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codeName="ThisWorkbook" defaultThemeVersion="124226"/>
  <mc:AlternateContent xmlns:mc="http://schemas.openxmlformats.org/markup-compatibility/2006">
    <mc:Choice Requires="x15">
      <x15ac:absPath xmlns:x15ac="http://schemas.microsoft.com/office/spreadsheetml/2010/11/ac" url="S:\Offices\Salem (500 Summer St)\Actuarial and Financial Analytics\Financial Analysis and Reporting\Financial Reporting Workgroup\2021\2021 Templates Development\"/>
    </mc:Choice>
  </mc:AlternateContent>
  <xr:revisionPtr revIDLastSave="0" documentId="13_ncr:1_{4A52A919-9B1F-48F1-977B-ACB234C9EE45}" xr6:coauthVersionLast="46" xr6:coauthVersionMax="46" xr10:uidLastSave="{00000000-0000-0000-0000-000000000000}"/>
  <bookViews>
    <workbookView xWindow="-28725" yWindow="75" windowWidth="16905" windowHeight="14610" tabRatio="851" firstSheet="35" activeTab="41" xr2:uid="{00000000-000D-0000-FFFF-FFFF00000000}"/>
  </bookViews>
  <sheets>
    <sheet name="Instructions" sheetId="18" r:id="rId1"/>
    <sheet name="Report L1" sheetId="19" r:id="rId2"/>
    <sheet name="Report L2" sheetId="69" r:id="rId3"/>
    <sheet name="Report L3" sheetId="12" r:id="rId4"/>
    <sheet name="Report L3.1 OHP" sheetId="15" state="hidden" r:id="rId5"/>
    <sheet name="Report L3.1 CAK" sheetId="60" state="hidden" r:id="rId6"/>
    <sheet name="Report L4" sheetId="31" r:id="rId7"/>
    <sheet name="Report L5" sheetId="4" r:id="rId8"/>
    <sheet name="Report L6 Guidance" sheetId="49" r:id="rId9"/>
    <sheet name="Report L6 CORP" sheetId="20" r:id="rId10"/>
    <sheet name="Report L6 OHP" sheetId="5" r:id="rId11"/>
    <sheet name="Report L6 Guidance CAK" sheetId="68" r:id="rId12"/>
    <sheet name="Report L6 CAK" sheetId="61" r:id="rId13"/>
    <sheet name="Report L6.1 Guidance" sheetId="50" r:id="rId14"/>
    <sheet name="Report L6.1 OHP" sheetId="36" r:id="rId15"/>
    <sheet name="Report L6.21 OHP" sheetId="72" r:id="rId16"/>
    <sheet name="Report L6.22 OHP" sheetId="71" r:id="rId17"/>
    <sheet name="Report L6.3" sheetId="57" r:id="rId18"/>
    <sheet name="Report L6.4" sheetId="58" r:id="rId19"/>
    <sheet name="Report L6.5" sheetId="66" r:id="rId20"/>
    <sheet name="Report L6.6" sheetId="67" r:id="rId21"/>
    <sheet name="Report L6.7" sheetId="77" r:id="rId22"/>
    <sheet name="Report L6.71" sheetId="78" r:id="rId23"/>
    <sheet name="Report L7" sheetId="6" r:id="rId24"/>
    <sheet name="Report L8 Guidance" sheetId="59" r:id="rId25"/>
    <sheet name="Report L8" sheetId="22" r:id="rId26"/>
    <sheet name="Report L9" sheetId="25" r:id="rId27"/>
    <sheet name="Report L10" sheetId="27" r:id="rId28"/>
    <sheet name="Report L11 Guidance" sheetId="56" r:id="rId29"/>
    <sheet name="Report L11" sheetId="23" r:id="rId30"/>
    <sheet name="Reports L12 - L19 Rate Setting" sheetId="55" r:id="rId31"/>
    <sheet name="Report L12" sheetId="37" r:id="rId32"/>
    <sheet name="Report L13" sheetId="38" r:id="rId33"/>
    <sheet name="Report L14" sheetId="39" r:id="rId34"/>
    <sheet name="Report L15" sheetId="44" r:id="rId35"/>
    <sheet name="Report L16" sheetId="73" r:id="rId36"/>
    <sheet name="Report L17" sheetId="74" r:id="rId37"/>
    <sheet name="Report L17.1" sheetId="75" r:id="rId38"/>
    <sheet name="Report L17.2" sheetId="51" r:id="rId39"/>
    <sheet name="Report L18" sheetId="40" r:id="rId40"/>
    <sheet name="Report L18.1" sheetId="43" r:id="rId41"/>
    <sheet name="Report L19" sheetId="46" r:id="rId42"/>
    <sheet name="Scratch Sheet" sheetId="48" r:id="rId43"/>
  </sheets>
  <externalReferences>
    <externalReference r:id="rId44"/>
  </externalReferences>
  <definedNames>
    <definedName name="Menu_CCO">[1]Reference!$A$2:$A$18</definedName>
    <definedName name="_xlnm.Print_Area" localSheetId="0">Instructions!$A$1:$G$51</definedName>
    <definedName name="_xlnm.Print_Area" localSheetId="1">'Report L1'!$A$1:$D$48</definedName>
    <definedName name="_xlnm.Print_Area" localSheetId="35">'Report L16'!$A$1:$O$67</definedName>
    <definedName name="_xlnm.Print_Area" localSheetId="41">'Report L19'!$A$1:$C$93</definedName>
    <definedName name="_xlnm.Print_Area" localSheetId="2">'Report L2'!$A$1:$G$59</definedName>
    <definedName name="_xlnm.Print_Area" localSheetId="3">'Report L3'!$A$1:$L$72</definedName>
    <definedName name="_xlnm.Print_Area" localSheetId="5">'Report L3.1 CAK'!$A$1:$G$61</definedName>
    <definedName name="_xlnm.Print_Area" localSheetId="4">'Report L3.1 OHP'!$A$1:$G$63</definedName>
    <definedName name="_xlnm.Print_Area" localSheetId="6">'Report L4'!$A$1:$G$63</definedName>
    <definedName name="_xlnm.Print_Area" localSheetId="7">'Report L5'!$A$1:$G$92</definedName>
    <definedName name="_xlnm.Print_Area" localSheetId="12">'Report L6 CAK'!$A$1:$G$79</definedName>
    <definedName name="_xlnm.Print_Area" localSheetId="9">'Report L6 CORP'!$A$1:$G$105</definedName>
    <definedName name="_xlnm.Print_Area" localSheetId="8">'Report L6 Guidance'!$A$1:$B$49</definedName>
    <definedName name="_xlnm.Print_Area" localSheetId="11">'Report L6 Guidance CAK'!$A$1:$B$46</definedName>
    <definedName name="_xlnm.Print_Area" localSheetId="10">'Report L6 OHP'!$A$1:$G$83</definedName>
    <definedName name="_xlnm.Print_Area" localSheetId="13">'Report L6.1 Guidance'!$A$1:$B$40</definedName>
    <definedName name="_xlnm.Print_Area" localSheetId="14">'Report L6.1 OHP'!$A$1:$G$54</definedName>
    <definedName name="_xlnm.Print_Area" localSheetId="16">'Report L6.22 OHP'!$A$1:$D$72</definedName>
    <definedName name="_xlnm.Print_Area" localSheetId="23">'Report L7'!$A$1:$G$44</definedName>
    <definedName name="_xlnm.Print_Area" localSheetId="25">'Report L8'!$A$1:$K$101</definedName>
    <definedName name="_xlnm.Print_Area" localSheetId="24">'Report L8 Guidance'!$A$1:$B$11</definedName>
    <definedName name="_xlnm.Print_Area" localSheetId="30">'Reports L12 - L19 Rate Setting'!$A$1:$I$74</definedName>
    <definedName name="_xlnm.Print_Titles" localSheetId="31">'Report L12'!$1:$6</definedName>
    <definedName name="_xlnm.Print_Titles" localSheetId="35">'Report L16'!$37:$38</definedName>
    <definedName name="_xlnm.Print_Titles" localSheetId="39">'Report L18'!$1:$4</definedName>
    <definedName name="_xlnm.Print_Titles" localSheetId="40">'Report L18.1'!$1:$5</definedName>
    <definedName name="_xlnm.Print_Titles" localSheetId="41">'Report L19'!$1:$8</definedName>
    <definedName name="_xlnm.Print_Titles" localSheetId="7">'Report L5'!$1:$7</definedName>
    <definedName name="_xlnm.Print_Titles" localSheetId="12">'Report L6 CAK'!$1:$7</definedName>
    <definedName name="_xlnm.Print_Titles" localSheetId="9">'Report L6 CORP'!$1:$7</definedName>
    <definedName name="_xlnm.Print_Titles" localSheetId="10">'Report L6 OHP'!$1:$7</definedName>
    <definedName name="_xlnm.Print_Titles" localSheetId="15">'Report L6.21 OHP'!$39:$40</definedName>
    <definedName name="_xlnm.Print_Titles" localSheetId="17">'Report L6.3'!$1:$4</definedName>
    <definedName name="_xlnm.Print_Titles" localSheetId="18">'Report L6.4'!$1:$5</definedName>
    <definedName name="_xlnm.Print_Titles" localSheetId="19">'Report L6.5'!$1:$4</definedName>
    <definedName name="_xlnm.Print_Titles" localSheetId="20">'Report L6.6'!$1:$5</definedName>
    <definedName name="Z_356593F3_4C21_469B_8C3D_10DFA1691754_.wvu.Cols" localSheetId="29" hidden="1">'Report L11'!#REF!</definedName>
    <definedName name="Z_356593F3_4C21_469B_8C3D_10DFA1691754_.wvu.Cols" localSheetId="30" hidden="1">'Reports L12 - L19 Rate Setting'!#REF!</definedName>
    <definedName name="Z_356593F3_4C21_469B_8C3D_10DFA1691754_.wvu.PrintArea" localSheetId="1" hidden="1">'Report L1'!$A$2:$D$45</definedName>
    <definedName name="Z_356593F3_4C21_469B_8C3D_10DFA1691754_.wvu.PrintArea" localSheetId="27" hidden="1">'Report L10'!#REF!</definedName>
    <definedName name="Z_356593F3_4C21_469B_8C3D_10DFA1691754_.wvu.PrintArea" localSheetId="29" hidden="1">'Report L11'!$A$1:$E$9</definedName>
    <definedName name="Z_356593F3_4C21_469B_8C3D_10DFA1691754_.wvu.PrintArea" localSheetId="31" hidden="1">'Report L12'!#REF!</definedName>
    <definedName name="Z_356593F3_4C21_469B_8C3D_10DFA1691754_.wvu.PrintArea" localSheetId="32" hidden="1">'Report L13'!#REF!</definedName>
    <definedName name="Z_356593F3_4C21_469B_8C3D_10DFA1691754_.wvu.PrintArea" localSheetId="33" hidden="1">'Report L14'!#REF!</definedName>
    <definedName name="Z_356593F3_4C21_469B_8C3D_10DFA1691754_.wvu.PrintArea" localSheetId="34" hidden="1">'Report L15'!#REF!</definedName>
    <definedName name="Z_356593F3_4C21_469B_8C3D_10DFA1691754_.wvu.PrintArea" localSheetId="35" hidden="1">'Report L16'!$A$1:$O$64</definedName>
    <definedName name="Z_356593F3_4C21_469B_8C3D_10DFA1691754_.wvu.PrintArea" localSheetId="36" hidden="1">'Report L17'!#REF!</definedName>
    <definedName name="Z_356593F3_4C21_469B_8C3D_10DFA1691754_.wvu.PrintArea" localSheetId="37" hidden="1">'Report L17.1'!#REF!</definedName>
    <definedName name="Z_356593F3_4C21_469B_8C3D_10DFA1691754_.wvu.PrintArea" localSheetId="38" hidden="1">'Report L17.2'!#REF!</definedName>
    <definedName name="Z_356593F3_4C21_469B_8C3D_10DFA1691754_.wvu.PrintArea" localSheetId="39" hidden="1">'Report L18'!#REF!</definedName>
    <definedName name="Z_356593F3_4C21_469B_8C3D_10DFA1691754_.wvu.PrintArea" localSheetId="40" hidden="1">'Report L18.1'!#REF!</definedName>
    <definedName name="Z_356593F3_4C21_469B_8C3D_10DFA1691754_.wvu.PrintArea" localSheetId="41" hidden="1">'Report L19'!$A$1:$C$5</definedName>
    <definedName name="Z_356593F3_4C21_469B_8C3D_10DFA1691754_.wvu.PrintArea" localSheetId="17" hidden="1">'Report L6.3'!#REF!</definedName>
    <definedName name="Z_356593F3_4C21_469B_8C3D_10DFA1691754_.wvu.PrintArea" localSheetId="18" hidden="1">'Report L6.4'!#REF!</definedName>
    <definedName name="Z_356593F3_4C21_469B_8C3D_10DFA1691754_.wvu.PrintArea" localSheetId="19" hidden="1">'Report L6.5'!#REF!</definedName>
    <definedName name="Z_356593F3_4C21_469B_8C3D_10DFA1691754_.wvu.PrintArea" localSheetId="20" hidden="1">'Report L6.6'!#REF!</definedName>
    <definedName name="Z_356593F3_4C21_469B_8C3D_10DFA1691754_.wvu.PrintArea" localSheetId="21" hidden="1">'Report L6.7'!#REF!</definedName>
    <definedName name="Z_356593F3_4C21_469B_8C3D_10DFA1691754_.wvu.PrintArea" localSheetId="25" hidden="1">'Report L8'!#REF!</definedName>
    <definedName name="Z_356593F3_4C21_469B_8C3D_10DFA1691754_.wvu.PrintArea" localSheetId="26" hidden="1">'Report L9'!#REF!</definedName>
    <definedName name="Z_356593F3_4C21_469B_8C3D_10DFA1691754_.wvu.PrintArea" localSheetId="30" hidden="1">'Reports L12 - L19 Rate Setting'!$A$1:$F$14</definedName>
    <definedName name="Z_4909D401_13D3_4022_808C_41F5A2AF1A3B_.wvu.Cols" localSheetId="29" hidden="1">'Report L11'!#REF!</definedName>
    <definedName name="Z_4909D401_13D3_4022_808C_41F5A2AF1A3B_.wvu.Cols" localSheetId="30" hidden="1">'Reports L12 - L19 Rate Setting'!#REF!</definedName>
    <definedName name="Z_4909D401_13D3_4022_808C_41F5A2AF1A3B_.wvu.PrintArea" localSheetId="1" hidden="1">'Report L1'!$A$2:$D$45</definedName>
    <definedName name="Z_4909D401_13D3_4022_808C_41F5A2AF1A3B_.wvu.PrintArea" localSheetId="29" hidden="1">'Report L11'!$A$1:$E$9</definedName>
    <definedName name="Z_4909D401_13D3_4022_808C_41F5A2AF1A3B_.wvu.PrintArea" localSheetId="31" hidden="1">'Report L12'!#REF!</definedName>
    <definedName name="Z_4909D401_13D3_4022_808C_41F5A2AF1A3B_.wvu.PrintArea" localSheetId="32" hidden="1">'Report L13'!#REF!</definedName>
    <definedName name="Z_4909D401_13D3_4022_808C_41F5A2AF1A3B_.wvu.PrintArea" localSheetId="33" hidden="1">'Report L14'!#REF!</definedName>
    <definedName name="Z_4909D401_13D3_4022_808C_41F5A2AF1A3B_.wvu.PrintArea" localSheetId="34" hidden="1">'Report L15'!#REF!</definedName>
    <definedName name="Z_4909D401_13D3_4022_808C_41F5A2AF1A3B_.wvu.PrintArea" localSheetId="35" hidden="1">'Report L16'!$A$1:$O$64</definedName>
    <definedName name="Z_4909D401_13D3_4022_808C_41F5A2AF1A3B_.wvu.PrintArea" localSheetId="36" hidden="1">'Report L17'!#REF!</definedName>
    <definedName name="Z_4909D401_13D3_4022_808C_41F5A2AF1A3B_.wvu.PrintArea" localSheetId="37" hidden="1">'Report L17.1'!#REF!</definedName>
    <definedName name="Z_4909D401_13D3_4022_808C_41F5A2AF1A3B_.wvu.PrintArea" localSheetId="38" hidden="1">'Report L17.2'!#REF!</definedName>
    <definedName name="Z_4909D401_13D3_4022_808C_41F5A2AF1A3B_.wvu.PrintArea" localSheetId="39" hidden="1">'Report L18'!#REF!</definedName>
    <definedName name="Z_4909D401_13D3_4022_808C_41F5A2AF1A3B_.wvu.PrintArea" localSheetId="40" hidden="1">'Report L18.1'!#REF!</definedName>
    <definedName name="Z_4909D401_13D3_4022_808C_41F5A2AF1A3B_.wvu.PrintArea" localSheetId="41" hidden="1">'Report L19'!$A$1:$C$5</definedName>
    <definedName name="Z_4909D401_13D3_4022_808C_41F5A2AF1A3B_.wvu.PrintArea" localSheetId="17" hidden="1">'Report L6.3'!#REF!</definedName>
    <definedName name="Z_4909D401_13D3_4022_808C_41F5A2AF1A3B_.wvu.PrintArea" localSheetId="18" hidden="1">'Report L6.4'!#REF!</definedName>
    <definedName name="Z_4909D401_13D3_4022_808C_41F5A2AF1A3B_.wvu.PrintArea" localSheetId="19" hidden="1">'Report L6.5'!#REF!</definedName>
    <definedName name="Z_4909D401_13D3_4022_808C_41F5A2AF1A3B_.wvu.PrintArea" localSheetId="20" hidden="1">'Report L6.6'!#REF!</definedName>
    <definedName name="Z_4909D401_13D3_4022_808C_41F5A2AF1A3B_.wvu.PrintArea" localSheetId="21" hidden="1">'Report L6.7'!#REF!</definedName>
    <definedName name="Z_4909D401_13D3_4022_808C_41F5A2AF1A3B_.wvu.PrintArea" localSheetId="25" hidden="1">'Report L8'!#REF!</definedName>
    <definedName name="Z_4909D401_13D3_4022_808C_41F5A2AF1A3B_.wvu.PrintArea" localSheetId="30" hidden="1">'Reports L12 - L19 Rate Setting'!$A$1:$F$14</definedName>
    <definedName name="Z_4C00A218_70DB_4B31_AA94_949030E8D0CC_.wvu.PrintArea" localSheetId="27" hidden="1">'Report L10'!#REF!</definedName>
    <definedName name="Z_4C00A218_70DB_4B31_AA94_949030E8D0CC_.wvu.PrintArea" localSheetId="26" hidden="1">'Report L9'!#REF!</definedName>
    <definedName name="Z_570A30E1_6F28_4DF6_9065_6707CE64F14E_.wvu.Cols" localSheetId="29" hidden="1">'Report L11'!#REF!</definedName>
    <definedName name="Z_570A30E1_6F28_4DF6_9065_6707CE64F14E_.wvu.Cols" localSheetId="30" hidden="1">'Reports L12 - L19 Rate Setting'!#REF!</definedName>
    <definedName name="Z_570A30E1_6F28_4DF6_9065_6707CE64F14E_.wvu.PrintArea" localSheetId="1" hidden="1">'Report L1'!$A$2:$D$45</definedName>
    <definedName name="Z_570A30E1_6F28_4DF6_9065_6707CE64F14E_.wvu.PrintArea" localSheetId="27" hidden="1">'Report L10'!#REF!</definedName>
    <definedName name="Z_570A30E1_6F28_4DF6_9065_6707CE64F14E_.wvu.PrintArea" localSheetId="29" hidden="1">'Report L11'!$A$1:$E$20</definedName>
    <definedName name="Z_570A30E1_6F28_4DF6_9065_6707CE64F14E_.wvu.PrintArea" localSheetId="31" hidden="1">'Report L12'!#REF!</definedName>
    <definedName name="Z_570A30E1_6F28_4DF6_9065_6707CE64F14E_.wvu.PrintArea" localSheetId="32" hidden="1">'Report L13'!#REF!</definedName>
    <definedName name="Z_570A30E1_6F28_4DF6_9065_6707CE64F14E_.wvu.PrintArea" localSheetId="33" hidden="1">'Report L14'!#REF!</definedName>
    <definedName name="Z_570A30E1_6F28_4DF6_9065_6707CE64F14E_.wvu.PrintArea" localSheetId="34" hidden="1">'Report L15'!#REF!</definedName>
    <definedName name="Z_570A30E1_6F28_4DF6_9065_6707CE64F14E_.wvu.PrintArea" localSheetId="36" hidden="1">'Report L17'!#REF!</definedName>
    <definedName name="Z_570A30E1_6F28_4DF6_9065_6707CE64F14E_.wvu.PrintArea" localSheetId="37" hidden="1">'Report L17.1'!#REF!</definedName>
    <definedName name="Z_570A30E1_6F28_4DF6_9065_6707CE64F14E_.wvu.PrintArea" localSheetId="38" hidden="1">'Report L17.2'!#REF!</definedName>
    <definedName name="Z_570A30E1_6F28_4DF6_9065_6707CE64F14E_.wvu.PrintArea" localSheetId="39" hidden="1">'Report L18'!#REF!</definedName>
    <definedName name="Z_570A30E1_6F28_4DF6_9065_6707CE64F14E_.wvu.PrintArea" localSheetId="40" hidden="1">'Report L18.1'!#REF!</definedName>
    <definedName name="Z_570A30E1_6F28_4DF6_9065_6707CE64F14E_.wvu.PrintArea" localSheetId="17" hidden="1">'Report L6.3'!#REF!</definedName>
    <definedName name="Z_570A30E1_6F28_4DF6_9065_6707CE64F14E_.wvu.PrintArea" localSheetId="18" hidden="1">'Report L6.4'!#REF!</definedName>
    <definedName name="Z_570A30E1_6F28_4DF6_9065_6707CE64F14E_.wvu.PrintArea" localSheetId="19" hidden="1">'Report L6.5'!#REF!</definedName>
    <definedName name="Z_570A30E1_6F28_4DF6_9065_6707CE64F14E_.wvu.PrintArea" localSheetId="20" hidden="1">'Report L6.6'!#REF!</definedName>
    <definedName name="Z_570A30E1_6F28_4DF6_9065_6707CE64F14E_.wvu.PrintArea" localSheetId="21" hidden="1">'Report L6.7'!#REF!</definedName>
    <definedName name="Z_570A30E1_6F28_4DF6_9065_6707CE64F14E_.wvu.PrintArea" localSheetId="25" hidden="1">'Report L8'!#REF!</definedName>
    <definedName name="Z_570A30E1_6F28_4DF6_9065_6707CE64F14E_.wvu.PrintArea" localSheetId="26" hidden="1">'Report L9'!#REF!</definedName>
    <definedName name="Z_570A30E1_6F28_4DF6_9065_6707CE64F14E_.wvu.PrintArea" localSheetId="30" hidden="1">'Reports L12 - L19 Rate Setting'!$A$1:$F$24</definedName>
    <definedName name="Z_BE7DFD98_5882_4943_9662_FBC47C81BEE7_.wvu.PrintArea" localSheetId="27" hidden="1">'Report L10'!#REF!</definedName>
    <definedName name="Z_BE7DFD98_5882_4943_9662_FBC47C81BEE7_.wvu.PrintArea" localSheetId="26" hidden="1">'Report L9'!#REF!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2" i="36" l="1"/>
  <c r="D42" i="36"/>
  <c r="E42" i="36"/>
  <c r="F42" i="36"/>
  <c r="C42" i="36"/>
  <c r="C26" i="36"/>
  <c r="G29" i="36"/>
  <c r="H44" i="66"/>
  <c r="G40" i="5"/>
  <c r="H22" i="66" s="1"/>
  <c r="D34" i="36"/>
  <c r="E34" i="36"/>
  <c r="F34" i="36"/>
  <c r="C34" i="36"/>
  <c r="D35" i="36"/>
  <c r="E35" i="36"/>
  <c r="F35" i="36"/>
  <c r="C35" i="36"/>
  <c r="C46" i="5"/>
  <c r="G38" i="61"/>
  <c r="H19" i="66"/>
  <c r="G45" i="5"/>
  <c r="C46" i="20"/>
  <c r="H45" i="66" l="1"/>
  <c r="L42" i="75"/>
  <c r="M42" i="75"/>
  <c r="K42" i="75"/>
  <c r="N33" i="75"/>
  <c r="N41" i="75"/>
  <c r="G48" i="74" s="1"/>
  <c r="N40" i="75"/>
  <c r="N39" i="75"/>
  <c r="N38" i="75"/>
  <c r="N37" i="75"/>
  <c r="N36" i="75"/>
  <c r="N35" i="75"/>
  <c r="N34" i="75"/>
  <c r="E22" i="75" l="1"/>
  <c r="F22" i="75"/>
  <c r="G22" i="75"/>
  <c r="H22" i="75"/>
  <c r="I22" i="75"/>
  <c r="J22" i="75"/>
  <c r="K22" i="75"/>
  <c r="L22" i="75"/>
  <c r="M22" i="75"/>
  <c r="N14" i="75"/>
  <c r="N15" i="75"/>
  <c r="N16" i="75"/>
  <c r="N17" i="75"/>
  <c r="N18" i="75"/>
  <c r="N19" i="75"/>
  <c r="N20" i="75"/>
  <c r="N21" i="75"/>
  <c r="G25" i="74" s="1"/>
  <c r="N13" i="75"/>
  <c r="E34" i="77" l="1"/>
  <c r="F36" i="78"/>
  <c r="F37" i="78" s="1"/>
  <c r="G36" i="78"/>
  <c r="G37" i="78" s="1"/>
  <c r="H36" i="78"/>
  <c r="H37" i="78" s="1"/>
  <c r="I36" i="78"/>
  <c r="I37" i="78" s="1"/>
  <c r="J36" i="78"/>
  <c r="J37" i="78" s="1"/>
  <c r="K36" i="78"/>
  <c r="K37" i="78" s="1"/>
  <c r="L36" i="78"/>
  <c r="L37" i="78" s="1"/>
  <c r="E36" i="78"/>
  <c r="E37" i="78" s="1"/>
  <c r="M31" i="78"/>
  <c r="M30" i="78"/>
  <c r="M29" i="78"/>
  <c r="M28" i="78"/>
  <c r="M35" i="78"/>
  <c r="M34" i="78"/>
  <c r="M33" i="78"/>
  <c r="M32" i="78"/>
  <c r="M25" i="78"/>
  <c r="I16" i="66"/>
  <c r="I17" i="66"/>
  <c r="I18" i="66"/>
  <c r="I15" i="66"/>
  <c r="F19" i="66"/>
  <c r="G19" i="66"/>
  <c r="E19" i="66"/>
  <c r="F42" i="31"/>
  <c r="K10" i="12"/>
  <c r="K11" i="12" s="1"/>
  <c r="M36" i="78" l="1"/>
  <c r="I19" i="66"/>
  <c r="M37" i="78" l="1"/>
  <c r="M39" i="78"/>
  <c r="C23" i="36" l="1"/>
  <c r="N30" i="75" l="1"/>
  <c r="N42" i="75" s="1"/>
  <c r="N10" i="75"/>
  <c r="N22" i="75" s="1"/>
  <c r="C9" i="74"/>
  <c r="B71" i="46" l="1"/>
  <c r="D71" i="46"/>
  <c r="C71" i="46"/>
  <c r="D135" i="43"/>
  <c r="U156" i="43"/>
  <c r="T156" i="43"/>
  <c r="S156" i="43"/>
  <c r="V156" i="43" s="1"/>
  <c r="Q156" i="43"/>
  <c r="P156" i="43"/>
  <c r="O156" i="43"/>
  <c r="N156" i="43"/>
  <c r="M156" i="43"/>
  <c r="L156" i="43"/>
  <c r="K156" i="43"/>
  <c r="J156" i="43"/>
  <c r="I156" i="43"/>
  <c r="H156" i="43"/>
  <c r="G156" i="43"/>
  <c r="F156" i="43"/>
  <c r="R156" i="43" s="1"/>
  <c r="E156" i="43"/>
  <c r="V155" i="43"/>
  <c r="R155" i="43"/>
  <c r="D155" i="43"/>
  <c r="V154" i="43"/>
  <c r="R154" i="43"/>
  <c r="D154" i="43"/>
  <c r="V153" i="43"/>
  <c r="R153" i="43"/>
  <c r="D153" i="43"/>
  <c r="V152" i="43"/>
  <c r="R152" i="43"/>
  <c r="D152" i="43"/>
  <c r="V151" i="43"/>
  <c r="R151" i="43"/>
  <c r="D151" i="43"/>
  <c r="V150" i="43"/>
  <c r="R150" i="43"/>
  <c r="D150" i="43"/>
  <c r="V149" i="43"/>
  <c r="R149" i="43"/>
  <c r="D149" i="43"/>
  <c r="V148" i="43"/>
  <c r="R148" i="43"/>
  <c r="D148" i="43"/>
  <c r="V147" i="43"/>
  <c r="R147" i="43"/>
  <c r="D147" i="43"/>
  <c r="V146" i="43"/>
  <c r="R146" i="43"/>
  <c r="D146" i="43"/>
  <c r="V145" i="43"/>
  <c r="R145" i="43"/>
  <c r="D145" i="43"/>
  <c r="V144" i="43"/>
  <c r="R144" i="43"/>
  <c r="D144" i="43"/>
  <c r="V143" i="43"/>
  <c r="R143" i="43"/>
  <c r="D143" i="43"/>
  <c r="V142" i="43"/>
  <c r="R142" i="43"/>
  <c r="D142" i="43"/>
  <c r="V141" i="43"/>
  <c r="R141" i="43"/>
  <c r="D141" i="43"/>
  <c r="V140" i="43"/>
  <c r="R140" i="43"/>
  <c r="D140" i="43"/>
  <c r="V139" i="43"/>
  <c r="R139" i="43"/>
  <c r="D139" i="43"/>
  <c r="V138" i="43"/>
  <c r="R138" i="43"/>
  <c r="D138" i="43"/>
  <c r="V137" i="43"/>
  <c r="R137" i="43"/>
  <c r="D137" i="43"/>
  <c r="C134" i="40"/>
  <c r="C132" i="40"/>
  <c r="C119" i="40"/>
  <c r="D93" i="46" l="1"/>
  <c r="D70" i="46"/>
  <c r="D69" i="46"/>
  <c r="D68" i="46"/>
  <c r="D67" i="46"/>
  <c r="D66" i="46"/>
  <c r="D65" i="46"/>
  <c r="C112" i="40"/>
  <c r="C110" i="40"/>
  <c r="C90" i="40"/>
  <c r="C88" i="40"/>
  <c r="C68" i="40"/>
  <c r="C66" i="40"/>
  <c r="C46" i="40"/>
  <c r="C44" i="40"/>
  <c r="C24" i="40"/>
  <c r="C22" i="40"/>
  <c r="D72" i="46" l="1"/>
  <c r="L66" i="73" l="1"/>
  <c r="G38" i="31"/>
  <c r="V78" i="58"/>
  <c r="U81" i="58"/>
  <c r="T81" i="58"/>
  <c r="P81" i="58"/>
  <c r="Q81" i="58"/>
  <c r="I31" i="51"/>
  <c r="R16" i="51"/>
  <c r="R27" i="51"/>
  <c r="R24" i="51"/>
  <c r="S31" i="51"/>
  <c r="T31" i="51"/>
  <c r="U31" i="51"/>
  <c r="V12" i="51"/>
  <c r="R12" i="51"/>
  <c r="C93" i="46" l="1"/>
  <c r="E131" i="43"/>
  <c r="E106" i="43"/>
  <c r="E81" i="43"/>
  <c r="E56" i="43"/>
  <c r="V12" i="43"/>
  <c r="R12" i="43"/>
  <c r="E31" i="43"/>
  <c r="E31" i="51"/>
  <c r="D10" i="51"/>
  <c r="O66" i="73"/>
  <c r="N66" i="73"/>
  <c r="O67" i="73" s="1"/>
  <c r="M66" i="73"/>
  <c r="F56" i="39"/>
  <c r="D30" i="46" s="1"/>
  <c r="F31" i="39"/>
  <c r="V74" i="38"/>
  <c r="R74" i="38"/>
  <c r="V69" i="38"/>
  <c r="D59" i="46" s="1"/>
  <c r="V68" i="38"/>
  <c r="D58" i="46" s="1"/>
  <c r="V67" i="38"/>
  <c r="D57" i="46" s="1"/>
  <c r="H70" i="38"/>
  <c r="E57" i="38"/>
  <c r="U31" i="38"/>
  <c r="T31" i="38"/>
  <c r="S31" i="38"/>
  <c r="Q31" i="38"/>
  <c r="P31" i="38"/>
  <c r="O31" i="38"/>
  <c r="N31" i="38"/>
  <c r="M31" i="38"/>
  <c r="L31" i="38"/>
  <c r="K31" i="38"/>
  <c r="J31" i="38"/>
  <c r="I31" i="38"/>
  <c r="H31" i="38"/>
  <c r="G31" i="38"/>
  <c r="F31" i="38"/>
  <c r="E31" i="38"/>
  <c r="T56" i="37"/>
  <c r="S56" i="37"/>
  <c r="R56" i="37"/>
  <c r="U21" i="37"/>
  <c r="T22" i="37"/>
  <c r="S22" i="37"/>
  <c r="R22" i="37"/>
  <c r="Q10" i="37"/>
  <c r="Q20" i="37"/>
  <c r="Q21" i="37"/>
  <c r="P22" i="37"/>
  <c r="O22" i="37"/>
  <c r="N22" i="37"/>
  <c r="M22" i="37"/>
  <c r="L22" i="37"/>
  <c r="K22" i="37"/>
  <c r="J22" i="37"/>
  <c r="I22" i="37"/>
  <c r="H22" i="37"/>
  <c r="G22" i="37"/>
  <c r="F22" i="37"/>
  <c r="E22" i="37"/>
  <c r="D22" i="37"/>
  <c r="F24" i="23"/>
  <c r="I24" i="23" s="1"/>
  <c r="F23" i="23"/>
  <c r="F19" i="23"/>
  <c r="F18" i="23"/>
  <c r="I18" i="23" s="1"/>
  <c r="H25" i="23"/>
  <c r="G25" i="23"/>
  <c r="E25" i="23"/>
  <c r="D25" i="23"/>
  <c r="C25" i="23"/>
  <c r="H20" i="23"/>
  <c r="G20" i="23"/>
  <c r="D20" i="23"/>
  <c r="E20" i="23"/>
  <c r="C20" i="23"/>
  <c r="H15" i="23"/>
  <c r="G15" i="23"/>
  <c r="F14" i="23"/>
  <c r="I14" i="23" s="1"/>
  <c r="F13" i="23"/>
  <c r="D15" i="23"/>
  <c r="E15" i="23"/>
  <c r="C15" i="23"/>
  <c r="K84" i="22"/>
  <c r="J93" i="22"/>
  <c r="I93" i="22"/>
  <c r="H93" i="22"/>
  <c r="G93" i="22"/>
  <c r="F93" i="22"/>
  <c r="E93" i="22"/>
  <c r="D93" i="22"/>
  <c r="C93" i="22"/>
  <c r="J70" i="22"/>
  <c r="I70" i="22"/>
  <c r="H70" i="22"/>
  <c r="G70" i="22"/>
  <c r="F70" i="22"/>
  <c r="E70" i="22"/>
  <c r="D70" i="22"/>
  <c r="H101" i="22" s="1"/>
  <c r="C70" i="22"/>
  <c r="E38" i="6"/>
  <c r="C38" i="6"/>
  <c r="F28" i="6"/>
  <c r="D28" i="6"/>
  <c r="C28" i="6"/>
  <c r="G11" i="6"/>
  <c r="T81" i="67"/>
  <c r="U81" i="67"/>
  <c r="S81" i="67"/>
  <c r="I81" i="67"/>
  <c r="Q81" i="67"/>
  <c r="U56" i="67"/>
  <c r="V43" i="67"/>
  <c r="T56" i="67"/>
  <c r="S56" i="67"/>
  <c r="E56" i="67"/>
  <c r="Q56" i="67"/>
  <c r="V12" i="67"/>
  <c r="U31" i="67"/>
  <c r="S31" i="67"/>
  <c r="M31" i="67"/>
  <c r="I31" i="67"/>
  <c r="V68" i="58"/>
  <c r="V73" i="58"/>
  <c r="S81" i="58"/>
  <c r="V81" i="58" s="1"/>
  <c r="S31" i="58"/>
  <c r="K81" i="58"/>
  <c r="J81" i="58"/>
  <c r="V21" i="58"/>
  <c r="V43" i="58"/>
  <c r="V44" i="58"/>
  <c r="V55" i="58"/>
  <c r="V53" i="58"/>
  <c r="T56" i="58"/>
  <c r="U56" i="58"/>
  <c r="S56" i="58"/>
  <c r="Q56" i="58"/>
  <c r="N56" i="58"/>
  <c r="K56" i="58"/>
  <c r="I56" i="58"/>
  <c r="U31" i="58"/>
  <c r="T31" i="58"/>
  <c r="V47" i="58"/>
  <c r="V17" i="58"/>
  <c r="L31" i="58"/>
  <c r="I31" i="58"/>
  <c r="G31" i="58"/>
  <c r="E31" i="58"/>
  <c r="H74" i="72"/>
  <c r="F77" i="72"/>
  <c r="E77" i="72"/>
  <c r="E49" i="36"/>
  <c r="D49" i="36"/>
  <c r="D50" i="36" s="1"/>
  <c r="G31" i="36"/>
  <c r="F21" i="57" s="1"/>
  <c r="G16" i="36"/>
  <c r="D21" i="36"/>
  <c r="C21" i="36"/>
  <c r="G9" i="36"/>
  <c r="F11" i="36"/>
  <c r="C11" i="36"/>
  <c r="F78" i="61"/>
  <c r="F79" i="61" s="1"/>
  <c r="C78" i="61"/>
  <c r="C79" i="61" s="1"/>
  <c r="C71" i="61"/>
  <c r="G62" i="61"/>
  <c r="F64" i="61"/>
  <c r="F65" i="61" s="1"/>
  <c r="C64" i="61"/>
  <c r="C65" i="61" s="1"/>
  <c r="G54" i="61"/>
  <c r="C52" i="61"/>
  <c r="E52" i="61"/>
  <c r="G44" i="61"/>
  <c r="F46" i="61"/>
  <c r="D46" i="61"/>
  <c r="D42" i="61"/>
  <c r="C42" i="61"/>
  <c r="G22" i="61"/>
  <c r="E32" i="61"/>
  <c r="C32" i="61"/>
  <c r="F12" i="61"/>
  <c r="G10" i="61"/>
  <c r="C12" i="61"/>
  <c r="G80" i="5"/>
  <c r="D82" i="5"/>
  <c r="G73" i="5"/>
  <c r="E75" i="5"/>
  <c r="G66" i="5"/>
  <c r="C68" i="5"/>
  <c r="G24" i="5"/>
  <c r="D14" i="5"/>
  <c r="D36" i="5"/>
  <c r="D46" i="5"/>
  <c r="F50" i="5"/>
  <c r="E56" i="5"/>
  <c r="D56" i="5"/>
  <c r="G103" i="20"/>
  <c r="F104" i="20"/>
  <c r="F105" i="20" s="1"/>
  <c r="D104" i="20"/>
  <c r="G94" i="20"/>
  <c r="D97" i="20"/>
  <c r="D98" i="20" s="1"/>
  <c r="G88" i="20"/>
  <c r="E90" i="20"/>
  <c r="E91" i="20" s="1"/>
  <c r="E83" i="20"/>
  <c r="G80" i="20"/>
  <c r="G66" i="20"/>
  <c r="G72" i="20"/>
  <c r="E56" i="20"/>
  <c r="D50" i="20"/>
  <c r="F46" i="20"/>
  <c r="D36" i="20"/>
  <c r="G10" i="20"/>
  <c r="G11" i="20"/>
  <c r="F14" i="20"/>
  <c r="F18" i="20" s="1"/>
  <c r="C14" i="20"/>
  <c r="D91" i="4"/>
  <c r="D92" i="4" s="1"/>
  <c r="E84" i="4"/>
  <c r="D84" i="4"/>
  <c r="D85" i="4" s="1"/>
  <c r="G77" i="4"/>
  <c r="D77" i="4"/>
  <c r="D78" i="4" s="1"/>
  <c r="E70" i="4"/>
  <c r="C70" i="4"/>
  <c r="C71" i="4" s="1"/>
  <c r="E63" i="4"/>
  <c r="E64" i="4" s="1"/>
  <c r="C63" i="4"/>
  <c r="C64" i="4" s="1"/>
  <c r="D54" i="4"/>
  <c r="G54" i="4"/>
  <c r="C54" i="4"/>
  <c r="C44" i="4"/>
  <c r="D44" i="4"/>
  <c r="D40" i="4"/>
  <c r="F40" i="4"/>
  <c r="C27" i="4"/>
  <c r="C21" i="4"/>
  <c r="C16" i="4"/>
  <c r="E58" i="31"/>
  <c r="D42" i="31"/>
  <c r="C42" i="31"/>
  <c r="G22" i="60"/>
  <c r="G20" i="60"/>
  <c r="D60" i="46" l="1"/>
  <c r="E43" i="12"/>
  <c r="E60" i="12"/>
  <c r="E41" i="12"/>
  <c r="E58" i="12"/>
  <c r="D42" i="12"/>
  <c r="D59" i="12"/>
  <c r="I101" i="22"/>
  <c r="U56" i="37"/>
  <c r="U22" i="37"/>
  <c r="J101" i="22"/>
  <c r="F72" i="22"/>
  <c r="V81" i="67"/>
  <c r="J72" i="22"/>
  <c r="J95" i="22"/>
  <c r="G101" i="22"/>
  <c r="C43" i="61"/>
  <c r="F15" i="23"/>
  <c r="I13" i="23"/>
  <c r="I15" i="23" s="1"/>
  <c r="Q22" i="37"/>
  <c r="R31" i="38"/>
  <c r="C41" i="36"/>
  <c r="C28" i="4"/>
  <c r="F14" i="61"/>
  <c r="C62" i="20"/>
  <c r="V56" i="58"/>
  <c r="F95" i="22"/>
  <c r="F25" i="23"/>
  <c r="I23" i="23"/>
  <c r="F20" i="23"/>
  <c r="C40" i="36"/>
  <c r="V56" i="67"/>
  <c r="I19" i="23"/>
  <c r="C46" i="15"/>
  <c r="K101" i="22" l="1"/>
  <c r="B38" i="46"/>
  <c r="B37" i="46"/>
  <c r="B36" i="46"/>
  <c r="B35" i="46"/>
  <c r="B65" i="46"/>
  <c r="B64" i="46"/>
  <c r="B63" i="46"/>
  <c r="G27" i="36" l="1"/>
  <c r="E79" i="72" s="1"/>
  <c r="G28" i="36"/>
  <c r="F79" i="72" s="1"/>
  <c r="D27" i="75" l="1"/>
  <c r="D7" i="75"/>
  <c r="G58" i="5" l="1"/>
  <c r="G59" i="5"/>
  <c r="E32" i="77" s="1"/>
  <c r="G73" i="20" l="1"/>
  <c r="C65" i="46" l="1"/>
  <c r="C64" i="46"/>
  <c r="C63" i="46"/>
  <c r="C71" i="74" l="1"/>
  <c r="C69" i="74"/>
  <c r="C50" i="74"/>
  <c r="C46" i="74"/>
  <c r="C32" i="74"/>
  <c r="C27" i="74"/>
  <c r="C23" i="74"/>
  <c r="A106" i="72" l="1"/>
  <c r="G77" i="72"/>
  <c r="G79" i="72" s="1"/>
  <c r="H75" i="72"/>
  <c r="H73" i="72"/>
  <c r="H72" i="72"/>
  <c r="H71" i="72"/>
  <c r="H70" i="72"/>
  <c r="H69" i="72"/>
  <c r="H68" i="72"/>
  <c r="H67" i="72"/>
  <c r="H66" i="72"/>
  <c r="H65" i="72"/>
  <c r="H64" i="72"/>
  <c r="H63" i="72"/>
  <c r="H62" i="72"/>
  <c r="H61" i="72"/>
  <c r="H60" i="72"/>
  <c r="H59" i="72"/>
  <c r="H58" i="72"/>
  <c r="H57" i="72"/>
  <c r="H56" i="72"/>
  <c r="H55" i="72"/>
  <c r="H54" i="72"/>
  <c r="H53" i="72"/>
  <c r="H52" i="72"/>
  <c r="H51" i="72"/>
  <c r="H50" i="72"/>
  <c r="H49" i="72"/>
  <c r="H48" i="72"/>
  <c r="H47" i="72"/>
  <c r="H46" i="72"/>
  <c r="H45" i="72"/>
  <c r="H44" i="72"/>
  <c r="H43" i="72"/>
  <c r="H42" i="72"/>
  <c r="H41" i="72"/>
  <c r="H77" i="72" l="1"/>
  <c r="G55" i="61"/>
  <c r="G59" i="20"/>
  <c r="F58" i="31"/>
  <c r="D58" i="31"/>
  <c r="C58" i="31"/>
  <c r="F57" i="31"/>
  <c r="E57" i="31"/>
  <c r="D57" i="31"/>
  <c r="C57" i="31"/>
  <c r="F56" i="31"/>
  <c r="E56" i="31"/>
  <c r="D56" i="31"/>
  <c r="C56" i="31"/>
  <c r="F55" i="31"/>
  <c r="E55" i="31"/>
  <c r="D55" i="31"/>
  <c r="C55" i="31"/>
  <c r="F54" i="31"/>
  <c r="E54" i="31"/>
  <c r="D54" i="31"/>
  <c r="C54" i="31"/>
  <c r="F53" i="31"/>
  <c r="E53" i="31"/>
  <c r="D53" i="31"/>
  <c r="C53" i="31"/>
  <c r="F52" i="31"/>
  <c r="E52" i="31"/>
  <c r="D52" i="31"/>
  <c r="C52" i="31"/>
  <c r="F51" i="31"/>
  <c r="E51" i="31"/>
  <c r="D51" i="31"/>
  <c r="C51" i="31"/>
  <c r="F50" i="31"/>
  <c r="E50" i="31"/>
  <c r="D50" i="31"/>
  <c r="C50" i="31"/>
  <c r="F49" i="31"/>
  <c r="E49" i="31"/>
  <c r="D49" i="31"/>
  <c r="C49" i="31"/>
  <c r="F48" i="31"/>
  <c r="E48" i="31"/>
  <c r="D48" i="31"/>
  <c r="C48" i="31"/>
  <c r="F47" i="31"/>
  <c r="E47" i="31"/>
  <c r="D47" i="31"/>
  <c r="C47" i="31"/>
  <c r="F46" i="31"/>
  <c r="E46" i="31"/>
  <c r="D46" i="31"/>
  <c r="C46" i="31"/>
  <c r="F45" i="31"/>
  <c r="E45" i="31"/>
  <c r="D45" i="31"/>
  <c r="C45" i="31"/>
  <c r="F44" i="31"/>
  <c r="E44" i="31"/>
  <c r="D44" i="31"/>
  <c r="C44" i="31"/>
  <c r="F43" i="31"/>
  <c r="E43" i="31"/>
  <c r="D43" i="31"/>
  <c r="C43" i="31"/>
  <c r="E42" i="31"/>
  <c r="F60" i="31" l="1"/>
  <c r="C60" i="31"/>
  <c r="E60" i="31"/>
  <c r="D60" i="31"/>
  <c r="E16" i="12"/>
  <c r="F16" i="12"/>
  <c r="G16" i="12"/>
  <c r="H16" i="12"/>
  <c r="I16" i="12"/>
  <c r="J16" i="12"/>
  <c r="K16" i="12"/>
  <c r="D16" i="12"/>
  <c r="V130" i="43" l="1"/>
  <c r="V129" i="43"/>
  <c r="V128" i="43"/>
  <c r="V127" i="43"/>
  <c r="V126" i="43"/>
  <c r="V125" i="43"/>
  <c r="V124" i="43"/>
  <c r="V123" i="43"/>
  <c r="V122" i="43"/>
  <c r="V121" i="43"/>
  <c r="V120" i="43"/>
  <c r="V119" i="43"/>
  <c r="V118" i="43"/>
  <c r="V117" i="43"/>
  <c r="V116" i="43"/>
  <c r="V115" i="43"/>
  <c r="V114" i="43"/>
  <c r="V113" i="43"/>
  <c r="V112" i="43"/>
  <c r="V105" i="43"/>
  <c r="V104" i="43"/>
  <c r="V103" i="43"/>
  <c r="V102" i="43"/>
  <c r="V101" i="43"/>
  <c r="V100" i="43"/>
  <c r="V99" i="43"/>
  <c r="V98" i="43"/>
  <c r="V97" i="43"/>
  <c r="V96" i="43"/>
  <c r="V95" i="43"/>
  <c r="V94" i="43"/>
  <c r="V93" i="43"/>
  <c r="V92" i="43"/>
  <c r="V91" i="43"/>
  <c r="V90" i="43"/>
  <c r="V89" i="43"/>
  <c r="V88" i="43"/>
  <c r="V87" i="43"/>
  <c r="V80" i="43"/>
  <c r="V79" i="43"/>
  <c r="V78" i="43"/>
  <c r="V77" i="43"/>
  <c r="V76" i="43"/>
  <c r="V75" i="43"/>
  <c r="V74" i="43"/>
  <c r="V73" i="43"/>
  <c r="V72" i="43"/>
  <c r="V71" i="43"/>
  <c r="V70" i="43"/>
  <c r="V69" i="43"/>
  <c r="V68" i="43"/>
  <c r="V67" i="43"/>
  <c r="V66" i="43"/>
  <c r="V65" i="43"/>
  <c r="V64" i="43"/>
  <c r="V63" i="43"/>
  <c r="V62" i="43"/>
  <c r="V55" i="43"/>
  <c r="V54" i="43"/>
  <c r="V53" i="43"/>
  <c r="V52" i="43"/>
  <c r="V51" i="43"/>
  <c r="V50" i="43"/>
  <c r="V49" i="43"/>
  <c r="V48" i="43"/>
  <c r="V47" i="43"/>
  <c r="V46" i="43"/>
  <c r="V45" i="43"/>
  <c r="V44" i="43"/>
  <c r="V43" i="43"/>
  <c r="V42" i="43"/>
  <c r="V41" i="43"/>
  <c r="V40" i="43"/>
  <c r="V39" i="43"/>
  <c r="V38" i="43"/>
  <c r="V37" i="43"/>
  <c r="V13" i="43"/>
  <c r="V14" i="43"/>
  <c r="V15" i="43"/>
  <c r="V16" i="43"/>
  <c r="V17" i="43"/>
  <c r="V18" i="43"/>
  <c r="V19" i="43"/>
  <c r="V20" i="43"/>
  <c r="V21" i="43"/>
  <c r="V22" i="43"/>
  <c r="V23" i="43"/>
  <c r="V24" i="43"/>
  <c r="V25" i="43"/>
  <c r="V26" i="43"/>
  <c r="V27" i="43"/>
  <c r="V28" i="43"/>
  <c r="V29" i="43"/>
  <c r="V30" i="43"/>
  <c r="C70" i="46" l="1"/>
  <c r="C69" i="46"/>
  <c r="B70" i="46"/>
  <c r="B69" i="46"/>
  <c r="D30" i="36" l="1"/>
  <c r="E30" i="36"/>
  <c r="E43" i="36" s="1"/>
  <c r="F30" i="36"/>
  <c r="C30" i="36"/>
  <c r="G30" i="36" l="1"/>
  <c r="D24" i="36"/>
  <c r="E24" i="36"/>
  <c r="F24" i="36"/>
  <c r="D25" i="36"/>
  <c r="E25" i="36"/>
  <c r="F25" i="36"/>
  <c r="C25" i="36"/>
  <c r="C24" i="36"/>
  <c r="D23" i="36"/>
  <c r="E23" i="36"/>
  <c r="F23" i="36"/>
  <c r="D26" i="36"/>
  <c r="E26" i="36"/>
  <c r="F26" i="36"/>
  <c r="G34" i="61"/>
  <c r="C36" i="20"/>
  <c r="G38" i="20"/>
  <c r="G38" i="5"/>
  <c r="G25" i="36" l="1"/>
  <c r="G24" i="36"/>
  <c r="G11" i="61"/>
  <c r="G9" i="61"/>
  <c r="C14" i="5" l="1"/>
  <c r="C18" i="5" s="1"/>
  <c r="D18" i="5"/>
  <c r="E14" i="5"/>
  <c r="E18" i="5" s="1"/>
  <c r="F14" i="5"/>
  <c r="F18" i="5" s="1"/>
  <c r="E14" i="20"/>
  <c r="D14" i="20"/>
  <c r="D18" i="20" s="1"/>
  <c r="G13" i="5" l="1"/>
  <c r="I23" i="66" l="1"/>
  <c r="C8" i="66"/>
  <c r="D60" i="67"/>
  <c r="D35" i="67"/>
  <c r="D10" i="67"/>
  <c r="C42" i="66"/>
  <c r="P81" i="67"/>
  <c r="O81" i="67"/>
  <c r="N81" i="67"/>
  <c r="M81" i="67"/>
  <c r="L81" i="67"/>
  <c r="K81" i="67"/>
  <c r="J81" i="67"/>
  <c r="H81" i="67"/>
  <c r="G81" i="67"/>
  <c r="F81" i="67"/>
  <c r="E81" i="67"/>
  <c r="V80" i="67"/>
  <c r="V79" i="67"/>
  <c r="V78" i="67"/>
  <c r="V77" i="67"/>
  <c r="V76" i="67"/>
  <c r="V75" i="67"/>
  <c r="V74" i="67"/>
  <c r="V73" i="67"/>
  <c r="V72" i="67"/>
  <c r="V71" i="67"/>
  <c r="V70" i="67"/>
  <c r="V69" i="67"/>
  <c r="V68" i="67"/>
  <c r="V67" i="67"/>
  <c r="V66" i="67"/>
  <c r="V65" i="67"/>
  <c r="V64" i="67"/>
  <c r="V63" i="67"/>
  <c r="V62" i="67"/>
  <c r="P56" i="67"/>
  <c r="O56" i="67"/>
  <c r="N56" i="67"/>
  <c r="M56" i="67"/>
  <c r="L56" i="67"/>
  <c r="K56" i="67"/>
  <c r="J56" i="67"/>
  <c r="I56" i="67"/>
  <c r="H56" i="67"/>
  <c r="G56" i="67"/>
  <c r="F56" i="67"/>
  <c r="V55" i="67"/>
  <c r="V54" i="67"/>
  <c r="V53" i="67"/>
  <c r="V52" i="67"/>
  <c r="V51" i="67"/>
  <c r="V50" i="67"/>
  <c r="V49" i="67"/>
  <c r="V48" i="67"/>
  <c r="V47" i="67"/>
  <c r="V46" i="67"/>
  <c r="V45" i="67"/>
  <c r="V44" i="67"/>
  <c r="V42" i="67"/>
  <c r="V41" i="67"/>
  <c r="V40" i="67"/>
  <c r="V39" i="67"/>
  <c r="V38" i="67"/>
  <c r="V37" i="67"/>
  <c r="T31" i="67"/>
  <c r="Q31" i="67"/>
  <c r="P31" i="67"/>
  <c r="O31" i="67"/>
  <c r="N31" i="67"/>
  <c r="L31" i="67"/>
  <c r="K31" i="67"/>
  <c r="J31" i="67"/>
  <c r="H31" i="67"/>
  <c r="G31" i="67"/>
  <c r="F31" i="67"/>
  <c r="E31" i="67"/>
  <c r="V30" i="67"/>
  <c r="D30" i="67"/>
  <c r="R30" i="67" s="1"/>
  <c r="V29" i="67"/>
  <c r="D29" i="67"/>
  <c r="D54" i="67" s="1"/>
  <c r="V28" i="67"/>
  <c r="D28" i="67"/>
  <c r="R28" i="67" s="1"/>
  <c r="V27" i="67"/>
  <c r="D27" i="67"/>
  <c r="D52" i="67" s="1"/>
  <c r="V26" i="67"/>
  <c r="D26" i="67"/>
  <c r="R26" i="67" s="1"/>
  <c r="V25" i="67"/>
  <c r="D25" i="67"/>
  <c r="D50" i="67" s="1"/>
  <c r="V24" i="67"/>
  <c r="D24" i="67"/>
  <c r="R24" i="67" s="1"/>
  <c r="V23" i="67"/>
  <c r="D23" i="67"/>
  <c r="D48" i="67" s="1"/>
  <c r="V22" i="67"/>
  <c r="D22" i="67"/>
  <c r="R22" i="67" s="1"/>
  <c r="V21" i="67"/>
  <c r="D21" i="67"/>
  <c r="D46" i="67" s="1"/>
  <c r="V20" i="67"/>
  <c r="D20" i="67"/>
  <c r="R20" i="67" s="1"/>
  <c r="V19" i="67"/>
  <c r="D19" i="67"/>
  <c r="D44" i="67" s="1"/>
  <c r="V18" i="67"/>
  <c r="D18" i="67"/>
  <c r="D43" i="67" s="1"/>
  <c r="V17" i="67"/>
  <c r="D17" i="67"/>
  <c r="R17" i="67" s="1"/>
  <c r="V16" i="67"/>
  <c r="D16" i="67"/>
  <c r="D41" i="67" s="1"/>
  <c r="V15" i="67"/>
  <c r="D15" i="67"/>
  <c r="R15" i="67" s="1"/>
  <c r="V14" i="67"/>
  <c r="D14" i="67"/>
  <c r="D39" i="67" s="1"/>
  <c r="V13" i="67"/>
  <c r="D13" i="67"/>
  <c r="R13" i="67" s="1"/>
  <c r="D12" i="67"/>
  <c r="D37" i="67" s="1"/>
  <c r="R37" i="67" s="1"/>
  <c r="C65" i="66"/>
  <c r="C52" i="66"/>
  <c r="C29" i="66"/>
  <c r="R81" i="67" l="1"/>
  <c r="R12" i="67"/>
  <c r="R56" i="67"/>
  <c r="V31" i="67"/>
  <c r="R19" i="67"/>
  <c r="R27" i="67"/>
  <c r="R14" i="67"/>
  <c r="R21" i="67"/>
  <c r="R29" i="67"/>
  <c r="R16" i="67"/>
  <c r="R23" i="67"/>
  <c r="R18" i="67"/>
  <c r="R25" i="67"/>
  <c r="R39" i="67"/>
  <c r="D64" i="67"/>
  <c r="R64" i="67" s="1"/>
  <c r="R46" i="67"/>
  <c r="D71" i="67"/>
  <c r="R71" i="67" s="1"/>
  <c r="R54" i="67"/>
  <c r="D79" i="67"/>
  <c r="R79" i="67" s="1"/>
  <c r="D66" i="67"/>
  <c r="R66" i="67" s="1"/>
  <c r="R41" i="67"/>
  <c r="D73" i="67"/>
  <c r="R73" i="67" s="1"/>
  <c r="R48" i="67"/>
  <c r="R43" i="67"/>
  <c r="D68" i="67"/>
  <c r="R68" i="67" s="1"/>
  <c r="R50" i="67"/>
  <c r="D75" i="67"/>
  <c r="R75" i="67" s="1"/>
  <c r="D62" i="67"/>
  <c r="R62" i="67" s="1"/>
  <c r="D69" i="67"/>
  <c r="R69" i="67" s="1"/>
  <c r="R44" i="67"/>
  <c r="D77" i="67"/>
  <c r="R77" i="67" s="1"/>
  <c r="R52" i="67"/>
  <c r="D40" i="67"/>
  <c r="D47" i="67"/>
  <c r="D51" i="67"/>
  <c r="D55" i="67"/>
  <c r="D38" i="67"/>
  <c r="D42" i="67"/>
  <c r="D45" i="67"/>
  <c r="D49" i="67"/>
  <c r="D53" i="67"/>
  <c r="R31" i="67" l="1"/>
  <c r="R42" i="67"/>
  <c r="D67" i="67"/>
  <c r="R67" i="67" s="1"/>
  <c r="R53" i="67"/>
  <c r="D78" i="67"/>
  <c r="R78" i="67" s="1"/>
  <c r="R38" i="67"/>
  <c r="D63" i="67"/>
  <c r="R63" i="67" s="1"/>
  <c r="D80" i="67"/>
  <c r="R80" i="67" s="1"/>
  <c r="R55" i="67"/>
  <c r="D65" i="67"/>
  <c r="R65" i="67" s="1"/>
  <c r="R40" i="67"/>
  <c r="R49" i="67"/>
  <c r="D74" i="67"/>
  <c r="R74" i="67" s="1"/>
  <c r="D76" i="67"/>
  <c r="R76" i="67" s="1"/>
  <c r="R51" i="67"/>
  <c r="R45" i="67"/>
  <c r="D70" i="67"/>
  <c r="R70" i="67" s="1"/>
  <c r="D72" i="67"/>
  <c r="R72" i="67" s="1"/>
  <c r="R47" i="67"/>
  <c r="V38" i="38" l="1"/>
  <c r="D34" i="46" s="1"/>
  <c r="R38" i="38"/>
  <c r="V39" i="38"/>
  <c r="D35" i="46" s="1"/>
  <c r="V40" i="38"/>
  <c r="D36" i="46" s="1"/>
  <c r="V41" i="38"/>
  <c r="D37" i="46" s="1"/>
  <c r="V42" i="38"/>
  <c r="D38" i="46" s="1"/>
  <c r="R39" i="38"/>
  <c r="C35" i="46" s="1"/>
  <c r="R40" i="38"/>
  <c r="C36" i="46" s="1"/>
  <c r="R41" i="38"/>
  <c r="C37" i="46" s="1"/>
  <c r="R42" i="38"/>
  <c r="C38" i="46" s="1"/>
  <c r="D110" i="43" l="1"/>
  <c r="C97" i="40"/>
  <c r="D85" i="43"/>
  <c r="D60" i="43"/>
  <c r="D35" i="43"/>
  <c r="D10" i="43"/>
  <c r="V12" i="58" l="1"/>
  <c r="G44" i="5"/>
  <c r="G43" i="5"/>
  <c r="G42" i="5"/>
  <c r="G41" i="5"/>
  <c r="H12" i="66" s="1"/>
  <c r="I12" i="66" s="1"/>
  <c r="G39" i="5"/>
  <c r="G37" i="5"/>
  <c r="H23" i="66" l="1"/>
  <c r="G41" i="61"/>
  <c r="G40" i="61"/>
  <c r="F42" i="61"/>
  <c r="E42" i="61"/>
  <c r="E43" i="61" s="1"/>
  <c r="F46" i="5" l="1"/>
  <c r="E46" i="5"/>
  <c r="G45" i="20"/>
  <c r="E46" i="20"/>
  <c r="D46" i="20"/>
  <c r="G12" i="20"/>
  <c r="B20" i="20" l="1"/>
  <c r="B21" i="20"/>
  <c r="B22" i="20"/>
  <c r="B23" i="20"/>
  <c r="B24" i="20"/>
  <c r="B25" i="20"/>
  <c r="B26" i="20"/>
  <c r="B27" i="20"/>
  <c r="B28" i="20"/>
  <c r="B29" i="20"/>
  <c r="B30" i="20"/>
  <c r="B31" i="20"/>
  <c r="B32" i="20"/>
  <c r="B33" i="20"/>
  <c r="B34" i="20"/>
  <c r="B35" i="20"/>
  <c r="B19" i="20"/>
  <c r="Q131" i="43" l="1"/>
  <c r="R130" i="43"/>
  <c r="R129" i="43"/>
  <c r="R128" i="43"/>
  <c r="R127" i="43"/>
  <c r="R126" i="43"/>
  <c r="R125" i="43"/>
  <c r="R124" i="43"/>
  <c r="R123" i="43"/>
  <c r="R122" i="43"/>
  <c r="R121" i="43"/>
  <c r="R120" i="43"/>
  <c r="R119" i="43"/>
  <c r="R118" i="43"/>
  <c r="R117" i="43"/>
  <c r="R116" i="43"/>
  <c r="R115" i="43"/>
  <c r="R114" i="43"/>
  <c r="R113" i="43"/>
  <c r="R112" i="43"/>
  <c r="Q106" i="43"/>
  <c r="R105" i="43"/>
  <c r="R104" i="43"/>
  <c r="R103" i="43"/>
  <c r="R102" i="43"/>
  <c r="R101" i="43"/>
  <c r="R100" i="43"/>
  <c r="R99" i="43"/>
  <c r="R98" i="43"/>
  <c r="R97" i="43"/>
  <c r="R96" i="43"/>
  <c r="R95" i="43"/>
  <c r="R94" i="43"/>
  <c r="R93" i="43"/>
  <c r="R92" i="43"/>
  <c r="R91" i="43"/>
  <c r="R90" i="43"/>
  <c r="R89" i="43"/>
  <c r="R88" i="43"/>
  <c r="R87" i="43"/>
  <c r="Q81" i="43"/>
  <c r="R80" i="43"/>
  <c r="R79" i="43"/>
  <c r="R78" i="43"/>
  <c r="R77" i="43"/>
  <c r="R76" i="43"/>
  <c r="R75" i="43"/>
  <c r="R74" i="43"/>
  <c r="R73" i="43"/>
  <c r="R72" i="43"/>
  <c r="R71" i="43"/>
  <c r="R70" i="43"/>
  <c r="R69" i="43"/>
  <c r="R68" i="43"/>
  <c r="R67" i="43"/>
  <c r="R66" i="43"/>
  <c r="R65" i="43"/>
  <c r="R64" i="43"/>
  <c r="R63" i="43"/>
  <c r="R62" i="43"/>
  <c r="Q56" i="43"/>
  <c r="R55" i="43"/>
  <c r="R54" i="43"/>
  <c r="R53" i="43"/>
  <c r="R52" i="43"/>
  <c r="R51" i="43"/>
  <c r="R50" i="43"/>
  <c r="R49" i="43"/>
  <c r="R48" i="43"/>
  <c r="R47" i="43"/>
  <c r="R46" i="43"/>
  <c r="R45" i="43"/>
  <c r="R44" i="43"/>
  <c r="R43" i="43"/>
  <c r="R42" i="43"/>
  <c r="R41" i="43"/>
  <c r="R40" i="43"/>
  <c r="R39" i="43"/>
  <c r="R38" i="43"/>
  <c r="R37" i="43"/>
  <c r="R13" i="43"/>
  <c r="R14" i="43"/>
  <c r="R15" i="43"/>
  <c r="R16" i="43"/>
  <c r="R17" i="43"/>
  <c r="R18" i="43"/>
  <c r="R19" i="43"/>
  <c r="R20" i="43"/>
  <c r="R21" i="43"/>
  <c r="R22" i="43"/>
  <c r="R23" i="43"/>
  <c r="R24" i="43"/>
  <c r="R25" i="43"/>
  <c r="R26" i="43"/>
  <c r="R27" i="43"/>
  <c r="R28" i="43"/>
  <c r="R29" i="43"/>
  <c r="R30" i="43"/>
  <c r="Q31" i="43"/>
  <c r="U131" i="43"/>
  <c r="T131" i="43"/>
  <c r="S131" i="43"/>
  <c r="U106" i="43"/>
  <c r="T106" i="43"/>
  <c r="S106" i="43"/>
  <c r="U81" i="43"/>
  <c r="T81" i="43"/>
  <c r="S81" i="43"/>
  <c r="U56" i="43"/>
  <c r="T56" i="43"/>
  <c r="S56" i="43"/>
  <c r="V56" i="43" s="1"/>
  <c r="V13" i="51"/>
  <c r="V14" i="51"/>
  <c r="V15" i="51"/>
  <c r="V16" i="51"/>
  <c r="V17" i="51"/>
  <c r="V18" i="51"/>
  <c r="V19" i="51"/>
  <c r="V20" i="51"/>
  <c r="V21" i="51"/>
  <c r="V22" i="51"/>
  <c r="V23" i="51"/>
  <c r="V24" i="51"/>
  <c r="V25" i="51"/>
  <c r="V26" i="51"/>
  <c r="V27" i="51"/>
  <c r="V28" i="51"/>
  <c r="V29" i="51"/>
  <c r="V30" i="51"/>
  <c r="R13" i="51"/>
  <c r="R14" i="51"/>
  <c r="R15" i="51"/>
  <c r="R17" i="51"/>
  <c r="R18" i="51"/>
  <c r="R19" i="51"/>
  <c r="R20" i="51"/>
  <c r="R21" i="51"/>
  <c r="R22" i="51"/>
  <c r="R23" i="51"/>
  <c r="R25" i="51"/>
  <c r="R26" i="51"/>
  <c r="R28" i="51"/>
  <c r="R29" i="51"/>
  <c r="R30" i="51"/>
  <c r="U31" i="43"/>
  <c r="T31" i="43"/>
  <c r="S31" i="43"/>
  <c r="Q31" i="51"/>
  <c r="V131" i="43" l="1"/>
  <c r="V31" i="43"/>
  <c r="V106" i="43"/>
  <c r="V31" i="51"/>
  <c r="V81" i="43"/>
  <c r="D38" i="39"/>
  <c r="D39" i="39"/>
  <c r="D40" i="39"/>
  <c r="D41" i="39"/>
  <c r="D42" i="39"/>
  <c r="D43" i="39"/>
  <c r="D44" i="39"/>
  <c r="D45" i="39"/>
  <c r="D46" i="39"/>
  <c r="D47" i="39"/>
  <c r="D48" i="39"/>
  <c r="D49" i="39"/>
  <c r="D50" i="39"/>
  <c r="D51" i="39"/>
  <c r="D52" i="39"/>
  <c r="D53" i="39"/>
  <c r="D54" i="39"/>
  <c r="D55" i="39"/>
  <c r="D37" i="39"/>
  <c r="V13" i="38"/>
  <c r="V14" i="38"/>
  <c r="V15" i="38"/>
  <c r="V16" i="38"/>
  <c r="V17" i="38"/>
  <c r="V18" i="38"/>
  <c r="V19" i="38"/>
  <c r="V20" i="38"/>
  <c r="V21" i="38"/>
  <c r="V22" i="38"/>
  <c r="V23" i="38"/>
  <c r="V24" i="38"/>
  <c r="V25" i="38"/>
  <c r="V26" i="38"/>
  <c r="V27" i="38"/>
  <c r="V28" i="38"/>
  <c r="V29" i="38"/>
  <c r="V30" i="38"/>
  <c r="V12" i="38"/>
  <c r="R13" i="38"/>
  <c r="G13" i="39" s="1"/>
  <c r="R14" i="38"/>
  <c r="G14" i="39" s="1"/>
  <c r="R15" i="38"/>
  <c r="R16" i="38"/>
  <c r="G16" i="39" s="1"/>
  <c r="R17" i="38"/>
  <c r="R18" i="38"/>
  <c r="R19" i="38"/>
  <c r="R20" i="38"/>
  <c r="R21" i="38"/>
  <c r="R22" i="38"/>
  <c r="R23" i="38"/>
  <c r="R24" i="38"/>
  <c r="R25" i="38"/>
  <c r="R26" i="38"/>
  <c r="R27" i="38"/>
  <c r="R28" i="38"/>
  <c r="R29" i="38"/>
  <c r="R30" i="38"/>
  <c r="R12" i="38"/>
  <c r="V43" i="38"/>
  <c r="D39" i="46" s="1"/>
  <c r="D54" i="46" s="1"/>
  <c r="V44" i="38"/>
  <c r="D40" i="46" s="1"/>
  <c r="V45" i="38"/>
  <c r="D41" i="46" s="1"/>
  <c r="V46" i="38"/>
  <c r="D42" i="46" s="1"/>
  <c r="V47" i="38"/>
  <c r="D43" i="46" s="1"/>
  <c r="V48" i="38"/>
  <c r="D44" i="46" s="1"/>
  <c r="V49" i="38"/>
  <c r="D45" i="46" s="1"/>
  <c r="V50" i="38"/>
  <c r="D46" i="46" s="1"/>
  <c r="V51" i="38"/>
  <c r="D47" i="46" s="1"/>
  <c r="V52" i="38"/>
  <c r="D48" i="46" s="1"/>
  <c r="V53" i="38"/>
  <c r="D49" i="46" s="1"/>
  <c r="V54" i="38"/>
  <c r="D50" i="46" s="1"/>
  <c r="V55" i="38"/>
  <c r="D51" i="46" s="1"/>
  <c r="V56" i="38"/>
  <c r="D52" i="46" s="1"/>
  <c r="R43" i="38"/>
  <c r="R44" i="38"/>
  <c r="R45" i="38"/>
  <c r="R46" i="38"/>
  <c r="R47" i="38"/>
  <c r="R48" i="38"/>
  <c r="R49" i="38"/>
  <c r="R50" i="38"/>
  <c r="R51" i="38"/>
  <c r="R52" i="38"/>
  <c r="R53" i="38"/>
  <c r="R54" i="38"/>
  <c r="R55" i="38"/>
  <c r="R56" i="38"/>
  <c r="V71" i="38"/>
  <c r="D53" i="46" s="1"/>
  <c r="R71" i="38"/>
  <c r="R69" i="38"/>
  <c r="R68" i="38"/>
  <c r="R67" i="38"/>
  <c r="U70" i="38"/>
  <c r="U72" i="38" s="1"/>
  <c r="T70" i="38"/>
  <c r="S70" i="38"/>
  <c r="Q70" i="38"/>
  <c r="Q72" i="38" s="1"/>
  <c r="U57" i="38"/>
  <c r="T57" i="38"/>
  <c r="S57" i="38"/>
  <c r="Q57" i="38"/>
  <c r="P56" i="37"/>
  <c r="Q45" i="37"/>
  <c r="Q46" i="37"/>
  <c r="Q47" i="37"/>
  <c r="Q48" i="37"/>
  <c r="Q49" i="37"/>
  <c r="Q50" i="37"/>
  <c r="Q51" i="37"/>
  <c r="Q52" i="37"/>
  <c r="Q53" i="37"/>
  <c r="Q54" i="37"/>
  <c r="Q55" i="37"/>
  <c r="Q44" i="37"/>
  <c r="P39" i="37"/>
  <c r="Q28" i="37"/>
  <c r="Q29" i="37"/>
  <c r="Q30" i="37"/>
  <c r="Q31" i="37"/>
  <c r="Q32" i="37"/>
  <c r="Q33" i="37"/>
  <c r="Q34" i="37"/>
  <c r="Q35" i="37"/>
  <c r="Q36" i="37"/>
  <c r="Q37" i="37"/>
  <c r="Q38" i="37"/>
  <c r="Q27" i="37"/>
  <c r="U55" i="37"/>
  <c r="U54" i="37"/>
  <c r="U53" i="37"/>
  <c r="U52" i="37"/>
  <c r="U51" i="37"/>
  <c r="U50" i="37"/>
  <c r="U49" i="37"/>
  <c r="U48" i="37"/>
  <c r="U47" i="37"/>
  <c r="U46" i="37"/>
  <c r="U45" i="37"/>
  <c r="U44" i="37"/>
  <c r="T39" i="37"/>
  <c r="S39" i="37"/>
  <c r="R39" i="37"/>
  <c r="U38" i="37"/>
  <c r="U37" i="37"/>
  <c r="U36" i="37"/>
  <c r="U35" i="37"/>
  <c r="U34" i="37"/>
  <c r="U33" i="37"/>
  <c r="U32" i="37"/>
  <c r="U31" i="37"/>
  <c r="U30" i="37"/>
  <c r="U29" i="37"/>
  <c r="U28" i="37"/>
  <c r="U27" i="37"/>
  <c r="U11" i="37"/>
  <c r="U12" i="37"/>
  <c r="U13" i="37"/>
  <c r="U14" i="37"/>
  <c r="U15" i="37"/>
  <c r="U16" i="37"/>
  <c r="U17" i="37"/>
  <c r="U18" i="37"/>
  <c r="U19" i="37"/>
  <c r="U20" i="37"/>
  <c r="U10" i="37"/>
  <c r="Q11" i="37"/>
  <c r="Q12" i="37"/>
  <c r="Q13" i="37"/>
  <c r="Q14" i="37"/>
  <c r="Q15" i="37"/>
  <c r="Q16" i="37"/>
  <c r="Q17" i="37"/>
  <c r="Q18" i="37"/>
  <c r="Q19" i="37"/>
  <c r="V13" i="58"/>
  <c r="V14" i="58"/>
  <c r="V15" i="58"/>
  <c r="V16" i="58"/>
  <c r="V18" i="58"/>
  <c r="V19" i="58"/>
  <c r="V20" i="58"/>
  <c r="V22" i="58"/>
  <c r="V23" i="58"/>
  <c r="V24" i="58"/>
  <c r="V25" i="58"/>
  <c r="V26" i="58"/>
  <c r="V27" i="58"/>
  <c r="V28" i="58"/>
  <c r="V29" i="58"/>
  <c r="V30" i="58"/>
  <c r="Q31" i="58"/>
  <c r="G50" i="39" l="1"/>
  <c r="H50" i="39" s="1"/>
  <c r="D24" i="46"/>
  <c r="G43" i="39"/>
  <c r="H43" i="39" s="1"/>
  <c r="D17" i="46"/>
  <c r="G44" i="39"/>
  <c r="H44" i="39" s="1"/>
  <c r="D18" i="46"/>
  <c r="G49" i="39"/>
  <c r="H49" i="39" s="1"/>
  <c r="D23" i="46"/>
  <c r="G42" i="39"/>
  <c r="H42" i="39" s="1"/>
  <c r="D16" i="46"/>
  <c r="G52" i="39"/>
  <c r="H52" i="39" s="1"/>
  <c r="D26" i="46"/>
  <c r="G37" i="39"/>
  <c r="H37" i="39" s="1"/>
  <c r="D11" i="46"/>
  <c r="G48" i="39"/>
  <c r="H48" i="39" s="1"/>
  <c r="D22" i="46"/>
  <c r="G41" i="39"/>
  <c r="H41" i="39" s="1"/>
  <c r="D15" i="46"/>
  <c r="G55" i="39"/>
  <c r="H55" i="39" s="1"/>
  <c r="D29" i="46"/>
  <c r="G47" i="39"/>
  <c r="H47" i="39" s="1"/>
  <c r="D21" i="46"/>
  <c r="G40" i="39"/>
  <c r="H40" i="39" s="1"/>
  <c r="D14" i="46"/>
  <c r="G51" i="39"/>
  <c r="H51" i="39" s="1"/>
  <c r="D25" i="46"/>
  <c r="G54" i="39"/>
  <c r="H54" i="39" s="1"/>
  <c r="D28" i="46"/>
  <c r="G46" i="39"/>
  <c r="H46" i="39" s="1"/>
  <c r="D20" i="46"/>
  <c r="G39" i="39"/>
  <c r="H39" i="39" s="1"/>
  <c r="D13" i="46"/>
  <c r="G53" i="39"/>
  <c r="H53" i="39" s="1"/>
  <c r="D27" i="46"/>
  <c r="G45" i="39"/>
  <c r="H45" i="39" s="1"/>
  <c r="D19" i="46"/>
  <c r="G38" i="39"/>
  <c r="H38" i="39" s="1"/>
  <c r="D12" i="46"/>
  <c r="U39" i="37"/>
  <c r="V31" i="58"/>
  <c r="V57" i="38"/>
  <c r="S72" i="38"/>
  <c r="V70" i="38"/>
  <c r="V31" i="38"/>
  <c r="G33" i="44"/>
  <c r="T72" i="38"/>
  <c r="H56" i="39" l="1"/>
  <c r="G56" i="39"/>
  <c r="D31" i="46"/>
  <c r="D74" i="46" s="1"/>
  <c r="V72" i="38"/>
  <c r="V38" i="58"/>
  <c r="V39" i="58"/>
  <c r="V40" i="58"/>
  <c r="V41" i="58"/>
  <c r="V42" i="58"/>
  <c r="V45" i="58"/>
  <c r="V46" i="58"/>
  <c r="V48" i="58"/>
  <c r="V49" i="58"/>
  <c r="V50" i="58"/>
  <c r="V51" i="58"/>
  <c r="V52" i="58"/>
  <c r="V54" i="58"/>
  <c r="V37" i="58"/>
  <c r="V63" i="58"/>
  <c r="V64" i="58"/>
  <c r="V65" i="58"/>
  <c r="V66" i="58"/>
  <c r="V67" i="58"/>
  <c r="V69" i="58"/>
  <c r="V70" i="58"/>
  <c r="V71" i="58"/>
  <c r="V72" i="58"/>
  <c r="V74" i="58"/>
  <c r="V75" i="58"/>
  <c r="V76" i="58"/>
  <c r="V77" i="58"/>
  <c r="V79" i="58"/>
  <c r="V80" i="58"/>
  <c r="V62" i="58"/>
  <c r="D35" i="58"/>
  <c r="E78" i="61" l="1"/>
  <c r="E79" i="61" s="1"/>
  <c r="D78" i="61"/>
  <c r="D79" i="61" s="1"/>
  <c r="G77" i="61"/>
  <c r="G76" i="61"/>
  <c r="G75" i="61"/>
  <c r="F71" i="61"/>
  <c r="F72" i="61" s="1"/>
  <c r="E71" i="61"/>
  <c r="E72" i="61" s="1"/>
  <c r="D71" i="61"/>
  <c r="D72" i="61" s="1"/>
  <c r="C72" i="61"/>
  <c r="G70" i="61"/>
  <c r="G69" i="61"/>
  <c r="G68" i="61"/>
  <c r="E64" i="61"/>
  <c r="E65" i="61" s="1"/>
  <c r="D64" i="61"/>
  <c r="D65" i="61" s="1"/>
  <c r="G63" i="61"/>
  <c r="G61" i="61"/>
  <c r="F52" i="61"/>
  <c r="D52" i="61"/>
  <c r="G51" i="61"/>
  <c r="G50" i="61"/>
  <c r="G49" i="61"/>
  <c r="E46" i="61"/>
  <c r="C46" i="61"/>
  <c r="C47" i="61" s="1"/>
  <c r="G45" i="61"/>
  <c r="G39" i="61"/>
  <c r="G37" i="61"/>
  <c r="G36" i="61"/>
  <c r="G35" i="61"/>
  <c r="G33" i="61"/>
  <c r="F32" i="61"/>
  <c r="E61" i="12" s="1"/>
  <c r="D32" i="61"/>
  <c r="E59" i="12" s="1"/>
  <c r="G31" i="61"/>
  <c r="G30" i="61"/>
  <c r="G29" i="61"/>
  <c r="G28" i="61"/>
  <c r="G27" i="61"/>
  <c r="G26" i="61"/>
  <c r="G25" i="61"/>
  <c r="G24" i="61"/>
  <c r="G23" i="61"/>
  <c r="G21" i="61"/>
  <c r="G20" i="61"/>
  <c r="G19" i="61"/>
  <c r="G18" i="61"/>
  <c r="G17" i="61"/>
  <c r="G16" i="61"/>
  <c r="G15" i="61"/>
  <c r="G13" i="61"/>
  <c r="F26" i="60"/>
  <c r="E12" i="61"/>
  <c r="E14" i="61" s="1"/>
  <c r="E26" i="60" s="1"/>
  <c r="D12" i="61"/>
  <c r="G8" i="61"/>
  <c r="F43" i="61" l="1"/>
  <c r="F47" i="61" s="1"/>
  <c r="E44" i="12"/>
  <c r="G32" i="61"/>
  <c r="E42" i="12"/>
  <c r="D14" i="61"/>
  <c r="G12" i="61"/>
  <c r="E29" i="60"/>
  <c r="E33" i="60"/>
  <c r="G78" i="61"/>
  <c r="G79" i="61" s="1"/>
  <c r="F29" i="60"/>
  <c r="F33" i="60"/>
  <c r="G64" i="61"/>
  <c r="G65" i="61" s="1"/>
  <c r="E18" i="60"/>
  <c r="E24" i="60" s="1"/>
  <c r="D18" i="60"/>
  <c r="D24" i="60" s="1"/>
  <c r="F18" i="60"/>
  <c r="F24" i="60" s="1"/>
  <c r="C18" i="60"/>
  <c r="C24" i="60" s="1"/>
  <c r="G52" i="61"/>
  <c r="G46" i="61"/>
  <c r="E47" i="61"/>
  <c r="E48" i="61" s="1"/>
  <c r="E53" i="61" s="1"/>
  <c r="E56" i="61" s="1"/>
  <c r="G42" i="61"/>
  <c r="G71" i="61"/>
  <c r="G72" i="61" s="1"/>
  <c r="D43" i="61"/>
  <c r="D47" i="61" s="1"/>
  <c r="C14" i="61"/>
  <c r="C26" i="60" s="1"/>
  <c r="G31" i="44"/>
  <c r="G18" i="60" l="1"/>
  <c r="D76" i="46"/>
  <c r="D78" i="46" s="1"/>
  <c r="D48" i="61"/>
  <c r="D53" i="61" s="1"/>
  <c r="D56" i="61" s="1"/>
  <c r="F48" i="61"/>
  <c r="F53" i="61" s="1"/>
  <c r="F56" i="61" s="1"/>
  <c r="D26" i="60"/>
  <c r="G24" i="60"/>
  <c r="C29" i="60"/>
  <c r="C31" i="60" s="1"/>
  <c r="C33" i="60"/>
  <c r="C35" i="60" s="1"/>
  <c r="G47" i="61"/>
  <c r="G43" i="61"/>
  <c r="G14" i="61"/>
  <c r="G26" i="60" s="1"/>
  <c r="C48" i="61"/>
  <c r="G13" i="20"/>
  <c r="G12" i="5"/>
  <c r="D33" i="60" l="1"/>
  <c r="D29" i="60"/>
  <c r="F35" i="60"/>
  <c r="E35" i="60"/>
  <c r="D35" i="60"/>
  <c r="G31" i="60"/>
  <c r="G35" i="60"/>
  <c r="F31" i="60"/>
  <c r="E31" i="60"/>
  <c r="D31" i="60"/>
  <c r="G48" i="61"/>
  <c r="C53" i="61"/>
  <c r="C56" i="61" s="1"/>
  <c r="G56" i="61" s="1"/>
  <c r="G14" i="20"/>
  <c r="G46" i="5"/>
  <c r="G53" i="61" l="1"/>
  <c r="G46" i="20"/>
  <c r="E36" i="5" l="1"/>
  <c r="D60" i="12" s="1"/>
  <c r="E47" i="5" l="1"/>
  <c r="D43" i="12"/>
  <c r="D43" i="36"/>
  <c r="F43" i="36"/>
  <c r="G32" i="36"/>
  <c r="F41" i="57" s="1"/>
  <c r="G33" i="36"/>
  <c r="F61" i="57" s="1"/>
  <c r="G43" i="36" l="1"/>
  <c r="C43" i="36"/>
  <c r="G35" i="36"/>
  <c r="G34" i="36"/>
  <c r="G39" i="20"/>
  <c r="G42" i="20"/>
  <c r="G41" i="20"/>
  <c r="P131" i="43" l="1"/>
  <c r="O131" i="43"/>
  <c r="N131" i="43"/>
  <c r="M131" i="43"/>
  <c r="L131" i="43"/>
  <c r="K131" i="43"/>
  <c r="J131" i="43"/>
  <c r="I131" i="43"/>
  <c r="H131" i="43"/>
  <c r="G131" i="43"/>
  <c r="F131" i="43"/>
  <c r="P106" i="43"/>
  <c r="O106" i="43"/>
  <c r="N106" i="43"/>
  <c r="M106" i="43"/>
  <c r="L106" i="43"/>
  <c r="K106" i="43"/>
  <c r="J106" i="43"/>
  <c r="I106" i="43"/>
  <c r="H106" i="43"/>
  <c r="G106" i="43"/>
  <c r="F106" i="43"/>
  <c r="P81" i="43"/>
  <c r="O81" i="43"/>
  <c r="N81" i="43"/>
  <c r="M81" i="43"/>
  <c r="L81" i="43"/>
  <c r="K81" i="43"/>
  <c r="J81" i="43"/>
  <c r="I81" i="43"/>
  <c r="H81" i="43"/>
  <c r="G81" i="43"/>
  <c r="F81" i="43"/>
  <c r="P56" i="43"/>
  <c r="O56" i="43"/>
  <c r="N56" i="43"/>
  <c r="M56" i="43"/>
  <c r="L56" i="43"/>
  <c r="K56" i="43"/>
  <c r="J56" i="43"/>
  <c r="I56" i="43"/>
  <c r="H56" i="43"/>
  <c r="G56" i="43"/>
  <c r="F56" i="43"/>
  <c r="O56" i="37"/>
  <c r="N56" i="37"/>
  <c r="M56" i="37"/>
  <c r="L56" i="37"/>
  <c r="K56" i="37"/>
  <c r="J56" i="37"/>
  <c r="I56" i="37"/>
  <c r="H56" i="37"/>
  <c r="G56" i="37"/>
  <c r="F56" i="37"/>
  <c r="E56" i="37"/>
  <c r="D56" i="37"/>
  <c r="O39" i="37"/>
  <c r="N39" i="37"/>
  <c r="M39" i="37"/>
  <c r="L39" i="37"/>
  <c r="K39" i="37"/>
  <c r="J39" i="37"/>
  <c r="I39" i="37"/>
  <c r="H39" i="37"/>
  <c r="G39" i="37"/>
  <c r="F39" i="37"/>
  <c r="E39" i="37"/>
  <c r="D39" i="37"/>
  <c r="R131" i="43" l="1"/>
  <c r="R106" i="43"/>
  <c r="R81" i="43"/>
  <c r="Q56" i="37"/>
  <c r="R56" i="43"/>
  <c r="Q39" i="37"/>
  <c r="I25" i="23"/>
  <c r="I20" i="23" l="1"/>
  <c r="B42" i="46"/>
  <c r="D22" i="36" l="1"/>
  <c r="E22" i="36"/>
  <c r="F22" i="36"/>
  <c r="C22" i="36"/>
  <c r="G19" i="36"/>
  <c r="G23" i="36" l="1"/>
  <c r="C42" i="46" l="1"/>
  <c r="O81" i="58" l="1"/>
  <c r="N81" i="58"/>
  <c r="M81" i="58"/>
  <c r="L81" i="58"/>
  <c r="I81" i="58"/>
  <c r="H81" i="58"/>
  <c r="G81" i="58"/>
  <c r="F81" i="58"/>
  <c r="E81" i="58"/>
  <c r="D60" i="58"/>
  <c r="P56" i="58"/>
  <c r="O56" i="58"/>
  <c r="M56" i="58"/>
  <c r="L56" i="58"/>
  <c r="J56" i="58"/>
  <c r="H56" i="58"/>
  <c r="G56" i="58"/>
  <c r="F56" i="58"/>
  <c r="E56" i="58"/>
  <c r="P31" i="58"/>
  <c r="O31" i="58"/>
  <c r="N31" i="58"/>
  <c r="M31" i="58"/>
  <c r="K31" i="58"/>
  <c r="J31" i="58"/>
  <c r="H31" i="58"/>
  <c r="F31" i="58"/>
  <c r="D30" i="58"/>
  <c r="R30" i="58" s="1"/>
  <c r="D29" i="58"/>
  <c r="R29" i="58" s="1"/>
  <c r="D28" i="58"/>
  <c r="R28" i="58" s="1"/>
  <c r="D27" i="58"/>
  <c r="R27" i="58" s="1"/>
  <c r="D26" i="58"/>
  <c r="R26" i="58" s="1"/>
  <c r="D25" i="58"/>
  <c r="R25" i="58" s="1"/>
  <c r="D24" i="58"/>
  <c r="R24" i="58" s="1"/>
  <c r="D23" i="58"/>
  <c r="R23" i="58" s="1"/>
  <c r="D22" i="58"/>
  <c r="R22" i="58" s="1"/>
  <c r="D21" i="58"/>
  <c r="R21" i="58" s="1"/>
  <c r="D20" i="58"/>
  <c r="R20" i="58" s="1"/>
  <c r="D19" i="58"/>
  <c r="R19" i="58" s="1"/>
  <c r="D18" i="58"/>
  <c r="R18" i="58" s="1"/>
  <c r="D17" i="58"/>
  <c r="R17" i="58" s="1"/>
  <c r="D16" i="58"/>
  <c r="R16" i="58" s="1"/>
  <c r="D15" i="58"/>
  <c r="R15" i="58" s="1"/>
  <c r="D14" i="58"/>
  <c r="R14" i="58" s="1"/>
  <c r="D13" i="58"/>
  <c r="R13" i="58" s="1"/>
  <c r="D12" i="58"/>
  <c r="R12" i="58" s="1"/>
  <c r="D10" i="58"/>
  <c r="C61" i="57"/>
  <c r="C48" i="57"/>
  <c r="C41" i="57"/>
  <c r="C28" i="57"/>
  <c r="C21" i="57"/>
  <c r="C8" i="57"/>
  <c r="R81" i="58" l="1"/>
  <c r="R31" i="58"/>
  <c r="R56" i="58"/>
  <c r="D40" i="58"/>
  <c r="R40" i="58" s="1"/>
  <c r="D47" i="58"/>
  <c r="R47" i="58" s="1"/>
  <c r="D55" i="58"/>
  <c r="R55" i="58" s="1"/>
  <c r="D37" i="58"/>
  <c r="R37" i="58" s="1"/>
  <c r="D48" i="58"/>
  <c r="R48" i="58" s="1"/>
  <c r="D38" i="58"/>
  <c r="R38" i="58" s="1"/>
  <c r="D42" i="58"/>
  <c r="R42" i="58" s="1"/>
  <c r="D45" i="58"/>
  <c r="R45" i="58" s="1"/>
  <c r="D49" i="58"/>
  <c r="R49" i="58" s="1"/>
  <c r="D53" i="58"/>
  <c r="R53" i="58" s="1"/>
  <c r="D51" i="58"/>
  <c r="R51" i="58" s="1"/>
  <c r="D41" i="58"/>
  <c r="R41" i="58" s="1"/>
  <c r="D44" i="58"/>
  <c r="R44" i="58" s="1"/>
  <c r="D52" i="58"/>
  <c r="R52" i="58" s="1"/>
  <c r="D39" i="58"/>
  <c r="R39" i="58" s="1"/>
  <c r="D43" i="58"/>
  <c r="R43" i="58" s="1"/>
  <c r="D46" i="58"/>
  <c r="R46" i="58" s="1"/>
  <c r="D50" i="58"/>
  <c r="R50" i="58" s="1"/>
  <c r="D54" i="58"/>
  <c r="R54" i="58" s="1"/>
  <c r="D68" i="58" l="1"/>
  <c r="R68" i="58" s="1"/>
  <c r="D74" i="58"/>
  <c r="R74" i="58" s="1"/>
  <c r="D65" i="58"/>
  <c r="R65" i="58" s="1"/>
  <c r="D64" i="58"/>
  <c r="R64" i="58" s="1"/>
  <c r="D70" i="58"/>
  <c r="R70" i="58" s="1"/>
  <c r="D75" i="58"/>
  <c r="R75" i="58" s="1"/>
  <c r="D77" i="58"/>
  <c r="R77" i="58" s="1"/>
  <c r="D67" i="58"/>
  <c r="R67" i="58" s="1"/>
  <c r="D80" i="58"/>
  <c r="R80" i="58" s="1"/>
  <c r="D66" i="58"/>
  <c r="R66" i="58" s="1"/>
  <c r="D73" i="58"/>
  <c r="R73" i="58" s="1"/>
  <c r="D79" i="58"/>
  <c r="R79" i="58" s="1"/>
  <c r="D76" i="58"/>
  <c r="R76" i="58" s="1"/>
  <c r="D62" i="58"/>
  <c r="R62" i="58" s="1"/>
  <c r="D71" i="58"/>
  <c r="R71" i="58" s="1"/>
  <c r="D69" i="58"/>
  <c r="R69" i="58" s="1"/>
  <c r="D78" i="58"/>
  <c r="R78" i="58" s="1"/>
  <c r="D63" i="58"/>
  <c r="R63" i="58" s="1"/>
  <c r="D72" i="58"/>
  <c r="R72" i="58" s="1"/>
  <c r="F49" i="36" l="1"/>
  <c r="F50" i="36" s="1"/>
  <c r="E50" i="36"/>
  <c r="C49" i="36"/>
  <c r="C50" i="36" s="1"/>
  <c r="F82" i="5"/>
  <c r="F83" i="5" s="1"/>
  <c r="E82" i="5"/>
  <c r="E83" i="5" s="1"/>
  <c r="D83" i="5"/>
  <c r="C82" i="5"/>
  <c r="C83" i="5" s="1"/>
  <c r="G81" i="5"/>
  <c r="G79" i="5"/>
  <c r="F75" i="5"/>
  <c r="F76" i="5" s="1"/>
  <c r="E76" i="5"/>
  <c r="D75" i="5"/>
  <c r="D76" i="5" s="1"/>
  <c r="C75" i="5"/>
  <c r="C76" i="5" s="1"/>
  <c r="G74" i="5"/>
  <c r="G72" i="5"/>
  <c r="F68" i="5"/>
  <c r="F69" i="5" s="1"/>
  <c r="E68" i="5"/>
  <c r="E69" i="5" s="1"/>
  <c r="D68" i="5"/>
  <c r="D69" i="5" s="1"/>
  <c r="C69" i="5"/>
  <c r="G67" i="5"/>
  <c r="G65" i="5"/>
  <c r="E104" i="20"/>
  <c r="E105" i="20" s="1"/>
  <c r="D105" i="20"/>
  <c r="C104" i="20"/>
  <c r="C105" i="20" s="1"/>
  <c r="G102" i="20"/>
  <c r="G101" i="20"/>
  <c r="F97" i="20"/>
  <c r="F98" i="20" s="1"/>
  <c r="E97" i="20"/>
  <c r="E98" i="20" s="1"/>
  <c r="C97" i="20"/>
  <c r="C98" i="20" s="1"/>
  <c r="G96" i="20"/>
  <c r="G95" i="20"/>
  <c r="F90" i="20"/>
  <c r="F91" i="20" s="1"/>
  <c r="D90" i="20"/>
  <c r="D91" i="20" s="1"/>
  <c r="C90" i="20"/>
  <c r="C91" i="20" s="1"/>
  <c r="G89" i="20"/>
  <c r="G87" i="20"/>
  <c r="F83" i="20"/>
  <c r="F84" i="20" s="1"/>
  <c r="E84" i="20"/>
  <c r="D83" i="20"/>
  <c r="D84" i="20" s="1"/>
  <c r="C83" i="20"/>
  <c r="C84" i="20" s="1"/>
  <c r="G91" i="4"/>
  <c r="G92" i="4" s="1"/>
  <c r="F91" i="4"/>
  <c r="F92" i="4" s="1"/>
  <c r="E91" i="4"/>
  <c r="E92" i="4" s="1"/>
  <c r="C91" i="4"/>
  <c r="C92" i="4" s="1"/>
  <c r="G84" i="4"/>
  <c r="G85" i="4" s="1"/>
  <c r="F84" i="4"/>
  <c r="F85" i="4" s="1"/>
  <c r="E85" i="4"/>
  <c r="C84" i="4"/>
  <c r="C85" i="4" s="1"/>
  <c r="G78" i="4"/>
  <c r="F77" i="4"/>
  <c r="F78" i="4" s="1"/>
  <c r="E77" i="4"/>
  <c r="E78" i="4" s="1"/>
  <c r="C77" i="4"/>
  <c r="C78" i="4" s="1"/>
  <c r="G70" i="4"/>
  <c r="G71" i="4" s="1"/>
  <c r="F70" i="4"/>
  <c r="F71" i="4" s="1"/>
  <c r="E71" i="4"/>
  <c r="D70" i="4"/>
  <c r="D71" i="4" s="1"/>
  <c r="D63" i="4"/>
  <c r="D64" i="4" s="1"/>
  <c r="F63" i="4"/>
  <c r="F64" i="4" s="1"/>
  <c r="G63" i="4"/>
  <c r="G64" i="4" s="1"/>
  <c r="G82" i="5" l="1"/>
  <c r="G90" i="20"/>
  <c r="G68" i="5"/>
  <c r="G104" i="20"/>
  <c r="G97" i="20"/>
  <c r="G75" i="5"/>
  <c r="G35" i="6"/>
  <c r="E70" i="38" l="1"/>
  <c r="C53" i="46"/>
  <c r="B53" i="46"/>
  <c r="E72" i="38" l="1"/>
  <c r="K85" i="22"/>
  <c r="K86" i="22"/>
  <c r="K87" i="22"/>
  <c r="K88" i="22"/>
  <c r="K89" i="22"/>
  <c r="K90" i="22"/>
  <c r="K91" i="22"/>
  <c r="K92" i="22"/>
  <c r="K93" i="22" l="1"/>
  <c r="B58" i="46" l="1"/>
  <c r="B59" i="46"/>
  <c r="B57" i="46"/>
  <c r="B51" i="46"/>
  <c r="B52" i="46"/>
  <c r="B39" i="46"/>
  <c r="B40" i="46"/>
  <c r="B41" i="46"/>
  <c r="B43" i="46"/>
  <c r="B44" i="46"/>
  <c r="B45" i="46"/>
  <c r="B46" i="46"/>
  <c r="B47" i="46"/>
  <c r="B48" i="46"/>
  <c r="B49" i="46"/>
  <c r="B50" i="46"/>
  <c r="B34" i="46"/>
  <c r="B12" i="46"/>
  <c r="B13" i="46"/>
  <c r="B14" i="46"/>
  <c r="B15" i="46"/>
  <c r="B16" i="46"/>
  <c r="B17" i="46"/>
  <c r="B18" i="46"/>
  <c r="B19" i="46"/>
  <c r="B20" i="46"/>
  <c r="B21" i="46"/>
  <c r="B22" i="46"/>
  <c r="B23" i="46"/>
  <c r="B24" i="46"/>
  <c r="B25" i="46"/>
  <c r="B26" i="46"/>
  <c r="B27" i="46"/>
  <c r="B28" i="46"/>
  <c r="B29" i="46"/>
  <c r="B11" i="46"/>
  <c r="D12" i="43"/>
  <c r="D37" i="43" s="1"/>
  <c r="D62" i="43" s="1"/>
  <c r="D87" i="43" s="1"/>
  <c r="D112" i="43" s="1"/>
  <c r="D13" i="43"/>
  <c r="D38" i="43" s="1"/>
  <c r="D63" i="43" s="1"/>
  <c r="D88" i="43" s="1"/>
  <c r="D113" i="43" s="1"/>
  <c r="D14" i="43"/>
  <c r="D39" i="43" s="1"/>
  <c r="D64" i="43" s="1"/>
  <c r="D89" i="43" s="1"/>
  <c r="D114" i="43" s="1"/>
  <c r="D15" i="43"/>
  <c r="D40" i="43" s="1"/>
  <c r="D65" i="43" s="1"/>
  <c r="D90" i="43" s="1"/>
  <c r="D115" i="43" s="1"/>
  <c r="D16" i="43"/>
  <c r="D41" i="43" s="1"/>
  <c r="D66" i="43" s="1"/>
  <c r="D91" i="43" s="1"/>
  <c r="D116" i="43" s="1"/>
  <c r="D17" i="43"/>
  <c r="D42" i="43" s="1"/>
  <c r="D67" i="43" s="1"/>
  <c r="D92" i="43" s="1"/>
  <c r="D117" i="43" s="1"/>
  <c r="D18" i="43"/>
  <c r="D43" i="43" s="1"/>
  <c r="D68" i="43" s="1"/>
  <c r="D93" i="43" s="1"/>
  <c r="D118" i="43" s="1"/>
  <c r="D19" i="43"/>
  <c r="D44" i="43" s="1"/>
  <c r="D69" i="43" s="1"/>
  <c r="D94" i="43" s="1"/>
  <c r="D119" i="43" s="1"/>
  <c r="D20" i="43"/>
  <c r="D45" i="43" s="1"/>
  <c r="D70" i="43" s="1"/>
  <c r="D95" i="43" s="1"/>
  <c r="D120" i="43" s="1"/>
  <c r="D21" i="43"/>
  <c r="D46" i="43" s="1"/>
  <c r="D71" i="43" s="1"/>
  <c r="D96" i="43" s="1"/>
  <c r="D121" i="43" s="1"/>
  <c r="D22" i="43"/>
  <c r="D47" i="43" s="1"/>
  <c r="D72" i="43" s="1"/>
  <c r="D97" i="43" s="1"/>
  <c r="D122" i="43" s="1"/>
  <c r="D23" i="43"/>
  <c r="D48" i="43" s="1"/>
  <c r="D73" i="43" s="1"/>
  <c r="D98" i="43" s="1"/>
  <c r="D123" i="43" s="1"/>
  <c r="D24" i="43"/>
  <c r="D49" i="43" s="1"/>
  <c r="D74" i="43" s="1"/>
  <c r="D99" i="43" s="1"/>
  <c r="D124" i="43" s="1"/>
  <c r="D25" i="43"/>
  <c r="D50" i="43" s="1"/>
  <c r="D75" i="43" s="1"/>
  <c r="D100" i="43" s="1"/>
  <c r="D125" i="43" s="1"/>
  <c r="D26" i="43"/>
  <c r="D51" i="43" s="1"/>
  <c r="D76" i="43" s="1"/>
  <c r="D101" i="43" s="1"/>
  <c r="D126" i="43" s="1"/>
  <c r="D27" i="43"/>
  <c r="D52" i="43" s="1"/>
  <c r="D77" i="43" s="1"/>
  <c r="D102" i="43" s="1"/>
  <c r="D127" i="43" s="1"/>
  <c r="D28" i="43"/>
  <c r="D53" i="43" s="1"/>
  <c r="D78" i="43" s="1"/>
  <c r="D103" i="43" s="1"/>
  <c r="D128" i="43" s="1"/>
  <c r="D29" i="43"/>
  <c r="D54" i="43" s="1"/>
  <c r="D79" i="43" s="1"/>
  <c r="D104" i="43" s="1"/>
  <c r="D129" i="43" s="1"/>
  <c r="D30" i="43"/>
  <c r="D55" i="43" s="1"/>
  <c r="D80" i="43" s="1"/>
  <c r="D105" i="43" s="1"/>
  <c r="D130" i="43" s="1"/>
  <c r="P31" i="43"/>
  <c r="O31" i="43"/>
  <c r="N31" i="43"/>
  <c r="M31" i="43"/>
  <c r="L31" i="43"/>
  <c r="K31" i="43"/>
  <c r="J31" i="43"/>
  <c r="I31" i="43"/>
  <c r="H31" i="43"/>
  <c r="G31" i="43"/>
  <c r="F31" i="43"/>
  <c r="O31" i="51"/>
  <c r="P31" i="51"/>
  <c r="D13" i="51"/>
  <c r="D14" i="51"/>
  <c r="D15" i="51"/>
  <c r="D16" i="51"/>
  <c r="D17" i="51"/>
  <c r="D18" i="51"/>
  <c r="D19" i="51"/>
  <c r="D20" i="51"/>
  <c r="D21" i="51"/>
  <c r="D22" i="51"/>
  <c r="D23" i="51"/>
  <c r="D24" i="51"/>
  <c r="D25" i="51"/>
  <c r="D26" i="51"/>
  <c r="D27" i="51"/>
  <c r="D28" i="51"/>
  <c r="D29" i="51"/>
  <c r="D30" i="51"/>
  <c r="D12" i="51"/>
  <c r="F31" i="51"/>
  <c r="D23" i="39"/>
  <c r="C45" i="46"/>
  <c r="G23" i="39"/>
  <c r="H23" i="39" s="1"/>
  <c r="R31" i="43" l="1"/>
  <c r="C22" i="46"/>
  <c r="D13" i="39"/>
  <c r="D14" i="39"/>
  <c r="D15" i="39"/>
  <c r="D16" i="39"/>
  <c r="D17" i="39"/>
  <c r="D18" i="39"/>
  <c r="D19" i="39"/>
  <c r="D20" i="39"/>
  <c r="D21" i="39"/>
  <c r="D22" i="39"/>
  <c r="D24" i="39"/>
  <c r="D25" i="39"/>
  <c r="D26" i="39"/>
  <c r="D27" i="39"/>
  <c r="D28" i="39"/>
  <c r="D29" i="39"/>
  <c r="D30" i="39"/>
  <c r="D12" i="39"/>
  <c r="C41" i="46"/>
  <c r="P57" i="38" l="1"/>
  <c r="F70" i="38" l="1"/>
  <c r="F57" i="38"/>
  <c r="G57" i="38"/>
  <c r="H57" i="38"/>
  <c r="I57" i="38"/>
  <c r="J57" i="38"/>
  <c r="K57" i="38"/>
  <c r="L57" i="38"/>
  <c r="M57" i="38"/>
  <c r="N57" i="38"/>
  <c r="O57" i="38"/>
  <c r="C52" i="46"/>
  <c r="C51" i="46"/>
  <c r="C49" i="46"/>
  <c r="C48" i="46"/>
  <c r="C47" i="46"/>
  <c r="C46" i="46"/>
  <c r="R57" i="38" l="1"/>
  <c r="G28" i="44" s="1"/>
  <c r="F72" i="38"/>
  <c r="G25" i="39"/>
  <c r="H25" i="39" s="1"/>
  <c r="C24" i="46"/>
  <c r="G30" i="39"/>
  <c r="H30" i="39" s="1"/>
  <c r="C29" i="46"/>
  <c r="G26" i="39"/>
  <c r="H26" i="39" s="1"/>
  <c r="C25" i="46"/>
  <c r="G27" i="39"/>
  <c r="H27" i="39" s="1"/>
  <c r="C26" i="46"/>
  <c r="G24" i="39"/>
  <c r="H24" i="39" s="1"/>
  <c r="C23" i="46"/>
  <c r="G29" i="39"/>
  <c r="H29" i="39" s="1"/>
  <c r="C28" i="46"/>
  <c r="N31" i="51" l="1"/>
  <c r="M31" i="51"/>
  <c r="L31" i="51"/>
  <c r="K31" i="51"/>
  <c r="J31" i="51"/>
  <c r="H31" i="51"/>
  <c r="G31" i="51"/>
  <c r="R31" i="51" l="1"/>
  <c r="G31" i="6"/>
  <c r="G32" i="6"/>
  <c r="G33" i="6"/>
  <c r="G34" i="6"/>
  <c r="G36" i="6"/>
  <c r="G37" i="6"/>
  <c r="G30" i="6"/>
  <c r="G38" i="6" l="1"/>
  <c r="C41" i="6"/>
  <c r="G27" i="20"/>
  <c r="G28" i="20"/>
  <c r="G29" i="20"/>
  <c r="G41" i="6" l="1"/>
  <c r="B43" i="31"/>
  <c r="B44" i="31"/>
  <c r="B45" i="31"/>
  <c r="B46" i="31"/>
  <c r="B47" i="31"/>
  <c r="B48" i="31"/>
  <c r="B49" i="31"/>
  <c r="B50" i="31"/>
  <c r="B51" i="31"/>
  <c r="B52" i="31"/>
  <c r="B53" i="31"/>
  <c r="B54" i="31"/>
  <c r="B55" i="31"/>
  <c r="B56" i="31"/>
  <c r="B57" i="31"/>
  <c r="B58" i="31"/>
  <c r="C30" i="46" l="1"/>
  <c r="C58" i="46"/>
  <c r="C59" i="46"/>
  <c r="C57" i="46"/>
  <c r="C50" i="46"/>
  <c r="C44" i="46"/>
  <c r="C43" i="46"/>
  <c r="C40" i="46"/>
  <c r="C39" i="46"/>
  <c r="C34" i="46"/>
  <c r="C60" i="46" l="1"/>
  <c r="C54" i="46"/>
  <c r="C27" i="46"/>
  <c r="G28" i="39"/>
  <c r="H28" i="39" s="1"/>
  <c r="C11" i="46"/>
  <c r="G12" i="39"/>
  <c r="H13" i="39"/>
  <c r="C12" i="46"/>
  <c r="G17" i="39"/>
  <c r="H17" i="39" s="1"/>
  <c r="C16" i="46"/>
  <c r="G20" i="39"/>
  <c r="H20" i="39" s="1"/>
  <c r="C19" i="46"/>
  <c r="H14" i="39"/>
  <c r="C13" i="46"/>
  <c r="G18" i="39"/>
  <c r="H18" i="39" s="1"/>
  <c r="C17" i="46"/>
  <c r="G21" i="39"/>
  <c r="H21" i="39" s="1"/>
  <c r="C20" i="46"/>
  <c r="G15" i="39"/>
  <c r="H15" i="39" s="1"/>
  <c r="C14" i="46"/>
  <c r="G22" i="39"/>
  <c r="H22" i="39" s="1"/>
  <c r="C21" i="46"/>
  <c r="H16" i="39"/>
  <c r="C15" i="46"/>
  <c r="G19" i="39"/>
  <c r="H19" i="39" s="1"/>
  <c r="C18" i="46"/>
  <c r="H12" i="39" l="1"/>
  <c r="H31" i="39" s="1"/>
  <c r="G31" i="39"/>
  <c r="C31" i="46"/>
  <c r="C75" i="40"/>
  <c r="C53" i="40"/>
  <c r="C31" i="40"/>
  <c r="C9" i="40"/>
  <c r="B42" i="31"/>
  <c r="B68" i="46" l="1"/>
  <c r="C67" i="46"/>
  <c r="B67" i="46"/>
  <c r="C66" i="46"/>
  <c r="B66" i="46"/>
  <c r="P70" i="38" l="1"/>
  <c r="P72" i="38" s="1"/>
  <c r="G70" i="38"/>
  <c r="H72" i="38"/>
  <c r="I70" i="38"/>
  <c r="I72" i="38" s="1"/>
  <c r="J70" i="38"/>
  <c r="J72" i="38" s="1"/>
  <c r="K70" i="38"/>
  <c r="K72" i="38" s="1"/>
  <c r="L70" i="38"/>
  <c r="L72" i="38" s="1"/>
  <c r="M70" i="38"/>
  <c r="M72" i="38" s="1"/>
  <c r="N70" i="38"/>
  <c r="N72" i="38" s="1"/>
  <c r="O70" i="38"/>
  <c r="O72" i="38" s="1"/>
  <c r="C7" i="19"/>
  <c r="D41" i="75" l="1"/>
  <c r="D40" i="75" s="1"/>
  <c r="D39" i="75" s="1"/>
  <c r="D38" i="75" s="1"/>
  <c r="D37" i="75" s="1"/>
  <c r="D36" i="75" s="1"/>
  <c r="D35" i="75" s="1"/>
  <c r="D34" i="75" s="1"/>
  <c r="D33" i="75" s="1"/>
  <c r="D21" i="75"/>
  <c r="D20" i="75" s="1"/>
  <c r="D19" i="75" s="1"/>
  <c r="D18" i="75" s="1"/>
  <c r="D17" i="75" s="1"/>
  <c r="D16" i="75" s="1"/>
  <c r="D15" i="75" s="1"/>
  <c r="D14" i="75" s="1"/>
  <c r="D13" i="75" s="1"/>
  <c r="D18" i="66"/>
  <c r="L28" i="75"/>
  <c r="H28" i="75"/>
  <c r="J29" i="75"/>
  <c r="F29" i="75"/>
  <c r="G9" i="75"/>
  <c r="K9" i="75"/>
  <c r="K28" i="75"/>
  <c r="G28" i="75"/>
  <c r="M29" i="75"/>
  <c r="I29" i="75"/>
  <c r="E29" i="75"/>
  <c r="H9" i="75"/>
  <c r="L9" i="75"/>
  <c r="J28" i="75"/>
  <c r="F28" i="75"/>
  <c r="L29" i="75"/>
  <c r="H29" i="75"/>
  <c r="E9" i="75"/>
  <c r="I9" i="75"/>
  <c r="M9" i="75"/>
  <c r="M28" i="75"/>
  <c r="I28" i="75"/>
  <c r="E28" i="75"/>
  <c r="K29" i="75"/>
  <c r="G29" i="75"/>
  <c r="F9" i="75"/>
  <c r="J9" i="75"/>
  <c r="E8" i="75"/>
  <c r="I8" i="75"/>
  <c r="M8" i="75"/>
  <c r="F8" i="75"/>
  <c r="J8" i="75"/>
  <c r="G8" i="75"/>
  <c r="K8" i="75"/>
  <c r="H8" i="75"/>
  <c r="L8" i="75"/>
  <c r="C46" i="18"/>
  <c r="E134" i="43"/>
  <c r="R70" i="38"/>
  <c r="C37" i="15"/>
  <c r="E37" i="15"/>
  <c r="D37" i="15"/>
  <c r="F37" i="15"/>
  <c r="D5" i="75"/>
  <c r="C44" i="18"/>
  <c r="C45" i="18"/>
  <c r="C41" i="18"/>
  <c r="D8" i="12"/>
  <c r="C38" i="18"/>
  <c r="E59" i="67"/>
  <c r="E9" i="67"/>
  <c r="E34" i="67"/>
  <c r="E34" i="58"/>
  <c r="D37" i="60"/>
  <c r="C37" i="60"/>
  <c r="C17" i="60"/>
  <c r="G7" i="61"/>
  <c r="G17" i="60"/>
  <c r="F7" i="61"/>
  <c r="F17" i="60"/>
  <c r="E7" i="61"/>
  <c r="E17" i="60"/>
  <c r="D7" i="61"/>
  <c r="D17" i="60"/>
  <c r="C7" i="61"/>
  <c r="F37" i="60"/>
  <c r="E37" i="60"/>
  <c r="G72" i="38"/>
  <c r="R72" i="38" s="1"/>
  <c r="B16" i="49"/>
  <c r="C51" i="18"/>
  <c r="E59" i="58"/>
  <c r="E9" i="58"/>
  <c r="C7" i="39"/>
  <c r="E9" i="51"/>
  <c r="K100" i="22"/>
  <c r="K77" i="22"/>
  <c r="E109" i="43"/>
  <c r="E9" i="38"/>
  <c r="E34" i="43"/>
  <c r="E35" i="38"/>
  <c r="D5" i="39"/>
  <c r="C47" i="55" s="1"/>
  <c r="E59" i="43"/>
  <c r="E64" i="38"/>
  <c r="E9" i="43"/>
  <c r="E84" i="43"/>
  <c r="D5" i="38"/>
  <c r="C31" i="55" s="1"/>
  <c r="G34" i="5"/>
  <c r="G34" i="20"/>
  <c r="G28" i="5"/>
  <c r="G27" i="5"/>
  <c r="H11" i="66" l="1"/>
  <c r="G11" i="66" s="1"/>
  <c r="F11" i="66" s="1"/>
  <c r="E11" i="66" s="1"/>
  <c r="D17" i="66"/>
  <c r="D16" i="66" s="1"/>
  <c r="D15" i="66" s="1"/>
  <c r="D36" i="36"/>
  <c r="D37" i="36" s="1"/>
  <c r="E36" i="36"/>
  <c r="E37" i="36" s="1"/>
  <c r="F36" i="36"/>
  <c r="F37" i="36" s="1"/>
  <c r="C36" i="36"/>
  <c r="C37" i="36" s="1"/>
  <c r="G37" i="36" l="1"/>
  <c r="C38" i="36"/>
  <c r="G26" i="36"/>
  <c r="G36" i="36"/>
  <c r="G22" i="36" l="1"/>
  <c r="D11" i="36" l="1"/>
  <c r="D40" i="36" s="1"/>
  <c r="E11" i="36"/>
  <c r="F40" i="36"/>
  <c r="G48" i="36"/>
  <c r="G47" i="36"/>
  <c r="G46" i="36"/>
  <c r="F21" i="36"/>
  <c r="F41" i="36" s="1"/>
  <c r="E21" i="36"/>
  <c r="D41" i="36"/>
  <c r="G20" i="36"/>
  <c r="G18" i="36"/>
  <c r="G17" i="36"/>
  <c r="G15" i="36"/>
  <c r="G14" i="36"/>
  <c r="G13" i="36"/>
  <c r="G12" i="36"/>
  <c r="G10" i="36"/>
  <c r="G8" i="36"/>
  <c r="E41" i="36" l="1"/>
  <c r="G21" i="36"/>
  <c r="E40" i="36"/>
  <c r="E38" i="36"/>
  <c r="G49" i="36"/>
  <c r="G50" i="36" s="1"/>
  <c r="F38" i="36"/>
  <c r="D38" i="36"/>
  <c r="G11" i="36"/>
  <c r="G30" i="5"/>
  <c r="G31" i="5"/>
  <c r="G32" i="5"/>
  <c r="G33" i="5"/>
  <c r="G30" i="20"/>
  <c r="G31" i="20"/>
  <c r="G32" i="20"/>
  <c r="G33" i="20"/>
  <c r="G38" i="36" l="1"/>
  <c r="G10" i="5"/>
  <c r="C40" i="4" l="1"/>
  <c r="E16" i="4"/>
  <c r="D16" i="4"/>
  <c r="C13" i="31" s="1"/>
  <c r="C45" i="4" l="1"/>
  <c r="C55" i="4" s="1"/>
  <c r="C57" i="4" l="1"/>
  <c r="C56" i="20" l="1"/>
  <c r="F20" i="15" l="1"/>
  <c r="E20" i="15"/>
  <c r="D20" i="15"/>
  <c r="C68" i="46" l="1"/>
  <c r="C72" i="46" s="1"/>
  <c r="C74" i="46" s="1"/>
  <c r="G26" i="44"/>
  <c r="E22" i="15"/>
  <c r="F22" i="15"/>
  <c r="D22" i="15"/>
  <c r="E73" i="12" l="1"/>
  <c r="G47" i="31" l="1"/>
  <c r="G51" i="31"/>
  <c r="G53" i="31"/>
  <c r="G55" i="31"/>
  <c r="G57" i="31"/>
  <c r="G50" i="31"/>
  <c r="G54" i="31"/>
  <c r="G56" i="31"/>
  <c r="C50" i="20" l="1"/>
  <c r="C22" i="15" l="1"/>
  <c r="G22" i="15" s="1"/>
  <c r="B18" i="19"/>
  <c r="C5" i="19" s="1"/>
  <c r="D3" i="69" l="1"/>
  <c r="D4" i="78"/>
  <c r="D4" i="77"/>
  <c r="B4" i="71"/>
  <c r="B3" i="73"/>
  <c r="D3" i="75"/>
  <c r="D3" i="74"/>
  <c r="B4" i="72"/>
  <c r="B4" i="68"/>
  <c r="D3" i="67"/>
  <c r="D3" i="66"/>
  <c r="G82" i="20"/>
  <c r="G81" i="20"/>
  <c r="G83" i="20" s="1"/>
  <c r="D38" i="6" l="1"/>
  <c r="F38" i="6"/>
  <c r="E28" i="6"/>
  <c r="G27" i="6"/>
  <c r="G26" i="6"/>
  <c r="G25" i="6"/>
  <c r="G24" i="6"/>
  <c r="G23" i="6"/>
  <c r="G28" i="6" s="1"/>
  <c r="G12" i="6"/>
  <c r="G13" i="6"/>
  <c r="G14" i="6"/>
  <c r="G15" i="6"/>
  <c r="G16" i="6"/>
  <c r="G17" i="6"/>
  <c r="G18" i="6"/>
  <c r="G19" i="6"/>
  <c r="G20" i="6"/>
  <c r="G10" i="6"/>
  <c r="G74" i="20"/>
  <c r="G105" i="20" s="1"/>
  <c r="G71" i="20"/>
  <c r="G68" i="20"/>
  <c r="G67" i="20"/>
  <c r="G65" i="20"/>
  <c r="G64" i="20"/>
  <c r="G63" i="20"/>
  <c r="G58" i="20"/>
  <c r="F56" i="20"/>
  <c r="D56" i="20"/>
  <c r="G55" i="20"/>
  <c r="G98" i="20" s="1"/>
  <c r="G54" i="20"/>
  <c r="G53" i="20"/>
  <c r="F50" i="20"/>
  <c r="E50" i="20"/>
  <c r="G49" i="20"/>
  <c r="G48" i="20"/>
  <c r="G44" i="20"/>
  <c r="G43" i="20"/>
  <c r="G37" i="20"/>
  <c r="F36" i="20"/>
  <c r="F47" i="20" s="1"/>
  <c r="E36" i="20"/>
  <c r="E47" i="20" s="1"/>
  <c r="D47" i="20"/>
  <c r="D51" i="20" s="1"/>
  <c r="C47" i="20"/>
  <c r="G35" i="20"/>
  <c r="G91" i="20" s="1"/>
  <c r="G26" i="20"/>
  <c r="G25" i="20"/>
  <c r="G24" i="20"/>
  <c r="G23" i="20"/>
  <c r="G22" i="20"/>
  <c r="G21" i="20"/>
  <c r="G20" i="20"/>
  <c r="G19" i="20"/>
  <c r="G17" i="20"/>
  <c r="G84" i="20" s="1"/>
  <c r="G16" i="20"/>
  <c r="G15" i="20"/>
  <c r="E18" i="20"/>
  <c r="C18" i="20"/>
  <c r="G18" i="20" s="1"/>
  <c r="G9" i="20"/>
  <c r="G8" i="20"/>
  <c r="G54" i="5"/>
  <c r="F56" i="5"/>
  <c r="C56" i="5"/>
  <c r="G29" i="5"/>
  <c r="G52" i="31" s="1"/>
  <c r="G26" i="5"/>
  <c r="G49" i="31" s="1"/>
  <c r="D50" i="5"/>
  <c r="E50" i="5"/>
  <c r="C50" i="5"/>
  <c r="G9" i="5"/>
  <c r="G11" i="5"/>
  <c r="G15" i="5"/>
  <c r="G16" i="5"/>
  <c r="G17" i="5"/>
  <c r="G69" i="5" s="1"/>
  <c r="G20" i="5"/>
  <c r="G43" i="31" s="1"/>
  <c r="G21" i="5"/>
  <c r="G44" i="31" s="1"/>
  <c r="G22" i="5"/>
  <c r="G45" i="31" s="1"/>
  <c r="G23" i="5"/>
  <c r="G46" i="31" s="1"/>
  <c r="G25" i="5"/>
  <c r="G48" i="31" s="1"/>
  <c r="G35" i="5"/>
  <c r="G48" i="5"/>
  <c r="G40" i="36" s="1"/>
  <c r="G53" i="5"/>
  <c r="G55" i="5"/>
  <c r="G83" i="5" s="1"/>
  <c r="E54" i="4"/>
  <c r="F54" i="4"/>
  <c r="E44" i="4"/>
  <c r="F44" i="4"/>
  <c r="G44" i="4"/>
  <c r="E40" i="4"/>
  <c r="D13" i="31" s="1"/>
  <c r="G40" i="4"/>
  <c r="G76" i="5" l="1"/>
  <c r="G58" i="31"/>
  <c r="E45" i="4"/>
  <c r="E55" i="4" s="1"/>
  <c r="E17" i="31"/>
  <c r="G45" i="4"/>
  <c r="F17" i="31" s="1"/>
  <c r="D46" i="60"/>
  <c r="D46" i="15"/>
  <c r="C61" i="60"/>
  <c r="C61" i="15"/>
  <c r="C46" i="60"/>
  <c r="F46" i="60"/>
  <c r="F46" i="15"/>
  <c r="C58" i="60"/>
  <c r="C38" i="60" s="1"/>
  <c r="C58" i="15"/>
  <c r="C38" i="15" s="1"/>
  <c r="E46" i="60"/>
  <c r="E46" i="15"/>
  <c r="C60" i="60"/>
  <c r="C60" i="15"/>
  <c r="C20" i="15"/>
  <c r="G20" i="15" s="1"/>
  <c r="B4" i="36"/>
  <c r="B4" i="61"/>
  <c r="B5" i="60"/>
  <c r="B4" i="59"/>
  <c r="D3" i="58"/>
  <c r="D3" i="57"/>
  <c r="B3" i="56"/>
  <c r="B3" i="23"/>
  <c r="D3" i="55"/>
  <c r="D3" i="51"/>
  <c r="B4" i="50"/>
  <c r="B4" i="49"/>
  <c r="E26" i="31"/>
  <c r="F26" i="31"/>
  <c r="D3" i="37"/>
  <c r="B3" i="46"/>
  <c r="D3" i="40"/>
  <c r="D3" i="38"/>
  <c r="D3" i="44"/>
  <c r="D3" i="43"/>
  <c r="D3" i="39"/>
  <c r="B3" i="31"/>
  <c r="E26" i="15"/>
  <c r="F26" i="15"/>
  <c r="F51" i="20"/>
  <c r="D45" i="4"/>
  <c r="G55" i="4"/>
  <c r="F45" i="4"/>
  <c r="F55" i="4" s="1"/>
  <c r="E51" i="20"/>
  <c r="B4" i="4"/>
  <c r="D3" i="22"/>
  <c r="B3" i="25"/>
  <c r="B4" i="5"/>
  <c r="B4" i="6"/>
  <c r="B3" i="27"/>
  <c r="D46" i="22"/>
  <c r="C3" i="12"/>
  <c r="B4" i="20"/>
  <c r="B5" i="15"/>
  <c r="G56" i="20"/>
  <c r="G50" i="20"/>
  <c r="G56" i="5"/>
  <c r="G36" i="20"/>
  <c r="G62" i="20"/>
  <c r="D27" i="4"/>
  <c r="E27" i="4"/>
  <c r="F27" i="4"/>
  <c r="G27" i="4"/>
  <c r="D21" i="4"/>
  <c r="E21" i="4"/>
  <c r="F21" i="4"/>
  <c r="G21" i="4"/>
  <c r="D17" i="31" l="1"/>
  <c r="D55" i="4"/>
  <c r="C17" i="31"/>
  <c r="D28" i="4"/>
  <c r="D57" i="4" s="1"/>
  <c r="E52" i="20"/>
  <c r="E57" i="20" s="1"/>
  <c r="E28" i="4"/>
  <c r="E57" i="4" s="1"/>
  <c r="C59" i="60"/>
  <c r="D38" i="60" s="1"/>
  <c r="C59" i="15"/>
  <c r="D38" i="15" s="1"/>
  <c r="C26" i="31"/>
  <c r="C26" i="15"/>
  <c r="F52" i="20"/>
  <c r="F57" i="20" s="1"/>
  <c r="D52" i="20"/>
  <c r="D57" i="20" s="1"/>
  <c r="D60" i="20" s="1"/>
  <c r="D70" i="20" s="1"/>
  <c r="G47" i="20"/>
  <c r="C51" i="20"/>
  <c r="F36" i="5"/>
  <c r="G16" i="4"/>
  <c r="F16" i="4"/>
  <c r="E38" i="15" l="1"/>
  <c r="F38" i="15"/>
  <c r="E38" i="60"/>
  <c r="F38" i="60"/>
  <c r="G28" i="4"/>
  <c r="G57" i="4" s="1"/>
  <c r="F13" i="31"/>
  <c r="F28" i="4"/>
  <c r="F57" i="4" s="1"/>
  <c r="E13" i="31"/>
  <c r="D44" i="12"/>
  <c r="D61" i="12"/>
  <c r="E60" i="20"/>
  <c r="E70" i="20" s="1"/>
  <c r="F60" i="20"/>
  <c r="F70" i="20" s="1"/>
  <c r="F47" i="5"/>
  <c r="F51" i="5" s="1"/>
  <c r="C40" i="60"/>
  <c r="J96" i="22"/>
  <c r="J98" i="22" s="1"/>
  <c r="F96" i="22"/>
  <c r="F98" i="22" s="1"/>
  <c r="G51" i="20"/>
  <c r="D9" i="6"/>
  <c r="D21" i="6" s="1"/>
  <c r="C52" i="20"/>
  <c r="F18" i="15"/>
  <c r="E18" i="15"/>
  <c r="G8" i="5"/>
  <c r="F24" i="15" l="1"/>
  <c r="F29" i="15" s="1"/>
  <c r="F33" i="15"/>
  <c r="E24" i="15"/>
  <c r="E29" i="15" s="1"/>
  <c r="E33" i="15"/>
  <c r="E9" i="6"/>
  <c r="E21" i="6" s="1"/>
  <c r="E40" i="6" s="1"/>
  <c r="F9" i="6"/>
  <c r="F21" i="6" s="1"/>
  <c r="F40" i="6" s="1"/>
  <c r="C42" i="60"/>
  <c r="C44" i="60" s="1"/>
  <c r="C48" i="60" s="1"/>
  <c r="E40" i="60"/>
  <c r="E42" i="60" s="1"/>
  <c r="E44" i="60" s="1"/>
  <c r="E48" i="60" s="1"/>
  <c r="D40" i="60"/>
  <c r="D42" i="60" s="1"/>
  <c r="D44" i="60" s="1"/>
  <c r="D48" i="60" s="1"/>
  <c r="F40" i="60"/>
  <c r="F42" i="60" s="1"/>
  <c r="F44" i="60" s="1"/>
  <c r="F48" i="60" s="1"/>
  <c r="F52" i="5"/>
  <c r="F24" i="31"/>
  <c r="E51" i="5"/>
  <c r="E52" i="5" s="1"/>
  <c r="E57" i="5" s="1"/>
  <c r="E60" i="5" s="1"/>
  <c r="E24" i="31"/>
  <c r="D26" i="31"/>
  <c r="D26" i="15"/>
  <c r="C57" i="20"/>
  <c r="C60" i="20" s="1"/>
  <c r="G52" i="20"/>
  <c r="G14" i="5"/>
  <c r="G18" i="5"/>
  <c r="G26" i="15" s="1"/>
  <c r="G60" i="20" l="1"/>
  <c r="C70" i="20"/>
  <c r="C75" i="20" s="1"/>
  <c r="C77" i="20" s="1"/>
  <c r="D33" i="15"/>
  <c r="D47" i="5"/>
  <c r="F57" i="5"/>
  <c r="F60" i="5" s="1"/>
  <c r="F28" i="31"/>
  <c r="E28" i="31"/>
  <c r="J73" i="22"/>
  <c r="J75" i="22" s="1"/>
  <c r="G57" i="20"/>
  <c r="D18" i="15"/>
  <c r="D24" i="15" s="1"/>
  <c r="D29" i="15" s="1"/>
  <c r="C36" i="5"/>
  <c r="D58" i="12" s="1"/>
  <c r="G19" i="5"/>
  <c r="G42" i="31" l="1"/>
  <c r="G60" i="31" s="1"/>
  <c r="F58" i="12"/>
  <c r="E10" i="12" s="1"/>
  <c r="E11" i="12" s="1"/>
  <c r="F60" i="12"/>
  <c r="I10" i="12" s="1"/>
  <c r="F59" i="12"/>
  <c r="G10" i="12" s="1"/>
  <c r="F61" i="12"/>
  <c r="F73" i="22"/>
  <c r="D41" i="12"/>
  <c r="D62" i="20"/>
  <c r="D75" i="20" s="1"/>
  <c r="D77" i="20" s="1"/>
  <c r="C19" i="31"/>
  <c r="C47" i="5"/>
  <c r="D51" i="5"/>
  <c r="D24" i="31"/>
  <c r="F32" i="31"/>
  <c r="F30" i="31"/>
  <c r="E32" i="31"/>
  <c r="E30" i="31"/>
  <c r="C9" i="6"/>
  <c r="C21" i="6" s="1"/>
  <c r="C40" i="6" s="1"/>
  <c r="C42" i="6" s="1"/>
  <c r="C18" i="15"/>
  <c r="G36" i="5"/>
  <c r="G49" i="5"/>
  <c r="G41" i="36" s="1"/>
  <c r="D41" i="6" l="1"/>
  <c r="C44" i="6"/>
  <c r="G11" i="12"/>
  <c r="G12" i="12" s="1"/>
  <c r="G18" i="12" s="1"/>
  <c r="I11" i="12"/>
  <c r="I12" i="12"/>
  <c r="I18" i="12" s="1"/>
  <c r="C24" i="15"/>
  <c r="C33" i="15"/>
  <c r="C35" i="15" s="1"/>
  <c r="G47" i="5"/>
  <c r="C24" i="31"/>
  <c r="E12" i="12"/>
  <c r="E18" i="12" s="1"/>
  <c r="F41" i="12"/>
  <c r="D10" i="12" s="1"/>
  <c r="D11" i="12" s="1"/>
  <c r="F44" i="12"/>
  <c r="J10" i="12" s="1"/>
  <c r="J11" i="12" s="1"/>
  <c r="F42" i="12"/>
  <c r="F10" i="12" s="1"/>
  <c r="F11" i="12" s="1"/>
  <c r="F43" i="12"/>
  <c r="K12" i="12"/>
  <c r="K18" i="12" s="1"/>
  <c r="G18" i="15"/>
  <c r="G35" i="15" s="1"/>
  <c r="C76" i="46"/>
  <c r="C78" i="46" s="1"/>
  <c r="C51" i="5"/>
  <c r="C52" i="5" s="1"/>
  <c r="C57" i="5" s="1"/>
  <c r="C60" i="5" s="1"/>
  <c r="G9" i="6"/>
  <c r="G21" i="6" s="1"/>
  <c r="G70" i="20"/>
  <c r="G75" i="20" s="1"/>
  <c r="G77" i="20" s="1"/>
  <c r="D52" i="5"/>
  <c r="D28" i="31" s="1"/>
  <c r="G50" i="5"/>
  <c r="G26" i="31" s="1"/>
  <c r="G24" i="15" l="1"/>
  <c r="G31" i="15" s="1"/>
  <c r="C29" i="15"/>
  <c r="C31" i="15" s="1"/>
  <c r="H10" i="12"/>
  <c r="H11" i="12" s="1"/>
  <c r="J12" i="12"/>
  <c r="D12" i="12"/>
  <c r="D18" i="12" s="1"/>
  <c r="F12" i="12"/>
  <c r="E35" i="15"/>
  <c r="D35" i="15"/>
  <c r="F35" i="15"/>
  <c r="G24" i="31"/>
  <c r="C28" i="31"/>
  <c r="C32" i="31"/>
  <c r="C30" i="31"/>
  <c r="D19" i="31"/>
  <c r="G19" i="31"/>
  <c r="E62" i="20"/>
  <c r="E75" i="20" s="1"/>
  <c r="E77" i="20" s="1"/>
  <c r="D57" i="5"/>
  <c r="G51" i="5"/>
  <c r="F31" i="15" l="1"/>
  <c r="F40" i="15" s="1"/>
  <c r="F42" i="15" s="1"/>
  <c r="F44" i="15" s="1"/>
  <c r="F48" i="15" s="1"/>
  <c r="C40" i="15"/>
  <c r="C42" i="15" s="1"/>
  <c r="C44" i="15" s="1"/>
  <c r="C48" i="15" s="1"/>
  <c r="D31" i="15"/>
  <c r="D40" i="15" s="1"/>
  <c r="D42" i="15" s="1"/>
  <c r="D44" i="15" s="1"/>
  <c r="D48" i="15" s="1"/>
  <c r="E31" i="15"/>
  <c r="E40" i="15" s="1"/>
  <c r="E42" i="15" s="1"/>
  <c r="E44" i="15" s="1"/>
  <c r="E48" i="15" s="1"/>
  <c r="H12" i="12"/>
  <c r="D30" i="31"/>
  <c r="D60" i="5"/>
  <c r="D32" i="31" s="1"/>
  <c r="G57" i="5"/>
  <c r="G30" i="31" s="1"/>
  <c r="E19" i="31"/>
  <c r="F62" i="20"/>
  <c r="G52" i="5"/>
  <c r="G28" i="31" s="1"/>
  <c r="F75" i="20" l="1"/>
  <c r="J18" i="12"/>
  <c r="H18" i="12"/>
  <c r="F18" i="12"/>
  <c r="G60" i="5"/>
  <c r="G32" i="31" s="1"/>
  <c r="F19" i="31" l="1"/>
  <c r="F77" i="20"/>
  <c r="D40" i="6"/>
  <c r="D42" i="6" s="1"/>
  <c r="E41" i="6" s="1"/>
  <c r="E42" i="6" s="1"/>
  <c r="F41" i="6" s="1"/>
  <c r="F42" i="6" s="1"/>
  <c r="G40" i="6" l="1"/>
  <c r="G42" i="6" s="1"/>
  <c r="G44" i="6" s="1"/>
  <c r="D44" i="6" l="1"/>
  <c r="E44" i="6" l="1"/>
  <c r="F44" i="6" l="1"/>
  <c r="F75" i="22" l="1"/>
  <c r="F8" i="12"/>
  <c r="C17" i="15"/>
  <c r="E8" i="6"/>
  <c r="H8" i="12"/>
  <c r="G7" i="5"/>
  <c r="D7" i="20"/>
  <c r="F17" i="15"/>
  <c r="E17" i="15"/>
  <c r="C43" i="18"/>
  <c r="J8" i="12"/>
  <c r="C37" i="18"/>
  <c r="C42" i="18"/>
  <c r="G17" i="15"/>
  <c r="D17" i="15"/>
  <c r="G7" i="20"/>
  <c r="G54" i="22"/>
  <c r="C7" i="5"/>
  <c r="F8" i="6"/>
  <c r="G7" i="31"/>
  <c r="C8" i="6"/>
  <c r="C7" i="20"/>
  <c r="C39" i="18"/>
  <c r="G77" i="22"/>
  <c r="F7" i="20"/>
  <c r="C49" i="18"/>
  <c r="D7" i="5"/>
  <c r="E7" i="36"/>
  <c r="G7" i="36"/>
  <c r="C54" i="22"/>
  <c r="E7" i="20"/>
  <c r="F7" i="5"/>
  <c r="C36" i="18"/>
  <c r="C47" i="18"/>
  <c r="G8" i="6"/>
  <c r="F7" i="36"/>
  <c r="D7" i="36"/>
  <c r="C77" i="22"/>
  <c r="E7" i="5"/>
  <c r="C7" i="36"/>
  <c r="D8" i="6"/>
  <c r="C48" i="18"/>
  <c r="C40" i="18"/>
  <c r="C50" i="18"/>
  <c r="C8" i="19"/>
  <c r="C9" i="19"/>
  <c r="B61" i="15" l="1"/>
  <c r="B60" i="15" s="1"/>
  <c r="B59" i="15" s="1"/>
  <c r="B58" i="15" s="1"/>
  <c r="B57" i="15" s="1"/>
  <c r="B56" i="15" s="1"/>
  <c r="B55" i="15" s="1"/>
  <c r="B54" i="15" s="1"/>
  <c r="C61" i="12"/>
  <c r="C60" i="12" s="1"/>
  <c r="C59" i="12" s="1"/>
  <c r="C58" i="12" s="1"/>
  <c r="C44" i="12"/>
  <c r="C43" i="12" s="1"/>
  <c r="C42" i="12" s="1"/>
  <c r="C41" i="12" s="1"/>
  <c r="C39" i="12" s="1"/>
  <c r="C38" i="12" s="1"/>
  <c r="C37" i="12" s="1"/>
  <c r="C36" i="12" s="1"/>
  <c r="C56" i="12"/>
  <c r="C55" i="12" s="1"/>
  <c r="C54" i="12" s="1"/>
  <c r="C53" i="12" s="1"/>
  <c r="D4" i="67"/>
  <c r="D5" i="77"/>
  <c r="D5" i="78"/>
  <c r="D4" i="69"/>
  <c r="B4" i="73"/>
  <c r="D4" i="74"/>
  <c r="B5" i="72"/>
  <c r="D4" i="75"/>
  <c r="B5" i="71"/>
  <c r="B5" i="68"/>
  <c r="D4" i="66"/>
  <c r="B61" i="60"/>
  <c r="B60" i="60" s="1"/>
  <c r="B59" i="60" s="1"/>
  <c r="B58" i="60" s="1"/>
  <c r="B57" i="60" s="1"/>
  <c r="B56" i="60" s="1"/>
  <c r="B55" i="60" s="1"/>
  <c r="B54" i="60" s="1"/>
  <c r="B5" i="61"/>
  <c r="B6" i="60"/>
  <c r="B5" i="59"/>
  <c r="D4" i="58"/>
  <c r="D4" i="57"/>
  <c r="B4" i="23"/>
  <c r="B4" i="56"/>
  <c r="D4" i="55"/>
  <c r="D4" i="51"/>
  <c r="B5" i="50"/>
  <c r="B5" i="49"/>
  <c r="F7" i="31"/>
  <c r="G7" i="4"/>
  <c r="B4" i="46"/>
  <c r="C4" i="12"/>
  <c r="B5" i="20"/>
  <c r="D47" i="22"/>
  <c r="B4" i="27"/>
  <c r="D4" i="39"/>
  <c r="D4" i="43"/>
  <c r="D4" i="44"/>
  <c r="B5" i="5"/>
  <c r="B5" i="6"/>
  <c r="B6" i="15"/>
  <c r="B5" i="36"/>
  <c r="D4" i="22"/>
  <c r="B4" i="31"/>
  <c r="B4" i="25"/>
  <c r="D4" i="38"/>
  <c r="D4" i="40"/>
  <c r="D4" i="37"/>
  <c r="E7" i="31" l="1"/>
  <c r="F15" i="31" s="1"/>
  <c r="B5" i="4"/>
  <c r="F7" i="4"/>
  <c r="E7" i="4" s="1"/>
  <c r="D7" i="4" s="1"/>
  <c r="C7" i="4" s="1"/>
  <c r="D7" i="31" l="1"/>
  <c r="E15" i="31"/>
  <c r="C7" i="31" l="1"/>
  <c r="C15" i="31" s="1"/>
  <c r="D15"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Goldman Zachary K</author>
  </authors>
  <commentList>
    <comment ref="N38" authorId="0" shapeId="0" xr:uid="{00000000-0006-0000-0F00-000001000000}">
      <text>
        <r>
          <rPr>
            <b/>
            <sz val="9"/>
            <color indexed="81"/>
            <rFont val="Tahoma"/>
            <family val="2"/>
          </rPr>
          <t>Goldman Zachary K:</t>
        </r>
        <r>
          <rPr>
            <sz val="9"/>
            <color indexed="81"/>
            <rFont val="Tahoma"/>
            <family val="2"/>
          </rPr>
          <t xml:space="preserve">
Definitions to be provided
</t>
        </r>
      </text>
    </comment>
    <comment ref="O38" authorId="0" shapeId="0" xr:uid="{00000000-0006-0000-0F00-000002000000}">
      <text>
        <r>
          <rPr>
            <b/>
            <sz val="9"/>
            <color indexed="81"/>
            <rFont val="Tahoma"/>
            <family val="2"/>
          </rPr>
          <t>Goldman Zachary K:</t>
        </r>
        <r>
          <rPr>
            <sz val="9"/>
            <color indexed="81"/>
            <rFont val="Tahoma"/>
            <family val="2"/>
          </rPr>
          <t xml:space="preserve">
Definitions to
 be provided
</t>
        </r>
      </text>
    </comment>
    <comment ref="P38" authorId="0" shapeId="0" xr:uid="{00000000-0006-0000-0F00-000003000000}">
      <text>
        <r>
          <rPr>
            <b/>
            <sz val="9"/>
            <color indexed="81"/>
            <rFont val="Tahoma"/>
            <family val="2"/>
          </rPr>
          <t>Goldman Zachary K:</t>
        </r>
        <r>
          <rPr>
            <sz val="9"/>
            <color indexed="81"/>
            <rFont val="Tahoma"/>
            <family val="2"/>
          </rPr>
          <t xml:space="preserve">
Definitions to be provided
</t>
        </r>
      </text>
    </comment>
  </commentList>
</comments>
</file>

<file path=xl/sharedStrings.xml><?xml version="1.0" encoding="utf-8"?>
<sst xmlns="http://schemas.openxmlformats.org/spreadsheetml/2006/main" count="2915" uniqueCount="1320">
  <si>
    <t>CONTRACTOR:</t>
  </si>
  <si>
    <t>2. Short-term Investments</t>
  </si>
  <si>
    <t>4. Investment Income Receivables</t>
  </si>
  <si>
    <t>5. Health Care Receivables</t>
  </si>
  <si>
    <t>6. Amounts Due from Affiliates</t>
  </si>
  <si>
    <t>7. Reinsurance Recoverable on Paid Losses</t>
  </si>
  <si>
    <t>8. Other Current Assets</t>
  </si>
  <si>
    <t>CURRENT
LIABILITIES</t>
  </si>
  <si>
    <t>OTHER
LIABILITIES</t>
  </si>
  <si>
    <t>REVENUES</t>
  </si>
  <si>
    <t xml:space="preserve">  a. Inpatient</t>
  </si>
  <si>
    <t xml:space="preserve">  b. Outpatient</t>
  </si>
  <si>
    <t xml:space="preserve">  c. Emergency Room</t>
  </si>
  <si>
    <t xml:space="preserve">   c. Interest on Surplus Notes</t>
  </si>
  <si>
    <t>NON-OPERATING</t>
  </si>
  <si>
    <t>REVENUES AND</t>
  </si>
  <si>
    <t>EXPENSES</t>
  </si>
  <si>
    <t>CORPORATE</t>
  </si>
  <si>
    <t>1. Net Income</t>
  </si>
  <si>
    <t>3. Premium Receivable</t>
  </si>
  <si>
    <t>4. Due from Affiliates</t>
  </si>
  <si>
    <t>6. Other (Increase) Decrease in Operating Assets</t>
  </si>
  <si>
    <t>INCREASE (DECREASE) IN OPERATING LIABILITIES</t>
  </si>
  <si>
    <t>5. Health Care Receivable</t>
  </si>
  <si>
    <t>7. Accounts Payable</t>
  </si>
  <si>
    <t>8. Claims Payable</t>
  </si>
  <si>
    <t>9. Accrued Medical Incentive Pool</t>
  </si>
  <si>
    <t>10. Unearned Premiums</t>
  </si>
  <si>
    <t>11. Due to Affiliates</t>
  </si>
  <si>
    <t>CASH FLOWS PROVIDED BY OPERATING ACTIVITIES</t>
  </si>
  <si>
    <t>13. NET CASH PROVIDED (USED) FROM OPERATING ACTIVITES</t>
  </si>
  <si>
    <t>14. Receipts from Investments</t>
  </si>
  <si>
    <t>15. Receipts for Sales of Property and Equipment</t>
  </si>
  <si>
    <t>16. Payments for Investments</t>
  </si>
  <si>
    <t>17. Payments for Property and Equipment</t>
  </si>
  <si>
    <t>CASH FLOWS PROVIDED BY INVESTING ACTIVITIES</t>
  </si>
  <si>
    <t>CASH FLOWS PROVIDED BY FINANCING ACTIVITIES</t>
  </si>
  <si>
    <t>20. Proceeds from Paid in Capital or Issuance of Stock</t>
  </si>
  <si>
    <t>21. Loan Proceeds from Non-Affiliates</t>
  </si>
  <si>
    <t>22. Loan Proceeds from Affiliates</t>
  </si>
  <si>
    <t>26. Principal Payments under Lease Obligations</t>
  </si>
  <si>
    <t>27. Other Cash Flow Provided by Financing Activities</t>
  </si>
  <si>
    <t>19. NET CASH PROVIDED BY INVESTING ACTIVITIES</t>
  </si>
  <si>
    <t>28. NET CASH PROVIDED BY FINANCING ACTIVITIES</t>
  </si>
  <si>
    <t/>
  </si>
  <si>
    <t>TOTAL</t>
  </si>
  <si>
    <t>A.</t>
  </si>
  <si>
    <t>B.</t>
  </si>
  <si>
    <t>C.</t>
  </si>
  <si>
    <t xml:space="preserve">    1. Gross Premiums (Capitation &amp; Case Rate Revenue)</t>
  </si>
  <si>
    <t>2. Net Premiums</t>
  </si>
  <si>
    <t>6. TOTAL OPERATING REVENUES</t>
  </si>
  <si>
    <t>ACTIVITY *</t>
  </si>
  <si>
    <t xml:space="preserve"> </t>
  </si>
  <si>
    <t>INSTRUCTIONS:</t>
  </si>
  <si>
    <t>INTRODUCTION:</t>
  </si>
  <si>
    <t>Date</t>
  </si>
  <si>
    <t>Title</t>
  </si>
  <si>
    <t>Signed</t>
  </si>
  <si>
    <t>information is accurate, complete and truthful.</t>
  </si>
  <si>
    <t>undersigned, hereby certify based on best knowledge, information, and belief that the data and</t>
  </si>
  <si>
    <t>I, the undersigned, hereby attest that I have authority to certify the data and information and I, the</t>
  </si>
  <si>
    <t>E.    E-Mail Address</t>
  </si>
  <si>
    <t>D.    Phone Number</t>
  </si>
  <si>
    <t>C.    Prepared by</t>
  </si>
  <si>
    <t>B.     Address</t>
  </si>
  <si>
    <t>A.    Contractor</t>
  </si>
  <si>
    <t>GENERAL INFORMATION AND CERTIFICATION</t>
  </si>
  <si>
    <t>Check</t>
  </si>
  <si>
    <t>1. Cash and Cash Equivalents</t>
  </si>
  <si>
    <t>CORPORATE TOTAL</t>
  </si>
  <si>
    <t>*  This sheet should only include activity relating to the OHP portion of the business.</t>
  </si>
  <si>
    <t>Please enter your information in the yellow cells only.  All other cells are calculated.</t>
  </si>
  <si>
    <t>Is this carrier authorized in Oregon?</t>
  </si>
  <si>
    <t>Who is the carrier?</t>
  </si>
  <si>
    <t>Aggregate:</t>
  </si>
  <si>
    <t>Hospital:</t>
  </si>
  <si>
    <t>Professional:</t>
  </si>
  <si>
    <t>type of stop-loss coverage (hospital, professional or aggregate coverage)?</t>
  </si>
  <si>
    <t xml:space="preserve">Provide the following information about reinsurance coverage:  Provide one report for each </t>
  </si>
  <si>
    <t xml:space="preserve">     Greater than Reinsurance Cap</t>
  </si>
  <si>
    <t>Claims</t>
  </si>
  <si>
    <t>Stop-Loss</t>
  </si>
  <si>
    <t>Loss Claims</t>
  </si>
  <si>
    <t>Aggregate</t>
  </si>
  <si>
    <t>Hospital Stop-</t>
  </si>
  <si>
    <r>
      <t>General</t>
    </r>
    <r>
      <rPr>
        <sz val="10"/>
        <rFont val="Arial"/>
        <family val="2"/>
      </rPr>
      <t xml:space="preserve"> - </t>
    </r>
  </si>
  <si>
    <t>18. Other Increase (Decrease) in Cash Flow from Investing Activities</t>
  </si>
  <si>
    <t xml:space="preserve">   (Subtract Lines 2 and 3 from Line1)</t>
  </si>
  <si>
    <t>Corporate Relationships and Organizational Structure</t>
  </si>
  <si>
    <t xml:space="preserve">A. </t>
  </si>
  <si>
    <t xml:space="preserve">entities, all subsidiaries, all affiliates and all organizations fully or partially owned by other entities in the </t>
  </si>
  <si>
    <t xml:space="preserve">corporate family.  If your company is not registered under a Holding Company Act, illustrate the direct </t>
  </si>
  <si>
    <t xml:space="preserve">parent or controlling person, if any.  </t>
  </si>
  <si>
    <t xml:space="preserve">C. </t>
  </si>
  <si>
    <t>Model Depository Agreement Form and attachments.</t>
  </si>
  <si>
    <t xml:space="preserve">Salary </t>
  </si>
  <si>
    <t>Fee-For-</t>
  </si>
  <si>
    <t>Payments</t>
  </si>
  <si>
    <t>Service</t>
  </si>
  <si>
    <t>Total</t>
  </si>
  <si>
    <t>All Other</t>
  </si>
  <si>
    <t xml:space="preserve">  Name:</t>
  </si>
  <si>
    <t xml:space="preserve">  Position:</t>
  </si>
  <si>
    <t>Purpose:</t>
  </si>
  <si>
    <t xml:space="preserve">    Instructions:</t>
  </si>
  <si>
    <t>2. Use a separate row for each compensation arrangement.</t>
  </si>
  <si>
    <t>3. Complete all columns that apply:</t>
  </si>
  <si>
    <t>Please provide any explanation necessary to reconcile</t>
  </si>
  <si>
    <t>REPORT L11 -- DISCLOSURE OF COMPENSATION</t>
  </si>
  <si>
    <t>REPORT L3 -- RESTRICTED RESERVES</t>
  </si>
  <si>
    <t>COMPLETE THE FOLLOWING FORM, PRINT, SIGN, SCAN AND UPLOAD TO YOUR SFTP SITE</t>
  </si>
  <si>
    <t>Name</t>
  </si>
  <si>
    <t>OHP LINE OF BUSINESS</t>
  </si>
  <si>
    <t>SERVICE</t>
  </si>
  <si>
    <t>MEMBER</t>
  </si>
  <si>
    <t>ADMINISTRATIVE</t>
  </si>
  <si>
    <t>The adjusted medical loss ratio is defined as the result obtained when the OHP line of business</t>
  </si>
  <si>
    <t>5. Total Operating Revenue - OHP LOB</t>
  </si>
  <si>
    <t>1. Member Service Expenses Subtotal</t>
  </si>
  <si>
    <t>Total Member Service Expenses</t>
  </si>
  <si>
    <t>2. Service Payment Arrangements - Salary</t>
  </si>
  <si>
    <t>2. Depreciation and Amortization</t>
  </si>
  <si>
    <t>23. Principal Payments on Loans from Non-Affiliates</t>
  </si>
  <si>
    <t>24. Principal Payments on Loans from Affiliates</t>
  </si>
  <si>
    <t>January</t>
  </si>
  <si>
    <t>February</t>
  </si>
  <si>
    <t>March</t>
  </si>
  <si>
    <t>Maternity</t>
  </si>
  <si>
    <t>Method 1</t>
  </si>
  <si>
    <t>Method 2</t>
  </si>
  <si>
    <t>April</t>
  </si>
  <si>
    <t>May</t>
  </si>
  <si>
    <t>June</t>
  </si>
  <si>
    <t>July</t>
  </si>
  <si>
    <t>August</t>
  </si>
  <si>
    <t>September</t>
  </si>
  <si>
    <t>October</t>
  </si>
  <si>
    <t>November</t>
  </si>
  <si>
    <t>December</t>
  </si>
  <si>
    <t>6. Adjusted Medical Loss Ratio (Quarter)</t>
  </si>
  <si>
    <t>7. Adjusted Medical Loss Ratio (YTD)</t>
  </si>
  <si>
    <t>8.  Unadjusted Medical Loss Ratio (Quarter)</t>
  </si>
  <si>
    <t>9.  Unadjusted Medical Loss Ratio (YTD)</t>
  </si>
  <si>
    <t>NET WORTH REQUIREMENT</t>
  </si>
  <si>
    <t>ADJUSTED AND UNADJUSTED MEDICAL LOSS RATIOS</t>
  </si>
  <si>
    <t>II.  Certification:  to be signed by an official of the Contractor, scanned, and uploaded to your SFTP Site.</t>
  </si>
  <si>
    <t>I.  General Information</t>
  </si>
  <si>
    <t>CURRENT ASSETS</t>
  </si>
  <si>
    <t>OTHER ASSETS</t>
  </si>
  <si>
    <t>PP&amp;E</t>
  </si>
  <si>
    <t>OHP LOB</t>
  </si>
  <si>
    <t>SUBMISSION DEADLINES:</t>
  </si>
  <si>
    <t>QTR 1</t>
  </si>
  <si>
    <t>QTR 2</t>
  </si>
  <si>
    <t>QTR 3</t>
  </si>
  <si>
    <t>QTR 4</t>
  </si>
  <si>
    <t>Report L11</t>
  </si>
  <si>
    <t>on the submission deadlines noted below.</t>
  </si>
  <si>
    <t>One template file is used for the entire year.  It is updated and uploaded based</t>
  </si>
  <si>
    <t>Part I. RESTRICTED RESERVE LEVELS - COMPUTATION</t>
  </si>
  <si>
    <t xml:space="preserve">Part II. </t>
  </si>
  <si>
    <t>Part I.</t>
  </si>
  <si>
    <t>Part II.</t>
  </si>
  <si>
    <t>Report</t>
  </si>
  <si>
    <t>Date Due</t>
  </si>
  <si>
    <t>Date Submitted</t>
  </si>
  <si>
    <t>Actuarial Report</t>
  </si>
  <si>
    <t>Column A</t>
  </si>
  <si>
    <t>Column B</t>
  </si>
  <si>
    <t>Column C</t>
  </si>
  <si>
    <t>Annual Audit</t>
  </si>
  <si>
    <t>Plan Health Care Claims:</t>
  </si>
  <si>
    <r>
      <t>updated copy of the Model Depository Agreement (</t>
    </r>
    <r>
      <rPr>
        <b/>
        <sz val="10"/>
        <rFont val="Arial"/>
        <family val="2"/>
      </rPr>
      <t xml:space="preserve">if </t>
    </r>
    <r>
      <rPr>
        <sz val="10"/>
        <rFont val="Arial"/>
        <family val="2"/>
      </rPr>
      <t>a change has occurred since</t>
    </r>
  </si>
  <si>
    <t>the prior quarter) with each updated submission.</t>
  </si>
  <si>
    <t>submission deadlines below.</t>
  </si>
  <si>
    <t>CCO NAME:</t>
  </si>
  <si>
    <t xml:space="preserve">ADJUST TO RECON NET INC
</t>
  </si>
  <si>
    <t xml:space="preserve">current report quarter indicating the relationship of Contractor to the full corporate structure, including all </t>
  </si>
  <si>
    <t>If so, provide the current annual audited financial statement of the parent and consolidated entity.</t>
  </si>
  <si>
    <t>Does a financial guarantee agreement exist between Contractor and any parent or sibling entity?</t>
  </si>
  <si>
    <t>Risk Sharing Transactions with Provider Groups (Part II)</t>
  </si>
  <si>
    <t>Days Cash on Hand</t>
  </si>
  <si>
    <t>QTR Ending</t>
  </si>
  <si>
    <t>Dental</t>
  </si>
  <si>
    <t>Current Ratio</t>
  </si>
  <si>
    <t>Administrative Cost Ratio</t>
  </si>
  <si>
    <t>Operating Margin Percent</t>
  </si>
  <si>
    <t>Total Margin Percent (Before Income Tax)</t>
  </si>
  <si>
    <t>Debt to Net Assets Ratio</t>
  </si>
  <si>
    <t>Return on Net Assets</t>
  </si>
  <si>
    <t>NET ASSETS</t>
  </si>
  <si>
    <t>Member Service Expenses (PMPM)</t>
  </si>
  <si>
    <t>MEMBER SERVICE EXPENSE ANALYSIS          PER MEMBER PER MONTH             (OHP LINE OF BUSINESS)</t>
  </si>
  <si>
    <t>Member Months (OHP LOB)</t>
  </si>
  <si>
    <t>ACTIVITY</t>
  </si>
  <si>
    <t xml:space="preserve">Report L1 - </t>
  </si>
  <si>
    <t>5. Other Health Care Related Revenues</t>
  </si>
  <si>
    <t>Column D</t>
  </si>
  <si>
    <t>Other</t>
  </si>
  <si>
    <t>Payment</t>
  </si>
  <si>
    <t>Arrangements</t>
  </si>
  <si>
    <t>N/A</t>
  </si>
  <si>
    <t>QUARTER ENDING</t>
  </si>
  <si>
    <t>29. NET INCREASE / (DECREASE) IN CASH AND CASH EQUIV</t>
  </si>
  <si>
    <t>30. CASH AND CASH EQUIVALENTS AT BEGINNING OF PERIOD</t>
  </si>
  <si>
    <t>31. CASH AND CASH EQUIVALENTS AT END OF PERIOD</t>
  </si>
  <si>
    <t>11. Adjusted Medical Loss Ratio (YTD)</t>
  </si>
  <si>
    <t>13. Minimum Required Net Worth</t>
  </si>
  <si>
    <t>14. Actual Net Worth</t>
  </si>
  <si>
    <t>15. Excess (Deficit) Net Worth</t>
  </si>
  <si>
    <t xml:space="preserve">   (Line 10 times Line 11)</t>
  </si>
  <si>
    <t xml:space="preserve">   (Line 12 / 20)</t>
  </si>
  <si>
    <t>Please enter last year's values</t>
  </si>
  <si>
    <t>in the yellow cells</t>
  </si>
  <si>
    <t>TOTAL OPERATING REVENUE - CORPORATE</t>
  </si>
  <si>
    <t>12. Adjusted Annual Average Corporate Premium</t>
  </si>
  <si>
    <t>10. Average Annual Corporate Premium</t>
  </si>
  <si>
    <t xml:space="preserve">   (Based on Past 4 Quarters Below)</t>
  </si>
  <si>
    <t xml:space="preserve">   (Line 7 with a minimum value of 20%)</t>
  </si>
  <si>
    <t>Total Margin Percent (After Income Tax)</t>
  </si>
  <si>
    <t>Cost</t>
  </si>
  <si>
    <t>REPORT L4 -- KEY FINANCIAL INDICATORS</t>
  </si>
  <si>
    <t>Upload the updated Excel workbook to your SFTP site based on the submission deadlines below.</t>
  </si>
  <si>
    <t>Upload the Annual Audit and the Actuarial Report to your SFTP site based on the</t>
  </si>
  <si>
    <t>CALENDAR YEAR:</t>
  </si>
  <si>
    <t>CALENDAR YEAR ENDING DATE:</t>
  </si>
  <si>
    <t>by type of service payment arrangement for the OHP line of business during the calendar year.</t>
  </si>
  <si>
    <t>Completed annually and submitted with the fourth quarter reporting package.</t>
  </si>
  <si>
    <t>determine the total underlying cost of providing care to Members.</t>
  </si>
  <si>
    <t xml:space="preserve">Upload the signed copy of the certification Report L1, verification of funds in reserve, and an </t>
  </si>
  <si>
    <t>Note:  This report self-populates based on values entered on other reports.</t>
  </si>
  <si>
    <t>which are used in determining the average fee-for-service liability and the net worth requirement.</t>
  </si>
  <si>
    <t>and the salaried service payments from the OHP line of business Member service expenses subtotal.</t>
  </si>
  <si>
    <t>adjusted Member service expenses is divided by the OHP line of business total revenue.</t>
  </si>
  <si>
    <t>Adjusted Member service expenses are calculated by subtracting the capitated service payments</t>
  </si>
  <si>
    <t>4. Adjusted Member Service Expenses</t>
  </si>
  <si>
    <t xml:space="preserve">The following data elements are derived from other reports to calculate the adjusted and unadjusted medical loss ratios </t>
  </si>
  <si>
    <t xml:space="preserve">   (Line 14 minus Line 13)</t>
  </si>
  <si>
    <t>12. Other Increase (Decrease) in Operating Liabilities</t>
  </si>
  <si>
    <t>ACA 45-54</t>
  </si>
  <si>
    <t>ACA 19-44</t>
  </si>
  <si>
    <t>(INCREASE) DECREASE IN OPERATING ASSETS</t>
  </si>
  <si>
    <t>3. Receivables from OHA</t>
  </si>
  <si>
    <t>10. Long-Term Investments</t>
  </si>
  <si>
    <t>11. Amounts Due from Affiliates</t>
  </si>
  <si>
    <t>13. Other Assets</t>
  </si>
  <si>
    <t>15. Land, Building and Improvements</t>
  </si>
  <si>
    <t>16. Furniture and Equipment</t>
  </si>
  <si>
    <t>17. Leasehold Improvements</t>
  </si>
  <si>
    <t>18. Other Property and Equipment</t>
  </si>
  <si>
    <t>19. Less:  (Accumulated Depreciation)</t>
  </si>
  <si>
    <t>22. Accounts Payable</t>
  </si>
  <si>
    <t>23. Claims Payable</t>
  </si>
  <si>
    <t>25. Accrued Medical Incentive Pool</t>
  </si>
  <si>
    <t>20. NET PROPERTY AND EQUIPMENT</t>
  </si>
  <si>
    <t>24. Estimated Incurred But Not Reported (IBNR)</t>
  </si>
  <si>
    <t xml:space="preserve">   a. Net Income (Loss)</t>
  </si>
  <si>
    <t>12. Restricted Reserves (Cash and Investments)</t>
  </si>
  <si>
    <t>4. Other Medicaid Revenue</t>
  </si>
  <si>
    <t>3. Quality Incentive Pool</t>
  </si>
  <si>
    <t>13. Transportation</t>
  </si>
  <si>
    <t>OTHER</t>
  </si>
  <si>
    <t>4. TOTAL SALARIES AND COMPENSATION</t>
  </si>
  <si>
    <t>Check Compensation</t>
  </si>
  <si>
    <t>Check Other Administrative Expenses</t>
  </si>
  <si>
    <t>REPORT L5 -- QUARTERLY BALANCE SHEET OF CORPORATE ACTIVITY</t>
  </si>
  <si>
    <t>REPORT L6 -- QUARTERLY STATEMENT OF REVENUES, EXPENSES &amp; CHANGES IN NET ASSETS</t>
  </si>
  <si>
    <t>REPORT L6 -- QUARTERLY STATEMENT OF REVENUES &amp; EXPENSES</t>
  </si>
  <si>
    <t>REPORT L7 -- CASH FLOW ANALYSIS CORPORATE ACTIVITY/INDIRECT METHOD</t>
  </si>
  <si>
    <t>REPORT L8 -- CORPORATE RELATIONSHIPS OF CONTRACTORS</t>
  </si>
  <si>
    <t>REPORT L9 -- AUDITED ANNUAL BALANCE SHEET OF CORPORATE ACTIVITY</t>
  </si>
  <si>
    <t>REPORT L10 -- AUDITED ANNUAL STATEMENT OF REVENUES, EXPENSES &amp; CHANGES IN NET ASSETS</t>
  </si>
  <si>
    <t>the audited financial statements to Report L5 Column G.</t>
  </si>
  <si>
    <t>Update Report L5 if necessary.</t>
  </si>
  <si>
    <t>the audited financial statements to Report L6 CORP Column G.</t>
  </si>
  <si>
    <t>Update Report L6 if necessary.</t>
  </si>
  <si>
    <t>Report L8 Part I</t>
  </si>
  <si>
    <t>REPORT L8 Corporate Relationships of Contractors (continued)</t>
  </si>
  <si>
    <t>TANF</t>
  </si>
  <si>
    <t>PLMA</t>
  </si>
  <si>
    <t>CHILD 00-01</t>
  </si>
  <si>
    <t>CHILD 01-05</t>
  </si>
  <si>
    <t>CHILD 06-18</t>
  </si>
  <si>
    <t>ABAD &amp; OAA Medicaid Only</t>
  </si>
  <si>
    <t>CAF</t>
  </si>
  <si>
    <t>NON-BENEFIT CMS RECLASSES FROM L6</t>
  </si>
  <si>
    <t>SALARIES AND COMPENSATION</t>
  </si>
  <si>
    <t>Comments</t>
  </si>
  <si>
    <t>Annual Only</t>
  </si>
  <si>
    <t>Quarter</t>
  </si>
  <si>
    <t>14. DME &amp; Supplies</t>
  </si>
  <si>
    <t>List of CCO names for drop-down menu</t>
  </si>
  <si>
    <t>Select CCO from Dropdown List</t>
  </si>
  <si>
    <t>Substance Abuse</t>
  </si>
  <si>
    <t>Physician</t>
  </si>
  <si>
    <t>Mental Health Inpatient</t>
  </si>
  <si>
    <t>Mental Health Non-Inpatient</t>
  </si>
  <si>
    <t>Category</t>
  </si>
  <si>
    <t xml:space="preserve">of </t>
  </si>
  <si>
    <t>DRG Hospital IP and OP</t>
  </si>
  <si>
    <t>A&amp;B Hospital IP and OP</t>
  </si>
  <si>
    <t>Sub-Capitation</t>
  </si>
  <si>
    <t>Provide the total aggregate amount of Member service expenses incurred by Contractor for each category of service</t>
  </si>
  <si>
    <t>Total All Services</t>
  </si>
  <si>
    <t>Grand Total All Services</t>
  </si>
  <si>
    <t>7. Hospital Services</t>
  </si>
  <si>
    <t>8. Physician/Profession Services</t>
  </si>
  <si>
    <t>9. Substance Abuse Disorder</t>
  </si>
  <si>
    <t>10. Mental Health</t>
  </si>
  <si>
    <t>11. Dental</t>
  </si>
  <si>
    <t>12. Prescription Drugs</t>
  </si>
  <si>
    <t>Part II. Summary of Financial Transactions by Category of Service</t>
  </si>
  <si>
    <t>a.</t>
  </si>
  <si>
    <t>b.</t>
  </si>
  <si>
    <t>c.</t>
  </si>
  <si>
    <t>d.</t>
  </si>
  <si>
    <t>e.</t>
  </si>
  <si>
    <t>f.</t>
  </si>
  <si>
    <t>g.</t>
  </si>
  <si>
    <t>h.</t>
  </si>
  <si>
    <t>i.</t>
  </si>
  <si>
    <t>j.</t>
  </si>
  <si>
    <t>Report L9</t>
  </si>
  <si>
    <t>Report L10</t>
  </si>
  <si>
    <t>This file contains the required Financial Reports for the calendar year ending:</t>
  </si>
  <si>
    <t>Prescription Drugs</t>
  </si>
  <si>
    <t>Report L6 CORP Line 6</t>
  </si>
  <si>
    <t xml:space="preserve">   (Report L6 OHP Line 6)</t>
  </si>
  <si>
    <t>Physical Health 
Member Months 
(Either CCOA or CCOB)</t>
  </si>
  <si>
    <t>Month of Enrollment</t>
  </si>
  <si>
    <t>ABAD &amp; OAA Duals</t>
  </si>
  <si>
    <t>CALENDAR YEAR START DATE:</t>
  </si>
  <si>
    <t>REPORT L13 -- MEDICAL COSTS</t>
  </si>
  <si>
    <t>Note:</t>
  </si>
  <si>
    <t>Category of Service</t>
  </si>
  <si>
    <t>Expenditures (Not Sub-Capitated)</t>
  </si>
  <si>
    <t>Inpatient - A &amp; B Hospital</t>
  </si>
  <si>
    <t>Inpatient - DRG Hospital</t>
  </si>
  <si>
    <t>Inpatient - Other</t>
  </si>
  <si>
    <t>Outpatient - A &amp; B Hospital</t>
  </si>
  <si>
    <t>Outpatient - DRG Hospital</t>
  </si>
  <si>
    <t>Outpatient - Other</t>
  </si>
  <si>
    <t>DME and Miscellaneous</t>
  </si>
  <si>
    <t>Mental Health Services Inpatient</t>
  </si>
  <si>
    <t>Physical Health</t>
  </si>
  <si>
    <t>Behavioral Health</t>
  </si>
  <si>
    <t>Expenditures (Sub-Capitated)</t>
  </si>
  <si>
    <t>* DRG Hospital represents any sub-capitated arrangement made with a DRG facility.  Likewise, A &amp;B Hospital represents any sub-capitated arrangement made with an A/B facility.</t>
  </si>
  <si>
    <t>* Please include information within the scratch sheet tab surrounding the subcapitated arrangements or provided associated contracts.</t>
  </si>
  <si>
    <t>NEMT</t>
  </si>
  <si>
    <t>ACT/SE</t>
  </si>
  <si>
    <t>A&amp;D Residential</t>
  </si>
  <si>
    <t>MH Children's Wraparound</t>
  </si>
  <si>
    <t>CANS</t>
  </si>
  <si>
    <t>Maternity – Inpatient</t>
  </si>
  <si>
    <t>Maternity – Outpatient</t>
  </si>
  <si>
    <t>Maternity – Physician</t>
  </si>
  <si>
    <t>Number of Deliveries</t>
  </si>
  <si>
    <t>PAID THROUGH:</t>
  </si>
  <si>
    <t>Completion Percentage</t>
  </si>
  <si>
    <t>REPORT L12 -- ENROLLMENT VALIDATION</t>
  </si>
  <si>
    <t>REPORT L14 -- IBNR COMPLETION RATE</t>
  </si>
  <si>
    <t>The descriptions above should include:</t>
  </si>
  <si>
    <t xml:space="preserve">b)       The name of the providers that are participating and any affiliations participants may have with CCO. </t>
  </si>
  <si>
    <t xml:space="preserve">c)       Detail surrounding the amount paid to each provider and also a description of the payment methods for the incentive payment.   </t>
  </si>
  <si>
    <r>
      <t xml:space="preserve">Describe any provider payments </t>
    </r>
    <r>
      <rPr>
        <b/>
        <sz val="10"/>
        <rFont val="Arial"/>
        <family val="2"/>
      </rPr>
      <t>not related to Quality Pool</t>
    </r>
    <r>
      <rPr>
        <sz val="10"/>
        <rFont val="Arial"/>
        <family val="2"/>
      </rPr>
      <t>* (outside of the claims system) your health plan has in the following space:</t>
    </r>
  </si>
  <si>
    <t xml:space="preserve">d)       A narrative describing how the listed payment agreements may change for the NEXT contract year.  </t>
  </si>
  <si>
    <t>PCPCH</t>
  </si>
  <si>
    <t>a)       A detailed description of services provided under each of the other payments.</t>
  </si>
  <si>
    <t xml:space="preserve">c)       Detail surrounding the amount paid and also a description of the payment methods.   </t>
  </si>
  <si>
    <t>Expenditures for</t>
  </si>
  <si>
    <t>*Please do not include sub-capitation payments</t>
  </si>
  <si>
    <t>a)       A detailed description of services provided under each of the sub-capitation agreements.</t>
  </si>
  <si>
    <t>b)       The name of the providers that are being sub-capitated (for example, certain physician groups, hospitals, clinics, etc.).</t>
  </si>
  <si>
    <t>c)       Detail surrounding the amount of the sub-capitation paid to each provider and also a description of the payment methods for the sub-capitated agreement (percent of premium, PMPM, etc.)</t>
  </si>
  <si>
    <t xml:space="preserve">d)      A narrative describing how the listed sub-capitated agreements may change for the NEXT contract year.  </t>
  </si>
  <si>
    <t>Report L19 -- FINANCIAL OVERVIEW AND RECONCILIATION OF COSTS</t>
  </si>
  <si>
    <t>Medical Expense</t>
  </si>
  <si>
    <t>FFS Claims Expenditures</t>
  </si>
  <si>
    <t>IBNR</t>
  </si>
  <si>
    <t>Total Claims Expense</t>
  </si>
  <si>
    <t>Total Sub-Capitation Expense</t>
  </si>
  <si>
    <t>Please provide any text, tables, numbers, etc. that you would like to communicate but were not able to include within the preceding reports.</t>
  </si>
  <si>
    <t>QTRS THROUGH:</t>
  </si>
  <si>
    <t>Total All Quarters</t>
  </si>
  <si>
    <t>Totals</t>
  </si>
  <si>
    <t>Total Other Expenditures</t>
  </si>
  <si>
    <t>Grand Total</t>
  </si>
  <si>
    <t>health care claims are within the range of catastrophic stop-loss deductible at the end of the current quarter.</t>
  </si>
  <si>
    <t>Total Medical Expenses</t>
  </si>
  <si>
    <t>KEY FINANCIAL RATIOS</t>
  </si>
  <si>
    <t xml:space="preserve">  c. Other Non-Inpatient</t>
  </si>
  <si>
    <t xml:space="preserve">  b. Residential</t>
  </si>
  <si>
    <t xml:space="preserve">   (Report L5 Line 44)</t>
  </si>
  <si>
    <t>Note: OHA will be providing enrollment member months to you separately to assist in your verification process. They will be provided in a layout that is easy to copy and paste once you have verified them.</t>
  </si>
  <si>
    <t>REPORT L15 -- SUB-CAPITATION</t>
  </si>
  <si>
    <t>REPORT L17 -- INCENTIVE PROGRAMS</t>
  </si>
  <si>
    <t>REPORT L18 -- OTHER PAYMENT ARRANGEMENTS</t>
  </si>
  <si>
    <t>REPORT L18.1 -- OTHER PAYMENTS BREAKDOWN</t>
  </si>
  <si>
    <t>Check Total</t>
  </si>
  <si>
    <t>Note:  These expenditures will be used to validate the encounter data and other costs will be recorded in subsequent parts of the template</t>
  </si>
  <si>
    <t>Calculated IBNR Amount</t>
  </si>
  <si>
    <t>Total Sub-Capitation from L13 (for reference purposes)</t>
  </si>
  <si>
    <t>Please attempt to distribute the above payments in Report 18.1, if applicable. (Optional)</t>
  </si>
  <si>
    <t>*Please do not include sub-capitation payments nor Quality Pool Payments</t>
  </si>
  <si>
    <t>Difference</t>
  </si>
  <si>
    <t>Reconciling Differences</t>
  </si>
  <si>
    <t>Total Reconciling Differences</t>
  </si>
  <si>
    <t>Difference in IBNR measurement period</t>
  </si>
  <si>
    <t xml:space="preserve">  Quality Pool Payments</t>
  </si>
  <si>
    <t xml:space="preserve">  Incentive &amp; Provider Payments</t>
  </si>
  <si>
    <t>Other Incentives</t>
  </si>
  <si>
    <t>Inten. Case Mgmt</t>
  </si>
  <si>
    <t xml:space="preserve">   b. Dividends/Distributions to Owners</t>
  </si>
  <si>
    <t xml:space="preserve">  a. Emergency Medical Transportation</t>
  </si>
  <si>
    <t xml:space="preserve">  b. Non-emergency Medical Transportation (NEMT) </t>
  </si>
  <si>
    <t xml:space="preserve"> 5. Operations Expenses</t>
  </si>
  <si>
    <t xml:space="preserve"> 6. Corporate Services</t>
  </si>
  <si>
    <t xml:space="preserve"> 7. Parent Fees</t>
  </si>
  <si>
    <t xml:space="preserve"> 8. General Administration Costs</t>
  </si>
  <si>
    <t xml:space="preserve"> 9. Claims Processing </t>
  </si>
  <si>
    <t xml:space="preserve">11. Member Services </t>
  </si>
  <si>
    <t>Line</t>
  </si>
  <si>
    <t>Description</t>
  </si>
  <si>
    <t xml:space="preserve"> 1. Gross Premiums (Capitation &amp; Case Rate Revenue)</t>
  </si>
  <si>
    <t xml:space="preserve"> 3. Quality Incentive Pool</t>
  </si>
  <si>
    <t xml:space="preserve"> 4. Other Medicaid Revenue</t>
  </si>
  <si>
    <t>Enter all other Medicaid related revenue, not reported above and must be detailed in section below.</t>
  </si>
  <si>
    <t xml:space="preserve"> 5. Other Health Care Related Revenues</t>
  </si>
  <si>
    <t xml:space="preserve"> 7. Hospital Services</t>
  </si>
  <si>
    <t xml:space="preserve">   a. Inpatient</t>
  </si>
  <si>
    <t xml:space="preserve">   b. Outpatient</t>
  </si>
  <si>
    <t xml:space="preserve">   c. Emergency Room</t>
  </si>
  <si>
    <t xml:space="preserve"> 8. Physician/Profession Services</t>
  </si>
  <si>
    <t xml:space="preserve"> 9. Substance Abuse Disorder</t>
  </si>
  <si>
    <t>Enter amount incurred for mental health services provided in a hospital as an admitted patient.</t>
  </si>
  <si>
    <t>Enter amount incurred for dental services, include emergency dental services, dentures, restorative, periodontal, and preventative dental services.</t>
  </si>
  <si>
    <t>Enter costs incurred for pharmaceutical services, medications, and drugs.</t>
  </si>
  <si>
    <t>Enter amount incurred for residential mental health services provided in licensed community treatment programs.</t>
  </si>
  <si>
    <t xml:space="preserve">Enter amount incurred for transportation costs to and from medical services, that does not involve sudden, unexpected occurrence which creates a  medical crisis requiring medical services.  </t>
  </si>
  <si>
    <t>REPORT L6.1 -- QUARTERLY STATEMENT OF ADMINISTRATIVE AND OTHER NON-BENEFIT COSTS</t>
  </si>
  <si>
    <t>Enter amount incurred for all salary, benefit packages, and bonuses for any management level employee of the CCO.  Include any payroll taxes, relocation expense reimbursement, and any professional licensing fees.</t>
  </si>
  <si>
    <t>Enter amount incurred for all salary, benefit packages, and bonuses for any non-management level employee of the CCO.  Include any payroll taxes, relocation expense reimbursement, and any professional licensing fees.</t>
  </si>
  <si>
    <t xml:space="preserve">Enter operational costs for: </t>
  </si>
  <si>
    <t>Enter amount paid to the corporate entity/parent corporation/or other related organization for any corporate services provided.</t>
  </si>
  <si>
    <t>Enter amount paid to the corporate entity/parent corporation/or other related organization, which are not directly related to services provided.</t>
  </si>
  <si>
    <t>Enter all other administrative costs not included elsewhere; must be detailed below.</t>
  </si>
  <si>
    <t xml:space="preserve"> 3. Temporary Staff  Compensation</t>
  </si>
  <si>
    <t xml:space="preserve"> 1. Management Compensation</t>
  </si>
  <si>
    <t xml:space="preserve"> 2. Non-Management Compensation</t>
  </si>
  <si>
    <t xml:space="preserve"> 3. Temporary Staff  Compensation </t>
  </si>
  <si>
    <t xml:space="preserve">Enter amount incurred for transportation necessary for a client with an emergency medical condition, usually to a hospital, where appropriate emergency medical service is available. </t>
  </si>
  <si>
    <t>Enter costs incurred for providing Durable Medical Equipment such as wheelchairs, respirators, crutches and custom orthopedic braces and medical supplies such diapers, syringes, tubing, and gauze bandages to members.</t>
  </si>
  <si>
    <t>Enter amount incurred for services provided by licensed practitioners or staff for the treatment of member's health.</t>
  </si>
  <si>
    <t>Enter amount incurred for the treatment of Substance Abuse Disorders, including substance dependence and substance abuse.  Include substance intoxication, withdrawal, delirium, dementia and substance-induced psychotic or mood disorder as defined in DSM-5 criteria.</t>
  </si>
  <si>
    <t>Enter premiums paid or accrued for reinsurance or stop loss insurance; do not include reinsuring all or substantially all of CCO risk.</t>
  </si>
  <si>
    <t>Enter amount paid or accrued for the health insurance provider fee under ACA.</t>
  </si>
  <si>
    <t>Enter supplemental health care related revenues received or accrued not listed above and must be detailed in section below.</t>
  </si>
  <si>
    <t>Enter amount incurred for services furnished in a hospital for the care and treatment of an outpatient. Includes physical therapy, occupational therapy, speech therapy , audiology, hearing aids, apnea monitors, home parenteral/enteral therapy, and certain hospital services.</t>
  </si>
  <si>
    <t xml:space="preserve">Enter all premiums received or accrued, include capitation and case rate revenues. </t>
  </si>
  <si>
    <t>Enter amount of incentive payment revenues received or accrued for performance on Incentive Measures, as adopted by the Metrics and Scoring Committee; these are in addition to capitated payments and case rate payments reported in Line 1.</t>
  </si>
  <si>
    <t>Enter amount incurred for services furnished in a hospital for the care and treatment of members, include elective (not urgent or emergent) hospital admission, transplant services, do not include inpatient mental health costs (which will be included under mental health inpatient on Line 10.a.)</t>
  </si>
  <si>
    <t>Enter amount incurred for services to provide care for anyone in need of emergency treatment in a licensed hospital facility open 24 hours a day.  The cost of urgent care is included on Line 8.</t>
  </si>
  <si>
    <t xml:space="preserve">Enter all other costs incurred for  mental health services not reported on Line 10 a. or 10 b.; include peer services, crisis services, case management, wrap-around services. </t>
  </si>
  <si>
    <t>10. Provider Network Development</t>
  </si>
  <si>
    <t>Enter direct or vendor related costs related to the processing of provider claims, sub-capitated payments or other distributions to providers. Exclude any amounts included on Lines 1. - 3. above.</t>
  </si>
  <si>
    <t>Enter costs for office supplies, postage/mail-outs, printing and copier, marketing materials, training and education, recruiting, travel, depreciation and amortization, and other miscellaneous administrative costs.</t>
  </si>
  <si>
    <t>Enter amount incurred for professional or consulting services provided by individuals or organizations that are members of a particular profession or possess a particular skill.  Include costs such as legal, auditing, tax, or other consulting services.   Exclude any amounts included on Lines 1. - 3. above.</t>
  </si>
  <si>
    <t>• Rent/Lease/Mortgage Interest/Utilities for local office.</t>
  </si>
  <si>
    <t>• Maintenance/Repairs/Custodial/Security expenses for local office.</t>
  </si>
  <si>
    <t>• Information Systems: Communication and information systems costs.</t>
  </si>
  <si>
    <t>• Computer/Equipment lease, rental, or purchases for local office.</t>
  </si>
  <si>
    <t xml:space="preserve">Enter amount incurred for all salary, wages, premiums, benefit packages, and bonuses for all temporary staff of the CCO. Include any temporary staff whether part-time and full-time, non-employee staff paid as independent contractors or leased staff. </t>
  </si>
  <si>
    <t>Cash Basis vs. Accrual Basis:</t>
  </si>
  <si>
    <t>BCCP</t>
  </si>
  <si>
    <t>REPORT L17.2 -- OTHER INCENTIVE PAYMENT BREAKDOWN</t>
  </si>
  <si>
    <t>REPORT L17.1 -- QUALITY POOL PAYMENT BREAKDOWN</t>
  </si>
  <si>
    <t>Please attempt to distribute the above payments in Report 17.2, if applicable. (Optional)</t>
  </si>
  <si>
    <t>Amount Received from OHA</t>
  </si>
  <si>
    <t>Revenue</t>
  </si>
  <si>
    <t>Year Received by CCO</t>
  </si>
  <si>
    <t>Year Paid to</t>
  </si>
  <si>
    <t>Provider(s)</t>
  </si>
  <si>
    <t>• Pharmacy costs net of rebates</t>
  </si>
  <si>
    <t>• All costs prior to the impact of any reinsurance arrangements</t>
  </si>
  <si>
    <t>• Please allocate costs into the given categories of services (COS) as best as possible</t>
  </si>
  <si>
    <t>• Exclude Mental Health drugs that have been carved out and covered by OHA on a FFS basis</t>
  </si>
  <si>
    <t>Please report as follows:</t>
  </si>
  <si>
    <t>These expenditures will be used to validate the encounter data and additional costs will be recorded in subsequent parts of the template.</t>
  </si>
  <si>
    <t>This report has separate entries for expenditures that are not sub-capitated and sub-capitation costs.</t>
  </si>
  <si>
    <t>After validating the data, please insert the validated member month data into this report tab before submission</t>
  </si>
  <si>
    <t>The data in this report will be provided by OHA for your review</t>
  </si>
  <si>
    <t>Report Instructions:</t>
  </si>
  <si>
    <t>Other Payment Arrangements</t>
  </si>
  <si>
    <t>REPORTS L12 - L19 -- RATE SETTING OVERVIEW</t>
  </si>
  <si>
    <t>Rate Setting Report Contents:</t>
  </si>
  <si>
    <t>Mental Health Other Non-Inpatient</t>
  </si>
  <si>
    <t>Expenditures (Maternity)</t>
  </si>
  <si>
    <t>Report L13 -- Medical Costs</t>
  </si>
  <si>
    <t>Report L14 -- IBNR Completion Rate</t>
  </si>
  <si>
    <t>Report L15 -- Sub-Capitation</t>
  </si>
  <si>
    <t>Report L12</t>
  </si>
  <si>
    <t>Report L13</t>
  </si>
  <si>
    <t>Report L14</t>
  </si>
  <si>
    <t>Report L15</t>
  </si>
  <si>
    <t>Report L16</t>
  </si>
  <si>
    <t>Report L17</t>
  </si>
  <si>
    <t>Report L17.1</t>
  </si>
  <si>
    <t>Report L17.2</t>
  </si>
  <si>
    <t>Report L18</t>
  </si>
  <si>
    <t>Report L18.1</t>
  </si>
  <si>
    <t>Report L19</t>
  </si>
  <si>
    <t>Medical Costs</t>
  </si>
  <si>
    <t>• Costs should not be completed for IBNR (they are reported later in Report L14)</t>
  </si>
  <si>
    <t>• Include only costs for medical services that generate claims or encounters under Expenditures (Not Sub-Capitated)</t>
  </si>
  <si>
    <t>Please describe any sub-capitation arrangements</t>
  </si>
  <si>
    <t xml:space="preserve">Sub-capitation totals identified in other supporting reports are pulled for reference purposes </t>
  </si>
  <si>
    <t>Report L16 -- Breakdown of all Alternative Payment Arrangements by Provider</t>
  </si>
  <si>
    <t>Please complete as instructed on that report</t>
  </si>
  <si>
    <t>Report L17 -- Incentive Programs</t>
  </si>
  <si>
    <t>Breakdown of all Alternative Payment Arrangements by Provider</t>
  </si>
  <si>
    <t>Incentive Programs</t>
  </si>
  <si>
    <t>Report L17.1 -- Quality Pool Payment Breakdown</t>
  </si>
  <si>
    <t>Quality Pool Payment Breakdown</t>
  </si>
  <si>
    <t>Please complete the matrix which identifies quality payments received (cash basis) and how they were disbursed to providers by year</t>
  </si>
  <si>
    <t>Report L17.2 -- Other Incentive Payment Breakdown</t>
  </si>
  <si>
    <t>Other Incentive Payment Breakdown</t>
  </si>
  <si>
    <t>Report L18 -- Other Payment Arrangements</t>
  </si>
  <si>
    <t>Provide descriptions of any other provider payment arrangements within this report, excluding those reported on Report L17</t>
  </si>
  <si>
    <t>Provide descriptions of Quality Pool incentive (P4P) programs and any other incentive programs</t>
  </si>
  <si>
    <t>Report L18.1 -- Other Payments Breakdown</t>
  </si>
  <si>
    <t>Please allocate any payments listed in Report L18 into the cells within this report as best as possible, if applicable.</t>
  </si>
  <si>
    <t>Other Payments Breakdown</t>
  </si>
  <si>
    <t>Report L19 -- Financial Overview and Reconciliation of Costs</t>
  </si>
  <si>
    <t>Financial Overview and Reconciliation of Costs</t>
  </si>
  <si>
    <t>Please identify and quantify any reconciling items between the Rates Scheduled summarized and Report L6 OHP</t>
  </si>
  <si>
    <t>Enrollment Validation</t>
  </si>
  <si>
    <t>Report L12 -- Enrollment Validation</t>
  </si>
  <si>
    <t>Total Sub-Capitation from L8 Column C (for reference purposes)</t>
  </si>
  <si>
    <t>Mental Health 
Member Months 
(CCOA, CCOB, CCOE, CCOG)</t>
  </si>
  <si>
    <t>Other Expenditures</t>
  </si>
  <si>
    <t>Alternative Payment Arrangements (Report L16)</t>
  </si>
  <si>
    <t>Totals By</t>
  </si>
  <si>
    <t>of</t>
  </si>
  <si>
    <t>Columns A - D</t>
  </si>
  <si>
    <t>Dental 
Member Months 
(CCOA, CCOF, CCOG)</t>
  </si>
  <si>
    <t>Fee For Service</t>
  </si>
  <si>
    <t>Sub-total Fee For Service</t>
  </si>
  <si>
    <t>Sub-Capitated Maternity</t>
  </si>
  <si>
    <t>Grand Total Maternity</t>
  </si>
  <si>
    <t>Maternity Expenditures (Fee For Service)</t>
  </si>
  <si>
    <t>Please allocate any payments listed in Report L17 into the cells within this report as best as possible, if applicable</t>
  </si>
  <si>
    <t xml:space="preserve">DO NOT include payments related to the Quality Pool in this report </t>
  </si>
  <si>
    <t>Total Maternity Expenditures (Fee For Service)</t>
  </si>
  <si>
    <t xml:space="preserve">25. Dividends/Distributions Paid to Owners </t>
  </si>
  <si>
    <t>The check figures must all return with "Ok" or "Diff." &lt; $1.00</t>
  </si>
  <si>
    <t xml:space="preserve">• Maternity costs are broken out in a separate section which should reflect all maternity-related costs for both PLMA and non-PLMA rating cohorts. </t>
  </si>
  <si>
    <t xml:space="preserve"> DO NOT include maternity-related costs in the Non Sub-Capitated and Sub-Capitated sections, to avoid double counting of expenditures</t>
  </si>
  <si>
    <t>ACA 55-64</t>
  </si>
  <si>
    <t>Details of Write-Ins Line 8:</t>
  </si>
  <si>
    <t>Total Write-Ins Line 8</t>
  </si>
  <si>
    <t>Details of Write-Ins Line 13:</t>
  </si>
  <si>
    <t>Total Write-Ins Line 13</t>
  </si>
  <si>
    <t>Details of Write-Ins Line 5:</t>
  </si>
  <si>
    <t>Total Write-Ins Line 5</t>
  </si>
  <si>
    <t>Pre-paid</t>
  </si>
  <si>
    <t>Sub-capitated</t>
  </si>
  <si>
    <t>Retrospective</t>
  </si>
  <si>
    <t>Total Incurred Expenditures from L13</t>
  </si>
  <si>
    <t>Grand Total Completed Expenditures</t>
  </si>
  <si>
    <t>(B) Breakdown of W-2/1099-MISC compensation</t>
  </si>
  <si>
    <t>(A) Name and Title</t>
  </si>
  <si>
    <t>(i) Base compensation</t>
  </si>
  <si>
    <t>(ii) Bonus &amp; incentive compensation</t>
  </si>
  <si>
    <t>(iii) Other reportable compensation</t>
  </si>
  <si>
    <t>(iv) Total reportable compensation W-2/1099-MISC</t>
  </si>
  <si>
    <t>(C) Retirement and other deferred compensation</t>
  </si>
  <si>
    <t>(D) Nontaxable benefits</t>
  </si>
  <si>
    <t>(E) Total of columns (B)(iv)–(D)</t>
  </si>
  <si>
    <t>Highest Compensated Executive</t>
  </si>
  <si>
    <t>(i) CCO</t>
  </si>
  <si>
    <t>(ii) Related Org.</t>
  </si>
  <si>
    <t>2nd Highest Compensated Executive</t>
  </si>
  <si>
    <t>3rd Highest Compensated Executive</t>
  </si>
  <si>
    <t>Related Organizations:</t>
  </si>
  <si>
    <t>Note: The amount in column (B)(iv) must equal the individual's amount reported in Box 1 or Box 5 (whichever is greater) of IRS Form W-2 and/or Box 7 of IRS Form 1099-MISC.</t>
  </si>
  <si>
    <t>x</t>
  </si>
  <si>
    <t>Gift cards</t>
  </si>
  <si>
    <t>Spending account (taxable)</t>
  </si>
  <si>
    <t>Social club dues (taxable)</t>
  </si>
  <si>
    <t>Meals and entertainment (taxable)</t>
  </si>
  <si>
    <t>Moving (taxable)</t>
  </si>
  <si>
    <t>Travel (taxable)</t>
  </si>
  <si>
    <t>Employer-subsidized parking (taxable)</t>
  </si>
  <si>
    <t>Employer-provided automobile (taxable)</t>
  </si>
  <si>
    <t>Liability insurance (taxable)</t>
  </si>
  <si>
    <t>Cafeteria plans (nontaxable benefit other than health)</t>
  </si>
  <si>
    <t>Cafeteria plans (nontaxable health benefit)</t>
  </si>
  <si>
    <t>Tuition assistance for family (nontaxable)</t>
  </si>
  <si>
    <t>Tuition assistance for family (taxable)</t>
  </si>
  <si>
    <t>Adoption assistance (nontaxable)</t>
  </si>
  <si>
    <t>Adoption assistance (taxable)</t>
  </si>
  <si>
    <t>Dependent care assistance (nontaxable)</t>
  </si>
  <si>
    <t>Dependent care assistance (taxable)</t>
  </si>
  <si>
    <t>Personal financial services (nontaxable)</t>
  </si>
  <si>
    <t>Personal financial services (taxable)</t>
  </si>
  <si>
    <t>Personal legal services (nontaxable)</t>
  </si>
  <si>
    <t>Personal legal services (taxable)</t>
  </si>
  <si>
    <t>Life, disability, or long-term-care insurance (nontaxable)</t>
  </si>
  <si>
    <t>Life, disability, or long-term-care insurance (taxable)</t>
  </si>
  <si>
    <t>Other health benefits (nontaxable)</t>
  </si>
  <si>
    <t>Other health benefits (taxable)</t>
  </si>
  <si>
    <t>Medical reimbursement and flexible spending programs (nontaxable)</t>
  </si>
  <si>
    <t>Medical reimbursement and flexible spending programs (taxable)</t>
  </si>
  <si>
    <t>Health benefit plan premiums (nontaxable)</t>
  </si>
  <si>
    <t>Health benefit plan premiums paid by the employee (taxable)</t>
  </si>
  <si>
    <t>Health benefit plan premiums paid by employer (taxable)</t>
  </si>
  <si>
    <t>Scholarships and fellowship grants (taxable)</t>
  </si>
  <si>
    <t>Earnings or losses of nonqualified defined contribution plan (not substantially vested)</t>
  </si>
  <si>
    <t>Earnings or losses of nonqualified defined contribution plan (substantially vested)</t>
  </si>
  <si>
    <t>Amounts deferred under nonqualified defined contribution plans (not substantially vested)</t>
  </si>
  <si>
    <t>Amounts deferred under nonqualified defined contribution plans (substantially vested)</t>
  </si>
  <si>
    <t>Amounts deferred by employer or employee under section 457(b) or 457(f) plan (not substantially vested)</t>
  </si>
  <si>
    <t>Amounts deferred by employer or employee (plus earnings) under section 457(b) plan (substantially vested)</t>
  </si>
  <si>
    <t>Amounts includible in income under section 457(f)</t>
  </si>
  <si>
    <t>Distributions from nongovernmental section 457(b) plan</t>
  </si>
  <si>
    <t>Qualified or nonqualified retirement plan defined benefit accruals (reasonable estimate of increase or decrease in actuarial value)</t>
  </si>
  <si>
    <t>Contributions (employee deferrals) to section 403(b) plan</t>
  </si>
  <si>
    <t>Contributions (employee deferrals) to section 401(k) plan</t>
  </si>
  <si>
    <t>Contributions (employer) to qualified retirement plan</t>
  </si>
  <si>
    <t>Loans—forgone interest or debt forgiveness</t>
  </si>
  <si>
    <t>Stock equivalents paid by taxable organizations not substantially vested</t>
  </si>
  <si>
    <t>Stock equivalents paid by taxable organizations substantially vested</t>
  </si>
  <si>
    <t>Stock awards paid by taxable organizations not substantially vested</t>
  </si>
  <si>
    <t>Stock awards paid by taxable organizations substantially vested</t>
  </si>
  <si>
    <t>Stock options at time of exercise</t>
  </si>
  <si>
    <t>Stock options at time of grant</t>
  </si>
  <si>
    <t>Vacation/sick leave cashed out</t>
  </si>
  <si>
    <t>Tax gross-ups paid</t>
  </si>
  <si>
    <t>Other compensation amounts deferred (not taxable in current year)</t>
  </si>
  <si>
    <t>Other compensation amounts deferred (taxable in current year)</t>
  </si>
  <si>
    <t>Third-party sick pay</t>
  </si>
  <si>
    <t>Sick pay paid by employer</t>
  </si>
  <si>
    <t>Severance or change of control payments made</t>
  </si>
  <si>
    <t>Incentive compensation deferred (not taxable in current year)</t>
  </si>
  <si>
    <t>Incentive compensation deferred (taxable in current year)</t>
  </si>
  <si>
    <t>Incentive compensation paid</t>
  </si>
  <si>
    <t>Bonus deferred (not taxable in current year)</t>
  </si>
  <si>
    <t>Bonus deferred (taxable in current year)</t>
  </si>
  <si>
    <t>Bonus paid (including signing bonus)</t>
  </si>
  <si>
    <t>Base salary/wages/fees deferred (nontaxable)</t>
  </si>
  <si>
    <t>Base salary/wages/fees deferred (taxable)</t>
  </si>
  <si>
    <t>Base salary/wages/fees paid</t>
  </si>
  <si>
    <t>Type of Compensation</t>
  </si>
  <si>
    <t>REPORT L11 -- DISCLOSURE OF COMPENSATION--WHERE TO REPORT--GUIDANCE</t>
  </si>
  <si>
    <t>Please see table below for determining where to report various forms of compensation</t>
  </si>
  <si>
    <t>An organization, including a nonprofit organization, a stock corporation, a partnership or limited liability company, a trust, and a governmental unit or other government entity,</t>
  </si>
  <si>
    <t>* Brother/Sister: an organization controlled by the same person or persons and/or organization that controls the CCO.</t>
  </si>
  <si>
    <t>* Subsidiary: an organization controlled by the CCO.</t>
  </si>
  <si>
    <t>* Parent: an organization that controls the CCO.</t>
  </si>
  <si>
    <t>If an executive is employed by a Management Company that provides services to the CCO, and the Management Company is not a Related Organization as defined above,</t>
  </si>
  <si>
    <t>Management Company:</t>
  </si>
  <si>
    <t>Leased Employee:</t>
  </si>
  <si>
    <t>In some cases, instead of hiring a Management Company, a CCO "leases" one or more "employees" from another company.  If the executive providing services to the CCO</t>
  </si>
  <si>
    <t>Column B(ii)</t>
  </si>
  <si>
    <t>Column B(i)</t>
  </si>
  <si>
    <t>Column B(iii)</t>
  </si>
  <si>
    <t>Housing provided by employer or housing allowance (nontaxable)</t>
  </si>
  <si>
    <t>Housing provided by employer or housing allowance (taxable)</t>
  </si>
  <si>
    <t>If the executive is employed by a Management Company that is a Related Organization as defined above, then the Management Company must provide the required</t>
  </si>
  <si>
    <t>If the executive is leased from a company that is a Related Organization as defined above, then the leasing company must provide the required</t>
  </si>
  <si>
    <t>that has one or more of the following relationships to the CCO at any time during the reporting year.</t>
  </si>
  <si>
    <t xml:space="preserve">Split-dollar life insurance </t>
  </si>
  <si>
    <t>Taxable distributions from qualified retirement plan, including section 457(b) eligible governmental plan (reported on Form 1099-R)</t>
  </si>
  <si>
    <t>Qualified retirement (defined contribution) plan investment earnings or losses</t>
  </si>
  <si>
    <t>Disregarded Benefits:</t>
  </si>
  <si>
    <t>Disregarded benefits generally include fringe benefits excluded from gross income under section 132. These benefits include the following:</t>
  </si>
  <si>
    <t>Disregarded benefits under Regulations section 53.4958-4(a)(4) need not be reported in column (D).</t>
  </si>
  <si>
    <t>No-additional cost service; Qualified employee discount; Working condition fringe; De minimis fringe; Qualified transportation fringe; Qualified moving expense reimbursement;</t>
  </si>
  <si>
    <t>Qualified retirement planning services; and Qualified military base realignment and closure fringe.</t>
  </si>
  <si>
    <t>Disregarded benefits under Regulations section 53.4958-4(a)(4) (See definitions on Report L11)</t>
  </si>
  <si>
    <t>is leased form another company that is not a Related Organization as defined above, the amount paid by the CCO is the amount of compensation to be included in this report.</t>
  </si>
  <si>
    <t>information to the CCO for inclusion in this report.</t>
  </si>
  <si>
    <t>then the amount paid by the CCO to the Management Company is the amount of compensation to be included in this report.</t>
  </si>
  <si>
    <t>a</t>
  </si>
  <si>
    <t>a: Not included if value is less than $10,000 per year.</t>
  </si>
  <si>
    <t xml:space="preserve">  b. Intensive Case Management</t>
  </si>
  <si>
    <t xml:space="preserve">  c. Other Case Management</t>
  </si>
  <si>
    <t>Services provided to ensure that CCO members obtain health services necessary to maintain physical, mental, and emotional development and oral health. Case management services include a comprehensive, ongoing assessment of medical, mental health, substance use disorder or dental needs plus the development and implementation of a plan to obtain or make referrals for needed medical, mental, chemical dependency, or dental services, referring members to community services and supports that may include referrals to Allied Agencies.</t>
  </si>
  <si>
    <t xml:space="preserve">A specialized case management service provided to members identified as aged, blind, or disabled who have complex medical needs including: (a) Early identification of members eligible for ICM services; (b) Assistance to ensure timely access to providers and capitated services; (c) Coordination with providers to ensure consideration is given to unique needs in treatment planning; (d) Assistance to providers with coordination of capitated services and discharge planning; and (e) Aid with coordinating necessary and appropriate linkage of community support and social service systems with medical care systems. </t>
  </si>
  <si>
    <t>Report L6.3</t>
  </si>
  <si>
    <t>Non-Benefit Case Management Services</t>
  </si>
  <si>
    <t>REPORT L6.4 -- CASE MANAGEMENT BREAKDOWN</t>
  </si>
  <si>
    <t>REPORT L6.3 -- CASE MANAGEMENT</t>
  </si>
  <si>
    <t>Other Case Mgmt</t>
  </si>
  <si>
    <t>Please attempt to distribute the above payments in Report 6.4, if applicable. (Optional)</t>
  </si>
  <si>
    <t xml:space="preserve">  a. General Case Management</t>
  </si>
  <si>
    <t>(Report L6.1)</t>
  </si>
  <si>
    <t xml:space="preserve">Case Mgmt </t>
  </si>
  <si>
    <t>12. Professional Services</t>
  </si>
  <si>
    <t>For the three highest paid individuals providing services to the CCO, report compensation paid by, or charged/allocated to the CCO on row (i)</t>
  </si>
  <si>
    <t>and report compensation paid by, or charged/allocated to a Related Organizations as defined below, on row (ii).</t>
  </si>
  <si>
    <t>(a)  Costs generally allowable as a component of Incurred Medical Related Costs for purposes of the Minimum MLR calculation.</t>
  </si>
  <si>
    <t>(b)  Costs generally allowable as an offset within Medical Related Revenues for purposes of the Minimum MLR calculation.</t>
  </si>
  <si>
    <t>Enter amount paid or accrued for hospital reimbursement adjustment payments.</t>
  </si>
  <si>
    <t>ADJUSTMENTS</t>
  </si>
  <si>
    <t>13. Other Administrative Expenses</t>
  </si>
  <si>
    <t>14. OTHER ADMINISTRATIVE EXPENSES  SUBTOTAL</t>
  </si>
  <si>
    <t>15. Hospital Reimbursement Adjustment (b)</t>
  </si>
  <si>
    <t>Detail of Write-Ins Line 13:</t>
  </si>
  <si>
    <t>Column</t>
  </si>
  <si>
    <t>A.  Salary Payments</t>
  </si>
  <si>
    <t>B.  Fee-For Service Payments</t>
  </si>
  <si>
    <t>C.  Pre-paid Sub-capitation Arrangements</t>
  </si>
  <si>
    <t>D.  Other Retrospective Payment Arrangements</t>
  </si>
  <si>
    <t xml:space="preserve">Enter amount incurred for all salary, benefit packages, and bonuses for any provider that is employed and paid through a staff model organization.  </t>
  </si>
  <si>
    <t xml:space="preserve">        a. Hospital Reimbursement Adjustments</t>
  </si>
  <si>
    <t xml:space="preserve">   a. Hospital Reimbursement Adjustments</t>
  </si>
  <si>
    <t>15. Hospital Reimbursement Adjustment</t>
  </si>
  <si>
    <t>Carried over from Report L6.</t>
  </si>
  <si>
    <t>Any other form of case management service not included in 18.a. or 18.b.  Please describe further on Report L6.3.</t>
  </si>
  <si>
    <r>
      <t xml:space="preserve">Enter amounts accrued / paid to provider or provider organizations that are made on a pre-paid basis in which the financial risk of providing care to the members assigned is transferred to the provider or provider organization.  Also include amounts accrued / paid representing monetary incentive arrangements that reflect priorities which align with the Quality Pool program for achieving the outcome and quality objectives </t>
    </r>
    <r>
      <rPr>
        <u/>
        <sz val="10"/>
        <rFont val="Arial"/>
        <family val="2"/>
      </rPr>
      <t>if paid</t>
    </r>
    <r>
      <rPr>
        <sz val="10"/>
        <rFont val="Arial"/>
        <family val="2"/>
      </rPr>
      <t xml:space="preserve"> within the next quarter following receipt of the payment from OHA.</t>
    </r>
  </si>
  <si>
    <r>
      <t xml:space="preserve">Enter amounts accrued / paid to provider or provider organizations that are made on a retrospective basis.  This may include retrospective payments of withholds, bonus pools, or any other type of settlement.  Also include amounts accrued / paid representing monetary incentive arrangements that reflect priorities which align with the Quality Pool program for achieving the outcome and quality objectives </t>
    </r>
    <r>
      <rPr>
        <u/>
        <sz val="10"/>
        <rFont val="Arial"/>
        <family val="2"/>
      </rPr>
      <t>if not paid</t>
    </r>
    <r>
      <rPr>
        <sz val="10"/>
        <rFont val="Arial"/>
        <family val="2"/>
      </rPr>
      <t xml:space="preserve"> within the next quarter following receipt of the payment from OHA.</t>
    </r>
  </si>
  <si>
    <t>Please provide breakout on Lines a. - c. below.</t>
  </si>
  <si>
    <t>Please provide breakout on Lines a. - b. below.</t>
  </si>
  <si>
    <t>Adjusted Member Service Ratio</t>
  </si>
  <si>
    <t>Enter amount received or accrued from third party resources, third party liability, subrogation or other third party payment. (ENTER AS NEGATIVE)</t>
  </si>
  <si>
    <t>Enter amount received or accrued from reimbursement of claims subject to reinsurance policies. (ENTER AS NEGATIVE NUMBER)</t>
  </si>
  <si>
    <t xml:space="preserve">Enter amounts accrued / paid to provider or provider organizations under a fee for service contractual arrangement. </t>
  </si>
  <si>
    <r>
      <t>Provide a Corporate Organizational chart</t>
    </r>
    <r>
      <rPr>
        <b/>
        <sz val="10"/>
        <rFont val="Arial"/>
        <family val="2"/>
      </rPr>
      <t xml:space="preserve"> with your submittal on May 31st or if a change occurs during the </t>
    </r>
  </si>
  <si>
    <t>Are we still using the MAP term? Does this term encompass CAK enrollees?</t>
  </si>
  <si>
    <t xml:space="preserve">Part III. </t>
  </si>
  <si>
    <t xml:space="preserve">Contractor has a signed contract with the Oregon Health Authority to cover </t>
  </si>
  <si>
    <t>children made eligible for medical assistance under Senate Bill 558 (2017).</t>
  </si>
  <si>
    <t xml:space="preserve">Contractor has not signed a contract with the Oregon Health Authority to cover </t>
  </si>
  <si>
    <t>Contractor shall indicate whether the contractor has signed a contract to cover children and youth made eligible for</t>
  </si>
  <si>
    <t>CAK LINE OF BUSINESS</t>
  </si>
  <si>
    <t>The adjusted medical loss ratio is defined as the result obtained when the CAK line of business</t>
  </si>
  <si>
    <t>adjusted Member service expenses is divided by the CAK line of business total revenue.</t>
  </si>
  <si>
    <t>and the salaried service payments from the CAK line of business Member service expenses subtotal.</t>
  </si>
  <si>
    <t>5. Total Operating Revenue - CAK LOB</t>
  </si>
  <si>
    <t>*  This sheet should only include activity relating to the CAK portion of the business.</t>
  </si>
  <si>
    <t>TPL</t>
  </si>
  <si>
    <t>TPL all</t>
  </si>
  <si>
    <t>Check Total CAK</t>
  </si>
  <si>
    <t>Check Total OHP</t>
  </si>
  <si>
    <t>Total Sub-Capitation from L3.3 CAK YTD</t>
  </si>
  <si>
    <t>Please explain any sub-capitation agreements, if applicable, in the box below. If there are no sub-capitation agreements, please fill this box with 'No Sub-Capitation.' If there are differences in sub-capitation agreements for the CAK population, please specify:</t>
  </si>
  <si>
    <t xml:space="preserve">   (Report L8 Part II)</t>
  </si>
  <si>
    <t xml:space="preserve">  a. Flexible Services</t>
  </si>
  <si>
    <t xml:space="preserve">  b. Community Benefit Initiatives</t>
  </si>
  <si>
    <t>15. Health-Related Services (Non-benefit)</t>
  </si>
  <si>
    <t>18. Case Management</t>
  </si>
  <si>
    <t>Expenditure/Health-related services investment name</t>
  </si>
  <si>
    <t>up to 6 months</t>
  </si>
  <si>
    <t>up to 2 years (24 months)</t>
  </si>
  <si>
    <t>up to 1.5 years (18 months)</t>
  </si>
  <si>
    <t>up to 1 year (12 months)</t>
  </si>
  <si>
    <t>up to 2.5 years (30 months)</t>
  </si>
  <si>
    <t>up to 3 years (36 months)</t>
  </si>
  <si>
    <t>up to 3.5 years (42 months)</t>
  </si>
  <si>
    <t>up to 4 years (48 months)</t>
  </si>
  <si>
    <t>up to 4.5 years (54 months)</t>
  </si>
  <si>
    <t>up to 5 years (60 months)</t>
  </si>
  <si>
    <t>more than 5 years (more than 60 months)</t>
  </si>
  <si>
    <t>Amount incurred for Flexible Services</t>
  </si>
  <si>
    <t>Amount incurred for Community Benefit Initiative</t>
  </si>
  <si>
    <t xml:space="preserve">Health-related services provided to an individual member to supplement covered benefits. To be considered a health-related service, a service must meet the requirements in OARs 410-141-3000 and 410-141-3150. </t>
  </si>
  <si>
    <t xml:space="preserve">Health-related services which are community-level interventions that include members, but are not necessarily limited to only members, and are focused on improving population health and health care quality. To be considered a health-related service, a service must meet the requirements in OARs 410-141-3000 and 410-141-3150. </t>
  </si>
  <si>
    <t xml:space="preserve">  b. Community Benefit Initiative</t>
  </si>
  <si>
    <t>Enter amount paid or accrued for the Rural and Small (Type A/B) hospital and public academic health centers Qualified Directed Payments per HB 2391.</t>
  </si>
  <si>
    <t xml:space="preserve">  b. Qualified Directed Payments</t>
  </si>
  <si>
    <t xml:space="preserve">   d. Insurer Tax</t>
  </si>
  <si>
    <t xml:space="preserve">   e. Health Insurance Provider Fee</t>
  </si>
  <si>
    <t>Enter amount paid or accrued for the CCO/Managed Care Tax paid per HB 2391.</t>
  </si>
  <si>
    <t xml:space="preserve">        b. Qualified Directed Payments</t>
  </si>
  <si>
    <t xml:space="preserve">        d. Insurer Tax</t>
  </si>
  <si>
    <t xml:space="preserve">        e. Health Insurance Provider Fee</t>
  </si>
  <si>
    <t>• Exclude TPR amounts</t>
  </si>
  <si>
    <t>Select a category from the dropdown list</t>
  </si>
  <si>
    <t>medical assistance under Senate Bill 558 (2017) for the purposes of calculating restricted reserve requirements under that contract:</t>
  </si>
  <si>
    <t>Details of Write-Ins Line 34:</t>
  </si>
  <si>
    <t>Total Write-Ins Line 34</t>
  </si>
  <si>
    <t>3. Other Health Care Related Revenues</t>
  </si>
  <si>
    <t>4. TOTAL OPERATING REVENUES</t>
  </si>
  <si>
    <t>5. Hospital Services</t>
  </si>
  <si>
    <t>6. Physician/Profession Services</t>
  </si>
  <si>
    <t>7. Substance Abuse Disorder</t>
  </si>
  <si>
    <t>8. Mental Health</t>
  </si>
  <si>
    <t>9. Dental</t>
  </si>
  <si>
    <t>10. Prescription Drugs</t>
  </si>
  <si>
    <t>11. Transportation</t>
  </si>
  <si>
    <t>12. DME &amp; Supplies</t>
  </si>
  <si>
    <t>16. Case Management</t>
  </si>
  <si>
    <t>Details of Write-Ins Line 3:</t>
  </si>
  <si>
    <t>Total Write-Ins Line 3</t>
  </si>
  <si>
    <t xml:space="preserve">   (Report L6 CAK Line 4)</t>
  </si>
  <si>
    <t>Applied Behavior Analysis (ABA)</t>
  </si>
  <si>
    <t>Enter amount accrued or (reduced) for Premium Deficiency Reserve.</t>
  </si>
  <si>
    <t>Member Months</t>
  </si>
  <si>
    <t>Total Claims Payments</t>
  </si>
  <si>
    <t>Total Non-Claims Payments</t>
  </si>
  <si>
    <t>CCO</t>
  </si>
  <si>
    <t>PRAPM003</t>
  </si>
  <si>
    <t>PRAPM018</t>
  </si>
  <si>
    <t>PRAPM004</t>
  </si>
  <si>
    <t>PRAPM008</t>
  </si>
  <si>
    <t>PRAPM006</t>
  </si>
  <si>
    <t>PRAPM101</t>
  </si>
  <si>
    <t>PRAPM102</t>
  </si>
  <si>
    <t>PRAPM103</t>
  </si>
  <si>
    <t>PRAPM104</t>
  </si>
  <si>
    <t>PRAPM105</t>
  </si>
  <si>
    <t>PRAPM106</t>
  </si>
  <si>
    <t>PRAPM107</t>
  </si>
  <si>
    <t>PRAPM108</t>
  </si>
  <si>
    <t>PRAPM109</t>
  </si>
  <si>
    <t>PRAPM110</t>
  </si>
  <si>
    <t>Report L16 -- BREAKDOWN OF ALL ALTERNATIVE PAYMENT ARRANGEMENTS (VALUE-BASED PAYMENTS) BY PROVIDER</t>
  </si>
  <si>
    <t>The purpose of this report is to collect information on various alternative payment arrangements (value-based payments) including but not limited to sub-capitation, bundled payments, etc.</t>
  </si>
  <si>
    <t>"Billing Provider or Organization NPI": NPI for the billing provider or organization which holds the contract with the CCO</t>
  </si>
  <si>
    <t>"Billing Provider or Organization Tax ID":  Federal taxpayer’s ID of the billing provider or organization/facility which holds the contract with the CCO</t>
  </si>
  <si>
    <t>"Billing Provider Last Name or Organization": Last name of the billing provider or the full name of the organization which holds the contract with the CCO</t>
  </si>
  <si>
    <t>"Billing Provider First Name": First name of the billing provider which holds the contract with the CCO. Leave blank if the provider is an organization or facility.</t>
  </si>
  <si>
    <t>"Billing Provider or Organization Entity Type": Valid Values:1 – Person, 2 – Facility, 3 –Professional Group, 4 – Retail Site, 5 – E-Site, 6 –Financial Parent, 7 – Transportation, 8 – Other</t>
  </si>
  <si>
    <t>"Line of Business": Indicates insurance line of business. All rows should be "CCO"</t>
  </si>
  <si>
    <t>"Performance Period Start Date": Effective date of performance period for reported Insurance Line of Business and Payment Arrangement Type. CCYYMMDD</t>
  </si>
  <si>
    <t xml:space="preserve">"Performance Period End Date": End date of performance period for reported Insurance Line of Business and Payment Arrangement Type. CCYYMMDD
</t>
  </si>
  <si>
    <t>"Total Primary Care Claims Payments": Sum of all associated primary care claims payments (paid claims only). Reference supplemental documents for the definition of primary care.</t>
  </si>
  <si>
    <t xml:space="preserve">"Total Primary Care Non-Claims Payments": Sum of all associated non-claims payments that pertain to primary care. </t>
  </si>
  <si>
    <t>"Total Claims Payments": Sum of all associated claims payments (paid claims only)</t>
  </si>
  <si>
    <t>"Total Non-Claims Payments": Sum of all associated non-claims payments that were made</t>
  </si>
  <si>
    <t xml:space="preserve">    Resources:</t>
  </si>
  <si>
    <t>Introduction:</t>
  </si>
  <si>
    <t>Is the recipient of HRS funds a non-clinical social determinant of health partner?</t>
  </si>
  <si>
    <t>Is the recipient of HRS funds a public health entity?</t>
  </si>
  <si>
    <t xml:space="preserve">Is the recpient of HRS funds a clinical provider? </t>
  </si>
  <si>
    <t>Medicaid Member ID</t>
  </si>
  <si>
    <t>Description of services provided</t>
  </si>
  <si>
    <t xml:space="preserve">Total HRS incurred (Flex Services + CBI + HIT) </t>
  </si>
  <si>
    <t>Describe intended measureable outcomes</t>
  </si>
  <si>
    <t>Select a timeframe from the dropdown list</t>
  </si>
  <si>
    <t>Choose "Yes" or "No" from the dropdown</t>
  </si>
  <si>
    <t>Yes</t>
  </si>
  <si>
    <t>No</t>
  </si>
  <si>
    <t>Is the investment designed to improve health outcomes compared to a baseline and reduce health disparities?</t>
  </si>
  <si>
    <t>Is the investment designed to prevent avoidable hospital readmissions through a comprehensive program for hospital discharge?</t>
  </si>
  <si>
    <t>Is the investment designed to improve patient safety, reduce medical errors, and lower infection and mortality rates?</t>
  </si>
  <si>
    <t>Is the investment designed to implement, promote, and increase wellness and health activities?</t>
  </si>
  <si>
    <t>ex. Housing support referral program or air conditioners</t>
  </si>
  <si>
    <t>k.</t>
  </si>
  <si>
    <t>l.</t>
  </si>
  <si>
    <t>m.</t>
  </si>
  <si>
    <t>n.</t>
  </si>
  <si>
    <t>o.</t>
  </si>
  <si>
    <t>p.</t>
  </si>
  <si>
    <t>q.</t>
  </si>
  <si>
    <t>r.</t>
  </si>
  <si>
    <t>s.</t>
  </si>
  <si>
    <t>t.</t>
  </si>
  <si>
    <t>u.</t>
  </si>
  <si>
    <t>v.</t>
  </si>
  <si>
    <t>Amount incurred for Health Information Technology</t>
  </si>
  <si>
    <t>Is the investment designed to support expenditures related to health information technology and meaningful use requirements?</t>
  </si>
  <si>
    <t>PRS0879</t>
  </si>
  <si>
    <t>1122334455</t>
  </si>
  <si>
    <t>123456789</t>
  </si>
  <si>
    <t>Jones</t>
  </si>
  <si>
    <t>David</t>
  </si>
  <si>
    <t>1</t>
  </si>
  <si>
    <t>Total Quality Pool from L17.1 (for reference purposes)</t>
  </si>
  <si>
    <t>REPORT L6.5 -- RECOVERIES AND RECOUPMENTS</t>
  </si>
  <si>
    <t>Reinsurance Recoveries</t>
  </si>
  <si>
    <t>Fraud, Waste and Abuse Recoveries/Recoupments</t>
  </si>
  <si>
    <t>Please attempt to distribute the above recoveries in Report 6.6, if applicable. (Optional)</t>
  </si>
  <si>
    <t>Please attempt to distribute the above recoupments/recoveries in Report 6.6, if applicable. (Optional)</t>
  </si>
  <si>
    <t>All Other Recoveries/Recoupments</t>
  </si>
  <si>
    <t>REPORT L6.6 -- RECOVERIES AND RECOUPMENTS BREAKDOWN</t>
  </si>
  <si>
    <t>Report L6.5</t>
  </si>
  <si>
    <t>Recoveries and Recoupments</t>
  </si>
  <si>
    <t>Reinsurance Premiums Paid</t>
  </si>
  <si>
    <t>Year that the costs</t>
  </si>
  <si>
    <t>were incurred</t>
  </si>
  <si>
    <t xml:space="preserve">Provide the following information about the number of Members whose costs on approved </t>
  </si>
  <si>
    <t>Year Paid/Recovered by CCO</t>
  </si>
  <si>
    <t>The narrative above should include a detailed description of your program to detect and recover/recoup overpayments.</t>
  </si>
  <si>
    <t xml:space="preserve">   c. Minimum MLR Rebate/Risk Corridor Rebate/(Risk Corridor Settlement Revenue)</t>
  </si>
  <si>
    <t xml:space="preserve">        c. Minimum MLR/Risk Corridor Rebate (Revenue)</t>
  </si>
  <si>
    <t xml:space="preserve">        a. Minimum MLR/Risk Corridor Rebate (Revenue)</t>
  </si>
  <si>
    <t>If CCO's Minimum MLR exceeds the standard MLR, enter zero. Otherwise, enter amount if added to CCO Total Incurred Medical Related Costs would result in a Minimum MLR equal to the Minimum MLR Standard.  Also include adjustments for other risk corridor rebates (ENTER AS NEGATIVE IF ADDITIONAL PAYMENT IS DUE TO CCO).</t>
  </si>
  <si>
    <t xml:space="preserve">1.  Number of Members with Claims </t>
  </si>
  <si>
    <t xml:space="preserve">2.  Number of Members with Claims </t>
  </si>
  <si>
    <t xml:space="preserve">   a. Minimum MLR Rebate/Risk Corridor Rebate/(Risk Corridor Settlement Revenue)</t>
  </si>
  <si>
    <t xml:space="preserve"> 3. Other Health Care Related Revenues</t>
  </si>
  <si>
    <t xml:space="preserve"> 5. Hospital Services</t>
  </si>
  <si>
    <t xml:space="preserve"> 6. Physician/Profession Services</t>
  </si>
  <si>
    <t xml:space="preserve"> 7. Substance Abuse Disorder</t>
  </si>
  <si>
    <t xml:space="preserve"> 8. Mental Health</t>
  </si>
  <si>
    <t xml:space="preserve"> 9. Dental</t>
  </si>
  <si>
    <t xml:space="preserve">25. Administrative Services - Compensation </t>
  </si>
  <si>
    <t>26. Administrative Services - Other</t>
  </si>
  <si>
    <r>
      <t xml:space="preserve">Enter any Health-Related Services costs; including Flexible Services and Community Benefit Initiative costs specific to this LOB. </t>
    </r>
    <r>
      <rPr>
        <sz val="10"/>
        <color rgb="FFFF0000"/>
        <rFont val="Arial"/>
        <family val="2"/>
      </rPr>
      <t/>
    </r>
  </si>
  <si>
    <t>REPORT L6 -- QUARTERLY STATEMENT OF REVENUES &amp; EXPENSES -- GUIDANCE FOR COVER ALL KIDS (CAK) LINE OF BUSINESS (LOB)</t>
  </si>
  <si>
    <t>Enter costs incurred specific to this LOB using the same guidelines on "Report L6.1 Guidance".</t>
  </si>
  <si>
    <t xml:space="preserve">NOTE:  Revenues and Expenses for Cover All Kids should be reported as a separate Line of Business and not included in the OHP Line of Business.  </t>
  </si>
  <si>
    <t>REPORT L6 -- QUARTERLY STATEMENT OF REVENUES &amp; EXPENSES -- GUIDANCE FOR CORPORATE TOTAL AND OHP LINE OF BUSINESS (LOB)</t>
  </si>
  <si>
    <t>REPORT L6.1 -- QUARTERLY STATEMENT OF ADMINISTRATIVE AND OTHER NON-BENEFIT COSTS--GUIDANCE OHP LOB</t>
  </si>
  <si>
    <t>CAK LOB</t>
  </si>
  <si>
    <t>1. Include all compensation agreements with providers including fee for service that were in effect anytime during the calendar year.</t>
  </si>
  <si>
    <t>that will come through the encounter data as a $0 paid amount.  This report will also capture any fee for service payments to providers in order to</t>
  </si>
  <si>
    <t>Challenge Pool</t>
  </si>
  <si>
    <t>3. Service Payment Arrangements - Pre-paid Sub-cap</t>
  </si>
  <si>
    <t xml:space="preserve">   b. Insurer Tax</t>
  </si>
  <si>
    <t xml:space="preserve">   c. Health Insurance Provider Fee</t>
  </si>
  <si>
    <t xml:space="preserve">        b. Insurer Tax</t>
  </si>
  <si>
    <t xml:space="preserve">        c. Health Insurance Provider Fee</t>
  </si>
  <si>
    <t>15. Other Member Service Expenses</t>
  </si>
  <si>
    <t>16. MEMBER SERVICE EXPENSES SUBTOTAL</t>
  </si>
  <si>
    <t>17. Health-Related Services (Excluding Case Mgmt)</t>
  </si>
  <si>
    <t>13. Other Member Service Expenses</t>
  </si>
  <si>
    <t>14. MEMBER SERVICE EXPENSES SUBTOTAL</t>
  </si>
  <si>
    <t>Details of Write-Ins Line 15:</t>
  </si>
  <si>
    <t>Total Write-Ins Line 15</t>
  </si>
  <si>
    <t>15. Other Member Service  Expenses</t>
  </si>
  <si>
    <t>17. Health-Related Services (Excluding Case Management)</t>
  </si>
  <si>
    <t>13. Other Member Service  Expenses</t>
  </si>
  <si>
    <t>16. Qualified Directed Payments (b)</t>
  </si>
  <si>
    <t>17. Insurer Tax (b)</t>
  </si>
  <si>
    <t>18. Health Insurance Provider Fee</t>
  </si>
  <si>
    <t>18. Health Insurance Provider Fee (b)</t>
  </si>
  <si>
    <t>19. Health-Related Services (Excluding Case Mgmt)</t>
  </si>
  <si>
    <t>20. Case Management</t>
  </si>
  <si>
    <t>22. Reinsurance/Stop Loss Premiums Paid (a)</t>
  </si>
  <si>
    <t>23. Provision For Income Taxes (b)</t>
  </si>
  <si>
    <t>24. NON-BENEFIT CMS RECLASSIFICATIONS FROM L6</t>
  </si>
  <si>
    <t>25. TOTAL ADMINISTRATIVE AND OTHER NON-BENEFIT COSTS FOR RATE SETTING</t>
  </si>
  <si>
    <t>16. Qualified Directed Payments</t>
  </si>
  <si>
    <t>17. Insurer Tax</t>
  </si>
  <si>
    <t>Please provide breakout on Lines a. and b. below.  Continue to report Case Management costs separately on Line 19.</t>
  </si>
  <si>
    <t>22. Reinsurance/Stop Loss Premiums</t>
  </si>
  <si>
    <t>23. Provision For Income Taxes</t>
  </si>
  <si>
    <t>Check Case Management Costs</t>
  </si>
  <si>
    <t>Check Health-Related Services (Excluding Case Management)</t>
  </si>
  <si>
    <t xml:space="preserve">   (Report L6 OHP Line 16)</t>
  </si>
  <si>
    <t>19. Health-Related Services (Excluding Case Mgmt) (a)</t>
  </si>
  <si>
    <t>20. Case Management (a)</t>
  </si>
  <si>
    <t xml:space="preserve">The CCO Contract requires Contractors to provide financial information to OHA for purposes of evaluating financial </t>
  </si>
  <si>
    <t xml:space="preserve">solvency, including information that may be a trade secret.
  Under ORS 192.345 (2), OHA may 	</t>
  </si>
  <si>
    <t xml:space="preserve">withhold from disclosure information that meets all four of the following criteria. </t>
  </si>
  <si>
    <t xml:space="preserve">To be a trade secret, the information must:   </t>
  </si>
  <si>
    <t xml:space="preserve">Be known only to certain individuals within the organization and used for business the organization conducts; </t>
  </si>
  <si>
    <t xml:space="preserve">Have actual or potential commercial value; and </t>
  </si>
  <si>
    <t>Give its users an opportunity to obtain a business advantage over competitors who do not know or use it.</t>
  </si>
  <si>
    <t>Indicate whether any of the following financial information Contractors has submitted to OHA in Exhibit L</t>
  </si>
  <si>
    <t>meets all four of the above listed criteria:</t>
  </si>
  <si>
    <t>Other: please identify the information specifically and identify the   location in Exhibit L to which it relates</t>
  </si>
  <si>
    <t>Contractor may similarly identify any information that is Protected Information as defined in the Contract.</t>
  </si>
  <si>
    <t>Please identify any Protected Information specifically, identify the location in Exhibit L to which it relates,</t>
  </si>
  <si>
    <t>and identify the state or federal law that protects it from disclosure.</t>
  </si>
  <si>
    <t>If Contractor designates any part of Exhibit L as trade secret or Protected Information, Contractor shall submit to</t>
  </si>
  <si>
    <t>OHA a redacted copy of Exhibit L and a redaction log, in accordance with Exhibit D, Section 14 of the Contract.</t>
  </si>
  <si>
    <t>Advanced Health, LLC</t>
  </si>
  <si>
    <t>Allcare CCO</t>
  </si>
  <si>
    <t>Cascade Health Alliance, LLC</t>
  </si>
  <si>
    <t>Columbia-Pacific CCO, LLC</t>
  </si>
  <si>
    <t>Eastern Oregon Coordinated Care Org., LLC</t>
  </si>
  <si>
    <t>Health Share of Oregon</t>
  </si>
  <si>
    <t>InterCommunity Health Network, Inc.</t>
  </si>
  <si>
    <t>Jackson County CCO, LLC</t>
  </si>
  <si>
    <t>PacificSource Community Solutions (Central)</t>
  </si>
  <si>
    <t>PacificSource Community Solutions (Gorge)</t>
  </si>
  <si>
    <t>Umpqua Health Alliance</t>
  </si>
  <si>
    <t>Yamhill Community Care</t>
  </si>
  <si>
    <t>PacificSource Community Solutions (Lane)</t>
  </si>
  <si>
    <t>"Contract ID": Internal ID of the entity receiving the payment or bearing the risk.</t>
  </si>
  <si>
    <t>"Payment Model": Indicates the payment model type that is being reported. If there is more than one payment type with a single Contract ID,</t>
  </si>
  <si>
    <t>https://www.oregon.gov/oha/HPA/HPARules/409-025-0125%20Appendices_2019.1.0.pdf</t>
  </si>
  <si>
    <t>https://www.oregon.gov/oha/HPA/HPARules/Memo_Version%202019.1%20and%202020.0.pdf</t>
  </si>
  <si>
    <t>Contract ID</t>
  </si>
  <si>
    <t>Payment Model</t>
  </si>
  <si>
    <t>Report L2 Part II (items A through H)</t>
  </si>
  <si>
    <t xml:space="preserve">I. </t>
  </si>
  <si>
    <t>H.</t>
  </si>
  <si>
    <t>G.</t>
  </si>
  <si>
    <t>Describe the extent of "lasering" for preexisting conditions.</t>
  </si>
  <si>
    <t>F.</t>
  </si>
  <si>
    <t>Describe the basis on which claims are accumulated (e.g. incurred basis with 6-mo. runout).</t>
  </si>
  <si>
    <t>E.</t>
  </si>
  <si>
    <t>What is the fiscal year for the reinsurance coverage?</t>
  </si>
  <si>
    <t>D.</t>
  </si>
  <si>
    <t>What is the percentage rate (e.g. 90%) the reinsurer pays for eligible claims amounts?</t>
  </si>
  <si>
    <t>responsibility for covering claims reverts back to the Contractor from the reinsurer?</t>
  </si>
  <si>
    <t>What is the dollar amount of annual claims for a member (the "cap") above which the</t>
  </si>
  <si>
    <t xml:space="preserve">What is the amount of the stop-loss thresholds (i.e. the "deductible") and the associated </t>
  </si>
  <si>
    <t>Please contact OHA if some other form of reinsurance, such as aggregate stop-loss, is used.</t>
  </si>
  <si>
    <t>Items requested below assume that coverage is based on total claims per-member, per-year.</t>
  </si>
  <si>
    <t xml:space="preserve">3.  Number of Members with Claims </t>
  </si>
  <si>
    <t xml:space="preserve">     Greater than Reinsurance Deductible</t>
  </si>
  <si>
    <t>Professional Stop-</t>
  </si>
  <si>
    <t>This information is used assess the catastrophic stop-loss exposure and coverage of Contractor.</t>
  </si>
  <si>
    <t>Report L2 -- INFORMATION ON CONTRACTOR'S REINSURANCE OR STOP-LOSS COVERAGE</t>
  </si>
  <si>
    <t>Total Reserve obligation</t>
  </si>
  <si>
    <t>Primary Reserve Obligation</t>
  </si>
  <si>
    <t>Secondary Reserve Obligation</t>
  </si>
  <si>
    <t>Contractor shall elect by checking one of the following methods for purposes of calculating average monthly medical expense:</t>
  </si>
  <si>
    <t>The Authority's model depository agreement shall be used by the Contractor to establish its Restricted Reserve Account.</t>
  </si>
  <si>
    <t xml:space="preserve">The Contractor shall submit the model depository agreement to the Authority at the time of application </t>
  </si>
  <si>
    <t>and the model depository agreement shall remain in effect throughout the period of time that the contract is in effect.</t>
  </si>
  <si>
    <t>CAK covered</t>
  </si>
  <si>
    <t>CAK not covered</t>
  </si>
  <si>
    <t xml:space="preserve">QUARTER </t>
  </si>
  <si>
    <t>ENDING</t>
  </si>
  <si>
    <t>MEDICAL EXPENSES</t>
  </si>
  <si>
    <t>Reserves held by CCO</t>
  </si>
  <si>
    <t>Reserves held by RAE</t>
  </si>
  <si>
    <t>Combined Reserves held</t>
  </si>
  <si>
    <t>Excess (deficit) Reserve held</t>
  </si>
  <si>
    <t>OR an existing CCO that is experiencing significant membership expansion this year.</t>
  </si>
  <si>
    <t>OHA is collecting the information below because health-related services (HRS) is a key component of the 1115 Medicaid wavier, and OHA will formally evaluate HRS. The member IDs are critical to assessing any impact of the HRS on utilization, outcomes, and other factors.</t>
  </si>
  <si>
    <t>In order to track the cost of goods or services provided under this Member service expenses line, and since this data will not be collected on a claim form, this report will need to be completed.</t>
  </si>
  <si>
    <t xml:space="preserve">Health-related services are non-covered services under the Oregon Health Plan that are intended to improve care delivery and overall member and community health and well-being. Any medical service covered under the Oregon State Plan cannot be categorized as a health-related service. </t>
  </si>
  <si>
    <r>
      <rPr>
        <b/>
        <sz val="10"/>
        <rFont val="Arial"/>
        <family val="2"/>
      </rPr>
      <t>Instructions:</t>
    </r>
    <r>
      <rPr>
        <sz val="10"/>
        <rFont val="Arial"/>
        <family val="2"/>
      </rPr>
      <t xml:space="preserve"> </t>
    </r>
  </si>
  <si>
    <t xml:space="preserve">Unless otherwise noted in the CCO Guidance for Exhibit L Financial Reporting Template, all fields below are required for each HRS investment. This guidance is available at www.oregon.gov/oha/HPA/dsi-tc/Pages/Health-Related-Services.aspx. </t>
  </si>
  <si>
    <t xml:space="preserve">For guidance on the HRS Categories in column c., refer to OHA’s CCO Guidance for Exhibit L Financial Reporting Template: Health-Related Services Expenditures guidance available on the OHA HRS website (www.oregon.gov/oha/HPA/dsi-tc/Pages/Health-Related-Services.aspx). </t>
  </si>
  <si>
    <t>The Total Health-Related Services Costs in Report L6.21 OHP must equal Report L6 OHP Line 17.</t>
  </si>
  <si>
    <t>Notes:</t>
  </si>
  <si>
    <t>By entering expenditures in this report, your CCO is attesting that each expenditure is not a Medicaid covered service and that it aligns with the HRS definition noted above.</t>
  </si>
  <si>
    <t>Report Case Management Costs on Report L6.3</t>
  </si>
  <si>
    <t xml:space="preserve">HRS Category </t>
  </si>
  <si>
    <t>Number of  members directly receiving (if applicable)</t>
  </si>
  <si>
    <r>
      <t xml:space="preserve">Is the investment intended to address the social determinants of health and equity (SDOH-E)? </t>
    </r>
    <r>
      <rPr>
        <sz val="10"/>
        <rFont val="Arial"/>
        <family val="2"/>
      </rPr>
      <t>Refer to OHA's SDOH-E Spending Reference document for SDOH-E definitions.</t>
    </r>
  </si>
  <si>
    <t>Report L6.21 OHP -- HEALTH RELATED SERVICES - BIANNUAL</t>
  </si>
  <si>
    <t>Bi-annual</t>
  </si>
  <si>
    <t>https://www.oregon.gov/oha/HPA/ANALYTICS/Pages/All-Payer-All-Claims.aspx</t>
  </si>
  <si>
    <t>Billing Provider
or Organization
NPI</t>
  </si>
  <si>
    <t>Billing Provider or Organization Tax ID</t>
  </si>
  <si>
    <t>Billing Provider Last Name or Organization</t>
  </si>
  <si>
    <t>Billing Provider First Name</t>
  </si>
  <si>
    <t>Billing Provider or Organization Entity Type</t>
  </si>
  <si>
    <t>Line of Business</t>
  </si>
  <si>
    <t>Performance Period Start Date</t>
  </si>
  <si>
    <t>Performance Period End Date</t>
  </si>
  <si>
    <t>Total Primary Care Claims Payments</t>
  </si>
  <si>
    <t>Total Primary Care Non-Claims Payments</t>
  </si>
  <si>
    <t>Quality Pool</t>
  </si>
  <si>
    <t>* Include Challenge Pool revenue received through 2019</t>
  </si>
  <si>
    <t>Instructions:</t>
  </si>
  <si>
    <t>CCOs please complete the following:</t>
  </si>
  <si>
    <t>Part A: Solvency and profit values</t>
  </si>
  <si>
    <t>Year-end RBC level before SHARE commitment:</t>
  </si>
  <si>
    <t>Annual pre-tax net income before SHARE commitment:</t>
  </si>
  <si>
    <t>Dividends recorded</t>
  </si>
  <si>
    <t xml:space="preserve">   d. Changes in Nonadmitted Assets</t>
  </si>
  <si>
    <t xml:space="preserve">   e. Other Changes in Net Assets</t>
  </si>
  <si>
    <t xml:space="preserve">Contractor shall update this Part I and submit to OHA quarterly. </t>
  </si>
  <si>
    <t xml:space="preserve">     Greater than $100,000</t>
  </si>
  <si>
    <t xml:space="preserve">If there is a change, the Contractor shall submit this form within 30 days of the date of the change.  </t>
  </si>
  <si>
    <t xml:space="preserve"> reinsurer.  Contractor shall submit this Part II annually with their submittal on May 31st, unless there is a change.  </t>
  </si>
  <si>
    <t>PDF report of Loss Protection Program:  please attach a summary of terms of reinsurance</t>
  </si>
  <si>
    <t>coverage as published by the Contractor's reinsurance company.</t>
  </si>
  <si>
    <t>An existing CCO who has submitted quarterly financial statements for the current quarter and the prior three quarters.</t>
  </si>
  <si>
    <t>A newly formed CCO who hasn't submitted quarterly financial statements for the current quarter and the prior three quarters,</t>
  </si>
  <si>
    <t>If the Contractor wishes to adjust its calculation to reflect value-based payments, please contact OHA.</t>
  </si>
  <si>
    <t>Total Challenge Pool from L17.1 (for reference purposes)</t>
  </si>
  <si>
    <t>a)       A detailed description of services provided under each of the provider payment/Quality Pool/Challenge Pool agreements.</t>
  </si>
  <si>
    <t>Bank Statements (submitted separately per L3)</t>
  </si>
  <si>
    <t>Contractor shall attach current statements showing the level of funds held in reserves.</t>
  </si>
  <si>
    <t>Current statements shall include statements for funds held by risk accepting entities (RAEs).</t>
  </si>
  <si>
    <t>Report L2 Part II (item I: separate PDF report)</t>
  </si>
  <si>
    <t>Reports L6.3 - L6.7 &amp; L12 - L19 Rates</t>
  </si>
  <si>
    <t xml:space="preserve">a.Care coordination, navigation or case management activities not otherwise covered under State Plan benefits, including Traditional Health Workers; </t>
  </si>
  <si>
    <t>b.Education for health improvement or education supports, including those related to SDOH-E;</t>
  </si>
  <si>
    <t xml:space="preserve">c.Food services and supports, including those related to SDOH-E; </t>
  </si>
  <si>
    <t xml:space="preserve">d.Housing services and supports, including those related to SDOH-E; </t>
  </si>
  <si>
    <t xml:space="preserve">e.Items for the living environment, not otherwise covered under 1915 Home and Community Based Services, to support a particular health condition; </t>
  </si>
  <si>
    <t xml:space="preserve">f.Transportation services and supports, including those related to SDOH-E, not otherwise covered under the State Plan; </t>
  </si>
  <si>
    <t xml:space="preserve">g.Trauma informed services and supports across sectors, including those related to SDOH-E; </t>
  </si>
  <si>
    <t>i.Other non-covered social and community health services and supports.</t>
  </si>
  <si>
    <t>HRS Category</t>
  </si>
  <si>
    <t>Amount Incurred ($)</t>
  </si>
  <si>
    <t>Example:</t>
  </si>
  <si>
    <r>
      <rPr>
        <b/>
        <sz val="10"/>
        <rFont val="Arial"/>
        <family val="2"/>
      </rPr>
      <t xml:space="preserve">• Column A: </t>
    </r>
    <r>
      <rPr>
        <sz val="10"/>
        <rFont val="Arial"/>
        <family val="2"/>
      </rPr>
      <t xml:space="preserve">Enter the Medicaid Member ID of each member who received at least $200 in HRS across all HRS categories.
</t>
    </r>
    <r>
      <rPr>
        <sz val="10"/>
        <rFont val="Calibri"/>
        <family val="2"/>
      </rPr>
      <t>•</t>
    </r>
    <r>
      <rPr>
        <sz val="10"/>
        <rFont val="Arial"/>
        <family val="2"/>
      </rPr>
      <t xml:space="preserve"> </t>
    </r>
    <r>
      <rPr>
        <b/>
        <sz val="10"/>
        <rFont val="Arial"/>
        <family val="2"/>
      </rPr>
      <t>Column B:</t>
    </r>
    <r>
      <rPr>
        <sz val="10"/>
        <rFont val="Arial"/>
        <family val="2"/>
      </rPr>
      <t xml:space="preserve"> Enter the kind of HRS the member received.
</t>
    </r>
    <r>
      <rPr>
        <sz val="10"/>
        <rFont val="Calibri"/>
        <family val="2"/>
      </rPr>
      <t>•</t>
    </r>
    <r>
      <rPr>
        <sz val="10"/>
        <rFont val="Arial"/>
        <family val="2"/>
      </rPr>
      <t xml:space="preserve"> </t>
    </r>
    <r>
      <rPr>
        <b/>
        <sz val="10"/>
        <rFont val="Arial"/>
        <family val="2"/>
      </rPr>
      <t>Column C:</t>
    </r>
    <r>
      <rPr>
        <sz val="10"/>
        <rFont val="Arial"/>
        <family val="2"/>
      </rPr>
      <t xml:space="preserve"> Enter the dollar amount of HRS the member received in the category indicated in Column B.
</t>
    </r>
    <r>
      <rPr>
        <b/>
        <sz val="10"/>
        <rFont val="Arial"/>
        <family val="2"/>
      </rPr>
      <t>If a member received more than one kind of HRS, enter the member's ID into as many rows as kinds of HRS the member recieved.</t>
    </r>
    <r>
      <rPr>
        <sz val="10"/>
        <rFont val="Arial"/>
        <family val="2"/>
      </rPr>
      <t xml:space="preserve"> Enter the total dollar amount for each kind of HRS in Column C. (Example: Member 123 received $100 in Housing Services and Supports, $75 in Food Services and Supports, and $25 in Transportation Services and Supports, for a total of $200 in HRS. Enter Member ID 123 on three rows as shown below.)
For members with total HRS spending below $200, you are not required to report the member's Medicaid Member ID. </t>
    </r>
    <r>
      <rPr>
        <b/>
        <sz val="10"/>
        <rFont val="Arial"/>
        <family val="2"/>
      </rPr>
      <t>You must report all HRS dollars, including dollars for members with less than $200 in total HRS spending, in Report L6.21.</t>
    </r>
  </si>
  <si>
    <t>For NET WORTH REQUIREMENT Calculation</t>
  </si>
  <si>
    <t>REPORT L3.1 -- ADJUSTED AND UNADJUSTED MEDICAL LOSS RATIOS</t>
  </si>
  <si>
    <t xml:space="preserve">   (Report L5 Line 45)</t>
  </si>
  <si>
    <t xml:space="preserve">   (Report L6 CAK Line 14)</t>
  </si>
  <si>
    <t>Enter amount incurred for services furnished in a hospital for the care and treatment of members, include elective (not urgent or emergent) hospital admission, transplant services, do not include inpatient mental health costs (which will be included under mental health inpatient on Line 8.a.)</t>
  </si>
  <si>
    <t>Enter provider contracting, provider credentialing, provider education, and provider relations costs.   Exclude amounts for consultant fees (Line 12. Professional Services), directory/mail-outs (Line 8. General Admin) and any compensation amounts (Lines 1. - 3.) included elsewhere.</t>
  </si>
  <si>
    <t>Enter amount incurred for customer service/support and grievance and appeals costs.   Exclude amounts for consultant fees (Line 12. Professional Services), directory/mail-outs (Line 8. General Admin) and any compensation amounts (Lines 1. - 3.) included elsewhere.</t>
  </si>
  <si>
    <t>Not be patented;</t>
  </si>
  <si>
    <t xml:space="preserve">Enter all other costs incurred for  mental health services not reported on Line 8.a. or 8.b.; include peer services, crisis services, case management, wrap-around services. </t>
  </si>
  <si>
    <t>Report L6.22</t>
  </si>
  <si>
    <t>Report L6.21</t>
  </si>
  <si>
    <t>Report L6.22 OHP -- HEALTH RELATED SERVICES - ANNUAL MEMBER DETAIL</t>
  </si>
  <si>
    <t>Enter amount incurred for services to provide care for anyone in need of emergency treatment in a licensed hospital facility open 24 hours a day.  The cost of urgent care is included on Line 6.</t>
  </si>
  <si>
    <t>Carry forward from Report L6.1 OHP Line 4.</t>
  </si>
  <si>
    <t>Carry forward from Report L6.1 OHP Line 14.</t>
  </si>
  <si>
    <t xml:space="preserve">Enter from Report L6.1 Line 19 (OHP LOB): Total Health-Related Services costs; including Flexible Services and Community Benefit Initiative costs. </t>
  </si>
  <si>
    <t>Carry forward from Report L6.1 OHP Line 20 (OHP LOB).</t>
  </si>
  <si>
    <t>All the financial reports here should be reported following Statutory Accounting Principle, unless advised otherwise by OHA.</t>
  </si>
  <si>
    <t xml:space="preserve">MEDICAL EXPENSES </t>
  </si>
  <si>
    <t>OHP</t>
  </si>
  <si>
    <t>CAK</t>
  </si>
  <si>
    <t>CAK 00-01</t>
  </si>
  <si>
    <t>CAK 01-05</t>
  </si>
  <si>
    <t>CAK 06-18</t>
  </si>
  <si>
    <t>Other Payment 1</t>
  </si>
  <si>
    <t>Other Payment 2</t>
  </si>
  <si>
    <t>Other Payment 3</t>
  </si>
  <si>
    <t>Other Payment 4</t>
  </si>
  <si>
    <t>OHP Total Cost</t>
  </si>
  <si>
    <t>CAK Total Cost</t>
  </si>
  <si>
    <t>Total Member Service Expenses L6 OHP Line 16/CAK Line 14</t>
  </si>
  <si>
    <t>OHP Amount</t>
  </si>
  <si>
    <t>CAK Amount</t>
  </si>
  <si>
    <t>Physician Services</t>
  </si>
  <si>
    <t>Provider Stabilization Payments</t>
  </si>
  <si>
    <t>(i) Made during a COVID-19 Emergency;</t>
  </si>
  <si>
    <t>(ii) When combined with any other payments to the Provider made for Covered Services rendered during the period, no greater than a</t>
  </si>
  <si>
    <t>e)       “Provider Stabilization Payment” means any payment, including Value-Based Payments, from Contractor to a Provider that is:</t>
  </si>
  <si>
    <t>reasonable estimate (based on historic claims data) of the claims the Provider would have submitted to Contractor for Covered Services</t>
  </si>
  <si>
    <t>provided to Members under this Contract but for the COVID-19 pandemic; and</t>
  </si>
  <si>
    <t>(iii) Made to ensure the availability of the Provider, both during and after any COVID-19 Emergency, to deliver Covered Services to</t>
  </si>
  <si>
    <t>Members under this Contract.</t>
  </si>
  <si>
    <t>As defined in OAR 410-141-3845, health-related services must meet the following criteria: a) be designed to improve health quality; b) increase the likelihood of desired health outcomes in a manner that is capable of being objectively measured and produce verifiable results and achievements; c) be directed toward either individuals or segments of members, or provide health improvements to the population beyond those enrolled without additional costs for the non-members; and d) be based on evidence-based medicine, widely accepted best clinical practice, or criteria issued by accreditation bodies, recognized professional medical associations, government agencies, or other national health care quality organizations. Health Related Services also include investments designed to support expenditures related to health information technology and meaningful use requirements necessary to accomplish the activities that are set forth in 45 CFR 158.151 that promote clinic community linkage and referral processes or support other activities as defined in 45 CFR 158.150.</t>
  </si>
  <si>
    <t>The information included in both the biannual tab (L6.21) and annual tab (L6.22) should reflect HRS expenditures made from premium revenue. CCOs may use funds received from the Quality Incentive Measures Program, including the Quality Pool and Challenge Pool, to spend on HRS. These expenditures should be reflected in the HRS tabs in the Exhibit L report. However, if a CCO uses dollars received from the Quality Incentive Measures Program to fund HRS, the CCO may not reflect such expenditures on tab L17, L17.1, or L17.2. Expenditures listed in L17, L17.1, and L17.2 must be mutually exclusive to expenditures listed in the HRS tabs (L6.21 and L6.22).</t>
  </si>
  <si>
    <t>Part B: SHARE Initiative designation</t>
  </si>
  <si>
    <t xml:space="preserve">Part B: CCO indicates the dollar amount representing the CCO-designated portion of net income/reserves that meets statutory requirements referenced above (i.e. the CCO's SHARE obligation). </t>
  </si>
  <si>
    <t>for the year.</t>
  </si>
  <si>
    <t xml:space="preserve">Part A: CCO enters values related to solvency and profit, including 1) Risk-Based Capital (RBC) level (prior to SHARE commitment), 2) annual pre-tax income before SHARE commitment, and 3) dividend distributed </t>
  </si>
  <si>
    <t xml:space="preserve">For Contract Years 2020 and 2021, CCOs that exceed minimum financial requirements are expected to define their own SHARE Initiative portion in compliance with statute and rules referenced above. </t>
  </si>
  <si>
    <t xml:space="preserve">including maintaining at least 200% Risk-Based Capital (RBC). </t>
  </si>
  <si>
    <t>In accordance with the statutory requirement, CCOs must "designate a portion of annual net income or reserves that exceed the financial requirements," specified in OAR 410-141-5195 et seq,</t>
  </si>
  <si>
    <t xml:space="preserve">and as set forth in contract and program guidance available on the CCO Contract Forms webpage. https://www.oregon.gov/oha/HSD/OHP/Pages/CCO-Contract-Forms.aspx </t>
  </si>
  <si>
    <t>(SHARE = Supporting Health for All through REinvestment)</t>
  </si>
  <si>
    <t>REPORT L6.7 -- SHARE INITIATIVE DESIGNATION</t>
  </si>
  <si>
    <t>Percent</t>
  </si>
  <si>
    <t>Amount</t>
  </si>
  <si>
    <t>Remaining</t>
  </si>
  <si>
    <t xml:space="preserve"> (SDOH-E)</t>
  </si>
  <si>
    <t>of health and equity</t>
  </si>
  <si>
    <t xml:space="preserve">the social determinants </t>
  </si>
  <si>
    <t xml:space="preserve">services to address </t>
  </si>
  <si>
    <t xml:space="preserve">Partner(s) and/or </t>
  </si>
  <si>
    <t>Community</t>
  </si>
  <si>
    <t>Spent</t>
  </si>
  <si>
    <t>Amount Designated by CCO</t>
  </si>
  <si>
    <t>Designated</t>
  </si>
  <si>
    <t>2027 SHARE Initiative</t>
  </si>
  <si>
    <t>2026 SHARE Initiative</t>
  </si>
  <si>
    <t>2025 SHARE Initiative</t>
  </si>
  <si>
    <t>Year Designated by CCO</t>
  </si>
  <si>
    <t>SHARE Initiative</t>
  </si>
  <si>
    <t>associated to the appropriate SHARE Initiative Designation Year as approved in a CCO's SHARE Initiative Spending Plan.</t>
  </si>
  <si>
    <t>associated with the spent funds).</t>
  </si>
  <si>
    <t>REPORT L6.71 -- SHARE INITIATIVE PAYMENT BREAKDOWN (YEAR-BY-YEAR)</t>
  </si>
  <si>
    <r>
      <t>To calculate the amount of a CCO’s annual SHARE Initiative obligation according to requirements in OAR 410-141-3735</t>
    </r>
    <r>
      <rPr>
        <sz val="10"/>
        <color rgb="FFFF0000"/>
        <rFont val="Arial"/>
        <family val="2"/>
      </rPr>
      <t>,</t>
    </r>
    <r>
      <rPr>
        <sz val="10"/>
        <color theme="1"/>
        <rFont val="Arial"/>
        <family val="2"/>
      </rPr>
      <t xml:space="preserve"> ORS 414.625(1)(b)(C) (as such statute was amended by 2018 HB 4018), </t>
    </r>
  </si>
  <si>
    <t xml:space="preserve"> Purpose:</t>
  </si>
  <si>
    <t>To track year-over-year spending from a CCO's SHARE Initiative and to tie such spending to the appropriate SHARE Initiative Designation Year (i.e. the year in which OHA approved the Spending Plan</t>
  </si>
  <si>
    <t>Please note:</t>
  </si>
  <si>
    <t>26. Accrued SHARE Designation</t>
  </si>
  <si>
    <t>27. Unearned Premiums</t>
  </si>
  <si>
    <t>28. Loans and Notes Payable</t>
  </si>
  <si>
    <t>29. Amounts Due to Affiliates</t>
  </si>
  <si>
    <t>30. Premium Deficiency Reserve</t>
  </si>
  <si>
    <t>31. Other Current Liabilities</t>
  </si>
  <si>
    <t>32. TOTAL CURRENT LIABILITIES</t>
  </si>
  <si>
    <t>33. Loans and Notes Payable</t>
  </si>
  <si>
    <t>34. Amounts Due to Affiliates</t>
  </si>
  <si>
    <t>35. Other Liabilities</t>
  </si>
  <si>
    <t>36. TOTAL OTHER LIABILITIES</t>
  </si>
  <si>
    <t>37. TOTAL LIABILITIES</t>
  </si>
  <si>
    <t>38. Common Stock</t>
  </si>
  <si>
    <t>39. Preferred Stock</t>
  </si>
  <si>
    <t>40. Paid in Surplus</t>
  </si>
  <si>
    <t>41. Contributed Capital</t>
  </si>
  <si>
    <t>42. Surplus Notes</t>
  </si>
  <si>
    <t>43. Contingency Reserves</t>
  </si>
  <si>
    <t>44. Retained Earnings/Fund Balance</t>
  </si>
  <si>
    <t>45. Other Net Assets</t>
  </si>
  <si>
    <t>47. TOTAL LIABILITIES AND NET ASSETS</t>
  </si>
  <si>
    <t>46. TOTAL NET ASSETS</t>
  </si>
  <si>
    <t>Details of Write-Ins Line 31:</t>
  </si>
  <si>
    <t>Total Write-Ins Line 31</t>
  </si>
  <si>
    <t>Details of Write-Ins Line 35:</t>
  </si>
  <si>
    <t>Total Write-Ins Line 35</t>
  </si>
  <si>
    <t>Details of Write-Ins Line 45:</t>
  </si>
  <si>
    <t>Total Write-Ins Line 45</t>
  </si>
  <si>
    <t>2021 SHARE designation ($ amount):</t>
  </si>
  <si>
    <t xml:space="preserve">    then separately report each payment type. NOTE: ALL PAYMENT MODEL ARE MUTUALLY EXCLUSIVE WITH RESPECT TO PAYMENTS AND </t>
  </si>
  <si>
    <t xml:space="preserve">    PAYMENTS TO THE SAME CONTRACT ID WILL BE SUMMED UP TO CAPTURE THE TOTAL PAYMENTS TO THAT CONTRACT.</t>
  </si>
  <si>
    <t xml:space="preserve">"Member Months": Total number of members in reported stratification that participate in some payment arrangements, expressed in months of membership. </t>
  </si>
  <si>
    <t xml:space="preserve">     Applicable for 2Ai, 4A, 4B, and 4C payment arrangements.</t>
  </si>
  <si>
    <t>https://www.oregon.gov/oha/HPA/HPARules/APAC-data-submitters-FAQ.pdf</t>
  </si>
  <si>
    <t>Note: CCOs that do not exceed financial requirements as specified in OAR 410-141-5195 et seq. for CY 2021 are presumed exempt.</t>
  </si>
  <si>
    <t>9. TOTAL CURRENT ADMITTED ASSETS</t>
  </si>
  <si>
    <t>14. TOTAL OTHER ADMITTED ASSETS</t>
  </si>
  <si>
    <t>21. TOTAL ADMITTED ASSETS</t>
  </si>
  <si>
    <t>Enter all other member related costs incurred; must be detailed below. 
Include provider stabilization payments (made under the 2020 COVID amendment to the CCO contract) in this line, and please make sure it is properly listed in the "Detail of Write-ins" area along with other items.</t>
  </si>
  <si>
    <r>
      <t xml:space="preserve"> NET WORTH CALCULATION </t>
    </r>
    <r>
      <rPr>
        <i/>
        <sz val="10"/>
        <color rgb="FFFF0000"/>
        <rFont val="Arial"/>
        <family val="2"/>
      </rPr>
      <t>per 2019 standard</t>
    </r>
  </si>
  <si>
    <r>
      <t xml:space="preserve"> 13. Minimum Required Net Calculation </t>
    </r>
    <r>
      <rPr>
        <i/>
        <sz val="10"/>
        <color rgb="FFFF0000"/>
        <rFont val="Arial"/>
        <family val="2"/>
      </rPr>
      <t>per 2019 standard</t>
    </r>
  </si>
  <si>
    <t>Report L6 OHP 
(Line 16)</t>
  </si>
  <si>
    <t>Report L6 CAK (Line 14)</t>
  </si>
  <si>
    <t>Average Monthly Medical Expenses</t>
  </si>
  <si>
    <r>
      <rPr>
        <b/>
        <sz val="10"/>
        <rFont val="Arial"/>
        <family val="2"/>
      </rPr>
      <t xml:space="preserve">PLEASE ENTER PROJECTED HOSPITAL AND MEDICAL EXPENSES for Quarters not yet reported </t>
    </r>
    <r>
      <rPr>
        <sz val="8"/>
        <rFont val="Arial"/>
        <family val="2"/>
      </rPr>
      <t xml:space="preserve"> 
(may exclude LOBs other than OHP and CAK)</t>
    </r>
  </si>
  <si>
    <t>Average monthly medical expense is based on historical expense data.</t>
  </si>
  <si>
    <t>Average monthly medical expense is based on projected and historical expense data (as it becomes available).</t>
  </si>
  <si>
    <t>Test difference</t>
  </si>
  <si>
    <t xml:space="preserve">Total </t>
  </si>
  <si>
    <t>2020 SHARE Initiative</t>
  </si>
  <si>
    <t>2021 SHARE Initiative</t>
  </si>
  <si>
    <t>2022 SHARE Initiative</t>
  </si>
  <si>
    <t>2023 SHARE Initiative</t>
  </si>
  <si>
    <t>2024 SHARE Initiative</t>
  </si>
  <si>
    <t>Trillium Community Health Plan, Inc. (Southwest)</t>
  </si>
  <si>
    <t>Trillium Community Health Plan, Inc. (Tri-County)</t>
  </si>
  <si>
    <t>PacificSource Community Solutions (Marion Polk)</t>
  </si>
  <si>
    <t>25. Premium Deficiency Reserve</t>
  </si>
  <si>
    <t>26. NET ADJUSTMENTS</t>
  </si>
  <si>
    <t>27. TOTAL ADJUSTED MEMBER SERVICE EXPENSES</t>
  </si>
  <si>
    <t>28. Compensation</t>
  </si>
  <si>
    <t>29. Other Administrative Expenses</t>
  </si>
  <si>
    <t>30. TOTAL ADMINISTRATIVE EXPENSES</t>
  </si>
  <si>
    <t>31. TOTAL OPERATING EXPENSES</t>
  </si>
  <si>
    <t>32. NET OPERATING INCOME (LOSS)</t>
  </si>
  <si>
    <t>33. Net Investment Income</t>
  </si>
  <si>
    <t>34. Non-Healthcare-Related (Expenses)</t>
  </si>
  <si>
    <t>35. Other Non-Operating Revenues and (Expenses)</t>
  </si>
  <si>
    <t>36. TOTAL NON-OPERATING REVENUES AND EXPENSES</t>
  </si>
  <si>
    <t xml:space="preserve"> 37. NET INCOME (LOSS) BEFORE TAXES AND SHARE OBLIGATION</t>
  </si>
  <si>
    <t xml:space="preserve">   38. Provision for Income Taxes</t>
  </si>
  <si>
    <t xml:space="preserve">   39. Provision for SHARE OBLIGATION</t>
  </si>
  <si>
    <t>40. NET INCOME (LOSS)</t>
  </si>
  <si>
    <t>41. Net Assets Beginning of Quarter</t>
  </si>
  <si>
    <t>42. Increase (Decrease) in Common Stock</t>
  </si>
  <si>
    <t>43. Increase (Decrease) in Preferred Stock</t>
  </si>
  <si>
    <t>44. Increase (Decrease) in Paid in Surplus</t>
  </si>
  <si>
    <t>45. Increase (Decrease) in Contributed Capital</t>
  </si>
  <si>
    <t>46. Increase (Decrease) in Surplus Notes</t>
  </si>
  <si>
    <t>47. Increase (Decrease) in Contingency Reserves</t>
  </si>
  <si>
    <t>48. Increase (Decrease) in Net Assets</t>
  </si>
  <si>
    <t>49. Net Assets</t>
  </si>
  <si>
    <t>Details of Write-Ins Line 48e:</t>
  </si>
  <si>
    <t>Total Write-Ins Line 48e</t>
  </si>
  <si>
    <t>23. Premium Deficiency Reserve</t>
  </si>
  <si>
    <t>24. NET ADJUSTMENTS</t>
  </si>
  <si>
    <t>25. TOTAL ADJUSTED MEMBER SERVICE EXPENSES</t>
  </si>
  <si>
    <t>26. Compensation</t>
  </si>
  <si>
    <t>27. Other Administrative Expenses</t>
  </si>
  <si>
    <t>28. TOTAL ADMINISTRATIVE EXPENSES</t>
  </si>
  <si>
    <t>29. TOTAL OPERATING EXPENSES</t>
  </si>
  <si>
    <t>30. NET OPERATING INCOME (LOSS)</t>
  </si>
  <si>
    <t>31. Net Investment Income</t>
  </si>
  <si>
    <t>32. Non-Healthcare-Related (Expenses)</t>
  </si>
  <si>
    <t>33. Other Non-Operating Revenues and (Expenses)</t>
  </si>
  <si>
    <t>34. TOTAL NON-OPERATING REVENUES AND EXPENSES</t>
  </si>
  <si>
    <t xml:space="preserve"> 35. NET INCOME (LOSS) BEFORE TAXES AND SHARE OBLIGATION</t>
  </si>
  <si>
    <t xml:space="preserve">   36. Provision for Income Taxes</t>
  </si>
  <si>
    <t xml:space="preserve">    37. Provision for SHARE OBLIGATION</t>
  </si>
  <si>
    <t>38. NET INCOME (LOSS)</t>
  </si>
  <si>
    <t>Details of Write-Ins Line 33:</t>
  </si>
  <si>
    <t>Total Write-Ins Line 33</t>
  </si>
  <si>
    <t>Enter amount received or accrued from third party resources, third party liability, subrogation or other third party payment not outlined on Line 23. (ENTER AS NEGATIVE)</t>
  </si>
  <si>
    <t xml:space="preserve">19. Reinsurance/Stop Loss Premiums </t>
  </si>
  <si>
    <t>20. Reinsurance Recoveries</t>
  </si>
  <si>
    <t>21. Fraud, Waste, and Abuse Reduction Expenditures</t>
  </si>
  <si>
    <t>22. Fraud, Waste and Abuse Related Recoveries</t>
  </si>
  <si>
    <t>23. Co-payments</t>
  </si>
  <si>
    <t xml:space="preserve">24. TPR, COB, and Subrogation  </t>
  </si>
  <si>
    <t xml:space="preserve">28. Administrative Services - Compensation </t>
  </si>
  <si>
    <t>39. Administrative Services - Other</t>
  </si>
  <si>
    <t>19. Reinsurance/Stop Loss Premiums</t>
  </si>
  <si>
    <t>20. (Reinsurance Recoveries)</t>
  </si>
  <si>
    <t>22. (Fraud, Waste and Abuse Related Recoveries)</t>
  </si>
  <si>
    <t xml:space="preserve">17. Reinsurance/Stop Loss Premiums </t>
  </si>
  <si>
    <t>18. Reinsurance Recoveries</t>
  </si>
  <si>
    <t>21. Co-payments</t>
  </si>
  <si>
    <t xml:space="preserve">22. TPR, COB, and Subrogation  </t>
  </si>
  <si>
    <t>19. Fraud, Waste, and Abuse Reduction Expenditures</t>
  </si>
  <si>
    <t>20. Fraud, Waste and Abuse Related Recoveries</t>
  </si>
  <si>
    <t>18. (Reinsurance Recoveries)</t>
  </si>
  <si>
    <t>20. (Fraud, Waste and Abuse Related Recoveries)</t>
  </si>
  <si>
    <t>21. (Co-payments)</t>
  </si>
  <si>
    <t>22. (TPR, COB, and Subrogation)</t>
  </si>
  <si>
    <t>23. (Co-payments)</t>
  </si>
  <si>
    <t xml:space="preserve">24. (TPR, COB, and Subrogation)  </t>
  </si>
  <si>
    <t>(Report L6 OHP Line 20)</t>
  </si>
  <si>
    <t>(Report L6 OHP Line 22)</t>
  </si>
  <si>
    <t>Enter the costs incurred for fraud, waste, and abuse reduction expenditures; Fraud, Waste, and Abuse are defined in the CCO Contract, Exhibit A</t>
  </si>
  <si>
    <t>Enter the total dollars recovered (e.g. recouped overpayments, penalties, sanctions, cost sharing VBP dollars) as a result of CCO fraud, waste and abuse investigation and audits (ENTER AS NEGATIVE)</t>
  </si>
  <si>
    <t>Enter amount of client co-payments received or accrued. (ENTER AS NEGATIVE)</t>
  </si>
  <si>
    <t>21. Fraud, Waste, and Abuse Reduction Expenditures (a)</t>
  </si>
  <si>
    <t>The narrative should include a detailed description of your program to detect and recover/recoup overpayments specifically relating to Fraud, Waste and Abuse.</t>
  </si>
  <si>
    <t>The narrative should include a detailed description of your program to detect and recover/recoup overpayments.</t>
  </si>
  <si>
    <t xml:space="preserve">  c. Health Information Technology</t>
  </si>
  <si>
    <t>j.Other non-covered medical services</t>
  </si>
  <si>
    <t xml:space="preserve">For community benefit initiatives, provide the receiving entity name.  </t>
  </si>
  <si>
    <t>The rationale must include the evidence-based, best-practice, widely accepted best clinic practice, and/or criteria used to justify the expenditures. Alignment with community health improvement plan health priority areas is not a sufficient rationale for the expenditure. Expenditures addressing community health improvement plan health priority areas must still describe how the expenditure is evidence-based, etc.</t>
  </si>
  <si>
    <t>Does this investment include any Medicaid covered services for the CCO's members? This is especially important to consider for agencies or organizations that provide both covered and non-covered services.
[Yes/No response dropdown list]</t>
  </si>
  <si>
    <t xml:space="preserve">Health-related services related to health information technology and meaningful use requirements to improve health care quality. To be considered a health-related service, a service must meet the requirements in OARs 410-141-3500 and 410-141-3845. </t>
  </si>
  <si>
    <t>• Exclude non-State Plan services - this includes medical services deemed as HRS</t>
  </si>
  <si>
    <t>h.Other non-covered health care system services and improvements</t>
  </si>
  <si>
    <t>b.Education for health improvement or education supports, including those related to SDOH-E; (e.g. education for health improvement and management, and supports for early childhood education, language and literacy, high school graduation, and higher education)</t>
  </si>
  <si>
    <t>c.Food services and supports, including those related to SDOH-E; (e.g. vouchers, meal delivery, farmer’s market in a food desert)</t>
  </si>
  <si>
    <t>d.Housing services and supports, including those related to SDOH-E; (e.g. temporary housing or shelter, utilities, critical repairs, environmental remediation, including lead)</t>
  </si>
  <si>
    <t>e.Items for the living environment, not otherwise covered under 1915 Home and Community Based Services, to support a particular health condition; (e.g. items to improve mobility, air conditioner, athletic shoes, other specialized clothing)</t>
  </si>
  <si>
    <t>f.Transportation services and supports, including those related to SDOH-E, not otherwise covered under the State Plan;  (e.g. transportation for groceries or non-medical appointments related to individual social needs; community-level transportation improvements such as bike lanes and walking paths)</t>
  </si>
  <si>
    <t>g.Trauma informed services and supports across sectors, including those related to SDOH-E; (e.g implementing trauma informed care across sectors, ACEs training in schools)</t>
  </si>
  <si>
    <t>h.Other non-covered health care system services and improvements; (e.g. supports for community oral health services, EHR meaningful use)</t>
  </si>
  <si>
    <t>i.Other non-covered social and community health services and supports. (e.g. social needs screening and referral, including community resource and referral technology and EHR integration, multi-sector interventions to improve population health, and interventions to address other SDOH-E, including employment and built environment improvements).</t>
  </si>
  <si>
    <t>For community benefit initiative expenditures addressing a priority population, please define the priority population.</t>
  </si>
  <si>
    <t>According to contract requirements, a CCO's annual SHARE Initiative designation must be spent down within three years of OHA's approval of the same year's SHARE Initiative Spending Plan [Exhibit K, Sec 8 b. (5)].</t>
  </si>
  <si>
    <t>FOR EXAMPLE: A CCO designates $1 million for its 2023 SHARE Initiative designation and reports this figure to OHA using Report L6.7 by June 30, 2023. The CCO then submits their associated</t>
  </si>
  <si>
    <t xml:space="preserve">Spending Plan to OHA by December 31, 2023. OHA approves the CCO's 2023 SHARE Initiative Spending Plan within 30 days, by January 30, 2024. Subsequently, the CCO must spend down the </t>
  </si>
  <si>
    <t>identified $1 million by January 30, 2027.  Each year, as the CCO adds funds to its SHARE Initiative designation, the funds must be spent within three years from the date of OHA approval for each Spending Plan.</t>
  </si>
  <si>
    <t>j.Other non-covered medical services; (e.g. Medical Services which would otherwise be an above-the-line medical services)</t>
  </si>
  <si>
    <t xml:space="preserve">Completed annually and submitted with the audited fourth quarter reporting package due June 30.  </t>
  </si>
  <si>
    <t xml:space="preserve">CCO updates report with each SHARE Initiative designation as identified in tab L6.7. CCO includes total spending for each calendar year in yellow fields beginning with 2021, with spending </t>
  </si>
  <si>
    <t>Template version 3, published on 12/17/2021 by OHA (OAFA)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</si>
</sst>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0\)"/>
    <numFmt numFmtId="166" formatCode="&quot;$&quot;#,###,##0;\(&quot;$&quot;#,###,##0\)"/>
    <numFmt numFmtId="167" formatCode="#,##0.00%;\(#,##0.00%\)"/>
    <numFmt numFmtId="168" formatCode="0.0%"/>
    <numFmt numFmtId="169" formatCode="_(* #,##0.00_);_(* \(#,##0.00\);_(* &quot;-&quot;_);_(@_)"/>
    <numFmt numFmtId="170" formatCode="[$-409]mmm\-yy;@"/>
    <numFmt numFmtId="171" formatCode="_(&quot;$&quot;* #,##0_);_(&quot;$&quot;* \(#,##0\);_(&quot;$&quot;* &quot;-&quot;??_);_(@_)"/>
    <numFmt numFmtId="172" formatCode="_(* #,##0_);_(* \(#,##0\);_(*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Times"/>
      <family val="1"/>
    </font>
    <font>
      <u/>
      <sz val="10"/>
      <color indexed="12"/>
      <name val="Arial"/>
      <family val="2"/>
    </font>
    <font>
      <b/>
      <sz val="9.9499999999999993"/>
      <color indexed="9"/>
      <name val="Arial"/>
      <family val="2"/>
    </font>
    <font>
      <sz val="10"/>
      <name val="Times New Roman"/>
      <family val="1"/>
    </font>
    <font>
      <sz val="10"/>
      <color indexed="8"/>
      <name val="Arial"/>
      <family val="2"/>
    </font>
    <font>
      <sz val="10"/>
      <color indexed="0"/>
      <name val="Arial"/>
      <family val="2"/>
    </font>
    <font>
      <b/>
      <sz val="18"/>
      <name val="Arial"/>
      <family val="2"/>
    </font>
    <font>
      <b/>
      <sz val="12"/>
      <name val="Arial"/>
      <family val="2"/>
    </font>
    <font>
      <sz val="10"/>
      <color indexed="8"/>
      <name val="MS Sans Serif"/>
      <family val="2"/>
    </font>
    <font>
      <sz val="12"/>
      <color theme="1"/>
      <name val="Calibri"/>
      <family val="2"/>
      <scheme val="minor"/>
    </font>
    <font>
      <sz val="10"/>
      <color indexed="10"/>
      <name val="Arial"/>
      <family val="2"/>
    </font>
    <font>
      <sz val="12"/>
      <name val="Arial"/>
      <family val="2"/>
    </font>
    <font>
      <sz val="10"/>
      <color rgb="FF000000"/>
      <name val="Arial"/>
      <family val="2"/>
    </font>
    <font>
      <b/>
      <sz val="14"/>
      <color indexed="8"/>
      <name val="Arial"/>
      <family val="2"/>
    </font>
    <font>
      <b/>
      <sz val="14"/>
      <color rgb="FF000000"/>
      <name val="Arial"/>
      <family val="2"/>
    </font>
    <font>
      <b/>
      <sz val="12"/>
      <color indexed="8"/>
      <name val="Arial"/>
      <family val="2"/>
    </font>
    <font>
      <b/>
      <sz val="12"/>
      <color rgb="FF000000"/>
      <name val="Arial"/>
      <family val="2"/>
    </font>
    <font>
      <b/>
      <sz val="10"/>
      <color indexed="8"/>
      <name val="ARIAL"/>
      <family val="2"/>
    </font>
    <font>
      <b/>
      <sz val="10"/>
      <color rgb="FF000000"/>
      <name val="Arial"/>
      <family val="2"/>
    </font>
    <font>
      <b/>
      <sz val="10"/>
      <color indexed="10"/>
      <name val="Arial"/>
      <family val="2"/>
    </font>
    <font>
      <sz val="10"/>
      <color indexed="53"/>
      <name val="Arial"/>
      <family val="2"/>
    </font>
    <font>
      <sz val="11"/>
      <color indexed="8"/>
      <name val="Calibri"/>
      <family val="2"/>
    </font>
    <font>
      <b/>
      <sz val="10"/>
      <color rgb="FFFF0000"/>
      <name val="Arial"/>
      <family val="2"/>
    </font>
    <font>
      <b/>
      <u val="singleAccounting"/>
      <sz val="10"/>
      <name val="Arial"/>
      <family val="2"/>
    </font>
    <font>
      <b/>
      <sz val="12"/>
      <color rgb="FFFF0000"/>
      <name val="Arial"/>
      <family val="2"/>
    </font>
    <font>
      <sz val="10"/>
      <name val="Arial"/>
      <family val="2"/>
    </font>
    <font>
      <sz val="10"/>
      <color theme="1"/>
      <name val="Arial"/>
      <family val="2"/>
    </font>
    <font>
      <sz val="10"/>
      <name val="Arial"/>
      <family val="2"/>
    </font>
    <font>
      <u/>
      <sz val="10"/>
      <color theme="10"/>
      <name val="Arial"/>
      <family val="2"/>
    </font>
    <font>
      <u/>
      <sz val="10"/>
      <name val="Arial"/>
      <family val="2"/>
    </font>
    <font>
      <u val="singleAccounting"/>
      <sz val="10"/>
      <name val="Arial"/>
      <family val="2"/>
    </font>
    <font>
      <sz val="10"/>
      <color rgb="FFFF0000"/>
      <name val="Arial"/>
      <family val="2"/>
    </font>
    <font>
      <b/>
      <sz val="10"/>
      <color theme="1"/>
      <name val="Arial"/>
      <family val="2"/>
    </font>
    <font>
      <b/>
      <sz val="9"/>
      <color indexed="81"/>
      <name val="Tahoma"/>
      <family val="2"/>
    </font>
    <font>
      <sz val="9"/>
      <color indexed="81"/>
      <name val="Tahoma"/>
      <family val="2"/>
    </font>
    <font>
      <b/>
      <i/>
      <sz val="10"/>
      <name val="Arial"/>
      <family val="2"/>
    </font>
    <font>
      <i/>
      <sz val="10"/>
      <name val="Arial"/>
      <family val="2"/>
    </font>
    <font>
      <i/>
      <sz val="10"/>
      <color rgb="FFFF0000"/>
      <name val="Arial"/>
      <family val="2"/>
    </font>
    <font>
      <sz val="10"/>
      <color theme="1" tint="0.34998626667073579"/>
      <name val="Arial"/>
      <family val="2"/>
    </font>
    <font>
      <b/>
      <sz val="10"/>
      <color theme="1" tint="0.34998626667073579"/>
      <name val="Arial"/>
      <family val="2"/>
    </font>
    <font>
      <sz val="10"/>
      <name val="Calibri"/>
      <family val="2"/>
    </font>
  </fonts>
  <fills count="15">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2"/>
      </patternFill>
    </fill>
    <fill>
      <patternFill patternType="solid">
        <fgColor rgb="FFDFDFDF"/>
        <bgColor indexed="64"/>
      </patternFill>
    </fill>
    <fill>
      <patternFill patternType="solid">
        <fgColor rgb="FFFFFF99"/>
        <bgColor indexed="64"/>
      </patternFill>
    </fill>
    <fill>
      <patternFill patternType="solid">
        <fgColor rgb="FFCCFFCC"/>
        <bgColor indexed="64"/>
      </patternFill>
    </fill>
    <fill>
      <patternFill patternType="solid">
        <fgColor indexed="4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4.9989318521683403E-2"/>
        <bgColor indexed="64"/>
      </patternFill>
    </fill>
  </fills>
  <borders count="10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top style="double">
        <color indexed="64"/>
      </top>
      <bottom/>
      <diagonal/>
    </border>
    <border>
      <left style="thin">
        <color indexed="64"/>
      </left>
      <right style="thin">
        <color indexed="64"/>
      </right>
      <top style="medium">
        <color indexed="64"/>
      </top>
      <bottom style="double">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style="double">
        <color auto="1"/>
      </right>
      <top/>
      <bottom/>
      <diagonal/>
    </border>
    <border>
      <left/>
      <right style="double">
        <color auto="1"/>
      </right>
      <top style="double">
        <color auto="1"/>
      </top>
      <bottom/>
      <diagonal/>
    </border>
    <border>
      <left/>
      <right/>
      <top/>
      <bottom style="double">
        <color auto="1"/>
      </bottom>
      <diagonal/>
    </border>
    <border>
      <left/>
      <right style="double">
        <color auto="1"/>
      </right>
      <top/>
      <bottom style="double">
        <color auto="1"/>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thin">
        <color theme="1" tint="0.34998626667073579"/>
      </left>
      <right style="thin">
        <color theme="1" tint="0.34998626667073579"/>
      </right>
      <top style="medium">
        <color indexed="64"/>
      </top>
      <bottom style="thin">
        <color theme="1" tint="0.34998626667073579"/>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medium">
        <color indexed="64"/>
      </bottom>
      <diagonal/>
    </border>
    <border>
      <left style="thin">
        <color theme="1" tint="0.34998626667073579"/>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style="medium">
        <color indexed="64"/>
      </left>
      <right/>
      <top style="double">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729">
    <xf numFmtId="0" fontId="0" fillId="0" borderId="0"/>
    <xf numFmtId="0" fontId="14"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1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alignment vertical="top"/>
    </xf>
    <xf numFmtId="43" fontId="18" fillId="0" borderId="0" applyFont="0" applyFill="0" applyBorder="0" applyAlignment="0" applyProtection="0">
      <alignment vertical="top"/>
    </xf>
    <xf numFmtId="43" fontId="18"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alignment vertical="top"/>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3" fontId="11" fillId="0" borderId="0" applyFill="0" applyBorder="0" applyAlignment="0" applyProtection="0"/>
    <xf numFmtId="3" fontId="11" fillId="0" borderId="0" applyFill="0" applyBorder="0" applyAlignment="0" applyProtection="0"/>
    <xf numFmtId="3" fontId="11"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5" fontId="11" fillId="0" borderId="0" applyFill="0" applyBorder="0" applyAlignment="0" applyProtection="0"/>
    <xf numFmtId="5" fontId="11" fillId="0" borderId="0" applyFill="0" applyBorder="0" applyAlignment="0" applyProtection="0"/>
    <xf numFmtId="5" fontId="11" fillId="0" borderId="0" applyFill="0" applyBorder="0" applyAlignment="0" applyProtection="0"/>
    <xf numFmtId="164" fontId="11" fillId="0" borderId="0" applyFill="0" applyBorder="0" applyAlignment="0" applyProtection="0"/>
    <xf numFmtId="164" fontId="11" fillId="0" borderId="0" applyFill="0" applyBorder="0" applyAlignment="0" applyProtection="0"/>
    <xf numFmtId="164" fontId="11" fillId="0" borderId="0" applyFill="0" applyBorder="0" applyAlignment="0" applyProtection="0"/>
    <xf numFmtId="2" fontId="11" fillId="0" borderId="0" applyFill="0" applyBorder="0" applyAlignment="0" applyProtection="0"/>
    <xf numFmtId="2" fontId="11" fillId="0" borderId="0" applyFill="0" applyBorder="0" applyAlignment="0" applyProtection="0"/>
    <xf numFmtId="2" fontId="11" fillId="0" borderId="0" applyFill="0" applyBorder="0" applyAlignment="0" applyProtection="0"/>
    <xf numFmtId="165" fontId="19" fillId="0" borderId="0"/>
    <xf numFmtId="166" fontId="19" fillId="0" borderId="0"/>
    <xf numFmtId="167" fontId="19"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alignment vertical="top"/>
    </xf>
    <xf numFmtId="0" fontId="1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alignment vertical="top"/>
    </xf>
    <xf numFmtId="0" fontId="18"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vertical="top"/>
    </xf>
    <xf numFmtId="0" fontId="18" fillId="0" borderId="0">
      <alignment vertical="top"/>
    </xf>
    <xf numFmtId="0" fontId="18" fillId="0" borderId="0">
      <alignment vertical="top"/>
    </xf>
    <xf numFmtId="0" fontId="22" fillId="0" borderId="0"/>
    <xf numFmtId="0" fontId="22" fillId="0" borderId="0"/>
    <xf numFmtId="0" fontId="22" fillId="0" borderId="0"/>
    <xf numFmtId="0" fontId="23" fillId="0" borderId="0"/>
    <xf numFmtId="0" fontId="22" fillId="0" borderId="0"/>
    <xf numFmtId="0" fontId="11" fillId="0" borderId="0"/>
    <xf numFmtId="0" fontId="2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xf numFmtId="0" fontId="22" fillId="0" borderId="0"/>
    <xf numFmtId="0" fontId="18" fillId="0" borderId="0">
      <alignment vertical="top"/>
    </xf>
    <xf numFmtId="0" fontId="18" fillId="0" borderId="0">
      <alignment vertical="top"/>
    </xf>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23" fillId="0" borderId="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2" fillId="0" borderId="0"/>
    <xf numFmtId="0" fontId="24" fillId="0" borderId="0">
      <alignment vertical="top"/>
    </xf>
    <xf numFmtId="0" fontId="24" fillId="0" borderId="0">
      <alignment vertical="top"/>
    </xf>
    <xf numFmtId="0" fontId="24" fillId="0" borderId="0">
      <alignment vertical="top"/>
    </xf>
    <xf numFmtId="0" fontId="22" fillId="0" borderId="0"/>
    <xf numFmtId="0" fontId="22" fillId="0" borderId="0"/>
    <xf numFmtId="0" fontId="24" fillId="0" borderId="0">
      <alignment vertical="top"/>
    </xf>
    <xf numFmtId="0" fontId="24" fillId="0" borderId="0">
      <alignment vertical="top"/>
    </xf>
    <xf numFmtId="0" fontId="22" fillId="0" borderId="0"/>
    <xf numFmtId="0" fontId="11" fillId="0" borderId="0"/>
    <xf numFmtId="0" fontId="11" fillId="0" borderId="0"/>
    <xf numFmtId="0" fontId="10" fillId="0" borderId="0"/>
    <xf numFmtId="0" fontId="10" fillId="0" borderId="0"/>
    <xf numFmtId="0" fontId="17" fillId="0" borderId="0"/>
    <xf numFmtId="0" fontId="18" fillId="0" borderId="0">
      <alignment vertical="top"/>
    </xf>
    <xf numFmtId="0" fontId="18" fillId="0" borderId="0">
      <alignment vertical="top"/>
    </xf>
    <xf numFmtId="0" fontId="18" fillId="0" borderId="0">
      <alignment vertical="top"/>
    </xf>
    <xf numFmtId="0" fontId="17" fillId="0" borderId="0"/>
    <xf numFmtId="0" fontId="11" fillId="0" borderId="0"/>
    <xf numFmtId="0" fontId="11" fillId="0" borderId="0"/>
    <xf numFmtId="0" fontId="23" fillId="0" borderId="0"/>
    <xf numFmtId="0" fontId="23" fillId="0" borderId="0"/>
    <xf numFmtId="0" fontId="18" fillId="0" borderId="0">
      <alignment vertical="top"/>
    </xf>
    <xf numFmtId="0" fontId="18" fillId="0" borderId="0">
      <alignment vertical="top"/>
    </xf>
    <xf numFmtId="0" fontId="18" fillId="0" borderId="0">
      <alignment vertical="top"/>
    </xf>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9" fontId="1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0" borderId="0" applyNumberFormat="0" applyBorder="0" applyAlignment="0"/>
    <xf numFmtId="0" fontId="18" fillId="0" borderId="0" applyNumberFormat="0" applyBorder="0" applyAlignment="0"/>
    <xf numFmtId="0" fontId="18" fillId="0" borderId="0" applyNumberFormat="0" applyBorder="0" applyAlignment="0"/>
    <xf numFmtId="0" fontId="18" fillId="0" borderId="0" applyNumberFormat="0" applyBorder="0" applyAlignment="0"/>
    <xf numFmtId="0" fontId="18" fillId="0" borderId="0" applyNumberFormat="0" applyBorder="0" applyAlignment="0"/>
    <xf numFmtId="0" fontId="18" fillId="0" borderId="0" applyNumberFormat="0" applyBorder="0" applyAlignment="0"/>
    <xf numFmtId="0" fontId="18"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18" fillId="0" borderId="0" applyNumberFormat="0" applyBorder="0" applyAlignment="0"/>
    <xf numFmtId="0" fontId="18" fillId="0" borderId="0" applyNumberFormat="0" applyBorder="0" applyAlignment="0"/>
    <xf numFmtId="0" fontId="18" fillId="0" borderId="0" applyNumberFormat="0" applyBorder="0" applyAlignment="0"/>
    <xf numFmtId="0" fontId="26"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8"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30"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30" fillId="0" borderId="0" applyNumberFormat="0" applyBorder="0" applyAlignment="0"/>
    <xf numFmtId="0" fontId="29" fillId="4" borderId="0" applyNumberFormat="0" applyBorder="0" applyAlignment="0"/>
    <xf numFmtId="0" fontId="29" fillId="4" borderId="0" applyNumberFormat="0" applyBorder="0" applyAlignment="0"/>
    <xf numFmtId="0" fontId="29" fillId="4" borderId="0" applyNumberFormat="0" applyBorder="0" applyAlignment="0"/>
    <xf numFmtId="0" fontId="29" fillId="4" borderId="0" applyNumberFormat="0" applyBorder="0" applyAlignment="0"/>
    <xf numFmtId="0" fontId="29" fillId="4" borderId="0" applyNumberFormat="0" applyBorder="0" applyAlignment="0"/>
    <xf numFmtId="0" fontId="29" fillId="4" borderId="0" applyNumberFormat="0" applyBorder="0" applyAlignment="0"/>
    <xf numFmtId="0" fontId="29" fillId="4"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30" fillId="5" borderId="0" applyNumberFormat="0" applyBorder="0" applyAlignment="0"/>
    <xf numFmtId="0" fontId="29" fillId="4" borderId="0" applyNumberFormat="0" applyBorder="0" applyAlignment="0"/>
    <xf numFmtId="0" fontId="29" fillId="4" borderId="0" applyNumberFormat="0" applyBorder="0" applyAlignment="0"/>
    <xf numFmtId="0" fontId="29" fillId="4" borderId="0" applyNumberFormat="0" applyBorder="0" applyAlignment="0"/>
    <xf numFmtId="0" fontId="30" fillId="5" borderId="0" applyNumberFormat="0" applyBorder="0" applyAlignment="0"/>
    <xf numFmtId="0" fontId="31" fillId="0" borderId="0" applyNumberFormat="0" applyBorder="0" applyAlignment="0"/>
    <xf numFmtId="0" fontId="31" fillId="0" borderId="0" applyNumberFormat="0" applyBorder="0" applyAlignment="0"/>
    <xf numFmtId="0" fontId="31" fillId="0" borderId="0" applyNumberFormat="0" applyBorder="0" applyAlignment="0"/>
    <xf numFmtId="0" fontId="31" fillId="0" borderId="0" applyNumberFormat="0" applyBorder="0" applyAlignment="0"/>
    <xf numFmtId="0" fontId="31" fillId="0" borderId="0" applyNumberFormat="0" applyBorder="0" applyAlignment="0"/>
    <xf numFmtId="0" fontId="31" fillId="0" borderId="0" applyNumberFormat="0" applyBorder="0" applyAlignment="0"/>
    <xf numFmtId="0" fontId="31"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1" fillId="0" borderId="0" applyNumberFormat="0" applyBorder="0" applyAlignment="0"/>
    <xf numFmtId="0" fontId="31" fillId="0" borderId="0" applyNumberFormat="0" applyBorder="0" applyAlignment="0"/>
    <xf numFmtId="0" fontId="31" fillId="0" borderId="0" applyNumberFormat="0" applyBorder="0" applyAlignment="0"/>
    <xf numFmtId="0" fontId="32" fillId="0" borderId="0" applyNumberFormat="0" applyBorder="0" applyAlignment="0"/>
    <xf numFmtId="0" fontId="18" fillId="0" borderId="0" applyNumberFormat="0" applyBorder="0" applyAlignment="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25" fillId="0" borderId="0"/>
    <xf numFmtId="44" fontId="3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0" fontId="11" fillId="0" borderId="0"/>
    <xf numFmtId="170" fontId="11" fillId="0" borderId="0"/>
    <xf numFmtId="170" fontId="39" fillId="0" borderId="0"/>
    <xf numFmtId="43" fontId="8" fillId="0" borderId="0" applyFont="0" applyFill="0" applyBorder="0" applyAlignment="0" applyProtection="0"/>
    <xf numFmtId="170" fontId="41" fillId="0" borderId="0"/>
    <xf numFmtId="170" fontId="42" fillId="0" borderId="0" applyNumberFormat="0" applyFill="0" applyBorder="0" applyAlignment="0" applyProtection="0"/>
    <xf numFmtId="0" fontId="7" fillId="0" borderId="0"/>
    <xf numFmtId="43"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1" fillId="0" borderId="0"/>
    <xf numFmtId="43" fontId="2" fillId="0" borderId="0" applyFont="0" applyFill="0" applyBorder="0" applyAlignment="0" applyProtection="0"/>
    <xf numFmtId="170" fontId="11"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920">
    <xf numFmtId="0" fontId="0" fillId="0" borderId="0" xfId="0"/>
    <xf numFmtId="41" fontId="13" fillId="0" borderId="0" xfId="0" applyNumberFormat="1" applyFont="1" applyAlignment="1">
      <alignment horizontal="left" vertical="center"/>
    </xf>
    <xf numFmtId="41" fontId="11" fillId="0" borderId="0" xfId="0" applyNumberFormat="1" applyFont="1"/>
    <xf numFmtId="41" fontId="11" fillId="0" borderId="0" xfId="0" applyNumberFormat="1" applyFont="1" applyFill="1"/>
    <xf numFmtId="41" fontId="11" fillId="0" borderId="0" xfId="2" applyNumberFormat="1" applyFont="1"/>
    <xf numFmtId="41" fontId="11" fillId="0" borderId="0" xfId="0" applyNumberFormat="1" applyFont="1" applyAlignment="1">
      <alignment horizontal="right"/>
    </xf>
    <xf numFmtId="41" fontId="11" fillId="0" borderId="0" xfId="0" applyNumberFormat="1" applyFont="1" applyAlignment="1">
      <alignment horizontal="right" vertical="center"/>
    </xf>
    <xf numFmtId="41" fontId="11" fillId="0" borderId="0" xfId="0" applyNumberFormat="1" applyFont="1" applyFill="1" applyAlignment="1">
      <alignment horizontal="right"/>
    </xf>
    <xf numFmtId="41" fontId="11" fillId="0" borderId="0" xfId="2" applyNumberFormat="1" applyFont="1" applyAlignment="1">
      <alignment horizontal="right"/>
    </xf>
    <xf numFmtId="41" fontId="11" fillId="0" borderId="0" xfId="0" applyNumberFormat="1" applyFont="1" applyAlignment="1">
      <alignment horizontal="left"/>
    </xf>
    <xf numFmtId="41" fontId="11" fillId="6" borderId="18" xfId="5" applyNumberFormat="1" applyFont="1" applyFill="1" applyBorder="1" applyAlignment="1" applyProtection="1">
      <alignment horizontal="left"/>
      <protection locked="0"/>
    </xf>
    <xf numFmtId="41" fontId="11" fillId="6" borderId="6" xfId="5" applyNumberFormat="1" applyFont="1" applyFill="1" applyBorder="1" applyAlignment="1" applyProtection="1">
      <alignment horizontal="left"/>
      <protection locked="0"/>
    </xf>
    <xf numFmtId="41" fontId="11" fillId="6" borderId="2" xfId="5" applyNumberFormat="1" applyFont="1" applyFill="1" applyBorder="1" applyAlignment="1" applyProtection="1">
      <alignment horizontal="right"/>
      <protection locked="0"/>
    </xf>
    <xf numFmtId="41" fontId="13" fillId="0" borderId="5" xfId="0" applyNumberFormat="1" applyFont="1" applyBorder="1" applyAlignment="1">
      <alignment horizontal="center"/>
    </xf>
    <xf numFmtId="41" fontId="11" fillId="0" borderId="2" xfId="2" applyNumberFormat="1" applyFont="1" applyFill="1" applyBorder="1" applyAlignment="1">
      <alignment horizontal="center" vertical="center"/>
    </xf>
    <xf numFmtId="41" fontId="11" fillId="0" borderId="8" xfId="2" applyNumberFormat="1" applyFont="1" applyFill="1" applyBorder="1" applyAlignment="1">
      <alignment horizontal="center" vertical="center"/>
    </xf>
    <xf numFmtId="41" fontId="11" fillId="0" borderId="5" xfId="2" applyNumberFormat="1" applyFont="1" applyFill="1" applyBorder="1" applyAlignment="1">
      <alignment horizontal="center" vertical="center"/>
    </xf>
    <xf numFmtId="41" fontId="13" fillId="0" borderId="0" xfId="0" applyNumberFormat="1" applyFont="1" applyAlignment="1"/>
    <xf numFmtId="14" fontId="13" fillId="0" borderId="0" xfId="0" applyNumberFormat="1" applyFont="1" applyFill="1" applyAlignment="1">
      <alignment horizontal="left"/>
    </xf>
    <xf numFmtId="41" fontId="11" fillId="0" borderId="0" xfId="0" applyNumberFormat="1" applyFont="1" applyFill="1" applyAlignment="1">
      <alignment horizontal="left"/>
    </xf>
    <xf numFmtId="41" fontId="11" fillId="6" borderId="0" xfId="5" applyNumberFormat="1" applyFont="1" applyFill="1" applyAlignment="1" applyProtection="1">
      <protection locked="0"/>
    </xf>
    <xf numFmtId="41" fontId="13" fillId="0" borderId="2" xfId="0" applyNumberFormat="1" applyFont="1" applyBorder="1" applyAlignment="1">
      <alignment horizontal="center"/>
    </xf>
    <xf numFmtId="41" fontId="11" fillId="0" borderId="6" xfId="0" applyNumberFormat="1" applyFont="1" applyBorder="1"/>
    <xf numFmtId="41" fontId="11" fillId="7" borderId="11" xfId="2" applyNumberFormat="1" applyFont="1" applyFill="1" applyBorder="1" applyAlignment="1">
      <alignment horizontal="center" vertical="center"/>
    </xf>
    <xf numFmtId="41" fontId="11" fillId="0" borderId="6" xfId="0" applyNumberFormat="1" applyFont="1" applyFill="1" applyBorder="1" applyAlignment="1">
      <alignment horizontal="left" vertical="center"/>
    </xf>
    <xf numFmtId="41" fontId="11" fillId="0" borderId="6" xfId="2" applyNumberFormat="1" applyFont="1" applyFill="1" applyBorder="1" applyAlignment="1">
      <alignment horizontal="center" vertical="center"/>
    </xf>
    <xf numFmtId="41" fontId="11" fillId="0" borderId="18" xfId="0" applyNumberFormat="1" applyFont="1" applyFill="1" applyBorder="1" applyAlignment="1">
      <alignment horizontal="left" vertical="center"/>
    </xf>
    <xf numFmtId="41" fontId="13" fillId="0" borderId="6" xfId="0" applyNumberFormat="1" applyFont="1" applyBorder="1" applyAlignment="1">
      <alignment horizontal="center"/>
    </xf>
    <xf numFmtId="41" fontId="18" fillId="0" borderId="0" xfId="29" applyNumberFormat="1" applyFont="1" applyFill="1" applyProtection="1"/>
    <xf numFmtId="41" fontId="13" fillId="0" borderId="17" xfId="0" applyNumberFormat="1" applyFont="1" applyBorder="1" applyAlignment="1">
      <alignment horizontal="center"/>
    </xf>
    <xf numFmtId="41" fontId="11" fillId="0" borderId="0" xfId="5" applyNumberFormat="1" applyFont="1" applyFill="1" applyBorder="1" applyProtection="1"/>
    <xf numFmtId="41" fontId="11" fillId="0" borderId="0" xfId="0" applyNumberFormat="1" applyFont="1" applyFill="1" applyBorder="1"/>
    <xf numFmtId="41" fontId="13" fillId="0" borderId="2" xfId="0" applyNumberFormat="1" applyFont="1" applyBorder="1" applyAlignment="1">
      <alignment horizontal="center" wrapText="1"/>
    </xf>
    <xf numFmtId="41" fontId="18" fillId="6" borderId="18" xfId="29" applyNumberFormat="1" applyFont="1" applyFill="1" applyBorder="1" applyProtection="1">
      <protection locked="0"/>
    </xf>
    <xf numFmtId="41" fontId="18" fillId="6" borderId="2" xfId="29" applyNumberFormat="1" applyFont="1" applyFill="1" applyBorder="1" applyProtection="1">
      <protection locked="0"/>
    </xf>
    <xf numFmtId="41" fontId="11" fillId="6" borderId="2" xfId="661" applyNumberFormat="1" applyFont="1" applyFill="1" applyBorder="1" applyAlignment="1" applyProtection="1">
      <protection locked="0"/>
    </xf>
    <xf numFmtId="41" fontId="11" fillId="0" borderId="0" xfId="0" applyNumberFormat="1" applyFont="1" applyAlignment="1">
      <alignment horizontal="left" wrapText="1"/>
    </xf>
    <xf numFmtId="9" fontId="11" fillId="6" borderId="2" xfId="4" applyFont="1" applyFill="1" applyBorder="1" applyAlignment="1" applyProtection="1">
      <protection locked="0"/>
    </xf>
    <xf numFmtId="41" fontId="11" fillId="0" borderId="7" xfId="2" applyNumberFormat="1" applyFont="1" applyFill="1" applyBorder="1" applyAlignment="1">
      <alignment horizontal="center" vertical="center"/>
    </xf>
    <xf numFmtId="41" fontId="11" fillId="7" borderId="39" xfId="0" applyNumberFormat="1" applyFont="1" applyFill="1" applyBorder="1" applyAlignment="1">
      <alignment horizontal="left" vertical="center"/>
    </xf>
    <xf numFmtId="41" fontId="18" fillId="6" borderId="12" xfId="29" applyNumberFormat="1" applyFont="1" applyFill="1" applyBorder="1" applyProtection="1">
      <protection locked="0"/>
    </xf>
    <xf numFmtId="41" fontId="18" fillId="7" borderId="11" xfId="29" applyNumberFormat="1" applyFont="1" applyFill="1" applyBorder="1" applyProtection="1"/>
    <xf numFmtId="41" fontId="18" fillId="6" borderId="22" xfId="29" applyNumberFormat="1" applyFont="1" applyFill="1" applyBorder="1" applyProtection="1">
      <protection locked="0"/>
    </xf>
    <xf numFmtId="41" fontId="18" fillId="6" borderId="24" xfId="29" applyNumberFormat="1" applyFont="1" applyFill="1" applyBorder="1" applyProtection="1">
      <protection locked="0"/>
    </xf>
    <xf numFmtId="41" fontId="11" fillId="0" borderId="4" xfId="2" applyNumberFormat="1" applyFont="1" applyFill="1" applyBorder="1" applyAlignment="1">
      <alignment horizontal="center" vertical="center"/>
    </xf>
    <xf numFmtId="10" fontId="13" fillId="7" borderId="39" xfId="4" applyNumberFormat="1" applyFont="1" applyFill="1" applyBorder="1" applyAlignment="1">
      <alignment horizontal="right" vertical="center"/>
    </xf>
    <xf numFmtId="10" fontId="13" fillId="7" borderId="11" xfId="4" applyNumberFormat="1" applyFont="1" applyFill="1" applyBorder="1" applyAlignment="1">
      <alignment horizontal="right" vertical="center"/>
    </xf>
    <xf numFmtId="41" fontId="11" fillId="6" borderId="5" xfId="5" applyNumberFormat="1" applyFont="1" applyFill="1" applyBorder="1" applyAlignment="1" applyProtection="1">
      <protection locked="0"/>
    </xf>
    <xf numFmtId="41" fontId="11" fillId="0" borderId="14" xfId="0" applyNumberFormat="1" applyFont="1" applyFill="1" applyBorder="1" applyAlignment="1">
      <alignment horizontal="left" vertical="center"/>
    </xf>
    <xf numFmtId="41" fontId="11" fillId="0" borderId="0" xfId="0" applyNumberFormat="1" applyFont="1" applyFill="1" applyBorder="1" applyAlignment="1">
      <alignment horizontal="left" vertical="center"/>
    </xf>
    <xf numFmtId="10" fontId="13" fillId="0" borderId="0" xfId="4" applyNumberFormat="1" applyFont="1" applyFill="1" applyBorder="1" applyAlignment="1">
      <alignment horizontal="right" vertical="center"/>
    </xf>
    <xf numFmtId="10" fontId="13" fillId="0" borderId="15" xfId="4" applyNumberFormat="1" applyFont="1" applyFill="1" applyBorder="1" applyAlignment="1">
      <alignment horizontal="right" vertical="center"/>
    </xf>
    <xf numFmtId="41" fontId="11" fillId="0" borderId="15" xfId="0" applyNumberFormat="1" applyFont="1" applyFill="1" applyBorder="1"/>
    <xf numFmtId="41" fontId="11" fillId="0" borderId="37" xfId="0" applyNumberFormat="1" applyFont="1" applyFill="1" applyBorder="1"/>
    <xf numFmtId="41" fontId="11" fillId="0" borderId="43" xfId="2" applyNumberFormat="1" applyFont="1" applyFill="1" applyBorder="1" applyAlignment="1">
      <alignment horizontal="center" vertical="center"/>
    </xf>
    <xf numFmtId="41" fontId="11" fillId="0" borderId="0" xfId="2" applyNumberFormat="1" applyFont="1" applyFill="1" applyBorder="1" applyAlignment="1">
      <alignment horizontal="center" vertical="center"/>
    </xf>
    <xf numFmtId="41" fontId="11" fillId="0" borderId="15" xfId="2" applyNumberFormat="1" applyFont="1" applyFill="1" applyBorder="1" applyAlignment="1">
      <alignment horizontal="center" vertical="center"/>
    </xf>
    <xf numFmtId="41" fontId="11" fillId="0" borderId="14" xfId="0" applyNumberFormat="1" applyFont="1" applyBorder="1"/>
    <xf numFmtId="41" fontId="13" fillId="0" borderId="18" xfId="0" applyNumberFormat="1" applyFont="1" applyFill="1" applyBorder="1" applyAlignment="1">
      <alignment horizontal="left" vertical="center"/>
    </xf>
    <xf numFmtId="10" fontId="11" fillId="0" borderId="6" xfId="2" applyNumberFormat="1" applyFont="1" applyFill="1" applyBorder="1" applyAlignment="1">
      <alignment horizontal="right" vertical="center"/>
    </xf>
    <xf numFmtId="41" fontId="11" fillId="0" borderId="19" xfId="0" applyNumberFormat="1" applyFont="1" applyFill="1" applyBorder="1" applyAlignment="1">
      <alignment horizontal="left" vertical="center"/>
    </xf>
    <xf numFmtId="41" fontId="11" fillId="0" borderId="0" xfId="0" applyNumberFormat="1" applyFont="1" applyBorder="1" applyAlignment="1">
      <alignment horizontal="right"/>
    </xf>
    <xf numFmtId="41" fontId="13" fillId="0" borderId="4" xfId="0" applyNumberFormat="1" applyFont="1" applyBorder="1" applyAlignment="1">
      <alignment horizontal="center"/>
    </xf>
    <xf numFmtId="41" fontId="13" fillId="0" borderId="7" xfId="0" applyNumberFormat="1" applyFont="1" applyBorder="1" applyAlignment="1">
      <alignment horizontal="center" vertical="center"/>
    </xf>
    <xf numFmtId="41" fontId="13" fillId="0" borderId="8" xfId="0" applyNumberFormat="1" applyFont="1" applyBorder="1" applyAlignment="1">
      <alignment horizontal="center" vertical="center"/>
    </xf>
    <xf numFmtId="41" fontId="13" fillId="0" borderId="3" xfId="0" applyNumberFormat="1" applyFont="1" applyBorder="1" applyAlignment="1">
      <alignment horizontal="center"/>
    </xf>
    <xf numFmtId="41" fontId="13" fillId="0" borderId="18" xfId="0" applyNumberFormat="1" applyFont="1" applyBorder="1"/>
    <xf numFmtId="41" fontId="13" fillId="0" borderId="6" xfId="0" applyNumberFormat="1" applyFont="1" applyBorder="1" applyAlignment="1">
      <alignment horizontal="center"/>
    </xf>
    <xf numFmtId="41" fontId="11" fillId="7" borderId="40" xfId="0" applyNumberFormat="1" applyFont="1" applyFill="1" applyBorder="1" applyAlignment="1">
      <alignment horizontal="left" vertical="center"/>
    </xf>
    <xf numFmtId="41" fontId="13" fillId="0" borderId="8" xfId="0" applyNumberFormat="1" applyFont="1" applyBorder="1" applyAlignment="1">
      <alignment horizontal="center"/>
    </xf>
    <xf numFmtId="14" fontId="13" fillId="0" borderId="5" xfId="0" applyNumberFormat="1" applyFont="1" applyBorder="1" applyAlignment="1">
      <alignment horizontal="center" vertical="center"/>
    </xf>
    <xf numFmtId="41" fontId="11" fillId="0" borderId="8" xfId="0" applyNumberFormat="1" applyFont="1" applyFill="1" applyBorder="1" applyAlignment="1">
      <alignment horizontal="right"/>
    </xf>
    <xf numFmtId="41" fontId="11" fillId="0" borderId="3" xfId="0" applyNumberFormat="1" applyFont="1" applyBorder="1" applyAlignment="1">
      <alignment horizontal="right"/>
    </xf>
    <xf numFmtId="41" fontId="13" fillId="0" borderId="5" xfId="0" applyNumberFormat="1" applyFont="1" applyBorder="1" applyAlignment="1">
      <alignment horizontal="left"/>
    </xf>
    <xf numFmtId="41" fontId="11" fillId="0" borderId="3" xfId="0" applyNumberFormat="1" applyFont="1" applyBorder="1" applyAlignment="1">
      <alignment horizontal="left"/>
    </xf>
    <xf numFmtId="41" fontId="11" fillId="0" borderId="5" xfId="0" applyNumberFormat="1" applyFont="1" applyBorder="1" applyAlignment="1">
      <alignment horizontal="left"/>
    </xf>
    <xf numFmtId="41" fontId="11" fillId="0" borderId="7" xfId="0" applyNumberFormat="1" applyFont="1" applyBorder="1" applyAlignment="1">
      <alignment horizontal="right"/>
    </xf>
    <xf numFmtId="41" fontId="11" fillId="0" borderId="15" xfId="0" applyNumberFormat="1" applyFont="1" applyBorder="1" applyAlignment="1">
      <alignment horizontal="right"/>
    </xf>
    <xf numFmtId="41" fontId="11" fillId="0" borderId="3" xfId="0" applyNumberFormat="1" applyFont="1" applyBorder="1" applyAlignment="1">
      <alignment horizontal="center" vertical="center" wrapText="1"/>
    </xf>
    <xf numFmtId="168" fontId="11" fillId="0" borderId="2" xfId="4" applyNumberFormat="1" applyFont="1" applyBorder="1" applyAlignment="1">
      <alignment horizontal="right"/>
    </xf>
    <xf numFmtId="169" fontId="11" fillId="0" borderId="2" xfId="0" applyNumberFormat="1" applyFont="1" applyBorder="1" applyAlignment="1">
      <alignment horizontal="right"/>
    </xf>
    <xf numFmtId="169" fontId="11" fillId="0" borderId="0" xfId="0" applyNumberFormat="1" applyFont="1" applyAlignment="1">
      <alignment horizontal="right"/>
    </xf>
    <xf numFmtId="169" fontId="11" fillId="0" borderId="51" xfId="0" applyNumberFormat="1" applyFont="1" applyBorder="1" applyAlignment="1">
      <alignment horizontal="right"/>
    </xf>
    <xf numFmtId="169" fontId="11" fillId="2" borderId="26" xfId="2" applyNumberFormat="1" applyFont="1" applyFill="1" applyBorder="1" applyAlignment="1">
      <alignment horizontal="center" vertical="center"/>
    </xf>
    <xf numFmtId="169" fontId="11" fillId="0" borderId="2" xfId="2" applyNumberFormat="1" applyFont="1" applyBorder="1" applyAlignment="1">
      <alignment horizontal="right"/>
    </xf>
    <xf numFmtId="169" fontId="11" fillId="0" borderId="0" xfId="2" applyNumberFormat="1" applyFont="1" applyAlignment="1">
      <alignment horizontal="right"/>
    </xf>
    <xf numFmtId="168" fontId="11" fillId="0" borderId="0" xfId="4" applyNumberFormat="1" applyFont="1" applyBorder="1" applyAlignment="1">
      <alignment horizontal="right"/>
    </xf>
    <xf numFmtId="168" fontId="11" fillId="0" borderId="15" xfId="4" applyNumberFormat="1" applyFont="1" applyBorder="1" applyAlignment="1">
      <alignment horizontal="right"/>
    </xf>
    <xf numFmtId="41" fontId="11" fillId="0" borderId="37" xfId="0" applyNumberFormat="1" applyFont="1" applyBorder="1" applyAlignment="1">
      <alignment horizontal="right"/>
    </xf>
    <xf numFmtId="41" fontId="11" fillId="0" borderId="4" xfId="0" applyNumberFormat="1" applyFont="1" applyBorder="1" applyAlignment="1">
      <alignment horizontal="right"/>
    </xf>
    <xf numFmtId="41" fontId="11" fillId="0" borderId="6" xfId="0" applyNumberFormat="1" applyFont="1" applyBorder="1" applyAlignment="1">
      <alignment horizontal="right"/>
    </xf>
    <xf numFmtId="41" fontId="13" fillId="0" borderId="12" xfId="0" applyNumberFormat="1" applyFont="1" applyBorder="1" applyAlignment="1">
      <alignment horizontal="center" vertical="center"/>
    </xf>
    <xf numFmtId="41" fontId="13" fillId="0" borderId="16" xfId="0" applyNumberFormat="1" applyFont="1" applyBorder="1" applyAlignment="1">
      <alignment horizontal="center"/>
    </xf>
    <xf numFmtId="41" fontId="11" fillId="0" borderId="8" xfId="0" applyNumberFormat="1" applyFont="1" applyBorder="1" applyAlignment="1">
      <alignment horizontal="right"/>
    </xf>
    <xf numFmtId="169" fontId="11" fillId="2" borderId="11" xfId="2" applyNumberFormat="1" applyFont="1" applyFill="1" applyBorder="1" applyAlignment="1">
      <alignment horizontal="center" vertical="center"/>
    </xf>
    <xf numFmtId="41" fontId="11" fillId="0" borderId="13" xfId="0" applyNumberFormat="1" applyFont="1" applyBorder="1" applyAlignment="1">
      <alignment vertical="center" wrapText="1"/>
    </xf>
    <xf numFmtId="41" fontId="11" fillId="0" borderId="13" xfId="0" applyNumberFormat="1" applyFont="1" applyBorder="1" applyAlignment="1">
      <alignment horizontal="left"/>
    </xf>
    <xf numFmtId="41" fontId="11" fillId="0" borderId="0" xfId="0" applyNumberFormat="1" applyFont="1" applyBorder="1" applyAlignment="1">
      <alignment vertical="center" wrapText="1"/>
    </xf>
    <xf numFmtId="41" fontId="11" fillId="0" borderId="0" xfId="0" applyNumberFormat="1" applyFont="1" applyBorder="1" applyAlignment="1">
      <alignment horizontal="left"/>
    </xf>
    <xf numFmtId="41" fontId="11" fillId="0" borderId="17" xfId="0" applyNumberFormat="1" applyFont="1" applyBorder="1" applyAlignment="1">
      <alignment vertical="center" wrapText="1"/>
    </xf>
    <xf numFmtId="41" fontId="11" fillId="0" borderId="17" xfId="0" applyNumberFormat="1" applyFont="1" applyBorder="1" applyAlignment="1">
      <alignment horizontal="left"/>
    </xf>
    <xf numFmtId="168" fontId="11" fillId="0" borderId="13" xfId="4" applyNumberFormat="1" applyFont="1" applyBorder="1" applyAlignment="1">
      <alignment horizontal="right"/>
    </xf>
    <xf numFmtId="41" fontId="11" fillId="0" borderId="17" xfId="0" applyNumberFormat="1" applyFont="1" applyBorder="1" applyAlignment="1">
      <alignment horizontal="right"/>
    </xf>
    <xf numFmtId="14" fontId="13" fillId="0" borderId="17" xfId="0" applyNumberFormat="1" applyFont="1" applyBorder="1" applyAlignment="1">
      <alignment horizontal="center" vertical="center"/>
    </xf>
    <xf numFmtId="14" fontId="13" fillId="0" borderId="13" xfId="0" applyNumberFormat="1" applyFont="1" applyBorder="1" applyAlignment="1">
      <alignment horizontal="center" vertical="center"/>
    </xf>
    <xf numFmtId="41" fontId="13" fillId="0" borderId="13" xfId="0" applyNumberFormat="1" applyFont="1" applyBorder="1" applyAlignment="1">
      <alignment horizontal="center"/>
    </xf>
    <xf numFmtId="41" fontId="18" fillId="6" borderId="19" xfId="29" applyNumberFormat="1" applyFont="1" applyFill="1" applyBorder="1" applyProtection="1">
      <protection locked="0"/>
    </xf>
    <xf numFmtId="41" fontId="18" fillId="6" borderId="13" xfId="29" applyNumberFormat="1" applyFont="1" applyFill="1" applyBorder="1" applyProtection="1">
      <protection locked="0"/>
    </xf>
    <xf numFmtId="41" fontId="18" fillId="6" borderId="8" xfId="29" applyNumberFormat="1" applyFont="1" applyFill="1" applyBorder="1" applyProtection="1">
      <protection locked="0"/>
    </xf>
    <xf numFmtId="41" fontId="18" fillId="7" borderId="1" xfId="29" applyNumberFormat="1" applyFont="1" applyFill="1" applyBorder="1" applyProtection="1"/>
    <xf numFmtId="41" fontId="18" fillId="6" borderId="42" xfId="29" applyNumberFormat="1" applyFont="1" applyFill="1" applyBorder="1" applyProtection="1">
      <protection locked="0"/>
    </xf>
    <xf numFmtId="41" fontId="18" fillId="6" borderId="54" xfId="29" applyNumberFormat="1" applyFont="1" applyFill="1" applyBorder="1" applyProtection="1">
      <protection locked="0"/>
    </xf>
    <xf numFmtId="14" fontId="11" fillId="0" borderId="2" xfId="0" applyNumberFormat="1" applyFont="1" applyBorder="1"/>
    <xf numFmtId="0" fontId="13" fillId="0" borderId="2" xfId="0" applyFont="1" applyBorder="1" applyAlignment="1">
      <alignment horizontal="center" vertical="center" wrapText="1"/>
    </xf>
    <xf numFmtId="41" fontId="13" fillId="0" borderId="0" xfId="0" applyNumberFormat="1" applyFont="1" applyFill="1"/>
    <xf numFmtId="0" fontId="13" fillId="0" borderId="2" xfId="0" applyFont="1" applyBorder="1" applyAlignment="1">
      <alignment horizontal="center" vertical="center"/>
    </xf>
    <xf numFmtId="41" fontId="13" fillId="0" borderId="0" xfId="0" applyNumberFormat="1" applyFont="1" applyAlignment="1" applyProtection="1">
      <alignment horizontal="left" vertical="center"/>
    </xf>
    <xf numFmtId="41" fontId="11" fillId="0" borderId="0" xfId="0" applyNumberFormat="1" applyFont="1" applyProtection="1"/>
    <xf numFmtId="41" fontId="13" fillId="0" borderId="0" xfId="0" applyNumberFormat="1" applyFont="1" applyProtection="1"/>
    <xf numFmtId="41" fontId="11" fillId="0" borderId="0" xfId="0" applyNumberFormat="1" applyFont="1" applyFill="1" applyAlignment="1" applyProtection="1">
      <alignment horizontal="left" wrapText="1"/>
    </xf>
    <xf numFmtId="41" fontId="13" fillId="0" borderId="0" xfId="0" applyNumberFormat="1" applyFont="1" applyAlignment="1" applyProtection="1"/>
    <xf numFmtId="14" fontId="13" fillId="0" borderId="0" xfId="0" applyNumberFormat="1" applyFont="1" applyFill="1" applyAlignment="1" applyProtection="1">
      <alignment horizontal="left"/>
    </xf>
    <xf numFmtId="41" fontId="11" fillId="0" borderId="0" xfId="0" applyNumberFormat="1" applyFont="1" applyFill="1" applyProtection="1"/>
    <xf numFmtId="41" fontId="11" fillId="0" borderId="0" xfId="0" applyNumberFormat="1" applyFont="1" applyAlignment="1" applyProtection="1">
      <alignment vertical="center"/>
    </xf>
    <xf numFmtId="41" fontId="13" fillId="0" borderId="0" xfId="0" applyNumberFormat="1" applyFont="1" applyAlignment="1" applyProtection="1">
      <alignment vertical="center"/>
    </xf>
    <xf numFmtId="41" fontId="11" fillId="0" borderId="22" xfId="0" applyNumberFormat="1" applyFont="1" applyFill="1" applyBorder="1" applyAlignment="1" applyProtection="1">
      <alignment horizontal="center" vertical="center"/>
    </xf>
    <xf numFmtId="41" fontId="11" fillId="7" borderId="40" xfId="0" applyNumberFormat="1" applyFont="1" applyFill="1" applyBorder="1" applyAlignment="1" applyProtection="1">
      <alignment horizontal="left" vertical="center"/>
    </xf>
    <xf numFmtId="41" fontId="11" fillId="0" borderId="0" xfId="0" applyNumberFormat="1" applyFont="1" applyAlignment="1" applyProtection="1">
      <alignment horizontal="left" vertical="center"/>
    </xf>
    <xf numFmtId="41" fontId="11" fillId="0" borderId="0" xfId="0" applyNumberFormat="1" applyFont="1" applyBorder="1" applyProtection="1"/>
    <xf numFmtId="41" fontId="11" fillId="8" borderId="11" xfId="0" applyNumberFormat="1" applyFont="1" applyFill="1" applyBorder="1" applyAlignment="1" applyProtection="1">
      <alignment horizontal="center" vertical="center"/>
      <protection locked="0"/>
    </xf>
    <xf numFmtId="41" fontId="11" fillId="6" borderId="2" xfId="2" applyNumberFormat="1" applyFont="1" applyFill="1" applyBorder="1" applyAlignment="1" applyProtection="1">
      <alignment horizontal="right" vertical="center"/>
      <protection locked="0"/>
    </xf>
    <xf numFmtId="41" fontId="13" fillId="0" borderId="0" xfId="5" applyNumberFormat="1" applyFont="1" applyProtection="1"/>
    <xf numFmtId="41" fontId="11" fillId="0" borderId="0" xfId="5" applyNumberFormat="1" applyFont="1" applyProtection="1"/>
    <xf numFmtId="41" fontId="11" fillId="0" borderId="0" xfId="0" applyNumberFormat="1" applyFont="1" applyFill="1" applyAlignment="1" applyProtection="1">
      <alignment horizontal="left"/>
    </xf>
    <xf numFmtId="41" fontId="11" fillId="0" borderId="0" xfId="5" applyNumberFormat="1" applyFont="1" applyAlignment="1" applyProtection="1">
      <alignment horizontal="right"/>
    </xf>
    <xf numFmtId="41" fontId="11" fillId="0" borderId="0" xfId="5" applyNumberFormat="1" applyFont="1" applyBorder="1" applyProtection="1"/>
    <xf numFmtId="41" fontId="11" fillId="0" borderId="0" xfId="5" applyNumberFormat="1" applyFont="1" applyAlignment="1" applyProtection="1">
      <alignment horizontal="left"/>
    </xf>
    <xf numFmtId="41" fontId="11" fillId="0" borderId="0" xfId="5" applyNumberFormat="1" applyFont="1" applyBorder="1" applyAlignment="1" applyProtection="1">
      <alignment horizontal="left"/>
    </xf>
    <xf numFmtId="41" fontId="13" fillId="0" borderId="0" xfId="29" applyNumberFormat="1" applyFont="1" applyProtection="1"/>
    <xf numFmtId="41" fontId="18" fillId="0" borderId="0" xfId="29" applyNumberFormat="1" applyFont="1" applyProtection="1"/>
    <xf numFmtId="41" fontId="11" fillId="0" borderId="0" xfId="29" applyNumberFormat="1" applyFont="1" applyProtection="1"/>
    <xf numFmtId="41" fontId="11" fillId="0" borderId="23" xfId="5" applyNumberFormat="1" applyFont="1" applyBorder="1" applyProtection="1"/>
    <xf numFmtId="41" fontId="11" fillId="0" borderId="12" xfId="5" applyNumberFormat="1" applyFont="1" applyBorder="1" applyProtection="1"/>
    <xf numFmtId="41" fontId="31" fillId="0" borderId="22" xfId="29" applyNumberFormat="1" applyFont="1" applyBorder="1" applyAlignment="1" applyProtection="1">
      <alignment horizontal="center"/>
    </xf>
    <xf numFmtId="41" fontId="31" fillId="0" borderId="2" xfId="29" applyNumberFormat="1" applyFont="1" applyBorder="1" applyAlignment="1" applyProtection="1">
      <alignment horizontal="center"/>
    </xf>
    <xf numFmtId="41" fontId="31" fillId="0" borderId="19" xfId="29" applyNumberFormat="1" applyFont="1" applyBorder="1" applyAlignment="1" applyProtection="1">
      <alignment horizontal="center"/>
    </xf>
    <xf numFmtId="41" fontId="31" fillId="0" borderId="42" xfId="29" applyNumberFormat="1" applyFont="1" applyBorder="1" applyAlignment="1" applyProtection="1">
      <alignment horizontal="center"/>
    </xf>
    <xf numFmtId="41" fontId="11" fillId="0" borderId="29" xfId="5" applyNumberFormat="1" applyFont="1" applyBorder="1" applyProtection="1"/>
    <xf numFmtId="41" fontId="18" fillId="0" borderId="24" xfId="29" applyNumberFormat="1" applyFont="1" applyBorder="1" applyAlignment="1" applyProtection="1">
      <alignment horizontal="center"/>
    </xf>
    <xf numFmtId="41" fontId="18" fillId="0" borderId="14" xfId="29" applyNumberFormat="1" applyFont="1" applyBorder="1" applyAlignment="1" applyProtection="1">
      <alignment horizontal="center"/>
    </xf>
    <xf numFmtId="41" fontId="18" fillId="0" borderId="8" xfId="29" applyNumberFormat="1" applyFont="1" applyBorder="1" applyAlignment="1" applyProtection="1">
      <alignment horizontal="center"/>
    </xf>
    <xf numFmtId="41" fontId="18" fillId="0" borderId="13" xfId="29" applyNumberFormat="1" applyFont="1" applyBorder="1" applyAlignment="1" applyProtection="1">
      <alignment horizontal="center"/>
    </xf>
    <xf numFmtId="41" fontId="18" fillId="0" borderId="43" xfId="29" applyNumberFormat="1" applyFont="1" applyBorder="1" applyAlignment="1" applyProtection="1">
      <alignment horizontal="center"/>
    </xf>
    <xf numFmtId="41" fontId="18" fillId="0" borderId="3" xfId="29" applyNumberFormat="1" applyFont="1" applyBorder="1" applyAlignment="1" applyProtection="1">
      <alignment horizontal="center"/>
    </xf>
    <xf numFmtId="41" fontId="18" fillId="0" borderId="0" xfId="29" applyNumberFormat="1" applyFont="1" applyBorder="1" applyAlignment="1" applyProtection="1">
      <alignment horizontal="center"/>
    </xf>
    <xf numFmtId="41" fontId="11" fillId="0" borderId="28" xfId="5" applyNumberFormat="1" applyFont="1" applyBorder="1" applyProtection="1"/>
    <xf numFmtId="41" fontId="18" fillId="0" borderId="27" xfId="29" applyNumberFormat="1" applyFont="1" applyBorder="1" applyAlignment="1" applyProtection="1">
      <alignment horizontal="center"/>
    </xf>
    <xf numFmtId="41" fontId="18" fillId="0" borderId="16" xfId="29" applyNumberFormat="1" applyFont="1" applyBorder="1" applyAlignment="1" applyProtection="1">
      <alignment horizontal="center"/>
    </xf>
    <xf numFmtId="41" fontId="18" fillId="0" borderId="5" xfId="29" applyNumberFormat="1" applyFont="1" applyBorder="1" applyAlignment="1" applyProtection="1">
      <alignment horizontal="center"/>
    </xf>
    <xf numFmtId="41" fontId="18" fillId="0" borderId="17" xfId="29" applyNumberFormat="1" applyFont="1" applyBorder="1" applyAlignment="1" applyProtection="1">
      <alignment horizontal="center"/>
    </xf>
    <xf numFmtId="41" fontId="18" fillId="0" borderId="55" xfId="29" applyNumberFormat="1" applyFont="1" applyBorder="1" applyAlignment="1" applyProtection="1">
      <alignment horizontal="center"/>
    </xf>
    <xf numFmtId="41" fontId="11" fillId="0" borderId="23" xfId="5" applyNumberFormat="1" applyFont="1" applyBorder="1" applyAlignment="1" applyProtection="1">
      <alignment horizontal="left" vertical="center" wrapText="1"/>
    </xf>
    <xf numFmtId="41" fontId="11" fillId="0" borderId="21" xfId="5" applyNumberFormat="1" applyFont="1" applyBorder="1" applyAlignment="1" applyProtection="1">
      <alignment horizontal="left" vertical="center" wrapText="1"/>
    </xf>
    <xf numFmtId="41" fontId="11" fillId="7" borderId="11" xfId="5" applyNumberFormat="1" applyFont="1" applyFill="1" applyBorder="1" applyAlignment="1" applyProtection="1">
      <alignment wrapText="1"/>
    </xf>
    <xf numFmtId="41" fontId="13" fillId="0" borderId="0" xfId="5" applyNumberFormat="1" applyFont="1" applyAlignment="1" applyProtection="1">
      <alignment horizontal="left"/>
    </xf>
    <xf numFmtId="42" fontId="11" fillId="6" borderId="5" xfId="3" applyNumberFormat="1" applyFont="1" applyFill="1" applyBorder="1" applyAlignment="1" applyProtection="1">
      <alignment horizontal="right" vertical="center"/>
      <protection locked="0"/>
    </xf>
    <xf numFmtId="41" fontId="11" fillId="6" borderId="8" xfId="2" applyNumberFormat="1" applyFont="1" applyFill="1" applyBorder="1" applyAlignment="1" applyProtection="1">
      <alignment horizontal="right" vertical="center"/>
      <protection locked="0"/>
    </xf>
    <xf numFmtId="41" fontId="11" fillId="6" borderId="5" xfId="2" applyNumberFormat="1" applyFont="1" applyFill="1" applyBorder="1" applyAlignment="1" applyProtection="1">
      <alignment horizontal="right" vertical="center"/>
      <protection locked="0"/>
    </xf>
    <xf numFmtId="41" fontId="11" fillId="6" borderId="8" xfId="2" applyNumberFormat="1" applyFont="1" applyFill="1" applyBorder="1" applyAlignment="1" applyProtection="1">
      <alignment horizontal="right"/>
      <protection locked="0"/>
    </xf>
    <xf numFmtId="42" fontId="11" fillId="6" borderId="2" xfId="2" applyNumberFormat="1" applyFont="1" applyFill="1" applyBorder="1" applyAlignment="1" applyProtection="1">
      <alignment horizontal="right" vertical="center"/>
      <protection locked="0"/>
    </xf>
    <xf numFmtId="41" fontId="11" fillId="0" borderId="0" xfId="0" applyNumberFormat="1" applyFont="1" applyAlignment="1" applyProtection="1">
      <alignment horizontal="right"/>
    </xf>
    <xf numFmtId="41" fontId="11" fillId="0" borderId="0" xfId="0" applyNumberFormat="1" applyFont="1" applyAlignment="1" applyProtection="1">
      <alignment horizontal="left"/>
    </xf>
    <xf numFmtId="41" fontId="36" fillId="7" borderId="0" xfId="0" applyNumberFormat="1" applyFont="1" applyFill="1" applyProtection="1"/>
    <xf numFmtId="41" fontId="11" fillId="0" borderId="0" xfId="0" applyNumberFormat="1" applyFont="1" applyAlignment="1" applyProtection="1">
      <alignment horizontal="right" vertical="center"/>
    </xf>
    <xf numFmtId="41" fontId="11" fillId="0" borderId="0" xfId="0" applyNumberFormat="1" applyFont="1" applyAlignment="1" applyProtection="1">
      <alignment horizontal="left" wrapText="1"/>
    </xf>
    <xf numFmtId="41" fontId="13" fillId="0" borderId="8" xfId="0" applyNumberFormat="1" applyFont="1" applyBorder="1" applyAlignment="1" applyProtection="1">
      <alignment horizontal="center" vertical="center"/>
    </xf>
    <xf numFmtId="41" fontId="13" fillId="0" borderId="5" xfId="0" applyNumberFormat="1" applyFont="1" applyBorder="1" applyAlignment="1" applyProtection="1">
      <alignment horizontal="center"/>
    </xf>
    <xf numFmtId="41" fontId="11" fillId="0" borderId="0" xfId="0" applyNumberFormat="1" applyFont="1" applyFill="1" applyAlignment="1" applyProtection="1">
      <alignment horizontal="right"/>
    </xf>
    <xf numFmtId="41" fontId="11" fillId="0" borderId="0" xfId="0" applyNumberFormat="1" applyFont="1" applyBorder="1" applyAlignment="1" applyProtection="1">
      <alignment horizontal="right"/>
    </xf>
    <xf numFmtId="14" fontId="13" fillId="0" borderId="2" xfId="0" applyNumberFormat="1" applyFont="1" applyBorder="1" applyAlignment="1" applyProtection="1">
      <alignment horizontal="center" vertical="center"/>
    </xf>
    <xf numFmtId="41" fontId="11" fillId="0" borderId="6" xfId="0" applyNumberFormat="1" applyFont="1" applyFill="1" applyBorder="1" applyAlignment="1" applyProtection="1">
      <alignment horizontal="left" vertical="center" wrapText="1" indent="1"/>
    </xf>
    <xf numFmtId="41" fontId="11" fillId="0" borderId="51" xfId="0" applyNumberFormat="1" applyFont="1" applyFill="1" applyBorder="1" applyAlignment="1" applyProtection="1">
      <alignment horizontal="left" vertical="center" wrapText="1" indent="1"/>
    </xf>
    <xf numFmtId="41" fontId="11" fillId="0" borderId="9" xfId="2" applyNumberFormat="1" applyFont="1" applyFill="1" applyBorder="1" applyAlignment="1" applyProtection="1">
      <alignment horizontal="right" vertical="center"/>
    </xf>
    <xf numFmtId="41" fontId="11" fillId="0" borderId="5" xfId="0" applyNumberFormat="1" applyFont="1" applyFill="1" applyBorder="1" applyAlignment="1" applyProtection="1">
      <alignment horizontal="left" vertical="center" wrapText="1" indent="1"/>
    </xf>
    <xf numFmtId="41" fontId="11" fillId="0" borderId="2" xfId="0" applyNumberFormat="1" applyFont="1" applyFill="1" applyBorder="1" applyAlignment="1" applyProtection="1">
      <alignment horizontal="left" vertical="center" wrapText="1" indent="1"/>
    </xf>
    <xf numFmtId="41" fontId="11" fillId="0" borderId="8" xfId="0" applyNumberFormat="1" applyFont="1" applyFill="1" applyBorder="1" applyAlignment="1" applyProtection="1">
      <alignment horizontal="left" vertical="center" wrapText="1" indent="1"/>
    </xf>
    <xf numFmtId="41" fontId="11" fillId="0" borderId="1" xfId="2" applyNumberFormat="1" applyFont="1" applyFill="1" applyBorder="1" applyAlignment="1" applyProtection="1">
      <alignment horizontal="right" vertical="center"/>
    </xf>
    <xf numFmtId="42" fontId="11" fillId="2" borderId="32" xfId="3" applyNumberFormat="1" applyFont="1" applyFill="1" applyBorder="1" applyAlignment="1" applyProtection="1">
      <alignment horizontal="right" vertical="center"/>
    </xf>
    <xf numFmtId="42" fontId="11" fillId="2" borderId="50" xfId="3" applyNumberFormat="1" applyFont="1" applyFill="1" applyBorder="1" applyAlignment="1" applyProtection="1">
      <alignment horizontal="right" vertical="center"/>
    </xf>
    <xf numFmtId="41" fontId="11" fillId="3" borderId="5" xfId="0" applyNumberFormat="1" applyFont="1" applyFill="1" applyBorder="1" applyAlignment="1" applyProtection="1">
      <alignment horizontal="left" vertical="center"/>
    </xf>
    <xf numFmtId="41" fontId="11" fillId="3" borderId="5" xfId="2" applyNumberFormat="1" applyFont="1" applyFill="1" applyBorder="1" applyAlignment="1" applyProtection="1">
      <alignment horizontal="right" vertical="center" wrapText="1"/>
    </xf>
    <xf numFmtId="41" fontId="11" fillId="0" borderId="8" xfId="0" applyNumberFormat="1" applyFont="1" applyFill="1" applyBorder="1" applyAlignment="1" applyProtection="1">
      <alignment horizontal="left" vertical="top" wrapText="1" indent="1"/>
    </xf>
    <xf numFmtId="41" fontId="11" fillId="0" borderId="0" xfId="2" applyNumberFormat="1" applyFont="1" applyAlignment="1" applyProtection="1">
      <alignment horizontal="right"/>
    </xf>
    <xf numFmtId="41" fontId="11" fillId="0" borderId="0" xfId="0" applyNumberFormat="1" applyFont="1" applyAlignment="1" applyProtection="1">
      <alignment horizontal="center"/>
    </xf>
    <xf numFmtId="41" fontId="13" fillId="0" borderId="0" xfId="0" applyNumberFormat="1" applyFont="1" applyBorder="1" applyAlignment="1" applyProtection="1">
      <alignment horizontal="left" vertical="center"/>
    </xf>
    <xf numFmtId="41" fontId="13" fillId="0" borderId="7" xfId="0" applyNumberFormat="1" applyFont="1" applyBorder="1" applyAlignment="1" applyProtection="1">
      <alignment horizontal="center" vertical="center"/>
    </xf>
    <xf numFmtId="41" fontId="13" fillId="0" borderId="4" xfId="0" applyNumberFormat="1" applyFont="1" applyBorder="1" applyAlignment="1" applyProtection="1">
      <alignment horizontal="center"/>
    </xf>
    <xf numFmtId="41" fontId="11" fillId="0" borderId="0" xfId="0" applyNumberFormat="1" applyFont="1" applyFill="1" applyBorder="1" applyAlignment="1" applyProtection="1">
      <alignment horizontal="center" vertical="center"/>
    </xf>
    <xf numFmtId="41" fontId="13" fillId="0" borderId="2" xfId="0" applyNumberFormat="1" applyFont="1" applyBorder="1" applyAlignment="1" applyProtection="1">
      <alignment horizontal="center"/>
    </xf>
    <xf numFmtId="41" fontId="11" fillId="0" borderId="6" xfId="0" applyNumberFormat="1" applyFont="1" applyFill="1" applyBorder="1" applyAlignment="1" applyProtection="1">
      <alignment vertical="center" wrapText="1"/>
    </xf>
    <xf numFmtId="42" fontId="11" fillId="0" borderId="2" xfId="3" applyNumberFormat="1" applyFont="1" applyFill="1" applyBorder="1" applyAlignment="1" applyProtection="1">
      <alignment horizontal="center" vertical="center"/>
    </xf>
    <xf numFmtId="41" fontId="11" fillId="0" borderId="2" xfId="2" applyNumberFormat="1" applyFont="1" applyFill="1" applyBorder="1" applyAlignment="1" applyProtection="1">
      <alignment horizontal="center" vertical="center"/>
    </xf>
    <xf numFmtId="41" fontId="11" fillId="0" borderId="7" xfId="0" applyNumberFormat="1" applyFont="1" applyFill="1" applyBorder="1" applyAlignment="1" applyProtection="1">
      <alignment vertical="center" wrapText="1"/>
    </xf>
    <xf numFmtId="41" fontId="11" fillId="0" borderId="0" xfId="2" applyNumberFormat="1" applyFont="1" applyFill="1" applyProtection="1"/>
    <xf numFmtId="41" fontId="11" fillId="7" borderId="11" xfId="0" applyNumberFormat="1" applyFont="1" applyFill="1" applyBorder="1" applyAlignment="1" applyProtection="1">
      <alignment horizontal="left" vertical="center" wrapText="1" indent="1"/>
    </xf>
    <xf numFmtId="41" fontId="11" fillId="2" borderId="11" xfId="2" applyNumberFormat="1" applyFont="1" applyFill="1" applyBorder="1" applyAlignment="1" applyProtection="1">
      <alignment horizontal="center" vertical="center"/>
    </xf>
    <xf numFmtId="41" fontId="11" fillId="0" borderId="49" xfId="0" applyNumberFormat="1" applyFont="1" applyFill="1" applyBorder="1" applyAlignment="1" applyProtection="1">
      <alignment horizontal="left" vertical="center" wrapText="1" indent="1"/>
    </xf>
    <xf numFmtId="41" fontId="11" fillId="0" borderId="8" xfId="2" applyNumberFormat="1" applyFont="1" applyFill="1" applyBorder="1" applyAlignment="1" applyProtection="1">
      <alignment horizontal="center" vertical="center"/>
    </xf>
    <xf numFmtId="41" fontId="11" fillId="7" borderId="26" xfId="2" applyNumberFormat="1" applyFont="1" applyFill="1" applyBorder="1" applyAlignment="1" applyProtection="1">
      <alignment horizontal="center" vertical="center"/>
    </xf>
    <xf numFmtId="41" fontId="11" fillId="2" borderId="26" xfId="2" applyNumberFormat="1" applyFont="1" applyFill="1" applyBorder="1" applyAlignment="1" applyProtection="1">
      <alignment horizontal="center" vertical="center"/>
    </xf>
    <xf numFmtId="41" fontId="11" fillId="2" borderId="0" xfId="0" applyNumberFormat="1" applyFont="1" applyFill="1" applyProtection="1"/>
    <xf numFmtId="41" fontId="11" fillId="0" borderId="35" xfId="0" applyNumberFormat="1" applyFont="1" applyFill="1" applyBorder="1" applyAlignment="1" applyProtection="1">
      <alignment vertical="center"/>
    </xf>
    <xf numFmtId="41" fontId="11" fillId="0" borderId="5" xfId="2" applyNumberFormat="1" applyFont="1" applyFill="1" applyBorder="1" applyAlignment="1" applyProtection="1">
      <alignment horizontal="center" vertical="center"/>
    </xf>
    <xf numFmtId="41" fontId="11" fillId="0" borderId="3" xfId="0" applyNumberFormat="1" applyFont="1" applyFill="1" applyBorder="1" applyAlignment="1" applyProtection="1">
      <alignment vertical="center"/>
    </xf>
    <xf numFmtId="41" fontId="11" fillId="0" borderId="36" xfId="0" applyNumberFormat="1" applyFont="1" applyFill="1" applyBorder="1" applyAlignment="1" applyProtection="1">
      <alignment vertical="center"/>
    </xf>
    <xf numFmtId="41" fontId="11" fillId="0" borderId="4" xfId="0" applyNumberFormat="1" applyFont="1" applyFill="1" applyBorder="1" applyAlignment="1" applyProtection="1">
      <alignment horizontal="left" vertical="center" wrapText="1" indent="1"/>
    </xf>
    <xf numFmtId="41" fontId="11" fillId="0" borderId="7" xfId="0" applyNumberFormat="1" applyFont="1" applyFill="1" applyBorder="1" applyAlignment="1" applyProtection="1">
      <alignment horizontal="left" vertical="center" wrapText="1" indent="1"/>
    </xf>
    <xf numFmtId="42" fontId="11" fillId="2" borderId="26" xfId="2" applyNumberFormat="1" applyFont="1" applyFill="1" applyBorder="1" applyAlignment="1" applyProtection="1">
      <alignment horizontal="center" vertical="center"/>
    </xf>
    <xf numFmtId="42" fontId="11" fillId="2" borderId="26" xfId="3" applyNumberFormat="1" applyFont="1" applyFill="1" applyBorder="1" applyAlignment="1" applyProtection="1">
      <alignment horizontal="center" vertical="center"/>
    </xf>
    <xf numFmtId="42" fontId="11" fillId="6" borderId="2" xfId="3" applyNumberFormat="1" applyFont="1" applyFill="1" applyBorder="1" applyAlignment="1" applyProtection="1">
      <alignment horizontal="center" vertical="center"/>
      <protection locked="0"/>
    </xf>
    <xf numFmtId="41" fontId="11" fillId="6" borderId="2" xfId="2" applyNumberFormat="1" applyFont="1" applyFill="1" applyBorder="1" applyAlignment="1" applyProtection="1">
      <alignment horizontal="center" vertical="center"/>
      <protection locked="0"/>
    </xf>
    <xf numFmtId="41" fontId="11" fillId="6" borderId="8" xfId="2" applyNumberFormat="1" applyFont="1" applyFill="1" applyBorder="1" applyAlignment="1" applyProtection="1">
      <alignment horizontal="center" vertical="center"/>
      <protection locked="0"/>
    </xf>
    <xf numFmtId="41" fontId="11" fillId="6" borderId="5" xfId="2" applyNumberFormat="1" applyFont="1" applyFill="1" applyBorder="1" applyAlignment="1" applyProtection="1">
      <alignment horizontal="center" vertical="center"/>
      <protection locked="0"/>
    </xf>
    <xf numFmtId="41" fontId="33" fillId="7" borderId="0" xfId="5" applyNumberFormat="1" applyFont="1" applyFill="1" applyProtection="1"/>
    <xf numFmtId="41" fontId="24" fillId="7" borderId="0" xfId="5" applyNumberFormat="1" applyFont="1" applyFill="1" applyProtection="1"/>
    <xf numFmtId="41" fontId="11" fillId="0" borderId="0" xfId="5" applyNumberFormat="1" applyProtection="1"/>
    <xf numFmtId="41" fontId="11" fillId="0" borderId="0" xfId="5" applyNumberFormat="1" applyFill="1" applyProtection="1"/>
    <xf numFmtId="41" fontId="13" fillId="0" borderId="0" xfId="5" applyNumberFormat="1" applyFont="1" applyFill="1" applyProtection="1"/>
    <xf numFmtId="41" fontId="11" fillId="0" borderId="0" xfId="5" applyNumberFormat="1" applyAlignment="1" applyProtection="1">
      <alignment horizontal="left"/>
    </xf>
    <xf numFmtId="0" fontId="13" fillId="0" borderId="0" xfId="5" applyNumberFormat="1" applyFont="1" applyAlignment="1" applyProtection="1">
      <alignment horizontal="right"/>
    </xf>
    <xf numFmtId="41" fontId="13" fillId="0" borderId="17" xfId="5" applyNumberFormat="1" applyFont="1" applyFill="1" applyBorder="1" applyProtection="1"/>
    <xf numFmtId="41" fontId="11" fillId="6" borderId="0" xfId="5" applyNumberFormat="1" applyFill="1" applyProtection="1"/>
    <xf numFmtId="41" fontId="13" fillId="0" borderId="0" xfId="5" applyNumberFormat="1" applyFont="1" applyAlignment="1" applyProtection="1">
      <alignment horizontal="center"/>
    </xf>
    <xf numFmtId="41" fontId="36" fillId="6" borderId="0" xfId="5" applyNumberFormat="1" applyFont="1" applyFill="1" applyProtection="1"/>
    <xf numFmtId="41" fontId="37" fillId="0" borderId="0" xfId="5" applyNumberFormat="1" applyFont="1" applyAlignment="1" applyProtection="1">
      <alignment horizontal="left"/>
    </xf>
    <xf numFmtId="41" fontId="11" fillId="0" borderId="0" xfId="5" quotePrefix="1" applyNumberFormat="1" applyAlignment="1" applyProtection="1"/>
    <xf numFmtId="41" fontId="13" fillId="0" borderId="0" xfId="5" applyNumberFormat="1" applyFont="1" applyAlignment="1" applyProtection="1"/>
    <xf numFmtId="14" fontId="11" fillId="6" borderId="0" xfId="5" quotePrefix="1" applyNumberFormat="1" applyFill="1" applyAlignment="1" applyProtection="1">
      <alignment horizontal="left"/>
      <protection locked="0"/>
    </xf>
    <xf numFmtId="41" fontId="13" fillId="3" borderId="8" xfId="2" applyNumberFormat="1" applyFont="1" applyFill="1" applyBorder="1" applyAlignment="1" applyProtection="1">
      <alignment horizontal="left"/>
    </xf>
    <xf numFmtId="41" fontId="13" fillId="3" borderId="7" xfId="2" applyNumberFormat="1" applyFont="1" applyFill="1" applyBorder="1" applyAlignment="1" applyProtection="1">
      <alignment horizontal="center"/>
    </xf>
    <xf numFmtId="41" fontId="13" fillId="0" borderId="3" xfId="0" applyNumberFormat="1" applyFont="1" applyBorder="1" applyAlignment="1" applyProtection="1">
      <alignment horizontal="center"/>
    </xf>
    <xf numFmtId="42" fontId="11" fillId="7" borderId="11" xfId="2" applyNumberFormat="1" applyFont="1" applyFill="1" applyBorder="1" applyAlignment="1" applyProtection="1">
      <alignment horizontal="center" vertical="center"/>
    </xf>
    <xf numFmtId="42" fontId="11" fillId="7" borderId="11" xfId="2" applyNumberFormat="1" applyFont="1" applyFill="1" applyBorder="1" applyAlignment="1" applyProtection="1">
      <alignment horizontal="center"/>
    </xf>
    <xf numFmtId="41" fontId="11" fillId="2" borderId="1" xfId="0" applyNumberFormat="1" applyFont="1" applyFill="1" applyBorder="1" applyAlignment="1" applyProtection="1">
      <alignment horizontal="left" vertical="center"/>
    </xf>
    <xf numFmtId="41" fontId="11" fillId="2" borderId="26" xfId="0" applyNumberFormat="1" applyFont="1" applyFill="1" applyBorder="1" applyAlignment="1" applyProtection="1">
      <alignment horizontal="left" vertical="center" wrapText="1" indent="1"/>
    </xf>
    <xf numFmtId="41" fontId="11" fillId="7" borderId="11" xfId="2" applyNumberFormat="1" applyFont="1" applyFill="1" applyBorder="1" applyAlignment="1" applyProtection="1">
      <alignment horizontal="center" vertical="center"/>
    </xf>
    <xf numFmtId="41" fontId="11" fillId="7" borderId="11" xfId="2" applyNumberFormat="1" applyFont="1" applyFill="1" applyBorder="1" applyAlignment="1" applyProtection="1">
      <alignment horizontal="center"/>
    </xf>
    <xf numFmtId="41" fontId="13" fillId="3" borderId="49" xfId="2" applyNumberFormat="1" applyFont="1" applyFill="1" applyBorder="1" applyAlignment="1" applyProtection="1">
      <alignment horizontal="left"/>
    </xf>
    <xf numFmtId="41" fontId="13" fillId="3" borderId="38" xfId="2" applyNumberFormat="1" applyFont="1" applyFill="1" applyBorder="1" applyAlignment="1" applyProtection="1">
      <alignment horizontal="center"/>
    </xf>
    <xf numFmtId="41" fontId="11" fillId="3" borderId="15" xfId="2" applyNumberFormat="1" applyFont="1" applyFill="1" applyBorder="1" applyAlignment="1" applyProtection="1">
      <alignment horizontal="center"/>
    </xf>
    <xf numFmtId="41" fontId="11" fillId="3" borderId="49" xfId="2" applyNumberFormat="1" applyFont="1" applyFill="1" applyBorder="1" applyAlignment="1" applyProtection="1">
      <alignment horizontal="center"/>
    </xf>
    <xf numFmtId="41" fontId="11" fillId="2" borderId="26" xfId="0" applyNumberFormat="1" applyFont="1" applyFill="1" applyBorder="1" applyAlignment="1" applyProtection="1">
      <alignment horizontal="center" vertical="center"/>
    </xf>
    <xf numFmtId="41" fontId="11" fillId="2" borderId="10" xfId="0" applyNumberFormat="1" applyFont="1" applyFill="1" applyBorder="1" applyAlignment="1" applyProtection="1">
      <alignment horizontal="center" vertical="center"/>
    </xf>
    <xf numFmtId="41" fontId="11" fillId="0" borderId="0" xfId="2" applyNumberFormat="1" applyFont="1" applyProtection="1"/>
    <xf numFmtId="41" fontId="13" fillId="0" borderId="0" xfId="5" applyNumberFormat="1" applyFont="1" applyBorder="1" applyProtection="1"/>
    <xf numFmtId="41" fontId="11" fillId="0" borderId="0" xfId="5" applyNumberFormat="1" applyFont="1" applyBorder="1" applyAlignment="1" applyProtection="1"/>
    <xf numFmtId="41" fontId="11" fillId="0" borderId="0" xfId="5" applyNumberFormat="1" applyFont="1" applyAlignment="1" applyProtection="1"/>
    <xf numFmtId="41" fontId="13" fillId="0" borderId="0" xfId="5" applyNumberFormat="1" applyFont="1" applyBorder="1" applyAlignment="1" applyProtection="1">
      <alignment horizontal="right" vertical="top"/>
    </xf>
    <xf numFmtId="41" fontId="13" fillId="0" borderId="0" xfId="5" applyNumberFormat="1" applyFont="1" applyBorder="1" applyAlignment="1" applyProtection="1"/>
    <xf numFmtId="41" fontId="13" fillId="0" borderId="0" xfId="5" applyNumberFormat="1" applyFont="1" applyAlignment="1" applyProtection="1">
      <alignment wrapText="1"/>
    </xf>
    <xf numFmtId="41" fontId="13" fillId="0" borderId="0" xfId="5" applyNumberFormat="1" applyFont="1" applyBorder="1" applyAlignment="1" applyProtection="1">
      <alignment horizontal="left"/>
    </xf>
    <xf numFmtId="1" fontId="11" fillId="0" borderId="0" xfId="5" applyNumberFormat="1" applyFont="1" applyProtection="1"/>
    <xf numFmtId="41" fontId="11" fillId="6" borderId="6" xfId="2" applyNumberFormat="1" applyFont="1" applyFill="1" applyBorder="1" applyAlignment="1" applyProtection="1">
      <alignment horizontal="center" vertical="center"/>
      <protection locked="0"/>
    </xf>
    <xf numFmtId="41" fontId="11" fillId="0" borderId="25" xfId="5" applyNumberFormat="1" applyFont="1" applyBorder="1" applyAlignment="1" applyProtection="1">
      <alignment horizontal="left" vertical="center" wrapText="1"/>
    </xf>
    <xf numFmtId="41" fontId="11" fillId="0" borderId="46" xfId="0" applyNumberFormat="1" applyFont="1" applyFill="1" applyBorder="1" applyAlignment="1" applyProtection="1">
      <alignment horizontal="left" vertical="center" wrapText="1" indent="1"/>
    </xf>
    <xf numFmtId="42" fontId="11" fillId="0" borderId="46" xfId="2" applyNumberFormat="1" applyFont="1" applyFill="1" applyBorder="1" applyAlignment="1" applyProtection="1">
      <alignment horizontal="center" vertical="center"/>
    </xf>
    <xf numFmtId="41" fontId="11" fillId="2" borderId="30" xfId="0" applyNumberFormat="1" applyFont="1" applyFill="1" applyBorder="1" applyAlignment="1" applyProtection="1">
      <alignment horizontal="left" vertical="center" wrapText="1" indent="1"/>
    </xf>
    <xf numFmtId="41" fontId="11" fillId="2" borderId="30" xfId="0" applyNumberFormat="1" applyFont="1" applyFill="1" applyBorder="1" applyAlignment="1" applyProtection="1">
      <alignment horizontal="left" vertical="top" wrapText="1" indent="1"/>
    </xf>
    <xf numFmtId="41" fontId="11" fillId="0" borderId="3" xfId="0" applyNumberFormat="1" applyFont="1" applyFill="1" applyBorder="1" applyAlignment="1" applyProtection="1">
      <alignment horizontal="center" vertical="center"/>
    </xf>
    <xf numFmtId="41" fontId="11" fillId="0" borderId="0" xfId="0" applyNumberFormat="1" applyFont="1" applyAlignment="1" applyProtection="1">
      <alignment horizontal="right"/>
    </xf>
    <xf numFmtId="41" fontId="11" fillId="0" borderId="0" xfId="0" applyNumberFormat="1" applyFont="1" applyAlignment="1" applyProtection="1">
      <alignment horizontal="left"/>
    </xf>
    <xf numFmtId="41" fontId="11" fillId="0" borderId="2" xfId="0" applyNumberFormat="1" applyFont="1" applyFill="1" applyBorder="1" applyAlignment="1" applyProtection="1">
      <alignment horizontal="left" vertical="center" wrapText="1" indent="1"/>
    </xf>
    <xf numFmtId="41" fontId="11" fillId="0" borderId="2" xfId="2" applyNumberFormat="1" applyFont="1" applyFill="1" applyBorder="1" applyAlignment="1" applyProtection="1">
      <alignment horizontal="center" vertical="center"/>
    </xf>
    <xf numFmtId="0" fontId="13" fillId="0" borderId="0" xfId="0" applyFont="1"/>
    <xf numFmtId="49" fontId="11" fillId="6" borderId="2" xfId="660" applyNumberFormat="1" applyFont="1" applyFill="1" applyBorder="1" applyAlignment="1" applyProtection="1">
      <alignment horizontal="right" wrapText="1"/>
      <protection locked="0"/>
    </xf>
    <xf numFmtId="49" fontId="11" fillId="6" borderId="2" xfId="5" applyNumberFormat="1" applyFont="1" applyFill="1" applyBorder="1" applyAlignment="1" applyProtection="1">
      <alignment horizontal="right" wrapText="1"/>
      <protection locked="0"/>
    </xf>
    <xf numFmtId="170" fontId="13" fillId="0" borderId="11" xfId="1007" applyFont="1" applyBorder="1" applyAlignment="1" applyProtection="1">
      <alignment horizontal="center" wrapText="1"/>
    </xf>
    <xf numFmtId="170" fontId="13" fillId="9" borderId="40" xfId="1007" applyFont="1" applyFill="1" applyBorder="1" applyAlignment="1" applyProtection="1">
      <alignment horizontal="centerContinuous"/>
    </xf>
    <xf numFmtId="170" fontId="13" fillId="9" borderId="46" xfId="1007" applyFont="1" applyFill="1" applyBorder="1" applyAlignment="1" applyProtection="1">
      <alignment horizontal="centerContinuous"/>
    </xf>
    <xf numFmtId="170" fontId="13" fillId="9" borderId="39" xfId="1007" applyFont="1" applyFill="1" applyBorder="1" applyAlignment="1" applyProtection="1">
      <alignment horizontal="centerContinuous"/>
    </xf>
    <xf numFmtId="170" fontId="13" fillId="0" borderId="30" xfId="1007" applyFont="1" applyBorder="1" applyAlignment="1" applyProtection="1">
      <alignment horizontal="center" wrapText="1"/>
    </xf>
    <xf numFmtId="170" fontId="13" fillId="0" borderId="26" xfId="1007" applyFont="1" applyBorder="1" applyAlignment="1" applyProtection="1">
      <alignment horizontal="center" wrapText="1"/>
    </xf>
    <xf numFmtId="170" fontId="13" fillId="0" borderId="40" xfId="1007" applyFont="1" applyFill="1" applyBorder="1" applyProtection="1"/>
    <xf numFmtId="170" fontId="11" fillId="0" borderId="0" xfId="1007" applyFont="1" applyProtection="1"/>
    <xf numFmtId="170" fontId="13" fillId="0" borderId="1" xfId="1007" applyFont="1" applyBorder="1" applyAlignment="1" applyProtection="1">
      <alignment horizontal="center" wrapText="1"/>
    </xf>
    <xf numFmtId="170" fontId="13" fillId="0" borderId="9" xfId="1007" applyFont="1" applyBorder="1" applyAlignment="1" applyProtection="1">
      <alignment horizontal="center" wrapText="1"/>
    </xf>
    <xf numFmtId="170" fontId="13" fillId="0" borderId="10" xfId="1007" applyFont="1" applyBorder="1" applyAlignment="1" applyProtection="1">
      <alignment horizontal="center" wrapText="1"/>
    </xf>
    <xf numFmtId="170" fontId="13" fillId="0" borderId="56" xfId="1007" applyFont="1" applyBorder="1" applyAlignment="1" applyProtection="1">
      <alignment horizontal="center" wrapText="1"/>
    </xf>
    <xf numFmtId="0" fontId="13" fillId="0" borderId="0" xfId="0" applyFont="1" applyProtection="1"/>
    <xf numFmtId="0" fontId="13" fillId="0" borderId="40" xfId="0" applyFont="1" applyBorder="1" applyAlignment="1" applyProtection="1">
      <alignment horizontal="centerContinuous"/>
    </xf>
    <xf numFmtId="0" fontId="11" fillId="0" borderId="39" xfId="0" applyFont="1" applyBorder="1" applyAlignment="1" applyProtection="1">
      <alignment horizontal="centerContinuous"/>
    </xf>
    <xf numFmtId="0" fontId="13" fillId="0" borderId="52" xfId="0" applyFont="1" applyBorder="1" applyProtection="1"/>
    <xf numFmtId="170" fontId="13" fillId="0" borderId="57" xfId="1008" applyFont="1" applyBorder="1" applyProtection="1"/>
    <xf numFmtId="0" fontId="13" fillId="0" borderId="34" xfId="0" applyFont="1" applyBorder="1" applyProtection="1"/>
    <xf numFmtId="170" fontId="13" fillId="0" borderId="58" xfId="1008" applyFont="1" applyBorder="1" applyProtection="1"/>
    <xf numFmtId="170" fontId="13" fillId="0" borderId="59" xfId="1008" applyFont="1" applyBorder="1" applyProtection="1"/>
    <xf numFmtId="170" fontId="13" fillId="0" borderId="60" xfId="1008" applyFont="1" applyBorder="1" applyProtection="1"/>
    <xf numFmtId="41" fontId="11" fillId="6" borderId="5" xfId="661" applyNumberFormat="1" applyFont="1" applyFill="1" applyBorder="1" applyAlignment="1" applyProtection="1">
      <protection locked="0"/>
    </xf>
    <xf numFmtId="0" fontId="13" fillId="0" borderId="62" xfId="0" applyFont="1" applyBorder="1" applyProtection="1"/>
    <xf numFmtId="9" fontId="11" fillId="6" borderId="44" xfId="4" applyFont="1" applyFill="1" applyBorder="1" applyAlignment="1" applyProtection="1">
      <protection locked="0"/>
    </xf>
    <xf numFmtId="170" fontId="13" fillId="0" borderId="33" xfId="1007" applyFont="1" applyBorder="1" applyAlignment="1" applyProtection="1">
      <alignment horizontal="center" wrapText="1"/>
    </xf>
    <xf numFmtId="170" fontId="13" fillId="0" borderId="61" xfId="1007" applyFont="1" applyBorder="1" applyAlignment="1" applyProtection="1">
      <alignment horizontal="center" wrapText="1"/>
    </xf>
    <xf numFmtId="0" fontId="11" fillId="0" borderId="0" xfId="0" applyFont="1" applyFill="1" applyBorder="1" applyAlignment="1" applyProtection="1">
      <alignment horizontal="left"/>
    </xf>
    <xf numFmtId="0" fontId="11" fillId="0" borderId="0" xfId="0" applyFont="1" applyProtection="1"/>
    <xf numFmtId="0" fontId="11" fillId="0" borderId="0" xfId="0" applyFont="1" applyFill="1" applyBorder="1" applyProtection="1"/>
    <xf numFmtId="0" fontId="11" fillId="0" borderId="0" xfId="0" applyFont="1" applyFill="1" applyProtection="1"/>
    <xf numFmtId="0" fontId="13" fillId="0" borderId="0" xfId="0" applyFont="1" applyFill="1" applyBorder="1" applyProtection="1"/>
    <xf numFmtId="0" fontId="11" fillId="0" borderId="0" xfId="0" applyFont="1" applyFill="1" applyBorder="1" applyAlignment="1" applyProtection="1"/>
    <xf numFmtId="0" fontId="13" fillId="0" borderId="0" xfId="0" applyFont="1" applyFill="1" applyBorder="1" applyAlignment="1" applyProtection="1">
      <alignment horizontal="left"/>
    </xf>
    <xf numFmtId="0" fontId="11" fillId="0" borderId="0" xfId="0" applyFont="1" applyAlignment="1" applyProtection="1">
      <alignment horizontal="left"/>
    </xf>
    <xf numFmtId="41" fontId="11" fillId="0" borderId="33" xfId="5" applyNumberFormat="1" applyFont="1" applyBorder="1" applyProtection="1"/>
    <xf numFmtId="0" fontId="13" fillId="10" borderId="11" xfId="0" applyFont="1" applyFill="1" applyBorder="1" applyAlignment="1" applyProtection="1"/>
    <xf numFmtId="14" fontId="11" fillId="0" borderId="2" xfId="0" applyNumberFormat="1" applyFont="1" applyBorder="1" applyAlignment="1">
      <alignment horizontal="right"/>
    </xf>
    <xf numFmtId="170" fontId="11" fillId="0" borderId="34" xfId="1008" applyFont="1" applyBorder="1" applyProtection="1"/>
    <xf numFmtId="41" fontId="11" fillId="7" borderId="40" xfId="5" applyNumberFormat="1" applyFont="1" applyFill="1" applyBorder="1" applyAlignment="1" applyProtection="1">
      <alignment wrapText="1"/>
    </xf>
    <xf numFmtId="41" fontId="11" fillId="7" borderId="46" xfId="5" applyNumberFormat="1" applyFont="1" applyFill="1" applyBorder="1" applyProtection="1"/>
    <xf numFmtId="41" fontId="11" fillId="7" borderId="46" xfId="29" applyNumberFormat="1" applyFont="1" applyFill="1" applyBorder="1" applyProtection="1"/>
    <xf numFmtId="41" fontId="18" fillId="7" borderId="46" xfId="29" applyNumberFormat="1" applyFont="1" applyFill="1" applyBorder="1" applyProtection="1"/>
    <xf numFmtId="41" fontId="18" fillId="7" borderId="39" xfId="29" applyNumberFormat="1" applyFont="1" applyFill="1" applyBorder="1" applyProtection="1"/>
    <xf numFmtId="41" fontId="11" fillId="6" borderId="6" xfId="661" applyNumberFormat="1" applyFont="1" applyFill="1" applyBorder="1" applyAlignment="1" applyProtection="1">
      <protection locked="0"/>
    </xf>
    <xf numFmtId="170" fontId="13" fillId="0" borderId="57" xfId="1007" applyFont="1" applyBorder="1" applyProtection="1"/>
    <xf numFmtId="170" fontId="13" fillId="0" borderId="58" xfId="1007" applyFont="1" applyBorder="1" applyProtection="1"/>
    <xf numFmtId="170" fontId="13" fillId="0" borderId="67" xfId="1007" applyFont="1" applyBorder="1" applyProtection="1"/>
    <xf numFmtId="0" fontId="0" fillId="0" borderId="0" xfId="0" applyProtection="1">
      <protection locked="0"/>
    </xf>
    <xf numFmtId="41" fontId="11" fillId="0" borderId="3" xfId="5" applyNumberFormat="1" applyFont="1" applyBorder="1" applyAlignment="1" applyProtection="1">
      <alignment horizontal="center"/>
    </xf>
    <xf numFmtId="41" fontId="11" fillId="0" borderId="15" xfId="5" applyNumberFormat="1" applyFont="1" applyBorder="1" applyAlignment="1" applyProtection="1">
      <alignment horizontal="center"/>
    </xf>
    <xf numFmtId="41" fontId="11" fillId="0" borderId="4" xfId="5" applyNumberFormat="1" applyFont="1" applyBorder="1" applyAlignment="1" applyProtection="1">
      <alignment horizontal="center"/>
    </xf>
    <xf numFmtId="41" fontId="11" fillId="0" borderId="5" xfId="5" applyNumberFormat="1" applyFont="1" applyBorder="1" applyAlignment="1" applyProtection="1">
      <alignment horizontal="center"/>
    </xf>
    <xf numFmtId="41" fontId="11" fillId="0" borderId="0" xfId="5" applyNumberFormat="1" applyFont="1" applyFill="1" applyBorder="1" applyAlignment="1" applyProtection="1">
      <alignment horizontal="left"/>
    </xf>
    <xf numFmtId="41" fontId="11" fillId="0" borderId="0" xfId="5" applyNumberFormat="1" applyFont="1" applyFill="1" applyBorder="1" applyAlignment="1" applyProtection="1">
      <alignment horizontal="center" wrapText="1"/>
    </xf>
    <xf numFmtId="169" fontId="11" fillId="0" borderId="0" xfId="2" applyNumberFormat="1" applyFont="1" applyBorder="1" applyAlignment="1">
      <alignment horizontal="right"/>
    </xf>
    <xf numFmtId="41" fontId="11" fillId="6" borderId="18" xfId="661" applyNumberFormat="1" applyFont="1" applyFill="1" applyBorder="1" applyAlignment="1" applyProtection="1">
      <protection locked="0"/>
    </xf>
    <xf numFmtId="41" fontId="11" fillId="7" borderId="5" xfId="2" applyNumberFormat="1" applyFont="1" applyFill="1" applyBorder="1" applyAlignment="1" applyProtection="1">
      <alignment horizontal="center" vertical="center"/>
    </xf>
    <xf numFmtId="41" fontId="11" fillId="6" borderId="49" xfId="0" applyNumberFormat="1" applyFont="1" applyFill="1" applyBorder="1" applyAlignment="1" applyProtection="1">
      <alignment wrapText="1"/>
      <protection locked="0"/>
    </xf>
    <xf numFmtId="41" fontId="11" fillId="6" borderId="5" xfId="0" applyNumberFormat="1" applyFont="1" applyFill="1" applyBorder="1" applyAlignment="1" applyProtection="1">
      <alignment wrapText="1"/>
      <protection locked="0"/>
    </xf>
    <xf numFmtId="41" fontId="11" fillId="6" borderId="2" xfId="0" applyNumberFormat="1" applyFont="1" applyFill="1" applyBorder="1" applyAlignment="1" applyProtection="1">
      <alignment wrapText="1"/>
      <protection locked="0"/>
    </xf>
    <xf numFmtId="43" fontId="11" fillId="0" borderId="0" xfId="2" applyFont="1" applyAlignment="1" applyProtection="1">
      <alignment horizontal="center"/>
    </xf>
    <xf numFmtId="41" fontId="11" fillId="6" borderId="18" xfId="0" applyNumberFormat="1" applyFont="1" applyFill="1" applyBorder="1" applyAlignment="1" applyProtection="1">
      <alignment horizontal="left"/>
      <protection locked="0"/>
    </xf>
    <xf numFmtId="41" fontId="11" fillId="6" borderId="19" xfId="0" applyNumberFormat="1" applyFont="1" applyFill="1" applyBorder="1" applyAlignment="1" applyProtection="1">
      <alignment horizontal="left"/>
      <protection locked="0"/>
    </xf>
    <xf numFmtId="41" fontId="11" fillId="0" borderId="2" xfId="2" applyNumberFormat="1" applyFont="1" applyFill="1" applyBorder="1" applyAlignment="1" applyProtection="1">
      <alignment horizontal="center" vertical="center"/>
      <protection locked="0"/>
    </xf>
    <xf numFmtId="43" fontId="37" fillId="0" borderId="0" xfId="2" quotePrefix="1" applyFont="1" applyFill="1" applyBorder="1" applyAlignment="1" applyProtection="1">
      <alignment horizontal="center" vertical="top" wrapText="1"/>
    </xf>
    <xf numFmtId="43" fontId="37" fillId="0" borderId="0" xfId="2" applyFont="1" applyBorder="1" applyAlignment="1" applyProtection="1">
      <alignment horizontal="center" vertical="top" wrapText="1"/>
    </xf>
    <xf numFmtId="0" fontId="40" fillId="0" borderId="0" xfId="0" applyNumberFormat="1" applyFont="1" applyAlignment="1" applyProtection="1">
      <alignment vertical="top" wrapText="1"/>
    </xf>
    <xf numFmtId="0" fontId="40" fillId="11" borderId="0" xfId="0" applyNumberFormat="1" applyFont="1" applyFill="1" applyAlignment="1" applyProtection="1">
      <alignment vertical="top" wrapText="1"/>
    </xf>
    <xf numFmtId="170" fontId="11" fillId="0" borderId="0" xfId="1009" applyFont="1" applyBorder="1" applyAlignment="1" applyProtection="1">
      <alignment vertical="top" wrapText="1"/>
    </xf>
    <xf numFmtId="170" fontId="11" fillId="0" borderId="0" xfId="1009" applyFont="1" applyFill="1" applyBorder="1" applyAlignment="1" applyProtection="1">
      <alignment horizontal="left" vertical="top" wrapText="1"/>
    </xf>
    <xf numFmtId="170" fontId="11" fillId="0" borderId="0" xfId="1009" applyFont="1" applyBorder="1" applyAlignment="1" applyProtection="1">
      <alignment horizontal="left" vertical="top" wrapText="1"/>
    </xf>
    <xf numFmtId="41" fontId="11" fillId="0" borderId="62" xfId="5" applyNumberFormat="1" applyFont="1" applyBorder="1" applyProtection="1"/>
    <xf numFmtId="41" fontId="11" fillId="0" borderId="49" xfId="5" applyNumberFormat="1" applyFont="1" applyBorder="1" applyProtection="1"/>
    <xf numFmtId="41" fontId="11" fillId="0" borderId="69" xfId="5" applyNumberFormat="1" applyFont="1" applyBorder="1" applyProtection="1"/>
    <xf numFmtId="41" fontId="11" fillId="0" borderId="35" xfId="5" applyNumberFormat="1" applyFont="1" applyBorder="1" applyProtection="1"/>
    <xf numFmtId="41" fontId="11" fillId="0" borderId="2" xfId="5" applyNumberFormat="1" applyFont="1" applyBorder="1" applyProtection="1"/>
    <xf numFmtId="170" fontId="13" fillId="0" borderId="68" xfId="1007" applyFont="1" applyBorder="1" applyAlignment="1" applyProtection="1">
      <alignment horizontal="center" wrapText="1"/>
    </xf>
    <xf numFmtId="0" fontId="11" fillId="0" borderId="56" xfId="0" applyFont="1" applyBorder="1" applyAlignment="1" applyProtection="1">
      <alignment horizontal="centerContinuous"/>
    </xf>
    <xf numFmtId="170" fontId="13" fillId="0" borderId="63" xfId="1007" applyFont="1" applyBorder="1" applyAlignment="1" applyProtection="1">
      <alignment horizontal="center" wrapText="1"/>
    </xf>
    <xf numFmtId="170" fontId="13" fillId="0" borderId="53" xfId="1007" quotePrefix="1" applyFont="1" applyBorder="1" applyAlignment="1" applyProtection="1">
      <alignment horizontal="center" wrapText="1"/>
    </xf>
    <xf numFmtId="170" fontId="13" fillId="0" borderId="53" xfId="1007" applyFont="1" applyBorder="1" applyAlignment="1" applyProtection="1">
      <alignment horizontal="center" wrapText="1"/>
    </xf>
    <xf numFmtId="170" fontId="13" fillId="0" borderId="48" xfId="1007" applyFont="1" applyBorder="1" applyAlignment="1" applyProtection="1">
      <alignment horizontal="center" wrapText="1"/>
    </xf>
    <xf numFmtId="170" fontId="13" fillId="0" borderId="33" xfId="1007" quotePrefix="1" applyFont="1" applyBorder="1" applyAlignment="1" applyProtection="1">
      <alignment horizontal="center" wrapText="1"/>
    </xf>
    <xf numFmtId="170" fontId="13" fillId="0" borderId="0" xfId="1011" applyFont="1" applyProtection="1"/>
    <xf numFmtId="170" fontId="11" fillId="0" borderId="0" xfId="1011" applyFont="1" applyProtection="1"/>
    <xf numFmtId="170" fontId="11" fillId="0" borderId="52" xfId="1011" applyFont="1" applyFill="1" applyBorder="1" applyProtection="1"/>
    <xf numFmtId="170" fontId="11" fillId="0" borderId="53" xfId="1011" applyFont="1" applyFill="1" applyBorder="1" applyProtection="1"/>
    <xf numFmtId="170" fontId="11" fillId="0" borderId="48" xfId="1011" applyFont="1" applyFill="1" applyBorder="1" applyProtection="1"/>
    <xf numFmtId="170" fontId="11" fillId="0" borderId="34" xfId="1011" applyFont="1" applyFill="1" applyBorder="1" applyProtection="1"/>
    <xf numFmtId="170" fontId="11" fillId="0" borderId="0" xfId="1011" applyFont="1" applyFill="1" applyBorder="1" applyProtection="1"/>
    <xf numFmtId="170" fontId="11" fillId="0" borderId="47" xfId="1011" applyFont="1" applyFill="1" applyBorder="1" applyProtection="1"/>
    <xf numFmtId="170" fontId="11" fillId="0" borderId="0" xfId="1011" applyFont="1" applyBorder="1" applyProtection="1"/>
    <xf numFmtId="170" fontId="11" fillId="0" borderId="34" xfId="1011" applyFont="1" applyBorder="1" applyProtection="1"/>
    <xf numFmtId="170" fontId="11" fillId="0" borderId="47" xfId="1011" applyFont="1" applyBorder="1" applyProtection="1"/>
    <xf numFmtId="170" fontId="11" fillId="0" borderId="62" xfId="1011" applyFont="1" applyBorder="1" applyProtection="1"/>
    <xf numFmtId="170" fontId="11" fillId="0" borderId="33" xfId="1011" applyFont="1" applyBorder="1" applyProtection="1"/>
    <xf numFmtId="170" fontId="11" fillId="0" borderId="56" xfId="1011" applyFont="1" applyBorder="1" applyProtection="1"/>
    <xf numFmtId="170" fontId="11" fillId="0" borderId="0" xfId="1007" applyFont="1" applyFill="1" applyBorder="1" applyProtection="1"/>
    <xf numFmtId="170" fontId="13" fillId="0" borderId="0" xfId="1011" applyFont="1" applyFill="1" applyProtection="1"/>
    <xf numFmtId="170" fontId="11" fillId="0" borderId="0" xfId="1011" applyFont="1" applyFill="1" applyProtection="1"/>
    <xf numFmtId="170" fontId="11" fillId="0" borderId="53" xfId="1011" applyFont="1" applyBorder="1" applyProtection="1"/>
    <xf numFmtId="170" fontId="11" fillId="0" borderId="48" xfId="1011" applyFont="1" applyBorder="1" applyProtection="1"/>
    <xf numFmtId="170" fontId="43" fillId="0" borderId="34" xfId="1011" applyFont="1" applyBorder="1" applyProtection="1"/>
    <xf numFmtId="170" fontId="13" fillId="0" borderId="34" xfId="1011" applyFont="1" applyFill="1" applyBorder="1" applyProtection="1"/>
    <xf numFmtId="170" fontId="11" fillId="0" borderId="33" xfId="1011" applyFont="1" applyFill="1" applyBorder="1" applyProtection="1"/>
    <xf numFmtId="170" fontId="11" fillId="0" borderId="56" xfId="1011" applyFont="1" applyFill="1" applyBorder="1" applyProtection="1"/>
    <xf numFmtId="170" fontId="42" fillId="0" borderId="52" xfId="1012" applyFill="1" applyBorder="1" applyProtection="1"/>
    <xf numFmtId="170" fontId="42" fillId="0" borderId="34" xfId="1012" applyBorder="1" applyProtection="1"/>
    <xf numFmtId="170" fontId="42" fillId="0" borderId="34" xfId="1012" applyFill="1" applyBorder="1" applyProtection="1"/>
    <xf numFmtId="170" fontId="13" fillId="0" borderId="67" xfId="1008" applyFont="1" applyBorder="1" applyProtection="1"/>
    <xf numFmtId="170" fontId="13" fillId="0" borderId="40" xfId="1007" applyFont="1" applyBorder="1" applyAlignment="1" applyProtection="1">
      <alignment horizontal="center" vertical="center" wrapText="1"/>
    </xf>
    <xf numFmtId="41" fontId="11" fillId="8" borderId="2" xfId="0" applyNumberFormat="1" applyFont="1" applyFill="1" applyBorder="1" applyAlignment="1" applyProtection="1">
      <alignment horizontal="center" vertical="center"/>
      <protection locked="0"/>
    </xf>
    <xf numFmtId="41" fontId="11" fillId="0" borderId="18" xfId="5" applyNumberFormat="1" applyFont="1" applyBorder="1" applyAlignment="1" applyProtection="1">
      <alignment horizontal="left"/>
    </xf>
    <xf numFmtId="41" fontId="11" fillId="0" borderId="6" xfId="5" applyNumberFormat="1" applyFont="1" applyBorder="1" applyAlignment="1" applyProtection="1">
      <alignment horizontal="left"/>
    </xf>
    <xf numFmtId="41" fontId="11" fillId="0" borderId="6" xfId="0" applyNumberFormat="1" applyFont="1" applyBorder="1" applyProtection="1"/>
    <xf numFmtId="41" fontId="11" fillId="0" borderId="18" xfId="0" applyNumberFormat="1" applyFont="1" applyBorder="1" applyProtection="1"/>
    <xf numFmtId="41" fontId="11" fillId="0" borderId="29" xfId="5" applyNumberFormat="1" applyFont="1" applyBorder="1" applyAlignment="1" applyProtection="1">
      <alignment horizontal="left"/>
    </xf>
    <xf numFmtId="41" fontId="13" fillId="0" borderId="58" xfId="0" applyNumberFormat="1" applyFont="1" applyBorder="1" applyAlignment="1" applyProtection="1">
      <alignment horizontal="center"/>
    </xf>
    <xf numFmtId="41" fontId="13" fillId="0" borderId="58" xfId="5" applyNumberFormat="1" applyFont="1" applyBorder="1" applyProtection="1"/>
    <xf numFmtId="41" fontId="11" fillId="0" borderId="59" xfId="5" applyNumberFormat="1" applyFont="1" applyBorder="1" applyAlignment="1" applyProtection="1">
      <alignment horizontal="center"/>
    </xf>
    <xf numFmtId="41" fontId="11" fillId="0" borderId="60" xfId="5" applyNumberFormat="1" applyFont="1" applyBorder="1" applyAlignment="1" applyProtection="1">
      <alignment horizontal="center"/>
    </xf>
    <xf numFmtId="41" fontId="11" fillId="0" borderId="58" xfId="5" applyNumberFormat="1" applyFont="1" applyBorder="1" applyProtection="1"/>
    <xf numFmtId="170" fontId="13" fillId="0" borderId="39" xfId="1007" applyFont="1" applyFill="1" applyBorder="1" applyAlignment="1" applyProtection="1">
      <alignment horizontal="center"/>
    </xf>
    <xf numFmtId="41" fontId="11" fillId="7" borderId="39" xfId="2" applyNumberFormat="1" applyFont="1" applyFill="1" applyBorder="1" applyAlignment="1" applyProtection="1">
      <alignment horizontal="center" vertical="center"/>
    </xf>
    <xf numFmtId="170" fontId="13" fillId="0" borderId="40" xfId="1007" applyFont="1" applyFill="1" applyBorder="1" applyAlignment="1" applyProtection="1">
      <alignment horizontal="left"/>
    </xf>
    <xf numFmtId="41" fontId="11" fillId="0" borderId="0" xfId="660" applyNumberFormat="1" applyFont="1" applyAlignment="1" applyProtection="1"/>
    <xf numFmtId="41" fontId="13" fillId="0" borderId="0" xfId="660" applyNumberFormat="1" applyFont="1" applyFill="1" applyAlignment="1" applyProtection="1"/>
    <xf numFmtId="41" fontId="11" fillId="0" borderId="0" xfId="660" applyNumberFormat="1" applyFont="1" applyFill="1" applyBorder="1" applyAlignment="1" applyProtection="1"/>
    <xf numFmtId="41" fontId="11" fillId="0" borderId="0" xfId="5" applyNumberFormat="1" applyFont="1" applyAlignment="1" applyProtection="1">
      <alignment horizontal="center"/>
    </xf>
    <xf numFmtId="41" fontId="11" fillId="0" borderId="12" xfId="5" applyNumberFormat="1" applyFont="1" applyBorder="1" applyAlignment="1" applyProtection="1"/>
    <xf numFmtId="41" fontId="11" fillId="0" borderId="13" xfId="5" applyNumberFormat="1" applyFont="1" applyBorder="1" applyAlignment="1" applyProtection="1"/>
    <xf numFmtId="41" fontId="11" fillId="0" borderId="7" xfId="5" applyNumberFormat="1" applyFont="1" applyBorder="1" applyAlignment="1" applyProtection="1"/>
    <xf numFmtId="41" fontId="11" fillId="0" borderId="8" xfId="5" applyNumberFormat="1" applyFont="1" applyBorder="1" applyAlignment="1" applyProtection="1">
      <alignment horizontal="center"/>
    </xf>
    <xf numFmtId="41" fontId="11" fillId="0" borderId="14" xfId="5" applyNumberFormat="1" applyFont="1" applyBorder="1" applyAlignment="1" applyProtection="1"/>
    <xf numFmtId="41" fontId="11" fillId="0" borderId="15" xfId="5" applyNumberFormat="1" applyFont="1" applyBorder="1" applyAlignment="1" applyProtection="1"/>
    <xf numFmtId="41" fontId="11" fillId="0" borderId="16" xfId="5" applyNumberFormat="1" applyFont="1" applyBorder="1" applyAlignment="1" applyProtection="1"/>
    <xf numFmtId="41" fontId="11" fillId="0" borderId="17" xfId="5" applyNumberFormat="1" applyFont="1" applyBorder="1" applyAlignment="1" applyProtection="1"/>
    <xf numFmtId="41" fontId="11" fillId="0" borderId="4" xfId="5" applyNumberFormat="1" applyFont="1" applyBorder="1" applyAlignment="1" applyProtection="1"/>
    <xf numFmtId="41" fontId="11" fillId="0" borderId="8" xfId="5" applyNumberFormat="1" applyFont="1" applyBorder="1" applyAlignment="1" applyProtection="1"/>
    <xf numFmtId="41" fontId="34" fillId="0" borderId="0" xfId="5" applyNumberFormat="1" applyFont="1" applyAlignment="1" applyProtection="1"/>
    <xf numFmtId="41" fontId="11" fillId="0" borderId="0" xfId="5" applyNumberFormat="1" applyBorder="1" applyProtection="1"/>
    <xf numFmtId="49" fontId="11" fillId="0" borderId="0" xfId="5" applyNumberFormat="1" applyFont="1" applyAlignment="1" applyProtection="1">
      <alignment horizontal="right"/>
    </xf>
    <xf numFmtId="0" fontId="13" fillId="9" borderId="40" xfId="0" applyFont="1" applyFill="1" applyBorder="1" applyAlignment="1" applyProtection="1">
      <alignment horizontal="center"/>
    </xf>
    <xf numFmtId="171" fontId="13" fillId="9" borderId="39" xfId="68" applyNumberFormat="1" applyFont="1" applyFill="1" applyBorder="1" applyAlignment="1" applyProtection="1">
      <alignment horizontal="center"/>
    </xf>
    <xf numFmtId="0" fontId="11" fillId="0" borderId="52" xfId="0" applyFont="1" applyBorder="1" applyProtection="1"/>
    <xf numFmtId="0" fontId="11" fillId="0" borderId="48" xfId="0" applyFont="1" applyBorder="1" applyProtection="1"/>
    <xf numFmtId="171" fontId="11" fillId="0" borderId="47" xfId="68" applyNumberFormat="1" applyFont="1" applyBorder="1" applyProtection="1"/>
    <xf numFmtId="0" fontId="11" fillId="0" borderId="34" xfId="0" applyFont="1" applyBorder="1" applyProtection="1"/>
    <xf numFmtId="0" fontId="11" fillId="0" borderId="64" xfId="0" applyFont="1" applyBorder="1" applyAlignment="1" applyProtection="1">
      <alignment horizontal="left"/>
    </xf>
    <xf numFmtId="0" fontId="13" fillId="0" borderId="65" xfId="0" applyFont="1" applyBorder="1" applyAlignment="1" applyProtection="1">
      <alignment horizontal="left"/>
    </xf>
    <xf numFmtId="171" fontId="13" fillId="0" borderId="66" xfId="68" applyNumberFormat="1" applyFont="1" applyBorder="1" applyProtection="1"/>
    <xf numFmtId="0" fontId="11" fillId="0" borderId="47" xfId="0" applyFont="1" applyBorder="1" applyProtection="1"/>
    <xf numFmtId="0" fontId="13" fillId="0" borderId="34" xfId="0" applyFont="1" applyBorder="1" applyAlignment="1" applyProtection="1">
      <alignment horizontal="left"/>
    </xf>
    <xf numFmtId="171" fontId="13" fillId="0" borderId="47" xfId="68" applyNumberFormat="1" applyFont="1" applyBorder="1" applyProtection="1"/>
    <xf numFmtId="0" fontId="11" fillId="0" borderId="34" xfId="0" applyFont="1" applyBorder="1" applyAlignment="1" applyProtection="1">
      <alignment horizontal="left"/>
    </xf>
    <xf numFmtId="41" fontId="13" fillId="7" borderId="11" xfId="0" applyNumberFormat="1" applyFont="1" applyFill="1" applyBorder="1" applyProtection="1"/>
    <xf numFmtId="41" fontId="11" fillId="0" borderId="0" xfId="5" applyNumberFormat="1" applyFont="1" applyBorder="1" applyAlignment="1" applyProtection="1">
      <alignment horizontal="center" vertical="top"/>
    </xf>
    <xf numFmtId="41" fontId="11" fillId="0" borderId="0" xfId="5" applyNumberFormat="1" applyFont="1" applyBorder="1" applyAlignment="1" applyProtection="1">
      <alignment wrapText="1"/>
    </xf>
    <xf numFmtId="41" fontId="11" fillId="0" borderId="2" xfId="5" applyNumberFormat="1" applyFont="1" applyBorder="1" applyAlignment="1" applyProtection="1">
      <alignment horizontal="center"/>
    </xf>
    <xf numFmtId="41" fontId="18" fillId="0" borderId="25" xfId="29" applyNumberFormat="1" applyFont="1" applyBorder="1" applyAlignment="1" applyProtection="1">
      <alignment horizontal="center"/>
    </xf>
    <xf numFmtId="41" fontId="18" fillId="0" borderId="29" xfId="29" applyNumberFormat="1" applyFont="1" applyBorder="1" applyAlignment="1" applyProtection="1">
      <alignment horizontal="center"/>
    </xf>
    <xf numFmtId="0" fontId="40" fillId="0" borderId="0" xfId="0" applyNumberFormat="1" applyFont="1" applyAlignment="1" applyProtection="1">
      <alignment wrapText="1"/>
    </xf>
    <xf numFmtId="41" fontId="11" fillId="0" borderId="5" xfId="5" applyNumberFormat="1" applyFont="1" applyBorder="1" applyAlignment="1" applyProtection="1">
      <alignment horizontal="center" wrapText="1"/>
    </xf>
    <xf numFmtId="41" fontId="11" fillId="0" borderId="2" xfId="5" applyNumberFormat="1" applyFont="1" applyBorder="1" applyAlignment="1" applyProtection="1">
      <alignment horizontal="center" wrapText="1"/>
    </xf>
    <xf numFmtId="41" fontId="11" fillId="0" borderId="2" xfId="5" applyNumberFormat="1" applyFont="1" applyBorder="1" applyAlignment="1" applyProtection="1">
      <alignment horizontal="left" wrapText="1"/>
    </xf>
    <xf numFmtId="169" fontId="11" fillId="6" borderId="2" xfId="2" applyNumberFormat="1" applyFont="1" applyFill="1" applyBorder="1" applyAlignment="1" applyProtection="1">
      <alignment horizontal="center" vertical="center"/>
      <protection locked="0"/>
    </xf>
    <xf numFmtId="169" fontId="11" fillId="6" borderId="18" xfId="2" applyNumberFormat="1" applyFont="1" applyFill="1" applyBorder="1" applyAlignment="1" applyProtection="1">
      <alignment horizontal="center" vertical="center"/>
      <protection locked="0"/>
    </xf>
    <xf numFmtId="169" fontId="11" fillId="7" borderId="11" xfId="2" applyNumberFormat="1" applyFont="1" applyFill="1" applyBorder="1" applyAlignment="1" applyProtection="1">
      <alignment horizontal="center" vertical="center"/>
    </xf>
    <xf numFmtId="41" fontId="11" fillId="6" borderId="2" xfId="5" applyNumberFormat="1" applyFont="1" applyFill="1" applyBorder="1" applyAlignment="1" applyProtection="1">
      <alignment horizontal="left"/>
      <protection locked="0"/>
    </xf>
    <xf numFmtId="169" fontId="11" fillId="7" borderId="26" xfId="2" applyNumberFormat="1" applyFont="1" applyFill="1" applyBorder="1" applyAlignment="1" applyProtection="1">
      <alignment horizontal="center" vertical="center"/>
    </xf>
    <xf numFmtId="41" fontId="13" fillId="0" borderId="0" xfId="5" applyNumberFormat="1" applyFont="1" applyFill="1" applyBorder="1" applyAlignment="1" applyProtection="1">
      <alignment horizontal="left"/>
    </xf>
    <xf numFmtId="41" fontId="44" fillId="0" borderId="0" xfId="0" applyNumberFormat="1" applyFont="1" applyAlignment="1" applyProtection="1">
      <alignment horizontal="center" wrapText="1"/>
    </xf>
    <xf numFmtId="41" fontId="11" fillId="0" borderId="2" xfId="5" applyNumberFormat="1" applyFont="1" applyBorder="1" applyAlignment="1" applyProtection="1">
      <alignment wrapText="1"/>
    </xf>
    <xf numFmtId="41" fontId="11" fillId="0" borderId="2" xfId="5" applyNumberFormat="1" applyFont="1" applyBorder="1" applyAlignment="1" applyProtection="1">
      <alignment horizontal="right"/>
    </xf>
    <xf numFmtId="0" fontId="13" fillId="6" borderId="11" xfId="0" applyFont="1" applyFill="1" applyBorder="1" applyAlignment="1" applyProtection="1">
      <protection locked="0"/>
    </xf>
    <xf numFmtId="41" fontId="11" fillId="12" borderId="0" xfId="5" applyNumberFormat="1" applyFont="1" applyFill="1" applyAlignment="1" applyProtection="1"/>
    <xf numFmtId="41" fontId="11" fillId="7" borderId="11" xfId="0" applyNumberFormat="1" applyFont="1" applyFill="1" applyBorder="1" applyAlignment="1" applyProtection="1">
      <alignment horizontal="left" vertical="center"/>
    </xf>
    <xf numFmtId="41" fontId="11" fillId="0" borderId="0" xfId="0" applyNumberFormat="1" applyFont="1" applyFill="1" applyAlignment="1" applyProtection="1">
      <alignment horizontal="left" vertical="center"/>
    </xf>
    <xf numFmtId="41" fontId="11" fillId="13" borderId="35" xfId="0" applyNumberFormat="1" applyFont="1" applyFill="1" applyBorder="1" applyAlignment="1" applyProtection="1">
      <alignment vertical="center"/>
    </xf>
    <xf numFmtId="41" fontId="11" fillId="13" borderId="3" xfId="0" applyNumberFormat="1" applyFont="1" applyFill="1" applyBorder="1" applyAlignment="1" applyProtection="1">
      <alignment vertical="center"/>
    </xf>
    <xf numFmtId="41" fontId="11" fillId="13" borderId="3" xfId="0" applyNumberFormat="1" applyFont="1" applyFill="1" applyBorder="1" applyAlignment="1" applyProtection="1">
      <alignment horizontal="center" vertical="center"/>
    </xf>
    <xf numFmtId="41" fontId="11" fillId="13" borderId="36" xfId="0" applyNumberFormat="1" applyFont="1" applyFill="1" applyBorder="1" applyAlignment="1" applyProtection="1">
      <alignment vertical="center"/>
    </xf>
    <xf numFmtId="41" fontId="11" fillId="13" borderId="8" xfId="0" applyNumberFormat="1" applyFont="1" applyFill="1" applyBorder="1" applyAlignment="1" applyProtection="1">
      <alignment horizontal="center" vertical="center" wrapText="1"/>
    </xf>
    <xf numFmtId="41" fontId="11" fillId="13" borderId="3" xfId="0" applyNumberFormat="1" applyFont="1" applyFill="1" applyBorder="1" applyAlignment="1" applyProtection="1">
      <alignment horizontal="center" vertical="center" wrapText="1"/>
    </xf>
    <xf numFmtId="41" fontId="11" fillId="13" borderId="14" xfId="0" applyNumberFormat="1" applyFont="1" applyFill="1" applyBorder="1" applyAlignment="1" applyProtection="1">
      <alignment vertical="center"/>
    </xf>
    <xf numFmtId="41" fontId="11" fillId="13" borderId="36" xfId="0" applyNumberFormat="1" applyFont="1" applyFill="1" applyBorder="1" applyAlignment="1" applyProtection="1">
      <alignment horizontal="left" vertical="center"/>
    </xf>
    <xf numFmtId="41" fontId="36" fillId="0" borderId="0" xfId="0" applyNumberFormat="1" applyFont="1" applyFill="1" applyProtection="1"/>
    <xf numFmtId="0" fontId="40" fillId="0" borderId="0" xfId="0" applyNumberFormat="1" applyFont="1" applyBorder="1" applyAlignment="1" applyProtection="1">
      <alignment vertical="top" wrapText="1"/>
    </xf>
    <xf numFmtId="41" fontId="13" fillId="0" borderId="0" xfId="0" applyNumberFormat="1" applyFont="1" applyFill="1" applyAlignment="1">
      <alignment horizontal="left" vertical="center"/>
    </xf>
    <xf numFmtId="170" fontId="13" fillId="0" borderId="39" xfId="1007" applyFont="1" applyBorder="1" applyAlignment="1" applyProtection="1">
      <alignment horizontal="center" wrapText="1"/>
    </xf>
    <xf numFmtId="170" fontId="13" fillId="0" borderId="46" xfId="1007" applyFont="1" applyBorder="1" applyAlignment="1" applyProtection="1">
      <alignment horizontal="center" wrapText="1"/>
    </xf>
    <xf numFmtId="41" fontId="11" fillId="7" borderId="63" xfId="2" applyNumberFormat="1" applyFont="1" applyFill="1" applyBorder="1" applyAlignment="1" applyProtection="1">
      <alignment horizontal="center" vertical="center"/>
    </xf>
    <xf numFmtId="170" fontId="13" fillId="0" borderId="70" xfId="1007" applyFont="1" applyBorder="1" applyAlignment="1" applyProtection="1">
      <alignment horizontal="center" wrapText="1"/>
    </xf>
    <xf numFmtId="170" fontId="13" fillId="0" borderId="36" xfId="1007" applyFont="1" applyBorder="1" applyAlignment="1" applyProtection="1">
      <alignment horizontal="center" wrapText="1"/>
    </xf>
    <xf numFmtId="170" fontId="13" fillId="0" borderId="45" xfId="1007" applyFont="1" applyBorder="1" applyAlignment="1" applyProtection="1">
      <alignment horizontal="center" wrapText="1"/>
    </xf>
    <xf numFmtId="170" fontId="13" fillId="0" borderId="71" xfId="1007" applyFont="1" applyBorder="1" applyAlignment="1" applyProtection="1">
      <alignment horizontal="center" wrapText="1"/>
    </xf>
    <xf numFmtId="170" fontId="13" fillId="0" borderId="40" xfId="1007" applyFont="1" applyBorder="1" applyAlignment="1" applyProtection="1">
      <alignment horizontal="center" wrapText="1"/>
    </xf>
    <xf numFmtId="0" fontId="45" fillId="7" borderId="0" xfId="0" applyFont="1" applyFill="1" applyProtection="1"/>
    <xf numFmtId="0" fontId="36" fillId="7" borderId="0" xfId="0" applyFont="1" applyFill="1" applyProtection="1"/>
    <xf numFmtId="0" fontId="36" fillId="7" borderId="0" xfId="0" applyFont="1" applyFill="1" applyBorder="1" applyProtection="1"/>
    <xf numFmtId="41" fontId="11" fillId="0" borderId="0" xfId="2" applyNumberFormat="1" applyFont="1" applyFill="1" applyBorder="1" applyAlignment="1">
      <alignment horizontal="left" vertical="center"/>
    </xf>
    <xf numFmtId="41" fontId="13" fillId="0" borderId="0" xfId="5" applyNumberFormat="1" applyFont="1" applyFill="1" applyBorder="1" applyProtection="1"/>
    <xf numFmtId="41" fontId="11" fillId="0" borderId="0" xfId="5" applyNumberFormat="1" applyFont="1" applyAlignment="1" applyProtection="1">
      <alignment horizontal="center" wrapText="1"/>
    </xf>
    <xf numFmtId="0" fontId="40" fillId="13" borderId="0" xfId="0" applyNumberFormat="1" applyFont="1" applyFill="1" applyAlignment="1" applyProtection="1">
      <alignment vertical="top" wrapText="1"/>
    </xf>
    <xf numFmtId="41" fontId="11" fillId="13" borderId="14" xfId="0" applyNumberFormat="1" applyFont="1" applyFill="1" applyBorder="1" applyAlignment="1" applyProtection="1">
      <alignment horizontal="center" vertical="center" wrapText="1"/>
    </xf>
    <xf numFmtId="41" fontId="11" fillId="0" borderId="2" xfId="0" applyNumberFormat="1" applyFont="1" applyFill="1" applyBorder="1" applyAlignment="1" applyProtection="1">
      <alignment vertical="center" wrapText="1"/>
    </xf>
    <xf numFmtId="41" fontId="11" fillId="0" borderId="44" xfId="0" applyNumberFormat="1" applyFont="1" applyFill="1" applyBorder="1" applyAlignment="1" applyProtection="1">
      <alignment vertical="center" wrapText="1"/>
    </xf>
    <xf numFmtId="41" fontId="11" fillId="6" borderId="14" xfId="2" applyNumberFormat="1" applyFont="1" applyFill="1" applyBorder="1" applyAlignment="1" applyProtection="1">
      <alignment horizontal="center" vertical="center"/>
      <protection locked="0"/>
    </xf>
    <xf numFmtId="41" fontId="11" fillId="0" borderId="44" xfId="2" applyNumberFormat="1" applyFont="1" applyFill="1" applyBorder="1" applyAlignment="1" applyProtection="1">
      <alignment horizontal="center" vertical="center"/>
    </xf>
    <xf numFmtId="41" fontId="11" fillId="6" borderId="72" xfId="2" applyNumberFormat="1" applyFont="1" applyFill="1" applyBorder="1" applyAlignment="1" applyProtection="1">
      <alignment horizontal="center" vertical="center"/>
      <protection locked="0"/>
    </xf>
    <xf numFmtId="41" fontId="11" fillId="0" borderId="0" xfId="5" applyNumberFormat="1" applyFont="1" applyFill="1" applyProtection="1"/>
    <xf numFmtId="41" fontId="11" fillId="0" borderId="0" xfId="0" applyNumberFormat="1" applyFont="1" applyFill="1" applyBorder="1" applyAlignment="1" applyProtection="1">
      <alignment vertical="center" wrapText="1"/>
    </xf>
    <xf numFmtId="0" fontId="40" fillId="0" borderId="0" xfId="0" applyNumberFormat="1" applyFont="1" applyFill="1" applyAlignment="1" applyProtection="1">
      <alignment vertical="top" wrapText="1"/>
    </xf>
    <xf numFmtId="41" fontId="13" fillId="0" borderId="0" xfId="0" applyNumberFormat="1" applyFont="1" applyFill="1" applyProtection="1"/>
    <xf numFmtId="170" fontId="11" fillId="0" borderId="0" xfId="1007" applyFont="1" applyFill="1" applyProtection="1"/>
    <xf numFmtId="41" fontId="11" fillId="0" borderId="0" xfId="2" applyNumberFormat="1" applyFont="1" applyFill="1" applyBorder="1" applyAlignment="1" applyProtection="1">
      <alignment horizontal="center" vertical="center"/>
    </xf>
    <xf numFmtId="41" fontId="13" fillId="7" borderId="11" xfId="2" applyNumberFormat="1" applyFont="1" applyFill="1" applyBorder="1" applyAlignment="1" applyProtection="1">
      <alignment horizontal="center" vertical="center"/>
    </xf>
    <xf numFmtId="0" fontId="11" fillId="0" borderId="73" xfId="0" applyFont="1" applyBorder="1"/>
    <xf numFmtId="0" fontId="11" fillId="0" borderId="74" xfId="0" applyFont="1" applyBorder="1"/>
    <xf numFmtId="0" fontId="11" fillId="0" borderId="75" xfId="0" applyFont="1" applyBorder="1"/>
    <xf numFmtId="41" fontId="11" fillId="0" borderId="76" xfId="5" applyNumberFormat="1" applyBorder="1" applyProtection="1"/>
    <xf numFmtId="41" fontId="11" fillId="0" borderId="31" xfId="5" applyNumberFormat="1" applyBorder="1" applyProtection="1"/>
    <xf numFmtId="41" fontId="11" fillId="0" borderId="77" xfId="5" applyNumberFormat="1" applyBorder="1" applyProtection="1"/>
    <xf numFmtId="41" fontId="11" fillId="0" borderId="78" xfId="5" applyNumberFormat="1" applyBorder="1" applyProtection="1"/>
    <xf numFmtId="41" fontId="11" fillId="0" borderId="79" xfId="5" applyNumberFormat="1" applyBorder="1" applyProtection="1"/>
    <xf numFmtId="41" fontId="11" fillId="0" borderId="0" xfId="5" applyNumberFormat="1" applyFont="1" applyFill="1" applyBorder="1" applyAlignment="1" applyProtection="1"/>
    <xf numFmtId="41" fontId="11" fillId="0" borderId="0" xfId="5" applyNumberFormat="1" applyFont="1" applyFill="1" applyAlignment="1" applyProtection="1"/>
    <xf numFmtId="0" fontId="11" fillId="0" borderId="0" xfId="5" applyNumberFormat="1" applyFont="1" applyFill="1" applyBorder="1" applyProtection="1"/>
    <xf numFmtId="172" fontId="11" fillId="6" borderId="2" xfId="2" applyNumberFormat="1" applyFont="1" applyFill="1" applyBorder="1" applyAlignment="1" applyProtection="1">
      <alignment horizontal="center" vertical="top"/>
      <protection locked="0"/>
    </xf>
    <xf numFmtId="170" fontId="13" fillId="0" borderId="57" xfId="1008" applyFont="1" applyFill="1" applyBorder="1" applyProtection="1"/>
    <xf numFmtId="170" fontId="13" fillId="0" borderId="60" xfId="1008" applyFont="1" applyFill="1" applyBorder="1" applyProtection="1"/>
    <xf numFmtId="0" fontId="11" fillId="6" borderId="2" xfId="660" applyNumberFormat="1" applyFont="1" applyFill="1" applyBorder="1" applyAlignment="1" applyProtection="1">
      <protection locked="0"/>
    </xf>
    <xf numFmtId="2" fontId="11" fillId="6" borderId="2" xfId="660" applyNumberFormat="1" applyFont="1" applyFill="1" applyBorder="1" applyAlignment="1" applyProtection="1">
      <protection locked="0"/>
    </xf>
    <xf numFmtId="41" fontId="11" fillId="13" borderId="14" xfId="0" applyNumberFormat="1" applyFont="1" applyFill="1" applyBorder="1" applyProtection="1"/>
    <xf numFmtId="41" fontId="11" fillId="6" borderId="11" xfId="661" applyNumberFormat="1" applyFont="1" applyFill="1" applyBorder="1" applyAlignment="1" applyProtection="1">
      <protection locked="0"/>
    </xf>
    <xf numFmtId="0" fontId="13" fillId="0" borderId="58" xfId="1008" applyNumberFormat="1" applyFont="1" applyBorder="1" applyProtection="1"/>
    <xf numFmtId="0" fontId="13" fillId="0" borderId="58" xfId="1008" applyNumberFormat="1" applyFont="1" applyFill="1" applyBorder="1" applyProtection="1"/>
    <xf numFmtId="0" fontId="13" fillId="0" borderId="63" xfId="1007" quotePrefix="1" applyNumberFormat="1" applyFont="1" applyBorder="1" applyAlignment="1" applyProtection="1">
      <alignment horizontal="center"/>
    </xf>
    <xf numFmtId="41" fontId="11" fillId="6" borderId="9" xfId="661" applyNumberFormat="1" applyFont="1" applyFill="1" applyBorder="1" applyAlignment="1" applyProtection="1">
      <protection locked="0"/>
    </xf>
    <xf numFmtId="170" fontId="13" fillId="0" borderId="47" xfId="1007" applyFont="1" applyBorder="1" applyAlignment="1" applyProtection="1">
      <alignment horizontal="center" wrapText="1"/>
    </xf>
    <xf numFmtId="0" fontId="13" fillId="0" borderId="33" xfId="0" applyFont="1" applyBorder="1" applyAlignment="1" applyProtection="1">
      <alignment horizontal="centerContinuous"/>
    </xf>
    <xf numFmtId="14" fontId="36" fillId="0" borderId="0" xfId="0" applyNumberFormat="1" applyFont="1" applyFill="1" applyAlignment="1" applyProtection="1">
      <alignment horizontal="left"/>
    </xf>
    <xf numFmtId="49" fontId="11" fillId="0" borderId="0" xfId="5" applyNumberFormat="1" applyFont="1" applyAlignment="1" applyProtection="1">
      <alignment horizontal="right"/>
      <protection locked="0"/>
    </xf>
    <xf numFmtId="41" fontId="11" fillId="0" borderId="0" xfId="5" applyNumberFormat="1" applyFont="1" applyAlignment="1" applyProtection="1">
      <alignment horizontal="left"/>
      <protection locked="0"/>
    </xf>
    <xf numFmtId="41" fontId="11" fillId="0" borderId="0" xfId="5" applyNumberFormat="1" applyFont="1" applyProtection="1">
      <protection locked="0"/>
    </xf>
    <xf numFmtId="41" fontId="13" fillId="7" borderId="11" xfId="2" applyNumberFormat="1" applyFont="1" applyFill="1" applyBorder="1" applyAlignment="1" applyProtection="1">
      <alignment horizontal="center" vertical="center"/>
      <protection locked="0"/>
    </xf>
    <xf numFmtId="41" fontId="11" fillId="7" borderId="11" xfId="2" applyNumberFormat="1" applyFont="1" applyFill="1" applyBorder="1" applyAlignment="1" applyProtection="1">
      <alignment horizontal="center" vertical="center"/>
      <protection locked="0"/>
    </xf>
    <xf numFmtId="0" fontId="11" fillId="8" borderId="18" xfId="0" applyNumberFormat="1" applyFont="1" applyFill="1" applyBorder="1" applyAlignment="1" applyProtection="1">
      <alignment vertical="top" wrapText="1"/>
      <protection locked="0"/>
    </xf>
    <xf numFmtId="0" fontId="11" fillId="8" borderId="19" xfId="0" applyNumberFormat="1" applyFont="1" applyFill="1" applyBorder="1" applyAlignment="1" applyProtection="1">
      <alignment vertical="top" wrapText="1"/>
      <protection locked="0"/>
    </xf>
    <xf numFmtId="0" fontId="11" fillId="8" borderId="6" xfId="0" applyNumberFormat="1" applyFont="1" applyFill="1" applyBorder="1" applyAlignment="1" applyProtection="1">
      <alignment vertical="top" wrapText="1"/>
      <protection locked="0"/>
    </xf>
    <xf numFmtId="49" fontId="11" fillId="0" borderId="0" xfId="5" applyNumberFormat="1" applyFont="1" applyProtection="1"/>
    <xf numFmtId="49" fontId="11" fillId="0" borderId="0" xfId="5" applyNumberFormat="1" applyFont="1" applyAlignment="1" applyProtection="1"/>
    <xf numFmtId="49" fontId="11" fillId="0" borderId="0" xfId="5" applyNumberFormat="1" applyFont="1" applyBorder="1" applyProtection="1"/>
    <xf numFmtId="49" fontId="11" fillId="0" borderId="0" xfId="5" applyNumberFormat="1" applyFont="1" applyBorder="1" applyAlignment="1" applyProtection="1">
      <alignment horizontal="left"/>
    </xf>
    <xf numFmtId="41" fontId="45" fillId="0" borderId="0" xfId="5" applyNumberFormat="1" applyFont="1" applyProtection="1"/>
    <xf numFmtId="49" fontId="11" fillId="0" borderId="0" xfId="5" applyNumberFormat="1" applyFont="1" applyAlignment="1" applyProtection="1">
      <alignment horizontal="left"/>
    </xf>
    <xf numFmtId="14" fontId="13" fillId="0" borderId="0" xfId="358" applyNumberFormat="1" applyFont="1" applyFill="1" applyAlignment="1" applyProtection="1">
      <alignment horizontal="left"/>
    </xf>
    <xf numFmtId="41" fontId="11" fillId="0" borderId="0" xfId="358" applyNumberFormat="1" applyFont="1" applyFill="1" applyAlignment="1" applyProtection="1">
      <alignment horizontal="left"/>
    </xf>
    <xf numFmtId="41" fontId="13" fillId="0" borderId="0" xfId="358" applyNumberFormat="1" applyFont="1" applyAlignment="1" applyProtection="1"/>
    <xf numFmtId="41" fontId="11" fillId="6" borderId="68" xfId="0" applyNumberFormat="1" applyFont="1" applyFill="1" applyBorder="1" applyAlignment="1" applyProtection="1">
      <alignment horizontal="center" vertical="center"/>
      <protection locked="0"/>
    </xf>
    <xf numFmtId="41" fontId="11" fillId="6" borderId="67" xfId="0" applyNumberFormat="1" applyFont="1" applyFill="1" applyBorder="1" applyAlignment="1" applyProtection="1">
      <alignment horizontal="center" vertical="center"/>
      <protection locked="0"/>
    </xf>
    <xf numFmtId="41" fontId="11" fillId="6" borderId="2" xfId="2" applyNumberFormat="1" applyFont="1" applyFill="1" applyBorder="1" applyAlignment="1" applyProtection="1">
      <alignment vertical="center"/>
      <protection locked="0"/>
    </xf>
    <xf numFmtId="41" fontId="11" fillId="0" borderId="0" xfId="0" applyNumberFormat="1" applyFont="1" applyFill="1" applyBorder="1" applyAlignment="1" applyProtection="1">
      <alignment horizontal="center" vertical="center"/>
      <protection locked="0"/>
    </xf>
    <xf numFmtId="0" fontId="13" fillId="0" borderId="27" xfId="0" applyFont="1" applyBorder="1" applyAlignment="1">
      <alignment horizontal="center" wrapText="1"/>
    </xf>
    <xf numFmtId="14" fontId="11" fillId="0" borderId="22" xfId="0" applyNumberFormat="1" applyFont="1" applyBorder="1" applyAlignment="1">
      <alignment horizontal="right"/>
    </xf>
    <xf numFmtId="14" fontId="11" fillId="0" borderId="20" xfId="0" applyNumberFormat="1" applyFont="1" applyBorder="1" applyAlignment="1">
      <alignment horizontal="right"/>
    </xf>
    <xf numFmtId="41" fontId="11" fillId="0" borderId="20" xfId="0" applyNumberFormat="1" applyFont="1" applyBorder="1" applyAlignment="1" applyProtection="1">
      <alignment horizontal="center" vertical="center"/>
    </xf>
    <xf numFmtId="41" fontId="11" fillId="0" borderId="44" xfId="0" applyNumberFormat="1" applyFont="1" applyBorder="1" applyAlignment="1" applyProtection="1">
      <alignment horizontal="center" vertical="center"/>
    </xf>
    <xf numFmtId="41" fontId="11" fillId="0" borderId="21" xfId="0" applyNumberFormat="1" applyFont="1" applyBorder="1" applyAlignment="1" applyProtection="1">
      <alignment horizontal="center" vertical="center"/>
    </xf>
    <xf numFmtId="41" fontId="11" fillId="0" borderId="84" xfId="0" applyNumberFormat="1" applyFont="1" applyFill="1" applyBorder="1" applyAlignment="1" applyProtection="1">
      <alignment horizontal="center" vertical="center"/>
    </xf>
    <xf numFmtId="41" fontId="11" fillId="6" borderId="11" xfId="2" applyNumberFormat="1" applyFont="1" applyFill="1" applyBorder="1" applyAlignment="1" applyProtection="1">
      <alignment horizontal="center" vertical="center"/>
      <protection locked="0"/>
    </xf>
    <xf numFmtId="41" fontId="11" fillId="6" borderId="26" xfId="2" applyNumberFormat="1" applyFont="1" applyFill="1" applyBorder="1" applyAlignment="1" applyProtection="1">
      <alignment horizontal="center" vertical="center"/>
      <protection locked="0"/>
    </xf>
    <xf numFmtId="0" fontId="11" fillId="0" borderId="0" xfId="358" applyProtection="1"/>
    <xf numFmtId="41" fontId="36" fillId="7" borderId="0" xfId="1020" applyNumberFormat="1" applyFont="1" applyFill="1" applyProtection="1"/>
    <xf numFmtId="41" fontId="13" fillId="0" borderId="0" xfId="1020" applyNumberFormat="1" applyFont="1" applyFill="1" applyProtection="1"/>
    <xf numFmtId="41" fontId="11" fillId="0" borderId="0" xfId="1021" applyNumberFormat="1" applyFont="1" applyFill="1" applyAlignment="1" applyProtection="1">
      <alignment horizontal="left"/>
    </xf>
    <xf numFmtId="41" fontId="13" fillId="0" borderId="0" xfId="1020" applyNumberFormat="1" applyFont="1" applyAlignment="1" applyProtection="1"/>
    <xf numFmtId="14" fontId="13" fillId="0" borderId="0" xfId="1020" applyNumberFormat="1" applyFont="1" applyFill="1" applyAlignment="1" applyProtection="1">
      <alignment horizontal="left"/>
    </xf>
    <xf numFmtId="0" fontId="13" fillId="0" borderId="0" xfId="358" applyFont="1" applyAlignment="1">
      <alignment horizontal="right" vertical="center"/>
    </xf>
    <xf numFmtId="0" fontId="11" fillId="0" borderId="0" xfId="358" applyFont="1" applyAlignment="1" applyProtection="1">
      <alignment horizontal="right"/>
    </xf>
    <xf numFmtId="0" fontId="46" fillId="0" borderId="2" xfId="358" applyFont="1" applyBorder="1" applyAlignment="1" applyProtection="1">
      <alignment horizontal="center" vertical="center" wrapText="1"/>
    </xf>
    <xf numFmtId="41" fontId="11" fillId="6" borderId="2" xfId="1022" applyNumberFormat="1" applyFont="1" applyFill="1" applyBorder="1" applyAlignment="1" applyProtection="1">
      <alignment horizontal="left" vertical="center" wrapText="1"/>
      <protection locked="0"/>
    </xf>
    <xf numFmtId="0" fontId="40" fillId="0" borderId="0" xfId="1021" applyFont="1" applyFill="1"/>
    <xf numFmtId="0" fontId="40" fillId="0" borderId="0" xfId="1021" applyFont="1"/>
    <xf numFmtId="41" fontId="36" fillId="7" borderId="0" xfId="1021" applyNumberFormat="1" applyFont="1" applyFill="1" applyProtection="1"/>
    <xf numFmtId="41" fontId="13" fillId="0" borderId="0" xfId="1021" applyNumberFormat="1" applyFont="1" applyFill="1" applyProtection="1"/>
    <xf numFmtId="0" fontId="11" fillId="0" borderId="0" xfId="1021" applyFont="1" applyFill="1"/>
    <xf numFmtId="41" fontId="13" fillId="0" borderId="0" xfId="1021" applyNumberFormat="1" applyFont="1" applyAlignment="1" applyProtection="1">
      <alignment horizontal="left"/>
    </xf>
    <xf numFmtId="14" fontId="13" fillId="0" borderId="0" xfId="1021" applyNumberFormat="1" applyFont="1" applyFill="1" applyAlignment="1" applyProtection="1"/>
    <xf numFmtId="0" fontId="11" fillId="0" borderId="0" xfId="1021" applyNumberFormat="1" applyFont="1" applyFill="1" applyAlignment="1" applyProtection="1">
      <alignment horizontal="left"/>
    </xf>
    <xf numFmtId="0" fontId="13" fillId="0" borderId="0" xfId="1021" applyNumberFormat="1" applyFont="1" applyFill="1" applyAlignment="1" applyProtection="1"/>
    <xf numFmtId="0" fontId="13" fillId="0" borderId="0" xfId="5" applyNumberFormat="1" applyFont="1" applyBorder="1" applyAlignment="1" applyProtection="1">
      <alignment horizontal="right" vertical="top"/>
    </xf>
    <xf numFmtId="0" fontId="40" fillId="0" borderId="0" xfId="1021" applyNumberFormat="1" applyFont="1"/>
    <xf numFmtId="14" fontId="13" fillId="0" borderId="0" xfId="1021" applyNumberFormat="1" applyFont="1" applyFill="1" applyAlignment="1" applyProtection="1">
      <alignment horizontal="left"/>
    </xf>
    <xf numFmtId="0" fontId="13" fillId="0" borderId="0" xfId="1021" applyNumberFormat="1" applyFont="1" applyFill="1" applyAlignment="1" applyProtection="1">
      <alignment horizontal="right"/>
    </xf>
    <xf numFmtId="0" fontId="11" fillId="0" borderId="0" xfId="358" applyFont="1" applyAlignment="1">
      <alignment vertical="top" wrapText="1"/>
    </xf>
    <xf numFmtId="0" fontId="11" fillId="0" borderId="0" xfId="358" applyFont="1" applyAlignment="1">
      <alignment horizontal="left" vertical="top" wrapText="1"/>
    </xf>
    <xf numFmtId="0" fontId="11" fillId="0" borderId="0" xfId="1021" applyNumberFormat="1" applyFont="1" applyFill="1" applyAlignment="1" applyProtection="1">
      <alignment horizontal="right"/>
    </xf>
    <xf numFmtId="0" fontId="13" fillId="0" borderId="0" xfId="5" applyNumberFormat="1" applyFont="1" applyBorder="1" applyAlignment="1" applyProtection="1">
      <alignment horizontal="right"/>
    </xf>
    <xf numFmtId="0" fontId="13" fillId="0" borderId="0" xfId="5" applyNumberFormat="1" applyFont="1" applyBorder="1" applyAlignment="1" applyProtection="1"/>
    <xf numFmtId="0" fontId="40" fillId="0" borderId="2" xfId="358" applyFont="1" applyBorder="1" applyAlignment="1">
      <alignment horizontal="center"/>
    </xf>
    <xf numFmtId="0" fontId="46" fillId="0" borderId="2" xfId="358" applyNumberFormat="1" applyFont="1" applyBorder="1" applyAlignment="1">
      <alignment horizontal="center" vertical="center" wrapText="1"/>
    </xf>
    <xf numFmtId="0" fontId="13" fillId="0" borderId="2" xfId="358" applyNumberFormat="1" applyFont="1" applyBorder="1" applyAlignment="1">
      <alignment horizontal="center" vertical="center" wrapText="1"/>
    </xf>
    <xf numFmtId="0" fontId="13" fillId="0" borderId="2" xfId="1021" applyNumberFormat="1" applyFont="1" applyBorder="1" applyAlignment="1">
      <alignment horizontal="center" vertical="center" wrapText="1"/>
    </xf>
    <xf numFmtId="0" fontId="40" fillId="0" borderId="0" xfId="1021" applyFont="1" applyAlignment="1">
      <alignment horizontal="center" vertical="center" wrapText="1"/>
    </xf>
    <xf numFmtId="0" fontId="11" fillId="6" borderId="2" xfId="1022" applyNumberFormat="1" applyFont="1" applyFill="1" applyBorder="1" applyAlignment="1" applyProtection="1">
      <alignment horizontal="left" vertical="top" wrapText="1"/>
      <protection locked="0"/>
    </xf>
    <xf numFmtId="41" fontId="11" fillId="0" borderId="2" xfId="1022" applyNumberFormat="1" applyFont="1" applyFill="1" applyBorder="1" applyAlignment="1" applyProtection="1">
      <alignment horizontal="center" vertical="top"/>
    </xf>
    <xf numFmtId="0" fontId="11" fillId="6" borderId="2" xfId="1022" applyNumberFormat="1" applyFont="1" applyFill="1" applyBorder="1" applyAlignment="1" applyProtection="1">
      <alignment horizontal="center" vertical="top" wrapText="1"/>
      <protection locked="0"/>
    </xf>
    <xf numFmtId="41" fontId="11" fillId="7" borderId="11" xfId="1022" applyNumberFormat="1" applyFont="1" applyFill="1" applyBorder="1" applyAlignment="1" applyProtection="1">
      <alignment horizontal="center" vertical="center"/>
    </xf>
    <xf numFmtId="1" fontId="11" fillId="0" borderId="0" xfId="5" applyNumberFormat="1" applyFont="1" applyAlignment="1" applyProtection="1">
      <alignment wrapText="1"/>
    </xf>
    <xf numFmtId="49" fontId="45" fillId="6" borderId="2" xfId="660" applyNumberFormat="1" applyFont="1" applyFill="1" applyBorder="1" applyAlignment="1" applyProtection="1">
      <alignment horizontal="right" wrapText="1"/>
      <protection locked="0"/>
    </xf>
    <xf numFmtId="0" fontId="45" fillId="6" borderId="2" xfId="660" applyNumberFormat="1" applyFont="1" applyFill="1" applyBorder="1" applyAlignment="1" applyProtection="1">
      <protection locked="0"/>
    </xf>
    <xf numFmtId="0" fontId="13" fillId="10" borderId="11" xfId="358" applyFont="1" applyFill="1" applyBorder="1" applyAlignment="1" applyProtection="1"/>
    <xf numFmtId="0" fontId="13" fillId="0" borderId="0" xfId="358" applyFont="1" applyFill="1" applyBorder="1" applyProtection="1"/>
    <xf numFmtId="0" fontId="11" fillId="0" borderId="0" xfId="358" applyFont="1" applyProtection="1"/>
    <xf numFmtId="0" fontId="13" fillId="0" borderId="0" xfId="358" applyFont="1" applyFill="1" applyBorder="1" applyAlignment="1" applyProtection="1">
      <alignment horizontal="left"/>
    </xf>
    <xf numFmtId="0" fontId="11" fillId="0" borderId="0" xfId="358" applyFont="1" applyFill="1" applyBorder="1" applyProtection="1"/>
    <xf numFmtId="0" fontId="11" fillId="0" borderId="0" xfId="358" applyFont="1" applyAlignment="1" applyProtection="1">
      <alignment horizontal="left"/>
    </xf>
    <xf numFmtId="0" fontId="11" fillId="0" borderId="0" xfId="358" applyFont="1" applyFill="1" applyProtection="1"/>
    <xf numFmtId="0" fontId="11" fillId="0" borderId="0" xfId="358" applyFont="1" applyFill="1" applyAlignment="1">
      <alignment horizontal="left" vertical="center" indent="2"/>
    </xf>
    <xf numFmtId="0" fontId="13" fillId="0" borderId="0" xfId="358" applyFont="1" applyProtection="1"/>
    <xf numFmtId="0" fontId="13" fillId="0" borderId="52" xfId="358" applyFont="1" applyBorder="1" applyAlignment="1" applyProtection="1">
      <alignment horizontal="centerContinuous"/>
    </xf>
    <xf numFmtId="0" fontId="11" fillId="0" borderId="48" xfId="358" applyFont="1" applyBorder="1" applyAlignment="1" applyProtection="1">
      <alignment horizontal="centerContinuous"/>
    </xf>
    <xf numFmtId="0" fontId="13" fillId="0" borderId="62" xfId="358" applyFont="1" applyBorder="1" applyAlignment="1" applyProtection="1">
      <alignment horizontal="centerContinuous"/>
    </xf>
    <xf numFmtId="0" fontId="11" fillId="0" borderId="56" xfId="358" applyFont="1" applyBorder="1" applyAlignment="1" applyProtection="1">
      <alignment horizontal="centerContinuous"/>
    </xf>
    <xf numFmtId="0" fontId="13" fillId="0" borderId="0" xfId="358" applyFont="1" applyFill="1" applyBorder="1" applyAlignment="1" applyProtection="1">
      <alignment horizontal="right"/>
    </xf>
    <xf numFmtId="41" fontId="11" fillId="0" borderId="11" xfId="2" applyNumberFormat="1" applyFont="1" applyFill="1" applyBorder="1" applyAlignment="1" applyProtection="1">
      <alignment horizontal="center" vertical="center"/>
    </xf>
    <xf numFmtId="171" fontId="11" fillId="0" borderId="0" xfId="3" applyNumberFormat="1" applyFont="1" applyFill="1" applyBorder="1" applyProtection="1"/>
    <xf numFmtId="41" fontId="40" fillId="0" borderId="0" xfId="5" applyNumberFormat="1" applyFont="1" applyProtection="1"/>
    <xf numFmtId="41" fontId="13" fillId="0" borderId="0" xfId="660" applyNumberFormat="1" applyFont="1" applyAlignment="1" applyProtection="1"/>
    <xf numFmtId="41" fontId="11" fillId="0" borderId="7" xfId="5" applyNumberFormat="1" applyFont="1" applyBorder="1" applyAlignment="1" applyProtection="1">
      <alignment horizontal="center"/>
    </xf>
    <xf numFmtId="49" fontId="49" fillId="0" borderId="0" xfId="5" applyNumberFormat="1" applyFont="1" applyProtection="1"/>
    <xf numFmtId="41" fontId="11" fillId="0" borderId="0" xfId="5" quotePrefix="1" applyNumberFormat="1" applyFont="1" applyAlignment="1" applyProtection="1"/>
    <xf numFmtId="41" fontId="40" fillId="0" borderId="0" xfId="5" applyNumberFormat="1" applyFont="1" applyFill="1" applyBorder="1" applyAlignment="1" applyProtection="1"/>
    <xf numFmtId="41" fontId="46" fillId="0" borderId="2" xfId="660" applyNumberFormat="1" applyFont="1" applyFill="1" applyBorder="1" applyAlignment="1" applyProtection="1">
      <alignment horizontal="center" wrapText="1"/>
    </xf>
    <xf numFmtId="41" fontId="46" fillId="0" borderId="2" xfId="660" applyNumberFormat="1" applyFont="1" applyBorder="1" applyAlignment="1" applyProtection="1">
      <alignment horizontal="center" wrapText="1"/>
    </xf>
    <xf numFmtId="0" fontId="46" fillId="0" borderId="40" xfId="0" applyFont="1" applyBorder="1" applyProtection="1"/>
    <xf numFmtId="170" fontId="46" fillId="0" borderId="39" xfId="1008" applyFont="1" applyBorder="1" applyProtection="1"/>
    <xf numFmtId="170" fontId="46" fillId="0" borderId="53" xfId="1008" applyFont="1" applyBorder="1" applyProtection="1"/>
    <xf numFmtId="170" fontId="46" fillId="0" borderId="33" xfId="1008" applyFont="1" applyBorder="1" applyProtection="1"/>
    <xf numFmtId="0" fontId="46" fillId="0" borderId="68" xfId="0" applyFont="1" applyBorder="1" applyProtection="1"/>
    <xf numFmtId="0" fontId="46" fillId="0" borderId="58" xfId="1008" applyNumberFormat="1" applyFont="1" applyFill="1" applyBorder="1" applyProtection="1"/>
    <xf numFmtId="0" fontId="46" fillId="0" borderId="34" xfId="0" applyFont="1" applyBorder="1" applyProtection="1"/>
    <xf numFmtId="0" fontId="46" fillId="0" borderId="11" xfId="358" applyFont="1" applyBorder="1" applyProtection="1"/>
    <xf numFmtId="170" fontId="46" fillId="0" borderId="11" xfId="1008" applyFont="1" applyBorder="1" applyProtection="1"/>
    <xf numFmtId="0" fontId="46" fillId="0" borderId="52" xfId="358" applyFont="1" applyBorder="1" applyProtection="1"/>
    <xf numFmtId="0" fontId="46" fillId="0" borderId="62" xfId="358" applyFont="1" applyBorder="1" applyProtection="1"/>
    <xf numFmtId="0" fontId="46" fillId="0" borderId="68" xfId="358" applyFont="1" applyBorder="1" applyProtection="1"/>
    <xf numFmtId="0" fontId="46" fillId="0" borderId="34" xfId="358" applyFont="1" applyBorder="1" applyProtection="1"/>
    <xf numFmtId="49" fontId="46" fillId="0" borderId="58" xfId="1008" applyNumberFormat="1" applyFont="1" applyBorder="1" applyProtection="1"/>
    <xf numFmtId="170" fontId="46" fillId="0" borderId="0" xfId="1007" applyFont="1" applyFill="1" applyBorder="1" applyAlignment="1" applyProtection="1">
      <alignment horizontal="center"/>
    </xf>
    <xf numFmtId="170" fontId="40" fillId="0" borderId="0" xfId="1007" applyFont="1" applyProtection="1"/>
    <xf numFmtId="0" fontId="46" fillId="0" borderId="0" xfId="358" applyFont="1" applyProtection="1"/>
    <xf numFmtId="170" fontId="46" fillId="0" borderId="56" xfId="1007" applyFont="1" applyBorder="1" applyAlignment="1" applyProtection="1">
      <alignment horizontal="center" wrapText="1"/>
    </xf>
    <xf numFmtId="0" fontId="46" fillId="0" borderId="52" xfId="358" applyFont="1" applyBorder="1" applyAlignment="1" applyProtection="1">
      <alignment horizontal="centerContinuous"/>
    </xf>
    <xf numFmtId="0" fontId="40" fillId="0" borderId="48" xfId="358" applyFont="1" applyBorder="1" applyAlignment="1" applyProtection="1">
      <alignment horizontal="centerContinuous"/>
    </xf>
    <xf numFmtId="0" fontId="46" fillId="0" borderId="62" xfId="358" applyFont="1" applyBorder="1" applyAlignment="1" applyProtection="1">
      <alignment horizontal="centerContinuous"/>
    </xf>
    <xf numFmtId="0" fontId="40" fillId="0" borderId="56" xfId="358" applyFont="1" applyBorder="1" applyAlignment="1" applyProtection="1">
      <alignment horizontal="centerContinuous"/>
    </xf>
    <xf numFmtId="0" fontId="40" fillId="0" borderId="34" xfId="0" applyFont="1" applyBorder="1" applyProtection="1"/>
    <xf numFmtId="171" fontId="40" fillId="0" borderId="47" xfId="68" applyNumberFormat="1" applyFont="1" applyBorder="1" applyProtection="1"/>
    <xf numFmtId="170" fontId="40" fillId="0" borderId="34" xfId="1008" applyFont="1" applyBorder="1" applyProtection="1"/>
    <xf numFmtId="14" fontId="13" fillId="0" borderId="0" xfId="5" applyNumberFormat="1" applyFont="1" applyFill="1" applyProtection="1"/>
    <xf numFmtId="0" fontId="13" fillId="0" borderId="0" xfId="358" applyFont="1" applyAlignment="1" applyProtection="1">
      <alignment horizontal="right"/>
    </xf>
    <xf numFmtId="0" fontId="53" fillId="0" borderId="85" xfId="358" applyFont="1" applyBorder="1" applyAlignment="1" applyProtection="1">
      <alignment horizontal="center" vertical="center" wrapText="1"/>
    </xf>
    <xf numFmtId="41" fontId="52" fillId="14" borderId="85" xfId="1022" applyNumberFormat="1" applyFont="1" applyFill="1" applyBorder="1" applyAlignment="1" applyProtection="1">
      <alignment horizontal="left" vertical="center" wrapText="1"/>
      <protection locked="0"/>
    </xf>
    <xf numFmtId="0" fontId="13" fillId="0" borderId="0" xfId="0" applyNumberFormat="1" applyFont="1" applyAlignment="1">
      <alignment horizontal="left" vertical="center"/>
    </xf>
    <xf numFmtId="0" fontId="13" fillId="0" borderId="18" xfId="0" applyNumberFormat="1" applyFont="1" applyBorder="1"/>
    <xf numFmtId="0" fontId="11" fillId="0" borderId="18" xfId="0" applyNumberFormat="1" applyFont="1" applyFill="1" applyBorder="1" applyAlignment="1">
      <alignment horizontal="left" vertical="center"/>
    </xf>
    <xf numFmtId="0" fontId="52" fillId="0" borderId="86" xfId="358" applyFont="1" applyBorder="1" applyAlignment="1" applyProtection="1">
      <alignment horizontal="center"/>
    </xf>
    <xf numFmtId="0" fontId="52" fillId="0" borderId="87" xfId="358" applyFont="1" applyBorder="1" applyAlignment="1" applyProtection="1">
      <alignment horizontal="center"/>
    </xf>
    <xf numFmtId="0" fontId="52" fillId="0" borderId="88" xfId="358" applyFont="1" applyBorder="1" applyAlignment="1" applyProtection="1">
      <alignment horizontal="center"/>
    </xf>
    <xf numFmtId="0" fontId="53" fillId="0" borderId="89" xfId="358" applyFont="1" applyBorder="1" applyAlignment="1" applyProtection="1">
      <alignment horizontal="center" vertical="center" wrapText="1"/>
    </xf>
    <xf numFmtId="0" fontId="53" fillId="0" borderId="90" xfId="358" applyFont="1" applyBorder="1" applyAlignment="1" applyProtection="1">
      <alignment horizontal="center" vertical="center" wrapText="1"/>
    </xf>
    <xf numFmtId="0" fontId="52" fillId="14" borderId="89" xfId="1022" applyNumberFormat="1" applyFont="1" applyFill="1" applyBorder="1" applyAlignment="1" applyProtection="1">
      <alignment horizontal="right" wrapText="1"/>
      <protection locked="0"/>
    </xf>
    <xf numFmtId="44" fontId="52" fillId="14" borderId="90" xfId="1022" applyNumberFormat="1" applyFont="1" applyFill="1" applyBorder="1" applyAlignment="1" applyProtection="1">
      <alignment horizontal="right" wrapText="1"/>
      <protection locked="0"/>
    </xf>
    <xf numFmtId="0" fontId="52" fillId="14" borderId="91" xfId="1022" applyNumberFormat="1" applyFont="1" applyFill="1" applyBorder="1" applyAlignment="1" applyProtection="1">
      <alignment horizontal="right" wrapText="1"/>
      <protection locked="0"/>
    </xf>
    <xf numFmtId="41" fontId="52" fillId="14" borderId="92" xfId="1022" applyNumberFormat="1" applyFont="1" applyFill="1" applyBorder="1" applyAlignment="1" applyProtection="1">
      <alignment horizontal="left" vertical="center" wrapText="1"/>
      <protection locked="0"/>
    </xf>
    <xf numFmtId="44" fontId="52" fillId="14" borderId="93" xfId="1022" applyNumberFormat="1" applyFont="1" applyFill="1" applyBorder="1" applyAlignment="1" applyProtection="1">
      <alignment horizontal="right" wrapText="1"/>
      <protection locked="0"/>
    </xf>
    <xf numFmtId="0" fontId="40" fillId="0" borderId="84" xfId="358" applyFont="1" applyBorder="1" applyAlignment="1" applyProtection="1">
      <alignment horizontal="center"/>
    </xf>
    <xf numFmtId="0" fontId="40" fillId="0" borderId="49" xfId="358" applyFont="1" applyBorder="1" applyAlignment="1" applyProtection="1">
      <alignment horizontal="center"/>
    </xf>
    <xf numFmtId="0" fontId="40" fillId="0" borderId="69" xfId="358" applyFont="1" applyBorder="1" applyAlignment="1" applyProtection="1">
      <alignment horizontal="center"/>
    </xf>
    <xf numFmtId="0" fontId="46" fillId="0" borderId="22" xfId="358" applyFont="1" applyBorder="1" applyAlignment="1" applyProtection="1">
      <alignment horizontal="center" vertical="center" wrapText="1"/>
    </xf>
    <xf numFmtId="0" fontId="46" fillId="0" borderId="23" xfId="358" applyFont="1" applyBorder="1" applyAlignment="1" applyProtection="1">
      <alignment horizontal="center" vertical="center" wrapText="1"/>
    </xf>
    <xf numFmtId="0" fontId="11" fillId="6" borderId="22" xfId="1022" applyNumberFormat="1" applyFont="1" applyFill="1" applyBorder="1" applyAlignment="1" applyProtection="1">
      <alignment horizontal="right" wrapText="1"/>
      <protection locked="0"/>
    </xf>
    <xf numFmtId="44" fontId="11" fillId="6" borderId="23" xfId="1022" applyNumberFormat="1" applyFont="1" applyFill="1" applyBorder="1" applyAlignment="1" applyProtection="1">
      <alignment horizontal="right" wrapText="1"/>
      <protection locked="0"/>
    </xf>
    <xf numFmtId="0" fontId="11" fillId="6" borderId="20" xfId="1022" applyNumberFormat="1" applyFont="1" applyFill="1" applyBorder="1" applyAlignment="1" applyProtection="1">
      <alignment horizontal="right" wrapText="1"/>
      <protection locked="0"/>
    </xf>
    <xf numFmtId="41" fontId="11" fillId="6" borderId="44" xfId="1022" applyNumberFormat="1" applyFont="1" applyFill="1" applyBorder="1" applyAlignment="1" applyProtection="1">
      <alignment horizontal="left" vertical="center" wrapText="1"/>
      <protection locked="0"/>
    </xf>
    <xf numFmtId="44" fontId="11" fillId="6" borderId="21" xfId="1022" applyNumberFormat="1" applyFont="1" applyFill="1" applyBorder="1" applyAlignment="1" applyProtection="1">
      <alignment horizontal="right" wrapText="1"/>
      <protection locked="0"/>
    </xf>
    <xf numFmtId="0" fontId="11" fillId="0" borderId="0" xfId="0" applyNumberFormat="1" applyFont="1" applyFill="1" applyAlignment="1" applyProtection="1">
      <alignment vertical="top" wrapText="1"/>
    </xf>
    <xf numFmtId="41" fontId="11" fillId="0" borderId="2" xfId="0" applyNumberFormat="1" applyFont="1" applyFill="1" applyBorder="1" applyAlignment="1" applyProtection="1">
      <alignment wrapText="1"/>
    </xf>
    <xf numFmtId="41" fontId="13" fillId="7" borderId="23" xfId="0" applyNumberFormat="1" applyFont="1" applyFill="1" applyBorder="1" applyAlignment="1" applyProtection="1">
      <alignment horizontal="left" vertical="center"/>
    </xf>
    <xf numFmtId="41" fontId="13" fillId="7" borderId="21" xfId="0" applyNumberFormat="1" applyFont="1" applyFill="1" applyBorder="1" applyAlignment="1" applyProtection="1">
      <alignment horizontal="left" vertical="center"/>
    </xf>
    <xf numFmtId="41" fontId="11" fillId="0" borderId="2" xfId="2" applyNumberFormat="1" applyFont="1" applyFill="1" applyBorder="1" applyAlignment="1" applyProtection="1">
      <alignment vertical="center"/>
    </xf>
    <xf numFmtId="41" fontId="11" fillId="0" borderId="23" xfId="2" applyNumberFormat="1" applyFont="1" applyFill="1" applyBorder="1" applyAlignment="1" applyProtection="1">
      <alignment horizontal="center" vertical="center"/>
    </xf>
    <xf numFmtId="0" fontId="13" fillId="0" borderId="0" xfId="0" applyFont="1" applyBorder="1" applyAlignment="1">
      <alignment wrapText="1"/>
    </xf>
    <xf numFmtId="0" fontId="13" fillId="0" borderId="0" xfId="0" applyFont="1" applyBorder="1" applyAlignment="1">
      <alignment horizontal="center" wrapText="1"/>
    </xf>
    <xf numFmtId="172" fontId="11" fillId="0" borderId="0" xfId="2" applyNumberFormat="1" applyFont="1" applyFill="1" applyBorder="1" applyAlignment="1">
      <alignment horizontal="center" vertical="center"/>
    </xf>
    <xf numFmtId="14" fontId="11" fillId="0" borderId="22" xfId="0" applyNumberFormat="1" applyFont="1" applyFill="1" applyBorder="1" applyAlignment="1">
      <alignment horizontal="right"/>
    </xf>
    <xf numFmtId="41" fontId="11" fillId="0" borderId="2" xfId="0" applyNumberFormat="1" applyFont="1" applyBorder="1" applyProtection="1"/>
    <xf numFmtId="0" fontId="13" fillId="0" borderId="5" xfId="0" applyFont="1" applyBorder="1" applyAlignment="1">
      <alignment horizontal="center" wrapText="1"/>
    </xf>
    <xf numFmtId="41" fontId="11" fillId="0" borderId="44" xfId="2" applyNumberFormat="1" applyFont="1" applyFill="1" applyBorder="1" applyAlignment="1" applyProtection="1">
      <alignment vertical="center"/>
    </xf>
    <xf numFmtId="0" fontId="11" fillId="0" borderId="0" xfId="0" applyFont="1" applyBorder="1" applyProtection="1"/>
    <xf numFmtId="171" fontId="11" fillId="0" borderId="0" xfId="68" applyNumberFormat="1" applyFont="1" applyBorder="1" applyProtection="1"/>
    <xf numFmtId="171" fontId="13" fillId="0" borderId="0" xfId="68" applyNumberFormat="1" applyFont="1" applyBorder="1" applyProtection="1"/>
    <xf numFmtId="171" fontId="40" fillId="0" borderId="0" xfId="68" applyNumberFormat="1" applyFont="1" applyBorder="1" applyProtection="1"/>
    <xf numFmtId="171" fontId="40" fillId="11" borderId="47" xfId="68" applyNumberFormat="1" applyFont="1" applyFill="1" applyBorder="1" applyProtection="1"/>
    <xf numFmtId="171" fontId="13" fillId="7" borderId="94" xfId="68" applyNumberFormat="1" applyFont="1" applyFill="1" applyBorder="1" applyProtection="1"/>
    <xf numFmtId="41" fontId="11" fillId="6" borderId="6" xfId="2" applyNumberFormat="1" applyFont="1" applyFill="1" applyBorder="1" applyProtection="1">
      <protection locked="0"/>
    </xf>
    <xf numFmtId="41" fontId="13" fillId="0" borderId="0" xfId="0" applyNumberFormat="1" applyFont="1" applyBorder="1" applyAlignment="1" applyProtection="1"/>
    <xf numFmtId="14" fontId="13" fillId="0" borderId="0" xfId="0" applyNumberFormat="1" applyFont="1" applyFill="1" applyBorder="1" applyAlignment="1" applyProtection="1">
      <alignment horizontal="left"/>
    </xf>
    <xf numFmtId="171" fontId="13" fillId="9" borderId="46" xfId="68" applyNumberFormat="1" applyFont="1" applyFill="1" applyBorder="1" applyAlignment="1" applyProtection="1">
      <alignment horizontal="center"/>
    </xf>
    <xf numFmtId="0" fontId="11" fillId="0" borderId="53" xfId="0" applyFont="1" applyBorder="1" applyProtection="1"/>
    <xf numFmtId="171" fontId="13" fillId="0" borderId="95" xfId="68" applyNumberFormat="1" applyFont="1" applyBorder="1" applyProtection="1"/>
    <xf numFmtId="171" fontId="13" fillId="7" borderId="96" xfId="68" applyNumberFormat="1" applyFont="1" applyFill="1" applyBorder="1" applyProtection="1"/>
    <xf numFmtId="41" fontId="11" fillId="6" borderId="18" xfId="2" applyNumberFormat="1" applyFont="1" applyFill="1" applyBorder="1" applyProtection="1">
      <protection locked="0"/>
    </xf>
    <xf numFmtId="0" fontId="11" fillId="0" borderId="34" xfId="0" applyNumberFormat="1" applyFont="1" applyBorder="1" applyAlignment="1" applyProtection="1">
      <alignment horizontal="left"/>
    </xf>
    <xf numFmtId="44" fontId="11" fillId="0" borderId="0" xfId="5" applyNumberFormat="1" applyFont="1" applyAlignment="1" applyProtection="1"/>
    <xf numFmtId="41" fontId="11" fillId="0" borderId="0" xfId="5" applyNumberFormat="1" applyFont="1" applyAlignment="1" applyProtection="1">
      <alignment horizontal="left" indent="1"/>
    </xf>
    <xf numFmtId="41" fontId="11" fillId="0" borderId="0" xfId="5" applyNumberFormat="1" applyFont="1" applyAlignment="1" applyProtection="1">
      <alignment horizontal="left" indent="2"/>
    </xf>
    <xf numFmtId="41" fontId="11" fillId="0" borderId="0" xfId="5" applyNumberFormat="1"/>
    <xf numFmtId="41" fontId="11" fillId="0" borderId="0" xfId="5" applyNumberFormat="1" applyAlignment="1">
      <alignment horizontal="center" wrapText="1"/>
    </xf>
    <xf numFmtId="41" fontId="50" fillId="0" borderId="0" xfId="5" applyNumberFormat="1" applyFont="1"/>
    <xf numFmtId="41" fontId="13" fillId="0" borderId="0" xfId="5" applyNumberFormat="1" applyFont="1" applyAlignment="1">
      <alignment horizontal="right"/>
    </xf>
    <xf numFmtId="41" fontId="13" fillId="0" borderId="0" xfId="5" applyNumberFormat="1" applyFont="1"/>
    <xf numFmtId="41" fontId="11" fillId="0" borderId="0" xfId="5" applyNumberFormat="1" applyAlignment="1">
      <alignment horizontal="right"/>
    </xf>
    <xf numFmtId="41" fontId="45" fillId="0" borderId="0" xfId="5" applyNumberFormat="1" applyFont="1"/>
    <xf numFmtId="41" fontId="40" fillId="0" borderId="0" xfId="5" applyNumberFormat="1" applyFont="1"/>
    <xf numFmtId="41" fontId="51" fillId="0" borderId="0" xfId="5" applyNumberFormat="1" applyFont="1"/>
    <xf numFmtId="41" fontId="40" fillId="0" borderId="0" xfId="5" applyNumberFormat="1" applyFont="1" applyAlignment="1">
      <alignment horizontal="left"/>
    </xf>
    <xf numFmtId="41" fontId="13" fillId="0" borderId="0" xfId="5" applyNumberFormat="1" applyFont="1" applyAlignment="1">
      <alignment horizontal="left"/>
    </xf>
    <xf numFmtId="14" fontId="13" fillId="0" borderId="0" xfId="358" applyNumberFormat="1" applyFont="1" applyAlignment="1">
      <alignment horizontal="left"/>
    </xf>
    <xf numFmtId="41" fontId="11" fillId="0" borderId="0" xfId="358" applyNumberFormat="1" applyAlignment="1">
      <alignment horizontal="left"/>
    </xf>
    <xf numFmtId="41" fontId="13" fillId="0" borderId="0" xfId="358" applyNumberFormat="1" applyFont="1"/>
    <xf numFmtId="170" fontId="13" fillId="0" borderId="97" xfId="1007" applyFont="1" applyBorder="1"/>
    <xf numFmtId="170" fontId="13" fillId="0" borderId="62" xfId="1007" applyFont="1" applyBorder="1"/>
    <xf numFmtId="41" fontId="11" fillId="7" borderId="38" xfId="2" applyNumberFormat="1" applyFont="1" applyFill="1" applyBorder="1" applyAlignment="1" applyProtection="1">
      <alignment horizontal="center" vertical="center"/>
    </xf>
    <xf numFmtId="170" fontId="13" fillId="0" borderId="98" xfId="1007" applyFont="1" applyBorder="1"/>
    <xf numFmtId="170" fontId="36" fillId="0" borderId="52" xfId="1007" applyFont="1" applyBorder="1"/>
    <xf numFmtId="41" fontId="11" fillId="0" borderId="2" xfId="5" applyNumberFormat="1" applyBorder="1"/>
    <xf numFmtId="0" fontId="13" fillId="0" borderId="34" xfId="358" applyFont="1" applyBorder="1"/>
    <xf numFmtId="41" fontId="11" fillId="0" borderId="49" xfId="5" applyNumberFormat="1" applyBorder="1"/>
    <xf numFmtId="0" fontId="36" fillId="0" borderId="68" xfId="358" applyFont="1" applyBorder="1"/>
    <xf numFmtId="170" fontId="13" fillId="0" borderId="56" xfId="1007" applyFont="1" applyBorder="1" applyAlignment="1">
      <alignment horizontal="center" wrapText="1"/>
    </xf>
    <xf numFmtId="170" fontId="13" fillId="0" borderId="33" xfId="1007" applyFont="1" applyBorder="1" applyAlignment="1">
      <alignment horizontal="center" wrapText="1"/>
    </xf>
    <xf numFmtId="170" fontId="13" fillId="0" borderId="33" xfId="1007" quotePrefix="1" applyFont="1" applyBorder="1" applyAlignment="1">
      <alignment horizontal="center" wrapText="1"/>
    </xf>
    <xf numFmtId="170" fontId="13" fillId="0" borderId="33" xfId="1008" applyFont="1" applyBorder="1"/>
    <xf numFmtId="0" fontId="13" fillId="0" borderId="62" xfId="358" applyFont="1" applyBorder="1"/>
    <xf numFmtId="170" fontId="13" fillId="0" borderId="48" xfId="1007" applyFont="1" applyBorder="1" applyAlignment="1">
      <alignment horizontal="center" wrapText="1"/>
    </xf>
    <xf numFmtId="170" fontId="13" fillId="0" borderId="53" xfId="1007" applyFont="1" applyBorder="1" applyAlignment="1">
      <alignment horizontal="center" wrapText="1"/>
    </xf>
    <xf numFmtId="170" fontId="13" fillId="0" borderId="53" xfId="1007" quotePrefix="1" applyFont="1" applyBorder="1" applyAlignment="1">
      <alignment horizontal="center" wrapText="1"/>
    </xf>
    <xf numFmtId="170" fontId="13" fillId="0" borderId="53" xfId="1008" applyFont="1" applyBorder="1"/>
    <xf numFmtId="0" fontId="13" fillId="0" borderId="52" xfId="358" applyFont="1" applyBorder="1"/>
    <xf numFmtId="170" fontId="13" fillId="0" borderId="11" xfId="1008" applyFont="1" applyBorder="1"/>
    <xf numFmtId="0" fontId="36" fillId="0" borderId="11" xfId="358" applyFont="1" applyBorder="1"/>
    <xf numFmtId="170" fontId="13" fillId="0" borderId="68" xfId="1007" applyFont="1" applyBorder="1" applyAlignment="1">
      <alignment horizontal="center" wrapText="1"/>
    </xf>
    <xf numFmtId="49" fontId="13" fillId="0" borderId="68" xfId="1007" quotePrefix="1" applyNumberFormat="1" applyFont="1" applyBorder="1" applyAlignment="1">
      <alignment horizontal="center" wrapText="1"/>
    </xf>
    <xf numFmtId="0" fontId="11" fillId="0" borderId="48" xfId="358" applyBorder="1" applyAlignment="1">
      <alignment horizontal="centerContinuous"/>
    </xf>
    <xf numFmtId="0" fontId="13" fillId="0" borderId="52" xfId="358" applyFont="1" applyBorder="1" applyAlignment="1">
      <alignment horizontal="centerContinuous"/>
    </xf>
    <xf numFmtId="41" fontId="11" fillId="0" borderId="62" xfId="5" applyNumberFormat="1" applyBorder="1"/>
    <xf numFmtId="170" fontId="13" fillId="9" borderId="46" xfId="1007" applyFont="1" applyFill="1" applyBorder="1" applyAlignment="1">
      <alignment horizontal="centerContinuous"/>
    </xf>
    <xf numFmtId="170" fontId="13" fillId="9" borderId="40" xfId="1007" applyFont="1" applyFill="1" applyBorder="1" applyAlignment="1">
      <alignment horizontal="centerContinuous"/>
    </xf>
    <xf numFmtId="0" fontId="13" fillId="0" borderId="0" xfId="358" applyFont="1"/>
    <xf numFmtId="41" fontId="13" fillId="10" borderId="11" xfId="5" applyNumberFormat="1" applyFont="1" applyFill="1" applyBorder="1"/>
    <xf numFmtId="0" fontId="46" fillId="0" borderId="0" xfId="5" applyNumberFormat="1" applyFont="1" applyAlignment="1">
      <alignment horizontal="left"/>
    </xf>
    <xf numFmtId="41" fontId="13" fillId="0" borderId="0" xfId="5" applyNumberFormat="1" applyFont="1" applyFill="1"/>
    <xf numFmtId="41" fontId="11" fillId="0" borderId="0" xfId="5" applyNumberFormat="1" applyFill="1"/>
    <xf numFmtId="14" fontId="13" fillId="0" borderId="0" xfId="358" applyNumberFormat="1" applyFont="1" applyFill="1" applyAlignment="1">
      <alignment horizontal="left"/>
    </xf>
    <xf numFmtId="0" fontId="13" fillId="0" borderId="52" xfId="0" applyFont="1" applyBorder="1" applyAlignment="1">
      <alignment horizontal="center" wrapText="1"/>
    </xf>
    <xf numFmtId="41" fontId="51" fillId="0" borderId="0" xfId="5" applyNumberFormat="1" applyFont="1" applyFill="1" applyProtection="1"/>
    <xf numFmtId="41" fontId="11" fillId="0" borderId="42" xfId="2" applyNumberFormat="1" applyFont="1" applyFill="1" applyBorder="1" applyAlignment="1" applyProtection="1">
      <alignment vertical="center" wrapText="1"/>
    </xf>
    <xf numFmtId="0" fontId="13" fillId="0" borderId="1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3" xfId="0" applyFont="1" applyBorder="1" applyAlignment="1">
      <alignment horizontal="center" wrapText="1"/>
    </xf>
    <xf numFmtId="0" fontId="13" fillId="0" borderId="19" xfId="0" applyFont="1" applyBorder="1" applyAlignment="1">
      <alignment horizontal="center" vertical="center" wrapText="1"/>
    </xf>
    <xf numFmtId="0" fontId="13" fillId="0" borderId="42" xfId="0" applyFont="1" applyBorder="1" applyAlignment="1">
      <alignment horizontal="center" vertical="center" wrapText="1"/>
    </xf>
    <xf numFmtId="41" fontId="46" fillId="0" borderId="0" xfId="5" applyNumberFormat="1" applyFont="1" applyAlignment="1">
      <alignment horizontal="right"/>
    </xf>
    <xf numFmtId="0" fontId="42" fillId="0" borderId="0" xfId="1012" applyNumberFormat="1" applyFill="1" applyBorder="1" applyAlignment="1" applyProtection="1">
      <alignment horizontal="left" vertical="center"/>
    </xf>
    <xf numFmtId="41" fontId="11" fillId="0" borderId="99" xfId="5" applyNumberFormat="1" applyFont="1" applyBorder="1" applyProtection="1"/>
    <xf numFmtId="41" fontId="40" fillId="0" borderId="2" xfId="0" applyNumberFormat="1" applyFont="1" applyFill="1" applyBorder="1" applyAlignment="1" applyProtection="1">
      <alignment horizontal="left" vertical="center" wrapText="1" indent="1"/>
    </xf>
    <xf numFmtId="1" fontId="13" fillId="0" borderId="68" xfId="1007" quotePrefix="1" applyNumberFormat="1" applyFont="1" applyBorder="1" applyAlignment="1" applyProtection="1">
      <alignment horizontal="center" wrapText="1"/>
    </xf>
    <xf numFmtId="1" fontId="46" fillId="0" borderId="58" xfId="1008" applyNumberFormat="1" applyFont="1" applyBorder="1" applyAlignment="1" applyProtection="1">
      <alignment horizontal="left"/>
    </xf>
    <xf numFmtId="0" fontId="13" fillId="0" borderId="5" xfId="0" applyFont="1" applyBorder="1" applyAlignment="1">
      <alignment horizontal="center" wrapText="1"/>
    </xf>
    <xf numFmtId="0" fontId="13" fillId="0" borderId="63" xfId="1007" quotePrefix="1" applyNumberFormat="1" applyFont="1" applyBorder="1" applyAlignment="1" applyProtection="1">
      <alignment horizontal="center" wrapText="1"/>
    </xf>
    <xf numFmtId="41" fontId="11" fillId="6" borderId="5" xfId="661" applyNumberFormat="1" applyFont="1" applyFill="1" applyBorder="1" applyAlignment="1" applyProtection="1"/>
    <xf numFmtId="41" fontId="11" fillId="6" borderId="2" xfId="661" applyNumberFormat="1" applyFont="1" applyFill="1" applyBorder="1" applyAlignment="1" applyProtection="1"/>
    <xf numFmtId="41" fontId="11" fillId="0" borderId="2" xfId="661" applyNumberFormat="1" applyFont="1" applyFill="1" applyBorder="1" applyAlignment="1" applyProtection="1"/>
    <xf numFmtId="41" fontId="11" fillId="0" borderId="5" xfId="661" applyNumberFormat="1" applyFont="1" applyFill="1" applyBorder="1" applyAlignment="1" applyProtection="1"/>
    <xf numFmtId="0" fontId="46" fillId="0" borderId="0" xfId="0" applyFont="1" applyFill="1" applyBorder="1" applyProtection="1"/>
    <xf numFmtId="170" fontId="46" fillId="0" borderId="0" xfId="1008" applyFont="1" applyFill="1" applyBorder="1" applyProtection="1"/>
    <xf numFmtId="41" fontId="11" fillId="0" borderId="0" xfId="661" applyNumberFormat="1" applyFont="1" applyFill="1" applyBorder="1" applyAlignment="1" applyProtection="1"/>
    <xf numFmtId="0" fontId="46" fillId="0" borderId="57" xfId="1008" applyNumberFormat="1" applyFont="1" applyFill="1" applyBorder="1" applyProtection="1"/>
    <xf numFmtId="41" fontId="11" fillId="6" borderId="49" xfId="661" applyNumberFormat="1" applyFont="1" applyFill="1" applyBorder="1" applyAlignment="1" applyProtection="1">
      <protection locked="0"/>
    </xf>
    <xf numFmtId="9" fontId="11" fillId="7" borderId="51" xfId="4" applyFont="1" applyFill="1" applyBorder="1" applyAlignment="1" applyProtection="1">
      <alignment horizontal="right" vertical="center"/>
    </xf>
    <xf numFmtId="0" fontId="13" fillId="0" borderId="57" xfId="1008" quotePrefix="1" applyNumberFormat="1" applyFont="1" applyBorder="1"/>
    <xf numFmtId="1" fontId="13" fillId="0" borderId="58" xfId="1008" applyNumberFormat="1" applyFont="1" applyBorder="1"/>
    <xf numFmtId="41" fontId="11" fillId="0" borderId="2" xfId="0" applyNumberFormat="1" applyFont="1" applyFill="1" applyBorder="1" applyAlignment="1" applyProtection="1">
      <alignment horizontal="center" wrapText="1"/>
    </xf>
    <xf numFmtId="41" fontId="11" fillId="0" borderId="11" xfId="0" applyNumberFormat="1" applyFont="1" applyBorder="1" applyAlignment="1">
      <alignment horizontal="right"/>
    </xf>
    <xf numFmtId="14" fontId="36" fillId="7" borderId="0" xfId="5" applyNumberFormat="1" applyFont="1" applyFill="1" applyProtection="1"/>
    <xf numFmtId="0" fontId="0" fillId="0" borderId="0" xfId="0"/>
    <xf numFmtId="41" fontId="13" fillId="0" borderId="0" xfId="5" applyNumberFormat="1" applyFont="1"/>
    <xf numFmtId="41" fontId="13" fillId="0" borderId="0" xfId="5" applyNumberFormat="1" applyFont="1" applyAlignment="1">
      <alignment horizontal="left"/>
    </xf>
    <xf numFmtId="0" fontId="40" fillId="0" borderId="0" xfId="0" applyNumberFormat="1" applyFont="1" applyFill="1" applyAlignment="1" applyProtection="1">
      <alignment horizontal="left" vertical="top" wrapText="1" indent="1"/>
    </xf>
    <xf numFmtId="0" fontId="40" fillId="0" borderId="0" xfId="0" applyNumberFormat="1" applyFont="1" applyAlignment="1" applyProtection="1">
      <alignment horizontal="left" vertical="top" wrapText="1" indent="1"/>
    </xf>
    <xf numFmtId="0" fontId="11" fillId="0" borderId="0" xfId="358" applyFont="1" applyAlignment="1">
      <alignment horizontal="left" vertical="top" wrapText="1"/>
    </xf>
    <xf numFmtId="0" fontId="46" fillId="0" borderId="0" xfId="1021" applyFont="1" applyAlignment="1">
      <alignment horizontal="center" vertical="center" wrapText="1"/>
    </xf>
    <xf numFmtId="0" fontId="40" fillId="0" borderId="0" xfId="1021" applyFont="1" applyFill="1" applyBorder="1"/>
    <xf numFmtId="0" fontId="40" fillId="0" borderId="0" xfId="358" applyFont="1" applyFill="1" applyBorder="1" applyAlignment="1">
      <alignment horizontal="center"/>
    </xf>
    <xf numFmtId="0" fontId="40" fillId="0" borderId="0" xfId="1021" applyFont="1" applyFill="1" applyBorder="1" applyAlignment="1">
      <alignment horizontal="center" vertical="center" wrapText="1"/>
    </xf>
    <xf numFmtId="0" fontId="40" fillId="0" borderId="2" xfId="1021" applyFont="1" applyBorder="1" applyAlignment="1">
      <alignment horizontal="center"/>
    </xf>
    <xf numFmtId="0" fontId="40" fillId="0" borderId="0" xfId="1728" applyFont="1"/>
    <xf numFmtId="0" fontId="11" fillId="0" borderId="0" xfId="358" applyAlignment="1">
      <alignment horizontal="left" vertical="top" wrapText="1"/>
    </xf>
    <xf numFmtId="41" fontId="11" fillId="0" borderId="49" xfId="5" applyNumberFormat="1" applyBorder="1" applyProtection="1"/>
    <xf numFmtId="41" fontId="11" fillId="0" borderId="35" xfId="5" applyNumberFormat="1" applyBorder="1" applyProtection="1"/>
    <xf numFmtId="41" fontId="11" fillId="0" borderId="2" xfId="5" applyNumberFormat="1" applyBorder="1" applyProtection="1"/>
    <xf numFmtId="1" fontId="13" fillId="0" borderId="11" xfId="1007" quotePrefix="1" applyNumberFormat="1" applyFont="1" applyBorder="1" applyAlignment="1">
      <alignment horizontal="center" wrapText="1"/>
    </xf>
    <xf numFmtId="41" fontId="37" fillId="0" borderId="0" xfId="5" applyNumberFormat="1" applyFont="1" applyAlignment="1" applyProtection="1">
      <alignment horizontal="center"/>
    </xf>
    <xf numFmtId="41" fontId="38" fillId="6" borderId="0" xfId="5" applyNumberFormat="1" applyFont="1" applyFill="1" applyAlignment="1" applyProtection="1">
      <alignment horizontal="center"/>
      <protection locked="0"/>
    </xf>
    <xf numFmtId="0" fontId="11" fillId="6" borderId="17" xfId="5" applyNumberFormat="1" applyFill="1" applyBorder="1" applyAlignment="1" applyProtection="1">
      <alignment horizontal="left" vertical="top"/>
      <protection locked="0"/>
    </xf>
    <xf numFmtId="14" fontId="11" fillId="6" borderId="17" xfId="5" applyNumberFormat="1" applyFill="1" applyBorder="1" applyAlignment="1" applyProtection="1">
      <alignment horizontal="left" vertical="top"/>
      <protection locked="0"/>
    </xf>
    <xf numFmtId="0" fontId="11" fillId="6" borderId="0" xfId="5" applyNumberFormat="1" applyFont="1" applyFill="1" applyAlignment="1" applyProtection="1">
      <alignment horizontal="left" vertical="top" wrapText="1"/>
      <protection locked="0"/>
    </xf>
    <xf numFmtId="0" fontId="12" fillId="0" borderId="5" xfId="0" applyFont="1" applyBorder="1" applyAlignment="1">
      <alignment horizontal="center" wrapText="1"/>
    </xf>
    <xf numFmtId="0" fontId="13" fillId="0" borderId="5" xfId="0" applyFont="1" applyBorder="1" applyAlignment="1">
      <alignment horizontal="center" wrapText="1"/>
    </xf>
    <xf numFmtId="0" fontId="13" fillId="0" borderId="28" xfId="0" applyFont="1" applyBorder="1" applyAlignment="1">
      <alignment horizontal="center" wrapText="1"/>
    </xf>
    <xf numFmtId="41" fontId="11" fillId="0" borderId="80" xfId="0" applyNumberFormat="1" applyFont="1" applyFill="1" applyBorder="1" applyAlignment="1" applyProtection="1">
      <alignment horizontal="center" vertical="top"/>
    </xf>
    <xf numFmtId="41" fontId="11" fillId="0" borderId="82" xfId="0" applyNumberFormat="1" applyFont="1" applyFill="1" applyBorder="1" applyAlignment="1" applyProtection="1">
      <alignment horizontal="center" vertical="top"/>
    </xf>
    <xf numFmtId="41" fontId="11" fillId="7" borderId="40" xfId="0" applyNumberFormat="1" applyFont="1" applyFill="1" applyBorder="1" applyAlignment="1" applyProtection="1">
      <alignment horizontal="center"/>
    </xf>
    <xf numFmtId="41" fontId="11" fillId="7" borderId="39" xfId="0" applyNumberFormat="1" applyFont="1" applyFill="1" applyBorder="1" applyAlignment="1" applyProtection="1">
      <alignment horizontal="center"/>
    </xf>
    <xf numFmtId="41" fontId="11" fillId="0" borderId="83" xfId="0" applyNumberFormat="1" applyFont="1" applyFill="1" applyBorder="1" applyAlignment="1" applyProtection="1">
      <alignment horizontal="center" vertical="top"/>
    </xf>
    <xf numFmtId="41" fontId="11" fillId="0" borderId="81" xfId="0" applyNumberFormat="1" applyFont="1" applyFill="1" applyBorder="1" applyAlignment="1" applyProtection="1">
      <alignment horizontal="center" vertical="top"/>
    </xf>
    <xf numFmtId="41" fontId="11" fillId="7" borderId="40" xfId="0" applyNumberFormat="1" applyFont="1" applyFill="1" applyBorder="1" applyAlignment="1" applyProtection="1">
      <alignment horizontal="center" vertical="center"/>
    </xf>
    <xf numFmtId="41" fontId="11" fillId="7" borderId="39" xfId="0" applyNumberFormat="1" applyFont="1" applyFill="1" applyBorder="1" applyAlignment="1" applyProtection="1">
      <alignment horizontal="center" vertical="center"/>
    </xf>
    <xf numFmtId="41" fontId="11" fillId="0" borderId="52" xfId="0" applyNumberFormat="1" applyFont="1" applyBorder="1" applyAlignment="1" applyProtection="1">
      <alignment horizontal="center"/>
    </xf>
    <xf numFmtId="41" fontId="11" fillId="0" borderId="48" xfId="0" applyNumberFormat="1" applyFont="1" applyBorder="1" applyAlignment="1" applyProtection="1">
      <alignment horizontal="center"/>
    </xf>
    <xf numFmtId="41" fontId="11" fillId="0" borderId="83" xfId="0" applyNumberFormat="1" applyFont="1" applyBorder="1" applyAlignment="1" applyProtection="1">
      <alignment horizontal="center"/>
    </xf>
    <xf numFmtId="41" fontId="11" fillId="0" borderId="81" xfId="0" applyNumberFormat="1" applyFont="1" applyBorder="1" applyAlignment="1" applyProtection="1">
      <alignment horizontal="center"/>
    </xf>
    <xf numFmtId="0" fontId="13" fillId="0" borderId="99" xfId="0" applyFont="1" applyBorder="1" applyAlignment="1">
      <alignment horizontal="center" wrapText="1"/>
    </xf>
    <xf numFmtId="0" fontId="13" fillId="0" borderId="100" xfId="0" applyFont="1" applyBorder="1" applyAlignment="1">
      <alignment horizontal="center" wrapText="1"/>
    </xf>
    <xf numFmtId="0" fontId="13" fillId="0" borderId="82" xfId="0" applyFont="1" applyBorder="1" applyAlignment="1">
      <alignment horizontal="center" wrapText="1"/>
    </xf>
    <xf numFmtId="0" fontId="13" fillId="0" borderId="47" xfId="0" applyFont="1" applyBorder="1" applyAlignment="1">
      <alignment horizontal="center" wrapText="1"/>
    </xf>
    <xf numFmtId="0" fontId="13" fillId="0" borderId="55" xfId="0" applyFont="1" applyBorder="1" applyAlignment="1">
      <alignment horizontal="center" wrapText="1"/>
    </xf>
    <xf numFmtId="41" fontId="13" fillId="0" borderId="80" xfId="0" applyNumberFormat="1" applyFont="1" applyBorder="1" applyAlignment="1" applyProtection="1">
      <alignment horizontal="center" wrapText="1"/>
    </xf>
    <xf numFmtId="41" fontId="13" fillId="0" borderId="82" xfId="0" applyNumberFormat="1" applyFont="1" applyBorder="1" applyAlignment="1" applyProtection="1">
      <alignment horizontal="center" wrapText="1"/>
    </xf>
    <xf numFmtId="41" fontId="13" fillId="0" borderId="16" xfId="0" applyNumberFormat="1" applyFont="1" applyBorder="1" applyAlignment="1">
      <alignment horizontal="center"/>
    </xf>
    <xf numFmtId="41" fontId="13" fillId="0" borderId="17" xfId="0" applyNumberFormat="1" applyFont="1" applyBorder="1" applyAlignment="1">
      <alignment horizontal="center"/>
    </xf>
    <xf numFmtId="41" fontId="11" fillId="0" borderId="3" xfId="0" applyNumberFormat="1" applyFont="1" applyBorder="1" applyAlignment="1">
      <alignment horizontal="center" vertical="center" wrapText="1"/>
    </xf>
    <xf numFmtId="41" fontId="11" fillId="0" borderId="5" xfId="0" applyNumberFormat="1" applyFont="1" applyBorder="1" applyAlignment="1">
      <alignment horizontal="center" vertical="center" wrapText="1"/>
    </xf>
    <xf numFmtId="41" fontId="11" fillId="0" borderId="8" xfId="0" applyNumberFormat="1" applyFont="1" applyBorder="1" applyAlignment="1">
      <alignment horizontal="center" vertical="center" wrapText="1"/>
    </xf>
    <xf numFmtId="41" fontId="11" fillId="0" borderId="8" xfId="0" applyNumberFormat="1" applyFont="1" applyFill="1" applyBorder="1" applyAlignment="1" applyProtection="1">
      <alignment horizontal="center" vertical="center" wrapText="1"/>
    </xf>
    <xf numFmtId="41" fontId="11" fillId="0" borderId="3" xfId="0" applyNumberFormat="1" applyFont="1" applyFill="1" applyBorder="1" applyAlignment="1" applyProtection="1">
      <alignment horizontal="center" vertical="center" wrapText="1"/>
    </xf>
    <xf numFmtId="41" fontId="11" fillId="0" borderId="36" xfId="0" applyNumberFormat="1" applyFont="1" applyFill="1" applyBorder="1" applyAlignment="1" applyProtection="1">
      <alignment horizontal="center" vertical="center" wrapText="1"/>
    </xf>
    <xf numFmtId="41" fontId="11" fillId="0" borderId="35" xfId="0" applyNumberFormat="1" applyFont="1" applyFill="1" applyBorder="1" applyAlignment="1" applyProtection="1">
      <alignment horizontal="center" vertical="center" wrapText="1"/>
    </xf>
    <xf numFmtId="41" fontId="11" fillId="0" borderId="1" xfId="0" applyNumberFormat="1" applyFont="1" applyFill="1" applyBorder="1" applyAlignment="1" applyProtection="1">
      <alignment horizontal="left" vertical="center" wrapText="1" indent="1"/>
    </xf>
    <xf numFmtId="41" fontId="11" fillId="0" borderId="9" xfId="0" applyNumberFormat="1" applyFont="1" applyFill="1" applyBorder="1" applyAlignment="1" applyProtection="1">
      <alignment horizontal="left" vertical="center" wrapText="1" indent="1"/>
    </xf>
    <xf numFmtId="41" fontId="11" fillId="2" borderId="1" xfId="0" applyNumberFormat="1" applyFont="1" applyFill="1" applyBorder="1" applyAlignment="1" applyProtection="1">
      <alignment horizontal="left" vertical="top" wrapText="1" indent="1"/>
    </xf>
    <xf numFmtId="41" fontId="11" fillId="2" borderId="9" xfId="0" applyNumberFormat="1" applyFont="1" applyFill="1" applyBorder="1" applyAlignment="1" applyProtection="1">
      <alignment horizontal="left" vertical="top" wrapText="1" indent="1"/>
    </xf>
    <xf numFmtId="41" fontId="11" fillId="0" borderId="1" xfId="0" applyNumberFormat="1" applyFont="1" applyFill="1" applyBorder="1" applyAlignment="1" applyProtection="1">
      <alignment horizontal="left" vertical="top" wrapText="1" indent="1"/>
    </xf>
    <xf numFmtId="41" fontId="11" fillId="0" borderId="9" xfId="0" applyNumberFormat="1" applyFont="1" applyFill="1" applyBorder="1" applyAlignment="1" applyProtection="1">
      <alignment horizontal="left" vertical="top" wrapText="1" indent="1"/>
    </xf>
    <xf numFmtId="41" fontId="11" fillId="0" borderId="10" xfId="0" applyNumberFormat="1" applyFont="1" applyFill="1" applyBorder="1" applyAlignment="1" applyProtection="1">
      <alignment horizontal="left" vertical="center" wrapText="1" indent="1"/>
    </xf>
    <xf numFmtId="41" fontId="13" fillId="2" borderId="1" xfId="0" applyNumberFormat="1" applyFont="1" applyFill="1" applyBorder="1" applyAlignment="1" applyProtection="1">
      <alignment horizontal="left" vertical="top" wrapText="1" indent="1"/>
    </xf>
    <xf numFmtId="41" fontId="13" fillId="2" borderId="9" xfId="0" applyNumberFormat="1" applyFont="1" applyFill="1" applyBorder="1" applyAlignment="1" applyProtection="1">
      <alignment horizontal="left" vertical="top" wrapText="1" indent="1"/>
    </xf>
    <xf numFmtId="0" fontId="11" fillId="2" borderId="1" xfId="0" applyNumberFormat="1" applyFont="1" applyFill="1" applyBorder="1" applyAlignment="1" applyProtection="1">
      <alignment horizontal="left" vertical="top" wrapText="1" indent="1"/>
    </xf>
    <xf numFmtId="0" fontId="11" fillId="2" borderId="9" xfId="0" applyNumberFormat="1" applyFont="1" applyFill="1" applyBorder="1" applyAlignment="1" applyProtection="1">
      <alignment horizontal="left" vertical="top" wrapText="1" indent="1"/>
    </xf>
    <xf numFmtId="41" fontId="11" fillId="2" borderId="1" xfId="0" applyNumberFormat="1" applyFont="1" applyFill="1" applyBorder="1" applyAlignment="1" applyProtection="1">
      <alignment horizontal="left" vertical="center" wrapText="1" indent="1"/>
    </xf>
    <xf numFmtId="41" fontId="11" fillId="2" borderId="9" xfId="0" applyNumberFormat="1" applyFont="1" applyFill="1" applyBorder="1" applyAlignment="1" applyProtection="1">
      <alignment horizontal="left" vertical="center" wrapText="1" indent="1"/>
    </xf>
    <xf numFmtId="41" fontId="11" fillId="0" borderId="35" xfId="0" applyNumberFormat="1" applyFont="1" applyFill="1" applyBorder="1" applyAlignment="1" applyProtection="1">
      <alignment horizontal="center" vertical="center"/>
    </xf>
    <xf numFmtId="41" fontId="11" fillId="0" borderId="36" xfId="0" applyNumberFormat="1" applyFont="1" applyFill="1" applyBorder="1" applyAlignment="1" applyProtection="1">
      <alignment horizontal="center" vertical="center"/>
    </xf>
    <xf numFmtId="41" fontId="11" fillId="0" borderId="3" xfId="0" applyNumberFormat="1" applyFont="1" applyFill="1" applyBorder="1" applyAlignment="1" applyProtection="1">
      <alignment horizontal="center" vertical="center"/>
    </xf>
    <xf numFmtId="41" fontId="11" fillId="0" borderId="10" xfId="0" applyNumberFormat="1" applyFont="1" applyFill="1" applyBorder="1" applyAlignment="1" applyProtection="1">
      <alignment horizontal="left" vertical="top" wrapText="1"/>
    </xf>
    <xf numFmtId="41" fontId="11" fillId="0" borderId="30" xfId="0" applyNumberFormat="1" applyFont="1" applyFill="1" applyBorder="1" applyAlignment="1" applyProtection="1">
      <alignment horizontal="left" vertical="top" wrapText="1"/>
    </xf>
    <xf numFmtId="41" fontId="13" fillId="2" borderId="40" xfId="0" applyNumberFormat="1" applyFont="1" applyFill="1" applyBorder="1" applyAlignment="1" applyProtection="1">
      <alignment horizontal="left" vertical="top" wrapText="1" indent="1"/>
    </xf>
    <xf numFmtId="41" fontId="13" fillId="2" borderId="30" xfId="0" applyNumberFormat="1" applyFont="1" applyFill="1" applyBorder="1" applyAlignment="1" applyProtection="1">
      <alignment horizontal="left" vertical="top" wrapText="1" indent="1"/>
    </xf>
    <xf numFmtId="41" fontId="11" fillId="2" borderId="40" xfId="0" applyNumberFormat="1" applyFont="1" applyFill="1" applyBorder="1" applyAlignment="1" applyProtection="1">
      <alignment horizontal="left" vertical="center" wrapText="1" indent="1"/>
    </xf>
    <xf numFmtId="41" fontId="11" fillId="2" borderId="30" xfId="0" applyNumberFormat="1" applyFont="1" applyFill="1" applyBorder="1" applyAlignment="1" applyProtection="1">
      <alignment horizontal="left" vertical="center" wrapText="1" indent="1"/>
    </xf>
    <xf numFmtId="41" fontId="11" fillId="2" borderId="40" xfId="0" applyNumberFormat="1" applyFont="1" applyFill="1" applyBorder="1" applyAlignment="1" applyProtection="1">
      <alignment horizontal="left" vertical="top" wrapText="1" indent="1"/>
    </xf>
    <xf numFmtId="41" fontId="11" fillId="2" borderId="30" xfId="0" applyNumberFormat="1" applyFont="1" applyFill="1" applyBorder="1" applyAlignment="1" applyProtection="1">
      <alignment horizontal="left" vertical="top" wrapText="1" indent="1"/>
    </xf>
    <xf numFmtId="0" fontId="11" fillId="2" borderId="40" xfId="0" applyNumberFormat="1" applyFont="1" applyFill="1" applyBorder="1" applyAlignment="1" applyProtection="1">
      <alignment horizontal="left" vertical="top" wrapText="1" indent="1"/>
    </xf>
    <xf numFmtId="0" fontId="11" fillId="2" borderId="30" xfId="0" applyNumberFormat="1" applyFont="1" applyFill="1" applyBorder="1" applyAlignment="1" applyProtection="1">
      <alignment horizontal="left" vertical="top" wrapText="1" indent="1"/>
    </xf>
    <xf numFmtId="0" fontId="11" fillId="0" borderId="10" xfId="0" applyNumberFormat="1" applyFont="1" applyFill="1" applyBorder="1" applyAlignment="1" applyProtection="1">
      <alignment horizontal="left" vertical="top" wrapText="1"/>
    </xf>
    <xf numFmtId="0" fontId="11" fillId="0" borderId="30" xfId="0" applyNumberFormat="1" applyFont="1" applyFill="1" applyBorder="1" applyAlignment="1" applyProtection="1">
      <alignment horizontal="left" vertical="top" wrapText="1"/>
    </xf>
    <xf numFmtId="1" fontId="11" fillId="0" borderId="0" xfId="5" applyNumberFormat="1" applyFont="1" applyAlignment="1">
      <alignment horizontal="left" wrapText="1" indent="1"/>
    </xf>
    <xf numFmtId="0" fontId="40" fillId="0" borderId="0" xfId="1021" applyFont="1" applyAlignment="1">
      <alignment horizontal="left" vertical="top"/>
    </xf>
    <xf numFmtId="0" fontId="11" fillId="0" borderId="0" xfId="1021" applyNumberFormat="1" applyFont="1" applyFill="1" applyAlignment="1" applyProtection="1">
      <alignment horizontal="left" vertical="top"/>
    </xf>
    <xf numFmtId="0" fontId="40" fillId="0" borderId="0" xfId="1021" applyNumberFormat="1" applyFont="1" applyFill="1" applyAlignment="1" applyProtection="1">
      <alignment horizontal="left" vertical="top" wrapText="1"/>
    </xf>
    <xf numFmtId="0" fontId="13" fillId="0" borderId="0" xfId="5" applyNumberFormat="1" applyFont="1" applyBorder="1" applyAlignment="1" applyProtection="1">
      <alignment horizontal="left" vertical="top" wrapText="1"/>
    </xf>
    <xf numFmtId="0" fontId="11" fillId="0" borderId="0" xfId="358" applyFont="1" applyAlignment="1">
      <alignment horizontal="left" vertical="top" wrapText="1"/>
    </xf>
    <xf numFmtId="0" fontId="11" fillId="0" borderId="0" xfId="1021" applyNumberFormat="1" applyFont="1" applyFill="1" applyAlignment="1" applyProtection="1">
      <alignment horizontal="left" wrapText="1"/>
    </xf>
    <xf numFmtId="0" fontId="11" fillId="0" borderId="0" xfId="1021" applyNumberFormat="1" applyFont="1" applyFill="1" applyAlignment="1" applyProtection="1">
      <alignment horizontal="left" vertical="top" wrapText="1"/>
    </xf>
    <xf numFmtId="1" fontId="11" fillId="0" borderId="0" xfId="5" applyNumberFormat="1" applyAlignment="1">
      <alignment horizontal="left" wrapText="1" indent="1"/>
    </xf>
    <xf numFmtId="0" fontId="11" fillId="0" borderId="0" xfId="358" applyAlignment="1" applyProtection="1">
      <alignment horizontal="left" vertical="top" wrapText="1"/>
    </xf>
    <xf numFmtId="0" fontId="11" fillId="6" borderId="52" xfId="0" applyFont="1" applyFill="1" applyBorder="1" applyAlignment="1" applyProtection="1">
      <alignment horizontal="left" vertical="top" wrapText="1"/>
      <protection locked="0"/>
    </xf>
    <xf numFmtId="0" fontId="11" fillId="6" borderId="53" xfId="0" applyFont="1" applyFill="1" applyBorder="1" applyAlignment="1" applyProtection="1">
      <alignment horizontal="left" vertical="top" wrapText="1"/>
      <protection locked="0"/>
    </xf>
    <xf numFmtId="0" fontId="11" fillId="6" borderId="48" xfId="0" applyFont="1" applyFill="1" applyBorder="1" applyAlignment="1" applyProtection="1">
      <alignment horizontal="left" vertical="top" wrapText="1"/>
      <protection locked="0"/>
    </xf>
    <xf numFmtId="0" fontId="11" fillId="6" borderId="34" xfId="0" applyFont="1" applyFill="1" applyBorder="1" applyAlignment="1" applyProtection="1">
      <alignment horizontal="left" vertical="top" wrapText="1"/>
      <protection locked="0"/>
    </xf>
    <xf numFmtId="0" fontId="11" fillId="6" borderId="0" xfId="0" applyFont="1" applyFill="1" applyBorder="1" applyAlignment="1" applyProtection="1">
      <alignment horizontal="left" vertical="top" wrapText="1"/>
      <protection locked="0"/>
    </xf>
    <xf numFmtId="0" fontId="11" fillId="6" borderId="47" xfId="0" applyFont="1" applyFill="1" applyBorder="1" applyAlignment="1" applyProtection="1">
      <alignment horizontal="left" vertical="top" wrapText="1"/>
      <protection locked="0"/>
    </xf>
    <xf numFmtId="0" fontId="11" fillId="6" borderId="62" xfId="0" applyFont="1" applyFill="1" applyBorder="1" applyAlignment="1" applyProtection="1">
      <alignment horizontal="left" vertical="top" wrapText="1"/>
      <protection locked="0"/>
    </xf>
    <xf numFmtId="0" fontId="11" fillId="6" borderId="33" xfId="0" applyFont="1" applyFill="1" applyBorder="1" applyAlignment="1" applyProtection="1">
      <alignment horizontal="left" vertical="top" wrapText="1"/>
      <protection locked="0"/>
    </xf>
    <xf numFmtId="0" fontId="11" fillId="6" borderId="56" xfId="0" applyFont="1" applyFill="1" applyBorder="1" applyAlignment="1" applyProtection="1">
      <alignment horizontal="left" vertical="top" wrapText="1"/>
      <protection locked="0"/>
    </xf>
    <xf numFmtId="0" fontId="13" fillId="0" borderId="40" xfId="0" applyFont="1" applyBorder="1" applyAlignment="1" applyProtection="1">
      <alignment horizontal="center"/>
    </xf>
    <xf numFmtId="0" fontId="13" fillId="0" borderId="39" xfId="0" applyFont="1" applyBorder="1" applyAlignment="1" applyProtection="1">
      <alignment horizontal="center"/>
    </xf>
    <xf numFmtId="170" fontId="13" fillId="0" borderId="40" xfId="1007" applyFont="1" applyFill="1" applyBorder="1" applyAlignment="1" applyProtection="1">
      <alignment horizontal="center"/>
    </xf>
    <xf numFmtId="170" fontId="13" fillId="0" borderId="39" xfId="1007" applyFont="1" applyFill="1" applyBorder="1" applyAlignment="1" applyProtection="1">
      <alignment horizontal="center"/>
    </xf>
    <xf numFmtId="170" fontId="13" fillId="9" borderId="40" xfId="1007" applyFont="1" applyFill="1" applyBorder="1" applyAlignment="1" applyProtection="1">
      <alignment horizontal="center"/>
    </xf>
    <xf numFmtId="170" fontId="13" fillId="9" borderId="46" xfId="1007" applyFont="1" applyFill="1" applyBorder="1" applyAlignment="1" applyProtection="1">
      <alignment horizontal="center"/>
    </xf>
    <xf numFmtId="170" fontId="13" fillId="9" borderId="39" xfId="1007" applyFont="1" applyFill="1" applyBorder="1" applyAlignment="1" applyProtection="1">
      <alignment horizontal="center"/>
    </xf>
    <xf numFmtId="41" fontId="36" fillId="7" borderId="40" xfId="0" applyNumberFormat="1" applyFont="1" applyFill="1" applyBorder="1" applyAlignment="1" applyProtection="1">
      <alignment horizontal="center"/>
    </xf>
    <xf numFmtId="41" fontId="36" fillId="7" borderId="46" xfId="0" applyNumberFormat="1" applyFont="1" applyFill="1" applyBorder="1" applyAlignment="1" applyProtection="1">
      <alignment horizontal="center"/>
    </xf>
    <xf numFmtId="41" fontId="36" fillId="7" borderId="39" xfId="0" applyNumberFormat="1" applyFont="1" applyFill="1" applyBorder="1" applyAlignment="1" applyProtection="1">
      <alignment horizontal="center"/>
    </xf>
    <xf numFmtId="41" fontId="11" fillId="0" borderId="14" xfId="0" applyNumberFormat="1" applyFont="1" applyFill="1" applyBorder="1" applyAlignment="1" applyProtection="1">
      <alignment horizontal="center" vertical="center" wrapText="1"/>
    </xf>
    <xf numFmtId="41" fontId="11" fillId="0" borderId="45" xfId="0" applyNumberFormat="1" applyFont="1" applyFill="1" applyBorder="1" applyAlignment="1" applyProtection="1">
      <alignment horizontal="center" vertical="center" wrapText="1"/>
    </xf>
    <xf numFmtId="41" fontId="11" fillId="0" borderId="12" xfId="0" applyNumberFormat="1" applyFont="1" applyFill="1" applyBorder="1" applyAlignment="1" applyProtection="1">
      <alignment horizontal="center" vertical="top" wrapText="1"/>
    </xf>
    <xf numFmtId="41" fontId="11" fillId="0" borderId="16" xfId="0" applyNumberFormat="1" applyFont="1" applyFill="1" applyBorder="1" applyAlignment="1" applyProtection="1">
      <alignment horizontal="center" vertical="top"/>
    </xf>
    <xf numFmtId="41" fontId="11" fillId="0" borderId="5" xfId="0" applyNumberFormat="1" applyFont="1" applyFill="1" applyBorder="1" applyAlignment="1" applyProtection="1">
      <alignment horizontal="center" vertical="center"/>
    </xf>
    <xf numFmtId="49" fontId="11" fillId="0" borderId="0" xfId="5" applyNumberFormat="1" applyFont="1" applyAlignment="1" applyProtection="1">
      <alignment horizontal="left" vertical="top" wrapText="1"/>
    </xf>
    <xf numFmtId="49" fontId="11" fillId="0" borderId="15" xfId="5" applyNumberFormat="1" applyFont="1" applyBorder="1" applyAlignment="1" applyProtection="1">
      <alignment horizontal="left" vertical="top" wrapText="1"/>
    </xf>
    <xf numFmtId="41" fontId="13" fillId="0" borderId="41" xfId="0" applyNumberFormat="1" applyFont="1" applyBorder="1" applyAlignment="1" applyProtection="1">
      <alignment horizontal="center"/>
    </xf>
    <xf numFmtId="41" fontId="13" fillId="0" borderId="19" xfId="0" applyNumberFormat="1" applyFont="1" applyBorder="1" applyAlignment="1" applyProtection="1">
      <alignment horizontal="center"/>
    </xf>
    <xf numFmtId="41" fontId="13" fillId="0" borderId="42" xfId="0" applyNumberFormat="1" applyFont="1" applyBorder="1" applyAlignment="1" applyProtection="1">
      <alignment horizontal="center"/>
    </xf>
    <xf numFmtId="41" fontId="11" fillId="0" borderId="18" xfId="5" applyNumberFormat="1" applyFont="1" applyBorder="1" applyAlignment="1" applyProtection="1">
      <alignment horizontal="center"/>
    </xf>
    <xf numFmtId="41" fontId="11" fillId="0" borderId="19" xfId="5" applyNumberFormat="1" applyFont="1" applyBorder="1" applyAlignment="1" applyProtection="1">
      <alignment horizontal="center"/>
    </xf>
    <xf numFmtId="41" fontId="11" fillId="0" borderId="6" xfId="5" applyNumberFormat="1" applyFont="1" applyBorder="1" applyAlignment="1" applyProtection="1">
      <alignment horizontal="center"/>
    </xf>
    <xf numFmtId="170" fontId="36" fillId="7" borderId="40" xfId="1007" applyFont="1" applyFill="1" applyBorder="1" applyAlignment="1" applyProtection="1">
      <alignment horizontal="center"/>
    </xf>
    <xf numFmtId="170" fontId="36" fillId="7" borderId="46" xfId="1007" applyFont="1" applyFill="1" applyBorder="1" applyAlignment="1" applyProtection="1">
      <alignment horizontal="center"/>
    </xf>
    <xf numFmtId="170" fontId="36" fillId="7" borderId="39" xfId="1007" applyFont="1" applyFill="1" applyBorder="1" applyAlignment="1" applyProtection="1">
      <alignment horizontal="center"/>
    </xf>
    <xf numFmtId="41" fontId="36" fillId="7" borderId="0" xfId="5" applyNumberFormat="1" applyFont="1" applyFill="1" applyAlignment="1" applyProtection="1">
      <alignment horizontal="left"/>
    </xf>
    <xf numFmtId="0" fontId="11" fillId="0" borderId="0" xfId="0" applyFont="1" applyFill="1" applyAlignment="1">
      <alignment horizontal="left" vertical="center" wrapText="1" indent="2"/>
    </xf>
    <xf numFmtId="0" fontId="11" fillId="0" borderId="0" xfId="0" applyFont="1" applyFill="1" applyBorder="1" applyAlignment="1" applyProtection="1">
      <alignment horizontal="left" wrapText="1"/>
    </xf>
    <xf numFmtId="0" fontId="11" fillId="6" borderId="52" xfId="358" applyFont="1" applyFill="1" applyBorder="1" applyAlignment="1" applyProtection="1">
      <alignment horizontal="left" vertical="top" wrapText="1"/>
      <protection locked="0"/>
    </xf>
    <xf numFmtId="0" fontId="11" fillId="6" borderId="53" xfId="358" applyFont="1" applyFill="1" applyBorder="1" applyAlignment="1" applyProtection="1">
      <alignment horizontal="left" vertical="top" wrapText="1"/>
      <protection locked="0"/>
    </xf>
    <xf numFmtId="0" fontId="11" fillId="6" borderId="48" xfId="358" applyFont="1" applyFill="1" applyBorder="1" applyAlignment="1" applyProtection="1">
      <alignment horizontal="left" vertical="top" wrapText="1"/>
      <protection locked="0"/>
    </xf>
    <xf numFmtId="0" fontId="11" fillId="6" borderId="34" xfId="358" applyFont="1" applyFill="1" applyBorder="1" applyAlignment="1" applyProtection="1">
      <alignment horizontal="left" vertical="top" wrapText="1"/>
      <protection locked="0"/>
    </xf>
    <xf numFmtId="0" fontId="11" fillId="6" borderId="0" xfId="358" applyFont="1" applyFill="1" applyBorder="1" applyAlignment="1" applyProtection="1">
      <alignment horizontal="left" vertical="top" wrapText="1"/>
      <protection locked="0"/>
    </xf>
    <xf numFmtId="0" fontId="11" fillId="6" borderId="47" xfId="358" applyFont="1" applyFill="1" applyBorder="1" applyAlignment="1" applyProtection="1">
      <alignment horizontal="left" vertical="top" wrapText="1"/>
      <protection locked="0"/>
    </xf>
    <xf numFmtId="0" fontId="11" fillId="6" borderId="62" xfId="358" applyFont="1" applyFill="1" applyBorder="1" applyAlignment="1" applyProtection="1">
      <alignment horizontal="left" vertical="top" wrapText="1"/>
      <protection locked="0"/>
    </xf>
    <xf numFmtId="0" fontId="11" fillId="6" borderId="33" xfId="358" applyFont="1" applyFill="1" applyBorder="1" applyAlignment="1" applyProtection="1">
      <alignment horizontal="left" vertical="top" wrapText="1"/>
      <protection locked="0"/>
    </xf>
    <xf numFmtId="0" fontId="11" fillId="6" borderId="56" xfId="358" applyFont="1" applyFill="1" applyBorder="1" applyAlignment="1" applyProtection="1">
      <alignment horizontal="left" vertical="top" wrapText="1"/>
      <protection locked="0"/>
    </xf>
    <xf numFmtId="0" fontId="11" fillId="0" borderId="33" xfId="358" applyFont="1" applyFill="1" applyBorder="1" applyAlignment="1" applyProtection="1">
      <alignment horizontal="left" wrapText="1"/>
    </xf>
    <xf numFmtId="0" fontId="11" fillId="0" borderId="0" xfId="358" applyFont="1" applyFill="1" applyBorder="1" applyAlignment="1" applyProtection="1">
      <alignment horizontal="left" wrapText="1"/>
    </xf>
    <xf numFmtId="170" fontId="46" fillId="0" borderId="40" xfId="1007" applyFont="1" applyFill="1" applyBorder="1" applyAlignment="1" applyProtection="1">
      <alignment horizontal="center"/>
    </xf>
    <xf numFmtId="170" fontId="46" fillId="0" borderId="39" xfId="1007" applyFont="1" applyFill="1" applyBorder="1" applyAlignment="1" applyProtection="1">
      <alignment horizontal="center"/>
    </xf>
    <xf numFmtId="170" fontId="36" fillId="7" borderId="62" xfId="1007" applyFont="1" applyFill="1" applyBorder="1" applyAlignment="1" applyProtection="1">
      <alignment horizontal="center"/>
    </xf>
    <xf numFmtId="170" fontId="36" fillId="7" borderId="33" xfId="1007" applyFont="1" applyFill="1" applyBorder="1" applyAlignment="1" applyProtection="1">
      <alignment horizontal="center"/>
    </xf>
    <xf numFmtId="170" fontId="36" fillId="7" borderId="56" xfId="1007" applyFont="1" applyFill="1" applyBorder="1" applyAlignment="1" applyProtection="1">
      <alignment horizontal="center"/>
    </xf>
    <xf numFmtId="170" fontId="11" fillId="0" borderId="0" xfId="1009" applyFont="1" applyAlignment="1" applyProtection="1">
      <alignment horizontal="left" wrapText="1"/>
      <protection locked="0"/>
    </xf>
  </cellXfs>
  <cellStyles count="1729">
    <cellStyle name="AFE" xfId="1" xr:uid="{00000000-0005-0000-0000-000000000000}"/>
    <cellStyle name="Comma" xfId="2" builtinId="3"/>
    <cellStyle name="Comma 10" xfId="6" xr:uid="{00000000-0005-0000-0000-000002000000}"/>
    <cellStyle name="Comma 10 2" xfId="7" xr:uid="{00000000-0005-0000-0000-000003000000}"/>
    <cellStyle name="Comma 10 2 2" xfId="8" xr:uid="{00000000-0005-0000-0000-000004000000}"/>
    <cellStyle name="Comma 10 2 2 2" xfId="9" xr:uid="{00000000-0005-0000-0000-000005000000}"/>
    <cellStyle name="Comma 10 2 2 2 2" xfId="665" xr:uid="{00000000-0005-0000-0000-000006000000}"/>
    <cellStyle name="Comma 10 2 2 2 2 2" xfId="1372" xr:uid="{98453C5B-AD99-4928-AD29-7857052CC350}"/>
    <cellStyle name="Comma 10 2 2 2 3" xfId="1027" xr:uid="{057C5A2F-19BF-4208-85FE-62AC2B064F75}"/>
    <cellStyle name="Comma 10 2 2 3" xfId="10" xr:uid="{00000000-0005-0000-0000-000007000000}"/>
    <cellStyle name="Comma 10 2 2 3 2" xfId="666" xr:uid="{00000000-0005-0000-0000-000008000000}"/>
    <cellStyle name="Comma 10 2 2 3 2 2" xfId="1373" xr:uid="{638C23E5-59F2-471F-9126-62AB3A094790}"/>
    <cellStyle name="Comma 10 2 2 3 3" xfId="1028" xr:uid="{BE763172-641D-488B-9F94-253174C9DD47}"/>
    <cellStyle name="Comma 10 2 2 4" xfId="664" xr:uid="{00000000-0005-0000-0000-000009000000}"/>
    <cellStyle name="Comma 10 2 2 4 2" xfId="1371" xr:uid="{2EC36B13-7963-46E3-9BCA-A75114F5109A}"/>
    <cellStyle name="Comma 10 2 2 5" xfId="1026" xr:uid="{07B2DC32-9D1A-4EEF-82E1-C3C48114E172}"/>
    <cellStyle name="Comma 10 2 3" xfId="11" xr:uid="{00000000-0005-0000-0000-00000A000000}"/>
    <cellStyle name="Comma 10 2 3 2" xfId="667" xr:uid="{00000000-0005-0000-0000-00000B000000}"/>
    <cellStyle name="Comma 10 2 3 2 2" xfId="1374" xr:uid="{26D009F1-7163-4D18-AF35-F09E404CD662}"/>
    <cellStyle name="Comma 10 2 3 3" xfId="1029" xr:uid="{807EF625-FA66-47E9-9BE6-3E775B8D4C5F}"/>
    <cellStyle name="Comma 10 2 4" xfId="12" xr:uid="{00000000-0005-0000-0000-00000C000000}"/>
    <cellStyle name="Comma 10 2 4 2" xfId="668" xr:uid="{00000000-0005-0000-0000-00000D000000}"/>
    <cellStyle name="Comma 10 2 4 2 2" xfId="1375" xr:uid="{B828F3B7-626B-4E14-B12B-D764C77C7399}"/>
    <cellStyle name="Comma 10 2 4 3" xfId="1030" xr:uid="{BA98A3F1-24D7-42E0-A983-BBEC8E36E116}"/>
    <cellStyle name="Comma 10 2 5" xfId="663" xr:uid="{00000000-0005-0000-0000-00000E000000}"/>
    <cellStyle name="Comma 10 2 5 2" xfId="1370" xr:uid="{260C5DC9-8EDE-48F6-974E-93A486F31330}"/>
    <cellStyle name="Comma 10 2 6" xfId="1025" xr:uid="{CB060B66-FAD5-4D95-9532-B96B371C2245}"/>
    <cellStyle name="Comma 10 3" xfId="13" xr:uid="{00000000-0005-0000-0000-00000F000000}"/>
    <cellStyle name="Comma 10 3 2" xfId="14" xr:uid="{00000000-0005-0000-0000-000010000000}"/>
    <cellStyle name="Comma 10 3 2 2" xfId="670" xr:uid="{00000000-0005-0000-0000-000011000000}"/>
    <cellStyle name="Comma 10 3 2 2 2" xfId="1377" xr:uid="{499E37CB-BF00-4975-9FC0-3F823E572B8C}"/>
    <cellStyle name="Comma 10 3 2 3" xfId="1032" xr:uid="{7D55E354-05E2-478F-B544-46EA42211992}"/>
    <cellStyle name="Comma 10 3 3" xfId="15" xr:uid="{00000000-0005-0000-0000-000012000000}"/>
    <cellStyle name="Comma 10 3 3 2" xfId="671" xr:uid="{00000000-0005-0000-0000-000013000000}"/>
    <cellStyle name="Comma 10 3 3 2 2" xfId="1378" xr:uid="{D9770F56-3B8D-4CBE-80CC-F3BDC4A167D6}"/>
    <cellStyle name="Comma 10 3 3 3" xfId="1033" xr:uid="{256243A9-FEF8-4E4D-B84A-99919DFEC8E2}"/>
    <cellStyle name="Comma 10 3 4" xfId="669" xr:uid="{00000000-0005-0000-0000-000014000000}"/>
    <cellStyle name="Comma 10 3 4 2" xfId="1376" xr:uid="{6DA80BE5-223D-4515-9090-581B16CBC1EF}"/>
    <cellStyle name="Comma 10 3 5" xfId="1031" xr:uid="{CB110EE3-C328-4301-9161-1BE741F26FE8}"/>
    <cellStyle name="Comma 10 4" xfId="16" xr:uid="{00000000-0005-0000-0000-000015000000}"/>
    <cellStyle name="Comma 10 4 2" xfId="17" xr:uid="{00000000-0005-0000-0000-000016000000}"/>
    <cellStyle name="Comma 10 4 2 2" xfId="673" xr:uid="{00000000-0005-0000-0000-000017000000}"/>
    <cellStyle name="Comma 10 4 2 2 2" xfId="1380" xr:uid="{F27F7060-8DC2-428C-AED7-014043D27A26}"/>
    <cellStyle name="Comma 10 4 2 3" xfId="1035" xr:uid="{F96D46C6-A346-47CE-9941-259A4249F3C4}"/>
    <cellStyle name="Comma 10 4 3" xfId="18" xr:uid="{00000000-0005-0000-0000-000018000000}"/>
    <cellStyle name="Comma 10 4 3 2" xfId="674" xr:uid="{00000000-0005-0000-0000-000019000000}"/>
    <cellStyle name="Comma 10 4 3 2 2" xfId="1381" xr:uid="{900556CE-D750-44AE-9A20-10AA175FED70}"/>
    <cellStyle name="Comma 10 4 3 3" xfId="1036" xr:uid="{B49F6861-2802-41E0-BA25-F2F8EE31DC26}"/>
    <cellStyle name="Comma 10 4 4" xfId="672" xr:uid="{00000000-0005-0000-0000-00001A000000}"/>
    <cellStyle name="Comma 10 4 4 2" xfId="1379" xr:uid="{67D5922C-DCF0-4FF9-8FDC-BCB688A55139}"/>
    <cellStyle name="Comma 10 4 5" xfId="1034" xr:uid="{27885B07-B8CF-46E3-B9DB-2CF6D1213B5C}"/>
    <cellStyle name="Comma 10 5" xfId="19" xr:uid="{00000000-0005-0000-0000-00001B000000}"/>
    <cellStyle name="Comma 10 5 2" xfId="675" xr:uid="{00000000-0005-0000-0000-00001C000000}"/>
    <cellStyle name="Comma 10 5 2 2" xfId="1382" xr:uid="{DE3F8F29-D411-4A40-91B5-CE2D8946E89C}"/>
    <cellStyle name="Comma 10 5 3" xfId="1037" xr:uid="{E1A88790-B9EF-46DB-8E37-B0B7FC542133}"/>
    <cellStyle name="Comma 10 6" xfId="20" xr:uid="{00000000-0005-0000-0000-00001D000000}"/>
    <cellStyle name="Comma 10 6 2" xfId="676" xr:uid="{00000000-0005-0000-0000-00001E000000}"/>
    <cellStyle name="Comma 10 6 2 2" xfId="1383" xr:uid="{A2C6D147-E140-4196-8D8C-9DB7294E8C0B}"/>
    <cellStyle name="Comma 10 6 3" xfId="1038" xr:uid="{A67DADA8-D740-44DA-A5CD-29A811212741}"/>
    <cellStyle name="Comma 10 7" xfId="21" xr:uid="{00000000-0005-0000-0000-00001F000000}"/>
    <cellStyle name="Comma 10 7 2" xfId="677" xr:uid="{00000000-0005-0000-0000-000020000000}"/>
    <cellStyle name="Comma 10 7 2 2" xfId="1384" xr:uid="{626E064A-5ED1-4D03-85A1-4FEE8767D111}"/>
    <cellStyle name="Comma 10 7 3" xfId="1039" xr:uid="{3AA656B0-5510-48F1-BC49-A402F37B3F1A}"/>
    <cellStyle name="Comma 10 8" xfId="662" xr:uid="{00000000-0005-0000-0000-000021000000}"/>
    <cellStyle name="Comma 10 8 2" xfId="1369" xr:uid="{1F731595-CCA9-45C4-9AB0-1C0D73A9F8D2}"/>
    <cellStyle name="Comma 10 9" xfId="1024" xr:uid="{E7166556-0526-4428-B142-06F118C3FAA5}"/>
    <cellStyle name="Comma 11" xfId="22" xr:uid="{00000000-0005-0000-0000-000022000000}"/>
    <cellStyle name="Comma 11 2" xfId="23" xr:uid="{00000000-0005-0000-0000-000023000000}"/>
    <cellStyle name="Comma 12" xfId="24" xr:uid="{00000000-0005-0000-0000-000024000000}"/>
    <cellStyle name="Comma 12 2" xfId="25" xr:uid="{00000000-0005-0000-0000-000025000000}"/>
    <cellStyle name="Comma 12 2 2" xfId="679" xr:uid="{00000000-0005-0000-0000-000026000000}"/>
    <cellStyle name="Comma 12 2 2 2" xfId="1386" xr:uid="{44F1A7BE-8F97-40B0-A7E9-E76B1EE453DB}"/>
    <cellStyle name="Comma 12 2 3" xfId="1041" xr:uid="{49B5B62D-F633-42B7-9C73-DC0A5A960374}"/>
    <cellStyle name="Comma 12 3" xfId="26" xr:uid="{00000000-0005-0000-0000-000027000000}"/>
    <cellStyle name="Comma 12 3 2" xfId="680" xr:uid="{00000000-0005-0000-0000-000028000000}"/>
    <cellStyle name="Comma 12 3 2 2" xfId="1387" xr:uid="{A2539D89-4F9A-4162-91DE-6A446A204F95}"/>
    <cellStyle name="Comma 12 3 3" xfId="1042" xr:uid="{79FF539B-FA3C-43D0-BC51-9D7857B2BE25}"/>
    <cellStyle name="Comma 12 4" xfId="678" xr:uid="{00000000-0005-0000-0000-000029000000}"/>
    <cellStyle name="Comma 12 4 2" xfId="1385" xr:uid="{C48604F7-8AAD-4EEE-82FC-9F9B0E41AFDD}"/>
    <cellStyle name="Comma 12 5" xfId="1040" xr:uid="{58CE4A94-169E-4744-A2AF-F90D3BE6EDE7}"/>
    <cellStyle name="Comma 13" xfId="27" xr:uid="{00000000-0005-0000-0000-00002A000000}"/>
    <cellStyle name="Comma 13 2" xfId="681" xr:uid="{00000000-0005-0000-0000-00002B000000}"/>
    <cellStyle name="Comma 13 2 2" xfId="1388" xr:uid="{74EECCF0-6D10-4B12-A3B8-B284D782C0D9}"/>
    <cellStyle name="Comma 13 3" xfId="1043" xr:uid="{C1532A77-0BB3-4205-804F-72DDA9541DC0}"/>
    <cellStyle name="Comma 14" xfId="28" xr:uid="{00000000-0005-0000-0000-00002C000000}"/>
    <cellStyle name="Comma 14 2" xfId="682" xr:uid="{00000000-0005-0000-0000-00002D000000}"/>
    <cellStyle name="Comma 14 2 2" xfId="1389" xr:uid="{9AE354B1-BE6C-4EDD-AC36-41011110A9E8}"/>
    <cellStyle name="Comma 14 3" xfId="1044" xr:uid="{30A2F402-5725-4D4A-9245-E8A483388EEA}"/>
    <cellStyle name="Comma 15" xfId="1014" xr:uid="{00000000-0005-0000-0000-00002E000000}"/>
    <cellStyle name="Comma 15 2" xfId="1017" xr:uid="{00000000-0005-0000-0000-00002F000000}"/>
    <cellStyle name="Comma 15 2 2" xfId="1721" xr:uid="{202994B7-FD66-4BC7-8D5C-48116F0D99E3}"/>
    <cellStyle name="Comma 15 3" xfId="1019" xr:uid="{00000000-0005-0000-0000-000030000000}"/>
    <cellStyle name="Comma 15 3 2" xfId="1022" xr:uid="{00000000-0005-0000-0000-000031000000}"/>
    <cellStyle name="Comma 15 3 2 2" xfId="1726" xr:uid="{13C230A4-A606-4518-9018-BEE5C5B90FD9}"/>
    <cellStyle name="Comma 15 3 3" xfId="1723" xr:uid="{9EF9D08E-4C7A-4962-9F03-776E1E9AE1BA}"/>
    <cellStyle name="Comma 15 4" xfId="1718" xr:uid="{A1CDE58C-C8F8-472A-8C05-4E0D0447C730}"/>
    <cellStyle name="Comma 2" xfId="29" xr:uid="{00000000-0005-0000-0000-000032000000}"/>
    <cellStyle name="Comma 2 10" xfId="30" xr:uid="{00000000-0005-0000-0000-000033000000}"/>
    <cellStyle name="Comma 2 11" xfId="31" xr:uid="{00000000-0005-0000-0000-000034000000}"/>
    <cellStyle name="Comma 2 11 2" xfId="32" xr:uid="{00000000-0005-0000-0000-000035000000}"/>
    <cellStyle name="Comma 2 11 3" xfId="33" xr:uid="{00000000-0005-0000-0000-000036000000}"/>
    <cellStyle name="Comma 2 11 4" xfId="34" xr:uid="{00000000-0005-0000-0000-000037000000}"/>
    <cellStyle name="Comma 2 11 5" xfId="35" xr:uid="{00000000-0005-0000-0000-000038000000}"/>
    <cellStyle name="Comma 2 12" xfId="36" xr:uid="{00000000-0005-0000-0000-000039000000}"/>
    <cellStyle name="Comma 2 12 2" xfId="37" xr:uid="{00000000-0005-0000-0000-00003A000000}"/>
    <cellStyle name="Comma 2 12 3" xfId="38" xr:uid="{00000000-0005-0000-0000-00003B000000}"/>
    <cellStyle name="Comma 2 12 4" xfId="39" xr:uid="{00000000-0005-0000-0000-00003C000000}"/>
    <cellStyle name="Comma 2 2" xfId="40" xr:uid="{00000000-0005-0000-0000-00003D000000}"/>
    <cellStyle name="Comma 2 3" xfId="41" xr:uid="{00000000-0005-0000-0000-00003E000000}"/>
    <cellStyle name="Comma 2 3 2" xfId="42" xr:uid="{00000000-0005-0000-0000-00003F000000}"/>
    <cellStyle name="Comma 2 3 3" xfId="43" xr:uid="{00000000-0005-0000-0000-000040000000}"/>
    <cellStyle name="Comma 2 4" xfId="44" xr:uid="{00000000-0005-0000-0000-000041000000}"/>
    <cellStyle name="Comma 2 5" xfId="45" xr:uid="{00000000-0005-0000-0000-000042000000}"/>
    <cellStyle name="Comma 2 6" xfId="46" xr:uid="{00000000-0005-0000-0000-000043000000}"/>
    <cellStyle name="Comma 2 7" xfId="47" xr:uid="{00000000-0005-0000-0000-000044000000}"/>
    <cellStyle name="Comma 2 8" xfId="48" xr:uid="{00000000-0005-0000-0000-000045000000}"/>
    <cellStyle name="Comma 2 9" xfId="49" xr:uid="{00000000-0005-0000-0000-000046000000}"/>
    <cellStyle name="Comma 3" xfId="50" xr:uid="{00000000-0005-0000-0000-000047000000}"/>
    <cellStyle name="Comma 3 2" xfId="1010" xr:uid="{00000000-0005-0000-0000-000048000000}"/>
    <cellStyle name="Comma 3 2 2" xfId="1715" xr:uid="{87DAA7A3-90C6-49A2-810F-A8879FC96A8E}"/>
    <cellStyle name="Comma 4" xfId="51" xr:uid="{00000000-0005-0000-0000-000049000000}"/>
    <cellStyle name="Comma 4 2" xfId="52" xr:uid="{00000000-0005-0000-0000-00004A000000}"/>
    <cellStyle name="Comma 5" xfId="53" xr:uid="{00000000-0005-0000-0000-00004B000000}"/>
    <cellStyle name="Comma 6" xfId="54" xr:uid="{00000000-0005-0000-0000-00004C000000}"/>
    <cellStyle name="Comma 6 2" xfId="55" xr:uid="{00000000-0005-0000-0000-00004D000000}"/>
    <cellStyle name="Comma 6 3" xfId="56" xr:uid="{00000000-0005-0000-0000-00004E000000}"/>
    <cellStyle name="Comma 7" xfId="57" xr:uid="{00000000-0005-0000-0000-00004F000000}"/>
    <cellStyle name="Comma 7 2" xfId="58" xr:uid="{00000000-0005-0000-0000-000050000000}"/>
    <cellStyle name="Comma 7 2 2" xfId="59" xr:uid="{00000000-0005-0000-0000-000051000000}"/>
    <cellStyle name="Comma 7 2 3" xfId="60" xr:uid="{00000000-0005-0000-0000-000052000000}"/>
    <cellStyle name="Comma 7 3" xfId="61" xr:uid="{00000000-0005-0000-0000-000053000000}"/>
    <cellStyle name="Comma 7 4" xfId="62" xr:uid="{00000000-0005-0000-0000-000054000000}"/>
    <cellStyle name="Comma 8" xfId="63" xr:uid="{00000000-0005-0000-0000-000055000000}"/>
    <cellStyle name="Comma 9" xfId="64" xr:uid="{00000000-0005-0000-0000-000056000000}"/>
    <cellStyle name="Comma0" xfId="65" xr:uid="{00000000-0005-0000-0000-000057000000}"/>
    <cellStyle name="Comma0 2" xfId="66" xr:uid="{00000000-0005-0000-0000-000058000000}"/>
    <cellStyle name="Comma0 3" xfId="67" xr:uid="{00000000-0005-0000-0000-000059000000}"/>
    <cellStyle name="Currency" xfId="3" builtinId="4"/>
    <cellStyle name="Currency 2" xfId="68" xr:uid="{00000000-0005-0000-0000-00005B000000}"/>
    <cellStyle name="Currency 2 2" xfId="69" xr:uid="{00000000-0005-0000-0000-00005C000000}"/>
    <cellStyle name="Currency 2 3" xfId="70" xr:uid="{00000000-0005-0000-0000-00005D000000}"/>
    <cellStyle name="Currency 3" xfId="71" xr:uid="{00000000-0005-0000-0000-00005E000000}"/>
    <cellStyle name="Currency 3 2" xfId="683" xr:uid="{00000000-0005-0000-0000-00005F000000}"/>
    <cellStyle name="Currency 3 2 2" xfId="1390" xr:uid="{4EC3AD8C-D0F9-474E-ADE4-2E2C1865138C}"/>
    <cellStyle name="Currency 3 3" xfId="1045" xr:uid="{4950DFC9-8DE1-4330-AF47-02BC372A7DC0}"/>
    <cellStyle name="Currency 4" xfId="72" xr:uid="{00000000-0005-0000-0000-000060000000}"/>
    <cellStyle name="Currency 4 2" xfId="684" xr:uid="{00000000-0005-0000-0000-000061000000}"/>
    <cellStyle name="Currency 4 2 2" xfId="1391" xr:uid="{F3F592A8-B752-49FF-A3E1-A0216E504798}"/>
    <cellStyle name="Currency 4 3" xfId="1046" xr:uid="{5B4584B6-58D4-4499-AA6A-1C5BA41ACF65}"/>
    <cellStyle name="Currency 5" xfId="661" xr:uid="{00000000-0005-0000-0000-000062000000}"/>
    <cellStyle name="Currency0" xfId="73" xr:uid="{00000000-0005-0000-0000-000063000000}"/>
    <cellStyle name="Currency0 2" xfId="74" xr:uid="{00000000-0005-0000-0000-000064000000}"/>
    <cellStyle name="Currency0 3" xfId="75" xr:uid="{00000000-0005-0000-0000-000065000000}"/>
    <cellStyle name="Date" xfId="76" xr:uid="{00000000-0005-0000-0000-000066000000}"/>
    <cellStyle name="Date 2" xfId="77" xr:uid="{00000000-0005-0000-0000-000067000000}"/>
    <cellStyle name="Date 3" xfId="78" xr:uid="{00000000-0005-0000-0000-000068000000}"/>
    <cellStyle name="Fixed" xfId="79" xr:uid="{00000000-0005-0000-0000-000069000000}"/>
    <cellStyle name="Fixed 2" xfId="80" xr:uid="{00000000-0005-0000-0000-00006A000000}"/>
    <cellStyle name="Fixed 3" xfId="81" xr:uid="{00000000-0005-0000-0000-00006B000000}"/>
    <cellStyle name="FRxAmtStyle" xfId="82" xr:uid="{00000000-0005-0000-0000-00006C000000}"/>
    <cellStyle name="FRxCurrStyle" xfId="83" xr:uid="{00000000-0005-0000-0000-00006D000000}"/>
    <cellStyle name="FRxPcntStyle" xfId="84" xr:uid="{00000000-0005-0000-0000-00006E000000}"/>
    <cellStyle name="Heading 1 2" xfId="85" xr:uid="{00000000-0005-0000-0000-00006F000000}"/>
    <cellStyle name="Heading 1 3" xfId="86" xr:uid="{00000000-0005-0000-0000-000070000000}"/>
    <cellStyle name="Heading 1 4" xfId="87" xr:uid="{00000000-0005-0000-0000-000071000000}"/>
    <cellStyle name="Heading 1 5" xfId="88" xr:uid="{00000000-0005-0000-0000-000072000000}"/>
    <cellStyle name="Heading 1 6" xfId="89" xr:uid="{00000000-0005-0000-0000-000073000000}"/>
    <cellStyle name="Heading 1 7" xfId="90" xr:uid="{00000000-0005-0000-0000-000074000000}"/>
    <cellStyle name="Heading 2 2" xfId="91" xr:uid="{00000000-0005-0000-0000-000075000000}"/>
    <cellStyle name="Heading 2 3" xfId="92" xr:uid="{00000000-0005-0000-0000-000076000000}"/>
    <cellStyle name="Heading 2 4" xfId="93" xr:uid="{00000000-0005-0000-0000-000077000000}"/>
    <cellStyle name="Heading 2 5" xfId="94" xr:uid="{00000000-0005-0000-0000-000078000000}"/>
    <cellStyle name="Heading 2 6" xfId="95" xr:uid="{00000000-0005-0000-0000-000079000000}"/>
    <cellStyle name="Heading 2 7" xfId="96" xr:uid="{00000000-0005-0000-0000-00007A000000}"/>
    <cellStyle name="Hyperlink" xfId="1012" builtinId="8"/>
    <cellStyle name="Hyperlink 2" xfId="97" xr:uid="{00000000-0005-0000-0000-00007C000000}"/>
    <cellStyle name="Hyperlink 2 2" xfId="98" xr:uid="{00000000-0005-0000-0000-00007D000000}"/>
    <cellStyle name="Hyperlink 2 3" xfId="99" xr:uid="{00000000-0005-0000-0000-00007E000000}"/>
    <cellStyle name="Normal" xfId="0" builtinId="0"/>
    <cellStyle name="Normal 10" xfId="100" xr:uid="{00000000-0005-0000-0000-000080000000}"/>
    <cellStyle name="Normal 10 10" xfId="101" xr:uid="{00000000-0005-0000-0000-000081000000}"/>
    <cellStyle name="Normal 10 10 2" xfId="686" xr:uid="{00000000-0005-0000-0000-000082000000}"/>
    <cellStyle name="Normal 10 10 2 2" xfId="1393" xr:uid="{1D56BCA1-FFC5-4616-9ED5-D4340084EF09}"/>
    <cellStyle name="Normal 10 10 3" xfId="1048" xr:uid="{A1CA41F3-7AAC-4009-BA1D-84F2C6B54B87}"/>
    <cellStyle name="Normal 10 11" xfId="685" xr:uid="{00000000-0005-0000-0000-000083000000}"/>
    <cellStyle name="Normal 10 11 2" xfId="1392" xr:uid="{53E04090-452E-4A41-9846-46A529ED2FB9}"/>
    <cellStyle name="Normal 10 12" xfId="1047" xr:uid="{CB3F70B4-2582-4AD5-9C84-15C89C74FD79}"/>
    <cellStyle name="Normal 10 2" xfId="102" xr:uid="{00000000-0005-0000-0000-000084000000}"/>
    <cellStyle name="Normal 10 2 10" xfId="687" xr:uid="{00000000-0005-0000-0000-000085000000}"/>
    <cellStyle name="Normal 10 2 10 2" xfId="1394" xr:uid="{93D2A013-51D1-49AF-92F7-9A29F6366864}"/>
    <cellStyle name="Normal 10 2 11" xfId="1049" xr:uid="{B786DD9F-9442-42A7-B07E-A0D37B29410C}"/>
    <cellStyle name="Normal 10 2 2" xfId="103" xr:uid="{00000000-0005-0000-0000-000086000000}"/>
    <cellStyle name="Normal 10 2 2 10" xfId="1050" xr:uid="{23945964-14FE-4119-B6BC-E0CF907139E4}"/>
    <cellStyle name="Normal 10 2 2 2" xfId="104" xr:uid="{00000000-0005-0000-0000-000087000000}"/>
    <cellStyle name="Normal 10 2 2 2 2" xfId="105" xr:uid="{00000000-0005-0000-0000-000088000000}"/>
    <cellStyle name="Normal 10 2 2 2 2 2" xfId="106" xr:uid="{00000000-0005-0000-0000-000089000000}"/>
    <cellStyle name="Normal 10 2 2 2 2 2 2" xfId="107" xr:uid="{00000000-0005-0000-0000-00008A000000}"/>
    <cellStyle name="Normal 10 2 2 2 2 2 2 2" xfId="692" xr:uid="{00000000-0005-0000-0000-00008B000000}"/>
    <cellStyle name="Normal 10 2 2 2 2 2 2 2 2" xfId="1399" xr:uid="{081BF313-3AD5-4892-8322-10D2CA72AA9E}"/>
    <cellStyle name="Normal 10 2 2 2 2 2 2 3" xfId="1054" xr:uid="{8FA1CBFD-2D56-46F0-91B7-70786587769B}"/>
    <cellStyle name="Normal 10 2 2 2 2 2 3" xfId="108" xr:uid="{00000000-0005-0000-0000-00008C000000}"/>
    <cellStyle name="Normal 10 2 2 2 2 2 3 2" xfId="693" xr:uid="{00000000-0005-0000-0000-00008D000000}"/>
    <cellStyle name="Normal 10 2 2 2 2 2 3 2 2" xfId="1400" xr:uid="{05778364-D4F4-4CB5-A338-18C7025294FB}"/>
    <cellStyle name="Normal 10 2 2 2 2 2 3 3" xfId="1055" xr:uid="{C5E25BCA-0CB9-431E-8F8B-0A18989DA3D7}"/>
    <cellStyle name="Normal 10 2 2 2 2 2 4" xfId="691" xr:uid="{00000000-0005-0000-0000-00008E000000}"/>
    <cellStyle name="Normal 10 2 2 2 2 2 4 2" xfId="1398" xr:uid="{9F96D83A-5F18-40B3-9FBF-82090245F715}"/>
    <cellStyle name="Normal 10 2 2 2 2 2 5" xfId="1053" xr:uid="{B3A01B42-119D-4DEA-876B-083E3DC998A3}"/>
    <cellStyle name="Normal 10 2 2 2 2 3" xfId="109" xr:uid="{00000000-0005-0000-0000-00008F000000}"/>
    <cellStyle name="Normal 10 2 2 2 2 3 2" xfId="694" xr:uid="{00000000-0005-0000-0000-000090000000}"/>
    <cellStyle name="Normal 10 2 2 2 2 3 2 2" xfId="1401" xr:uid="{B5DD4E35-6CF1-4DB3-8FE8-2F9E7C74ABC4}"/>
    <cellStyle name="Normal 10 2 2 2 2 3 3" xfId="1056" xr:uid="{411E2939-6AC2-4833-8674-F812AAC66FF2}"/>
    <cellStyle name="Normal 10 2 2 2 2 4" xfId="110" xr:uid="{00000000-0005-0000-0000-000091000000}"/>
    <cellStyle name="Normal 10 2 2 2 2 4 2" xfId="695" xr:uid="{00000000-0005-0000-0000-000092000000}"/>
    <cellStyle name="Normal 10 2 2 2 2 4 2 2" xfId="1402" xr:uid="{3C560D82-4F16-4757-A4D5-BEB47178901B}"/>
    <cellStyle name="Normal 10 2 2 2 2 4 3" xfId="1057" xr:uid="{4182FA4E-7216-4B1F-A1AB-A2AFD2E5E09B}"/>
    <cellStyle name="Normal 10 2 2 2 2 5" xfId="690" xr:uid="{00000000-0005-0000-0000-000093000000}"/>
    <cellStyle name="Normal 10 2 2 2 2 5 2" xfId="1397" xr:uid="{B008F02F-AB88-4998-A6DB-C9134AC6348A}"/>
    <cellStyle name="Normal 10 2 2 2 2 6" xfId="1052" xr:uid="{65E0A577-E3BB-4F72-A663-4DDB714520A3}"/>
    <cellStyle name="Normal 10 2 2 2 3" xfId="111" xr:uid="{00000000-0005-0000-0000-000094000000}"/>
    <cellStyle name="Normal 10 2 2 2 3 2" xfId="112" xr:uid="{00000000-0005-0000-0000-000095000000}"/>
    <cellStyle name="Normal 10 2 2 2 3 2 2" xfId="697" xr:uid="{00000000-0005-0000-0000-000096000000}"/>
    <cellStyle name="Normal 10 2 2 2 3 2 2 2" xfId="1404" xr:uid="{D032149B-8C57-484B-BA81-E00639389556}"/>
    <cellStyle name="Normal 10 2 2 2 3 2 3" xfId="1059" xr:uid="{6EDCDB1A-4F47-4700-9119-D307F5557C00}"/>
    <cellStyle name="Normal 10 2 2 2 3 3" xfId="113" xr:uid="{00000000-0005-0000-0000-000097000000}"/>
    <cellStyle name="Normal 10 2 2 2 3 3 2" xfId="698" xr:uid="{00000000-0005-0000-0000-000098000000}"/>
    <cellStyle name="Normal 10 2 2 2 3 3 2 2" xfId="1405" xr:uid="{A46FC049-0534-49CB-9D8A-A53CBF9ABF6E}"/>
    <cellStyle name="Normal 10 2 2 2 3 3 3" xfId="1060" xr:uid="{B480676C-CEB9-44F2-A5B8-296CE8C8A40D}"/>
    <cellStyle name="Normal 10 2 2 2 3 4" xfId="696" xr:uid="{00000000-0005-0000-0000-000099000000}"/>
    <cellStyle name="Normal 10 2 2 2 3 4 2" xfId="1403" xr:uid="{6D7BD0F8-A9A6-4F58-9FC4-AC9F3BFC0D29}"/>
    <cellStyle name="Normal 10 2 2 2 3 5" xfId="1058" xr:uid="{86AFFBE2-BCC6-4E9F-95C4-2DDA22C85741}"/>
    <cellStyle name="Normal 10 2 2 2 4" xfId="114" xr:uid="{00000000-0005-0000-0000-00009A000000}"/>
    <cellStyle name="Normal 10 2 2 2 4 2" xfId="115" xr:uid="{00000000-0005-0000-0000-00009B000000}"/>
    <cellStyle name="Normal 10 2 2 2 4 2 2" xfId="700" xr:uid="{00000000-0005-0000-0000-00009C000000}"/>
    <cellStyle name="Normal 10 2 2 2 4 2 2 2" xfId="1407" xr:uid="{0C840E9A-9409-4DF2-B887-7B927FB2B0B6}"/>
    <cellStyle name="Normal 10 2 2 2 4 2 3" xfId="1062" xr:uid="{ABB6B3F8-BEFB-40D0-9D29-685ADC0B52A0}"/>
    <cellStyle name="Normal 10 2 2 2 4 3" xfId="116" xr:uid="{00000000-0005-0000-0000-00009D000000}"/>
    <cellStyle name="Normal 10 2 2 2 4 3 2" xfId="701" xr:uid="{00000000-0005-0000-0000-00009E000000}"/>
    <cellStyle name="Normal 10 2 2 2 4 3 2 2" xfId="1408" xr:uid="{E59EF525-07EC-49A6-B00D-D469A931D003}"/>
    <cellStyle name="Normal 10 2 2 2 4 3 3" xfId="1063" xr:uid="{D365902B-1FCE-4658-9717-B4F7071D6E9E}"/>
    <cellStyle name="Normal 10 2 2 2 4 4" xfId="699" xr:uid="{00000000-0005-0000-0000-00009F000000}"/>
    <cellStyle name="Normal 10 2 2 2 4 4 2" xfId="1406" xr:uid="{6534D2D5-5BCA-4F1F-B896-04E5E0E5BDC1}"/>
    <cellStyle name="Normal 10 2 2 2 4 5" xfId="1061" xr:uid="{EBF6BD98-B95B-4634-9166-AA514785420C}"/>
    <cellStyle name="Normal 10 2 2 2 5" xfId="117" xr:uid="{00000000-0005-0000-0000-0000A0000000}"/>
    <cellStyle name="Normal 10 2 2 2 5 2" xfId="702" xr:uid="{00000000-0005-0000-0000-0000A1000000}"/>
    <cellStyle name="Normal 10 2 2 2 5 2 2" xfId="1409" xr:uid="{89E27C9A-9668-492A-BE02-6625CB318932}"/>
    <cellStyle name="Normal 10 2 2 2 5 3" xfId="1064" xr:uid="{156CC1E7-A7E5-4B6B-BFEA-912C6052BC3F}"/>
    <cellStyle name="Normal 10 2 2 2 6" xfId="118" xr:uid="{00000000-0005-0000-0000-0000A2000000}"/>
    <cellStyle name="Normal 10 2 2 2 6 2" xfId="703" xr:uid="{00000000-0005-0000-0000-0000A3000000}"/>
    <cellStyle name="Normal 10 2 2 2 6 2 2" xfId="1410" xr:uid="{94117F8B-6ED8-4C05-9717-F8C01900E39E}"/>
    <cellStyle name="Normal 10 2 2 2 6 3" xfId="1065" xr:uid="{988CD4C9-E5F1-4F73-90AB-F2D715A82502}"/>
    <cellStyle name="Normal 10 2 2 2 7" xfId="119" xr:uid="{00000000-0005-0000-0000-0000A4000000}"/>
    <cellStyle name="Normal 10 2 2 2 7 2" xfId="704" xr:uid="{00000000-0005-0000-0000-0000A5000000}"/>
    <cellStyle name="Normal 10 2 2 2 7 2 2" xfId="1411" xr:uid="{55300DE5-5C88-48AE-BC6D-398A26ECC62A}"/>
    <cellStyle name="Normal 10 2 2 2 7 3" xfId="1066" xr:uid="{B2497BC7-E208-4D5C-9734-503B23D51724}"/>
    <cellStyle name="Normal 10 2 2 2 8" xfId="689" xr:uid="{00000000-0005-0000-0000-0000A6000000}"/>
    <cellStyle name="Normal 10 2 2 2 8 2" xfId="1396" xr:uid="{2BAEB2FF-A4F8-44D8-8F4A-0122639F8BF4}"/>
    <cellStyle name="Normal 10 2 2 2 9" xfId="1051" xr:uid="{8E625ACA-EDAE-46E9-B89D-0B410E83BA81}"/>
    <cellStyle name="Normal 10 2 2 3" xfId="120" xr:uid="{00000000-0005-0000-0000-0000A7000000}"/>
    <cellStyle name="Normal 10 2 2 3 2" xfId="121" xr:uid="{00000000-0005-0000-0000-0000A8000000}"/>
    <cellStyle name="Normal 10 2 2 3 2 2" xfId="122" xr:uid="{00000000-0005-0000-0000-0000A9000000}"/>
    <cellStyle name="Normal 10 2 2 3 2 2 2" xfId="707" xr:uid="{00000000-0005-0000-0000-0000AA000000}"/>
    <cellStyle name="Normal 10 2 2 3 2 2 2 2" xfId="1414" xr:uid="{30599E3D-48C7-4E3D-9BB3-3AD0DB8A611B}"/>
    <cellStyle name="Normal 10 2 2 3 2 2 3" xfId="1069" xr:uid="{F4B49A37-C023-4EBA-9950-E02EC89FA8AE}"/>
    <cellStyle name="Normal 10 2 2 3 2 3" xfId="123" xr:uid="{00000000-0005-0000-0000-0000AB000000}"/>
    <cellStyle name="Normal 10 2 2 3 2 3 2" xfId="708" xr:uid="{00000000-0005-0000-0000-0000AC000000}"/>
    <cellStyle name="Normal 10 2 2 3 2 3 2 2" xfId="1415" xr:uid="{1867FB1E-89AA-4348-BD20-75DC2DBAA627}"/>
    <cellStyle name="Normal 10 2 2 3 2 3 3" xfId="1070" xr:uid="{EB988583-FD23-4266-AD9A-677F6F4BA53C}"/>
    <cellStyle name="Normal 10 2 2 3 2 4" xfId="706" xr:uid="{00000000-0005-0000-0000-0000AD000000}"/>
    <cellStyle name="Normal 10 2 2 3 2 4 2" xfId="1413" xr:uid="{6B82C67A-28A9-4EE0-AAA4-A397C531CBF4}"/>
    <cellStyle name="Normal 10 2 2 3 2 5" xfId="1068" xr:uid="{DDE5F69A-C5A2-4BB2-8F1B-B3FBA87BAD8D}"/>
    <cellStyle name="Normal 10 2 2 3 3" xfId="124" xr:uid="{00000000-0005-0000-0000-0000AE000000}"/>
    <cellStyle name="Normal 10 2 2 3 3 2" xfId="709" xr:uid="{00000000-0005-0000-0000-0000AF000000}"/>
    <cellStyle name="Normal 10 2 2 3 3 2 2" xfId="1416" xr:uid="{A286D82B-8A63-46A5-A31C-3B74E82ED695}"/>
    <cellStyle name="Normal 10 2 2 3 3 3" xfId="1071" xr:uid="{FFFDEBC8-BFA7-411B-9765-98E25C12E2B4}"/>
    <cellStyle name="Normal 10 2 2 3 4" xfId="125" xr:uid="{00000000-0005-0000-0000-0000B0000000}"/>
    <cellStyle name="Normal 10 2 2 3 4 2" xfId="710" xr:uid="{00000000-0005-0000-0000-0000B1000000}"/>
    <cellStyle name="Normal 10 2 2 3 4 2 2" xfId="1417" xr:uid="{3CA65817-8681-4602-80BC-2A3CF667E974}"/>
    <cellStyle name="Normal 10 2 2 3 4 3" xfId="1072" xr:uid="{BA09A7CB-B0EA-4890-A0D1-3172722C682A}"/>
    <cellStyle name="Normal 10 2 2 3 5" xfId="705" xr:uid="{00000000-0005-0000-0000-0000B2000000}"/>
    <cellStyle name="Normal 10 2 2 3 5 2" xfId="1412" xr:uid="{B50618DE-293A-44DE-B77D-81F6F8C42829}"/>
    <cellStyle name="Normal 10 2 2 3 6" xfId="1067" xr:uid="{BE73DBFD-6432-49B4-A549-BBCD74B77CAC}"/>
    <cellStyle name="Normal 10 2 2 4" xfId="126" xr:uid="{00000000-0005-0000-0000-0000B3000000}"/>
    <cellStyle name="Normal 10 2 2 4 2" xfId="127" xr:uid="{00000000-0005-0000-0000-0000B4000000}"/>
    <cellStyle name="Normal 10 2 2 4 2 2" xfId="712" xr:uid="{00000000-0005-0000-0000-0000B5000000}"/>
    <cellStyle name="Normal 10 2 2 4 2 2 2" xfId="1419" xr:uid="{A9DDD146-257F-4385-A6EC-53A3ED2DBAB2}"/>
    <cellStyle name="Normal 10 2 2 4 2 3" xfId="1074" xr:uid="{24116AC7-B070-423F-9E63-AF3CD2D03973}"/>
    <cellStyle name="Normal 10 2 2 4 3" xfId="128" xr:uid="{00000000-0005-0000-0000-0000B6000000}"/>
    <cellStyle name="Normal 10 2 2 4 3 2" xfId="713" xr:uid="{00000000-0005-0000-0000-0000B7000000}"/>
    <cellStyle name="Normal 10 2 2 4 3 2 2" xfId="1420" xr:uid="{DE4CEA28-ECF7-4DAB-8FC3-A226302E29F3}"/>
    <cellStyle name="Normal 10 2 2 4 3 3" xfId="1075" xr:uid="{19016BDD-9317-4A96-BD1A-DD3921B8D58A}"/>
    <cellStyle name="Normal 10 2 2 4 4" xfId="711" xr:uid="{00000000-0005-0000-0000-0000B8000000}"/>
    <cellStyle name="Normal 10 2 2 4 4 2" xfId="1418" xr:uid="{0DB4C8DE-6490-436C-91E6-0787CE8D34EB}"/>
    <cellStyle name="Normal 10 2 2 4 5" xfId="1073" xr:uid="{BD1E2970-B855-4903-863F-6120EB02EFB2}"/>
    <cellStyle name="Normal 10 2 2 5" xfId="129" xr:uid="{00000000-0005-0000-0000-0000B9000000}"/>
    <cellStyle name="Normal 10 2 2 5 2" xfId="130" xr:uid="{00000000-0005-0000-0000-0000BA000000}"/>
    <cellStyle name="Normal 10 2 2 5 2 2" xfId="715" xr:uid="{00000000-0005-0000-0000-0000BB000000}"/>
    <cellStyle name="Normal 10 2 2 5 2 2 2" xfId="1422" xr:uid="{9C00157F-0EED-4A21-AE70-E3F36EE6AFB3}"/>
    <cellStyle name="Normal 10 2 2 5 2 3" xfId="1077" xr:uid="{BA05FA22-41CA-44C9-ADDF-EAAAD82E773A}"/>
    <cellStyle name="Normal 10 2 2 5 3" xfId="131" xr:uid="{00000000-0005-0000-0000-0000BC000000}"/>
    <cellStyle name="Normal 10 2 2 5 3 2" xfId="716" xr:uid="{00000000-0005-0000-0000-0000BD000000}"/>
    <cellStyle name="Normal 10 2 2 5 3 2 2" xfId="1423" xr:uid="{B8A02B68-42C8-4B02-AF67-0DC902266D9E}"/>
    <cellStyle name="Normal 10 2 2 5 3 3" xfId="1078" xr:uid="{6D87776C-8135-4570-A8E8-78DB991FEAE2}"/>
    <cellStyle name="Normal 10 2 2 5 4" xfId="714" xr:uid="{00000000-0005-0000-0000-0000BE000000}"/>
    <cellStyle name="Normal 10 2 2 5 4 2" xfId="1421" xr:uid="{E3DA614E-249B-41FA-AD5A-324BC2040160}"/>
    <cellStyle name="Normal 10 2 2 5 5" xfId="1076" xr:uid="{E6EBE1B4-FA95-42D7-BD10-E6B12D32FBC6}"/>
    <cellStyle name="Normal 10 2 2 6" xfId="132" xr:uid="{00000000-0005-0000-0000-0000BF000000}"/>
    <cellStyle name="Normal 10 2 2 6 2" xfId="717" xr:uid="{00000000-0005-0000-0000-0000C0000000}"/>
    <cellStyle name="Normal 10 2 2 6 2 2" xfId="1424" xr:uid="{5F2221D4-0010-4EB1-B44E-3913CD72D8F5}"/>
    <cellStyle name="Normal 10 2 2 6 3" xfId="1079" xr:uid="{24D2F232-B67D-478D-A683-6BB6CBE4522A}"/>
    <cellStyle name="Normal 10 2 2 7" xfId="133" xr:uid="{00000000-0005-0000-0000-0000C1000000}"/>
    <cellStyle name="Normal 10 2 2 7 2" xfId="718" xr:uid="{00000000-0005-0000-0000-0000C2000000}"/>
    <cellStyle name="Normal 10 2 2 7 2 2" xfId="1425" xr:uid="{23EEC529-352D-4010-962F-510008A6D94B}"/>
    <cellStyle name="Normal 10 2 2 7 3" xfId="1080" xr:uid="{6732C482-03EB-4A6C-9D55-27045BA1EF53}"/>
    <cellStyle name="Normal 10 2 2 8" xfId="134" xr:uid="{00000000-0005-0000-0000-0000C3000000}"/>
    <cellStyle name="Normal 10 2 2 8 2" xfId="719" xr:uid="{00000000-0005-0000-0000-0000C4000000}"/>
    <cellStyle name="Normal 10 2 2 8 2 2" xfId="1426" xr:uid="{0ABC5E17-9E3D-4704-A0B0-D4547623FDC0}"/>
    <cellStyle name="Normal 10 2 2 8 3" xfId="1081" xr:uid="{2ACFB9C3-B060-4CD8-B9D1-D2E978D2FDBB}"/>
    <cellStyle name="Normal 10 2 2 9" xfId="688" xr:uid="{00000000-0005-0000-0000-0000C5000000}"/>
    <cellStyle name="Normal 10 2 2 9 2" xfId="1395" xr:uid="{1E1DA77D-2F8A-4F8D-97D7-D885649F5725}"/>
    <cellStyle name="Normal 10 2 3" xfId="135" xr:uid="{00000000-0005-0000-0000-0000C6000000}"/>
    <cellStyle name="Normal 10 2 3 2" xfId="136" xr:uid="{00000000-0005-0000-0000-0000C7000000}"/>
    <cellStyle name="Normal 10 2 3 2 2" xfId="137" xr:uid="{00000000-0005-0000-0000-0000C8000000}"/>
    <cellStyle name="Normal 10 2 3 2 2 2" xfId="138" xr:uid="{00000000-0005-0000-0000-0000C9000000}"/>
    <cellStyle name="Normal 10 2 3 2 2 2 2" xfId="723" xr:uid="{00000000-0005-0000-0000-0000CA000000}"/>
    <cellStyle name="Normal 10 2 3 2 2 2 2 2" xfId="1430" xr:uid="{42F46C19-92FF-4FAA-BBFC-3CF5C4B48ACC}"/>
    <cellStyle name="Normal 10 2 3 2 2 2 3" xfId="1085" xr:uid="{14AA03A5-8E80-4550-AED7-B08A2B6ECAD5}"/>
    <cellStyle name="Normal 10 2 3 2 2 3" xfId="139" xr:uid="{00000000-0005-0000-0000-0000CB000000}"/>
    <cellStyle name="Normal 10 2 3 2 2 3 2" xfId="724" xr:uid="{00000000-0005-0000-0000-0000CC000000}"/>
    <cellStyle name="Normal 10 2 3 2 2 3 2 2" xfId="1431" xr:uid="{49ABA4D7-79F7-4B64-A248-1398946D0224}"/>
    <cellStyle name="Normal 10 2 3 2 2 3 3" xfId="1086" xr:uid="{A8008DDF-B3EE-449F-AF3D-2B0576D694D3}"/>
    <cellStyle name="Normal 10 2 3 2 2 4" xfId="722" xr:uid="{00000000-0005-0000-0000-0000CD000000}"/>
    <cellStyle name="Normal 10 2 3 2 2 4 2" xfId="1429" xr:uid="{6073F9FA-F842-4D46-B517-C1AE6DD2989E}"/>
    <cellStyle name="Normal 10 2 3 2 2 5" xfId="1084" xr:uid="{6F314EC9-3663-4D0A-889B-854E0FBBF2B8}"/>
    <cellStyle name="Normal 10 2 3 2 3" xfId="140" xr:uid="{00000000-0005-0000-0000-0000CE000000}"/>
    <cellStyle name="Normal 10 2 3 2 3 2" xfId="725" xr:uid="{00000000-0005-0000-0000-0000CF000000}"/>
    <cellStyle name="Normal 10 2 3 2 3 2 2" xfId="1432" xr:uid="{3221C772-329D-411B-9B85-A16DB81FF782}"/>
    <cellStyle name="Normal 10 2 3 2 3 3" xfId="1087" xr:uid="{6A92B9F1-C601-4C81-97AE-E334C092BD57}"/>
    <cellStyle name="Normal 10 2 3 2 4" xfId="141" xr:uid="{00000000-0005-0000-0000-0000D0000000}"/>
    <cellStyle name="Normal 10 2 3 2 4 2" xfId="726" xr:uid="{00000000-0005-0000-0000-0000D1000000}"/>
    <cellStyle name="Normal 10 2 3 2 4 2 2" xfId="1433" xr:uid="{31EFE055-AF97-492D-86ED-4C3D1B9201BC}"/>
    <cellStyle name="Normal 10 2 3 2 4 3" xfId="1088" xr:uid="{85C59980-E48D-4CA5-A1F5-7EF0CF1179DB}"/>
    <cellStyle name="Normal 10 2 3 2 5" xfId="721" xr:uid="{00000000-0005-0000-0000-0000D2000000}"/>
    <cellStyle name="Normal 10 2 3 2 5 2" xfId="1428" xr:uid="{2CA4EEAA-AFBD-45D4-AB03-A8A116B405D4}"/>
    <cellStyle name="Normal 10 2 3 2 6" xfId="1083" xr:uid="{83CE7872-77F1-4235-BB36-B788A9FDE7DB}"/>
    <cellStyle name="Normal 10 2 3 3" xfId="142" xr:uid="{00000000-0005-0000-0000-0000D3000000}"/>
    <cellStyle name="Normal 10 2 3 3 2" xfId="143" xr:uid="{00000000-0005-0000-0000-0000D4000000}"/>
    <cellStyle name="Normal 10 2 3 3 2 2" xfId="728" xr:uid="{00000000-0005-0000-0000-0000D5000000}"/>
    <cellStyle name="Normal 10 2 3 3 2 2 2" xfId="1435" xr:uid="{044BDF72-ACEA-4CD5-848A-1460D64BC27B}"/>
    <cellStyle name="Normal 10 2 3 3 2 3" xfId="1090" xr:uid="{7D0FF92D-F90A-4AF8-8177-5220233517B4}"/>
    <cellStyle name="Normal 10 2 3 3 3" xfId="144" xr:uid="{00000000-0005-0000-0000-0000D6000000}"/>
    <cellStyle name="Normal 10 2 3 3 3 2" xfId="729" xr:uid="{00000000-0005-0000-0000-0000D7000000}"/>
    <cellStyle name="Normal 10 2 3 3 3 2 2" xfId="1436" xr:uid="{F6600650-D0F6-4C18-A445-4DB56466C7AB}"/>
    <cellStyle name="Normal 10 2 3 3 3 3" xfId="1091" xr:uid="{B1651486-F5AC-4B59-8265-786F525631C7}"/>
    <cellStyle name="Normal 10 2 3 3 4" xfId="727" xr:uid="{00000000-0005-0000-0000-0000D8000000}"/>
    <cellStyle name="Normal 10 2 3 3 4 2" xfId="1434" xr:uid="{2C1843D4-7593-4F99-A63D-3650C7120741}"/>
    <cellStyle name="Normal 10 2 3 3 5" xfId="1089" xr:uid="{672A877A-0613-4A21-8680-070FB76DF7D8}"/>
    <cellStyle name="Normal 10 2 3 4" xfId="145" xr:uid="{00000000-0005-0000-0000-0000D9000000}"/>
    <cellStyle name="Normal 10 2 3 4 2" xfId="146" xr:uid="{00000000-0005-0000-0000-0000DA000000}"/>
    <cellStyle name="Normal 10 2 3 4 2 2" xfId="731" xr:uid="{00000000-0005-0000-0000-0000DB000000}"/>
    <cellStyle name="Normal 10 2 3 4 2 2 2" xfId="1438" xr:uid="{4292A8B3-5DF1-45B4-A69A-8B4569C2E3BF}"/>
    <cellStyle name="Normal 10 2 3 4 2 3" xfId="1093" xr:uid="{A104772A-A495-48B9-BF01-918F449920A3}"/>
    <cellStyle name="Normal 10 2 3 4 3" xfId="147" xr:uid="{00000000-0005-0000-0000-0000DC000000}"/>
    <cellStyle name="Normal 10 2 3 4 3 2" xfId="732" xr:uid="{00000000-0005-0000-0000-0000DD000000}"/>
    <cellStyle name="Normal 10 2 3 4 3 2 2" xfId="1439" xr:uid="{DE0F0A99-1910-47F7-B5A1-402D8180C9B2}"/>
    <cellStyle name="Normal 10 2 3 4 3 3" xfId="1094" xr:uid="{5C6AEA95-5399-4600-A260-F99FEA4CC8E8}"/>
    <cellStyle name="Normal 10 2 3 4 4" xfId="730" xr:uid="{00000000-0005-0000-0000-0000DE000000}"/>
    <cellStyle name="Normal 10 2 3 4 4 2" xfId="1437" xr:uid="{3E1EA493-ACEA-495A-80DA-182199190755}"/>
    <cellStyle name="Normal 10 2 3 4 5" xfId="1092" xr:uid="{27F20313-CDE9-4941-B948-F5C2349294A0}"/>
    <cellStyle name="Normal 10 2 3 5" xfId="148" xr:uid="{00000000-0005-0000-0000-0000DF000000}"/>
    <cellStyle name="Normal 10 2 3 5 2" xfId="733" xr:uid="{00000000-0005-0000-0000-0000E0000000}"/>
    <cellStyle name="Normal 10 2 3 5 2 2" xfId="1440" xr:uid="{84CB185A-BB00-4748-90F2-DE8D58137505}"/>
    <cellStyle name="Normal 10 2 3 5 3" xfId="1095" xr:uid="{7CAA2290-43F4-4D9D-92DC-B1FD562FDA88}"/>
    <cellStyle name="Normal 10 2 3 6" xfId="149" xr:uid="{00000000-0005-0000-0000-0000E1000000}"/>
    <cellStyle name="Normal 10 2 3 6 2" xfId="734" xr:uid="{00000000-0005-0000-0000-0000E2000000}"/>
    <cellStyle name="Normal 10 2 3 6 2 2" xfId="1441" xr:uid="{3700E9E3-8CC0-4C26-A654-BA8ECD785F39}"/>
    <cellStyle name="Normal 10 2 3 6 3" xfId="1096" xr:uid="{8034FD53-2344-49B7-A315-D5E95800301E}"/>
    <cellStyle name="Normal 10 2 3 7" xfId="150" xr:uid="{00000000-0005-0000-0000-0000E3000000}"/>
    <cellStyle name="Normal 10 2 3 7 2" xfId="735" xr:uid="{00000000-0005-0000-0000-0000E4000000}"/>
    <cellStyle name="Normal 10 2 3 7 2 2" xfId="1442" xr:uid="{4A5AC2CD-3FC9-4900-9466-603058BD544E}"/>
    <cellStyle name="Normal 10 2 3 7 3" xfId="1097" xr:uid="{D705472D-16D9-4897-8BB0-301577CADF7C}"/>
    <cellStyle name="Normal 10 2 3 8" xfId="720" xr:uid="{00000000-0005-0000-0000-0000E5000000}"/>
    <cellStyle name="Normal 10 2 3 8 2" xfId="1427" xr:uid="{8BF65404-CA09-4DCA-8C1A-5E650E0EAB1E}"/>
    <cellStyle name="Normal 10 2 3 9" xfId="1082" xr:uid="{5895EBB3-BDFA-4426-99D8-3EA2AEFFE1C0}"/>
    <cellStyle name="Normal 10 2 4" xfId="151" xr:uid="{00000000-0005-0000-0000-0000E6000000}"/>
    <cellStyle name="Normal 10 2 4 2" xfId="152" xr:uid="{00000000-0005-0000-0000-0000E7000000}"/>
    <cellStyle name="Normal 10 2 4 2 2" xfId="153" xr:uid="{00000000-0005-0000-0000-0000E8000000}"/>
    <cellStyle name="Normal 10 2 4 2 2 2" xfId="738" xr:uid="{00000000-0005-0000-0000-0000E9000000}"/>
    <cellStyle name="Normal 10 2 4 2 2 2 2" xfId="1445" xr:uid="{1AFD7D9A-A46C-4203-AAEA-DDC4CF6292B7}"/>
    <cellStyle name="Normal 10 2 4 2 2 3" xfId="1100" xr:uid="{5E047405-4038-4C55-B2A4-0BEF400CB9F8}"/>
    <cellStyle name="Normal 10 2 4 2 3" xfId="154" xr:uid="{00000000-0005-0000-0000-0000EA000000}"/>
    <cellStyle name="Normal 10 2 4 2 3 2" xfId="739" xr:uid="{00000000-0005-0000-0000-0000EB000000}"/>
    <cellStyle name="Normal 10 2 4 2 3 2 2" xfId="1446" xr:uid="{72B32F99-D221-4133-BA5C-D49552520BD3}"/>
    <cellStyle name="Normal 10 2 4 2 3 3" xfId="1101" xr:uid="{DD958641-8B32-47DA-9570-3A83640AA21F}"/>
    <cellStyle name="Normal 10 2 4 2 4" xfId="737" xr:uid="{00000000-0005-0000-0000-0000EC000000}"/>
    <cellStyle name="Normal 10 2 4 2 4 2" xfId="1444" xr:uid="{D161FC6D-A597-4697-859F-D4A030D99515}"/>
    <cellStyle name="Normal 10 2 4 2 5" xfId="1099" xr:uid="{490424D3-09D6-46FB-9971-30F9F8DB9315}"/>
    <cellStyle name="Normal 10 2 4 3" xfId="155" xr:uid="{00000000-0005-0000-0000-0000ED000000}"/>
    <cellStyle name="Normal 10 2 4 3 2" xfId="740" xr:uid="{00000000-0005-0000-0000-0000EE000000}"/>
    <cellStyle name="Normal 10 2 4 3 2 2" xfId="1447" xr:uid="{042A6E2A-F720-48F6-9CCE-129F53F606B4}"/>
    <cellStyle name="Normal 10 2 4 3 3" xfId="1102" xr:uid="{95110280-F116-4903-8036-53297A2DB834}"/>
    <cellStyle name="Normal 10 2 4 4" xfId="156" xr:uid="{00000000-0005-0000-0000-0000EF000000}"/>
    <cellStyle name="Normal 10 2 4 4 2" xfId="741" xr:uid="{00000000-0005-0000-0000-0000F0000000}"/>
    <cellStyle name="Normal 10 2 4 4 2 2" xfId="1448" xr:uid="{5AD112FB-2381-4192-86A1-7352E0DDCEF5}"/>
    <cellStyle name="Normal 10 2 4 4 3" xfId="1103" xr:uid="{87AB301D-6864-4D0C-8089-702B10511493}"/>
    <cellStyle name="Normal 10 2 4 5" xfId="736" xr:uid="{00000000-0005-0000-0000-0000F1000000}"/>
    <cellStyle name="Normal 10 2 4 5 2" xfId="1443" xr:uid="{B7EADE2D-BA22-4106-B7AD-96FF4DAB80EB}"/>
    <cellStyle name="Normal 10 2 4 6" xfId="1098" xr:uid="{19F3FDF4-C794-4A16-8464-D3F854959986}"/>
    <cellStyle name="Normal 10 2 5" xfId="157" xr:uid="{00000000-0005-0000-0000-0000F2000000}"/>
    <cellStyle name="Normal 10 2 5 2" xfId="158" xr:uid="{00000000-0005-0000-0000-0000F3000000}"/>
    <cellStyle name="Normal 10 2 5 2 2" xfId="743" xr:uid="{00000000-0005-0000-0000-0000F4000000}"/>
    <cellStyle name="Normal 10 2 5 2 2 2" xfId="1450" xr:uid="{D5220387-D962-4B15-BAA1-BF76BF88C6B8}"/>
    <cellStyle name="Normal 10 2 5 2 3" xfId="1105" xr:uid="{61074ADB-46C0-44B4-93EB-5EC44BA982D9}"/>
    <cellStyle name="Normal 10 2 5 3" xfId="159" xr:uid="{00000000-0005-0000-0000-0000F5000000}"/>
    <cellStyle name="Normal 10 2 5 3 2" xfId="744" xr:uid="{00000000-0005-0000-0000-0000F6000000}"/>
    <cellStyle name="Normal 10 2 5 3 2 2" xfId="1451" xr:uid="{57B155E1-A0FB-42B9-8857-047430CED43B}"/>
    <cellStyle name="Normal 10 2 5 3 3" xfId="1106" xr:uid="{36DF8450-7638-4D21-AEB7-B450BC1CF4AE}"/>
    <cellStyle name="Normal 10 2 5 4" xfId="742" xr:uid="{00000000-0005-0000-0000-0000F7000000}"/>
    <cellStyle name="Normal 10 2 5 4 2" xfId="1449" xr:uid="{F679DA41-B77F-4043-8944-01D8E8CC4C2C}"/>
    <cellStyle name="Normal 10 2 5 5" xfId="1104" xr:uid="{3DB4E179-ECD3-4705-9D93-80E018316CCF}"/>
    <cellStyle name="Normal 10 2 6" xfId="160" xr:uid="{00000000-0005-0000-0000-0000F8000000}"/>
    <cellStyle name="Normal 10 2 6 2" xfId="161" xr:uid="{00000000-0005-0000-0000-0000F9000000}"/>
    <cellStyle name="Normal 10 2 6 2 2" xfId="746" xr:uid="{00000000-0005-0000-0000-0000FA000000}"/>
    <cellStyle name="Normal 10 2 6 2 2 2" xfId="1453" xr:uid="{2B8761E2-2AD1-4659-87AB-D17284A9A79D}"/>
    <cellStyle name="Normal 10 2 6 2 3" xfId="1108" xr:uid="{AEC40847-A718-459A-84E2-87ACA0BD77BB}"/>
    <cellStyle name="Normal 10 2 6 3" xfId="162" xr:uid="{00000000-0005-0000-0000-0000FB000000}"/>
    <cellStyle name="Normal 10 2 6 3 2" xfId="747" xr:uid="{00000000-0005-0000-0000-0000FC000000}"/>
    <cellStyle name="Normal 10 2 6 3 2 2" xfId="1454" xr:uid="{789832FD-FBD3-4F7B-8E2A-536D6159958D}"/>
    <cellStyle name="Normal 10 2 6 3 3" xfId="1109" xr:uid="{63535DA4-6743-430A-834B-CB5481B2FEE2}"/>
    <cellStyle name="Normal 10 2 6 4" xfId="745" xr:uid="{00000000-0005-0000-0000-0000FD000000}"/>
    <cellStyle name="Normal 10 2 6 4 2" xfId="1452" xr:uid="{A4CABC44-3834-42F9-9E5A-B6102048C740}"/>
    <cellStyle name="Normal 10 2 6 5" xfId="1107" xr:uid="{F64F2CF2-CA00-4CC1-A5CE-9A7A1613AA13}"/>
    <cellStyle name="Normal 10 2 7" xfId="163" xr:uid="{00000000-0005-0000-0000-0000FE000000}"/>
    <cellStyle name="Normal 10 2 7 2" xfId="748" xr:uid="{00000000-0005-0000-0000-0000FF000000}"/>
    <cellStyle name="Normal 10 2 7 2 2" xfId="1455" xr:uid="{937BBA47-549E-471B-853E-5DF66641145A}"/>
    <cellStyle name="Normal 10 2 7 3" xfId="1110" xr:uid="{9D094C0C-8100-47AA-B671-2755D36A842D}"/>
    <cellStyle name="Normal 10 2 8" xfId="164" xr:uid="{00000000-0005-0000-0000-000000010000}"/>
    <cellStyle name="Normal 10 2 8 2" xfId="749" xr:uid="{00000000-0005-0000-0000-000001010000}"/>
    <cellStyle name="Normal 10 2 8 2 2" xfId="1456" xr:uid="{35CBD472-4DCE-44A4-BC04-56AF2F65F379}"/>
    <cellStyle name="Normal 10 2 8 3" xfId="1111" xr:uid="{707CC52A-A260-4E17-A6BC-6CE69C810631}"/>
    <cellStyle name="Normal 10 2 9" xfId="165" xr:uid="{00000000-0005-0000-0000-000002010000}"/>
    <cellStyle name="Normal 10 2 9 2" xfId="750" xr:uid="{00000000-0005-0000-0000-000003010000}"/>
    <cellStyle name="Normal 10 2 9 2 2" xfId="1457" xr:uid="{2F96C37E-2484-4878-80EA-19B5941BA8BB}"/>
    <cellStyle name="Normal 10 2 9 3" xfId="1112" xr:uid="{1C3C5691-20A0-4C54-97DF-CB1A1727A292}"/>
    <cellStyle name="Normal 10 3" xfId="166" xr:uid="{00000000-0005-0000-0000-000004010000}"/>
    <cellStyle name="Normal 10 3 10" xfId="1113" xr:uid="{DCFE3440-3ED2-4E69-A454-C16667C511F8}"/>
    <cellStyle name="Normal 10 3 2" xfId="167" xr:uid="{00000000-0005-0000-0000-000005010000}"/>
    <cellStyle name="Normal 10 3 2 2" xfId="168" xr:uid="{00000000-0005-0000-0000-000006010000}"/>
    <cellStyle name="Normal 10 3 2 2 2" xfId="169" xr:uid="{00000000-0005-0000-0000-000007010000}"/>
    <cellStyle name="Normal 10 3 2 2 2 2" xfId="170" xr:uid="{00000000-0005-0000-0000-000008010000}"/>
    <cellStyle name="Normal 10 3 2 2 2 2 2" xfId="755" xr:uid="{00000000-0005-0000-0000-000009010000}"/>
    <cellStyle name="Normal 10 3 2 2 2 2 2 2" xfId="1462" xr:uid="{7D872E4B-45C7-4463-8D68-A00D6F18E44A}"/>
    <cellStyle name="Normal 10 3 2 2 2 2 3" xfId="1117" xr:uid="{313FE7B5-CF70-4FCE-925D-9D2B03F4C767}"/>
    <cellStyle name="Normal 10 3 2 2 2 3" xfId="171" xr:uid="{00000000-0005-0000-0000-00000A010000}"/>
    <cellStyle name="Normal 10 3 2 2 2 3 2" xfId="756" xr:uid="{00000000-0005-0000-0000-00000B010000}"/>
    <cellStyle name="Normal 10 3 2 2 2 3 2 2" xfId="1463" xr:uid="{7EE10398-3517-4697-89F0-0120E89BB5BF}"/>
    <cellStyle name="Normal 10 3 2 2 2 3 3" xfId="1118" xr:uid="{B80F413F-9023-45F9-B763-B227E524CAB0}"/>
    <cellStyle name="Normal 10 3 2 2 2 4" xfId="754" xr:uid="{00000000-0005-0000-0000-00000C010000}"/>
    <cellStyle name="Normal 10 3 2 2 2 4 2" xfId="1461" xr:uid="{20BD891A-DEA0-413A-9490-6AACBEBB6702}"/>
    <cellStyle name="Normal 10 3 2 2 2 5" xfId="1116" xr:uid="{F9456E56-5384-420D-B070-28CAB448155E}"/>
    <cellStyle name="Normal 10 3 2 2 3" xfId="172" xr:uid="{00000000-0005-0000-0000-00000D010000}"/>
    <cellStyle name="Normal 10 3 2 2 3 2" xfId="757" xr:uid="{00000000-0005-0000-0000-00000E010000}"/>
    <cellStyle name="Normal 10 3 2 2 3 2 2" xfId="1464" xr:uid="{A02C85DE-E1A3-4A41-A9D8-C5630F95D478}"/>
    <cellStyle name="Normal 10 3 2 2 3 3" xfId="1119" xr:uid="{EDC3FA04-A2D6-4FD1-99EA-A6ADC94D8DAA}"/>
    <cellStyle name="Normal 10 3 2 2 4" xfId="173" xr:uid="{00000000-0005-0000-0000-00000F010000}"/>
    <cellStyle name="Normal 10 3 2 2 4 2" xfId="758" xr:uid="{00000000-0005-0000-0000-000010010000}"/>
    <cellStyle name="Normal 10 3 2 2 4 2 2" xfId="1465" xr:uid="{4D8BB03C-B21C-4303-B013-D8A969FE1E33}"/>
    <cellStyle name="Normal 10 3 2 2 4 3" xfId="1120" xr:uid="{8C771DF6-A5D5-472B-AB14-76A1CA543197}"/>
    <cellStyle name="Normal 10 3 2 2 5" xfId="753" xr:uid="{00000000-0005-0000-0000-000011010000}"/>
    <cellStyle name="Normal 10 3 2 2 5 2" xfId="1460" xr:uid="{6B59A646-FB14-435A-AF32-721D23BF3141}"/>
    <cellStyle name="Normal 10 3 2 2 6" xfId="1115" xr:uid="{6A87600F-A4A0-4E3A-A9DE-AD2AFEB01258}"/>
    <cellStyle name="Normal 10 3 2 3" xfId="174" xr:uid="{00000000-0005-0000-0000-000012010000}"/>
    <cellStyle name="Normal 10 3 2 3 2" xfId="175" xr:uid="{00000000-0005-0000-0000-000013010000}"/>
    <cellStyle name="Normal 10 3 2 3 2 2" xfId="760" xr:uid="{00000000-0005-0000-0000-000014010000}"/>
    <cellStyle name="Normal 10 3 2 3 2 2 2" xfId="1467" xr:uid="{99321FFE-2E25-4BA6-818F-8EBCBD98223D}"/>
    <cellStyle name="Normal 10 3 2 3 2 3" xfId="1122" xr:uid="{CD1DFEDC-A7F5-459D-A8C5-0BE6352C40B1}"/>
    <cellStyle name="Normal 10 3 2 3 3" xfId="176" xr:uid="{00000000-0005-0000-0000-000015010000}"/>
    <cellStyle name="Normal 10 3 2 3 3 2" xfId="761" xr:uid="{00000000-0005-0000-0000-000016010000}"/>
    <cellStyle name="Normal 10 3 2 3 3 2 2" xfId="1468" xr:uid="{9732AE2F-6B72-4A0F-8C39-F7C5904E225D}"/>
    <cellStyle name="Normal 10 3 2 3 3 3" xfId="1123" xr:uid="{48625E33-995C-4282-8C6F-E981151B5334}"/>
    <cellStyle name="Normal 10 3 2 3 4" xfId="759" xr:uid="{00000000-0005-0000-0000-000017010000}"/>
    <cellStyle name="Normal 10 3 2 3 4 2" xfId="1466" xr:uid="{D7029E61-B8B0-4497-86A0-7BBC77EC5184}"/>
    <cellStyle name="Normal 10 3 2 3 5" xfId="1121" xr:uid="{93EAC372-FEBF-4BCB-9C37-75734ECC6350}"/>
    <cellStyle name="Normal 10 3 2 4" xfId="177" xr:uid="{00000000-0005-0000-0000-000018010000}"/>
    <cellStyle name="Normal 10 3 2 4 2" xfId="178" xr:uid="{00000000-0005-0000-0000-000019010000}"/>
    <cellStyle name="Normal 10 3 2 4 2 2" xfId="763" xr:uid="{00000000-0005-0000-0000-00001A010000}"/>
    <cellStyle name="Normal 10 3 2 4 2 2 2" xfId="1470" xr:uid="{0851D9FB-039E-47C3-9939-1BCB92B9FA61}"/>
    <cellStyle name="Normal 10 3 2 4 2 3" xfId="1125" xr:uid="{A89FE541-CFA9-43F0-A039-944C8D040DE2}"/>
    <cellStyle name="Normal 10 3 2 4 3" xfId="179" xr:uid="{00000000-0005-0000-0000-00001B010000}"/>
    <cellStyle name="Normal 10 3 2 4 3 2" xfId="764" xr:uid="{00000000-0005-0000-0000-00001C010000}"/>
    <cellStyle name="Normal 10 3 2 4 3 2 2" xfId="1471" xr:uid="{9FCF3891-4574-4FD1-B82C-B9FFE195618E}"/>
    <cellStyle name="Normal 10 3 2 4 3 3" xfId="1126" xr:uid="{CE5D67B4-68CD-4BE9-B054-2C70457E1619}"/>
    <cellStyle name="Normal 10 3 2 4 4" xfId="762" xr:uid="{00000000-0005-0000-0000-00001D010000}"/>
    <cellStyle name="Normal 10 3 2 4 4 2" xfId="1469" xr:uid="{F1EE8358-18B4-4909-BC59-35C472942472}"/>
    <cellStyle name="Normal 10 3 2 4 5" xfId="1124" xr:uid="{D9BEB875-DD5C-44FD-A0ED-6BAFCEC7A627}"/>
    <cellStyle name="Normal 10 3 2 5" xfId="180" xr:uid="{00000000-0005-0000-0000-00001E010000}"/>
    <cellStyle name="Normal 10 3 2 5 2" xfId="765" xr:uid="{00000000-0005-0000-0000-00001F010000}"/>
    <cellStyle name="Normal 10 3 2 5 2 2" xfId="1472" xr:uid="{C8167226-4E9C-45FB-97CB-71BD91013BE1}"/>
    <cellStyle name="Normal 10 3 2 5 3" xfId="1127" xr:uid="{508F653C-651B-4A6D-A95C-A75FDDEF2B49}"/>
    <cellStyle name="Normal 10 3 2 6" xfId="181" xr:uid="{00000000-0005-0000-0000-000020010000}"/>
    <cellStyle name="Normal 10 3 2 6 2" xfId="766" xr:uid="{00000000-0005-0000-0000-000021010000}"/>
    <cellStyle name="Normal 10 3 2 6 2 2" xfId="1473" xr:uid="{5F54EA9E-59C0-4C51-B3D1-00C953C3333F}"/>
    <cellStyle name="Normal 10 3 2 6 3" xfId="1128" xr:uid="{EE55353E-95F1-4366-AD76-8FB42AB6E7DA}"/>
    <cellStyle name="Normal 10 3 2 7" xfId="182" xr:uid="{00000000-0005-0000-0000-000022010000}"/>
    <cellStyle name="Normal 10 3 2 7 2" xfId="767" xr:uid="{00000000-0005-0000-0000-000023010000}"/>
    <cellStyle name="Normal 10 3 2 7 2 2" xfId="1474" xr:uid="{8D5AADB3-ACF7-4819-A366-BDBD69C6B73C}"/>
    <cellStyle name="Normal 10 3 2 7 3" xfId="1129" xr:uid="{4B64F4B8-B297-43C7-9FA1-0CEC83F3222C}"/>
    <cellStyle name="Normal 10 3 2 8" xfId="752" xr:uid="{00000000-0005-0000-0000-000024010000}"/>
    <cellStyle name="Normal 10 3 2 8 2" xfId="1459" xr:uid="{BF46E550-5544-4478-8CBA-B13E11FC66CB}"/>
    <cellStyle name="Normal 10 3 2 9" xfId="1114" xr:uid="{A688DCE8-FC3F-4A50-BAEC-231F44F62B9E}"/>
    <cellStyle name="Normal 10 3 3" xfId="183" xr:uid="{00000000-0005-0000-0000-000025010000}"/>
    <cellStyle name="Normal 10 3 3 2" xfId="184" xr:uid="{00000000-0005-0000-0000-000026010000}"/>
    <cellStyle name="Normal 10 3 3 2 2" xfId="185" xr:uid="{00000000-0005-0000-0000-000027010000}"/>
    <cellStyle name="Normal 10 3 3 2 2 2" xfId="770" xr:uid="{00000000-0005-0000-0000-000028010000}"/>
    <cellStyle name="Normal 10 3 3 2 2 2 2" xfId="1477" xr:uid="{5E141967-ADBB-43C6-9455-65F501EAF9F5}"/>
    <cellStyle name="Normal 10 3 3 2 2 3" xfId="1132" xr:uid="{93F224E3-DB93-4102-B2A2-8D339D439BC0}"/>
    <cellStyle name="Normal 10 3 3 2 3" xfId="186" xr:uid="{00000000-0005-0000-0000-000029010000}"/>
    <cellStyle name="Normal 10 3 3 2 3 2" xfId="771" xr:uid="{00000000-0005-0000-0000-00002A010000}"/>
    <cellStyle name="Normal 10 3 3 2 3 2 2" xfId="1478" xr:uid="{B5A2D354-BCD2-43E4-ACB8-51C30FC7535F}"/>
    <cellStyle name="Normal 10 3 3 2 3 3" xfId="1133" xr:uid="{95E81096-AB15-47FF-AECA-B7F971E460B6}"/>
    <cellStyle name="Normal 10 3 3 2 4" xfId="769" xr:uid="{00000000-0005-0000-0000-00002B010000}"/>
    <cellStyle name="Normal 10 3 3 2 4 2" xfId="1476" xr:uid="{502AF121-250A-4296-826E-3682AAC1015A}"/>
    <cellStyle name="Normal 10 3 3 2 5" xfId="1131" xr:uid="{C47B3FB0-BA8A-4C81-91A0-5343C7603BEF}"/>
    <cellStyle name="Normal 10 3 3 3" xfId="187" xr:uid="{00000000-0005-0000-0000-00002C010000}"/>
    <cellStyle name="Normal 10 3 3 3 2" xfId="772" xr:uid="{00000000-0005-0000-0000-00002D010000}"/>
    <cellStyle name="Normal 10 3 3 3 2 2" xfId="1479" xr:uid="{19C5ABA7-0621-4948-9D51-4B6ACFFEB1AC}"/>
    <cellStyle name="Normal 10 3 3 3 3" xfId="1134" xr:uid="{DE220B3D-3009-400A-A311-DC3EE867D47F}"/>
    <cellStyle name="Normal 10 3 3 4" xfId="188" xr:uid="{00000000-0005-0000-0000-00002E010000}"/>
    <cellStyle name="Normal 10 3 3 4 2" xfId="773" xr:uid="{00000000-0005-0000-0000-00002F010000}"/>
    <cellStyle name="Normal 10 3 3 4 2 2" xfId="1480" xr:uid="{BE0DEB0B-563B-43CA-8946-0E06E4D91A18}"/>
    <cellStyle name="Normal 10 3 3 4 3" xfId="1135" xr:uid="{8D369386-32CC-4F72-BCCA-FDA4BA94EAB0}"/>
    <cellStyle name="Normal 10 3 3 5" xfId="768" xr:uid="{00000000-0005-0000-0000-000030010000}"/>
    <cellStyle name="Normal 10 3 3 5 2" xfId="1475" xr:uid="{64FFAB97-9E84-4A1C-8663-6E79BF16BC56}"/>
    <cellStyle name="Normal 10 3 3 6" xfId="1130" xr:uid="{190F530E-EDB2-4C56-8234-0F3EAB84B779}"/>
    <cellStyle name="Normal 10 3 4" xfId="189" xr:uid="{00000000-0005-0000-0000-000031010000}"/>
    <cellStyle name="Normal 10 3 4 2" xfId="190" xr:uid="{00000000-0005-0000-0000-000032010000}"/>
    <cellStyle name="Normal 10 3 4 2 2" xfId="775" xr:uid="{00000000-0005-0000-0000-000033010000}"/>
    <cellStyle name="Normal 10 3 4 2 2 2" xfId="1482" xr:uid="{0967D205-55A5-4958-BBE5-38D4BE77AD5C}"/>
    <cellStyle name="Normal 10 3 4 2 3" xfId="1137" xr:uid="{10F8D5B5-7983-4A7E-A9B3-7642E772B294}"/>
    <cellStyle name="Normal 10 3 4 3" xfId="191" xr:uid="{00000000-0005-0000-0000-000034010000}"/>
    <cellStyle name="Normal 10 3 4 3 2" xfId="776" xr:uid="{00000000-0005-0000-0000-000035010000}"/>
    <cellStyle name="Normal 10 3 4 3 2 2" xfId="1483" xr:uid="{36E7F021-ED3F-46DF-9CEB-E4CAA75957AC}"/>
    <cellStyle name="Normal 10 3 4 3 3" xfId="1138" xr:uid="{3CB63F36-CCBD-4254-910B-38486FE66664}"/>
    <cellStyle name="Normal 10 3 4 4" xfId="774" xr:uid="{00000000-0005-0000-0000-000036010000}"/>
    <cellStyle name="Normal 10 3 4 4 2" xfId="1481" xr:uid="{7EF86852-3B98-46B6-832F-F36560CF68DC}"/>
    <cellStyle name="Normal 10 3 4 5" xfId="1136" xr:uid="{3F7114B9-8EEA-4D9C-8A02-63FB0632BACD}"/>
    <cellStyle name="Normal 10 3 5" xfId="192" xr:uid="{00000000-0005-0000-0000-000037010000}"/>
    <cellStyle name="Normal 10 3 5 2" xfId="193" xr:uid="{00000000-0005-0000-0000-000038010000}"/>
    <cellStyle name="Normal 10 3 5 2 2" xfId="778" xr:uid="{00000000-0005-0000-0000-000039010000}"/>
    <cellStyle name="Normal 10 3 5 2 2 2" xfId="1485" xr:uid="{A027DA68-B6FF-4311-96DD-5BB7CFCCC4A6}"/>
    <cellStyle name="Normal 10 3 5 2 3" xfId="1140" xr:uid="{BEFC3DED-2408-4E75-9C6C-5D93D11FCF2A}"/>
    <cellStyle name="Normal 10 3 5 3" xfId="194" xr:uid="{00000000-0005-0000-0000-00003A010000}"/>
    <cellStyle name="Normal 10 3 5 3 2" xfId="779" xr:uid="{00000000-0005-0000-0000-00003B010000}"/>
    <cellStyle name="Normal 10 3 5 3 2 2" xfId="1486" xr:uid="{D3757369-B525-43CE-99DD-03113DBD18AB}"/>
    <cellStyle name="Normal 10 3 5 3 3" xfId="1141" xr:uid="{FF4180A5-1005-4E86-BA83-B21B50E2E3DC}"/>
    <cellStyle name="Normal 10 3 5 4" xfId="777" xr:uid="{00000000-0005-0000-0000-00003C010000}"/>
    <cellStyle name="Normal 10 3 5 4 2" xfId="1484" xr:uid="{910A18C7-59FB-4B87-9057-A76D309DB836}"/>
    <cellStyle name="Normal 10 3 5 5" xfId="1139" xr:uid="{5735227D-92DD-4FED-860B-8767D72BF9FD}"/>
    <cellStyle name="Normal 10 3 6" xfId="195" xr:uid="{00000000-0005-0000-0000-00003D010000}"/>
    <cellStyle name="Normal 10 3 6 2" xfId="780" xr:uid="{00000000-0005-0000-0000-00003E010000}"/>
    <cellStyle name="Normal 10 3 6 2 2" xfId="1487" xr:uid="{A5AC5AA2-6439-4695-B8EF-D93B1041BA1A}"/>
    <cellStyle name="Normal 10 3 6 3" xfId="1142" xr:uid="{6A97BD49-D285-4021-B877-122A7ED358C6}"/>
    <cellStyle name="Normal 10 3 7" xfId="196" xr:uid="{00000000-0005-0000-0000-00003F010000}"/>
    <cellStyle name="Normal 10 3 7 2" xfId="781" xr:uid="{00000000-0005-0000-0000-000040010000}"/>
    <cellStyle name="Normal 10 3 7 2 2" xfId="1488" xr:uid="{5A2E90A5-77CF-4419-B80F-484F857959F5}"/>
    <cellStyle name="Normal 10 3 7 3" xfId="1143" xr:uid="{3193EF0D-E930-4303-B7C6-A80D1E399916}"/>
    <cellStyle name="Normal 10 3 8" xfId="197" xr:uid="{00000000-0005-0000-0000-000041010000}"/>
    <cellStyle name="Normal 10 3 8 2" xfId="782" xr:uid="{00000000-0005-0000-0000-000042010000}"/>
    <cellStyle name="Normal 10 3 8 2 2" xfId="1489" xr:uid="{C58E5FEC-FA93-4AE1-85FB-7EA9F74F589A}"/>
    <cellStyle name="Normal 10 3 8 3" xfId="1144" xr:uid="{FF03B876-D220-493F-8BA4-159167872E9D}"/>
    <cellStyle name="Normal 10 3 9" xfId="751" xr:uid="{00000000-0005-0000-0000-000043010000}"/>
    <cellStyle name="Normal 10 3 9 2" xfId="1458" xr:uid="{FC9909BC-1E4C-4664-B318-C9CB56F7C903}"/>
    <cellStyle name="Normal 10 4" xfId="198" xr:uid="{00000000-0005-0000-0000-000044010000}"/>
    <cellStyle name="Normal 10 4 2" xfId="199" xr:uid="{00000000-0005-0000-0000-000045010000}"/>
    <cellStyle name="Normal 10 4 2 2" xfId="200" xr:uid="{00000000-0005-0000-0000-000046010000}"/>
    <cellStyle name="Normal 10 4 2 2 2" xfId="201" xr:uid="{00000000-0005-0000-0000-000047010000}"/>
    <cellStyle name="Normal 10 4 2 2 2 2" xfId="786" xr:uid="{00000000-0005-0000-0000-000048010000}"/>
    <cellStyle name="Normal 10 4 2 2 2 2 2" xfId="1493" xr:uid="{12B08AB1-A509-4D1A-9E05-CD881E612439}"/>
    <cellStyle name="Normal 10 4 2 2 2 3" xfId="1148" xr:uid="{8BFA56C5-FE45-430C-A997-E60157D65A9F}"/>
    <cellStyle name="Normal 10 4 2 2 3" xfId="202" xr:uid="{00000000-0005-0000-0000-000049010000}"/>
    <cellStyle name="Normal 10 4 2 2 3 2" xfId="787" xr:uid="{00000000-0005-0000-0000-00004A010000}"/>
    <cellStyle name="Normal 10 4 2 2 3 2 2" xfId="1494" xr:uid="{E0159697-7F81-4B01-B8BF-FD436382613E}"/>
    <cellStyle name="Normal 10 4 2 2 3 3" xfId="1149" xr:uid="{DB4FBCDC-0970-48E0-B6C2-1C89169D7729}"/>
    <cellStyle name="Normal 10 4 2 2 4" xfId="785" xr:uid="{00000000-0005-0000-0000-00004B010000}"/>
    <cellStyle name="Normal 10 4 2 2 4 2" xfId="1492" xr:uid="{8EC6C075-9B30-4113-8408-FD01B60B0D03}"/>
    <cellStyle name="Normal 10 4 2 2 5" xfId="1147" xr:uid="{4258DEFE-8BDB-4E64-9BFA-3B7F763FE514}"/>
    <cellStyle name="Normal 10 4 2 3" xfId="203" xr:uid="{00000000-0005-0000-0000-00004C010000}"/>
    <cellStyle name="Normal 10 4 2 3 2" xfId="788" xr:uid="{00000000-0005-0000-0000-00004D010000}"/>
    <cellStyle name="Normal 10 4 2 3 2 2" xfId="1495" xr:uid="{44EF059F-EB28-48F2-83AB-35FE3D111810}"/>
    <cellStyle name="Normal 10 4 2 3 3" xfId="1150" xr:uid="{EC5D676B-2FFD-41A1-A994-591C9E29F2EE}"/>
    <cellStyle name="Normal 10 4 2 4" xfId="204" xr:uid="{00000000-0005-0000-0000-00004E010000}"/>
    <cellStyle name="Normal 10 4 2 4 2" xfId="789" xr:uid="{00000000-0005-0000-0000-00004F010000}"/>
    <cellStyle name="Normal 10 4 2 4 2 2" xfId="1496" xr:uid="{246E89D2-FE98-410F-968D-EA2040A1516E}"/>
    <cellStyle name="Normal 10 4 2 4 3" xfId="1151" xr:uid="{4293AB9D-81FE-499C-B20A-554CB62FB0E0}"/>
    <cellStyle name="Normal 10 4 2 5" xfId="784" xr:uid="{00000000-0005-0000-0000-000050010000}"/>
    <cellStyle name="Normal 10 4 2 5 2" xfId="1491" xr:uid="{F1A22673-B0C6-4339-BC51-A72B2A24DF20}"/>
    <cellStyle name="Normal 10 4 2 6" xfId="1146" xr:uid="{F8A956AF-8170-42C6-AC07-9E12152FD39F}"/>
    <cellStyle name="Normal 10 4 3" xfId="205" xr:uid="{00000000-0005-0000-0000-000051010000}"/>
    <cellStyle name="Normal 10 4 3 2" xfId="206" xr:uid="{00000000-0005-0000-0000-000052010000}"/>
    <cellStyle name="Normal 10 4 3 2 2" xfId="791" xr:uid="{00000000-0005-0000-0000-000053010000}"/>
    <cellStyle name="Normal 10 4 3 2 2 2" xfId="1498" xr:uid="{EC96DBE8-4664-4C16-A8EB-FCA08B99ABF2}"/>
    <cellStyle name="Normal 10 4 3 2 3" xfId="1153" xr:uid="{B31A5B85-5045-4DD2-884A-D77A1E09A6AF}"/>
    <cellStyle name="Normal 10 4 3 3" xfId="207" xr:uid="{00000000-0005-0000-0000-000054010000}"/>
    <cellStyle name="Normal 10 4 3 3 2" xfId="792" xr:uid="{00000000-0005-0000-0000-000055010000}"/>
    <cellStyle name="Normal 10 4 3 3 2 2" xfId="1499" xr:uid="{62D43B2A-776C-4C82-9AF9-6B1C5B06D77D}"/>
    <cellStyle name="Normal 10 4 3 3 3" xfId="1154" xr:uid="{AE574081-D8ED-437E-A0E7-B981EC0C9F28}"/>
    <cellStyle name="Normal 10 4 3 4" xfId="790" xr:uid="{00000000-0005-0000-0000-000056010000}"/>
    <cellStyle name="Normal 10 4 3 4 2" xfId="1497" xr:uid="{5A5713AF-8A4F-4156-9A60-8EF7F03D55FF}"/>
    <cellStyle name="Normal 10 4 3 5" xfId="1152" xr:uid="{0213FC72-87E7-44FF-A351-362070586192}"/>
    <cellStyle name="Normal 10 4 4" xfId="208" xr:uid="{00000000-0005-0000-0000-000057010000}"/>
    <cellStyle name="Normal 10 4 4 2" xfId="209" xr:uid="{00000000-0005-0000-0000-000058010000}"/>
    <cellStyle name="Normal 10 4 4 2 2" xfId="794" xr:uid="{00000000-0005-0000-0000-000059010000}"/>
    <cellStyle name="Normal 10 4 4 2 2 2" xfId="1501" xr:uid="{7087796D-6635-463A-92D5-93F770F9D85D}"/>
    <cellStyle name="Normal 10 4 4 2 3" xfId="1156" xr:uid="{4C45DE9C-BE6A-49E8-A3B4-04537C32FDCB}"/>
    <cellStyle name="Normal 10 4 4 3" xfId="210" xr:uid="{00000000-0005-0000-0000-00005A010000}"/>
    <cellStyle name="Normal 10 4 4 3 2" xfId="795" xr:uid="{00000000-0005-0000-0000-00005B010000}"/>
    <cellStyle name="Normal 10 4 4 3 2 2" xfId="1502" xr:uid="{45D71557-499F-455E-AEA5-F1EAE90520C1}"/>
    <cellStyle name="Normal 10 4 4 3 3" xfId="1157" xr:uid="{90E6215B-1D31-46FC-98D6-9A5236F96C80}"/>
    <cellStyle name="Normal 10 4 4 4" xfId="793" xr:uid="{00000000-0005-0000-0000-00005C010000}"/>
    <cellStyle name="Normal 10 4 4 4 2" xfId="1500" xr:uid="{6B53EB45-9685-44EB-8EFE-C0568DADDE2E}"/>
    <cellStyle name="Normal 10 4 4 5" xfId="1155" xr:uid="{AF921190-4D0E-4C46-A79D-CEB353EB1BFB}"/>
    <cellStyle name="Normal 10 4 5" xfId="211" xr:uid="{00000000-0005-0000-0000-00005D010000}"/>
    <cellStyle name="Normal 10 4 5 2" xfId="796" xr:uid="{00000000-0005-0000-0000-00005E010000}"/>
    <cellStyle name="Normal 10 4 5 2 2" xfId="1503" xr:uid="{3A193648-1DFD-4819-9B1B-B9FD8642B4F4}"/>
    <cellStyle name="Normal 10 4 5 3" xfId="1158" xr:uid="{57BE049B-3E6E-4809-9755-6272E1812100}"/>
    <cellStyle name="Normal 10 4 6" xfId="212" xr:uid="{00000000-0005-0000-0000-00005F010000}"/>
    <cellStyle name="Normal 10 4 6 2" xfId="797" xr:uid="{00000000-0005-0000-0000-000060010000}"/>
    <cellStyle name="Normal 10 4 6 2 2" xfId="1504" xr:uid="{5329A679-4189-482F-890B-5B2F14BADB58}"/>
    <cellStyle name="Normal 10 4 6 3" xfId="1159" xr:uid="{AE7C383C-D720-4E58-8E2F-FAAA1EFD1256}"/>
    <cellStyle name="Normal 10 4 7" xfId="213" xr:uid="{00000000-0005-0000-0000-000061010000}"/>
    <cellStyle name="Normal 10 4 7 2" xfId="798" xr:uid="{00000000-0005-0000-0000-000062010000}"/>
    <cellStyle name="Normal 10 4 7 2 2" xfId="1505" xr:uid="{EB44F21E-0081-4D28-85E5-6BD0765571E4}"/>
    <cellStyle name="Normal 10 4 7 3" xfId="1160" xr:uid="{F08CC1BC-4AF2-431F-BC95-5D34C6893916}"/>
    <cellStyle name="Normal 10 4 8" xfId="783" xr:uid="{00000000-0005-0000-0000-000063010000}"/>
    <cellStyle name="Normal 10 4 8 2" xfId="1490" xr:uid="{B63841EE-AE88-49EF-9EDA-70963499C4C6}"/>
    <cellStyle name="Normal 10 4 9" xfId="1145" xr:uid="{32C6749F-75C0-4626-BC40-A02645014C86}"/>
    <cellStyle name="Normal 10 5" xfId="214" xr:uid="{00000000-0005-0000-0000-000064010000}"/>
    <cellStyle name="Normal 10 5 2" xfId="215" xr:uid="{00000000-0005-0000-0000-000065010000}"/>
    <cellStyle name="Normal 10 5 2 2" xfId="216" xr:uid="{00000000-0005-0000-0000-000066010000}"/>
    <cellStyle name="Normal 10 5 2 2 2" xfId="801" xr:uid="{00000000-0005-0000-0000-000067010000}"/>
    <cellStyle name="Normal 10 5 2 2 2 2" xfId="1508" xr:uid="{6F10FE57-D6BC-4D0D-8E08-9EC38945951C}"/>
    <cellStyle name="Normal 10 5 2 2 3" xfId="1163" xr:uid="{F08853BA-3861-42CA-9093-DABACCB949B4}"/>
    <cellStyle name="Normal 10 5 2 3" xfId="217" xr:uid="{00000000-0005-0000-0000-000068010000}"/>
    <cellStyle name="Normal 10 5 2 3 2" xfId="802" xr:uid="{00000000-0005-0000-0000-000069010000}"/>
    <cellStyle name="Normal 10 5 2 3 2 2" xfId="1509" xr:uid="{D35DC3CB-5448-4ABF-8FB0-354CF4429307}"/>
    <cellStyle name="Normal 10 5 2 3 3" xfId="1164" xr:uid="{CA8B65BC-A52C-41B6-99D4-A4BA31ECE222}"/>
    <cellStyle name="Normal 10 5 2 4" xfId="800" xr:uid="{00000000-0005-0000-0000-00006A010000}"/>
    <cellStyle name="Normal 10 5 2 4 2" xfId="1507" xr:uid="{F2E216B5-7815-46C3-8ADA-E719455FB8A6}"/>
    <cellStyle name="Normal 10 5 2 5" xfId="1162" xr:uid="{452FFD19-798E-44B9-B746-D53047F69EF1}"/>
    <cellStyle name="Normal 10 5 3" xfId="218" xr:uid="{00000000-0005-0000-0000-00006B010000}"/>
    <cellStyle name="Normal 10 5 3 2" xfId="803" xr:uid="{00000000-0005-0000-0000-00006C010000}"/>
    <cellStyle name="Normal 10 5 3 2 2" xfId="1510" xr:uid="{EDBCF416-FC7F-4529-8ABD-EB9A80AE0B48}"/>
    <cellStyle name="Normal 10 5 3 3" xfId="1165" xr:uid="{2425863B-FF4C-4B92-B76E-348C03074AD1}"/>
    <cellStyle name="Normal 10 5 4" xfId="219" xr:uid="{00000000-0005-0000-0000-00006D010000}"/>
    <cellStyle name="Normal 10 5 4 2" xfId="804" xr:uid="{00000000-0005-0000-0000-00006E010000}"/>
    <cellStyle name="Normal 10 5 4 2 2" xfId="1511" xr:uid="{13BC65C5-6DC7-413D-A484-772FD9E62614}"/>
    <cellStyle name="Normal 10 5 4 3" xfId="1166" xr:uid="{D935C575-2584-4EBE-848A-0E86213735B7}"/>
    <cellStyle name="Normal 10 5 5" xfId="799" xr:uid="{00000000-0005-0000-0000-00006F010000}"/>
    <cellStyle name="Normal 10 5 5 2" xfId="1506" xr:uid="{C547B355-5410-4894-9A1C-11D0B17AFD8D}"/>
    <cellStyle name="Normal 10 5 6" xfId="1161" xr:uid="{15F8B4EC-4149-4D1F-9743-9725CF4CADEF}"/>
    <cellStyle name="Normal 10 6" xfId="220" xr:uid="{00000000-0005-0000-0000-000070010000}"/>
    <cellStyle name="Normal 10 6 2" xfId="221" xr:uid="{00000000-0005-0000-0000-000071010000}"/>
    <cellStyle name="Normal 10 6 2 2" xfId="806" xr:uid="{00000000-0005-0000-0000-000072010000}"/>
    <cellStyle name="Normal 10 6 2 2 2" xfId="1513" xr:uid="{A3765E29-1D6C-4071-A726-749FADD0D920}"/>
    <cellStyle name="Normal 10 6 2 3" xfId="1168" xr:uid="{5F187E3B-B878-436A-8878-F10699472C0E}"/>
    <cellStyle name="Normal 10 6 3" xfId="222" xr:uid="{00000000-0005-0000-0000-000073010000}"/>
    <cellStyle name="Normal 10 6 3 2" xfId="807" xr:uid="{00000000-0005-0000-0000-000074010000}"/>
    <cellStyle name="Normal 10 6 3 2 2" xfId="1514" xr:uid="{8ADC36A3-ADBF-438C-8296-8EFC5EFB6F58}"/>
    <cellStyle name="Normal 10 6 3 3" xfId="1169" xr:uid="{4167DACF-21A9-4FCF-8821-092D0697B2E8}"/>
    <cellStyle name="Normal 10 6 4" xfId="805" xr:uid="{00000000-0005-0000-0000-000075010000}"/>
    <cellStyle name="Normal 10 6 4 2" xfId="1512" xr:uid="{94627F2E-3BCA-4A23-BD87-4935B5B0846A}"/>
    <cellStyle name="Normal 10 6 5" xfId="1167" xr:uid="{BD7BDD8E-48FF-41DD-8904-7C6700FB9D55}"/>
    <cellStyle name="Normal 10 7" xfId="223" xr:uid="{00000000-0005-0000-0000-000076010000}"/>
    <cellStyle name="Normal 10 7 2" xfId="224" xr:uid="{00000000-0005-0000-0000-000077010000}"/>
    <cellStyle name="Normal 10 7 2 2" xfId="809" xr:uid="{00000000-0005-0000-0000-000078010000}"/>
    <cellStyle name="Normal 10 7 2 2 2" xfId="1516" xr:uid="{620FD8B4-D67E-45CF-A5B2-EA0809C75E75}"/>
    <cellStyle name="Normal 10 7 2 3" xfId="1171" xr:uid="{FED98A0C-3940-47B3-9D19-689B83D87347}"/>
    <cellStyle name="Normal 10 7 3" xfId="225" xr:uid="{00000000-0005-0000-0000-000079010000}"/>
    <cellStyle name="Normal 10 7 3 2" xfId="810" xr:uid="{00000000-0005-0000-0000-00007A010000}"/>
    <cellStyle name="Normal 10 7 3 2 2" xfId="1517" xr:uid="{ABD1B771-9FDE-4554-8EF8-0416B0DFC356}"/>
    <cellStyle name="Normal 10 7 3 3" xfId="1172" xr:uid="{F1C9406C-65CC-4928-916E-6F36B82FA952}"/>
    <cellStyle name="Normal 10 7 4" xfId="808" xr:uid="{00000000-0005-0000-0000-00007B010000}"/>
    <cellStyle name="Normal 10 7 4 2" xfId="1515" xr:uid="{78EAE975-897F-496B-8F9C-E25932FEFA5E}"/>
    <cellStyle name="Normal 10 7 5" xfId="1170" xr:uid="{595E359B-37E4-48E8-998F-234598B26DFF}"/>
    <cellStyle name="Normal 10 8" xfId="226" xr:uid="{00000000-0005-0000-0000-00007C010000}"/>
    <cellStyle name="Normal 10 8 2" xfId="811" xr:uid="{00000000-0005-0000-0000-00007D010000}"/>
    <cellStyle name="Normal 10 8 2 2" xfId="1518" xr:uid="{7D82380B-B82C-43E6-80BF-469837702306}"/>
    <cellStyle name="Normal 10 8 3" xfId="1173" xr:uid="{6288BAA8-20A2-4488-A911-476BEB6A3E74}"/>
    <cellStyle name="Normal 10 9" xfId="227" xr:uid="{00000000-0005-0000-0000-00007E010000}"/>
    <cellStyle name="Normal 10 9 2" xfId="812" xr:uid="{00000000-0005-0000-0000-00007F010000}"/>
    <cellStyle name="Normal 10 9 2 2" xfId="1519" xr:uid="{23FF6766-C76B-4BEF-8A3E-69AF147A399D}"/>
    <cellStyle name="Normal 10 9 3" xfId="1174" xr:uid="{C73AD6CF-DD34-4EA6-AEB8-4D4755B215F9}"/>
    <cellStyle name="Normal 11" xfId="228" xr:uid="{00000000-0005-0000-0000-000080010000}"/>
    <cellStyle name="Normal 11 10" xfId="229" xr:uid="{00000000-0005-0000-0000-000081010000}"/>
    <cellStyle name="Normal 11 10 2" xfId="814" xr:uid="{00000000-0005-0000-0000-000082010000}"/>
    <cellStyle name="Normal 11 10 2 2" xfId="1521" xr:uid="{98DA2C30-C0FB-475B-A5B3-2D4A88375C53}"/>
    <cellStyle name="Normal 11 10 3" xfId="1176" xr:uid="{9605EB46-0109-4378-B08A-A4858E67E7C8}"/>
    <cellStyle name="Normal 11 11" xfId="813" xr:uid="{00000000-0005-0000-0000-000083010000}"/>
    <cellStyle name="Normal 11 11 2" xfId="1520" xr:uid="{BFF92C2E-8D4D-45DC-AED1-6A8E29AED2DA}"/>
    <cellStyle name="Normal 11 12" xfId="1175" xr:uid="{34FFBB79-5BB5-4437-918F-EA3C0C5CAA74}"/>
    <cellStyle name="Normal 11 2" xfId="230" xr:uid="{00000000-0005-0000-0000-000084010000}"/>
    <cellStyle name="Normal 11 2 10" xfId="815" xr:uid="{00000000-0005-0000-0000-000085010000}"/>
    <cellStyle name="Normal 11 2 10 2" xfId="1522" xr:uid="{6C2A6DF8-C464-40AF-B96E-42B4E7249F07}"/>
    <cellStyle name="Normal 11 2 11" xfId="1177" xr:uid="{71BE9124-239F-4804-9C02-BBA05D3A6F5A}"/>
    <cellStyle name="Normal 11 2 2" xfId="231" xr:uid="{00000000-0005-0000-0000-000086010000}"/>
    <cellStyle name="Normal 11 2 2 10" xfId="1178" xr:uid="{F17F738E-CC7D-4AF1-979E-E2DD02285891}"/>
    <cellStyle name="Normal 11 2 2 2" xfId="232" xr:uid="{00000000-0005-0000-0000-000087010000}"/>
    <cellStyle name="Normal 11 2 2 2 2" xfId="233" xr:uid="{00000000-0005-0000-0000-000088010000}"/>
    <cellStyle name="Normal 11 2 2 2 2 2" xfId="234" xr:uid="{00000000-0005-0000-0000-000089010000}"/>
    <cellStyle name="Normal 11 2 2 2 2 2 2" xfId="235" xr:uid="{00000000-0005-0000-0000-00008A010000}"/>
    <cellStyle name="Normal 11 2 2 2 2 2 2 2" xfId="820" xr:uid="{00000000-0005-0000-0000-00008B010000}"/>
    <cellStyle name="Normal 11 2 2 2 2 2 2 2 2" xfId="1527" xr:uid="{728614D0-E3DA-4D96-8D88-73D8BE385254}"/>
    <cellStyle name="Normal 11 2 2 2 2 2 2 3" xfId="1182" xr:uid="{92503D41-7DE3-4453-8D20-092ABD4684E9}"/>
    <cellStyle name="Normal 11 2 2 2 2 2 3" xfId="236" xr:uid="{00000000-0005-0000-0000-00008C010000}"/>
    <cellStyle name="Normal 11 2 2 2 2 2 3 2" xfId="821" xr:uid="{00000000-0005-0000-0000-00008D010000}"/>
    <cellStyle name="Normal 11 2 2 2 2 2 3 2 2" xfId="1528" xr:uid="{B6C3F7A7-6BD8-4F65-BF99-C75F650CEE33}"/>
    <cellStyle name="Normal 11 2 2 2 2 2 3 3" xfId="1183" xr:uid="{6D398AAE-241A-4179-950A-E73B1A686B63}"/>
    <cellStyle name="Normal 11 2 2 2 2 2 4" xfId="819" xr:uid="{00000000-0005-0000-0000-00008E010000}"/>
    <cellStyle name="Normal 11 2 2 2 2 2 4 2" xfId="1526" xr:uid="{344B15C1-18A2-436E-BBFD-67B72A9A212C}"/>
    <cellStyle name="Normal 11 2 2 2 2 2 5" xfId="1181" xr:uid="{D01E1B61-4C35-472A-95F8-7B6AE377542A}"/>
    <cellStyle name="Normal 11 2 2 2 2 3" xfId="237" xr:uid="{00000000-0005-0000-0000-00008F010000}"/>
    <cellStyle name="Normal 11 2 2 2 2 3 2" xfId="822" xr:uid="{00000000-0005-0000-0000-000090010000}"/>
    <cellStyle name="Normal 11 2 2 2 2 3 2 2" xfId="1529" xr:uid="{C3B5CE59-2848-4620-BB55-C28E7DACD323}"/>
    <cellStyle name="Normal 11 2 2 2 2 3 3" xfId="1184" xr:uid="{17CA5E2E-4A83-4C4F-B625-9D10BEBCAB1F}"/>
    <cellStyle name="Normal 11 2 2 2 2 4" xfId="238" xr:uid="{00000000-0005-0000-0000-000091010000}"/>
    <cellStyle name="Normal 11 2 2 2 2 4 2" xfId="823" xr:uid="{00000000-0005-0000-0000-000092010000}"/>
    <cellStyle name="Normal 11 2 2 2 2 4 2 2" xfId="1530" xr:uid="{03BF0EEA-9A5C-49E3-B004-6880BE895E08}"/>
    <cellStyle name="Normal 11 2 2 2 2 4 3" xfId="1185" xr:uid="{D3821B4E-A502-469C-82D1-F267736379C0}"/>
    <cellStyle name="Normal 11 2 2 2 2 5" xfId="818" xr:uid="{00000000-0005-0000-0000-000093010000}"/>
    <cellStyle name="Normal 11 2 2 2 2 5 2" xfId="1525" xr:uid="{6A643194-EFF1-4C08-91EC-07CF64768C01}"/>
    <cellStyle name="Normal 11 2 2 2 2 6" xfId="1180" xr:uid="{A606CAC7-E884-4A4E-A6B2-2FC555A9E55F}"/>
    <cellStyle name="Normal 11 2 2 2 3" xfId="239" xr:uid="{00000000-0005-0000-0000-000094010000}"/>
    <cellStyle name="Normal 11 2 2 2 3 2" xfId="240" xr:uid="{00000000-0005-0000-0000-000095010000}"/>
    <cellStyle name="Normal 11 2 2 2 3 2 2" xfId="825" xr:uid="{00000000-0005-0000-0000-000096010000}"/>
    <cellStyle name="Normal 11 2 2 2 3 2 2 2" xfId="1532" xr:uid="{41F3A06E-5563-474C-BED2-8EC1E5912900}"/>
    <cellStyle name="Normal 11 2 2 2 3 2 3" xfId="1187" xr:uid="{D7460B14-CFAC-4802-9FBF-C3593073E358}"/>
    <cellStyle name="Normal 11 2 2 2 3 3" xfId="241" xr:uid="{00000000-0005-0000-0000-000097010000}"/>
    <cellStyle name="Normal 11 2 2 2 3 3 2" xfId="826" xr:uid="{00000000-0005-0000-0000-000098010000}"/>
    <cellStyle name="Normal 11 2 2 2 3 3 2 2" xfId="1533" xr:uid="{D0E7F948-6B3C-4C07-B610-4AE6D8CD21FA}"/>
    <cellStyle name="Normal 11 2 2 2 3 3 3" xfId="1188" xr:uid="{6701338F-664B-4D2C-A19B-3AEE0FF0E7EA}"/>
    <cellStyle name="Normal 11 2 2 2 3 4" xfId="824" xr:uid="{00000000-0005-0000-0000-000099010000}"/>
    <cellStyle name="Normal 11 2 2 2 3 4 2" xfId="1531" xr:uid="{044D74BF-A7F4-4A8A-8E48-F2C86F60C102}"/>
    <cellStyle name="Normal 11 2 2 2 3 5" xfId="1186" xr:uid="{181F67AB-7DEC-4646-A207-F08AD53F23A6}"/>
    <cellStyle name="Normal 11 2 2 2 4" xfId="242" xr:uid="{00000000-0005-0000-0000-00009A010000}"/>
    <cellStyle name="Normal 11 2 2 2 4 2" xfId="243" xr:uid="{00000000-0005-0000-0000-00009B010000}"/>
    <cellStyle name="Normal 11 2 2 2 4 2 2" xfId="828" xr:uid="{00000000-0005-0000-0000-00009C010000}"/>
    <cellStyle name="Normal 11 2 2 2 4 2 2 2" xfId="1535" xr:uid="{ADFD0CE0-60D4-4E16-BD53-46808D0CA91B}"/>
    <cellStyle name="Normal 11 2 2 2 4 2 3" xfId="1190" xr:uid="{3FEA5722-ED83-4C15-9962-B2AA89ECAAC9}"/>
    <cellStyle name="Normal 11 2 2 2 4 3" xfId="244" xr:uid="{00000000-0005-0000-0000-00009D010000}"/>
    <cellStyle name="Normal 11 2 2 2 4 3 2" xfId="829" xr:uid="{00000000-0005-0000-0000-00009E010000}"/>
    <cellStyle name="Normal 11 2 2 2 4 3 2 2" xfId="1536" xr:uid="{E992B016-0898-4399-A743-44F73A00C8FC}"/>
    <cellStyle name="Normal 11 2 2 2 4 3 3" xfId="1191" xr:uid="{37033B3F-EBB2-41F7-8FF9-9F9612EFC992}"/>
    <cellStyle name="Normal 11 2 2 2 4 4" xfId="827" xr:uid="{00000000-0005-0000-0000-00009F010000}"/>
    <cellStyle name="Normal 11 2 2 2 4 4 2" xfId="1534" xr:uid="{BA556622-200C-41F7-BD4D-4BD0D05C964C}"/>
    <cellStyle name="Normal 11 2 2 2 4 5" xfId="1189" xr:uid="{316EC545-553A-4C38-87FE-6C1C8A4BEC99}"/>
    <cellStyle name="Normal 11 2 2 2 5" xfId="245" xr:uid="{00000000-0005-0000-0000-0000A0010000}"/>
    <cellStyle name="Normal 11 2 2 2 5 2" xfId="830" xr:uid="{00000000-0005-0000-0000-0000A1010000}"/>
    <cellStyle name="Normal 11 2 2 2 5 2 2" xfId="1537" xr:uid="{3687E84E-6689-420E-BFC0-96EB80674BF8}"/>
    <cellStyle name="Normal 11 2 2 2 5 3" xfId="1192" xr:uid="{5C1D26C2-9851-483B-9236-187DBA759714}"/>
    <cellStyle name="Normal 11 2 2 2 6" xfId="246" xr:uid="{00000000-0005-0000-0000-0000A2010000}"/>
    <cellStyle name="Normal 11 2 2 2 6 2" xfId="831" xr:uid="{00000000-0005-0000-0000-0000A3010000}"/>
    <cellStyle name="Normal 11 2 2 2 6 2 2" xfId="1538" xr:uid="{55E66AC3-939E-4BA3-B59D-A5C604991B50}"/>
    <cellStyle name="Normal 11 2 2 2 6 3" xfId="1193" xr:uid="{E48DA946-70DA-4F66-A0C7-A8A19AD97BF1}"/>
    <cellStyle name="Normal 11 2 2 2 7" xfId="247" xr:uid="{00000000-0005-0000-0000-0000A4010000}"/>
    <cellStyle name="Normal 11 2 2 2 7 2" xfId="832" xr:uid="{00000000-0005-0000-0000-0000A5010000}"/>
    <cellStyle name="Normal 11 2 2 2 7 2 2" xfId="1539" xr:uid="{B4AAD755-F4E4-490D-A8EC-333C45EFDEF9}"/>
    <cellStyle name="Normal 11 2 2 2 7 3" xfId="1194" xr:uid="{B9236EBE-2F1F-441A-8B9F-E67EFC7E7D10}"/>
    <cellStyle name="Normal 11 2 2 2 8" xfId="817" xr:uid="{00000000-0005-0000-0000-0000A6010000}"/>
    <cellStyle name="Normal 11 2 2 2 8 2" xfId="1524" xr:uid="{48961456-0989-424E-ADD1-126B7EC6C154}"/>
    <cellStyle name="Normal 11 2 2 2 9" xfId="1179" xr:uid="{2B84C043-C83F-45C3-A3AA-3CF9462B8B93}"/>
    <cellStyle name="Normal 11 2 2 3" xfId="248" xr:uid="{00000000-0005-0000-0000-0000A7010000}"/>
    <cellStyle name="Normal 11 2 2 3 2" xfId="249" xr:uid="{00000000-0005-0000-0000-0000A8010000}"/>
    <cellStyle name="Normal 11 2 2 3 2 2" xfId="250" xr:uid="{00000000-0005-0000-0000-0000A9010000}"/>
    <cellStyle name="Normal 11 2 2 3 2 2 2" xfId="835" xr:uid="{00000000-0005-0000-0000-0000AA010000}"/>
    <cellStyle name="Normal 11 2 2 3 2 2 2 2" xfId="1542" xr:uid="{0D73AA41-9AE8-48B5-9845-42B84FE70E1A}"/>
    <cellStyle name="Normal 11 2 2 3 2 2 3" xfId="1197" xr:uid="{96A7495D-4CB1-47D7-9A30-47CF0D24C562}"/>
    <cellStyle name="Normal 11 2 2 3 2 3" xfId="251" xr:uid="{00000000-0005-0000-0000-0000AB010000}"/>
    <cellStyle name="Normal 11 2 2 3 2 3 2" xfId="836" xr:uid="{00000000-0005-0000-0000-0000AC010000}"/>
    <cellStyle name="Normal 11 2 2 3 2 3 2 2" xfId="1543" xr:uid="{BE75F939-0E2B-4191-9008-A92C7B5C741B}"/>
    <cellStyle name="Normal 11 2 2 3 2 3 3" xfId="1198" xr:uid="{EC2008C0-2C8E-4BF7-88D1-0AE82A44994A}"/>
    <cellStyle name="Normal 11 2 2 3 2 4" xfId="834" xr:uid="{00000000-0005-0000-0000-0000AD010000}"/>
    <cellStyle name="Normal 11 2 2 3 2 4 2" xfId="1541" xr:uid="{C9C1BC80-D118-4F75-8266-3EBC6CC9FCEA}"/>
    <cellStyle name="Normal 11 2 2 3 2 5" xfId="1196" xr:uid="{C8E99653-CCCC-4AD6-A86A-A046B33DFE15}"/>
    <cellStyle name="Normal 11 2 2 3 3" xfId="252" xr:uid="{00000000-0005-0000-0000-0000AE010000}"/>
    <cellStyle name="Normal 11 2 2 3 3 2" xfId="837" xr:uid="{00000000-0005-0000-0000-0000AF010000}"/>
    <cellStyle name="Normal 11 2 2 3 3 2 2" xfId="1544" xr:uid="{D791EE84-511F-4CBE-A826-05224A1EB5C1}"/>
    <cellStyle name="Normal 11 2 2 3 3 3" xfId="1199" xr:uid="{AFD691D6-ADB4-4A03-8847-9D1E4AA04B16}"/>
    <cellStyle name="Normal 11 2 2 3 4" xfId="253" xr:uid="{00000000-0005-0000-0000-0000B0010000}"/>
    <cellStyle name="Normal 11 2 2 3 4 2" xfId="838" xr:uid="{00000000-0005-0000-0000-0000B1010000}"/>
    <cellStyle name="Normal 11 2 2 3 4 2 2" xfId="1545" xr:uid="{1B48B841-A93B-4F4E-ADBF-C9605ACD177A}"/>
    <cellStyle name="Normal 11 2 2 3 4 3" xfId="1200" xr:uid="{1105CA6C-F83F-44EB-B73C-54E6819AFE59}"/>
    <cellStyle name="Normal 11 2 2 3 5" xfId="833" xr:uid="{00000000-0005-0000-0000-0000B2010000}"/>
    <cellStyle name="Normal 11 2 2 3 5 2" xfId="1540" xr:uid="{E7966314-8242-4227-B21D-433B4FE87966}"/>
    <cellStyle name="Normal 11 2 2 3 6" xfId="1195" xr:uid="{9ED69235-9DE9-473D-9D15-6A28EA1C4AB0}"/>
    <cellStyle name="Normal 11 2 2 4" xfId="254" xr:uid="{00000000-0005-0000-0000-0000B3010000}"/>
    <cellStyle name="Normal 11 2 2 4 2" xfId="255" xr:uid="{00000000-0005-0000-0000-0000B4010000}"/>
    <cellStyle name="Normal 11 2 2 4 2 2" xfId="840" xr:uid="{00000000-0005-0000-0000-0000B5010000}"/>
    <cellStyle name="Normal 11 2 2 4 2 2 2" xfId="1547" xr:uid="{9D13100E-629D-4B2A-A3B3-93D16D91C31F}"/>
    <cellStyle name="Normal 11 2 2 4 2 3" xfId="1202" xr:uid="{362F60D1-1F00-482A-88AA-18FF2F200DF7}"/>
    <cellStyle name="Normal 11 2 2 4 3" xfId="256" xr:uid="{00000000-0005-0000-0000-0000B6010000}"/>
    <cellStyle name="Normal 11 2 2 4 3 2" xfId="841" xr:uid="{00000000-0005-0000-0000-0000B7010000}"/>
    <cellStyle name="Normal 11 2 2 4 3 2 2" xfId="1548" xr:uid="{E91362B1-B9D1-47A9-B5F6-65240E0F2EDF}"/>
    <cellStyle name="Normal 11 2 2 4 3 3" xfId="1203" xr:uid="{C358062F-B4B2-404F-AFA4-AC48FCFC4F42}"/>
    <cellStyle name="Normal 11 2 2 4 4" xfId="839" xr:uid="{00000000-0005-0000-0000-0000B8010000}"/>
    <cellStyle name="Normal 11 2 2 4 4 2" xfId="1546" xr:uid="{148DC0CB-074E-4EB2-96AB-6123B91BB13F}"/>
    <cellStyle name="Normal 11 2 2 4 5" xfId="1201" xr:uid="{AC81F6E8-290A-4183-BFF1-71AA4DC3D990}"/>
    <cellStyle name="Normal 11 2 2 5" xfId="257" xr:uid="{00000000-0005-0000-0000-0000B9010000}"/>
    <cellStyle name="Normal 11 2 2 5 2" xfId="258" xr:uid="{00000000-0005-0000-0000-0000BA010000}"/>
    <cellStyle name="Normal 11 2 2 5 2 2" xfId="843" xr:uid="{00000000-0005-0000-0000-0000BB010000}"/>
    <cellStyle name="Normal 11 2 2 5 2 2 2" xfId="1550" xr:uid="{E726CA5F-6C9B-421C-A2F6-D1CC0FCEC65B}"/>
    <cellStyle name="Normal 11 2 2 5 2 3" xfId="1205" xr:uid="{9A7FC5F6-D25F-4732-8EB0-C180F1E02AD2}"/>
    <cellStyle name="Normal 11 2 2 5 3" xfId="259" xr:uid="{00000000-0005-0000-0000-0000BC010000}"/>
    <cellStyle name="Normal 11 2 2 5 3 2" xfId="844" xr:uid="{00000000-0005-0000-0000-0000BD010000}"/>
    <cellStyle name="Normal 11 2 2 5 3 2 2" xfId="1551" xr:uid="{C0D3120E-EFA7-42CF-B2BB-1BA800A0C4E4}"/>
    <cellStyle name="Normal 11 2 2 5 3 3" xfId="1206" xr:uid="{A96DAE9F-DDC5-4A76-9C1F-D7617182AC4E}"/>
    <cellStyle name="Normal 11 2 2 5 4" xfId="842" xr:uid="{00000000-0005-0000-0000-0000BE010000}"/>
    <cellStyle name="Normal 11 2 2 5 4 2" xfId="1549" xr:uid="{3F4EAB2E-EDC3-437A-A4CF-E9B5D4651EC2}"/>
    <cellStyle name="Normal 11 2 2 5 5" xfId="1204" xr:uid="{730914FF-68D5-405F-BB3A-089909060EA3}"/>
    <cellStyle name="Normal 11 2 2 6" xfId="260" xr:uid="{00000000-0005-0000-0000-0000BF010000}"/>
    <cellStyle name="Normal 11 2 2 6 2" xfId="845" xr:uid="{00000000-0005-0000-0000-0000C0010000}"/>
    <cellStyle name="Normal 11 2 2 6 2 2" xfId="1552" xr:uid="{1C8DB14B-DCFC-44C9-8066-F8CE04A1D421}"/>
    <cellStyle name="Normal 11 2 2 6 3" xfId="1207" xr:uid="{F8F70560-BACA-4DCF-A981-8EF553081D0C}"/>
    <cellStyle name="Normal 11 2 2 7" xfId="261" xr:uid="{00000000-0005-0000-0000-0000C1010000}"/>
    <cellStyle name="Normal 11 2 2 7 2" xfId="846" xr:uid="{00000000-0005-0000-0000-0000C2010000}"/>
    <cellStyle name="Normal 11 2 2 7 2 2" xfId="1553" xr:uid="{0764D27B-AFC1-4223-B4CA-CF73CC9FFDB8}"/>
    <cellStyle name="Normal 11 2 2 7 3" xfId="1208" xr:uid="{104711E4-170A-404D-BEA2-36C96B37F9FC}"/>
    <cellStyle name="Normal 11 2 2 8" xfId="262" xr:uid="{00000000-0005-0000-0000-0000C3010000}"/>
    <cellStyle name="Normal 11 2 2 8 2" xfId="847" xr:uid="{00000000-0005-0000-0000-0000C4010000}"/>
    <cellStyle name="Normal 11 2 2 8 2 2" xfId="1554" xr:uid="{4E8A175D-E866-4782-8288-936A1D6E9FE1}"/>
    <cellStyle name="Normal 11 2 2 8 3" xfId="1209" xr:uid="{BC8445C4-1915-478C-A7F9-5A8EC9659B5D}"/>
    <cellStyle name="Normal 11 2 2 9" xfId="816" xr:uid="{00000000-0005-0000-0000-0000C5010000}"/>
    <cellStyle name="Normal 11 2 2 9 2" xfId="1523" xr:uid="{360A5028-86DE-48CF-9273-1EB574879F95}"/>
    <cellStyle name="Normal 11 2 3" xfId="263" xr:uid="{00000000-0005-0000-0000-0000C6010000}"/>
    <cellStyle name="Normal 11 2 3 2" xfId="264" xr:uid="{00000000-0005-0000-0000-0000C7010000}"/>
    <cellStyle name="Normal 11 2 3 2 2" xfId="265" xr:uid="{00000000-0005-0000-0000-0000C8010000}"/>
    <cellStyle name="Normal 11 2 3 2 2 2" xfId="266" xr:uid="{00000000-0005-0000-0000-0000C9010000}"/>
    <cellStyle name="Normal 11 2 3 2 2 2 2" xfId="851" xr:uid="{00000000-0005-0000-0000-0000CA010000}"/>
    <cellStyle name="Normal 11 2 3 2 2 2 2 2" xfId="1558" xr:uid="{DD2AF8F1-3666-46BA-9AD7-F8BB8ABA4CBA}"/>
    <cellStyle name="Normal 11 2 3 2 2 2 3" xfId="1213" xr:uid="{61826A77-F130-47ED-9D6E-327BE212DB51}"/>
    <cellStyle name="Normal 11 2 3 2 2 3" xfId="267" xr:uid="{00000000-0005-0000-0000-0000CB010000}"/>
    <cellStyle name="Normal 11 2 3 2 2 3 2" xfId="852" xr:uid="{00000000-0005-0000-0000-0000CC010000}"/>
    <cellStyle name="Normal 11 2 3 2 2 3 2 2" xfId="1559" xr:uid="{2B8E0633-9C7B-436E-B8C1-C2E3FEA0D9B5}"/>
    <cellStyle name="Normal 11 2 3 2 2 3 3" xfId="1214" xr:uid="{AA168B2B-544E-4D0A-AF0B-0C923673B6EA}"/>
    <cellStyle name="Normal 11 2 3 2 2 4" xfId="850" xr:uid="{00000000-0005-0000-0000-0000CD010000}"/>
    <cellStyle name="Normal 11 2 3 2 2 4 2" xfId="1557" xr:uid="{B57C5A08-EA24-4D7B-BEE6-A711746C95C1}"/>
    <cellStyle name="Normal 11 2 3 2 2 5" xfId="1212" xr:uid="{93D25D64-7CF0-4088-B16D-79FB37BC72A9}"/>
    <cellStyle name="Normal 11 2 3 2 3" xfId="268" xr:uid="{00000000-0005-0000-0000-0000CE010000}"/>
    <cellStyle name="Normal 11 2 3 2 3 2" xfId="853" xr:uid="{00000000-0005-0000-0000-0000CF010000}"/>
    <cellStyle name="Normal 11 2 3 2 3 2 2" xfId="1560" xr:uid="{916FDCBC-9313-401F-824F-222FD80B9B90}"/>
    <cellStyle name="Normal 11 2 3 2 3 3" xfId="1215" xr:uid="{11D1A60E-A003-4CE6-AF75-5D2CAD2C2E08}"/>
    <cellStyle name="Normal 11 2 3 2 4" xfId="269" xr:uid="{00000000-0005-0000-0000-0000D0010000}"/>
    <cellStyle name="Normal 11 2 3 2 4 2" xfId="854" xr:uid="{00000000-0005-0000-0000-0000D1010000}"/>
    <cellStyle name="Normal 11 2 3 2 4 2 2" xfId="1561" xr:uid="{EBB8E46D-2D1C-40D3-AFE3-8E21DEDD29FA}"/>
    <cellStyle name="Normal 11 2 3 2 4 3" xfId="1216" xr:uid="{184ADDDD-FA3A-4FA8-8A3F-1B466A2A4DA2}"/>
    <cellStyle name="Normal 11 2 3 2 5" xfId="849" xr:uid="{00000000-0005-0000-0000-0000D2010000}"/>
    <cellStyle name="Normal 11 2 3 2 5 2" xfId="1556" xr:uid="{C36AFBB5-EF8C-4630-A78D-1312ADB11EF3}"/>
    <cellStyle name="Normal 11 2 3 2 6" xfId="1211" xr:uid="{320C098A-A85B-4F9E-B928-F946AA4F4CA7}"/>
    <cellStyle name="Normal 11 2 3 3" xfId="270" xr:uid="{00000000-0005-0000-0000-0000D3010000}"/>
    <cellStyle name="Normal 11 2 3 3 2" xfId="271" xr:uid="{00000000-0005-0000-0000-0000D4010000}"/>
    <cellStyle name="Normal 11 2 3 3 2 2" xfId="856" xr:uid="{00000000-0005-0000-0000-0000D5010000}"/>
    <cellStyle name="Normal 11 2 3 3 2 2 2" xfId="1563" xr:uid="{87AEC2A5-DD39-4DF2-B3B4-B004675024F2}"/>
    <cellStyle name="Normal 11 2 3 3 2 3" xfId="1218" xr:uid="{3EFD6EBB-3AF4-464C-9023-0E3DB636E078}"/>
    <cellStyle name="Normal 11 2 3 3 3" xfId="272" xr:uid="{00000000-0005-0000-0000-0000D6010000}"/>
    <cellStyle name="Normal 11 2 3 3 3 2" xfId="857" xr:uid="{00000000-0005-0000-0000-0000D7010000}"/>
    <cellStyle name="Normal 11 2 3 3 3 2 2" xfId="1564" xr:uid="{BCC5D4D6-690A-41FC-8963-2274BC039638}"/>
    <cellStyle name="Normal 11 2 3 3 3 3" xfId="1219" xr:uid="{1284B12B-09DD-406F-ADC4-FF1AF99E3C2D}"/>
    <cellStyle name="Normal 11 2 3 3 4" xfId="855" xr:uid="{00000000-0005-0000-0000-0000D8010000}"/>
    <cellStyle name="Normal 11 2 3 3 4 2" xfId="1562" xr:uid="{4E51E9EF-3231-4349-BA75-D971F4A3B514}"/>
    <cellStyle name="Normal 11 2 3 3 5" xfId="1217" xr:uid="{92AE12C3-B303-4C0B-870D-62C2E62AAD66}"/>
    <cellStyle name="Normal 11 2 3 4" xfId="273" xr:uid="{00000000-0005-0000-0000-0000D9010000}"/>
    <cellStyle name="Normal 11 2 3 4 2" xfId="274" xr:uid="{00000000-0005-0000-0000-0000DA010000}"/>
    <cellStyle name="Normal 11 2 3 4 2 2" xfId="859" xr:uid="{00000000-0005-0000-0000-0000DB010000}"/>
    <cellStyle name="Normal 11 2 3 4 2 2 2" xfId="1566" xr:uid="{15C63D57-A308-4D9B-AF97-0F9F70D54DDE}"/>
    <cellStyle name="Normal 11 2 3 4 2 3" xfId="1221" xr:uid="{FBB8E7A2-3992-40EF-9813-70A56E4F6445}"/>
    <cellStyle name="Normal 11 2 3 4 3" xfId="275" xr:uid="{00000000-0005-0000-0000-0000DC010000}"/>
    <cellStyle name="Normal 11 2 3 4 3 2" xfId="860" xr:uid="{00000000-0005-0000-0000-0000DD010000}"/>
    <cellStyle name="Normal 11 2 3 4 3 2 2" xfId="1567" xr:uid="{83F469E1-6A2B-4DF2-B11A-63D97EE3DAB3}"/>
    <cellStyle name="Normal 11 2 3 4 3 3" xfId="1222" xr:uid="{245AF4E6-18D3-4728-A246-A9A80BFA57F3}"/>
    <cellStyle name="Normal 11 2 3 4 4" xfId="858" xr:uid="{00000000-0005-0000-0000-0000DE010000}"/>
    <cellStyle name="Normal 11 2 3 4 4 2" xfId="1565" xr:uid="{0E285279-8A25-442A-8810-257C3A9C6442}"/>
    <cellStyle name="Normal 11 2 3 4 5" xfId="1220" xr:uid="{61F21769-2DC1-47FE-80F1-653BDA547438}"/>
    <cellStyle name="Normal 11 2 3 5" xfId="276" xr:uid="{00000000-0005-0000-0000-0000DF010000}"/>
    <cellStyle name="Normal 11 2 3 5 2" xfId="861" xr:uid="{00000000-0005-0000-0000-0000E0010000}"/>
    <cellStyle name="Normal 11 2 3 5 2 2" xfId="1568" xr:uid="{4163D1F0-A396-4100-A9AB-4E61465FB535}"/>
    <cellStyle name="Normal 11 2 3 5 3" xfId="1223" xr:uid="{6EF2814A-41CF-4916-9D2F-47F01D9368D4}"/>
    <cellStyle name="Normal 11 2 3 6" xfId="277" xr:uid="{00000000-0005-0000-0000-0000E1010000}"/>
    <cellStyle name="Normal 11 2 3 6 2" xfId="862" xr:uid="{00000000-0005-0000-0000-0000E2010000}"/>
    <cellStyle name="Normal 11 2 3 6 2 2" xfId="1569" xr:uid="{D97D8E9B-CF43-4859-9F92-3BDBFA804AD9}"/>
    <cellStyle name="Normal 11 2 3 6 3" xfId="1224" xr:uid="{99450A9B-5C79-418F-907C-59EEDB983009}"/>
    <cellStyle name="Normal 11 2 3 7" xfId="278" xr:uid="{00000000-0005-0000-0000-0000E3010000}"/>
    <cellStyle name="Normal 11 2 3 7 2" xfId="863" xr:uid="{00000000-0005-0000-0000-0000E4010000}"/>
    <cellStyle name="Normal 11 2 3 7 2 2" xfId="1570" xr:uid="{6E40C490-5E82-41C9-8F30-54234AD55D46}"/>
    <cellStyle name="Normal 11 2 3 7 3" xfId="1225" xr:uid="{50A0D871-BC13-46A9-98C7-F72AEF3A2286}"/>
    <cellStyle name="Normal 11 2 3 8" xfId="848" xr:uid="{00000000-0005-0000-0000-0000E5010000}"/>
    <cellStyle name="Normal 11 2 3 8 2" xfId="1555" xr:uid="{A0256F47-9D8A-4BBB-BA3D-5C2CB1E904BF}"/>
    <cellStyle name="Normal 11 2 3 9" xfId="1210" xr:uid="{B762D1BF-E451-495D-9F4C-DFDE9366C864}"/>
    <cellStyle name="Normal 11 2 4" xfId="279" xr:uid="{00000000-0005-0000-0000-0000E6010000}"/>
    <cellStyle name="Normal 11 2 4 2" xfId="280" xr:uid="{00000000-0005-0000-0000-0000E7010000}"/>
    <cellStyle name="Normal 11 2 4 2 2" xfId="281" xr:uid="{00000000-0005-0000-0000-0000E8010000}"/>
    <cellStyle name="Normal 11 2 4 2 2 2" xfId="866" xr:uid="{00000000-0005-0000-0000-0000E9010000}"/>
    <cellStyle name="Normal 11 2 4 2 2 2 2" xfId="1573" xr:uid="{979DBC5A-9E7F-4CE6-9117-428C4CAC0ADE}"/>
    <cellStyle name="Normal 11 2 4 2 2 3" xfId="1228" xr:uid="{EB35BA92-CF60-47CE-975E-524CB49EAE06}"/>
    <cellStyle name="Normal 11 2 4 2 3" xfId="282" xr:uid="{00000000-0005-0000-0000-0000EA010000}"/>
    <cellStyle name="Normal 11 2 4 2 3 2" xfId="867" xr:uid="{00000000-0005-0000-0000-0000EB010000}"/>
    <cellStyle name="Normal 11 2 4 2 3 2 2" xfId="1574" xr:uid="{C0AD2F91-84D2-420C-B008-238291A44645}"/>
    <cellStyle name="Normal 11 2 4 2 3 3" xfId="1229" xr:uid="{8F428193-006D-494B-B345-23BC142729AB}"/>
    <cellStyle name="Normal 11 2 4 2 4" xfId="865" xr:uid="{00000000-0005-0000-0000-0000EC010000}"/>
    <cellStyle name="Normal 11 2 4 2 4 2" xfId="1572" xr:uid="{E8AC6DDE-9165-4983-AD06-F5C204856471}"/>
    <cellStyle name="Normal 11 2 4 2 5" xfId="1227" xr:uid="{10F5DCDC-F5B8-470C-B51C-BBC5618BF21E}"/>
    <cellStyle name="Normal 11 2 4 3" xfId="283" xr:uid="{00000000-0005-0000-0000-0000ED010000}"/>
    <cellStyle name="Normal 11 2 4 3 2" xfId="868" xr:uid="{00000000-0005-0000-0000-0000EE010000}"/>
    <cellStyle name="Normal 11 2 4 3 2 2" xfId="1575" xr:uid="{3458CD5A-8DD5-48F9-8FDC-B186121769AA}"/>
    <cellStyle name="Normal 11 2 4 3 3" xfId="1230" xr:uid="{1410020F-750D-427E-834B-B31516D24E39}"/>
    <cellStyle name="Normal 11 2 4 4" xfId="284" xr:uid="{00000000-0005-0000-0000-0000EF010000}"/>
    <cellStyle name="Normal 11 2 4 4 2" xfId="869" xr:uid="{00000000-0005-0000-0000-0000F0010000}"/>
    <cellStyle name="Normal 11 2 4 4 2 2" xfId="1576" xr:uid="{3C7B314F-B7D8-4841-9A9C-AC3AEB87F8E0}"/>
    <cellStyle name="Normal 11 2 4 4 3" xfId="1231" xr:uid="{8E33614B-AA88-434D-B1F8-DE84ACBB8A2A}"/>
    <cellStyle name="Normal 11 2 4 5" xfId="864" xr:uid="{00000000-0005-0000-0000-0000F1010000}"/>
    <cellStyle name="Normal 11 2 4 5 2" xfId="1571" xr:uid="{68DAFCC6-ED81-439B-88B8-1B829B53765F}"/>
    <cellStyle name="Normal 11 2 4 6" xfId="1226" xr:uid="{19504CC7-84A5-445F-AB2C-D188C298C0B6}"/>
    <cellStyle name="Normal 11 2 5" xfId="285" xr:uid="{00000000-0005-0000-0000-0000F2010000}"/>
    <cellStyle name="Normal 11 2 5 2" xfId="286" xr:uid="{00000000-0005-0000-0000-0000F3010000}"/>
    <cellStyle name="Normal 11 2 5 2 2" xfId="871" xr:uid="{00000000-0005-0000-0000-0000F4010000}"/>
    <cellStyle name="Normal 11 2 5 2 2 2" xfId="1578" xr:uid="{CD334D06-46CC-46AA-BA20-E4C4BB0B5BB7}"/>
    <cellStyle name="Normal 11 2 5 2 3" xfId="1233" xr:uid="{85110F1A-739C-48BD-A793-F464CC733E2F}"/>
    <cellStyle name="Normal 11 2 5 3" xfId="287" xr:uid="{00000000-0005-0000-0000-0000F5010000}"/>
    <cellStyle name="Normal 11 2 5 3 2" xfId="872" xr:uid="{00000000-0005-0000-0000-0000F6010000}"/>
    <cellStyle name="Normal 11 2 5 3 2 2" xfId="1579" xr:uid="{84F137B8-C823-4929-BCB9-491A0D6C143C}"/>
    <cellStyle name="Normal 11 2 5 3 3" xfId="1234" xr:uid="{8902DCC1-702E-4226-944E-4A6F9279E508}"/>
    <cellStyle name="Normal 11 2 5 4" xfId="870" xr:uid="{00000000-0005-0000-0000-0000F7010000}"/>
    <cellStyle name="Normal 11 2 5 4 2" xfId="1577" xr:uid="{C0BB39FA-6269-43DC-B440-CAE9A143D4F4}"/>
    <cellStyle name="Normal 11 2 5 5" xfId="1232" xr:uid="{38C87124-1C1F-46DC-8E42-BC2FBD410052}"/>
    <cellStyle name="Normal 11 2 6" xfId="288" xr:uid="{00000000-0005-0000-0000-0000F8010000}"/>
    <cellStyle name="Normal 11 2 6 2" xfId="289" xr:uid="{00000000-0005-0000-0000-0000F9010000}"/>
    <cellStyle name="Normal 11 2 6 2 2" xfId="874" xr:uid="{00000000-0005-0000-0000-0000FA010000}"/>
    <cellStyle name="Normal 11 2 6 2 2 2" xfId="1581" xr:uid="{D7E26F55-0F90-454D-BCD9-DEA43FCA743F}"/>
    <cellStyle name="Normal 11 2 6 2 3" xfId="1236" xr:uid="{04C315BE-D6D4-4A75-9BE5-7EDC80059B76}"/>
    <cellStyle name="Normal 11 2 6 3" xfId="290" xr:uid="{00000000-0005-0000-0000-0000FB010000}"/>
    <cellStyle name="Normal 11 2 6 3 2" xfId="875" xr:uid="{00000000-0005-0000-0000-0000FC010000}"/>
    <cellStyle name="Normal 11 2 6 3 2 2" xfId="1582" xr:uid="{EACFF0CB-AA7F-4649-BA78-21154B84F414}"/>
    <cellStyle name="Normal 11 2 6 3 3" xfId="1237" xr:uid="{0152B33C-2CC7-4265-86B0-24A0E6F09855}"/>
    <cellStyle name="Normal 11 2 6 4" xfId="873" xr:uid="{00000000-0005-0000-0000-0000FD010000}"/>
    <cellStyle name="Normal 11 2 6 4 2" xfId="1580" xr:uid="{FE0EE3BA-9329-4469-8904-7A46D000DC48}"/>
    <cellStyle name="Normal 11 2 6 5" xfId="1235" xr:uid="{99949451-B422-48F6-9010-3880DE52F07A}"/>
    <cellStyle name="Normal 11 2 7" xfId="291" xr:uid="{00000000-0005-0000-0000-0000FE010000}"/>
    <cellStyle name="Normal 11 2 7 2" xfId="876" xr:uid="{00000000-0005-0000-0000-0000FF010000}"/>
    <cellStyle name="Normal 11 2 7 2 2" xfId="1583" xr:uid="{6F6F2571-E922-455A-B6D0-8DBDED726FAD}"/>
    <cellStyle name="Normal 11 2 7 3" xfId="1238" xr:uid="{4C145924-3CC2-425D-A9EB-9E2CFFD93DAB}"/>
    <cellStyle name="Normal 11 2 8" xfId="292" xr:uid="{00000000-0005-0000-0000-000000020000}"/>
    <cellStyle name="Normal 11 2 8 2" xfId="877" xr:uid="{00000000-0005-0000-0000-000001020000}"/>
    <cellStyle name="Normal 11 2 8 2 2" xfId="1584" xr:uid="{1AD2E6B1-05A4-4F4B-B8CE-3DDB176B6700}"/>
    <cellStyle name="Normal 11 2 8 3" xfId="1239" xr:uid="{501AD151-D73F-4917-AD6B-F6F347C30BB4}"/>
    <cellStyle name="Normal 11 2 9" xfId="293" xr:uid="{00000000-0005-0000-0000-000002020000}"/>
    <cellStyle name="Normal 11 2 9 2" xfId="878" xr:uid="{00000000-0005-0000-0000-000003020000}"/>
    <cellStyle name="Normal 11 2 9 2 2" xfId="1585" xr:uid="{2AA4F258-663F-4CA0-BDC6-2FA293A91D0C}"/>
    <cellStyle name="Normal 11 2 9 3" xfId="1240" xr:uid="{3DD383B0-DEFF-4B54-A603-9AC7623538C3}"/>
    <cellStyle name="Normal 11 3" xfId="294" xr:uid="{00000000-0005-0000-0000-000004020000}"/>
    <cellStyle name="Normal 11 3 10" xfId="1241" xr:uid="{64129AD0-35CD-4319-86FC-8F4BFB68653B}"/>
    <cellStyle name="Normal 11 3 2" xfId="295" xr:uid="{00000000-0005-0000-0000-000005020000}"/>
    <cellStyle name="Normal 11 3 2 2" xfId="296" xr:uid="{00000000-0005-0000-0000-000006020000}"/>
    <cellStyle name="Normal 11 3 2 2 2" xfId="297" xr:uid="{00000000-0005-0000-0000-000007020000}"/>
    <cellStyle name="Normal 11 3 2 2 2 2" xfId="298" xr:uid="{00000000-0005-0000-0000-000008020000}"/>
    <cellStyle name="Normal 11 3 2 2 2 2 2" xfId="883" xr:uid="{00000000-0005-0000-0000-000009020000}"/>
    <cellStyle name="Normal 11 3 2 2 2 2 2 2" xfId="1590" xr:uid="{C2E21AB1-CAD6-4E61-BD76-E7432C2219D2}"/>
    <cellStyle name="Normal 11 3 2 2 2 2 3" xfId="1245" xr:uid="{B67EC48F-7CA7-42D3-AB10-830AE97B838F}"/>
    <cellStyle name="Normal 11 3 2 2 2 3" xfId="299" xr:uid="{00000000-0005-0000-0000-00000A020000}"/>
    <cellStyle name="Normal 11 3 2 2 2 3 2" xfId="884" xr:uid="{00000000-0005-0000-0000-00000B020000}"/>
    <cellStyle name="Normal 11 3 2 2 2 3 2 2" xfId="1591" xr:uid="{EADAFC6B-F43A-4CD1-A725-D8C96486DC66}"/>
    <cellStyle name="Normal 11 3 2 2 2 3 3" xfId="1246" xr:uid="{52AF00EC-A3CA-47B9-92E5-BE88BCED4D10}"/>
    <cellStyle name="Normal 11 3 2 2 2 4" xfId="882" xr:uid="{00000000-0005-0000-0000-00000C020000}"/>
    <cellStyle name="Normal 11 3 2 2 2 4 2" xfId="1589" xr:uid="{EA5B68BB-99F3-4ED6-A604-955D47CF987D}"/>
    <cellStyle name="Normal 11 3 2 2 2 5" xfId="1244" xr:uid="{29C772C7-6DBE-4F3F-B57F-DC72707AB2B1}"/>
    <cellStyle name="Normal 11 3 2 2 3" xfId="300" xr:uid="{00000000-0005-0000-0000-00000D020000}"/>
    <cellStyle name="Normal 11 3 2 2 3 2" xfId="885" xr:uid="{00000000-0005-0000-0000-00000E020000}"/>
    <cellStyle name="Normal 11 3 2 2 3 2 2" xfId="1592" xr:uid="{3EE433B5-D131-403D-97FC-90D8BC470BE5}"/>
    <cellStyle name="Normal 11 3 2 2 3 3" xfId="1247" xr:uid="{07A60568-AE40-46DB-AC56-BE38EC37A955}"/>
    <cellStyle name="Normal 11 3 2 2 4" xfId="301" xr:uid="{00000000-0005-0000-0000-00000F020000}"/>
    <cellStyle name="Normal 11 3 2 2 4 2" xfId="886" xr:uid="{00000000-0005-0000-0000-000010020000}"/>
    <cellStyle name="Normal 11 3 2 2 4 2 2" xfId="1593" xr:uid="{49418085-4E22-46EE-A41A-7062B542A863}"/>
    <cellStyle name="Normal 11 3 2 2 4 3" xfId="1248" xr:uid="{5BF38BFF-B144-4A9F-873F-295E1F69C39E}"/>
    <cellStyle name="Normal 11 3 2 2 5" xfId="881" xr:uid="{00000000-0005-0000-0000-000011020000}"/>
    <cellStyle name="Normal 11 3 2 2 5 2" xfId="1588" xr:uid="{5D8D8B07-E2C7-47D5-9501-E151A31D19A7}"/>
    <cellStyle name="Normal 11 3 2 2 6" xfId="1243" xr:uid="{BF5BEF02-E3EF-490E-9D74-F1B3E26C2840}"/>
    <cellStyle name="Normal 11 3 2 3" xfId="302" xr:uid="{00000000-0005-0000-0000-000012020000}"/>
    <cellStyle name="Normal 11 3 2 3 2" xfId="303" xr:uid="{00000000-0005-0000-0000-000013020000}"/>
    <cellStyle name="Normal 11 3 2 3 2 2" xfId="888" xr:uid="{00000000-0005-0000-0000-000014020000}"/>
    <cellStyle name="Normal 11 3 2 3 2 2 2" xfId="1595" xr:uid="{9274137A-08A1-4040-B537-231AB91AA419}"/>
    <cellStyle name="Normal 11 3 2 3 2 3" xfId="1250" xr:uid="{68DDA8B0-1894-40AB-AD8C-16B5D433C384}"/>
    <cellStyle name="Normal 11 3 2 3 3" xfId="304" xr:uid="{00000000-0005-0000-0000-000015020000}"/>
    <cellStyle name="Normal 11 3 2 3 3 2" xfId="889" xr:uid="{00000000-0005-0000-0000-000016020000}"/>
    <cellStyle name="Normal 11 3 2 3 3 2 2" xfId="1596" xr:uid="{3BEDBFAF-3E73-4817-B942-5199FC5F0B91}"/>
    <cellStyle name="Normal 11 3 2 3 3 3" xfId="1251" xr:uid="{3A29DB35-D2EE-4F24-95D8-5FCB5DFB6011}"/>
    <cellStyle name="Normal 11 3 2 3 4" xfId="887" xr:uid="{00000000-0005-0000-0000-000017020000}"/>
    <cellStyle name="Normal 11 3 2 3 4 2" xfId="1594" xr:uid="{C917C10C-F281-4B6B-B588-8CD00D739270}"/>
    <cellStyle name="Normal 11 3 2 3 5" xfId="1249" xr:uid="{86ACC898-4DAD-4675-9835-5A865AC14E75}"/>
    <cellStyle name="Normal 11 3 2 4" xfId="305" xr:uid="{00000000-0005-0000-0000-000018020000}"/>
    <cellStyle name="Normal 11 3 2 4 2" xfId="306" xr:uid="{00000000-0005-0000-0000-000019020000}"/>
    <cellStyle name="Normal 11 3 2 4 2 2" xfId="891" xr:uid="{00000000-0005-0000-0000-00001A020000}"/>
    <cellStyle name="Normal 11 3 2 4 2 2 2" xfId="1598" xr:uid="{04838C81-3A52-4512-92D1-861F0F4A1E6A}"/>
    <cellStyle name="Normal 11 3 2 4 2 3" xfId="1253" xr:uid="{10F14554-E870-4CED-A2D2-3DDCD7C32191}"/>
    <cellStyle name="Normal 11 3 2 4 3" xfId="307" xr:uid="{00000000-0005-0000-0000-00001B020000}"/>
    <cellStyle name="Normal 11 3 2 4 3 2" xfId="892" xr:uid="{00000000-0005-0000-0000-00001C020000}"/>
    <cellStyle name="Normal 11 3 2 4 3 2 2" xfId="1599" xr:uid="{AB8C9120-382C-48ED-9BD7-005CF555ED7C}"/>
    <cellStyle name="Normal 11 3 2 4 3 3" xfId="1254" xr:uid="{E3625106-3A23-4945-BB79-88D64CCA498B}"/>
    <cellStyle name="Normal 11 3 2 4 4" xfId="890" xr:uid="{00000000-0005-0000-0000-00001D020000}"/>
    <cellStyle name="Normal 11 3 2 4 4 2" xfId="1597" xr:uid="{D6BAFEE2-88FC-4F0D-9174-A38D2F2A6D9E}"/>
    <cellStyle name="Normal 11 3 2 4 5" xfId="1252" xr:uid="{2EC10FFB-CD26-4C10-8D2F-2879C51E6782}"/>
    <cellStyle name="Normal 11 3 2 5" xfId="308" xr:uid="{00000000-0005-0000-0000-00001E020000}"/>
    <cellStyle name="Normal 11 3 2 5 2" xfId="893" xr:uid="{00000000-0005-0000-0000-00001F020000}"/>
    <cellStyle name="Normal 11 3 2 5 2 2" xfId="1600" xr:uid="{2B2A374E-9510-4AE4-8909-A00724BB17EB}"/>
    <cellStyle name="Normal 11 3 2 5 3" xfId="1255" xr:uid="{4E9330E2-4482-44AB-9C8C-8D53D3D3CB90}"/>
    <cellStyle name="Normal 11 3 2 6" xfId="309" xr:uid="{00000000-0005-0000-0000-000020020000}"/>
    <cellStyle name="Normal 11 3 2 6 2" xfId="894" xr:uid="{00000000-0005-0000-0000-000021020000}"/>
    <cellStyle name="Normal 11 3 2 6 2 2" xfId="1601" xr:uid="{025CC6C9-F507-48C0-8A6F-75A9D7CE83C6}"/>
    <cellStyle name="Normal 11 3 2 6 3" xfId="1256" xr:uid="{962C7720-CED1-4C42-B1F9-8BE8495F2CF2}"/>
    <cellStyle name="Normal 11 3 2 7" xfId="310" xr:uid="{00000000-0005-0000-0000-000022020000}"/>
    <cellStyle name="Normal 11 3 2 7 2" xfId="895" xr:uid="{00000000-0005-0000-0000-000023020000}"/>
    <cellStyle name="Normal 11 3 2 7 2 2" xfId="1602" xr:uid="{8031661D-9464-4C38-BF9B-9898C9887CA2}"/>
    <cellStyle name="Normal 11 3 2 7 3" xfId="1257" xr:uid="{9240769B-C29B-4170-BD57-66463CB76BAE}"/>
    <cellStyle name="Normal 11 3 2 8" xfId="880" xr:uid="{00000000-0005-0000-0000-000024020000}"/>
    <cellStyle name="Normal 11 3 2 8 2" xfId="1587" xr:uid="{31D6585F-B01A-4EC2-9E2B-53FFA3985AB2}"/>
    <cellStyle name="Normal 11 3 2 9" xfId="1242" xr:uid="{5B7352F5-848E-4DF1-8850-48931F5AF632}"/>
    <cellStyle name="Normal 11 3 3" xfId="311" xr:uid="{00000000-0005-0000-0000-000025020000}"/>
    <cellStyle name="Normal 11 3 3 2" xfId="312" xr:uid="{00000000-0005-0000-0000-000026020000}"/>
    <cellStyle name="Normal 11 3 3 2 2" xfId="313" xr:uid="{00000000-0005-0000-0000-000027020000}"/>
    <cellStyle name="Normal 11 3 3 2 2 2" xfId="898" xr:uid="{00000000-0005-0000-0000-000028020000}"/>
    <cellStyle name="Normal 11 3 3 2 2 2 2" xfId="1605" xr:uid="{A05697CA-9B77-4391-9F76-68062A955ACB}"/>
    <cellStyle name="Normal 11 3 3 2 2 3" xfId="1260" xr:uid="{B2645999-0730-44E0-BE36-8D577335361C}"/>
    <cellStyle name="Normal 11 3 3 2 3" xfId="314" xr:uid="{00000000-0005-0000-0000-000029020000}"/>
    <cellStyle name="Normal 11 3 3 2 3 2" xfId="899" xr:uid="{00000000-0005-0000-0000-00002A020000}"/>
    <cellStyle name="Normal 11 3 3 2 3 2 2" xfId="1606" xr:uid="{AFC590FE-3D40-4B37-AE10-47E661C304E8}"/>
    <cellStyle name="Normal 11 3 3 2 3 3" xfId="1261" xr:uid="{5EA63593-E6E7-4453-86FE-5369C72220CB}"/>
    <cellStyle name="Normal 11 3 3 2 4" xfId="897" xr:uid="{00000000-0005-0000-0000-00002B020000}"/>
    <cellStyle name="Normal 11 3 3 2 4 2" xfId="1604" xr:uid="{CBAD1EB4-336D-480C-A908-4A86E393B233}"/>
    <cellStyle name="Normal 11 3 3 2 5" xfId="1259" xr:uid="{C08D0A9A-12DF-4395-A5E8-94F377958B24}"/>
    <cellStyle name="Normal 11 3 3 3" xfId="315" xr:uid="{00000000-0005-0000-0000-00002C020000}"/>
    <cellStyle name="Normal 11 3 3 3 2" xfId="900" xr:uid="{00000000-0005-0000-0000-00002D020000}"/>
    <cellStyle name="Normal 11 3 3 3 2 2" xfId="1607" xr:uid="{ACA629F3-687A-4814-B626-44957AB33175}"/>
    <cellStyle name="Normal 11 3 3 3 3" xfId="1262" xr:uid="{9F586DE6-FB25-44E5-BCC3-D9419D9AF805}"/>
    <cellStyle name="Normal 11 3 3 4" xfId="316" xr:uid="{00000000-0005-0000-0000-00002E020000}"/>
    <cellStyle name="Normal 11 3 3 4 2" xfId="901" xr:uid="{00000000-0005-0000-0000-00002F020000}"/>
    <cellStyle name="Normal 11 3 3 4 2 2" xfId="1608" xr:uid="{8FF8B67F-0997-45A0-BEB1-D57E72CCB8F9}"/>
    <cellStyle name="Normal 11 3 3 4 3" xfId="1263" xr:uid="{003D85EE-14D5-454B-9ADC-FC5C49B5C83C}"/>
    <cellStyle name="Normal 11 3 3 5" xfId="896" xr:uid="{00000000-0005-0000-0000-000030020000}"/>
    <cellStyle name="Normal 11 3 3 5 2" xfId="1603" xr:uid="{D5761D7F-F59A-4CDF-B553-1D37A3C4FEAD}"/>
    <cellStyle name="Normal 11 3 3 6" xfId="1258" xr:uid="{9E0B6D7E-7CF4-40AD-AEE2-86CADF640985}"/>
    <cellStyle name="Normal 11 3 4" xfId="317" xr:uid="{00000000-0005-0000-0000-000031020000}"/>
    <cellStyle name="Normal 11 3 4 2" xfId="318" xr:uid="{00000000-0005-0000-0000-000032020000}"/>
    <cellStyle name="Normal 11 3 4 2 2" xfId="903" xr:uid="{00000000-0005-0000-0000-000033020000}"/>
    <cellStyle name="Normal 11 3 4 2 2 2" xfId="1610" xr:uid="{E3D7F71C-10B3-4098-BF0E-7777CDADB2D6}"/>
    <cellStyle name="Normal 11 3 4 2 3" xfId="1265" xr:uid="{AB7AC989-7190-4576-9725-40823B0AF759}"/>
    <cellStyle name="Normal 11 3 4 3" xfId="319" xr:uid="{00000000-0005-0000-0000-000034020000}"/>
    <cellStyle name="Normal 11 3 4 3 2" xfId="904" xr:uid="{00000000-0005-0000-0000-000035020000}"/>
    <cellStyle name="Normal 11 3 4 3 2 2" xfId="1611" xr:uid="{1CB194FF-1199-41C8-A1C5-0AB741D46521}"/>
    <cellStyle name="Normal 11 3 4 3 3" xfId="1266" xr:uid="{317CCF10-FDF8-42CE-A2C1-78954F6C37D4}"/>
    <cellStyle name="Normal 11 3 4 4" xfId="902" xr:uid="{00000000-0005-0000-0000-000036020000}"/>
    <cellStyle name="Normal 11 3 4 4 2" xfId="1609" xr:uid="{85FCFC63-A06E-45E4-850B-EAA8C3300D6F}"/>
    <cellStyle name="Normal 11 3 4 5" xfId="1264" xr:uid="{693F016B-7274-45C3-B7EB-4F69B7DCCE6A}"/>
    <cellStyle name="Normal 11 3 5" xfId="320" xr:uid="{00000000-0005-0000-0000-000037020000}"/>
    <cellStyle name="Normal 11 3 5 2" xfId="321" xr:uid="{00000000-0005-0000-0000-000038020000}"/>
    <cellStyle name="Normal 11 3 5 2 2" xfId="906" xr:uid="{00000000-0005-0000-0000-000039020000}"/>
    <cellStyle name="Normal 11 3 5 2 2 2" xfId="1613" xr:uid="{3D1D184B-4F57-47D9-A4C0-7B4CB47BEE21}"/>
    <cellStyle name="Normal 11 3 5 2 3" xfId="1268" xr:uid="{D8D3D697-8732-422D-B408-D2ABF35E8586}"/>
    <cellStyle name="Normal 11 3 5 3" xfId="322" xr:uid="{00000000-0005-0000-0000-00003A020000}"/>
    <cellStyle name="Normal 11 3 5 3 2" xfId="907" xr:uid="{00000000-0005-0000-0000-00003B020000}"/>
    <cellStyle name="Normal 11 3 5 3 2 2" xfId="1614" xr:uid="{6D703797-8A17-4201-B79A-88C4D767FC98}"/>
    <cellStyle name="Normal 11 3 5 3 3" xfId="1269" xr:uid="{80121D9F-349C-42F7-B5B7-C51C5BC8E4B0}"/>
    <cellStyle name="Normal 11 3 5 4" xfId="905" xr:uid="{00000000-0005-0000-0000-00003C020000}"/>
    <cellStyle name="Normal 11 3 5 4 2" xfId="1612" xr:uid="{B3B76FA3-2755-437F-AD8B-740FB771610A}"/>
    <cellStyle name="Normal 11 3 5 5" xfId="1267" xr:uid="{563F60F2-40D6-4C7B-8CD6-F6AA81ABC33E}"/>
    <cellStyle name="Normal 11 3 6" xfId="323" xr:uid="{00000000-0005-0000-0000-00003D020000}"/>
    <cellStyle name="Normal 11 3 6 2" xfId="908" xr:uid="{00000000-0005-0000-0000-00003E020000}"/>
    <cellStyle name="Normal 11 3 6 2 2" xfId="1615" xr:uid="{E4324DE3-ED4E-4579-89B0-42462A4C0264}"/>
    <cellStyle name="Normal 11 3 6 3" xfId="1270" xr:uid="{45A6D26B-9AF1-40DD-98F7-86F3D4D3DF0B}"/>
    <cellStyle name="Normal 11 3 7" xfId="324" xr:uid="{00000000-0005-0000-0000-00003F020000}"/>
    <cellStyle name="Normal 11 3 7 2" xfId="909" xr:uid="{00000000-0005-0000-0000-000040020000}"/>
    <cellStyle name="Normal 11 3 7 2 2" xfId="1616" xr:uid="{C4B94EAA-C67C-4C48-BEF0-9E930F2A4321}"/>
    <cellStyle name="Normal 11 3 7 3" xfId="1271" xr:uid="{31F5364A-7755-4CFD-A6F8-6B142ECD378F}"/>
    <cellStyle name="Normal 11 3 8" xfId="325" xr:uid="{00000000-0005-0000-0000-000041020000}"/>
    <cellStyle name="Normal 11 3 8 2" xfId="910" xr:uid="{00000000-0005-0000-0000-000042020000}"/>
    <cellStyle name="Normal 11 3 8 2 2" xfId="1617" xr:uid="{F062D5ED-CB43-47EB-AACD-53D8AB7B4C9D}"/>
    <cellStyle name="Normal 11 3 8 3" xfId="1272" xr:uid="{E96F6C87-E6BD-410E-9051-71CF10652A22}"/>
    <cellStyle name="Normal 11 3 9" xfId="879" xr:uid="{00000000-0005-0000-0000-000043020000}"/>
    <cellStyle name="Normal 11 3 9 2" xfId="1586" xr:uid="{A3A9CE7D-0120-4C23-A5C7-2C5E900962A5}"/>
    <cellStyle name="Normal 11 4" xfId="326" xr:uid="{00000000-0005-0000-0000-000044020000}"/>
    <cellStyle name="Normal 11 4 2" xfId="327" xr:uid="{00000000-0005-0000-0000-000045020000}"/>
    <cellStyle name="Normal 11 4 2 2" xfId="328" xr:uid="{00000000-0005-0000-0000-000046020000}"/>
    <cellStyle name="Normal 11 4 2 2 2" xfId="329" xr:uid="{00000000-0005-0000-0000-000047020000}"/>
    <cellStyle name="Normal 11 4 2 2 2 2" xfId="914" xr:uid="{00000000-0005-0000-0000-000048020000}"/>
    <cellStyle name="Normal 11 4 2 2 2 2 2" xfId="1621" xr:uid="{9B2AE51D-EB71-403C-B550-6E164B7E5CBE}"/>
    <cellStyle name="Normal 11 4 2 2 2 3" xfId="1276" xr:uid="{10CDD79B-6844-4661-90E0-10719C83F813}"/>
    <cellStyle name="Normal 11 4 2 2 3" xfId="330" xr:uid="{00000000-0005-0000-0000-000049020000}"/>
    <cellStyle name="Normal 11 4 2 2 3 2" xfId="915" xr:uid="{00000000-0005-0000-0000-00004A020000}"/>
    <cellStyle name="Normal 11 4 2 2 3 2 2" xfId="1622" xr:uid="{0E9230BD-AA40-4BBD-A9DD-F458D63419A6}"/>
    <cellStyle name="Normal 11 4 2 2 3 3" xfId="1277" xr:uid="{372A3292-FF30-47C9-A726-08F810495A79}"/>
    <cellStyle name="Normal 11 4 2 2 4" xfId="913" xr:uid="{00000000-0005-0000-0000-00004B020000}"/>
    <cellStyle name="Normal 11 4 2 2 4 2" xfId="1620" xr:uid="{39886671-98F5-4A0D-84B3-8E400B3D203B}"/>
    <cellStyle name="Normal 11 4 2 2 5" xfId="1275" xr:uid="{C6EA6875-F37A-4C30-814E-2FDFB1EE1A08}"/>
    <cellStyle name="Normal 11 4 2 3" xfId="331" xr:uid="{00000000-0005-0000-0000-00004C020000}"/>
    <cellStyle name="Normal 11 4 2 3 2" xfId="916" xr:uid="{00000000-0005-0000-0000-00004D020000}"/>
    <cellStyle name="Normal 11 4 2 3 2 2" xfId="1623" xr:uid="{936287CA-0228-44E8-AAC8-769A65B293FD}"/>
    <cellStyle name="Normal 11 4 2 3 3" xfId="1278" xr:uid="{63E271C8-9B45-4280-A2B9-FCC82D05E8B6}"/>
    <cellStyle name="Normal 11 4 2 4" xfId="332" xr:uid="{00000000-0005-0000-0000-00004E020000}"/>
    <cellStyle name="Normal 11 4 2 4 2" xfId="917" xr:uid="{00000000-0005-0000-0000-00004F020000}"/>
    <cellStyle name="Normal 11 4 2 4 2 2" xfId="1624" xr:uid="{DD9AE648-AD14-47DB-AAAF-FBB2CAD47607}"/>
    <cellStyle name="Normal 11 4 2 4 3" xfId="1279" xr:uid="{5D956009-3989-4A91-A2EF-60596A820CE6}"/>
    <cellStyle name="Normal 11 4 2 5" xfId="912" xr:uid="{00000000-0005-0000-0000-000050020000}"/>
    <cellStyle name="Normal 11 4 2 5 2" xfId="1619" xr:uid="{4D65EDC9-A1C6-41C0-92A4-6ED0B0D9D674}"/>
    <cellStyle name="Normal 11 4 2 6" xfId="1274" xr:uid="{1B4C862A-4B9A-48D8-8319-C62A9CED6410}"/>
    <cellStyle name="Normal 11 4 3" xfId="333" xr:uid="{00000000-0005-0000-0000-000051020000}"/>
    <cellStyle name="Normal 11 4 3 2" xfId="334" xr:uid="{00000000-0005-0000-0000-000052020000}"/>
    <cellStyle name="Normal 11 4 3 2 2" xfId="919" xr:uid="{00000000-0005-0000-0000-000053020000}"/>
    <cellStyle name="Normal 11 4 3 2 2 2" xfId="1626" xr:uid="{1AC52F74-0DED-4178-91A6-142F5EF353E8}"/>
    <cellStyle name="Normal 11 4 3 2 3" xfId="1281" xr:uid="{7E52C8FF-2024-4F3F-BDCF-6CD13DCF4EF9}"/>
    <cellStyle name="Normal 11 4 3 3" xfId="335" xr:uid="{00000000-0005-0000-0000-000054020000}"/>
    <cellStyle name="Normal 11 4 3 3 2" xfId="920" xr:uid="{00000000-0005-0000-0000-000055020000}"/>
    <cellStyle name="Normal 11 4 3 3 2 2" xfId="1627" xr:uid="{65ED6E9B-55FA-4087-B876-B329609B3E09}"/>
    <cellStyle name="Normal 11 4 3 3 3" xfId="1282" xr:uid="{B06C878A-DE15-4C0D-B433-892B14E18E12}"/>
    <cellStyle name="Normal 11 4 3 4" xfId="918" xr:uid="{00000000-0005-0000-0000-000056020000}"/>
    <cellStyle name="Normal 11 4 3 4 2" xfId="1625" xr:uid="{37EC5E00-2E21-47C8-B498-0A477D155421}"/>
    <cellStyle name="Normal 11 4 3 5" xfId="1280" xr:uid="{9680ADF4-4294-4D8B-ADC7-A6DA8CCC08BC}"/>
    <cellStyle name="Normal 11 4 4" xfId="336" xr:uid="{00000000-0005-0000-0000-000057020000}"/>
    <cellStyle name="Normal 11 4 4 2" xfId="337" xr:uid="{00000000-0005-0000-0000-000058020000}"/>
    <cellStyle name="Normal 11 4 4 2 2" xfId="922" xr:uid="{00000000-0005-0000-0000-000059020000}"/>
    <cellStyle name="Normal 11 4 4 2 2 2" xfId="1629" xr:uid="{43FF9225-3F70-4245-A209-91C41F40E57E}"/>
    <cellStyle name="Normal 11 4 4 2 3" xfId="1284" xr:uid="{DED8CF9B-67D0-4708-A5A0-B9DAFDEAABE7}"/>
    <cellStyle name="Normal 11 4 4 3" xfId="338" xr:uid="{00000000-0005-0000-0000-00005A020000}"/>
    <cellStyle name="Normal 11 4 4 3 2" xfId="923" xr:uid="{00000000-0005-0000-0000-00005B020000}"/>
    <cellStyle name="Normal 11 4 4 3 2 2" xfId="1630" xr:uid="{2C169EEB-9EF5-470E-B7A8-1A0BA8CB718B}"/>
    <cellStyle name="Normal 11 4 4 3 3" xfId="1285" xr:uid="{63F8F277-85BE-4F70-8F8B-2D2083BC4DE2}"/>
    <cellStyle name="Normal 11 4 4 4" xfId="921" xr:uid="{00000000-0005-0000-0000-00005C020000}"/>
    <cellStyle name="Normal 11 4 4 4 2" xfId="1628" xr:uid="{C214807A-8C7F-4A0B-918C-2D0B4D49B281}"/>
    <cellStyle name="Normal 11 4 4 5" xfId="1283" xr:uid="{7F063C0E-0785-4258-BDC4-BEC493B9B0B1}"/>
    <cellStyle name="Normal 11 4 5" xfId="339" xr:uid="{00000000-0005-0000-0000-00005D020000}"/>
    <cellStyle name="Normal 11 4 5 2" xfId="924" xr:uid="{00000000-0005-0000-0000-00005E020000}"/>
    <cellStyle name="Normal 11 4 5 2 2" xfId="1631" xr:uid="{24E29FF4-D220-4F33-BEE0-B832DC69E6F4}"/>
    <cellStyle name="Normal 11 4 5 3" xfId="1286" xr:uid="{490DD2B9-7AC8-4057-BC62-34BB59C4F2D9}"/>
    <cellStyle name="Normal 11 4 6" xfId="340" xr:uid="{00000000-0005-0000-0000-00005F020000}"/>
    <cellStyle name="Normal 11 4 6 2" xfId="925" xr:uid="{00000000-0005-0000-0000-000060020000}"/>
    <cellStyle name="Normal 11 4 6 2 2" xfId="1632" xr:uid="{C5D17C94-57BC-43DB-B34C-9F3EE8C56C9D}"/>
    <cellStyle name="Normal 11 4 6 3" xfId="1287" xr:uid="{62D9CFDF-3002-4823-BBAA-6F15B772A0FE}"/>
    <cellStyle name="Normal 11 4 7" xfId="341" xr:uid="{00000000-0005-0000-0000-000061020000}"/>
    <cellStyle name="Normal 11 4 7 2" xfId="926" xr:uid="{00000000-0005-0000-0000-000062020000}"/>
    <cellStyle name="Normal 11 4 7 2 2" xfId="1633" xr:uid="{D3DC7FA6-E7DA-4066-96C9-BFC15D85AD0C}"/>
    <cellStyle name="Normal 11 4 7 3" xfId="1288" xr:uid="{822A6266-3048-40A1-AD3C-0BA7254A84C5}"/>
    <cellStyle name="Normal 11 4 8" xfId="911" xr:uid="{00000000-0005-0000-0000-000063020000}"/>
    <cellStyle name="Normal 11 4 8 2" xfId="1618" xr:uid="{BEC41B52-D185-4D1F-9632-B6F58A38E033}"/>
    <cellStyle name="Normal 11 4 9" xfId="1273" xr:uid="{3E47A8A1-3868-4633-A5A8-E924A98363B4}"/>
    <cellStyle name="Normal 11 5" xfId="342" xr:uid="{00000000-0005-0000-0000-000064020000}"/>
    <cellStyle name="Normal 11 5 2" xfId="343" xr:uid="{00000000-0005-0000-0000-000065020000}"/>
    <cellStyle name="Normal 11 5 2 2" xfId="344" xr:uid="{00000000-0005-0000-0000-000066020000}"/>
    <cellStyle name="Normal 11 5 2 2 2" xfId="929" xr:uid="{00000000-0005-0000-0000-000067020000}"/>
    <cellStyle name="Normal 11 5 2 2 2 2" xfId="1636" xr:uid="{850A464C-3282-4952-A164-5AF7492E8B04}"/>
    <cellStyle name="Normal 11 5 2 2 3" xfId="1291" xr:uid="{44B7580D-8063-4DDF-A8E2-89D4886B1DD2}"/>
    <cellStyle name="Normal 11 5 2 3" xfId="345" xr:uid="{00000000-0005-0000-0000-000068020000}"/>
    <cellStyle name="Normal 11 5 2 3 2" xfId="930" xr:uid="{00000000-0005-0000-0000-000069020000}"/>
    <cellStyle name="Normal 11 5 2 3 2 2" xfId="1637" xr:uid="{A7120352-887E-441E-A074-25E450479CAB}"/>
    <cellStyle name="Normal 11 5 2 3 3" xfId="1292" xr:uid="{F65C38CA-BD52-4E5F-A464-13EA13BEAFAA}"/>
    <cellStyle name="Normal 11 5 2 4" xfId="928" xr:uid="{00000000-0005-0000-0000-00006A020000}"/>
    <cellStyle name="Normal 11 5 2 4 2" xfId="1635" xr:uid="{66013354-39DC-4864-B65F-5EA8EF530C26}"/>
    <cellStyle name="Normal 11 5 2 5" xfId="1290" xr:uid="{A94532E9-D63A-43AF-922D-0F6E1B17E788}"/>
    <cellStyle name="Normal 11 5 3" xfId="346" xr:uid="{00000000-0005-0000-0000-00006B020000}"/>
    <cellStyle name="Normal 11 5 3 2" xfId="931" xr:uid="{00000000-0005-0000-0000-00006C020000}"/>
    <cellStyle name="Normal 11 5 3 2 2" xfId="1638" xr:uid="{59556CD2-2516-475B-867D-F5F18166AE37}"/>
    <cellStyle name="Normal 11 5 3 3" xfId="1293" xr:uid="{19D32963-4603-44E7-982B-C39D28A78D9E}"/>
    <cellStyle name="Normal 11 5 4" xfId="347" xr:uid="{00000000-0005-0000-0000-00006D020000}"/>
    <cellStyle name="Normal 11 5 4 2" xfId="932" xr:uid="{00000000-0005-0000-0000-00006E020000}"/>
    <cellStyle name="Normal 11 5 4 2 2" xfId="1639" xr:uid="{9B60CE5A-538C-4B41-90EE-3085525D4094}"/>
    <cellStyle name="Normal 11 5 4 3" xfId="1294" xr:uid="{79A97ADA-548D-407D-A586-919C6714463A}"/>
    <cellStyle name="Normal 11 5 5" xfId="927" xr:uid="{00000000-0005-0000-0000-00006F020000}"/>
    <cellStyle name="Normal 11 5 5 2" xfId="1634" xr:uid="{2F964857-5963-405F-A955-E891FF5349C9}"/>
    <cellStyle name="Normal 11 5 6" xfId="1289" xr:uid="{55C3CD66-FDFD-445D-B612-D334B2300715}"/>
    <cellStyle name="Normal 11 6" xfId="348" xr:uid="{00000000-0005-0000-0000-000070020000}"/>
    <cellStyle name="Normal 11 6 2" xfId="349" xr:uid="{00000000-0005-0000-0000-000071020000}"/>
    <cellStyle name="Normal 11 6 2 2" xfId="934" xr:uid="{00000000-0005-0000-0000-000072020000}"/>
    <cellStyle name="Normal 11 6 2 2 2" xfId="1641" xr:uid="{63341CD3-7D5A-432B-BB74-4FB2542AFE9B}"/>
    <cellStyle name="Normal 11 6 2 3" xfId="1296" xr:uid="{1D64AEFC-C815-49AE-BB76-B04FEDF37CEF}"/>
    <cellStyle name="Normal 11 6 3" xfId="350" xr:uid="{00000000-0005-0000-0000-000073020000}"/>
    <cellStyle name="Normal 11 6 3 2" xfId="935" xr:uid="{00000000-0005-0000-0000-000074020000}"/>
    <cellStyle name="Normal 11 6 3 2 2" xfId="1642" xr:uid="{7DA20891-CBBA-45FD-84DD-BECBD039669E}"/>
    <cellStyle name="Normal 11 6 3 3" xfId="1297" xr:uid="{CC61956C-2270-4E09-AE18-1DF1D6B92A95}"/>
    <cellStyle name="Normal 11 6 4" xfId="933" xr:uid="{00000000-0005-0000-0000-000075020000}"/>
    <cellStyle name="Normal 11 6 4 2" xfId="1640" xr:uid="{EC7C0953-5382-412C-91A6-4536933345BF}"/>
    <cellStyle name="Normal 11 6 5" xfId="1295" xr:uid="{75C16EC7-C31B-477C-A73B-B386283DBBD1}"/>
    <cellStyle name="Normal 11 7" xfId="351" xr:uid="{00000000-0005-0000-0000-000076020000}"/>
    <cellStyle name="Normal 11 7 2" xfId="352" xr:uid="{00000000-0005-0000-0000-000077020000}"/>
    <cellStyle name="Normal 11 7 2 2" xfId="937" xr:uid="{00000000-0005-0000-0000-000078020000}"/>
    <cellStyle name="Normal 11 7 2 2 2" xfId="1644" xr:uid="{BF339961-8293-41D8-AEE0-D8BB03128D48}"/>
    <cellStyle name="Normal 11 7 2 3" xfId="1299" xr:uid="{563FE5E1-B096-42D9-AD8B-6633F41E13D9}"/>
    <cellStyle name="Normal 11 7 3" xfId="353" xr:uid="{00000000-0005-0000-0000-000079020000}"/>
    <cellStyle name="Normal 11 7 3 2" xfId="938" xr:uid="{00000000-0005-0000-0000-00007A020000}"/>
    <cellStyle name="Normal 11 7 3 2 2" xfId="1645" xr:uid="{FD9A4169-5F49-4375-ACA2-9E091A10A41C}"/>
    <cellStyle name="Normal 11 7 3 3" xfId="1300" xr:uid="{AB11B13A-C7B6-4C06-A367-03C89927B92B}"/>
    <cellStyle name="Normal 11 7 4" xfId="936" xr:uid="{00000000-0005-0000-0000-00007B020000}"/>
    <cellStyle name="Normal 11 7 4 2" xfId="1643" xr:uid="{E68A1841-6A64-4043-B256-2C50C0CC204F}"/>
    <cellStyle name="Normal 11 7 5" xfId="1298" xr:uid="{EF48ABA8-7352-4821-8659-57A23A79A786}"/>
    <cellStyle name="Normal 11 8" xfId="354" xr:uid="{00000000-0005-0000-0000-00007C020000}"/>
    <cellStyle name="Normal 11 8 2" xfId="939" xr:uid="{00000000-0005-0000-0000-00007D020000}"/>
    <cellStyle name="Normal 11 8 2 2" xfId="1646" xr:uid="{2F4308E1-E062-4A9D-9D33-B4F541ADF533}"/>
    <cellStyle name="Normal 11 8 3" xfId="1301" xr:uid="{68DE1ED3-886E-4226-844C-269B9B267CB4}"/>
    <cellStyle name="Normal 11 9" xfId="355" xr:uid="{00000000-0005-0000-0000-00007E020000}"/>
    <cellStyle name="Normal 11 9 2" xfId="940" xr:uid="{00000000-0005-0000-0000-00007F020000}"/>
    <cellStyle name="Normal 11 9 2 2" xfId="1647" xr:uid="{2C6A7B9A-80F6-4F52-A70D-D2B10C015873}"/>
    <cellStyle name="Normal 11 9 3" xfId="1302" xr:uid="{61A1AC11-8C65-4D21-A952-7D0A39D0F606}"/>
    <cellStyle name="Normal 12" xfId="356" xr:uid="{00000000-0005-0000-0000-000080020000}"/>
    <cellStyle name="Normal 12 2" xfId="357" xr:uid="{00000000-0005-0000-0000-000081020000}"/>
    <cellStyle name="Normal 13" xfId="358" xr:uid="{00000000-0005-0000-0000-000082020000}"/>
    <cellStyle name="Normal 13 2" xfId="359" xr:uid="{00000000-0005-0000-0000-000083020000}"/>
    <cellStyle name="Normal 13 2 2" xfId="360" xr:uid="{00000000-0005-0000-0000-000084020000}"/>
    <cellStyle name="Normal 13 2 3" xfId="361" xr:uid="{00000000-0005-0000-0000-000085020000}"/>
    <cellStyle name="Normal 13 3" xfId="362" xr:uid="{00000000-0005-0000-0000-000086020000}"/>
    <cellStyle name="Normal 13 4" xfId="363" xr:uid="{00000000-0005-0000-0000-000087020000}"/>
    <cellStyle name="Normal 14" xfId="364" xr:uid="{00000000-0005-0000-0000-000088020000}"/>
    <cellStyle name="Normal 14 2" xfId="365" xr:uid="{00000000-0005-0000-0000-000089020000}"/>
    <cellStyle name="Normal 14 3" xfId="366" xr:uid="{00000000-0005-0000-0000-00008A020000}"/>
    <cellStyle name="Normal 15" xfId="367" xr:uid="{00000000-0005-0000-0000-00008B020000}"/>
    <cellStyle name="Normal 15 2" xfId="368" xr:uid="{00000000-0005-0000-0000-00008C020000}"/>
    <cellStyle name="Normal 15 2 2" xfId="369" xr:uid="{00000000-0005-0000-0000-00008D020000}"/>
    <cellStyle name="Normal 15 2 3" xfId="370" xr:uid="{00000000-0005-0000-0000-00008E020000}"/>
    <cellStyle name="Normal 15 3" xfId="371" xr:uid="{00000000-0005-0000-0000-00008F020000}"/>
    <cellStyle name="Normal 15 4" xfId="372" xr:uid="{00000000-0005-0000-0000-000090020000}"/>
    <cellStyle name="Normal 16" xfId="373" xr:uid="{00000000-0005-0000-0000-000091020000}"/>
    <cellStyle name="Normal 16 2" xfId="374" xr:uid="{00000000-0005-0000-0000-000092020000}"/>
    <cellStyle name="Normal 17" xfId="375" xr:uid="{00000000-0005-0000-0000-000093020000}"/>
    <cellStyle name="Normal 17 2" xfId="376" xr:uid="{00000000-0005-0000-0000-000094020000}"/>
    <cellStyle name="Normal 17 2 2" xfId="377" xr:uid="{00000000-0005-0000-0000-000095020000}"/>
    <cellStyle name="Normal 17 2 2 2" xfId="378" xr:uid="{00000000-0005-0000-0000-000096020000}"/>
    <cellStyle name="Normal 17 2 2 3" xfId="379" xr:uid="{00000000-0005-0000-0000-000097020000}"/>
    <cellStyle name="Normal 17 2 3" xfId="380" xr:uid="{00000000-0005-0000-0000-000098020000}"/>
    <cellStyle name="Normal 17 2 3 2" xfId="381" xr:uid="{00000000-0005-0000-0000-000099020000}"/>
    <cellStyle name="Normal 17 2 3 3" xfId="382" xr:uid="{00000000-0005-0000-0000-00009A020000}"/>
    <cellStyle name="Normal 17 3" xfId="383" xr:uid="{00000000-0005-0000-0000-00009B020000}"/>
    <cellStyle name="Normal 18" xfId="384" xr:uid="{00000000-0005-0000-0000-00009C020000}"/>
    <cellStyle name="Normal 18 2" xfId="385" xr:uid="{00000000-0005-0000-0000-00009D020000}"/>
    <cellStyle name="Normal 19" xfId="386" xr:uid="{00000000-0005-0000-0000-00009E020000}"/>
    <cellStyle name="Normal 19 2" xfId="387" xr:uid="{00000000-0005-0000-0000-00009F020000}"/>
    <cellStyle name="Normal 19 3" xfId="388" xr:uid="{00000000-0005-0000-0000-0000A0020000}"/>
    <cellStyle name="Normal 2" xfId="5" xr:uid="{00000000-0005-0000-0000-0000A1020000}"/>
    <cellStyle name="Normal 2 10" xfId="389" xr:uid="{00000000-0005-0000-0000-0000A2020000}"/>
    <cellStyle name="Normal 2 11" xfId="390" xr:uid="{00000000-0005-0000-0000-0000A3020000}"/>
    <cellStyle name="Normal 2 11 2" xfId="391" xr:uid="{00000000-0005-0000-0000-0000A4020000}"/>
    <cellStyle name="Normal 2 11 3" xfId="392" xr:uid="{00000000-0005-0000-0000-0000A5020000}"/>
    <cellStyle name="Normal 2 11 4" xfId="393" xr:uid="{00000000-0005-0000-0000-0000A6020000}"/>
    <cellStyle name="Normal 2 11 5" xfId="394" xr:uid="{00000000-0005-0000-0000-0000A7020000}"/>
    <cellStyle name="Normal 2 12" xfId="395" xr:uid="{00000000-0005-0000-0000-0000A8020000}"/>
    <cellStyle name="Normal 2 12 2" xfId="396" xr:uid="{00000000-0005-0000-0000-0000A9020000}"/>
    <cellStyle name="Normal 2 12 3" xfId="397" xr:uid="{00000000-0005-0000-0000-0000AA020000}"/>
    <cellStyle name="Normal 2 12 4" xfId="398" xr:uid="{00000000-0005-0000-0000-0000AB020000}"/>
    <cellStyle name="Normal 2 13" xfId="399" xr:uid="{00000000-0005-0000-0000-0000AC020000}"/>
    <cellStyle name="Normal 2 14" xfId="400" xr:uid="{00000000-0005-0000-0000-0000AD020000}"/>
    <cellStyle name="Normal 2 2" xfId="401" xr:uid="{00000000-0005-0000-0000-0000AE020000}"/>
    <cellStyle name="Normal 2 2 2" xfId="402" xr:uid="{00000000-0005-0000-0000-0000AF020000}"/>
    <cellStyle name="Normal 2 3" xfId="403" xr:uid="{00000000-0005-0000-0000-0000B0020000}"/>
    <cellStyle name="Normal 2 4" xfId="404" xr:uid="{00000000-0005-0000-0000-0000B1020000}"/>
    <cellStyle name="Normal 2 4 2" xfId="405" xr:uid="{00000000-0005-0000-0000-0000B2020000}"/>
    <cellStyle name="Normal 2 4 3" xfId="406" xr:uid="{00000000-0005-0000-0000-0000B3020000}"/>
    <cellStyle name="Normal 2 5" xfId="407" xr:uid="{00000000-0005-0000-0000-0000B4020000}"/>
    <cellStyle name="Normal 2 5 2" xfId="408" xr:uid="{00000000-0005-0000-0000-0000B5020000}"/>
    <cellStyle name="Normal 2 5 3" xfId="409" xr:uid="{00000000-0005-0000-0000-0000B6020000}"/>
    <cellStyle name="Normal 2 6" xfId="410" xr:uid="{00000000-0005-0000-0000-0000B7020000}"/>
    <cellStyle name="Normal 2 7" xfId="411" xr:uid="{00000000-0005-0000-0000-0000B8020000}"/>
    <cellStyle name="Normal 2 8" xfId="412" xr:uid="{00000000-0005-0000-0000-0000B9020000}"/>
    <cellStyle name="Normal 2 9" xfId="413" xr:uid="{00000000-0005-0000-0000-0000BA020000}"/>
    <cellStyle name="Normal 20" xfId="414" xr:uid="{00000000-0005-0000-0000-0000BB020000}"/>
    <cellStyle name="Normal 20 10" xfId="941" xr:uid="{00000000-0005-0000-0000-0000BC020000}"/>
    <cellStyle name="Normal 20 10 2" xfId="1648" xr:uid="{5D15957C-FBEA-4F9F-8017-E2ADC84851A6}"/>
    <cellStyle name="Normal 20 11" xfId="1303" xr:uid="{CF2B1EEF-5857-4039-BBF0-B00CBB420D67}"/>
    <cellStyle name="Normal 20 2" xfId="415" xr:uid="{00000000-0005-0000-0000-0000BD020000}"/>
    <cellStyle name="Normal 20 2 10" xfId="1304" xr:uid="{6389B519-4F47-49C7-91E1-03D31E76078F}"/>
    <cellStyle name="Normal 20 2 2" xfId="416" xr:uid="{00000000-0005-0000-0000-0000BE020000}"/>
    <cellStyle name="Normal 20 2 2 2" xfId="417" xr:uid="{00000000-0005-0000-0000-0000BF020000}"/>
    <cellStyle name="Normal 20 2 2 2 2" xfId="418" xr:uid="{00000000-0005-0000-0000-0000C0020000}"/>
    <cellStyle name="Normal 20 2 2 2 2 2" xfId="419" xr:uid="{00000000-0005-0000-0000-0000C1020000}"/>
    <cellStyle name="Normal 20 2 2 2 2 2 2" xfId="946" xr:uid="{00000000-0005-0000-0000-0000C2020000}"/>
    <cellStyle name="Normal 20 2 2 2 2 2 2 2" xfId="1653" xr:uid="{8C16D62A-750C-44B6-86CA-226B241CB5D9}"/>
    <cellStyle name="Normal 20 2 2 2 2 2 3" xfId="1308" xr:uid="{B7B4F1C9-3ABE-4AB6-981A-80D1CB03B4ED}"/>
    <cellStyle name="Normal 20 2 2 2 2 3" xfId="420" xr:uid="{00000000-0005-0000-0000-0000C3020000}"/>
    <cellStyle name="Normal 20 2 2 2 2 3 2" xfId="947" xr:uid="{00000000-0005-0000-0000-0000C4020000}"/>
    <cellStyle name="Normal 20 2 2 2 2 3 2 2" xfId="1654" xr:uid="{EF3AD86C-F1AF-49FD-BFDC-D471B2BD1909}"/>
    <cellStyle name="Normal 20 2 2 2 2 3 3" xfId="1309" xr:uid="{6629FD9E-4C27-47A2-AE68-439A4EB0A1DA}"/>
    <cellStyle name="Normal 20 2 2 2 2 4" xfId="945" xr:uid="{00000000-0005-0000-0000-0000C5020000}"/>
    <cellStyle name="Normal 20 2 2 2 2 4 2" xfId="1652" xr:uid="{321B2AEB-E7FA-463A-B6A8-54CA40A3C70A}"/>
    <cellStyle name="Normal 20 2 2 2 2 5" xfId="1307" xr:uid="{76386CDA-AA60-421C-A817-E6668FA8B0FE}"/>
    <cellStyle name="Normal 20 2 2 2 3" xfId="421" xr:uid="{00000000-0005-0000-0000-0000C6020000}"/>
    <cellStyle name="Normal 20 2 2 2 3 2" xfId="948" xr:uid="{00000000-0005-0000-0000-0000C7020000}"/>
    <cellStyle name="Normal 20 2 2 2 3 2 2" xfId="1655" xr:uid="{8D8BDC67-F930-4E61-894D-4DD6385ECBB3}"/>
    <cellStyle name="Normal 20 2 2 2 3 3" xfId="1310" xr:uid="{1DA5E0F0-1C11-4475-9294-6B8F65107513}"/>
    <cellStyle name="Normal 20 2 2 2 4" xfId="422" xr:uid="{00000000-0005-0000-0000-0000C8020000}"/>
    <cellStyle name="Normal 20 2 2 2 4 2" xfId="949" xr:uid="{00000000-0005-0000-0000-0000C9020000}"/>
    <cellStyle name="Normal 20 2 2 2 4 2 2" xfId="1656" xr:uid="{A3BE3543-E727-4643-A8D7-2FB10DA68E7F}"/>
    <cellStyle name="Normal 20 2 2 2 4 3" xfId="1311" xr:uid="{3C79A80A-39AE-4D0F-96D0-EDEA8639F2AB}"/>
    <cellStyle name="Normal 20 2 2 2 5" xfId="944" xr:uid="{00000000-0005-0000-0000-0000CA020000}"/>
    <cellStyle name="Normal 20 2 2 2 5 2" xfId="1651" xr:uid="{96BC7EF7-C4D5-4AB0-A974-FC1309E73455}"/>
    <cellStyle name="Normal 20 2 2 2 6" xfId="1306" xr:uid="{02E88EE3-8343-40A7-A61E-E6B1C5E7A965}"/>
    <cellStyle name="Normal 20 2 2 3" xfId="423" xr:uid="{00000000-0005-0000-0000-0000CB020000}"/>
    <cellStyle name="Normal 20 2 2 3 2" xfId="424" xr:uid="{00000000-0005-0000-0000-0000CC020000}"/>
    <cellStyle name="Normal 20 2 2 3 2 2" xfId="951" xr:uid="{00000000-0005-0000-0000-0000CD020000}"/>
    <cellStyle name="Normal 20 2 2 3 2 2 2" xfId="1658" xr:uid="{9419DB3F-3C1B-4292-83D2-3E782BC2680E}"/>
    <cellStyle name="Normal 20 2 2 3 2 3" xfId="1313" xr:uid="{7FC1418B-19D9-40B2-ABD6-93B1DE5258FF}"/>
    <cellStyle name="Normal 20 2 2 3 3" xfId="425" xr:uid="{00000000-0005-0000-0000-0000CE020000}"/>
    <cellStyle name="Normal 20 2 2 3 3 2" xfId="952" xr:uid="{00000000-0005-0000-0000-0000CF020000}"/>
    <cellStyle name="Normal 20 2 2 3 3 2 2" xfId="1659" xr:uid="{37583118-47BD-4B8B-BCD3-C72BD2218996}"/>
    <cellStyle name="Normal 20 2 2 3 3 3" xfId="1314" xr:uid="{E0DBE043-178C-4353-8742-D452AAB2F5F9}"/>
    <cellStyle name="Normal 20 2 2 3 4" xfId="950" xr:uid="{00000000-0005-0000-0000-0000D0020000}"/>
    <cellStyle name="Normal 20 2 2 3 4 2" xfId="1657" xr:uid="{9085E37A-4DE4-4F47-8740-CEE681CE25EF}"/>
    <cellStyle name="Normal 20 2 2 3 5" xfId="1312" xr:uid="{15C120F3-6708-4166-A855-022837609F54}"/>
    <cellStyle name="Normal 20 2 2 4" xfId="426" xr:uid="{00000000-0005-0000-0000-0000D1020000}"/>
    <cellStyle name="Normal 20 2 2 4 2" xfId="427" xr:uid="{00000000-0005-0000-0000-0000D2020000}"/>
    <cellStyle name="Normal 20 2 2 4 2 2" xfId="954" xr:uid="{00000000-0005-0000-0000-0000D3020000}"/>
    <cellStyle name="Normal 20 2 2 4 2 2 2" xfId="1661" xr:uid="{53EFF577-DCC8-4424-B9C0-CD86E9B8218D}"/>
    <cellStyle name="Normal 20 2 2 4 2 3" xfId="1316" xr:uid="{43784DC0-A0DC-4E13-83A2-5C18580BBBEA}"/>
    <cellStyle name="Normal 20 2 2 4 3" xfId="428" xr:uid="{00000000-0005-0000-0000-0000D4020000}"/>
    <cellStyle name="Normal 20 2 2 4 3 2" xfId="955" xr:uid="{00000000-0005-0000-0000-0000D5020000}"/>
    <cellStyle name="Normal 20 2 2 4 3 2 2" xfId="1662" xr:uid="{95DAE4C0-9035-46AA-8633-588B42AF5F6E}"/>
    <cellStyle name="Normal 20 2 2 4 3 3" xfId="1317" xr:uid="{87D116D2-C3D8-40E3-9D7D-41488F744D8B}"/>
    <cellStyle name="Normal 20 2 2 4 4" xfId="953" xr:uid="{00000000-0005-0000-0000-0000D6020000}"/>
    <cellStyle name="Normal 20 2 2 4 4 2" xfId="1660" xr:uid="{4104B3D6-ED5E-44FD-BDB5-2825C5D06371}"/>
    <cellStyle name="Normal 20 2 2 4 5" xfId="1315" xr:uid="{CF32451B-C8EF-4DE6-AEC9-EB270E043C19}"/>
    <cellStyle name="Normal 20 2 2 5" xfId="429" xr:uid="{00000000-0005-0000-0000-0000D7020000}"/>
    <cellStyle name="Normal 20 2 2 5 2" xfId="956" xr:uid="{00000000-0005-0000-0000-0000D8020000}"/>
    <cellStyle name="Normal 20 2 2 5 2 2" xfId="1663" xr:uid="{0F8FE72A-925F-48E0-8CCB-8CD1C288B555}"/>
    <cellStyle name="Normal 20 2 2 5 3" xfId="1318" xr:uid="{290C479B-4DE6-4F03-A631-115231E6F653}"/>
    <cellStyle name="Normal 20 2 2 6" xfId="430" xr:uid="{00000000-0005-0000-0000-0000D9020000}"/>
    <cellStyle name="Normal 20 2 2 6 2" xfId="957" xr:uid="{00000000-0005-0000-0000-0000DA020000}"/>
    <cellStyle name="Normal 20 2 2 6 2 2" xfId="1664" xr:uid="{793001EF-AB02-4CAA-8A96-B15922DB7413}"/>
    <cellStyle name="Normal 20 2 2 6 3" xfId="1319" xr:uid="{288536E1-A152-4BB1-8A10-203B732E640E}"/>
    <cellStyle name="Normal 20 2 2 7" xfId="431" xr:uid="{00000000-0005-0000-0000-0000DB020000}"/>
    <cellStyle name="Normal 20 2 2 7 2" xfId="958" xr:uid="{00000000-0005-0000-0000-0000DC020000}"/>
    <cellStyle name="Normal 20 2 2 7 2 2" xfId="1665" xr:uid="{50840B56-A190-4C5C-B713-E880AB3BF8E1}"/>
    <cellStyle name="Normal 20 2 2 7 3" xfId="1320" xr:uid="{4AF2ED38-15F4-40EC-AD2D-D9E6645A807F}"/>
    <cellStyle name="Normal 20 2 2 8" xfId="943" xr:uid="{00000000-0005-0000-0000-0000DD020000}"/>
    <cellStyle name="Normal 20 2 2 8 2" xfId="1650" xr:uid="{F6BF8AD2-1818-424D-B8BC-144455CE2AAE}"/>
    <cellStyle name="Normal 20 2 2 9" xfId="1305" xr:uid="{0F252142-ACF6-4363-B2BE-E2E887A74202}"/>
    <cellStyle name="Normal 20 2 3" xfId="432" xr:uid="{00000000-0005-0000-0000-0000DE020000}"/>
    <cellStyle name="Normal 20 2 3 2" xfId="433" xr:uid="{00000000-0005-0000-0000-0000DF020000}"/>
    <cellStyle name="Normal 20 2 3 2 2" xfId="434" xr:uid="{00000000-0005-0000-0000-0000E0020000}"/>
    <cellStyle name="Normal 20 2 3 2 2 2" xfId="961" xr:uid="{00000000-0005-0000-0000-0000E1020000}"/>
    <cellStyle name="Normal 20 2 3 2 2 2 2" xfId="1668" xr:uid="{B7B237CD-A48A-4559-8463-C42E064D2C67}"/>
    <cellStyle name="Normal 20 2 3 2 2 3" xfId="1323" xr:uid="{385C2DFA-7F07-4E81-8902-A7C4888D6D18}"/>
    <cellStyle name="Normal 20 2 3 2 3" xfId="435" xr:uid="{00000000-0005-0000-0000-0000E2020000}"/>
    <cellStyle name="Normal 20 2 3 2 3 2" xfId="962" xr:uid="{00000000-0005-0000-0000-0000E3020000}"/>
    <cellStyle name="Normal 20 2 3 2 3 2 2" xfId="1669" xr:uid="{34BD10F0-FC1A-42DE-9BA9-2F46DCBAEEE0}"/>
    <cellStyle name="Normal 20 2 3 2 3 3" xfId="1324" xr:uid="{62C61945-FF66-4E4C-83B8-0BDF1CDCC6ED}"/>
    <cellStyle name="Normal 20 2 3 2 4" xfId="960" xr:uid="{00000000-0005-0000-0000-0000E4020000}"/>
    <cellStyle name="Normal 20 2 3 2 4 2" xfId="1667" xr:uid="{EA737365-ABB3-48B9-B5B8-4C0B383572DD}"/>
    <cellStyle name="Normal 20 2 3 2 5" xfId="1322" xr:uid="{680A6449-69A5-4F4E-ACB8-363659BDE3F8}"/>
    <cellStyle name="Normal 20 2 3 3" xfId="436" xr:uid="{00000000-0005-0000-0000-0000E5020000}"/>
    <cellStyle name="Normal 20 2 3 3 2" xfId="963" xr:uid="{00000000-0005-0000-0000-0000E6020000}"/>
    <cellStyle name="Normal 20 2 3 3 2 2" xfId="1670" xr:uid="{9EFC0A65-8817-413C-AFAC-DB8A802998AA}"/>
    <cellStyle name="Normal 20 2 3 3 3" xfId="1325" xr:uid="{9AF8AADC-1CB0-44EA-A61D-F09C9C6198CE}"/>
    <cellStyle name="Normal 20 2 3 4" xfId="437" xr:uid="{00000000-0005-0000-0000-0000E7020000}"/>
    <cellStyle name="Normal 20 2 3 4 2" xfId="964" xr:uid="{00000000-0005-0000-0000-0000E8020000}"/>
    <cellStyle name="Normal 20 2 3 4 2 2" xfId="1671" xr:uid="{67521074-FCCB-46F3-8969-061AAE14B0C9}"/>
    <cellStyle name="Normal 20 2 3 4 3" xfId="1326" xr:uid="{74F5B1F0-91FA-4447-ABD1-FD40D610CFD1}"/>
    <cellStyle name="Normal 20 2 3 5" xfId="959" xr:uid="{00000000-0005-0000-0000-0000E9020000}"/>
    <cellStyle name="Normal 20 2 3 5 2" xfId="1666" xr:uid="{134C9D0E-49D2-4008-966F-229B202E6AA5}"/>
    <cellStyle name="Normal 20 2 3 6" xfId="1321" xr:uid="{A4639172-83AF-438F-9766-0C1C8904A397}"/>
    <cellStyle name="Normal 20 2 4" xfId="438" xr:uid="{00000000-0005-0000-0000-0000EA020000}"/>
    <cellStyle name="Normal 20 2 4 2" xfId="439" xr:uid="{00000000-0005-0000-0000-0000EB020000}"/>
    <cellStyle name="Normal 20 2 4 2 2" xfId="966" xr:uid="{00000000-0005-0000-0000-0000EC020000}"/>
    <cellStyle name="Normal 20 2 4 2 2 2" xfId="1673" xr:uid="{4FB967F4-9D49-4FEB-95AF-A91B3B96D9AE}"/>
    <cellStyle name="Normal 20 2 4 2 3" xfId="1328" xr:uid="{D5CB7E44-90D4-4A26-ADEB-15B6B82334D0}"/>
    <cellStyle name="Normal 20 2 4 3" xfId="440" xr:uid="{00000000-0005-0000-0000-0000ED020000}"/>
    <cellStyle name="Normal 20 2 4 3 2" xfId="967" xr:uid="{00000000-0005-0000-0000-0000EE020000}"/>
    <cellStyle name="Normal 20 2 4 3 2 2" xfId="1674" xr:uid="{881F2048-E84E-4262-BDED-78E87AA42215}"/>
    <cellStyle name="Normal 20 2 4 3 3" xfId="1329" xr:uid="{F128EFEC-4A1D-40D5-B746-6FAC95DBDC55}"/>
    <cellStyle name="Normal 20 2 4 4" xfId="965" xr:uid="{00000000-0005-0000-0000-0000EF020000}"/>
    <cellStyle name="Normal 20 2 4 4 2" xfId="1672" xr:uid="{67E584E5-5D50-46BE-B654-3A77012004F9}"/>
    <cellStyle name="Normal 20 2 4 5" xfId="1327" xr:uid="{62E26D8E-AB3A-4B7F-8B64-C8CC47D2CB49}"/>
    <cellStyle name="Normal 20 2 5" xfId="441" xr:uid="{00000000-0005-0000-0000-0000F0020000}"/>
    <cellStyle name="Normal 20 2 5 2" xfId="442" xr:uid="{00000000-0005-0000-0000-0000F1020000}"/>
    <cellStyle name="Normal 20 2 5 2 2" xfId="969" xr:uid="{00000000-0005-0000-0000-0000F2020000}"/>
    <cellStyle name="Normal 20 2 5 2 2 2" xfId="1676" xr:uid="{1D1E61C2-4D72-4F69-AED8-B8320DA9DD1C}"/>
    <cellStyle name="Normal 20 2 5 2 3" xfId="1331" xr:uid="{C6765D35-C945-4277-968F-E254DEA50E79}"/>
    <cellStyle name="Normal 20 2 5 3" xfId="443" xr:uid="{00000000-0005-0000-0000-0000F3020000}"/>
    <cellStyle name="Normal 20 2 5 3 2" xfId="970" xr:uid="{00000000-0005-0000-0000-0000F4020000}"/>
    <cellStyle name="Normal 20 2 5 3 2 2" xfId="1677" xr:uid="{76C0D128-CEB6-4E13-A7A2-A97B0C61C465}"/>
    <cellStyle name="Normal 20 2 5 3 3" xfId="1332" xr:uid="{CFB4D6F6-B4C1-4F6A-A0AB-323112F76FF6}"/>
    <cellStyle name="Normal 20 2 5 4" xfId="968" xr:uid="{00000000-0005-0000-0000-0000F5020000}"/>
    <cellStyle name="Normal 20 2 5 4 2" xfId="1675" xr:uid="{AB2B58D1-3620-441A-991F-1103BA449085}"/>
    <cellStyle name="Normal 20 2 5 5" xfId="1330" xr:uid="{E0E73A7F-7D7F-41BD-B9A2-FFB9D4B780FD}"/>
    <cellStyle name="Normal 20 2 6" xfId="444" xr:uid="{00000000-0005-0000-0000-0000F6020000}"/>
    <cellStyle name="Normal 20 2 6 2" xfId="971" xr:uid="{00000000-0005-0000-0000-0000F7020000}"/>
    <cellStyle name="Normal 20 2 6 2 2" xfId="1678" xr:uid="{C76E6493-B25B-4501-8B97-7519E695B472}"/>
    <cellStyle name="Normal 20 2 6 3" xfId="1333" xr:uid="{0117641B-4D9A-4429-82C5-AB1D897E7F80}"/>
    <cellStyle name="Normal 20 2 7" xfId="445" xr:uid="{00000000-0005-0000-0000-0000F8020000}"/>
    <cellStyle name="Normal 20 2 7 2" xfId="972" xr:uid="{00000000-0005-0000-0000-0000F9020000}"/>
    <cellStyle name="Normal 20 2 7 2 2" xfId="1679" xr:uid="{4E881477-28B0-4710-9FE6-1368EC617E5B}"/>
    <cellStyle name="Normal 20 2 7 3" xfId="1334" xr:uid="{19D450BD-BD8F-4153-A8E7-FB5536293B6F}"/>
    <cellStyle name="Normal 20 2 8" xfId="446" xr:uid="{00000000-0005-0000-0000-0000FA020000}"/>
    <cellStyle name="Normal 20 2 8 2" xfId="973" xr:uid="{00000000-0005-0000-0000-0000FB020000}"/>
    <cellStyle name="Normal 20 2 8 2 2" xfId="1680" xr:uid="{CF300D59-455D-4656-8D6F-23166F516DBA}"/>
    <cellStyle name="Normal 20 2 8 3" xfId="1335" xr:uid="{240E7A17-374A-4FCB-82EF-DC425C2EBBC6}"/>
    <cellStyle name="Normal 20 2 9" xfId="942" xr:uid="{00000000-0005-0000-0000-0000FC020000}"/>
    <cellStyle name="Normal 20 2 9 2" xfId="1649" xr:uid="{F2E9896A-45E2-4306-901E-CE8491BD5142}"/>
    <cellStyle name="Normal 20 3" xfId="447" xr:uid="{00000000-0005-0000-0000-0000FD020000}"/>
    <cellStyle name="Normal 20 3 2" xfId="448" xr:uid="{00000000-0005-0000-0000-0000FE020000}"/>
    <cellStyle name="Normal 20 3 2 2" xfId="449" xr:uid="{00000000-0005-0000-0000-0000FF020000}"/>
    <cellStyle name="Normal 20 3 2 2 2" xfId="450" xr:uid="{00000000-0005-0000-0000-000000030000}"/>
    <cellStyle name="Normal 20 3 2 2 2 2" xfId="977" xr:uid="{00000000-0005-0000-0000-000001030000}"/>
    <cellStyle name="Normal 20 3 2 2 2 2 2" xfId="1684" xr:uid="{345F8233-6BA2-4607-8090-03FFA2A62EA8}"/>
    <cellStyle name="Normal 20 3 2 2 2 3" xfId="1339" xr:uid="{18EFDEFA-6FFE-4B3E-909F-A3A1A3F0A1EA}"/>
    <cellStyle name="Normal 20 3 2 2 3" xfId="451" xr:uid="{00000000-0005-0000-0000-000002030000}"/>
    <cellStyle name="Normal 20 3 2 2 3 2" xfId="978" xr:uid="{00000000-0005-0000-0000-000003030000}"/>
    <cellStyle name="Normal 20 3 2 2 3 2 2" xfId="1685" xr:uid="{BD5E8800-D196-43AC-8E05-C846A09E8941}"/>
    <cellStyle name="Normal 20 3 2 2 3 3" xfId="1340" xr:uid="{A202C955-1E8A-49D7-9773-7D506E24BDE4}"/>
    <cellStyle name="Normal 20 3 2 2 4" xfId="976" xr:uid="{00000000-0005-0000-0000-000004030000}"/>
    <cellStyle name="Normal 20 3 2 2 4 2" xfId="1683" xr:uid="{B1DBBF24-8130-427D-9B57-274DFD4F0BDE}"/>
    <cellStyle name="Normal 20 3 2 2 5" xfId="1338" xr:uid="{4C185683-3E43-4DCD-A7F5-8A3187B369F3}"/>
    <cellStyle name="Normal 20 3 2 3" xfId="452" xr:uid="{00000000-0005-0000-0000-000005030000}"/>
    <cellStyle name="Normal 20 3 2 3 2" xfId="979" xr:uid="{00000000-0005-0000-0000-000006030000}"/>
    <cellStyle name="Normal 20 3 2 3 2 2" xfId="1686" xr:uid="{158DB5A1-CF7D-4C73-8BBC-2D0760D571D4}"/>
    <cellStyle name="Normal 20 3 2 3 3" xfId="1341" xr:uid="{8C210551-71CB-4CE0-ABFA-152A236FEE94}"/>
    <cellStyle name="Normal 20 3 2 4" xfId="453" xr:uid="{00000000-0005-0000-0000-000007030000}"/>
    <cellStyle name="Normal 20 3 2 4 2" xfId="980" xr:uid="{00000000-0005-0000-0000-000008030000}"/>
    <cellStyle name="Normal 20 3 2 4 2 2" xfId="1687" xr:uid="{7749350E-2FEE-400E-AF51-3DC71C041A5F}"/>
    <cellStyle name="Normal 20 3 2 4 3" xfId="1342" xr:uid="{7DA37562-DCD3-487F-A1CA-E4F6DF4E0A94}"/>
    <cellStyle name="Normal 20 3 2 5" xfId="975" xr:uid="{00000000-0005-0000-0000-000009030000}"/>
    <cellStyle name="Normal 20 3 2 5 2" xfId="1682" xr:uid="{22100BBC-098F-4F74-ADDE-FE7980480D06}"/>
    <cellStyle name="Normal 20 3 2 6" xfId="1337" xr:uid="{F64DD2BE-9240-4FDE-9F0A-65A7E5D978E5}"/>
    <cellStyle name="Normal 20 3 3" xfId="454" xr:uid="{00000000-0005-0000-0000-00000A030000}"/>
    <cellStyle name="Normal 20 3 3 2" xfId="455" xr:uid="{00000000-0005-0000-0000-00000B030000}"/>
    <cellStyle name="Normal 20 3 3 2 2" xfId="982" xr:uid="{00000000-0005-0000-0000-00000C030000}"/>
    <cellStyle name="Normal 20 3 3 2 2 2" xfId="1689" xr:uid="{67AA6ABE-2D4B-4A74-856A-651E848EA093}"/>
    <cellStyle name="Normal 20 3 3 2 3" xfId="1344" xr:uid="{971CAA23-143F-4B57-A342-676DDCF13198}"/>
    <cellStyle name="Normal 20 3 3 3" xfId="456" xr:uid="{00000000-0005-0000-0000-00000D030000}"/>
    <cellStyle name="Normal 20 3 3 3 2" xfId="983" xr:uid="{00000000-0005-0000-0000-00000E030000}"/>
    <cellStyle name="Normal 20 3 3 3 2 2" xfId="1690" xr:uid="{5C6C76B2-B519-411A-B763-C6C5A6E0744C}"/>
    <cellStyle name="Normal 20 3 3 3 3" xfId="1345" xr:uid="{DB042D66-927C-4E1F-AC09-EBC491C746DC}"/>
    <cellStyle name="Normal 20 3 3 4" xfId="981" xr:uid="{00000000-0005-0000-0000-00000F030000}"/>
    <cellStyle name="Normal 20 3 3 4 2" xfId="1688" xr:uid="{733CA0CA-6165-42AD-B78A-FA39892AC2FE}"/>
    <cellStyle name="Normal 20 3 3 5" xfId="1343" xr:uid="{FEB6230E-13CE-4A69-A645-240892E7851A}"/>
    <cellStyle name="Normal 20 3 4" xfId="457" xr:uid="{00000000-0005-0000-0000-000010030000}"/>
    <cellStyle name="Normal 20 3 4 2" xfId="458" xr:uid="{00000000-0005-0000-0000-000011030000}"/>
    <cellStyle name="Normal 20 3 4 2 2" xfId="985" xr:uid="{00000000-0005-0000-0000-000012030000}"/>
    <cellStyle name="Normal 20 3 4 2 2 2" xfId="1692" xr:uid="{ADDDF0E9-ED03-426C-B84C-F72B8708B34B}"/>
    <cellStyle name="Normal 20 3 4 2 3" xfId="1347" xr:uid="{AACF2EC0-B505-41A4-BC8E-EE662E945545}"/>
    <cellStyle name="Normal 20 3 4 3" xfId="459" xr:uid="{00000000-0005-0000-0000-000013030000}"/>
    <cellStyle name="Normal 20 3 4 3 2" xfId="986" xr:uid="{00000000-0005-0000-0000-000014030000}"/>
    <cellStyle name="Normal 20 3 4 3 2 2" xfId="1693" xr:uid="{2D9B29B6-E7AC-45D4-9C4A-52E360E8EE5D}"/>
    <cellStyle name="Normal 20 3 4 3 3" xfId="1348" xr:uid="{CDD8D658-FFD6-4FBB-B6F9-318E939A2CC1}"/>
    <cellStyle name="Normal 20 3 4 4" xfId="984" xr:uid="{00000000-0005-0000-0000-000015030000}"/>
    <cellStyle name="Normal 20 3 4 4 2" xfId="1691" xr:uid="{73D070A4-35E8-4A32-A53A-675D79506B00}"/>
    <cellStyle name="Normal 20 3 4 5" xfId="1346" xr:uid="{72C0AEDB-BF3A-41F7-A53C-84B3DCE6F3A9}"/>
    <cellStyle name="Normal 20 3 5" xfId="460" xr:uid="{00000000-0005-0000-0000-000016030000}"/>
    <cellStyle name="Normal 20 3 5 2" xfId="987" xr:uid="{00000000-0005-0000-0000-000017030000}"/>
    <cellStyle name="Normal 20 3 5 2 2" xfId="1694" xr:uid="{8D02821A-16BD-447E-926C-43D60736C990}"/>
    <cellStyle name="Normal 20 3 5 3" xfId="1349" xr:uid="{F182D30D-6EB8-42ED-887D-5BD68B2B5507}"/>
    <cellStyle name="Normal 20 3 6" xfId="461" xr:uid="{00000000-0005-0000-0000-000018030000}"/>
    <cellStyle name="Normal 20 3 6 2" xfId="988" xr:uid="{00000000-0005-0000-0000-000019030000}"/>
    <cellStyle name="Normal 20 3 6 2 2" xfId="1695" xr:uid="{B33C14C3-6419-4EC6-ADBB-AA735AE7F4A8}"/>
    <cellStyle name="Normal 20 3 6 3" xfId="1350" xr:uid="{59BF4CF6-258D-4F1F-BA3A-8152271553C0}"/>
    <cellStyle name="Normal 20 3 7" xfId="462" xr:uid="{00000000-0005-0000-0000-00001A030000}"/>
    <cellStyle name="Normal 20 3 7 2" xfId="989" xr:uid="{00000000-0005-0000-0000-00001B030000}"/>
    <cellStyle name="Normal 20 3 7 2 2" xfId="1696" xr:uid="{F882BDF3-1EA5-4258-8B78-7A0C06718FF3}"/>
    <cellStyle name="Normal 20 3 7 3" xfId="1351" xr:uid="{916E3349-D9BF-4197-8543-4691373481B4}"/>
    <cellStyle name="Normal 20 3 8" xfId="974" xr:uid="{00000000-0005-0000-0000-00001C030000}"/>
    <cellStyle name="Normal 20 3 8 2" xfId="1681" xr:uid="{39F82BD5-F4E3-4037-AB58-FA4AC96BC15C}"/>
    <cellStyle name="Normal 20 3 9" xfId="1336" xr:uid="{4C932C6B-FB07-4951-ABCB-933A55702D7A}"/>
    <cellStyle name="Normal 20 4" xfId="463" xr:uid="{00000000-0005-0000-0000-00001D030000}"/>
    <cellStyle name="Normal 20 4 2" xfId="464" xr:uid="{00000000-0005-0000-0000-00001E030000}"/>
    <cellStyle name="Normal 20 4 2 2" xfId="465" xr:uid="{00000000-0005-0000-0000-00001F030000}"/>
    <cellStyle name="Normal 20 4 2 2 2" xfId="992" xr:uid="{00000000-0005-0000-0000-000020030000}"/>
    <cellStyle name="Normal 20 4 2 2 2 2" xfId="1699" xr:uid="{AF5AD465-CF5E-46B4-8851-5FC0CE77D93D}"/>
    <cellStyle name="Normal 20 4 2 2 3" xfId="1354" xr:uid="{79866F1D-EAEE-47E2-AFE9-D3E833894325}"/>
    <cellStyle name="Normal 20 4 2 3" xfId="466" xr:uid="{00000000-0005-0000-0000-000021030000}"/>
    <cellStyle name="Normal 20 4 2 3 2" xfId="993" xr:uid="{00000000-0005-0000-0000-000022030000}"/>
    <cellStyle name="Normal 20 4 2 3 2 2" xfId="1700" xr:uid="{D85D86E8-A2B0-4D88-8445-CF3C8EEA36BC}"/>
    <cellStyle name="Normal 20 4 2 3 3" xfId="1355" xr:uid="{357CCA80-253D-494A-86F3-F29E81982219}"/>
    <cellStyle name="Normal 20 4 2 4" xfId="991" xr:uid="{00000000-0005-0000-0000-000023030000}"/>
    <cellStyle name="Normal 20 4 2 4 2" xfId="1698" xr:uid="{304EC740-28E3-4FB7-9078-6A9B90A36E36}"/>
    <cellStyle name="Normal 20 4 2 5" xfId="1353" xr:uid="{CE3A903C-E753-4AA9-89C5-7C5985A25CA4}"/>
    <cellStyle name="Normal 20 4 3" xfId="467" xr:uid="{00000000-0005-0000-0000-000024030000}"/>
    <cellStyle name="Normal 20 4 3 2" xfId="994" xr:uid="{00000000-0005-0000-0000-000025030000}"/>
    <cellStyle name="Normal 20 4 3 2 2" xfId="1701" xr:uid="{2FB937E8-3243-4D2E-A33A-FF5068F5B352}"/>
    <cellStyle name="Normal 20 4 3 3" xfId="1356" xr:uid="{368336F7-4992-49BA-A2DE-D873DFE60923}"/>
    <cellStyle name="Normal 20 4 4" xfId="468" xr:uid="{00000000-0005-0000-0000-000026030000}"/>
    <cellStyle name="Normal 20 4 4 2" xfId="995" xr:uid="{00000000-0005-0000-0000-000027030000}"/>
    <cellStyle name="Normal 20 4 4 2 2" xfId="1702" xr:uid="{A92A9CF4-63A7-4E9F-A5BB-0C0F92D02540}"/>
    <cellStyle name="Normal 20 4 4 3" xfId="1357" xr:uid="{6C14638A-0D7E-43DA-9518-6AA9F844BDC0}"/>
    <cellStyle name="Normal 20 4 5" xfId="990" xr:uid="{00000000-0005-0000-0000-000028030000}"/>
    <cellStyle name="Normal 20 4 5 2" xfId="1697" xr:uid="{33660F80-E1EE-4FD6-B36F-6B784ADAD6AA}"/>
    <cellStyle name="Normal 20 4 6" xfId="1352" xr:uid="{C6328E17-2CCB-4893-BD90-6D6571281168}"/>
    <cellStyle name="Normal 20 5" xfId="469" xr:uid="{00000000-0005-0000-0000-000029030000}"/>
    <cellStyle name="Normal 20 5 2" xfId="470" xr:uid="{00000000-0005-0000-0000-00002A030000}"/>
    <cellStyle name="Normal 20 5 2 2" xfId="997" xr:uid="{00000000-0005-0000-0000-00002B030000}"/>
    <cellStyle name="Normal 20 5 2 2 2" xfId="1704" xr:uid="{8CCDC650-CB54-4DD3-BCFE-0266327BDEE5}"/>
    <cellStyle name="Normal 20 5 2 3" xfId="1359" xr:uid="{C9CADC4B-83BC-4E69-B51E-CF0EEE716886}"/>
    <cellStyle name="Normal 20 5 3" xfId="471" xr:uid="{00000000-0005-0000-0000-00002C030000}"/>
    <cellStyle name="Normal 20 5 3 2" xfId="998" xr:uid="{00000000-0005-0000-0000-00002D030000}"/>
    <cellStyle name="Normal 20 5 3 2 2" xfId="1705" xr:uid="{EA6CE703-12C0-48D4-9A84-225CCF75CF17}"/>
    <cellStyle name="Normal 20 5 3 3" xfId="1360" xr:uid="{400DC5CA-9084-4EF1-92B8-F4474950FBBB}"/>
    <cellStyle name="Normal 20 5 4" xfId="996" xr:uid="{00000000-0005-0000-0000-00002E030000}"/>
    <cellStyle name="Normal 20 5 4 2" xfId="1703" xr:uid="{FEFAFFA8-FD41-4272-8599-DD64BAD85BE0}"/>
    <cellStyle name="Normal 20 5 5" xfId="1358" xr:uid="{66E1AC17-531D-40DE-885B-5206E212FE0F}"/>
    <cellStyle name="Normal 20 6" xfId="472" xr:uid="{00000000-0005-0000-0000-00002F030000}"/>
    <cellStyle name="Normal 20 6 2" xfId="473" xr:uid="{00000000-0005-0000-0000-000030030000}"/>
    <cellStyle name="Normal 20 6 2 2" xfId="1000" xr:uid="{00000000-0005-0000-0000-000031030000}"/>
    <cellStyle name="Normal 20 6 2 2 2" xfId="1707" xr:uid="{853564C1-CB2E-4BF3-8227-0E0297B89311}"/>
    <cellStyle name="Normal 20 6 2 3" xfId="1362" xr:uid="{8E85B1C7-038B-4C9D-B390-7E693D07DE82}"/>
    <cellStyle name="Normal 20 6 3" xfId="474" xr:uid="{00000000-0005-0000-0000-000032030000}"/>
    <cellStyle name="Normal 20 6 3 2" xfId="1001" xr:uid="{00000000-0005-0000-0000-000033030000}"/>
    <cellStyle name="Normal 20 6 3 2 2" xfId="1708" xr:uid="{DD673835-6E94-4E40-A0C3-7829D240E351}"/>
    <cellStyle name="Normal 20 6 3 3" xfId="1363" xr:uid="{1622B8C2-C875-426C-88A2-8F2885D1BF28}"/>
    <cellStyle name="Normal 20 6 4" xfId="999" xr:uid="{00000000-0005-0000-0000-000034030000}"/>
    <cellStyle name="Normal 20 6 4 2" xfId="1706" xr:uid="{35DCB54D-794C-405E-A831-175DD2790388}"/>
    <cellStyle name="Normal 20 6 5" xfId="1361" xr:uid="{2D7FADE5-A6AF-475C-8C31-FB2C126C8D41}"/>
    <cellStyle name="Normal 20 7" xfId="475" xr:uid="{00000000-0005-0000-0000-000035030000}"/>
    <cellStyle name="Normal 20 7 2" xfId="1002" xr:uid="{00000000-0005-0000-0000-000036030000}"/>
    <cellStyle name="Normal 20 7 2 2" xfId="1709" xr:uid="{9946E921-0991-4931-B767-ABF38D461B17}"/>
    <cellStyle name="Normal 20 7 3" xfId="1364" xr:uid="{F88A6C0F-7A15-429B-B770-D70C7B155DFC}"/>
    <cellStyle name="Normal 20 8" xfId="476" xr:uid="{00000000-0005-0000-0000-000037030000}"/>
    <cellStyle name="Normal 20 8 2" xfId="1003" xr:uid="{00000000-0005-0000-0000-000038030000}"/>
    <cellStyle name="Normal 20 8 2 2" xfId="1710" xr:uid="{81C79FE6-299C-4962-A625-A6F0306CF63A}"/>
    <cellStyle name="Normal 20 8 3" xfId="1365" xr:uid="{34C967DB-FC02-49AF-A829-349B0A28F377}"/>
    <cellStyle name="Normal 20 9" xfId="477" xr:uid="{00000000-0005-0000-0000-000039030000}"/>
    <cellStyle name="Normal 20 9 2" xfId="1004" xr:uid="{00000000-0005-0000-0000-00003A030000}"/>
    <cellStyle name="Normal 20 9 2 2" xfId="1711" xr:uid="{BC315EFA-1467-4091-B96B-C343DD96D18F}"/>
    <cellStyle name="Normal 20 9 3" xfId="1366" xr:uid="{BEF8F0A2-8EB4-48B0-A4BF-81D1CB0B2FE0}"/>
    <cellStyle name="Normal 21" xfId="478" xr:uid="{00000000-0005-0000-0000-00003B030000}"/>
    <cellStyle name="Normal 21 2" xfId="479" xr:uid="{00000000-0005-0000-0000-00003C030000}"/>
    <cellStyle name="Normal 21 2 2" xfId="480" xr:uid="{00000000-0005-0000-0000-00003D030000}"/>
    <cellStyle name="Normal 21 3" xfId="481" xr:uid="{00000000-0005-0000-0000-00003E030000}"/>
    <cellStyle name="Normal 22" xfId="482" xr:uid="{00000000-0005-0000-0000-00003F030000}"/>
    <cellStyle name="Normal 22 2" xfId="483" xr:uid="{00000000-0005-0000-0000-000040030000}"/>
    <cellStyle name="Normal 22 2 2" xfId="484" xr:uid="{00000000-0005-0000-0000-000041030000}"/>
    <cellStyle name="Normal 22 2 3" xfId="485" xr:uid="{00000000-0005-0000-0000-000042030000}"/>
    <cellStyle name="Normal 23" xfId="486" xr:uid="{00000000-0005-0000-0000-000043030000}"/>
    <cellStyle name="Normal 23 2" xfId="487" xr:uid="{00000000-0005-0000-0000-000044030000}"/>
    <cellStyle name="Normal 23 3" xfId="488" xr:uid="{00000000-0005-0000-0000-000045030000}"/>
    <cellStyle name="Normal 23 4" xfId="489" xr:uid="{00000000-0005-0000-0000-000046030000}"/>
    <cellStyle name="Normal 24" xfId="490" xr:uid="{00000000-0005-0000-0000-000047030000}"/>
    <cellStyle name="Normal 24 2" xfId="491" xr:uid="{00000000-0005-0000-0000-000048030000}"/>
    <cellStyle name="Normal 25" xfId="492" xr:uid="{00000000-0005-0000-0000-000049030000}"/>
    <cellStyle name="Normal 25 2" xfId="493" xr:uid="{00000000-0005-0000-0000-00004A030000}"/>
    <cellStyle name="Normal 26" xfId="494" xr:uid="{00000000-0005-0000-0000-00004B030000}"/>
    <cellStyle name="Normal 27" xfId="495" xr:uid="{00000000-0005-0000-0000-00004C030000}"/>
    <cellStyle name="Normal 27 2" xfId="496" xr:uid="{00000000-0005-0000-0000-00004D030000}"/>
    <cellStyle name="Normal 28" xfId="497" xr:uid="{00000000-0005-0000-0000-00004E030000}"/>
    <cellStyle name="Normal 28 2" xfId="1005" xr:uid="{00000000-0005-0000-0000-00004F030000}"/>
    <cellStyle name="Normal 28 2 2" xfId="1712" xr:uid="{369AEA5B-E631-47B0-B2F1-57D7E3222F41}"/>
    <cellStyle name="Normal 28 3" xfId="1367" xr:uid="{7AECF3F8-6278-49A2-A6D8-F5BC28D37264}"/>
    <cellStyle name="Normal 29" xfId="498" xr:uid="{00000000-0005-0000-0000-000050030000}"/>
    <cellStyle name="Normal 29 2" xfId="1006" xr:uid="{00000000-0005-0000-0000-000051030000}"/>
    <cellStyle name="Normal 29 2 2" xfId="1713" xr:uid="{B44A9BBD-E75D-48F0-9FB7-AADCB867B197}"/>
    <cellStyle name="Normal 29 3" xfId="1368" xr:uid="{DE09179F-47FA-4214-B1F4-977C3C6789F7}"/>
    <cellStyle name="Normal 3" xfId="499" xr:uid="{00000000-0005-0000-0000-000052030000}"/>
    <cellStyle name="Normal 3 2" xfId="500" xr:uid="{00000000-0005-0000-0000-000053030000}"/>
    <cellStyle name="Normal 3 2 2" xfId="501" xr:uid="{00000000-0005-0000-0000-000054030000}"/>
    <cellStyle name="Normal 3 2 3" xfId="502" xr:uid="{00000000-0005-0000-0000-000055030000}"/>
    <cellStyle name="Normal 3 3" xfId="503" xr:uid="{00000000-0005-0000-0000-000056030000}"/>
    <cellStyle name="Normal 30" xfId="504" xr:uid="{00000000-0005-0000-0000-000057030000}"/>
    <cellStyle name="Normal 30 2" xfId="505" xr:uid="{00000000-0005-0000-0000-000058030000}"/>
    <cellStyle name="Normal 31" xfId="1009" xr:uid="{00000000-0005-0000-0000-000059030000}"/>
    <cellStyle name="Normal 31 2" xfId="1714" xr:uid="{5192AC39-F009-4360-B256-9C86906F258E}"/>
    <cellStyle name="Normal 32" xfId="1011" xr:uid="{00000000-0005-0000-0000-00005A030000}"/>
    <cellStyle name="Normal 32 2" xfId="1716" xr:uid="{D5D0D144-1078-4209-AB52-0CDE20291411}"/>
    <cellStyle name="Normal 33" xfId="1013" xr:uid="{00000000-0005-0000-0000-00005B030000}"/>
    <cellStyle name="Normal 33 2" xfId="1717" xr:uid="{CB9B969E-7006-42F6-9368-3ADE3D868AE7}"/>
    <cellStyle name="Normal 34" xfId="1015" xr:uid="{00000000-0005-0000-0000-00005C030000}"/>
    <cellStyle name="Normal 34 2" xfId="1016" xr:uid="{00000000-0005-0000-0000-00005D030000}"/>
    <cellStyle name="Normal 34 2 2" xfId="1720" xr:uid="{130BE619-48F9-487F-9405-2C08BA4A3718}"/>
    <cellStyle name="Normal 34 3" xfId="1018" xr:uid="{00000000-0005-0000-0000-00005E030000}"/>
    <cellStyle name="Normal 34 3 2" xfId="1021" xr:uid="{00000000-0005-0000-0000-00005F030000}"/>
    <cellStyle name="Normal 34 3 2 2" xfId="1725" xr:uid="{E9D69437-B0E9-4447-B420-ED0C73879709}"/>
    <cellStyle name="Normal 34 3 2 3" xfId="1728" xr:uid="{BE1C493A-2D8B-412A-8B32-C38F62ACDEB0}"/>
    <cellStyle name="Normal 34 3 3" xfId="1722" xr:uid="{B4F92D9E-0EB8-4330-BD4A-DC08DAB5B66F}"/>
    <cellStyle name="Normal 34 4" xfId="1020" xr:uid="{00000000-0005-0000-0000-000060030000}"/>
    <cellStyle name="Normal 34 4 2" xfId="1724" xr:uid="{D5B79918-0E96-461F-A458-40F40EA472B2}"/>
    <cellStyle name="Normal 34 5" xfId="1719" xr:uid="{E75C7FA0-EB11-4442-9A43-97C61FC7DE2D}"/>
    <cellStyle name="Normal 4" xfId="506" xr:uid="{00000000-0005-0000-0000-000061030000}"/>
    <cellStyle name="Normal 4 2" xfId="507" xr:uid="{00000000-0005-0000-0000-000062030000}"/>
    <cellStyle name="Normal 5" xfId="508" xr:uid="{00000000-0005-0000-0000-000063030000}"/>
    <cellStyle name="Normal 6" xfId="509" xr:uid="{00000000-0005-0000-0000-000064030000}"/>
    <cellStyle name="Normal 6 2" xfId="510" xr:uid="{00000000-0005-0000-0000-000065030000}"/>
    <cellStyle name="Normal 7" xfId="511" xr:uid="{00000000-0005-0000-0000-000066030000}"/>
    <cellStyle name="Normal 7 2" xfId="512" xr:uid="{00000000-0005-0000-0000-000067030000}"/>
    <cellStyle name="Normal 7 3" xfId="513" xr:uid="{00000000-0005-0000-0000-000068030000}"/>
    <cellStyle name="Normal 72" xfId="1007" xr:uid="{00000000-0005-0000-0000-000069030000}"/>
    <cellStyle name="Normal 73" xfId="1008" xr:uid="{00000000-0005-0000-0000-00006A030000}"/>
    <cellStyle name="Normal 8" xfId="514" xr:uid="{00000000-0005-0000-0000-00006B030000}"/>
    <cellStyle name="Normal 9" xfId="515" xr:uid="{00000000-0005-0000-0000-00006C030000}"/>
    <cellStyle name="Normal 9 2" xfId="516" xr:uid="{00000000-0005-0000-0000-00006D030000}"/>
    <cellStyle name="Normal 9 2 2" xfId="517" xr:uid="{00000000-0005-0000-0000-00006E030000}"/>
    <cellStyle name="Normal 9 2 3" xfId="518" xr:uid="{00000000-0005-0000-0000-00006F030000}"/>
    <cellStyle name="Normal 9 3" xfId="519" xr:uid="{00000000-0005-0000-0000-000070030000}"/>
    <cellStyle name="Normal 9 4" xfId="520" xr:uid="{00000000-0005-0000-0000-000071030000}"/>
    <cellStyle name="Normal_SEPT97" xfId="660" xr:uid="{00000000-0005-0000-0000-000072030000}"/>
    <cellStyle name="Percent" xfId="4" builtinId="5"/>
    <cellStyle name="Percent 2" xfId="521" xr:uid="{00000000-0005-0000-0000-000074030000}"/>
    <cellStyle name="Percent 3" xfId="522" xr:uid="{00000000-0005-0000-0000-000075030000}"/>
    <cellStyle name="Percent 3 2" xfId="523" xr:uid="{00000000-0005-0000-0000-000076030000}"/>
    <cellStyle name="Percent 3 3" xfId="524" xr:uid="{00000000-0005-0000-0000-000077030000}"/>
    <cellStyle name="Percent 4" xfId="525" xr:uid="{00000000-0005-0000-0000-000078030000}"/>
    <cellStyle name="Percent 4 2" xfId="526" xr:uid="{00000000-0005-0000-0000-000079030000}"/>
    <cellStyle name="Percent 4 3" xfId="527" xr:uid="{00000000-0005-0000-0000-00007A030000}"/>
    <cellStyle name="Percent 5" xfId="528" xr:uid="{00000000-0005-0000-0000-00007B030000}"/>
    <cellStyle name="Percent 5 2" xfId="529" xr:uid="{00000000-0005-0000-0000-00007C030000}"/>
    <cellStyle name="Percent 5 3" xfId="530" xr:uid="{00000000-0005-0000-0000-00007D030000}"/>
    <cellStyle name="Percent 6" xfId="1023" xr:uid="{00000000-0005-0000-0000-00007E030000}"/>
    <cellStyle name="Percent 6 2" xfId="1727" xr:uid="{D0931160-CDCE-4C0C-A6B3-6E27CA94CBA1}"/>
    <cellStyle name="STYLE1" xfId="531" xr:uid="{00000000-0005-0000-0000-00007F030000}"/>
    <cellStyle name="STYLE1 10" xfId="532" xr:uid="{00000000-0005-0000-0000-000080030000}"/>
    <cellStyle name="STYLE1 11" xfId="533" xr:uid="{00000000-0005-0000-0000-000081030000}"/>
    <cellStyle name="STYLE1 12" xfId="534" xr:uid="{00000000-0005-0000-0000-000082030000}"/>
    <cellStyle name="STYLE1 13" xfId="535" xr:uid="{00000000-0005-0000-0000-000083030000}"/>
    <cellStyle name="STYLE1 14" xfId="536" xr:uid="{00000000-0005-0000-0000-000084030000}"/>
    <cellStyle name="STYLE1 2" xfId="537" xr:uid="{00000000-0005-0000-0000-000085030000}"/>
    <cellStyle name="STYLE1 2 2" xfId="538" xr:uid="{00000000-0005-0000-0000-000086030000}"/>
    <cellStyle name="STYLE1 2 3" xfId="539" xr:uid="{00000000-0005-0000-0000-000087030000}"/>
    <cellStyle name="STYLE1 2 4" xfId="540" xr:uid="{00000000-0005-0000-0000-000088030000}"/>
    <cellStyle name="STYLE1 2 5" xfId="541" xr:uid="{00000000-0005-0000-0000-000089030000}"/>
    <cellStyle name="STYLE1 2 6" xfId="542" xr:uid="{00000000-0005-0000-0000-00008A030000}"/>
    <cellStyle name="STYLE1 2 7" xfId="543" xr:uid="{00000000-0005-0000-0000-00008B030000}"/>
    <cellStyle name="STYLE1 2 8" xfId="544" xr:uid="{00000000-0005-0000-0000-00008C030000}"/>
    <cellStyle name="STYLE1 3" xfId="545" xr:uid="{00000000-0005-0000-0000-00008D030000}"/>
    <cellStyle name="STYLE1 4" xfId="546" xr:uid="{00000000-0005-0000-0000-00008E030000}"/>
    <cellStyle name="STYLE1 5" xfId="547" xr:uid="{00000000-0005-0000-0000-00008F030000}"/>
    <cellStyle name="STYLE1 6" xfId="548" xr:uid="{00000000-0005-0000-0000-000090030000}"/>
    <cellStyle name="STYLE1 7" xfId="549" xr:uid="{00000000-0005-0000-0000-000091030000}"/>
    <cellStyle name="STYLE1 8" xfId="550" xr:uid="{00000000-0005-0000-0000-000092030000}"/>
    <cellStyle name="STYLE1 9" xfId="551" xr:uid="{00000000-0005-0000-0000-000093030000}"/>
    <cellStyle name="STYLE1_Sheet2" xfId="552" xr:uid="{00000000-0005-0000-0000-000094030000}"/>
    <cellStyle name="STYLE2" xfId="553" xr:uid="{00000000-0005-0000-0000-000095030000}"/>
    <cellStyle name="STYLE2 10" xfId="554" xr:uid="{00000000-0005-0000-0000-000096030000}"/>
    <cellStyle name="STYLE2 11" xfId="555" xr:uid="{00000000-0005-0000-0000-000097030000}"/>
    <cellStyle name="STYLE2 12" xfId="556" xr:uid="{00000000-0005-0000-0000-000098030000}"/>
    <cellStyle name="STYLE2 13" xfId="557" xr:uid="{00000000-0005-0000-0000-000099030000}"/>
    <cellStyle name="STYLE2 14" xfId="558" xr:uid="{00000000-0005-0000-0000-00009A030000}"/>
    <cellStyle name="STYLE2 2" xfId="559" xr:uid="{00000000-0005-0000-0000-00009B030000}"/>
    <cellStyle name="STYLE2 2 2" xfId="560" xr:uid="{00000000-0005-0000-0000-00009C030000}"/>
    <cellStyle name="STYLE2 2 3" xfId="561" xr:uid="{00000000-0005-0000-0000-00009D030000}"/>
    <cellStyle name="STYLE2 2 4" xfId="562" xr:uid="{00000000-0005-0000-0000-00009E030000}"/>
    <cellStyle name="STYLE2 2 5" xfId="563" xr:uid="{00000000-0005-0000-0000-00009F030000}"/>
    <cellStyle name="STYLE2 2 6" xfId="564" xr:uid="{00000000-0005-0000-0000-0000A0030000}"/>
    <cellStyle name="STYLE2 2 7" xfId="565" xr:uid="{00000000-0005-0000-0000-0000A1030000}"/>
    <cellStyle name="STYLE2 2 8" xfId="566" xr:uid="{00000000-0005-0000-0000-0000A2030000}"/>
    <cellStyle name="STYLE2 3" xfId="567" xr:uid="{00000000-0005-0000-0000-0000A3030000}"/>
    <cellStyle name="STYLE2 4" xfId="568" xr:uid="{00000000-0005-0000-0000-0000A4030000}"/>
    <cellStyle name="STYLE2 5" xfId="569" xr:uid="{00000000-0005-0000-0000-0000A5030000}"/>
    <cellStyle name="STYLE2 6" xfId="570" xr:uid="{00000000-0005-0000-0000-0000A6030000}"/>
    <cellStyle name="STYLE2 7" xfId="571" xr:uid="{00000000-0005-0000-0000-0000A7030000}"/>
    <cellStyle name="STYLE2 8" xfId="572" xr:uid="{00000000-0005-0000-0000-0000A8030000}"/>
    <cellStyle name="STYLE2 9" xfId="573" xr:uid="{00000000-0005-0000-0000-0000A9030000}"/>
    <cellStyle name="STYLE2_Sheet2" xfId="574" xr:uid="{00000000-0005-0000-0000-0000AA030000}"/>
    <cellStyle name="STYLE3" xfId="575" xr:uid="{00000000-0005-0000-0000-0000AB030000}"/>
    <cellStyle name="STYLE3 10" xfId="576" xr:uid="{00000000-0005-0000-0000-0000AC030000}"/>
    <cellStyle name="STYLE3 11" xfId="577" xr:uid="{00000000-0005-0000-0000-0000AD030000}"/>
    <cellStyle name="STYLE3 12" xfId="578" xr:uid="{00000000-0005-0000-0000-0000AE030000}"/>
    <cellStyle name="STYLE3 13" xfId="579" xr:uid="{00000000-0005-0000-0000-0000AF030000}"/>
    <cellStyle name="STYLE3 14" xfId="580" xr:uid="{00000000-0005-0000-0000-0000B0030000}"/>
    <cellStyle name="STYLE3 2" xfId="581" xr:uid="{00000000-0005-0000-0000-0000B1030000}"/>
    <cellStyle name="STYLE3 2 2" xfId="582" xr:uid="{00000000-0005-0000-0000-0000B2030000}"/>
    <cellStyle name="STYLE3 2 3" xfId="583" xr:uid="{00000000-0005-0000-0000-0000B3030000}"/>
    <cellStyle name="STYLE3 2 4" xfId="584" xr:uid="{00000000-0005-0000-0000-0000B4030000}"/>
    <cellStyle name="STYLE3 2 5" xfId="585" xr:uid="{00000000-0005-0000-0000-0000B5030000}"/>
    <cellStyle name="STYLE3 2 6" xfId="586" xr:uid="{00000000-0005-0000-0000-0000B6030000}"/>
    <cellStyle name="STYLE3 2 7" xfId="587" xr:uid="{00000000-0005-0000-0000-0000B7030000}"/>
    <cellStyle name="STYLE3 2 8" xfId="588" xr:uid="{00000000-0005-0000-0000-0000B8030000}"/>
    <cellStyle name="STYLE3 3" xfId="589" xr:uid="{00000000-0005-0000-0000-0000B9030000}"/>
    <cellStyle name="STYLE3 4" xfId="590" xr:uid="{00000000-0005-0000-0000-0000BA030000}"/>
    <cellStyle name="STYLE3 5" xfId="591" xr:uid="{00000000-0005-0000-0000-0000BB030000}"/>
    <cellStyle name="STYLE3 6" xfId="592" xr:uid="{00000000-0005-0000-0000-0000BC030000}"/>
    <cellStyle name="STYLE3 7" xfId="593" xr:uid="{00000000-0005-0000-0000-0000BD030000}"/>
    <cellStyle name="STYLE3 8" xfId="594" xr:uid="{00000000-0005-0000-0000-0000BE030000}"/>
    <cellStyle name="STYLE3 9" xfId="595" xr:uid="{00000000-0005-0000-0000-0000BF030000}"/>
    <cellStyle name="STYLE3_Sheet2" xfId="596" xr:uid="{00000000-0005-0000-0000-0000C0030000}"/>
    <cellStyle name="STYLE4" xfId="597" xr:uid="{00000000-0005-0000-0000-0000C1030000}"/>
    <cellStyle name="STYLE4 10" xfId="598" xr:uid="{00000000-0005-0000-0000-0000C2030000}"/>
    <cellStyle name="STYLE4 11" xfId="599" xr:uid="{00000000-0005-0000-0000-0000C3030000}"/>
    <cellStyle name="STYLE4 12" xfId="600" xr:uid="{00000000-0005-0000-0000-0000C4030000}"/>
    <cellStyle name="STYLE4 13" xfId="601" xr:uid="{00000000-0005-0000-0000-0000C5030000}"/>
    <cellStyle name="STYLE4 14" xfId="602" xr:uid="{00000000-0005-0000-0000-0000C6030000}"/>
    <cellStyle name="STYLE4 2" xfId="603" xr:uid="{00000000-0005-0000-0000-0000C7030000}"/>
    <cellStyle name="STYLE4 2 2" xfId="604" xr:uid="{00000000-0005-0000-0000-0000C8030000}"/>
    <cellStyle name="STYLE4 2 3" xfId="605" xr:uid="{00000000-0005-0000-0000-0000C9030000}"/>
    <cellStyle name="STYLE4 2 4" xfId="606" xr:uid="{00000000-0005-0000-0000-0000CA030000}"/>
    <cellStyle name="STYLE4 2 5" xfId="607" xr:uid="{00000000-0005-0000-0000-0000CB030000}"/>
    <cellStyle name="STYLE4 2 6" xfId="608" xr:uid="{00000000-0005-0000-0000-0000CC030000}"/>
    <cellStyle name="STYLE4 2 7" xfId="609" xr:uid="{00000000-0005-0000-0000-0000CD030000}"/>
    <cellStyle name="STYLE4 2 8" xfId="610" xr:uid="{00000000-0005-0000-0000-0000CE030000}"/>
    <cellStyle name="STYLE4 3" xfId="611" xr:uid="{00000000-0005-0000-0000-0000CF030000}"/>
    <cellStyle name="STYLE4 4" xfId="612" xr:uid="{00000000-0005-0000-0000-0000D0030000}"/>
    <cellStyle name="STYLE4 5" xfId="613" xr:uid="{00000000-0005-0000-0000-0000D1030000}"/>
    <cellStyle name="STYLE4 6" xfId="614" xr:uid="{00000000-0005-0000-0000-0000D2030000}"/>
    <cellStyle name="STYLE4 7" xfId="615" xr:uid="{00000000-0005-0000-0000-0000D3030000}"/>
    <cellStyle name="STYLE4 8" xfId="616" xr:uid="{00000000-0005-0000-0000-0000D4030000}"/>
    <cellStyle name="STYLE4 9" xfId="617" xr:uid="{00000000-0005-0000-0000-0000D5030000}"/>
    <cellStyle name="STYLE4_Sheet2" xfId="618" xr:uid="{00000000-0005-0000-0000-0000D6030000}"/>
    <cellStyle name="STYLE5" xfId="619" xr:uid="{00000000-0005-0000-0000-0000D7030000}"/>
    <cellStyle name="STYLE5 10" xfId="620" xr:uid="{00000000-0005-0000-0000-0000D8030000}"/>
    <cellStyle name="STYLE5 11" xfId="621" xr:uid="{00000000-0005-0000-0000-0000D9030000}"/>
    <cellStyle name="STYLE5 12" xfId="622" xr:uid="{00000000-0005-0000-0000-0000DA030000}"/>
    <cellStyle name="STYLE5 13" xfId="623" xr:uid="{00000000-0005-0000-0000-0000DB030000}"/>
    <cellStyle name="STYLE5 14" xfId="624" xr:uid="{00000000-0005-0000-0000-0000DC030000}"/>
    <cellStyle name="STYLE5 2" xfId="625" xr:uid="{00000000-0005-0000-0000-0000DD030000}"/>
    <cellStyle name="STYLE5 2 2" xfId="626" xr:uid="{00000000-0005-0000-0000-0000DE030000}"/>
    <cellStyle name="STYLE5 2 3" xfId="627" xr:uid="{00000000-0005-0000-0000-0000DF030000}"/>
    <cellStyle name="STYLE5 2 4" xfId="628" xr:uid="{00000000-0005-0000-0000-0000E0030000}"/>
    <cellStyle name="STYLE5 2 5" xfId="629" xr:uid="{00000000-0005-0000-0000-0000E1030000}"/>
    <cellStyle name="STYLE5 2 6" xfId="630" xr:uid="{00000000-0005-0000-0000-0000E2030000}"/>
    <cellStyle name="STYLE5 2 7" xfId="631" xr:uid="{00000000-0005-0000-0000-0000E3030000}"/>
    <cellStyle name="STYLE5 2 8" xfId="632" xr:uid="{00000000-0005-0000-0000-0000E4030000}"/>
    <cellStyle name="STYLE5 3" xfId="633" xr:uid="{00000000-0005-0000-0000-0000E5030000}"/>
    <cellStyle name="STYLE5 4" xfId="634" xr:uid="{00000000-0005-0000-0000-0000E6030000}"/>
    <cellStyle name="STYLE5 5" xfId="635" xr:uid="{00000000-0005-0000-0000-0000E7030000}"/>
    <cellStyle name="STYLE5 6" xfId="636" xr:uid="{00000000-0005-0000-0000-0000E8030000}"/>
    <cellStyle name="STYLE5 7" xfId="637" xr:uid="{00000000-0005-0000-0000-0000E9030000}"/>
    <cellStyle name="STYLE5 8" xfId="638" xr:uid="{00000000-0005-0000-0000-0000EA030000}"/>
    <cellStyle name="STYLE5 9" xfId="639" xr:uid="{00000000-0005-0000-0000-0000EB030000}"/>
    <cellStyle name="STYLE5_Sheet2" xfId="640" xr:uid="{00000000-0005-0000-0000-0000EC030000}"/>
    <cellStyle name="STYLE6" xfId="641" xr:uid="{00000000-0005-0000-0000-0000ED030000}"/>
    <cellStyle name="Total 2" xfId="642" xr:uid="{00000000-0005-0000-0000-0000EE030000}"/>
    <cellStyle name="Total 2 2" xfId="643" xr:uid="{00000000-0005-0000-0000-0000EF030000}"/>
    <cellStyle name="Total 2 3" xfId="644" xr:uid="{00000000-0005-0000-0000-0000F0030000}"/>
    <cellStyle name="Total 3" xfId="645" xr:uid="{00000000-0005-0000-0000-0000F1030000}"/>
    <cellStyle name="Total 3 2" xfId="646" xr:uid="{00000000-0005-0000-0000-0000F2030000}"/>
    <cellStyle name="Total 3 3" xfId="647" xr:uid="{00000000-0005-0000-0000-0000F3030000}"/>
    <cellStyle name="Total 4" xfId="648" xr:uid="{00000000-0005-0000-0000-0000F4030000}"/>
    <cellStyle name="Total 4 2" xfId="649" xr:uid="{00000000-0005-0000-0000-0000F5030000}"/>
    <cellStyle name="Total 4 3" xfId="650" xr:uid="{00000000-0005-0000-0000-0000F6030000}"/>
    <cellStyle name="Total 5" xfId="651" xr:uid="{00000000-0005-0000-0000-0000F7030000}"/>
    <cellStyle name="Total 5 2" xfId="652" xr:uid="{00000000-0005-0000-0000-0000F8030000}"/>
    <cellStyle name="Total 5 3" xfId="653" xr:uid="{00000000-0005-0000-0000-0000F9030000}"/>
    <cellStyle name="Total 6" xfId="654" xr:uid="{00000000-0005-0000-0000-0000FA030000}"/>
    <cellStyle name="Total 6 2" xfId="655" xr:uid="{00000000-0005-0000-0000-0000FB030000}"/>
    <cellStyle name="Total 6 3" xfId="656" xr:uid="{00000000-0005-0000-0000-0000FC030000}"/>
    <cellStyle name="Total 7" xfId="657" xr:uid="{00000000-0005-0000-0000-0000FD030000}"/>
    <cellStyle name="Total 7 2" xfId="658" xr:uid="{00000000-0005-0000-0000-0000FE030000}"/>
    <cellStyle name="Total 7 3" xfId="659" xr:uid="{00000000-0005-0000-0000-0000FF030000}"/>
  </cellStyles>
  <dxfs count="4">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00000000-0008-0000-0A00-00000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00000000-0008-0000-0A00-00000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00000000-0008-0000-0A00-00000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00000000-0008-0000-0A00-00000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00000000-0008-0000-0A00-00000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00000000-0008-0000-0A00-00000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00000000-0008-0000-0A00-00000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00000000-0008-0000-0A00-00000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0000000-0008-0000-0A00-00000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00000000-0008-0000-0A00-00000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00000000-0008-0000-0A00-00000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00000000-0008-0000-0A00-00000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00000000-0008-0000-0A00-00000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00000000-0008-0000-0A00-00001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00000000-0008-0000-0A00-00001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00000000-0008-0000-0A00-00001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00000000-0008-0000-0A00-00001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00000000-0008-0000-0A00-00001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0000000-0008-0000-0A00-00001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00000000-0008-0000-0A00-00001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00000000-0008-0000-0A00-00001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00000000-0008-0000-0A00-00001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00000000-0008-0000-0A00-00001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00000000-0008-0000-0A00-00001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00000000-0008-0000-0A00-00001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00000000-0008-0000-0A00-00001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00000000-0008-0000-0A00-00001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00000000-0008-0000-0A00-00001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00000000-0008-0000-0A00-00001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00000000-0008-0000-0A00-00002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00000000-0008-0000-0A00-00002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00000000-0008-0000-0A00-00002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00000000-0008-0000-0A00-00002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00000000-0008-0000-0A00-00002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00000000-0008-0000-0A00-00002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00000000-0008-0000-0A00-00002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00000000-0008-0000-0A00-00002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00000000-0008-0000-0A00-00002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00000000-0008-0000-0A00-00002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00000000-0008-0000-0A00-00002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00000000-0008-0000-0A00-00002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0000000-0008-0000-0A00-00002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00000000-0008-0000-0A00-00002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00000000-0008-0000-0A00-00002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00000000-0008-0000-0A00-00002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00000000-0008-0000-0A00-00003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00000000-0008-0000-0A00-00003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00000000-0008-0000-0A00-00003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00000000-0008-0000-0A00-00003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00000000-0008-0000-0A00-00003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00000000-0008-0000-0A00-00003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00000000-0008-0000-0A00-00003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00000000-0008-0000-0A00-000037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0000000-0008-0000-0A00-000038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00000000-0008-0000-0A00-00003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00000000-0008-0000-0A00-00003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00000000-0008-0000-0A00-00003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00000000-0008-0000-0A00-00003C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00000000-0008-0000-0A00-00003D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0000000-0008-0000-0A00-00003E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00000000-0008-0000-0A00-00003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00000000-0008-0000-0A00-00004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00000000-0008-0000-0A00-000041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00000000-0008-0000-0A00-00004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00000000-0008-0000-0A00-00004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00000000-0008-0000-0A00-00004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00000000-0008-0000-0A00-00004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00000000-0008-0000-0A00-00004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00000000-0008-0000-0A00-00004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00000000-0008-0000-0A00-00004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00000000-0008-0000-0A00-00004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00000000-0008-0000-0A00-00004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00000000-0008-0000-0A00-00004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00000000-0008-0000-0A00-00004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00000000-0008-0000-0A00-00004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00000000-0008-0000-0A00-00004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00000000-0008-0000-0A00-00004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00000000-0008-0000-0A00-00005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00000000-0008-0000-0A00-00005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00000000-0008-0000-0A00-00005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00000000-0008-0000-0A00-00005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00000000-0008-0000-0A00-00005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00000000-0008-0000-0A00-00005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00000000-0008-0000-0A00-00005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00000000-0008-0000-0A00-00005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00000000-0008-0000-0A00-00005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00000000-0008-0000-0A00-00005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00000000-0008-0000-0A00-00005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00000000-0008-0000-0A00-00005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00000000-0008-0000-0A00-00005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00000000-0008-0000-0A00-00005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00000000-0008-0000-0A00-00005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00000000-0008-0000-0A00-00005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00000000-0008-0000-0A00-00006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00000000-0008-0000-0A00-00006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00000000-0008-0000-0A00-00006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00000000-0008-0000-0A00-00006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00000000-0008-0000-0A00-00006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00000000-0008-0000-0A00-00006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00000000-0008-0000-0A00-00006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00000000-0008-0000-0A00-00006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00000000-0008-0000-0A00-00006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00000000-0008-0000-0A00-00006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00000000-0008-0000-0A00-00006A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00000000-0008-0000-0A00-00006B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00000000-0008-0000-0A00-00006C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00000000-0008-0000-0A00-00006D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00000000-0008-0000-0A00-00006E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00000000-0008-0000-0A00-00006F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00000000-0008-0000-0A00-000070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00000000-0008-0000-0A00-00007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00000000-0008-0000-0A00-00007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00000000-0008-0000-0A00-00007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4" name="Rectangle 3">
          <a:extLst>
            <a:ext uri="{FF2B5EF4-FFF2-40B4-BE49-F238E27FC236}">
              <a16:creationId xmlns:a16="http://schemas.microsoft.com/office/drawing/2014/main" id="{00000000-0008-0000-0B00-00000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Rectangle 4">
          <a:extLst>
            <a:ext uri="{FF2B5EF4-FFF2-40B4-BE49-F238E27FC236}">
              <a16:creationId xmlns:a16="http://schemas.microsoft.com/office/drawing/2014/main" id="{00000000-0008-0000-0B00-000005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 name="Rectangle 5">
          <a:extLst>
            <a:ext uri="{FF2B5EF4-FFF2-40B4-BE49-F238E27FC236}">
              <a16:creationId xmlns:a16="http://schemas.microsoft.com/office/drawing/2014/main" id="{00000000-0008-0000-0B00-000006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 name="Rectangle 6">
          <a:extLst>
            <a:ext uri="{FF2B5EF4-FFF2-40B4-BE49-F238E27FC236}">
              <a16:creationId xmlns:a16="http://schemas.microsoft.com/office/drawing/2014/main" id="{00000000-0008-0000-0B00-000007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 name="Rectangle 7">
          <a:extLst>
            <a:ext uri="{FF2B5EF4-FFF2-40B4-BE49-F238E27FC236}">
              <a16:creationId xmlns:a16="http://schemas.microsoft.com/office/drawing/2014/main" id="{00000000-0008-0000-0B00-000008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 name="Rectangle 8">
          <a:extLst>
            <a:ext uri="{FF2B5EF4-FFF2-40B4-BE49-F238E27FC236}">
              <a16:creationId xmlns:a16="http://schemas.microsoft.com/office/drawing/2014/main" id="{00000000-0008-0000-0B00-000009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 name="Rectangle 9">
          <a:extLst>
            <a:ext uri="{FF2B5EF4-FFF2-40B4-BE49-F238E27FC236}">
              <a16:creationId xmlns:a16="http://schemas.microsoft.com/office/drawing/2014/main" id="{00000000-0008-0000-0B00-00000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 name="Rectangle 10">
          <a:extLst>
            <a:ext uri="{FF2B5EF4-FFF2-40B4-BE49-F238E27FC236}">
              <a16:creationId xmlns:a16="http://schemas.microsoft.com/office/drawing/2014/main" id="{00000000-0008-0000-0B00-00000B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 name="Rectangle 11">
          <a:extLst>
            <a:ext uri="{FF2B5EF4-FFF2-40B4-BE49-F238E27FC236}">
              <a16:creationId xmlns:a16="http://schemas.microsoft.com/office/drawing/2014/main" id="{00000000-0008-0000-0B00-00000C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3" name="Rectangle 12">
          <a:extLst>
            <a:ext uri="{FF2B5EF4-FFF2-40B4-BE49-F238E27FC236}">
              <a16:creationId xmlns:a16="http://schemas.microsoft.com/office/drawing/2014/main" id="{00000000-0008-0000-0B00-00000D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4" name="Rectangle 13">
          <a:extLst>
            <a:ext uri="{FF2B5EF4-FFF2-40B4-BE49-F238E27FC236}">
              <a16:creationId xmlns:a16="http://schemas.microsoft.com/office/drawing/2014/main" id="{00000000-0008-0000-0B00-00000E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5" name="Rectangle 14">
          <a:extLst>
            <a:ext uri="{FF2B5EF4-FFF2-40B4-BE49-F238E27FC236}">
              <a16:creationId xmlns:a16="http://schemas.microsoft.com/office/drawing/2014/main" id="{00000000-0008-0000-0B00-00000F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6" name="Rectangle 15">
          <a:extLst>
            <a:ext uri="{FF2B5EF4-FFF2-40B4-BE49-F238E27FC236}">
              <a16:creationId xmlns:a16="http://schemas.microsoft.com/office/drawing/2014/main" id="{00000000-0008-0000-0B00-000010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7" name="Rectangle 16">
          <a:extLst>
            <a:ext uri="{FF2B5EF4-FFF2-40B4-BE49-F238E27FC236}">
              <a16:creationId xmlns:a16="http://schemas.microsoft.com/office/drawing/2014/main" id="{00000000-0008-0000-0B00-000011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8" name="Rectangle 17">
          <a:extLst>
            <a:ext uri="{FF2B5EF4-FFF2-40B4-BE49-F238E27FC236}">
              <a16:creationId xmlns:a16="http://schemas.microsoft.com/office/drawing/2014/main" id="{00000000-0008-0000-0B00-000012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9" name="Rectangle 18">
          <a:extLst>
            <a:ext uri="{FF2B5EF4-FFF2-40B4-BE49-F238E27FC236}">
              <a16:creationId xmlns:a16="http://schemas.microsoft.com/office/drawing/2014/main" id="{00000000-0008-0000-0B00-000013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 name="Rectangle 19">
          <a:extLst>
            <a:ext uri="{FF2B5EF4-FFF2-40B4-BE49-F238E27FC236}">
              <a16:creationId xmlns:a16="http://schemas.microsoft.com/office/drawing/2014/main" id="{00000000-0008-0000-0B00-00001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 name="Rectangle 20">
          <a:extLst>
            <a:ext uri="{FF2B5EF4-FFF2-40B4-BE49-F238E27FC236}">
              <a16:creationId xmlns:a16="http://schemas.microsoft.com/office/drawing/2014/main" id="{00000000-0008-0000-0B00-000015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2" name="Rectangle 21">
          <a:extLst>
            <a:ext uri="{FF2B5EF4-FFF2-40B4-BE49-F238E27FC236}">
              <a16:creationId xmlns:a16="http://schemas.microsoft.com/office/drawing/2014/main" id="{00000000-0008-0000-0B00-000016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3" name="Rectangle 22">
          <a:extLst>
            <a:ext uri="{FF2B5EF4-FFF2-40B4-BE49-F238E27FC236}">
              <a16:creationId xmlns:a16="http://schemas.microsoft.com/office/drawing/2014/main" id="{00000000-0008-0000-0B00-000017000000}"/>
            </a:ext>
          </a:extLst>
        </xdr:cNvPr>
        <xdr:cNvSpPr>
          <a:spLocks noChangeArrowheads="1"/>
        </xdr:cNvSpPr>
      </xdr:nvSpPr>
      <xdr:spPr bwMode="auto">
        <a:xfrm>
          <a:off x="43148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4" name="Rectangle 23">
          <a:extLst>
            <a:ext uri="{FF2B5EF4-FFF2-40B4-BE49-F238E27FC236}">
              <a16:creationId xmlns:a16="http://schemas.microsoft.com/office/drawing/2014/main" id="{00000000-0008-0000-0B00-000018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6" name="Rectangle 25">
          <a:extLst>
            <a:ext uri="{FF2B5EF4-FFF2-40B4-BE49-F238E27FC236}">
              <a16:creationId xmlns:a16="http://schemas.microsoft.com/office/drawing/2014/main" id="{00000000-0008-0000-0B00-00001A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7" name="Rectangle 26">
          <a:extLst>
            <a:ext uri="{FF2B5EF4-FFF2-40B4-BE49-F238E27FC236}">
              <a16:creationId xmlns:a16="http://schemas.microsoft.com/office/drawing/2014/main" id="{00000000-0008-0000-0B00-00001B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9" name="Rectangle 28">
          <a:extLst>
            <a:ext uri="{FF2B5EF4-FFF2-40B4-BE49-F238E27FC236}">
              <a16:creationId xmlns:a16="http://schemas.microsoft.com/office/drawing/2014/main" id="{00000000-0008-0000-0B00-00001D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1" name="Rectangle 30">
          <a:extLst>
            <a:ext uri="{FF2B5EF4-FFF2-40B4-BE49-F238E27FC236}">
              <a16:creationId xmlns:a16="http://schemas.microsoft.com/office/drawing/2014/main" id="{00000000-0008-0000-0B00-00001F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2" name="Line 31">
          <a:extLst>
            <a:ext uri="{FF2B5EF4-FFF2-40B4-BE49-F238E27FC236}">
              <a16:creationId xmlns:a16="http://schemas.microsoft.com/office/drawing/2014/main" id="{00000000-0008-0000-0B00-000020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3" name="Line 32">
          <a:extLst>
            <a:ext uri="{FF2B5EF4-FFF2-40B4-BE49-F238E27FC236}">
              <a16:creationId xmlns:a16="http://schemas.microsoft.com/office/drawing/2014/main" id="{00000000-0008-0000-0B00-000021000000}"/>
            </a:ext>
          </a:extLst>
        </xdr:cNvPr>
        <xdr:cNvSpPr>
          <a:spLocks noChangeShapeType="1"/>
        </xdr:cNvSpPr>
      </xdr:nvSpPr>
      <xdr:spPr bwMode="auto">
        <a:xfrm>
          <a:off x="43148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4" name="Line 33">
          <a:extLst>
            <a:ext uri="{FF2B5EF4-FFF2-40B4-BE49-F238E27FC236}">
              <a16:creationId xmlns:a16="http://schemas.microsoft.com/office/drawing/2014/main" id="{00000000-0008-0000-0B00-000022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6" name="Line 35">
          <a:extLst>
            <a:ext uri="{FF2B5EF4-FFF2-40B4-BE49-F238E27FC236}">
              <a16:creationId xmlns:a16="http://schemas.microsoft.com/office/drawing/2014/main" id="{00000000-0008-0000-0B00-000024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4" name="Rectangle 43">
          <a:extLst>
            <a:ext uri="{FF2B5EF4-FFF2-40B4-BE49-F238E27FC236}">
              <a16:creationId xmlns:a16="http://schemas.microsoft.com/office/drawing/2014/main" id="{00000000-0008-0000-0B00-00002C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8" name="Rectangle 47">
          <a:extLst>
            <a:ext uri="{FF2B5EF4-FFF2-40B4-BE49-F238E27FC236}">
              <a16:creationId xmlns:a16="http://schemas.microsoft.com/office/drawing/2014/main" id="{00000000-0008-0000-0B00-000030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9" name="Rectangle 48">
          <a:extLst>
            <a:ext uri="{FF2B5EF4-FFF2-40B4-BE49-F238E27FC236}">
              <a16:creationId xmlns:a16="http://schemas.microsoft.com/office/drawing/2014/main" id="{00000000-0008-0000-0B00-000031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1" name="Rectangle 50">
          <a:extLst>
            <a:ext uri="{FF2B5EF4-FFF2-40B4-BE49-F238E27FC236}">
              <a16:creationId xmlns:a16="http://schemas.microsoft.com/office/drawing/2014/main" id="{00000000-0008-0000-0B00-000033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2" name="Rectangle 51">
          <a:extLst>
            <a:ext uri="{FF2B5EF4-FFF2-40B4-BE49-F238E27FC236}">
              <a16:creationId xmlns:a16="http://schemas.microsoft.com/office/drawing/2014/main" id="{00000000-0008-0000-0B00-000034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4" name="Rectangle 53">
          <a:extLst>
            <a:ext uri="{FF2B5EF4-FFF2-40B4-BE49-F238E27FC236}">
              <a16:creationId xmlns:a16="http://schemas.microsoft.com/office/drawing/2014/main" id="{00000000-0008-0000-0B00-000036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6" name="Rectangle 55">
          <a:extLst>
            <a:ext uri="{FF2B5EF4-FFF2-40B4-BE49-F238E27FC236}">
              <a16:creationId xmlns:a16="http://schemas.microsoft.com/office/drawing/2014/main" id="{00000000-0008-0000-0B00-000038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7" name="Rectangle 56">
          <a:extLst>
            <a:ext uri="{FF2B5EF4-FFF2-40B4-BE49-F238E27FC236}">
              <a16:creationId xmlns:a16="http://schemas.microsoft.com/office/drawing/2014/main" id="{00000000-0008-0000-0B00-000039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60" name="Rectangle 59">
          <a:extLst>
            <a:ext uri="{FF2B5EF4-FFF2-40B4-BE49-F238E27FC236}">
              <a16:creationId xmlns:a16="http://schemas.microsoft.com/office/drawing/2014/main" id="{00000000-0008-0000-0B00-00003C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61" name="Rectangle 60">
          <a:extLst>
            <a:ext uri="{FF2B5EF4-FFF2-40B4-BE49-F238E27FC236}">
              <a16:creationId xmlns:a16="http://schemas.microsoft.com/office/drawing/2014/main" id="{00000000-0008-0000-0B00-00003D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2" name="Rectangle 61">
          <a:extLst>
            <a:ext uri="{FF2B5EF4-FFF2-40B4-BE49-F238E27FC236}">
              <a16:creationId xmlns:a16="http://schemas.microsoft.com/office/drawing/2014/main" id="{00000000-0008-0000-0B00-00003E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3" name="Rectangle 62">
          <a:extLst>
            <a:ext uri="{FF2B5EF4-FFF2-40B4-BE49-F238E27FC236}">
              <a16:creationId xmlns:a16="http://schemas.microsoft.com/office/drawing/2014/main" id="{00000000-0008-0000-0B00-00003F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4" name="Rectangle 63">
          <a:extLst>
            <a:ext uri="{FF2B5EF4-FFF2-40B4-BE49-F238E27FC236}">
              <a16:creationId xmlns:a16="http://schemas.microsoft.com/office/drawing/2014/main" id="{00000000-0008-0000-0B00-000040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5" name="Rectangle 64">
          <a:extLst>
            <a:ext uri="{FF2B5EF4-FFF2-40B4-BE49-F238E27FC236}">
              <a16:creationId xmlns:a16="http://schemas.microsoft.com/office/drawing/2014/main" id="{00000000-0008-0000-0B00-000041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6" name="Rectangle 65">
          <a:extLst>
            <a:ext uri="{FF2B5EF4-FFF2-40B4-BE49-F238E27FC236}">
              <a16:creationId xmlns:a16="http://schemas.microsoft.com/office/drawing/2014/main" id="{00000000-0008-0000-0B00-000042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7" name="Rectangle 66">
          <a:extLst>
            <a:ext uri="{FF2B5EF4-FFF2-40B4-BE49-F238E27FC236}">
              <a16:creationId xmlns:a16="http://schemas.microsoft.com/office/drawing/2014/main" id="{00000000-0008-0000-0B00-000043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8" name="Rectangle 67">
          <a:extLst>
            <a:ext uri="{FF2B5EF4-FFF2-40B4-BE49-F238E27FC236}">
              <a16:creationId xmlns:a16="http://schemas.microsoft.com/office/drawing/2014/main" id="{00000000-0008-0000-0B00-00004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9" name="Rectangle 68">
          <a:extLst>
            <a:ext uri="{FF2B5EF4-FFF2-40B4-BE49-F238E27FC236}">
              <a16:creationId xmlns:a16="http://schemas.microsoft.com/office/drawing/2014/main" id="{00000000-0008-0000-0B00-000045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0" name="Rectangle 69">
          <a:extLst>
            <a:ext uri="{FF2B5EF4-FFF2-40B4-BE49-F238E27FC236}">
              <a16:creationId xmlns:a16="http://schemas.microsoft.com/office/drawing/2014/main" id="{00000000-0008-0000-0B00-000046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1" name="Rectangle 70">
          <a:extLst>
            <a:ext uri="{FF2B5EF4-FFF2-40B4-BE49-F238E27FC236}">
              <a16:creationId xmlns:a16="http://schemas.microsoft.com/office/drawing/2014/main" id="{00000000-0008-0000-0B00-000047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2" name="Rectangle 71">
          <a:extLst>
            <a:ext uri="{FF2B5EF4-FFF2-40B4-BE49-F238E27FC236}">
              <a16:creationId xmlns:a16="http://schemas.microsoft.com/office/drawing/2014/main" id="{00000000-0008-0000-0B00-000048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3" name="Rectangle 72">
          <a:extLst>
            <a:ext uri="{FF2B5EF4-FFF2-40B4-BE49-F238E27FC236}">
              <a16:creationId xmlns:a16="http://schemas.microsoft.com/office/drawing/2014/main" id="{00000000-0008-0000-0B00-000049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4" name="Rectangle 73">
          <a:extLst>
            <a:ext uri="{FF2B5EF4-FFF2-40B4-BE49-F238E27FC236}">
              <a16:creationId xmlns:a16="http://schemas.microsoft.com/office/drawing/2014/main" id="{00000000-0008-0000-0B00-00004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5" name="Rectangle 74">
          <a:extLst>
            <a:ext uri="{FF2B5EF4-FFF2-40B4-BE49-F238E27FC236}">
              <a16:creationId xmlns:a16="http://schemas.microsoft.com/office/drawing/2014/main" id="{00000000-0008-0000-0B00-00004B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6" name="Rectangle 75">
          <a:extLst>
            <a:ext uri="{FF2B5EF4-FFF2-40B4-BE49-F238E27FC236}">
              <a16:creationId xmlns:a16="http://schemas.microsoft.com/office/drawing/2014/main" id="{00000000-0008-0000-0B00-00004C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7" name="Rectangle 76">
          <a:extLst>
            <a:ext uri="{FF2B5EF4-FFF2-40B4-BE49-F238E27FC236}">
              <a16:creationId xmlns:a16="http://schemas.microsoft.com/office/drawing/2014/main" id="{00000000-0008-0000-0B00-00004D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9" name="Rectangle 78">
          <a:extLst>
            <a:ext uri="{FF2B5EF4-FFF2-40B4-BE49-F238E27FC236}">
              <a16:creationId xmlns:a16="http://schemas.microsoft.com/office/drawing/2014/main" id="{00000000-0008-0000-0B00-00004F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0" name="Rectangle 79">
          <a:extLst>
            <a:ext uri="{FF2B5EF4-FFF2-40B4-BE49-F238E27FC236}">
              <a16:creationId xmlns:a16="http://schemas.microsoft.com/office/drawing/2014/main" id="{00000000-0008-0000-0B00-000050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2" name="Rectangle 81">
          <a:extLst>
            <a:ext uri="{FF2B5EF4-FFF2-40B4-BE49-F238E27FC236}">
              <a16:creationId xmlns:a16="http://schemas.microsoft.com/office/drawing/2014/main" id="{00000000-0008-0000-0B00-000052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83" name="Line 82">
          <a:extLst>
            <a:ext uri="{FF2B5EF4-FFF2-40B4-BE49-F238E27FC236}">
              <a16:creationId xmlns:a16="http://schemas.microsoft.com/office/drawing/2014/main" id="{00000000-0008-0000-0B00-000053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84" name="Line 83">
          <a:extLst>
            <a:ext uri="{FF2B5EF4-FFF2-40B4-BE49-F238E27FC236}">
              <a16:creationId xmlns:a16="http://schemas.microsoft.com/office/drawing/2014/main" id="{00000000-0008-0000-0B00-000054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5" name="Line 84">
          <a:extLst>
            <a:ext uri="{FF2B5EF4-FFF2-40B4-BE49-F238E27FC236}">
              <a16:creationId xmlns:a16="http://schemas.microsoft.com/office/drawing/2014/main" id="{00000000-0008-0000-0B00-000055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6" name="Line 85">
          <a:extLst>
            <a:ext uri="{FF2B5EF4-FFF2-40B4-BE49-F238E27FC236}">
              <a16:creationId xmlns:a16="http://schemas.microsoft.com/office/drawing/2014/main" id="{00000000-0008-0000-0B00-000056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8" name="Rectangle 87">
          <a:extLst>
            <a:ext uri="{FF2B5EF4-FFF2-40B4-BE49-F238E27FC236}">
              <a16:creationId xmlns:a16="http://schemas.microsoft.com/office/drawing/2014/main" id="{00000000-0008-0000-0B00-000058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9" name="Rectangle 88">
          <a:extLst>
            <a:ext uri="{FF2B5EF4-FFF2-40B4-BE49-F238E27FC236}">
              <a16:creationId xmlns:a16="http://schemas.microsoft.com/office/drawing/2014/main" id="{00000000-0008-0000-0B00-000059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0" name="Rectangle 89">
          <a:extLst>
            <a:ext uri="{FF2B5EF4-FFF2-40B4-BE49-F238E27FC236}">
              <a16:creationId xmlns:a16="http://schemas.microsoft.com/office/drawing/2014/main" id="{00000000-0008-0000-0B00-00005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1" name="Rectangle 90">
          <a:extLst>
            <a:ext uri="{FF2B5EF4-FFF2-40B4-BE49-F238E27FC236}">
              <a16:creationId xmlns:a16="http://schemas.microsoft.com/office/drawing/2014/main" id="{00000000-0008-0000-0B00-00005B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2" name="Rectangle 91">
          <a:extLst>
            <a:ext uri="{FF2B5EF4-FFF2-40B4-BE49-F238E27FC236}">
              <a16:creationId xmlns:a16="http://schemas.microsoft.com/office/drawing/2014/main" id="{00000000-0008-0000-0B00-00005C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3" name="Rectangle 92">
          <a:extLst>
            <a:ext uri="{FF2B5EF4-FFF2-40B4-BE49-F238E27FC236}">
              <a16:creationId xmlns:a16="http://schemas.microsoft.com/office/drawing/2014/main" id="{00000000-0008-0000-0B00-00005D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4" name="Rectangle 93">
          <a:extLst>
            <a:ext uri="{FF2B5EF4-FFF2-40B4-BE49-F238E27FC236}">
              <a16:creationId xmlns:a16="http://schemas.microsoft.com/office/drawing/2014/main" id="{00000000-0008-0000-0B00-00005E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5" name="Rectangle 94">
          <a:extLst>
            <a:ext uri="{FF2B5EF4-FFF2-40B4-BE49-F238E27FC236}">
              <a16:creationId xmlns:a16="http://schemas.microsoft.com/office/drawing/2014/main" id="{00000000-0008-0000-0B00-00005F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6" name="Rectangle 95">
          <a:extLst>
            <a:ext uri="{FF2B5EF4-FFF2-40B4-BE49-F238E27FC236}">
              <a16:creationId xmlns:a16="http://schemas.microsoft.com/office/drawing/2014/main" id="{00000000-0008-0000-0B00-000060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7" name="Rectangle 96">
          <a:extLst>
            <a:ext uri="{FF2B5EF4-FFF2-40B4-BE49-F238E27FC236}">
              <a16:creationId xmlns:a16="http://schemas.microsoft.com/office/drawing/2014/main" id="{00000000-0008-0000-0B00-000061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8" name="Rectangle 97">
          <a:extLst>
            <a:ext uri="{FF2B5EF4-FFF2-40B4-BE49-F238E27FC236}">
              <a16:creationId xmlns:a16="http://schemas.microsoft.com/office/drawing/2014/main" id="{00000000-0008-0000-0B00-000062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9" name="Rectangle 98">
          <a:extLst>
            <a:ext uri="{FF2B5EF4-FFF2-40B4-BE49-F238E27FC236}">
              <a16:creationId xmlns:a16="http://schemas.microsoft.com/office/drawing/2014/main" id="{00000000-0008-0000-0B00-000063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0" name="Rectangle 99">
          <a:extLst>
            <a:ext uri="{FF2B5EF4-FFF2-40B4-BE49-F238E27FC236}">
              <a16:creationId xmlns:a16="http://schemas.microsoft.com/office/drawing/2014/main" id="{00000000-0008-0000-0B00-00006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1" name="Rectangle 100">
          <a:extLst>
            <a:ext uri="{FF2B5EF4-FFF2-40B4-BE49-F238E27FC236}">
              <a16:creationId xmlns:a16="http://schemas.microsoft.com/office/drawing/2014/main" id="{00000000-0008-0000-0B00-000065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2" name="Rectangle 101">
          <a:extLst>
            <a:ext uri="{FF2B5EF4-FFF2-40B4-BE49-F238E27FC236}">
              <a16:creationId xmlns:a16="http://schemas.microsoft.com/office/drawing/2014/main" id="{00000000-0008-0000-0B00-000066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3" name="Rectangle 102">
          <a:extLst>
            <a:ext uri="{FF2B5EF4-FFF2-40B4-BE49-F238E27FC236}">
              <a16:creationId xmlns:a16="http://schemas.microsoft.com/office/drawing/2014/main" id="{00000000-0008-0000-0B00-000067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4" name="Rectangle 103">
          <a:extLst>
            <a:ext uri="{FF2B5EF4-FFF2-40B4-BE49-F238E27FC236}">
              <a16:creationId xmlns:a16="http://schemas.microsoft.com/office/drawing/2014/main" id="{00000000-0008-0000-0B00-000068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5" name="Rectangle 104">
          <a:extLst>
            <a:ext uri="{FF2B5EF4-FFF2-40B4-BE49-F238E27FC236}">
              <a16:creationId xmlns:a16="http://schemas.microsoft.com/office/drawing/2014/main" id="{00000000-0008-0000-0B00-000069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6" name="Rectangle 105">
          <a:extLst>
            <a:ext uri="{FF2B5EF4-FFF2-40B4-BE49-F238E27FC236}">
              <a16:creationId xmlns:a16="http://schemas.microsoft.com/office/drawing/2014/main" id="{00000000-0008-0000-0B00-00006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7" name="Rectangle 106">
          <a:extLst>
            <a:ext uri="{FF2B5EF4-FFF2-40B4-BE49-F238E27FC236}">
              <a16:creationId xmlns:a16="http://schemas.microsoft.com/office/drawing/2014/main" id="{00000000-0008-0000-0B00-00006B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8" name="Rectangle 107">
          <a:extLst>
            <a:ext uri="{FF2B5EF4-FFF2-40B4-BE49-F238E27FC236}">
              <a16:creationId xmlns:a16="http://schemas.microsoft.com/office/drawing/2014/main" id="{00000000-0008-0000-0B00-00006C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9" name="Rectangle 108">
          <a:extLst>
            <a:ext uri="{FF2B5EF4-FFF2-40B4-BE49-F238E27FC236}">
              <a16:creationId xmlns:a16="http://schemas.microsoft.com/office/drawing/2014/main" id="{00000000-0008-0000-0B00-00006D000000}"/>
            </a:ext>
          </a:extLst>
        </xdr:cNvPr>
        <xdr:cNvSpPr>
          <a:spLocks noChangeArrowheads="1"/>
        </xdr:cNvSpPr>
      </xdr:nvSpPr>
      <xdr:spPr bwMode="auto">
        <a:xfrm>
          <a:off x="43148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0" name="Rectangle 109">
          <a:extLst>
            <a:ext uri="{FF2B5EF4-FFF2-40B4-BE49-F238E27FC236}">
              <a16:creationId xmlns:a16="http://schemas.microsoft.com/office/drawing/2014/main" id="{00000000-0008-0000-0B00-00006E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2" name="Rectangle 111">
          <a:extLst>
            <a:ext uri="{FF2B5EF4-FFF2-40B4-BE49-F238E27FC236}">
              <a16:creationId xmlns:a16="http://schemas.microsoft.com/office/drawing/2014/main" id="{00000000-0008-0000-0B00-000070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3" name="Rectangle 112">
          <a:extLst>
            <a:ext uri="{FF2B5EF4-FFF2-40B4-BE49-F238E27FC236}">
              <a16:creationId xmlns:a16="http://schemas.microsoft.com/office/drawing/2014/main" id="{00000000-0008-0000-0B00-000071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5" name="Rectangle 114">
          <a:extLst>
            <a:ext uri="{FF2B5EF4-FFF2-40B4-BE49-F238E27FC236}">
              <a16:creationId xmlns:a16="http://schemas.microsoft.com/office/drawing/2014/main" id="{00000000-0008-0000-0B00-000073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7" name="Rectangle 116">
          <a:extLst>
            <a:ext uri="{FF2B5EF4-FFF2-40B4-BE49-F238E27FC236}">
              <a16:creationId xmlns:a16="http://schemas.microsoft.com/office/drawing/2014/main" id="{00000000-0008-0000-0B00-000075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118" name="Line 117">
          <a:extLst>
            <a:ext uri="{FF2B5EF4-FFF2-40B4-BE49-F238E27FC236}">
              <a16:creationId xmlns:a16="http://schemas.microsoft.com/office/drawing/2014/main" id="{00000000-0008-0000-0B00-000076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9" name="Line 118">
          <a:extLst>
            <a:ext uri="{FF2B5EF4-FFF2-40B4-BE49-F238E27FC236}">
              <a16:creationId xmlns:a16="http://schemas.microsoft.com/office/drawing/2014/main" id="{00000000-0008-0000-0B00-000077000000}"/>
            </a:ext>
          </a:extLst>
        </xdr:cNvPr>
        <xdr:cNvSpPr>
          <a:spLocks noChangeShapeType="1"/>
        </xdr:cNvSpPr>
      </xdr:nvSpPr>
      <xdr:spPr bwMode="auto">
        <a:xfrm>
          <a:off x="43148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120" name="Line 119">
          <a:extLst>
            <a:ext uri="{FF2B5EF4-FFF2-40B4-BE49-F238E27FC236}">
              <a16:creationId xmlns:a16="http://schemas.microsoft.com/office/drawing/2014/main" id="{00000000-0008-0000-0B00-000078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2" name="Line 121">
          <a:extLst>
            <a:ext uri="{FF2B5EF4-FFF2-40B4-BE49-F238E27FC236}">
              <a16:creationId xmlns:a16="http://schemas.microsoft.com/office/drawing/2014/main" id="{00000000-0008-0000-0B00-00007A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7" name="Rectangle 129">
          <a:extLst>
            <a:ext uri="{FF2B5EF4-FFF2-40B4-BE49-F238E27FC236}">
              <a16:creationId xmlns:a16="http://schemas.microsoft.com/office/drawing/2014/main" id="{00000000-0008-0000-0B00-00007F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0" name="Rectangle 132">
          <a:extLst>
            <a:ext uri="{FF2B5EF4-FFF2-40B4-BE49-F238E27FC236}">
              <a16:creationId xmlns:a16="http://schemas.microsoft.com/office/drawing/2014/main" id="{00000000-0008-0000-0B00-000082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2" name="Rectangle 134">
          <a:extLst>
            <a:ext uri="{FF2B5EF4-FFF2-40B4-BE49-F238E27FC236}">
              <a16:creationId xmlns:a16="http://schemas.microsoft.com/office/drawing/2014/main" id="{00000000-0008-0000-0B00-000084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3" name="Rectangle 135">
          <a:extLst>
            <a:ext uri="{FF2B5EF4-FFF2-40B4-BE49-F238E27FC236}">
              <a16:creationId xmlns:a16="http://schemas.microsoft.com/office/drawing/2014/main" id="{00000000-0008-0000-0B00-000085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4" name="Rectangle 136">
          <a:extLst>
            <a:ext uri="{FF2B5EF4-FFF2-40B4-BE49-F238E27FC236}">
              <a16:creationId xmlns:a16="http://schemas.microsoft.com/office/drawing/2014/main" id="{00000000-0008-0000-0B00-000086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6" name="Rectangle 138">
          <a:extLst>
            <a:ext uri="{FF2B5EF4-FFF2-40B4-BE49-F238E27FC236}">
              <a16:creationId xmlns:a16="http://schemas.microsoft.com/office/drawing/2014/main" id="{00000000-0008-0000-0B00-000088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8" name="Rectangle 140">
          <a:extLst>
            <a:ext uri="{FF2B5EF4-FFF2-40B4-BE49-F238E27FC236}">
              <a16:creationId xmlns:a16="http://schemas.microsoft.com/office/drawing/2014/main" id="{00000000-0008-0000-0B00-00008A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9" name="Rectangle 141">
          <a:extLst>
            <a:ext uri="{FF2B5EF4-FFF2-40B4-BE49-F238E27FC236}">
              <a16:creationId xmlns:a16="http://schemas.microsoft.com/office/drawing/2014/main" id="{00000000-0008-0000-0B00-00008B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41" name="Rectangle 143">
          <a:extLst>
            <a:ext uri="{FF2B5EF4-FFF2-40B4-BE49-F238E27FC236}">
              <a16:creationId xmlns:a16="http://schemas.microsoft.com/office/drawing/2014/main" id="{00000000-0008-0000-0B00-00008D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44" name="Rectangle 146">
          <a:extLst>
            <a:ext uri="{FF2B5EF4-FFF2-40B4-BE49-F238E27FC236}">
              <a16:creationId xmlns:a16="http://schemas.microsoft.com/office/drawing/2014/main" id="{00000000-0008-0000-0B00-000090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46" name="Rectangle 148">
          <a:extLst>
            <a:ext uri="{FF2B5EF4-FFF2-40B4-BE49-F238E27FC236}">
              <a16:creationId xmlns:a16="http://schemas.microsoft.com/office/drawing/2014/main" id="{00000000-0008-0000-0B00-000092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0" name="Rectangle 152">
          <a:extLst>
            <a:ext uri="{FF2B5EF4-FFF2-40B4-BE49-F238E27FC236}">
              <a16:creationId xmlns:a16="http://schemas.microsoft.com/office/drawing/2014/main" id="{00000000-0008-0000-0B00-000096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1" name="Rectangle 153">
          <a:extLst>
            <a:ext uri="{FF2B5EF4-FFF2-40B4-BE49-F238E27FC236}">
              <a16:creationId xmlns:a16="http://schemas.microsoft.com/office/drawing/2014/main" id="{00000000-0008-0000-0B00-000097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3" name="Rectangle 155">
          <a:extLst>
            <a:ext uri="{FF2B5EF4-FFF2-40B4-BE49-F238E27FC236}">
              <a16:creationId xmlns:a16="http://schemas.microsoft.com/office/drawing/2014/main" id="{00000000-0008-0000-0B00-000099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4" name="Rectangle 156">
          <a:extLst>
            <a:ext uri="{FF2B5EF4-FFF2-40B4-BE49-F238E27FC236}">
              <a16:creationId xmlns:a16="http://schemas.microsoft.com/office/drawing/2014/main" id="{00000000-0008-0000-0B00-00009A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6" name="Rectangle 158">
          <a:extLst>
            <a:ext uri="{FF2B5EF4-FFF2-40B4-BE49-F238E27FC236}">
              <a16:creationId xmlns:a16="http://schemas.microsoft.com/office/drawing/2014/main" id="{00000000-0008-0000-0B00-00009C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8" name="Rectangle 160">
          <a:extLst>
            <a:ext uri="{FF2B5EF4-FFF2-40B4-BE49-F238E27FC236}">
              <a16:creationId xmlns:a16="http://schemas.microsoft.com/office/drawing/2014/main" id="{00000000-0008-0000-0B00-00009E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9" name="Rectangle 161">
          <a:extLst>
            <a:ext uri="{FF2B5EF4-FFF2-40B4-BE49-F238E27FC236}">
              <a16:creationId xmlns:a16="http://schemas.microsoft.com/office/drawing/2014/main" id="{00000000-0008-0000-0B00-00009F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62" name="Rectangle 164">
          <a:extLst>
            <a:ext uri="{FF2B5EF4-FFF2-40B4-BE49-F238E27FC236}">
              <a16:creationId xmlns:a16="http://schemas.microsoft.com/office/drawing/2014/main" id="{00000000-0008-0000-0B00-0000A2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049" name="Rectangle 1">
          <a:extLst>
            <a:ext uri="{FF2B5EF4-FFF2-40B4-BE49-F238E27FC236}">
              <a16:creationId xmlns:a16="http://schemas.microsoft.com/office/drawing/2014/main" id="{00000000-0008-0000-0C00-00000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0" name="Rectangle 2">
          <a:extLst>
            <a:ext uri="{FF2B5EF4-FFF2-40B4-BE49-F238E27FC236}">
              <a16:creationId xmlns:a16="http://schemas.microsoft.com/office/drawing/2014/main" id="{00000000-0008-0000-0C00-000002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1" name="Rectangle 3">
          <a:extLst>
            <a:ext uri="{FF2B5EF4-FFF2-40B4-BE49-F238E27FC236}">
              <a16:creationId xmlns:a16="http://schemas.microsoft.com/office/drawing/2014/main" id="{00000000-0008-0000-0C00-00000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2" name="Rectangle 4">
          <a:extLst>
            <a:ext uri="{FF2B5EF4-FFF2-40B4-BE49-F238E27FC236}">
              <a16:creationId xmlns:a16="http://schemas.microsoft.com/office/drawing/2014/main" id="{00000000-0008-0000-0C00-000004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3" name="Rectangle 5">
          <a:extLst>
            <a:ext uri="{FF2B5EF4-FFF2-40B4-BE49-F238E27FC236}">
              <a16:creationId xmlns:a16="http://schemas.microsoft.com/office/drawing/2014/main" id="{00000000-0008-0000-0C00-000005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4" name="Rectangle 6">
          <a:extLst>
            <a:ext uri="{FF2B5EF4-FFF2-40B4-BE49-F238E27FC236}">
              <a16:creationId xmlns:a16="http://schemas.microsoft.com/office/drawing/2014/main" id="{00000000-0008-0000-0C00-000006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5" name="Rectangle 7">
          <a:extLst>
            <a:ext uri="{FF2B5EF4-FFF2-40B4-BE49-F238E27FC236}">
              <a16:creationId xmlns:a16="http://schemas.microsoft.com/office/drawing/2014/main" id="{00000000-0008-0000-0C00-000007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6" name="Rectangle 8">
          <a:extLst>
            <a:ext uri="{FF2B5EF4-FFF2-40B4-BE49-F238E27FC236}">
              <a16:creationId xmlns:a16="http://schemas.microsoft.com/office/drawing/2014/main" id="{00000000-0008-0000-0C00-000008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7" name="Rectangle 9">
          <a:extLst>
            <a:ext uri="{FF2B5EF4-FFF2-40B4-BE49-F238E27FC236}">
              <a16:creationId xmlns:a16="http://schemas.microsoft.com/office/drawing/2014/main" id="{00000000-0008-0000-0C00-000009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8" name="Rectangle 10">
          <a:extLst>
            <a:ext uri="{FF2B5EF4-FFF2-40B4-BE49-F238E27FC236}">
              <a16:creationId xmlns:a16="http://schemas.microsoft.com/office/drawing/2014/main" id="{00000000-0008-0000-0C00-00000A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9" name="Rectangle 11">
          <a:extLst>
            <a:ext uri="{FF2B5EF4-FFF2-40B4-BE49-F238E27FC236}">
              <a16:creationId xmlns:a16="http://schemas.microsoft.com/office/drawing/2014/main" id="{00000000-0008-0000-0C00-00000B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0" name="Rectangle 12">
          <a:extLst>
            <a:ext uri="{FF2B5EF4-FFF2-40B4-BE49-F238E27FC236}">
              <a16:creationId xmlns:a16="http://schemas.microsoft.com/office/drawing/2014/main" id="{00000000-0008-0000-0C00-00000C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1" name="Rectangle 13">
          <a:extLst>
            <a:ext uri="{FF2B5EF4-FFF2-40B4-BE49-F238E27FC236}">
              <a16:creationId xmlns:a16="http://schemas.microsoft.com/office/drawing/2014/main" id="{00000000-0008-0000-0C00-00000D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2" name="Rectangle 14">
          <a:extLst>
            <a:ext uri="{FF2B5EF4-FFF2-40B4-BE49-F238E27FC236}">
              <a16:creationId xmlns:a16="http://schemas.microsoft.com/office/drawing/2014/main" id="{00000000-0008-0000-0C00-00000E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3" name="Rectangle 15">
          <a:extLst>
            <a:ext uri="{FF2B5EF4-FFF2-40B4-BE49-F238E27FC236}">
              <a16:creationId xmlns:a16="http://schemas.microsoft.com/office/drawing/2014/main" id="{00000000-0008-0000-0C00-00000F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4" name="Rectangle 16">
          <a:extLst>
            <a:ext uri="{FF2B5EF4-FFF2-40B4-BE49-F238E27FC236}">
              <a16:creationId xmlns:a16="http://schemas.microsoft.com/office/drawing/2014/main" id="{00000000-0008-0000-0C00-000010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5" name="Rectangle 17">
          <a:extLst>
            <a:ext uri="{FF2B5EF4-FFF2-40B4-BE49-F238E27FC236}">
              <a16:creationId xmlns:a16="http://schemas.microsoft.com/office/drawing/2014/main" id="{00000000-0008-0000-0C00-00001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6" name="Rectangle 18">
          <a:extLst>
            <a:ext uri="{FF2B5EF4-FFF2-40B4-BE49-F238E27FC236}">
              <a16:creationId xmlns:a16="http://schemas.microsoft.com/office/drawing/2014/main" id="{00000000-0008-0000-0C00-000012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7" name="Rectangle 19">
          <a:extLst>
            <a:ext uri="{FF2B5EF4-FFF2-40B4-BE49-F238E27FC236}">
              <a16:creationId xmlns:a16="http://schemas.microsoft.com/office/drawing/2014/main" id="{00000000-0008-0000-0C00-00001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8" name="Rectangle 20">
          <a:extLst>
            <a:ext uri="{FF2B5EF4-FFF2-40B4-BE49-F238E27FC236}">
              <a16:creationId xmlns:a16="http://schemas.microsoft.com/office/drawing/2014/main" id="{00000000-0008-0000-0C00-000014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9" name="Rectangle 21">
          <a:extLst>
            <a:ext uri="{FF2B5EF4-FFF2-40B4-BE49-F238E27FC236}">
              <a16:creationId xmlns:a16="http://schemas.microsoft.com/office/drawing/2014/main" id="{00000000-0008-0000-0C00-00001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0" name="Rectangle 22">
          <a:extLst>
            <a:ext uri="{FF2B5EF4-FFF2-40B4-BE49-F238E27FC236}">
              <a16:creationId xmlns:a16="http://schemas.microsoft.com/office/drawing/2014/main" id="{00000000-0008-0000-0C00-000016080000}"/>
            </a:ext>
          </a:extLst>
        </xdr:cNvPr>
        <xdr:cNvSpPr>
          <a:spLocks noChangeArrowheads="1"/>
        </xdr:cNvSpPr>
      </xdr:nvSpPr>
      <xdr:spPr bwMode="auto">
        <a:xfrm>
          <a:off x="38195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1" name="Rectangle 23">
          <a:extLst>
            <a:ext uri="{FF2B5EF4-FFF2-40B4-BE49-F238E27FC236}">
              <a16:creationId xmlns:a16="http://schemas.microsoft.com/office/drawing/2014/main" id="{00000000-0008-0000-0C00-000017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3" name="Rectangle 25">
          <a:extLst>
            <a:ext uri="{FF2B5EF4-FFF2-40B4-BE49-F238E27FC236}">
              <a16:creationId xmlns:a16="http://schemas.microsoft.com/office/drawing/2014/main" id="{00000000-0008-0000-0C00-000019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4" name="Rectangle 26">
          <a:extLst>
            <a:ext uri="{FF2B5EF4-FFF2-40B4-BE49-F238E27FC236}">
              <a16:creationId xmlns:a16="http://schemas.microsoft.com/office/drawing/2014/main" id="{00000000-0008-0000-0C00-00001A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6" name="Rectangle 28">
          <a:extLst>
            <a:ext uri="{FF2B5EF4-FFF2-40B4-BE49-F238E27FC236}">
              <a16:creationId xmlns:a16="http://schemas.microsoft.com/office/drawing/2014/main" id="{00000000-0008-0000-0C00-00001C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8" name="Rectangle 30">
          <a:extLst>
            <a:ext uri="{FF2B5EF4-FFF2-40B4-BE49-F238E27FC236}">
              <a16:creationId xmlns:a16="http://schemas.microsoft.com/office/drawing/2014/main" id="{00000000-0008-0000-0C00-00001E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079" name="Line 31">
          <a:extLst>
            <a:ext uri="{FF2B5EF4-FFF2-40B4-BE49-F238E27FC236}">
              <a16:creationId xmlns:a16="http://schemas.microsoft.com/office/drawing/2014/main" id="{00000000-0008-0000-0C00-00001F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80" name="Line 32">
          <a:extLst>
            <a:ext uri="{FF2B5EF4-FFF2-40B4-BE49-F238E27FC236}">
              <a16:creationId xmlns:a16="http://schemas.microsoft.com/office/drawing/2014/main" id="{00000000-0008-0000-0C00-000020080000}"/>
            </a:ext>
          </a:extLst>
        </xdr:cNvPr>
        <xdr:cNvSpPr>
          <a:spLocks noChangeShapeType="1"/>
        </xdr:cNvSpPr>
      </xdr:nvSpPr>
      <xdr:spPr bwMode="auto">
        <a:xfrm>
          <a:off x="38195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081" name="Line 33">
          <a:extLst>
            <a:ext uri="{FF2B5EF4-FFF2-40B4-BE49-F238E27FC236}">
              <a16:creationId xmlns:a16="http://schemas.microsoft.com/office/drawing/2014/main" id="{00000000-0008-0000-0C00-000021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83" name="Line 35">
          <a:extLst>
            <a:ext uri="{FF2B5EF4-FFF2-40B4-BE49-F238E27FC236}">
              <a16:creationId xmlns:a16="http://schemas.microsoft.com/office/drawing/2014/main" id="{00000000-0008-0000-0C00-000023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67" name="Rectangle 43">
          <a:extLst>
            <a:ext uri="{FF2B5EF4-FFF2-40B4-BE49-F238E27FC236}">
              <a16:creationId xmlns:a16="http://schemas.microsoft.com/office/drawing/2014/main" id="{00000000-0008-0000-0C00-00002B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1" name="Rectangle 47">
          <a:extLst>
            <a:ext uri="{FF2B5EF4-FFF2-40B4-BE49-F238E27FC236}">
              <a16:creationId xmlns:a16="http://schemas.microsoft.com/office/drawing/2014/main" id="{00000000-0008-0000-0C00-00002F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2" name="Rectangle 48">
          <a:extLst>
            <a:ext uri="{FF2B5EF4-FFF2-40B4-BE49-F238E27FC236}">
              <a16:creationId xmlns:a16="http://schemas.microsoft.com/office/drawing/2014/main" id="{00000000-0008-0000-0C00-000030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4" name="Rectangle 50">
          <a:extLst>
            <a:ext uri="{FF2B5EF4-FFF2-40B4-BE49-F238E27FC236}">
              <a16:creationId xmlns:a16="http://schemas.microsoft.com/office/drawing/2014/main" id="{00000000-0008-0000-0C00-000032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5" name="Rectangle 51">
          <a:extLst>
            <a:ext uri="{FF2B5EF4-FFF2-40B4-BE49-F238E27FC236}">
              <a16:creationId xmlns:a16="http://schemas.microsoft.com/office/drawing/2014/main" id="{00000000-0008-0000-0C00-000033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7" name="Rectangle 53">
          <a:extLst>
            <a:ext uri="{FF2B5EF4-FFF2-40B4-BE49-F238E27FC236}">
              <a16:creationId xmlns:a16="http://schemas.microsoft.com/office/drawing/2014/main" id="{00000000-0008-0000-0C00-000035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9" name="Rectangle 55">
          <a:extLst>
            <a:ext uri="{FF2B5EF4-FFF2-40B4-BE49-F238E27FC236}">
              <a16:creationId xmlns:a16="http://schemas.microsoft.com/office/drawing/2014/main" id="{00000000-0008-0000-0C00-000037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0" name="Rectangle 56">
          <a:extLst>
            <a:ext uri="{FF2B5EF4-FFF2-40B4-BE49-F238E27FC236}">
              <a16:creationId xmlns:a16="http://schemas.microsoft.com/office/drawing/2014/main" id="{00000000-0008-0000-0C00-000038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3" name="Rectangle 59">
          <a:extLst>
            <a:ext uri="{FF2B5EF4-FFF2-40B4-BE49-F238E27FC236}">
              <a16:creationId xmlns:a16="http://schemas.microsoft.com/office/drawing/2014/main" id="{00000000-0008-0000-0C00-00003B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6" name="Rectangle 60">
          <a:extLst>
            <a:ext uri="{FF2B5EF4-FFF2-40B4-BE49-F238E27FC236}">
              <a16:creationId xmlns:a16="http://schemas.microsoft.com/office/drawing/2014/main" id="{00000000-0008-0000-0C00-00003A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07" name="Rectangle 61">
          <a:extLst>
            <a:ext uri="{FF2B5EF4-FFF2-40B4-BE49-F238E27FC236}">
              <a16:creationId xmlns:a16="http://schemas.microsoft.com/office/drawing/2014/main" id="{00000000-0008-0000-0C00-00003B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08" name="Rectangle 62">
          <a:extLst>
            <a:ext uri="{FF2B5EF4-FFF2-40B4-BE49-F238E27FC236}">
              <a16:creationId xmlns:a16="http://schemas.microsoft.com/office/drawing/2014/main" id="{00000000-0008-0000-0C00-00003C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09" name="Rectangle 63">
          <a:extLst>
            <a:ext uri="{FF2B5EF4-FFF2-40B4-BE49-F238E27FC236}">
              <a16:creationId xmlns:a16="http://schemas.microsoft.com/office/drawing/2014/main" id="{00000000-0008-0000-0C00-00003D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0" name="Rectangle 64">
          <a:extLst>
            <a:ext uri="{FF2B5EF4-FFF2-40B4-BE49-F238E27FC236}">
              <a16:creationId xmlns:a16="http://schemas.microsoft.com/office/drawing/2014/main" id="{00000000-0008-0000-0C00-00003E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1" name="Rectangle 65">
          <a:extLst>
            <a:ext uri="{FF2B5EF4-FFF2-40B4-BE49-F238E27FC236}">
              <a16:creationId xmlns:a16="http://schemas.microsoft.com/office/drawing/2014/main" id="{00000000-0008-0000-0C00-00003F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2" name="Rectangle 66">
          <a:extLst>
            <a:ext uri="{FF2B5EF4-FFF2-40B4-BE49-F238E27FC236}">
              <a16:creationId xmlns:a16="http://schemas.microsoft.com/office/drawing/2014/main" id="{00000000-0008-0000-0C00-000040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3" name="Rectangle 67">
          <a:extLst>
            <a:ext uri="{FF2B5EF4-FFF2-40B4-BE49-F238E27FC236}">
              <a16:creationId xmlns:a16="http://schemas.microsoft.com/office/drawing/2014/main" id="{00000000-0008-0000-0C00-00004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4" name="Rectangle 68">
          <a:extLst>
            <a:ext uri="{FF2B5EF4-FFF2-40B4-BE49-F238E27FC236}">
              <a16:creationId xmlns:a16="http://schemas.microsoft.com/office/drawing/2014/main" id="{00000000-0008-0000-0C00-000042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5" name="Rectangle 69">
          <a:extLst>
            <a:ext uri="{FF2B5EF4-FFF2-40B4-BE49-F238E27FC236}">
              <a16:creationId xmlns:a16="http://schemas.microsoft.com/office/drawing/2014/main" id="{00000000-0008-0000-0C00-00004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6" name="Rectangle 70">
          <a:extLst>
            <a:ext uri="{FF2B5EF4-FFF2-40B4-BE49-F238E27FC236}">
              <a16:creationId xmlns:a16="http://schemas.microsoft.com/office/drawing/2014/main" id="{00000000-0008-0000-0C00-000044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7" name="Rectangle 71">
          <a:extLst>
            <a:ext uri="{FF2B5EF4-FFF2-40B4-BE49-F238E27FC236}">
              <a16:creationId xmlns:a16="http://schemas.microsoft.com/office/drawing/2014/main" id="{00000000-0008-0000-0C00-00004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8" name="Rectangle 72">
          <a:extLst>
            <a:ext uri="{FF2B5EF4-FFF2-40B4-BE49-F238E27FC236}">
              <a16:creationId xmlns:a16="http://schemas.microsoft.com/office/drawing/2014/main" id="{00000000-0008-0000-0C00-000046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9" name="Rectangle 73">
          <a:extLst>
            <a:ext uri="{FF2B5EF4-FFF2-40B4-BE49-F238E27FC236}">
              <a16:creationId xmlns:a16="http://schemas.microsoft.com/office/drawing/2014/main" id="{00000000-0008-0000-0C00-000047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0" name="Rectangle 74">
          <a:extLst>
            <a:ext uri="{FF2B5EF4-FFF2-40B4-BE49-F238E27FC236}">
              <a16:creationId xmlns:a16="http://schemas.microsoft.com/office/drawing/2014/main" id="{00000000-0008-0000-0C00-000048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1" name="Rectangle 75">
          <a:extLst>
            <a:ext uri="{FF2B5EF4-FFF2-40B4-BE49-F238E27FC236}">
              <a16:creationId xmlns:a16="http://schemas.microsoft.com/office/drawing/2014/main" id="{00000000-0008-0000-0C00-000049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2" name="Rectangle 76">
          <a:extLst>
            <a:ext uri="{FF2B5EF4-FFF2-40B4-BE49-F238E27FC236}">
              <a16:creationId xmlns:a16="http://schemas.microsoft.com/office/drawing/2014/main" id="{00000000-0008-0000-0C00-00004A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4" name="Rectangle 78">
          <a:extLst>
            <a:ext uri="{FF2B5EF4-FFF2-40B4-BE49-F238E27FC236}">
              <a16:creationId xmlns:a16="http://schemas.microsoft.com/office/drawing/2014/main" id="{00000000-0008-0000-0C00-00004C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5" name="Rectangle 79">
          <a:extLst>
            <a:ext uri="{FF2B5EF4-FFF2-40B4-BE49-F238E27FC236}">
              <a16:creationId xmlns:a16="http://schemas.microsoft.com/office/drawing/2014/main" id="{00000000-0008-0000-0C00-00004D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7" name="Rectangle 81">
          <a:extLst>
            <a:ext uri="{FF2B5EF4-FFF2-40B4-BE49-F238E27FC236}">
              <a16:creationId xmlns:a16="http://schemas.microsoft.com/office/drawing/2014/main" id="{00000000-0008-0000-0C00-00004F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28" name="Line 82">
          <a:extLst>
            <a:ext uri="{FF2B5EF4-FFF2-40B4-BE49-F238E27FC236}">
              <a16:creationId xmlns:a16="http://schemas.microsoft.com/office/drawing/2014/main" id="{00000000-0008-0000-0C00-000050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29" name="Line 83">
          <a:extLst>
            <a:ext uri="{FF2B5EF4-FFF2-40B4-BE49-F238E27FC236}">
              <a16:creationId xmlns:a16="http://schemas.microsoft.com/office/drawing/2014/main" id="{00000000-0008-0000-0C00-000051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0" name="Line 84">
          <a:extLst>
            <a:ext uri="{FF2B5EF4-FFF2-40B4-BE49-F238E27FC236}">
              <a16:creationId xmlns:a16="http://schemas.microsoft.com/office/drawing/2014/main" id="{00000000-0008-0000-0C00-000052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1" name="Line 85">
          <a:extLst>
            <a:ext uri="{FF2B5EF4-FFF2-40B4-BE49-F238E27FC236}">
              <a16:creationId xmlns:a16="http://schemas.microsoft.com/office/drawing/2014/main" id="{00000000-0008-0000-0C00-000053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3" name="Rectangle 87">
          <a:extLst>
            <a:ext uri="{FF2B5EF4-FFF2-40B4-BE49-F238E27FC236}">
              <a16:creationId xmlns:a16="http://schemas.microsoft.com/office/drawing/2014/main" id="{00000000-0008-0000-0C00-00005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4" name="Rectangle 88">
          <a:extLst>
            <a:ext uri="{FF2B5EF4-FFF2-40B4-BE49-F238E27FC236}">
              <a16:creationId xmlns:a16="http://schemas.microsoft.com/office/drawing/2014/main" id="{00000000-0008-0000-0C00-000056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5" name="Rectangle 89">
          <a:extLst>
            <a:ext uri="{FF2B5EF4-FFF2-40B4-BE49-F238E27FC236}">
              <a16:creationId xmlns:a16="http://schemas.microsoft.com/office/drawing/2014/main" id="{00000000-0008-0000-0C00-000057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6" name="Rectangle 90">
          <a:extLst>
            <a:ext uri="{FF2B5EF4-FFF2-40B4-BE49-F238E27FC236}">
              <a16:creationId xmlns:a16="http://schemas.microsoft.com/office/drawing/2014/main" id="{00000000-0008-0000-0C00-000058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7" name="Rectangle 91">
          <a:extLst>
            <a:ext uri="{FF2B5EF4-FFF2-40B4-BE49-F238E27FC236}">
              <a16:creationId xmlns:a16="http://schemas.microsoft.com/office/drawing/2014/main" id="{00000000-0008-0000-0C00-000059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8" name="Rectangle 92">
          <a:extLst>
            <a:ext uri="{FF2B5EF4-FFF2-40B4-BE49-F238E27FC236}">
              <a16:creationId xmlns:a16="http://schemas.microsoft.com/office/drawing/2014/main" id="{00000000-0008-0000-0C00-00005A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9" name="Rectangle 93">
          <a:extLst>
            <a:ext uri="{FF2B5EF4-FFF2-40B4-BE49-F238E27FC236}">
              <a16:creationId xmlns:a16="http://schemas.microsoft.com/office/drawing/2014/main" id="{00000000-0008-0000-0C00-00005B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0" name="Rectangle 94">
          <a:extLst>
            <a:ext uri="{FF2B5EF4-FFF2-40B4-BE49-F238E27FC236}">
              <a16:creationId xmlns:a16="http://schemas.microsoft.com/office/drawing/2014/main" id="{00000000-0008-0000-0C00-00005C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1" name="Rectangle 95">
          <a:extLst>
            <a:ext uri="{FF2B5EF4-FFF2-40B4-BE49-F238E27FC236}">
              <a16:creationId xmlns:a16="http://schemas.microsoft.com/office/drawing/2014/main" id="{00000000-0008-0000-0C00-00005D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2" name="Rectangle 96">
          <a:extLst>
            <a:ext uri="{FF2B5EF4-FFF2-40B4-BE49-F238E27FC236}">
              <a16:creationId xmlns:a16="http://schemas.microsoft.com/office/drawing/2014/main" id="{00000000-0008-0000-0C00-00005E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3" name="Rectangle 97">
          <a:extLst>
            <a:ext uri="{FF2B5EF4-FFF2-40B4-BE49-F238E27FC236}">
              <a16:creationId xmlns:a16="http://schemas.microsoft.com/office/drawing/2014/main" id="{00000000-0008-0000-0C00-00005F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4" name="Rectangle 98">
          <a:extLst>
            <a:ext uri="{FF2B5EF4-FFF2-40B4-BE49-F238E27FC236}">
              <a16:creationId xmlns:a16="http://schemas.microsoft.com/office/drawing/2014/main" id="{00000000-0008-0000-0C00-000060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5" name="Rectangle 99">
          <a:extLst>
            <a:ext uri="{FF2B5EF4-FFF2-40B4-BE49-F238E27FC236}">
              <a16:creationId xmlns:a16="http://schemas.microsoft.com/office/drawing/2014/main" id="{00000000-0008-0000-0C00-00006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6" name="Rectangle 100">
          <a:extLst>
            <a:ext uri="{FF2B5EF4-FFF2-40B4-BE49-F238E27FC236}">
              <a16:creationId xmlns:a16="http://schemas.microsoft.com/office/drawing/2014/main" id="{00000000-0008-0000-0C00-000062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7" name="Rectangle 101">
          <a:extLst>
            <a:ext uri="{FF2B5EF4-FFF2-40B4-BE49-F238E27FC236}">
              <a16:creationId xmlns:a16="http://schemas.microsoft.com/office/drawing/2014/main" id="{00000000-0008-0000-0C00-00006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8" name="Rectangle 102">
          <a:extLst>
            <a:ext uri="{FF2B5EF4-FFF2-40B4-BE49-F238E27FC236}">
              <a16:creationId xmlns:a16="http://schemas.microsoft.com/office/drawing/2014/main" id="{00000000-0008-0000-0C00-000064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9" name="Rectangle 103">
          <a:extLst>
            <a:ext uri="{FF2B5EF4-FFF2-40B4-BE49-F238E27FC236}">
              <a16:creationId xmlns:a16="http://schemas.microsoft.com/office/drawing/2014/main" id="{00000000-0008-0000-0C00-00006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0" name="Rectangle 104">
          <a:extLst>
            <a:ext uri="{FF2B5EF4-FFF2-40B4-BE49-F238E27FC236}">
              <a16:creationId xmlns:a16="http://schemas.microsoft.com/office/drawing/2014/main" id="{00000000-0008-0000-0C00-000066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1" name="Rectangle 105">
          <a:extLst>
            <a:ext uri="{FF2B5EF4-FFF2-40B4-BE49-F238E27FC236}">
              <a16:creationId xmlns:a16="http://schemas.microsoft.com/office/drawing/2014/main" id="{00000000-0008-0000-0C00-000067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2" name="Rectangle 106">
          <a:extLst>
            <a:ext uri="{FF2B5EF4-FFF2-40B4-BE49-F238E27FC236}">
              <a16:creationId xmlns:a16="http://schemas.microsoft.com/office/drawing/2014/main" id="{00000000-0008-0000-0C00-000068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3" name="Rectangle 107">
          <a:extLst>
            <a:ext uri="{FF2B5EF4-FFF2-40B4-BE49-F238E27FC236}">
              <a16:creationId xmlns:a16="http://schemas.microsoft.com/office/drawing/2014/main" id="{00000000-0008-0000-0C00-000069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4" name="Rectangle 108">
          <a:extLst>
            <a:ext uri="{FF2B5EF4-FFF2-40B4-BE49-F238E27FC236}">
              <a16:creationId xmlns:a16="http://schemas.microsoft.com/office/drawing/2014/main" id="{00000000-0008-0000-0C00-00006A080000}"/>
            </a:ext>
          </a:extLst>
        </xdr:cNvPr>
        <xdr:cNvSpPr>
          <a:spLocks noChangeArrowheads="1"/>
        </xdr:cNvSpPr>
      </xdr:nvSpPr>
      <xdr:spPr bwMode="auto">
        <a:xfrm>
          <a:off x="38195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5" name="Rectangle 109">
          <a:extLst>
            <a:ext uri="{FF2B5EF4-FFF2-40B4-BE49-F238E27FC236}">
              <a16:creationId xmlns:a16="http://schemas.microsoft.com/office/drawing/2014/main" id="{00000000-0008-0000-0C00-00006B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7" name="Rectangle 111">
          <a:extLst>
            <a:ext uri="{FF2B5EF4-FFF2-40B4-BE49-F238E27FC236}">
              <a16:creationId xmlns:a16="http://schemas.microsoft.com/office/drawing/2014/main" id="{00000000-0008-0000-0C00-00006D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8" name="Rectangle 112">
          <a:extLst>
            <a:ext uri="{FF2B5EF4-FFF2-40B4-BE49-F238E27FC236}">
              <a16:creationId xmlns:a16="http://schemas.microsoft.com/office/drawing/2014/main" id="{00000000-0008-0000-0C00-00006E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0" name="Rectangle 114">
          <a:extLst>
            <a:ext uri="{FF2B5EF4-FFF2-40B4-BE49-F238E27FC236}">
              <a16:creationId xmlns:a16="http://schemas.microsoft.com/office/drawing/2014/main" id="{00000000-0008-0000-0C00-000070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2" name="Rectangle 116">
          <a:extLst>
            <a:ext uri="{FF2B5EF4-FFF2-40B4-BE49-F238E27FC236}">
              <a16:creationId xmlns:a16="http://schemas.microsoft.com/office/drawing/2014/main" id="{00000000-0008-0000-0C00-000072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63" name="Line 117">
          <a:extLst>
            <a:ext uri="{FF2B5EF4-FFF2-40B4-BE49-F238E27FC236}">
              <a16:creationId xmlns:a16="http://schemas.microsoft.com/office/drawing/2014/main" id="{00000000-0008-0000-0C00-000073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4" name="Line 118">
          <a:extLst>
            <a:ext uri="{FF2B5EF4-FFF2-40B4-BE49-F238E27FC236}">
              <a16:creationId xmlns:a16="http://schemas.microsoft.com/office/drawing/2014/main" id="{00000000-0008-0000-0C00-000074080000}"/>
            </a:ext>
          </a:extLst>
        </xdr:cNvPr>
        <xdr:cNvSpPr>
          <a:spLocks noChangeShapeType="1"/>
        </xdr:cNvSpPr>
      </xdr:nvSpPr>
      <xdr:spPr bwMode="auto">
        <a:xfrm>
          <a:off x="38195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65" name="Line 119">
          <a:extLst>
            <a:ext uri="{FF2B5EF4-FFF2-40B4-BE49-F238E27FC236}">
              <a16:creationId xmlns:a16="http://schemas.microsoft.com/office/drawing/2014/main" id="{00000000-0008-0000-0C00-000075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7" name="Line 121">
          <a:extLst>
            <a:ext uri="{FF2B5EF4-FFF2-40B4-BE49-F238E27FC236}">
              <a16:creationId xmlns:a16="http://schemas.microsoft.com/office/drawing/2014/main" id="{00000000-0008-0000-0C00-000077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53" name="Rectangle 129">
          <a:extLst>
            <a:ext uri="{FF2B5EF4-FFF2-40B4-BE49-F238E27FC236}">
              <a16:creationId xmlns:a16="http://schemas.microsoft.com/office/drawing/2014/main" id="{00000000-0008-0000-0C00-000081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6" name="Rectangle 132">
          <a:extLst>
            <a:ext uri="{FF2B5EF4-FFF2-40B4-BE49-F238E27FC236}">
              <a16:creationId xmlns:a16="http://schemas.microsoft.com/office/drawing/2014/main" id="{00000000-0008-0000-0C00-000084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8" name="Rectangle 134">
          <a:extLst>
            <a:ext uri="{FF2B5EF4-FFF2-40B4-BE49-F238E27FC236}">
              <a16:creationId xmlns:a16="http://schemas.microsoft.com/office/drawing/2014/main" id="{00000000-0008-0000-0C00-000086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9" name="Rectangle 135">
          <a:extLst>
            <a:ext uri="{FF2B5EF4-FFF2-40B4-BE49-F238E27FC236}">
              <a16:creationId xmlns:a16="http://schemas.microsoft.com/office/drawing/2014/main" id="{00000000-0008-0000-0C00-000087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0" name="Rectangle 136">
          <a:extLst>
            <a:ext uri="{FF2B5EF4-FFF2-40B4-BE49-F238E27FC236}">
              <a16:creationId xmlns:a16="http://schemas.microsoft.com/office/drawing/2014/main" id="{00000000-0008-0000-0C00-000088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2" name="Rectangle 138">
          <a:extLst>
            <a:ext uri="{FF2B5EF4-FFF2-40B4-BE49-F238E27FC236}">
              <a16:creationId xmlns:a16="http://schemas.microsoft.com/office/drawing/2014/main" id="{00000000-0008-0000-0C00-00008A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4" name="Rectangle 140">
          <a:extLst>
            <a:ext uri="{FF2B5EF4-FFF2-40B4-BE49-F238E27FC236}">
              <a16:creationId xmlns:a16="http://schemas.microsoft.com/office/drawing/2014/main" id="{00000000-0008-0000-0C00-00008C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5" name="Rectangle 141">
          <a:extLst>
            <a:ext uri="{FF2B5EF4-FFF2-40B4-BE49-F238E27FC236}">
              <a16:creationId xmlns:a16="http://schemas.microsoft.com/office/drawing/2014/main" id="{00000000-0008-0000-0C00-00008D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7" name="Rectangle 143">
          <a:extLst>
            <a:ext uri="{FF2B5EF4-FFF2-40B4-BE49-F238E27FC236}">
              <a16:creationId xmlns:a16="http://schemas.microsoft.com/office/drawing/2014/main" id="{00000000-0008-0000-0C00-00008F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0" name="Rectangle 146">
          <a:extLst>
            <a:ext uri="{FF2B5EF4-FFF2-40B4-BE49-F238E27FC236}">
              <a16:creationId xmlns:a16="http://schemas.microsoft.com/office/drawing/2014/main" id="{00000000-0008-0000-0C00-000092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2" name="Rectangle 148">
          <a:extLst>
            <a:ext uri="{FF2B5EF4-FFF2-40B4-BE49-F238E27FC236}">
              <a16:creationId xmlns:a16="http://schemas.microsoft.com/office/drawing/2014/main" id="{00000000-0008-0000-0C00-000094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6" name="Rectangle 152">
          <a:extLst>
            <a:ext uri="{FF2B5EF4-FFF2-40B4-BE49-F238E27FC236}">
              <a16:creationId xmlns:a16="http://schemas.microsoft.com/office/drawing/2014/main" id="{00000000-0008-0000-0C00-000098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7" name="Rectangle 153">
          <a:extLst>
            <a:ext uri="{FF2B5EF4-FFF2-40B4-BE49-F238E27FC236}">
              <a16:creationId xmlns:a16="http://schemas.microsoft.com/office/drawing/2014/main" id="{00000000-0008-0000-0C00-000099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9" name="Rectangle 155">
          <a:extLst>
            <a:ext uri="{FF2B5EF4-FFF2-40B4-BE49-F238E27FC236}">
              <a16:creationId xmlns:a16="http://schemas.microsoft.com/office/drawing/2014/main" id="{00000000-0008-0000-0C00-00009B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0" name="Rectangle 156">
          <a:extLst>
            <a:ext uri="{FF2B5EF4-FFF2-40B4-BE49-F238E27FC236}">
              <a16:creationId xmlns:a16="http://schemas.microsoft.com/office/drawing/2014/main" id="{00000000-0008-0000-0C00-00009C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2" name="Rectangle 158">
          <a:extLst>
            <a:ext uri="{FF2B5EF4-FFF2-40B4-BE49-F238E27FC236}">
              <a16:creationId xmlns:a16="http://schemas.microsoft.com/office/drawing/2014/main" id="{00000000-0008-0000-0C00-00009E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4" name="Rectangle 160">
          <a:extLst>
            <a:ext uri="{FF2B5EF4-FFF2-40B4-BE49-F238E27FC236}">
              <a16:creationId xmlns:a16="http://schemas.microsoft.com/office/drawing/2014/main" id="{00000000-0008-0000-0C00-0000A0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5" name="Rectangle 161">
          <a:extLst>
            <a:ext uri="{FF2B5EF4-FFF2-40B4-BE49-F238E27FC236}">
              <a16:creationId xmlns:a16="http://schemas.microsoft.com/office/drawing/2014/main" id="{00000000-0008-0000-0C00-0000A1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8" name="Rectangle 164">
          <a:extLst>
            <a:ext uri="{FF2B5EF4-FFF2-40B4-BE49-F238E27FC236}">
              <a16:creationId xmlns:a16="http://schemas.microsoft.com/office/drawing/2014/main" id="{00000000-0008-0000-0C00-0000A4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602DEE5F-DB98-4587-A8A4-27CB092388F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922F3837-C89F-4C55-8449-3E5ABBF97FA1}"/>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3A493984-2787-4745-86CE-72FBEA768EB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ABA6D5C0-A0E0-4205-8943-1D4695759E7B}"/>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2FE72E9F-91DC-4EBF-BEB0-BC646B0A1799}"/>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337B029A-750E-443D-9B43-D235D30E4B64}"/>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D29BA51C-8BC9-4219-8FA9-65F04BBF9239}"/>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B5D5E5E2-751E-4BFC-A352-559025E03CB5}"/>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2056CBF4-98BA-40DC-8733-5CD19BDC3CF4}"/>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EA2B293-297A-4436-8C43-1895ED8A19B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D9CD5619-7DA8-48EA-82F5-54938DD460DE}"/>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9A330CCB-ABA6-4BE6-A341-6750225CFF9A}"/>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B7350FC0-E264-47E0-A0A8-A795BF0C74C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D2AD0C1F-4142-4795-8CA3-5E00E30AF51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B405C792-FC84-4F30-AE66-987971BC436C}"/>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7DB227B6-A16F-43D3-AAFB-5056BA725BB7}"/>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842D8A4D-4B72-4D1E-B41C-AD815CBE20BA}"/>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5315761F-D7F6-4257-B94F-BDB651CD6AA2}"/>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4201C781-80BD-437B-90D0-037DD69050FA}"/>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3CE19DA-8905-4B34-994A-2FDD65A91A08}"/>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3257C2C2-C1F9-4A38-8730-3DAC0578B1E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EF95E6C1-694F-48DE-92EF-3AC802EDDDB1}"/>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62BBB26E-5B6E-492C-BF23-FD57843BBC16}"/>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38B648F8-E761-4AA7-A406-B2B19B55CAFF}"/>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65C84952-D1C1-42D0-92C8-E9DF2E529353}"/>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380060E6-2EFB-46AD-8208-E2FBD0512CB5}"/>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AB5BAD33-6233-47E0-B419-532CB2439D84}"/>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BC671E31-0804-43F7-9042-54F25AF890BD}"/>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4BBFE8CE-18A2-4560-AE8C-CA4EF85EE15D}"/>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3CF7E617-F035-42AC-8295-9D0CEED0DE74}"/>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FEC73EF9-A13E-4AE2-9A5E-C89F9B0DC6E4}"/>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2D4CA7DA-2B3B-4981-A981-6567CE80217F}"/>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191DA854-D32F-469F-951B-7D5AB9AB0FF9}"/>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CD3FF248-3BAF-439F-AB27-EFA06737DB4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CF82A70C-6280-48AB-90C4-8A87F45EA10C}"/>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68217848-5A0C-4128-A327-1953C573882E}"/>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F47B31A5-2639-4487-8F68-679ACDD65F26}"/>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6B17C73C-9224-4227-B1EC-F18D01B5C346}"/>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14A551C7-AFC1-4B8B-861A-C490AB250BF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8C056418-20E2-4CA4-9BC0-850417DDC81F}"/>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AE7164B2-8779-4BC1-B96E-55D7BA2DA6D8}"/>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75FF7FEE-F685-4372-8ECF-19446CA9A7E8}"/>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31F9B14-AA27-4857-8F38-9106A49E635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2FD4FD1C-8C08-4AF2-9C5A-0D1383DD68F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87C6439E-79E9-4BED-9A6D-ABCF78A807DE}"/>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1D41014C-0705-407B-95D9-84AC6BBB63F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C45830DC-416C-4EA1-8068-BD3A66FE951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57A655FC-B996-4EFF-BC12-FCA3B59BFEAC}"/>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19EDB7C2-A531-4DD1-AE63-E23FD0A2662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DB2351C1-5A56-4F9E-9487-4759F60C8273}"/>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A9FB8CDE-A8B1-4EE0-BA62-0C281CE564E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CA7523B4-3FC1-4F6B-BA20-8DBDE5540164}"/>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CC3CDB21-6097-4808-90ED-ECB61ADAE34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87A37424-78CC-4823-95B3-5805DAAA040C}"/>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A0B44AF-EC34-4CEA-8F98-DA1FF4812723}"/>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EFF734AF-EDA7-444A-853B-F1D4CBF88B2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E2FB1247-CAC3-4005-8A07-EFC7CBFE87A2}"/>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5304D2EF-CA47-425F-BAE5-2BAFD6BD4901}"/>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F6253AC7-96CC-481B-9FDD-7453F2D90475}"/>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58558558-C66B-437F-B4E8-F03A465D3A34}"/>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F150607-9709-49EB-9C3D-D5B29D53CE92}"/>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70CFE9C9-7C50-47CE-AC7C-398364D073AD}"/>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24218FBF-691C-4A7B-80FA-E30B5158B7AE}"/>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39453539-6D78-4600-9BBE-E93B87B4D63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ED28F196-291F-4422-AFB7-847FBCB5DB2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912DDB56-BF16-457C-AAB2-406A64C11FE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9942D4F5-A563-4B4F-A2E5-16519A968DB1}"/>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526B6DF1-1737-4F5E-85AA-0B4C40AA1BE3}"/>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C5335F56-036A-4155-B810-C4225CB1B9F1}"/>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D85CBD59-2D2C-4B88-9F2C-1029E890D993}"/>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ADB8501E-A983-4FEC-9DC0-D86B1C5ACFF7}"/>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5B04C118-A4C7-499B-BA23-F83416F2D01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E80DEBF1-C66F-4526-A9D0-9555E07E8CC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340DC72A-407E-4E7D-82A6-07F00222A69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86B1815D-BFE6-4756-93E2-82EA47977A49}"/>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26E09C95-7667-4D50-AAD6-9337140CAB7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99294326-F55D-444F-A294-B5C1748B222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A150489C-059E-4327-B3D3-C8BF2A999094}"/>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6E392F2A-3BAA-4288-A6C8-C745D008CD1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4FB32662-513F-40E8-BD20-241C2E2A19C1}"/>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EAAB221E-D40C-4421-8923-CBEBA22968E5}"/>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36527466-CADD-481D-94BE-4E10AD992E1A}"/>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C5DBE103-C754-4403-B686-520F71D82DA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FA5F57CD-F6FF-4D62-94BB-F19501DA1699}"/>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FF56215D-126C-4245-A36B-5F2F9CCF78D6}"/>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4FC30FAC-7896-4D7B-B5C7-8CDC3D8FB268}"/>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47DF3257-58E8-467F-8FE3-2810339F998B}"/>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FB28D4B8-4C7B-413D-9569-8805C211111E}"/>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DA97BC19-95E1-4306-AB91-AE2CCA20B70E}"/>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5BF27DB6-E2B2-44F5-88C2-A6925471466E}"/>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47B591B7-6E18-49B8-847F-EAA4DF48375B}"/>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884B6068-D66F-4A59-84BE-8D40499EDF03}"/>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99EA7F3F-9A18-4597-A227-93DDECE552C4}"/>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3AB01AE6-3FF4-4F7F-9380-EC93F9B45351}"/>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3AFF09CD-64B4-4CDD-9E6D-F135D6911D49}"/>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320AE5B6-8213-4ECF-B804-A0F4DE17D105}"/>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F3C256E7-C9CB-435B-BAD8-3307F4F6ED17}"/>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761BB395-9291-4D3A-B665-0A8C7B6EC04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A56757DE-82C0-498D-8414-FD9E0B80DECD}"/>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FDB4F821-25E4-4B7E-AAF0-293C347AA3C9}"/>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1905C817-EA4E-4F46-B7F2-C7BDA364C6A2}"/>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95E98239-3AFD-4C55-AB82-339332D51DC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57594256-24E3-45D1-AA3C-389668C829F4}"/>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E580CBC7-3B2D-4B20-B0DE-7733C510B035}"/>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72ED6048-9E71-4B48-8A5E-DBDA4946E637}"/>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A21D5AB9-FDF3-4E8E-83F0-DA97F080B99F}"/>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8B769BB5-2654-4C7D-AD23-9CD6216030F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ABB78E7C-9B7C-426D-B2A0-C1FFE9C639A6}"/>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B9CEB81E-1959-48C8-8C80-61349A85D1AD}"/>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82B91C56-D50D-4690-BD2F-321E1DD27007}"/>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C2BF54CC-DFDB-4938-81F4-769F4B4A68F5}"/>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E20DA267-64DC-4E3D-ACDB-CCE1B0FE2FD4}"/>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56438CEC-76B4-4211-AF11-D90FE1C69723}"/>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50939F49-ED81-4AFF-894F-091FDF6C43ED}"/>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Rectangle 1">
          <a:extLst>
            <a:ext uri="{FF2B5EF4-FFF2-40B4-BE49-F238E27FC236}">
              <a16:creationId xmlns:a16="http://schemas.microsoft.com/office/drawing/2014/main" id="{00000000-0008-0000-0D00-00000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 name="Rectangle 2">
          <a:extLst>
            <a:ext uri="{FF2B5EF4-FFF2-40B4-BE49-F238E27FC236}">
              <a16:creationId xmlns:a16="http://schemas.microsoft.com/office/drawing/2014/main" id="{00000000-0008-0000-0D00-00000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 name="Rectangle 3">
          <a:extLst>
            <a:ext uri="{FF2B5EF4-FFF2-40B4-BE49-F238E27FC236}">
              <a16:creationId xmlns:a16="http://schemas.microsoft.com/office/drawing/2014/main" id="{00000000-0008-0000-0D00-00000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Rectangle 4">
          <a:extLst>
            <a:ext uri="{FF2B5EF4-FFF2-40B4-BE49-F238E27FC236}">
              <a16:creationId xmlns:a16="http://schemas.microsoft.com/office/drawing/2014/main" id="{00000000-0008-0000-0D00-00000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 name="Rectangle 5">
          <a:extLst>
            <a:ext uri="{FF2B5EF4-FFF2-40B4-BE49-F238E27FC236}">
              <a16:creationId xmlns:a16="http://schemas.microsoft.com/office/drawing/2014/main" id="{00000000-0008-0000-0D00-00000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 name="Rectangle 6">
          <a:extLst>
            <a:ext uri="{FF2B5EF4-FFF2-40B4-BE49-F238E27FC236}">
              <a16:creationId xmlns:a16="http://schemas.microsoft.com/office/drawing/2014/main" id="{00000000-0008-0000-0D00-00000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 name="Rectangle 7">
          <a:extLst>
            <a:ext uri="{FF2B5EF4-FFF2-40B4-BE49-F238E27FC236}">
              <a16:creationId xmlns:a16="http://schemas.microsoft.com/office/drawing/2014/main" id="{00000000-0008-0000-0D00-00000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 name="Rectangle 8">
          <a:extLst>
            <a:ext uri="{FF2B5EF4-FFF2-40B4-BE49-F238E27FC236}">
              <a16:creationId xmlns:a16="http://schemas.microsoft.com/office/drawing/2014/main" id="{00000000-0008-0000-0D00-00000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 name="Rectangle 9">
          <a:extLst>
            <a:ext uri="{FF2B5EF4-FFF2-40B4-BE49-F238E27FC236}">
              <a16:creationId xmlns:a16="http://schemas.microsoft.com/office/drawing/2014/main" id="{00000000-0008-0000-0D00-00000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 name="Rectangle 10">
          <a:extLst>
            <a:ext uri="{FF2B5EF4-FFF2-40B4-BE49-F238E27FC236}">
              <a16:creationId xmlns:a16="http://schemas.microsoft.com/office/drawing/2014/main" id="{00000000-0008-0000-0D00-00000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 name="Rectangle 11">
          <a:extLst>
            <a:ext uri="{FF2B5EF4-FFF2-40B4-BE49-F238E27FC236}">
              <a16:creationId xmlns:a16="http://schemas.microsoft.com/office/drawing/2014/main" id="{00000000-0008-0000-0D00-00000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3" name="Rectangle 12">
          <a:extLst>
            <a:ext uri="{FF2B5EF4-FFF2-40B4-BE49-F238E27FC236}">
              <a16:creationId xmlns:a16="http://schemas.microsoft.com/office/drawing/2014/main" id="{00000000-0008-0000-0D00-00000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4" name="Rectangle 13">
          <a:extLst>
            <a:ext uri="{FF2B5EF4-FFF2-40B4-BE49-F238E27FC236}">
              <a16:creationId xmlns:a16="http://schemas.microsoft.com/office/drawing/2014/main" id="{00000000-0008-0000-0D00-00000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5" name="Rectangle 14">
          <a:extLst>
            <a:ext uri="{FF2B5EF4-FFF2-40B4-BE49-F238E27FC236}">
              <a16:creationId xmlns:a16="http://schemas.microsoft.com/office/drawing/2014/main" id="{00000000-0008-0000-0D00-00000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6" name="Rectangle 15">
          <a:extLst>
            <a:ext uri="{FF2B5EF4-FFF2-40B4-BE49-F238E27FC236}">
              <a16:creationId xmlns:a16="http://schemas.microsoft.com/office/drawing/2014/main" id="{00000000-0008-0000-0D00-00001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7" name="Rectangle 16">
          <a:extLst>
            <a:ext uri="{FF2B5EF4-FFF2-40B4-BE49-F238E27FC236}">
              <a16:creationId xmlns:a16="http://schemas.microsoft.com/office/drawing/2014/main" id="{00000000-0008-0000-0D00-00001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8" name="Rectangle 17">
          <a:extLst>
            <a:ext uri="{FF2B5EF4-FFF2-40B4-BE49-F238E27FC236}">
              <a16:creationId xmlns:a16="http://schemas.microsoft.com/office/drawing/2014/main" id="{00000000-0008-0000-0D00-00001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9" name="Rectangle 18">
          <a:extLst>
            <a:ext uri="{FF2B5EF4-FFF2-40B4-BE49-F238E27FC236}">
              <a16:creationId xmlns:a16="http://schemas.microsoft.com/office/drawing/2014/main" id="{00000000-0008-0000-0D00-00001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 name="Rectangle 19">
          <a:extLst>
            <a:ext uri="{FF2B5EF4-FFF2-40B4-BE49-F238E27FC236}">
              <a16:creationId xmlns:a16="http://schemas.microsoft.com/office/drawing/2014/main" id="{00000000-0008-0000-0D00-00001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 name="Rectangle 20">
          <a:extLst>
            <a:ext uri="{FF2B5EF4-FFF2-40B4-BE49-F238E27FC236}">
              <a16:creationId xmlns:a16="http://schemas.microsoft.com/office/drawing/2014/main" id="{00000000-0008-0000-0D00-00001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2" name="Rectangle 21">
          <a:extLst>
            <a:ext uri="{FF2B5EF4-FFF2-40B4-BE49-F238E27FC236}">
              <a16:creationId xmlns:a16="http://schemas.microsoft.com/office/drawing/2014/main" id="{00000000-0008-0000-0D00-00001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3" name="Rectangle 22">
          <a:extLst>
            <a:ext uri="{FF2B5EF4-FFF2-40B4-BE49-F238E27FC236}">
              <a16:creationId xmlns:a16="http://schemas.microsoft.com/office/drawing/2014/main" id="{00000000-0008-0000-0D00-00001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4" name="Rectangle 23">
          <a:extLst>
            <a:ext uri="{FF2B5EF4-FFF2-40B4-BE49-F238E27FC236}">
              <a16:creationId xmlns:a16="http://schemas.microsoft.com/office/drawing/2014/main" id="{00000000-0008-0000-0D00-00001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 name="Rectangle 25">
          <a:extLst>
            <a:ext uri="{FF2B5EF4-FFF2-40B4-BE49-F238E27FC236}">
              <a16:creationId xmlns:a16="http://schemas.microsoft.com/office/drawing/2014/main" id="{00000000-0008-0000-0D00-00001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6" name="Rectangle 26">
          <a:extLst>
            <a:ext uri="{FF2B5EF4-FFF2-40B4-BE49-F238E27FC236}">
              <a16:creationId xmlns:a16="http://schemas.microsoft.com/office/drawing/2014/main" id="{00000000-0008-0000-0D00-00001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7" name="Rectangle 28">
          <a:extLst>
            <a:ext uri="{FF2B5EF4-FFF2-40B4-BE49-F238E27FC236}">
              <a16:creationId xmlns:a16="http://schemas.microsoft.com/office/drawing/2014/main" id="{00000000-0008-0000-0D00-00001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8" name="Rectangle 30">
          <a:extLst>
            <a:ext uri="{FF2B5EF4-FFF2-40B4-BE49-F238E27FC236}">
              <a16:creationId xmlns:a16="http://schemas.microsoft.com/office/drawing/2014/main" id="{00000000-0008-0000-0D00-00001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9" name="Line 31">
          <a:extLst>
            <a:ext uri="{FF2B5EF4-FFF2-40B4-BE49-F238E27FC236}">
              <a16:creationId xmlns:a16="http://schemas.microsoft.com/office/drawing/2014/main" id="{00000000-0008-0000-0D00-00001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0" name="Line 32">
          <a:extLst>
            <a:ext uri="{FF2B5EF4-FFF2-40B4-BE49-F238E27FC236}">
              <a16:creationId xmlns:a16="http://schemas.microsoft.com/office/drawing/2014/main" id="{00000000-0008-0000-0D00-00001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1" name="Line 33">
          <a:extLst>
            <a:ext uri="{FF2B5EF4-FFF2-40B4-BE49-F238E27FC236}">
              <a16:creationId xmlns:a16="http://schemas.microsoft.com/office/drawing/2014/main" id="{00000000-0008-0000-0D00-00001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2" name="Line 35">
          <a:extLst>
            <a:ext uri="{FF2B5EF4-FFF2-40B4-BE49-F238E27FC236}">
              <a16:creationId xmlns:a16="http://schemas.microsoft.com/office/drawing/2014/main" id="{00000000-0008-0000-0D00-00002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3" name="Rectangle 43">
          <a:extLst>
            <a:ext uri="{FF2B5EF4-FFF2-40B4-BE49-F238E27FC236}">
              <a16:creationId xmlns:a16="http://schemas.microsoft.com/office/drawing/2014/main" id="{00000000-0008-0000-0D00-00002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4" name="Rectangle 47">
          <a:extLst>
            <a:ext uri="{FF2B5EF4-FFF2-40B4-BE49-F238E27FC236}">
              <a16:creationId xmlns:a16="http://schemas.microsoft.com/office/drawing/2014/main" id="{00000000-0008-0000-0D00-00002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5" name="Rectangle 48">
          <a:extLst>
            <a:ext uri="{FF2B5EF4-FFF2-40B4-BE49-F238E27FC236}">
              <a16:creationId xmlns:a16="http://schemas.microsoft.com/office/drawing/2014/main" id="{00000000-0008-0000-0D00-00002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6" name="Rectangle 50">
          <a:extLst>
            <a:ext uri="{FF2B5EF4-FFF2-40B4-BE49-F238E27FC236}">
              <a16:creationId xmlns:a16="http://schemas.microsoft.com/office/drawing/2014/main" id="{00000000-0008-0000-0D00-00002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7" name="Rectangle 51">
          <a:extLst>
            <a:ext uri="{FF2B5EF4-FFF2-40B4-BE49-F238E27FC236}">
              <a16:creationId xmlns:a16="http://schemas.microsoft.com/office/drawing/2014/main" id="{00000000-0008-0000-0D00-00002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8" name="Rectangle 53">
          <a:extLst>
            <a:ext uri="{FF2B5EF4-FFF2-40B4-BE49-F238E27FC236}">
              <a16:creationId xmlns:a16="http://schemas.microsoft.com/office/drawing/2014/main" id="{00000000-0008-0000-0D00-00002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9" name="Rectangle 55">
          <a:extLst>
            <a:ext uri="{FF2B5EF4-FFF2-40B4-BE49-F238E27FC236}">
              <a16:creationId xmlns:a16="http://schemas.microsoft.com/office/drawing/2014/main" id="{00000000-0008-0000-0D00-00002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0" name="Rectangle 56">
          <a:extLst>
            <a:ext uri="{FF2B5EF4-FFF2-40B4-BE49-F238E27FC236}">
              <a16:creationId xmlns:a16="http://schemas.microsoft.com/office/drawing/2014/main" id="{00000000-0008-0000-0D00-00002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1" name="Rectangle 59">
          <a:extLst>
            <a:ext uri="{FF2B5EF4-FFF2-40B4-BE49-F238E27FC236}">
              <a16:creationId xmlns:a16="http://schemas.microsoft.com/office/drawing/2014/main" id="{00000000-0008-0000-0D00-00002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2" name="Rectangle 60">
          <a:extLst>
            <a:ext uri="{FF2B5EF4-FFF2-40B4-BE49-F238E27FC236}">
              <a16:creationId xmlns:a16="http://schemas.microsoft.com/office/drawing/2014/main" id="{00000000-0008-0000-0D00-00002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3" name="Rectangle 61">
          <a:extLst>
            <a:ext uri="{FF2B5EF4-FFF2-40B4-BE49-F238E27FC236}">
              <a16:creationId xmlns:a16="http://schemas.microsoft.com/office/drawing/2014/main" id="{00000000-0008-0000-0D00-00002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4" name="Rectangle 62">
          <a:extLst>
            <a:ext uri="{FF2B5EF4-FFF2-40B4-BE49-F238E27FC236}">
              <a16:creationId xmlns:a16="http://schemas.microsoft.com/office/drawing/2014/main" id="{00000000-0008-0000-0D00-00002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5" name="Rectangle 63">
          <a:extLst>
            <a:ext uri="{FF2B5EF4-FFF2-40B4-BE49-F238E27FC236}">
              <a16:creationId xmlns:a16="http://schemas.microsoft.com/office/drawing/2014/main" id="{00000000-0008-0000-0D00-00002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6" name="Rectangle 64">
          <a:extLst>
            <a:ext uri="{FF2B5EF4-FFF2-40B4-BE49-F238E27FC236}">
              <a16:creationId xmlns:a16="http://schemas.microsoft.com/office/drawing/2014/main" id="{00000000-0008-0000-0D00-00002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7" name="Rectangle 65">
          <a:extLst>
            <a:ext uri="{FF2B5EF4-FFF2-40B4-BE49-F238E27FC236}">
              <a16:creationId xmlns:a16="http://schemas.microsoft.com/office/drawing/2014/main" id="{00000000-0008-0000-0D00-00002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8" name="Rectangle 66">
          <a:extLst>
            <a:ext uri="{FF2B5EF4-FFF2-40B4-BE49-F238E27FC236}">
              <a16:creationId xmlns:a16="http://schemas.microsoft.com/office/drawing/2014/main" id="{00000000-0008-0000-0D00-00003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9" name="Rectangle 67">
          <a:extLst>
            <a:ext uri="{FF2B5EF4-FFF2-40B4-BE49-F238E27FC236}">
              <a16:creationId xmlns:a16="http://schemas.microsoft.com/office/drawing/2014/main" id="{00000000-0008-0000-0D00-00003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0" name="Rectangle 68">
          <a:extLst>
            <a:ext uri="{FF2B5EF4-FFF2-40B4-BE49-F238E27FC236}">
              <a16:creationId xmlns:a16="http://schemas.microsoft.com/office/drawing/2014/main" id="{00000000-0008-0000-0D00-00003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1" name="Rectangle 69">
          <a:extLst>
            <a:ext uri="{FF2B5EF4-FFF2-40B4-BE49-F238E27FC236}">
              <a16:creationId xmlns:a16="http://schemas.microsoft.com/office/drawing/2014/main" id="{00000000-0008-0000-0D00-00003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2" name="Rectangle 70">
          <a:extLst>
            <a:ext uri="{FF2B5EF4-FFF2-40B4-BE49-F238E27FC236}">
              <a16:creationId xmlns:a16="http://schemas.microsoft.com/office/drawing/2014/main" id="{00000000-0008-0000-0D00-00003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3" name="Rectangle 71">
          <a:extLst>
            <a:ext uri="{FF2B5EF4-FFF2-40B4-BE49-F238E27FC236}">
              <a16:creationId xmlns:a16="http://schemas.microsoft.com/office/drawing/2014/main" id="{00000000-0008-0000-0D00-00003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4" name="Rectangle 72">
          <a:extLst>
            <a:ext uri="{FF2B5EF4-FFF2-40B4-BE49-F238E27FC236}">
              <a16:creationId xmlns:a16="http://schemas.microsoft.com/office/drawing/2014/main" id="{00000000-0008-0000-0D00-00003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5" name="Rectangle 73">
          <a:extLst>
            <a:ext uri="{FF2B5EF4-FFF2-40B4-BE49-F238E27FC236}">
              <a16:creationId xmlns:a16="http://schemas.microsoft.com/office/drawing/2014/main" id="{00000000-0008-0000-0D00-000037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6" name="Rectangle 74">
          <a:extLst>
            <a:ext uri="{FF2B5EF4-FFF2-40B4-BE49-F238E27FC236}">
              <a16:creationId xmlns:a16="http://schemas.microsoft.com/office/drawing/2014/main" id="{00000000-0008-0000-0D00-000038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7" name="Rectangle 75">
          <a:extLst>
            <a:ext uri="{FF2B5EF4-FFF2-40B4-BE49-F238E27FC236}">
              <a16:creationId xmlns:a16="http://schemas.microsoft.com/office/drawing/2014/main" id="{00000000-0008-0000-0D00-00003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8" name="Rectangle 76">
          <a:extLst>
            <a:ext uri="{FF2B5EF4-FFF2-40B4-BE49-F238E27FC236}">
              <a16:creationId xmlns:a16="http://schemas.microsoft.com/office/drawing/2014/main" id="{00000000-0008-0000-0D00-00003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9" name="Rectangle 78">
          <a:extLst>
            <a:ext uri="{FF2B5EF4-FFF2-40B4-BE49-F238E27FC236}">
              <a16:creationId xmlns:a16="http://schemas.microsoft.com/office/drawing/2014/main" id="{00000000-0008-0000-0D00-00003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0" name="Rectangle 79">
          <a:extLst>
            <a:ext uri="{FF2B5EF4-FFF2-40B4-BE49-F238E27FC236}">
              <a16:creationId xmlns:a16="http://schemas.microsoft.com/office/drawing/2014/main" id="{00000000-0008-0000-0D00-00003C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1" name="Rectangle 81">
          <a:extLst>
            <a:ext uri="{FF2B5EF4-FFF2-40B4-BE49-F238E27FC236}">
              <a16:creationId xmlns:a16="http://schemas.microsoft.com/office/drawing/2014/main" id="{00000000-0008-0000-0D00-00003D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2" name="Line 82">
          <a:extLst>
            <a:ext uri="{FF2B5EF4-FFF2-40B4-BE49-F238E27FC236}">
              <a16:creationId xmlns:a16="http://schemas.microsoft.com/office/drawing/2014/main" id="{00000000-0008-0000-0D00-00003E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3" name="Line 83">
          <a:extLst>
            <a:ext uri="{FF2B5EF4-FFF2-40B4-BE49-F238E27FC236}">
              <a16:creationId xmlns:a16="http://schemas.microsoft.com/office/drawing/2014/main" id="{00000000-0008-0000-0D00-00003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4" name="Line 84">
          <a:extLst>
            <a:ext uri="{FF2B5EF4-FFF2-40B4-BE49-F238E27FC236}">
              <a16:creationId xmlns:a16="http://schemas.microsoft.com/office/drawing/2014/main" id="{00000000-0008-0000-0D00-00004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5" name="Line 85">
          <a:extLst>
            <a:ext uri="{FF2B5EF4-FFF2-40B4-BE49-F238E27FC236}">
              <a16:creationId xmlns:a16="http://schemas.microsoft.com/office/drawing/2014/main" id="{00000000-0008-0000-0D00-000041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6" name="Rectangle 87">
          <a:extLst>
            <a:ext uri="{FF2B5EF4-FFF2-40B4-BE49-F238E27FC236}">
              <a16:creationId xmlns:a16="http://schemas.microsoft.com/office/drawing/2014/main" id="{00000000-0008-0000-0D00-00004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7" name="Rectangle 88">
          <a:extLst>
            <a:ext uri="{FF2B5EF4-FFF2-40B4-BE49-F238E27FC236}">
              <a16:creationId xmlns:a16="http://schemas.microsoft.com/office/drawing/2014/main" id="{00000000-0008-0000-0D00-00004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8" name="Rectangle 89">
          <a:extLst>
            <a:ext uri="{FF2B5EF4-FFF2-40B4-BE49-F238E27FC236}">
              <a16:creationId xmlns:a16="http://schemas.microsoft.com/office/drawing/2014/main" id="{00000000-0008-0000-0D00-00004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9" name="Rectangle 90">
          <a:extLst>
            <a:ext uri="{FF2B5EF4-FFF2-40B4-BE49-F238E27FC236}">
              <a16:creationId xmlns:a16="http://schemas.microsoft.com/office/drawing/2014/main" id="{00000000-0008-0000-0D00-00004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0" name="Rectangle 91">
          <a:extLst>
            <a:ext uri="{FF2B5EF4-FFF2-40B4-BE49-F238E27FC236}">
              <a16:creationId xmlns:a16="http://schemas.microsoft.com/office/drawing/2014/main" id="{00000000-0008-0000-0D00-00004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1" name="Rectangle 92">
          <a:extLst>
            <a:ext uri="{FF2B5EF4-FFF2-40B4-BE49-F238E27FC236}">
              <a16:creationId xmlns:a16="http://schemas.microsoft.com/office/drawing/2014/main" id="{00000000-0008-0000-0D00-00004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2" name="Rectangle 93">
          <a:extLst>
            <a:ext uri="{FF2B5EF4-FFF2-40B4-BE49-F238E27FC236}">
              <a16:creationId xmlns:a16="http://schemas.microsoft.com/office/drawing/2014/main" id="{00000000-0008-0000-0D00-00004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3" name="Rectangle 94">
          <a:extLst>
            <a:ext uri="{FF2B5EF4-FFF2-40B4-BE49-F238E27FC236}">
              <a16:creationId xmlns:a16="http://schemas.microsoft.com/office/drawing/2014/main" id="{00000000-0008-0000-0D00-00004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4" name="Rectangle 95">
          <a:extLst>
            <a:ext uri="{FF2B5EF4-FFF2-40B4-BE49-F238E27FC236}">
              <a16:creationId xmlns:a16="http://schemas.microsoft.com/office/drawing/2014/main" id="{00000000-0008-0000-0D00-00004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5" name="Rectangle 96">
          <a:extLst>
            <a:ext uri="{FF2B5EF4-FFF2-40B4-BE49-F238E27FC236}">
              <a16:creationId xmlns:a16="http://schemas.microsoft.com/office/drawing/2014/main" id="{00000000-0008-0000-0D00-00004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6" name="Rectangle 97">
          <a:extLst>
            <a:ext uri="{FF2B5EF4-FFF2-40B4-BE49-F238E27FC236}">
              <a16:creationId xmlns:a16="http://schemas.microsoft.com/office/drawing/2014/main" id="{00000000-0008-0000-0D00-00004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7" name="Rectangle 98">
          <a:extLst>
            <a:ext uri="{FF2B5EF4-FFF2-40B4-BE49-F238E27FC236}">
              <a16:creationId xmlns:a16="http://schemas.microsoft.com/office/drawing/2014/main" id="{00000000-0008-0000-0D00-00004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8" name="Rectangle 99">
          <a:extLst>
            <a:ext uri="{FF2B5EF4-FFF2-40B4-BE49-F238E27FC236}">
              <a16:creationId xmlns:a16="http://schemas.microsoft.com/office/drawing/2014/main" id="{00000000-0008-0000-0D00-00004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9" name="Rectangle 100">
          <a:extLst>
            <a:ext uri="{FF2B5EF4-FFF2-40B4-BE49-F238E27FC236}">
              <a16:creationId xmlns:a16="http://schemas.microsoft.com/office/drawing/2014/main" id="{00000000-0008-0000-0D00-00004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0" name="Rectangle 101">
          <a:extLst>
            <a:ext uri="{FF2B5EF4-FFF2-40B4-BE49-F238E27FC236}">
              <a16:creationId xmlns:a16="http://schemas.microsoft.com/office/drawing/2014/main" id="{00000000-0008-0000-0D00-00005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1" name="Rectangle 102">
          <a:extLst>
            <a:ext uri="{FF2B5EF4-FFF2-40B4-BE49-F238E27FC236}">
              <a16:creationId xmlns:a16="http://schemas.microsoft.com/office/drawing/2014/main" id="{00000000-0008-0000-0D00-00005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2" name="Rectangle 103">
          <a:extLst>
            <a:ext uri="{FF2B5EF4-FFF2-40B4-BE49-F238E27FC236}">
              <a16:creationId xmlns:a16="http://schemas.microsoft.com/office/drawing/2014/main" id="{00000000-0008-0000-0D00-00005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3" name="Rectangle 104">
          <a:extLst>
            <a:ext uri="{FF2B5EF4-FFF2-40B4-BE49-F238E27FC236}">
              <a16:creationId xmlns:a16="http://schemas.microsoft.com/office/drawing/2014/main" id="{00000000-0008-0000-0D00-00005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4" name="Rectangle 105">
          <a:extLst>
            <a:ext uri="{FF2B5EF4-FFF2-40B4-BE49-F238E27FC236}">
              <a16:creationId xmlns:a16="http://schemas.microsoft.com/office/drawing/2014/main" id="{00000000-0008-0000-0D00-00005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5" name="Rectangle 106">
          <a:extLst>
            <a:ext uri="{FF2B5EF4-FFF2-40B4-BE49-F238E27FC236}">
              <a16:creationId xmlns:a16="http://schemas.microsoft.com/office/drawing/2014/main" id="{00000000-0008-0000-0D00-00005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6" name="Rectangle 107">
          <a:extLst>
            <a:ext uri="{FF2B5EF4-FFF2-40B4-BE49-F238E27FC236}">
              <a16:creationId xmlns:a16="http://schemas.microsoft.com/office/drawing/2014/main" id="{00000000-0008-0000-0D00-00005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7" name="Rectangle 108">
          <a:extLst>
            <a:ext uri="{FF2B5EF4-FFF2-40B4-BE49-F238E27FC236}">
              <a16:creationId xmlns:a16="http://schemas.microsoft.com/office/drawing/2014/main" id="{00000000-0008-0000-0D00-00005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8" name="Rectangle 109">
          <a:extLst>
            <a:ext uri="{FF2B5EF4-FFF2-40B4-BE49-F238E27FC236}">
              <a16:creationId xmlns:a16="http://schemas.microsoft.com/office/drawing/2014/main" id="{00000000-0008-0000-0D00-00005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9" name="Rectangle 111">
          <a:extLst>
            <a:ext uri="{FF2B5EF4-FFF2-40B4-BE49-F238E27FC236}">
              <a16:creationId xmlns:a16="http://schemas.microsoft.com/office/drawing/2014/main" id="{00000000-0008-0000-0D00-00005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0" name="Rectangle 112">
          <a:extLst>
            <a:ext uri="{FF2B5EF4-FFF2-40B4-BE49-F238E27FC236}">
              <a16:creationId xmlns:a16="http://schemas.microsoft.com/office/drawing/2014/main" id="{00000000-0008-0000-0D00-00005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1" name="Rectangle 114">
          <a:extLst>
            <a:ext uri="{FF2B5EF4-FFF2-40B4-BE49-F238E27FC236}">
              <a16:creationId xmlns:a16="http://schemas.microsoft.com/office/drawing/2014/main" id="{00000000-0008-0000-0D00-00005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2" name="Rectangle 116">
          <a:extLst>
            <a:ext uri="{FF2B5EF4-FFF2-40B4-BE49-F238E27FC236}">
              <a16:creationId xmlns:a16="http://schemas.microsoft.com/office/drawing/2014/main" id="{00000000-0008-0000-0D00-00005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3" name="Line 117">
          <a:extLst>
            <a:ext uri="{FF2B5EF4-FFF2-40B4-BE49-F238E27FC236}">
              <a16:creationId xmlns:a16="http://schemas.microsoft.com/office/drawing/2014/main" id="{00000000-0008-0000-0D00-00005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4" name="Line 118">
          <a:extLst>
            <a:ext uri="{FF2B5EF4-FFF2-40B4-BE49-F238E27FC236}">
              <a16:creationId xmlns:a16="http://schemas.microsoft.com/office/drawing/2014/main" id="{00000000-0008-0000-0D00-00005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5" name="Line 119">
          <a:extLst>
            <a:ext uri="{FF2B5EF4-FFF2-40B4-BE49-F238E27FC236}">
              <a16:creationId xmlns:a16="http://schemas.microsoft.com/office/drawing/2014/main" id="{00000000-0008-0000-0D00-00005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6" name="Line 121">
          <a:extLst>
            <a:ext uri="{FF2B5EF4-FFF2-40B4-BE49-F238E27FC236}">
              <a16:creationId xmlns:a16="http://schemas.microsoft.com/office/drawing/2014/main" id="{00000000-0008-0000-0D00-00006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7" name="Rectangle 129">
          <a:extLst>
            <a:ext uri="{FF2B5EF4-FFF2-40B4-BE49-F238E27FC236}">
              <a16:creationId xmlns:a16="http://schemas.microsoft.com/office/drawing/2014/main" id="{00000000-0008-0000-0D00-00006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8" name="Rectangle 132">
          <a:extLst>
            <a:ext uri="{FF2B5EF4-FFF2-40B4-BE49-F238E27FC236}">
              <a16:creationId xmlns:a16="http://schemas.microsoft.com/office/drawing/2014/main" id="{00000000-0008-0000-0D00-00006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9" name="Rectangle 134">
          <a:extLst>
            <a:ext uri="{FF2B5EF4-FFF2-40B4-BE49-F238E27FC236}">
              <a16:creationId xmlns:a16="http://schemas.microsoft.com/office/drawing/2014/main" id="{00000000-0008-0000-0D00-00006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0" name="Rectangle 135">
          <a:extLst>
            <a:ext uri="{FF2B5EF4-FFF2-40B4-BE49-F238E27FC236}">
              <a16:creationId xmlns:a16="http://schemas.microsoft.com/office/drawing/2014/main" id="{00000000-0008-0000-0D00-00006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1" name="Rectangle 136">
          <a:extLst>
            <a:ext uri="{FF2B5EF4-FFF2-40B4-BE49-F238E27FC236}">
              <a16:creationId xmlns:a16="http://schemas.microsoft.com/office/drawing/2014/main" id="{00000000-0008-0000-0D00-00006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2" name="Rectangle 138">
          <a:extLst>
            <a:ext uri="{FF2B5EF4-FFF2-40B4-BE49-F238E27FC236}">
              <a16:creationId xmlns:a16="http://schemas.microsoft.com/office/drawing/2014/main" id="{00000000-0008-0000-0D00-00006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3" name="Rectangle 140">
          <a:extLst>
            <a:ext uri="{FF2B5EF4-FFF2-40B4-BE49-F238E27FC236}">
              <a16:creationId xmlns:a16="http://schemas.microsoft.com/office/drawing/2014/main" id="{00000000-0008-0000-0D00-00006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4" name="Rectangle 141">
          <a:extLst>
            <a:ext uri="{FF2B5EF4-FFF2-40B4-BE49-F238E27FC236}">
              <a16:creationId xmlns:a16="http://schemas.microsoft.com/office/drawing/2014/main" id="{00000000-0008-0000-0D00-00006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5" name="Rectangle 143">
          <a:extLst>
            <a:ext uri="{FF2B5EF4-FFF2-40B4-BE49-F238E27FC236}">
              <a16:creationId xmlns:a16="http://schemas.microsoft.com/office/drawing/2014/main" id="{00000000-0008-0000-0D00-00006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6" name="Rectangle 146">
          <a:extLst>
            <a:ext uri="{FF2B5EF4-FFF2-40B4-BE49-F238E27FC236}">
              <a16:creationId xmlns:a16="http://schemas.microsoft.com/office/drawing/2014/main" id="{00000000-0008-0000-0D00-00006A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 name="Rectangle 148">
          <a:extLst>
            <a:ext uri="{FF2B5EF4-FFF2-40B4-BE49-F238E27FC236}">
              <a16:creationId xmlns:a16="http://schemas.microsoft.com/office/drawing/2014/main" id="{00000000-0008-0000-0D00-00006B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 name="Rectangle 152">
          <a:extLst>
            <a:ext uri="{FF2B5EF4-FFF2-40B4-BE49-F238E27FC236}">
              <a16:creationId xmlns:a16="http://schemas.microsoft.com/office/drawing/2014/main" id="{00000000-0008-0000-0D00-00006C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9" name="Rectangle 153">
          <a:extLst>
            <a:ext uri="{FF2B5EF4-FFF2-40B4-BE49-F238E27FC236}">
              <a16:creationId xmlns:a16="http://schemas.microsoft.com/office/drawing/2014/main" id="{00000000-0008-0000-0D00-00006D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0" name="Rectangle 155">
          <a:extLst>
            <a:ext uri="{FF2B5EF4-FFF2-40B4-BE49-F238E27FC236}">
              <a16:creationId xmlns:a16="http://schemas.microsoft.com/office/drawing/2014/main" id="{00000000-0008-0000-0D00-00006E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1" name="Rectangle 156">
          <a:extLst>
            <a:ext uri="{FF2B5EF4-FFF2-40B4-BE49-F238E27FC236}">
              <a16:creationId xmlns:a16="http://schemas.microsoft.com/office/drawing/2014/main" id="{00000000-0008-0000-0D00-00006F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2" name="Rectangle 158">
          <a:extLst>
            <a:ext uri="{FF2B5EF4-FFF2-40B4-BE49-F238E27FC236}">
              <a16:creationId xmlns:a16="http://schemas.microsoft.com/office/drawing/2014/main" id="{00000000-0008-0000-0D00-000070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3" name="Rectangle 160">
          <a:extLst>
            <a:ext uri="{FF2B5EF4-FFF2-40B4-BE49-F238E27FC236}">
              <a16:creationId xmlns:a16="http://schemas.microsoft.com/office/drawing/2014/main" id="{00000000-0008-0000-0D00-00007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4" name="Rectangle 161">
          <a:extLst>
            <a:ext uri="{FF2B5EF4-FFF2-40B4-BE49-F238E27FC236}">
              <a16:creationId xmlns:a16="http://schemas.microsoft.com/office/drawing/2014/main" id="{00000000-0008-0000-0D00-00007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 name="Rectangle 164">
          <a:extLst>
            <a:ext uri="{FF2B5EF4-FFF2-40B4-BE49-F238E27FC236}">
              <a16:creationId xmlns:a16="http://schemas.microsoft.com/office/drawing/2014/main" id="{00000000-0008-0000-0D00-00007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00000000-0008-0000-0E00-00000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00000000-0008-0000-0E00-00000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00000000-0008-0000-0E00-00000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00000000-0008-0000-0E00-00000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00000000-0008-0000-0E00-00000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00000000-0008-0000-0E00-00000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00000000-0008-0000-0E00-00000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00000000-0008-0000-0E00-00000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00000000-0008-0000-0E00-00000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0000000-0008-0000-0E00-00000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00000000-0008-0000-0E00-00000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00000000-0008-0000-0E00-00000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00000000-0008-0000-0E00-00000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00000000-0008-0000-0E00-00000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00000000-0008-0000-0E00-00001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00000000-0008-0000-0E00-00001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00000000-0008-0000-0E00-00001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00000000-0008-0000-0E00-00001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00000000-0008-0000-0E00-00001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0000000-0008-0000-0E00-00001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00000000-0008-0000-0E00-00001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00000000-0008-0000-0E00-00001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00000000-0008-0000-0E00-00001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00000000-0008-0000-0E00-00001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00000000-0008-0000-0E00-00001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00000000-0008-0000-0E00-00001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00000000-0008-0000-0E00-00001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00000000-0008-0000-0E00-00001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00000000-0008-0000-0E00-00001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00000000-0008-0000-0E00-00001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00000000-0008-0000-0E00-00002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00000000-0008-0000-0E00-00002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00000000-0008-0000-0E00-00002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00000000-0008-0000-0E00-00002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00000000-0008-0000-0E00-00002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00000000-0008-0000-0E00-00002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00000000-0008-0000-0E00-00002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00000000-0008-0000-0E00-00002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00000000-0008-0000-0E00-00002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00000000-0008-0000-0E00-00002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00000000-0008-0000-0E00-00002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00000000-0008-0000-0E00-00002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0000000-0008-0000-0E00-00002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00000000-0008-0000-0E00-00002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00000000-0008-0000-0E00-00002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00000000-0008-0000-0E00-00002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00000000-0008-0000-0E00-00003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00000000-0008-0000-0E00-00003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00000000-0008-0000-0E00-00003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00000000-0008-0000-0E00-00003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00000000-0008-0000-0E00-00003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00000000-0008-0000-0E00-00003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00000000-0008-0000-0E00-00003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00000000-0008-0000-0E00-000037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0000000-0008-0000-0E00-000038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00000000-0008-0000-0E00-00003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00000000-0008-0000-0E00-00003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00000000-0008-0000-0E00-00003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00000000-0008-0000-0E00-00003C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00000000-0008-0000-0E00-00003D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0000000-0008-0000-0E00-00003E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00000000-0008-0000-0E00-00003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00000000-0008-0000-0E00-00004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00000000-0008-0000-0E00-000041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00000000-0008-0000-0E00-00004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00000000-0008-0000-0E00-00004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00000000-0008-0000-0E00-00004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00000000-0008-0000-0E00-00004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00000000-0008-0000-0E00-00004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00000000-0008-0000-0E00-00004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00000000-0008-0000-0E00-00004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00000000-0008-0000-0E00-00004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00000000-0008-0000-0E00-00004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00000000-0008-0000-0E00-00004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00000000-0008-0000-0E00-00004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00000000-0008-0000-0E00-00004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00000000-0008-0000-0E00-00004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00000000-0008-0000-0E00-00004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00000000-0008-0000-0E00-00005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00000000-0008-0000-0E00-00005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00000000-0008-0000-0E00-00005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00000000-0008-0000-0E00-00005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00000000-0008-0000-0E00-00005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00000000-0008-0000-0E00-00005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00000000-0008-0000-0E00-00005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00000000-0008-0000-0E00-00005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00000000-0008-0000-0E00-00005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00000000-0008-0000-0E00-00005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00000000-0008-0000-0E00-00005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00000000-0008-0000-0E00-00005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00000000-0008-0000-0E00-00005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00000000-0008-0000-0E00-00005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00000000-0008-0000-0E00-00005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00000000-0008-0000-0E00-00005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00000000-0008-0000-0E00-00006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00000000-0008-0000-0E00-00006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00000000-0008-0000-0E00-00006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00000000-0008-0000-0E00-00006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00000000-0008-0000-0E00-00006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00000000-0008-0000-0E00-00006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00000000-0008-0000-0E00-00006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00000000-0008-0000-0E00-00006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00000000-0008-0000-0E00-00006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00000000-0008-0000-0E00-00006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00000000-0008-0000-0E00-00006A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00000000-0008-0000-0E00-00006B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00000000-0008-0000-0E00-00006C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00000000-0008-0000-0E00-00006D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00000000-0008-0000-0E00-00006E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00000000-0008-0000-0E00-00006F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00000000-0008-0000-0E00-000070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00000000-0008-0000-0E00-00007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00000000-0008-0000-0E00-00007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00000000-0008-0000-0E00-00007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Rectangle 1">
          <a:extLst>
            <a:ext uri="{FF2B5EF4-FFF2-40B4-BE49-F238E27FC236}">
              <a16:creationId xmlns:a16="http://schemas.microsoft.com/office/drawing/2014/main" id="{00000000-0008-0000-0F00-00000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 name="Rectangle 2">
          <a:extLst>
            <a:ext uri="{FF2B5EF4-FFF2-40B4-BE49-F238E27FC236}">
              <a16:creationId xmlns:a16="http://schemas.microsoft.com/office/drawing/2014/main" id="{00000000-0008-0000-0F00-00000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 name="Rectangle 3">
          <a:extLst>
            <a:ext uri="{FF2B5EF4-FFF2-40B4-BE49-F238E27FC236}">
              <a16:creationId xmlns:a16="http://schemas.microsoft.com/office/drawing/2014/main" id="{00000000-0008-0000-0F00-00000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Rectangle 4">
          <a:extLst>
            <a:ext uri="{FF2B5EF4-FFF2-40B4-BE49-F238E27FC236}">
              <a16:creationId xmlns:a16="http://schemas.microsoft.com/office/drawing/2014/main" id="{00000000-0008-0000-0F00-00000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 name="Rectangle 5">
          <a:extLst>
            <a:ext uri="{FF2B5EF4-FFF2-40B4-BE49-F238E27FC236}">
              <a16:creationId xmlns:a16="http://schemas.microsoft.com/office/drawing/2014/main" id="{00000000-0008-0000-0F00-00000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 name="Rectangle 6">
          <a:extLst>
            <a:ext uri="{FF2B5EF4-FFF2-40B4-BE49-F238E27FC236}">
              <a16:creationId xmlns:a16="http://schemas.microsoft.com/office/drawing/2014/main" id="{00000000-0008-0000-0F00-00000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 name="Rectangle 7">
          <a:extLst>
            <a:ext uri="{FF2B5EF4-FFF2-40B4-BE49-F238E27FC236}">
              <a16:creationId xmlns:a16="http://schemas.microsoft.com/office/drawing/2014/main" id="{00000000-0008-0000-0F00-00000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 name="Rectangle 8">
          <a:extLst>
            <a:ext uri="{FF2B5EF4-FFF2-40B4-BE49-F238E27FC236}">
              <a16:creationId xmlns:a16="http://schemas.microsoft.com/office/drawing/2014/main" id="{00000000-0008-0000-0F00-00000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 name="Rectangle 9">
          <a:extLst>
            <a:ext uri="{FF2B5EF4-FFF2-40B4-BE49-F238E27FC236}">
              <a16:creationId xmlns:a16="http://schemas.microsoft.com/office/drawing/2014/main" id="{00000000-0008-0000-0F00-00000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 name="Rectangle 10">
          <a:extLst>
            <a:ext uri="{FF2B5EF4-FFF2-40B4-BE49-F238E27FC236}">
              <a16:creationId xmlns:a16="http://schemas.microsoft.com/office/drawing/2014/main" id="{00000000-0008-0000-0F00-00000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 name="Rectangle 11">
          <a:extLst>
            <a:ext uri="{FF2B5EF4-FFF2-40B4-BE49-F238E27FC236}">
              <a16:creationId xmlns:a16="http://schemas.microsoft.com/office/drawing/2014/main" id="{00000000-0008-0000-0F00-00000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3" name="Rectangle 12">
          <a:extLst>
            <a:ext uri="{FF2B5EF4-FFF2-40B4-BE49-F238E27FC236}">
              <a16:creationId xmlns:a16="http://schemas.microsoft.com/office/drawing/2014/main" id="{00000000-0008-0000-0F00-00000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4" name="Rectangle 13">
          <a:extLst>
            <a:ext uri="{FF2B5EF4-FFF2-40B4-BE49-F238E27FC236}">
              <a16:creationId xmlns:a16="http://schemas.microsoft.com/office/drawing/2014/main" id="{00000000-0008-0000-0F00-00000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5" name="Rectangle 14">
          <a:extLst>
            <a:ext uri="{FF2B5EF4-FFF2-40B4-BE49-F238E27FC236}">
              <a16:creationId xmlns:a16="http://schemas.microsoft.com/office/drawing/2014/main" id="{00000000-0008-0000-0F00-00000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6" name="Rectangle 15">
          <a:extLst>
            <a:ext uri="{FF2B5EF4-FFF2-40B4-BE49-F238E27FC236}">
              <a16:creationId xmlns:a16="http://schemas.microsoft.com/office/drawing/2014/main" id="{00000000-0008-0000-0F00-00001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7" name="Rectangle 16">
          <a:extLst>
            <a:ext uri="{FF2B5EF4-FFF2-40B4-BE49-F238E27FC236}">
              <a16:creationId xmlns:a16="http://schemas.microsoft.com/office/drawing/2014/main" id="{00000000-0008-0000-0F00-00001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8" name="Rectangle 17">
          <a:extLst>
            <a:ext uri="{FF2B5EF4-FFF2-40B4-BE49-F238E27FC236}">
              <a16:creationId xmlns:a16="http://schemas.microsoft.com/office/drawing/2014/main" id="{00000000-0008-0000-0F00-00001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9" name="Rectangle 18">
          <a:extLst>
            <a:ext uri="{FF2B5EF4-FFF2-40B4-BE49-F238E27FC236}">
              <a16:creationId xmlns:a16="http://schemas.microsoft.com/office/drawing/2014/main" id="{00000000-0008-0000-0F00-00001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 name="Rectangle 19">
          <a:extLst>
            <a:ext uri="{FF2B5EF4-FFF2-40B4-BE49-F238E27FC236}">
              <a16:creationId xmlns:a16="http://schemas.microsoft.com/office/drawing/2014/main" id="{00000000-0008-0000-0F00-00001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 name="Rectangle 20">
          <a:extLst>
            <a:ext uri="{FF2B5EF4-FFF2-40B4-BE49-F238E27FC236}">
              <a16:creationId xmlns:a16="http://schemas.microsoft.com/office/drawing/2014/main" id="{00000000-0008-0000-0F00-00001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2" name="Rectangle 21">
          <a:extLst>
            <a:ext uri="{FF2B5EF4-FFF2-40B4-BE49-F238E27FC236}">
              <a16:creationId xmlns:a16="http://schemas.microsoft.com/office/drawing/2014/main" id="{00000000-0008-0000-0F00-00001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3" name="Rectangle 22">
          <a:extLst>
            <a:ext uri="{FF2B5EF4-FFF2-40B4-BE49-F238E27FC236}">
              <a16:creationId xmlns:a16="http://schemas.microsoft.com/office/drawing/2014/main" id="{00000000-0008-0000-0F00-00001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4" name="Rectangle 23">
          <a:extLst>
            <a:ext uri="{FF2B5EF4-FFF2-40B4-BE49-F238E27FC236}">
              <a16:creationId xmlns:a16="http://schemas.microsoft.com/office/drawing/2014/main" id="{00000000-0008-0000-0F00-00001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 name="Rectangle 25">
          <a:extLst>
            <a:ext uri="{FF2B5EF4-FFF2-40B4-BE49-F238E27FC236}">
              <a16:creationId xmlns:a16="http://schemas.microsoft.com/office/drawing/2014/main" id="{00000000-0008-0000-0F00-00001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6" name="Rectangle 26">
          <a:extLst>
            <a:ext uri="{FF2B5EF4-FFF2-40B4-BE49-F238E27FC236}">
              <a16:creationId xmlns:a16="http://schemas.microsoft.com/office/drawing/2014/main" id="{00000000-0008-0000-0F00-00001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7" name="Rectangle 28">
          <a:extLst>
            <a:ext uri="{FF2B5EF4-FFF2-40B4-BE49-F238E27FC236}">
              <a16:creationId xmlns:a16="http://schemas.microsoft.com/office/drawing/2014/main" id="{00000000-0008-0000-0F00-00001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8" name="Rectangle 30">
          <a:extLst>
            <a:ext uri="{FF2B5EF4-FFF2-40B4-BE49-F238E27FC236}">
              <a16:creationId xmlns:a16="http://schemas.microsoft.com/office/drawing/2014/main" id="{00000000-0008-0000-0F00-00001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9" name="Line 31">
          <a:extLst>
            <a:ext uri="{FF2B5EF4-FFF2-40B4-BE49-F238E27FC236}">
              <a16:creationId xmlns:a16="http://schemas.microsoft.com/office/drawing/2014/main" id="{00000000-0008-0000-0F00-00001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0" name="Line 32">
          <a:extLst>
            <a:ext uri="{FF2B5EF4-FFF2-40B4-BE49-F238E27FC236}">
              <a16:creationId xmlns:a16="http://schemas.microsoft.com/office/drawing/2014/main" id="{00000000-0008-0000-0F00-00001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1" name="Line 33">
          <a:extLst>
            <a:ext uri="{FF2B5EF4-FFF2-40B4-BE49-F238E27FC236}">
              <a16:creationId xmlns:a16="http://schemas.microsoft.com/office/drawing/2014/main" id="{00000000-0008-0000-0F00-00001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2" name="Line 35">
          <a:extLst>
            <a:ext uri="{FF2B5EF4-FFF2-40B4-BE49-F238E27FC236}">
              <a16:creationId xmlns:a16="http://schemas.microsoft.com/office/drawing/2014/main" id="{00000000-0008-0000-0F00-00002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3" name="Rectangle 43">
          <a:extLst>
            <a:ext uri="{FF2B5EF4-FFF2-40B4-BE49-F238E27FC236}">
              <a16:creationId xmlns:a16="http://schemas.microsoft.com/office/drawing/2014/main" id="{00000000-0008-0000-0F00-00002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4" name="Rectangle 47">
          <a:extLst>
            <a:ext uri="{FF2B5EF4-FFF2-40B4-BE49-F238E27FC236}">
              <a16:creationId xmlns:a16="http://schemas.microsoft.com/office/drawing/2014/main" id="{00000000-0008-0000-0F00-00002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5" name="Rectangle 48">
          <a:extLst>
            <a:ext uri="{FF2B5EF4-FFF2-40B4-BE49-F238E27FC236}">
              <a16:creationId xmlns:a16="http://schemas.microsoft.com/office/drawing/2014/main" id="{00000000-0008-0000-0F00-00002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6" name="Rectangle 50">
          <a:extLst>
            <a:ext uri="{FF2B5EF4-FFF2-40B4-BE49-F238E27FC236}">
              <a16:creationId xmlns:a16="http://schemas.microsoft.com/office/drawing/2014/main" id="{00000000-0008-0000-0F00-00002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7" name="Rectangle 51">
          <a:extLst>
            <a:ext uri="{FF2B5EF4-FFF2-40B4-BE49-F238E27FC236}">
              <a16:creationId xmlns:a16="http://schemas.microsoft.com/office/drawing/2014/main" id="{00000000-0008-0000-0F00-00002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8" name="Rectangle 53">
          <a:extLst>
            <a:ext uri="{FF2B5EF4-FFF2-40B4-BE49-F238E27FC236}">
              <a16:creationId xmlns:a16="http://schemas.microsoft.com/office/drawing/2014/main" id="{00000000-0008-0000-0F00-00002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9" name="Rectangle 55">
          <a:extLst>
            <a:ext uri="{FF2B5EF4-FFF2-40B4-BE49-F238E27FC236}">
              <a16:creationId xmlns:a16="http://schemas.microsoft.com/office/drawing/2014/main" id="{00000000-0008-0000-0F00-00002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0" name="Rectangle 56">
          <a:extLst>
            <a:ext uri="{FF2B5EF4-FFF2-40B4-BE49-F238E27FC236}">
              <a16:creationId xmlns:a16="http://schemas.microsoft.com/office/drawing/2014/main" id="{00000000-0008-0000-0F00-00002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1" name="Rectangle 59">
          <a:extLst>
            <a:ext uri="{FF2B5EF4-FFF2-40B4-BE49-F238E27FC236}">
              <a16:creationId xmlns:a16="http://schemas.microsoft.com/office/drawing/2014/main" id="{00000000-0008-0000-0F00-00002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2" name="Rectangle 60">
          <a:extLst>
            <a:ext uri="{FF2B5EF4-FFF2-40B4-BE49-F238E27FC236}">
              <a16:creationId xmlns:a16="http://schemas.microsoft.com/office/drawing/2014/main" id="{00000000-0008-0000-0F00-00002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3" name="Rectangle 61">
          <a:extLst>
            <a:ext uri="{FF2B5EF4-FFF2-40B4-BE49-F238E27FC236}">
              <a16:creationId xmlns:a16="http://schemas.microsoft.com/office/drawing/2014/main" id="{00000000-0008-0000-0F00-00002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4" name="Rectangle 62">
          <a:extLst>
            <a:ext uri="{FF2B5EF4-FFF2-40B4-BE49-F238E27FC236}">
              <a16:creationId xmlns:a16="http://schemas.microsoft.com/office/drawing/2014/main" id="{00000000-0008-0000-0F00-00002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5" name="Rectangle 63">
          <a:extLst>
            <a:ext uri="{FF2B5EF4-FFF2-40B4-BE49-F238E27FC236}">
              <a16:creationId xmlns:a16="http://schemas.microsoft.com/office/drawing/2014/main" id="{00000000-0008-0000-0F00-00002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6" name="Rectangle 64">
          <a:extLst>
            <a:ext uri="{FF2B5EF4-FFF2-40B4-BE49-F238E27FC236}">
              <a16:creationId xmlns:a16="http://schemas.microsoft.com/office/drawing/2014/main" id="{00000000-0008-0000-0F00-00002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7" name="Rectangle 65">
          <a:extLst>
            <a:ext uri="{FF2B5EF4-FFF2-40B4-BE49-F238E27FC236}">
              <a16:creationId xmlns:a16="http://schemas.microsoft.com/office/drawing/2014/main" id="{00000000-0008-0000-0F00-00002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8" name="Rectangle 66">
          <a:extLst>
            <a:ext uri="{FF2B5EF4-FFF2-40B4-BE49-F238E27FC236}">
              <a16:creationId xmlns:a16="http://schemas.microsoft.com/office/drawing/2014/main" id="{00000000-0008-0000-0F00-00003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9" name="Rectangle 67">
          <a:extLst>
            <a:ext uri="{FF2B5EF4-FFF2-40B4-BE49-F238E27FC236}">
              <a16:creationId xmlns:a16="http://schemas.microsoft.com/office/drawing/2014/main" id="{00000000-0008-0000-0F00-00003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0" name="Rectangle 68">
          <a:extLst>
            <a:ext uri="{FF2B5EF4-FFF2-40B4-BE49-F238E27FC236}">
              <a16:creationId xmlns:a16="http://schemas.microsoft.com/office/drawing/2014/main" id="{00000000-0008-0000-0F00-00003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1" name="Rectangle 69">
          <a:extLst>
            <a:ext uri="{FF2B5EF4-FFF2-40B4-BE49-F238E27FC236}">
              <a16:creationId xmlns:a16="http://schemas.microsoft.com/office/drawing/2014/main" id="{00000000-0008-0000-0F00-00003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2" name="Rectangle 70">
          <a:extLst>
            <a:ext uri="{FF2B5EF4-FFF2-40B4-BE49-F238E27FC236}">
              <a16:creationId xmlns:a16="http://schemas.microsoft.com/office/drawing/2014/main" id="{00000000-0008-0000-0F00-00003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3" name="Rectangle 71">
          <a:extLst>
            <a:ext uri="{FF2B5EF4-FFF2-40B4-BE49-F238E27FC236}">
              <a16:creationId xmlns:a16="http://schemas.microsoft.com/office/drawing/2014/main" id="{00000000-0008-0000-0F00-00003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4" name="Rectangle 72">
          <a:extLst>
            <a:ext uri="{FF2B5EF4-FFF2-40B4-BE49-F238E27FC236}">
              <a16:creationId xmlns:a16="http://schemas.microsoft.com/office/drawing/2014/main" id="{00000000-0008-0000-0F00-00003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5" name="Rectangle 73">
          <a:extLst>
            <a:ext uri="{FF2B5EF4-FFF2-40B4-BE49-F238E27FC236}">
              <a16:creationId xmlns:a16="http://schemas.microsoft.com/office/drawing/2014/main" id="{00000000-0008-0000-0F00-000037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6" name="Rectangle 74">
          <a:extLst>
            <a:ext uri="{FF2B5EF4-FFF2-40B4-BE49-F238E27FC236}">
              <a16:creationId xmlns:a16="http://schemas.microsoft.com/office/drawing/2014/main" id="{00000000-0008-0000-0F00-000038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7" name="Rectangle 75">
          <a:extLst>
            <a:ext uri="{FF2B5EF4-FFF2-40B4-BE49-F238E27FC236}">
              <a16:creationId xmlns:a16="http://schemas.microsoft.com/office/drawing/2014/main" id="{00000000-0008-0000-0F00-00003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8" name="Rectangle 76">
          <a:extLst>
            <a:ext uri="{FF2B5EF4-FFF2-40B4-BE49-F238E27FC236}">
              <a16:creationId xmlns:a16="http://schemas.microsoft.com/office/drawing/2014/main" id="{00000000-0008-0000-0F00-00003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9" name="Rectangle 78">
          <a:extLst>
            <a:ext uri="{FF2B5EF4-FFF2-40B4-BE49-F238E27FC236}">
              <a16:creationId xmlns:a16="http://schemas.microsoft.com/office/drawing/2014/main" id="{00000000-0008-0000-0F00-00003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0" name="Rectangle 79">
          <a:extLst>
            <a:ext uri="{FF2B5EF4-FFF2-40B4-BE49-F238E27FC236}">
              <a16:creationId xmlns:a16="http://schemas.microsoft.com/office/drawing/2014/main" id="{00000000-0008-0000-0F00-00003C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1" name="Rectangle 81">
          <a:extLst>
            <a:ext uri="{FF2B5EF4-FFF2-40B4-BE49-F238E27FC236}">
              <a16:creationId xmlns:a16="http://schemas.microsoft.com/office/drawing/2014/main" id="{00000000-0008-0000-0F00-00003D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2" name="Line 82">
          <a:extLst>
            <a:ext uri="{FF2B5EF4-FFF2-40B4-BE49-F238E27FC236}">
              <a16:creationId xmlns:a16="http://schemas.microsoft.com/office/drawing/2014/main" id="{00000000-0008-0000-0F00-00003E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3" name="Line 83">
          <a:extLst>
            <a:ext uri="{FF2B5EF4-FFF2-40B4-BE49-F238E27FC236}">
              <a16:creationId xmlns:a16="http://schemas.microsoft.com/office/drawing/2014/main" id="{00000000-0008-0000-0F00-00003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4" name="Line 84">
          <a:extLst>
            <a:ext uri="{FF2B5EF4-FFF2-40B4-BE49-F238E27FC236}">
              <a16:creationId xmlns:a16="http://schemas.microsoft.com/office/drawing/2014/main" id="{00000000-0008-0000-0F00-00004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5" name="Line 85">
          <a:extLst>
            <a:ext uri="{FF2B5EF4-FFF2-40B4-BE49-F238E27FC236}">
              <a16:creationId xmlns:a16="http://schemas.microsoft.com/office/drawing/2014/main" id="{00000000-0008-0000-0F00-000041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6" name="Rectangle 87">
          <a:extLst>
            <a:ext uri="{FF2B5EF4-FFF2-40B4-BE49-F238E27FC236}">
              <a16:creationId xmlns:a16="http://schemas.microsoft.com/office/drawing/2014/main" id="{00000000-0008-0000-0F00-00004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7" name="Rectangle 88">
          <a:extLst>
            <a:ext uri="{FF2B5EF4-FFF2-40B4-BE49-F238E27FC236}">
              <a16:creationId xmlns:a16="http://schemas.microsoft.com/office/drawing/2014/main" id="{00000000-0008-0000-0F00-00004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8" name="Rectangle 89">
          <a:extLst>
            <a:ext uri="{FF2B5EF4-FFF2-40B4-BE49-F238E27FC236}">
              <a16:creationId xmlns:a16="http://schemas.microsoft.com/office/drawing/2014/main" id="{00000000-0008-0000-0F00-00004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9" name="Rectangle 90">
          <a:extLst>
            <a:ext uri="{FF2B5EF4-FFF2-40B4-BE49-F238E27FC236}">
              <a16:creationId xmlns:a16="http://schemas.microsoft.com/office/drawing/2014/main" id="{00000000-0008-0000-0F00-00004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0" name="Rectangle 91">
          <a:extLst>
            <a:ext uri="{FF2B5EF4-FFF2-40B4-BE49-F238E27FC236}">
              <a16:creationId xmlns:a16="http://schemas.microsoft.com/office/drawing/2014/main" id="{00000000-0008-0000-0F00-00004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1" name="Rectangle 92">
          <a:extLst>
            <a:ext uri="{FF2B5EF4-FFF2-40B4-BE49-F238E27FC236}">
              <a16:creationId xmlns:a16="http://schemas.microsoft.com/office/drawing/2014/main" id="{00000000-0008-0000-0F00-00004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2" name="Rectangle 93">
          <a:extLst>
            <a:ext uri="{FF2B5EF4-FFF2-40B4-BE49-F238E27FC236}">
              <a16:creationId xmlns:a16="http://schemas.microsoft.com/office/drawing/2014/main" id="{00000000-0008-0000-0F00-00004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3" name="Rectangle 94">
          <a:extLst>
            <a:ext uri="{FF2B5EF4-FFF2-40B4-BE49-F238E27FC236}">
              <a16:creationId xmlns:a16="http://schemas.microsoft.com/office/drawing/2014/main" id="{00000000-0008-0000-0F00-00004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4" name="Rectangle 95">
          <a:extLst>
            <a:ext uri="{FF2B5EF4-FFF2-40B4-BE49-F238E27FC236}">
              <a16:creationId xmlns:a16="http://schemas.microsoft.com/office/drawing/2014/main" id="{00000000-0008-0000-0F00-00004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5" name="Rectangle 96">
          <a:extLst>
            <a:ext uri="{FF2B5EF4-FFF2-40B4-BE49-F238E27FC236}">
              <a16:creationId xmlns:a16="http://schemas.microsoft.com/office/drawing/2014/main" id="{00000000-0008-0000-0F00-00004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6" name="Rectangle 97">
          <a:extLst>
            <a:ext uri="{FF2B5EF4-FFF2-40B4-BE49-F238E27FC236}">
              <a16:creationId xmlns:a16="http://schemas.microsoft.com/office/drawing/2014/main" id="{00000000-0008-0000-0F00-00004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7" name="Rectangle 98">
          <a:extLst>
            <a:ext uri="{FF2B5EF4-FFF2-40B4-BE49-F238E27FC236}">
              <a16:creationId xmlns:a16="http://schemas.microsoft.com/office/drawing/2014/main" id="{00000000-0008-0000-0F00-00004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8" name="Rectangle 99">
          <a:extLst>
            <a:ext uri="{FF2B5EF4-FFF2-40B4-BE49-F238E27FC236}">
              <a16:creationId xmlns:a16="http://schemas.microsoft.com/office/drawing/2014/main" id="{00000000-0008-0000-0F00-00004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9" name="Rectangle 100">
          <a:extLst>
            <a:ext uri="{FF2B5EF4-FFF2-40B4-BE49-F238E27FC236}">
              <a16:creationId xmlns:a16="http://schemas.microsoft.com/office/drawing/2014/main" id="{00000000-0008-0000-0F00-00004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0" name="Rectangle 101">
          <a:extLst>
            <a:ext uri="{FF2B5EF4-FFF2-40B4-BE49-F238E27FC236}">
              <a16:creationId xmlns:a16="http://schemas.microsoft.com/office/drawing/2014/main" id="{00000000-0008-0000-0F00-00005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1" name="Rectangle 102">
          <a:extLst>
            <a:ext uri="{FF2B5EF4-FFF2-40B4-BE49-F238E27FC236}">
              <a16:creationId xmlns:a16="http://schemas.microsoft.com/office/drawing/2014/main" id="{00000000-0008-0000-0F00-00005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2" name="Rectangle 103">
          <a:extLst>
            <a:ext uri="{FF2B5EF4-FFF2-40B4-BE49-F238E27FC236}">
              <a16:creationId xmlns:a16="http://schemas.microsoft.com/office/drawing/2014/main" id="{00000000-0008-0000-0F00-00005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3" name="Rectangle 104">
          <a:extLst>
            <a:ext uri="{FF2B5EF4-FFF2-40B4-BE49-F238E27FC236}">
              <a16:creationId xmlns:a16="http://schemas.microsoft.com/office/drawing/2014/main" id="{00000000-0008-0000-0F00-00005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4" name="Rectangle 105">
          <a:extLst>
            <a:ext uri="{FF2B5EF4-FFF2-40B4-BE49-F238E27FC236}">
              <a16:creationId xmlns:a16="http://schemas.microsoft.com/office/drawing/2014/main" id="{00000000-0008-0000-0F00-00005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5" name="Rectangle 106">
          <a:extLst>
            <a:ext uri="{FF2B5EF4-FFF2-40B4-BE49-F238E27FC236}">
              <a16:creationId xmlns:a16="http://schemas.microsoft.com/office/drawing/2014/main" id="{00000000-0008-0000-0F00-00005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6" name="Rectangle 107">
          <a:extLst>
            <a:ext uri="{FF2B5EF4-FFF2-40B4-BE49-F238E27FC236}">
              <a16:creationId xmlns:a16="http://schemas.microsoft.com/office/drawing/2014/main" id="{00000000-0008-0000-0F00-00005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7" name="Rectangle 108">
          <a:extLst>
            <a:ext uri="{FF2B5EF4-FFF2-40B4-BE49-F238E27FC236}">
              <a16:creationId xmlns:a16="http://schemas.microsoft.com/office/drawing/2014/main" id="{00000000-0008-0000-0F00-00005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8" name="Rectangle 109">
          <a:extLst>
            <a:ext uri="{FF2B5EF4-FFF2-40B4-BE49-F238E27FC236}">
              <a16:creationId xmlns:a16="http://schemas.microsoft.com/office/drawing/2014/main" id="{00000000-0008-0000-0F00-00005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9" name="Rectangle 111">
          <a:extLst>
            <a:ext uri="{FF2B5EF4-FFF2-40B4-BE49-F238E27FC236}">
              <a16:creationId xmlns:a16="http://schemas.microsoft.com/office/drawing/2014/main" id="{00000000-0008-0000-0F00-00005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0" name="Rectangle 112">
          <a:extLst>
            <a:ext uri="{FF2B5EF4-FFF2-40B4-BE49-F238E27FC236}">
              <a16:creationId xmlns:a16="http://schemas.microsoft.com/office/drawing/2014/main" id="{00000000-0008-0000-0F00-00005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1" name="Rectangle 114">
          <a:extLst>
            <a:ext uri="{FF2B5EF4-FFF2-40B4-BE49-F238E27FC236}">
              <a16:creationId xmlns:a16="http://schemas.microsoft.com/office/drawing/2014/main" id="{00000000-0008-0000-0F00-00005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2" name="Rectangle 116">
          <a:extLst>
            <a:ext uri="{FF2B5EF4-FFF2-40B4-BE49-F238E27FC236}">
              <a16:creationId xmlns:a16="http://schemas.microsoft.com/office/drawing/2014/main" id="{00000000-0008-0000-0F00-00005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3" name="Line 117">
          <a:extLst>
            <a:ext uri="{FF2B5EF4-FFF2-40B4-BE49-F238E27FC236}">
              <a16:creationId xmlns:a16="http://schemas.microsoft.com/office/drawing/2014/main" id="{00000000-0008-0000-0F00-00005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4" name="Line 118">
          <a:extLst>
            <a:ext uri="{FF2B5EF4-FFF2-40B4-BE49-F238E27FC236}">
              <a16:creationId xmlns:a16="http://schemas.microsoft.com/office/drawing/2014/main" id="{00000000-0008-0000-0F00-00005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5" name="Line 119">
          <a:extLst>
            <a:ext uri="{FF2B5EF4-FFF2-40B4-BE49-F238E27FC236}">
              <a16:creationId xmlns:a16="http://schemas.microsoft.com/office/drawing/2014/main" id="{00000000-0008-0000-0F00-00005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6" name="Line 121">
          <a:extLst>
            <a:ext uri="{FF2B5EF4-FFF2-40B4-BE49-F238E27FC236}">
              <a16:creationId xmlns:a16="http://schemas.microsoft.com/office/drawing/2014/main" id="{00000000-0008-0000-0F00-00006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7" name="Rectangle 129">
          <a:extLst>
            <a:ext uri="{FF2B5EF4-FFF2-40B4-BE49-F238E27FC236}">
              <a16:creationId xmlns:a16="http://schemas.microsoft.com/office/drawing/2014/main" id="{00000000-0008-0000-0F00-00006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8" name="Rectangle 132">
          <a:extLst>
            <a:ext uri="{FF2B5EF4-FFF2-40B4-BE49-F238E27FC236}">
              <a16:creationId xmlns:a16="http://schemas.microsoft.com/office/drawing/2014/main" id="{00000000-0008-0000-0F00-00006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9" name="Rectangle 134">
          <a:extLst>
            <a:ext uri="{FF2B5EF4-FFF2-40B4-BE49-F238E27FC236}">
              <a16:creationId xmlns:a16="http://schemas.microsoft.com/office/drawing/2014/main" id="{00000000-0008-0000-0F00-00006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0" name="Rectangle 135">
          <a:extLst>
            <a:ext uri="{FF2B5EF4-FFF2-40B4-BE49-F238E27FC236}">
              <a16:creationId xmlns:a16="http://schemas.microsoft.com/office/drawing/2014/main" id="{00000000-0008-0000-0F00-00006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1" name="Rectangle 136">
          <a:extLst>
            <a:ext uri="{FF2B5EF4-FFF2-40B4-BE49-F238E27FC236}">
              <a16:creationId xmlns:a16="http://schemas.microsoft.com/office/drawing/2014/main" id="{00000000-0008-0000-0F00-00006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2" name="Rectangle 138">
          <a:extLst>
            <a:ext uri="{FF2B5EF4-FFF2-40B4-BE49-F238E27FC236}">
              <a16:creationId xmlns:a16="http://schemas.microsoft.com/office/drawing/2014/main" id="{00000000-0008-0000-0F00-00006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3" name="Rectangle 140">
          <a:extLst>
            <a:ext uri="{FF2B5EF4-FFF2-40B4-BE49-F238E27FC236}">
              <a16:creationId xmlns:a16="http://schemas.microsoft.com/office/drawing/2014/main" id="{00000000-0008-0000-0F00-00006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4" name="Rectangle 141">
          <a:extLst>
            <a:ext uri="{FF2B5EF4-FFF2-40B4-BE49-F238E27FC236}">
              <a16:creationId xmlns:a16="http://schemas.microsoft.com/office/drawing/2014/main" id="{00000000-0008-0000-0F00-00006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5" name="Rectangle 143">
          <a:extLst>
            <a:ext uri="{FF2B5EF4-FFF2-40B4-BE49-F238E27FC236}">
              <a16:creationId xmlns:a16="http://schemas.microsoft.com/office/drawing/2014/main" id="{00000000-0008-0000-0F00-00006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6" name="Rectangle 146">
          <a:extLst>
            <a:ext uri="{FF2B5EF4-FFF2-40B4-BE49-F238E27FC236}">
              <a16:creationId xmlns:a16="http://schemas.microsoft.com/office/drawing/2014/main" id="{00000000-0008-0000-0F00-00006A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 name="Rectangle 148">
          <a:extLst>
            <a:ext uri="{FF2B5EF4-FFF2-40B4-BE49-F238E27FC236}">
              <a16:creationId xmlns:a16="http://schemas.microsoft.com/office/drawing/2014/main" id="{00000000-0008-0000-0F00-00006B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 name="Rectangle 152">
          <a:extLst>
            <a:ext uri="{FF2B5EF4-FFF2-40B4-BE49-F238E27FC236}">
              <a16:creationId xmlns:a16="http://schemas.microsoft.com/office/drawing/2014/main" id="{00000000-0008-0000-0F00-00006C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9" name="Rectangle 153">
          <a:extLst>
            <a:ext uri="{FF2B5EF4-FFF2-40B4-BE49-F238E27FC236}">
              <a16:creationId xmlns:a16="http://schemas.microsoft.com/office/drawing/2014/main" id="{00000000-0008-0000-0F00-00006D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0" name="Rectangle 155">
          <a:extLst>
            <a:ext uri="{FF2B5EF4-FFF2-40B4-BE49-F238E27FC236}">
              <a16:creationId xmlns:a16="http://schemas.microsoft.com/office/drawing/2014/main" id="{00000000-0008-0000-0F00-00006E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1" name="Rectangle 156">
          <a:extLst>
            <a:ext uri="{FF2B5EF4-FFF2-40B4-BE49-F238E27FC236}">
              <a16:creationId xmlns:a16="http://schemas.microsoft.com/office/drawing/2014/main" id="{00000000-0008-0000-0F00-00006F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2" name="Rectangle 158">
          <a:extLst>
            <a:ext uri="{FF2B5EF4-FFF2-40B4-BE49-F238E27FC236}">
              <a16:creationId xmlns:a16="http://schemas.microsoft.com/office/drawing/2014/main" id="{00000000-0008-0000-0F00-000070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3" name="Rectangle 160">
          <a:extLst>
            <a:ext uri="{FF2B5EF4-FFF2-40B4-BE49-F238E27FC236}">
              <a16:creationId xmlns:a16="http://schemas.microsoft.com/office/drawing/2014/main" id="{00000000-0008-0000-0F00-00007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4" name="Rectangle 161">
          <a:extLst>
            <a:ext uri="{FF2B5EF4-FFF2-40B4-BE49-F238E27FC236}">
              <a16:creationId xmlns:a16="http://schemas.microsoft.com/office/drawing/2014/main" id="{00000000-0008-0000-0F00-00007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 name="Rectangle 164">
          <a:extLst>
            <a:ext uri="{FF2B5EF4-FFF2-40B4-BE49-F238E27FC236}">
              <a16:creationId xmlns:a16="http://schemas.microsoft.com/office/drawing/2014/main" id="{00000000-0008-0000-0F00-00007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4097" name="Rectangle 1">
          <a:extLst>
            <a:ext uri="{FF2B5EF4-FFF2-40B4-BE49-F238E27FC236}">
              <a16:creationId xmlns:a16="http://schemas.microsoft.com/office/drawing/2014/main" id="{00000000-0008-0000-1400-00000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098" name="Rectangle 2">
          <a:extLst>
            <a:ext uri="{FF2B5EF4-FFF2-40B4-BE49-F238E27FC236}">
              <a16:creationId xmlns:a16="http://schemas.microsoft.com/office/drawing/2014/main" id="{00000000-0008-0000-1400-000002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099" name="Rectangle 3">
          <a:extLst>
            <a:ext uri="{FF2B5EF4-FFF2-40B4-BE49-F238E27FC236}">
              <a16:creationId xmlns:a16="http://schemas.microsoft.com/office/drawing/2014/main" id="{00000000-0008-0000-1400-00000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0" name="Rectangle 4">
          <a:extLst>
            <a:ext uri="{FF2B5EF4-FFF2-40B4-BE49-F238E27FC236}">
              <a16:creationId xmlns:a16="http://schemas.microsoft.com/office/drawing/2014/main" id="{00000000-0008-0000-1400-000004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1" name="Rectangle 5">
          <a:extLst>
            <a:ext uri="{FF2B5EF4-FFF2-40B4-BE49-F238E27FC236}">
              <a16:creationId xmlns:a16="http://schemas.microsoft.com/office/drawing/2014/main" id="{00000000-0008-0000-1400-000005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2" name="Rectangle 6">
          <a:extLst>
            <a:ext uri="{FF2B5EF4-FFF2-40B4-BE49-F238E27FC236}">
              <a16:creationId xmlns:a16="http://schemas.microsoft.com/office/drawing/2014/main" id="{00000000-0008-0000-1400-000006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3" name="Rectangle 7">
          <a:extLst>
            <a:ext uri="{FF2B5EF4-FFF2-40B4-BE49-F238E27FC236}">
              <a16:creationId xmlns:a16="http://schemas.microsoft.com/office/drawing/2014/main" id="{00000000-0008-0000-1400-000007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4" name="Rectangle 8">
          <a:extLst>
            <a:ext uri="{FF2B5EF4-FFF2-40B4-BE49-F238E27FC236}">
              <a16:creationId xmlns:a16="http://schemas.microsoft.com/office/drawing/2014/main" id="{00000000-0008-0000-1400-000008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5" name="Rectangle 9">
          <a:extLst>
            <a:ext uri="{FF2B5EF4-FFF2-40B4-BE49-F238E27FC236}">
              <a16:creationId xmlns:a16="http://schemas.microsoft.com/office/drawing/2014/main" id="{00000000-0008-0000-1400-000009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6" name="Rectangle 10">
          <a:extLst>
            <a:ext uri="{FF2B5EF4-FFF2-40B4-BE49-F238E27FC236}">
              <a16:creationId xmlns:a16="http://schemas.microsoft.com/office/drawing/2014/main" id="{00000000-0008-0000-1400-00000A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7" name="Rectangle 11">
          <a:extLst>
            <a:ext uri="{FF2B5EF4-FFF2-40B4-BE49-F238E27FC236}">
              <a16:creationId xmlns:a16="http://schemas.microsoft.com/office/drawing/2014/main" id="{00000000-0008-0000-1400-00000B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8" name="Rectangle 12">
          <a:extLst>
            <a:ext uri="{FF2B5EF4-FFF2-40B4-BE49-F238E27FC236}">
              <a16:creationId xmlns:a16="http://schemas.microsoft.com/office/drawing/2014/main" id="{00000000-0008-0000-1400-00000C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9" name="Rectangle 13">
          <a:extLst>
            <a:ext uri="{FF2B5EF4-FFF2-40B4-BE49-F238E27FC236}">
              <a16:creationId xmlns:a16="http://schemas.microsoft.com/office/drawing/2014/main" id="{00000000-0008-0000-1400-00000D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0" name="Rectangle 14">
          <a:extLst>
            <a:ext uri="{FF2B5EF4-FFF2-40B4-BE49-F238E27FC236}">
              <a16:creationId xmlns:a16="http://schemas.microsoft.com/office/drawing/2014/main" id="{00000000-0008-0000-1400-00000E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1" name="Rectangle 15">
          <a:extLst>
            <a:ext uri="{FF2B5EF4-FFF2-40B4-BE49-F238E27FC236}">
              <a16:creationId xmlns:a16="http://schemas.microsoft.com/office/drawing/2014/main" id="{00000000-0008-0000-1400-00000F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2" name="Rectangle 16">
          <a:extLst>
            <a:ext uri="{FF2B5EF4-FFF2-40B4-BE49-F238E27FC236}">
              <a16:creationId xmlns:a16="http://schemas.microsoft.com/office/drawing/2014/main" id="{00000000-0008-0000-1400-000010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3" name="Rectangle 17">
          <a:extLst>
            <a:ext uri="{FF2B5EF4-FFF2-40B4-BE49-F238E27FC236}">
              <a16:creationId xmlns:a16="http://schemas.microsoft.com/office/drawing/2014/main" id="{00000000-0008-0000-1400-00001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4" name="Rectangle 18">
          <a:extLst>
            <a:ext uri="{FF2B5EF4-FFF2-40B4-BE49-F238E27FC236}">
              <a16:creationId xmlns:a16="http://schemas.microsoft.com/office/drawing/2014/main" id="{00000000-0008-0000-1400-000012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5" name="Rectangle 19">
          <a:extLst>
            <a:ext uri="{FF2B5EF4-FFF2-40B4-BE49-F238E27FC236}">
              <a16:creationId xmlns:a16="http://schemas.microsoft.com/office/drawing/2014/main" id="{00000000-0008-0000-1400-00001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6" name="Rectangle 20">
          <a:extLst>
            <a:ext uri="{FF2B5EF4-FFF2-40B4-BE49-F238E27FC236}">
              <a16:creationId xmlns:a16="http://schemas.microsoft.com/office/drawing/2014/main" id="{00000000-0008-0000-1400-000014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7" name="Rectangle 21">
          <a:extLst>
            <a:ext uri="{FF2B5EF4-FFF2-40B4-BE49-F238E27FC236}">
              <a16:creationId xmlns:a16="http://schemas.microsoft.com/office/drawing/2014/main" id="{00000000-0008-0000-1400-00001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8" name="Rectangle 22">
          <a:extLst>
            <a:ext uri="{FF2B5EF4-FFF2-40B4-BE49-F238E27FC236}">
              <a16:creationId xmlns:a16="http://schemas.microsoft.com/office/drawing/2014/main" id="{00000000-0008-0000-1400-000016100000}"/>
            </a:ext>
          </a:extLst>
        </xdr:cNvPr>
        <xdr:cNvSpPr>
          <a:spLocks noChangeArrowheads="1"/>
        </xdr:cNvSpPr>
      </xdr:nvSpPr>
      <xdr:spPr bwMode="auto">
        <a:xfrm>
          <a:off x="47815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9" name="Rectangle 23">
          <a:extLst>
            <a:ext uri="{FF2B5EF4-FFF2-40B4-BE49-F238E27FC236}">
              <a16:creationId xmlns:a16="http://schemas.microsoft.com/office/drawing/2014/main" id="{00000000-0008-0000-1400-000017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1" name="Rectangle 25">
          <a:extLst>
            <a:ext uri="{FF2B5EF4-FFF2-40B4-BE49-F238E27FC236}">
              <a16:creationId xmlns:a16="http://schemas.microsoft.com/office/drawing/2014/main" id="{00000000-0008-0000-1400-000019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2" name="Rectangle 26">
          <a:extLst>
            <a:ext uri="{FF2B5EF4-FFF2-40B4-BE49-F238E27FC236}">
              <a16:creationId xmlns:a16="http://schemas.microsoft.com/office/drawing/2014/main" id="{00000000-0008-0000-1400-00001A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4" name="Rectangle 28">
          <a:extLst>
            <a:ext uri="{FF2B5EF4-FFF2-40B4-BE49-F238E27FC236}">
              <a16:creationId xmlns:a16="http://schemas.microsoft.com/office/drawing/2014/main" id="{00000000-0008-0000-1400-00001C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6" name="Rectangle 30">
          <a:extLst>
            <a:ext uri="{FF2B5EF4-FFF2-40B4-BE49-F238E27FC236}">
              <a16:creationId xmlns:a16="http://schemas.microsoft.com/office/drawing/2014/main" id="{00000000-0008-0000-1400-00001E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27" name="Line 31">
          <a:extLst>
            <a:ext uri="{FF2B5EF4-FFF2-40B4-BE49-F238E27FC236}">
              <a16:creationId xmlns:a16="http://schemas.microsoft.com/office/drawing/2014/main" id="{00000000-0008-0000-1400-00001F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8" name="Line 32">
          <a:extLst>
            <a:ext uri="{FF2B5EF4-FFF2-40B4-BE49-F238E27FC236}">
              <a16:creationId xmlns:a16="http://schemas.microsoft.com/office/drawing/2014/main" id="{00000000-0008-0000-1400-000020100000}"/>
            </a:ext>
          </a:extLst>
        </xdr:cNvPr>
        <xdr:cNvSpPr>
          <a:spLocks noChangeShapeType="1"/>
        </xdr:cNvSpPr>
      </xdr:nvSpPr>
      <xdr:spPr bwMode="auto">
        <a:xfrm>
          <a:off x="47815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29" name="Line 33">
          <a:extLst>
            <a:ext uri="{FF2B5EF4-FFF2-40B4-BE49-F238E27FC236}">
              <a16:creationId xmlns:a16="http://schemas.microsoft.com/office/drawing/2014/main" id="{00000000-0008-0000-1400-000021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31" name="Line 35">
          <a:extLst>
            <a:ext uri="{FF2B5EF4-FFF2-40B4-BE49-F238E27FC236}">
              <a16:creationId xmlns:a16="http://schemas.microsoft.com/office/drawing/2014/main" id="{00000000-0008-0000-1400-000023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91" name="Rectangle 43">
          <a:extLst>
            <a:ext uri="{FF2B5EF4-FFF2-40B4-BE49-F238E27FC236}">
              <a16:creationId xmlns:a16="http://schemas.microsoft.com/office/drawing/2014/main" id="{00000000-0008-0000-1400-00002B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5" name="Rectangle 47">
          <a:extLst>
            <a:ext uri="{FF2B5EF4-FFF2-40B4-BE49-F238E27FC236}">
              <a16:creationId xmlns:a16="http://schemas.microsoft.com/office/drawing/2014/main" id="{00000000-0008-0000-1400-00002F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6" name="Rectangle 48">
          <a:extLst>
            <a:ext uri="{FF2B5EF4-FFF2-40B4-BE49-F238E27FC236}">
              <a16:creationId xmlns:a16="http://schemas.microsoft.com/office/drawing/2014/main" id="{00000000-0008-0000-1400-000030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8" name="Rectangle 50">
          <a:extLst>
            <a:ext uri="{FF2B5EF4-FFF2-40B4-BE49-F238E27FC236}">
              <a16:creationId xmlns:a16="http://schemas.microsoft.com/office/drawing/2014/main" id="{00000000-0008-0000-1400-000032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9" name="Rectangle 51">
          <a:extLst>
            <a:ext uri="{FF2B5EF4-FFF2-40B4-BE49-F238E27FC236}">
              <a16:creationId xmlns:a16="http://schemas.microsoft.com/office/drawing/2014/main" id="{00000000-0008-0000-1400-000033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1" name="Rectangle 53">
          <a:extLst>
            <a:ext uri="{FF2B5EF4-FFF2-40B4-BE49-F238E27FC236}">
              <a16:creationId xmlns:a16="http://schemas.microsoft.com/office/drawing/2014/main" id="{00000000-0008-0000-1400-000035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3" name="Rectangle 55">
          <a:extLst>
            <a:ext uri="{FF2B5EF4-FFF2-40B4-BE49-F238E27FC236}">
              <a16:creationId xmlns:a16="http://schemas.microsoft.com/office/drawing/2014/main" id="{00000000-0008-0000-1400-000037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4" name="Rectangle 56">
          <a:extLst>
            <a:ext uri="{FF2B5EF4-FFF2-40B4-BE49-F238E27FC236}">
              <a16:creationId xmlns:a16="http://schemas.microsoft.com/office/drawing/2014/main" id="{00000000-0008-0000-1400-000038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7" name="Rectangle 59">
          <a:extLst>
            <a:ext uri="{FF2B5EF4-FFF2-40B4-BE49-F238E27FC236}">
              <a16:creationId xmlns:a16="http://schemas.microsoft.com/office/drawing/2014/main" id="{00000000-0008-0000-1400-00003B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154" name="Rectangle 60">
          <a:extLst>
            <a:ext uri="{FF2B5EF4-FFF2-40B4-BE49-F238E27FC236}">
              <a16:creationId xmlns:a16="http://schemas.microsoft.com/office/drawing/2014/main" id="{00000000-0008-0000-1400-00003A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5" name="Rectangle 61">
          <a:extLst>
            <a:ext uri="{FF2B5EF4-FFF2-40B4-BE49-F238E27FC236}">
              <a16:creationId xmlns:a16="http://schemas.microsoft.com/office/drawing/2014/main" id="{00000000-0008-0000-1400-00003B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6" name="Rectangle 62">
          <a:extLst>
            <a:ext uri="{FF2B5EF4-FFF2-40B4-BE49-F238E27FC236}">
              <a16:creationId xmlns:a16="http://schemas.microsoft.com/office/drawing/2014/main" id="{00000000-0008-0000-1400-00003C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7" name="Rectangle 63">
          <a:extLst>
            <a:ext uri="{FF2B5EF4-FFF2-40B4-BE49-F238E27FC236}">
              <a16:creationId xmlns:a16="http://schemas.microsoft.com/office/drawing/2014/main" id="{00000000-0008-0000-1400-00003D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8" name="Rectangle 64">
          <a:extLst>
            <a:ext uri="{FF2B5EF4-FFF2-40B4-BE49-F238E27FC236}">
              <a16:creationId xmlns:a16="http://schemas.microsoft.com/office/drawing/2014/main" id="{00000000-0008-0000-1400-00003E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9" name="Rectangle 65">
          <a:extLst>
            <a:ext uri="{FF2B5EF4-FFF2-40B4-BE49-F238E27FC236}">
              <a16:creationId xmlns:a16="http://schemas.microsoft.com/office/drawing/2014/main" id="{00000000-0008-0000-1400-00003F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0" name="Rectangle 66">
          <a:extLst>
            <a:ext uri="{FF2B5EF4-FFF2-40B4-BE49-F238E27FC236}">
              <a16:creationId xmlns:a16="http://schemas.microsoft.com/office/drawing/2014/main" id="{00000000-0008-0000-1400-000040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1" name="Rectangle 67">
          <a:extLst>
            <a:ext uri="{FF2B5EF4-FFF2-40B4-BE49-F238E27FC236}">
              <a16:creationId xmlns:a16="http://schemas.microsoft.com/office/drawing/2014/main" id="{00000000-0008-0000-1400-00004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2" name="Rectangle 68">
          <a:extLst>
            <a:ext uri="{FF2B5EF4-FFF2-40B4-BE49-F238E27FC236}">
              <a16:creationId xmlns:a16="http://schemas.microsoft.com/office/drawing/2014/main" id="{00000000-0008-0000-1400-000042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3" name="Rectangle 69">
          <a:extLst>
            <a:ext uri="{FF2B5EF4-FFF2-40B4-BE49-F238E27FC236}">
              <a16:creationId xmlns:a16="http://schemas.microsoft.com/office/drawing/2014/main" id="{00000000-0008-0000-1400-00004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4" name="Rectangle 70">
          <a:extLst>
            <a:ext uri="{FF2B5EF4-FFF2-40B4-BE49-F238E27FC236}">
              <a16:creationId xmlns:a16="http://schemas.microsoft.com/office/drawing/2014/main" id="{00000000-0008-0000-1400-000044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5" name="Rectangle 71">
          <a:extLst>
            <a:ext uri="{FF2B5EF4-FFF2-40B4-BE49-F238E27FC236}">
              <a16:creationId xmlns:a16="http://schemas.microsoft.com/office/drawing/2014/main" id="{00000000-0008-0000-1400-00004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6" name="Rectangle 72">
          <a:extLst>
            <a:ext uri="{FF2B5EF4-FFF2-40B4-BE49-F238E27FC236}">
              <a16:creationId xmlns:a16="http://schemas.microsoft.com/office/drawing/2014/main" id="{00000000-0008-0000-1400-000046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7" name="Rectangle 73">
          <a:extLst>
            <a:ext uri="{FF2B5EF4-FFF2-40B4-BE49-F238E27FC236}">
              <a16:creationId xmlns:a16="http://schemas.microsoft.com/office/drawing/2014/main" id="{00000000-0008-0000-1400-000047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8" name="Rectangle 74">
          <a:extLst>
            <a:ext uri="{FF2B5EF4-FFF2-40B4-BE49-F238E27FC236}">
              <a16:creationId xmlns:a16="http://schemas.microsoft.com/office/drawing/2014/main" id="{00000000-0008-0000-1400-000048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9" name="Rectangle 75">
          <a:extLst>
            <a:ext uri="{FF2B5EF4-FFF2-40B4-BE49-F238E27FC236}">
              <a16:creationId xmlns:a16="http://schemas.microsoft.com/office/drawing/2014/main" id="{00000000-0008-0000-1400-000049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0" name="Rectangle 76">
          <a:extLst>
            <a:ext uri="{FF2B5EF4-FFF2-40B4-BE49-F238E27FC236}">
              <a16:creationId xmlns:a16="http://schemas.microsoft.com/office/drawing/2014/main" id="{00000000-0008-0000-1400-00004A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2" name="Rectangle 78">
          <a:extLst>
            <a:ext uri="{FF2B5EF4-FFF2-40B4-BE49-F238E27FC236}">
              <a16:creationId xmlns:a16="http://schemas.microsoft.com/office/drawing/2014/main" id="{00000000-0008-0000-1400-00004C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3" name="Rectangle 79">
          <a:extLst>
            <a:ext uri="{FF2B5EF4-FFF2-40B4-BE49-F238E27FC236}">
              <a16:creationId xmlns:a16="http://schemas.microsoft.com/office/drawing/2014/main" id="{00000000-0008-0000-1400-00004D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5" name="Rectangle 81">
          <a:extLst>
            <a:ext uri="{FF2B5EF4-FFF2-40B4-BE49-F238E27FC236}">
              <a16:creationId xmlns:a16="http://schemas.microsoft.com/office/drawing/2014/main" id="{00000000-0008-0000-1400-00004F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76" name="Line 82">
          <a:extLst>
            <a:ext uri="{FF2B5EF4-FFF2-40B4-BE49-F238E27FC236}">
              <a16:creationId xmlns:a16="http://schemas.microsoft.com/office/drawing/2014/main" id="{00000000-0008-0000-1400-000050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77" name="Line 83">
          <a:extLst>
            <a:ext uri="{FF2B5EF4-FFF2-40B4-BE49-F238E27FC236}">
              <a16:creationId xmlns:a16="http://schemas.microsoft.com/office/drawing/2014/main" id="{00000000-0008-0000-1400-000051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8" name="Line 84">
          <a:extLst>
            <a:ext uri="{FF2B5EF4-FFF2-40B4-BE49-F238E27FC236}">
              <a16:creationId xmlns:a16="http://schemas.microsoft.com/office/drawing/2014/main" id="{00000000-0008-0000-1400-000052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9" name="Line 85">
          <a:extLst>
            <a:ext uri="{FF2B5EF4-FFF2-40B4-BE49-F238E27FC236}">
              <a16:creationId xmlns:a16="http://schemas.microsoft.com/office/drawing/2014/main" id="{00000000-0008-0000-1400-000053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1" name="Rectangle 87">
          <a:extLst>
            <a:ext uri="{FF2B5EF4-FFF2-40B4-BE49-F238E27FC236}">
              <a16:creationId xmlns:a16="http://schemas.microsoft.com/office/drawing/2014/main" id="{00000000-0008-0000-1400-00005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2" name="Rectangle 88">
          <a:extLst>
            <a:ext uri="{FF2B5EF4-FFF2-40B4-BE49-F238E27FC236}">
              <a16:creationId xmlns:a16="http://schemas.microsoft.com/office/drawing/2014/main" id="{00000000-0008-0000-1400-000056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3" name="Rectangle 89">
          <a:extLst>
            <a:ext uri="{FF2B5EF4-FFF2-40B4-BE49-F238E27FC236}">
              <a16:creationId xmlns:a16="http://schemas.microsoft.com/office/drawing/2014/main" id="{00000000-0008-0000-1400-000057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4" name="Rectangle 90">
          <a:extLst>
            <a:ext uri="{FF2B5EF4-FFF2-40B4-BE49-F238E27FC236}">
              <a16:creationId xmlns:a16="http://schemas.microsoft.com/office/drawing/2014/main" id="{00000000-0008-0000-1400-000058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5" name="Rectangle 91">
          <a:extLst>
            <a:ext uri="{FF2B5EF4-FFF2-40B4-BE49-F238E27FC236}">
              <a16:creationId xmlns:a16="http://schemas.microsoft.com/office/drawing/2014/main" id="{00000000-0008-0000-1400-000059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6" name="Rectangle 92">
          <a:extLst>
            <a:ext uri="{FF2B5EF4-FFF2-40B4-BE49-F238E27FC236}">
              <a16:creationId xmlns:a16="http://schemas.microsoft.com/office/drawing/2014/main" id="{00000000-0008-0000-1400-00005A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7" name="Rectangle 93">
          <a:extLst>
            <a:ext uri="{FF2B5EF4-FFF2-40B4-BE49-F238E27FC236}">
              <a16:creationId xmlns:a16="http://schemas.microsoft.com/office/drawing/2014/main" id="{00000000-0008-0000-1400-00005B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8" name="Rectangle 94">
          <a:extLst>
            <a:ext uri="{FF2B5EF4-FFF2-40B4-BE49-F238E27FC236}">
              <a16:creationId xmlns:a16="http://schemas.microsoft.com/office/drawing/2014/main" id="{00000000-0008-0000-1400-00005C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9" name="Rectangle 95">
          <a:extLst>
            <a:ext uri="{FF2B5EF4-FFF2-40B4-BE49-F238E27FC236}">
              <a16:creationId xmlns:a16="http://schemas.microsoft.com/office/drawing/2014/main" id="{00000000-0008-0000-1400-00005D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0" name="Rectangle 96">
          <a:extLst>
            <a:ext uri="{FF2B5EF4-FFF2-40B4-BE49-F238E27FC236}">
              <a16:creationId xmlns:a16="http://schemas.microsoft.com/office/drawing/2014/main" id="{00000000-0008-0000-1400-00005E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1" name="Rectangle 97">
          <a:extLst>
            <a:ext uri="{FF2B5EF4-FFF2-40B4-BE49-F238E27FC236}">
              <a16:creationId xmlns:a16="http://schemas.microsoft.com/office/drawing/2014/main" id="{00000000-0008-0000-1400-00005F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2" name="Rectangle 98">
          <a:extLst>
            <a:ext uri="{FF2B5EF4-FFF2-40B4-BE49-F238E27FC236}">
              <a16:creationId xmlns:a16="http://schemas.microsoft.com/office/drawing/2014/main" id="{00000000-0008-0000-1400-000060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3" name="Rectangle 99">
          <a:extLst>
            <a:ext uri="{FF2B5EF4-FFF2-40B4-BE49-F238E27FC236}">
              <a16:creationId xmlns:a16="http://schemas.microsoft.com/office/drawing/2014/main" id="{00000000-0008-0000-1400-00006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4" name="Rectangle 100">
          <a:extLst>
            <a:ext uri="{FF2B5EF4-FFF2-40B4-BE49-F238E27FC236}">
              <a16:creationId xmlns:a16="http://schemas.microsoft.com/office/drawing/2014/main" id="{00000000-0008-0000-1400-000062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5" name="Rectangle 101">
          <a:extLst>
            <a:ext uri="{FF2B5EF4-FFF2-40B4-BE49-F238E27FC236}">
              <a16:creationId xmlns:a16="http://schemas.microsoft.com/office/drawing/2014/main" id="{00000000-0008-0000-1400-00006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6" name="Rectangle 102">
          <a:extLst>
            <a:ext uri="{FF2B5EF4-FFF2-40B4-BE49-F238E27FC236}">
              <a16:creationId xmlns:a16="http://schemas.microsoft.com/office/drawing/2014/main" id="{00000000-0008-0000-1400-000064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7" name="Rectangle 103">
          <a:extLst>
            <a:ext uri="{FF2B5EF4-FFF2-40B4-BE49-F238E27FC236}">
              <a16:creationId xmlns:a16="http://schemas.microsoft.com/office/drawing/2014/main" id="{00000000-0008-0000-1400-00006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8" name="Rectangle 104">
          <a:extLst>
            <a:ext uri="{FF2B5EF4-FFF2-40B4-BE49-F238E27FC236}">
              <a16:creationId xmlns:a16="http://schemas.microsoft.com/office/drawing/2014/main" id="{00000000-0008-0000-1400-000066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9" name="Rectangle 105">
          <a:extLst>
            <a:ext uri="{FF2B5EF4-FFF2-40B4-BE49-F238E27FC236}">
              <a16:creationId xmlns:a16="http://schemas.microsoft.com/office/drawing/2014/main" id="{00000000-0008-0000-1400-000067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0" name="Rectangle 106">
          <a:extLst>
            <a:ext uri="{FF2B5EF4-FFF2-40B4-BE49-F238E27FC236}">
              <a16:creationId xmlns:a16="http://schemas.microsoft.com/office/drawing/2014/main" id="{00000000-0008-0000-1400-000068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1" name="Rectangle 107">
          <a:extLst>
            <a:ext uri="{FF2B5EF4-FFF2-40B4-BE49-F238E27FC236}">
              <a16:creationId xmlns:a16="http://schemas.microsoft.com/office/drawing/2014/main" id="{00000000-0008-0000-1400-000069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2" name="Rectangle 108">
          <a:extLst>
            <a:ext uri="{FF2B5EF4-FFF2-40B4-BE49-F238E27FC236}">
              <a16:creationId xmlns:a16="http://schemas.microsoft.com/office/drawing/2014/main" id="{00000000-0008-0000-1400-00006A100000}"/>
            </a:ext>
          </a:extLst>
        </xdr:cNvPr>
        <xdr:cNvSpPr>
          <a:spLocks noChangeArrowheads="1"/>
        </xdr:cNvSpPr>
      </xdr:nvSpPr>
      <xdr:spPr bwMode="auto">
        <a:xfrm>
          <a:off x="47815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3" name="Rectangle 109">
          <a:extLst>
            <a:ext uri="{FF2B5EF4-FFF2-40B4-BE49-F238E27FC236}">
              <a16:creationId xmlns:a16="http://schemas.microsoft.com/office/drawing/2014/main" id="{00000000-0008-0000-1400-00006B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5" name="Rectangle 111">
          <a:extLst>
            <a:ext uri="{FF2B5EF4-FFF2-40B4-BE49-F238E27FC236}">
              <a16:creationId xmlns:a16="http://schemas.microsoft.com/office/drawing/2014/main" id="{00000000-0008-0000-1400-00006D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6" name="Rectangle 112">
          <a:extLst>
            <a:ext uri="{FF2B5EF4-FFF2-40B4-BE49-F238E27FC236}">
              <a16:creationId xmlns:a16="http://schemas.microsoft.com/office/drawing/2014/main" id="{00000000-0008-0000-1400-00006E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8" name="Rectangle 114">
          <a:extLst>
            <a:ext uri="{FF2B5EF4-FFF2-40B4-BE49-F238E27FC236}">
              <a16:creationId xmlns:a16="http://schemas.microsoft.com/office/drawing/2014/main" id="{00000000-0008-0000-1400-000070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10" name="Rectangle 116">
          <a:extLst>
            <a:ext uri="{FF2B5EF4-FFF2-40B4-BE49-F238E27FC236}">
              <a16:creationId xmlns:a16="http://schemas.microsoft.com/office/drawing/2014/main" id="{00000000-0008-0000-1400-000072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211" name="Line 117">
          <a:extLst>
            <a:ext uri="{FF2B5EF4-FFF2-40B4-BE49-F238E27FC236}">
              <a16:creationId xmlns:a16="http://schemas.microsoft.com/office/drawing/2014/main" id="{00000000-0008-0000-1400-000073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12" name="Line 118">
          <a:extLst>
            <a:ext uri="{FF2B5EF4-FFF2-40B4-BE49-F238E27FC236}">
              <a16:creationId xmlns:a16="http://schemas.microsoft.com/office/drawing/2014/main" id="{00000000-0008-0000-1400-000074100000}"/>
            </a:ext>
          </a:extLst>
        </xdr:cNvPr>
        <xdr:cNvSpPr>
          <a:spLocks noChangeShapeType="1"/>
        </xdr:cNvSpPr>
      </xdr:nvSpPr>
      <xdr:spPr bwMode="auto">
        <a:xfrm>
          <a:off x="47815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213" name="Line 119">
          <a:extLst>
            <a:ext uri="{FF2B5EF4-FFF2-40B4-BE49-F238E27FC236}">
              <a16:creationId xmlns:a16="http://schemas.microsoft.com/office/drawing/2014/main" id="{00000000-0008-0000-1400-000075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15" name="Line 121">
          <a:extLst>
            <a:ext uri="{FF2B5EF4-FFF2-40B4-BE49-F238E27FC236}">
              <a16:creationId xmlns:a16="http://schemas.microsoft.com/office/drawing/2014/main" id="{00000000-0008-0000-1400-000077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77" name="Rectangle 129">
          <a:extLst>
            <a:ext uri="{FF2B5EF4-FFF2-40B4-BE49-F238E27FC236}">
              <a16:creationId xmlns:a16="http://schemas.microsoft.com/office/drawing/2014/main" id="{00000000-0008-0000-1400-000081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0" name="Rectangle 132">
          <a:extLst>
            <a:ext uri="{FF2B5EF4-FFF2-40B4-BE49-F238E27FC236}">
              <a16:creationId xmlns:a16="http://schemas.microsoft.com/office/drawing/2014/main" id="{00000000-0008-0000-1400-000084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2" name="Rectangle 134">
          <a:extLst>
            <a:ext uri="{FF2B5EF4-FFF2-40B4-BE49-F238E27FC236}">
              <a16:creationId xmlns:a16="http://schemas.microsoft.com/office/drawing/2014/main" id="{00000000-0008-0000-1400-000086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3" name="Rectangle 135">
          <a:extLst>
            <a:ext uri="{FF2B5EF4-FFF2-40B4-BE49-F238E27FC236}">
              <a16:creationId xmlns:a16="http://schemas.microsoft.com/office/drawing/2014/main" id="{00000000-0008-0000-1400-000087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4" name="Rectangle 136">
          <a:extLst>
            <a:ext uri="{FF2B5EF4-FFF2-40B4-BE49-F238E27FC236}">
              <a16:creationId xmlns:a16="http://schemas.microsoft.com/office/drawing/2014/main" id="{00000000-0008-0000-1400-000088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6" name="Rectangle 138">
          <a:extLst>
            <a:ext uri="{FF2B5EF4-FFF2-40B4-BE49-F238E27FC236}">
              <a16:creationId xmlns:a16="http://schemas.microsoft.com/office/drawing/2014/main" id="{00000000-0008-0000-1400-00008A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8" name="Rectangle 140">
          <a:extLst>
            <a:ext uri="{FF2B5EF4-FFF2-40B4-BE49-F238E27FC236}">
              <a16:creationId xmlns:a16="http://schemas.microsoft.com/office/drawing/2014/main" id="{00000000-0008-0000-1400-00008C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9" name="Rectangle 141">
          <a:extLst>
            <a:ext uri="{FF2B5EF4-FFF2-40B4-BE49-F238E27FC236}">
              <a16:creationId xmlns:a16="http://schemas.microsoft.com/office/drawing/2014/main" id="{00000000-0008-0000-1400-00008D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91" name="Rectangle 143">
          <a:extLst>
            <a:ext uri="{FF2B5EF4-FFF2-40B4-BE49-F238E27FC236}">
              <a16:creationId xmlns:a16="http://schemas.microsoft.com/office/drawing/2014/main" id="{00000000-0008-0000-1400-00008F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94" name="Rectangle 146">
          <a:extLst>
            <a:ext uri="{FF2B5EF4-FFF2-40B4-BE49-F238E27FC236}">
              <a16:creationId xmlns:a16="http://schemas.microsoft.com/office/drawing/2014/main" id="{00000000-0008-0000-1400-000092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96" name="Rectangle 148">
          <a:extLst>
            <a:ext uri="{FF2B5EF4-FFF2-40B4-BE49-F238E27FC236}">
              <a16:creationId xmlns:a16="http://schemas.microsoft.com/office/drawing/2014/main" id="{00000000-0008-0000-1400-000094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0" name="Rectangle 152">
          <a:extLst>
            <a:ext uri="{FF2B5EF4-FFF2-40B4-BE49-F238E27FC236}">
              <a16:creationId xmlns:a16="http://schemas.microsoft.com/office/drawing/2014/main" id="{00000000-0008-0000-1400-000098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1" name="Rectangle 153">
          <a:extLst>
            <a:ext uri="{FF2B5EF4-FFF2-40B4-BE49-F238E27FC236}">
              <a16:creationId xmlns:a16="http://schemas.microsoft.com/office/drawing/2014/main" id="{00000000-0008-0000-1400-000099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3" name="Rectangle 155">
          <a:extLst>
            <a:ext uri="{FF2B5EF4-FFF2-40B4-BE49-F238E27FC236}">
              <a16:creationId xmlns:a16="http://schemas.microsoft.com/office/drawing/2014/main" id="{00000000-0008-0000-1400-00009B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4" name="Rectangle 156">
          <a:extLst>
            <a:ext uri="{FF2B5EF4-FFF2-40B4-BE49-F238E27FC236}">
              <a16:creationId xmlns:a16="http://schemas.microsoft.com/office/drawing/2014/main" id="{00000000-0008-0000-1400-00009C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6" name="Rectangle 158">
          <a:extLst>
            <a:ext uri="{FF2B5EF4-FFF2-40B4-BE49-F238E27FC236}">
              <a16:creationId xmlns:a16="http://schemas.microsoft.com/office/drawing/2014/main" id="{00000000-0008-0000-1400-00009E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8" name="Rectangle 160">
          <a:extLst>
            <a:ext uri="{FF2B5EF4-FFF2-40B4-BE49-F238E27FC236}">
              <a16:creationId xmlns:a16="http://schemas.microsoft.com/office/drawing/2014/main" id="{00000000-0008-0000-1400-0000A0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9" name="Rectangle 161">
          <a:extLst>
            <a:ext uri="{FF2B5EF4-FFF2-40B4-BE49-F238E27FC236}">
              <a16:creationId xmlns:a16="http://schemas.microsoft.com/office/drawing/2014/main" id="{00000000-0008-0000-1400-0000A1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12" name="Rectangle 164">
          <a:extLst>
            <a:ext uri="{FF2B5EF4-FFF2-40B4-BE49-F238E27FC236}">
              <a16:creationId xmlns:a16="http://schemas.microsoft.com/office/drawing/2014/main" id="{00000000-0008-0000-1400-0000A4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00000000-0008-0000-1500-00000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00000000-0008-0000-1500-00000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00000000-0008-0000-1500-00000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00000000-0008-0000-1500-00000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00000000-0008-0000-1500-00000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00000000-0008-0000-1500-00000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00000000-0008-0000-1500-00000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00000000-0008-0000-1500-00000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00000000-0008-0000-1500-00000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0000000-0008-0000-1500-00000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00000000-0008-0000-1500-00000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00000000-0008-0000-1500-00000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00000000-0008-0000-1500-00000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00000000-0008-0000-1500-00000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00000000-0008-0000-1500-00001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00000000-0008-0000-1500-00001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00000000-0008-0000-1500-00001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00000000-0008-0000-1500-00001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00000000-0008-0000-1500-00001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0000000-0008-0000-1500-00001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00000000-0008-0000-1500-00001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00000000-0008-0000-1500-00001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00000000-0008-0000-1500-00001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00000000-0008-0000-1500-00001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00000000-0008-0000-1500-00001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00000000-0008-0000-1500-00001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00000000-0008-0000-1500-00001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00000000-0008-0000-1500-00001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00000000-0008-0000-1500-00001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00000000-0008-0000-1500-00001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00000000-0008-0000-1500-00002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00000000-0008-0000-1500-00002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00000000-0008-0000-1500-00002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00000000-0008-0000-1500-00002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00000000-0008-0000-1500-00002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00000000-0008-0000-1500-00002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00000000-0008-0000-1500-00002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00000000-0008-0000-1500-00002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00000000-0008-0000-1500-00002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00000000-0008-0000-1500-00002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00000000-0008-0000-1500-00002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00000000-0008-0000-1500-00002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0000000-0008-0000-1500-00002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00000000-0008-0000-1500-00002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00000000-0008-0000-1500-00002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00000000-0008-0000-1500-00002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00000000-0008-0000-1500-00003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00000000-0008-0000-1500-00003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00000000-0008-0000-1500-00003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00000000-0008-0000-1500-00003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00000000-0008-0000-1500-00003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00000000-0008-0000-1500-00003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00000000-0008-0000-1500-00003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00000000-0008-0000-1500-000037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0000000-0008-0000-1500-000038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00000000-0008-0000-1500-00003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00000000-0008-0000-1500-00003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00000000-0008-0000-1500-00003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00000000-0008-0000-1500-00003C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00000000-0008-0000-1500-00003D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0000000-0008-0000-1500-00003E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00000000-0008-0000-1500-00003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00000000-0008-0000-1500-00004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00000000-0008-0000-1500-000041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00000000-0008-0000-1500-00004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00000000-0008-0000-1500-00004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00000000-0008-0000-1500-00004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00000000-0008-0000-1500-00004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00000000-0008-0000-1500-00004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00000000-0008-0000-1500-00004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00000000-0008-0000-1500-00004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00000000-0008-0000-1500-00004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00000000-0008-0000-1500-00004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00000000-0008-0000-1500-00004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00000000-0008-0000-1500-00004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00000000-0008-0000-1500-00004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00000000-0008-0000-1500-00004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00000000-0008-0000-1500-00004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00000000-0008-0000-1500-00005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00000000-0008-0000-1500-00005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00000000-0008-0000-1500-00005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00000000-0008-0000-1500-00005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00000000-0008-0000-1500-00005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00000000-0008-0000-1500-00005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00000000-0008-0000-1500-00005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00000000-0008-0000-1500-00005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00000000-0008-0000-1500-00005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00000000-0008-0000-1500-00005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00000000-0008-0000-1500-00005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00000000-0008-0000-1500-00005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00000000-0008-0000-1500-00005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00000000-0008-0000-1500-00005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00000000-0008-0000-1500-00005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00000000-0008-0000-1500-00005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00000000-0008-0000-1500-00006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00000000-0008-0000-1500-00006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00000000-0008-0000-1500-00006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00000000-0008-0000-1500-00006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00000000-0008-0000-1500-00006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00000000-0008-0000-1500-00006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00000000-0008-0000-1500-00006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00000000-0008-0000-1500-00006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00000000-0008-0000-1500-00006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00000000-0008-0000-1500-00006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00000000-0008-0000-1500-00006A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00000000-0008-0000-1500-00006B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00000000-0008-0000-1500-00006C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00000000-0008-0000-1500-00006D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00000000-0008-0000-1500-00006E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00000000-0008-0000-1500-00006F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00000000-0008-0000-1500-000070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00000000-0008-0000-1500-00007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00000000-0008-0000-1500-00007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00000000-0008-0000-1500-00007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OR0207975\Local%20Settings\Temporary%20Internet%20Files\Content.Outlook\1QZW21YX\OR%20Financial%20Reporting%20Template%20CY14_Protecte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 val="Overview"/>
      <sheetName val="Report 0. Member Months"/>
      <sheetName val="Report 1"/>
      <sheetName val="Report 1B"/>
      <sheetName val="Report 2"/>
      <sheetName val="Report 3A"/>
      <sheetName val="Report 3B"/>
      <sheetName val="Report 4A"/>
      <sheetName val="Report 4B"/>
      <sheetName val="Report 5"/>
      <sheetName val="Report 6"/>
      <sheetName val="Report 7"/>
      <sheetName val="CCO Scratch Sheet"/>
    </sheetNames>
    <sheetDataSet>
      <sheetData sheetId="0">
        <row r="2">
          <cell r="A2" t="str">
            <v>Cascade Health Alliance, LLC</v>
          </cell>
        </row>
        <row r="3">
          <cell r="A3" t="str">
            <v>Columbia Pacific CCO, LLC</v>
          </cell>
        </row>
        <row r="4">
          <cell r="A4" t="str">
            <v>DCIPA, LLC</v>
          </cell>
        </row>
        <row r="5">
          <cell r="A5" t="str">
            <v>Eastern Oregon Coordinated Care Organization, LLC</v>
          </cell>
        </row>
        <row r="6">
          <cell r="A6" t="str">
            <v>FamilyCare, Inc.</v>
          </cell>
        </row>
        <row r="7">
          <cell r="A7" t="str">
            <v>Health Share of Oregon</v>
          </cell>
        </row>
        <row r="8">
          <cell r="A8" t="str">
            <v>InterCommunity Health Network, Inc.</v>
          </cell>
        </row>
        <row r="9">
          <cell r="A9" t="str">
            <v>Jackson County Coordinated Care Organization, LLC</v>
          </cell>
        </row>
        <row r="10">
          <cell r="A10" t="str">
            <v>Mid-Rogue Independent Physician Association, Inc.</v>
          </cell>
        </row>
        <row r="11">
          <cell r="A11" t="str">
            <v>PacificSource Community Solutions, Inc. (Central)</v>
          </cell>
        </row>
        <row r="12">
          <cell r="A12" t="str">
            <v>PacificSource Community Solutions, Inc. (Gorge)</v>
          </cell>
        </row>
        <row r="13">
          <cell r="A13" t="str">
            <v>PrimaryHealth of Josephine County, LLC</v>
          </cell>
        </row>
        <row r="14">
          <cell r="A14" t="str">
            <v>Trillium Community Health Plans, Inc.</v>
          </cell>
        </row>
        <row r="15">
          <cell r="A15" t="str">
            <v>Western Oregon Advanced Health, DLLC</v>
          </cell>
        </row>
        <row r="16">
          <cell r="A16" t="str">
            <v>Willamette Valley Community Health, Inc.</v>
          </cell>
        </row>
        <row r="17">
          <cell r="A17" t="str">
            <v>Yamhill County Care Organization, Inc.</v>
          </cell>
        </row>
        <row r="18">
          <cell r="A18"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s://www.oregon.gov/oha/HPA/ANALYTICS/Pages/All-Payer-All-Claims.aspx" TargetMode="External"/><Relationship Id="rId2" Type="http://schemas.openxmlformats.org/officeDocument/2006/relationships/hyperlink" Target="https://www.oregon.gov/oha/HPA/HPARules/409-025-0125%20Appendices_2019.1.0.pdf" TargetMode="External"/><Relationship Id="rId1" Type="http://schemas.openxmlformats.org/officeDocument/2006/relationships/hyperlink" Target="https://www.oregon.gov/oha/HPA/HPARules/Memo_Version%202019.1%20and%202020.0.pdf" TargetMode="External"/><Relationship Id="rId5" Type="http://schemas.openxmlformats.org/officeDocument/2006/relationships/printerSettings" Target="../printerSettings/printerSettings36.bin"/><Relationship Id="rId4" Type="http://schemas.openxmlformats.org/officeDocument/2006/relationships/hyperlink" Target="https://www.oregon.gov/oha/HPA/HPARules/APAC-data-submitters-FAQ.pdf"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92"/>
  <sheetViews>
    <sheetView zoomScaleNormal="100" workbookViewId="0">
      <selection activeCell="J18" sqref="J17:J18"/>
    </sheetView>
  </sheetViews>
  <sheetFormatPr defaultColWidth="9.140625" defaultRowHeight="12.75" x14ac:dyDescent="0.2"/>
  <cols>
    <col min="1" max="1" width="17.85546875" style="225" customWidth="1"/>
    <col min="2" max="2" width="25.85546875" style="225" customWidth="1"/>
    <col min="3" max="3" width="20.7109375" style="225" customWidth="1"/>
    <col min="4" max="4" width="15.7109375" style="225" customWidth="1"/>
    <col min="5" max="5" width="15" style="225" customWidth="1"/>
    <col min="6" max="6" width="14.42578125" style="225" bestFit="1" customWidth="1"/>
    <col min="7" max="7" width="12.140625" style="225" customWidth="1"/>
    <col min="8" max="16384" width="9.140625" style="225"/>
  </cols>
  <sheetData>
    <row r="1" spans="1:6" ht="15.75" x14ac:dyDescent="0.25">
      <c r="A1" s="131" t="s">
        <v>176</v>
      </c>
      <c r="B1" s="792" t="s">
        <v>293</v>
      </c>
      <c r="C1" s="792"/>
      <c r="D1" s="792"/>
      <c r="E1" s="792"/>
      <c r="F1" s="792"/>
    </row>
    <row r="4" spans="1:6" x14ac:dyDescent="0.2">
      <c r="A4" s="131" t="s">
        <v>55</v>
      </c>
    </row>
    <row r="6" spans="1:6" x14ac:dyDescent="0.2">
      <c r="B6" s="132" t="s">
        <v>325</v>
      </c>
      <c r="C6" s="132"/>
      <c r="D6" s="132"/>
      <c r="F6" s="773">
        <v>44561</v>
      </c>
    </row>
    <row r="7" spans="1:6" x14ac:dyDescent="0.2">
      <c r="B7" s="132"/>
      <c r="C7" s="132"/>
      <c r="D7" s="132"/>
      <c r="F7" s="637"/>
    </row>
    <row r="8" spans="1:6" x14ac:dyDescent="0.2">
      <c r="B8" s="744" t="s">
        <v>1319</v>
      </c>
    </row>
    <row r="10" spans="1:6" x14ac:dyDescent="0.2">
      <c r="A10" s="131" t="s">
        <v>54</v>
      </c>
    </row>
    <row r="12" spans="1:6" x14ac:dyDescent="0.2">
      <c r="A12" s="232">
        <v>1</v>
      </c>
      <c r="B12" s="225" t="s">
        <v>159</v>
      </c>
    </row>
    <row r="13" spans="1:6" x14ac:dyDescent="0.2">
      <c r="A13" s="232"/>
      <c r="B13" s="225" t="s">
        <v>158</v>
      </c>
    </row>
    <row r="15" spans="1:6" x14ac:dyDescent="0.2">
      <c r="A15" s="232">
        <v>2</v>
      </c>
      <c r="B15" s="225" t="s">
        <v>1100</v>
      </c>
    </row>
    <row r="17" spans="1:6" x14ac:dyDescent="0.2">
      <c r="A17" s="232">
        <v>3</v>
      </c>
      <c r="B17" s="225" t="s">
        <v>223</v>
      </c>
    </row>
    <row r="18" spans="1:6" x14ac:dyDescent="0.2">
      <c r="A18" s="232"/>
      <c r="B18" s="225" t="s">
        <v>53</v>
      </c>
    </row>
    <row r="19" spans="1:6" x14ac:dyDescent="0.2">
      <c r="A19" s="232">
        <v>4</v>
      </c>
      <c r="B19" s="225" t="s">
        <v>230</v>
      </c>
    </row>
    <row r="20" spans="1:6" x14ac:dyDescent="0.2">
      <c r="A20" s="232"/>
      <c r="B20" s="225" t="s">
        <v>173</v>
      </c>
    </row>
    <row r="21" spans="1:6" x14ac:dyDescent="0.2">
      <c r="B21" s="225" t="s">
        <v>174</v>
      </c>
    </row>
    <row r="23" spans="1:6" x14ac:dyDescent="0.2">
      <c r="A23" s="232">
        <v>5</v>
      </c>
      <c r="B23" s="226" t="s">
        <v>224</v>
      </c>
      <c r="C23" s="226"/>
      <c r="D23" s="226"/>
      <c r="E23" s="226"/>
    </row>
    <row r="24" spans="1:6" x14ac:dyDescent="0.2">
      <c r="B24" s="226" t="s">
        <v>175</v>
      </c>
      <c r="C24" s="226"/>
      <c r="D24" s="226"/>
      <c r="E24" s="226"/>
    </row>
    <row r="26" spans="1:6" x14ac:dyDescent="0.2">
      <c r="A26" s="232">
        <v>6</v>
      </c>
      <c r="B26" s="233" t="s">
        <v>72</v>
      </c>
      <c r="C26" s="233"/>
      <c r="D26" s="233"/>
      <c r="E26" s="231"/>
      <c r="F26" s="233"/>
    </row>
    <row r="27" spans="1:6" x14ac:dyDescent="0.2">
      <c r="B27" s="225" t="s">
        <v>53</v>
      </c>
    </row>
    <row r="28" spans="1:6" x14ac:dyDescent="0.2">
      <c r="A28" s="232">
        <v>7</v>
      </c>
      <c r="B28" s="225" t="s">
        <v>556</v>
      </c>
    </row>
    <row r="29" spans="1:6" x14ac:dyDescent="0.2">
      <c r="A29" s="232"/>
    </row>
    <row r="30" spans="1:6" x14ac:dyDescent="0.2">
      <c r="A30" s="607" t="s">
        <v>960</v>
      </c>
    </row>
    <row r="31" spans="1:6" x14ac:dyDescent="0.2">
      <c r="A31" s="607" t="s">
        <v>961</v>
      </c>
    </row>
    <row r="33" spans="1:7" x14ac:dyDescent="0.2">
      <c r="A33" s="227" t="s">
        <v>152</v>
      </c>
      <c r="B33" s="226"/>
    </row>
    <row r="34" spans="1:7" x14ac:dyDescent="0.2">
      <c r="A34" s="131"/>
    </row>
    <row r="35" spans="1:7" ht="15" x14ac:dyDescent="0.35">
      <c r="A35" s="791" t="s">
        <v>164</v>
      </c>
      <c r="B35" s="791"/>
      <c r="C35" s="234" t="s">
        <v>165</v>
      </c>
      <c r="D35" s="234" t="s">
        <v>166</v>
      </c>
      <c r="E35" s="791" t="s">
        <v>288</v>
      </c>
      <c r="F35" s="791"/>
      <c r="G35" s="791"/>
    </row>
    <row r="36" spans="1:7" x14ac:dyDescent="0.2">
      <c r="A36" s="164" t="s">
        <v>153</v>
      </c>
      <c r="C36" s="235" t="str">
        <f>"May 31, "&amp;'Report L1'!$C$7</f>
        <v>May 31, 2021</v>
      </c>
      <c r="D36" s="237"/>
      <c r="E36" s="226" t="s">
        <v>290</v>
      </c>
    </row>
    <row r="37" spans="1:7" x14ac:dyDescent="0.2">
      <c r="A37" s="164" t="s">
        <v>981</v>
      </c>
      <c r="C37" s="235" t="str">
        <f>"May 31, "&amp;'Report L1'!$C$7</f>
        <v>May 31, 2021</v>
      </c>
      <c r="D37" s="237"/>
      <c r="E37" s="226" t="s">
        <v>289</v>
      </c>
    </row>
    <row r="38" spans="1:7" x14ac:dyDescent="0.2">
      <c r="A38" s="164" t="s">
        <v>1069</v>
      </c>
      <c r="B38" s="530"/>
      <c r="C38" s="608" t="str">
        <f>"May 31, "&amp;'Report L1'!$C$7</f>
        <v>May 31, 2021</v>
      </c>
      <c r="D38" s="237"/>
      <c r="E38" s="486" t="s">
        <v>289</v>
      </c>
    </row>
    <row r="39" spans="1:7" x14ac:dyDescent="0.2">
      <c r="A39" s="164" t="s">
        <v>277</v>
      </c>
      <c r="C39" s="235" t="str">
        <f>"May 31, "&amp;'Report L1'!$C$7</f>
        <v>May 31, 2021</v>
      </c>
      <c r="D39" s="237"/>
      <c r="E39" s="226" t="s">
        <v>289</v>
      </c>
    </row>
    <row r="40" spans="1:7" x14ac:dyDescent="0.2">
      <c r="A40" s="164" t="s">
        <v>154</v>
      </c>
      <c r="C40" s="235" t="str">
        <f>"August 31, "&amp;'Report L1'!$C$7</f>
        <v>August 31, 2021</v>
      </c>
      <c r="D40" s="237"/>
      <c r="E40" s="226" t="s">
        <v>290</v>
      </c>
    </row>
    <row r="41" spans="1:7" x14ac:dyDescent="0.2">
      <c r="A41" s="164" t="s">
        <v>1093</v>
      </c>
      <c r="C41" s="608" t="str">
        <f>"August 31, "&amp;'Report L1'!$C$7</f>
        <v>August 31, 2021</v>
      </c>
      <c r="D41" s="237"/>
      <c r="E41" s="486" t="s">
        <v>1033</v>
      </c>
    </row>
    <row r="42" spans="1:7" x14ac:dyDescent="0.2">
      <c r="A42" s="164" t="s">
        <v>155</v>
      </c>
      <c r="C42" s="235" t="str">
        <f>"November 30, "&amp;'Report L1'!$C$7</f>
        <v>November 30, 2021</v>
      </c>
      <c r="D42" s="237"/>
      <c r="E42" s="226" t="s">
        <v>290</v>
      </c>
    </row>
    <row r="43" spans="1:7" x14ac:dyDescent="0.2">
      <c r="A43" s="164" t="s">
        <v>156</v>
      </c>
      <c r="C43" s="235" t="str">
        <f>"April 30, "&amp;('Report L1'!$C$7+1)</f>
        <v>April 30, 2022</v>
      </c>
      <c r="D43" s="237"/>
      <c r="E43" s="226" t="s">
        <v>290</v>
      </c>
    </row>
    <row r="44" spans="1:7" x14ac:dyDescent="0.2">
      <c r="A44" s="164" t="s">
        <v>1093</v>
      </c>
      <c r="C44" s="608" t="str">
        <f>"April 30, "&amp;('Report L1'!$C$7+1)</f>
        <v>April 30, 2022</v>
      </c>
      <c r="D44" s="237"/>
      <c r="E44" s="486" t="s">
        <v>1033</v>
      </c>
    </row>
    <row r="45" spans="1:7" x14ac:dyDescent="0.2">
      <c r="A45" s="164" t="s">
        <v>157</v>
      </c>
      <c r="C45" s="235" t="str">
        <f>"April 30, "&amp;('Report L1'!$C$7+1)</f>
        <v>April 30, 2022</v>
      </c>
      <c r="D45" s="237"/>
      <c r="E45" s="226" t="s">
        <v>289</v>
      </c>
    </row>
    <row r="46" spans="1:7" x14ac:dyDescent="0.2">
      <c r="A46" s="164" t="s">
        <v>1092</v>
      </c>
      <c r="C46" s="235" t="str">
        <f>"April 30, "&amp;('Report L1'!$C$7+1)</f>
        <v>April 30, 2022</v>
      </c>
      <c r="D46" s="237"/>
      <c r="E46" s="226" t="s">
        <v>289</v>
      </c>
    </row>
    <row r="47" spans="1:7" x14ac:dyDescent="0.2">
      <c r="A47" s="164" t="s">
        <v>1070</v>
      </c>
      <c r="C47" s="235" t="str">
        <f>"April 30, "&amp;('Report L1'!$C$7+1)</f>
        <v>April 30, 2022</v>
      </c>
      <c r="D47" s="237"/>
      <c r="E47" s="226" t="s">
        <v>289</v>
      </c>
    </row>
    <row r="48" spans="1:7" x14ac:dyDescent="0.2">
      <c r="A48" s="164" t="s">
        <v>323</v>
      </c>
      <c r="C48" s="235" t="str">
        <f>"June 30, "&amp;('Report L1'!$C$7+1)</f>
        <v>June 30, 2022</v>
      </c>
      <c r="D48" s="237"/>
      <c r="E48" s="226" t="s">
        <v>289</v>
      </c>
    </row>
    <row r="49" spans="1:5" x14ac:dyDescent="0.2">
      <c r="A49" s="164" t="s">
        <v>324</v>
      </c>
      <c r="C49" s="235" t="str">
        <f>"June 30, "&amp;('Report L1'!$C$7+1)</f>
        <v>June 30, 2022</v>
      </c>
      <c r="D49" s="237"/>
      <c r="E49" s="226" t="s">
        <v>289</v>
      </c>
    </row>
    <row r="50" spans="1:5" x14ac:dyDescent="0.2">
      <c r="A50" s="164" t="s">
        <v>171</v>
      </c>
      <c r="C50" s="235" t="str">
        <f>"June 30, "&amp;('Report L1'!$C$7+1)</f>
        <v>June 30, 2022</v>
      </c>
      <c r="D50" s="237"/>
      <c r="E50" s="226" t="s">
        <v>289</v>
      </c>
    </row>
    <row r="51" spans="1:5" x14ac:dyDescent="0.2">
      <c r="A51" s="164" t="s">
        <v>167</v>
      </c>
      <c r="C51" s="235" t="str">
        <f>"June 30, "&amp;('Report L1'!$C$7+1)</f>
        <v>June 30, 2022</v>
      </c>
      <c r="D51" s="237"/>
      <c r="E51" s="226" t="s">
        <v>289</v>
      </c>
    </row>
    <row r="74" spans="4:6" ht="13.5" hidden="1" thickBot="1" x14ac:dyDescent="0.25">
      <c r="D74" s="273" t="s">
        <v>292</v>
      </c>
    </row>
    <row r="75" spans="4:6" ht="13.5" hidden="1" thickTop="1" x14ac:dyDescent="0.2">
      <c r="D75" s="493" t="s">
        <v>293</v>
      </c>
      <c r="E75" s="497"/>
      <c r="F75" s="498"/>
    </row>
    <row r="76" spans="4:6" hidden="1" x14ac:dyDescent="0.2">
      <c r="D76" s="494" t="s">
        <v>962</v>
      </c>
      <c r="E76" s="416"/>
      <c r="F76" s="496"/>
    </row>
    <row r="77" spans="4:6" hidden="1" x14ac:dyDescent="0.2">
      <c r="D77" s="494" t="s">
        <v>963</v>
      </c>
      <c r="E77" s="416"/>
      <c r="F77" s="496"/>
    </row>
    <row r="78" spans="4:6" hidden="1" x14ac:dyDescent="0.2">
      <c r="D78" s="494" t="s">
        <v>964</v>
      </c>
      <c r="E78" s="416"/>
      <c r="F78" s="496"/>
    </row>
    <row r="79" spans="4:6" hidden="1" x14ac:dyDescent="0.2">
      <c r="D79" s="494" t="s">
        <v>965</v>
      </c>
      <c r="E79" s="416"/>
      <c r="F79" s="496"/>
    </row>
    <row r="80" spans="4:6" hidden="1" x14ac:dyDescent="0.2">
      <c r="D80" s="494" t="s">
        <v>966</v>
      </c>
      <c r="E80" s="416"/>
      <c r="F80" s="496"/>
    </row>
    <row r="81" spans="4:6" hidden="1" x14ac:dyDescent="0.2">
      <c r="D81" s="494" t="s">
        <v>967</v>
      </c>
      <c r="E81" s="416"/>
      <c r="F81" s="496"/>
    </row>
    <row r="82" spans="4:6" hidden="1" x14ac:dyDescent="0.2">
      <c r="D82" s="494" t="s">
        <v>968</v>
      </c>
      <c r="E82" s="416"/>
      <c r="F82" s="496"/>
    </row>
    <row r="83" spans="4:6" hidden="1" x14ac:dyDescent="0.2">
      <c r="D83" s="494" t="s">
        <v>969</v>
      </c>
      <c r="E83" s="416"/>
      <c r="F83" s="496"/>
    </row>
    <row r="84" spans="4:6" hidden="1" x14ac:dyDescent="0.2">
      <c r="D84" s="494" t="s">
        <v>970</v>
      </c>
      <c r="E84" s="416"/>
      <c r="F84" s="496"/>
    </row>
    <row r="85" spans="4:6" hidden="1" x14ac:dyDescent="0.2">
      <c r="D85" s="494" t="s">
        <v>971</v>
      </c>
      <c r="E85" s="416"/>
      <c r="F85" s="496"/>
    </row>
    <row r="86" spans="4:6" hidden="1" x14ac:dyDescent="0.2">
      <c r="D86" s="494" t="s">
        <v>974</v>
      </c>
      <c r="E86" s="416"/>
      <c r="F86" s="496"/>
    </row>
    <row r="87" spans="4:6" hidden="1" x14ac:dyDescent="0.2">
      <c r="D87" s="494" t="s">
        <v>1217</v>
      </c>
      <c r="E87" s="416"/>
      <c r="F87" s="496"/>
    </row>
    <row r="88" spans="4:6" hidden="1" x14ac:dyDescent="0.2">
      <c r="D88" s="494" t="s">
        <v>1215</v>
      </c>
      <c r="E88" s="416"/>
      <c r="F88" s="496"/>
    </row>
    <row r="89" spans="4:6" hidden="1" x14ac:dyDescent="0.2">
      <c r="D89" s="494" t="s">
        <v>1216</v>
      </c>
      <c r="E89" s="416"/>
      <c r="F89" s="496"/>
    </row>
    <row r="90" spans="4:6" hidden="1" x14ac:dyDescent="0.2">
      <c r="D90" s="494" t="s">
        <v>972</v>
      </c>
      <c r="E90" s="416"/>
      <c r="F90" s="496"/>
    </row>
    <row r="91" spans="4:6" hidden="1" x14ac:dyDescent="0.2">
      <c r="D91" s="494" t="s">
        <v>973</v>
      </c>
      <c r="E91" s="416"/>
      <c r="F91" s="496"/>
    </row>
    <row r="92" spans="4:6" ht="13.5" hidden="1" thickBot="1" x14ac:dyDescent="0.25">
      <c r="D92" s="495"/>
      <c r="E92" s="499"/>
      <c r="F92" s="500"/>
    </row>
  </sheetData>
  <sheetProtection algorithmName="SHA-512" hashValue="YNZ4rh+uB0dAwTW3LUqPNHOHm9YHFNJrPE22ivliTANVx0gToEPbL61HM2lj395SBJckHDEOfT7bplrztyhvlA==" saltValue="WkxdI8KqSAp6mL25wL8OuQ==" spinCount="100000" sheet="1" objects="1" scenarios="1"/>
  <mergeCells count="3">
    <mergeCell ref="A35:B35"/>
    <mergeCell ref="E35:G35"/>
    <mergeCell ref="B1:F1"/>
  </mergeCells>
  <dataValidations count="2">
    <dataValidation type="list" allowBlank="1" showInputMessage="1" showErrorMessage="1" sqref="B1" xr:uid="{00000000-0002-0000-0000-000001000000}">
      <formula1>$D$75:$D$91</formula1>
    </dataValidation>
    <dataValidation type="date" allowBlank="1" showInputMessage="1" showErrorMessage="1" sqref="D36:D51" xr:uid="{00000000-0002-0000-0000-000000000000}">
      <formula1>$F$6-366</formula1>
      <formula2>$F$6+366</formula2>
    </dataValidation>
  </dataValidations>
  <printOptions horizontalCentered="1"/>
  <pageMargins left="0.25" right="0.25" top="0.5" bottom="0.5" header="0.25" footer="0.25"/>
  <pageSetup scale="85" orientation="portrait" verticalDpi="300" r:id="rId1"/>
  <headerFooter alignWithMargins="0">
    <oddFooter>&amp;L&amp;F&amp;CPage &amp;P of &amp;N&amp;R&amp;A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XFD105"/>
  <sheetViews>
    <sheetView zoomScaleNormal="100" workbookViewId="0">
      <pane xSplit="2" ySplit="7" topLeftCell="C29" activePane="bottomRight" state="frozen"/>
      <selection activeCell="A7" sqref="A7"/>
      <selection pane="topRight" activeCell="A7" sqref="A7"/>
      <selection pane="bottomLeft" activeCell="A7" sqref="A7"/>
      <selection pane="bottomRight" activeCell="B45" sqref="B45"/>
    </sheetView>
  </sheetViews>
  <sheetFormatPr defaultColWidth="9.140625" defaultRowHeight="12.75" x14ac:dyDescent="0.2"/>
  <cols>
    <col min="1" max="1" width="17.7109375" style="117" customWidth="1"/>
    <col min="2" max="2" width="47.7109375" style="117" customWidth="1"/>
    <col min="3" max="7" width="15.7109375" style="117" customWidth="1"/>
    <col min="8" max="16384" width="9.140625" style="117"/>
  </cols>
  <sheetData>
    <row r="1" spans="1:8" x14ac:dyDescent="0.2">
      <c r="A1" s="194" t="s">
        <v>267</v>
      </c>
      <c r="B1" s="128"/>
      <c r="C1" s="128"/>
      <c r="D1" s="128"/>
      <c r="E1" s="128"/>
      <c r="F1" s="128"/>
      <c r="G1" s="128"/>
    </row>
    <row r="2" spans="1:8" x14ac:dyDescent="0.2">
      <c r="A2" s="116"/>
      <c r="B2" s="172" t="s">
        <v>70</v>
      </c>
    </row>
    <row r="4" spans="1:8" x14ac:dyDescent="0.2">
      <c r="A4" s="133" t="s">
        <v>0</v>
      </c>
      <c r="B4" s="120" t="str">
        <f>'Report L1'!$C$5</f>
        <v>Select CCO from Dropdown List</v>
      </c>
      <c r="C4" s="127"/>
      <c r="D4" s="127"/>
      <c r="E4" s="127"/>
      <c r="F4" s="127"/>
      <c r="G4" s="127"/>
    </row>
    <row r="5" spans="1:8" x14ac:dyDescent="0.2">
      <c r="A5" s="133" t="s">
        <v>225</v>
      </c>
      <c r="B5" s="121" t="str">
        <f>'Report L1'!$C$8&amp;" - "&amp;'Report L1'!$C$9</f>
        <v>1/1/2021 - 12/31/2021</v>
      </c>
      <c r="C5" s="175" t="s">
        <v>17</v>
      </c>
      <c r="D5" s="175" t="s">
        <v>17</v>
      </c>
      <c r="E5" s="175" t="s">
        <v>17</v>
      </c>
      <c r="F5" s="175" t="s">
        <v>17</v>
      </c>
      <c r="G5" s="195" t="s">
        <v>17</v>
      </c>
    </row>
    <row r="6" spans="1:8" x14ac:dyDescent="0.2">
      <c r="B6" s="121"/>
      <c r="C6" s="176" t="s">
        <v>45</v>
      </c>
      <c r="D6" s="176" t="s">
        <v>45</v>
      </c>
      <c r="E6" s="176" t="s">
        <v>45</v>
      </c>
      <c r="F6" s="176" t="s">
        <v>45</v>
      </c>
      <c r="G6" s="196" t="s">
        <v>45</v>
      </c>
    </row>
    <row r="7" spans="1:8" x14ac:dyDescent="0.2">
      <c r="A7" s="197"/>
      <c r="B7" s="197"/>
      <c r="C7" s="198" t="str">
        <f>"Q1-"&amp;'Report L1'!$C$7</f>
        <v>Q1-2021</v>
      </c>
      <c r="D7" s="176" t="str">
        <f>"Q2-"&amp;'Report L1'!$C$7</f>
        <v>Q2-2021</v>
      </c>
      <c r="E7" s="176" t="str">
        <f>"Q3-"&amp;'Report L1'!$C$7</f>
        <v>Q3-2021</v>
      </c>
      <c r="F7" s="176" t="str">
        <f>"Q4-"&amp;'Report L1'!$C$7</f>
        <v>Q4-2021</v>
      </c>
      <c r="G7" s="176" t="str">
        <f>"YTD "&amp;'Report L1'!$C$7</f>
        <v>YTD 2021</v>
      </c>
    </row>
    <row r="8" spans="1:8" ht="25.5" x14ac:dyDescent="0.2">
      <c r="A8" s="458"/>
      <c r="B8" s="199" t="s">
        <v>49</v>
      </c>
      <c r="C8" s="219">
        <v>0</v>
      </c>
      <c r="D8" s="219">
        <v>0</v>
      </c>
      <c r="E8" s="219">
        <v>0</v>
      </c>
      <c r="F8" s="219">
        <v>0</v>
      </c>
      <c r="G8" s="200">
        <f>SUM(C8:F8)</f>
        <v>0</v>
      </c>
    </row>
    <row r="9" spans="1:8" x14ac:dyDescent="0.2">
      <c r="A9" s="459"/>
      <c r="B9" s="199" t="s">
        <v>717</v>
      </c>
      <c r="C9" s="220">
        <v>0</v>
      </c>
      <c r="D9" s="220">
        <v>0</v>
      </c>
      <c r="E9" s="220">
        <v>0</v>
      </c>
      <c r="F9" s="220">
        <v>0</v>
      </c>
      <c r="G9" s="201">
        <f t="shared" ref="G9:G55" si="0">SUM(C9:F9)</f>
        <v>0</v>
      </c>
    </row>
    <row r="10" spans="1:8" x14ac:dyDescent="0.2">
      <c r="A10" s="459"/>
      <c r="B10" s="199" t="s">
        <v>776</v>
      </c>
      <c r="C10" s="220">
        <v>0</v>
      </c>
      <c r="D10" s="220">
        <v>0</v>
      </c>
      <c r="E10" s="220">
        <v>0</v>
      </c>
      <c r="F10" s="220">
        <v>0</v>
      </c>
      <c r="G10" s="201">
        <f>SUM(C10:F10)</f>
        <v>0</v>
      </c>
    </row>
    <row r="11" spans="1:8" ht="12.75" customHeight="1" x14ac:dyDescent="0.2">
      <c r="A11" s="459"/>
      <c r="B11" s="199" t="s">
        <v>888</v>
      </c>
      <c r="C11" s="220">
        <v>0</v>
      </c>
      <c r="D11" s="220">
        <v>0</v>
      </c>
      <c r="E11" s="220">
        <v>0</v>
      </c>
      <c r="F11" s="220">
        <v>0</v>
      </c>
      <c r="G11" s="201">
        <f>SUM(C11:F11)</f>
        <v>0</v>
      </c>
      <c r="H11" s="122"/>
    </row>
    <row r="12" spans="1:8" x14ac:dyDescent="0.2">
      <c r="A12" s="480" t="s">
        <v>9</v>
      </c>
      <c r="B12" s="481" t="s">
        <v>777</v>
      </c>
      <c r="C12" s="220">
        <v>0</v>
      </c>
      <c r="D12" s="220">
        <v>0</v>
      </c>
      <c r="E12" s="220">
        <v>0</v>
      </c>
      <c r="F12" s="220">
        <v>0</v>
      </c>
      <c r="G12" s="272">
        <f t="shared" si="0"/>
        <v>0</v>
      </c>
      <c r="H12" s="122"/>
    </row>
    <row r="13" spans="1:8" ht="12.75" customHeight="1" thickBot="1" x14ac:dyDescent="0.25">
      <c r="A13" s="480"/>
      <c r="B13" s="482" t="s">
        <v>778</v>
      </c>
      <c r="C13" s="262">
        <v>0</v>
      </c>
      <c r="D13" s="262">
        <v>0</v>
      </c>
      <c r="E13" s="262">
        <v>0</v>
      </c>
      <c r="F13" s="262">
        <v>0</v>
      </c>
      <c r="G13" s="272">
        <f t="shared" si="0"/>
        <v>0</v>
      </c>
      <c r="H13" s="122"/>
    </row>
    <row r="14" spans="1:8" ht="13.5" thickBot="1" x14ac:dyDescent="0.25">
      <c r="A14" s="509"/>
      <c r="B14" s="204" t="s">
        <v>50</v>
      </c>
      <c r="C14" s="205">
        <f>+C8-SUM(C9:C13)</f>
        <v>0</v>
      </c>
      <c r="D14" s="205">
        <f>+D8-SUM(D9:D13)</f>
        <v>0</v>
      </c>
      <c r="E14" s="205">
        <f>+E8-SUM(E9:E13)</f>
        <v>0</v>
      </c>
      <c r="F14" s="205">
        <f>+F8-SUM(F9:F13)</f>
        <v>0</v>
      </c>
      <c r="G14" s="205">
        <f>SUM(C14:F14)</f>
        <v>0</v>
      </c>
    </row>
    <row r="15" spans="1:8" x14ac:dyDescent="0.2">
      <c r="A15" s="460"/>
      <c r="B15" s="206" t="s">
        <v>260</v>
      </c>
      <c r="C15" s="220">
        <v>0</v>
      </c>
      <c r="D15" s="220">
        <v>0</v>
      </c>
      <c r="E15" s="220">
        <v>0</v>
      </c>
      <c r="F15" s="220">
        <v>0</v>
      </c>
      <c r="G15" s="201">
        <f t="shared" si="0"/>
        <v>0</v>
      </c>
    </row>
    <row r="16" spans="1:8" x14ac:dyDescent="0.2">
      <c r="A16" s="460"/>
      <c r="B16" s="184" t="s">
        <v>259</v>
      </c>
      <c r="C16" s="221">
        <v>0</v>
      </c>
      <c r="D16" s="221">
        <v>0</v>
      </c>
      <c r="E16" s="221">
        <v>0</v>
      </c>
      <c r="F16" s="221">
        <v>0</v>
      </c>
      <c r="G16" s="207">
        <f t="shared" si="0"/>
        <v>0</v>
      </c>
    </row>
    <row r="17" spans="1:16384" ht="13.5" thickBot="1" x14ac:dyDescent="0.25">
      <c r="A17" s="461"/>
      <c r="B17" s="185" t="s">
        <v>197</v>
      </c>
      <c r="C17" s="221">
        <v>0</v>
      </c>
      <c r="D17" s="221">
        <v>0</v>
      </c>
      <c r="E17" s="221">
        <v>0</v>
      </c>
      <c r="F17" s="221">
        <v>0</v>
      </c>
      <c r="G17" s="207">
        <f t="shared" si="0"/>
        <v>0</v>
      </c>
    </row>
    <row r="18" spans="1:16384" s="210" customFormat="1" ht="13.5" thickBot="1" x14ac:dyDescent="0.25">
      <c r="A18" s="829" t="s">
        <v>51</v>
      </c>
      <c r="B18" s="830"/>
      <c r="C18" s="208">
        <f>SUM(C14:C17)</f>
        <v>0</v>
      </c>
      <c r="D18" s="209">
        <f>SUM(D14:D17)</f>
        <v>0</v>
      </c>
      <c r="E18" s="209">
        <f t="shared" ref="E18" si="1">SUM(E14:E17)</f>
        <v>0</v>
      </c>
      <c r="F18" s="209">
        <f>SUM(F14:F17)</f>
        <v>0</v>
      </c>
      <c r="G18" s="209">
        <f>SUM(C18:F18)</f>
        <v>0</v>
      </c>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7"/>
      <c r="EI18" s="117"/>
      <c r="EJ18" s="117"/>
      <c r="EK18" s="117"/>
      <c r="EL18" s="117"/>
      <c r="EM18" s="117"/>
      <c r="EN18" s="117"/>
      <c r="EO18" s="117"/>
      <c r="EP18" s="117"/>
      <c r="EQ18" s="117"/>
      <c r="ER18" s="117"/>
      <c r="ES18" s="117"/>
      <c r="ET18" s="117"/>
      <c r="EU18" s="117"/>
      <c r="EV18" s="117"/>
      <c r="EW18" s="117"/>
      <c r="EX18" s="117"/>
      <c r="EY18" s="117"/>
      <c r="EZ18" s="117"/>
      <c r="FA18" s="117"/>
      <c r="FB18" s="117"/>
      <c r="FC18" s="117"/>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c r="IB18" s="117"/>
      <c r="IC18" s="117"/>
      <c r="ID18" s="117"/>
      <c r="IE18" s="117"/>
      <c r="IF18" s="117"/>
      <c r="IG18" s="117"/>
      <c r="IH18" s="117"/>
      <c r="II18" s="117"/>
      <c r="IJ18" s="117"/>
      <c r="IK18" s="117"/>
      <c r="IL18" s="117"/>
      <c r="IM18" s="117"/>
      <c r="IN18" s="117"/>
      <c r="IO18" s="117"/>
      <c r="IP18" s="117"/>
      <c r="IQ18" s="117"/>
      <c r="IR18" s="117"/>
      <c r="IS18" s="117"/>
      <c r="IT18" s="117"/>
      <c r="IU18" s="117"/>
      <c r="IV18" s="117"/>
      <c r="IW18" s="117"/>
      <c r="IX18" s="117"/>
      <c r="IY18" s="117"/>
      <c r="IZ18" s="117"/>
      <c r="JA18" s="117"/>
      <c r="JB18" s="117"/>
      <c r="JC18" s="117"/>
      <c r="JD18" s="117"/>
      <c r="JE18" s="117"/>
      <c r="JF18" s="117"/>
      <c r="JG18" s="117"/>
      <c r="JH18" s="117"/>
      <c r="JI18" s="117"/>
      <c r="JJ18" s="117"/>
      <c r="JK18" s="117"/>
      <c r="JL18" s="117"/>
      <c r="JM18" s="117"/>
      <c r="JN18" s="117"/>
      <c r="JO18" s="117"/>
      <c r="JP18" s="117"/>
      <c r="JQ18" s="117"/>
      <c r="JR18" s="117"/>
      <c r="JS18" s="117"/>
      <c r="JT18" s="117"/>
      <c r="JU18" s="117"/>
      <c r="JV18" s="117"/>
      <c r="JW18" s="117"/>
      <c r="JX18" s="117"/>
      <c r="JY18" s="117"/>
      <c r="JZ18" s="117"/>
      <c r="KA18" s="117"/>
      <c r="KB18" s="117"/>
      <c r="KC18" s="117"/>
      <c r="KD18" s="117"/>
      <c r="KE18" s="117"/>
      <c r="KF18" s="117"/>
      <c r="KG18" s="117"/>
      <c r="KH18" s="117"/>
      <c r="KI18" s="117"/>
      <c r="KJ18" s="117"/>
      <c r="KK18" s="117"/>
      <c r="KL18" s="117"/>
      <c r="KM18" s="117"/>
      <c r="KN18" s="117"/>
      <c r="KO18" s="117"/>
      <c r="KP18" s="117"/>
      <c r="KQ18" s="117"/>
      <c r="KR18" s="117"/>
      <c r="KS18" s="117"/>
      <c r="KT18" s="117"/>
      <c r="KU18" s="117"/>
      <c r="KV18" s="117"/>
      <c r="KW18" s="117"/>
      <c r="KX18" s="117"/>
      <c r="KY18" s="117"/>
      <c r="KZ18" s="117"/>
      <c r="LA18" s="117"/>
      <c r="LB18" s="117"/>
      <c r="LC18" s="117"/>
      <c r="LD18" s="117"/>
      <c r="LE18" s="117"/>
      <c r="LF18" s="117"/>
      <c r="LG18" s="117"/>
      <c r="LH18" s="117"/>
      <c r="LI18" s="117"/>
      <c r="LJ18" s="117"/>
      <c r="LK18" s="117"/>
      <c r="LL18" s="117"/>
      <c r="LM18" s="117"/>
      <c r="LN18" s="117"/>
      <c r="LO18" s="117"/>
      <c r="LP18" s="117"/>
      <c r="LQ18" s="117"/>
      <c r="LR18" s="117"/>
      <c r="LS18" s="117"/>
      <c r="LT18" s="117"/>
      <c r="LU18" s="117"/>
      <c r="LV18" s="117"/>
      <c r="LW18" s="117"/>
      <c r="LX18" s="117"/>
      <c r="LY18" s="117"/>
      <c r="LZ18" s="117"/>
      <c r="MA18" s="117"/>
      <c r="MB18" s="117"/>
      <c r="MC18" s="117"/>
      <c r="MD18" s="117"/>
      <c r="ME18" s="117"/>
      <c r="MF18" s="117"/>
      <c r="MG18" s="117"/>
      <c r="MH18" s="117"/>
      <c r="MI18" s="117"/>
      <c r="MJ18" s="117"/>
      <c r="MK18" s="117"/>
      <c r="ML18" s="117"/>
      <c r="MM18" s="117"/>
      <c r="MN18" s="117"/>
      <c r="MO18" s="117"/>
      <c r="MP18" s="117"/>
      <c r="MQ18" s="117"/>
      <c r="MR18" s="117"/>
      <c r="MS18" s="117"/>
      <c r="MT18" s="117"/>
      <c r="MU18" s="117"/>
      <c r="MV18" s="117"/>
      <c r="MW18" s="117"/>
      <c r="MX18" s="117"/>
      <c r="MY18" s="117"/>
      <c r="MZ18" s="117"/>
      <c r="NA18" s="117"/>
      <c r="NB18" s="117"/>
      <c r="NC18" s="117"/>
      <c r="ND18" s="117"/>
      <c r="NE18" s="117"/>
      <c r="NF18" s="117"/>
      <c r="NG18" s="117"/>
      <c r="NH18" s="117"/>
      <c r="NI18" s="117"/>
      <c r="NJ18" s="117"/>
      <c r="NK18" s="117"/>
      <c r="NL18" s="117"/>
      <c r="NM18" s="117"/>
      <c r="NN18" s="117"/>
      <c r="NO18" s="117"/>
      <c r="NP18" s="117"/>
      <c r="NQ18" s="117"/>
      <c r="NR18" s="117"/>
      <c r="NS18" s="117"/>
      <c r="NT18" s="117"/>
      <c r="NU18" s="117"/>
      <c r="NV18" s="117"/>
      <c r="NW18" s="117"/>
      <c r="NX18" s="117"/>
      <c r="NY18" s="117"/>
      <c r="NZ18" s="117"/>
      <c r="OA18" s="117"/>
      <c r="OB18" s="117"/>
      <c r="OC18" s="117"/>
      <c r="OD18" s="117"/>
      <c r="OE18" s="117"/>
      <c r="OF18" s="117"/>
      <c r="OG18" s="117"/>
      <c r="OH18" s="117"/>
      <c r="OI18" s="117"/>
      <c r="OJ18" s="117"/>
      <c r="OK18" s="117"/>
      <c r="OL18" s="117"/>
      <c r="OM18" s="117"/>
      <c r="ON18" s="117"/>
      <c r="OO18" s="117"/>
      <c r="OP18" s="117"/>
      <c r="OQ18" s="117"/>
      <c r="OR18" s="117"/>
      <c r="OS18" s="117"/>
      <c r="OT18" s="117"/>
      <c r="OU18" s="117"/>
      <c r="OV18" s="117"/>
      <c r="OW18" s="117"/>
      <c r="OX18" s="117"/>
      <c r="OY18" s="117"/>
      <c r="OZ18" s="117"/>
      <c r="PA18" s="117"/>
      <c r="PB18" s="117"/>
      <c r="PC18" s="117"/>
      <c r="PD18" s="117"/>
      <c r="PE18" s="117"/>
      <c r="PF18" s="117"/>
      <c r="PG18" s="117"/>
      <c r="PH18" s="117"/>
      <c r="PI18" s="117"/>
      <c r="PJ18" s="117"/>
      <c r="PK18" s="117"/>
      <c r="PL18" s="117"/>
      <c r="PM18" s="117"/>
      <c r="PN18" s="117"/>
      <c r="PO18" s="117"/>
      <c r="PP18" s="117"/>
      <c r="PQ18" s="117"/>
      <c r="PR18" s="117"/>
      <c r="PS18" s="117"/>
      <c r="PT18" s="117"/>
      <c r="PU18" s="117"/>
      <c r="PV18" s="117"/>
      <c r="PW18" s="117"/>
      <c r="PX18" s="117"/>
      <c r="PY18" s="117"/>
      <c r="PZ18" s="117"/>
      <c r="QA18" s="117"/>
      <c r="QB18" s="117"/>
      <c r="QC18" s="117"/>
      <c r="QD18" s="117"/>
      <c r="QE18" s="117"/>
      <c r="QF18" s="117"/>
      <c r="QG18" s="117"/>
      <c r="QH18" s="117"/>
      <c r="QI18" s="117"/>
      <c r="QJ18" s="117"/>
      <c r="QK18" s="117"/>
      <c r="QL18" s="117"/>
      <c r="QM18" s="117"/>
      <c r="QN18" s="117"/>
      <c r="QO18" s="117"/>
      <c r="QP18" s="117"/>
      <c r="QQ18" s="117"/>
      <c r="QR18" s="117"/>
      <c r="QS18" s="117"/>
      <c r="QT18" s="117"/>
      <c r="QU18" s="117"/>
      <c r="QV18" s="117"/>
      <c r="QW18" s="117"/>
      <c r="QX18" s="117"/>
      <c r="QY18" s="117"/>
      <c r="QZ18" s="117"/>
      <c r="RA18" s="117"/>
      <c r="RB18" s="117"/>
      <c r="RC18" s="117"/>
      <c r="RD18" s="117"/>
      <c r="RE18" s="117"/>
      <c r="RF18" s="117"/>
      <c r="RG18" s="117"/>
      <c r="RH18" s="117"/>
      <c r="RI18" s="117"/>
      <c r="RJ18" s="117"/>
      <c r="RK18" s="117"/>
      <c r="RL18" s="117"/>
      <c r="RM18" s="117"/>
      <c r="RN18" s="117"/>
      <c r="RO18" s="117"/>
      <c r="RP18" s="117"/>
      <c r="RQ18" s="117"/>
      <c r="RR18" s="117"/>
      <c r="RS18" s="117"/>
      <c r="RT18" s="117"/>
      <c r="RU18" s="117"/>
      <c r="RV18" s="117"/>
      <c r="RW18" s="117"/>
      <c r="RX18" s="117"/>
      <c r="RY18" s="117"/>
      <c r="RZ18" s="117"/>
      <c r="SA18" s="117"/>
      <c r="SB18" s="117"/>
      <c r="SC18" s="117"/>
      <c r="SD18" s="117"/>
      <c r="SE18" s="117"/>
      <c r="SF18" s="117"/>
      <c r="SG18" s="117"/>
      <c r="SH18" s="117"/>
      <c r="SI18" s="117"/>
      <c r="SJ18" s="117"/>
      <c r="SK18" s="117"/>
      <c r="SL18" s="117"/>
      <c r="SM18" s="117"/>
      <c r="SN18" s="117"/>
      <c r="SO18" s="117"/>
      <c r="SP18" s="117"/>
      <c r="SQ18" s="117"/>
      <c r="SR18" s="117"/>
      <c r="SS18" s="117"/>
      <c r="ST18" s="117"/>
      <c r="SU18" s="117"/>
      <c r="SV18" s="117"/>
      <c r="SW18" s="117"/>
      <c r="SX18" s="117"/>
      <c r="SY18" s="117"/>
      <c r="SZ18" s="117"/>
      <c r="TA18" s="117"/>
      <c r="TB18" s="117"/>
      <c r="TC18" s="117"/>
      <c r="TD18" s="117"/>
      <c r="TE18" s="117"/>
      <c r="TF18" s="117"/>
      <c r="TG18" s="117"/>
      <c r="TH18" s="117"/>
      <c r="TI18" s="117"/>
      <c r="TJ18" s="117"/>
      <c r="TK18" s="117"/>
      <c r="TL18" s="117"/>
      <c r="TM18" s="117"/>
      <c r="TN18" s="117"/>
      <c r="TO18" s="117"/>
      <c r="TP18" s="117"/>
      <c r="TQ18" s="117"/>
      <c r="TR18" s="117"/>
      <c r="TS18" s="117"/>
      <c r="TT18" s="117"/>
      <c r="TU18" s="117"/>
      <c r="TV18" s="117"/>
      <c r="TW18" s="117"/>
      <c r="TX18" s="117"/>
      <c r="TY18" s="117"/>
      <c r="TZ18" s="117"/>
      <c r="UA18" s="117"/>
      <c r="UB18" s="117"/>
      <c r="UC18" s="117"/>
      <c r="UD18" s="117"/>
      <c r="UE18" s="117"/>
      <c r="UF18" s="117"/>
      <c r="UG18" s="117"/>
      <c r="UH18" s="117"/>
      <c r="UI18" s="117"/>
      <c r="UJ18" s="117"/>
      <c r="UK18" s="117"/>
      <c r="UL18" s="117"/>
      <c r="UM18" s="117"/>
      <c r="UN18" s="117"/>
      <c r="UO18" s="117"/>
      <c r="UP18" s="117"/>
      <c r="UQ18" s="117"/>
      <c r="UR18" s="117"/>
      <c r="US18" s="117"/>
      <c r="UT18" s="117"/>
      <c r="UU18" s="117"/>
      <c r="UV18" s="117"/>
      <c r="UW18" s="117"/>
      <c r="UX18" s="117"/>
      <c r="UY18" s="117"/>
      <c r="UZ18" s="117"/>
      <c r="VA18" s="117"/>
      <c r="VB18" s="117"/>
      <c r="VC18" s="117"/>
      <c r="VD18" s="117"/>
      <c r="VE18" s="117"/>
      <c r="VF18" s="117"/>
      <c r="VG18" s="117"/>
      <c r="VH18" s="117"/>
      <c r="VI18" s="117"/>
      <c r="VJ18" s="117"/>
      <c r="VK18" s="117"/>
      <c r="VL18" s="117"/>
      <c r="VM18" s="117"/>
      <c r="VN18" s="117"/>
      <c r="VO18" s="117"/>
      <c r="VP18" s="117"/>
      <c r="VQ18" s="117"/>
      <c r="VR18" s="117"/>
      <c r="VS18" s="117"/>
      <c r="VT18" s="117"/>
      <c r="VU18" s="117"/>
      <c r="VV18" s="117"/>
      <c r="VW18" s="117"/>
      <c r="VX18" s="117"/>
      <c r="VY18" s="117"/>
      <c r="VZ18" s="117"/>
      <c r="WA18" s="117"/>
      <c r="WB18" s="117"/>
      <c r="WC18" s="117"/>
      <c r="WD18" s="117"/>
      <c r="WE18" s="117"/>
      <c r="WF18" s="117"/>
      <c r="WG18" s="117"/>
      <c r="WH18" s="117"/>
      <c r="WI18" s="117"/>
      <c r="WJ18" s="117"/>
      <c r="WK18" s="117"/>
      <c r="WL18" s="117"/>
      <c r="WM18" s="117"/>
      <c r="WN18" s="117"/>
      <c r="WO18" s="117"/>
      <c r="WP18" s="117"/>
      <c r="WQ18" s="117"/>
      <c r="WR18" s="117"/>
      <c r="WS18" s="117"/>
      <c r="WT18" s="117"/>
      <c r="WU18" s="117"/>
      <c r="WV18" s="117"/>
      <c r="WW18" s="117"/>
      <c r="WX18" s="117"/>
      <c r="WY18" s="117"/>
      <c r="WZ18" s="117"/>
      <c r="XA18" s="117"/>
      <c r="XB18" s="117"/>
      <c r="XC18" s="117"/>
      <c r="XD18" s="117"/>
      <c r="XE18" s="117"/>
      <c r="XF18" s="117"/>
      <c r="XG18" s="117"/>
      <c r="XH18" s="117"/>
      <c r="XI18" s="117"/>
      <c r="XJ18" s="117"/>
      <c r="XK18" s="117"/>
      <c r="XL18" s="117"/>
      <c r="XM18" s="117"/>
      <c r="XN18" s="117"/>
      <c r="XO18" s="117"/>
      <c r="XP18" s="117"/>
      <c r="XQ18" s="117"/>
      <c r="XR18" s="117"/>
      <c r="XS18" s="117"/>
      <c r="XT18" s="117"/>
      <c r="XU18" s="117"/>
      <c r="XV18" s="117"/>
      <c r="XW18" s="117"/>
      <c r="XX18" s="117"/>
      <c r="XY18" s="117"/>
      <c r="XZ18" s="117"/>
      <c r="YA18" s="117"/>
      <c r="YB18" s="117"/>
      <c r="YC18" s="117"/>
      <c r="YD18" s="117"/>
      <c r="YE18" s="117"/>
      <c r="YF18" s="117"/>
      <c r="YG18" s="117"/>
      <c r="YH18" s="117"/>
      <c r="YI18" s="117"/>
      <c r="YJ18" s="117"/>
      <c r="YK18" s="117"/>
      <c r="YL18" s="117"/>
      <c r="YM18" s="117"/>
      <c r="YN18" s="117"/>
      <c r="YO18" s="117"/>
      <c r="YP18" s="117"/>
      <c r="YQ18" s="117"/>
      <c r="YR18" s="117"/>
      <c r="YS18" s="117"/>
      <c r="YT18" s="117"/>
      <c r="YU18" s="117"/>
      <c r="YV18" s="117"/>
      <c r="YW18" s="117"/>
      <c r="YX18" s="117"/>
      <c r="YY18" s="117"/>
      <c r="YZ18" s="117"/>
      <c r="ZA18" s="117"/>
      <c r="ZB18" s="117"/>
      <c r="ZC18" s="117"/>
      <c r="ZD18" s="117"/>
      <c r="ZE18" s="117"/>
      <c r="ZF18" s="117"/>
      <c r="ZG18" s="117"/>
      <c r="ZH18" s="117"/>
      <c r="ZI18" s="117"/>
      <c r="ZJ18" s="117"/>
      <c r="ZK18" s="117"/>
      <c r="ZL18" s="117"/>
      <c r="ZM18" s="117"/>
      <c r="ZN18" s="117"/>
      <c r="ZO18" s="117"/>
      <c r="ZP18" s="117"/>
      <c r="ZQ18" s="117"/>
      <c r="ZR18" s="117"/>
      <c r="ZS18" s="117"/>
      <c r="ZT18" s="117"/>
      <c r="ZU18" s="117"/>
      <c r="ZV18" s="117"/>
      <c r="ZW18" s="117"/>
      <c r="ZX18" s="117"/>
      <c r="ZY18" s="117"/>
      <c r="ZZ18" s="117"/>
      <c r="AAA18" s="117"/>
      <c r="AAB18" s="117"/>
      <c r="AAC18" s="117"/>
      <c r="AAD18" s="117"/>
      <c r="AAE18" s="117"/>
      <c r="AAF18" s="117"/>
      <c r="AAG18" s="117"/>
      <c r="AAH18" s="117"/>
      <c r="AAI18" s="117"/>
      <c r="AAJ18" s="117"/>
      <c r="AAK18" s="117"/>
      <c r="AAL18" s="117"/>
      <c r="AAM18" s="117"/>
      <c r="AAN18" s="117"/>
      <c r="AAO18" s="117"/>
      <c r="AAP18" s="117"/>
      <c r="AAQ18" s="117"/>
      <c r="AAR18" s="117"/>
      <c r="AAS18" s="117"/>
      <c r="AAT18" s="117"/>
      <c r="AAU18" s="117"/>
      <c r="AAV18" s="117"/>
      <c r="AAW18" s="117"/>
      <c r="AAX18" s="117"/>
      <c r="AAY18" s="117"/>
      <c r="AAZ18" s="117"/>
      <c r="ABA18" s="117"/>
      <c r="ABB18" s="117"/>
      <c r="ABC18" s="117"/>
      <c r="ABD18" s="117"/>
      <c r="ABE18" s="117"/>
      <c r="ABF18" s="117"/>
      <c r="ABG18" s="117"/>
      <c r="ABH18" s="117"/>
      <c r="ABI18" s="117"/>
      <c r="ABJ18" s="117"/>
      <c r="ABK18" s="117"/>
      <c r="ABL18" s="117"/>
      <c r="ABM18" s="117"/>
      <c r="ABN18" s="117"/>
      <c r="ABO18" s="117"/>
      <c r="ABP18" s="117"/>
      <c r="ABQ18" s="117"/>
      <c r="ABR18" s="117"/>
      <c r="ABS18" s="117"/>
      <c r="ABT18" s="117"/>
      <c r="ABU18" s="117"/>
      <c r="ABV18" s="117"/>
      <c r="ABW18" s="117"/>
      <c r="ABX18" s="117"/>
      <c r="ABY18" s="117"/>
      <c r="ABZ18" s="117"/>
      <c r="ACA18" s="117"/>
      <c r="ACB18" s="117"/>
      <c r="ACC18" s="117"/>
      <c r="ACD18" s="117"/>
      <c r="ACE18" s="117"/>
      <c r="ACF18" s="117"/>
      <c r="ACG18" s="117"/>
      <c r="ACH18" s="117"/>
      <c r="ACI18" s="117"/>
      <c r="ACJ18" s="117"/>
      <c r="ACK18" s="117"/>
      <c r="ACL18" s="117"/>
      <c r="ACM18" s="117"/>
      <c r="ACN18" s="117"/>
      <c r="ACO18" s="117"/>
      <c r="ACP18" s="117"/>
      <c r="ACQ18" s="117"/>
      <c r="ACR18" s="117"/>
      <c r="ACS18" s="117"/>
      <c r="ACT18" s="117"/>
      <c r="ACU18" s="117"/>
      <c r="ACV18" s="117"/>
      <c r="ACW18" s="117"/>
      <c r="ACX18" s="117"/>
      <c r="ACY18" s="117"/>
      <c r="ACZ18" s="117"/>
      <c r="ADA18" s="117"/>
      <c r="ADB18" s="117"/>
      <c r="ADC18" s="117"/>
      <c r="ADD18" s="117"/>
      <c r="ADE18" s="117"/>
      <c r="ADF18" s="117"/>
      <c r="ADG18" s="117"/>
      <c r="ADH18" s="117"/>
      <c r="ADI18" s="117"/>
      <c r="ADJ18" s="117"/>
      <c r="ADK18" s="117"/>
      <c r="ADL18" s="117"/>
      <c r="ADM18" s="117"/>
      <c r="ADN18" s="117"/>
      <c r="ADO18" s="117"/>
      <c r="ADP18" s="117"/>
      <c r="ADQ18" s="117"/>
      <c r="ADR18" s="117"/>
      <c r="ADS18" s="117"/>
      <c r="ADT18" s="117"/>
      <c r="ADU18" s="117"/>
      <c r="ADV18" s="117"/>
      <c r="ADW18" s="117"/>
      <c r="ADX18" s="117"/>
      <c r="ADY18" s="117"/>
      <c r="ADZ18" s="117"/>
      <c r="AEA18" s="117"/>
      <c r="AEB18" s="117"/>
      <c r="AEC18" s="117"/>
      <c r="AED18" s="117"/>
      <c r="AEE18" s="117"/>
      <c r="AEF18" s="117"/>
      <c r="AEG18" s="117"/>
      <c r="AEH18" s="117"/>
      <c r="AEI18" s="117"/>
      <c r="AEJ18" s="117"/>
      <c r="AEK18" s="117"/>
      <c r="AEL18" s="117"/>
      <c r="AEM18" s="117"/>
      <c r="AEN18" s="117"/>
      <c r="AEO18" s="117"/>
      <c r="AEP18" s="117"/>
      <c r="AEQ18" s="117"/>
      <c r="AER18" s="117"/>
      <c r="AES18" s="117"/>
      <c r="AET18" s="117"/>
      <c r="AEU18" s="117"/>
      <c r="AEV18" s="117"/>
      <c r="AEW18" s="117"/>
      <c r="AEX18" s="117"/>
      <c r="AEY18" s="117"/>
      <c r="AEZ18" s="117"/>
      <c r="AFA18" s="117"/>
      <c r="AFB18" s="117"/>
      <c r="AFC18" s="117"/>
      <c r="AFD18" s="117"/>
      <c r="AFE18" s="117"/>
      <c r="AFF18" s="117"/>
      <c r="AFG18" s="117"/>
      <c r="AFH18" s="117"/>
      <c r="AFI18" s="117"/>
      <c r="AFJ18" s="117"/>
      <c r="AFK18" s="117"/>
      <c r="AFL18" s="117"/>
      <c r="AFM18" s="117"/>
      <c r="AFN18" s="117"/>
      <c r="AFO18" s="117"/>
      <c r="AFP18" s="117"/>
      <c r="AFQ18" s="117"/>
      <c r="AFR18" s="117"/>
      <c r="AFS18" s="117"/>
      <c r="AFT18" s="117"/>
      <c r="AFU18" s="117"/>
      <c r="AFV18" s="117"/>
      <c r="AFW18" s="117"/>
      <c r="AFX18" s="117"/>
      <c r="AFY18" s="117"/>
      <c r="AFZ18" s="117"/>
      <c r="AGA18" s="117"/>
      <c r="AGB18" s="117"/>
      <c r="AGC18" s="117"/>
      <c r="AGD18" s="117"/>
      <c r="AGE18" s="117"/>
      <c r="AGF18" s="117"/>
      <c r="AGG18" s="117"/>
      <c r="AGH18" s="117"/>
      <c r="AGI18" s="117"/>
      <c r="AGJ18" s="117"/>
      <c r="AGK18" s="117"/>
      <c r="AGL18" s="117"/>
      <c r="AGM18" s="117"/>
      <c r="AGN18" s="117"/>
      <c r="AGO18" s="117"/>
      <c r="AGP18" s="117"/>
      <c r="AGQ18" s="117"/>
      <c r="AGR18" s="117"/>
      <c r="AGS18" s="117"/>
      <c r="AGT18" s="117"/>
      <c r="AGU18" s="117"/>
      <c r="AGV18" s="117"/>
      <c r="AGW18" s="117"/>
      <c r="AGX18" s="117"/>
      <c r="AGY18" s="117"/>
      <c r="AGZ18" s="117"/>
      <c r="AHA18" s="117"/>
      <c r="AHB18" s="117"/>
      <c r="AHC18" s="117"/>
      <c r="AHD18" s="117"/>
      <c r="AHE18" s="117"/>
      <c r="AHF18" s="117"/>
      <c r="AHG18" s="117"/>
      <c r="AHH18" s="117"/>
      <c r="AHI18" s="117"/>
      <c r="AHJ18" s="117"/>
      <c r="AHK18" s="117"/>
      <c r="AHL18" s="117"/>
      <c r="AHM18" s="117"/>
      <c r="AHN18" s="117"/>
      <c r="AHO18" s="117"/>
      <c r="AHP18" s="117"/>
      <c r="AHQ18" s="117"/>
      <c r="AHR18" s="117"/>
      <c r="AHS18" s="117"/>
      <c r="AHT18" s="117"/>
      <c r="AHU18" s="117"/>
      <c r="AHV18" s="117"/>
      <c r="AHW18" s="117"/>
      <c r="AHX18" s="117"/>
      <c r="AHY18" s="117"/>
      <c r="AHZ18" s="117"/>
      <c r="AIA18" s="117"/>
      <c r="AIB18" s="117"/>
      <c r="AIC18" s="117"/>
      <c r="AID18" s="117"/>
      <c r="AIE18" s="117"/>
      <c r="AIF18" s="117"/>
      <c r="AIG18" s="117"/>
      <c r="AIH18" s="117"/>
      <c r="AII18" s="117"/>
      <c r="AIJ18" s="117"/>
      <c r="AIK18" s="117"/>
      <c r="AIL18" s="117"/>
      <c r="AIM18" s="117"/>
      <c r="AIN18" s="117"/>
      <c r="AIO18" s="117"/>
      <c r="AIP18" s="117"/>
      <c r="AIQ18" s="117"/>
      <c r="AIR18" s="117"/>
      <c r="AIS18" s="117"/>
      <c r="AIT18" s="117"/>
      <c r="AIU18" s="117"/>
      <c r="AIV18" s="117"/>
      <c r="AIW18" s="117"/>
      <c r="AIX18" s="117"/>
      <c r="AIY18" s="117"/>
      <c r="AIZ18" s="117"/>
      <c r="AJA18" s="117"/>
      <c r="AJB18" s="117"/>
      <c r="AJC18" s="117"/>
      <c r="AJD18" s="117"/>
      <c r="AJE18" s="117"/>
      <c r="AJF18" s="117"/>
      <c r="AJG18" s="117"/>
      <c r="AJH18" s="117"/>
      <c r="AJI18" s="117"/>
      <c r="AJJ18" s="117"/>
      <c r="AJK18" s="117"/>
      <c r="AJL18" s="117"/>
      <c r="AJM18" s="117"/>
      <c r="AJN18" s="117"/>
      <c r="AJO18" s="117"/>
      <c r="AJP18" s="117"/>
      <c r="AJQ18" s="117"/>
      <c r="AJR18" s="117"/>
      <c r="AJS18" s="117"/>
      <c r="AJT18" s="117"/>
      <c r="AJU18" s="117"/>
      <c r="AJV18" s="117"/>
      <c r="AJW18" s="117"/>
      <c r="AJX18" s="117"/>
      <c r="AJY18" s="117"/>
      <c r="AJZ18" s="117"/>
      <c r="AKA18" s="117"/>
      <c r="AKB18" s="117"/>
      <c r="AKC18" s="117"/>
      <c r="AKD18" s="117"/>
      <c r="AKE18" s="117"/>
      <c r="AKF18" s="117"/>
      <c r="AKG18" s="117"/>
      <c r="AKH18" s="117"/>
      <c r="AKI18" s="117"/>
      <c r="AKJ18" s="117"/>
      <c r="AKK18" s="117"/>
      <c r="AKL18" s="117"/>
      <c r="AKM18" s="117"/>
      <c r="AKN18" s="117"/>
      <c r="AKO18" s="117"/>
      <c r="AKP18" s="117"/>
      <c r="AKQ18" s="117"/>
      <c r="AKR18" s="117"/>
      <c r="AKS18" s="117"/>
      <c r="AKT18" s="117"/>
      <c r="AKU18" s="117"/>
      <c r="AKV18" s="117"/>
      <c r="AKW18" s="117"/>
      <c r="AKX18" s="117"/>
      <c r="AKY18" s="117"/>
      <c r="AKZ18" s="117"/>
      <c r="ALA18" s="117"/>
      <c r="ALB18" s="117"/>
      <c r="ALC18" s="117"/>
      <c r="ALD18" s="117"/>
      <c r="ALE18" s="117"/>
      <c r="ALF18" s="117"/>
      <c r="ALG18" s="117"/>
      <c r="ALH18" s="117"/>
      <c r="ALI18" s="117"/>
      <c r="ALJ18" s="117"/>
      <c r="ALK18" s="117"/>
      <c r="ALL18" s="117"/>
      <c r="ALM18" s="117"/>
      <c r="ALN18" s="117"/>
      <c r="ALO18" s="117"/>
      <c r="ALP18" s="117"/>
      <c r="ALQ18" s="117"/>
      <c r="ALR18" s="117"/>
      <c r="ALS18" s="117"/>
      <c r="ALT18" s="117"/>
      <c r="ALU18" s="117"/>
      <c r="ALV18" s="117"/>
      <c r="ALW18" s="117"/>
      <c r="ALX18" s="117"/>
      <c r="ALY18" s="117"/>
      <c r="ALZ18" s="117"/>
      <c r="AMA18" s="117"/>
      <c r="AMB18" s="117"/>
      <c r="AMC18" s="117"/>
      <c r="AMD18" s="117"/>
      <c r="AME18" s="117"/>
      <c r="AMF18" s="117"/>
      <c r="AMG18" s="117"/>
      <c r="AMH18" s="117"/>
      <c r="AMI18" s="117"/>
      <c r="AMJ18" s="117"/>
      <c r="AMK18" s="117"/>
      <c r="AML18" s="117"/>
      <c r="AMM18" s="117"/>
      <c r="AMN18" s="117"/>
      <c r="AMO18" s="117"/>
      <c r="AMP18" s="117"/>
      <c r="AMQ18" s="117"/>
      <c r="AMR18" s="117"/>
      <c r="AMS18" s="117"/>
      <c r="AMT18" s="117"/>
      <c r="AMU18" s="117"/>
      <c r="AMV18" s="117"/>
      <c r="AMW18" s="117"/>
      <c r="AMX18" s="117"/>
      <c r="AMY18" s="117"/>
      <c r="AMZ18" s="117"/>
      <c r="ANA18" s="117"/>
      <c r="ANB18" s="117"/>
      <c r="ANC18" s="117"/>
      <c r="AND18" s="117"/>
      <c r="ANE18" s="117"/>
      <c r="ANF18" s="117"/>
      <c r="ANG18" s="117"/>
      <c r="ANH18" s="117"/>
      <c r="ANI18" s="117"/>
      <c r="ANJ18" s="117"/>
      <c r="ANK18" s="117"/>
      <c r="ANL18" s="117"/>
      <c r="ANM18" s="117"/>
      <c r="ANN18" s="117"/>
      <c r="ANO18" s="117"/>
      <c r="ANP18" s="117"/>
      <c r="ANQ18" s="117"/>
      <c r="ANR18" s="117"/>
      <c r="ANS18" s="117"/>
      <c r="ANT18" s="117"/>
      <c r="ANU18" s="117"/>
      <c r="ANV18" s="117"/>
      <c r="ANW18" s="117"/>
      <c r="ANX18" s="117"/>
      <c r="ANY18" s="117"/>
      <c r="ANZ18" s="117"/>
      <c r="AOA18" s="117"/>
      <c r="AOB18" s="117"/>
      <c r="AOC18" s="117"/>
      <c r="AOD18" s="117"/>
      <c r="AOE18" s="117"/>
      <c r="AOF18" s="117"/>
      <c r="AOG18" s="117"/>
      <c r="AOH18" s="117"/>
      <c r="AOI18" s="117"/>
      <c r="AOJ18" s="117"/>
      <c r="AOK18" s="117"/>
      <c r="AOL18" s="117"/>
      <c r="AOM18" s="117"/>
      <c r="AON18" s="117"/>
      <c r="AOO18" s="117"/>
      <c r="AOP18" s="117"/>
      <c r="AOQ18" s="117"/>
      <c r="AOR18" s="117"/>
      <c r="AOS18" s="117"/>
      <c r="AOT18" s="117"/>
      <c r="AOU18" s="117"/>
      <c r="AOV18" s="117"/>
      <c r="AOW18" s="117"/>
      <c r="AOX18" s="117"/>
      <c r="AOY18" s="117"/>
      <c r="AOZ18" s="117"/>
      <c r="APA18" s="117"/>
      <c r="APB18" s="117"/>
      <c r="APC18" s="117"/>
      <c r="APD18" s="117"/>
      <c r="APE18" s="117"/>
      <c r="APF18" s="117"/>
      <c r="APG18" s="117"/>
      <c r="APH18" s="117"/>
      <c r="API18" s="117"/>
      <c r="APJ18" s="117"/>
      <c r="APK18" s="117"/>
      <c r="APL18" s="117"/>
      <c r="APM18" s="117"/>
      <c r="APN18" s="117"/>
      <c r="APO18" s="117"/>
      <c r="APP18" s="117"/>
      <c r="APQ18" s="117"/>
      <c r="APR18" s="117"/>
      <c r="APS18" s="117"/>
      <c r="APT18" s="117"/>
      <c r="APU18" s="117"/>
      <c r="APV18" s="117"/>
      <c r="APW18" s="117"/>
      <c r="APX18" s="117"/>
      <c r="APY18" s="117"/>
      <c r="APZ18" s="117"/>
      <c r="AQA18" s="117"/>
      <c r="AQB18" s="117"/>
      <c r="AQC18" s="117"/>
      <c r="AQD18" s="117"/>
      <c r="AQE18" s="117"/>
      <c r="AQF18" s="117"/>
      <c r="AQG18" s="117"/>
      <c r="AQH18" s="117"/>
      <c r="AQI18" s="117"/>
      <c r="AQJ18" s="117"/>
      <c r="AQK18" s="117"/>
      <c r="AQL18" s="117"/>
      <c r="AQM18" s="117"/>
      <c r="AQN18" s="117"/>
      <c r="AQO18" s="117"/>
      <c r="AQP18" s="117"/>
      <c r="AQQ18" s="117"/>
      <c r="AQR18" s="117"/>
      <c r="AQS18" s="117"/>
      <c r="AQT18" s="117"/>
      <c r="AQU18" s="117"/>
      <c r="AQV18" s="117"/>
      <c r="AQW18" s="117"/>
      <c r="AQX18" s="117"/>
      <c r="AQY18" s="117"/>
      <c r="AQZ18" s="117"/>
      <c r="ARA18" s="117"/>
      <c r="ARB18" s="117"/>
      <c r="ARC18" s="117"/>
      <c r="ARD18" s="117"/>
      <c r="ARE18" s="117"/>
      <c r="ARF18" s="117"/>
      <c r="ARG18" s="117"/>
      <c r="ARH18" s="117"/>
      <c r="ARI18" s="117"/>
      <c r="ARJ18" s="117"/>
      <c r="ARK18" s="117"/>
      <c r="ARL18" s="117"/>
      <c r="ARM18" s="117"/>
      <c r="ARN18" s="117"/>
      <c r="ARO18" s="117"/>
      <c r="ARP18" s="117"/>
      <c r="ARQ18" s="117"/>
      <c r="ARR18" s="117"/>
      <c r="ARS18" s="117"/>
      <c r="ART18" s="117"/>
      <c r="ARU18" s="117"/>
      <c r="ARV18" s="117"/>
      <c r="ARW18" s="117"/>
      <c r="ARX18" s="117"/>
      <c r="ARY18" s="117"/>
      <c r="ARZ18" s="117"/>
      <c r="ASA18" s="117"/>
      <c r="ASB18" s="117"/>
      <c r="ASC18" s="117"/>
      <c r="ASD18" s="117"/>
      <c r="ASE18" s="117"/>
      <c r="ASF18" s="117"/>
      <c r="ASG18" s="117"/>
      <c r="ASH18" s="117"/>
      <c r="ASI18" s="117"/>
      <c r="ASJ18" s="117"/>
      <c r="ASK18" s="117"/>
      <c r="ASL18" s="117"/>
      <c r="ASM18" s="117"/>
      <c r="ASN18" s="117"/>
      <c r="ASO18" s="117"/>
      <c r="ASP18" s="117"/>
      <c r="ASQ18" s="117"/>
      <c r="ASR18" s="117"/>
      <c r="ASS18" s="117"/>
      <c r="AST18" s="117"/>
      <c r="ASU18" s="117"/>
      <c r="ASV18" s="117"/>
      <c r="ASW18" s="117"/>
      <c r="ASX18" s="117"/>
      <c r="ASY18" s="117"/>
      <c r="ASZ18" s="117"/>
      <c r="ATA18" s="117"/>
      <c r="ATB18" s="117"/>
      <c r="ATC18" s="117"/>
      <c r="ATD18" s="117"/>
      <c r="ATE18" s="117"/>
      <c r="ATF18" s="117"/>
      <c r="ATG18" s="117"/>
      <c r="ATH18" s="117"/>
      <c r="ATI18" s="117"/>
      <c r="ATJ18" s="117"/>
      <c r="ATK18" s="117"/>
      <c r="ATL18" s="117"/>
      <c r="ATM18" s="117"/>
      <c r="ATN18" s="117"/>
      <c r="ATO18" s="117"/>
      <c r="ATP18" s="117"/>
      <c r="ATQ18" s="117"/>
      <c r="ATR18" s="117"/>
      <c r="ATS18" s="117"/>
      <c r="ATT18" s="117"/>
      <c r="ATU18" s="117"/>
      <c r="ATV18" s="117"/>
      <c r="ATW18" s="117"/>
      <c r="ATX18" s="117"/>
      <c r="ATY18" s="117"/>
      <c r="ATZ18" s="117"/>
      <c r="AUA18" s="117"/>
      <c r="AUB18" s="117"/>
      <c r="AUC18" s="117"/>
      <c r="AUD18" s="117"/>
      <c r="AUE18" s="117"/>
      <c r="AUF18" s="117"/>
      <c r="AUG18" s="117"/>
      <c r="AUH18" s="117"/>
      <c r="AUI18" s="117"/>
      <c r="AUJ18" s="117"/>
      <c r="AUK18" s="117"/>
      <c r="AUL18" s="117"/>
      <c r="AUM18" s="117"/>
      <c r="AUN18" s="117"/>
      <c r="AUO18" s="117"/>
      <c r="AUP18" s="117"/>
      <c r="AUQ18" s="117"/>
      <c r="AUR18" s="117"/>
      <c r="AUS18" s="117"/>
      <c r="AUT18" s="117"/>
      <c r="AUU18" s="117"/>
      <c r="AUV18" s="117"/>
      <c r="AUW18" s="117"/>
      <c r="AUX18" s="117"/>
      <c r="AUY18" s="117"/>
      <c r="AUZ18" s="117"/>
      <c r="AVA18" s="117"/>
      <c r="AVB18" s="117"/>
      <c r="AVC18" s="117"/>
      <c r="AVD18" s="117"/>
      <c r="AVE18" s="117"/>
      <c r="AVF18" s="117"/>
      <c r="AVG18" s="117"/>
      <c r="AVH18" s="117"/>
      <c r="AVI18" s="117"/>
      <c r="AVJ18" s="117"/>
      <c r="AVK18" s="117"/>
      <c r="AVL18" s="117"/>
      <c r="AVM18" s="117"/>
      <c r="AVN18" s="117"/>
      <c r="AVO18" s="117"/>
      <c r="AVP18" s="117"/>
      <c r="AVQ18" s="117"/>
      <c r="AVR18" s="117"/>
      <c r="AVS18" s="117"/>
      <c r="AVT18" s="117"/>
      <c r="AVU18" s="117"/>
      <c r="AVV18" s="117"/>
      <c r="AVW18" s="117"/>
      <c r="AVX18" s="117"/>
      <c r="AVY18" s="117"/>
      <c r="AVZ18" s="117"/>
      <c r="AWA18" s="117"/>
      <c r="AWB18" s="117"/>
      <c r="AWC18" s="117"/>
      <c r="AWD18" s="117"/>
      <c r="AWE18" s="117"/>
      <c r="AWF18" s="117"/>
      <c r="AWG18" s="117"/>
      <c r="AWH18" s="117"/>
      <c r="AWI18" s="117"/>
      <c r="AWJ18" s="117"/>
      <c r="AWK18" s="117"/>
      <c r="AWL18" s="117"/>
      <c r="AWM18" s="117"/>
      <c r="AWN18" s="117"/>
      <c r="AWO18" s="117"/>
      <c r="AWP18" s="117"/>
      <c r="AWQ18" s="117"/>
      <c r="AWR18" s="117"/>
      <c r="AWS18" s="117"/>
      <c r="AWT18" s="117"/>
      <c r="AWU18" s="117"/>
      <c r="AWV18" s="117"/>
      <c r="AWW18" s="117"/>
      <c r="AWX18" s="117"/>
      <c r="AWY18" s="117"/>
      <c r="AWZ18" s="117"/>
      <c r="AXA18" s="117"/>
      <c r="AXB18" s="117"/>
      <c r="AXC18" s="117"/>
      <c r="AXD18" s="117"/>
      <c r="AXE18" s="117"/>
      <c r="AXF18" s="117"/>
      <c r="AXG18" s="117"/>
      <c r="AXH18" s="117"/>
      <c r="AXI18" s="117"/>
      <c r="AXJ18" s="117"/>
      <c r="AXK18" s="117"/>
      <c r="AXL18" s="117"/>
      <c r="AXM18" s="117"/>
      <c r="AXN18" s="117"/>
      <c r="AXO18" s="117"/>
      <c r="AXP18" s="117"/>
      <c r="AXQ18" s="117"/>
      <c r="AXR18" s="117"/>
      <c r="AXS18" s="117"/>
      <c r="AXT18" s="117"/>
      <c r="AXU18" s="117"/>
      <c r="AXV18" s="117"/>
      <c r="AXW18" s="117"/>
      <c r="AXX18" s="117"/>
      <c r="AXY18" s="117"/>
      <c r="AXZ18" s="117"/>
      <c r="AYA18" s="117"/>
      <c r="AYB18" s="117"/>
      <c r="AYC18" s="117"/>
      <c r="AYD18" s="117"/>
      <c r="AYE18" s="117"/>
      <c r="AYF18" s="117"/>
      <c r="AYG18" s="117"/>
      <c r="AYH18" s="117"/>
      <c r="AYI18" s="117"/>
      <c r="AYJ18" s="117"/>
      <c r="AYK18" s="117"/>
      <c r="AYL18" s="117"/>
      <c r="AYM18" s="117"/>
      <c r="AYN18" s="117"/>
      <c r="AYO18" s="117"/>
      <c r="AYP18" s="117"/>
      <c r="AYQ18" s="117"/>
      <c r="AYR18" s="117"/>
      <c r="AYS18" s="117"/>
      <c r="AYT18" s="117"/>
      <c r="AYU18" s="117"/>
      <c r="AYV18" s="117"/>
      <c r="AYW18" s="117"/>
      <c r="AYX18" s="117"/>
      <c r="AYY18" s="117"/>
      <c r="AYZ18" s="117"/>
      <c r="AZA18" s="117"/>
      <c r="AZB18" s="117"/>
      <c r="AZC18" s="117"/>
      <c r="AZD18" s="117"/>
      <c r="AZE18" s="117"/>
      <c r="AZF18" s="117"/>
      <c r="AZG18" s="117"/>
      <c r="AZH18" s="117"/>
      <c r="AZI18" s="117"/>
      <c r="AZJ18" s="117"/>
      <c r="AZK18" s="117"/>
      <c r="AZL18" s="117"/>
      <c r="AZM18" s="117"/>
      <c r="AZN18" s="117"/>
      <c r="AZO18" s="117"/>
      <c r="AZP18" s="117"/>
      <c r="AZQ18" s="117"/>
      <c r="AZR18" s="117"/>
      <c r="AZS18" s="117"/>
      <c r="AZT18" s="117"/>
      <c r="AZU18" s="117"/>
      <c r="AZV18" s="117"/>
      <c r="AZW18" s="117"/>
      <c r="AZX18" s="117"/>
      <c r="AZY18" s="117"/>
      <c r="AZZ18" s="117"/>
      <c r="BAA18" s="117"/>
      <c r="BAB18" s="117"/>
      <c r="BAC18" s="117"/>
      <c r="BAD18" s="117"/>
      <c r="BAE18" s="117"/>
      <c r="BAF18" s="117"/>
      <c r="BAG18" s="117"/>
      <c r="BAH18" s="117"/>
      <c r="BAI18" s="117"/>
      <c r="BAJ18" s="117"/>
      <c r="BAK18" s="117"/>
      <c r="BAL18" s="117"/>
      <c r="BAM18" s="117"/>
      <c r="BAN18" s="117"/>
      <c r="BAO18" s="117"/>
      <c r="BAP18" s="117"/>
      <c r="BAQ18" s="117"/>
      <c r="BAR18" s="117"/>
      <c r="BAS18" s="117"/>
      <c r="BAT18" s="117"/>
      <c r="BAU18" s="117"/>
      <c r="BAV18" s="117"/>
      <c r="BAW18" s="117"/>
      <c r="BAX18" s="117"/>
      <c r="BAY18" s="117"/>
      <c r="BAZ18" s="117"/>
      <c r="BBA18" s="117"/>
      <c r="BBB18" s="117"/>
      <c r="BBC18" s="117"/>
      <c r="BBD18" s="117"/>
      <c r="BBE18" s="117"/>
      <c r="BBF18" s="117"/>
      <c r="BBG18" s="117"/>
      <c r="BBH18" s="117"/>
      <c r="BBI18" s="117"/>
      <c r="BBJ18" s="117"/>
      <c r="BBK18" s="117"/>
      <c r="BBL18" s="117"/>
      <c r="BBM18" s="117"/>
      <c r="BBN18" s="117"/>
      <c r="BBO18" s="117"/>
      <c r="BBP18" s="117"/>
      <c r="BBQ18" s="117"/>
      <c r="BBR18" s="117"/>
      <c r="BBS18" s="117"/>
      <c r="BBT18" s="117"/>
      <c r="BBU18" s="117"/>
      <c r="BBV18" s="117"/>
      <c r="BBW18" s="117"/>
      <c r="BBX18" s="117"/>
      <c r="BBY18" s="117"/>
      <c r="BBZ18" s="117"/>
      <c r="BCA18" s="117"/>
      <c r="BCB18" s="117"/>
      <c r="BCC18" s="117"/>
      <c r="BCD18" s="117"/>
      <c r="BCE18" s="117"/>
      <c r="BCF18" s="117"/>
      <c r="BCG18" s="117"/>
      <c r="BCH18" s="117"/>
      <c r="BCI18" s="117"/>
      <c r="BCJ18" s="117"/>
      <c r="BCK18" s="117"/>
      <c r="BCL18" s="117"/>
      <c r="BCM18" s="117"/>
      <c r="BCN18" s="117"/>
      <c r="BCO18" s="117"/>
      <c r="BCP18" s="117"/>
      <c r="BCQ18" s="117"/>
      <c r="BCR18" s="117"/>
      <c r="BCS18" s="117"/>
      <c r="BCT18" s="117"/>
      <c r="BCU18" s="117"/>
      <c r="BCV18" s="117"/>
      <c r="BCW18" s="117"/>
      <c r="BCX18" s="117"/>
      <c r="BCY18" s="117"/>
      <c r="BCZ18" s="117"/>
      <c r="BDA18" s="117"/>
      <c r="BDB18" s="117"/>
      <c r="BDC18" s="117"/>
      <c r="BDD18" s="117"/>
      <c r="BDE18" s="117"/>
      <c r="BDF18" s="117"/>
      <c r="BDG18" s="117"/>
      <c r="BDH18" s="117"/>
      <c r="BDI18" s="117"/>
      <c r="BDJ18" s="117"/>
      <c r="BDK18" s="117"/>
      <c r="BDL18" s="117"/>
      <c r="BDM18" s="117"/>
      <c r="BDN18" s="117"/>
      <c r="BDO18" s="117"/>
      <c r="BDP18" s="117"/>
      <c r="BDQ18" s="117"/>
      <c r="BDR18" s="117"/>
      <c r="BDS18" s="117"/>
      <c r="BDT18" s="117"/>
      <c r="BDU18" s="117"/>
      <c r="BDV18" s="117"/>
      <c r="BDW18" s="117"/>
      <c r="BDX18" s="117"/>
      <c r="BDY18" s="117"/>
      <c r="BDZ18" s="117"/>
      <c r="BEA18" s="117"/>
      <c r="BEB18" s="117"/>
      <c r="BEC18" s="117"/>
      <c r="BED18" s="117"/>
      <c r="BEE18" s="117"/>
      <c r="BEF18" s="117"/>
      <c r="BEG18" s="117"/>
      <c r="BEH18" s="117"/>
      <c r="BEI18" s="117"/>
      <c r="BEJ18" s="117"/>
      <c r="BEK18" s="117"/>
      <c r="BEL18" s="117"/>
      <c r="BEM18" s="117"/>
      <c r="BEN18" s="117"/>
      <c r="BEO18" s="117"/>
      <c r="BEP18" s="117"/>
      <c r="BEQ18" s="117"/>
      <c r="BER18" s="117"/>
      <c r="BES18" s="117"/>
      <c r="BET18" s="117"/>
      <c r="BEU18" s="117"/>
      <c r="BEV18" s="117"/>
      <c r="BEW18" s="117"/>
      <c r="BEX18" s="117"/>
      <c r="BEY18" s="117"/>
      <c r="BEZ18" s="117"/>
      <c r="BFA18" s="117"/>
      <c r="BFB18" s="117"/>
      <c r="BFC18" s="117"/>
      <c r="BFD18" s="117"/>
      <c r="BFE18" s="117"/>
      <c r="BFF18" s="117"/>
      <c r="BFG18" s="117"/>
      <c r="BFH18" s="117"/>
      <c r="BFI18" s="117"/>
      <c r="BFJ18" s="117"/>
      <c r="BFK18" s="117"/>
      <c r="BFL18" s="117"/>
      <c r="BFM18" s="117"/>
      <c r="BFN18" s="117"/>
      <c r="BFO18" s="117"/>
      <c r="BFP18" s="117"/>
      <c r="BFQ18" s="117"/>
      <c r="BFR18" s="117"/>
      <c r="BFS18" s="117"/>
      <c r="BFT18" s="117"/>
      <c r="BFU18" s="117"/>
      <c r="BFV18" s="117"/>
      <c r="BFW18" s="117"/>
      <c r="BFX18" s="117"/>
      <c r="BFY18" s="117"/>
      <c r="BFZ18" s="117"/>
      <c r="BGA18" s="117"/>
      <c r="BGB18" s="117"/>
      <c r="BGC18" s="117"/>
      <c r="BGD18" s="117"/>
      <c r="BGE18" s="117"/>
      <c r="BGF18" s="117"/>
      <c r="BGG18" s="117"/>
      <c r="BGH18" s="117"/>
      <c r="BGI18" s="117"/>
      <c r="BGJ18" s="117"/>
      <c r="BGK18" s="117"/>
      <c r="BGL18" s="117"/>
      <c r="BGM18" s="117"/>
      <c r="BGN18" s="117"/>
      <c r="BGO18" s="117"/>
      <c r="BGP18" s="117"/>
      <c r="BGQ18" s="117"/>
      <c r="BGR18" s="117"/>
      <c r="BGS18" s="117"/>
      <c r="BGT18" s="117"/>
      <c r="BGU18" s="117"/>
      <c r="BGV18" s="117"/>
      <c r="BGW18" s="117"/>
      <c r="BGX18" s="117"/>
      <c r="BGY18" s="117"/>
      <c r="BGZ18" s="117"/>
      <c r="BHA18" s="117"/>
      <c r="BHB18" s="117"/>
      <c r="BHC18" s="117"/>
      <c r="BHD18" s="117"/>
      <c r="BHE18" s="117"/>
      <c r="BHF18" s="117"/>
      <c r="BHG18" s="117"/>
      <c r="BHH18" s="117"/>
      <c r="BHI18" s="117"/>
      <c r="BHJ18" s="117"/>
      <c r="BHK18" s="117"/>
      <c r="BHL18" s="117"/>
      <c r="BHM18" s="117"/>
      <c r="BHN18" s="117"/>
      <c r="BHO18" s="117"/>
      <c r="BHP18" s="117"/>
      <c r="BHQ18" s="117"/>
      <c r="BHR18" s="117"/>
      <c r="BHS18" s="117"/>
      <c r="BHT18" s="117"/>
      <c r="BHU18" s="117"/>
      <c r="BHV18" s="117"/>
      <c r="BHW18" s="117"/>
      <c r="BHX18" s="117"/>
      <c r="BHY18" s="117"/>
      <c r="BHZ18" s="117"/>
      <c r="BIA18" s="117"/>
      <c r="BIB18" s="117"/>
      <c r="BIC18" s="117"/>
      <c r="BID18" s="117"/>
      <c r="BIE18" s="117"/>
      <c r="BIF18" s="117"/>
      <c r="BIG18" s="117"/>
      <c r="BIH18" s="117"/>
      <c r="BII18" s="117"/>
      <c r="BIJ18" s="117"/>
      <c r="BIK18" s="117"/>
      <c r="BIL18" s="117"/>
      <c r="BIM18" s="117"/>
      <c r="BIN18" s="117"/>
      <c r="BIO18" s="117"/>
      <c r="BIP18" s="117"/>
      <c r="BIQ18" s="117"/>
      <c r="BIR18" s="117"/>
      <c r="BIS18" s="117"/>
      <c r="BIT18" s="117"/>
      <c r="BIU18" s="117"/>
      <c r="BIV18" s="117"/>
      <c r="BIW18" s="117"/>
      <c r="BIX18" s="117"/>
      <c r="BIY18" s="117"/>
      <c r="BIZ18" s="117"/>
      <c r="BJA18" s="117"/>
      <c r="BJB18" s="117"/>
      <c r="BJC18" s="117"/>
      <c r="BJD18" s="117"/>
      <c r="BJE18" s="117"/>
      <c r="BJF18" s="117"/>
      <c r="BJG18" s="117"/>
      <c r="BJH18" s="117"/>
      <c r="BJI18" s="117"/>
      <c r="BJJ18" s="117"/>
      <c r="BJK18" s="117"/>
      <c r="BJL18" s="117"/>
      <c r="BJM18" s="117"/>
      <c r="BJN18" s="117"/>
      <c r="BJO18" s="117"/>
      <c r="BJP18" s="117"/>
      <c r="BJQ18" s="117"/>
      <c r="BJR18" s="117"/>
      <c r="BJS18" s="117"/>
      <c r="BJT18" s="117"/>
      <c r="BJU18" s="117"/>
      <c r="BJV18" s="117"/>
      <c r="BJW18" s="117"/>
      <c r="BJX18" s="117"/>
      <c r="BJY18" s="117"/>
      <c r="BJZ18" s="117"/>
      <c r="BKA18" s="117"/>
      <c r="BKB18" s="117"/>
      <c r="BKC18" s="117"/>
      <c r="BKD18" s="117"/>
      <c r="BKE18" s="117"/>
      <c r="BKF18" s="117"/>
      <c r="BKG18" s="117"/>
      <c r="BKH18" s="117"/>
      <c r="BKI18" s="117"/>
      <c r="BKJ18" s="117"/>
      <c r="BKK18" s="117"/>
      <c r="BKL18" s="117"/>
      <c r="BKM18" s="117"/>
      <c r="BKN18" s="117"/>
      <c r="BKO18" s="117"/>
      <c r="BKP18" s="117"/>
      <c r="BKQ18" s="117"/>
      <c r="BKR18" s="117"/>
      <c r="BKS18" s="117"/>
      <c r="BKT18" s="117"/>
      <c r="BKU18" s="117"/>
      <c r="BKV18" s="117"/>
      <c r="BKW18" s="117"/>
      <c r="BKX18" s="117"/>
      <c r="BKY18" s="117"/>
      <c r="BKZ18" s="117"/>
      <c r="BLA18" s="117"/>
      <c r="BLB18" s="117"/>
      <c r="BLC18" s="117"/>
      <c r="BLD18" s="117"/>
      <c r="BLE18" s="117"/>
      <c r="BLF18" s="117"/>
      <c r="BLG18" s="117"/>
      <c r="BLH18" s="117"/>
      <c r="BLI18" s="117"/>
      <c r="BLJ18" s="117"/>
      <c r="BLK18" s="117"/>
      <c r="BLL18" s="117"/>
      <c r="BLM18" s="117"/>
      <c r="BLN18" s="117"/>
      <c r="BLO18" s="117"/>
      <c r="BLP18" s="117"/>
      <c r="BLQ18" s="117"/>
      <c r="BLR18" s="117"/>
      <c r="BLS18" s="117"/>
      <c r="BLT18" s="117"/>
      <c r="BLU18" s="117"/>
      <c r="BLV18" s="117"/>
      <c r="BLW18" s="117"/>
      <c r="BLX18" s="117"/>
      <c r="BLY18" s="117"/>
      <c r="BLZ18" s="117"/>
      <c r="BMA18" s="117"/>
      <c r="BMB18" s="117"/>
      <c r="BMC18" s="117"/>
      <c r="BMD18" s="117"/>
      <c r="BME18" s="117"/>
      <c r="BMF18" s="117"/>
      <c r="BMG18" s="117"/>
      <c r="BMH18" s="117"/>
      <c r="BMI18" s="117"/>
      <c r="BMJ18" s="117"/>
      <c r="BMK18" s="117"/>
      <c r="BML18" s="117"/>
      <c r="BMM18" s="117"/>
      <c r="BMN18" s="117"/>
      <c r="BMO18" s="117"/>
      <c r="BMP18" s="117"/>
      <c r="BMQ18" s="117"/>
      <c r="BMR18" s="117"/>
      <c r="BMS18" s="117"/>
      <c r="BMT18" s="117"/>
      <c r="BMU18" s="117"/>
      <c r="BMV18" s="117"/>
      <c r="BMW18" s="117"/>
      <c r="BMX18" s="117"/>
      <c r="BMY18" s="117"/>
      <c r="BMZ18" s="117"/>
      <c r="BNA18" s="117"/>
      <c r="BNB18" s="117"/>
      <c r="BNC18" s="117"/>
      <c r="BND18" s="117"/>
      <c r="BNE18" s="117"/>
      <c r="BNF18" s="117"/>
      <c r="BNG18" s="117"/>
      <c r="BNH18" s="117"/>
      <c r="BNI18" s="117"/>
      <c r="BNJ18" s="117"/>
      <c r="BNK18" s="117"/>
      <c r="BNL18" s="117"/>
      <c r="BNM18" s="117"/>
      <c r="BNN18" s="117"/>
      <c r="BNO18" s="117"/>
      <c r="BNP18" s="117"/>
      <c r="BNQ18" s="117"/>
      <c r="BNR18" s="117"/>
      <c r="BNS18" s="117"/>
      <c r="BNT18" s="117"/>
      <c r="BNU18" s="117"/>
      <c r="BNV18" s="117"/>
      <c r="BNW18" s="117"/>
      <c r="BNX18" s="117"/>
      <c r="BNY18" s="117"/>
      <c r="BNZ18" s="117"/>
      <c r="BOA18" s="117"/>
      <c r="BOB18" s="117"/>
      <c r="BOC18" s="117"/>
      <c r="BOD18" s="117"/>
      <c r="BOE18" s="117"/>
      <c r="BOF18" s="117"/>
      <c r="BOG18" s="117"/>
      <c r="BOH18" s="117"/>
      <c r="BOI18" s="117"/>
      <c r="BOJ18" s="117"/>
      <c r="BOK18" s="117"/>
      <c r="BOL18" s="117"/>
      <c r="BOM18" s="117"/>
      <c r="BON18" s="117"/>
      <c r="BOO18" s="117"/>
      <c r="BOP18" s="117"/>
      <c r="BOQ18" s="117"/>
      <c r="BOR18" s="117"/>
      <c r="BOS18" s="117"/>
      <c r="BOT18" s="117"/>
      <c r="BOU18" s="117"/>
      <c r="BOV18" s="117"/>
      <c r="BOW18" s="117"/>
      <c r="BOX18" s="117"/>
      <c r="BOY18" s="117"/>
      <c r="BOZ18" s="117"/>
      <c r="BPA18" s="117"/>
      <c r="BPB18" s="117"/>
      <c r="BPC18" s="117"/>
      <c r="BPD18" s="117"/>
      <c r="BPE18" s="117"/>
      <c r="BPF18" s="117"/>
      <c r="BPG18" s="117"/>
      <c r="BPH18" s="117"/>
      <c r="BPI18" s="117"/>
      <c r="BPJ18" s="117"/>
      <c r="BPK18" s="117"/>
      <c r="BPL18" s="117"/>
      <c r="BPM18" s="117"/>
      <c r="BPN18" s="117"/>
      <c r="BPO18" s="117"/>
      <c r="BPP18" s="117"/>
      <c r="BPQ18" s="117"/>
      <c r="BPR18" s="117"/>
      <c r="BPS18" s="117"/>
      <c r="BPT18" s="117"/>
      <c r="BPU18" s="117"/>
      <c r="BPV18" s="117"/>
      <c r="BPW18" s="117"/>
      <c r="BPX18" s="117"/>
      <c r="BPY18" s="117"/>
      <c r="BPZ18" s="117"/>
      <c r="BQA18" s="117"/>
      <c r="BQB18" s="117"/>
      <c r="BQC18" s="117"/>
      <c r="BQD18" s="117"/>
      <c r="BQE18" s="117"/>
      <c r="BQF18" s="117"/>
      <c r="BQG18" s="117"/>
      <c r="BQH18" s="117"/>
      <c r="BQI18" s="117"/>
      <c r="BQJ18" s="117"/>
      <c r="BQK18" s="117"/>
      <c r="BQL18" s="117"/>
      <c r="BQM18" s="117"/>
      <c r="BQN18" s="117"/>
      <c r="BQO18" s="117"/>
      <c r="BQP18" s="117"/>
      <c r="BQQ18" s="117"/>
      <c r="BQR18" s="117"/>
      <c r="BQS18" s="117"/>
      <c r="BQT18" s="117"/>
      <c r="BQU18" s="117"/>
      <c r="BQV18" s="117"/>
      <c r="BQW18" s="117"/>
      <c r="BQX18" s="117"/>
      <c r="BQY18" s="117"/>
      <c r="BQZ18" s="117"/>
      <c r="BRA18" s="117"/>
      <c r="BRB18" s="117"/>
      <c r="BRC18" s="117"/>
      <c r="BRD18" s="117"/>
      <c r="BRE18" s="117"/>
      <c r="BRF18" s="117"/>
      <c r="BRG18" s="117"/>
      <c r="BRH18" s="117"/>
      <c r="BRI18" s="117"/>
      <c r="BRJ18" s="117"/>
      <c r="BRK18" s="117"/>
      <c r="BRL18" s="117"/>
      <c r="BRM18" s="117"/>
      <c r="BRN18" s="117"/>
      <c r="BRO18" s="117"/>
      <c r="BRP18" s="117"/>
      <c r="BRQ18" s="117"/>
      <c r="BRR18" s="117"/>
      <c r="BRS18" s="117"/>
      <c r="BRT18" s="117"/>
      <c r="BRU18" s="117"/>
      <c r="BRV18" s="117"/>
      <c r="BRW18" s="117"/>
      <c r="BRX18" s="117"/>
      <c r="BRY18" s="117"/>
      <c r="BRZ18" s="117"/>
      <c r="BSA18" s="117"/>
      <c r="BSB18" s="117"/>
      <c r="BSC18" s="117"/>
      <c r="BSD18" s="117"/>
      <c r="BSE18" s="117"/>
      <c r="BSF18" s="117"/>
      <c r="BSG18" s="117"/>
      <c r="BSH18" s="117"/>
      <c r="BSI18" s="117"/>
      <c r="BSJ18" s="117"/>
      <c r="BSK18" s="117"/>
      <c r="BSL18" s="117"/>
      <c r="BSM18" s="117"/>
      <c r="BSN18" s="117"/>
      <c r="BSO18" s="117"/>
      <c r="BSP18" s="117"/>
      <c r="BSQ18" s="117"/>
      <c r="BSR18" s="117"/>
      <c r="BSS18" s="117"/>
      <c r="BST18" s="117"/>
      <c r="BSU18" s="117"/>
      <c r="BSV18" s="117"/>
      <c r="BSW18" s="117"/>
      <c r="BSX18" s="117"/>
      <c r="BSY18" s="117"/>
      <c r="BSZ18" s="117"/>
      <c r="BTA18" s="117"/>
      <c r="BTB18" s="117"/>
      <c r="BTC18" s="117"/>
      <c r="BTD18" s="117"/>
      <c r="BTE18" s="117"/>
      <c r="BTF18" s="117"/>
      <c r="BTG18" s="117"/>
      <c r="BTH18" s="117"/>
      <c r="BTI18" s="117"/>
      <c r="BTJ18" s="117"/>
      <c r="BTK18" s="117"/>
      <c r="BTL18" s="117"/>
      <c r="BTM18" s="117"/>
      <c r="BTN18" s="117"/>
      <c r="BTO18" s="117"/>
      <c r="BTP18" s="117"/>
      <c r="BTQ18" s="117"/>
      <c r="BTR18" s="117"/>
      <c r="BTS18" s="117"/>
      <c r="BTT18" s="117"/>
      <c r="BTU18" s="117"/>
      <c r="BTV18" s="117"/>
      <c r="BTW18" s="117"/>
      <c r="BTX18" s="117"/>
      <c r="BTY18" s="117"/>
      <c r="BTZ18" s="117"/>
      <c r="BUA18" s="117"/>
      <c r="BUB18" s="117"/>
      <c r="BUC18" s="117"/>
      <c r="BUD18" s="117"/>
      <c r="BUE18" s="117"/>
      <c r="BUF18" s="117"/>
      <c r="BUG18" s="117"/>
      <c r="BUH18" s="117"/>
      <c r="BUI18" s="117"/>
      <c r="BUJ18" s="117"/>
      <c r="BUK18" s="117"/>
      <c r="BUL18" s="117"/>
      <c r="BUM18" s="117"/>
      <c r="BUN18" s="117"/>
      <c r="BUO18" s="117"/>
      <c r="BUP18" s="117"/>
      <c r="BUQ18" s="117"/>
      <c r="BUR18" s="117"/>
      <c r="BUS18" s="117"/>
      <c r="BUT18" s="117"/>
      <c r="BUU18" s="117"/>
      <c r="BUV18" s="117"/>
      <c r="BUW18" s="117"/>
      <c r="BUX18" s="117"/>
      <c r="BUY18" s="117"/>
      <c r="BUZ18" s="117"/>
      <c r="BVA18" s="117"/>
      <c r="BVB18" s="117"/>
      <c r="BVC18" s="117"/>
      <c r="BVD18" s="117"/>
      <c r="BVE18" s="117"/>
      <c r="BVF18" s="117"/>
      <c r="BVG18" s="117"/>
      <c r="BVH18" s="117"/>
      <c r="BVI18" s="117"/>
      <c r="BVJ18" s="117"/>
      <c r="BVK18" s="117"/>
      <c r="BVL18" s="117"/>
      <c r="BVM18" s="117"/>
      <c r="BVN18" s="117"/>
      <c r="BVO18" s="117"/>
      <c r="BVP18" s="117"/>
      <c r="BVQ18" s="117"/>
      <c r="BVR18" s="117"/>
      <c r="BVS18" s="117"/>
      <c r="BVT18" s="117"/>
      <c r="BVU18" s="117"/>
      <c r="BVV18" s="117"/>
      <c r="BVW18" s="117"/>
      <c r="BVX18" s="117"/>
      <c r="BVY18" s="117"/>
      <c r="BVZ18" s="117"/>
      <c r="BWA18" s="117"/>
      <c r="BWB18" s="117"/>
      <c r="BWC18" s="117"/>
      <c r="BWD18" s="117"/>
      <c r="BWE18" s="117"/>
      <c r="BWF18" s="117"/>
      <c r="BWG18" s="117"/>
      <c r="BWH18" s="117"/>
      <c r="BWI18" s="117"/>
      <c r="BWJ18" s="117"/>
      <c r="BWK18" s="117"/>
      <c r="BWL18" s="117"/>
      <c r="BWM18" s="117"/>
      <c r="BWN18" s="117"/>
      <c r="BWO18" s="117"/>
      <c r="BWP18" s="117"/>
      <c r="BWQ18" s="117"/>
      <c r="BWR18" s="117"/>
      <c r="BWS18" s="117"/>
      <c r="BWT18" s="117"/>
      <c r="BWU18" s="117"/>
      <c r="BWV18" s="117"/>
      <c r="BWW18" s="117"/>
      <c r="BWX18" s="117"/>
      <c r="BWY18" s="117"/>
      <c r="BWZ18" s="117"/>
      <c r="BXA18" s="117"/>
      <c r="BXB18" s="117"/>
      <c r="BXC18" s="117"/>
      <c r="BXD18" s="117"/>
      <c r="BXE18" s="117"/>
      <c r="BXF18" s="117"/>
      <c r="BXG18" s="117"/>
      <c r="BXH18" s="117"/>
      <c r="BXI18" s="117"/>
      <c r="BXJ18" s="117"/>
      <c r="BXK18" s="117"/>
      <c r="BXL18" s="117"/>
      <c r="BXM18" s="117"/>
      <c r="BXN18" s="117"/>
      <c r="BXO18" s="117"/>
      <c r="BXP18" s="117"/>
      <c r="BXQ18" s="117"/>
      <c r="BXR18" s="117"/>
      <c r="BXS18" s="117"/>
      <c r="BXT18" s="117"/>
      <c r="BXU18" s="117"/>
      <c r="BXV18" s="117"/>
      <c r="BXW18" s="117"/>
      <c r="BXX18" s="117"/>
      <c r="BXY18" s="117"/>
      <c r="BXZ18" s="117"/>
      <c r="BYA18" s="117"/>
      <c r="BYB18" s="117"/>
      <c r="BYC18" s="117"/>
      <c r="BYD18" s="117"/>
      <c r="BYE18" s="117"/>
      <c r="BYF18" s="117"/>
      <c r="BYG18" s="117"/>
      <c r="BYH18" s="117"/>
      <c r="BYI18" s="117"/>
      <c r="BYJ18" s="117"/>
      <c r="BYK18" s="117"/>
      <c r="BYL18" s="117"/>
      <c r="BYM18" s="117"/>
      <c r="BYN18" s="117"/>
      <c r="BYO18" s="117"/>
      <c r="BYP18" s="117"/>
      <c r="BYQ18" s="117"/>
      <c r="BYR18" s="117"/>
      <c r="BYS18" s="117"/>
      <c r="BYT18" s="117"/>
      <c r="BYU18" s="117"/>
      <c r="BYV18" s="117"/>
      <c r="BYW18" s="117"/>
      <c r="BYX18" s="117"/>
      <c r="BYY18" s="117"/>
      <c r="BYZ18" s="117"/>
      <c r="BZA18" s="117"/>
      <c r="BZB18" s="117"/>
      <c r="BZC18" s="117"/>
      <c r="BZD18" s="117"/>
      <c r="BZE18" s="117"/>
      <c r="BZF18" s="117"/>
      <c r="BZG18" s="117"/>
      <c r="BZH18" s="117"/>
      <c r="BZI18" s="117"/>
      <c r="BZJ18" s="117"/>
      <c r="BZK18" s="117"/>
      <c r="BZL18" s="117"/>
      <c r="BZM18" s="117"/>
      <c r="BZN18" s="117"/>
      <c r="BZO18" s="117"/>
      <c r="BZP18" s="117"/>
      <c r="BZQ18" s="117"/>
      <c r="BZR18" s="117"/>
      <c r="BZS18" s="117"/>
      <c r="BZT18" s="117"/>
      <c r="BZU18" s="117"/>
      <c r="BZV18" s="117"/>
      <c r="BZW18" s="117"/>
      <c r="BZX18" s="117"/>
      <c r="BZY18" s="117"/>
      <c r="BZZ18" s="117"/>
      <c r="CAA18" s="117"/>
      <c r="CAB18" s="117"/>
      <c r="CAC18" s="117"/>
      <c r="CAD18" s="117"/>
      <c r="CAE18" s="117"/>
      <c r="CAF18" s="117"/>
      <c r="CAG18" s="117"/>
      <c r="CAH18" s="117"/>
      <c r="CAI18" s="117"/>
      <c r="CAJ18" s="117"/>
      <c r="CAK18" s="117"/>
      <c r="CAL18" s="117"/>
      <c r="CAM18" s="117"/>
      <c r="CAN18" s="117"/>
      <c r="CAO18" s="117"/>
      <c r="CAP18" s="117"/>
      <c r="CAQ18" s="117"/>
      <c r="CAR18" s="117"/>
      <c r="CAS18" s="117"/>
      <c r="CAT18" s="117"/>
      <c r="CAU18" s="117"/>
      <c r="CAV18" s="117"/>
      <c r="CAW18" s="117"/>
      <c r="CAX18" s="117"/>
      <c r="CAY18" s="117"/>
      <c r="CAZ18" s="117"/>
      <c r="CBA18" s="117"/>
      <c r="CBB18" s="117"/>
      <c r="CBC18" s="117"/>
      <c r="CBD18" s="117"/>
      <c r="CBE18" s="117"/>
      <c r="CBF18" s="117"/>
      <c r="CBG18" s="117"/>
      <c r="CBH18" s="117"/>
      <c r="CBI18" s="117"/>
      <c r="CBJ18" s="117"/>
      <c r="CBK18" s="117"/>
      <c r="CBL18" s="117"/>
      <c r="CBM18" s="117"/>
      <c r="CBN18" s="117"/>
      <c r="CBO18" s="117"/>
      <c r="CBP18" s="117"/>
      <c r="CBQ18" s="117"/>
      <c r="CBR18" s="117"/>
      <c r="CBS18" s="117"/>
      <c r="CBT18" s="117"/>
      <c r="CBU18" s="117"/>
      <c r="CBV18" s="117"/>
      <c r="CBW18" s="117"/>
      <c r="CBX18" s="117"/>
      <c r="CBY18" s="117"/>
      <c r="CBZ18" s="117"/>
      <c r="CCA18" s="117"/>
      <c r="CCB18" s="117"/>
      <c r="CCC18" s="117"/>
      <c r="CCD18" s="117"/>
      <c r="CCE18" s="117"/>
      <c r="CCF18" s="117"/>
      <c r="CCG18" s="117"/>
      <c r="CCH18" s="117"/>
      <c r="CCI18" s="117"/>
      <c r="CCJ18" s="117"/>
      <c r="CCK18" s="117"/>
      <c r="CCL18" s="117"/>
      <c r="CCM18" s="117"/>
      <c r="CCN18" s="117"/>
      <c r="CCO18" s="117"/>
      <c r="CCP18" s="117"/>
      <c r="CCQ18" s="117"/>
      <c r="CCR18" s="117"/>
      <c r="CCS18" s="117"/>
      <c r="CCT18" s="117"/>
      <c r="CCU18" s="117"/>
      <c r="CCV18" s="117"/>
      <c r="CCW18" s="117"/>
      <c r="CCX18" s="117"/>
      <c r="CCY18" s="117"/>
      <c r="CCZ18" s="117"/>
      <c r="CDA18" s="117"/>
      <c r="CDB18" s="117"/>
      <c r="CDC18" s="117"/>
      <c r="CDD18" s="117"/>
      <c r="CDE18" s="117"/>
      <c r="CDF18" s="117"/>
      <c r="CDG18" s="117"/>
      <c r="CDH18" s="117"/>
      <c r="CDI18" s="117"/>
      <c r="CDJ18" s="117"/>
      <c r="CDK18" s="117"/>
      <c r="CDL18" s="117"/>
      <c r="CDM18" s="117"/>
      <c r="CDN18" s="117"/>
      <c r="CDO18" s="117"/>
      <c r="CDP18" s="117"/>
      <c r="CDQ18" s="117"/>
      <c r="CDR18" s="117"/>
      <c r="CDS18" s="117"/>
      <c r="CDT18" s="117"/>
      <c r="CDU18" s="117"/>
      <c r="CDV18" s="117"/>
      <c r="CDW18" s="117"/>
      <c r="CDX18" s="117"/>
      <c r="CDY18" s="117"/>
      <c r="CDZ18" s="117"/>
      <c r="CEA18" s="117"/>
      <c r="CEB18" s="117"/>
      <c r="CEC18" s="117"/>
      <c r="CED18" s="117"/>
      <c r="CEE18" s="117"/>
      <c r="CEF18" s="117"/>
      <c r="CEG18" s="117"/>
      <c r="CEH18" s="117"/>
      <c r="CEI18" s="117"/>
      <c r="CEJ18" s="117"/>
      <c r="CEK18" s="117"/>
      <c r="CEL18" s="117"/>
      <c r="CEM18" s="117"/>
      <c r="CEN18" s="117"/>
      <c r="CEO18" s="117"/>
      <c r="CEP18" s="117"/>
      <c r="CEQ18" s="117"/>
      <c r="CER18" s="117"/>
      <c r="CES18" s="117"/>
      <c r="CET18" s="117"/>
      <c r="CEU18" s="117"/>
      <c r="CEV18" s="117"/>
      <c r="CEW18" s="117"/>
      <c r="CEX18" s="117"/>
      <c r="CEY18" s="117"/>
      <c r="CEZ18" s="117"/>
      <c r="CFA18" s="117"/>
      <c r="CFB18" s="117"/>
      <c r="CFC18" s="117"/>
      <c r="CFD18" s="117"/>
      <c r="CFE18" s="117"/>
      <c r="CFF18" s="117"/>
      <c r="CFG18" s="117"/>
      <c r="CFH18" s="117"/>
      <c r="CFI18" s="117"/>
      <c r="CFJ18" s="117"/>
      <c r="CFK18" s="117"/>
      <c r="CFL18" s="117"/>
      <c r="CFM18" s="117"/>
      <c r="CFN18" s="117"/>
      <c r="CFO18" s="117"/>
      <c r="CFP18" s="117"/>
      <c r="CFQ18" s="117"/>
      <c r="CFR18" s="117"/>
      <c r="CFS18" s="117"/>
      <c r="CFT18" s="117"/>
      <c r="CFU18" s="117"/>
      <c r="CFV18" s="117"/>
      <c r="CFW18" s="117"/>
      <c r="CFX18" s="117"/>
      <c r="CFY18" s="117"/>
      <c r="CFZ18" s="117"/>
      <c r="CGA18" s="117"/>
      <c r="CGB18" s="117"/>
      <c r="CGC18" s="117"/>
      <c r="CGD18" s="117"/>
      <c r="CGE18" s="117"/>
      <c r="CGF18" s="117"/>
      <c r="CGG18" s="117"/>
      <c r="CGH18" s="117"/>
      <c r="CGI18" s="117"/>
      <c r="CGJ18" s="117"/>
      <c r="CGK18" s="117"/>
      <c r="CGL18" s="117"/>
      <c r="CGM18" s="117"/>
      <c r="CGN18" s="117"/>
      <c r="CGO18" s="117"/>
      <c r="CGP18" s="117"/>
      <c r="CGQ18" s="117"/>
      <c r="CGR18" s="117"/>
      <c r="CGS18" s="117"/>
      <c r="CGT18" s="117"/>
      <c r="CGU18" s="117"/>
      <c r="CGV18" s="117"/>
      <c r="CGW18" s="117"/>
      <c r="CGX18" s="117"/>
      <c r="CGY18" s="117"/>
      <c r="CGZ18" s="117"/>
      <c r="CHA18" s="117"/>
      <c r="CHB18" s="117"/>
      <c r="CHC18" s="117"/>
      <c r="CHD18" s="117"/>
      <c r="CHE18" s="117"/>
      <c r="CHF18" s="117"/>
      <c r="CHG18" s="117"/>
      <c r="CHH18" s="117"/>
      <c r="CHI18" s="117"/>
      <c r="CHJ18" s="117"/>
      <c r="CHK18" s="117"/>
      <c r="CHL18" s="117"/>
      <c r="CHM18" s="117"/>
      <c r="CHN18" s="117"/>
      <c r="CHO18" s="117"/>
      <c r="CHP18" s="117"/>
      <c r="CHQ18" s="117"/>
      <c r="CHR18" s="117"/>
      <c r="CHS18" s="117"/>
      <c r="CHT18" s="117"/>
      <c r="CHU18" s="117"/>
      <c r="CHV18" s="117"/>
      <c r="CHW18" s="117"/>
      <c r="CHX18" s="117"/>
      <c r="CHY18" s="117"/>
      <c r="CHZ18" s="117"/>
      <c r="CIA18" s="117"/>
      <c r="CIB18" s="117"/>
      <c r="CIC18" s="117"/>
      <c r="CID18" s="117"/>
      <c r="CIE18" s="117"/>
      <c r="CIF18" s="117"/>
      <c r="CIG18" s="117"/>
      <c r="CIH18" s="117"/>
      <c r="CII18" s="117"/>
      <c r="CIJ18" s="117"/>
      <c r="CIK18" s="117"/>
      <c r="CIL18" s="117"/>
      <c r="CIM18" s="117"/>
      <c r="CIN18" s="117"/>
      <c r="CIO18" s="117"/>
      <c r="CIP18" s="117"/>
      <c r="CIQ18" s="117"/>
      <c r="CIR18" s="117"/>
      <c r="CIS18" s="117"/>
      <c r="CIT18" s="117"/>
      <c r="CIU18" s="117"/>
      <c r="CIV18" s="117"/>
      <c r="CIW18" s="117"/>
      <c r="CIX18" s="117"/>
      <c r="CIY18" s="117"/>
      <c r="CIZ18" s="117"/>
      <c r="CJA18" s="117"/>
      <c r="CJB18" s="117"/>
      <c r="CJC18" s="117"/>
      <c r="CJD18" s="117"/>
      <c r="CJE18" s="117"/>
      <c r="CJF18" s="117"/>
      <c r="CJG18" s="117"/>
      <c r="CJH18" s="117"/>
      <c r="CJI18" s="117"/>
      <c r="CJJ18" s="117"/>
      <c r="CJK18" s="117"/>
      <c r="CJL18" s="117"/>
      <c r="CJM18" s="117"/>
      <c r="CJN18" s="117"/>
      <c r="CJO18" s="117"/>
      <c r="CJP18" s="117"/>
      <c r="CJQ18" s="117"/>
      <c r="CJR18" s="117"/>
      <c r="CJS18" s="117"/>
      <c r="CJT18" s="117"/>
      <c r="CJU18" s="117"/>
      <c r="CJV18" s="117"/>
      <c r="CJW18" s="117"/>
      <c r="CJX18" s="117"/>
      <c r="CJY18" s="117"/>
      <c r="CJZ18" s="117"/>
      <c r="CKA18" s="117"/>
      <c r="CKB18" s="117"/>
      <c r="CKC18" s="117"/>
      <c r="CKD18" s="117"/>
      <c r="CKE18" s="117"/>
      <c r="CKF18" s="117"/>
      <c r="CKG18" s="117"/>
      <c r="CKH18" s="117"/>
      <c r="CKI18" s="117"/>
      <c r="CKJ18" s="117"/>
      <c r="CKK18" s="117"/>
      <c r="CKL18" s="117"/>
      <c r="CKM18" s="117"/>
      <c r="CKN18" s="117"/>
      <c r="CKO18" s="117"/>
      <c r="CKP18" s="117"/>
      <c r="CKQ18" s="117"/>
      <c r="CKR18" s="117"/>
      <c r="CKS18" s="117"/>
      <c r="CKT18" s="117"/>
      <c r="CKU18" s="117"/>
      <c r="CKV18" s="117"/>
      <c r="CKW18" s="117"/>
      <c r="CKX18" s="117"/>
      <c r="CKY18" s="117"/>
      <c r="CKZ18" s="117"/>
      <c r="CLA18" s="117"/>
      <c r="CLB18" s="117"/>
      <c r="CLC18" s="117"/>
      <c r="CLD18" s="117"/>
      <c r="CLE18" s="117"/>
      <c r="CLF18" s="117"/>
      <c r="CLG18" s="117"/>
      <c r="CLH18" s="117"/>
      <c r="CLI18" s="117"/>
      <c r="CLJ18" s="117"/>
      <c r="CLK18" s="117"/>
      <c r="CLL18" s="117"/>
      <c r="CLM18" s="117"/>
      <c r="CLN18" s="117"/>
      <c r="CLO18" s="117"/>
      <c r="CLP18" s="117"/>
      <c r="CLQ18" s="117"/>
      <c r="CLR18" s="117"/>
      <c r="CLS18" s="117"/>
      <c r="CLT18" s="117"/>
      <c r="CLU18" s="117"/>
      <c r="CLV18" s="117"/>
      <c r="CLW18" s="117"/>
      <c r="CLX18" s="117"/>
      <c r="CLY18" s="117"/>
      <c r="CLZ18" s="117"/>
      <c r="CMA18" s="117"/>
      <c r="CMB18" s="117"/>
      <c r="CMC18" s="117"/>
      <c r="CMD18" s="117"/>
      <c r="CME18" s="117"/>
      <c r="CMF18" s="117"/>
      <c r="CMG18" s="117"/>
      <c r="CMH18" s="117"/>
      <c r="CMI18" s="117"/>
      <c r="CMJ18" s="117"/>
      <c r="CMK18" s="117"/>
      <c r="CML18" s="117"/>
      <c r="CMM18" s="117"/>
      <c r="CMN18" s="117"/>
      <c r="CMO18" s="117"/>
      <c r="CMP18" s="117"/>
      <c r="CMQ18" s="117"/>
      <c r="CMR18" s="117"/>
      <c r="CMS18" s="117"/>
      <c r="CMT18" s="117"/>
      <c r="CMU18" s="117"/>
      <c r="CMV18" s="117"/>
      <c r="CMW18" s="117"/>
      <c r="CMX18" s="117"/>
      <c r="CMY18" s="117"/>
      <c r="CMZ18" s="117"/>
      <c r="CNA18" s="117"/>
      <c r="CNB18" s="117"/>
      <c r="CNC18" s="117"/>
      <c r="CND18" s="117"/>
      <c r="CNE18" s="117"/>
      <c r="CNF18" s="117"/>
      <c r="CNG18" s="117"/>
      <c r="CNH18" s="117"/>
      <c r="CNI18" s="117"/>
      <c r="CNJ18" s="117"/>
      <c r="CNK18" s="117"/>
      <c r="CNL18" s="117"/>
      <c r="CNM18" s="117"/>
      <c r="CNN18" s="117"/>
      <c r="CNO18" s="117"/>
      <c r="CNP18" s="117"/>
      <c r="CNQ18" s="117"/>
      <c r="CNR18" s="117"/>
      <c r="CNS18" s="117"/>
      <c r="CNT18" s="117"/>
      <c r="CNU18" s="117"/>
      <c r="CNV18" s="117"/>
      <c r="CNW18" s="117"/>
      <c r="CNX18" s="117"/>
      <c r="CNY18" s="117"/>
      <c r="CNZ18" s="117"/>
      <c r="COA18" s="117"/>
      <c r="COB18" s="117"/>
      <c r="COC18" s="117"/>
      <c r="COD18" s="117"/>
      <c r="COE18" s="117"/>
      <c r="COF18" s="117"/>
      <c r="COG18" s="117"/>
      <c r="COH18" s="117"/>
      <c r="COI18" s="117"/>
      <c r="COJ18" s="117"/>
      <c r="COK18" s="117"/>
      <c r="COL18" s="117"/>
      <c r="COM18" s="117"/>
      <c r="CON18" s="117"/>
      <c r="COO18" s="117"/>
      <c r="COP18" s="117"/>
      <c r="COQ18" s="117"/>
      <c r="COR18" s="117"/>
      <c r="COS18" s="117"/>
      <c r="COT18" s="117"/>
      <c r="COU18" s="117"/>
      <c r="COV18" s="117"/>
      <c r="COW18" s="117"/>
      <c r="COX18" s="117"/>
      <c r="COY18" s="117"/>
      <c r="COZ18" s="117"/>
      <c r="CPA18" s="117"/>
      <c r="CPB18" s="117"/>
      <c r="CPC18" s="117"/>
      <c r="CPD18" s="117"/>
      <c r="CPE18" s="117"/>
      <c r="CPF18" s="117"/>
      <c r="CPG18" s="117"/>
      <c r="CPH18" s="117"/>
      <c r="CPI18" s="117"/>
      <c r="CPJ18" s="117"/>
      <c r="CPK18" s="117"/>
      <c r="CPL18" s="117"/>
      <c r="CPM18" s="117"/>
      <c r="CPN18" s="117"/>
      <c r="CPO18" s="117"/>
      <c r="CPP18" s="117"/>
      <c r="CPQ18" s="117"/>
      <c r="CPR18" s="117"/>
      <c r="CPS18" s="117"/>
      <c r="CPT18" s="117"/>
      <c r="CPU18" s="117"/>
      <c r="CPV18" s="117"/>
      <c r="CPW18" s="117"/>
      <c r="CPX18" s="117"/>
      <c r="CPY18" s="117"/>
      <c r="CPZ18" s="117"/>
      <c r="CQA18" s="117"/>
      <c r="CQB18" s="117"/>
      <c r="CQC18" s="117"/>
      <c r="CQD18" s="117"/>
      <c r="CQE18" s="117"/>
      <c r="CQF18" s="117"/>
      <c r="CQG18" s="117"/>
      <c r="CQH18" s="117"/>
      <c r="CQI18" s="117"/>
      <c r="CQJ18" s="117"/>
      <c r="CQK18" s="117"/>
      <c r="CQL18" s="117"/>
      <c r="CQM18" s="117"/>
      <c r="CQN18" s="117"/>
      <c r="CQO18" s="117"/>
      <c r="CQP18" s="117"/>
      <c r="CQQ18" s="117"/>
      <c r="CQR18" s="117"/>
      <c r="CQS18" s="117"/>
      <c r="CQT18" s="117"/>
      <c r="CQU18" s="117"/>
      <c r="CQV18" s="117"/>
      <c r="CQW18" s="117"/>
      <c r="CQX18" s="117"/>
      <c r="CQY18" s="117"/>
      <c r="CQZ18" s="117"/>
      <c r="CRA18" s="117"/>
      <c r="CRB18" s="117"/>
      <c r="CRC18" s="117"/>
      <c r="CRD18" s="117"/>
      <c r="CRE18" s="117"/>
      <c r="CRF18" s="117"/>
      <c r="CRG18" s="117"/>
      <c r="CRH18" s="117"/>
      <c r="CRI18" s="117"/>
      <c r="CRJ18" s="117"/>
      <c r="CRK18" s="117"/>
      <c r="CRL18" s="117"/>
      <c r="CRM18" s="117"/>
      <c r="CRN18" s="117"/>
      <c r="CRO18" s="117"/>
      <c r="CRP18" s="117"/>
      <c r="CRQ18" s="117"/>
      <c r="CRR18" s="117"/>
      <c r="CRS18" s="117"/>
      <c r="CRT18" s="117"/>
      <c r="CRU18" s="117"/>
      <c r="CRV18" s="117"/>
      <c r="CRW18" s="117"/>
      <c r="CRX18" s="117"/>
      <c r="CRY18" s="117"/>
      <c r="CRZ18" s="117"/>
      <c r="CSA18" s="117"/>
      <c r="CSB18" s="117"/>
      <c r="CSC18" s="117"/>
      <c r="CSD18" s="117"/>
      <c r="CSE18" s="117"/>
      <c r="CSF18" s="117"/>
      <c r="CSG18" s="117"/>
      <c r="CSH18" s="117"/>
      <c r="CSI18" s="117"/>
      <c r="CSJ18" s="117"/>
      <c r="CSK18" s="117"/>
      <c r="CSL18" s="117"/>
      <c r="CSM18" s="117"/>
      <c r="CSN18" s="117"/>
      <c r="CSO18" s="117"/>
      <c r="CSP18" s="117"/>
      <c r="CSQ18" s="117"/>
      <c r="CSR18" s="117"/>
      <c r="CSS18" s="117"/>
      <c r="CST18" s="117"/>
      <c r="CSU18" s="117"/>
      <c r="CSV18" s="117"/>
      <c r="CSW18" s="117"/>
      <c r="CSX18" s="117"/>
      <c r="CSY18" s="117"/>
      <c r="CSZ18" s="117"/>
      <c r="CTA18" s="117"/>
      <c r="CTB18" s="117"/>
      <c r="CTC18" s="117"/>
      <c r="CTD18" s="117"/>
      <c r="CTE18" s="117"/>
      <c r="CTF18" s="117"/>
      <c r="CTG18" s="117"/>
      <c r="CTH18" s="117"/>
      <c r="CTI18" s="117"/>
      <c r="CTJ18" s="117"/>
      <c r="CTK18" s="117"/>
      <c r="CTL18" s="117"/>
      <c r="CTM18" s="117"/>
      <c r="CTN18" s="117"/>
      <c r="CTO18" s="117"/>
      <c r="CTP18" s="117"/>
      <c r="CTQ18" s="117"/>
      <c r="CTR18" s="117"/>
      <c r="CTS18" s="117"/>
      <c r="CTT18" s="117"/>
      <c r="CTU18" s="117"/>
      <c r="CTV18" s="117"/>
      <c r="CTW18" s="117"/>
      <c r="CTX18" s="117"/>
      <c r="CTY18" s="117"/>
      <c r="CTZ18" s="117"/>
      <c r="CUA18" s="117"/>
      <c r="CUB18" s="117"/>
      <c r="CUC18" s="117"/>
      <c r="CUD18" s="117"/>
      <c r="CUE18" s="117"/>
      <c r="CUF18" s="117"/>
      <c r="CUG18" s="117"/>
      <c r="CUH18" s="117"/>
      <c r="CUI18" s="117"/>
      <c r="CUJ18" s="117"/>
      <c r="CUK18" s="117"/>
      <c r="CUL18" s="117"/>
      <c r="CUM18" s="117"/>
      <c r="CUN18" s="117"/>
      <c r="CUO18" s="117"/>
      <c r="CUP18" s="117"/>
      <c r="CUQ18" s="117"/>
      <c r="CUR18" s="117"/>
      <c r="CUS18" s="117"/>
      <c r="CUT18" s="117"/>
      <c r="CUU18" s="117"/>
      <c r="CUV18" s="117"/>
      <c r="CUW18" s="117"/>
      <c r="CUX18" s="117"/>
      <c r="CUY18" s="117"/>
      <c r="CUZ18" s="117"/>
      <c r="CVA18" s="117"/>
      <c r="CVB18" s="117"/>
      <c r="CVC18" s="117"/>
      <c r="CVD18" s="117"/>
      <c r="CVE18" s="117"/>
      <c r="CVF18" s="117"/>
      <c r="CVG18" s="117"/>
      <c r="CVH18" s="117"/>
      <c r="CVI18" s="117"/>
      <c r="CVJ18" s="117"/>
      <c r="CVK18" s="117"/>
      <c r="CVL18" s="117"/>
      <c r="CVM18" s="117"/>
      <c r="CVN18" s="117"/>
      <c r="CVO18" s="117"/>
      <c r="CVP18" s="117"/>
      <c r="CVQ18" s="117"/>
      <c r="CVR18" s="117"/>
      <c r="CVS18" s="117"/>
      <c r="CVT18" s="117"/>
      <c r="CVU18" s="117"/>
      <c r="CVV18" s="117"/>
      <c r="CVW18" s="117"/>
      <c r="CVX18" s="117"/>
      <c r="CVY18" s="117"/>
      <c r="CVZ18" s="117"/>
      <c r="CWA18" s="117"/>
      <c r="CWB18" s="117"/>
      <c r="CWC18" s="117"/>
      <c r="CWD18" s="117"/>
      <c r="CWE18" s="117"/>
      <c r="CWF18" s="117"/>
      <c r="CWG18" s="117"/>
      <c r="CWH18" s="117"/>
      <c r="CWI18" s="117"/>
      <c r="CWJ18" s="117"/>
      <c r="CWK18" s="117"/>
      <c r="CWL18" s="117"/>
      <c r="CWM18" s="117"/>
      <c r="CWN18" s="117"/>
      <c r="CWO18" s="117"/>
      <c r="CWP18" s="117"/>
      <c r="CWQ18" s="117"/>
      <c r="CWR18" s="117"/>
      <c r="CWS18" s="117"/>
      <c r="CWT18" s="117"/>
      <c r="CWU18" s="117"/>
      <c r="CWV18" s="117"/>
      <c r="CWW18" s="117"/>
      <c r="CWX18" s="117"/>
      <c r="CWY18" s="117"/>
      <c r="CWZ18" s="117"/>
      <c r="CXA18" s="117"/>
      <c r="CXB18" s="117"/>
      <c r="CXC18" s="117"/>
      <c r="CXD18" s="117"/>
      <c r="CXE18" s="117"/>
      <c r="CXF18" s="117"/>
      <c r="CXG18" s="117"/>
      <c r="CXH18" s="117"/>
      <c r="CXI18" s="117"/>
      <c r="CXJ18" s="117"/>
      <c r="CXK18" s="117"/>
      <c r="CXL18" s="117"/>
      <c r="CXM18" s="117"/>
      <c r="CXN18" s="117"/>
      <c r="CXO18" s="117"/>
      <c r="CXP18" s="117"/>
      <c r="CXQ18" s="117"/>
      <c r="CXR18" s="117"/>
      <c r="CXS18" s="117"/>
      <c r="CXT18" s="117"/>
      <c r="CXU18" s="117"/>
      <c r="CXV18" s="117"/>
      <c r="CXW18" s="117"/>
      <c r="CXX18" s="117"/>
      <c r="CXY18" s="117"/>
      <c r="CXZ18" s="117"/>
      <c r="CYA18" s="117"/>
      <c r="CYB18" s="117"/>
      <c r="CYC18" s="117"/>
      <c r="CYD18" s="117"/>
      <c r="CYE18" s="117"/>
      <c r="CYF18" s="117"/>
      <c r="CYG18" s="117"/>
      <c r="CYH18" s="117"/>
      <c r="CYI18" s="117"/>
      <c r="CYJ18" s="117"/>
      <c r="CYK18" s="117"/>
      <c r="CYL18" s="117"/>
      <c r="CYM18" s="117"/>
      <c r="CYN18" s="117"/>
      <c r="CYO18" s="117"/>
      <c r="CYP18" s="117"/>
      <c r="CYQ18" s="117"/>
      <c r="CYR18" s="117"/>
      <c r="CYS18" s="117"/>
      <c r="CYT18" s="117"/>
      <c r="CYU18" s="117"/>
      <c r="CYV18" s="117"/>
      <c r="CYW18" s="117"/>
      <c r="CYX18" s="117"/>
      <c r="CYY18" s="117"/>
      <c r="CYZ18" s="117"/>
      <c r="CZA18" s="117"/>
      <c r="CZB18" s="117"/>
      <c r="CZC18" s="117"/>
      <c r="CZD18" s="117"/>
      <c r="CZE18" s="117"/>
      <c r="CZF18" s="117"/>
      <c r="CZG18" s="117"/>
      <c r="CZH18" s="117"/>
      <c r="CZI18" s="117"/>
      <c r="CZJ18" s="117"/>
      <c r="CZK18" s="117"/>
      <c r="CZL18" s="117"/>
      <c r="CZM18" s="117"/>
      <c r="CZN18" s="117"/>
      <c r="CZO18" s="117"/>
      <c r="CZP18" s="117"/>
      <c r="CZQ18" s="117"/>
      <c r="CZR18" s="117"/>
      <c r="CZS18" s="117"/>
      <c r="CZT18" s="117"/>
      <c r="CZU18" s="117"/>
      <c r="CZV18" s="117"/>
      <c r="CZW18" s="117"/>
      <c r="CZX18" s="117"/>
      <c r="CZY18" s="117"/>
      <c r="CZZ18" s="117"/>
      <c r="DAA18" s="117"/>
      <c r="DAB18" s="117"/>
      <c r="DAC18" s="117"/>
      <c r="DAD18" s="117"/>
      <c r="DAE18" s="117"/>
      <c r="DAF18" s="117"/>
      <c r="DAG18" s="117"/>
      <c r="DAH18" s="117"/>
      <c r="DAI18" s="117"/>
      <c r="DAJ18" s="117"/>
      <c r="DAK18" s="117"/>
      <c r="DAL18" s="117"/>
      <c r="DAM18" s="117"/>
      <c r="DAN18" s="117"/>
      <c r="DAO18" s="117"/>
      <c r="DAP18" s="117"/>
      <c r="DAQ18" s="117"/>
      <c r="DAR18" s="117"/>
      <c r="DAS18" s="117"/>
      <c r="DAT18" s="117"/>
      <c r="DAU18" s="117"/>
      <c r="DAV18" s="117"/>
      <c r="DAW18" s="117"/>
      <c r="DAX18" s="117"/>
      <c r="DAY18" s="117"/>
      <c r="DAZ18" s="117"/>
      <c r="DBA18" s="117"/>
      <c r="DBB18" s="117"/>
      <c r="DBC18" s="117"/>
      <c r="DBD18" s="117"/>
      <c r="DBE18" s="117"/>
      <c r="DBF18" s="117"/>
      <c r="DBG18" s="117"/>
      <c r="DBH18" s="117"/>
      <c r="DBI18" s="117"/>
      <c r="DBJ18" s="117"/>
      <c r="DBK18" s="117"/>
      <c r="DBL18" s="117"/>
      <c r="DBM18" s="117"/>
      <c r="DBN18" s="117"/>
      <c r="DBO18" s="117"/>
      <c r="DBP18" s="117"/>
      <c r="DBQ18" s="117"/>
      <c r="DBR18" s="117"/>
      <c r="DBS18" s="117"/>
      <c r="DBT18" s="117"/>
      <c r="DBU18" s="117"/>
      <c r="DBV18" s="117"/>
      <c r="DBW18" s="117"/>
      <c r="DBX18" s="117"/>
      <c r="DBY18" s="117"/>
      <c r="DBZ18" s="117"/>
      <c r="DCA18" s="117"/>
      <c r="DCB18" s="117"/>
      <c r="DCC18" s="117"/>
      <c r="DCD18" s="117"/>
      <c r="DCE18" s="117"/>
      <c r="DCF18" s="117"/>
      <c r="DCG18" s="117"/>
      <c r="DCH18" s="117"/>
      <c r="DCI18" s="117"/>
      <c r="DCJ18" s="117"/>
      <c r="DCK18" s="117"/>
      <c r="DCL18" s="117"/>
      <c r="DCM18" s="117"/>
      <c r="DCN18" s="117"/>
      <c r="DCO18" s="117"/>
      <c r="DCP18" s="117"/>
      <c r="DCQ18" s="117"/>
      <c r="DCR18" s="117"/>
      <c r="DCS18" s="117"/>
      <c r="DCT18" s="117"/>
      <c r="DCU18" s="117"/>
      <c r="DCV18" s="117"/>
      <c r="DCW18" s="117"/>
      <c r="DCX18" s="117"/>
      <c r="DCY18" s="117"/>
      <c r="DCZ18" s="117"/>
      <c r="DDA18" s="117"/>
      <c r="DDB18" s="117"/>
      <c r="DDC18" s="117"/>
      <c r="DDD18" s="117"/>
      <c r="DDE18" s="117"/>
      <c r="DDF18" s="117"/>
      <c r="DDG18" s="117"/>
      <c r="DDH18" s="117"/>
      <c r="DDI18" s="117"/>
      <c r="DDJ18" s="117"/>
      <c r="DDK18" s="117"/>
      <c r="DDL18" s="117"/>
      <c r="DDM18" s="117"/>
      <c r="DDN18" s="117"/>
      <c r="DDO18" s="117"/>
      <c r="DDP18" s="117"/>
      <c r="DDQ18" s="117"/>
      <c r="DDR18" s="117"/>
      <c r="DDS18" s="117"/>
      <c r="DDT18" s="117"/>
      <c r="DDU18" s="117"/>
      <c r="DDV18" s="117"/>
      <c r="DDW18" s="117"/>
      <c r="DDX18" s="117"/>
      <c r="DDY18" s="117"/>
      <c r="DDZ18" s="117"/>
      <c r="DEA18" s="117"/>
      <c r="DEB18" s="117"/>
      <c r="DEC18" s="117"/>
      <c r="DED18" s="117"/>
      <c r="DEE18" s="117"/>
      <c r="DEF18" s="117"/>
      <c r="DEG18" s="117"/>
      <c r="DEH18" s="117"/>
      <c r="DEI18" s="117"/>
      <c r="DEJ18" s="117"/>
      <c r="DEK18" s="117"/>
      <c r="DEL18" s="117"/>
      <c r="DEM18" s="117"/>
      <c r="DEN18" s="117"/>
      <c r="DEO18" s="117"/>
      <c r="DEP18" s="117"/>
      <c r="DEQ18" s="117"/>
      <c r="DER18" s="117"/>
      <c r="DES18" s="117"/>
      <c r="DET18" s="117"/>
      <c r="DEU18" s="117"/>
      <c r="DEV18" s="117"/>
      <c r="DEW18" s="117"/>
      <c r="DEX18" s="117"/>
      <c r="DEY18" s="117"/>
      <c r="DEZ18" s="117"/>
      <c r="DFA18" s="117"/>
      <c r="DFB18" s="117"/>
      <c r="DFC18" s="117"/>
      <c r="DFD18" s="117"/>
      <c r="DFE18" s="117"/>
      <c r="DFF18" s="117"/>
      <c r="DFG18" s="117"/>
      <c r="DFH18" s="117"/>
      <c r="DFI18" s="117"/>
      <c r="DFJ18" s="117"/>
      <c r="DFK18" s="117"/>
      <c r="DFL18" s="117"/>
      <c r="DFM18" s="117"/>
      <c r="DFN18" s="117"/>
      <c r="DFO18" s="117"/>
      <c r="DFP18" s="117"/>
      <c r="DFQ18" s="117"/>
      <c r="DFR18" s="117"/>
      <c r="DFS18" s="117"/>
      <c r="DFT18" s="117"/>
      <c r="DFU18" s="117"/>
      <c r="DFV18" s="117"/>
      <c r="DFW18" s="117"/>
      <c r="DFX18" s="117"/>
      <c r="DFY18" s="117"/>
      <c r="DFZ18" s="117"/>
      <c r="DGA18" s="117"/>
      <c r="DGB18" s="117"/>
      <c r="DGC18" s="117"/>
      <c r="DGD18" s="117"/>
      <c r="DGE18" s="117"/>
      <c r="DGF18" s="117"/>
      <c r="DGG18" s="117"/>
      <c r="DGH18" s="117"/>
      <c r="DGI18" s="117"/>
      <c r="DGJ18" s="117"/>
      <c r="DGK18" s="117"/>
      <c r="DGL18" s="117"/>
      <c r="DGM18" s="117"/>
      <c r="DGN18" s="117"/>
      <c r="DGO18" s="117"/>
      <c r="DGP18" s="117"/>
      <c r="DGQ18" s="117"/>
      <c r="DGR18" s="117"/>
      <c r="DGS18" s="117"/>
      <c r="DGT18" s="117"/>
      <c r="DGU18" s="117"/>
      <c r="DGV18" s="117"/>
      <c r="DGW18" s="117"/>
      <c r="DGX18" s="117"/>
      <c r="DGY18" s="117"/>
      <c r="DGZ18" s="117"/>
      <c r="DHA18" s="117"/>
      <c r="DHB18" s="117"/>
      <c r="DHC18" s="117"/>
      <c r="DHD18" s="117"/>
      <c r="DHE18" s="117"/>
      <c r="DHF18" s="117"/>
      <c r="DHG18" s="117"/>
      <c r="DHH18" s="117"/>
      <c r="DHI18" s="117"/>
      <c r="DHJ18" s="117"/>
      <c r="DHK18" s="117"/>
      <c r="DHL18" s="117"/>
      <c r="DHM18" s="117"/>
      <c r="DHN18" s="117"/>
      <c r="DHO18" s="117"/>
      <c r="DHP18" s="117"/>
      <c r="DHQ18" s="117"/>
      <c r="DHR18" s="117"/>
      <c r="DHS18" s="117"/>
      <c r="DHT18" s="117"/>
      <c r="DHU18" s="117"/>
      <c r="DHV18" s="117"/>
      <c r="DHW18" s="117"/>
      <c r="DHX18" s="117"/>
      <c r="DHY18" s="117"/>
      <c r="DHZ18" s="117"/>
      <c r="DIA18" s="117"/>
      <c r="DIB18" s="117"/>
      <c r="DIC18" s="117"/>
      <c r="DID18" s="117"/>
      <c r="DIE18" s="117"/>
      <c r="DIF18" s="117"/>
      <c r="DIG18" s="117"/>
      <c r="DIH18" s="117"/>
      <c r="DII18" s="117"/>
      <c r="DIJ18" s="117"/>
      <c r="DIK18" s="117"/>
      <c r="DIL18" s="117"/>
      <c r="DIM18" s="117"/>
      <c r="DIN18" s="117"/>
      <c r="DIO18" s="117"/>
      <c r="DIP18" s="117"/>
      <c r="DIQ18" s="117"/>
      <c r="DIR18" s="117"/>
      <c r="DIS18" s="117"/>
      <c r="DIT18" s="117"/>
      <c r="DIU18" s="117"/>
      <c r="DIV18" s="117"/>
      <c r="DIW18" s="117"/>
      <c r="DIX18" s="117"/>
      <c r="DIY18" s="117"/>
      <c r="DIZ18" s="117"/>
      <c r="DJA18" s="117"/>
      <c r="DJB18" s="117"/>
      <c r="DJC18" s="117"/>
      <c r="DJD18" s="117"/>
      <c r="DJE18" s="117"/>
      <c r="DJF18" s="117"/>
      <c r="DJG18" s="117"/>
      <c r="DJH18" s="117"/>
      <c r="DJI18" s="117"/>
      <c r="DJJ18" s="117"/>
      <c r="DJK18" s="117"/>
      <c r="DJL18" s="117"/>
      <c r="DJM18" s="117"/>
      <c r="DJN18" s="117"/>
      <c r="DJO18" s="117"/>
      <c r="DJP18" s="117"/>
      <c r="DJQ18" s="117"/>
      <c r="DJR18" s="117"/>
      <c r="DJS18" s="117"/>
      <c r="DJT18" s="117"/>
      <c r="DJU18" s="117"/>
      <c r="DJV18" s="117"/>
      <c r="DJW18" s="117"/>
      <c r="DJX18" s="117"/>
      <c r="DJY18" s="117"/>
      <c r="DJZ18" s="117"/>
      <c r="DKA18" s="117"/>
      <c r="DKB18" s="117"/>
      <c r="DKC18" s="117"/>
      <c r="DKD18" s="117"/>
      <c r="DKE18" s="117"/>
      <c r="DKF18" s="117"/>
      <c r="DKG18" s="117"/>
      <c r="DKH18" s="117"/>
      <c r="DKI18" s="117"/>
      <c r="DKJ18" s="117"/>
      <c r="DKK18" s="117"/>
      <c r="DKL18" s="117"/>
      <c r="DKM18" s="117"/>
      <c r="DKN18" s="117"/>
      <c r="DKO18" s="117"/>
      <c r="DKP18" s="117"/>
      <c r="DKQ18" s="117"/>
      <c r="DKR18" s="117"/>
      <c r="DKS18" s="117"/>
      <c r="DKT18" s="117"/>
      <c r="DKU18" s="117"/>
      <c r="DKV18" s="117"/>
      <c r="DKW18" s="117"/>
      <c r="DKX18" s="117"/>
      <c r="DKY18" s="117"/>
      <c r="DKZ18" s="117"/>
      <c r="DLA18" s="117"/>
      <c r="DLB18" s="117"/>
      <c r="DLC18" s="117"/>
      <c r="DLD18" s="117"/>
      <c r="DLE18" s="117"/>
      <c r="DLF18" s="117"/>
      <c r="DLG18" s="117"/>
      <c r="DLH18" s="117"/>
      <c r="DLI18" s="117"/>
      <c r="DLJ18" s="117"/>
      <c r="DLK18" s="117"/>
      <c r="DLL18" s="117"/>
      <c r="DLM18" s="117"/>
      <c r="DLN18" s="117"/>
      <c r="DLO18" s="117"/>
      <c r="DLP18" s="117"/>
      <c r="DLQ18" s="117"/>
      <c r="DLR18" s="117"/>
      <c r="DLS18" s="117"/>
      <c r="DLT18" s="117"/>
      <c r="DLU18" s="117"/>
      <c r="DLV18" s="117"/>
      <c r="DLW18" s="117"/>
      <c r="DLX18" s="117"/>
      <c r="DLY18" s="117"/>
      <c r="DLZ18" s="117"/>
      <c r="DMA18" s="117"/>
      <c r="DMB18" s="117"/>
      <c r="DMC18" s="117"/>
      <c r="DMD18" s="117"/>
      <c r="DME18" s="117"/>
      <c r="DMF18" s="117"/>
      <c r="DMG18" s="117"/>
      <c r="DMH18" s="117"/>
      <c r="DMI18" s="117"/>
      <c r="DMJ18" s="117"/>
      <c r="DMK18" s="117"/>
      <c r="DML18" s="117"/>
      <c r="DMM18" s="117"/>
      <c r="DMN18" s="117"/>
      <c r="DMO18" s="117"/>
      <c r="DMP18" s="117"/>
      <c r="DMQ18" s="117"/>
      <c r="DMR18" s="117"/>
      <c r="DMS18" s="117"/>
      <c r="DMT18" s="117"/>
      <c r="DMU18" s="117"/>
      <c r="DMV18" s="117"/>
      <c r="DMW18" s="117"/>
      <c r="DMX18" s="117"/>
      <c r="DMY18" s="117"/>
      <c r="DMZ18" s="117"/>
      <c r="DNA18" s="117"/>
      <c r="DNB18" s="117"/>
      <c r="DNC18" s="117"/>
      <c r="DND18" s="117"/>
      <c r="DNE18" s="117"/>
      <c r="DNF18" s="117"/>
      <c r="DNG18" s="117"/>
      <c r="DNH18" s="117"/>
      <c r="DNI18" s="117"/>
      <c r="DNJ18" s="117"/>
      <c r="DNK18" s="117"/>
      <c r="DNL18" s="117"/>
      <c r="DNM18" s="117"/>
      <c r="DNN18" s="117"/>
      <c r="DNO18" s="117"/>
      <c r="DNP18" s="117"/>
      <c r="DNQ18" s="117"/>
      <c r="DNR18" s="117"/>
      <c r="DNS18" s="117"/>
      <c r="DNT18" s="117"/>
      <c r="DNU18" s="117"/>
      <c r="DNV18" s="117"/>
      <c r="DNW18" s="117"/>
      <c r="DNX18" s="117"/>
      <c r="DNY18" s="117"/>
      <c r="DNZ18" s="117"/>
      <c r="DOA18" s="117"/>
      <c r="DOB18" s="117"/>
      <c r="DOC18" s="117"/>
      <c r="DOD18" s="117"/>
      <c r="DOE18" s="117"/>
      <c r="DOF18" s="117"/>
      <c r="DOG18" s="117"/>
      <c r="DOH18" s="117"/>
      <c r="DOI18" s="117"/>
      <c r="DOJ18" s="117"/>
      <c r="DOK18" s="117"/>
      <c r="DOL18" s="117"/>
      <c r="DOM18" s="117"/>
      <c r="DON18" s="117"/>
      <c r="DOO18" s="117"/>
      <c r="DOP18" s="117"/>
      <c r="DOQ18" s="117"/>
      <c r="DOR18" s="117"/>
      <c r="DOS18" s="117"/>
      <c r="DOT18" s="117"/>
      <c r="DOU18" s="117"/>
      <c r="DOV18" s="117"/>
      <c r="DOW18" s="117"/>
      <c r="DOX18" s="117"/>
      <c r="DOY18" s="117"/>
      <c r="DOZ18" s="117"/>
      <c r="DPA18" s="117"/>
      <c r="DPB18" s="117"/>
      <c r="DPC18" s="117"/>
      <c r="DPD18" s="117"/>
      <c r="DPE18" s="117"/>
      <c r="DPF18" s="117"/>
      <c r="DPG18" s="117"/>
      <c r="DPH18" s="117"/>
      <c r="DPI18" s="117"/>
      <c r="DPJ18" s="117"/>
      <c r="DPK18" s="117"/>
      <c r="DPL18" s="117"/>
      <c r="DPM18" s="117"/>
      <c r="DPN18" s="117"/>
      <c r="DPO18" s="117"/>
      <c r="DPP18" s="117"/>
      <c r="DPQ18" s="117"/>
      <c r="DPR18" s="117"/>
      <c r="DPS18" s="117"/>
      <c r="DPT18" s="117"/>
      <c r="DPU18" s="117"/>
      <c r="DPV18" s="117"/>
      <c r="DPW18" s="117"/>
      <c r="DPX18" s="117"/>
      <c r="DPY18" s="117"/>
      <c r="DPZ18" s="117"/>
      <c r="DQA18" s="117"/>
      <c r="DQB18" s="117"/>
      <c r="DQC18" s="117"/>
      <c r="DQD18" s="117"/>
      <c r="DQE18" s="117"/>
      <c r="DQF18" s="117"/>
      <c r="DQG18" s="117"/>
      <c r="DQH18" s="117"/>
      <c r="DQI18" s="117"/>
      <c r="DQJ18" s="117"/>
      <c r="DQK18" s="117"/>
      <c r="DQL18" s="117"/>
      <c r="DQM18" s="117"/>
      <c r="DQN18" s="117"/>
      <c r="DQO18" s="117"/>
      <c r="DQP18" s="117"/>
      <c r="DQQ18" s="117"/>
      <c r="DQR18" s="117"/>
      <c r="DQS18" s="117"/>
      <c r="DQT18" s="117"/>
      <c r="DQU18" s="117"/>
      <c r="DQV18" s="117"/>
      <c r="DQW18" s="117"/>
      <c r="DQX18" s="117"/>
      <c r="DQY18" s="117"/>
      <c r="DQZ18" s="117"/>
      <c r="DRA18" s="117"/>
      <c r="DRB18" s="117"/>
      <c r="DRC18" s="117"/>
      <c r="DRD18" s="117"/>
      <c r="DRE18" s="117"/>
      <c r="DRF18" s="117"/>
      <c r="DRG18" s="117"/>
      <c r="DRH18" s="117"/>
      <c r="DRI18" s="117"/>
      <c r="DRJ18" s="117"/>
      <c r="DRK18" s="117"/>
      <c r="DRL18" s="117"/>
      <c r="DRM18" s="117"/>
      <c r="DRN18" s="117"/>
      <c r="DRO18" s="117"/>
      <c r="DRP18" s="117"/>
      <c r="DRQ18" s="117"/>
      <c r="DRR18" s="117"/>
      <c r="DRS18" s="117"/>
      <c r="DRT18" s="117"/>
      <c r="DRU18" s="117"/>
      <c r="DRV18" s="117"/>
      <c r="DRW18" s="117"/>
      <c r="DRX18" s="117"/>
      <c r="DRY18" s="117"/>
      <c r="DRZ18" s="117"/>
      <c r="DSA18" s="117"/>
      <c r="DSB18" s="117"/>
      <c r="DSC18" s="117"/>
      <c r="DSD18" s="117"/>
      <c r="DSE18" s="117"/>
      <c r="DSF18" s="117"/>
      <c r="DSG18" s="117"/>
      <c r="DSH18" s="117"/>
      <c r="DSI18" s="117"/>
      <c r="DSJ18" s="117"/>
      <c r="DSK18" s="117"/>
      <c r="DSL18" s="117"/>
      <c r="DSM18" s="117"/>
      <c r="DSN18" s="117"/>
      <c r="DSO18" s="117"/>
      <c r="DSP18" s="117"/>
      <c r="DSQ18" s="117"/>
      <c r="DSR18" s="117"/>
      <c r="DSS18" s="117"/>
      <c r="DST18" s="117"/>
      <c r="DSU18" s="117"/>
      <c r="DSV18" s="117"/>
      <c r="DSW18" s="117"/>
      <c r="DSX18" s="117"/>
      <c r="DSY18" s="117"/>
      <c r="DSZ18" s="117"/>
      <c r="DTA18" s="117"/>
      <c r="DTB18" s="117"/>
      <c r="DTC18" s="117"/>
      <c r="DTD18" s="117"/>
      <c r="DTE18" s="117"/>
      <c r="DTF18" s="117"/>
      <c r="DTG18" s="117"/>
      <c r="DTH18" s="117"/>
      <c r="DTI18" s="117"/>
      <c r="DTJ18" s="117"/>
      <c r="DTK18" s="117"/>
      <c r="DTL18" s="117"/>
      <c r="DTM18" s="117"/>
      <c r="DTN18" s="117"/>
      <c r="DTO18" s="117"/>
      <c r="DTP18" s="117"/>
      <c r="DTQ18" s="117"/>
      <c r="DTR18" s="117"/>
      <c r="DTS18" s="117"/>
      <c r="DTT18" s="117"/>
      <c r="DTU18" s="117"/>
      <c r="DTV18" s="117"/>
      <c r="DTW18" s="117"/>
      <c r="DTX18" s="117"/>
      <c r="DTY18" s="117"/>
      <c r="DTZ18" s="117"/>
      <c r="DUA18" s="117"/>
      <c r="DUB18" s="117"/>
      <c r="DUC18" s="117"/>
      <c r="DUD18" s="117"/>
      <c r="DUE18" s="117"/>
      <c r="DUF18" s="117"/>
      <c r="DUG18" s="117"/>
      <c r="DUH18" s="117"/>
      <c r="DUI18" s="117"/>
      <c r="DUJ18" s="117"/>
      <c r="DUK18" s="117"/>
      <c r="DUL18" s="117"/>
      <c r="DUM18" s="117"/>
      <c r="DUN18" s="117"/>
      <c r="DUO18" s="117"/>
      <c r="DUP18" s="117"/>
      <c r="DUQ18" s="117"/>
      <c r="DUR18" s="117"/>
      <c r="DUS18" s="117"/>
      <c r="DUT18" s="117"/>
      <c r="DUU18" s="117"/>
      <c r="DUV18" s="117"/>
      <c r="DUW18" s="117"/>
      <c r="DUX18" s="117"/>
      <c r="DUY18" s="117"/>
      <c r="DUZ18" s="117"/>
      <c r="DVA18" s="117"/>
      <c r="DVB18" s="117"/>
      <c r="DVC18" s="117"/>
      <c r="DVD18" s="117"/>
      <c r="DVE18" s="117"/>
      <c r="DVF18" s="117"/>
      <c r="DVG18" s="117"/>
      <c r="DVH18" s="117"/>
      <c r="DVI18" s="117"/>
      <c r="DVJ18" s="117"/>
      <c r="DVK18" s="117"/>
      <c r="DVL18" s="117"/>
      <c r="DVM18" s="117"/>
      <c r="DVN18" s="117"/>
      <c r="DVO18" s="117"/>
      <c r="DVP18" s="117"/>
      <c r="DVQ18" s="117"/>
      <c r="DVR18" s="117"/>
      <c r="DVS18" s="117"/>
      <c r="DVT18" s="117"/>
      <c r="DVU18" s="117"/>
      <c r="DVV18" s="117"/>
      <c r="DVW18" s="117"/>
      <c r="DVX18" s="117"/>
      <c r="DVY18" s="117"/>
      <c r="DVZ18" s="117"/>
      <c r="DWA18" s="117"/>
      <c r="DWB18" s="117"/>
      <c r="DWC18" s="117"/>
      <c r="DWD18" s="117"/>
      <c r="DWE18" s="117"/>
      <c r="DWF18" s="117"/>
      <c r="DWG18" s="117"/>
      <c r="DWH18" s="117"/>
      <c r="DWI18" s="117"/>
      <c r="DWJ18" s="117"/>
      <c r="DWK18" s="117"/>
      <c r="DWL18" s="117"/>
      <c r="DWM18" s="117"/>
      <c r="DWN18" s="117"/>
      <c r="DWO18" s="117"/>
      <c r="DWP18" s="117"/>
      <c r="DWQ18" s="117"/>
      <c r="DWR18" s="117"/>
      <c r="DWS18" s="117"/>
      <c r="DWT18" s="117"/>
      <c r="DWU18" s="117"/>
      <c r="DWV18" s="117"/>
      <c r="DWW18" s="117"/>
      <c r="DWX18" s="117"/>
      <c r="DWY18" s="117"/>
      <c r="DWZ18" s="117"/>
      <c r="DXA18" s="117"/>
      <c r="DXB18" s="117"/>
      <c r="DXC18" s="117"/>
      <c r="DXD18" s="117"/>
      <c r="DXE18" s="117"/>
      <c r="DXF18" s="117"/>
      <c r="DXG18" s="117"/>
      <c r="DXH18" s="117"/>
      <c r="DXI18" s="117"/>
      <c r="DXJ18" s="117"/>
      <c r="DXK18" s="117"/>
      <c r="DXL18" s="117"/>
      <c r="DXM18" s="117"/>
      <c r="DXN18" s="117"/>
      <c r="DXO18" s="117"/>
      <c r="DXP18" s="117"/>
      <c r="DXQ18" s="117"/>
      <c r="DXR18" s="117"/>
      <c r="DXS18" s="117"/>
      <c r="DXT18" s="117"/>
      <c r="DXU18" s="117"/>
      <c r="DXV18" s="117"/>
      <c r="DXW18" s="117"/>
      <c r="DXX18" s="117"/>
      <c r="DXY18" s="117"/>
      <c r="DXZ18" s="117"/>
      <c r="DYA18" s="117"/>
      <c r="DYB18" s="117"/>
      <c r="DYC18" s="117"/>
      <c r="DYD18" s="117"/>
      <c r="DYE18" s="117"/>
      <c r="DYF18" s="117"/>
      <c r="DYG18" s="117"/>
      <c r="DYH18" s="117"/>
      <c r="DYI18" s="117"/>
      <c r="DYJ18" s="117"/>
      <c r="DYK18" s="117"/>
      <c r="DYL18" s="117"/>
      <c r="DYM18" s="117"/>
      <c r="DYN18" s="117"/>
      <c r="DYO18" s="117"/>
      <c r="DYP18" s="117"/>
      <c r="DYQ18" s="117"/>
      <c r="DYR18" s="117"/>
      <c r="DYS18" s="117"/>
      <c r="DYT18" s="117"/>
      <c r="DYU18" s="117"/>
      <c r="DYV18" s="117"/>
      <c r="DYW18" s="117"/>
      <c r="DYX18" s="117"/>
      <c r="DYY18" s="117"/>
      <c r="DYZ18" s="117"/>
      <c r="DZA18" s="117"/>
      <c r="DZB18" s="117"/>
      <c r="DZC18" s="117"/>
      <c r="DZD18" s="117"/>
      <c r="DZE18" s="117"/>
      <c r="DZF18" s="117"/>
      <c r="DZG18" s="117"/>
      <c r="DZH18" s="117"/>
      <c r="DZI18" s="117"/>
      <c r="DZJ18" s="117"/>
      <c r="DZK18" s="117"/>
      <c r="DZL18" s="117"/>
      <c r="DZM18" s="117"/>
      <c r="DZN18" s="117"/>
      <c r="DZO18" s="117"/>
      <c r="DZP18" s="117"/>
      <c r="DZQ18" s="117"/>
      <c r="DZR18" s="117"/>
      <c r="DZS18" s="117"/>
      <c r="DZT18" s="117"/>
      <c r="DZU18" s="117"/>
      <c r="DZV18" s="117"/>
      <c r="DZW18" s="117"/>
      <c r="DZX18" s="117"/>
      <c r="DZY18" s="117"/>
      <c r="DZZ18" s="117"/>
      <c r="EAA18" s="117"/>
      <c r="EAB18" s="117"/>
      <c r="EAC18" s="117"/>
      <c r="EAD18" s="117"/>
      <c r="EAE18" s="117"/>
      <c r="EAF18" s="117"/>
      <c r="EAG18" s="117"/>
      <c r="EAH18" s="117"/>
      <c r="EAI18" s="117"/>
      <c r="EAJ18" s="117"/>
      <c r="EAK18" s="117"/>
      <c r="EAL18" s="117"/>
      <c r="EAM18" s="117"/>
      <c r="EAN18" s="117"/>
      <c r="EAO18" s="117"/>
      <c r="EAP18" s="117"/>
      <c r="EAQ18" s="117"/>
      <c r="EAR18" s="117"/>
      <c r="EAS18" s="117"/>
      <c r="EAT18" s="117"/>
      <c r="EAU18" s="117"/>
      <c r="EAV18" s="117"/>
      <c r="EAW18" s="117"/>
      <c r="EAX18" s="117"/>
      <c r="EAY18" s="117"/>
      <c r="EAZ18" s="117"/>
      <c r="EBA18" s="117"/>
      <c r="EBB18" s="117"/>
      <c r="EBC18" s="117"/>
      <c r="EBD18" s="117"/>
      <c r="EBE18" s="117"/>
      <c r="EBF18" s="117"/>
      <c r="EBG18" s="117"/>
      <c r="EBH18" s="117"/>
      <c r="EBI18" s="117"/>
      <c r="EBJ18" s="117"/>
      <c r="EBK18" s="117"/>
      <c r="EBL18" s="117"/>
      <c r="EBM18" s="117"/>
      <c r="EBN18" s="117"/>
      <c r="EBO18" s="117"/>
      <c r="EBP18" s="117"/>
      <c r="EBQ18" s="117"/>
      <c r="EBR18" s="117"/>
      <c r="EBS18" s="117"/>
      <c r="EBT18" s="117"/>
      <c r="EBU18" s="117"/>
      <c r="EBV18" s="117"/>
      <c r="EBW18" s="117"/>
      <c r="EBX18" s="117"/>
      <c r="EBY18" s="117"/>
      <c r="EBZ18" s="117"/>
      <c r="ECA18" s="117"/>
      <c r="ECB18" s="117"/>
      <c r="ECC18" s="117"/>
      <c r="ECD18" s="117"/>
      <c r="ECE18" s="117"/>
      <c r="ECF18" s="117"/>
      <c r="ECG18" s="117"/>
      <c r="ECH18" s="117"/>
      <c r="ECI18" s="117"/>
      <c r="ECJ18" s="117"/>
      <c r="ECK18" s="117"/>
      <c r="ECL18" s="117"/>
      <c r="ECM18" s="117"/>
      <c r="ECN18" s="117"/>
      <c r="ECO18" s="117"/>
      <c r="ECP18" s="117"/>
      <c r="ECQ18" s="117"/>
      <c r="ECR18" s="117"/>
      <c r="ECS18" s="117"/>
      <c r="ECT18" s="117"/>
      <c r="ECU18" s="117"/>
      <c r="ECV18" s="117"/>
      <c r="ECW18" s="117"/>
      <c r="ECX18" s="117"/>
      <c r="ECY18" s="117"/>
      <c r="ECZ18" s="117"/>
      <c r="EDA18" s="117"/>
      <c r="EDB18" s="117"/>
      <c r="EDC18" s="117"/>
      <c r="EDD18" s="117"/>
      <c r="EDE18" s="117"/>
      <c r="EDF18" s="117"/>
      <c r="EDG18" s="117"/>
      <c r="EDH18" s="117"/>
      <c r="EDI18" s="117"/>
      <c r="EDJ18" s="117"/>
      <c r="EDK18" s="117"/>
      <c r="EDL18" s="117"/>
      <c r="EDM18" s="117"/>
      <c r="EDN18" s="117"/>
      <c r="EDO18" s="117"/>
      <c r="EDP18" s="117"/>
      <c r="EDQ18" s="117"/>
      <c r="EDR18" s="117"/>
      <c r="EDS18" s="117"/>
      <c r="EDT18" s="117"/>
      <c r="EDU18" s="117"/>
      <c r="EDV18" s="117"/>
      <c r="EDW18" s="117"/>
      <c r="EDX18" s="117"/>
      <c r="EDY18" s="117"/>
      <c r="EDZ18" s="117"/>
      <c r="EEA18" s="117"/>
      <c r="EEB18" s="117"/>
      <c r="EEC18" s="117"/>
      <c r="EED18" s="117"/>
      <c r="EEE18" s="117"/>
      <c r="EEF18" s="117"/>
      <c r="EEG18" s="117"/>
      <c r="EEH18" s="117"/>
      <c r="EEI18" s="117"/>
      <c r="EEJ18" s="117"/>
      <c r="EEK18" s="117"/>
      <c r="EEL18" s="117"/>
      <c r="EEM18" s="117"/>
      <c r="EEN18" s="117"/>
      <c r="EEO18" s="117"/>
      <c r="EEP18" s="117"/>
      <c r="EEQ18" s="117"/>
      <c r="EER18" s="117"/>
      <c r="EES18" s="117"/>
      <c r="EET18" s="117"/>
      <c r="EEU18" s="117"/>
      <c r="EEV18" s="117"/>
      <c r="EEW18" s="117"/>
      <c r="EEX18" s="117"/>
      <c r="EEY18" s="117"/>
      <c r="EEZ18" s="117"/>
      <c r="EFA18" s="117"/>
      <c r="EFB18" s="117"/>
      <c r="EFC18" s="117"/>
      <c r="EFD18" s="117"/>
      <c r="EFE18" s="117"/>
      <c r="EFF18" s="117"/>
      <c r="EFG18" s="117"/>
      <c r="EFH18" s="117"/>
      <c r="EFI18" s="117"/>
      <c r="EFJ18" s="117"/>
      <c r="EFK18" s="117"/>
      <c r="EFL18" s="117"/>
      <c r="EFM18" s="117"/>
      <c r="EFN18" s="117"/>
      <c r="EFO18" s="117"/>
      <c r="EFP18" s="117"/>
      <c r="EFQ18" s="117"/>
      <c r="EFR18" s="117"/>
      <c r="EFS18" s="117"/>
      <c r="EFT18" s="117"/>
      <c r="EFU18" s="117"/>
      <c r="EFV18" s="117"/>
      <c r="EFW18" s="117"/>
      <c r="EFX18" s="117"/>
      <c r="EFY18" s="117"/>
      <c r="EFZ18" s="117"/>
      <c r="EGA18" s="117"/>
      <c r="EGB18" s="117"/>
      <c r="EGC18" s="117"/>
      <c r="EGD18" s="117"/>
      <c r="EGE18" s="117"/>
      <c r="EGF18" s="117"/>
      <c r="EGG18" s="117"/>
      <c r="EGH18" s="117"/>
      <c r="EGI18" s="117"/>
      <c r="EGJ18" s="117"/>
      <c r="EGK18" s="117"/>
      <c r="EGL18" s="117"/>
      <c r="EGM18" s="117"/>
      <c r="EGN18" s="117"/>
      <c r="EGO18" s="117"/>
      <c r="EGP18" s="117"/>
      <c r="EGQ18" s="117"/>
      <c r="EGR18" s="117"/>
      <c r="EGS18" s="117"/>
      <c r="EGT18" s="117"/>
      <c r="EGU18" s="117"/>
      <c r="EGV18" s="117"/>
      <c r="EGW18" s="117"/>
      <c r="EGX18" s="117"/>
      <c r="EGY18" s="117"/>
      <c r="EGZ18" s="117"/>
      <c r="EHA18" s="117"/>
      <c r="EHB18" s="117"/>
      <c r="EHC18" s="117"/>
      <c r="EHD18" s="117"/>
      <c r="EHE18" s="117"/>
      <c r="EHF18" s="117"/>
      <c r="EHG18" s="117"/>
      <c r="EHH18" s="117"/>
      <c r="EHI18" s="117"/>
      <c r="EHJ18" s="117"/>
      <c r="EHK18" s="117"/>
      <c r="EHL18" s="117"/>
      <c r="EHM18" s="117"/>
      <c r="EHN18" s="117"/>
      <c r="EHO18" s="117"/>
      <c r="EHP18" s="117"/>
      <c r="EHQ18" s="117"/>
      <c r="EHR18" s="117"/>
      <c r="EHS18" s="117"/>
      <c r="EHT18" s="117"/>
      <c r="EHU18" s="117"/>
      <c r="EHV18" s="117"/>
      <c r="EHW18" s="117"/>
      <c r="EHX18" s="117"/>
      <c r="EHY18" s="117"/>
      <c r="EHZ18" s="117"/>
      <c r="EIA18" s="117"/>
      <c r="EIB18" s="117"/>
      <c r="EIC18" s="117"/>
      <c r="EID18" s="117"/>
      <c r="EIE18" s="117"/>
      <c r="EIF18" s="117"/>
      <c r="EIG18" s="117"/>
      <c r="EIH18" s="117"/>
      <c r="EII18" s="117"/>
      <c r="EIJ18" s="117"/>
      <c r="EIK18" s="117"/>
      <c r="EIL18" s="117"/>
      <c r="EIM18" s="117"/>
      <c r="EIN18" s="117"/>
      <c r="EIO18" s="117"/>
      <c r="EIP18" s="117"/>
      <c r="EIQ18" s="117"/>
      <c r="EIR18" s="117"/>
      <c r="EIS18" s="117"/>
      <c r="EIT18" s="117"/>
      <c r="EIU18" s="117"/>
      <c r="EIV18" s="117"/>
      <c r="EIW18" s="117"/>
      <c r="EIX18" s="117"/>
      <c r="EIY18" s="117"/>
      <c r="EIZ18" s="117"/>
      <c r="EJA18" s="117"/>
      <c r="EJB18" s="117"/>
      <c r="EJC18" s="117"/>
      <c r="EJD18" s="117"/>
      <c r="EJE18" s="117"/>
      <c r="EJF18" s="117"/>
      <c r="EJG18" s="117"/>
      <c r="EJH18" s="117"/>
      <c r="EJI18" s="117"/>
      <c r="EJJ18" s="117"/>
      <c r="EJK18" s="117"/>
      <c r="EJL18" s="117"/>
      <c r="EJM18" s="117"/>
      <c r="EJN18" s="117"/>
      <c r="EJO18" s="117"/>
      <c r="EJP18" s="117"/>
      <c r="EJQ18" s="117"/>
      <c r="EJR18" s="117"/>
      <c r="EJS18" s="117"/>
      <c r="EJT18" s="117"/>
      <c r="EJU18" s="117"/>
      <c r="EJV18" s="117"/>
      <c r="EJW18" s="117"/>
      <c r="EJX18" s="117"/>
      <c r="EJY18" s="117"/>
      <c r="EJZ18" s="117"/>
      <c r="EKA18" s="117"/>
      <c r="EKB18" s="117"/>
      <c r="EKC18" s="117"/>
      <c r="EKD18" s="117"/>
      <c r="EKE18" s="117"/>
      <c r="EKF18" s="117"/>
      <c r="EKG18" s="117"/>
      <c r="EKH18" s="117"/>
      <c r="EKI18" s="117"/>
      <c r="EKJ18" s="117"/>
      <c r="EKK18" s="117"/>
      <c r="EKL18" s="117"/>
      <c r="EKM18" s="117"/>
      <c r="EKN18" s="117"/>
      <c r="EKO18" s="117"/>
      <c r="EKP18" s="117"/>
      <c r="EKQ18" s="117"/>
      <c r="EKR18" s="117"/>
      <c r="EKS18" s="117"/>
      <c r="EKT18" s="117"/>
      <c r="EKU18" s="117"/>
      <c r="EKV18" s="117"/>
      <c r="EKW18" s="117"/>
      <c r="EKX18" s="117"/>
      <c r="EKY18" s="117"/>
      <c r="EKZ18" s="117"/>
      <c r="ELA18" s="117"/>
      <c r="ELB18" s="117"/>
      <c r="ELC18" s="117"/>
      <c r="ELD18" s="117"/>
      <c r="ELE18" s="117"/>
      <c r="ELF18" s="117"/>
      <c r="ELG18" s="117"/>
      <c r="ELH18" s="117"/>
      <c r="ELI18" s="117"/>
      <c r="ELJ18" s="117"/>
      <c r="ELK18" s="117"/>
      <c r="ELL18" s="117"/>
      <c r="ELM18" s="117"/>
      <c r="ELN18" s="117"/>
      <c r="ELO18" s="117"/>
      <c r="ELP18" s="117"/>
      <c r="ELQ18" s="117"/>
      <c r="ELR18" s="117"/>
      <c r="ELS18" s="117"/>
      <c r="ELT18" s="117"/>
      <c r="ELU18" s="117"/>
      <c r="ELV18" s="117"/>
      <c r="ELW18" s="117"/>
      <c r="ELX18" s="117"/>
      <c r="ELY18" s="117"/>
      <c r="ELZ18" s="117"/>
      <c r="EMA18" s="117"/>
      <c r="EMB18" s="117"/>
      <c r="EMC18" s="117"/>
      <c r="EMD18" s="117"/>
      <c r="EME18" s="117"/>
      <c r="EMF18" s="117"/>
      <c r="EMG18" s="117"/>
      <c r="EMH18" s="117"/>
      <c r="EMI18" s="117"/>
      <c r="EMJ18" s="117"/>
      <c r="EMK18" s="117"/>
      <c r="EML18" s="117"/>
      <c r="EMM18" s="117"/>
      <c r="EMN18" s="117"/>
      <c r="EMO18" s="117"/>
      <c r="EMP18" s="117"/>
      <c r="EMQ18" s="117"/>
      <c r="EMR18" s="117"/>
      <c r="EMS18" s="117"/>
      <c r="EMT18" s="117"/>
      <c r="EMU18" s="117"/>
      <c r="EMV18" s="117"/>
      <c r="EMW18" s="117"/>
      <c r="EMX18" s="117"/>
      <c r="EMY18" s="117"/>
      <c r="EMZ18" s="117"/>
      <c r="ENA18" s="117"/>
      <c r="ENB18" s="117"/>
      <c r="ENC18" s="117"/>
      <c r="END18" s="117"/>
      <c r="ENE18" s="117"/>
      <c r="ENF18" s="117"/>
      <c r="ENG18" s="117"/>
      <c r="ENH18" s="117"/>
      <c r="ENI18" s="117"/>
      <c r="ENJ18" s="117"/>
      <c r="ENK18" s="117"/>
      <c r="ENL18" s="117"/>
      <c r="ENM18" s="117"/>
      <c r="ENN18" s="117"/>
      <c r="ENO18" s="117"/>
      <c r="ENP18" s="117"/>
      <c r="ENQ18" s="117"/>
      <c r="ENR18" s="117"/>
      <c r="ENS18" s="117"/>
      <c r="ENT18" s="117"/>
      <c r="ENU18" s="117"/>
      <c r="ENV18" s="117"/>
      <c r="ENW18" s="117"/>
      <c r="ENX18" s="117"/>
      <c r="ENY18" s="117"/>
      <c r="ENZ18" s="117"/>
      <c r="EOA18" s="117"/>
      <c r="EOB18" s="117"/>
      <c r="EOC18" s="117"/>
      <c r="EOD18" s="117"/>
      <c r="EOE18" s="117"/>
      <c r="EOF18" s="117"/>
      <c r="EOG18" s="117"/>
      <c r="EOH18" s="117"/>
      <c r="EOI18" s="117"/>
      <c r="EOJ18" s="117"/>
      <c r="EOK18" s="117"/>
      <c r="EOL18" s="117"/>
      <c r="EOM18" s="117"/>
      <c r="EON18" s="117"/>
      <c r="EOO18" s="117"/>
      <c r="EOP18" s="117"/>
      <c r="EOQ18" s="117"/>
      <c r="EOR18" s="117"/>
      <c r="EOS18" s="117"/>
      <c r="EOT18" s="117"/>
      <c r="EOU18" s="117"/>
      <c r="EOV18" s="117"/>
      <c r="EOW18" s="117"/>
      <c r="EOX18" s="117"/>
      <c r="EOY18" s="117"/>
      <c r="EOZ18" s="117"/>
      <c r="EPA18" s="117"/>
      <c r="EPB18" s="117"/>
      <c r="EPC18" s="117"/>
      <c r="EPD18" s="117"/>
      <c r="EPE18" s="117"/>
      <c r="EPF18" s="117"/>
      <c r="EPG18" s="117"/>
      <c r="EPH18" s="117"/>
      <c r="EPI18" s="117"/>
      <c r="EPJ18" s="117"/>
      <c r="EPK18" s="117"/>
      <c r="EPL18" s="117"/>
      <c r="EPM18" s="117"/>
      <c r="EPN18" s="117"/>
      <c r="EPO18" s="117"/>
      <c r="EPP18" s="117"/>
      <c r="EPQ18" s="117"/>
      <c r="EPR18" s="117"/>
      <c r="EPS18" s="117"/>
      <c r="EPT18" s="117"/>
      <c r="EPU18" s="117"/>
      <c r="EPV18" s="117"/>
      <c r="EPW18" s="117"/>
      <c r="EPX18" s="117"/>
      <c r="EPY18" s="117"/>
      <c r="EPZ18" s="117"/>
      <c r="EQA18" s="117"/>
      <c r="EQB18" s="117"/>
      <c r="EQC18" s="117"/>
      <c r="EQD18" s="117"/>
      <c r="EQE18" s="117"/>
      <c r="EQF18" s="117"/>
      <c r="EQG18" s="117"/>
      <c r="EQH18" s="117"/>
      <c r="EQI18" s="117"/>
      <c r="EQJ18" s="117"/>
      <c r="EQK18" s="117"/>
      <c r="EQL18" s="117"/>
      <c r="EQM18" s="117"/>
      <c r="EQN18" s="117"/>
      <c r="EQO18" s="117"/>
      <c r="EQP18" s="117"/>
      <c r="EQQ18" s="117"/>
      <c r="EQR18" s="117"/>
      <c r="EQS18" s="117"/>
      <c r="EQT18" s="117"/>
      <c r="EQU18" s="117"/>
      <c r="EQV18" s="117"/>
      <c r="EQW18" s="117"/>
      <c r="EQX18" s="117"/>
      <c r="EQY18" s="117"/>
      <c r="EQZ18" s="117"/>
      <c r="ERA18" s="117"/>
      <c r="ERB18" s="117"/>
      <c r="ERC18" s="117"/>
      <c r="ERD18" s="117"/>
      <c r="ERE18" s="117"/>
      <c r="ERF18" s="117"/>
      <c r="ERG18" s="117"/>
      <c r="ERH18" s="117"/>
      <c r="ERI18" s="117"/>
      <c r="ERJ18" s="117"/>
      <c r="ERK18" s="117"/>
      <c r="ERL18" s="117"/>
      <c r="ERM18" s="117"/>
      <c r="ERN18" s="117"/>
      <c r="ERO18" s="117"/>
      <c r="ERP18" s="117"/>
      <c r="ERQ18" s="117"/>
      <c r="ERR18" s="117"/>
      <c r="ERS18" s="117"/>
      <c r="ERT18" s="117"/>
      <c r="ERU18" s="117"/>
      <c r="ERV18" s="117"/>
      <c r="ERW18" s="117"/>
      <c r="ERX18" s="117"/>
      <c r="ERY18" s="117"/>
      <c r="ERZ18" s="117"/>
      <c r="ESA18" s="117"/>
      <c r="ESB18" s="117"/>
      <c r="ESC18" s="117"/>
      <c r="ESD18" s="117"/>
      <c r="ESE18" s="117"/>
      <c r="ESF18" s="117"/>
      <c r="ESG18" s="117"/>
      <c r="ESH18" s="117"/>
      <c r="ESI18" s="117"/>
      <c r="ESJ18" s="117"/>
      <c r="ESK18" s="117"/>
      <c r="ESL18" s="117"/>
      <c r="ESM18" s="117"/>
      <c r="ESN18" s="117"/>
      <c r="ESO18" s="117"/>
      <c r="ESP18" s="117"/>
      <c r="ESQ18" s="117"/>
      <c r="ESR18" s="117"/>
      <c r="ESS18" s="117"/>
      <c r="EST18" s="117"/>
      <c r="ESU18" s="117"/>
      <c r="ESV18" s="117"/>
      <c r="ESW18" s="117"/>
      <c r="ESX18" s="117"/>
      <c r="ESY18" s="117"/>
      <c r="ESZ18" s="117"/>
      <c r="ETA18" s="117"/>
      <c r="ETB18" s="117"/>
      <c r="ETC18" s="117"/>
      <c r="ETD18" s="117"/>
      <c r="ETE18" s="117"/>
      <c r="ETF18" s="117"/>
      <c r="ETG18" s="117"/>
      <c r="ETH18" s="117"/>
      <c r="ETI18" s="117"/>
      <c r="ETJ18" s="117"/>
      <c r="ETK18" s="117"/>
      <c r="ETL18" s="117"/>
      <c r="ETM18" s="117"/>
      <c r="ETN18" s="117"/>
      <c r="ETO18" s="117"/>
      <c r="ETP18" s="117"/>
      <c r="ETQ18" s="117"/>
      <c r="ETR18" s="117"/>
      <c r="ETS18" s="117"/>
      <c r="ETT18" s="117"/>
      <c r="ETU18" s="117"/>
      <c r="ETV18" s="117"/>
      <c r="ETW18" s="117"/>
      <c r="ETX18" s="117"/>
      <c r="ETY18" s="117"/>
      <c r="ETZ18" s="117"/>
      <c r="EUA18" s="117"/>
      <c r="EUB18" s="117"/>
      <c r="EUC18" s="117"/>
      <c r="EUD18" s="117"/>
      <c r="EUE18" s="117"/>
      <c r="EUF18" s="117"/>
      <c r="EUG18" s="117"/>
      <c r="EUH18" s="117"/>
      <c r="EUI18" s="117"/>
      <c r="EUJ18" s="117"/>
      <c r="EUK18" s="117"/>
      <c r="EUL18" s="117"/>
      <c r="EUM18" s="117"/>
      <c r="EUN18" s="117"/>
      <c r="EUO18" s="117"/>
      <c r="EUP18" s="117"/>
      <c r="EUQ18" s="117"/>
      <c r="EUR18" s="117"/>
      <c r="EUS18" s="117"/>
      <c r="EUT18" s="117"/>
      <c r="EUU18" s="117"/>
      <c r="EUV18" s="117"/>
      <c r="EUW18" s="117"/>
      <c r="EUX18" s="117"/>
      <c r="EUY18" s="117"/>
      <c r="EUZ18" s="117"/>
      <c r="EVA18" s="117"/>
      <c r="EVB18" s="117"/>
      <c r="EVC18" s="117"/>
      <c r="EVD18" s="117"/>
      <c r="EVE18" s="117"/>
      <c r="EVF18" s="117"/>
      <c r="EVG18" s="117"/>
      <c r="EVH18" s="117"/>
      <c r="EVI18" s="117"/>
      <c r="EVJ18" s="117"/>
      <c r="EVK18" s="117"/>
      <c r="EVL18" s="117"/>
      <c r="EVM18" s="117"/>
      <c r="EVN18" s="117"/>
      <c r="EVO18" s="117"/>
      <c r="EVP18" s="117"/>
      <c r="EVQ18" s="117"/>
      <c r="EVR18" s="117"/>
      <c r="EVS18" s="117"/>
      <c r="EVT18" s="117"/>
      <c r="EVU18" s="117"/>
      <c r="EVV18" s="117"/>
      <c r="EVW18" s="117"/>
      <c r="EVX18" s="117"/>
      <c r="EVY18" s="117"/>
      <c r="EVZ18" s="117"/>
      <c r="EWA18" s="117"/>
      <c r="EWB18" s="117"/>
      <c r="EWC18" s="117"/>
      <c r="EWD18" s="117"/>
      <c r="EWE18" s="117"/>
      <c r="EWF18" s="117"/>
      <c r="EWG18" s="117"/>
      <c r="EWH18" s="117"/>
      <c r="EWI18" s="117"/>
      <c r="EWJ18" s="117"/>
      <c r="EWK18" s="117"/>
      <c r="EWL18" s="117"/>
      <c r="EWM18" s="117"/>
      <c r="EWN18" s="117"/>
      <c r="EWO18" s="117"/>
      <c r="EWP18" s="117"/>
      <c r="EWQ18" s="117"/>
      <c r="EWR18" s="117"/>
      <c r="EWS18" s="117"/>
      <c r="EWT18" s="117"/>
      <c r="EWU18" s="117"/>
      <c r="EWV18" s="117"/>
      <c r="EWW18" s="117"/>
      <c r="EWX18" s="117"/>
      <c r="EWY18" s="117"/>
      <c r="EWZ18" s="117"/>
      <c r="EXA18" s="117"/>
      <c r="EXB18" s="117"/>
      <c r="EXC18" s="117"/>
      <c r="EXD18" s="117"/>
      <c r="EXE18" s="117"/>
      <c r="EXF18" s="117"/>
      <c r="EXG18" s="117"/>
      <c r="EXH18" s="117"/>
      <c r="EXI18" s="117"/>
      <c r="EXJ18" s="117"/>
      <c r="EXK18" s="117"/>
      <c r="EXL18" s="117"/>
      <c r="EXM18" s="117"/>
      <c r="EXN18" s="117"/>
      <c r="EXO18" s="117"/>
      <c r="EXP18" s="117"/>
      <c r="EXQ18" s="117"/>
      <c r="EXR18" s="117"/>
      <c r="EXS18" s="117"/>
      <c r="EXT18" s="117"/>
      <c r="EXU18" s="117"/>
      <c r="EXV18" s="117"/>
      <c r="EXW18" s="117"/>
      <c r="EXX18" s="117"/>
      <c r="EXY18" s="117"/>
      <c r="EXZ18" s="117"/>
      <c r="EYA18" s="117"/>
      <c r="EYB18" s="117"/>
      <c r="EYC18" s="117"/>
      <c r="EYD18" s="117"/>
      <c r="EYE18" s="117"/>
      <c r="EYF18" s="117"/>
      <c r="EYG18" s="117"/>
      <c r="EYH18" s="117"/>
      <c r="EYI18" s="117"/>
      <c r="EYJ18" s="117"/>
      <c r="EYK18" s="117"/>
      <c r="EYL18" s="117"/>
      <c r="EYM18" s="117"/>
      <c r="EYN18" s="117"/>
      <c r="EYO18" s="117"/>
      <c r="EYP18" s="117"/>
      <c r="EYQ18" s="117"/>
      <c r="EYR18" s="117"/>
      <c r="EYS18" s="117"/>
      <c r="EYT18" s="117"/>
      <c r="EYU18" s="117"/>
      <c r="EYV18" s="117"/>
      <c r="EYW18" s="117"/>
      <c r="EYX18" s="117"/>
      <c r="EYY18" s="117"/>
      <c r="EYZ18" s="117"/>
      <c r="EZA18" s="117"/>
      <c r="EZB18" s="117"/>
      <c r="EZC18" s="117"/>
      <c r="EZD18" s="117"/>
      <c r="EZE18" s="117"/>
      <c r="EZF18" s="117"/>
      <c r="EZG18" s="117"/>
      <c r="EZH18" s="117"/>
      <c r="EZI18" s="117"/>
      <c r="EZJ18" s="117"/>
      <c r="EZK18" s="117"/>
      <c r="EZL18" s="117"/>
      <c r="EZM18" s="117"/>
      <c r="EZN18" s="117"/>
      <c r="EZO18" s="117"/>
      <c r="EZP18" s="117"/>
      <c r="EZQ18" s="117"/>
      <c r="EZR18" s="117"/>
      <c r="EZS18" s="117"/>
      <c r="EZT18" s="117"/>
      <c r="EZU18" s="117"/>
      <c r="EZV18" s="117"/>
      <c r="EZW18" s="117"/>
      <c r="EZX18" s="117"/>
      <c r="EZY18" s="117"/>
      <c r="EZZ18" s="117"/>
      <c r="FAA18" s="117"/>
      <c r="FAB18" s="117"/>
      <c r="FAC18" s="117"/>
      <c r="FAD18" s="117"/>
      <c r="FAE18" s="117"/>
      <c r="FAF18" s="117"/>
      <c r="FAG18" s="117"/>
      <c r="FAH18" s="117"/>
      <c r="FAI18" s="117"/>
      <c r="FAJ18" s="117"/>
      <c r="FAK18" s="117"/>
      <c r="FAL18" s="117"/>
      <c r="FAM18" s="117"/>
      <c r="FAN18" s="117"/>
      <c r="FAO18" s="117"/>
      <c r="FAP18" s="117"/>
      <c r="FAQ18" s="117"/>
      <c r="FAR18" s="117"/>
      <c r="FAS18" s="117"/>
      <c r="FAT18" s="117"/>
      <c r="FAU18" s="117"/>
      <c r="FAV18" s="117"/>
      <c r="FAW18" s="117"/>
      <c r="FAX18" s="117"/>
      <c r="FAY18" s="117"/>
      <c r="FAZ18" s="117"/>
      <c r="FBA18" s="117"/>
      <c r="FBB18" s="117"/>
      <c r="FBC18" s="117"/>
      <c r="FBD18" s="117"/>
      <c r="FBE18" s="117"/>
      <c r="FBF18" s="117"/>
      <c r="FBG18" s="117"/>
      <c r="FBH18" s="117"/>
      <c r="FBI18" s="117"/>
      <c r="FBJ18" s="117"/>
      <c r="FBK18" s="117"/>
      <c r="FBL18" s="117"/>
      <c r="FBM18" s="117"/>
      <c r="FBN18" s="117"/>
      <c r="FBO18" s="117"/>
      <c r="FBP18" s="117"/>
      <c r="FBQ18" s="117"/>
      <c r="FBR18" s="117"/>
      <c r="FBS18" s="117"/>
      <c r="FBT18" s="117"/>
      <c r="FBU18" s="117"/>
      <c r="FBV18" s="117"/>
      <c r="FBW18" s="117"/>
      <c r="FBX18" s="117"/>
      <c r="FBY18" s="117"/>
      <c r="FBZ18" s="117"/>
      <c r="FCA18" s="117"/>
      <c r="FCB18" s="117"/>
      <c r="FCC18" s="117"/>
      <c r="FCD18" s="117"/>
      <c r="FCE18" s="117"/>
      <c r="FCF18" s="117"/>
      <c r="FCG18" s="117"/>
      <c r="FCH18" s="117"/>
      <c r="FCI18" s="117"/>
      <c r="FCJ18" s="117"/>
      <c r="FCK18" s="117"/>
      <c r="FCL18" s="117"/>
      <c r="FCM18" s="117"/>
      <c r="FCN18" s="117"/>
      <c r="FCO18" s="117"/>
      <c r="FCP18" s="117"/>
      <c r="FCQ18" s="117"/>
      <c r="FCR18" s="117"/>
      <c r="FCS18" s="117"/>
      <c r="FCT18" s="117"/>
      <c r="FCU18" s="117"/>
      <c r="FCV18" s="117"/>
      <c r="FCW18" s="117"/>
      <c r="FCX18" s="117"/>
      <c r="FCY18" s="117"/>
      <c r="FCZ18" s="117"/>
      <c r="FDA18" s="117"/>
      <c r="FDB18" s="117"/>
      <c r="FDC18" s="117"/>
      <c r="FDD18" s="117"/>
      <c r="FDE18" s="117"/>
      <c r="FDF18" s="117"/>
      <c r="FDG18" s="117"/>
      <c r="FDH18" s="117"/>
      <c r="FDI18" s="117"/>
      <c r="FDJ18" s="117"/>
      <c r="FDK18" s="117"/>
      <c r="FDL18" s="117"/>
      <c r="FDM18" s="117"/>
      <c r="FDN18" s="117"/>
      <c r="FDO18" s="117"/>
      <c r="FDP18" s="117"/>
      <c r="FDQ18" s="117"/>
      <c r="FDR18" s="117"/>
      <c r="FDS18" s="117"/>
      <c r="FDT18" s="117"/>
      <c r="FDU18" s="117"/>
      <c r="FDV18" s="117"/>
      <c r="FDW18" s="117"/>
      <c r="FDX18" s="117"/>
      <c r="FDY18" s="117"/>
      <c r="FDZ18" s="117"/>
      <c r="FEA18" s="117"/>
      <c r="FEB18" s="117"/>
      <c r="FEC18" s="117"/>
      <c r="FED18" s="117"/>
      <c r="FEE18" s="117"/>
      <c r="FEF18" s="117"/>
      <c r="FEG18" s="117"/>
      <c r="FEH18" s="117"/>
      <c r="FEI18" s="117"/>
      <c r="FEJ18" s="117"/>
      <c r="FEK18" s="117"/>
      <c r="FEL18" s="117"/>
      <c r="FEM18" s="117"/>
      <c r="FEN18" s="117"/>
      <c r="FEO18" s="117"/>
      <c r="FEP18" s="117"/>
      <c r="FEQ18" s="117"/>
      <c r="FER18" s="117"/>
      <c r="FES18" s="117"/>
      <c r="FET18" s="117"/>
      <c r="FEU18" s="117"/>
      <c r="FEV18" s="117"/>
      <c r="FEW18" s="117"/>
      <c r="FEX18" s="117"/>
      <c r="FEY18" s="117"/>
      <c r="FEZ18" s="117"/>
      <c r="FFA18" s="117"/>
      <c r="FFB18" s="117"/>
      <c r="FFC18" s="117"/>
      <c r="FFD18" s="117"/>
      <c r="FFE18" s="117"/>
      <c r="FFF18" s="117"/>
      <c r="FFG18" s="117"/>
      <c r="FFH18" s="117"/>
      <c r="FFI18" s="117"/>
      <c r="FFJ18" s="117"/>
      <c r="FFK18" s="117"/>
      <c r="FFL18" s="117"/>
      <c r="FFM18" s="117"/>
      <c r="FFN18" s="117"/>
      <c r="FFO18" s="117"/>
      <c r="FFP18" s="117"/>
      <c r="FFQ18" s="117"/>
      <c r="FFR18" s="117"/>
      <c r="FFS18" s="117"/>
      <c r="FFT18" s="117"/>
      <c r="FFU18" s="117"/>
      <c r="FFV18" s="117"/>
      <c r="FFW18" s="117"/>
      <c r="FFX18" s="117"/>
      <c r="FFY18" s="117"/>
      <c r="FFZ18" s="117"/>
      <c r="FGA18" s="117"/>
      <c r="FGB18" s="117"/>
      <c r="FGC18" s="117"/>
      <c r="FGD18" s="117"/>
      <c r="FGE18" s="117"/>
      <c r="FGF18" s="117"/>
      <c r="FGG18" s="117"/>
      <c r="FGH18" s="117"/>
      <c r="FGI18" s="117"/>
      <c r="FGJ18" s="117"/>
      <c r="FGK18" s="117"/>
      <c r="FGL18" s="117"/>
      <c r="FGM18" s="117"/>
      <c r="FGN18" s="117"/>
      <c r="FGO18" s="117"/>
      <c r="FGP18" s="117"/>
      <c r="FGQ18" s="117"/>
      <c r="FGR18" s="117"/>
      <c r="FGS18" s="117"/>
      <c r="FGT18" s="117"/>
      <c r="FGU18" s="117"/>
      <c r="FGV18" s="117"/>
      <c r="FGW18" s="117"/>
      <c r="FGX18" s="117"/>
      <c r="FGY18" s="117"/>
      <c r="FGZ18" s="117"/>
      <c r="FHA18" s="117"/>
      <c r="FHB18" s="117"/>
      <c r="FHC18" s="117"/>
      <c r="FHD18" s="117"/>
      <c r="FHE18" s="117"/>
      <c r="FHF18" s="117"/>
      <c r="FHG18" s="117"/>
      <c r="FHH18" s="117"/>
      <c r="FHI18" s="117"/>
      <c r="FHJ18" s="117"/>
      <c r="FHK18" s="117"/>
      <c r="FHL18" s="117"/>
      <c r="FHM18" s="117"/>
      <c r="FHN18" s="117"/>
      <c r="FHO18" s="117"/>
      <c r="FHP18" s="117"/>
      <c r="FHQ18" s="117"/>
      <c r="FHR18" s="117"/>
      <c r="FHS18" s="117"/>
      <c r="FHT18" s="117"/>
      <c r="FHU18" s="117"/>
      <c r="FHV18" s="117"/>
      <c r="FHW18" s="117"/>
      <c r="FHX18" s="117"/>
      <c r="FHY18" s="117"/>
      <c r="FHZ18" s="117"/>
      <c r="FIA18" s="117"/>
      <c r="FIB18" s="117"/>
      <c r="FIC18" s="117"/>
      <c r="FID18" s="117"/>
      <c r="FIE18" s="117"/>
      <c r="FIF18" s="117"/>
      <c r="FIG18" s="117"/>
      <c r="FIH18" s="117"/>
      <c r="FII18" s="117"/>
      <c r="FIJ18" s="117"/>
      <c r="FIK18" s="117"/>
      <c r="FIL18" s="117"/>
      <c r="FIM18" s="117"/>
      <c r="FIN18" s="117"/>
      <c r="FIO18" s="117"/>
      <c r="FIP18" s="117"/>
      <c r="FIQ18" s="117"/>
      <c r="FIR18" s="117"/>
      <c r="FIS18" s="117"/>
      <c r="FIT18" s="117"/>
      <c r="FIU18" s="117"/>
      <c r="FIV18" s="117"/>
      <c r="FIW18" s="117"/>
      <c r="FIX18" s="117"/>
      <c r="FIY18" s="117"/>
      <c r="FIZ18" s="117"/>
      <c r="FJA18" s="117"/>
      <c r="FJB18" s="117"/>
      <c r="FJC18" s="117"/>
      <c r="FJD18" s="117"/>
      <c r="FJE18" s="117"/>
      <c r="FJF18" s="117"/>
      <c r="FJG18" s="117"/>
      <c r="FJH18" s="117"/>
      <c r="FJI18" s="117"/>
      <c r="FJJ18" s="117"/>
      <c r="FJK18" s="117"/>
      <c r="FJL18" s="117"/>
      <c r="FJM18" s="117"/>
      <c r="FJN18" s="117"/>
      <c r="FJO18" s="117"/>
      <c r="FJP18" s="117"/>
      <c r="FJQ18" s="117"/>
      <c r="FJR18" s="117"/>
      <c r="FJS18" s="117"/>
      <c r="FJT18" s="117"/>
      <c r="FJU18" s="117"/>
      <c r="FJV18" s="117"/>
      <c r="FJW18" s="117"/>
      <c r="FJX18" s="117"/>
      <c r="FJY18" s="117"/>
      <c r="FJZ18" s="117"/>
      <c r="FKA18" s="117"/>
      <c r="FKB18" s="117"/>
      <c r="FKC18" s="117"/>
      <c r="FKD18" s="117"/>
      <c r="FKE18" s="117"/>
      <c r="FKF18" s="117"/>
      <c r="FKG18" s="117"/>
      <c r="FKH18" s="117"/>
      <c r="FKI18" s="117"/>
      <c r="FKJ18" s="117"/>
      <c r="FKK18" s="117"/>
      <c r="FKL18" s="117"/>
      <c r="FKM18" s="117"/>
      <c r="FKN18" s="117"/>
      <c r="FKO18" s="117"/>
      <c r="FKP18" s="117"/>
      <c r="FKQ18" s="117"/>
      <c r="FKR18" s="117"/>
      <c r="FKS18" s="117"/>
      <c r="FKT18" s="117"/>
      <c r="FKU18" s="117"/>
      <c r="FKV18" s="117"/>
      <c r="FKW18" s="117"/>
      <c r="FKX18" s="117"/>
      <c r="FKY18" s="117"/>
      <c r="FKZ18" s="117"/>
      <c r="FLA18" s="117"/>
      <c r="FLB18" s="117"/>
      <c r="FLC18" s="117"/>
      <c r="FLD18" s="117"/>
      <c r="FLE18" s="117"/>
      <c r="FLF18" s="117"/>
      <c r="FLG18" s="117"/>
      <c r="FLH18" s="117"/>
      <c r="FLI18" s="117"/>
      <c r="FLJ18" s="117"/>
      <c r="FLK18" s="117"/>
      <c r="FLL18" s="117"/>
      <c r="FLM18" s="117"/>
      <c r="FLN18" s="117"/>
      <c r="FLO18" s="117"/>
      <c r="FLP18" s="117"/>
      <c r="FLQ18" s="117"/>
      <c r="FLR18" s="117"/>
      <c r="FLS18" s="117"/>
      <c r="FLT18" s="117"/>
      <c r="FLU18" s="117"/>
      <c r="FLV18" s="117"/>
      <c r="FLW18" s="117"/>
      <c r="FLX18" s="117"/>
      <c r="FLY18" s="117"/>
      <c r="FLZ18" s="117"/>
      <c r="FMA18" s="117"/>
      <c r="FMB18" s="117"/>
      <c r="FMC18" s="117"/>
      <c r="FMD18" s="117"/>
      <c r="FME18" s="117"/>
      <c r="FMF18" s="117"/>
      <c r="FMG18" s="117"/>
      <c r="FMH18" s="117"/>
      <c r="FMI18" s="117"/>
      <c r="FMJ18" s="117"/>
      <c r="FMK18" s="117"/>
      <c r="FML18" s="117"/>
      <c r="FMM18" s="117"/>
      <c r="FMN18" s="117"/>
      <c r="FMO18" s="117"/>
      <c r="FMP18" s="117"/>
      <c r="FMQ18" s="117"/>
      <c r="FMR18" s="117"/>
      <c r="FMS18" s="117"/>
      <c r="FMT18" s="117"/>
      <c r="FMU18" s="117"/>
      <c r="FMV18" s="117"/>
      <c r="FMW18" s="117"/>
      <c r="FMX18" s="117"/>
      <c r="FMY18" s="117"/>
      <c r="FMZ18" s="117"/>
      <c r="FNA18" s="117"/>
      <c r="FNB18" s="117"/>
      <c r="FNC18" s="117"/>
      <c r="FND18" s="117"/>
      <c r="FNE18" s="117"/>
      <c r="FNF18" s="117"/>
      <c r="FNG18" s="117"/>
      <c r="FNH18" s="117"/>
      <c r="FNI18" s="117"/>
      <c r="FNJ18" s="117"/>
      <c r="FNK18" s="117"/>
      <c r="FNL18" s="117"/>
      <c r="FNM18" s="117"/>
      <c r="FNN18" s="117"/>
      <c r="FNO18" s="117"/>
      <c r="FNP18" s="117"/>
      <c r="FNQ18" s="117"/>
      <c r="FNR18" s="117"/>
      <c r="FNS18" s="117"/>
      <c r="FNT18" s="117"/>
      <c r="FNU18" s="117"/>
      <c r="FNV18" s="117"/>
      <c r="FNW18" s="117"/>
      <c r="FNX18" s="117"/>
      <c r="FNY18" s="117"/>
      <c r="FNZ18" s="117"/>
      <c r="FOA18" s="117"/>
      <c r="FOB18" s="117"/>
      <c r="FOC18" s="117"/>
      <c r="FOD18" s="117"/>
      <c r="FOE18" s="117"/>
      <c r="FOF18" s="117"/>
      <c r="FOG18" s="117"/>
      <c r="FOH18" s="117"/>
      <c r="FOI18" s="117"/>
      <c r="FOJ18" s="117"/>
      <c r="FOK18" s="117"/>
      <c r="FOL18" s="117"/>
      <c r="FOM18" s="117"/>
      <c r="FON18" s="117"/>
      <c r="FOO18" s="117"/>
      <c r="FOP18" s="117"/>
      <c r="FOQ18" s="117"/>
      <c r="FOR18" s="117"/>
      <c r="FOS18" s="117"/>
      <c r="FOT18" s="117"/>
      <c r="FOU18" s="117"/>
      <c r="FOV18" s="117"/>
      <c r="FOW18" s="117"/>
      <c r="FOX18" s="117"/>
      <c r="FOY18" s="117"/>
      <c r="FOZ18" s="117"/>
      <c r="FPA18" s="117"/>
      <c r="FPB18" s="117"/>
      <c r="FPC18" s="117"/>
      <c r="FPD18" s="117"/>
      <c r="FPE18" s="117"/>
      <c r="FPF18" s="117"/>
      <c r="FPG18" s="117"/>
      <c r="FPH18" s="117"/>
      <c r="FPI18" s="117"/>
      <c r="FPJ18" s="117"/>
      <c r="FPK18" s="117"/>
      <c r="FPL18" s="117"/>
      <c r="FPM18" s="117"/>
      <c r="FPN18" s="117"/>
      <c r="FPO18" s="117"/>
      <c r="FPP18" s="117"/>
      <c r="FPQ18" s="117"/>
      <c r="FPR18" s="117"/>
      <c r="FPS18" s="117"/>
      <c r="FPT18" s="117"/>
      <c r="FPU18" s="117"/>
      <c r="FPV18" s="117"/>
      <c r="FPW18" s="117"/>
      <c r="FPX18" s="117"/>
      <c r="FPY18" s="117"/>
      <c r="FPZ18" s="117"/>
      <c r="FQA18" s="117"/>
      <c r="FQB18" s="117"/>
      <c r="FQC18" s="117"/>
      <c r="FQD18" s="117"/>
      <c r="FQE18" s="117"/>
      <c r="FQF18" s="117"/>
      <c r="FQG18" s="117"/>
      <c r="FQH18" s="117"/>
      <c r="FQI18" s="117"/>
      <c r="FQJ18" s="117"/>
      <c r="FQK18" s="117"/>
      <c r="FQL18" s="117"/>
      <c r="FQM18" s="117"/>
      <c r="FQN18" s="117"/>
      <c r="FQO18" s="117"/>
      <c r="FQP18" s="117"/>
      <c r="FQQ18" s="117"/>
      <c r="FQR18" s="117"/>
      <c r="FQS18" s="117"/>
      <c r="FQT18" s="117"/>
      <c r="FQU18" s="117"/>
      <c r="FQV18" s="117"/>
      <c r="FQW18" s="117"/>
      <c r="FQX18" s="117"/>
      <c r="FQY18" s="117"/>
      <c r="FQZ18" s="117"/>
      <c r="FRA18" s="117"/>
      <c r="FRB18" s="117"/>
      <c r="FRC18" s="117"/>
      <c r="FRD18" s="117"/>
      <c r="FRE18" s="117"/>
      <c r="FRF18" s="117"/>
      <c r="FRG18" s="117"/>
      <c r="FRH18" s="117"/>
      <c r="FRI18" s="117"/>
      <c r="FRJ18" s="117"/>
      <c r="FRK18" s="117"/>
      <c r="FRL18" s="117"/>
      <c r="FRM18" s="117"/>
      <c r="FRN18" s="117"/>
      <c r="FRO18" s="117"/>
      <c r="FRP18" s="117"/>
      <c r="FRQ18" s="117"/>
      <c r="FRR18" s="117"/>
      <c r="FRS18" s="117"/>
      <c r="FRT18" s="117"/>
      <c r="FRU18" s="117"/>
      <c r="FRV18" s="117"/>
      <c r="FRW18" s="117"/>
      <c r="FRX18" s="117"/>
      <c r="FRY18" s="117"/>
      <c r="FRZ18" s="117"/>
      <c r="FSA18" s="117"/>
      <c r="FSB18" s="117"/>
      <c r="FSC18" s="117"/>
      <c r="FSD18" s="117"/>
      <c r="FSE18" s="117"/>
      <c r="FSF18" s="117"/>
      <c r="FSG18" s="117"/>
      <c r="FSH18" s="117"/>
      <c r="FSI18" s="117"/>
      <c r="FSJ18" s="117"/>
      <c r="FSK18" s="117"/>
      <c r="FSL18" s="117"/>
      <c r="FSM18" s="117"/>
      <c r="FSN18" s="117"/>
      <c r="FSO18" s="117"/>
      <c r="FSP18" s="117"/>
      <c r="FSQ18" s="117"/>
      <c r="FSR18" s="117"/>
      <c r="FSS18" s="117"/>
      <c r="FST18" s="117"/>
      <c r="FSU18" s="117"/>
      <c r="FSV18" s="117"/>
      <c r="FSW18" s="117"/>
      <c r="FSX18" s="117"/>
      <c r="FSY18" s="117"/>
      <c r="FSZ18" s="117"/>
      <c r="FTA18" s="117"/>
      <c r="FTB18" s="117"/>
      <c r="FTC18" s="117"/>
      <c r="FTD18" s="117"/>
      <c r="FTE18" s="117"/>
      <c r="FTF18" s="117"/>
      <c r="FTG18" s="117"/>
      <c r="FTH18" s="117"/>
      <c r="FTI18" s="117"/>
      <c r="FTJ18" s="117"/>
      <c r="FTK18" s="117"/>
      <c r="FTL18" s="117"/>
      <c r="FTM18" s="117"/>
      <c r="FTN18" s="117"/>
      <c r="FTO18" s="117"/>
      <c r="FTP18" s="117"/>
      <c r="FTQ18" s="117"/>
      <c r="FTR18" s="117"/>
      <c r="FTS18" s="117"/>
      <c r="FTT18" s="117"/>
      <c r="FTU18" s="117"/>
      <c r="FTV18" s="117"/>
      <c r="FTW18" s="117"/>
      <c r="FTX18" s="117"/>
      <c r="FTY18" s="117"/>
      <c r="FTZ18" s="117"/>
      <c r="FUA18" s="117"/>
      <c r="FUB18" s="117"/>
      <c r="FUC18" s="117"/>
      <c r="FUD18" s="117"/>
      <c r="FUE18" s="117"/>
      <c r="FUF18" s="117"/>
      <c r="FUG18" s="117"/>
      <c r="FUH18" s="117"/>
      <c r="FUI18" s="117"/>
      <c r="FUJ18" s="117"/>
      <c r="FUK18" s="117"/>
      <c r="FUL18" s="117"/>
      <c r="FUM18" s="117"/>
      <c r="FUN18" s="117"/>
      <c r="FUO18" s="117"/>
      <c r="FUP18" s="117"/>
      <c r="FUQ18" s="117"/>
      <c r="FUR18" s="117"/>
      <c r="FUS18" s="117"/>
      <c r="FUT18" s="117"/>
      <c r="FUU18" s="117"/>
      <c r="FUV18" s="117"/>
      <c r="FUW18" s="117"/>
      <c r="FUX18" s="117"/>
      <c r="FUY18" s="117"/>
      <c r="FUZ18" s="117"/>
      <c r="FVA18" s="117"/>
      <c r="FVB18" s="117"/>
      <c r="FVC18" s="117"/>
      <c r="FVD18" s="117"/>
      <c r="FVE18" s="117"/>
      <c r="FVF18" s="117"/>
      <c r="FVG18" s="117"/>
      <c r="FVH18" s="117"/>
      <c r="FVI18" s="117"/>
      <c r="FVJ18" s="117"/>
      <c r="FVK18" s="117"/>
      <c r="FVL18" s="117"/>
      <c r="FVM18" s="117"/>
      <c r="FVN18" s="117"/>
      <c r="FVO18" s="117"/>
      <c r="FVP18" s="117"/>
      <c r="FVQ18" s="117"/>
      <c r="FVR18" s="117"/>
      <c r="FVS18" s="117"/>
      <c r="FVT18" s="117"/>
      <c r="FVU18" s="117"/>
      <c r="FVV18" s="117"/>
      <c r="FVW18" s="117"/>
      <c r="FVX18" s="117"/>
      <c r="FVY18" s="117"/>
      <c r="FVZ18" s="117"/>
      <c r="FWA18" s="117"/>
      <c r="FWB18" s="117"/>
      <c r="FWC18" s="117"/>
      <c r="FWD18" s="117"/>
      <c r="FWE18" s="117"/>
      <c r="FWF18" s="117"/>
      <c r="FWG18" s="117"/>
      <c r="FWH18" s="117"/>
      <c r="FWI18" s="117"/>
      <c r="FWJ18" s="117"/>
      <c r="FWK18" s="117"/>
      <c r="FWL18" s="117"/>
      <c r="FWM18" s="117"/>
      <c r="FWN18" s="117"/>
      <c r="FWO18" s="117"/>
      <c r="FWP18" s="117"/>
      <c r="FWQ18" s="117"/>
      <c r="FWR18" s="117"/>
      <c r="FWS18" s="117"/>
      <c r="FWT18" s="117"/>
      <c r="FWU18" s="117"/>
      <c r="FWV18" s="117"/>
      <c r="FWW18" s="117"/>
      <c r="FWX18" s="117"/>
      <c r="FWY18" s="117"/>
      <c r="FWZ18" s="117"/>
      <c r="FXA18" s="117"/>
      <c r="FXB18" s="117"/>
      <c r="FXC18" s="117"/>
      <c r="FXD18" s="117"/>
      <c r="FXE18" s="117"/>
      <c r="FXF18" s="117"/>
      <c r="FXG18" s="117"/>
      <c r="FXH18" s="117"/>
      <c r="FXI18" s="117"/>
      <c r="FXJ18" s="117"/>
      <c r="FXK18" s="117"/>
      <c r="FXL18" s="117"/>
      <c r="FXM18" s="117"/>
      <c r="FXN18" s="117"/>
      <c r="FXO18" s="117"/>
      <c r="FXP18" s="117"/>
      <c r="FXQ18" s="117"/>
      <c r="FXR18" s="117"/>
      <c r="FXS18" s="117"/>
      <c r="FXT18" s="117"/>
      <c r="FXU18" s="117"/>
      <c r="FXV18" s="117"/>
      <c r="FXW18" s="117"/>
      <c r="FXX18" s="117"/>
      <c r="FXY18" s="117"/>
      <c r="FXZ18" s="117"/>
      <c r="FYA18" s="117"/>
      <c r="FYB18" s="117"/>
      <c r="FYC18" s="117"/>
      <c r="FYD18" s="117"/>
      <c r="FYE18" s="117"/>
      <c r="FYF18" s="117"/>
      <c r="FYG18" s="117"/>
      <c r="FYH18" s="117"/>
      <c r="FYI18" s="117"/>
      <c r="FYJ18" s="117"/>
      <c r="FYK18" s="117"/>
      <c r="FYL18" s="117"/>
      <c r="FYM18" s="117"/>
      <c r="FYN18" s="117"/>
      <c r="FYO18" s="117"/>
      <c r="FYP18" s="117"/>
      <c r="FYQ18" s="117"/>
      <c r="FYR18" s="117"/>
      <c r="FYS18" s="117"/>
      <c r="FYT18" s="117"/>
      <c r="FYU18" s="117"/>
      <c r="FYV18" s="117"/>
      <c r="FYW18" s="117"/>
      <c r="FYX18" s="117"/>
      <c r="FYY18" s="117"/>
      <c r="FYZ18" s="117"/>
      <c r="FZA18" s="117"/>
      <c r="FZB18" s="117"/>
      <c r="FZC18" s="117"/>
      <c r="FZD18" s="117"/>
      <c r="FZE18" s="117"/>
      <c r="FZF18" s="117"/>
      <c r="FZG18" s="117"/>
      <c r="FZH18" s="117"/>
      <c r="FZI18" s="117"/>
      <c r="FZJ18" s="117"/>
      <c r="FZK18" s="117"/>
      <c r="FZL18" s="117"/>
      <c r="FZM18" s="117"/>
      <c r="FZN18" s="117"/>
      <c r="FZO18" s="117"/>
      <c r="FZP18" s="117"/>
      <c r="FZQ18" s="117"/>
      <c r="FZR18" s="117"/>
      <c r="FZS18" s="117"/>
      <c r="FZT18" s="117"/>
      <c r="FZU18" s="117"/>
      <c r="FZV18" s="117"/>
      <c r="FZW18" s="117"/>
      <c r="FZX18" s="117"/>
      <c r="FZY18" s="117"/>
      <c r="FZZ18" s="117"/>
      <c r="GAA18" s="117"/>
      <c r="GAB18" s="117"/>
      <c r="GAC18" s="117"/>
      <c r="GAD18" s="117"/>
      <c r="GAE18" s="117"/>
      <c r="GAF18" s="117"/>
      <c r="GAG18" s="117"/>
      <c r="GAH18" s="117"/>
      <c r="GAI18" s="117"/>
      <c r="GAJ18" s="117"/>
      <c r="GAK18" s="117"/>
      <c r="GAL18" s="117"/>
      <c r="GAM18" s="117"/>
      <c r="GAN18" s="117"/>
      <c r="GAO18" s="117"/>
      <c r="GAP18" s="117"/>
      <c r="GAQ18" s="117"/>
      <c r="GAR18" s="117"/>
      <c r="GAS18" s="117"/>
      <c r="GAT18" s="117"/>
      <c r="GAU18" s="117"/>
      <c r="GAV18" s="117"/>
      <c r="GAW18" s="117"/>
      <c r="GAX18" s="117"/>
      <c r="GAY18" s="117"/>
      <c r="GAZ18" s="117"/>
      <c r="GBA18" s="117"/>
      <c r="GBB18" s="117"/>
      <c r="GBC18" s="117"/>
      <c r="GBD18" s="117"/>
      <c r="GBE18" s="117"/>
      <c r="GBF18" s="117"/>
      <c r="GBG18" s="117"/>
      <c r="GBH18" s="117"/>
      <c r="GBI18" s="117"/>
      <c r="GBJ18" s="117"/>
      <c r="GBK18" s="117"/>
      <c r="GBL18" s="117"/>
      <c r="GBM18" s="117"/>
      <c r="GBN18" s="117"/>
      <c r="GBO18" s="117"/>
      <c r="GBP18" s="117"/>
      <c r="GBQ18" s="117"/>
      <c r="GBR18" s="117"/>
      <c r="GBS18" s="117"/>
      <c r="GBT18" s="117"/>
      <c r="GBU18" s="117"/>
      <c r="GBV18" s="117"/>
      <c r="GBW18" s="117"/>
      <c r="GBX18" s="117"/>
      <c r="GBY18" s="117"/>
      <c r="GBZ18" s="117"/>
      <c r="GCA18" s="117"/>
      <c r="GCB18" s="117"/>
      <c r="GCC18" s="117"/>
      <c r="GCD18" s="117"/>
      <c r="GCE18" s="117"/>
      <c r="GCF18" s="117"/>
      <c r="GCG18" s="117"/>
      <c r="GCH18" s="117"/>
      <c r="GCI18" s="117"/>
      <c r="GCJ18" s="117"/>
      <c r="GCK18" s="117"/>
      <c r="GCL18" s="117"/>
      <c r="GCM18" s="117"/>
      <c r="GCN18" s="117"/>
      <c r="GCO18" s="117"/>
      <c r="GCP18" s="117"/>
      <c r="GCQ18" s="117"/>
      <c r="GCR18" s="117"/>
      <c r="GCS18" s="117"/>
      <c r="GCT18" s="117"/>
      <c r="GCU18" s="117"/>
      <c r="GCV18" s="117"/>
      <c r="GCW18" s="117"/>
      <c r="GCX18" s="117"/>
      <c r="GCY18" s="117"/>
      <c r="GCZ18" s="117"/>
      <c r="GDA18" s="117"/>
      <c r="GDB18" s="117"/>
      <c r="GDC18" s="117"/>
      <c r="GDD18" s="117"/>
      <c r="GDE18" s="117"/>
      <c r="GDF18" s="117"/>
      <c r="GDG18" s="117"/>
      <c r="GDH18" s="117"/>
      <c r="GDI18" s="117"/>
      <c r="GDJ18" s="117"/>
      <c r="GDK18" s="117"/>
      <c r="GDL18" s="117"/>
      <c r="GDM18" s="117"/>
      <c r="GDN18" s="117"/>
      <c r="GDO18" s="117"/>
      <c r="GDP18" s="117"/>
      <c r="GDQ18" s="117"/>
      <c r="GDR18" s="117"/>
      <c r="GDS18" s="117"/>
      <c r="GDT18" s="117"/>
      <c r="GDU18" s="117"/>
      <c r="GDV18" s="117"/>
      <c r="GDW18" s="117"/>
      <c r="GDX18" s="117"/>
      <c r="GDY18" s="117"/>
      <c r="GDZ18" s="117"/>
      <c r="GEA18" s="117"/>
      <c r="GEB18" s="117"/>
      <c r="GEC18" s="117"/>
      <c r="GED18" s="117"/>
      <c r="GEE18" s="117"/>
      <c r="GEF18" s="117"/>
      <c r="GEG18" s="117"/>
      <c r="GEH18" s="117"/>
      <c r="GEI18" s="117"/>
      <c r="GEJ18" s="117"/>
      <c r="GEK18" s="117"/>
      <c r="GEL18" s="117"/>
      <c r="GEM18" s="117"/>
      <c r="GEN18" s="117"/>
      <c r="GEO18" s="117"/>
      <c r="GEP18" s="117"/>
      <c r="GEQ18" s="117"/>
      <c r="GER18" s="117"/>
      <c r="GES18" s="117"/>
      <c r="GET18" s="117"/>
      <c r="GEU18" s="117"/>
      <c r="GEV18" s="117"/>
      <c r="GEW18" s="117"/>
      <c r="GEX18" s="117"/>
      <c r="GEY18" s="117"/>
      <c r="GEZ18" s="117"/>
      <c r="GFA18" s="117"/>
      <c r="GFB18" s="117"/>
      <c r="GFC18" s="117"/>
      <c r="GFD18" s="117"/>
      <c r="GFE18" s="117"/>
      <c r="GFF18" s="117"/>
      <c r="GFG18" s="117"/>
      <c r="GFH18" s="117"/>
      <c r="GFI18" s="117"/>
      <c r="GFJ18" s="117"/>
      <c r="GFK18" s="117"/>
      <c r="GFL18" s="117"/>
      <c r="GFM18" s="117"/>
      <c r="GFN18" s="117"/>
      <c r="GFO18" s="117"/>
      <c r="GFP18" s="117"/>
      <c r="GFQ18" s="117"/>
      <c r="GFR18" s="117"/>
      <c r="GFS18" s="117"/>
      <c r="GFT18" s="117"/>
      <c r="GFU18" s="117"/>
      <c r="GFV18" s="117"/>
      <c r="GFW18" s="117"/>
      <c r="GFX18" s="117"/>
      <c r="GFY18" s="117"/>
      <c r="GFZ18" s="117"/>
      <c r="GGA18" s="117"/>
      <c r="GGB18" s="117"/>
      <c r="GGC18" s="117"/>
      <c r="GGD18" s="117"/>
      <c r="GGE18" s="117"/>
      <c r="GGF18" s="117"/>
      <c r="GGG18" s="117"/>
      <c r="GGH18" s="117"/>
      <c r="GGI18" s="117"/>
      <c r="GGJ18" s="117"/>
      <c r="GGK18" s="117"/>
      <c r="GGL18" s="117"/>
      <c r="GGM18" s="117"/>
      <c r="GGN18" s="117"/>
      <c r="GGO18" s="117"/>
      <c r="GGP18" s="117"/>
      <c r="GGQ18" s="117"/>
      <c r="GGR18" s="117"/>
      <c r="GGS18" s="117"/>
      <c r="GGT18" s="117"/>
      <c r="GGU18" s="117"/>
      <c r="GGV18" s="117"/>
      <c r="GGW18" s="117"/>
      <c r="GGX18" s="117"/>
      <c r="GGY18" s="117"/>
      <c r="GGZ18" s="117"/>
      <c r="GHA18" s="117"/>
      <c r="GHB18" s="117"/>
      <c r="GHC18" s="117"/>
      <c r="GHD18" s="117"/>
      <c r="GHE18" s="117"/>
      <c r="GHF18" s="117"/>
      <c r="GHG18" s="117"/>
      <c r="GHH18" s="117"/>
      <c r="GHI18" s="117"/>
      <c r="GHJ18" s="117"/>
      <c r="GHK18" s="117"/>
      <c r="GHL18" s="117"/>
      <c r="GHM18" s="117"/>
      <c r="GHN18" s="117"/>
      <c r="GHO18" s="117"/>
      <c r="GHP18" s="117"/>
      <c r="GHQ18" s="117"/>
      <c r="GHR18" s="117"/>
      <c r="GHS18" s="117"/>
      <c r="GHT18" s="117"/>
      <c r="GHU18" s="117"/>
      <c r="GHV18" s="117"/>
      <c r="GHW18" s="117"/>
      <c r="GHX18" s="117"/>
      <c r="GHY18" s="117"/>
      <c r="GHZ18" s="117"/>
      <c r="GIA18" s="117"/>
      <c r="GIB18" s="117"/>
      <c r="GIC18" s="117"/>
      <c r="GID18" s="117"/>
      <c r="GIE18" s="117"/>
      <c r="GIF18" s="117"/>
      <c r="GIG18" s="117"/>
      <c r="GIH18" s="117"/>
      <c r="GII18" s="117"/>
      <c r="GIJ18" s="117"/>
      <c r="GIK18" s="117"/>
      <c r="GIL18" s="117"/>
      <c r="GIM18" s="117"/>
      <c r="GIN18" s="117"/>
      <c r="GIO18" s="117"/>
      <c r="GIP18" s="117"/>
      <c r="GIQ18" s="117"/>
      <c r="GIR18" s="117"/>
      <c r="GIS18" s="117"/>
      <c r="GIT18" s="117"/>
      <c r="GIU18" s="117"/>
      <c r="GIV18" s="117"/>
      <c r="GIW18" s="117"/>
      <c r="GIX18" s="117"/>
      <c r="GIY18" s="117"/>
      <c r="GIZ18" s="117"/>
      <c r="GJA18" s="117"/>
      <c r="GJB18" s="117"/>
      <c r="GJC18" s="117"/>
      <c r="GJD18" s="117"/>
      <c r="GJE18" s="117"/>
      <c r="GJF18" s="117"/>
      <c r="GJG18" s="117"/>
      <c r="GJH18" s="117"/>
      <c r="GJI18" s="117"/>
      <c r="GJJ18" s="117"/>
      <c r="GJK18" s="117"/>
      <c r="GJL18" s="117"/>
      <c r="GJM18" s="117"/>
      <c r="GJN18" s="117"/>
      <c r="GJO18" s="117"/>
      <c r="GJP18" s="117"/>
      <c r="GJQ18" s="117"/>
      <c r="GJR18" s="117"/>
      <c r="GJS18" s="117"/>
      <c r="GJT18" s="117"/>
      <c r="GJU18" s="117"/>
      <c r="GJV18" s="117"/>
      <c r="GJW18" s="117"/>
      <c r="GJX18" s="117"/>
      <c r="GJY18" s="117"/>
      <c r="GJZ18" s="117"/>
      <c r="GKA18" s="117"/>
      <c r="GKB18" s="117"/>
      <c r="GKC18" s="117"/>
      <c r="GKD18" s="117"/>
      <c r="GKE18" s="117"/>
      <c r="GKF18" s="117"/>
      <c r="GKG18" s="117"/>
      <c r="GKH18" s="117"/>
      <c r="GKI18" s="117"/>
      <c r="GKJ18" s="117"/>
      <c r="GKK18" s="117"/>
      <c r="GKL18" s="117"/>
      <c r="GKM18" s="117"/>
      <c r="GKN18" s="117"/>
      <c r="GKO18" s="117"/>
      <c r="GKP18" s="117"/>
      <c r="GKQ18" s="117"/>
      <c r="GKR18" s="117"/>
      <c r="GKS18" s="117"/>
      <c r="GKT18" s="117"/>
      <c r="GKU18" s="117"/>
      <c r="GKV18" s="117"/>
      <c r="GKW18" s="117"/>
      <c r="GKX18" s="117"/>
      <c r="GKY18" s="117"/>
      <c r="GKZ18" s="117"/>
      <c r="GLA18" s="117"/>
      <c r="GLB18" s="117"/>
      <c r="GLC18" s="117"/>
      <c r="GLD18" s="117"/>
      <c r="GLE18" s="117"/>
      <c r="GLF18" s="117"/>
      <c r="GLG18" s="117"/>
      <c r="GLH18" s="117"/>
      <c r="GLI18" s="117"/>
      <c r="GLJ18" s="117"/>
      <c r="GLK18" s="117"/>
      <c r="GLL18" s="117"/>
      <c r="GLM18" s="117"/>
      <c r="GLN18" s="117"/>
      <c r="GLO18" s="117"/>
      <c r="GLP18" s="117"/>
      <c r="GLQ18" s="117"/>
      <c r="GLR18" s="117"/>
      <c r="GLS18" s="117"/>
      <c r="GLT18" s="117"/>
      <c r="GLU18" s="117"/>
      <c r="GLV18" s="117"/>
      <c r="GLW18" s="117"/>
      <c r="GLX18" s="117"/>
      <c r="GLY18" s="117"/>
      <c r="GLZ18" s="117"/>
      <c r="GMA18" s="117"/>
      <c r="GMB18" s="117"/>
      <c r="GMC18" s="117"/>
      <c r="GMD18" s="117"/>
      <c r="GME18" s="117"/>
      <c r="GMF18" s="117"/>
      <c r="GMG18" s="117"/>
      <c r="GMH18" s="117"/>
      <c r="GMI18" s="117"/>
      <c r="GMJ18" s="117"/>
      <c r="GMK18" s="117"/>
      <c r="GML18" s="117"/>
      <c r="GMM18" s="117"/>
      <c r="GMN18" s="117"/>
      <c r="GMO18" s="117"/>
      <c r="GMP18" s="117"/>
      <c r="GMQ18" s="117"/>
      <c r="GMR18" s="117"/>
      <c r="GMS18" s="117"/>
      <c r="GMT18" s="117"/>
      <c r="GMU18" s="117"/>
      <c r="GMV18" s="117"/>
      <c r="GMW18" s="117"/>
      <c r="GMX18" s="117"/>
      <c r="GMY18" s="117"/>
      <c r="GMZ18" s="117"/>
      <c r="GNA18" s="117"/>
      <c r="GNB18" s="117"/>
      <c r="GNC18" s="117"/>
      <c r="GND18" s="117"/>
      <c r="GNE18" s="117"/>
      <c r="GNF18" s="117"/>
      <c r="GNG18" s="117"/>
      <c r="GNH18" s="117"/>
      <c r="GNI18" s="117"/>
      <c r="GNJ18" s="117"/>
      <c r="GNK18" s="117"/>
      <c r="GNL18" s="117"/>
      <c r="GNM18" s="117"/>
      <c r="GNN18" s="117"/>
      <c r="GNO18" s="117"/>
      <c r="GNP18" s="117"/>
      <c r="GNQ18" s="117"/>
      <c r="GNR18" s="117"/>
      <c r="GNS18" s="117"/>
      <c r="GNT18" s="117"/>
      <c r="GNU18" s="117"/>
      <c r="GNV18" s="117"/>
      <c r="GNW18" s="117"/>
      <c r="GNX18" s="117"/>
      <c r="GNY18" s="117"/>
      <c r="GNZ18" s="117"/>
      <c r="GOA18" s="117"/>
      <c r="GOB18" s="117"/>
      <c r="GOC18" s="117"/>
      <c r="GOD18" s="117"/>
      <c r="GOE18" s="117"/>
      <c r="GOF18" s="117"/>
      <c r="GOG18" s="117"/>
      <c r="GOH18" s="117"/>
      <c r="GOI18" s="117"/>
      <c r="GOJ18" s="117"/>
      <c r="GOK18" s="117"/>
      <c r="GOL18" s="117"/>
      <c r="GOM18" s="117"/>
      <c r="GON18" s="117"/>
      <c r="GOO18" s="117"/>
      <c r="GOP18" s="117"/>
      <c r="GOQ18" s="117"/>
      <c r="GOR18" s="117"/>
      <c r="GOS18" s="117"/>
      <c r="GOT18" s="117"/>
      <c r="GOU18" s="117"/>
      <c r="GOV18" s="117"/>
      <c r="GOW18" s="117"/>
      <c r="GOX18" s="117"/>
      <c r="GOY18" s="117"/>
      <c r="GOZ18" s="117"/>
      <c r="GPA18" s="117"/>
      <c r="GPB18" s="117"/>
      <c r="GPC18" s="117"/>
      <c r="GPD18" s="117"/>
      <c r="GPE18" s="117"/>
      <c r="GPF18" s="117"/>
      <c r="GPG18" s="117"/>
      <c r="GPH18" s="117"/>
      <c r="GPI18" s="117"/>
      <c r="GPJ18" s="117"/>
      <c r="GPK18" s="117"/>
      <c r="GPL18" s="117"/>
      <c r="GPM18" s="117"/>
      <c r="GPN18" s="117"/>
      <c r="GPO18" s="117"/>
      <c r="GPP18" s="117"/>
      <c r="GPQ18" s="117"/>
      <c r="GPR18" s="117"/>
      <c r="GPS18" s="117"/>
      <c r="GPT18" s="117"/>
      <c r="GPU18" s="117"/>
      <c r="GPV18" s="117"/>
      <c r="GPW18" s="117"/>
      <c r="GPX18" s="117"/>
      <c r="GPY18" s="117"/>
      <c r="GPZ18" s="117"/>
      <c r="GQA18" s="117"/>
      <c r="GQB18" s="117"/>
      <c r="GQC18" s="117"/>
      <c r="GQD18" s="117"/>
      <c r="GQE18" s="117"/>
      <c r="GQF18" s="117"/>
      <c r="GQG18" s="117"/>
      <c r="GQH18" s="117"/>
      <c r="GQI18" s="117"/>
      <c r="GQJ18" s="117"/>
      <c r="GQK18" s="117"/>
      <c r="GQL18" s="117"/>
      <c r="GQM18" s="117"/>
      <c r="GQN18" s="117"/>
      <c r="GQO18" s="117"/>
      <c r="GQP18" s="117"/>
      <c r="GQQ18" s="117"/>
      <c r="GQR18" s="117"/>
      <c r="GQS18" s="117"/>
      <c r="GQT18" s="117"/>
      <c r="GQU18" s="117"/>
      <c r="GQV18" s="117"/>
      <c r="GQW18" s="117"/>
      <c r="GQX18" s="117"/>
      <c r="GQY18" s="117"/>
      <c r="GQZ18" s="117"/>
      <c r="GRA18" s="117"/>
      <c r="GRB18" s="117"/>
      <c r="GRC18" s="117"/>
      <c r="GRD18" s="117"/>
      <c r="GRE18" s="117"/>
      <c r="GRF18" s="117"/>
      <c r="GRG18" s="117"/>
      <c r="GRH18" s="117"/>
      <c r="GRI18" s="117"/>
      <c r="GRJ18" s="117"/>
      <c r="GRK18" s="117"/>
      <c r="GRL18" s="117"/>
      <c r="GRM18" s="117"/>
      <c r="GRN18" s="117"/>
      <c r="GRO18" s="117"/>
      <c r="GRP18" s="117"/>
      <c r="GRQ18" s="117"/>
      <c r="GRR18" s="117"/>
      <c r="GRS18" s="117"/>
      <c r="GRT18" s="117"/>
      <c r="GRU18" s="117"/>
      <c r="GRV18" s="117"/>
      <c r="GRW18" s="117"/>
      <c r="GRX18" s="117"/>
      <c r="GRY18" s="117"/>
      <c r="GRZ18" s="117"/>
      <c r="GSA18" s="117"/>
      <c r="GSB18" s="117"/>
      <c r="GSC18" s="117"/>
      <c r="GSD18" s="117"/>
      <c r="GSE18" s="117"/>
      <c r="GSF18" s="117"/>
      <c r="GSG18" s="117"/>
      <c r="GSH18" s="117"/>
      <c r="GSI18" s="117"/>
      <c r="GSJ18" s="117"/>
      <c r="GSK18" s="117"/>
      <c r="GSL18" s="117"/>
      <c r="GSM18" s="117"/>
      <c r="GSN18" s="117"/>
      <c r="GSO18" s="117"/>
      <c r="GSP18" s="117"/>
      <c r="GSQ18" s="117"/>
      <c r="GSR18" s="117"/>
      <c r="GSS18" s="117"/>
      <c r="GST18" s="117"/>
      <c r="GSU18" s="117"/>
      <c r="GSV18" s="117"/>
      <c r="GSW18" s="117"/>
      <c r="GSX18" s="117"/>
      <c r="GSY18" s="117"/>
      <c r="GSZ18" s="117"/>
      <c r="GTA18" s="117"/>
      <c r="GTB18" s="117"/>
      <c r="GTC18" s="117"/>
      <c r="GTD18" s="117"/>
      <c r="GTE18" s="117"/>
      <c r="GTF18" s="117"/>
      <c r="GTG18" s="117"/>
      <c r="GTH18" s="117"/>
      <c r="GTI18" s="117"/>
      <c r="GTJ18" s="117"/>
      <c r="GTK18" s="117"/>
      <c r="GTL18" s="117"/>
      <c r="GTM18" s="117"/>
      <c r="GTN18" s="117"/>
      <c r="GTO18" s="117"/>
      <c r="GTP18" s="117"/>
      <c r="GTQ18" s="117"/>
      <c r="GTR18" s="117"/>
      <c r="GTS18" s="117"/>
      <c r="GTT18" s="117"/>
      <c r="GTU18" s="117"/>
      <c r="GTV18" s="117"/>
      <c r="GTW18" s="117"/>
      <c r="GTX18" s="117"/>
      <c r="GTY18" s="117"/>
      <c r="GTZ18" s="117"/>
      <c r="GUA18" s="117"/>
      <c r="GUB18" s="117"/>
      <c r="GUC18" s="117"/>
      <c r="GUD18" s="117"/>
      <c r="GUE18" s="117"/>
      <c r="GUF18" s="117"/>
      <c r="GUG18" s="117"/>
      <c r="GUH18" s="117"/>
      <c r="GUI18" s="117"/>
      <c r="GUJ18" s="117"/>
      <c r="GUK18" s="117"/>
      <c r="GUL18" s="117"/>
      <c r="GUM18" s="117"/>
      <c r="GUN18" s="117"/>
      <c r="GUO18" s="117"/>
      <c r="GUP18" s="117"/>
      <c r="GUQ18" s="117"/>
      <c r="GUR18" s="117"/>
      <c r="GUS18" s="117"/>
      <c r="GUT18" s="117"/>
      <c r="GUU18" s="117"/>
      <c r="GUV18" s="117"/>
      <c r="GUW18" s="117"/>
      <c r="GUX18" s="117"/>
      <c r="GUY18" s="117"/>
      <c r="GUZ18" s="117"/>
      <c r="GVA18" s="117"/>
      <c r="GVB18" s="117"/>
      <c r="GVC18" s="117"/>
      <c r="GVD18" s="117"/>
      <c r="GVE18" s="117"/>
      <c r="GVF18" s="117"/>
      <c r="GVG18" s="117"/>
      <c r="GVH18" s="117"/>
      <c r="GVI18" s="117"/>
      <c r="GVJ18" s="117"/>
      <c r="GVK18" s="117"/>
      <c r="GVL18" s="117"/>
      <c r="GVM18" s="117"/>
      <c r="GVN18" s="117"/>
      <c r="GVO18" s="117"/>
      <c r="GVP18" s="117"/>
      <c r="GVQ18" s="117"/>
      <c r="GVR18" s="117"/>
      <c r="GVS18" s="117"/>
      <c r="GVT18" s="117"/>
      <c r="GVU18" s="117"/>
      <c r="GVV18" s="117"/>
      <c r="GVW18" s="117"/>
      <c r="GVX18" s="117"/>
      <c r="GVY18" s="117"/>
      <c r="GVZ18" s="117"/>
      <c r="GWA18" s="117"/>
      <c r="GWB18" s="117"/>
      <c r="GWC18" s="117"/>
      <c r="GWD18" s="117"/>
      <c r="GWE18" s="117"/>
      <c r="GWF18" s="117"/>
      <c r="GWG18" s="117"/>
      <c r="GWH18" s="117"/>
      <c r="GWI18" s="117"/>
      <c r="GWJ18" s="117"/>
      <c r="GWK18" s="117"/>
      <c r="GWL18" s="117"/>
      <c r="GWM18" s="117"/>
      <c r="GWN18" s="117"/>
      <c r="GWO18" s="117"/>
      <c r="GWP18" s="117"/>
      <c r="GWQ18" s="117"/>
      <c r="GWR18" s="117"/>
      <c r="GWS18" s="117"/>
      <c r="GWT18" s="117"/>
      <c r="GWU18" s="117"/>
      <c r="GWV18" s="117"/>
      <c r="GWW18" s="117"/>
      <c r="GWX18" s="117"/>
      <c r="GWY18" s="117"/>
      <c r="GWZ18" s="117"/>
      <c r="GXA18" s="117"/>
      <c r="GXB18" s="117"/>
      <c r="GXC18" s="117"/>
      <c r="GXD18" s="117"/>
      <c r="GXE18" s="117"/>
      <c r="GXF18" s="117"/>
      <c r="GXG18" s="117"/>
      <c r="GXH18" s="117"/>
      <c r="GXI18" s="117"/>
      <c r="GXJ18" s="117"/>
      <c r="GXK18" s="117"/>
      <c r="GXL18" s="117"/>
      <c r="GXM18" s="117"/>
      <c r="GXN18" s="117"/>
      <c r="GXO18" s="117"/>
      <c r="GXP18" s="117"/>
      <c r="GXQ18" s="117"/>
      <c r="GXR18" s="117"/>
      <c r="GXS18" s="117"/>
      <c r="GXT18" s="117"/>
      <c r="GXU18" s="117"/>
      <c r="GXV18" s="117"/>
      <c r="GXW18" s="117"/>
      <c r="GXX18" s="117"/>
      <c r="GXY18" s="117"/>
      <c r="GXZ18" s="117"/>
      <c r="GYA18" s="117"/>
      <c r="GYB18" s="117"/>
      <c r="GYC18" s="117"/>
      <c r="GYD18" s="117"/>
      <c r="GYE18" s="117"/>
      <c r="GYF18" s="117"/>
      <c r="GYG18" s="117"/>
      <c r="GYH18" s="117"/>
      <c r="GYI18" s="117"/>
      <c r="GYJ18" s="117"/>
      <c r="GYK18" s="117"/>
      <c r="GYL18" s="117"/>
      <c r="GYM18" s="117"/>
      <c r="GYN18" s="117"/>
      <c r="GYO18" s="117"/>
      <c r="GYP18" s="117"/>
      <c r="GYQ18" s="117"/>
      <c r="GYR18" s="117"/>
      <c r="GYS18" s="117"/>
      <c r="GYT18" s="117"/>
      <c r="GYU18" s="117"/>
      <c r="GYV18" s="117"/>
      <c r="GYW18" s="117"/>
      <c r="GYX18" s="117"/>
      <c r="GYY18" s="117"/>
      <c r="GYZ18" s="117"/>
      <c r="GZA18" s="117"/>
      <c r="GZB18" s="117"/>
      <c r="GZC18" s="117"/>
      <c r="GZD18" s="117"/>
      <c r="GZE18" s="117"/>
      <c r="GZF18" s="117"/>
      <c r="GZG18" s="117"/>
      <c r="GZH18" s="117"/>
      <c r="GZI18" s="117"/>
      <c r="GZJ18" s="117"/>
      <c r="GZK18" s="117"/>
      <c r="GZL18" s="117"/>
      <c r="GZM18" s="117"/>
      <c r="GZN18" s="117"/>
      <c r="GZO18" s="117"/>
      <c r="GZP18" s="117"/>
      <c r="GZQ18" s="117"/>
      <c r="GZR18" s="117"/>
      <c r="GZS18" s="117"/>
      <c r="GZT18" s="117"/>
      <c r="GZU18" s="117"/>
      <c r="GZV18" s="117"/>
      <c r="GZW18" s="117"/>
      <c r="GZX18" s="117"/>
      <c r="GZY18" s="117"/>
      <c r="GZZ18" s="117"/>
      <c r="HAA18" s="117"/>
      <c r="HAB18" s="117"/>
      <c r="HAC18" s="117"/>
      <c r="HAD18" s="117"/>
      <c r="HAE18" s="117"/>
      <c r="HAF18" s="117"/>
      <c r="HAG18" s="117"/>
      <c r="HAH18" s="117"/>
      <c r="HAI18" s="117"/>
      <c r="HAJ18" s="117"/>
      <c r="HAK18" s="117"/>
      <c r="HAL18" s="117"/>
      <c r="HAM18" s="117"/>
      <c r="HAN18" s="117"/>
      <c r="HAO18" s="117"/>
      <c r="HAP18" s="117"/>
      <c r="HAQ18" s="117"/>
      <c r="HAR18" s="117"/>
      <c r="HAS18" s="117"/>
      <c r="HAT18" s="117"/>
      <c r="HAU18" s="117"/>
      <c r="HAV18" s="117"/>
      <c r="HAW18" s="117"/>
      <c r="HAX18" s="117"/>
      <c r="HAY18" s="117"/>
      <c r="HAZ18" s="117"/>
      <c r="HBA18" s="117"/>
      <c r="HBB18" s="117"/>
      <c r="HBC18" s="117"/>
      <c r="HBD18" s="117"/>
      <c r="HBE18" s="117"/>
      <c r="HBF18" s="117"/>
      <c r="HBG18" s="117"/>
      <c r="HBH18" s="117"/>
      <c r="HBI18" s="117"/>
      <c r="HBJ18" s="117"/>
      <c r="HBK18" s="117"/>
      <c r="HBL18" s="117"/>
      <c r="HBM18" s="117"/>
      <c r="HBN18" s="117"/>
      <c r="HBO18" s="117"/>
      <c r="HBP18" s="117"/>
      <c r="HBQ18" s="117"/>
      <c r="HBR18" s="117"/>
      <c r="HBS18" s="117"/>
      <c r="HBT18" s="117"/>
      <c r="HBU18" s="117"/>
      <c r="HBV18" s="117"/>
      <c r="HBW18" s="117"/>
      <c r="HBX18" s="117"/>
      <c r="HBY18" s="117"/>
      <c r="HBZ18" s="117"/>
      <c r="HCA18" s="117"/>
      <c r="HCB18" s="117"/>
      <c r="HCC18" s="117"/>
      <c r="HCD18" s="117"/>
      <c r="HCE18" s="117"/>
      <c r="HCF18" s="117"/>
      <c r="HCG18" s="117"/>
      <c r="HCH18" s="117"/>
      <c r="HCI18" s="117"/>
      <c r="HCJ18" s="117"/>
      <c r="HCK18" s="117"/>
      <c r="HCL18" s="117"/>
      <c r="HCM18" s="117"/>
      <c r="HCN18" s="117"/>
      <c r="HCO18" s="117"/>
      <c r="HCP18" s="117"/>
      <c r="HCQ18" s="117"/>
      <c r="HCR18" s="117"/>
      <c r="HCS18" s="117"/>
      <c r="HCT18" s="117"/>
      <c r="HCU18" s="117"/>
      <c r="HCV18" s="117"/>
      <c r="HCW18" s="117"/>
      <c r="HCX18" s="117"/>
      <c r="HCY18" s="117"/>
      <c r="HCZ18" s="117"/>
      <c r="HDA18" s="117"/>
      <c r="HDB18" s="117"/>
      <c r="HDC18" s="117"/>
      <c r="HDD18" s="117"/>
      <c r="HDE18" s="117"/>
      <c r="HDF18" s="117"/>
      <c r="HDG18" s="117"/>
      <c r="HDH18" s="117"/>
      <c r="HDI18" s="117"/>
      <c r="HDJ18" s="117"/>
      <c r="HDK18" s="117"/>
      <c r="HDL18" s="117"/>
      <c r="HDM18" s="117"/>
      <c r="HDN18" s="117"/>
      <c r="HDO18" s="117"/>
      <c r="HDP18" s="117"/>
      <c r="HDQ18" s="117"/>
      <c r="HDR18" s="117"/>
      <c r="HDS18" s="117"/>
      <c r="HDT18" s="117"/>
      <c r="HDU18" s="117"/>
      <c r="HDV18" s="117"/>
      <c r="HDW18" s="117"/>
      <c r="HDX18" s="117"/>
      <c r="HDY18" s="117"/>
      <c r="HDZ18" s="117"/>
      <c r="HEA18" s="117"/>
      <c r="HEB18" s="117"/>
      <c r="HEC18" s="117"/>
      <c r="HED18" s="117"/>
      <c r="HEE18" s="117"/>
      <c r="HEF18" s="117"/>
      <c r="HEG18" s="117"/>
      <c r="HEH18" s="117"/>
      <c r="HEI18" s="117"/>
      <c r="HEJ18" s="117"/>
      <c r="HEK18" s="117"/>
      <c r="HEL18" s="117"/>
      <c r="HEM18" s="117"/>
      <c r="HEN18" s="117"/>
      <c r="HEO18" s="117"/>
      <c r="HEP18" s="117"/>
      <c r="HEQ18" s="117"/>
      <c r="HER18" s="117"/>
      <c r="HES18" s="117"/>
      <c r="HET18" s="117"/>
      <c r="HEU18" s="117"/>
      <c r="HEV18" s="117"/>
      <c r="HEW18" s="117"/>
      <c r="HEX18" s="117"/>
      <c r="HEY18" s="117"/>
      <c r="HEZ18" s="117"/>
      <c r="HFA18" s="117"/>
      <c r="HFB18" s="117"/>
      <c r="HFC18" s="117"/>
      <c r="HFD18" s="117"/>
      <c r="HFE18" s="117"/>
      <c r="HFF18" s="117"/>
      <c r="HFG18" s="117"/>
      <c r="HFH18" s="117"/>
      <c r="HFI18" s="117"/>
      <c r="HFJ18" s="117"/>
      <c r="HFK18" s="117"/>
      <c r="HFL18" s="117"/>
      <c r="HFM18" s="117"/>
      <c r="HFN18" s="117"/>
      <c r="HFO18" s="117"/>
      <c r="HFP18" s="117"/>
      <c r="HFQ18" s="117"/>
      <c r="HFR18" s="117"/>
      <c r="HFS18" s="117"/>
      <c r="HFT18" s="117"/>
      <c r="HFU18" s="117"/>
      <c r="HFV18" s="117"/>
      <c r="HFW18" s="117"/>
      <c r="HFX18" s="117"/>
      <c r="HFY18" s="117"/>
      <c r="HFZ18" s="117"/>
      <c r="HGA18" s="117"/>
      <c r="HGB18" s="117"/>
      <c r="HGC18" s="117"/>
      <c r="HGD18" s="117"/>
      <c r="HGE18" s="117"/>
      <c r="HGF18" s="117"/>
      <c r="HGG18" s="117"/>
      <c r="HGH18" s="117"/>
      <c r="HGI18" s="117"/>
      <c r="HGJ18" s="117"/>
      <c r="HGK18" s="117"/>
      <c r="HGL18" s="117"/>
      <c r="HGM18" s="117"/>
      <c r="HGN18" s="117"/>
      <c r="HGO18" s="117"/>
      <c r="HGP18" s="117"/>
      <c r="HGQ18" s="117"/>
      <c r="HGR18" s="117"/>
      <c r="HGS18" s="117"/>
      <c r="HGT18" s="117"/>
      <c r="HGU18" s="117"/>
      <c r="HGV18" s="117"/>
      <c r="HGW18" s="117"/>
      <c r="HGX18" s="117"/>
      <c r="HGY18" s="117"/>
      <c r="HGZ18" s="117"/>
      <c r="HHA18" s="117"/>
      <c r="HHB18" s="117"/>
      <c r="HHC18" s="117"/>
      <c r="HHD18" s="117"/>
      <c r="HHE18" s="117"/>
      <c r="HHF18" s="117"/>
      <c r="HHG18" s="117"/>
      <c r="HHH18" s="117"/>
      <c r="HHI18" s="117"/>
      <c r="HHJ18" s="117"/>
      <c r="HHK18" s="117"/>
      <c r="HHL18" s="117"/>
      <c r="HHM18" s="117"/>
      <c r="HHN18" s="117"/>
      <c r="HHO18" s="117"/>
      <c r="HHP18" s="117"/>
      <c r="HHQ18" s="117"/>
      <c r="HHR18" s="117"/>
      <c r="HHS18" s="117"/>
      <c r="HHT18" s="117"/>
      <c r="HHU18" s="117"/>
      <c r="HHV18" s="117"/>
      <c r="HHW18" s="117"/>
      <c r="HHX18" s="117"/>
      <c r="HHY18" s="117"/>
      <c r="HHZ18" s="117"/>
      <c r="HIA18" s="117"/>
      <c r="HIB18" s="117"/>
      <c r="HIC18" s="117"/>
      <c r="HID18" s="117"/>
      <c r="HIE18" s="117"/>
      <c r="HIF18" s="117"/>
      <c r="HIG18" s="117"/>
      <c r="HIH18" s="117"/>
      <c r="HII18" s="117"/>
      <c r="HIJ18" s="117"/>
      <c r="HIK18" s="117"/>
      <c r="HIL18" s="117"/>
      <c r="HIM18" s="117"/>
      <c r="HIN18" s="117"/>
      <c r="HIO18" s="117"/>
      <c r="HIP18" s="117"/>
      <c r="HIQ18" s="117"/>
      <c r="HIR18" s="117"/>
      <c r="HIS18" s="117"/>
      <c r="HIT18" s="117"/>
      <c r="HIU18" s="117"/>
      <c r="HIV18" s="117"/>
      <c r="HIW18" s="117"/>
      <c r="HIX18" s="117"/>
      <c r="HIY18" s="117"/>
      <c r="HIZ18" s="117"/>
      <c r="HJA18" s="117"/>
      <c r="HJB18" s="117"/>
      <c r="HJC18" s="117"/>
      <c r="HJD18" s="117"/>
      <c r="HJE18" s="117"/>
      <c r="HJF18" s="117"/>
      <c r="HJG18" s="117"/>
      <c r="HJH18" s="117"/>
      <c r="HJI18" s="117"/>
      <c r="HJJ18" s="117"/>
      <c r="HJK18" s="117"/>
      <c r="HJL18" s="117"/>
      <c r="HJM18" s="117"/>
      <c r="HJN18" s="117"/>
      <c r="HJO18" s="117"/>
      <c r="HJP18" s="117"/>
      <c r="HJQ18" s="117"/>
      <c r="HJR18" s="117"/>
      <c r="HJS18" s="117"/>
      <c r="HJT18" s="117"/>
      <c r="HJU18" s="117"/>
      <c r="HJV18" s="117"/>
      <c r="HJW18" s="117"/>
      <c r="HJX18" s="117"/>
      <c r="HJY18" s="117"/>
      <c r="HJZ18" s="117"/>
      <c r="HKA18" s="117"/>
      <c r="HKB18" s="117"/>
      <c r="HKC18" s="117"/>
      <c r="HKD18" s="117"/>
      <c r="HKE18" s="117"/>
      <c r="HKF18" s="117"/>
      <c r="HKG18" s="117"/>
      <c r="HKH18" s="117"/>
      <c r="HKI18" s="117"/>
      <c r="HKJ18" s="117"/>
      <c r="HKK18" s="117"/>
      <c r="HKL18" s="117"/>
      <c r="HKM18" s="117"/>
      <c r="HKN18" s="117"/>
      <c r="HKO18" s="117"/>
      <c r="HKP18" s="117"/>
      <c r="HKQ18" s="117"/>
      <c r="HKR18" s="117"/>
      <c r="HKS18" s="117"/>
      <c r="HKT18" s="117"/>
      <c r="HKU18" s="117"/>
      <c r="HKV18" s="117"/>
      <c r="HKW18" s="117"/>
      <c r="HKX18" s="117"/>
      <c r="HKY18" s="117"/>
      <c r="HKZ18" s="117"/>
      <c r="HLA18" s="117"/>
      <c r="HLB18" s="117"/>
      <c r="HLC18" s="117"/>
      <c r="HLD18" s="117"/>
      <c r="HLE18" s="117"/>
      <c r="HLF18" s="117"/>
      <c r="HLG18" s="117"/>
      <c r="HLH18" s="117"/>
      <c r="HLI18" s="117"/>
      <c r="HLJ18" s="117"/>
      <c r="HLK18" s="117"/>
      <c r="HLL18" s="117"/>
      <c r="HLM18" s="117"/>
      <c r="HLN18" s="117"/>
      <c r="HLO18" s="117"/>
      <c r="HLP18" s="117"/>
      <c r="HLQ18" s="117"/>
      <c r="HLR18" s="117"/>
      <c r="HLS18" s="117"/>
      <c r="HLT18" s="117"/>
      <c r="HLU18" s="117"/>
      <c r="HLV18" s="117"/>
      <c r="HLW18" s="117"/>
      <c r="HLX18" s="117"/>
      <c r="HLY18" s="117"/>
      <c r="HLZ18" s="117"/>
      <c r="HMA18" s="117"/>
      <c r="HMB18" s="117"/>
      <c r="HMC18" s="117"/>
      <c r="HMD18" s="117"/>
      <c r="HME18" s="117"/>
      <c r="HMF18" s="117"/>
      <c r="HMG18" s="117"/>
      <c r="HMH18" s="117"/>
      <c r="HMI18" s="117"/>
      <c r="HMJ18" s="117"/>
      <c r="HMK18" s="117"/>
      <c r="HML18" s="117"/>
      <c r="HMM18" s="117"/>
      <c r="HMN18" s="117"/>
      <c r="HMO18" s="117"/>
      <c r="HMP18" s="117"/>
      <c r="HMQ18" s="117"/>
      <c r="HMR18" s="117"/>
      <c r="HMS18" s="117"/>
      <c r="HMT18" s="117"/>
      <c r="HMU18" s="117"/>
      <c r="HMV18" s="117"/>
      <c r="HMW18" s="117"/>
      <c r="HMX18" s="117"/>
      <c r="HMY18" s="117"/>
      <c r="HMZ18" s="117"/>
      <c r="HNA18" s="117"/>
      <c r="HNB18" s="117"/>
      <c r="HNC18" s="117"/>
      <c r="HND18" s="117"/>
      <c r="HNE18" s="117"/>
      <c r="HNF18" s="117"/>
      <c r="HNG18" s="117"/>
      <c r="HNH18" s="117"/>
      <c r="HNI18" s="117"/>
      <c r="HNJ18" s="117"/>
      <c r="HNK18" s="117"/>
      <c r="HNL18" s="117"/>
      <c r="HNM18" s="117"/>
      <c r="HNN18" s="117"/>
      <c r="HNO18" s="117"/>
      <c r="HNP18" s="117"/>
      <c r="HNQ18" s="117"/>
      <c r="HNR18" s="117"/>
      <c r="HNS18" s="117"/>
      <c r="HNT18" s="117"/>
      <c r="HNU18" s="117"/>
      <c r="HNV18" s="117"/>
      <c r="HNW18" s="117"/>
      <c r="HNX18" s="117"/>
      <c r="HNY18" s="117"/>
      <c r="HNZ18" s="117"/>
      <c r="HOA18" s="117"/>
      <c r="HOB18" s="117"/>
      <c r="HOC18" s="117"/>
      <c r="HOD18" s="117"/>
      <c r="HOE18" s="117"/>
      <c r="HOF18" s="117"/>
      <c r="HOG18" s="117"/>
      <c r="HOH18" s="117"/>
      <c r="HOI18" s="117"/>
      <c r="HOJ18" s="117"/>
      <c r="HOK18" s="117"/>
      <c r="HOL18" s="117"/>
      <c r="HOM18" s="117"/>
      <c r="HON18" s="117"/>
      <c r="HOO18" s="117"/>
      <c r="HOP18" s="117"/>
      <c r="HOQ18" s="117"/>
      <c r="HOR18" s="117"/>
      <c r="HOS18" s="117"/>
      <c r="HOT18" s="117"/>
      <c r="HOU18" s="117"/>
      <c r="HOV18" s="117"/>
      <c r="HOW18" s="117"/>
      <c r="HOX18" s="117"/>
      <c r="HOY18" s="117"/>
      <c r="HOZ18" s="117"/>
      <c r="HPA18" s="117"/>
      <c r="HPB18" s="117"/>
      <c r="HPC18" s="117"/>
      <c r="HPD18" s="117"/>
      <c r="HPE18" s="117"/>
      <c r="HPF18" s="117"/>
      <c r="HPG18" s="117"/>
      <c r="HPH18" s="117"/>
      <c r="HPI18" s="117"/>
      <c r="HPJ18" s="117"/>
      <c r="HPK18" s="117"/>
      <c r="HPL18" s="117"/>
      <c r="HPM18" s="117"/>
      <c r="HPN18" s="117"/>
      <c r="HPO18" s="117"/>
      <c r="HPP18" s="117"/>
      <c r="HPQ18" s="117"/>
      <c r="HPR18" s="117"/>
      <c r="HPS18" s="117"/>
      <c r="HPT18" s="117"/>
      <c r="HPU18" s="117"/>
      <c r="HPV18" s="117"/>
      <c r="HPW18" s="117"/>
      <c r="HPX18" s="117"/>
      <c r="HPY18" s="117"/>
      <c r="HPZ18" s="117"/>
      <c r="HQA18" s="117"/>
      <c r="HQB18" s="117"/>
      <c r="HQC18" s="117"/>
      <c r="HQD18" s="117"/>
      <c r="HQE18" s="117"/>
      <c r="HQF18" s="117"/>
      <c r="HQG18" s="117"/>
      <c r="HQH18" s="117"/>
      <c r="HQI18" s="117"/>
      <c r="HQJ18" s="117"/>
      <c r="HQK18" s="117"/>
      <c r="HQL18" s="117"/>
      <c r="HQM18" s="117"/>
      <c r="HQN18" s="117"/>
      <c r="HQO18" s="117"/>
      <c r="HQP18" s="117"/>
      <c r="HQQ18" s="117"/>
      <c r="HQR18" s="117"/>
      <c r="HQS18" s="117"/>
      <c r="HQT18" s="117"/>
      <c r="HQU18" s="117"/>
      <c r="HQV18" s="117"/>
      <c r="HQW18" s="117"/>
      <c r="HQX18" s="117"/>
      <c r="HQY18" s="117"/>
      <c r="HQZ18" s="117"/>
      <c r="HRA18" s="117"/>
      <c r="HRB18" s="117"/>
      <c r="HRC18" s="117"/>
      <c r="HRD18" s="117"/>
      <c r="HRE18" s="117"/>
      <c r="HRF18" s="117"/>
      <c r="HRG18" s="117"/>
      <c r="HRH18" s="117"/>
      <c r="HRI18" s="117"/>
      <c r="HRJ18" s="117"/>
      <c r="HRK18" s="117"/>
      <c r="HRL18" s="117"/>
      <c r="HRM18" s="117"/>
      <c r="HRN18" s="117"/>
      <c r="HRO18" s="117"/>
      <c r="HRP18" s="117"/>
      <c r="HRQ18" s="117"/>
      <c r="HRR18" s="117"/>
      <c r="HRS18" s="117"/>
      <c r="HRT18" s="117"/>
      <c r="HRU18" s="117"/>
      <c r="HRV18" s="117"/>
      <c r="HRW18" s="117"/>
      <c r="HRX18" s="117"/>
      <c r="HRY18" s="117"/>
      <c r="HRZ18" s="117"/>
      <c r="HSA18" s="117"/>
      <c r="HSB18" s="117"/>
      <c r="HSC18" s="117"/>
      <c r="HSD18" s="117"/>
      <c r="HSE18" s="117"/>
      <c r="HSF18" s="117"/>
      <c r="HSG18" s="117"/>
      <c r="HSH18" s="117"/>
      <c r="HSI18" s="117"/>
      <c r="HSJ18" s="117"/>
      <c r="HSK18" s="117"/>
      <c r="HSL18" s="117"/>
      <c r="HSM18" s="117"/>
      <c r="HSN18" s="117"/>
      <c r="HSO18" s="117"/>
      <c r="HSP18" s="117"/>
      <c r="HSQ18" s="117"/>
      <c r="HSR18" s="117"/>
      <c r="HSS18" s="117"/>
      <c r="HST18" s="117"/>
      <c r="HSU18" s="117"/>
      <c r="HSV18" s="117"/>
      <c r="HSW18" s="117"/>
      <c r="HSX18" s="117"/>
      <c r="HSY18" s="117"/>
      <c r="HSZ18" s="117"/>
      <c r="HTA18" s="117"/>
      <c r="HTB18" s="117"/>
      <c r="HTC18" s="117"/>
      <c r="HTD18" s="117"/>
      <c r="HTE18" s="117"/>
      <c r="HTF18" s="117"/>
      <c r="HTG18" s="117"/>
      <c r="HTH18" s="117"/>
      <c r="HTI18" s="117"/>
      <c r="HTJ18" s="117"/>
      <c r="HTK18" s="117"/>
      <c r="HTL18" s="117"/>
      <c r="HTM18" s="117"/>
      <c r="HTN18" s="117"/>
      <c r="HTO18" s="117"/>
      <c r="HTP18" s="117"/>
      <c r="HTQ18" s="117"/>
      <c r="HTR18" s="117"/>
      <c r="HTS18" s="117"/>
      <c r="HTT18" s="117"/>
      <c r="HTU18" s="117"/>
      <c r="HTV18" s="117"/>
      <c r="HTW18" s="117"/>
      <c r="HTX18" s="117"/>
      <c r="HTY18" s="117"/>
      <c r="HTZ18" s="117"/>
      <c r="HUA18" s="117"/>
      <c r="HUB18" s="117"/>
      <c r="HUC18" s="117"/>
      <c r="HUD18" s="117"/>
      <c r="HUE18" s="117"/>
      <c r="HUF18" s="117"/>
      <c r="HUG18" s="117"/>
      <c r="HUH18" s="117"/>
      <c r="HUI18" s="117"/>
      <c r="HUJ18" s="117"/>
      <c r="HUK18" s="117"/>
      <c r="HUL18" s="117"/>
      <c r="HUM18" s="117"/>
      <c r="HUN18" s="117"/>
      <c r="HUO18" s="117"/>
      <c r="HUP18" s="117"/>
      <c r="HUQ18" s="117"/>
      <c r="HUR18" s="117"/>
      <c r="HUS18" s="117"/>
      <c r="HUT18" s="117"/>
      <c r="HUU18" s="117"/>
      <c r="HUV18" s="117"/>
      <c r="HUW18" s="117"/>
      <c r="HUX18" s="117"/>
      <c r="HUY18" s="117"/>
      <c r="HUZ18" s="117"/>
      <c r="HVA18" s="117"/>
      <c r="HVB18" s="117"/>
      <c r="HVC18" s="117"/>
      <c r="HVD18" s="117"/>
      <c r="HVE18" s="117"/>
      <c r="HVF18" s="117"/>
      <c r="HVG18" s="117"/>
      <c r="HVH18" s="117"/>
      <c r="HVI18" s="117"/>
      <c r="HVJ18" s="117"/>
      <c r="HVK18" s="117"/>
      <c r="HVL18" s="117"/>
      <c r="HVM18" s="117"/>
      <c r="HVN18" s="117"/>
      <c r="HVO18" s="117"/>
      <c r="HVP18" s="117"/>
      <c r="HVQ18" s="117"/>
      <c r="HVR18" s="117"/>
      <c r="HVS18" s="117"/>
      <c r="HVT18" s="117"/>
      <c r="HVU18" s="117"/>
      <c r="HVV18" s="117"/>
      <c r="HVW18" s="117"/>
      <c r="HVX18" s="117"/>
      <c r="HVY18" s="117"/>
      <c r="HVZ18" s="117"/>
      <c r="HWA18" s="117"/>
      <c r="HWB18" s="117"/>
      <c r="HWC18" s="117"/>
      <c r="HWD18" s="117"/>
      <c r="HWE18" s="117"/>
      <c r="HWF18" s="117"/>
      <c r="HWG18" s="117"/>
      <c r="HWH18" s="117"/>
      <c r="HWI18" s="117"/>
      <c r="HWJ18" s="117"/>
      <c r="HWK18" s="117"/>
      <c r="HWL18" s="117"/>
      <c r="HWM18" s="117"/>
      <c r="HWN18" s="117"/>
      <c r="HWO18" s="117"/>
      <c r="HWP18" s="117"/>
      <c r="HWQ18" s="117"/>
      <c r="HWR18" s="117"/>
      <c r="HWS18" s="117"/>
      <c r="HWT18" s="117"/>
      <c r="HWU18" s="117"/>
      <c r="HWV18" s="117"/>
      <c r="HWW18" s="117"/>
      <c r="HWX18" s="117"/>
      <c r="HWY18" s="117"/>
      <c r="HWZ18" s="117"/>
      <c r="HXA18" s="117"/>
      <c r="HXB18" s="117"/>
      <c r="HXC18" s="117"/>
      <c r="HXD18" s="117"/>
      <c r="HXE18" s="117"/>
      <c r="HXF18" s="117"/>
      <c r="HXG18" s="117"/>
      <c r="HXH18" s="117"/>
      <c r="HXI18" s="117"/>
      <c r="HXJ18" s="117"/>
      <c r="HXK18" s="117"/>
      <c r="HXL18" s="117"/>
      <c r="HXM18" s="117"/>
      <c r="HXN18" s="117"/>
      <c r="HXO18" s="117"/>
      <c r="HXP18" s="117"/>
      <c r="HXQ18" s="117"/>
      <c r="HXR18" s="117"/>
      <c r="HXS18" s="117"/>
      <c r="HXT18" s="117"/>
      <c r="HXU18" s="117"/>
      <c r="HXV18" s="117"/>
      <c r="HXW18" s="117"/>
      <c r="HXX18" s="117"/>
      <c r="HXY18" s="117"/>
      <c r="HXZ18" s="117"/>
      <c r="HYA18" s="117"/>
      <c r="HYB18" s="117"/>
      <c r="HYC18" s="117"/>
      <c r="HYD18" s="117"/>
      <c r="HYE18" s="117"/>
      <c r="HYF18" s="117"/>
      <c r="HYG18" s="117"/>
      <c r="HYH18" s="117"/>
      <c r="HYI18" s="117"/>
      <c r="HYJ18" s="117"/>
      <c r="HYK18" s="117"/>
      <c r="HYL18" s="117"/>
      <c r="HYM18" s="117"/>
      <c r="HYN18" s="117"/>
      <c r="HYO18" s="117"/>
      <c r="HYP18" s="117"/>
      <c r="HYQ18" s="117"/>
      <c r="HYR18" s="117"/>
      <c r="HYS18" s="117"/>
      <c r="HYT18" s="117"/>
      <c r="HYU18" s="117"/>
      <c r="HYV18" s="117"/>
      <c r="HYW18" s="117"/>
      <c r="HYX18" s="117"/>
      <c r="HYY18" s="117"/>
      <c r="HYZ18" s="117"/>
      <c r="HZA18" s="117"/>
      <c r="HZB18" s="117"/>
      <c r="HZC18" s="117"/>
      <c r="HZD18" s="117"/>
      <c r="HZE18" s="117"/>
      <c r="HZF18" s="117"/>
      <c r="HZG18" s="117"/>
      <c r="HZH18" s="117"/>
      <c r="HZI18" s="117"/>
      <c r="HZJ18" s="117"/>
      <c r="HZK18" s="117"/>
      <c r="HZL18" s="117"/>
      <c r="HZM18" s="117"/>
      <c r="HZN18" s="117"/>
      <c r="HZO18" s="117"/>
      <c r="HZP18" s="117"/>
      <c r="HZQ18" s="117"/>
      <c r="HZR18" s="117"/>
      <c r="HZS18" s="117"/>
      <c r="HZT18" s="117"/>
      <c r="HZU18" s="117"/>
      <c r="HZV18" s="117"/>
      <c r="HZW18" s="117"/>
      <c r="HZX18" s="117"/>
      <c r="HZY18" s="117"/>
      <c r="HZZ18" s="117"/>
      <c r="IAA18" s="117"/>
      <c r="IAB18" s="117"/>
      <c r="IAC18" s="117"/>
      <c r="IAD18" s="117"/>
      <c r="IAE18" s="117"/>
      <c r="IAF18" s="117"/>
      <c r="IAG18" s="117"/>
      <c r="IAH18" s="117"/>
      <c r="IAI18" s="117"/>
      <c r="IAJ18" s="117"/>
      <c r="IAK18" s="117"/>
      <c r="IAL18" s="117"/>
      <c r="IAM18" s="117"/>
      <c r="IAN18" s="117"/>
      <c r="IAO18" s="117"/>
      <c r="IAP18" s="117"/>
      <c r="IAQ18" s="117"/>
      <c r="IAR18" s="117"/>
      <c r="IAS18" s="117"/>
      <c r="IAT18" s="117"/>
      <c r="IAU18" s="117"/>
      <c r="IAV18" s="117"/>
      <c r="IAW18" s="117"/>
      <c r="IAX18" s="117"/>
      <c r="IAY18" s="117"/>
      <c r="IAZ18" s="117"/>
      <c r="IBA18" s="117"/>
      <c r="IBB18" s="117"/>
      <c r="IBC18" s="117"/>
      <c r="IBD18" s="117"/>
      <c r="IBE18" s="117"/>
      <c r="IBF18" s="117"/>
      <c r="IBG18" s="117"/>
      <c r="IBH18" s="117"/>
      <c r="IBI18" s="117"/>
      <c r="IBJ18" s="117"/>
      <c r="IBK18" s="117"/>
      <c r="IBL18" s="117"/>
      <c r="IBM18" s="117"/>
      <c r="IBN18" s="117"/>
      <c r="IBO18" s="117"/>
      <c r="IBP18" s="117"/>
      <c r="IBQ18" s="117"/>
      <c r="IBR18" s="117"/>
      <c r="IBS18" s="117"/>
      <c r="IBT18" s="117"/>
      <c r="IBU18" s="117"/>
      <c r="IBV18" s="117"/>
      <c r="IBW18" s="117"/>
      <c r="IBX18" s="117"/>
      <c r="IBY18" s="117"/>
      <c r="IBZ18" s="117"/>
      <c r="ICA18" s="117"/>
      <c r="ICB18" s="117"/>
      <c r="ICC18" s="117"/>
      <c r="ICD18" s="117"/>
      <c r="ICE18" s="117"/>
      <c r="ICF18" s="117"/>
      <c r="ICG18" s="117"/>
      <c r="ICH18" s="117"/>
      <c r="ICI18" s="117"/>
      <c r="ICJ18" s="117"/>
      <c r="ICK18" s="117"/>
      <c r="ICL18" s="117"/>
      <c r="ICM18" s="117"/>
      <c r="ICN18" s="117"/>
      <c r="ICO18" s="117"/>
      <c r="ICP18" s="117"/>
      <c r="ICQ18" s="117"/>
      <c r="ICR18" s="117"/>
      <c r="ICS18" s="117"/>
      <c r="ICT18" s="117"/>
      <c r="ICU18" s="117"/>
      <c r="ICV18" s="117"/>
      <c r="ICW18" s="117"/>
      <c r="ICX18" s="117"/>
      <c r="ICY18" s="117"/>
      <c r="ICZ18" s="117"/>
      <c r="IDA18" s="117"/>
      <c r="IDB18" s="117"/>
      <c r="IDC18" s="117"/>
      <c r="IDD18" s="117"/>
      <c r="IDE18" s="117"/>
      <c r="IDF18" s="117"/>
      <c r="IDG18" s="117"/>
      <c r="IDH18" s="117"/>
      <c r="IDI18" s="117"/>
      <c r="IDJ18" s="117"/>
      <c r="IDK18" s="117"/>
      <c r="IDL18" s="117"/>
      <c r="IDM18" s="117"/>
      <c r="IDN18" s="117"/>
      <c r="IDO18" s="117"/>
      <c r="IDP18" s="117"/>
      <c r="IDQ18" s="117"/>
      <c r="IDR18" s="117"/>
      <c r="IDS18" s="117"/>
      <c r="IDT18" s="117"/>
      <c r="IDU18" s="117"/>
      <c r="IDV18" s="117"/>
      <c r="IDW18" s="117"/>
      <c r="IDX18" s="117"/>
      <c r="IDY18" s="117"/>
      <c r="IDZ18" s="117"/>
      <c r="IEA18" s="117"/>
      <c r="IEB18" s="117"/>
      <c r="IEC18" s="117"/>
      <c r="IED18" s="117"/>
      <c r="IEE18" s="117"/>
      <c r="IEF18" s="117"/>
      <c r="IEG18" s="117"/>
      <c r="IEH18" s="117"/>
      <c r="IEI18" s="117"/>
      <c r="IEJ18" s="117"/>
      <c r="IEK18" s="117"/>
      <c r="IEL18" s="117"/>
      <c r="IEM18" s="117"/>
      <c r="IEN18" s="117"/>
      <c r="IEO18" s="117"/>
      <c r="IEP18" s="117"/>
      <c r="IEQ18" s="117"/>
      <c r="IER18" s="117"/>
      <c r="IES18" s="117"/>
      <c r="IET18" s="117"/>
      <c r="IEU18" s="117"/>
      <c r="IEV18" s="117"/>
      <c r="IEW18" s="117"/>
      <c r="IEX18" s="117"/>
      <c r="IEY18" s="117"/>
      <c r="IEZ18" s="117"/>
      <c r="IFA18" s="117"/>
      <c r="IFB18" s="117"/>
      <c r="IFC18" s="117"/>
      <c r="IFD18" s="117"/>
      <c r="IFE18" s="117"/>
      <c r="IFF18" s="117"/>
      <c r="IFG18" s="117"/>
      <c r="IFH18" s="117"/>
      <c r="IFI18" s="117"/>
      <c r="IFJ18" s="117"/>
      <c r="IFK18" s="117"/>
      <c r="IFL18" s="117"/>
      <c r="IFM18" s="117"/>
      <c r="IFN18" s="117"/>
      <c r="IFO18" s="117"/>
      <c r="IFP18" s="117"/>
      <c r="IFQ18" s="117"/>
      <c r="IFR18" s="117"/>
      <c r="IFS18" s="117"/>
      <c r="IFT18" s="117"/>
      <c r="IFU18" s="117"/>
      <c r="IFV18" s="117"/>
      <c r="IFW18" s="117"/>
      <c r="IFX18" s="117"/>
      <c r="IFY18" s="117"/>
      <c r="IFZ18" s="117"/>
      <c r="IGA18" s="117"/>
      <c r="IGB18" s="117"/>
      <c r="IGC18" s="117"/>
      <c r="IGD18" s="117"/>
      <c r="IGE18" s="117"/>
      <c r="IGF18" s="117"/>
      <c r="IGG18" s="117"/>
      <c r="IGH18" s="117"/>
      <c r="IGI18" s="117"/>
      <c r="IGJ18" s="117"/>
      <c r="IGK18" s="117"/>
      <c r="IGL18" s="117"/>
      <c r="IGM18" s="117"/>
      <c r="IGN18" s="117"/>
      <c r="IGO18" s="117"/>
      <c r="IGP18" s="117"/>
      <c r="IGQ18" s="117"/>
      <c r="IGR18" s="117"/>
      <c r="IGS18" s="117"/>
      <c r="IGT18" s="117"/>
      <c r="IGU18" s="117"/>
      <c r="IGV18" s="117"/>
      <c r="IGW18" s="117"/>
      <c r="IGX18" s="117"/>
      <c r="IGY18" s="117"/>
      <c r="IGZ18" s="117"/>
      <c r="IHA18" s="117"/>
      <c r="IHB18" s="117"/>
      <c r="IHC18" s="117"/>
      <c r="IHD18" s="117"/>
      <c r="IHE18" s="117"/>
      <c r="IHF18" s="117"/>
      <c r="IHG18" s="117"/>
      <c r="IHH18" s="117"/>
      <c r="IHI18" s="117"/>
      <c r="IHJ18" s="117"/>
      <c r="IHK18" s="117"/>
      <c r="IHL18" s="117"/>
      <c r="IHM18" s="117"/>
      <c r="IHN18" s="117"/>
      <c r="IHO18" s="117"/>
      <c r="IHP18" s="117"/>
      <c r="IHQ18" s="117"/>
      <c r="IHR18" s="117"/>
      <c r="IHS18" s="117"/>
      <c r="IHT18" s="117"/>
      <c r="IHU18" s="117"/>
      <c r="IHV18" s="117"/>
      <c r="IHW18" s="117"/>
      <c r="IHX18" s="117"/>
      <c r="IHY18" s="117"/>
      <c r="IHZ18" s="117"/>
      <c r="IIA18" s="117"/>
      <c r="IIB18" s="117"/>
      <c r="IIC18" s="117"/>
      <c r="IID18" s="117"/>
      <c r="IIE18" s="117"/>
      <c r="IIF18" s="117"/>
      <c r="IIG18" s="117"/>
      <c r="IIH18" s="117"/>
      <c r="III18" s="117"/>
      <c r="IIJ18" s="117"/>
      <c r="IIK18" s="117"/>
      <c r="IIL18" s="117"/>
      <c r="IIM18" s="117"/>
      <c r="IIN18" s="117"/>
      <c r="IIO18" s="117"/>
      <c r="IIP18" s="117"/>
      <c r="IIQ18" s="117"/>
      <c r="IIR18" s="117"/>
      <c r="IIS18" s="117"/>
      <c r="IIT18" s="117"/>
      <c r="IIU18" s="117"/>
      <c r="IIV18" s="117"/>
      <c r="IIW18" s="117"/>
      <c r="IIX18" s="117"/>
      <c r="IIY18" s="117"/>
      <c r="IIZ18" s="117"/>
      <c r="IJA18" s="117"/>
      <c r="IJB18" s="117"/>
      <c r="IJC18" s="117"/>
      <c r="IJD18" s="117"/>
      <c r="IJE18" s="117"/>
      <c r="IJF18" s="117"/>
      <c r="IJG18" s="117"/>
      <c r="IJH18" s="117"/>
      <c r="IJI18" s="117"/>
      <c r="IJJ18" s="117"/>
      <c r="IJK18" s="117"/>
      <c r="IJL18" s="117"/>
      <c r="IJM18" s="117"/>
      <c r="IJN18" s="117"/>
      <c r="IJO18" s="117"/>
      <c r="IJP18" s="117"/>
      <c r="IJQ18" s="117"/>
      <c r="IJR18" s="117"/>
      <c r="IJS18" s="117"/>
      <c r="IJT18" s="117"/>
      <c r="IJU18" s="117"/>
      <c r="IJV18" s="117"/>
      <c r="IJW18" s="117"/>
      <c r="IJX18" s="117"/>
      <c r="IJY18" s="117"/>
      <c r="IJZ18" s="117"/>
      <c r="IKA18" s="117"/>
      <c r="IKB18" s="117"/>
      <c r="IKC18" s="117"/>
      <c r="IKD18" s="117"/>
      <c r="IKE18" s="117"/>
      <c r="IKF18" s="117"/>
      <c r="IKG18" s="117"/>
      <c r="IKH18" s="117"/>
      <c r="IKI18" s="117"/>
      <c r="IKJ18" s="117"/>
      <c r="IKK18" s="117"/>
      <c r="IKL18" s="117"/>
      <c r="IKM18" s="117"/>
      <c r="IKN18" s="117"/>
      <c r="IKO18" s="117"/>
      <c r="IKP18" s="117"/>
      <c r="IKQ18" s="117"/>
      <c r="IKR18" s="117"/>
      <c r="IKS18" s="117"/>
      <c r="IKT18" s="117"/>
      <c r="IKU18" s="117"/>
      <c r="IKV18" s="117"/>
      <c r="IKW18" s="117"/>
      <c r="IKX18" s="117"/>
      <c r="IKY18" s="117"/>
      <c r="IKZ18" s="117"/>
      <c r="ILA18" s="117"/>
      <c r="ILB18" s="117"/>
      <c r="ILC18" s="117"/>
      <c r="ILD18" s="117"/>
      <c r="ILE18" s="117"/>
      <c r="ILF18" s="117"/>
      <c r="ILG18" s="117"/>
      <c r="ILH18" s="117"/>
      <c r="ILI18" s="117"/>
      <c r="ILJ18" s="117"/>
      <c r="ILK18" s="117"/>
      <c r="ILL18" s="117"/>
      <c r="ILM18" s="117"/>
      <c r="ILN18" s="117"/>
      <c r="ILO18" s="117"/>
      <c r="ILP18" s="117"/>
      <c r="ILQ18" s="117"/>
      <c r="ILR18" s="117"/>
      <c r="ILS18" s="117"/>
      <c r="ILT18" s="117"/>
      <c r="ILU18" s="117"/>
      <c r="ILV18" s="117"/>
      <c r="ILW18" s="117"/>
      <c r="ILX18" s="117"/>
      <c r="ILY18" s="117"/>
      <c r="ILZ18" s="117"/>
      <c r="IMA18" s="117"/>
      <c r="IMB18" s="117"/>
      <c r="IMC18" s="117"/>
      <c r="IMD18" s="117"/>
      <c r="IME18" s="117"/>
      <c r="IMF18" s="117"/>
      <c r="IMG18" s="117"/>
      <c r="IMH18" s="117"/>
      <c r="IMI18" s="117"/>
      <c r="IMJ18" s="117"/>
      <c r="IMK18" s="117"/>
      <c r="IML18" s="117"/>
      <c r="IMM18" s="117"/>
      <c r="IMN18" s="117"/>
      <c r="IMO18" s="117"/>
      <c r="IMP18" s="117"/>
      <c r="IMQ18" s="117"/>
      <c r="IMR18" s="117"/>
      <c r="IMS18" s="117"/>
      <c r="IMT18" s="117"/>
      <c r="IMU18" s="117"/>
      <c r="IMV18" s="117"/>
      <c r="IMW18" s="117"/>
      <c r="IMX18" s="117"/>
      <c r="IMY18" s="117"/>
      <c r="IMZ18" s="117"/>
      <c r="INA18" s="117"/>
      <c r="INB18" s="117"/>
      <c r="INC18" s="117"/>
      <c r="IND18" s="117"/>
      <c r="INE18" s="117"/>
      <c r="INF18" s="117"/>
      <c r="ING18" s="117"/>
      <c r="INH18" s="117"/>
      <c r="INI18" s="117"/>
      <c r="INJ18" s="117"/>
      <c r="INK18" s="117"/>
      <c r="INL18" s="117"/>
      <c r="INM18" s="117"/>
      <c r="INN18" s="117"/>
      <c r="INO18" s="117"/>
      <c r="INP18" s="117"/>
      <c r="INQ18" s="117"/>
      <c r="INR18" s="117"/>
      <c r="INS18" s="117"/>
      <c r="INT18" s="117"/>
      <c r="INU18" s="117"/>
      <c r="INV18" s="117"/>
      <c r="INW18" s="117"/>
      <c r="INX18" s="117"/>
      <c r="INY18" s="117"/>
      <c r="INZ18" s="117"/>
      <c r="IOA18" s="117"/>
      <c r="IOB18" s="117"/>
      <c r="IOC18" s="117"/>
      <c r="IOD18" s="117"/>
      <c r="IOE18" s="117"/>
      <c r="IOF18" s="117"/>
      <c r="IOG18" s="117"/>
      <c r="IOH18" s="117"/>
      <c r="IOI18" s="117"/>
      <c r="IOJ18" s="117"/>
      <c r="IOK18" s="117"/>
      <c r="IOL18" s="117"/>
      <c r="IOM18" s="117"/>
      <c r="ION18" s="117"/>
      <c r="IOO18" s="117"/>
      <c r="IOP18" s="117"/>
      <c r="IOQ18" s="117"/>
      <c r="IOR18" s="117"/>
      <c r="IOS18" s="117"/>
      <c r="IOT18" s="117"/>
      <c r="IOU18" s="117"/>
      <c r="IOV18" s="117"/>
      <c r="IOW18" s="117"/>
      <c r="IOX18" s="117"/>
      <c r="IOY18" s="117"/>
      <c r="IOZ18" s="117"/>
      <c r="IPA18" s="117"/>
      <c r="IPB18" s="117"/>
      <c r="IPC18" s="117"/>
      <c r="IPD18" s="117"/>
      <c r="IPE18" s="117"/>
      <c r="IPF18" s="117"/>
      <c r="IPG18" s="117"/>
      <c r="IPH18" s="117"/>
      <c r="IPI18" s="117"/>
      <c r="IPJ18" s="117"/>
      <c r="IPK18" s="117"/>
      <c r="IPL18" s="117"/>
      <c r="IPM18" s="117"/>
      <c r="IPN18" s="117"/>
      <c r="IPO18" s="117"/>
      <c r="IPP18" s="117"/>
      <c r="IPQ18" s="117"/>
      <c r="IPR18" s="117"/>
      <c r="IPS18" s="117"/>
      <c r="IPT18" s="117"/>
      <c r="IPU18" s="117"/>
      <c r="IPV18" s="117"/>
      <c r="IPW18" s="117"/>
      <c r="IPX18" s="117"/>
      <c r="IPY18" s="117"/>
      <c r="IPZ18" s="117"/>
      <c r="IQA18" s="117"/>
      <c r="IQB18" s="117"/>
      <c r="IQC18" s="117"/>
      <c r="IQD18" s="117"/>
      <c r="IQE18" s="117"/>
      <c r="IQF18" s="117"/>
      <c r="IQG18" s="117"/>
      <c r="IQH18" s="117"/>
      <c r="IQI18" s="117"/>
      <c r="IQJ18" s="117"/>
      <c r="IQK18" s="117"/>
      <c r="IQL18" s="117"/>
      <c r="IQM18" s="117"/>
      <c r="IQN18" s="117"/>
      <c r="IQO18" s="117"/>
      <c r="IQP18" s="117"/>
      <c r="IQQ18" s="117"/>
      <c r="IQR18" s="117"/>
      <c r="IQS18" s="117"/>
      <c r="IQT18" s="117"/>
      <c r="IQU18" s="117"/>
      <c r="IQV18" s="117"/>
      <c r="IQW18" s="117"/>
      <c r="IQX18" s="117"/>
      <c r="IQY18" s="117"/>
      <c r="IQZ18" s="117"/>
      <c r="IRA18" s="117"/>
      <c r="IRB18" s="117"/>
      <c r="IRC18" s="117"/>
      <c r="IRD18" s="117"/>
      <c r="IRE18" s="117"/>
      <c r="IRF18" s="117"/>
      <c r="IRG18" s="117"/>
      <c r="IRH18" s="117"/>
      <c r="IRI18" s="117"/>
      <c r="IRJ18" s="117"/>
      <c r="IRK18" s="117"/>
      <c r="IRL18" s="117"/>
      <c r="IRM18" s="117"/>
      <c r="IRN18" s="117"/>
      <c r="IRO18" s="117"/>
      <c r="IRP18" s="117"/>
      <c r="IRQ18" s="117"/>
      <c r="IRR18" s="117"/>
      <c r="IRS18" s="117"/>
      <c r="IRT18" s="117"/>
      <c r="IRU18" s="117"/>
      <c r="IRV18" s="117"/>
      <c r="IRW18" s="117"/>
      <c r="IRX18" s="117"/>
      <c r="IRY18" s="117"/>
      <c r="IRZ18" s="117"/>
      <c r="ISA18" s="117"/>
      <c r="ISB18" s="117"/>
      <c r="ISC18" s="117"/>
      <c r="ISD18" s="117"/>
      <c r="ISE18" s="117"/>
      <c r="ISF18" s="117"/>
      <c r="ISG18" s="117"/>
      <c r="ISH18" s="117"/>
      <c r="ISI18" s="117"/>
      <c r="ISJ18" s="117"/>
      <c r="ISK18" s="117"/>
      <c r="ISL18" s="117"/>
      <c r="ISM18" s="117"/>
      <c r="ISN18" s="117"/>
      <c r="ISO18" s="117"/>
      <c r="ISP18" s="117"/>
      <c r="ISQ18" s="117"/>
      <c r="ISR18" s="117"/>
      <c r="ISS18" s="117"/>
      <c r="IST18" s="117"/>
      <c r="ISU18" s="117"/>
      <c r="ISV18" s="117"/>
      <c r="ISW18" s="117"/>
      <c r="ISX18" s="117"/>
      <c r="ISY18" s="117"/>
      <c r="ISZ18" s="117"/>
      <c r="ITA18" s="117"/>
      <c r="ITB18" s="117"/>
      <c r="ITC18" s="117"/>
      <c r="ITD18" s="117"/>
      <c r="ITE18" s="117"/>
      <c r="ITF18" s="117"/>
      <c r="ITG18" s="117"/>
      <c r="ITH18" s="117"/>
      <c r="ITI18" s="117"/>
      <c r="ITJ18" s="117"/>
      <c r="ITK18" s="117"/>
      <c r="ITL18" s="117"/>
      <c r="ITM18" s="117"/>
      <c r="ITN18" s="117"/>
      <c r="ITO18" s="117"/>
      <c r="ITP18" s="117"/>
      <c r="ITQ18" s="117"/>
      <c r="ITR18" s="117"/>
      <c r="ITS18" s="117"/>
      <c r="ITT18" s="117"/>
      <c r="ITU18" s="117"/>
      <c r="ITV18" s="117"/>
      <c r="ITW18" s="117"/>
      <c r="ITX18" s="117"/>
      <c r="ITY18" s="117"/>
      <c r="ITZ18" s="117"/>
      <c r="IUA18" s="117"/>
      <c r="IUB18" s="117"/>
      <c r="IUC18" s="117"/>
      <c r="IUD18" s="117"/>
      <c r="IUE18" s="117"/>
      <c r="IUF18" s="117"/>
      <c r="IUG18" s="117"/>
      <c r="IUH18" s="117"/>
      <c r="IUI18" s="117"/>
      <c r="IUJ18" s="117"/>
      <c r="IUK18" s="117"/>
      <c r="IUL18" s="117"/>
      <c r="IUM18" s="117"/>
      <c r="IUN18" s="117"/>
      <c r="IUO18" s="117"/>
      <c r="IUP18" s="117"/>
      <c r="IUQ18" s="117"/>
      <c r="IUR18" s="117"/>
      <c r="IUS18" s="117"/>
      <c r="IUT18" s="117"/>
      <c r="IUU18" s="117"/>
      <c r="IUV18" s="117"/>
      <c r="IUW18" s="117"/>
      <c r="IUX18" s="117"/>
      <c r="IUY18" s="117"/>
      <c r="IUZ18" s="117"/>
      <c r="IVA18" s="117"/>
      <c r="IVB18" s="117"/>
      <c r="IVC18" s="117"/>
      <c r="IVD18" s="117"/>
      <c r="IVE18" s="117"/>
      <c r="IVF18" s="117"/>
      <c r="IVG18" s="117"/>
      <c r="IVH18" s="117"/>
      <c r="IVI18" s="117"/>
      <c r="IVJ18" s="117"/>
      <c r="IVK18" s="117"/>
      <c r="IVL18" s="117"/>
      <c r="IVM18" s="117"/>
      <c r="IVN18" s="117"/>
      <c r="IVO18" s="117"/>
      <c r="IVP18" s="117"/>
      <c r="IVQ18" s="117"/>
      <c r="IVR18" s="117"/>
      <c r="IVS18" s="117"/>
      <c r="IVT18" s="117"/>
      <c r="IVU18" s="117"/>
      <c r="IVV18" s="117"/>
      <c r="IVW18" s="117"/>
      <c r="IVX18" s="117"/>
      <c r="IVY18" s="117"/>
      <c r="IVZ18" s="117"/>
      <c r="IWA18" s="117"/>
      <c r="IWB18" s="117"/>
      <c r="IWC18" s="117"/>
      <c r="IWD18" s="117"/>
      <c r="IWE18" s="117"/>
      <c r="IWF18" s="117"/>
      <c r="IWG18" s="117"/>
      <c r="IWH18" s="117"/>
      <c r="IWI18" s="117"/>
      <c r="IWJ18" s="117"/>
      <c r="IWK18" s="117"/>
      <c r="IWL18" s="117"/>
      <c r="IWM18" s="117"/>
      <c r="IWN18" s="117"/>
      <c r="IWO18" s="117"/>
      <c r="IWP18" s="117"/>
      <c r="IWQ18" s="117"/>
      <c r="IWR18" s="117"/>
      <c r="IWS18" s="117"/>
      <c r="IWT18" s="117"/>
      <c r="IWU18" s="117"/>
      <c r="IWV18" s="117"/>
      <c r="IWW18" s="117"/>
      <c r="IWX18" s="117"/>
      <c r="IWY18" s="117"/>
      <c r="IWZ18" s="117"/>
      <c r="IXA18" s="117"/>
      <c r="IXB18" s="117"/>
      <c r="IXC18" s="117"/>
      <c r="IXD18" s="117"/>
      <c r="IXE18" s="117"/>
      <c r="IXF18" s="117"/>
      <c r="IXG18" s="117"/>
      <c r="IXH18" s="117"/>
      <c r="IXI18" s="117"/>
      <c r="IXJ18" s="117"/>
      <c r="IXK18" s="117"/>
      <c r="IXL18" s="117"/>
      <c r="IXM18" s="117"/>
      <c r="IXN18" s="117"/>
      <c r="IXO18" s="117"/>
      <c r="IXP18" s="117"/>
      <c r="IXQ18" s="117"/>
      <c r="IXR18" s="117"/>
      <c r="IXS18" s="117"/>
      <c r="IXT18" s="117"/>
      <c r="IXU18" s="117"/>
      <c r="IXV18" s="117"/>
      <c r="IXW18" s="117"/>
      <c r="IXX18" s="117"/>
      <c r="IXY18" s="117"/>
      <c r="IXZ18" s="117"/>
      <c r="IYA18" s="117"/>
      <c r="IYB18" s="117"/>
      <c r="IYC18" s="117"/>
      <c r="IYD18" s="117"/>
      <c r="IYE18" s="117"/>
      <c r="IYF18" s="117"/>
      <c r="IYG18" s="117"/>
      <c r="IYH18" s="117"/>
      <c r="IYI18" s="117"/>
      <c r="IYJ18" s="117"/>
      <c r="IYK18" s="117"/>
      <c r="IYL18" s="117"/>
      <c r="IYM18" s="117"/>
      <c r="IYN18" s="117"/>
      <c r="IYO18" s="117"/>
      <c r="IYP18" s="117"/>
      <c r="IYQ18" s="117"/>
      <c r="IYR18" s="117"/>
      <c r="IYS18" s="117"/>
      <c r="IYT18" s="117"/>
      <c r="IYU18" s="117"/>
      <c r="IYV18" s="117"/>
      <c r="IYW18" s="117"/>
      <c r="IYX18" s="117"/>
      <c r="IYY18" s="117"/>
      <c r="IYZ18" s="117"/>
      <c r="IZA18" s="117"/>
      <c r="IZB18" s="117"/>
      <c r="IZC18" s="117"/>
      <c r="IZD18" s="117"/>
      <c r="IZE18" s="117"/>
      <c r="IZF18" s="117"/>
      <c r="IZG18" s="117"/>
      <c r="IZH18" s="117"/>
      <c r="IZI18" s="117"/>
      <c r="IZJ18" s="117"/>
      <c r="IZK18" s="117"/>
      <c r="IZL18" s="117"/>
      <c r="IZM18" s="117"/>
      <c r="IZN18" s="117"/>
      <c r="IZO18" s="117"/>
      <c r="IZP18" s="117"/>
      <c r="IZQ18" s="117"/>
      <c r="IZR18" s="117"/>
      <c r="IZS18" s="117"/>
      <c r="IZT18" s="117"/>
      <c r="IZU18" s="117"/>
      <c r="IZV18" s="117"/>
      <c r="IZW18" s="117"/>
      <c r="IZX18" s="117"/>
      <c r="IZY18" s="117"/>
      <c r="IZZ18" s="117"/>
      <c r="JAA18" s="117"/>
      <c r="JAB18" s="117"/>
      <c r="JAC18" s="117"/>
      <c r="JAD18" s="117"/>
      <c r="JAE18" s="117"/>
      <c r="JAF18" s="117"/>
      <c r="JAG18" s="117"/>
      <c r="JAH18" s="117"/>
      <c r="JAI18" s="117"/>
      <c r="JAJ18" s="117"/>
      <c r="JAK18" s="117"/>
      <c r="JAL18" s="117"/>
      <c r="JAM18" s="117"/>
      <c r="JAN18" s="117"/>
      <c r="JAO18" s="117"/>
      <c r="JAP18" s="117"/>
      <c r="JAQ18" s="117"/>
      <c r="JAR18" s="117"/>
      <c r="JAS18" s="117"/>
      <c r="JAT18" s="117"/>
      <c r="JAU18" s="117"/>
      <c r="JAV18" s="117"/>
      <c r="JAW18" s="117"/>
      <c r="JAX18" s="117"/>
      <c r="JAY18" s="117"/>
      <c r="JAZ18" s="117"/>
      <c r="JBA18" s="117"/>
      <c r="JBB18" s="117"/>
      <c r="JBC18" s="117"/>
      <c r="JBD18" s="117"/>
      <c r="JBE18" s="117"/>
      <c r="JBF18" s="117"/>
      <c r="JBG18" s="117"/>
      <c r="JBH18" s="117"/>
      <c r="JBI18" s="117"/>
      <c r="JBJ18" s="117"/>
      <c r="JBK18" s="117"/>
      <c r="JBL18" s="117"/>
      <c r="JBM18" s="117"/>
      <c r="JBN18" s="117"/>
      <c r="JBO18" s="117"/>
      <c r="JBP18" s="117"/>
      <c r="JBQ18" s="117"/>
      <c r="JBR18" s="117"/>
      <c r="JBS18" s="117"/>
      <c r="JBT18" s="117"/>
      <c r="JBU18" s="117"/>
      <c r="JBV18" s="117"/>
      <c r="JBW18" s="117"/>
      <c r="JBX18" s="117"/>
      <c r="JBY18" s="117"/>
      <c r="JBZ18" s="117"/>
      <c r="JCA18" s="117"/>
      <c r="JCB18" s="117"/>
      <c r="JCC18" s="117"/>
      <c r="JCD18" s="117"/>
      <c r="JCE18" s="117"/>
      <c r="JCF18" s="117"/>
      <c r="JCG18" s="117"/>
      <c r="JCH18" s="117"/>
      <c r="JCI18" s="117"/>
      <c r="JCJ18" s="117"/>
      <c r="JCK18" s="117"/>
      <c r="JCL18" s="117"/>
      <c r="JCM18" s="117"/>
      <c r="JCN18" s="117"/>
      <c r="JCO18" s="117"/>
      <c r="JCP18" s="117"/>
      <c r="JCQ18" s="117"/>
      <c r="JCR18" s="117"/>
      <c r="JCS18" s="117"/>
      <c r="JCT18" s="117"/>
      <c r="JCU18" s="117"/>
      <c r="JCV18" s="117"/>
      <c r="JCW18" s="117"/>
      <c r="JCX18" s="117"/>
      <c r="JCY18" s="117"/>
      <c r="JCZ18" s="117"/>
      <c r="JDA18" s="117"/>
      <c r="JDB18" s="117"/>
      <c r="JDC18" s="117"/>
      <c r="JDD18" s="117"/>
      <c r="JDE18" s="117"/>
      <c r="JDF18" s="117"/>
      <c r="JDG18" s="117"/>
      <c r="JDH18" s="117"/>
      <c r="JDI18" s="117"/>
      <c r="JDJ18" s="117"/>
      <c r="JDK18" s="117"/>
      <c r="JDL18" s="117"/>
      <c r="JDM18" s="117"/>
      <c r="JDN18" s="117"/>
      <c r="JDO18" s="117"/>
      <c r="JDP18" s="117"/>
      <c r="JDQ18" s="117"/>
      <c r="JDR18" s="117"/>
      <c r="JDS18" s="117"/>
      <c r="JDT18" s="117"/>
      <c r="JDU18" s="117"/>
      <c r="JDV18" s="117"/>
      <c r="JDW18" s="117"/>
      <c r="JDX18" s="117"/>
      <c r="JDY18" s="117"/>
      <c r="JDZ18" s="117"/>
      <c r="JEA18" s="117"/>
      <c r="JEB18" s="117"/>
      <c r="JEC18" s="117"/>
      <c r="JED18" s="117"/>
      <c r="JEE18" s="117"/>
      <c r="JEF18" s="117"/>
      <c r="JEG18" s="117"/>
      <c r="JEH18" s="117"/>
      <c r="JEI18" s="117"/>
      <c r="JEJ18" s="117"/>
      <c r="JEK18" s="117"/>
      <c r="JEL18" s="117"/>
      <c r="JEM18" s="117"/>
      <c r="JEN18" s="117"/>
      <c r="JEO18" s="117"/>
      <c r="JEP18" s="117"/>
      <c r="JEQ18" s="117"/>
      <c r="JER18" s="117"/>
      <c r="JES18" s="117"/>
      <c r="JET18" s="117"/>
      <c r="JEU18" s="117"/>
      <c r="JEV18" s="117"/>
      <c r="JEW18" s="117"/>
      <c r="JEX18" s="117"/>
      <c r="JEY18" s="117"/>
      <c r="JEZ18" s="117"/>
      <c r="JFA18" s="117"/>
      <c r="JFB18" s="117"/>
      <c r="JFC18" s="117"/>
      <c r="JFD18" s="117"/>
      <c r="JFE18" s="117"/>
      <c r="JFF18" s="117"/>
      <c r="JFG18" s="117"/>
      <c r="JFH18" s="117"/>
      <c r="JFI18" s="117"/>
      <c r="JFJ18" s="117"/>
      <c r="JFK18" s="117"/>
      <c r="JFL18" s="117"/>
      <c r="JFM18" s="117"/>
      <c r="JFN18" s="117"/>
      <c r="JFO18" s="117"/>
      <c r="JFP18" s="117"/>
      <c r="JFQ18" s="117"/>
      <c r="JFR18" s="117"/>
      <c r="JFS18" s="117"/>
      <c r="JFT18" s="117"/>
      <c r="JFU18" s="117"/>
      <c r="JFV18" s="117"/>
      <c r="JFW18" s="117"/>
      <c r="JFX18" s="117"/>
      <c r="JFY18" s="117"/>
      <c r="JFZ18" s="117"/>
      <c r="JGA18" s="117"/>
      <c r="JGB18" s="117"/>
      <c r="JGC18" s="117"/>
      <c r="JGD18" s="117"/>
      <c r="JGE18" s="117"/>
      <c r="JGF18" s="117"/>
      <c r="JGG18" s="117"/>
      <c r="JGH18" s="117"/>
      <c r="JGI18" s="117"/>
      <c r="JGJ18" s="117"/>
      <c r="JGK18" s="117"/>
      <c r="JGL18" s="117"/>
      <c r="JGM18" s="117"/>
      <c r="JGN18" s="117"/>
      <c r="JGO18" s="117"/>
      <c r="JGP18" s="117"/>
      <c r="JGQ18" s="117"/>
      <c r="JGR18" s="117"/>
      <c r="JGS18" s="117"/>
      <c r="JGT18" s="117"/>
      <c r="JGU18" s="117"/>
      <c r="JGV18" s="117"/>
      <c r="JGW18" s="117"/>
      <c r="JGX18" s="117"/>
      <c r="JGY18" s="117"/>
      <c r="JGZ18" s="117"/>
      <c r="JHA18" s="117"/>
      <c r="JHB18" s="117"/>
      <c r="JHC18" s="117"/>
      <c r="JHD18" s="117"/>
      <c r="JHE18" s="117"/>
      <c r="JHF18" s="117"/>
      <c r="JHG18" s="117"/>
      <c r="JHH18" s="117"/>
      <c r="JHI18" s="117"/>
      <c r="JHJ18" s="117"/>
      <c r="JHK18" s="117"/>
      <c r="JHL18" s="117"/>
      <c r="JHM18" s="117"/>
      <c r="JHN18" s="117"/>
      <c r="JHO18" s="117"/>
      <c r="JHP18" s="117"/>
      <c r="JHQ18" s="117"/>
      <c r="JHR18" s="117"/>
      <c r="JHS18" s="117"/>
      <c r="JHT18" s="117"/>
      <c r="JHU18" s="117"/>
      <c r="JHV18" s="117"/>
      <c r="JHW18" s="117"/>
      <c r="JHX18" s="117"/>
      <c r="JHY18" s="117"/>
      <c r="JHZ18" s="117"/>
      <c r="JIA18" s="117"/>
      <c r="JIB18" s="117"/>
      <c r="JIC18" s="117"/>
      <c r="JID18" s="117"/>
      <c r="JIE18" s="117"/>
      <c r="JIF18" s="117"/>
      <c r="JIG18" s="117"/>
      <c r="JIH18" s="117"/>
      <c r="JII18" s="117"/>
      <c r="JIJ18" s="117"/>
      <c r="JIK18" s="117"/>
      <c r="JIL18" s="117"/>
      <c r="JIM18" s="117"/>
      <c r="JIN18" s="117"/>
      <c r="JIO18" s="117"/>
      <c r="JIP18" s="117"/>
      <c r="JIQ18" s="117"/>
      <c r="JIR18" s="117"/>
      <c r="JIS18" s="117"/>
      <c r="JIT18" s="117"/>
      <c r="JIU18" s="117"/>
      <c r="JIV18" s="117"/>
      <c r="JIW18" s="117"/>
      <c r="JIX18" s="117"/>
      <c r="JIY18" s="117"/>
      <c r="JIZ18" s="117"/>
      <c r="JJA18" s="117"/>
      <c r="JJB18" s="117"/>
      <c r="JJC18" s="117"/>
      <c r="JJD18" s="117"/>
      <c r="JJE18" s="117"/>
      <c r="JJF18" s="117"/>
      <c r="JJG18" s="117"/>
      <c r="JJH18" s="117"/>
      <c r="JJI18" s="117"/>
      <c r="JJJ18" s="117"/>
      <c r="JJK18" s="117"/>
      <c r="JJL18" s="117"/>
      <c r="JJM18" s="117"/>
      <c r="JJN18" s="117"/>
      <c r="JJO18" s="117"/>
      <c r="JJP18" s="117"/>
      <c r="JJQ18" s="117"/>
      <c r="JJR18" s="117"/>
      <c r="JJS18" s="117"/>
      <c r="JJT18" s="117"/>
      <c r="JJU18" s="117"/>
      <c r="JJV18" s="117"/>
      <c r="JJW18" s="117"/>
      <c r="JJX18" s="117"/>
      <c r="JJY18" s="117"/>
      <c r="JJZ18" s="117"/>
      <c r="JKA18" s="117"/>
      <c r="JKB18" s="117"/>
      <c r="JKC18" s="117"/>
      <c r="JKD18" s="117"/>
      <c r="JKE18" s="117"/>
      <c r="JKF18" s="117"/>
      <c r="JKG18" s="117"/>
      <c r="JKH18" s="117"/>
      <c r="JKI18" s="117"/>
      <c r="JKJ18" s="117"/>
      <c r="JKK18" s="117"/>
      <c r="JKL18" s="117"/>
      <c r="JKM18" s="117"/>
      <c r="JKN18" s="117"/>
      <c r="JKO18" s="117"/>
      <c r="JKP18" s="117"/>
      <c r="JKQ18" s="117"/>
      <c r="JKR18" s="117"/>
      <c r="JKS18" s="117"/>
      <c r="JKT18" s="117"/>
      <c r="JKU18" s="117"/>
      <c r="JKV18" s="117"/>
      <c r="JKW18" s="117"/>
      <c r="JKX18" s="117"/>
      <c r="JKY18" s="117"/>
      <c r="JKZ18" s="117"/>
      <c r="JLA18" s="117"/>
      <c r="JLB18" s="117"/>
      <c r="JLC18" s="117"/>
      <c r="JLD18" s="117"/>
      <c r="JLE18" s="117"/>
      <c r="JLF18" s="117"/>
      <c r="JLG18" s="117"/>
      <c r="JLH18" s="117"/>
      <c r="JLI18" s="117"/>
      <c r="JLJ18" s="117"/>
      <c r="JLK18" s="117"/>
      <c r="JLL18" s="117"/>
      <c r="JLM18" s="117"/>
      <c r="JLN18" s="117"/>
      <c r="JLO18" s="117"/>
      <c r="JLP18" s="117"/>
      <c r="JLQ18" s="117"/>
      <c r="JLR18" s="117"/>
      <c r="JLS18" s="117"/>
      <c r="JLT18" s="117"/>
      <c r="JLU18" s="117"/>
      <c r="JLV18" s="117"/>
      <c r="JLW18" s="117"/>
      <c r="JLX18" s="117"/>
      <c r="JLY18" s="117"/>
      <c r="JLZ18" s="117"/>
      <c r="JMA18" s="117"/>
      <c r="JMB18" s="117"/>
      <c r="JMC18" s="117"/>
      <c r="JMD18" s="117"/>
      <c r="JME18" s="117"/>
      <c r="JMF18" s="117"/>
      <c r="JMG18" s="117"/>
      <c r="JMH18" s="117"/>
      <c r="JMI18" s="117"/>
      <c r="JMJ18" s="117"/>
      <c r="JMK18" s="117"/>
      <c r="JML18" s="117"/>
      <c r="JMM18" s="117"/>
      <c r="JMN18" s="117"/>
      <c r="JMO18" s="117"/>
      <c r="JMP18" s="117"/>
      <c r="JMQ18" s="117"/>
      <c r="JMR18" s="117"/>
      <c r="JMS18" s="117"/>
      <c r="JMT18" s="117"/>
      <c r="JMU18" s="117"/>
      <c r="JMV18" s="117"/>
      <c r="JMW18" s="117"/>
      <c r="JMX18" s="117"/>
      <c r="JMY18" s="117"/>
      <c r="JMZ18" s="117"/>
      <c r="JNA18" s="117"/>
      <c r="JNB18" s="117"/>
      <c r="JNC18" s="117"/>
      <c r="JND18" s="117"/>
      <c r="JNE18" s="117"/>
      <c r="JNF18" s="117"/>
      <c r="JNG18" s="117"/>
      <c r="JNH18" s="117"/>
      <c r="JNI18" s="117"/>
      <c r="JNJ18" s="117"/>
      <c r="JNK18" s="117"/>
      <c r="JNL18" s="117"/>
      <c r="JNM18" s="117"/>
      <c r="JNN18" s="117"/>
      <c r="JNO18" s="117"/>
      <c r="JNP18" s="117"/>
      <c r="JNQ18" s="117"/>
      <c r="JNR18" s="117"/>
      <c r="JNS18" s="117"/>
      <c r="JNT18" s="117"/>
      <c r="JNU18" s="117"/>
      <c r="JNV18" s="117"/>
      <c r="JNW18" s="117"/>
      <c r="JNX18" s="117"/>
      <c r="JNY18" s="117"/>
      <c r="JNZ18" s="117"/>
      <c r="JOA18" s="117"/>
      <c r="JOB18" s="117"/>
      <c r="JOC18" s="117"/>
      <c r="JOD18" s="117"/>
      <c r="JOE18" s="117"/>
      <c r="JOF18" s="117"/>
      <c r="JOG18" s="117"/>
      <c r="JOH18" s="117"/>
      <c r="JOI18" s="117"/>
      <c r="JOJ18" s="117"/>
      <c r="JOK18" s="117"/>
      <c r="JOL18" s="117"/>
      <c r="JOM18" s="117"/>
      <c r="JON18" s="117"/>
      <c r="JOO18" s="117"/>
      <c r="JOP18" s="117"/>
      <c r="JOQ18" s="117"/>
      <c r="JOR18" s="117"/>
      <c r="JOS18" s="117"/>
      <c r="JOT18" s="117"/>
      <c r="JOU18" s="117"/>
      <c r="JOV18" s="117"/>
      <c r="JOW18" s="117"/>
      <c r="JOX18" s="117"/>
      <c r="JOY18" s="117"/>
      <c r="JOZ18" s="117"/>
      <c r="JPA18" s="117"/>
      <c r="JPB18" s="117"/>
      <c r="JPC18" s="117"/>
      <c r="JPD18" s="117"/>
      <c r="JPE18" s="117"/>
      <c r="JPF18" s="117"/>
      <c r="JPG18" s="117"/>
      <c r="JPH18" s="117"/>
      <c r="JPI18" s="117"/>
      <c r="JPJ18" s="117"/>
      <c r="JPK18" s="117"/>
      <c r="JPL18" s="117"/>
      <c r="JPM18" s="117"/>
      <c r="JPN18" s="117"/>
      <c r="JPO18" s="117"/>
      <c r="JPP18" s="117"/>
      <c r="JPQ18" s="117"/>
      <c r="JPR18" s="117"/>
      <c r="JPS18" s="117"/>
      <c r="JPT18" s="117"/>
      <c r="JPU18" s="117"/>
      <c r="JPV18" s="117"/>
      <c r="JPW18" s="117"/>
      <c r="JPX18" s="117"/>
      <c r="JPY18" s="117"/>
      <c r="JPZ18" s="117"/>
      <c r="JQA18" s="117"/>
      <c r="JQB18" s="117"/>
      <c r="JQC18" s="117"/>
      <c r="JQD18" s="117"/>
      <c r="JQE18" s="117"/>
      <c r="JQF18" s="117"/>
      <c r="JQG18" s="117"/>
      <c r="JQH18" s="117"/>
      <c r="JQI18" s="117"/>
      <c r="JQJ18" s="117"/>
      <c r="JQK18" s="117"/>
      <c r="JQL18" s="117"/>
      <c r="JQM18" s="117"/>
      <c r="JQN18" s="117"/>
      <c r="JQO18" s="117"/>
      <c r="JQP18" s="117"/>
      <c r="JQQ18" s="117"/>
      <c r="JQR18" s="117"/>
      <c r="JQS18" s="117"/>
      <c r="JQT18" s="117"/>
      <c r="JQU18" s="117"/>
      <c r="JQV18" s="117"/>
      <c r="JQW18" s="117"/>
      <c r="JQX18" s="117"/>
      <c r="JQY18" s="117"/>
      <c r="JQZ18" s="117"/>
      <c r="JRA18" s="117"/>
      <c r="JRB18" s="117"/>
      <c r="JRC18" s="117"/>
      <c r="JRD18" s="117"/>
      <c r="JRE18" s="117"/>
      <c r="JRF18" s="117"/>
      <c r="JRG18" s="117"/>
      <c r="JRH18" s="117"/>
      <c r="JRI18" s="117"/>
      <c r="JRJ18" s="117"/>
      <c r="JRK18" s="117"/>
      <c r="JRL18" s="117"/>
      <c r="JRM18" s="117"/>
      <c r="JRN18" s="117"/>
      <c r="JRO18" s="117"/>
      <c r="JRP18" s="117"/>
      <c r="JRQ18" s="117"/>
      <c r="JRR18" s="117"/>
      <c r="JRS18" s="117"/>
      <c r="JRT18" s="117"/>
      <c r="JRU18" s="117"/>
      <c r="JRV18" s="117"/>
      <c r="JRW18" s="117"/>
      <c r="JRX18" s="117"/>
      <c r="JRY18" s="117"/>
      <c r="JRZ18" s="117"/>
      <c r="JSA18" s="117"/>
      <c r="JSB18" s="117"/>
      <c r="JSC18" s="117"/>
      <c r="JSD18" s="117"/>
      <c r="JSE18" s="117"/>
      <c r="JSF18" s="117"/>
      <c r="JSG18" s="117"/>
      <c r="JSH18" s="117"/>
      <c r="JSI18" s="117"/>
      <c r="JSJ18" s="117"/>
      <c r="JSK18" s="117"/>
      <c r="JSL18" s="117"/>
      <c r="JSM18" s="117"/>
      <c r="JSN18" s="117"/>
      <c r="JSO18" s="117"/>
      <c r="JSP18" s="117"/>
      <c r="JSQ18" s="117"/>
      <c r="JSR18" s="117"/>
      <c r="JSS18" s="117"/>
      <c r="JST18" s="117"/>
      <c r="JSU18" s="117"/>
      <c r="JSV18" s="117"/>
      <c r="JSW18" s="117"/>
      <c r="JSX18" s="117"/>
      <c r="JSY18" s="117"/>
      <c r="JSZ18" s="117"/>
      <c r="JTA18" s="117"/>
      <c r="JTB18" s="117"/>
      <c r="JTC18" s="117"/>
      <c r="JTD18" s="117"/>
      <c r="JTE18" s="117"/>
      <c r="JTF18" s="117"/>
      <c r="JTG18" s="117"/>
      <c r="JTH18" s="117"/>
      <c r="JTI18" s="117"/>
      <c r="JTJ18" s="117"/>
      <c r="JTK18" s="117"/>
      <c r="JTL18" s="117"/>
      <c r="JTM18" s="117"/>
      <c r="JTN18" s="117"/>
      <c r="JTO18" s="117"/>
      <c r="JTP18" s="117"/>
      <c r="JTQ18" s="117"/>
      <c r="JTR18" s="117"/>
      <c r="JTS18" s="117"/>
      <c r="JTT18" s="117"/>
      <c r="JTU18" s="117"/>
      <c r="JTV18" s="117"/>
      <c r="JTW18" s="117"/>
      <c r="JTX18" s="117"/>
      <c r="JTY18" s="117"/>
      <c r="JTZ18" s="117"/>
      <c r="JUA18" s="117"/>
      <c r="JUB18" s="117"/>
      <c r="JUC18" s="117"/>
      <c r="JUD18" s="117"/>
      <c r="JUE18" s="117"/>
      <c r="JUF18" s="117"/>
      <c r="JUG18" s="117"/>
      <c r="JUH18" s="117"/>
      <c r="JUI18" s="117"/>
      <c r="JUJ18" s="117"/>
      <c r="JUK18" s="117"/>
      <c r="JUL18" s="117"/>
      <c r="JUM18" s="117"/>
      <c r="JUN18" s="117"/>
      <c r="JUO18" s="117"/>
      <c r="JUP18" s="117"/>
      <c r="JUQ18" s="117"/>
      <c r="JUR18" s="117"/>
      <c r="JUS18" s="117"/>
      <c r="JUT18" s="117"/>
      <c r="JUU18" s="117"/>
      <c r="JUV18" s="117"/>
      <c r="JUW18" s="117"/>
      <c r="JUX18" s="117"/>
      <c r="JUY18" s="117"/>
      <c r="JUZ18" s="117"/>
      <c r="JVA18" s="117"/>
      <c r="JVB18" s="117"/>
      <c r="JVC18" s="117"/>
      <c r="JVD18" s="117"/>
      <c r="JVE18" s="117"/>
      <c r="JVF18" s="117"/>
      <c r="JVG18" s="117"/>
      <c r="JVH18" s="117"/>
      <c r="JVI18" s="117"/>
      <c r="JVJ18" s="117"/>
      <c r="JVK18" s="117"/>
      <c r="JVL18" s="117"/>
      <c r="JVM18" s="117"/>
      <c r="JVN18" s="117"/>
      <c r="JVO18" s="117"/>
      <c r="JVP18" s="117"/>
      <c r="JVQ18" s="117"/>
      <c r="JVR18" s="117"/>
      <c r="JVS18" s="117"/>
      <c r="JVT18" s="117"/>
      <c r="JVU18" s="117"/>
      <c r="JVV18" s="117"/>
      <c r="JVW18" s="117"/>
      <c r="JVX18" s="117"/>
      <c r="JVY18" s="117"/>
      <c r="JVZ18" s="117"/>
      <c r="JWA18" s="117"/>
      <c r="JWB18" s="117"/>
      <c r="JWC18" s="117"/>
      <c r="JWD18" s="117"/>
      <c r="JWE18" s="117"/>
      <c r="JWF18" s="117"/>
      <c r="JWG18" s="117"/>
      <c r="JWH18" s="117"/>
      <c r="JWI18" s="117"/>
      <c r="JWJ18" s="117"/>
      <c r="JWK18" s="117"/>
      <c r="JWL18" s="117"/>
      <c r="JWM18" s="117"/>
      <c r="JWN18" s="117"/>
      <c r="JWO18" s="117"/>
      <c r="JWP18" s="117"/>
      <c r="JWQ18" s="117"/>
      <c r="JWR18" s="117"/>
      <c r="JWS18" s="117"/>
      <c r="JWT18" s="117"/>
      <c r="JWU18" s="117"/>
      <c r="JWV18" s="117"/>
      <c r="JWW18" s="117"/>
      <c r="JWX18" s="117"/>
      <c r="JWY18" s="117"/>
      <c r="JWZ18" s="117"/>
      <c r="JXA18" s="117"/>
      <c r="JXB18" s="117"/>
      <c r="JXC18" s="117"/>
      <c r="JXD18" s="117"/>
      <c r="JXE18" s="117"/>
      <c r="JXF18" s="117"/>
      <c r="JXG18" s="117"/>
      <c r="JXH18" s="117"/>
      <c r="JXI18" s="117"/>
      <c r="JXJ18" s="117"/>
      <c r="JXK18" s="117"/>
      <c r="JXL18" s="117"/>
      <c r="JXM18" s="117"/>
      <c r="JXN18" s="117"/>
      <c r="JXO18" s="117"/>
      <c r="JXP18" s="117"/>
      <c r="JXQ18" s="117"/>
      <c r="JXR18" s="117"/>
      <c r="JXS18" s="117"/>
      <c r="JXT18" s="117"/>
      <c r="JXU18" s="117"/>
      <c r="JXV18" s="117"/>
      <c r="JXW18" s="117"/>
      <c r="JXX18" s="117"/>
      <c r="JXY18" s="117"/>
      <c r="JXZ18" s="117"/>
      <c r="JYA18" s="117"/>
      <c r="JYB18" s="117"/>
      <c r="JYC18" s="117"/>
      <c r="JYD18" s="117"/>
      <c r="JYE18" s="117"/>
      <c r="JYF18" s="117"/>
      <c r="JYG18" s="117"/>
      <c r="JYH18" s="117"/>
      <c r="JYI18" s="117"/>
      <c r="JYJ18" s="117"/>
      <c r="JYK18" s="117"/>
      <c r="JYL18" s="117"/>
      <c r="JYM18" s="117"/>
      <c r="JYN18" s="117"/>
      <c r="JYO18" s="117"/>
      <c r="JYP18" s="117"/>
      <c r="JYQ18" s="117"/>
      <c r="JYR18" s="117"/>
      <c r="JYS18" s="117"/>
      <c r="JYT18" s="117"/>
      <c r="JYU18" s="117"/>
      <c r="JYV18" s="117"/>
      <c r="JYW18" s="117"/>
      <c r="JYX18" s="117"/>
      <c r="JYY18" s="117"/>
      <c r="JYZ18" s="117"/>
      <c r="JZA18" s="117"/>
      <c r="JZB18" s="117"/>
      <c r="JZC18" s="117"/>
      <c r="JZD18" s="117"/>
      <c r="JZE18" s="117"/>
      <c r="JZF18" s="117"/>
      <c r="JZG18" s="117"/>
      <c r="JZH18" s="117"/>
      <c r="JZI18" s="117"/>
      <c r="JZJ18" s="117"/>
      <c r="JZK18" s="117"/>
      <c r="JZL18" s="117"/>
      <c r="JZM18" s="117"/>
      <c r="JZN18" s="117"/>
      <c r="JZO18" s="117"/>
      <c r="JZP18" s="117"/>
      <c r="JZQ18" s="117"/>
      <c r="JZR18" s="117"/>
      <c r="JZS18" s="117"/>
      <c r="JZT18" s="117"/>
      <c r="JZU18" s="117"/>
      <c r="JZV18" s="117"/>
      <c r="JZW18" s="117"/>
      <c r="JZX18" s="117"/>
      <c r="JZY18" s="117"/>
      <c r="JZZ18" s="117"/>
      <c r="KAA18" s="117"/>
      <c r="KAB18" s="117"/>
      <c r="KAC18" s="117"/>
      <c r="KAD18" s="117"/>
      <c r="KAE18" s="117"/>
      <c r="KAF18" s="117"/>
      <c r="KAG18" s="117"/>
      <c r="KAH18" s="117"/>
      <c r="KAI18" s="117"/>
      <c r="KAJ18" s="117"/>
      <c r="KAK18" s="117"/>
      <c r="KAL18" s="117"/>
      <c r="KAM18" s="117"/>
      <c r="KAN18" s="117"/>
      <c r="KAO18" s="117"/>
      <c r="KAP18" s="117"/>
      <c r="KAQ18" s="117"/>
      <c r="KAR18" s="117"/>
      <c r="KAS18" s="117"/>
      <c r="KAT18" s="117"/>
      <c r="KAU18" s="117"/>
      <c r="KAV18" s="117"/>
      <c r="KAW18" s="117"/>
      <c r="KAX18" s="117"/>
      <c r="KAY18" s="117"/>
      <c r="KAZ18" s="117"/>
      <c r="KBA18" s="117"/>
      <c r="KBB18" s="117"/>
      <c r="KBC18" s="117"/>
      <c r="KBD18" s="117"/>
      <c r="KBE18" s="117"/>
      <c r="KBF18" s="117"/>
      <c r="KBG18" s="117"/>
      <c r="KBH18" s="117"/>
      <c r="KBI18" s="117"/>
      <c r="KBJ18" s="117"/>
      <c r="KBK18" s="117"/>
      <c r="KBL18" s="117"/>
      <c r="KBM18" s="117"/>
      <c r="KBN18" s="117"/>
      <c r="KBO18" s="117"/>
      <c r="KBP18" s="117"/>
      <c r="KBQ18" s="117"/>
      <c r="KBR18" s="117"/>
      <c r="KBS18" s="117"/>
      <c r="KBT18" s="117"/>
      <c r="KBU18" s="117"/>
      <c r="KBV18" s="117"/>
      <c r="KBW18" s="117"/>
      <c r="KBX18" s="117"/>
      <c r="KBY18" s="117"/>
      <c r="KBZ18" s="117"/>
      <c r="KCA18" s="117"/>
      <c r="KCB18" s="117"/>
      <c r="KCC18" s="117"/>
      <c r="KCD18" s="117"/>
      <c r="KCE18" s="117"/>
      <c r="KCF18" s="117"/>
      <c r="KCG18" s="117"/>
      <c r="KCH18" s="117"/>
      <c r="KCI18" s="117"/>
      <c r="KCJ18" s="117"/>
      <c r="KCK18" s="117"/>
      <c r="KCL18" s="117"/>
      <c r="KCM18" s="117"/>
      <c r="KCN18" s="117"/>
      <c r="KCO18" s="117"/>
      <c r="KCP18" s="117"/>
      <c r="KCQ18" s="117"/>
      <c r="KCR18" s="117"/>
      <c r="KCS18" s="117"/>
      <c r="KCT18" s="117"/>
      <c r="KCU18" s="117"/>
      <c r="KCV18" s="117"/>
      <c r="KCW18" s="117"/>
      <c r="KCX18" s="117"/>
      <c r="KCY18" s="117"/>
      <c r="KCZ18" s="117"/>
      <c r="KDA18" s="117"/>
      <c r="KDB18" s="117"/>
      <c r="KDC18" s="117"/>
      <c r="KDD18" s="117"/>
      <c r="KDE18" s="117"/>
      <c r="KDF18" s="117"/>
      <c r="KDG18" s="117"/>
      <c r="KDH18" s="117"/>
      <c r="KDI18" s="117"/>
      <c r="KDJ18" s="117"/>
      <c r="KDK18" s="117"/>
      <c r="KDL18" s="117"/>
      <c r="KDM18" s="117"/>
      <c r="KDN18" s="117"/>
      <c r="KDO18" s="117"/>
      <c r="KDP18" s="117"/>
      <c r="KDQ18" s="117"/>
      <c r="KDR18" s="117"/>
      <c r="KDS18" s="117"/>
      <c r="KDT18" s="117"/>
      <c r="KDU18" s="117"/>
      <c r="KDV18" s="117"/>
      <c r="KDW18" s="117"/>
      <c r="KDX18" s="117"/>
      <c r="KDY18" s="117"/>
      <c r="KDZ18" s="117"/>
      <c r="KEA18" s="117"/>
      <c r="KEB18" s="117"/>
      <c r="KEC18" s="117"/>
      <c r="KED18" s="117"/>
      <c r="KEE18" s="117"/>
      <c r="KEF18" s="117"/>
      <c r="KEG18" s="117"/>
      <c r="KEH18" s="117"/>
      <c r="KEI18" s="117"/>
      <c r="KEJ18" s="117"/>
      <c r="KEK18" s="117"/>
      <c r="KEL18" s="117"/>
      <c r="KEM18" s="117"/>
      <c r="KEN18" s="117"/>
      <c r="KEO18" s="117"/>
      <c r="KEP18" s="117"/>
      <c r="KEQ18" s="117"/>
      <c r="KER18" s="117"/>
      <c r="KES18" s="117"/>
      <c r="KET18" s="117"/>
      <c r="KEU18" s="117"/>
      <c r="KEV18" s="117"/>
      <c r="KEW18" s="117"/>
      <c r="KEX18" s="117"/>
      <c r="KEY18" s="117"/>
      <c r="KEZ18" s="117"/>
      <c r="KFA18" s="117"/>
      <c r="KFB18" s="117"/>
      <c r="KFC18" s="117"/>
      <c r="KFD18" s="117"/>
      <c r="KFE18" s="117"/>
      <c r="KFF18" s="117"/>
      <c r="KFG18" s="117"/>
      <c r="KFH18" s="117"/>
      <c r="KFI18" s="117"/>
      <c r="KFJ18" s="117"/>
      <c r="KFK18" s="117"/>
      <c r="KFL18" s="117"/>
      <c r="KFM18" s="117"/>
      <c r="KFN18" s="117"/>
      <c r="KFO18" s="117"/>
      <c r="KFP18" s="117"/>
      <c r="KFQ18" s="117"/>
      <c r="KFR18" s="117"/>
      <c r="KFS18" s="117"/>
      <c r="KFT18" s="117"/>
      <c r="KFU18" s="117"/>
      <c r="KFV18" s="117"/>
      <c r="KFW18" s="117"/>
      <c r="KFX18" s="117"/>
      <c r="KFY18" s="117"/>
      <c r="KFZ18" s="117"/>
      <c r="KGA18" s="117"/>
      <c r="KGB18" s="117"/>
      <c r="KGC18" s="117"/>
      <c r="KGD18" s="117"/>
      <c r="KGE18" s="117"/>
      <c r="KGF18" s="117"/>
      <c r="KGG18" s="117"/>
      <c r="KGH18" s="117"/>
      <c r="KGI18" s="117"/>
      <c r="KGJ18" s="117"/>
      <c r="KGK18" s="117"/>
      <c r="KGL18" s="117"/>
      <c r="KGM18" s="117"/>
      <c r="KGN18" s="117"/>
      <c r="KGO18" s="117"/>
      <c r="KGP18" s="117"/>
      <c r="KGQ18" s="117"/>
      <c r="KGR18" s="117"/>
      <c r="KGS18" s="117"/>
      <c r="KGT18" s="117"/>
      <c r="KGU18" s="117"/>
      <c r="KGV18" s="117"/>
      <c r="KGW18" s="117"/>
      <c r="KGX18" s="117"/>
      <c r="KGY18" s="117"/>
      <c r="KGZ18" s="117"/>
      <c r="KHA18" s="117"/>
      <c r="KHB18" s="117"/>
      <c r="KHC18" s="117"/>
      <c r="KHD18" s="117"/>
      <c r="KHE18" s="117"/>
      <c r="KHF18" s="117"/>
      <c r="KHG18" s="117"/>
      <c r="KHH18" s="117"/>
      <c r="KHI18" s="117"/>
      <c r="KHJ18" s="117"/>
      <c r="KHK18" s="117"/>
      <c r="KHL18" s="117"/>
      <c r="KHM18" s="117"/>
      <c r="KHN18" s="117"/>
      <c r="KHO18" s="117"/>
      <c r="KHP18" s="117"/>
      <c r="KHQ18" s="117"/>
      <c r="KHR18" s="117"/>
      <c r="KHS18" s="117"/>
      <c r="KHT18" s="117"/>
      <c r="KHU18" s="117"/>
      <c r="KHV18" s="117"/>
      <c r="KHW18" s="117"/>
      <c r="KHX18" s="117"/>
      <c r="KHY18" s="117"/>
      <c r="KHZ18" s="117"/>
      <c r="KIA18" s="117"/>
      <c r="KIB18" s="117"/>
      <c r="KIC18" s="117"/>
      <c r="KID18" s="117"/>
      <c r="KIE18" s="117"/>
      <c r="KIF18" s="117"/>
      <c r="KIG18" s="117"/>
      <c r="KIH18" s="117"/>
      <c r="KII18" s="117"/>
      <c r="KIJ18" s="117"/>
      <c r="KIK18" s="117"/>
      <c r="KIL18" s="117"/>
      <c r="KIM18" s="117"/>
      <c r="KIN18" s="117"/>
      <c r="KIO18" s="117"/>
      <c r="KIP18" s="117"/>
      <c r="KIQ18" s="117"/>
      <c r="KIR18" s="117"/>
      <c r="KIS18" s="117"/>
      <c r="KIT18" s="117"/>
      <c r="KIU18" s="117"/>
      <c r="KIV18" s="117"/>
      <c r="KIW18" s="117"/>
      <c r="KIX18" s="117"/>
      <c r="KIY18" s="117"/>
      <c r="KIZ18" s="117"/>
      <c r="KJA18" s="117"/>
      <c r="KJB18" s="117"/>
      <c r="KJC18" s="117"/>
      <c r="KJD18" s="117"/>
      <c r="KJE18" s="117"/>
      <c r="KJF18" s="117"/>
      <c r="KJG18" s="117"/>
      <c r="KJH18" s="117"/>
      <c r="KJI18" s="117"/>
      <c r="KJJ18" s="117"/>
      <c r="KJK18" s="117"/>
      <c r="KJL18" s="117"/>
      <c r="KJM18" s="117"/>
      <c r="KJN18" s="117"/>
      <c r="KJO18" s="117"/>
      <c r="KJP18" s="117"/>
      <c r="KJQ18" s="117"/>
      <c r="KJR18" s="117"/>
      <c r="KJS18" s="117"/>
      <c r="KJT18" s="117"/>
      <c r="KJU18" s="117"/>
      <c r="KJV18" s="117"/>
      <c r="KJW18" s="117"/>
      <c r="KJX18" s="117"/>
      <c r="KJY18" s="117"/>
      <c r="KJZ18" s="117"/>
      <c r="KKA18" s="117"/>
      <c r="KKB18" s="117"/>
      <c r="KKC18" s="117"/>
      <c r="KKD18" s="117"/>
      <c r="KKE18" s="117"/>
      <c r="KKF18" s="117"/>
      <c r="KKG18" s="117"/>
      <c r="KKH18" s="117"/>
      <c r="KKI18" s="117"/>
      <c r="KKJ18" s="117"/>
      <c r="KKK18" s="117"/>
      <c r="KKL18" s="117"/>
      <c r="KKM18" s="117"/>
      <c r="KKN18" s="117"/>
      <c r="KKO18" s="117"/>
      <c r="KKP18" s="117"/>
      <c r="KKQ18" s="117"/>
      <c r="KKR18" s="117"/>
      <c r="KKS18" s="117"/>
      <c r="KKT18" s="117"/>
      <c r="KKU18" s="117"/>
      <c r="KKV18" s="117"/>
      <c r="KKW18" s="117"/>
      <c r="KKX18" s="117"/>
      <c r="KKY18" s="117"/>
      <c r="KKZ18" s="117"/>
      <c r="KLA18" s="117"/>
      <c r="KLB18" s="117"/>
      <c r="KLC18" s="117"/>
      <c r="KLD18" s="117"/>
      <c r="KLE18" s="117"/>
      <c r="KLF18" s="117"/>
      <c r="KLG18" s="117"/>
      <c r="KLH18" s="117"/>
      <c r="KLI18" s="117"/>
      <c r="KLJ18" s="117"/>
      <c r="KLK18" s="117"/>
      <c r="KLL18" s="117"/>
      <c r="KLM18" s="117"/>
      <c r="KLN18" s="117"/>
      <c r="KLO18" s="117"/>
      <c r="KLP18" s="117"/>
      <c r="KLQ18" s="117"/>
      <c r="KLR18" s="117"/>
      <c r="KLS18" s="117"/>
      <c r="KLT18" s="117"/>
      <c r="KLU18" s="117"/>
      <c r="KLV18" s="117"/>
      <c r="KLW18" s="117"/>
      <c r="KLX18" s="117"/>
      <c r="KLY18" s="117"/>
      <c r="KLZ18" s="117"/>
      <c r="KMA18" s="117"/>
      <c r="KMB18" s="117"/>
      <c r="KMC18" s="117"/>
      <c r="KMD18" s="117"/>
      <c r="KME18" s="117"/>
      <c r="KMF18" s="117"/>
      <c r="KMG18" s="117"/>
      <c r="KMH18" s="117"/>
      <c r="KMI18" s="117"/>
      <c r="KMJ18" s="117"/>
      <c r="KMK18" s="117"/>
      <c r="KML18" s="117"/>
      <c r="KMM18" s="117"/>
      <c r="KMN18" s="117"/>
      <c r="KMO18" s="117"/>
      <c r="KMP18" s="117"/>
      <c r="KMQ18" s="117"/>
      <c r="KMR18" s="117"/>
      <c r="KMS18" s="117"/>
      <c r="KMT18" s="117"/>
      <c r="KMU18" s="117"/>
      <c r="KMV18" s="117"/>
      <c r="KMW18" s="117"/>
      <c r="KMX18" s="117"/>
      <c r="KMY18" s="117"/>
      <c r="KMZ18" s="117"/>
      <c r="KNA18" s="117"/>
      <c r="KNB18" s="117"/>
      <c r="KNC18" s="117"/>
      <c r="KND18" s="117"/>
      <c r="KNE18" s="117"/>
      <c r="KNF18" s="117"/>
      <c r="KNG18" s="117"/>
      <c r="KNH18" s="117"/>
      <c r="KNI18" s="117"/>
      <c r="KNJ18" s="117"/>
      <c r="KNK18" s="117"/>
      <c r="KNL18" s="117"/>
      <c r="KNM18" s="117"/>
      <c r="KNN18" s="117"/>
      <c r="KNO18" s="117"/>
      <c r="KNP18" s="117"/>
      <c r="KNQ18" s="117"/>
      <c r="KNR18" s="117"/>
      <c r="KNS18" s="117"/>
      <c r="KNT18" s="117"/>
      <c r="KNU18" s="117"/>
      <c r="KNV18" s="117"/>
      <c r="KNW18" s="117"/>
      <c r="KNX18" s="117"/>
      <c r="KNY18" s="117"/>
      <c r="KNZ18" s="117"/>
      <c r="KOA18" s="117"/>
      <c r="KOB18" s="117"/>
      <c r="KOC18" s="117"/>
      <c r="KOD18" s="117"/>
      <c r="KOE18" s="117"/>
      <c r="KOF18" s="117"/>
      <c r="KOG18" s="117"/>
      <c r="KOH18" s="117"/>
      <c r="KOI18" s="117"/>
      <c r="KOJ18" s="117"/>
      <c r="KOK18" s="117"/>
      <c r="KOL18" s="117"/>
      <c r="KOM18" s="117"/>
      <c r="KON18" s="117"/>
      <c r="KOO18" s="117"/>
      <c r="KOP18" s="117"/>
      <c r="KOQ18" s="117"/>
      <c r="KOR18" s="117"/>
      <c r="KOS18" s="117"/>
      <c r="KOT18" s="117"/>
      <c r="KOU18" s="117"/>
      <c r="KOV18" s="117"/>
      <c r="KOW18" s="117"/>
      <c r="KOX18" s="117"/>
      <c r="KOY18" s="117"/>
      <c r="KOZ18" s="117"/>
      <c r="KPA18" s="117"/>
      <c r="KPB18" s="117"/>
      <c r="KPC18" s="117"/>
      <c r="KPD18" s="117"/>
      <c r="KPE18" s="117"/>
      <c r="KPF18" s="117"/>
      <c r="KPG18" s="117"/>
      <c r="KPH18" s="117"/>
      <c r="KPI18" s="117"/>
      <c r="KPJ18" s="117"/>
      <c r="KPK18" s="117"/>
      <c r="KPL18" s="117"/>
      <c r="KPM18" s="117"/>
      <c r="KPN18" s="117"/>
      <c r="KPO18" s="117"/>
      <c r="KPP18" s="117"/>
      <c r="KPQ18" s="117"/>
      <c r="KPR18" s="117"/>
      <c r="KPS18" s="117"/>
      <c r="KPT18" s="117"/>
      <c r="KPU18" s="117"/>
      <c r="KPV18" s="117"/>
      <c r="KPW18" s="117"/>
      <c r="KPX18" s="117"/>
      <c r="KPY18" s="117"/>
      <c r="KPZ18" s="117"/>
      <c r="KQA18" s="117"/>
      <c r="KQB18" s="117"/>
      <c r="KQC18" s="117"/>
      <c r="KQD18" s="117"/>
      <c r="KQE18" s="117"/>
      <c r="KQF18" s="117"/>
      <c r="KQG18" s="117"/>
      <c r="KQH18" s="117"/>
      <c r="KQI18" s="117"/>
      <c r="KQJ18" s="117"/>
      <c r="KQK18" s="117"/>
      <c r="KQL18" s="117"/>
      <c r="KQM18" s="117"/>
      <c r="KQN18" s="117"/>
      <c r="KQO18" s="117"/>
      <c r="KQP18" s="117"/>
      <c r="KQQ18" s="117"/>
      <c r="KQR18" s="117"/>
      <c r="KQS18" s="117"/>
      <c r="KQT18" s="117"/>
      <c r="KQU18" s="117"/>
      <c r="KQV18" s="117"/>
      <c r="KQW18" s="117"/>
      <c r="KQX18" s="117"/>
      <c r="KQY18" s="117"/>
      <c r="KQZ18" s="117"/>
      <c r="KRA18" s="117"/>
      <c r="KRB18" s="117"/>
      <c r="KRC18" s="117"/>
      <c r="KRD18" s="117"/>
      <c r="KRE18" s="117"/>
      <c r="KRF18" s="117"/>
      <c r="KRG18" s="117"/>
      <c r="KRH18" s="117"/>
      <c r="KRI18" s="117"/>
      <c r="KRJ18" s="117"/>
      <c r="KRK18" s="117"/>
      <c r="KRL18" s="117"/>
      <c r="KRM18" s="117"/>
      <c r="KRN18" s="117"/>
      <c r="KRO18" s="117"/>
      <c r="KRP18" s="117"/>
      <c r="KRQ18" s="117"/>
      <c r="KRR18" s="117"/>
      <c r="KRS18" s="117"/>
      <c r="KRT18" s="117"/>
      <c r="KRU18" s="117"/>
      <c r="KRV18" s="117"/>
      <c r="KRW18" s="117"/>
      <c r="KRX18" s="117"/>
      <c r="KRY18" s="117"/>
      <c r="KRZ18" s="117"/>
      <c r="KSA18" s="117"/>
      <c r="KSB18" s="117"/>
      <c r="KSC18" s="117"/>
      <c r="KSD18" s="117"/>
      <c r="KSE18" s="117"/>
      <c r="KSF18" s="117"/>
      <c r="KSG18" s="117"/>
      <c r="KSH18" s="117"/>
      <c r="KSI18" s="117"/>
      <c r="KSJ18" s="117"/>
      <c r="KSK18" s="117"/>
      <c r="KSL18" s="117"/>
      <c r="KSM18" s="117"/>
      <c r="KSN18" s="117"/>
      <c r="KSO18" s="117"/>
      <c r="KSP18" s="117"/>
      <c r="KSQ18" s="117"/>
      <c r="KSR18" s="117"/>
      <c r="KSS18" s="117"/>
      <c r="KST18" s="117"/>
      <c r="KSU18" s="117"/>
      <c r="KSV18" s="117"/>
      <c r="KSW18" s="117"/>
      <c r="KSX18" s="117"/>
      <c r="KSY18" s="117"/>
      <c r="KSZ18" s="117"/>
      <c r="KTA18" s="117"/>
      <c r="KTB18" s="117"/>
      <c r="KTC18" s="117"/>
      <c r="KTD18" s="117"/>
      <c r="KTE18" s="117"/>
      <c r="KTF18" s="117"/>
      <c r="KTG18" s="117"/>
      <c r="KTH18" s="117"/>
      <c r="KTI18" s="117"/>
      <c r="KTJ18" s="117"/>
      <c r="KTK18" s="117"/>
      <c r="KTL18" s="117"/>
      <c r="KTM18" s="117"/>
      <c r="KTN18" s="117"/>
      <c r="KTO18" s="117"/>
      <c r="KTP18" s="117"/>
      <c r="KTQ18" s="117"/>
      <c r="KTR18" s="117"/>
      <c r="KTS18" s="117"/>
      <c r="KTT18" s="117"/>
      <c r="KTU18" s="117"/>
      <c r="KTV18" s="117"/>
      <c r="KTW18" s="117"/>
      <c r="KTX18" s="117"/>
      <c r="KTY18" s="117"/>
      <c r="KTZ18" s="117"/>
      <c r="KUA18" s="117"/>
      <c r="KUB18" s="117"/>
      <c r="KUC18" s="117"/>
      <c r="KUD18" s="117"/>
      <c r="KUE18" s="117"/>
      <c r="KUF18" s="117"/>
      <c r="KUG18" s="117"/>
      <c r="KUH18" s="117"/>
      <c r="KUI18" s="117"/>
      <c r="KUJ18" s="117"/>
      <c r="KUK18" s="117"/>
      <c r="KUL18" s="117"/>
      <c r="KUM18" s="117"/>
      <c r="KUN18" s="117"/>
      <c r="KUO18" s="117"/>
      <c r="KUP18" s="117"/>
      <c r="KUQ18" s="117"/>
      <c r="KUR18" s="117"/>
      <c r="KUS18" s="117"/>
      <c r="KUT18" s="117"/>
      <c r="KUU18" s="117"/>
      <c r="KUV18" s="117"/>
      <c r="KUW18" s="117"/>
      <c r="KUX18" s="117"/>
      <c r="KUY18" s="117"/>
      <c r="KUZ18" s="117"/>
      <c r="KVA18" s="117"/>
      <c r="KVB18" s="117"/>
      <c r="KVC18" s="117"/>
      <c r="KVD18" s="117"/>
      <c r="KVE18" s="117"/>
      <c r="KVF18" s="117"/>
      <c r="KVG18" s="117"/>
      <c r="KVH18" s="117"/>
      <c r="KVI18" s="117"/>
      <c r="KVJ18" s="117"/>
      <c r="KVK18" s="117"/>
      <c r="KVL18" s="117"/>
      <c r="KVM18" s="117"/>
      <c r="KVN18" s="117"/>
      <c r="KVO18" s="117"/>
      <c r="KVP18" s="117"/>
      <c r="KVQ18" s="117"/>
      <c r="KVR18" s="117"/>
      <c r="KVS18" s="117"/>
      <c r="KVT18" s="117"/>
      <c r="KVU18" s="117"/>
      <c r="KVV18" s="117"/>
      <c r="KVW18" s="117"/>
      <c r="KVX18" s="117"/>
      <c r="KVY18" s="117"/>
      <c r="KVZ18" s="117"/>
      <c r="KWA18" s="117"/>
      <c r="KWB18" s="117"/>
      <c r="KWC18" s="117"/>
      <c r="KWD18" s="117"/>
      <c r="KWE18" s="117"/>
      <c r="KWF18" s="117"/>
      <c r="KWG18" s="117"/>
      <c r="KWH18" s="117"/>
      <c r="KWI18" s="117"/>
      <c r="KWJ18" s="117"/>
      <c r="KWK18" s="117"/>
      <c r="KWL18" s="117"/>
      <c r="KWM18" s="117"/>
      <c r="KWN18" s="117"/>
      <c r="KWO18" s="117"/>
      <c r="KWP18" s="117"/>
      <c r="KWQ18" s="117"/>
      <c r="KWR18" s="117"/>
      <c r="KWS18" s="117"/>
      <c r="KWT18" s="117"/>
      <c r="KWU18" s="117"/>
      <c r="KWV18" s="117"/>
      <c r="KWW18" s="117"/>
      <c r="KWX18" s="117"/>
      <c r="KWY18" s="117"/>
      <c r="KWZ18" s="117"/>
      <c r="KXA18" s="117"/>
      <c r="KXB18" s="117"/>
      <c r="KXC18" s="117"/>
      <c r="KXD18" s="117"/>
      <c r="KXE18" s="117"/>
      <c r="KXF18" s="117"/>
      <c r="KXG18" s="117"/>
      <c r="KXH18" s="117"/>
      <c r="KXI18" s="117"/>
      <c r="KXJ18" s="117"/>
      <c r="KXK18" s="117"/>
      <c r="KXL18" s="117"/>
      <c r="KXM18" s="117"/>
      <c r="KXN18" s="117"/>
      <c r="KXO18" s="117"/>
      <c r="KXP18" s="117"/>
      <c r="KXQ18" s="117"/>
      <c r="KXR18" s="117"/>
      <c r="KXS18" s="117"/>
      <c r="KXT18" s="117"/>
      <c r="KXU18" s="117"/>
      <c r="KXV18" s="117"/>
      <c r="KXW18" s="117"/>
      <c r="KXX18" s="117"/>
      <c r="KXY18" s="117"/>
      <c r="KXZ18" s="117"/>
      <c r="KYA18" s="117"/>
      <c r="KYB18" s="117"/>
      <c r="KYC18" s="117"/>
      <c r="KYD18" s="117"/>
      <c r="KYE18" s="117"/>
      <c r="KYF18" s="117"/>
      <c r="KYG18" s="117"/>
      <c r="KYH18" s="117"/>
      <c r="KYI18" s="117"/>
      <c r="KYJ18" s="117"/>
      <c r="KYK18" s="117"/>
      <c r="KYL18" s="117"/>
      <c r="KYM18" s="117"/>
      <c r="KYN18" s="117"/>
      <c r="KYO18" s="117"/>
      <c r="KYP18" s="117"/>
      <c r="KYQ18" s="117"/>
      <c r="KYR18" s="117"/>
      <c r="KYS18" s="117"/>
      <c r="KYT18" s="117"/>
      <c r="KYU18" s="117"/>
      <c r="KYV18" s="117"/>
      <c r="KYW18" s="117"/>
      <c r="KYX18" s="117"/>
      <c r="KYY18" s="117"/>
      <c r="KYZ18" s="117"/>
      <c r="KZA18" s="117"/>
      <c r="KZB18" s="117"/>
      <c r="KZC18" s="117"/>
      <c r="KZD18" s="117"/>
      <c r="KZE18" s="117"/>
      <c r="KZF18" s="117"/>
      <c r="KZG18" s="117"/>
      <c r="KZH18" s="117"/>
      <c r="KZI18" s="117"/>
      <c r="KZJ18" s="117"/>
      <c r="KZK18" s="117"/>
      <c r="KZL18" s="117"/>
      <c r="KZM18" s="117"/>
      <c r="KZN18" s="117"/>
      <c r="KZO18" s="117"/>
      <c r="KZP18" s="117"/>
      <c r="KZQ18" s="117"/>
      <c r="KZR18" s="117"/>
      <c r="KZS18" s="117"/>
      <c r="KZT18" s="117"/>
      <c r="KZU18" s="117"/>
      <c r="KZV18" s="117"/>
      <c r="KZW18" s="117"/>
      <c r="KZX18" s="117"/>
      <c r="KZY18" s="117"/>
      <c r="KZZ18" s="117"/>
      <c r="LAA18" s="117"/>
      <c r="LAB18" s="117"/>
      <c r="LAC18" s="117"/>
      <c r="LAD18" s="117"/>
      <c r="LAE18" s="117"/>
      <c r="LAF18" s="117"/>
      <c r="LAG18" s="117"/>
      <c r="LAH18" s="117"/>
      <c r="LAI18" s="117"/>
      <c r="LAJ18" s="117"/>
      <c r="LAK18" s="117"/>
      <c r="LAL18" s="117"/>
      <c r="LAM18" s="117"/>
      <c r="LAN18" s="117"/>
      <c r="LAO18" s="117"/>
      <c r="LAP18" s="117"/>
      <c r="LAQ18" s="117"/>
      <c r="LAR18" s="117"/>
      <c r="LAS18" s="117"/>
      <c r="LAT18" s="117"/>
      <c r="LAU18" s="117"/>
      <c r="LAV18" s="117"/>
      <c r="LAW18" s="117"/>
      <c r="LAX18" s="117"/>
      <c r="LAY18" s="117"/>
      <c r="LAZ18" s="117"/>
      <c r="LBA18" s="117"/>
      <c r="LBB18" s="117"/>
      <c r="LBC18" s="117"/>
      <c r="LBD18" s="117"/>
      <c r="LBE18" s="117"/>
      <c r="LBF18" s="117"/>
      <c r="LBG18" s="117"/>
      <c r="LBH18" s="117"/>
      <c r="LBI18" s="117"/>
      <c r="LBJ18" s="117"/>
      <c r="LBK18" s="117"/>
      <c r="LBL18" s="117"/>
      <c r="LBM18" s="117"/>
      <c r="LBN18" s="117"/>
      <c r="LBO18" s="117"/>
      <c r="LBP18" s="117"/>
      <c r="LBQ18" s="117"/>
      <c r="LBR18" s="117"/>
      <c r="LBS18" s="117"/>
      <c r="LBT18" s="117"/>
      <c r="LBU18" s="117"/>
      <c r="LBV18" s="117"/>
      <c r="LBW18" s="117"/>
      <c r="LBX18" s="117"/>
      <c r="LBY18" s="117"/>
      <c r="LBZ18" s="117"/>
      <c r="LCA18" s="117"/>
      <c r="LCB18" s="117"/>
      <c r="LCC18" s="117"/>
      <c r="LCD18" s="117"/>
      <c r="LCE18" s="117"/>
      <c r="LCF18" s="117"/>
      <c r="LCG18" s="117"/>
      <c r="LCH18" s="117"/>
      <c r="LCI18" s="117"/>
      <c r="LCJ18" s="117"/>
      <c r="LCK18" s="117"/>
      <c r="LCL18" s="117"/>
      <c r="LCM18" s="117"/>
      <c r="LCN18" s="117"/>
      <c r="LCO18" s="117"/>
      <c r="LCP18" s="117"/>
      <c r="LCQ18" s="117"/>
      <c r="LCR18" s="117"/>
      <c r="LCS18" s="117"/>
      <c r="LCT18" s="117"/>
      <c r="LCU18" s="117"/>
      <c r="LCV18" s="117"/>
      <c r="LCW18" s="117"/>
      <c r="LCX18" s="117"/>
      <c r="LCY18" s="117"/>
      <c r="LCZ18" s="117"/>
      <c r="LDA18" s="117"/>
      <c r="LDB18" s="117"/>
      <c r="LDC18" s="117"/>
      <c r="LDD18" s="117"/>
      <c r="LDE18" s="117"/>
      <c r="LDF18" s="117"/>
      <c r="LDG18" s="117"/>
      <c r="LDH18" s="117"/>
      <c r="LDI18" s="117"/>
      <c r="LDJ18" s="117"/>
      <c r="LDK18" s="117"/>
      <c r="LDL18" s="117"/>
      <c r="LDM18" s="117"/>
      <c r="LDN18" s="117"/>
      <c r="LDO18" s="117"/>
      <c r="LDP18" s="117"/>
      <c r="LDQ18" s="117"/>
      <c r="LDR18" s="117"/>
      <c r="LDS18" s="117"/>
      <c r="LDT18" s="117"/>
      <c r="LDU18" s="117"/>
      <c r="LDV18" s="117"/>
      <c r="LDW18" s="117"/>
      <c r="LDX18" s="117"/>
      <c r="LDY18" s="117"/>
      <c r="LDZ18" s="117"/>
      <c r="LEA18" s="117"/>
      <c r="LEB18" s="117"/>
      <c r="LEC18" s="117"/>
      <c r="LED18" s="117"/>
      <c r="LEE18" s="117"/>
      <c r="LEF18" s="117"/>
      <c r="LEG18" s="117"/>
      <c r="LEH18" s="117"/>
      <c r="LEI18" s="117"/>
      <c r="LEJ18" s="117"/>
      <c r="LEK18" s="117"/>
      <c r="LEL18" s="117"/>
      <c r="LEM18" s="117"/>
      <c r="LEN18" s="117"/>
      <c r="LEO18" s="117"/>
      <c r="LEP18" s="117"/>
      <c r="LEQ18" s="117"/>
      <c r="LER18" s="117"/>
      <c r="LES18" s="117"/>
      <c r="LET18" s="117"/>
      <c r="LEU18" s="117"/>
      <c r="LEV18" s="117"/>
      <c r="LEW18" s="117"/>
      <c r="LEX18" s="117"/>
      <c r="LEY18" s="117"/>
      <c r="LEZ18" s="117"/>
      <c r="LFA18" s="117"/>
      <c r="LFB18" s="117"/>
      <c r="LFC18" s="117"/>
      <c r="LFD18" s="117"/>
      <c r="LFE18" s="117"/>
      <c r="LFF18" s="117"/>
      <c r="LFG18" s="117"/>
      <c r="LFH18" s="117"/>
      <c r="LFI18" s="117"/>
      <c r="LFJ18" s="117"/>
      <c r="LFK18" s="117"/>
      <c r="LFL18" s="117"/>
      <c r="LFM18" s="117"/>
      <c r="LFN18" s="117"/>
      <c r="LFO18" s="117"/>
      <c r="LFP18" s="117"/>
      <c r="LFQ18" s="117"/>
      <c r="LFR18" s="117"/>
      <c r="LFS18" s="117"/>
      <c r="LFT18" s="117"/>
      <c r="LFU18" s="117"/>
      <c r="LFV18" s="117"/>
      <c r="LFW18" s="117"/>
      <c r="LFX18" s="117"/>
      <c r="LFY18" s="117"/>
      <c r="LFZ18" s="117"/>
      <c r="LGA18" s="117"/>
      <c r="LGB18" s="117"/>
      <c r="LGC18" s="117"/>
      <c r="LGD18" s="117"/>
      <c r="LGE18" s="117"/>
      <c r="LGF18" s="117"/>
      <c r="LGG18" s="117"/>
      <c r="LGH18" s="117"/>
      <c r="LGI18" s="117"/>
      <c r="LGJ18" s="117"/>
      <c r="LGK18" s="117"/>
      <c r="LGL18" s="117"/>
      <c r="LGM18" s="117"/>
      <c r="LGN18" s="117"/>
      <c r="LGO18" s="117"/>
      <c r="LGP18" s="117"/>
      <c r="LGQ18" s="117"/>
      <c r="LGR18" s="117"/>
      <c r="LGS18" s="117"/>
      <c r="LGT18" s="117"/>
      <c r="LGU18" s="117"/>
      <c r="LGV18" s="117"/>
      <c r="LGW18" s="117"/>
      <c r="LGX18" s="117"/>
      <c r="LGY18" s="117"/>
      <c r="LGZ18" s="117"/>
      <c r="LHA18" s="117"/>
      <c r="LHB18" s="117"/>
      <c r="LHC18" s="117"/>
      <c r="LHD18" s="117"/>
      <c r="LHE18" s="117"/>
      <c r="LHF18" s="117"/>
      <c r="LHG18" s="117"/>
      <c r="LHH18" s="117"/>
      <c r="LHI18" s="117"/>
      <c r="LHJ18" s="117"/>
      <c r="LHK18" s="117"/>
      <c r="LHL18" s="117"/>
      <c r="LHM18" s="117"/>
      <c r="LHN18" s="117"/>
      <c r="LHO18" s="117"/>
      <c r="LHP18" s="117"/>
      <c r="LHQ18" s="117"/>
      <c r="LHR18" s="117"/>
      <c r="LHS18" s="117"/>
      <c r="LHT18" s="117"/>
      <c r="LHU18" s="117"/>
      <c r="LHV18" s="117"/>
      <c r="LHW18" s="117"/>
      <c r="LHX18" s="117"/>
      <c r="LHY18" s="117"/>
      <c r="LHZ18" s="117"/>
      <c r="LIA18" s="117"/>
      <c r="LIB18" s="117"/>
      <c r="LIC18" s="117"/>
      <c r="LID18" s="117"/>
      <c r="LIE18" s="117"/>
      <c r="LIF18" s="117"/>
      <c r="LIG18" s="117"/>
      <c r="LIH18" s="117"/>
      <c r="LII18" s="117"/>
      <c r="LIJ18" s="117"/>
      <c r="LIK18" s="117"/>
      <c r="LIL18" s="117"/>
      <c r="LIM18" s="117"/>
      <c r="LIN18" s="117"/>
      <c r="LIO18" s="117"/>
      <c r="LIP18" s="117"/>
      <c r="LIQ18" s="117"/>
      <c r="LIR18" s="117"/>
      <c r="LIS18" s="117"/>
      <c r="LIT18" s="117"/>
      <c r="LIU18" s="117"/>
      <c r="LIV18" s="117"/>
      <c r="LIW18" s="117"/>
      <c r="LIX18" s="117"/>
      <c r="LIY18" s="117"/>
      <c r="LIZ18" s="117"/>
      <c r="LJA18" s="117"/>
      <c r="LJB18" s="117"/>
      <c r="LJC18" s="117"/>
      <c r="LJD18" s="117"/>
      <c r="LJE18" s="117"/>
      <c r="LJF18" s="117"/>
      <c r="LJG18" s="117"/>
      <c r="LJH18" s="117"/>
      <c r="LJI18" s="117"/>
      <c r="LJJ18" s="117"/>
      <c r="LJK18" s="117"/>
      <c r="LJL18" s="117"/>
      <c r="LJM18" s="117"/>
      <c r="LJN18" s="117"/>
      <c r="LJO18" s="117"/>
      <c r="LJP18" s="117"/>
      <c r="LJQ18" s="117"/>
      <c r="LJR18" s="117"/>
      <c r="LJS18" s="117"/>
      <c r="LJT18" s="117"/>
      <c r="LJU18" s="117"/>
      <c r="LJV18" s="117"/>
      <c r="LJW18" s="117"/>
      <c r="LJX18" s="117"/>
      <c r="LJY18" s="117"/>
      <c r="LJZ18" s="117"/>
      <c r="LKA18" s="117"/>
      <c r="LKB18" s="117"/>
      <c r="LKC18" s="117"/>
      <c r="LKD18" s="117"/>
      <c r="LKE18" s="117"/>
      <c r="LKF18" s="117"/>
      <c r="LKG18" s="117"/>
      <c r="LKH18" s="117"/>
      <c r="LKI18" s="117"/>
      <c r="LKJ18" s="117"/>
      <c r="LKK18" s="117"/>
      <c r="LKL18" s="117"/>
      <c r="LKM18" s="117"/>
      <c r="LKN18" s="117"/>
      <c r="LKO18" s="117"/>
      <c r="LKP18" s="117"/>
      <c r="LKQ18" s="117"/>
      <c r="LKR18" s="117"/>
      <c r="LKS18" s="117"/>
      <c r="LKT18" s="117"/>
      <c r="LKU18" s="117"/>
      <c r="LKV18" s="117"/>
      <c r="LKW18" s="117"/>
      <c r="LKX18" s="117"/>
      <c r="LKY18" s="117"/>
      <c r="LKZ18" s="117"/>
      <c r="LLA18" s="117"/>
      <c r="LLB18" s="117"/>
      <c r="LLC18" s="117"/>
      <c r="LLD18" s="117"/>
      <c r="LLE18" s="117"/>
      <c r="LLF18" s="117"/>
      <c r="LLG18" s="117"/>
      <c r="LLH18" s="117"/>
      <c r="LLI18" s="117"/>
      <c r="LLJ18" s="117"/>
      <c r="LLK18" s="117"/>
      <c r="LLL18" s="117"/>
      <c r="LLM18" s="117"/>
      <c r="LLN18" s="117"/>
      <c r="LLO18" s="117"/>
      <c r="LLP18" s="117"/>
      <c r="LLQ18" s="117"/>
      <c r="LLR18" s="117"/>
      <c r="LLS18" s="117"/>
      <c r="LLT18" s="117"/>
      <c r="LLU18" s="117"/>
      <c r="LLV18" s="117"/>
      <c r="LLW18" s="117"/>
      <c r="LLX18" s="117"/>
      <c r="LLY18" s="117"/>
      <c r="LLZ18" s="117"/>
      <c r="LMA18" s="117"/>
      <c r="LMB18" s="117"/>
      <c r="LMC18" s="117"/>
      <c r="LMD18" s="117"/>
      <c r="LME18" s="117"/>
      <c r="LMF18" s="117"/>
      <c r="LMG18" s="117"/>
      <c r="LMH18" s="117"/>
      <c r="LMI18" s="117"/>
      <c r="LMJ18" s="117"/>
      <c r="LMK18" s="117"/>
      <c r="LML18" s="117"/>
      <c r="LMM18" s="117"/>
      <c r="LMN18" s="117"/>
      <c r="LMO18" s="117"/>
      <c r="LMP18" s="117"/>
      <c r="LMQ18" s="117"/>
      <c r="LMR18" s="117"/>
      <c r="LMS18" s="117"/>
      <c r="LMT18" s="117"/>
      <c r="LMU18" s="117"/>
      <c r="LMV18" s="117"/>
      <c r="LMW18" s="117"/>
      <c r="LMX18" s="117"/>
      <c r="LMY18" s="117"/>
      <c r="LMZ18" s="117"/>
      <c r="LNA18" s="117"/>
      <c r="LNB18" s="117"/>
      <c r="LNC18" s="117"/>
      <c r="LND18" s="117"/>
      <c r="LNE18" s="117"/>
      <c r="LNF18" s="117"/>
      <c r="LNG18" s="117"/>
      <c r="LNH18" s="117"/>
      <c r="LNI18" s="117"/>
      <c r="LNJ18" s="117"/>
      <c r="LNK18" s="117"/>
      <c r="LNL18" s="117"/>
      <c r="LNM18" s="117"/>
      <c r="LNN18" s="117"/>
      <c r="LNO18" s="117"/>
      <c r="LNP18" s="117"/>
      <c r="LNQ18" s="117"/>
      <c r="LNR18" s="117"/>
      <c r="LNS18" s="117"/>
      <c r="LNT18" s="117"/>
      <c r="LNU18" s="117"/>
      <c r="LNV18" s="117"/>
      <c r="LNW18" s="117"/>
      <c r="LNX18" s="117"/>
      <c r="LNY18" s="117"/>
      <c r="LNZ18" s="117"/>
      <c r="LOA18" s="117"/>
      <c r="LOB18" s="117"/>
      <c r="LOC18" s="117"/>
      <c r="LOD18" s="117"/>
      <c r="LOE18" s="117"/>
      <c r="LOF18" s="117"/>
      <c r="LOG18" s="117"/>
      <c r="LOH18" s="117"/>
      <c r="LOI18" s="117"/>
      <c r="LOJ18" s="117"/>
      <c r="LOK18" s="117"/>
      <c r="LOL18" s="117"/>
      <c r="LOM18" s="117"/>
      <c r="LON18" s="117"/>
      <c r="LOO18" s="117"/>
      <c r="LOP18" s="117"/>
      <c r="LOQ18" s="117"/>
      <c r="LOR18" s="117"/>
      <c r="LOS18" s="117"/>
      <c r="LOT18" s="117"/>
      <c r="LOU18" s="117"/>
      <c r="LOV18" s="117"/>
      <c r="LOW18" s="117"/>
      <c r="LOX18" s="117"/>
      <c r="LOY18" s="117"/>
      <c r="LOZ18" s="117"/>
      <c r="LPA18" s="117"/>
      <c r="LPB18" s="117"/>
      <c r="LPC18" s="117"/>
      <c r="LPD18" s="117"/>
      <c r="LPE18" s="117"/>
      <c r="LPF18" s="117"/>
      <c r="LPG18" s="117"/>
      <c r="LPH18" s="117"/>
      <c r="LPI18" s="117"/>
      <c r="LPJ18" s="117"/>
      <c r="LPK18" s="117"/>
      <c r="LPL18" s="117"/>
      <c r="LPM18" s="117"/>
      <c r="LPN18" s="117"/>
      <c r="LPO18" s="117"/>
      <c r="LPP18" s="117"/>
      <c r="LPQ18" s="117"/>
      <c r="LPR18" s="117"/>
      <c r="LPS18" s="117"/>
      <c r="LPT18" s="117"/>
      <c r="LPU18" s="117"/>
      <c r="LPV18" s="117"/>
      <c r="LPW18" s="117"/>
      <c r="LPX18" s="117"/>
      <c r="LPY18" s="117"/>
      <c r="LPZ18" s="117"/>
      <c r="LQA18" s="117"/>
      <c r="LQB18" s="117"/>
      <c r="LQC18" s="117"/>
      <c r="LQD18" s="117"/>
      <c r="LQE18" s="117"/>
      <c r="LQF18" s="117"/>
      <c r="LQG18" s="117"/>
      <c r="LQH18" s="117"/>
      <c r="LQI18" s="117"/>
      <c r="LQJ18" s="117"/>
      <c r="LQK18" s="117"/>
      <c r="LQL18" s="117"/>
      <c r="LQM18" s="117"/>
      <c r="LQN18" s="117"/>
      <c r="LQO18" s="117"/>
      <c r="LQP18" s="117"/>
      <c r="LQQ18" s="117"/>
      <c r="LQR18" s="117"/>
      <c r="LQS18" s="117"/>
      <c r="LQT18" s="117"/>
      <c r="LQU18" s="117"/>
      <c r="LQV18" s="117"/>
      <c r="LQW18" s="117"/>
      <c r="LQX18" s="117"/>
      <c r="LQY18" s="117"/>
      <c r="LQZ18" s="117"/>
      <c r="LRA18" s="117"/>
      <c r="LRB18" s="117"/>
      <c r="LRC18" s="117"/>
      <c r="LRD18" s="117"/>
      <c r="LRE18" s="117"/>
      <c r="LRF18" s="117"/>
      <c r="LRG18" s="117"/>
      <c r="LRH18" s="117"/>
      <c r="LRI18" s="117"/>
      <c r="LRJ18" s="117"/>
      <c r="LRK18" s="117"/>
      <c r="LRL18" s="117"/>
      <c r="LRM18" s="117"/>
      <c r="LRN18" s="117"/>
      <c r="LRO18" s="117"/>
      <c r="LRP18" s="117"/>
      <c r="LRQ18" s="117"/>
      <c r="LRR18" s="117"/>
      <c r="LRS18" s="117"/>
      <c r="LRT18" s="117"/>
      <c r="LRU18" s="117"/>
      <c r="LRV18" s="117"/>
      <c r="LRW18" s="117"/>
      <c r="LRX18" s="117"/>
      <c r="LRY18" s="117"/>
      <c r="LRZ18" s="117"/>
      <c r="LSA18" s="117"/>
      <c r="LSB18" s="117"/>
      <c r="LSC18" s="117"/>
      <c r="LSD18" s="117"/>
      <c r="LSE18" s="117"/>
      <c r="LSF18" s="117"/>
      <c r="LSG18" s="117"/>
      <c r="LSH18" s="117"/>
      <c r="LSI18" s="117"/>
      <c r="LSJ18" s="117"/>
      <c r="LSK18" s="117"/>
      <c r="LSL18" s="117"/>
      <c r="LSM18" s="117"/>
      <c r="LSN18" s="117"/>
      <c r="LSO18" s="117"/>
      <c r="LSP18" s="117"/>
      <c r="LSQ18" s="117"/>
      <c r="LSR18" s="117"/>
      <c r="LSS18" s="117"/>
      <c r="LST18" s="117"/>
      <c r="LSU18" s="117"/>
      <c r="LSV18" s="117"/>
      <c r="LSW18" s="117"/>
      <c r="LSX18" s="117"/>
      <c r="LSY18" s="117"/>
      <c r="LSZ18" s="117"/>
      <c r="LTA18" s="117"/>
      <c r="LTB18" s="117"/>
      <c r="LTC18" s="117"/>
      <c r="LTD18" s="117"/>
      <c r="LTE18" s="117"/>
      <c r="LTF18" s="117"/>
      <c r="LTG18" s="117"/>
      <c r="LTH18" s="117"/>
      <c r="LTI18" s="117"/>
      <c r="LTJ18" s="117"/>
      <c r="LTK18" s="117"/>
      <c r="LTL18" s="117"/>
      <c r="LTM18" s="117"/>
      <c r="LTN18" s="117"/>
      <c r="LTO18" s="117"/>
      <c r="LTP18" s="117"/>
      <c r="LTQ18" s="117"/>
      <c r="LTR18" s="117"/>
      <c r="LTS18" s="117"/>
      <c r="LTT18" s="117"/>
      <c r="LTU18" s="117"/>
      <c r="LTV18" s="117"/>
      <c r="LTW18" s="117"/>
      <c r="LTX18" s="117"/>
      <c r="LTY18" s="117"/>
      <c r="LTZ18" s="117"/>
      <c r="LUA18" s="117"/>
      <c r="LUB18" s="117"/>
      <c r="LUC18" s="117"/>
      <c r="LUD18" s="117"/>
      <c r="LUE18" s="117"/>
      <c r="LUF18" s="117"/>
      <c r="LUG18" s="117"/>
      <c r="LUH18" s="117"/>
      <c r="LUI18" s="117"/>
      <c r="LUJ18" s="117"/>
      <c r="LUK18" s="117"/>
      <c r="LUL18" s="117"/>
      <c r="LUM18" s="117"/>
      <c r="LUN18" s="117"/>
      <c r="LUO18" s="117"/>
      <c r="LUP18" s="117"/>
      <c r="LUQ18" s="117"/>
      <c r="LUR18" s="117"/>
      <c r="LUS18" s="117"/>
      <c r="LUT18" s="117"/>
      <c r="LUU18" s="117"/>
      <c r="LUV18" s="117"/>
      <c r="LUW18" s="117"/>
      <c r="LUX18" s="117"/>
      <c r="LUY18" s="117"/>
      <c r="LUZ18" s="117"/>
      <c r="LVA18" s="117"/>
      <c r="LVB18" s="117"/>
      <c r="LVC18" s="117"/>
      <c r="LVD18" s="117"/>
      <c r="LVE18" s="117"/>
      <c r="LVF18" s="117"/>
      <c r="LVG18" s="117"/>
      <c r="LVH18" s="117"/>
      <c r="LVI18" s="117"/>
      <c r="LVJ18" s="117"/>
      <c r="LVK18" s="117"/>
      <c r="LVL18" s="117"/>
      <c r="LVM18" s="117"/>
      <c r="LVN18" s="117"/>
      <c r="LVO18" s="117"/>
      <c r="LVP18" s="117"/>
      <c r="LVQ18" s="117"/>
      <c r="LVR18" s="117"/>
      <c r="LVS18" s="117"/>
      <c r="LVT18" s="117"/>
      <c r="LVU18" s="117"/>
      <c r="LVV18" s="117"/>
      <c r="LVW18" s="117"/>
      <c r="LVX18" s="117"/>
      <c r="LVY18" s="117"/>
      <c r="LVZ18" s="117"/>
      <c r="LWA18" s="117"/>
      <c r="LWB18" s="117"/>
      <c r="LWC18" s="117"/>
      <c r="LWD18" s="117"/>
      <c r="LWE18" s="117"/>
      <c r="LWF18" s="117"/>
      <c r="LWG18" s="117"/>
      <c r="LWH18" s="117"/>
      <c r="LWI18" s="117"/>
      <c r="LWJ18" s="117"/>
      <c r="LWK18" s="117"/>
      <c r="LWL18" s="117"/>
      <c r="LWM18" s="117"/>
      <c r="LWN18" s="117"/>
      <c r="LWO18" s="117"/>
      <c r="LWP18" s="117"/>
      <c r="LWQ18" s="117"/>
      <c r="LWR18" s="117"/>
      <c r="LWS18" s="117"/>
      <c r="LWT18" s="117"/>
      <c r="LWU18" s="117"/>
      <c r="LWV18" s="117"/>
      <c r="LWW18" s="117"/>
      <c r="LWX18" s="117"/>
      <c r="LWY18" s="117"/>
      <c r="LWZ18" s="117"/>
      <c r="LXA18" s="117"/>
      <c r="LXB18" s="117"/>
      <c r="LXC18" s="117"/>
      <c r="LXD18" s="117"/>
      <c r="LXE18" s="117"/>
      <c r="LXF18" s="117"/>
      <c r="LXG18" s="117"/>
      <c r="LXH18" s="117"/>
      <c r="LXI18" s="117"/>
      <c r="LXJ18" s="117"/>
      <c r="LXK18" s="117"/>
      <c r="LXL18" s="117"/>
      <c r="LXM18" s="117"/>
      <c r="LXN18" s="117"/>
      <c r="LXO18" s="117"/>
      <c r="LXP18" s="117"/>
      <c r="LXQ18" s="117"/>
      <c r="LXR18" s="117"/>
      <c r="LXS18" s="117"/>
      <c r="LXT18" s="117"/>
      <c r="LXU18" s="117"/>
      <c r="LXV18" s="117"/>
      <c r="LXW18" s="117"/>
      <c r="LXX18" s="117"/>
      <c r="LXY18" s="117"/>
      <c r="LXZ18" s="117"/>
      <c r="LYA18" s="117"/>
      <c r="LYB18" s="117"/>
      <c r="LYC18" s="117"/>
      <c r="LYD18" s="117"/>
      <c r="LYE18" s="117"/>
      <c r="LYF18" s="117"/>
      <c r="LYG18" s="117"/>
      <c r="LYH18" s="117"/>
      <c r="LYI18" s="117"/>
      <c r="LYJ18" s="117"/>
      <c r="LYK18" s="117"/>
      <c r="LYL18" s="117"/>
      <c r="LYM18" s="117"/>
      <c r="LYN18" s="117"/>
      <c r="LYO18" s="117"/>
      <c r="LYP18" s="117"/>
      <c r="LYQ18" s="117"/>
      <c r="LYR18" s="117"/>
      <c r="LYS18" s="117"/>
      <c r="LYT18" s="117"/>
      <c r="LYU18" s="117"/>
      <c r="LYV18" s="117"/>
      <c r="LYW18" s="117"/>
      <c r="LYX18" s="117"/>
      <c r="LYY18" s="117"/>
      <c r="LYZ18" s="117"/>
      <c r="LZA18" s="117"/>
      <c r="LZB18" s="117"/>
      <c r="LZC18" s="117"/>
      <c r="LZD18" s="117"/>
      <c r="LZE18" s="117"/>
      <c r="LZF18" s="117"/>
      <c r="LZG18" s="117"/>
      <c r="LZH18" s="117"/>
      <c r="LZI18" s="117"/>
      <c r="LZJ18" s="117"/>
      <c r="LZK18" s="117"/>
      <c r="LZL18" s="117"/>
      <c r="LZM18" s="117"/>
      <c r="LZN18" s="117"/>
      <c r="LZO18" s="117"/>
      <c r="LZP18" s="117"/>
      <c r="LZQ18" s="117"/>
      <c r="LZR18" s="117"/>
      <c r="LZS18" s="117"/>
      <c r="LZT18" s="117"/>
      <c r="LZU18" s="117"/>
      <c r="LZV18" s="117"/>
      <c r="LZW18" s="117"/>
      <c r="LZX18" s="117"/>
      <c r="LZY18" s="117"/>
      <c r="LZZ18" s="117"/>
      <c r="MAA18" s="117"/>
      <c r="MAB18" s="117"/>
      <c r="MAC18" s="117"/>
      <c r="MAD18" s="117"/>
      <c r="MAE18" s="117"/>
      <c r="MAF18" s="117"/>
      <c r="MAG18" s="117"/>
      <c r="MAH18" s="117"/>
      <c r="MAI18" s="117"/>
      <c r="MAJ18" s="117"/>
      <c r="MAK18" s="117"/>
      <c r="MAL18" s="117"/>
      <c r="MAM18" s="117"/>
      <c r="MAN18" s="117"/>
      <c r="MAO18" s="117"/>
      <c r="MAP18" s="117"/>
      <c r="MAQ18" s="117"/>
      <c r="MAR18" s="117"/>
      <c r="MAS18" s="117"/>
      <c r="MAT18" s="117"/>
      <c r="MAU18" s="117"/>
      <c r="MAV18" s="117"/>
      <c r="MAW18" s="117"/>
      <c r="MAX18" s="117"/>
      <c r="MAY18" s="117"/>
      <c r="MAZ18" s="117"/>
      <c r="MBA18" s="117"/>
      <c r="MBB18" s="117"/>
      <c r="MBC18" s="117"/>
      <c r="MBD18" s="117"/>
      <c r="MBE18" s="117"/>
      <c r="MBF18" s="117"/>
      <c r="MBG18" s="117"/>
      <c r="MBH18" s="117"/>
      <c r="MBI18" s="117"/>
      <c r="MBJ18" s="117"/>
      <c r="MBK18" s="117"/>
      <c r="MBL18" s="117"/>
      <c r="MBM18" s="117"/>
      <c r="MBN18" s="117"/>
      <c r="MBO18" s="117"/>
      <c r="MBP18" s="117"/>
      <c r="MBQ18" s="117"/>
      <c r="MBR18" s="117"/>
      <c r="MBS18" s="117"/>
      <c r="MBT18" s="117"/>
      <c r="MBU18" s="117"/>
      <c r="MBV18" s="117"/>
      <c r="MBW18" s="117"/>
      <c r="MBX18" s="117"/>
      <c r="MBY18" s="117"/>
      <c r="MBZ18" s="117"/>
      <c r="MCA18" s="117"/>
      <c r="MCB18" s="117"/>
      <c r="MCC18" s="117"/>
      <c r="MCD18" s="117"/>
      <c r="MCE18" s="117"/>
      <c r="MCF18" s="117"/>
      <c r="MCG18" s="117"/>
      <c r="MCH18" s="117"/>
      <c r="MCI18" s="117"/>
      <c r="MCJ18" s="117"/>
      <c r="MCK18" s="117"/>
      <c r="MCL18" s="117"/>
      <c r="MCM18" s="117"/>
      <c r="MCN18" s="117"/>
      <c r="MCO18" s="117"/>
      <c r="MCP18" s="117"/>
      <c r="MCQ18" s="117"/>
      <c r="MCR18" s="117"/>
      <c r="MCS18" s="117"/>
      <c r="MCT18" s="117"/>
      <c r="MCU18" s="117"/>
      <c r="MCV18" s="117"/>
      <c r="MCW18" s="117"/>
      <c r="MCX18" s="117"/>
      <c r="MCY18" s="117"/>
      <c r="MCZ18" s="117"/>
      <c r="MDA18" s="117"/>
      <c r="MDB18" s="117"/>
      <c r="MDC18" s="117"/>
      <c r="MDD18" s="117"/>
      <c r="MDE18" s="117"/>
      <c r="MDF18" s="117"/>
      <c r="MDG18" s="117"/>
      <c r="MDH18" s="117"/>
      <c r="MDI18" s="117"/>
      <c r="MDJ18" s="117"/>
      <c r="MDK18" s="117"/>
      <c r="MDL18" s="117"/>
      <c r="MDM18" s="117"/>
      <c r="MDN18" s="117"/>
      <c r="MDO18" s="117"/>
      <c r="MDP18" s="117"/>
      <c r="MDQ18" s="117"/>
      <c r="MDR18" s="117"/>
      <c r="MDS18" s="117"/>
      <c r="MDT18" s="117"/>
      <c r="MDU18" s="117"/>
      <c r="MDV18" s="117"/>
      <c r="MDW18" s="117"/>
      <c r="MDX18" s="117"/>
      <c r="MDY18" s="117"/>
      <c r="MDZ18" s="117"/>
      <c r="MEA18" s="117"/>
      <c r="MEB18" s="117"/>
      <c r="MEC18" s="117"/>
      <c r="MED18" s="117"/>
      <c r="MEE18" s="117"/>
      <c r="MEF18" s="117"/>
      <c r="MEG18" s="117"/>
      <c r="MEH18" s="117"/>
      <c r="MEI18" s="117"/>
      <c r="MEJ18" s="117"/>
      <c r="MEK18" s="117"/>
      <c r="MEL18" s="117"/>
      <c r="MEM18" s="117"/>
      <c r="MEN18" s="117"/>
      <c r="MEO18" s="117"/>
      <c r="MEP18" s="117"/>
      <c r="MEQ18" s="117"/>
      <c r="MER18" s="117"/>
      <c r="MES18" s="117"/>
      <c r="MET18" s="117"/>
      <c r="MEU18" s="117"/>
      <c r="MEV18" s="117"/>
      <c r="MEW18" s="117"/>
      <c r="MEX18" s="117"/>
      <c r="MEY18" s="117"/>
      <c r="MEZ18" s="117"/>
      <c r="MFA18" s="117"/>
      <c r="MFB18" s="117"/>
      <c r="MFC18" s="117"/>
      <c r="MFD18" s="117"/>
      <c r="MFE18" s="117"/>
      <c r="MFF18" s="117"/>
      <c r="MFG18" s="117"/>
      <c r="MFH18" s="117"/>
      <c r="MFI18" s="117"/>
      <c r="MFJ18" s="117"/>
      <c r="MFK18" s="117"/>
      <c r="MFL18" s="117"/>
      <c r="MFM18" s="117"/>
      <c r="MFN18" s="117"/>
      <c r="MFO18" s="117"/>
      <c r="MFP18" s="117"/>
      <c r="MFQ18" s="117"/>
      <c r="MFR18" s="117"/>
      <c r="MFS18" s="117"/>
      <c r="MFT18" s="117"/>
      <c r="MFU18" s="117"/>
      <c r="MFV18" s="117"/>
      <c r="MFW18" s="117"/>
      <c r="MFX18" s="117"/>
      <c r="MFY18" s="117"/>
      <c r="MFZ18" s="117"/>
      <c r="MGA18" s="117"/>
      <c r="MGB18" s="117"/>
      <c r="MGC18" s="117"/>
      <c r="MGD18" s="117"/>
      <c r="MGE18" s="117"/>
      <c r="MGF18" s="117"/>
      <c r="MGG18" s="117"/>
      <c r="MGH18" s="117"/>
      <c r="MGI18" s="117"/>
      <c r="MGJ18" s="117"/>
      <c r="MGK18" s="117"/>
      <c r="MGL18" s="117"/>
      <c r="MGM18" s="117"/>
      <c r="MGN18" s="117"/>
      <c r="MGO18" s="117"/>
      <c r="MGP18" s="117"/>
      <c r="MGQ18" s="117"/>
      <c r="MGR18" s="117"/>
      <c r="MGS18" s="117"/>
      <c r="MGT18" s="117"/>
      <c r="MGU18" s="117"/>
      <c r="MGV18" s="117"/>
      <c r="MGW18" s="117"/>
      <c r="MGX18" s="117"/>
      <c r="MGY18" s="117"/>
      <c r="MGZ18" s="117"/>
      <c r="MHA18" s="117"/>
      <c r="MHB18" s="117"/>
      <c r="MHC18" s="117"/>
      <c r="MHD18" s="117"/>
      <c r="MHE18" s="117"/>
      <c r="MHF18" s="117"/>
      <c r="MHG18" s="117"/>
      <c r="MHH18" s="117"/>
      <c r="MHI18" s="117"/>
      <c r="MHJ18" s="117"/>
      <c r="MHK18" s="117"/>
      <c r="MHL18" s="117"/>
      <c r="MHM18" s="117"/>
      <c r="MHN18" s="117"/>
      <c r="MHO18" s="117"/>
      <c r="MHP18" s="117"/>
      <c r="MHQ18" s="117"/>
      <c r="MHR18" s="117"/>
      <c r="MHS18" s="117"/>
      <c r="MHT18" s="117"/>
      <c r="MHU18" s="117"/>
      <c r="MHV18" s="117"/>
      <c r="MHW18" s="117"/>
      <c r="MHX18" s="117"/>
      <c r="MHY18" s="117"/>
      <c r="MHZ18" s="117"/>
      <c r="MIA18" s="117"/>
      <c r="MIB18" s="117"/>
      <c r="MIC18" s="117"/>
      <c r="MID18" s="117"/>
      <c r="MIE18" s="117"/>
      <c r="MIF18" s="117"/>
      <c r="MIG18" s="117"/>
      <c r="MIH18" s="117"/>
      <c r="MII18" s="117"/>
      <c r="MIJ18" s="117"/>
      <c r="MIK18" s="117"/>
      <c r="MIL18" s="117"/>
      <c r="MIM18" s="117"/>
      <c r="MIN18" s="117"/>
      <c r="MIO18" s="117"/>
      <c r="MIP18" s="117"/>
      <c r="MIQ18" s="117"/>
      <c r="MIR18" s="117"/>
      <c r="MIS18" s="117"/>
      <c r="MIT18" s="117"/>
      <c r="MIU18" s="117"/>
      <c r="MIV18" s="117"/>
      <c r="MIW18" s="117"/>
      <c r="MIX18" s="117"/>
      <c r="MIY18" s="117"/>
      <c r="MIZ18" s="117"/>
      <c r="MJA18" s="117"/>
      <c r="MJB18" s="117"/>
      <c r="MJC18" s="117"/>
      <c r="MJD18" s="117"/>
      <c r="MJE18" s="117"/>
      <c r="MJF18" s="117"/>
      <c r="MJG18" s="117"/>
      <c r="MJH18" s="117"/>
      <c r="MJI18" s="117"/>
      <c r="MJJ18" s="117"/>
      <c r="MJK18" s="117"/>
      <c r="MJL18" s="117"/>
      <c r="MJM18" s="117"/>
      <c r="MJN18" s="117"/>
      <c r="MJO18" s="117"/>
      <c r="MJP18" s="117"/>
      <c r="MJQ18" s="117"/>
      <c r="MJR18" s="117"/>
      <c r="MJS18" s="117"/>
      <c r="MJT18" s="117"/>
      <c r="MJU18" s="117"/>
      <c r="MJV18" s="117"/>
      <c r="MJW18" s="117"/>
      <c r="MJX18" s="117"/>
      <c r="MJY18" s="117"/>
      <c r="MJZ18" s="117"/>
      <c r="MKA18" s="117"/>
      <c r="MKB18" s="117"/>
      <c r="MKC18" s="117"/>
      <c r="MKD18" s="117"/>
      <c r="MKE18" s="117"/>
      <c r="MKF18" s="117"/>
      <c r="MKG18" s="117"/>
      <c r="MKH18" s="117"/>
      <c r="MKI18" s="117"/>
      <c r="MKJ18" s="117"/>
      <c r="MKK18" s="117"/>
      <c r="MKL18" s="117"/>
      <c r="MKM18" s="117"/>
      <c r="MKN18" s="117"/>
      <c r="MKO18" s="117"/>
      <c r="MKP18" s="117"/>
      <c r="MKQ18" s="117"/>
      <c r="MKR18" s="117"/>
      <c r="MKS18" s="117"/>
      <c r="MKT18" s="117"/>
      <c r="MKU18" s="117"/>
      <c r="MKV18" s="117"/>
      <c r="MKW18" s="117"/>
      <c r="MKX18" s="117"/>
      <c r="MKY18" s="117"/>
      <c r="MKZ18" s="117"/>
      <c r="MLA18" s="117"/>
      <c r="MLB18" s="117"/>
      <c r="MLC18" s="117"/>
      <c r="MLD18" s="117"/>
      <c r="MLE18" s="117"/>
      <c r="MLF18" s="117"/>
      <c r="MLG18" s="117"/>
      <c r="MLH18" s="117"/>
      <c r="MLI18" s="117"/>
      <c r="MLJ18" s="117"/>
      <c r="MLK18" s="117"/>
      <c r="MLL18" s="117"/>
      <c r="MLM18" s="117"/>
      <c r="MLN18" s="117"/>
      <c r="MLO18" s="117"/>
      <c r="MLP18" s="117"/>
      <c r="MLQ18" s="117"/>
      <c r="MLR18" s="117"/>
      <c r="MLS18" s="117"/>
      <c r="MLT18" s="117"/>
      <c r="MLU18" s="117"/>
      <c r="MLV18" s="117"/>
      <c r="MLW18" s="117"/>
      <c r="MLX18" s="117"/>
      <c r="MLY18" s="117"/>
      <c r="MLZ18" s="117"/>
      <c r="MMA18" s="117"/>
      <c r="MMB18" s="117"/>
      <c r="MMC18" s="117"/>
      <c r="MMD18" s="117"/>
      <c r="MME18" s="117"/>
      <c r="MMF18" s="117"/>
      <c r="MMG18" s="117"/>
      <c r="MMH18" s="117"/>
      <c r="MMI18" s="117"/>
      <c r="MMJ18" s="117"/>
      <c r="MMK18" s="117"/>
      <c r="MML18" s="117"/>
      <c r="MMM18" s="117"/>
      <c r="MMN18" s="117"/>
      <c r="MMO18" s="117"/>
      <c r="MMP18" s="117"/>
      <c r="MMQ18" s="117"/>
      <c r="MMR18" s="117"/>
      <c r="MMS18" s="117"/>
      <c r="MMT18" s="117"/>
      <c r="MMU18" s="117"/>
      <c r="MMV18" s="117"/>
      <c r="MMW18" s="117"/>
      <c r="MMX18" s="117"/>
      <c r="MMY18" s="117"/>
      <c r="MMZ18" s="117"/>
      <c r="MNA18" s="117"/>
      <c r="MNB18" s="117"/>
      <c r="MNC18" s="117"/>
      <c r="MND18" s="117"/>
      <c r="MNE18" s="117"/>
      <c r="MNF18" s="117"/>
      <c r="MNG18" s="117"/>
      <c r="MNH18" s="117"/>
      <c r="MNI18" s="117"/>
      <c r="MNJ18" s="117"/>
      <c r="MNK18" s="117"/>
      <c r="MNL18" s="117"/>
      <c r="MNM18" s="117"/>
      <c r="MNN18" s="117"/>
      <c r="MNO18" s="117"/>
      <c r="MNP18" s="117"/>
      <c r="MNQ18" s="117"/>
      <c r="MNR18" s="117"/>
      <c r="MNS18" s="117"/>
      <c r="MNT18" s="117"/>
      <c r="MNU18" s="117"/>
      <c r="MNV18" s="117"/>
      <c r="MNW18" s="117"/>
      <c r="MNX18" s="117"/>
      <c r="MNY18" s="117"/>
      <c r="MNZ18" s="117"/>
      <c r="MOA18" s="117"/>
      <c r="MOB18" s="117"/>
      <c r="MOC18" s="117"/>
      <c r="MOD18" s="117"/>
      <c r="MOE18" s="117"/>
      <c r="MOF18" s="117"/>
      <c r="MOG18" s="117"/>
      <c r="MOH18" s="117"/>
      <c r="MOI18" s="117"/>
      <c r="MOJ18" s="117"/>
      <c r="MOK18" s="117"/>
      <c r="MOL18" s="117"/>
      <c r="MOM18" s="117"/>
      <c r="MON18" s="117"/>
      <c r="MOO18" s="117"/>
      <c r="MOP18" s="117"/>
      <c r="MOQ18" s="117"/>
      <c r="MOR18" s="117"/>
      <c r="MOS18" s="117"/>
      <c r="MOT18" s="117"/>
      <c r="MOU18" s="117"/>
      <c r="MOV18" s="117"/>
      <c r="MOW18" s="117"/>
      <c r="MOX18" s="117"/>
      <c r="MOY18" s="117"/>
      <c r="MOZ18" s="117"/>
      <c r="MPA18" s="117"/>
      <c r="MPB18" s="117"/>
      <c r="MPC18" s="117"/>
      <c r="MPD18" s="117"/>
      <c r="MPE18" s="117"/>
      <c r="MPF18" s="117"/>
      <c r="MPG18" s="117"/>
      <c r="MPH18" s="117"/>
      <c r="MPI18" s="117"/>
      <c r="MPJ18" s="117"/>
      <c r="MPK18" s="117"/>
      <c r="MPL18" s="117"/>
      <c r="MPM18" s="117"/>
      <c r="MPN18" s="117"/>
      <c r="MPO18" s="117"/>
      <c r="MPP18" s="117"/>
      <c r="MPQ18" s="117"/>
      <c r="MPR18" s="117"/>
      <c r="MPS18" s="117"/>
      <c r="MPT18" s="117"/>
      <c r="MPU18" s="117"/>
      <c r="MPV18" s="117"/>
      <c r="MPW18" s="117"/>
      <c r="MPX18" s="117"/>
      <c r="MPY18" s="117"/>
      <c r="MPZ18" s="117"/>
      <c r="MQA18" s="117"/>
      <c r="MQB18" s="117"/>
      <c r="MQC18" s="117"/>
      <c r="MQD18" s="117"/>
      <c r="MQE18" s="117"/>
      <c r="MQF18" s="117"/>
      <c r="MQG18" s="117"/>
      <c r="MQH18" s="117"/>
      <c r="MQI18" s="117"/>
      <c r="MQJ18" s="117"/>
      <c r="MQK18" s="117"/>
      <c r="MQL18" s="117"/>
      <c r="MQM18" s="117"/>
      <c r="MQN18" s="117"/>
      <c r="MQO18" s="117"/>
      <c r="MQP18" s="117"/>
      <c r="MQQ18" s="117"/>
      <c r="MQR18" s="117"/>
      <c r="MQS18" s="117"/>
      <c r="MQT18" s="117"/>
      <c r="MQU18" s="117"/>
      <c r="MQV18" s="117"/>
      <c r="MQW18" s="117"/>
      <c r="MQX18" s="117"/>
      <c r="MQY18" s="117"/>
      <c r="MQZ18" s="117"/>
      <c r="MRA18" s="117"/>
      <c r="MRB18" s="117"/>
      <c r="MRC18" s="117"/>
      <c r="MRD18" s="117"/>
      <c r="MRE18" s="117"/>
      <c r="MRF18" s="117"/>
      <c r="MRG18" s="117"/>
      <c r="MRH18" s="117"/>
      <c r="MRI18" s="117"/>
      <c r="MRJ18" s="117"/>
      <c r="MRK18" s="117"/>
      <c r="MRL18" s="117"/>
      <c r="MRM18" s="117"/>
      <c r="MRN18" s="117"/>
      <c r="MRO18" s="117"/>
      <c r="MRP18" s="117"/>
      <c r="MRQ18" s="117"/>
      <c r="MRR18" s="117"/>
      <c r="MRS18" s="117"/>
      <c r="MRT18" s="117"/>
      <c r="MRU18" s="117"/>
      <c r="MRV18" s="117"/>
      <c r="MRW18" s="117"/>
      <c r="MRX18" s="117"/>
      <c r="MRY18" s="117"/>
      <c r="MRZ18" s="117"/>
      <c r="MSA18" s="117"/>
      <c r="MSB18" s="117"/>
      <c r="MSC18" s="117"/>
      <c r="MSD18" s="117"/>
      <c r="MSE18" s="117"/>
      <c r="MSF18" s="117"/>
      <c r="MSG18" s="117"/>
      <c r="MSH18" s="117"/>
      <c r="MSI18" s="117"/>
      <c r="MSJ18" s="117"/>
      <c r="MSK18" s="117"/>
      <c r="MSL18" s="117"/>
      <c r="MSM18" s="117"/>
      <c r="MSN18" s="117"/>
      <c r="MSO18" s="117"/>
      <c r="MSP18" s="117"/>
      <c r="MSQ18" s="117"/>
      <c r="MSR18" s="117"/>
      <c r="MSS18" s="117"/>
      <c r="MST18" s="117"/>
      <c r="MSU18" s="117"/>
      <c r="MSV18" s="117"/>
      <c r="MSW18" s="117"/>
      <c r="MSX18" s="117"/>
      <c r="MSY18" s="117"/>
      <c r="MSZ18" s="117"/>
      <c r="MTA18" s="117"/>
      <c r="MTB18" s="117"/>
      <c r="MTC18" s="117"/>
      <c r="MTD18" s="117"/>
      <c r="MTE18" s="117"/>
      <c r="MTF18" s="117"/>
      <c r="MTG18" s="117"/>
      <c r="MTH18" s="117"/>
      <c r="MTI18" s="117"/>
      <c r="MTJ18" s="117"/>
      <c r="MTK18" s="117"/>
      <c r="MTL18" s="117"/>
      <c r="MTM18" s="117"/>
      <c r="MTN18" s="117"/>
      <c r="MTO18" s="117"/>
      <c r="MTP18" s="117"/>
      <c r="MTQ18" s="117"/>
      <c r="MTR18" s="117"/>
      <c r="MTS18" s="117"/>
      <c r="MTT18" s="117"/>
      <c r="MTU18" s="117"/>
      <c r="MTV18" s="117"/>
      <c r="MTW18" s="117"/>
      <c r="MTX18" s="117"/>
      <c r="MTY18" s="117"/>
      <c r="MTZ18" s="117"/>
      <c r="MUA18" s="117"/>
      <c r="MUB18" s="117"/>
      <c r="MUC18" s="117"/>
      <c r="MUD18" s="117"/>
      <c r="MUE18" s="117"/>
      <c r="MUF18" s="117"/>
      <c r="MUG18" s="117"/>
      <c r="MUH18" s="117"/>
      <c r="MUI18" s="117"/>
      <c r="MUJ18" s="117"/>
      <c r="MUK18" s="117"/>
      <c r="MUL18" s="117"/>
      <c r="MUM18" s="117"/>
      <c r="MUN18" s="117"/>
      <c r="MUO18" s="117"/>
      <c r="MUP18" s="117"/>
      <c r="MUQ18" s="117"/>
      <c r="MUR18" s="117"/>
      <c r="MUS18" s="117"/>
      <c r="MUT18" s="117"/>
      <c r="MUU18" s="117"/>
      <c r="MUV18" s="117"/>
      <c r="MUW18" s="117"/>
      <c r="MUX18" s="117"/>
      <c r="MUY18" s="117"/>
      <c r="MUZ18" s="117"/>
      <c r="MVA18" s="117"/>
      <c r="MVB18" s="117"/>
      <c r="MVC18" s="117"/>
      <c r="MVD18" s="117"/>
      <c r="MVE18" s="117"/>
      <c r="MVF18" s="117"/>
      <c r="MVG18" s="117"/>
      <c r="MVH18" s="117"/>
      <c r="MVI18" s="117"/>
      <c r="MVJ18" s="117"/>
      <c r="MVK18" s="117"/>
      <c r="MVL18" s="117"/>
      <c r="MVM18" s="117"/>
      <c r="MVN18" s="117"/>
      <c r="MVO18" s="117"/>
      <c r="MVP18" s="117"/>
      <c r="MVQ18" s="117"/>
      <c r="MVR18" s="117"/>
      <c r="MVS18" s="117"/>
      <c r="MVT18" s="117"/>
      <c r="MVU18" s="117"/>
      <c r="MVV18" s="117"/>
      <c r="MVW18" s="117"/>
      <c r="MVX18" s="117"/>
      <c r="MVY18" s="117"/>
      <c r="MVZ18" s="117"/>
      <c r="MWA18" s="117"/>
      <c r="MWB18" s="117"/>
      <c r="MWC18" s="117"/>
      <c r="MWD18" s="117"/>
      <c r="MWE18" s="117"/>
      <c r="MWF18" s="117"/>
      <c r="MWG18" s="117"/>
      <c r="MWH18" s="117"/>
      <c r="MWI18" s="117"/>
      <c r="MWJ18" s="117"/>
      <c r="MWK18" s="117"/>
      <c r="MWL18" s="117"/>
      <c r="MWM18" s="117"/>
      <c r="MWN18" s="117"/>
      <c r="MWO18" s="117"/>
      <c r="MWP18" s="117"/>
      <c r="MWQ18" s="117"/>
      <c r="MWR18" s="117"/>
      <c r="MWS18" s="117"/>
      <c r="MWT18" s="117"/>
      <c r="MWU18" s="117"/>
      <c r="MWV18" s="117"/>
      <c r="MWW18" s="117"/>
      <c r="MWX18" s="117"/>
      <c r="MWY18" s="117"/>
      <c r="MWZ18" s="117"/>
      <c r="MXA18" s="117"/>
      <c r="MXB18" s="117"/>
      <c r="MXC18" s="117"/>
      <c r="MXD18" s="117"/>
      <c r="MXE18" s="117"/>
      <c r="MXF18" s="117"/>
      <c r="MXG18" s="117"/>
      <c r="MXH18" s="117"/>
      <c r="MXI18" s="117"/>
      <c r="MXJ18" s="117"/>
      <c r="MXK18" s="117"/>
      <c r="MXL18" s="117"/>
      <c r="MXM18" s="117"/>
      <c r="MXN18" s="117"/>
      <c r="MXO18" s="117"/>
      <c r="MXP18" s="117"/>
      <c r="MXQ18" s="117"/>
      <c r="MXR18" s="117"/>
      <c r="MXS18" s="117"/>
      <c r="MXT18" s="117"/>
      <c r="MXU18" s="117"/>
      <c r="MXV18" s="117"/>
      <c r="MXW18" s="117"/>
      <c r="MXX18" s="117"/>
      <c r="MXY18" s="117"/>
      <c r="MXZ18" s="117"/>
      <c r="MYA18" s="117"/>
      <c r="MYB18" s="117"/>
      <c r="MYC18" s="117"/>
      <c r="MYD18" s="117"/>
      <c r="MYE18" s="117"/>
      <c r="MYF18" s="117"/>
      <c r="MYG18" s="117"/>
      <c r="MYH18" s="117"/>
      <c r="MYI18" s="117"/>
      <c r="MYJ18" s="117"/>
      <c r="MYK18" s="117"/>
      <c r="MYL18" s="117"/>
      <c r="MYM18" s="117"/>
      <c r="MYN18" s="117"/>
      <c r="MYO18" s="117"/>
      <c r="MYP18" s="117"/>
      <c r="MYQ18" s="117"/>
      <c r="MYR18" s="117"/>
      <c r="MYS18" s="117"/>
      <c r="MYT18" s="117"/>
      <c r="MYU18" s="117"/>
      <c r="MYV18" s="117"/>
      <c r="MYW18" s="117"/>
      <c r="MYX18" s="117"/>
      <c r="MYY18" s="117"/>
      <c r="MYZ18" s="117"/>
      <c r="MZA18" s="117"/>
      <c r="MZB18" s="117"/>
      <c r="MZC18" s="117"/>
      <c r="MZD18" s="117"/>
      <c r="MZE18" s="117"/>
      <c r="MZF18" s="117"/>
      <c r="MZG18" s="117"/>
      <c r="MZH18" s="117"/>
      <c r="MZI18" s="117"/>
      <c r="MZJ18" s="117"/>
      <c r="MZK18" s="117"/>
      <c r="MZL18" s="117"/>
      <c r="MZM18" s="117"/>
      <c r="MZN18" s="117"/>
      <c r="MZO18" s="117"/>
      <c r="MZP18" s="117"/>
      <c r="MZQ18" s="117"/>
      <c r="MZR18" s="117"/>
      <c r="MZS18" s="117"/>
      <c r="MZT18" s="117"/>
      <c r="MZU18" s="117"/>
      <c r="MZV18" s="117"/>
      <c r="MZW18" s="117"/>
      <c r="MZX18" s="117"/>
      <c r="MZY18" s="117"/>
      <c r="MZZ18" s="117"/>
      <c r="NAA18" s="117"/>
      <c r="NAB18" s="117"/>
      <c r="NAC18" s="117"/>
      <c r="NAD18" s="117"/>
      <c r="NAE18" s="117"/>
      <c r="NAF18" s="117"/>
      <c r="NAG18" s="117"/>
      <c r="NAH18" s="117"/>
      <c r="NAI18" s="117"/>
      <c r="NAJ18" s="117"/>
      <c r="NAK18" s="117"/>
      <c r="NAL18" s="117"/>
      <c r="NAM18" s="117"/>
      <c r="NAN18" s="117"/>
      <c r="NAO18" s="117"/>
      <c r="NAP18" s="117"/>
      <c r="NAQ18" s="117"/>
      <c r="NAR18" s="117"/>
      <c r="NAS18" s="117"/>
      <c r="NAT18" s="117"/>
      <c r="NAU18" s="117"/>
      <c r="NAV18" s="117"/>
      <c r="NAW18" s="117"/>
      <c r="NAX18" s="117"/>
      <c r="NAY18" s="117"/>
      <c r="NAZ18" s="117"/>
      <c r="NBA18" s="117"/>
      <c r="NBB18" s="117"/>
      <c r="NBC18" s="117"/>
      <c r="NBD18" s="117"/>
      <c r="NBE18" s="117"/>
      <c r="NBF18" s="117"/>
      <c r="NBG18" s="117"/>
      <c r="NBH18" s="117"/>
      <c r="NBI18" s="117"/>
      <c r="NBJ18" s="117"/>
      <c r="NBK18" s="117"/>
      <c r="NBL18" s="117"/>
      <c r="NBM18" s="117"/>
      <c r="NBN18" s="117"/>
      <c r="NBO18" s="117"/>
      <c r="NBP18" s="117"/>
      <c r="NBQ18" s="117"/>
      <c r="NBR18" s="117"/>
      <c r="NBS18" s="117"/>
      <c r="NBT18" s="117"/>
      <c r="NBU18" s="117"/>
      <c r="NBV18" s="117"/>
      <c r="NBW18" s="117"/>
      <c r="NBX18" s="117"/>
      <c r="NBY18" s="117"/>
      <c r="NBZ18" s="117"/>
      <c r="NCA18" s="117"/>
      <c r="NCB18" s="117"/>
      <c r="NCC18" s="117"/>
      <c r="NCD18" s="117"/>
      <c r="NCE18" s="117"/>
      <c r="NCF18" s="117"/>
      <c r="NCG18" s="117"/>
      <c r="NCH18" s="117"/>
      <c r="NCI18" s="117"/>
      <c r="NCJ18" s="117"/>
      <c r="NCK18" s="117"/>
      <c r="NCL18" s="117"/>
      <c r="NCM18" s="117"/>
      <c r="NCN18" s="117"/>
      <c r="NCO18" s="117"/>
      <c r="NCP18" s="117"/>
      <c r="NCQ18" s="117"/>
      <c r="NCR18" s="117"/>
      <c r="NCS18" s="117"/>
      <c r="NCT18" s="117"/>
      <c r="NCU18" s="117"/>
      <c r="NCV18" s="117"/>
      <c r="NCW18" s="117"/>
      <c r="NCX18" s="117"/>
      <c r="NCY18" s="117"/>
      <c r="NCZ18" s="117"/>
      <c r="NDA18" s="117"/>
      <c r="NDB18" s="117"/>
      <c r="NDC18" s="117"/>
      <c r="NDD18" s="117"/>
      <c r="NDE18" s="117"/>
      <c r="NDF18" s="117"/>
      <c r="NDG18" s="117"/>
      <c r="NDH18" s="117"/>
      <c r="NDI18" s="117"/>
      <c r="NDJ18" s="117"/>
      <c r="NDK18" s="117"/>
      <c r="NDL18" s="117"/>
      <c r="NDM18" s="117"/>
      <c r="NDN18" s="117"/>
      <c r="NDO18" s="117"/>
      <c r="NDP18" s="117"/>
      <c r="NDQ18" s="117"/>
      <c r="NDR18" s="117"/>
      <c r="NDS18" s="117"/>
      <c r="NDT18" s="117"/>
      <c r="NDU18" s="117"/>
      <c r="NDV18" s="117"/>
      <c r="NDW18" s="117"/>
      <c r="NDX18" s="117"/>
      <c r="NDY18" s="117"/>
      <c r="NDZ18" s="117"/>
      <c r="NEA18" s="117"/>
      <c r="NEB18" s="117"/>
      <c r="NEC18" s="117"/>
      <c r="NED18" s="117"/>
      <c r="NEE18" s="117"/>
      <c r="NEF18" s="117"/>
      <c r="NEG18" s="117"/>
      <c r="NEH18" s="117"/>
      <c r="NEI18" s="117"/>
      <c r="NEJ18" s="117"/>
      <c r="NEK18" s="117"/>
      <c r="NEL18" s="117"/>
      <c r="NEM18" s="117"/>
      <c r="NEN18" s="117"/>
      <c r="NEO18" s="117"/>
      <c r="NEP18" s="117"/>
      <c r="NEQ18" s="117"/>
      <c r="NER18" s="117"/>
      <c r="NES18" s="117"/>
      <c r="NET18" s="117"/>
      <c r="NEU18" s="117"/>
      <c r="NEV18" s="117"/>
      <c r="NEW18" s="117"/>
      <c r="NEX18" s="117"/>
      <c r="NEY18" s="117"/>
      <c r="NEZ18" s="117"/>
      <c r="NFA18" s="117"/>
      <c r="NFB18" s="117"/>
      <c r="NFC18" s="117"/>
      <c r="NFD18" s="117"/>
      <c r="NFE18" s="117"/>
      <c r="NFF18" s="117"/>
      <c r="NFG18" s="117"/>
      <c r="NFH18" s="117"/>
      <c r="NFI18" s="117"/>
      <c r="NFJ18" s="117"/>
      <c r="NFK18" s="117"/>
      <c r="NFL18" s="117"/>
      <c r="NFM18" s="117"/>
      <c r="NFN18" s="117"/>
      <c r="NFO18" s="117"/>
      <c r="NFP18" s="117"/>
      <c r="NFQ18" s="117"/>
      <c r="NFR18" s="117"/>
      <c r="NFS18" s="117"/>
      <c r="NFT18" s="117"/>
      <c r="NFU18" s="117"/>
      <c r="NFV18" s="117"/>
      <c r="NFW18" s="117"/>
      <c r="NFX18" s="117"/>
      <c r="NFY18" s="117"/>
      <c r="NFZ18" s="117"/>
      <c r="NGA18" s="117"/>
      <c r="NGB18" s="117"/>
      <c r="NGC18" s="117"/>
      <c r="NGD18" s="117"/>
      <c r="NGE18" s="117"/>
      <c r="NGF18" s="117"/>
      <c r="NGG18" s="117"/>
      <c r="NGH18" s="117"/>
      <c r="NGI18" s="117"/>
      <c r="NGJ18" s="117"/>
      <c r="NGK18" s="117"/>
      <c r="NGL18" s="117"/>
      <c r="NGM18" s="117"/>
      <c r="NGN18" s="117"/>
      <c r="NGO18" s="117"/>
      <c r="NGP18" s="117"/>
      <c r="NGQ18" s="117"/>
      <c r="NGR18" s="117"/>
      <c r="NGS18" s="117"/>
      <c r="NGT18" s="117"/>
      <c r="NGU18" s="117"/>
      <c r="NGV18" s="117"/>
      <c r="NGW18" s="117"/>
      <c r="NGX18" s="117"/>
      <c r="NGY18" s="117"/>
      <c r="NGZ18" s="117"/>
      <c r="NHA18" s="117"/>
      <c r="NHB18" s="117"/>
      <c r="NHC18" s="117"/>
      <c r="NHD18" s="117"/>
      <c r="NHE18" s="117"/>
      <c r="NHF18" s="117"/>
      <c r="NHG18" s="117"/>
      <c r="NHH18" s="117"/>
      <c r="NHI18" s="117"/>
      <c r="NHJ18" s="117"/>
      <c r="NHK18" s="117"/>
      <c r="NHL18" s="117"/>
      <c r="NHM18" s="117"/>
      <c r="NHN18" s="117"/>
      <c r="NHO18" s="117"/>
      <c r="NHP18" s="117"/>
      <c r="NHQ18" s="117"/>
      <c r="NHR18" s="117"/>
      <c r="NHS18" s="117"/>
      <c r="NHT18" s="117"/>
      <c r="NHU18" s="117"/>
      <c r="NHV18" s="117"/>
      <c r="NHW18" s="117"/>
      <c r="NHX18" s="117"/>
      <c r="NHY18" s="117"/>
      <c r="NHZ18" s="117"/>
      <c r="NIA18" s="117"/>
      <c r="NIB18" s="117"/>
      <c r="NIC18" s="117"/>
      <c r="NID18" s="117"/>
      <c r="NIE18" s="117"/>
      <c r="NIF18" s="117"/>
      <c r="NIG18" s="117"/>
      <c r="NIH18" s="117"/>
      <c r="NII18" s="117"/>
      <c r="NIJ18" s="117"/>
      <c r="NIK18" s="117"/>
      <c r="NIL18" s="117"/>
      <c r="NIM18" s="117"/>
      <c r="NIN18" s="117"/>
      <c r="NIO18" s="117"/>
      <c r="NIP18" s="117"/>
      <c r="NIQ18" s="117"/>
      <c r="NIR18" s="117"/>
      <c r="NIS18" s="117"/>
      <c r="NIT18" s="117"/>
      <c r="NIU18" s="117"/>
      <c r="NIV18" s="117"/>
      <c r="NIW18" s="117"/>
      <c r="NIX18" s="117"/>
      <c r="NIY18" s="117"/>
      <c r="NIZ18" s="117"/>
      <c r="NJA18" s="117"/>
      <c r="NJB18" s="117"/>
      <c r="NJC18" s="117"/>
      <c r="NJD18" s="117"/>
      <c r="NJE18" s="117"/>
      <c r="NJF18" s="117"/>
      <c r="NJG18" s="117"/>
      <c r="NJH18" s="117"/>
      <c r="NJI18" s="117"/>
      <c r="NJJ18" s="117"/>
      <c r="NJK18" s="117"/>
      <c r="NJL18" s="117"/>
      <c r="NJM18" s="117"/>
      <c r="NJN18" s="117"/>
      <c r="NJO18" s="117"/>
      <c r="NJP18" s="117"/>
      <c r="NJQ18" s="117"/>
      <c r="NJR18" s="117"/>
      <c r="NJS18" s="117"/>
      <c r="NJT18" s="117"/>
      <c r="NJU18" s="117"/>
      <c r="NJV18" s="117"/>
      <c r="NJW18" s="117"/>
      <c r="NJX18" s="117"/>
      <c r="NJY18" s="117"/>
      <c r="NJZ18" s="117"/>
      <c r="NKA18" s="117"/>
      <c r="NKB18" s="117"/>
      <c r="NKC18" s="117"/>
      <c r="NKD18" s="117"/>
      <c r="NKE18" s="117"/>
      <c r="NKF18" s="117"/>
      <c r="NKG18" s="117"/>
      <c r="NKH18" s="117"/>
      <c r="NKI18" s="117"/>
      <c r="NKJ18" s="117"/>
      <c r="NKK18" s="117"/>
      <c r="NKL18" s="117"/>
      <c r="NKM18" s="117"/>
      <c r="NKN18" s="117"/>
      <c r="NKO18" s="117"/>
      <c r="NKP18" s="117"/>
      <c r="NKQ18" s="117"/>
      <c r="NKR18" s="117"/>
      <c r="NKS18" s="117"/>
      <c r="NKT18" s="117"/>
      <c r="NKU18" s="117"/>
      <c r="NKV18" s="117"/>
      <c r="NKW18" s="117"/>
      <c r="NKX18" s="117"/>
      <c r="NKY18" s="117"/>
      <c r="NKZ18" s="117"/>
      <c r="NLA18" s="117"/>
      <c r="NLB18" s="117"/>
      <c r="NLC18" s="117"/>
      <c r="NLD18" s="117"/>
      <c r="NLE18" s="117"/>
      <c r="NLF18" s="117"/>
      <c r="NLG18" s="117"/>
      <c r="NLH18" s="117"/>
      <c r="NLI18" s="117"/>
      <c r="NLJ18" s="117"/>
      <c r="NLK18" s="117"/>
      <c r="NLL18" s="117"/>
      <c r="NLM18" s="117"/>
      <c r="NLN18" s="117"/>
      <c r="NLO18" s="117"/>
      <c r="NLP18" s="117"/>
      <c r="NLQ18" s="117"/>
      <c r="NLR18" s="117"/>
      <c r="NLS18" s="117"/>
      <c r="NLT18" s="117"/>
      <c r="NLU18" s="117"/>
      <c r="NLV18" s="117"/>
      <c r="NLW18" s="117"/>
      <c r="NLX18" s="117"/>
      <c r="NLY18" s="117"/>
      <c r="NLZ18" s="117"/>
      <c r="NMA18" s="117"/>
      <c r="NMB18" s="117"/>
      <c r="NMC18" s="117"/>
      <c r="NMD18" s="117"/>
      <c r="NME18" s="117"/>
      <c r="NMF18" s="117"/>
      <c r="NMG18" s="117"/>
      <c r="NMH18" s="117"/>
      <c r="NMI18" s="117"/>
      <c r="NMJ18" s="117"/>
      <c r="NMK18" s="117"/>
      <c r="NML18" s="117"/>
      <c r="NMM18" s="117"/>
      <c r="NMN18" s="117"/>
      <c r="NMO18" s="117"/>
      <c r="NMP18" s="117"/>
      <c r="NMQ18" s="117"/>
      <c r="NMR18" s="117"/>
      <c r="NMS18" s="117"/>
      <c r="NMT18" s="117"/>
      <c r="NMU18" s="117"/>
      <c r="NMV18" s="117"/>
      <c r="NMW18" s="117"/>
      <c r="NMX18" s="117"/>
      <c r="NMY18" s="117"/>
      <c r="NMZ18" s="117"/>
      <c r="NNA18" s="117"/>
      <c r="NNB18" s="117"/>
      <c r="NNC18" s="117"/>
      <c r="NND18" s="117"/>
      <c r="NNE18" s="117"/>
      <c r="NNF18" s="117"/>
      <c r="NNG18" s="117"/>
      <c r="NNH18" s="117"/>
      <c r="NNI18" s="117"/>
      <c r="NNJ18" s="117"/>
      <c r="NNK18" s="117"/>
      <c r="NNL18" s="117"/>
      <c r="NNM18" s="117"/>
      <c r="NNN18" s="117"/>
      <c r="NNO18" s="117"/>
      <c r="NNP18" s="117"/>
      <c r="NNQ18" s="117"/>
      <c r="NNR18" s="117"/>
      <c r="NNS18" s="117"/>
      <c r="NNT18" s="117"/>
      <c r="NNU18" s="117"/>
      <c r="NNV18" s="117"/>
      <c r="NNW18" s="117"/>
      <c r="NNX18" s="117"/>
      <c r="NNY18" s="117"/>
      <c r="NNZ18" s="117"/>
      <c r="NOA18" s="117"/>
      <c r="NOB18" s="117"/>
      <c r="NOC18" s="117"/>
      <c r="NOD18" s="117"/>
      <c r="NOE18" s="117"/>
      <c r="NOF18" s="117"/>
      <c r="NOG18" s="117"/>
      <c r="NOH18" s="117"/>
      <c r="NOI18" s="117"/>
      <c r="NOJ18" s="117"/>
      <c r="NOK18" s="117"/>
      <c r="NOL18" s="117"/>
      <c r="NOM18" s="117"/>
      <c r="NON18" s="117"/>
      <c r="NOO18" s="117"/>
      <c r="NOP18" s="117"/>
      <c r="NOQ18" s="117"/>
      <c r="NOR18" s="117"/>
      <c r="NOS18" s="117"/>
      <c r="NOT18" s="117"/>
      <c r="NOU18" s="117"/>
      <c r="NOV18" s="117"/>
      <c r="NOW18" s="117"/>
      <c r="NOX18" s="117"/>
      <c r="NOY18" s="117"/>
      <c r="NOZ18" s="117"/>
      <c r="NPA18" s="117"/>
      <c r="NPB18" s="117"/>
      <c r="NPC18" s="117"/>
      <c r="NPD18" s="117"/>
      <c r="NPE18" s="117"/>
      <c r="NPF18" s="117"/>
      <c r="NPG18" s="117"/>
      <c r="NPH18" s="117"/>
      <c r="NPI18" s="117"/>
      <c r="NPJ18" s="117"/>
      <c r="NPK18" s="117"/>
      <c r="NPL18" s="117"/>
      <c r="NPM18" s="117"/>
      <c r="NPN18" s="117"/>
      <c r="NPO18" s="117"/>
      <c r="NPP18" s="117"/>
      <c r="NPQ18" s="117"/>
      <c r="NPR18" s="117"/>
      <c r="NPS18" s="117"/>
      <c r="NPT18" s="117"/>
      <c r="NPU18" s="117"/>
      <c r="NPV18" s="117"/>
      <c r="NPW18" s="117"/>
      <c r="NPX18" s="117"/>
      <c r="NPY18" s="117"/>
      <c r="NPZ18" s="117"/>
      <c r="NQA18" s="117"/>
      <c r="NQB18" s="117"/>
      <c r="NQC18" s="117"/>
      <c r="NQD18" s="117"/>
      <c r="NQE18" s="117"/>
      <c r="NQF18" s="117"/>
      <c r="NQG18" s="117"/>
      <c r="NQH18" s="117"/>
      <c r="NQI18" s="117"/>
      <c r="NQJ18" s="117"/>
      <c r="NQK18" s="117"/>
      <c r="NQL18" s="117"/>
      <c r="NQM18" s="117"/>
      <c r="NQN18" s="117"/>
      <c r="NQO18" s="117"/>
      <c r="NQP18" s="117"/>
      <c r="NQQ18" s="117"/>
      <c r="NQR18" s="117"/>
      <c r="NQS18" s="117"/>
      <c r="NQT18" s="117"/>
      <c r="NQU18" s="117"/>
      <c r="NQV18" s="117"/>
      <c r="NQW18" s="117"/>
      <c r="NQX18" s="117"/>
      <c r="NQY18" s="117"/>
      <c r="NQZ18" s="117"/>
      <c r="NRA18" s="117"/>
      <c r="NRB18" s="117"/>
      <c r="NRC18" s="117"/>
      <c r="NRD18" s="117"/>
      <c r="NRE18" s="117"/>
      <c r="NRF18" s="117"/>
      <c r="NRG18" s="117"/>
      <c r="NRH18" s="117"/>
      <c r="NRI18" s="117"/>
      <c r="NRJ18" s="117"/>
      <c r="NRK18" s="117"/>
      <c r="NRL18" s="117"/>
      <c r="NRM18" s="117"/>
      <c r="NRN18" s="117"/>
      <c r="NRO18" s="117"/>
      <c r="NRP18" s="117"/>
      <c r="NRQ18" s="117"/>
      <c r="NRR18" s="117"/>
      <c r="NRS18" s="117"/>
      <c r="NRT18" s="117"/>
      <c r="NRU18" s="117"/>
      <c r="NRV18" s="117"/>
      <c r="NRW18" s="117"/>
      <c r="NRX18" s="117"/>
      <c r="NRY18" s="117"/>
      <c r="NRZ18" s="117"/>
      <c r="NSA18" s="117"/>
      <c r="NSB18" s="117"/>
      <c r="NSC18" s="117"/>
      <c r="NSD18" s="117"/>
      <c r="NSE18" s="117"/>
      <c r="NSF18" s="117"/>
      <c r="NSG18" s="117"/>
      <c r="NSH18" s="117"/>
      <c r="NSI18" s="117"/>
      <c r="NSJ18" s="117"/>
      <c r="NSK18" s="117"/>
      <c r="NSL18" s="117"/>
      <c r="NSM18" s="117"/>
      <c r="NSN18" s="117"/>
      <c r="NSO18" s="117"/>
      <c r="NSP18" s="117"/>
      <c r="NSQ18" s="117"/>
      <c r="NSR18" s="117"/>
      <c r="NSS18" s="117"/>
      <c r="NST18" s="117"/>
      <c r="NSU18" s="117"/>
      <c r="NSV18" s="117"/>
      <c r="NSW18" s="117"/>
      <c r="NSX18" s="117"/>
      <c r="NSY18" s="117"/>
      <c r="NSZ18" s="117"/>
      <c r="NTA18" s="117"/>
      <c r="NTB18" s="117"/>
      <c r="NTC18" s="117"/>
      <c r="NTD18" s="117"/>
      <c r="NTE18" s="117"/>
      <c r="NTF18" s="117"/>
      <c r="NTG18" s="117"/>
      <c r="NTH18" s="117"/>
      <c r="NTI18" s="117"/>
      <c r="NTJ18" s="117"/>
      <c r="NTK18" s="117"/>
      <c r="NTL18" s="117"/>
      <c r="NTM18" s="117"/>
      <c r="NTN18" s="117"/>
      <c r="NTO18" s="117"/>
      <c r="NTP18" s="117"/>
      <c r="NTQ18" s="117"/>
      <c r="NTR18" s="117"/>
      <c r="NTS18" s="117"/>
      <c r="NTT18" s="117"/>
      <c r="NTU18" s="117"/>
      <c r="NTV18" s="117"/>
      <c r="NTW18" s="117"/>
      <c r="NTX18" s="117"/>
      <c r="NTY18" s="117"/>
      <c r="NTZ18" s="117"/>
      <c r="NUA18" s="117"/>
      <c r="NUB18" s="117"/>
      <c r="NUC18" s="117"/>
      <c r="NUD18" s="117"/>
      <c r="NUE18" s="117"/>
      <c r="NUF18" s="117"/>
      <c r="NUG18" s="117"/>
      <c r="NUH18" s="117"/>
      <c r="NUI18" s="117"/>
      <c r="NUJ18" s="117"/>
      <c r="NUK18" s="117"/>
      <c r="NUL18" s="117"/>
      <c r="NUM18" s="117"/>
      <c r="NUN18" s="117"/>
      <c r="NUO18" s="117"/>
      <c r="NUP18" s="117"/>
      <c r="NUQ18" s="117"/>
      <c r="NUR18" s="117"/>
      <c r="NUS18" s="117"/>
      <c r="NUT18" s="117"/>
      <c r="NUU18" s="117"/>
      <c r="NUV18" s="117"/>
      <c r="NUW18" s="117"/>
      <c r="NUX18" s="117"/>
      <c r="NUY18" s="117"/>
      <c r="NUZ18" s="117"/>
      <c r="NVA18" s="117"/>
      <c r="NVB18" s="117"/>
      <c r="NVC18" s="117"/>
      <c r="NVD18" s="117"/>
      <c r="NVE18" s="117"/>
      <c r="NVF18" s="117"/>
      <c r="NVG18" s="117"/>
      <c r="NVH18" s="117"/>
      <c r="NVI18" s="117"/>
      <c r="NVJ18" s="117"/>
      <c r="NVK18" s="117"/>
      <c r="NVL18" s="117"/>
      <c r="NVM18" s="117"/>
      <c r="NVN18" s="117"/>
      <c r="NVO18" s="117"/>
      <c r="NVP18" s="117"/>
      <c r="NVQ18" s="117"/>
      <c r="NVR18" s="117"/>
      <c r="NVS18" s="117"/>
      <c r="NVT18" s="117"/>
      <c r="NVU18" s="117"/>
      <c r="NVV18" s="117"/>
      <c r="NVW18" s="117"/>
      <c r="NVX18" s="117"/>
      <c r="NVY18" s="117"/>
      <c r="NVZ18" s="117"/>
      <c r="NWA18" s="117"/>
      <c r="NWB18" s="117"/>
      <c r="NWC18" s="117"/>
      <c r="NWD18" s="117"/>
      <c r="NWE18" s="117"/>
      <c r="NWF18" s="117"/>
      <c r="NWG18" s="117"/>
      <c r="NWH18" s="117"/>
      <c r="NWI18" s="117"/>
      <c r="NWJ18" s="117"/>
      <c r="NWK18" s="117"/>
      <c r="NWL18" s="117"/>
      <c r="NWM18" s="117"/>
      <c r="NWN18" s="117"/>
      <c r="NWO18" s="117"/>
      <c r="NWP18" s="117"/>
      <c r="NWQ18" s="117"/>
      <c r="NWR18" s="117"/>
      <c r="NWS18" s="117"/>
      <c r="NWT18" s="117"/>
      <c r="NWU18" s="117"/>
      <c r="NWV18" s="117"/>
      <c r="NWW18" s="117"/>
      <c r="NWX18" s="117"/>
      <c r="NWY18" s="117"/>
      <c r="NWZ18" s="117"/>
      <c r="NXA18" s="117"/>
      <c r="NXB18" s="117"/>
      <c r="NXC18" s="117"/>
      <c r="NXD18" s="117"/>
      <c r="NXE18" s="117"/>
      <c r="NXF18" s="117"/>
      <c r="NXG18" s="117"/>
      <c r="NXH18" s="117"/>
      <c r="NXI18" s="117"/>
      <c r="NXJ18" s="117"/>
      <c r="NXK18" s="117"/>
      <c r="NXL18" s="117"/>
      <c r="NXM18" s="117"/>
      <c r="NXN18" s="117"/>
      <c r="NXO18" s="117"/>
      <c r="NXP18" s="117"/>
      <c r="NXQ18" s="117"/>
      <c r="NXR18" s="117"/>
      <c r="NXS18" s="117"/>
      <c r="NXT18" s="117"/>
      <c r="NXU18" s="117"/>
      <c r="NXV18" s="117"/>
      <c r="NXW18" s="117"/>
      <c r="NXX18" s="117"/>
      <c r="NXY18" s="117"/>
      <c r="NXZ18" s="117"/>
      <c r="NYA18" s="117"/>
      <c r="NYB18" s="117"/>
      <c r="NYC18" s="117"/>
      <c r="NYD18" s="117"/>
      <c r="NYE18" s="117"/>
      <c r="NYF18" s="117"/>
      <c r="NYG18" s="117"/>
      <c r="NYH18" s="117"/>
      <c r="NYI18" s="117"/>
      <c r="NYJ18" s="117"/>
      <c r="NYK18" s="117"/>
      <c r="NYL18" s="117"/>
      <c r="NYM18" s="117"/>
      <c r="NYN18" s="117"/>
      <c r="NYO18" s="117"/>
      <c r="NYP18" s="117"/>
      <c r="NYQ18" s="117"/>
      <c r="NYR18" s="117"/>
      <c r="NYS18" s="117"/>
      <c r="NYT18" s="117"/>
      <c r="NYU18" s="117"/>
      <c r="NYV18" s="117"/>
      <c r="NYW18" s="117"/>
      <c r="NYX18" s="117"/>
      <c r="NYY18" s="117"/>
      <c r="NYZ18" s="117"/>
      <c r="NZA18" s="117"/>
      <c r="NZB18" s="117"/>
      <c r="NZC18" s="117"/>
      <c r="NZD18" s="117"/>
      <c r="NZE18" s="117"/>
      <c r="NZF18" s="117"/>
      <c r="NZG18" s="117"/>
      <c r="NZH18" s="117"/>
      <c r="NZI18" s="117"/>
      <c r="NZJ18" s="117"/>
      <c r="NZK18" s="117"/>
      <c r="NZL18" s="117"/>
      <c r="NZM18" s="117"/>
      <c r="NZN18" s="117"/>
      <c r="NZO18" s="117"/>
      <c r="NZP18" s="117"/>
      <c r="NZQ18" s="117"/>
      <c r="NZR18" s="117"/>
      <c r="NZS18" s="117"/>
      <c r="NZT18" s="117"/>
      <c r="NZU18" s="117"/>
      <c r="NZV18" s="117"/>
      <c r="NZW18" s="117"/>
      <c r="NZX18" s="117"/>
      <c r="NZY18" s="117"/>
      <c r="NZZ18" s="117"/>
      <c r="OAA18" s="117"/>
      <c r="OAB18" s="117"/>
      <c r="OAC18" s="117"/>
      <c r="OAD18" s="117"/>
      <c r="OAE18" s="117"/>
      <c r="OAF18" s="117"/>
      <c r="OAG18" s="117"/>
      <c r="OAH18" s="117"/>
      <c r="OAI18" s="117"/>
      <c r="OAJ18" s="117"/>
      <c r="OAK18" s="117"/>
      <c r="OAL18" s="117"/>
      <c r="OAM18" s="117"/>
      <c r="OAN18" s="117"/>
      <c r="OAO18" s="117"/>
      <c r="OAP18" s="117"/>
      <c r="OAQ18" s="117"/>
      <c r="OAR18" s="117"/>
      <c r="OAS18" s="117"/>
      <c r="OAT18" s="117"/>
      <c r="OAU18" s="117"/>
      <c r="OAV18" s="117"/>
      <c r="OAW18" s="117"/>
      <c r="OAX18" s="117"/>
      <c r="OAY18" s="117"/>
      <c r="OAZ18" s="117"/>
      <c r="OBA18" s="117"/>
      <c r="OBB18" s="117"/>
      <c r="OBC18" s="117"/>
      <c r="OBD18" s="117"/>
      <c r="OBE18" s="117"/>
      <c r="OBF18" s="117"/>
      <c r="OBG18" s="117"/>
      <c r="OBH18" s="117"/>
      <c r="OBI18" s="117"/>
      <c r="OBJ18" s="117"/>
      <c r="OBK18" s="117"/>
      <c r="OBL18" s="117"/>
      <c r="OBM18" s="117"/>
      <c r="OBN18" s="117"/>
      <c r="OBO18" s="117"/>
      <c r="OBP18" s="117"/>
      <c r="OBQ18" s="117"/>
      <c r="OBR18" s="117"/>
      <c r="OBS18" s="117"/>
      <c r="OBT18" s="117"/>
      <c r="OBU18" s="117"/>
      <c r="OBV18" s="117"/>
      <c r="OBW18" s="117"/>
      <c r="OBX18" s="117"/>
      <c r="OBY18" s="117"/>
      <c r="OBZ18" s="117"/>
      <c r="OCA18" s="117"/>
      <c r="OCB18" s="117"/>
      <c r="OCC18" s="117"/>
      <c r="OCD18" s="117"/>
      <c r="OCE18" s="117"/>
      <c r="OCF18" s="117"/>
      <c r="OCG18" s="117"/>
      <c r="OCH18" s="117"/>
      <c r="OCI18" s="117"/>
      <c r="OCJ18" s="117"/>
      <c r="OCK18" s="117"/>
      <c r="OCL18" s="117"/>
      <c r="OCM18" s="117"/>
      <c r="OCN18" s="117"/>
      <c r="OCO18" s="117"/>
      <c r="OCP18" s="117"/>
      <c r="OCQ18" s="117"/>
      <c r="OCR18" s="117"/>
      <c r="OCS18" s="117"/>
      <c r="OCT18" s="117"/>
      <c r="OCU18" s="117"/>
      <c r="OCV18" s="117"/>
      <c r="OCW18" s="117"/>
      <c r="OCX18" s="117"/>
      <c r="OCY18" s="117"/>
      <c r="OCZ18" s="117"/>
      <c r="ODA18" s="117"/>
      <c r="ODB18" s="117"/>
      <c r="ODC18" s="117"/>
      <c r="ODD18" s="117"/>
      <c r="ODE18" s="117"/>
      <c r="ODF18" s="117"/>
      <c r="ODG18" s="117"/>
      <c r="ODH18" s="117"/>
      <c r="ODI18" s="117"/>
      <c r="ODJ18" s="117"/>
      <c r="ODK18" s="117"/>
      <c r="ODL18" s="117"/>
      <c r="ODM18" s="117"/>
      <c r="ODN18" s="117"/>
      <c r="ODO18" s="117"/>
      <c r="ODP18" s="117"/>
      <c r="ODQ18" s="117"/>
      <c r="ODR18" s="117"/>
      <c r="ODS18" s="117"/>
      <c r="ODT18" s="117"/>
      <c r="ODU18" s="117"/>
      <c r="ODV18" s="117"/>
      <c r="ODW18" s="117"/>
      <c r="ODX18" s="117"/>
      <c r="ODY18" s="117"/>
      <c r="ODZ18" s="117"/>
      <c r="OEA18" s="117"/>
      <c r="OEB18" s="117"/>
      <c r="OEC18" s="117"/>
      <c r="OED18" s="117"/>
      <c r="OEE18" s="117"/>
      <c r="OEF18" s="117"/>
      <c r="OEG18" s="117"/>
      <c r="OEH18" s="117"/>
      <c r="OEI18" s="117"/>
      <c r="OEJ18" s="117"/>
      <c r="OEK18" s="117"/>
      <c r="OEL18" s="117"/>
      <c r="OEM18" s="117"/>
      <c r="OEN18" s="117"/>
      <c r="OEO18" s="117"/>
      <c r="OEP18" s="117"/>
      <c r="OEQ18" s="117"/>
      <c r="OER18" s="117"/>
      <c r="OES18" s="117"/>
      <c r="OET18" s="117"/>
      <c r="OEU18" s="117"/>
      <c r="OEV18" s="117"/>
      <c r="OEW18" s="117"/>
      <c r="OEX18" s="117"/>
      <c r="OEY18" s="117"/>
      <c r="OEZ18" s="117"/>
      <c r="OFA18" s="117"/>
      <c r="OFB18" s="117"/>
      <c r="OFC18" s="117"/>
      <c r="OFD18" s="117"/>
      <c r="OFE18" s="117"/>
      <c r="OFF18" s="117"/>
      <c r="OFG18" s="117"/>
      <c r="OFH18" s="117"/>
      <c r="OFI18" s="117"/>
      <c r="OFJ18" s="117"/>
      <c r="OFK18" s="117"/>
      <c r="OFL18" s="117"/>
      <c r="OFM18" s="117"/>
      <c r="OFN18" s="117"/>
      <c r="OFO18" s="117"/>
      <c r="OFP18" s="117"/>
      <c r="OFQ18" s="117"/>
      <c r="OFR18" s="117"/>
      <c r="OFS18" s="117"/>
      <c r="OFT18" s="117"/>
      <c r="OFU18" s="117"/>
      <c r="OFV18" s="117"/>
      <c r="OFW18" s="117"/>
      <c r="OFX18" s="117"/>
      <c r="OFY18" s="117"/>
      <c r="OFZ18" s="117"/>
      <c r="OGA18" s="117"/>
      <c r="OGB18" s="117"/>
      <c r="OGC18" s="117"/>
      <c r="OGD18" s="117"/>
      <c r="OGE18" s="117"/>
      <c r="OGF18" s="117"/>
      <c r="OGG18" s="117"/>
      <c r="OGH18" s="117"/>
      <c r="OGI18" s="117"/>
      <c r="OGJ18" s="117"/>
      <c r="OGK18" s="117"/>
      <c r="OGL18" s="117"/>
      <c r="OGM18" s="117"/>
      <c r="OGN18" s="117"/>
      <c r="OGO18" s="117"/>
      <c r="OGP18" s="117"/>
      <c r="OGQ18" s="117"/>
      <c r="OGR18" s="117"/>
      <c r="OGS18" s="117"/>
      <c r="OGT18" s="117"/>
      <c r="OGU18" s="117"/>
      <c r="OGV18" s="117"/>
      <c r="OGW18" s="117"/>
      <c r="OGX18" s="117"/>
      <c r="OGY18" s="117"/>
      <c r="OGZ18" s="117"/>
      <c r="OHA18" s="117"/>
      <c r="OHB18" s="117"/>
      <c r="OHC18" s="117"/>
      <c r="OHD18" s="117"/>
      <c r="OHE18" s="117"/>
      <c r="OHF18" s="117"/>
      <c r="OHG18" s="117"/>
      <c r="OHH18" s="117"/>
      <c r="OHI18" s="117"/>
      <c r="OHJ18" s="117"/>
      <c r="OHK18" s="117"/>
      <c r="OHL18" s="117"/>
      <c r="OHM18" s="117"/>
      <c r="OHN18" s="117"/>
      <c r="OHO18" s="117"/>
      <c r="OHP18" s="117"/>
      <c r="OHQ18" s="117"/>
      <c r="OHR18" s="117"/>
      <c r="OHS18" s="117"/>
      <c r="OHT18" s="117"/>
      <c r="OHU18" s="117"/>
      <c r="OHV18" s="117"/>
      <c r="OHW18" s="117"/>
      <c r="OHX18" s="117"/>
      <c r="OHY18" s="117"/>
      <c r="OHZ18" s="117"/>
      <c r="OIA18" s="117"/>
      <c r="OIB18" s="117"/>
      <c r="OIC18" s="117"/>
      <c r="OID18" s="117"/>
      <c r="OIE18" s="117"/>
      <c r="OIF18" s="117"/>
      <c r="OIG18" s="117"/>
      <c r="OIH18" s="117"/>
      <c r="OII18" s="117"/>
      <c r="OIJ18" s="117"/>
      <c r="OIK18" s="117"/>
      <c r="OIL18" s="117"/>
      <c r="OIM18" s="117"/>
      <c r="OIN18" s="117"/>
      <c r="OIO18" s="117"/>
      <c r="OIP18" s="117"/>
      <c r="OIQ18" s="117"/>
      <c r="OIR18" s="117"/>
      <c r="OIS18" s="117"/>
      <c r="OIT18" s="117"/>
      <c r="OIU18" s="117"/>
      <c r="OIV18" s="117"/>
      <c r="OIW18" s="117"/>
      <c r="OIX18" s="117"/>
      <c r="OIY18" s="117"/>
      <c r="OIZ18" s="117"/>
      <c r="OJA18" s="117"/>
      <c r="OJB18" s="117"/>
      <c r="OJC18" s="117"/>
      <c r="OJD18" s="117"/>
      <c r="OJE18" s="117"/>
      <c r="OJF18" s="117"/>
      <c r="OJG18" s="117"/>
      <c r="OJH18" s="117"/>
      <c r="OJI18" s="117"/>
      <c r="OJJ18" s="117"/>
      <c r="OJK18" s="117"/>
      <c r="OJL18" s="117"/>
      <c r="OJM18" s="117"/>
      <c r="OJN18" s="117"/>
      <c r="OJO18" s="117"/>
      <c r="OJP18" s="117"/>
      <c r="OJQ18" s="117"/>
      <c r="OJR18" s="117"/>
      <c r="OJS18" s="117"/>
      <c r="OJT18" s="117"/>
      <c r="OJU18" s="117"/>
      <c r="OJV18" s="117"/>
      <c r="OJW18" s="117"/>
      <c r="OJX18" s="117"/>
      <c r="OJY18" s="117"/>
      <c r="OJZ18" s="117"/>
      <c r="OKA18" s="117"/>
      <c r="OKB18" s="117"/>
      <c r="OKC18" s="117"/>
      <c r="OKD18" s="117"/>
      <c r="OKE18" s="117"/>
      <c r="OKF18" s="117"/>
      <c r="OKG18" s="117"/>
      <c r="OKH18" s="117"/>
      <c r="OKI18" s="117"/>
      <c r="OKJ18" s="117"/>
      <c r="OKK18" s="117"/>
      <c r="OKL18" s="117"/>
      <c r="OKM18" s="117"/>
      <c r="OKN18" s="117"/>
      <c r="OKO18" s="117"/>
      <c r="OKP18" s="117"/>
      <c r="OKQ18" s="117"/>
      <c r="OKR18" s="117"/>
      <c r="OKS18" s="117"/>
      <c r="OKT18" s="117"/>
      <c r="OKU18" s="117"/>
      <c r="OKV18" s="117"/>
      <c r="OKW18" s="117"/>
      <c r="OKX18" s="117"/>
      <c r="OKY18" s="117"/>
      <c r="OKZ18" s="117"/>
      <c r="OLA18" s="117"/>
      <c r="OLB18" s="117"/>
      <c r="OLC18" s="117"/>
      <c r="OLD18" s="117"/>
      <c r="OLE18" s="117"/>
      <c r="OLF18" s="117"/>
      <c r="OLG18" s="117"/>
      <c r="OLH18" s="117"/>
      <c r="OLI18" s="117"/>
      <c r="OLJ18" s="117"/>
      <c r="OLK18" s="117"/>
      <c r="OLL18" s="117"/>
      <c r="OLM18" s="117"/>
      <c r="OLN18" s="117"/>
      <c r="OLO18" s="117"/>
      <c r="OLP18" s="117"/>
      <c r="OLQ18" s="117"/>
      <c r="OLR18" s="117"/>
      <c r="OLS18" s="117"/>
      <c r="OLT18" s="117"/>
      <c r="OLU18" s="117"/>
      <c r="OLV18" s="117"/>
      <c r="OLW18" s="117"/>
      <c r="OLX18" s="117"/>
      <c r="OLY18" s="117"/>
      <c r="OLZ18" s="117"/>
      <c r="OMA18" s="117"/>
      <c r="OMB18" s="117"/>
      <c r="OMC18" s="117"/>
      <c r="OMD18" s="117"/>
      <c r="OME18" s="117"/>
      <c r="OMF18" s="117"/>
      <c r="OMG18" s="117"/>
      <c r="OMH18" s="117"/>
      <c r="OMI18" s="117"/>
      <c r="OMJ18" s="117"/>
      <c r="OMK18" s="117"/>
      <c r="OML18" s="117"/>
      <c r="OMM18" s="117"/>
      <c r="OMN18" s="117"/>
      <c r="OMO18" s="117"/>
      <c r="OMP18" s="117"/>
      <c r="OMQ18" s="117"/>
      <c r="OMR18" s="117"/>
      <c r="OMS18" s="117"/>
      <c r="OMT18" s="117"/>
      <c r="OMU18" s="117"/>
      <c r="OMV18" s="117"/>
      <c r="OMW18" s="117"/>
      <c r="OMX18" s="117"/>
      <c r="OMY18" s="117"/>
      <c r="OMZ18" s="117"/>
      <c r="ONA18" s="117"/>
      <c r="ONB18" s="117"/>
      <c r="ONC18" s="117"/>
      <c r="OND18" s="117"/>
      <c r="ONE18" s="117"/>
      <c r="ONF18" s="117"/>
      <c r="ONG18" s="117"/>
      <c r="ONH18" s="117"/>
      <c r="ONI18" s="117"/>
      <c r="ONJ18" s="117"/>
      <c r="ONK18" s="117"/>
      <c r="ONL18" s="117"/>
      <c r="ONM18" s="117"/>
      <c r="ONN18" s="117"/>
      <c r="ONO18" s="117"/>
      <c r="ONP18" s="117"/>
      <c r="ONQ18" s="117"/>
      <c r="ONR18" s="117"/>
      <c r="ONS18" s="117"/>
      <c r="ONT18" s="117"/>
      <c r="ONU18" s="117"/>
      <c r="ONV18" s="117"/>
      <c r="ONW18" s="117"/>
      <c r="ONX18" s="117"/>
      <c r="ONY18" s="117"/>
      <c r="ONZ18" s="117"/>
      <c r="OOA18" s="117"/>
      <c r="OOB18" s="117"/>
      <c r="OOC18" s="117"/>
      <c r="OOD18" s="117"/>
      <c r="OOE18" s="117"/>
      <c r="OOF18" s="117"/>
      <c r="OOG18" s="117"/>
      <c r="OOH18" s="117"/>
      <c r="OOI18" s="117"/>
      <c r="OOJ18" s="117"/>
      <c r="OOK18" s="117"/>
      <c r="OOL18" s="117"/>
      <c r="OOM18" s="117"/>
      <c r="OON18" s="117"/>
      <c r="OOO18" s="117"/>
      <c r="OOP18" s="117"/>
      <c r="OOQ18" s="117"/>
      <c r="OOR18" s="117"/>
      <c r="OOS18" s="117"/>
      <c r="OOT18" s="117"/>
      <c r="OOU18" s="117"/>
      <c r="OOV18" s="117"/>
      <c r="OOW18" s="117"/>
      <c r="OOX18" s="117"/>
      <c r="OOY18" s="117"/>
      <c r="OOZ18" s="117"/>
      <c r="OPA18" s="117"/>
      <c r="OPB18" s="117"/>
      <c r="OPC18" s="117"/>
      <c r="OPD18" s="117"/>
      <c r="OPE18" s="117"/>
      <c r="OPF18" s="117"/>
      <c r="OPG18" s="117"/>
      <c r="OPH18" s="117"/>
      <c r="OPI18" s="117"/>
      <c r="OPJ18" s="117"/>
      <c r="OPK18" s="117"/>
      <c r="OPL18" s="117"/>
      <c r="OPM18" s="117"/>
      <c r="OPN18" s="117"/>
      <c r="OPO18" s="117"/>
      <c r="OPP18" s="117"/>
      <c r="OPQ18" s="117"/>
      <c r="OPR18" s="117"/>
      <c r="OPS18" s="117"/>
      <c r="OPT18" s="117"/>
      <c r="OPU18" s="117"/>
      <c r="OPV18" s="117"/>
      <c r="OPW18" s="117"/>
      <c r="OPX18" s="117"/>
      <c r="OPY18" s="117"/>
      <c r="OPZ18" s="117"/>
      <c r="OQA18" s="117"/>
      <c r="OQB18" s="117"/>
      <c r="OQC18" s="117"/>
      <c r="OQD18" s="117"/>
      <c r="OQE18" s="117"/>
      <c r="OQF18" s="117"/>
      <c r="OQG18" s="117"/>
      <c r="OQH18" s="117"/>
      <c r="OQI18" s="117"/>
      <c r="OQJ18" s="117"/>
      <c r="OQK18" s="117"/>
      <c r="OQL18" s="117"/>
      <c r="OQM18" s="117"/>
      <c r="OQN18" s="117"/>
      <c r="OQO18" s="117"/>
      <c r="OQP18" s="117"/>
      <c r="OQQ18" s="117"/>
      <c r="OQR18" s="117"/>
      <c r="OQS18" s="117"/>
      <c r="OQT18" s="117"/>
      <c r="OQU18" s="117"/>
      <c r="OQV18" s="117"/>
      <c r="OQW18" s="117"/>
      <c r="OQX18" s="117"/>
      <c r="OQY18" s="117"/>
      <c r="OQZ18" s="117"/>
      <c r="ORA18" s="117"/>
      <c r="ORB18" s="117"/>
      <c r="ORC18" s="117"/>
      <c r="ORD18" s="117"/>
      <c r="ORE18" s="117"/>
      <c r="ORF18" s="117"/>
      <c r="ORG18" s="117"/>
      <c r="ORH18" s="117"/>
      <c r="ORI18" s="117"/>
      <c r="ORJ18" s="117"/>
      <c r="ORK18" s="117"/>
      <c r="ORL18" s="117"/>
      <c r="ORM18" s="117"/>
      <c r="ORN18" s="117"/>
      <c r="ORO18" s="117"/>
      <c r="ORP18" s="117"/>
      <c r="ORQ18" s="117"/>
      <c r="ORR18" s="117"/>
      <c r="ORS18" s="117"/>
      <c r="ORT18" s="117"/>
      <c r="ORU18" s="117"/>
      <c r="ORV18" s="117"/>
      <c r="ORW18" s="117"/>
      <c r="ORX18" s="117"/>
      <c r="ORY18" s="117"/>
      <c r="ORZ18" s="117"/>
      <c r="OSA18" s="117"/>
      <c r="OSB18" s="117"/>
      <c r="OSC18" s="117"/>
      <c r="OSD18" s="117"/>
      <c r="OSE18" s="117"/>
      <c r="OSF18" s="117"/>
      <c r="OSG18" s="117"/>
      <c r="OSH18" s="117"/>
      <c r="OSI18" s="117"/>
      <c r="OSJ18" s="117"/>
      <c r="OSK18" s="117"/>
      <c r="OSL18" s="117"/>
      <c r="OSM18" s="117"/>
      <c r="OSN18" s="117"/>
      <c r="OSO18" s="117"/>
      <c r="OSP18" s="117"/>
      <c r="OSQ18" s="117"/>
      <c r="OSR18" s="117"/>
      <c r="OSS18" s="117"/>
      <c r="OST18" s="117"/>
      <c r="OSU18" s="117"/>
      <c r="OSV18" s="117"/>
      <c r="OSW18" s="117"/>
      <c r="OSX18" s="117"/>
      <c r="OSY18" s="117"/>
      <c r="OSZ18" s="117"/>
      <c r="OTA18" s="117"/>
      <c r="OTB18" s="117"/>
      <c r="OTC18" s="117"/>
      <c r="OTD18" s="117"/>
      <c r="OTE18" s="117"/>
      <c r="OTF18" s="117"/>
      <c r="OTG18" s="117"/>
      <c r="OTH18" s="117"/>
      <c r="OTI18" s="117"/>
      <c r="OTJ18" s="117"/>
      <c r="OTK18" s="117"/>
      <c r="OTL18" s="117"/>
      <c r="OTM18" s="117"/>
      <c r="OTN18" s="117"/>
      <c r="OTO18" s="117"/>
      <c r="OTP18" s="117"/>
      <c r="OTQ18" s="117"/>
      <c r="OTR18" s="117"/>
      <c r="OTS18" s="117"/>
      <c r="OTT18" s="117"/>
      <c r="OTU18" s="117"/>
      <c r="OTV18" s="117"/>
      <c r="OTW18" s="117"/>
      <c r="OTX18" s="117"/>
      <c r="OTY18" s="117"/>
      <c r="OTZ18" s="117"/>
      <c r="OUA18" s="117"/>
      <c r="OUB18" s="117"/>
      <c r="OUC18" s="117"/>
      <c r="OUD18" s="117"/>
      <c r="OUE18" s="117"/>
      <c r="OUF18" s="117"/>
      <c r="OUG18" s="117"/>
      <c r="OUH18" s="117"/>
      <c r="OUI18" s="117"/>
      <c r="OUJ18" s="117"/>
      <c r="OUK18" s="117"/>
      <c r="OUL18" s="117"/>
      <c r="OUM18" s="117"/>
      <c r="OUN18" s="117"/>
      <c r="OUO18" s="117"/>
      <c r="OUP18" s="117"/>
      <c r="OUQ18" s="117"/>
      <c r="OUR18" s="117"/>
      <c r="OUS18" s="117"/>
      <c r="OUT18" s="117"/>
      <c r="OUU18" s="117"/>
      <c r="OUV18" s="117"/>
      <c r="OUW18" s="117"/>
      <c r="OUX18" s="117"/>
      <c r="OUY18" s="117"/>
      <c r="OUZ18" s="117"/>
      <c r="OVA18" s="117"/>
      <c r="OVB18" s="117"/>
      <c r="OVC18" s="117"/>
      <c r="OVD18" s="117"/>
      <c r="OVE18" s="117"/>
      <c r="OVF18" s="117"/>
      <c r="OVG18" s="117"/>
      <c r="OVH18" s="117"/>
      <c r="OVI18" s="117"/>
      <c r="OVJ18" s="117"/>
      <c r="OVK18" s="117"/>
      <c r="OVL18" s="117"/>
      <c r="OVM18" s="117"/>
      <c r="OVN18" s="117"/>
      <c r="OVO18" s="117"/>
      <c r="OVP18" s="117"/>
      <c r="OVQ18" s="117"/>
      <c r="OVR18" s="117"/>
      <c r="OVS18" s="117"/>
      <c r="OVT18" s="117"/>
      <c r="OVU18" s="117"/>
      <c r="OVV18" s="117"/>
      <c r="OVW18" s="117"/>
      <c r="OVX18" s="117"/>
      <c r="OVY18" s="117"/>
      <c r="OVZ18" s="117"/>
      <c r="OWA18" s="117"/>
      <c r="OWB18" s="117"/>
      <c r="OWC18" s="117"/>
      <c r="OWD18" s="117"/>
      <c r="OWE18" s="117"/>
      <c r="OWF18" s="117"/>
      <c r="OWG18" s="117"/>
      <c r="OWH18" s="117"/>
      <c r="OWI18" s="117"/>
      <c r="OWJ18" s="117"/>
      <c r="OWK18" s="117"/>
      <c r="OWL18" s="117"/>
      <c r="OWM18" s="117"/>
      <c r="OWN18" s="117"/>
      <c r="OWO18" s="117"/>
      <c r="OWP18" s="117"/>
      <c r="OWQ18" s="117"/>
      <c r="OWR18" s="117"/>
      <c r="OWS18" s="117"/>
      <c r="OWT18" s="117"/>
      <c r="OWU18" s="117"/>
      <c r="OWV18" s="117"/>
      <c r="OWW18" s="117"/>
      <c r="OWX18" s="117"/>
      <c r="OWY18" s="117"/>
      <c r="OWZ18" s="117"/>
      <c r="OXA18" s="117"/>
      <c r="OXB18" s="117"/>
      <c r="OXC18" s="117"/>
      <c r="OXD18" s="117"/>
      <c r="OXE18" s="117"/>
      <c r="OXF18" s="117"/>
      <c r="OXG18" s="117"/>
      <c r="OXH18" s="117"/>
      <c r="OXI18" s="117"/>
      <c r="OXJ18" s="117"/>
      <c r="OXK18" s="117"/>
      <c r="OXL18" s="117"/>
      <c r="OXM18" s="117"/>
      <c r="OXN18" s="117"/>
      <c r="OXO18" s="117"/>
      <c r="OXP18" s="117"/>
      <c r="OXQ18" s="117"/>
      <c r="OXR18" s="117"/>
      <c r="OXS18" s="117"/>
      <c r="OXT18" s="117"/>
      <c r="OXU18" s="117"/>
      <c r="OXV18" s="117"/>
      <c r="OXW18" s="117"/>
      <c r="OXX18" s="117"/>
      <c r="OXY18" s="117"/>
      <c r="OXZ18" s="117"/>
      <c r="OYA18" s="117"/>
      <c r="OYB18" s="117"/>
      <c r="OYC18" s="117"/>
      <c r="OYD18" s="117"/>
      <c r="OYE18" s="117"/>
      <c r="OYF18" s="117"/>
      <c r="OYG18" s="117"/>
      <c r="OYH18" s="117"/>
      <c r="OYI18" s="117"/>
      <c r="OYJ18" s="117"/>
      <c r="OYK18" s="117"/>
      <c r="OYL18" s="117"/>
      <c r="OYM18" s="117"/>
      <c r="OYN18" s="117"/>
      <c r="OYO18" s="117"/>
      <c r="OYP18" s="117"/>
      <c r="OYQ18" s="117"/>
      <c r="OYR18" s="117"/>
      <c r="OYS18" s="117"/>
      <c r="OYT18" s="117"/>
      <c r="OYU18" s="117"/>
      <c r="OYV18" s="117"/>
      <c r="OYW18" s="117"/>
      <c r="OYX18" s="117"/>
      <c r="OYY18" s="117"/>
      <c r="OYZ18" s="117"/>
      <c r="OZA18" s="117"/>
      <c r="OZB18" s="117"/>
      <c r="OZC18" s="117"/>
      <c r="OZD18" s="117"/>
      <c r="OZE18" s="117"/>
      <c r="OZF18" s="117"/>
      <c r="OZG18" s="117"/>
      <c r="OZH18" s="117"/>
      <c r="OZI18" s="117"/>
      <c r="OZJ18" s="117"/>
      <c r="OZK18" s="117"/>
      <c r="OZL18" s="117"/>
      <c r="OZM18" s="117"/>
      <c r="OZN18" s="117"/>
      <c r="OZO18" s="117"/>
      <c r="OZP18" s="117"/>
      <c r="OZQ18" s="117"/>
      <c r="OZR18" s="117"/>
      <c r="OZS18" s="117"/>
      <c r="OZT18" s="117"/>
      <c r="OZU18" s="117"/>
      <c r="OZV18" s="117"/>
      <c r="OZW18" s="117"/>
      <c r="OZX18" s="117"/>
      <c r="OZY18" s="117"/>
      <c r="OZZ18" s="117"/>
      <c r="PAA18" s="117"/>
      <c r="PAB18" s="117"/>
      <c r="PAC18" s="117"/>
      <c r="PAD18" s="117"/>
      <c r="PAE18" s="117"/>
      <c r="PAF18" s="117"/>
      <c r="PAG18" s="117"/>
      <c r="PAH18" s="117"/>
      <c r="PAI18" s="117"/>
      <c r="PAJ18" s="117"/>
      <c r="PAK18" s="117"/>
      <c r="PAL18" s="117"/>
      <c r="PAM18" s="117"/>
      <c r="PAN18" s="117"/>
      <c r="PAO18" s="117"/>
      <c r="PAP18" s="117"/>
      <c r="PAQ18" s="117"/>
      <c r="PAR18" s="117"/>
      <c r="PAS18" s="117"/>
      <c r="PAT18" s="117"/>
      <c r="PAU18" s="117"/>
      <c r="PAV18" s="117"/>
      <c r="PAW18" s="117"/>
      <c r="PAX18" s="117"/>
      <c r="PAY18" s="117"/>
      <c r="PAZ18" s="117"/>
      <c r="PBA18" s="117"/>
      <c r="PBB18" s="117"/>
      <c r="PBC18" s="117"/>
      <c r="PBD18" s="117"/>
      <c r="PBE18" s="117"/>
      <c r="PBF18" s="117"/>
      <c r="PBG18" s="117"/>
      <c r="PBH18" s="117"/>
      <c r="PBI18" s="117"/>
      <c r="PBJ18" s="117"/>
      <c r="PBK18" s="117"/>
      <c r="PBL18" s="117"/>
      <c r="PBM18" s="117"/>
      <c r="PBN18" s="117"/>
      <c r="PBO18" s="117"/>
      <c r="PBP18" s="117"/>
      <c r="PBQ18" s="117"/>
      <c r="PBR18" s="117"/>
      <c r="PBS18" s="117"/>
      <c r="PBT18" s="117"/>
      <c r="PBU18" s="117"/>
      <c r="PBV18" s="117"/>
      <c r="PBW18" s="117"/>
      <c r="PBX18" s="117"/>
      <c r="PBY18" s="117"/>
      <c r="PBZ18" s="117"/>
      <c r="PCA18" s="117"/>
      <c r="PCB18" s="117"/>
      <c r="PCC18" s="117"/>
      <c r="PCD18" s="117"/>
      <c r="PCE18" s="117"/>
      <c r="PCF18" s="117"/>
      <c r="PCG18" s="117"/>
      <c r="PCH18" s="117"/>
      <c r="PCI18" s="117"/>
      <c r="PCJ18" s="117"/>
      <c r="PCK18" s="117"/>
      <c r="PCL18" s="117"/>
      <c r="PCM18" s="117"/>
      <c r="PCN18" s="117"/>
      <c r="PCO18" s="117"/>
      <c r="PCP18" s="117"/>
      <c r="PCQ18" s="117"/>
      <c r="PCR18" s="117"/>
      <c r="PCS18" s="117"/>
      <c r="PCT18" s="117"/>
      <c r="PCU18" s="117"/>
      <c r="PCV18" s="117"/>
      <c r="PCW18" s="117"/>
      <c r="PCX18" s="117"/>
      <c r="PCY18" s="117"/>
      <c r="PCZ18" s="117"/>
      <c r="PDA18" s="117"/>
      <c r="PDB18" s="117"/>
      <c r="PDC18" s="117"/>
      <c r="PDD18" s="117"/>
      <c r="PDE18" s="117"/>
      <c r="PDF18" s="117"/>
      <c r="PDG18" s="117"/>
      <c r="PDH18" s="117"/>
      <c r="PDI18" s="117"/>
      <c r="PDJ18" s="117"/>
      <c r="PDK18" s="117"/>
      <c r="PDL18" s="117"/>
      <c r="PDM18" s="117"/>
      <c r="PDN18" s="117"/>
      <c r="PDO18" s="117"/>
      <c r="PDP18" s="117"/>
      <c r="PDQ18" s="117"/>
      <c r="PDR18" s="117"/>
      <c r="PDS18" s="117"/>
      <c r="PDT18" s="117"/>
      <c r="PDU18" s="117"/>
      <c r="PDV18" s="117"/>
      <c r="PDW18" s="117"/>
      <c r="PDX18" s="117"/>
      <c r="PDY18" s="117"/>
      <c r="PDZ18" s="117"/>
      <c r="PEA18" s="117"/>
      <c r="PEB18" s="117"/>
      <c r="PEC18" s="117"/>
      <c r="PED18" s="117"/>
      <c r="PEE18" s="117"/>
      <c r="PEF18" s="117"/>
      <c r="PEG18" s="117"/>
      <c r="PEH18" s="117"/>
      <c r="PEI18" s="117"/>
      <c r="PEJ18" s="117"/>
      <c r="PEK18" s="117"/>
      <c r="PEL18" s="117"/>
      <c r="PEM18" s="117"/>
      <c r="PEN18" s="117"/>
      <c r="PEO18" s="117"/>
      <c r="PEP18" s="117"/>
      <c r="PEQ18" s="117"/>
      <c r="PER18" s="117"/>
      <c r="PES18" s="117"/>
      <c r="PET18" s="117"/>
      <c r="PEU18" s="117"/>
      <c r="PEV18" s="117"/>
      <c r="PEW18" s="117"/>
      <c r="PEX18" s="117"/>
      <c r="PEY18" s="117"/>
      <c r="PEZ18" s="117"/>
      <c r="PFA18" s="117"/>
      <c r="PFB18" s="117"/>
      <c r="PFC18" s="117"/>
      <c r="PFD18" s="117"/>
      <c r="PFE18" s="117"/>
      <c r="PFF18" s="117"/>
      <c r="PFG18" s="117"/>
      <c r="PFH18" s="117"/>
      <c r="PFI18" s="117"/>
      <c r="PFJ18" s="117"/>
      <c r="PFK18" s="117"/>
      <c r="PFL18" s="117"/>
      <c r="PFM18" s="117"/>
      <c r="PFN18" s="117"/>
      <c r="PFO18" s="117"/>
      <c r="PFP18" s="117"/>
      <c r="PFQ18" s="117"/>
      <c r="PFR18" s="117"/>
      <c r="PFS18" s="117"/>
      <c r="PFT18" s="117"/>
      <c r="PFU18" s="117"/>
      <c r="PFV18" s="117"/>
      <c r="PFW18" s="117"/>
      <c r="PFX18" s="117"/>
      <c r="PFY18" s="117"/>
      <c r="PFZ18" s="117"/>
      <c r="PGA18" s="117"/>
      <c r="PGB18" s="117"/>
      <c r="PGC18" s="117"/>
      <c r="PGD18" s="117"/>
      <c r="PGE18" s="117"/>
      <c r="PGF18" s="117"/>
      <c r="PGG18" s="117"/>
      <c r="PGH18" s="117"/>
      <c r="PGI18" s="117"/>
      <c r="PGJ18" s="117"/>
      <c r="PGK18" s="117"/>
      <c r="PGL18" s="117"/>
      <c r="PGM18" s="117"/>
      <c r="PGN18" s="117"/>
      <c r="PGO18" s="117"/>
      <c r="PGP18" s="117"/>
      <c r="PGQ18" s="117"/>
      <c r="PGR18" s="117"/>
      <c r="PGS18" s="117"/>
      <c r="PGT18" s="117"/>
      <c r="PGU18" s="117"/>
      <c r="PGV18" s="117"/>
      <c r="PGW18" s="117"/>
      <c r="PGX18" s="117"/>
      <c r="PGY18" s="117"/>
      <c r="PGZ18" s="117"/>
      <c r="PHA18" s="117"/>
      <c r="PHB18" s="117"/>
      <c r="PHC18" s="117"/>
      <c r="PHD18" s="117"/>
      <c r="PHE18" s="117"/>
      <c r="PHF18" s="117"/>
      <c r="PHG18" s="117"/>
      <c r="PHH18" s="117"/>
      <c r="PHI18" s="117"/>
      <c r="PHJ18" s="117"/>
      <c r="PHK18" s="117"/>
      <c r="PHL18" s="117"/>
      <c r="PHM18" s="117"/>
      <c r="PHN18" s="117"/>
      <c r="PHO18" s="117"/>
      <c r="PHP18" s="117"/>
      <c r="PHQ18" s="117"/>
      <c r="PHR18" s="117"/>
      <c r="PHS18" s="117"/>
      <c r="PHT18" s="117"/>
      <c r="PHU18" s="117"/>
      <c r="PHV18" s="117"/>
      <c r="PHW18" s="117"/>
      <c r="PHX18" s="117"/>
      <c r="PHY18" s="117"/>
      <c r="PHZ18" s="117"/>
      <c r="PIA18" s="117"/>
      <c r="PIB18" s="117"/>
      <c r="PIC18" s="117"/>
      <c r="PID18" s="117"/>
      <c r="PIE18" s="117"/>
      <c r="PIF18" s="117"/>
      <c r="PIG18" s="117"/>
      <c r="PIH18" s="117"/>
      <c r="PII18" s="117"/>
      <c r="PIJ18" s="117"/>
      <c r="PIK18" s="117"/>
      <c r="PIL18" s="117"/>
      <c r="PIM18" s="117"/>
      <c r="PIN18" s="117"/>
      <c r="PIO18" s="117"/>
      <c r="PIP18" s="117"/>
      <c r="PIQ18" s="117"/>
      <c r="PIR18" s="117"/>
      <c r="PIS18" s="117"/>
      <c r="PIT18" s="117"/>
      <c r="PIU18" s="117"/>
      <c r="PIV18" s="117"/>
      <c r="PIW18" s="117"/>
      <c r="PIX18" s="117"/>
      <c r="PIY18" s="117"/>
      <c r="PIZ18" s="117"/>
      <c r="PJA18" s="117"/>
      <c r="PJB18" s="117"/>
      <c r="PJC18" s="117"/>
      <c r="PJD18" s="117"/>
      <c r="PJE18" s="117"/>
      <c r="PJF18" s="117"/>
      <c r="PJG18" s="117"/>
      <c r="PJH18" s="117"/>
      <c r="PJI18" s="117"/>
      <c r="PJJ18" s="117"/>
      <c r="PJK18" s="117"/>
      <c r="PJL18" s="117"/>
      <c r="PJM18" s="117"/>
      <c r="PJN18" s="117"/>
      <c r="PJO18" s="117"/>
      <c r="PJP18" s="117"/>
      <c r="PJQ18" s="117"/>
      <c r="PJR18" s="117"/>
      <c r="PJS18" s="117"/>
      <c r="PJT18" s="117"/>
      <c r="PJU18" s="117"/>
      <c r="PJV18" s="117"/>
      <c r="PJW18" s="117"/>
      <c r="PJX18" s="117"/>
      <c r="PJY18" s="117"/>
      <c r="PJZ18" s="117"/>
      <c r="PKA18" s="117"/>
      <c r="PKB18" s="117"/>
      <c r="PKC18" s="117"/>
      <c r="PKD18" s="117"/>
      <c r="PKE18" s="117"/>
      <c r="PKF18" s="117"/>
      <c r="PKG18" s="117"/>
      <c r="PKH18" s="117"/>
      <c r="PKI18" s="117"/>
      <c r="PKJ18" s="117"/>
      <c r="PKK18" s="117"/>
      <c r="PKL18" s="117"/>
      <c r="PKM18" s="117"/>
      <c r="PKN18" s="117"/>
      <c r="PKO18" s="117"/>
      <c r="PKP18" s="117"/>
      <c r="PKQ18" s="117"/>
      <c r="PKR18" s="117"/>
      <c r="PKS18" s="117"/>
      <c r="PKT18" s="117"/>
      <c r="PKU18" s="117"/>
      <c r="PKV18" s="117"/>
      <c r="PKW18" s="117"/>
      <c r="PKX18" s="117"/>
      <c r="PKY18" s="117"/>
      <c r="PKZ18" s="117"/>
      <c r="PLA18" s="117"/>
      <c r="PLB18" s="117"/>
      <c r="PLC18" s="117"/>
      <c r="PLD18" s="117"/>
      <c r="PLE18" s="117"/>
      <c r="PLF18" s="117"/>
      <c r="PLG18" s="117"/>
      <c r="PLH18" s="117"/>
      <c r="PLI18" s="117"/>
      <c r="PLJ18" s="117"/>
      <c r="PLK18" s="117"/>
      <c r="PLL18" s="117"/>
      <c r="PLM18" s="117"/>
      <c r="PLN18" s="117"/>
      <c r="PLO18" s="117"/>
      <c r="PLP18" s="117"/>
      <c r="PLQ18" s="117"/>
      <c r="PLR18" s="117"/>
      <c r="PLS18" s="117"/>
      <c r="PLT18" s="117"/>
      <c r="PLU18" s="117"/>
      <c r="PLV18" s="117"/>
      <c r="PLW18" s="117"/>
      <c r="PLX18" s="117"/>
      <c r="PLY18" s="117"/>
      <c r="PLZ18" s="117"/>
      <c r="PMA18" s="117"/>
      <c r="PMB18" s="117"/>
      <c r="PMC18" s="117"/>
      <c r="PMD18" s="117"/>
      <c r="PME18" s="117"/>
      <c r="PMF18" s="117"/>
      <c r="PMG18" s="117"/>
      <c r="PMH18" s="117"/>
      <c r="PMI18" s="117"/>
      <c r="PMJ18" s="117"/>
      <c r="PMK18" s="117"/>
      <c r="PML18" s="117"/>
      <c r="PMM18" s="117"/>
      <c r="PMN18" s="117"/>
      <c r="PMO18" s="117"/>
      <c r="PMP18" s="117"/>
      <c r="PMQ18" s="117"/>
      <c r="PMR18" s="117"/>
      <c r="PMS18" s="117"/>
      <c r="PMT18" s="117"/>
      <c r="PMU18" s="117"/>
      <c r="PMV18" s="117"/>
      <c r="PMW18" s="117"/>
      <c r="PMX18" s="117"/>
      <c r="PMY18" s="117"/>
      <c r="PMZ18" s="117"/>
      <c r="PNA18" s="117"/>
      <c r="PNB18" s="117"/>
      <c r="PNC18" s="117"/>
      <c r="PND18" s="117"/>
      <c r="PNE18" s="117"/>
      <c r="PNF18" s="117"/>
      <c r="PNG18" s="117"/>
      <c r="PNH18" s="117"/>
      <c r="PNI18" s="117"/>
      <c r="PNJ18" s="117"/>
      <c r="PNK18" s="117"/>
      <c r="PNL18" s="117"/>
      <c r="PNM18" s="117"/>
      <c r="PNN18" s="117"/>
      <c r="PNO18" s="117"/>
      <c r="PNP18" s="117"/>
      <c r="PNQ18" s="117"/>
      <c r="PNR18" s="117"/>
      <c r="PNS18" s="117"/>
      <c r="PNT18" s="117"/>
      <c r="PNU18" s="117"/>
      <c r="PNV18" s="117"/>
      <c r="PNW18" s="117"/>
      <c r="PNX18" s="117"/>
      <c r="PNY18" s="117"/>
      <c r="PNZ18" s="117"/>
      <c r="POA18" s="117"/>
      <c r="POB18" s="117"/>
      <c r="POC18" s="117"/>
      <c r="POD18" s="117"/>
      <c r="POE18" s="117"/>
      <c r="POF18" s="117"/>
      <c r="POG18" s="117"/>
      <c r="POH18" s="117"/>
      <c r="POI18" s="117"/>
      <c r="POJ18" s="117"/>
      <c r="POK18" s="117"/>
      <c r="POL18" s="117"/>
      <c r="POM18" s="117"/>
      <c r="PON18" s="117"/>
      <c r="POO18" s="117"/>
      <c r="POP18" s="117"/>
      <c r="POQ18" s="117"/>
      <c r="POR18" s="117"/>
      <c r="POS18" s="117"/>
      <c r="POT18" s="117"/>
      <c r="POU18" s="117"/>
      <c r="POV18" s="117"/>
      <c r="POW18" s="117"/>
      <c r="POX18" s="117"/>
      <c r="POY18" s="117"/>
      <c r="POZ18" s="117"/>
      <c r="PPA18" s="117"/>
      <c r="PPB18" s="117"/>
      <c r="PPC18" s="117"/>
      <c r="PPD18" s="117"/>
      <c r="PPE18" s="117"/>
      <c r="PPF18" s="117"/>
      <c r="PPG18" s="117"/>
      <c r="PPH18" s="117"/>
      <c r="PPI18" s="117"/>
      <c r="PPJ18" s="117"/>
      <c r="PPK18" s="117"/>
      <c r="PPL18" s="117"/>
      <c r="PPM18" s="117"/>
      <c r="PPN18" s="117"/>
      <c r="PPO18" s="117"/>
      <c r="PPP18" s="117"/>
      <c r="PPQ18" s="117"/>
      <c r="PPR18" s="117"/>
      <c r="PPS18" s="117"/>
      <c r="PPT18" s="117"/>
      <c r="PPU18" s="117"/>
      <c r="PPV18" s="117"/>
      <c r="PPW18" s="117"/>
      <c r="PPX18" s="117"/>
      <c r="PPY18" s="117"/>
      <c r="PPZ18" s="117"/>
      <c r="PQA18" s="117"/>
      <c r="PQB18" s="117"/>
      <c r="PQC18" s="117"/>
      <c r="PQD18" s="117"/>
      <c r="PQE18" s="117"/>
      <c r="PQF18" s="117"/>
      <c r="PQG18" s="117"/>
      <c r="PQH18" s="117"/>
      <c r="PQI18" s="117"/>
      <c r="PQJ18" s="117"/>
      <c r="PQK18" s="117"/>
      <c r="PQL18" s="117"/>
      <c r="PQM18" s="117"/>
      <c r="PQN18" s="117"/>
      <c r="PQO18" s="117"/>
      <c r="PQP18" s="117"/>
      <c r="PQQ18" s="117"/>
      <c r="PQR18" s="117"/>
      <c r="PQS18" s="117"/>
      <c r="PQT18" s="117"/>
      <c r="PQU18" s="117"/>
      <c r="PQV18" s="117"/>
      <c r="PQW18" s="117"/>
      <c r="PQX18" s="117"/>
      <c r="PQY18" s="117"/>
      <c r="PQZ18" s="117"/>
      <c r="PRA18" s="117"/>
      <c r="PRB18" s="117"/>
      <c r="PRC18" s="117"/>
      <c r="PRD18" s="117"/>
      <c r="PRE18" s="117"/>
      <c r="PRF18" s="117"/>
      <c r="PRG18" s="117"/>
      <c r="PRH18" s="117"/>
      <c r="PRI18" s="117"/>
      <c r="PRJ18" s="117"/>
      <c r="PRK18" s="117"/>
      <c r="PRL18" s="117"/>
      <c r="PRM18" s="117"/>
      <c r="PRN18" s="117"/>
      <c r="PRO18" s="117"/>
      <c r="PRP18" s="117"/>
      <c r="PRQ18" s="117"/>
      <c r="PRR18" s="117"/>
      <c r="PRS18" s="117"/>
      <c r="PRT18" s="117"/>
      <c r="PRU18" s="117"/>
      <c r="PRV18" s="117"/>
      <c r="PRW18" s="117"/>
      <c r="PRX18" s="117"/>
      <c r="PRY18" s="117"/>
      <c r="PRZ18" s="117"/>
      <c r="PSA18" s="117"/>
      <c r="PSB18" s="117"/>
      <c r="PSC18" s="117"/>
      <c r="PSD18" s="117"/>
      <c r="PSE18" s="117"/>
      <c r="PSF18" s="117"/>
      <c r="PSG18" s="117"/>
      <c r="PSH18" s="117"/>
      <c r="PSI18" s="117"/>
      <c r="PSJ18" s="117"/>
      <c r="PSK18" s="117"/>
      <c r="PSL18" s="117"/>
      <c r="PSM18" s="117"/>
      <c r="PSN18" s="117"/>
      <c r="PSO18" s="117"/>
      <c r="PSP18" s="117"/>
      <c r="PSQ18" s="117"/>
      <c r="PSR18" s="117"/>
      <c r="PSS18" s="117"/>
      <c r="PST18" s="117"/>
      <c r="PSU18" s="117"/>
      <c r="PSV18" s="117"/>
      <c r="PSW18" s="117"/>
      <c r="PSX18" s="117"/>
      <c r="PSY18" s="117"/>
      <c r="PSZ18" s="117"/>
      <c r="PTA18" s="117"/>
      <c r="PTB18" s="117"/>
      <c r="PTC18" s="117"/>
      <c r="PTD18" s="117"/>
      <c r="PTE18" s="117"/>
      <c r="PTF18" s="117"/>
      <c r="PTG18" s="117"/>
      <c r="PTH18" s="117"/>
      <c r="PTI18" s="117"/>
      <c r="PTJ18" s="117"/>
      <c r="PTK18" s="117"/>
      <c r="PTL18" s="117"/>
      <c r="PTM18" s="117"/>
      <c r="PTN18" s="117"/>
      <c r="PTO18" s="117"/>
      <c r="PTP18" s="117"/>
      <c r="PTQ18" s="117"/>
      <c r="PTR18" s="117"/>
      <c r="PTS18" s="117"/>
      <c r="PTT18" s="117"/>
      <c r="PTU18" s="117"/>
      <c r="PTV18" s="117"/>
      <c r="PTW18" s="117"/>
      <c r="PTX18" s="117"/>
      <c r="PTY18" s="117"/>
      <c r="PTZ18" s="117"/>
      <c r="PUA18" s="117"/>
      <c r="PUB18" s="117"/>
      <c r="PUC18" s="117"/>
      <c r="PUD18" s="117"/>
      <c r="PUE18" s="117"/>
      <c r="PUF18" s="117"/>
      <c r="PUG18" s="117"/>
      <c r="PUH18" s="117"/>
      <c r="PUI18" s="117"/>
      <c r="PUJ18" s="117"/>
      <c r="PUK18" s="117"/>
      <c r="PUL18" s="117"/>
      <c r="PUM18" s="117"/>
      <c r="PUN18" s="117"/>
      <c r="PUO18" s="117"/>
      <c r="PUP18" s="117"/>
      <c r="PUQ18" s="117"/>
      <c r="PUR18" s="117"/>
      <c r="PUS18" s="117"/>
      <c r="PUT18" s="117"/>
      <c r="PUU18" s="117"/>
      <c r="PUV18" s="117"/>
      <c r="PUW18" s="117"/>
      <c r="PUX18" s="117"/>
      <c r="PUY18" s="117"/>
      <c r="PUZ18" s="117"/>
      <c r="PVA18" s="117"/>
      <c r="PVB18" s="117"/>
      <c r="PVC18" s="117"/>
      <c r="PVD18" s="117"/>
      <c r="PVE18" s="117"/>
      <c r="PVF18" s="117"/>
      <c r="PVG18" s="117"/>
      <c r="PVH18" s="117"/>
      <c r="PVI18" s="117"/>
      <c r="PVJ18" s="117"/>
      <c r="PVK18" s="117"/>
      <c r="PVL18" s="117"/>
      <c r="PVM18" s="117"/>
      <c r="PVN18" s="117"/>
      <c r="PVO18" s="117"/>
      <c r="PVP18" s="117"/>
      <c r="PVQ18" s="117"/>
      <c r="PVR18" s="117"/>
      <c r="PVS18" s="117"/>
      <c r="PVT18" s="117"/>
      <c r="PVU18" s="117"/>
      <c r="PVV18" s="117"/>
      <c r="PVW18" s="117"/>
      <c r="PVX18" s="117"/>
      <c r="PVY18" s="117"/>
      <c r="PVZ18" s="117"/>
      <c r="PWA18" s="117"/>
      <c r="PWB18" s="117"/>
      <c r="PWC18" s="117"/>
      <c r="PWD18" s="117"/>
      <c r="PWE18" s="117"/>
      <c r="PWF18" s="117"/>
      <c r="PWG18" s="117"/>
      <c r="PWH18" s="117"/>
      <c r="PWI18" s="117"/>
      <c r="PWJ18" s="117"/>
      <c r="PWK18" s="117"/>
      <c r="PWL18" s="117"/>
      <c r="PWM18" s="117"/>
      <c r="PWN18" s="117"/>
      <c r="PWO18" s="117"/>
      <c r="PWP18" s="117"/>
      <c r="PWQ18" s="117"/>
      <c r="PWR18" s="117"/>
      <c r="PWS18" s="117"/>
      <c r="PWT18" s="117"/>
      <c r="PWU18" s="117"/>
      <c r="PWV18" s="117"/>
      <c r="PWW18" s="117"/>
      <c r="PWX18" s="117"/>
      <c r="PWY18" s="117"/>
      <c r="PWZ18" s="117"/>
      <c r="PXA18" s="117"/>
      <c r="PXB18" s="117"/>
      <c r="PXC18" s="117"/>
      <c r="PXD18" s="117"/>
      <c r="PXE18" s="117"/>
      <c r="PXF18" s="117"/>
      <c r="PXG18" s="117"/>
      <c r="PXH18" s="117"/>
      <c r="PXI18" s="117"/>
      <c r="PXJ18" s="117"/>
      <c r="PXK18" s="117"/>
      <c r="PXL18" s="117"/>
      <c r="PXM18" s="117"/>
      <c r="PXN18" s="117"/>
      <c r="PXO18" s="117"/>
      <c r="PXP18" s="117"/>
      <c r="PXQ18" s="117"/>
      <c r="PXR18" s="117"/>
      <c r="PXS18" s="117"/>
      <c r="PXT18" s="117"/>
      <c r="PXU18" s="117"/>
      <c r="PXV18" s="117"/>
      <c r="PXW18" s="117"/>
      <c r="PXX18" s="117"/>
      <c r="PXY18" s="117"/>
      <c r="PXZ18" s="117"/>
      <c r="PYA18" s="117"/>
      <c r="PYB18" s="117"/>
      <c r="PYC18" s="117"/>
      <c r="PYD18" s="117"/>
      <c r="PYE18" s="117"/>
      <c r="PYF18" s="117"/>
      <c r="PYG18" s="117"/>
      <c r="PYH18" s="117"/>
      <c r="PYI18" s="117"/>
      <c r="PYJ18" s="117"/>
      <c r="PYK18" s="117"/>
      <c r="PYL18" s="117"/>
      <c r="PYM18" s="117"/>
      <c r="PYN18" s="117"/>
      <c r="PYO18" s="117"/>
      <c r="PYP18" s="117"/>
      <c r="PYQ18" s="117"/>
      <c r="PYR18" s="117"/>
      <c r="PYS18" s="117"/>
      <c r="PYT18" s="117"/>
      <c r="PYU18" s="117"/>
      <c r="PYV18" s="117"/>
      <c r="PYW18" s="117"/>
      <c r="PYX18" s="117"/>
      <c r="PYY18" s="117"/>
      <c r="PYZ18" s="117"/>
      <c r="PZA18" s="117"/>
      <c r="PZB18" s="117"/>
      <c r="PZC18" s="117"/>
      <c r="PZD18" s="117"/>
      <c r="PZE18" s="117"/>
      <c r="PZF18" s="117"/>
      <c r="PZG18" s="117"/>
      <c r="PZH18" s="117"/>
      <c r="PZI18" s="117"/>
      <c r="PZJ18" s="117"/>
      <c r="PZK18" s="117"/>
      <c r="PZL18" s="117"/>
      <c r="PZM18" s="117"/>
      <c r="PZN18" s="117"/>
      <c r="PZO18" s="117"/>
      <c r="PZP18" s="117"/>
      <c r="PZQ18" s="117"/>
      <c r="PZR18" s="117"/>
      <c r="PZS18" s="117"/>
      <c r="PZT18" s="117"/>
      <c r="PZU18" s="117"/>
      <c r="PZV18" s="117"/>
      <c r="PZW18" s="117"/>
      <c r="PZX18" s="117"/>
      <c r="PZY18" s="117"/>
      <c r="PZZ18" s="117"/>
      <c r="QAA18" s="117"/>
      <c r="QAB18" s="117"/>
      <c r="QAC18" s="117"/>
      <c r="QAD18" s="117"/>
      <c r="QAE18" s="117"/>
      <c r="QAF18" s="117"/>
      <c r="QAG18" s="117"/>
      <c r="QAH18" s="117"/>
      <c r="QAI18" s="117"/>
      <c r="QAJ18" s="117"/>
      <c r="QAK18" s="117"/>
      <c r="QAL18" s="117"/>
      <c r="QAM18" s="117"/>
      <c r="QAN18" s="117"/>
      <c r="QAO18" s="117"/>
      <c r="QAP18" s="117"/>
      <c r="QAQ18" s="117"/>
      <c r="QAR18" s="117"/>
      <c r="QAS18" s="117"/>
      <c r="QAT18" s="117"/>
      <c r="QAU18" s="117"/>
      <c r="QAV18" s="117"/>
      <c r="QAW18" s="117"/>
      <c r="QAX18" s="117"/>
      <c r="QAY18" s="117"/>
      <c r="QAZ18" s="117"/>
      <c r="QBA18" s="117"/>
      <c r="QBB18" s="117"/>
      <c r="QBC18" s="117"/>
      <c r="QBD18" s="117"/>
      <c r="QBE18" s="117"/>
      <c r="QBF18" s="117"/>
      <c r="QBG18" s="117"/>
      <c r="QBH18" s="117"/>
      <c r="QBI18" s="117"/>
      <c r="QBJ18" s="117"/>
      <c r="QBK18" s="117"/>
      <c r="QBL18" s="117"/>
      <c r="QBM18" s="117"/>
      <c r="QBN18" s="117"/>
      <c r="QBO18" s="117"/>
      <c r="QBP18" s="117"/>
      <c r="QBQ18" s="117"/>
      <c r="QBR18" s="117"/>
      <c r="QBS18" s="117"/>
      <c r="QBT18" s="117"/>
      <c r="QBU18" s="117"/>
      <c r="QBV18" s="117"/>
      <c r="QBW18" s="117"/>
      <c r="QBX18" s="117"/>
      <c r="QBY18" s="117"/>
      <c r="QBZ18" s="117"/>
      <c r="QCA18" s="117"/>
      <c r="QCB18" s="117"/>
      <c r="QCC18" s="117"/>
      <c r="QCD18" s="117"/>
      <c r="QCE18" s="117"/>
      <c r="QCF18" s="117"/>
      <c r="QCG18" s="117"/>
      <c r="QCH18" s="117"/>
      <c r="QCI18" s="117"/>
      <c r="QCJ18" s="117"/>
      <c r="QCK18" s="117"/>
      <c r="QCL18" s="117"/>
      <c r="QCM18" s="117"/>
      <c r="QCN18" s="117"/>
      <c r="QCO18" s="117"/>
      <c r="QCP18" s="117"/>
      <c r="QCQ18" s="117"/>
      <c r="QCR18" s="117"/>
      <c r="QCS18" s="117"/>
      <c r="QCT18" s="117"/>
      <c r="QCU18" s="117"/>
      <c r="QCV18" s="117"/>
      <c r="QCW18" s="117"/>
      <c r="QCX18" s="117"/>
      <c r="QCY18" s="117"/>
      <c r="QCZ18" s="117"/>
      <c r="QDA18" s="117"/>
      <c r="QDB18" s="117"/>
      <c r="QDC18" s="117"/>
      <c r="QDD18" s="117"/>
      <c r="QDE18" s="117"/>
      <c r="QDF18" s="117"/>
      <c r="QDG18" s="117"/>
      <c r="QDH18" s="117"/>
      <c r="QDI18" s="117"/>
      <c r="QDJ18" s="117"/>
      <c r="QDK18" s="117"/>
      <c r="QDL18" s="117"/>
      <c r="QDM18" s="117"/>
      <c r="QDN18" s="117"/>
      <c r="QDO18" s="117"/>
      <c r="QDP18" s="117"/>
      <c r="QDQ18" s="117"/>
      <c r="QDR18" s="117"/>
      <c r="QDS18" s="117"/>
      <c r="QDT18" s="117"/>
      <c r="QDU18" s="117"/>
      <c r="QDV18" s="117"/>
      <c r="QDW18" s="117"/>
      <c r="QDX18" s="117"/>
      <c r="QDY18" s="117"/>
      <c r="QDZ18" s="117"/>
      <c r="QEA18" s="117"/>
      <c r="QEB18" s="117"/>
      <c r="QEC18" s="117"/>
      <c r="QED18" s="117"/>
      <c r="QEE18" s="117"/>
      <c r="QEF18" s="117"/>
      <c r="QEG18" s="117"/>
      <c r="QEH18" s="117"/>
      <c r="QEI18" s="117"/>
      <c r="QEJ18" s="117"/>
      <c r="QEK18" s="117"/>
      <c r="QEL18" s="117"/>
      <c r="QEM18" s="117"/>
      <c r="QEN18" s="117"/>
      <c r="QEO18" s="117"/>
      <c r="QEP18" s="117"/>
      <c r="QEQ18" s="117"/>
      <c r="QER18" s="117"/>
      <c r="QES18" s="117"/>
      <c r="QET18" s="117"/>
      <c r="QEU18" s="117"/>
      <c r="QEV18" s="117"/>
      <c r="QEW18" s="117"/>
      <c r="QEX18" s="117"/>
      <c r="QEY18" s="117"/>
      <c r="QEZ18" s="117"/>
      <c r="QFA18" s="117"/>
      <c r="QFB18" s="117"/>
      <c r="QFC18" s="117"/>
      <c r="QFD18" s="117"/>
      <c r="QFE18" s="117"/>
      <c r="QFF18" s="117"/>
      <c r="QFG18" s="117"/>
      <c r="QFH18" s="117"/>
      <c r="QFI18" s="117"/>
      <c r="QFJ18" s="117"/>
      <c r="QFK18" s="117"/>
      <c r="QFL18" s="117"/>
      <c r="QFM18" s="117"/>
      <c r="QFN18" s="117"/>
      <c r="QFO18" s="117"/>
      <c r="QFP18" s="117"/>
      <c r="QFQ18" s="117"/>
      <c r="QFR18" s="117"/>
      <c r="QFS18" s="117"/>
      <c r="QFT18" s="117"/>
      <c r="QFU18" s="117"/>
      <c r="QFV18" s="117"/>
      <c r="QFW18" s="117"/>
      <c r="QFX18" s="117"/>
      <c r="QFY18" s="117"/>
      <c r="QFZ18" s="117"/>
      <c r="QGA18" s="117"/>
      <c r="QGB18" s="117"/>
      <c r="QGC18" s="117"/>
      <c r="QGD18" s="117"/>
      <c r="QGE18" s="117"/>
      <c r="QGF18" s="117"/>
      <c r="QGG18" s="117"/>
      <c r="QGH18" s="117"/>
      <c r="QGI18" s="117"/>
      <c r="QGJ18" s="117"/>
      <c r="QGK18" s="117"/>
      <c r="QGL18" s="117"/>
      <c r="QGM18" s="117"/>
      <c r="QGN18" s="117"/>
      <c r="QGO18" s="117"/>
      <c r="QGP18" s="117"/>
      <c r="QGQ18" s="117"/>
      <c r="QGR18" s="117"/>
      <c r="QGS18" s="117"/>
      <c r="QGT18" s="117"/>
      <c r="QGU18" s="117"/>
      <c r="QGV18" s="117"/>
      <c r="QGW18" s="117"/>
      <c r="QGX18" s="117"/>
      <c r="QGY18" s="117"/>
      <c r="QGZ18" s="117"/>
      <c r="QHA18" s="117"/>
      <c r="QHB18" s="117"/>
      <c r="QHC18" s="117"/>
      <c r="QHD18" s="117"/>
      <c r="QHE18" s="117"/>
      <c r="QHF18" s="117"/>
      <c r="QHG18" s="117"/>
      <c r="QHH18" s="117"/>
      <c r="QHI18" s="117"/>
      <c r="QHJ18" s="117"/>
      <c r="QHK18" s="117"/>
      <c r="QHL18" s="117"/>
      <c r="QHM18" s="117"/>
      <c r="QHN18" s="117"/>
      <c r="QHO18" s="117"/>
      <c r="QHP18" s="117"/>
      <c r="QHQ18" s="117"/>
      <c r="QHR18" s="117"/>
      <c r="QHS18" s="117"/>
      <c r="QHT18" s="117"/>
      <c r="QHU18" s="117"/>
      <c r="QHV18" s="117"/>
      <c r="QHW18" s="117"/>
      <c r="QHX18" s="117"/>
      <c r="QHY18" s="117"/>
      <c r="QHZ18" s="117"/>
      <c r="QIA18" s="117"/>
      <c r="QIB18" s="117"/>
      <c r="QIC18" s="117"/>
      <c r="QID18" s="117"/>
      <c r="QIE18" s="117"/>
      <c r="QIF18" s="117"/>
      <c r="QIG18" s="117"/>
      <c r="QIH18" s="117"/>
      <c r="QII18" s="117"/>
      <c r="QIJ18" s="117"/>
      <c r="QIK18" s="117"/>
      <c r="QIL18" s="117"/>
      <c r="QIM18" s="117"/>
      <c r="QIN18" s="117"/>
      <c r="QIO18" s="117"/>
      <c r="QIP18" s="117"/>
      <c r="QIQ18" s="117"/>
      <c r="QIR18" s="117"/>
      <c r="QIS18" s="117"/>
      <c r="QIT18" s="117"/>
      <c r="QIU18" s="117"/>
      <c r="QIV18" s="117"/>
      <c r="QIW18" s="117"/>
      <c r="QIX18" s="117"/>
      <c r="QIY18" s="117"/>
      <c r="QIZ18" s="117"/>
      <c r="QJA18" s="117"/>
      <c r="QJB18" s="117"/>
      <c r="QJC18" s="117"/>
      <c r="QJD18" s="117"/>
      <c r="QJE18" s="117"/>
      <c r="QJF18" s="117"/>
      <c r="QJG18" s="117"/>
      <c r="QJH18" s="117"/>
      <c r="QJI18" s="117"/>
      <c r="QJJ18" s="117"/>
      <c r="QJK18" s="117"/>
      <c r="QJL18" s="117"/>
      <c r="QJM18" s="117"/>
      <c r="QJN18" s="117"/>
      <c r="QJO18" s="117"/>
      <c r="QJP18" s="117"/>
      <c r="QJQ18" s="117"/>
      <c r="QJR18" s="117"/>
      <c r="QJS18" s="117"/>
      <c r="QJT18" s="117"/>
      <c r="QJU18" s="117"/>
      <c r="QJV18" s="117"/>
      <c r="QJW18" s="117"/>
      <c r="QJX18" s="117"/>
      <c r="QJY18" s="117"/>
      <c r="QJZ18" s="117"/>
      <c r="QKA18" s="117"/>
      <c r="QKB18" s="117"/>
      <c r="QKC18" s="117"/>
      <c r="QKD18" s="117"/>
      <c r="QKE18" s="117"/>
      <c r="QKF18" s="117"/>
      <c r="QKG18" s="117"/>
      <c r="QKH18" s="117"/>
      <c r="QKI18" s="117"/>
      <c r="QKJ18" s="117"/>
      <c r="QKK18" s="117"/>
      <c r="QKL18" s="117"/>
      <c r="QKM18" s="117"/>
      <c r="QKN18" s="117"/>
      <c r="QKO18" s="117"/>
      <c r="QKP18" s="117"/>
      <c r="QKQ18" s="117"/>
      <c r="QKR18" s="117"/>
      <c r="QKS18" s="117"/>
      <c r="QKT18" s="117"/>
      <c r="QKU18" s="117"/>
      <c r="QKV18" s="117"/>
      <c r="QKW18" s="117"/>
      <c r="QKX18" s="117"/>
      <c r="QKY18" s="117"/>
      <c r="QKZ18" s="117"/>
      <c r="QLA18" s="117"/>
      <c r="QLB18" s="117"/>
      <c r="QLC18" s="117"/>
      <c r="QLD18" s="117"/>
      <c r="QLE18" s="117"/>
      <c r="QLF18" s="117"/>
      <c r="QLG18" s="117"/>
      <c r="QLH18" s="117"/>
      <c r="QLI18" s="117"/>
      <c r="QLJ18" s="117"/>
      <c r="QLK18" s="117"/>
      <c r="QLL18" s="117"/>
      <c r="QLM18" s="117"/>
      <c r="QLN18" s="117"/>
      <c r="QLO18" s="117"/>
      <c r="QLP18" s="117"/>
      <c r="QLQ18" s="117"/>
      <c r="QLR18" s="117"/>
      <c r="QLS18" s="117"/>
      <c r="QLT18" s="117"/>
      <c r="QLU18" s="117"/>
      <c r="QLV18" s="117"/>
      <c r="QLW18" s="117"/>
      <c r="QLX18" s="117"/>
      <c r="QLY18" s="117"/>
      <c r="QLZ18" s="117"/>
      <c r="QMA18" s="117"/>
      <c r="QMB18" s="117"/>
      <c r="QMC18" s="117"/>
      <c r="QMD18" s="117"/>
      <c r="QME18" s="117"/>
      <c r="QMF18" s="117"/>
      <c r="QMG18" s="117"/>
      <c r="QMH18" s="117"/>
      <c r="QMI18" s="117"/>
      <c r="QMJ18" s="117"/>
      <c r="QMK18" s="117"/>
      <c r="QML18" s="117"/>
      <c r="QMM18" s="117"/>
      <c r="QMN18" s="117"/>
      <c r="QMO18" s="117"/>
      <c r="QMP18" s="117"/>
      <c r="QMQ18" s="117"/>
      <c r="QMR18" s="117"/>
      <c r="QMS18" s="117"/>
      <c r="QMT18" s="117"/>
      <c r="QMU18" s="117"/>
      <c r="QMV18" s="117"/>
      <c r="QMW18" s="117"/>
      <c r="QMX18" s="117"/>
      <c r="QMY18" s="117"/>
      <c r="QMZ18" s="117"/>
      <c r="QNA18" s="117"/>
      <c r="QNB18" s="117"/>
      <c r="QNC18" s="117"/>
      <c r="QND18" s="117"/>
      <c r="QNE18" s="117"/>
      <c r="QNF18" s="117"/>
      <c r="QNG18" s="117"/>
      <c r="QNH18" s="117"/>
      <c r="QNI18" s="117"/>
      <c r="QNJ18" s="117"/>
      <c r="QNK18" s="117"/>
      <c r="QNL18" s="117"/>
      <c r="QNM18" s="117"/>
      <c r="QNN18" s="117"/>
      <c r="QNO18" s="117"/>
      <c r="QNP18" s="117"/>
      <c r="QNQ18" s="117"/>
      <c r="QNR18" s="117"/>
      <c r="QNS18" s="117"/>
      <c r="QNT18" s="117"/>
      <c r="QNU18" s="117"/>
      <c r="QNV18" s="117"/>
      <c r="QNW18" s="117"/>
      <c r="QNX18" s="117"/>
      <c r="QNY18" s="117"/>
      <c r="QNZ18" s="117"/>
      <c r="QOA18" s="117"/>
      <c r="QOB18" s="117"/>
      <c r="QOC18" s="117"/>
      <c r="QOD18" s="117"/>
      <c r="QOE18" s="117"/>
      <c r="QOF18" s="117"/>
      <c r="QOG18" s="117"/>
      <c r="QOH18" s="117"/>
      <c r="QOI18" s="117"/>
      <c r="QOJ18" s="117"/>
      <c r="QOK18" s="117"/>
      <c r="QOL18" s="117"/>
      <c r="QOM18" s="117"/>
      <c r="QON18" s="117"/>
      <c r="QOO18" s="117"/>
      <c r="QOP18" s="117"/>
      <c r="QOQ18" s="117"/>
      <c r="QOR18" s="117"/>
      <c r="QOS18" s="117"/>
      <c r="QOT18" s="117"/>
      <c r="QOU18" s="117"/>
      <c r="QOV18" s="117"/>
      <c r="QOW18" s="117"/>
      <c r="QOX18" s="117"/>
      <c r="QOY18" s="117"/>
      <c r="QOZ18" s="117"/>
      <c r="QPA18" s="117"/>
      <c r="QPB18" s="117"/>
      <c r="QPC18" s="117"/>
      <c r="QPD18" s="117"/>
      <c r="QPE18" s="117"/>
      <c r="QPF18" s="117"/>
      <c r="QPG18" s="117"/>
      <c r="QPH18" s="117"/>
      <c r="QPI18" s="117"/>
      <c r="QPJ18" s="117"/>
      <c r="QPK18" s="117"/>
      <c r="QPL18" s="117"/>
      <c r="QPM18" s="117"/>
      <c r="QPN18" s="117"/>
      <c r="QPO18" s="117"/>
      <c r="QPP18" s="117"/>
      <c r="QPQ18" s="117"/>
      <c r="QPR18" s="117"/>
      <c r="QPS18" s="117"/>
      <c r="QPT18" s="117"/>
      <c r="QPU18" s="117"/>
      <c r="QPV18" s="117"/>
      <c r="QPW18" s="117"/>
      <c r="QPX18" s="117"/>
      <c r="QPY18" s="117"/>
      <c r="QPZ18" s="117"/>
      <c r="QQA18" s="117"/>
      <c r="QQB18" s="117"/>
      <c r="QQC18" s="117"/>
      <c r="QQD18" s="117"/>
      <c r="QQE18" s="117"/>
      <c r="QQF18" s="117"/>
      <c r="QQG18" s="117"/>
      <c r="QQH18" s="117"/>
      <c r="QQI18" s="117"/>
      <c r="QQJ18" s="117"/>
      <c r="QQK18" s="117"/>
      <c r="QQL18" s="117"/>
      <c r="QQM18" s="117"/>
      <c r="QQN18" s="117"/>
      <c r="QQO18" s="117"/>
      <c r="QQP18" s="117"/>
      <c r="QQQ18" s="117"/>
      <c r="QQR18" s="117"/>
      <c r="QQS18" s="117"/>
      <c r="QQT18" s="117"/>
      <c r="QQU18" s="117"/>
      <c r="QQV18" s="117"/>
      <c r="QQW18" s="117"/>
      <c r="QQX18" s="117"/>
      <c r="QQY18" s="117"/>
      <c r="QQZ18" s="117"/>
      <c r="QRA18" s="117"/>
      <c r="QRB18" s="117"/>
      <c r="QRC18" s="117"/>
      <c r="QRD18" s="117"/>
      <c r="QRE18" s="117"/>
      <c r="QRF18" s="117"/>
      <c r="QRG18" s="117"/>
      <c r="QRH18" s="117"/>
      <c r="QRI18" s="117"/>
      <c r="QRJ18" s="117"/>
      <c r="QRK18" s="117"/>
      <c r="QRL18" s="117"/>
      <c r="QRM18" s="117"/>
      <c r="QRN18" s="117"/>
      <c r="QRO18" s="117"/>
      <c r="QRP18" s="117"/>
      <c r="QRQ18" s="117"/>
      <c r="QRR18" s="117"/>
      <c r="QRS18" s="117"/>
      <c r="QRT18" s="117"/>
      <c r="QRU18" s="117"/>
      <c r="QRV18" s="117"/>
      <c r="QRW18" s="117"/>
      <c r="QRX18" s="117"/>
      <c r="QRY18" s="117"/>
      <c r="QRZ18" s="117"/>
      <c r="QSA18" s="117"/>
      <c r="QSB18" s="117"/>
      <c r="QSC18" s="117"/>
      <c r="QSD18" s="117"/>
      <c r="QSE18" s="117"/>
      <c r="QSF18" s="117"/>
      <c r="QSG18" s="117"/>
      <c r="QSH18" s="117"/>
      <c r="QSI18" s="117"/>
      <c r="QSJ18" s="117"/>
      <c r="QSK18" s="117"/>
      <c r="QSL18" s="117"/>
      <c r="QSM18" s="117"/>
      <c r="QSN18" s="117"/>
      <c r="QSO18" s="117"/>
      <c r="QSP18" s="117"/>
      <c r="QSQ18" s="117"/>
      <c r="QSR18" s="117"/>
      <c r="QSS18" s="117"/>
      <c r="QST18" s="117"/>
      <c r="QSU18" s="117"/>
      <c r="QSV18" s="117"/>
      <c r="QSW18" s="117"/>
      <c r="QSX18" s="117"/>
      <c r="QSY18" s="117"/>
      <c r="QSZ18" s="117"/>
      <c r="QTA18" s="117"/>
      <c r="QTB18" s="117"/>
      <c r="QTC18" s="117"/>
      <c r="QTD18" s="117"/>
      <c r="QTE18" s="117"/>
      <c r="QTF18" s="117"/>
      <c r="QTG18" s="117"/>
      <c r="QTH18" s="117"/>
      <c r="QTI18" s="117"/>
      <c r="QTJ18" s="117"/>
      <c r="QTK18" s="117"/>
      <c r="QTL18" s="117"/>
      <c r="QTM18" s="117"/>
      <c r="QTN18" s="117"/>
      <c r="QTO18" s="117"/>
      <c r="QTP18" s="117"/>
      <c r="QTQ18" s="117"/>
      <c r="QTR18" s="117"/>
      <c r="QTS18" s="117"/>
      <c r="QTT18" s="117"/>
      <c r="QTU18" s="117"/>
      <c r="QTV18" s="117"/>
      <c r="QTW18" s="117"/>
      <c r="QTX18" s="117"/>
      <c r="QTY18" s="117"/>
      <c r="QTZ18" s="117"/>
      <c r="QUA18" s="117"/>
      <c r="QUB18" s="117"/>
      <c r="QUC18" s="117"/>
      <c r="QUD18" s="117"/>
      <c r="QUE18" s="117"/>
      <c r="QUF18" s="117"/>
      <c r="QUG18" s="117"/>
      <c r="QUH18" s="117"/>
      <c r="QUI18" s="117"/>
      <c r="QUJ18" s="117"/>
      <c r="QUK18" s="117"/>
      <c r="QUL18" s="117"/>
      <c r="QUM18" s="117"/>
      <c r="QUN18" s="117"/>
      <c r="QUO18" s="117"/>
      <c r="QUP18" s="117"/>
      <c r="QUQ18" s="117"/>
      <c r="QUR18" s="117"/>
      <c r="QUS18" s="117"/>
      <c r="QUT18" s="117"/>
      <c r="QUU18" s="117"/>
      <c r="QUV18" s="117"/>
      <c r="QUW18" s="117"/>
      <c r="QUX18" s="117"/>
      <c r="QUY18" s="117"/>
      <c r="QUZ18" s="117"/>
      <c r="QVA18" s="117"/>
      <c r="QVB18" s="117"/>
      <c r="QVC18" s="117"/>
      <c r="QVD18" s="117"/>
      <c r="QVE18" s="117"/>
      <c r="QVF18" s="117"/>
      <c r="QVG18" s="117"/>
      <c r="QVH18" s="117"/>
      <c r="QVI18" s="117"/>
      <c r="QVJ18" s="117"/>
      <c r="QVK18" s="117"/>
      <c r="QVL18" s="117"/>
      <c r="QVM18" s="117"/>
      <c r="QVN18" s="117"/>
      <c r="QVO18" s="117"/>
      <c r="QVP18" s="117"/>
      <c r="QVQ18" s="117"/>
      <c r="QVR18" s="117"/>
      <c r="QVS18" s="117"/>
      <c r="QVT18" s="117"/>
      <c r="QVU18" s="117"/>
      <c r="QVV18" s="117"/>
      <c r="QVW18" s="117"/>
      <c r="QVX18" s="117"/>
      <c r="QVY18" s="117"/>
      <c r="QVZ18" s="117"/>
      <c r="QWA18" s="117"/>
      <c r="QWB18" s="117"/>
      <c r="QWC18" s="117"/>
      <c r="QWD18" s="117"/>
      <c r="QWE18" s="117"/>
      <c r="QWF18" s="117"/>
      <c r="QWG18" s="117"/>
      <c r="QWH18" s="117"/>
      <c r="QWI18" s="117"/>
      <c r="QWJ18" s="117"/>
      <c r="QWK18" s="117"/>
      <c r="QWL18" s="117"/>
      <c r="QWM18" s="117"/>
      <c r="QWN18" s="117"/>
      <c r="QWO18" s="117"/>
      <c r="QWP18" s="117"/>
      <c r="QWQ18" s="117"/>
      <c r="QWR18" s="117"/>
      <c r="QWS18" s="117"/>
      <c r="QWT18" s="117"/>
      <c r="QWU18" s="117"/>
      <c r="QWV18" s="117"/>
      <c r="QWW18" s="117"/>
      <c r="QWX18" s="117"/>
      <c r="QWY18" s="117"/>
      <c r="QWZ18" s="117"/>
      <c r="QXA18" s="117"/>
      <c r="QXB18" s="117"/>
      <c r="QXC18" s="117"/>
      <c r="QXD18" s="117"/>
      <c r="QXE18" s="117"/>
      <c r="QXF18" s="117"/>
      <c r="QXG18" s="117"/>
      <c r="QXH18" s="117"/>
      <c r="QXI18" s="117"/>
      <c r="QXJ18" s="117"/>
      <c r="QXK18" s="117"/>
      <c r="QXL18" s="117"/>
      <c r="QXM18" s="117"/>
      <c r="QXN18" s="117"/>
      <c r="QXO18" s="117"/>
      <c r="QXP18" s="117"/>
      <c r="QXQ18" s="117"/>
      <c r="QXR18" s="117"/>
      <c r="QXS18" s="117"/>
      <c r="QXT18" s="117"/>
      <c r="QXU18" s="117"/>
      <c r="QXV18" s="117"/>
      <c r="QXW18" s="117"/>
      <c r="QXX18" s="117"/>
      <c r="QXY18" s="117"/>
      <c r="QXZ18" s="117"/>
      <c r="QYA18" s="117"/>
      <c r="QYB18" s="117"/>
      <c r="QYC18" s="117"/>
      <c r="QYD18" s="117"/>
      <c r="QYE18" s="117"/>
      <c r="QYF18" s="117"/>
      <c r="QYG18" s="117"/>
      <c r="QYH18" s="117"/>
      <c r="QYI18" s="117"/>
      <c r="QYJ18" s="117"/>
      <c r="QYK18" s="117"/>
      <c r="QYL18" s="117"/>
      <c r="QYM18" s="117"/>
      <c r="QYN18" s="117"/>
      <c r="QYO18" s="117"/>
      <c r="QYP18" s="117"/>
      <c r="QYQ18" s="117"/>
      <c r="QYR18" s="117"/>
      <c r="QYS18" s="117"/>
      <c r="QYT18" s="117"/>
      <c r="QYU18" s="117"/>
      <c r="QYV18" s="117"/>
      <c r="QYW18" s="117"/>
      <c r="QYX18" s="117"/>
      <c r="QYY18" s="117"/>
      <c r="QYZ18" s="117"/>
      <c r="QZA18" s="117"/>
      <c r="QZB18" s="117"/>
      <c r="QZC18" s="117"/>
      <c r="QZD18" s="117"/>
      <c r="QZE18" s="117"/>
      <c r="QZF18" s="117"/>
      <c r="QZG18" s="117"/>
      <c r="QZH18" s="117"/>
      <c r="QZI18" s="117"/>
      <c r="QZJ18" s="117"/>
      <c r="QZK18" s="117"/>
      <c r="QZL18" s="117"/>
      <c r="QZM18" s="117"/>
      <c r="QZN18" s="117"/>
      <c r="QZO18" s="117"/>
      <c r="QZP18" s="117"/>
      <c r="QZQ18" s="117"/>
      <c r="QZR18" s="117"/>
      <c r="QZS18" s="117"/>
      <c r="QZT18" s="117"/>
      <c r="QZU18" s="117"/>
      <c r="QZV18" s="117"/>
      <c r="QZW18" s="117"/>
      <c r="QZX18" s="117"/>
      <c r="QZY18" s="117"/>
      <c r="QZZ18" s="117"/>
      <c r="RAA18" s="117"/>
      <c r="RAB18" s="117"/>
      <c r="RAC18" s="117"/>
      <c r="RAD18" s="117"/>
      <c r="RAE18" s="117"/>
      <c r="RAF18" s="117"/>
      <c r="RAG18" s="117"/>
      <c r="RAH18" s="117"/>
      <c r="RAI18" s="117"/>
      <c r="RAJ18" s="117"/>
      <c r="RAK18" s="117"/>
      <c r="RAL18" s="117"/>
      <c r="RAM18" s="117"/>
      <c r="RAN18" s="117"/>
      <c r="RAO18" s="117"/>
      <c r="RAP18" s="117"/>
      <c r="RAQ18" s="117"/>
      <c r="RAR18" s="117"/>
      <c r="RAS18" s="117"/>
      <c r="RAT18" s="117"/>
      <c r="RAU18" s="117"/>
      <c r="RAV18" s="117"/>
      <c r="RAW18" s="117"/>
      <c r="RAX18" s="117"/>
      <c r="RAY18" s="117"/>
      <c r="RAZ18" s="117"/>
      <c r="RBA18" s="117"/>
      <c r="RBB18" s="117"/>
      <c r="RBC18" s="117"/>
      <c r="RBD18" s="117"/>
      <c r="RBE18" s="117"/>
      <c r="RBF18" s="117"/>
      <c r="RBG18" s="117"/>
      <c r="RBH18" s="117"/>
      <c r="RBI18" s="117"/>
      <c r="RBJ18" s="117"/>
      <c r="RBK18" s="117"/>
      <c r="RBL18" s="117"/>
      <c r="RBM18" s="117"/>
      <c r="RBN18" s="117"/>
      <c r="RBO18" s="117"/>
      <c r="RBP18" s="117"/>
      <c r="RBQ18" s="117"/>
      <c r="RBR18" s="117"/>
      <c r="RBS18" s="117"/>
      <c r="RBT18" s="117"/>
      <c r="RBU18" s="117"/>
      <c r="RBV18" s="117"/>
      <c r="RBW18" s="117"/>
      <c r="RBX18" s="117"/>
      <c r="RBY18" s="117"/>
      <c r="RBZ18" s="117"/>
      <c r="RCA18" s="117"/>
      <c r="RCB18" s="117"/>
      <c r="RCC18" s="117"/>
      <c r="RCD18" s="117"/>
      <c r="RCE18" s="117"/>
      <c r="RCF18" s="117"/>
      <c r="RCG18" s="117"/>
      <c r="RCH18" s="117"/>
      <c r="RCI18" s="117"/>
      <c r="RCJ18" s="117"/>
      <c r="RCK18" s="117"/>
      <c r="RCL18" s="117"/>
      <c r="RCM18" s="117"/>
      <c r="RCN18" s="117"/>
      <c r="RCO18" s="117"/>
      <c r="RCP18" s="117"/>
      <c r="RCQ18" s="117"/>
      <c r="RCR18" s="117"/>
      <c r="RCS18" s="117"/>
      <c r="RCT18" s="117"/>
      <c r="RCU18" s="117"/>
      <c r="RCV18" s="117"/>
      <c r="RCW18" s="117"/>
      <c r="RCX18" s="117"/>
      <c r="RCY18" s="117"/>
      <c r="RCZ18" s="117"/>
      <c r="RDA18" s="117"/>
      <c r="RDB18" s="117"/>
      <c r="RDC18" s="117"/>
      <c r="RDD18" s="117"/>
      <c r="RDE18" s="117"/>
      <c r="RDF18" s="117"/>
      <c r="RDG18" s="117"/>
      <c r="RDH18" s="117"/>
      <c r="RDI18" s="117"/>
      <c r="RDJ18" s="117"/>
      <c r="RDK18" s="117"/>
      <c r="RDL18" s="117"/>
      <c r="RDM18" s="117"/>
      <c r="RDN18" s="117"/>
      <c r="RDO18" s="117"/>
      <c r="RDP18" s="117"/>
      <c r="RDQ18" s="117"/>
      <c r="RDR18" s="117"/>
      <c r="RDS18" s="117"/>
      <c r="RDT18" s="117"/>
      <c r="RDU18" s="117"/>
      <c r="RDV18" s="117"/>
      <c r="RDW18" s="117"/>
      <c r="RDX18" s="117"/>
      <c r="RDY18" s="117"/>
      <c r="RDZ18" s="117"/>
      <c r="REA18" s="117"/>
      <c r="REB18" s="117"/>
      <c r="REC18" s="117"/>
      <c r="RED18" s="117"/>
      <c r="REE18" s="117"/>
      <c r="REF18" s="117"/>
      <c r="REG18" s="117"/>
      <c r="REH18" s="117"/>
      <c r="REI18" s="117"/>
      <c r="REJ18" s="117"/>
      <c r="REK18" s="117"/>
      <c r="REL18" s="117"/>
      <c r="REM18" s="117"/>
      <c r="REN18" s="117"/>
      <c r="REO18" s="117"/>
      <c r="REP18" s="117"/>
      <c r="REQ18" s="117"/>
      <c r="RER18" s="117"/>
      <c r="RES18" s="117"/>
      <c r="RET18" s="117"/>
      <c r="REU18" s="117"/>
      <c r="REV18" s="117"/>
      <c r="REW18" s="117"/>
      <c r="REX18" s="117"/>
      <c r="REY18" s="117"/>
      <c r="REZ18" s="117"/>
      <c r="RFA18" s="117"/>
      <c r="RFB18" s="117"/>
      <c r="RFC18" s="117"/>
      <c r="RFD18" s="117"/>
      <c r="RFE18" s="117"/>
      <c r="RFF18" s="117"/>
      <c r="RFG18" s="117"/>
      <c r="RFH18" s="117"/>
      <c r="RFI18" s="117"/>
      <c r="RFJ18" s="117"/>
      <c r="RFK18" s="117"/>
      <c r="RFL18" s="117"/>
      <c r="RFM18" s="117"/>
      <c r="RFN18" s="117"/>
      <c r="RFO18" s="117"/>
      <c r="RFP18" s="117"/>
      <c r="RFQ18" s="117"/>
      <c r="RFR18" s="117"/>
      <c r="RFS18" s="117"/>
      <c r="RFT18" s="117"/>
      <c r="RFU18" s="117"/>
      <c r="RFV18" s="117"/>
      <c r="RFW18" s="117"/>
      <c r="RFX18" s="117"/>
      <c r="RFY18" s="117"/>
      <c r="RFZ18" s="117"/>
      <c r="RGA18" s="117"/>
      <c r="RGB18" s="117"/>
      <c r="RGC18" s="117"/>
      <c r="RGD18" s="117"/>
      <c r="RGE18" s="117"/>
      <c r="RGF18" s="117"/>
      <c r="RGG18" s="117"/>
      <c r="RGH18" s="117"/>
      <c r="RGI18" s="117"/>
      <c r="RGJ18" s="117"/>
      <c r="RGK18" s="117"/>
      <c r="RGL18" s="117"/>
      <c r="RGM18" s="117"/>
      <c r="RGN18" s="117"/>
      <c r="RGO18" s="117"/>
      <c r="RGP18" s="117"/>
      <c r="RGQ18" s="117"/>
      <c r="RGR18" s="117"/>
      <c r="RGS18" s="117"/>
      <c r="RGT18" s="117"/>
      <c r="RGU18" s="117"/>
      <c r="RGV18" s="117"/>
      <c r="RGW18" s="117"/>
      <c r="RGX18" s="117"/>
      <c r="RGY18" s="117"/>
      <c r="RGZ18" s="117"/>
      <c r="RHA18" s="117"/>
      <c r="RHB18" s="117"/>
      <c r="RHC18" s="117"/>
      <c r="RHD18" s="117"/>
      <c r="RHE18" s="117"/>
      <c r="RHF18" s="117"/>
      <c r="RHG18" s="117"/>
      <c r="RHH18" s="117"/>
      <c r="RHI18" s="117"/>
      <c r="RHJ18" s="117"/>
      <c r="RHK18" s="117"/>
      <c r="RHL18" s="117"/>
      <c r="RHM18" s="117"/>
      <c r="RHN18" s="117"/>
      <c r="RHO18" s="117"/>
      <c r="RHP18" s="117"/>
      <c r="RHQ18" s="117"/>
      <c r="RHR18" s="117"/>
      <c r="RHS18" s="117"/>
      <c r="RHT18" s="117"/>
      <c r="RHU18" s="117"/>
      <c r="RHV18" s="117"/>
      <c r="RHW18" s="117"/>
      <c r="RHX18" s="117"/>
      <c r="RHY18" s="117"/>
      <c r="RHZ18" s="117"/>
      <c r="RIA18" s="117"/>
      <c r="RIB18" s="117"/>
      <c r="RIC18" s="117"/>
      <c r="RID18" s="117"/>
      <c r="RIE18" s="117"/>
      <c r="RIF18" s="117"/>
      <c r="RIG18" s="117"/>
      <c r="RIH18" s="117"/>
      <c r="RII18" s="117"/>
      <c r="RIJ18" s="117"/>
      <c r="RIK18" s="117"/>
      <c r="RIL18" s="117"/>
      <c r="RIM18" s="117"/>
      <c r="RIN18" s="117"/>
      <c r="RIO18" s="117"/>
      <c r="RIP18" s="117"/>
      <c r="RIQ18" s="117"/>
      <c r="RIR18" s="117"/>
      <c r="RIS18" s="117"/>
      <c r="RIT18" s="117"/>
      <c r="RIU18" s="117"/>
      <c r="RIV18" s="117"/>
      <c r="RIW18" s="117"/>
      <c r="RIX18" s="117"/>
      <c r="RIY18" s="117"/>
      <c r="RIZ18" s="117"/>
      <c r="RJA18" s="117"/>
      <c r="RJB18" s="117"/>
      <c r="RJC18" s="117"/>
      <c r="RJD18" s="117"/>
      <c r="RJE18" s="117"/>
      <c r="RJF18" s="117"/>
      <c r="RJG18" s="117"/>
      <c r="RJH18" s="117"/>
      <c r="RJI18" s="117"/>
      <c r="RJJ18" s="117"/>
      <c r="RJK18" s="117"/>
      <c r="RJL18" s="117"/>
      <c r="RJM18" s="117"/>
      <c r="RJN18" s="117"/>
      <c r="RJO18" s="117"/>
      <c r="RJP18" s="117"/>
      <c r="RJQ18" s="117"/>
      <c r="RJR18" s="117"/>
      <c r="RJS18" s="117"/>
      <c r="RJT18" s="117"/>
      <c r="RJU18" s="117"/>
      <c r="RJV18" s="117"/>
      <c r="RJW18" s="117"/>
      <c r="RJX18" s="117"/>
      <c r="RJY18" s="117"/>
      <c r="RJZ18" s="117"/>
      <c r="RKA18" s="117"/>
      <c r="RKB18" s="117"/>
      <c r="RKC18" s="117"/>
      <c r="RKD18" s="117"/>
      <c r="RKE18" s="117"/>
      <c r="RKF18" s="117"/>
      <c r="RKG18" s="117"/>
      <c r="RKH18" s="117"/>
      <c r="RKI18" s="117"/>
      <c r="RKJ18" s="117"/>
      <c r="RKK18" s="117"/>
      <c r="RKL18" s="117"/>
      <c r="RKM18" s="117"/>
      <c r="RKN18" s="117"/>
      <c r="RKO18" s="117"/>
      <c r="RKP18" s="117"/>
      <c r="RKQ18" s="117"/>
      <c r="RKR18" s="117"/>
      <c r="RKS18" s="117"/>
      <c r="RKT18" s="117"/>
      <c r="RKU18" s="117"/>
      <c r="RKV18" s="117"/>
      <c r="RKW18" s="117"/>
      <c r="RKX18" s="117"/>
      <c r="RKY18" s="117"/>
      <c r="RKZ18" s="117"/>
      <c r="RLA18" s="117"/>
      <c r="RLB18" s="117"/>
      <c r="RLC18" s="117"/>
      <c r="RLD18" s="117"/>
      <c r="RLE18" s="117"/>
      <c r="RLF18" s="117"/>
      <c r="RLG18" s="117"/>
      <c r="RLH18" s="117"/>
      <c r="RLI18" s="117"/>
      <c r="RLJ18" s="117"/>
      <c r="RLK18" s="117"/>
      <c r="RLL18" s="117"/>
      <c r="RLM18" s="117"/>
      <c r="RLN18" s="117"/>
      <c r="RLO18" s="117"/>
      <c r="RLP18" s="117"/>
      <c r="RLQ18" s="117"/>
      <c r="RLR18" s="117"/>
      <c r="RLS18" s="117"/>
      <c r="RLT18" s="117"/>
      <c r="RLU18" s="117"/>
      <c r="RLV18" s="117"/>
      <c r="RLW18" s="117"/>
      <c r="RLX18" s="117"/>
      <c r="RLY18" s="117"/>
      <c r="RLZ18" s="117"/>
      <c r="RMA18" s="117"/>
      <c r="RMB18" s="117"/>
      <c r="RMC18" s="117"/>
      <c r="RMD18" s="117"/>
      <c r="RME18" s="117"/>
      <c r="RMF18" s="117"/>
      <c r="RMG18" s="117"/>
      <c r="RMH18" s="117"/>
      <c r="RMI18" s="117"/>
      <c r="RMJ18" s="117"/>
      <c r="RMK18" s="117"/>
      <c r="RML18" s="117"/>
      <c r="RMM18" s="117"/>
      <c r="RMN18" s="117"/>
      <c r="RMO18" s="117"/>
      <c r="RMP18" s="117"/>
      <c r="RMQ18" s="117"/>
      <c r="RMR18" s="117"/>
      <c r="RMS18" s="117"/>
      <c r="RMT18" s="117"/>
      <c r="RMU18" s="117"/>
      <c r="RMV18" s="117"/>
      <c r="RMW18" s="117"/>
      <c r="RMX18" s="117"/>
      <c r="RMY18" s="117"/>
      <c r="RMZ18" s="117"/>
      <c r="RNA18" s="117"/>
      <c r="RNB18" s="117"/>
      <c r="RNC18" s="117"/>
      <c r="RND18" s="117"/>
      <c r="RNE18" s="117"/>
      <c r="RNF18" s="117"/>
      <c r="RNG18" s="117"/>
      <c r="RNH18" s="117"/>
      <c r="RNI18" s="117"/>
      <c r="RNJ18" s="117"/>
      <c r="RNK18" s="117"/>
      <c r="RNL18" s="117"/>
      <c r="RNM18" s="117"/>
      <c r="RNN18" s="117"/>
      <c r="RNO18" s="117"/>
      <c r="RNP18" s="117"/>
      <c r="RNQ18" s="117"/>
      <c r="RNR18" s="117"/>
      <c r="RNS18" s="117"/>
      <c r="RNT18" s="117"/>
      <c r="RNU18" s="117"/>
      <c r="RNV18" s="117"/>
      <c r="RNW18" s="117"/>
      <c r="RNX18" s="117"/>
      <c r="RNY18" s="117"/>
      <c r="RNZ18" s="117"/>
      <c r="ROA18" s="117"/>
      <c r="ROB18" s="117"/>
      <c r="ROC18" s="117"/>
      <c r="ROD18" s="117"/>
      <c r="ROE18" s="117"/>
      <c r="ROF18" s="117"/>
      <c r="ROG18" s="117"/>
      <c r="ROH18" s="117"/>
      <c r="ROI18" s="117"/>
      <c r="ROJ18" s="117"/>
      <c r="ROK18" s="117"/>
      <c r="ROL18" s="117"/>
      <c r="ROM18" s="117"/>
      <c r="RON18" s="117"/>
      <c r="ROO18" s="117"/>
      <c r="ROP18" s="117"/>
      <c r="ROQ18" s="117"/>
      <c r="ROR18" s="117"/>
      <c r="ROS18" s="117"/>
      <c r="ROT18" s="117"/>
      <c r="ROU18" s="117"/>
      <c r="ROV18" s="117"/>
      <c r="ROW18" s="117"/>
      <c r="ROX18" s="117"/>
      <c r="ROY18" s="117"/>
      <c r="ROZ18" s="117"/>
      <c r="RPA18" s="117"/>
      <c r="RPB18" s="117"/>
      <c r="RPC18" s="117"/>
      <c r="RPD18" s="117"/>
      <c r="RPE18" s="117"/>
      <c r="RPF18" s="117"/>
      <c r="RPG18" s="117"/>
      <c r="RPH18" s="117"/>
      <c r="RPI18" s="117"/>
      <c r="RPJ18" s="117"/>
      <c r="RPK18" s="117"/>
      <c r="RPL18" s="117"/>
      <c r="RPM18" s="117"/>
      <c r="RPN18" s="117"/>
      <c r="RPO18" s="117"/>
      <c r="RPP18" s="117"/>
      <c r="RPQ18" s="117"/>
      <c r="RPR18" s="117"/>
      <c r="RPS18" s="117"/>
      <c r="RPT18" s="117"/>
      <c r="RPU18" s="117"/>
      <c r="RPV18" s="117"/>
      <c r="RPW18" s="117"/>
      <c r="RPX18" s="117"/>
      <c r="RPY18" s="117"/>
      <c r="RPZ18" s="117"/>
      <c r="RQA18" s="117"/>
      <c r="RQB18" s="117"/>
      <c r="RQC18" s="117"/>
      <c r="RQD18" s="117"/>
      <c r="RQE18" s="117"/>
      <c r="RQF18" s="117"/>
      <c r="RQG18" s="117"/>
      <c r="RQH18" s="117"/>
      <c r="RQI18" s="117"/>
      <c r="RQJ18" s="117"/>
      <c r="RQK18" s="117"/>
      <c r="RQL18" s="117"/>
      <c r="RQM18" s="117"/>
      <c r="RQN18" s="117"/>
      <c r="RQO18" s="117"/>
      <c r="RQP18" s="117"/>
      <c r="RQQ18" s="117"/>
      <c r="RQR18" s="117"/>
      <c r="RQS18" s="117"/>
      <c r="RQT18" s="117"/>
      <c r="RQU18" s="117"/>
      <c r="RQV18" s="117"/>
      <c r="RQW18" s="117"/>
      <c r="RQX18" s="117"/>
      <c r="RQY18" s="117"/>
      <c r="RQZ18" s="117"/>
      <c r="RRA18" s="117"/>
      <c r="RRB18" s="117"/>
      <c r="RRC18" s="117"/>
      <c r="RRD18" s="117"/>
      <c r="RRE18" s="117"/>
      <c r="RRF18" s="117"/>
      <c r="RRG18" s="117"/>
      <c r="RRH18" s="117"/>
      <c r="RRI18" s="117"/>
      <c r="RRJ18" s="117"/>
      <c r="RRK18" s="117"/>
      <c r="RRL18" s="117"/>
      <c r="RRM18" s="117"/>
      <c r="RRN18" s="117"/>
      <c r="RRO18" s="117"/>
      <c r="RRP18" s="117"/>
      <c r="RRQ18" s="117"/>
      <c r="RRR18" s="117"/>
      <c r="RRS18" s="117"/>
      <c r="RRT18" s="117"/>
      <c r="RRU18" s="117"/>
      <c r="RRV18" s="117"/>
      <c r="RRW18" s="117"/>
      <c r="RRX18" s="117"/>
      <c r="RRY18" s="117"/>
      <c r="RRZ18" s="117"/>
      <c r="RSA18" s="117"/>
      <c r="RSB18" s="117"/>
      <c r="RSC18" s="117"/>
      <c r="RSD18" s="117"/>
      <c r="RSE18" s="117"/>
      <c r="RSF18" s="117"/>
      <c r="RSG18" s="117"/>
      <c r="RSH18" s="117"/>
      <c r="RSI18" s="117"/>
      <c r="RSJ18" s="117"/>
      <c r="RSK18" s="117"/>
      <c r="RSL18" s="117"/>
      <c r="RSM18" s="117"/>
      <c r="RSN18" s="117"/>
      <c r="RSO18" s="117"/>
      <c r="RSP18" s="117"/>
      <c r="RSQ18" s="117"/>
      <c r="RSR18" s="117"/>
      <c r="RSS18" s="117"/>
      <c r="RST18" s="117"/>
      <c r="RSU18" s="117"/>
      <c r="RSV18" s="117"/>
      <c r="RSW18" s="117"/>
      <c r="RSX18" s="117"/>
      <c r="RSY18" s="117"/>
      <c r="RSZ18" s="117"/>
      <c r="RTA18" s="117"/>
      <c r="RTB18" s="117"/>
      <c r="RTC18" s="117"/>
      <c r="RTD18" s="117"/>
      <c r="RTE18" s="117"/>
      <c r="RTF18" s="117"/>
      <c r="RTG18" s="117"/>
      <c r="RTH18" s="117"/>
      <c r="RTI18" s="117"/>
      <c r="RTJ18" s="117"/>
      <c r="RTK18" s="117"/>
      <c r="RTL18" s="117"/>
      <c r="RTM18" s="117"/>
      <c r="RTN18" s="117"/>
      <c r="RTO18" s="117"/>
      <c r="RTP18" s="117"/>
      <c r="RTQ18" s="117"/>
      <c r="RTR18" s="117"/>
      <c r="RTS18" s="117"/>
      <c r="RTT18" s="117"/>
      <c r="RTU18" s="117"/>
      <c r="RTV18" s="117"/>
      <c r="RTW18" s="117"/>
      <c r="RTX18" s="117"/>
      <c r="RTY18" s="117"/>
      <c r="RTZ18" s="117"/>
      <c r="RUA18" s="117"/>
      <c r="RUB18" s="117"/>
      <c r="RUC18" s="117"/>
      <c r="RUD18" s="117"/>
      <c r="RUE18" s="117"/>
      <c r="RUF18" s="117"/>
      <c r="RUG18" s="117"/>
      <c r="RUH18" s="117"/>
      <c r="RUI18" s="117"/>
      <c r="RUJ18" s="117"/>
      <c r="RUK18" s="117"/>
      <c r="RUL18" s="117"/>
      <c r="RUM18" s="117"/>
      <c r="RUN18" s="117"/>
      <c r="RUO18" s="117"/>
      <c r="RUP18" s="117"/>
      <c r="RUQ18" s="117"/>
      <c r="RUR18" s="117"/>
      <c r="RUS18" s="117"/>
      <c r="RUT18" s="117"/>
      <c r="RUU18" s="117"/>
      <c r="RUV18" s="117"/>
      <c r="RUW18" s="117"/>
      <c r="RUX18" s="117"/>
      <c r="RUY18" s="117"/>
      <c r="RUZ18" s="117"/>
      <c r="RVA18" s="117"/>
      <c r="RVB18" s="117"/>
      <c r="RVC18" s="117"/>
      <c r="RVD18" s="117"/>
      <c r="RVE18" s="117"/>
      <c r="RVF18" s="117"/>
      <c r="RVG18" s="117"/>
      <c r="RVH18" s="117"/>
      <c r="RVI18" s="117"/>
      <c r="RVJ18" s="117"/>
      <c r="RVK18" s="117"/>
      <c r="RVL18" s="117"/>
      <c r="RVM18" s="117"/>
      <c r="RVN18" s="117"/>
      <c r="RVO18" s="117"/>
      <c r="RVP18" s="117"/>
      <c r="RVQ18" s="117"/>
      <c r="RVR18" s="117"/>
      <c r="RVS18" s="117"/>
      <c r="RVT18" s="117"/>
      <c r="RVU18" s="117"/>
      <c r="RVV18" s="117"/>
      <c r="RVW18" s="117"/>
      <c r="RVX18" s="117"/>
      <c r="RVY18" s="117"/>
      <c r="RVZ18" s="117"/>
      <c r="RWA18" s="117"/>
      <c r="RWB18" s="117"/>
      <c r="RWC18" s="117"/>
      <c r="RWD18" s="117"/>
      <c r="RWE18" s="117"/>
      <c r="RWF18" s="117"/>
      <c r="RWG18" s="117"/>
      <c r="RWH18" s="117"/>
      <c r="RWI18" s="117"/>
      <c r="RWJ18" s="117"/>
      <c r="RWK18" s="117"/>
      <c r="RWL18" s="117"/>
      <c r="RWM18" s="117"/>
      <c r="RWN18" s="117"/>
      <c r="RWO18" s="117"/>
      <c r="RWP18" s="117"/>
      <c r="RWQ18" s="117"/>
      <c r="RWR18" s="117"/>
      <c r="RWS18" s="117"/>
      <c r="RWT18" s="117"/>
      <c r="RWU18" s="117"/>
      <c r="RWV18" s="117"/>
      <c r="RWW18" s="117"/>
      <c r="RWX18" s="117"/>
      <c r="RWY18" s="117"/>
      <c r="RWZ18" s="117"/>
      <c r="RXA18" s="117"/>
      <c r="RXB18" s="117"/>
      <c r="RXC18" s="117"/>
      <c r="RXD18" s="117"/>
      <c r="RXE18" s="117"/>
      <c r="RXF18" s="117"/>
      <c r="RXG18" s="117"/>
      <c r="RXH18" s="117"/>
      <c r="RXI18" s="117"/>
      <c r="RXJ18" s="117"/>
      <c r="RXK18" s="117"/>
      <c r="RXL18" s="117"/>
      <c r="RXM18" s="117"/>
      <c r="RXN18" s="117"/>
      <c r="RXO18" s="117"/>
      <c r="RXP18" s="117"/>
      <c r="RXQ18" s="117"/>
      <c r="RXR18" s="117"/>
      <c r="RXS18" s="117"/>
      <c r="RXT18" s="117"/>
      <c r="RXU18" s="117"/>
      <c r="RXV18" s="117"/>
      <c r="RXW18" s="117"/>
      <c r="RXX18" s="117"/>
      <c r="RXY18" s="117"/>
      <c r="RXZ18" s="117"/>
      <c r="RYA18" s="117"/>
      <c r="RYB18" s="117"/>
      <c r="RYC18" s="117"/>
      <c r="RYD18" s="117"/>
      <c r="RYE18" s="117"/>
      <c r="RYF18" s="117"/>
      <c r="RYG18" s="117"/>
      <c r="RYH18" s="117"/>
      <c r="RYI18" s="117"/>
      <c r="RYJ18" s="117"/>
      <c r="RYK18" s="117"/>
      <c r="RYL18" s="117"/>
      <c r="RYM18" s="117"/>
      <c r="RYN18" s="117"/>
      <c r="RYO18" s="117"/>
      <c r="RYP18" s="117"/>
      <c r="RYQ18" s="117"/>
      <c r="RYR18" s="117"/>
      <c r="RYS18" s="117"/>
      <c r="RYT18" s="117"/>
      <c r="RYU18" s="117"/>
      <c r="RYV18" s="117"/>
      <c r="RYW18" s="117"/>
      <c r="RYX18" s="117"/>
      <c r="RYY18" s="117"/>
      <c r="RYZ18" s="117"/>
      <c r="RZA18" s="117"/>
      <c r="RZB18" s="117"/>
      <c r="RZC18" s="117"/>
      <c r="RZD18" s="117"/>
      <c r="RZE18" s="117"/>
      <c r="RZF18" s="117"/>
      <c r="RZG18" s="117"/>
      <c r="RZH18" s="117"/>
      <c r="RZI18" s="117"/>
      <c r="RZJ18" s="117"/>
      <c r="RZK18" s="117"/>
      <c r="RZL18" s="117"/>
      <c r="RZM18" s="117"/>
      <c r="RZN18" s="117"/>
      <c r="RZO18" s="117"/>
      <c r="RZP18" s="117"/>
      <c r="RZQ18" s="117"/>
      <c r="RZR18" s="117"/>
      <c r="RZS18" s="117"/>
      <c r="RZT18" s="117"/>
      <c r="RZU18" s="117"/>
      <c r="RZV18" s="117"/>
      <c r="RZW18" s="117"/>
      <c r="RZX18" s="117"/>
      <c r="RZY18" s="117"/>
      <c r="RZZ18" s="117"/>
      <c r="SAA18" s="117"/>
      <c r="SAB18" s="117"/>
      <c r="SAC18" s="117"/>
      <c r="SAD18" s="117"/>
      <c r="SAE18" s="117"/>
      <c r="SAF18" s="117"/>
      <c r="SAG18" s="117"/>
      <c r="SAH18" s="117"/>
      <c r="SAI18" s="117"/>
      <c r="SAJ18" s="117"/>
      <c r="SAK18" s="117"/>
      <c r="SAL18" s="117"/>
      <c r="SAM18" s="117"/>
      <c r="SAN18" s="117"/>
      <c r="SAO18" s="117"/>
      <c r="SAP18" s="117"/>
      <c r="SAQ18" s="117"/>
      <c r="SAR18" s="117"/>
      <c r="SAS18" s="117"/>
      <c r="SAT18" s="117"/>
      <c r="SAU18" s="117"/>
      <c r="SAV18" s="117"/>
      <c r="SAW18" s="117"/>
      <c r="SAX18" s="117"/>
      <c r="SAY18" s="117"/>
      <c r="SAZ18" s="117"/>
      <c r="SBA18" s="117"/>
      <c r="SBB18" s="117"/>
      <c r="SBC18" s="117"/>
      <c r="SBD18" s="117"/>
      <c r="SBE18" s="117"/>
      <c r="SBF18" s="117"/>
      <c r="SBG18" s="117"/>
      <c r="SBH18" s="117"/>
      <c r="SBI18" s="117"/>
      <c r="SBJ18" s="117"/>
      <c r="SBK18" s="117"/>
      <c r="SBL18" s="117"/>
      <c r="SBM18" s="117"/>
      <c r="SBN18" s="117"/>
      <c r="SBO18" s="117"/>
      <c r="SBP18" s="117"/>
      <c r="SBQ18" s="117"/>
      <c r="SBR18" s="117"/>
      <c r="SBS18" s="117"/>
      <c r="SBT18" s="117"/>
      <c r="SBU18" s="117"/>
      <c r="SBV18" s="117"/>
      <c r="SBW18" s="117"/>
      <c r="SBX18" s="117"/>
      <c r="SBY18" s="117"/>
      <c r="SBZ18" s="117"/>
      <c r="SCA18" s="117"/>
      <c r="SCB18" s="117"/>
      <c r="SCC18" s="117"/>
      <c r="SCD18" s="117"/>
      <c r="SCE18" s="117"/>
      <c r="SCF18" s="117"/>
      <c r="SCG18" s="117"/>
      <c r="SCH18" s="117"/>
      <c r="SCI18" s="117"/>
      <c r="SCJ18" s="117"/>
      <c r="SCK18" s="117"/>
      <c r="SCL18" s="117"/>
      <c r="SCM18" s="117"/>
      <c r="SCN18" s="117"/>
      <c r="SCO18" s="117"/>
      <c r="SCP18" s="117"/>
      <c r="SCQ18" s="117"/>
      <c r="SCR18" s="117"/>
      <c r="SCS18" s="117"/>
      <c r="SCT18" s="117"/>
      <c r="SCU18" s="117"/>
      <c r="SCV18" s="117"/>
      <c r="SCW18" s="117"/>
      <c r="SCX18" s="117"/>
      <c r="SCY18" s="117"/>
      <c r="SCZ18" s="117"/>
      <c r="SDA18" s="117"/>
      <c r="SDB18" s="117"/>
      <c r="SDC18" s="117"/>
      <c r="SDD18" s="117"/>
      <c r="SDE18" s="117"/>
      <c r="SDF18" s="117"/>
      <c r="SDG18" s="117"/>
      <c r="SDH18" s="117"/>
      <c r="SDI18" s="117"/>
      <c r="SDJ18" s="117"/>
      <c r="SDK18" s="117"/>
      <c r="SDL18" s="117"/>
      <c r="SDM18" s="117"/>
      <c r="SDN18" s="117"/>
      <c r="SDO18" s="117"/>
      <c r="SDP18" s="117"/>
      <c r="SDQ18" s="117"/>
      <c r="SDR18" s="117"/>
      <c r="SDS18" s="117"/>
      <c r="SDT18" s="117"/>
      <c r="SDU18" s="117"/>
      <c r="SDV18" s="117"/>
      <c r="SDW18" s="117"/>
      <c r="SDX18" s="117"/>
      <c r="SDY18" s="117"/>
      <c r="SDZ18" s="117"/>
      <c r="SEA18" s="117"/>
      <c r="SEB18" s="117"/>
      <c r="SEC18" s="117"/>
      <c r="SED18" s="117"/>
      <c r="SEE18" s="117"/>
      <c r="SEF18" s="117"/>
      <c r="SEG18" s="117"/>
      <c r="SEH18" s="117"/>
      <c r="SEI18" s="117"/>
      <c r="SEJ18" s="117"/>
      <c r="SEK18" s="117"/>
      <c r="SEL18" s="117"/>
      <c r="SEM18" s="117"/>
      <c r="SEN18" s="117"/>
      <c r="SEO18" s="117"/>
      <c r="SEP18" s="117"/>
      <c r="SEQ18" s="117"/>
      <c r="SER18" s="117"/>
      <c r="SES18" s="117"/>
      <c r="SET18" s="117"/>
      <c r="SEU18" s="117"/>
      <c r="SEV18" s="117"/>
      <c r="SEW18" s="117"/>
      <c r="SEX18" s="117"/>
      <c r="SEY18" s="117"/>
      <c r="SEZ18" s="117"/>
      <c r="SFA18" s="117"/>
      <c r="SFB18" s="117"/>
      <c r="SFC18" s="117"/>
      <c r="SFD18" s="117"/>
      <c r="SFE18" s="117"/>
      <c r="SFF18" s="117"/>
      <c r="SFG18" s="117"/>
      <c r="SFH18" s="117"/>
      <c r="SFI18" s="117"/>
      <c r="SFJ18" s="117"/>
      <c r="SFK18" s="117"/>
      <c r="SFL18" s="117"/>
      <c r="SFM18" s="117"/>
      <c r="SFN18" s="117"/>
      <c r="SFO18" s="117"/>
      <c r="SFP18" s="117"/>
      <c r="SFQ18" s="117"/>
      <c r="SFR18" s="117"/>
      <c r="SFS18" s="117"/>
      <c r="SFT18" s="117"/>
      <c r="SFU18" s="117"/>
      <c r="SFV18" s="117"/>
      <c r="SFW18" s="117"/>
      <c r="SFX18" s="117"/>
      <c r="SFY18" s="117"/>
      <c r="SFZ18" s="117"/>
      <c r="SGA18" s="117"/>
      <c r="SGB18" s="117"/>
      <c r="SGC18" s="117"/>
      <c r="SGD18" s="117"/>
      <c r="SGE18" s="117"/>
      <c r="SGF18" s="117"/>
      <c r="SGG18" s="117"/>
      <c r="SGH18" s="117"/>
      <c r="SGI18" s="117"/>
      <c r="SGJ18" s="117"/>
      <c r="SGK18" s="117"/>
      <c r="SGL18" s="117"/>
      <c r="SGM18" s="117"/>
      <c r="SGN18" s="117"/>
      <c r="SGO18" s="117"/>
      <c r="SGP18" s="117"/>
      <c r="SGQ18" s="117"/>
      <c r="SGR18" s="117"/>
      <c r="SGS18" s="117"/>
      <c r="SGT18" s="117"/>
      <c r="SGU18" s="117"/>
      <c r="SGV18" s="117"/>
      <c r="SGW18" s="117"/>
      <c r="SGX18" s="117"/>
      <c r="SGY18" s="117"/>
      <c r="SGZ18" s="117"/>
      <c r="SHA18" s="117"/>
      <c r="SHB18" s="117"/>
      <c r="SHC18" s="117"/>
      <c r="SHD18" s="117"/>
      <c r="SHE18" s="117"/>
      <c r="SHF18" s="117"/>
      <c r="SHG18" s="117"/>
      <c r="SHH18" s="117"/>
      <c r="SHI18" s="117"/>
      <c r="SHJ18" s="117"/>
      <c r="SHK18" s="117"/>
      <c r="SHL18" s="117"/>
      <c r="SHM18" s="117"/>
      <c r="SHN18" s="117"/>
      <c r="SHO18" s="117"/>
      <c r="SHP18" s="117"/>
      <c r="SHQ18" s="117"/>
      <c r="SHR18" s="117"/>
      <c r="SHS18" s="117"/>
      <c r="SHT18" s="117"/>
      <c r="SHU18" s="117"/>
      <c r="SHV18" s="117"/>
      <c r="SHW18" s="117"/>
      <c r="SHX18" s="117"/>
      <c r="SHY18" s="117"/>
      <c r="SHZ18" s="117"/>
      <c r="SIA18" s="117"/>
      <c r="SIB18" s="117"/>
      <c r="SIC18" s="117"/>
      <c r="SID18" s="117"/>
      <c r="SIE18" s="117"/>
      <c r="SIF18" s="117"/>
      <c r="SIG18" s="117"/>
      <c r="SIH18" s="117"/>
      <c r="SII18" s="117"/>
      <c r="SIJ18" s="117"/>
      <c r="SIK18" s="117"/>
      <c r="SIL18" s="117"/>
      <c r="SIM18" s="117"/>
      <c r="SIN18" s="117"/>
      <c r="SIO18" s="117"/>
      <c r="SIP18" s="117"/>
      <c r="SIQ18" s="117"/>
      <c r="SIR18" s="117"/>
      <c r="SIS18" s="117"/>
      <c r="SIT18" s="117"/>
      <c r="SIU18" s="117"/>
      <c r="SIV18" s="117"/>
      <c r="SIW18" s="117"/>
      <c r="SIX18" s="117"/>
      <c r="SIY18" s="117"/>
      <c r="SIZ18" s="117"/>
      <c r="SJA18" s="117"/>
      <c r="SJB18" s="117"/>
      <c r="SJC18" s="117"/>
      <c r="SJD18" s="117"/>
      <c r="SJE18" s="117"/>
      <c r="SJF18" s="117"/>
      <c r="SJG18" s="117"/>
      <c r="SJH18" s="117"/>
      <c r="SJI18" s="117"/>
      <c r="SJJ18" s="117"/>
      <c r="SJK18" s="117"/>
      <c r="SJL18" s="117"/>
      <c r="SJM18" s="117"/>
      <c r="SJN18" s="117"/>
      <c r="SJO18" s="117"/>
      <c r="SJP18" s="117"/>
      <c r="SJQ18" s="117"/>
      <c r="SJR18" s="117"/>
      <c r="SJS18" s="117"/>
      <c r="SJT18" s="117"/>
      <c r="SJU18" s="117"/>
      <c r="SJV18" s="117"/>
      <c r="SJW18" s="117"/>
      <c r="SJX18" s="117"/>
      <c r="SJY18" s="117"/>
      <c r="SJZ18" s="117"/>
      <c r="SKA18" s="117"/>
      <c r="SKB18" s="117"/>
      <c r="SKC18" s="117"/>
      <c r="SKD18" s="117"/>
      <c r="SKE18" s="117"/>
      <c r="SKF18" s="117"/>
      <c r="SKG18" s="117"/>
      <c r="SKH18" s="117"/>
      <c r="SKI18" s="117"/>
      <c r="SKJ18" s="117"/>
      <c r="SKK18" s="117"/>
      <c r="SKL18" s="117"/>
      <c r="SKM18" s="117"/>
      <c r="SKN18" s="117"/>
      <c r="SKO18" s="117"/>
      <c r="SKP18" s="117"/>
      <c r="SKQ18" s="117"/>
      <c r="SKR18" s="117"/>
      <c r="SKS18" s="117"/>
      <c r="SKT18" s="117"/>
      <c r="SKU18" s="117"/>
      <c r="SKV18" s="117"/>
      <c r="SKW18" s="117"/>
      <c r="SKX18" s="117"/>
      <c r="SKY18" s="117"/>
      <c r="SKZ18" s="117"/>
      <c r="SLA18" s="117"/>
      <c r="SLB18" s="117"/>
      <c r="SLC18" s="117"/>
      <c r="SLD18" s="117"/>
      <c r="SLE18" s="117"/>
      <c r="SLF18" s="117"/>
      <c r="SLG18" s="117"/>
      <c r="SLH18" s="117"/>
      <c r="SLI18" s="117"/>
      <c r="SLJ18" s="117"/>
      <c r="SLK18" s="117"/>
      <c r="SLL18" s="117"/>
      <c r="SLM18" s="117"/>
      <c r="SLN18" s="117"/>
      <c r="SLO18" s="117"/>
      <c r="SLP18" s="117"/>
      <c r="SLQ18" s="117"/>
      <c r="SLR18" s="117"/>
      <c r="SLS18" s="117"/>
      <c r="SLT18" s="117"/>
      <c r="SLU18" s="117"/>
      <c r="SLV18" s="117"/>
      <c r="SLW18" s="117"/>
      <c r="SLX18" s="117"/>
      <c r="SLY18" s="117"/>
      <c r="SLZ18" s="117"/>
      <c r="SMA18" s="117"/>
      <c r="SMB18" s="117"/>
      <c r="SMC18" s="117"/>
      <c r="SMD18" s="117"/>
      <c r="SME18" s="117"/>
      <c r="SMF18" s="117"/>
      <c r="SMG18" s="117"/>
      <c r="SMH18" s="117"/>
      <c r="SMI18" s="117"/>
      <c r="SMJ18" s="117"/>
      <c r="SMK18" s="117"/>
      <c r="SML18" s="117"/>
      <c r="SMM18" s="117"/>
      <c r="SMN18" s="117"/>
      <c r="SMO18" s="117"/>
      <c r="SMP18" s="117"/>
      <c r="SMQ18" s="117"/>
      <c r="SMR18" s="117"/>
      <c r="SMS18" s="117"/>
      <c r="SMT18" s="117"/>
      <c r="SMU18" s="117"/>
      <c r="SMV18" s="117"/>
      <c r="SMW18" s="117"/>
      <c r="SMX18" s="117"/>
      <c r="SMY18" s="117"/>
      <c r="SMZ18" s="117"/>
      <c r="SNA18" s="117"/>
      <c r="SNB18" s="117"/>
      <c r="SNC18" s="117"/>
      <c r="SND18" s="117"/>
      <c r="SNE18" s="117"/>
      <c r="SNF18" s="117"/>
      <c r="SNG18" s="117"/>
      <c r="SNH18" s="117"/>
      <c r="SNI18" s="117"/>
      <c r="SNJ18" s="117"/>
      <c r="SNK18" s="117"/>
      <c r="SNL18" s="117"/>
      <c r="SNM18" s="117"/>
      <c r="SNN18" s="117"/>
      <c r="SNO18" s="117"/>
      <c r="SNP18" s="117"/>
      <c r="SNQ18" s="117"/>
      <c r="SNR18" s="117"/>
      <c r="SNS18" s="117"/>
      <c r="SNT18" s="117"/>
      <c r="SNU18" s="117"/>
      <c r="SNV18" s="117"/>
      <c r="SNW18" s="117"/>
      <c r="SNX18" s="117"/>
      <c r="SNY18" s="117"/>
      <c r="SNZ18" s="117"/>
      <c r="SOA18" s="117"/>
      <c r="SOB18" s="117"/>
      <c r="SOC18" s="117"/>
      <c r="SOD18" s="117"/>
      <c r="SOE18" s="117"/>
      <c r="SOF18" s="117"/>
      <c r="SOG18" s="117"/>
      <c r="SOH18" s="117"/>
      <c r="SOI18" s="117"/>
      <c r="SOJ18" s="117"/>
      <c r="SOK18" s="117"/>
      <c r="SOL18" s="117"/>
      <c r="SOM18" s="117"/>
      <c r="SON18" s="117"/>
      <c r="SOO18" s="117"/>
      <c r="SOP18" s="117"/>
      <c r="SOQ18" s="117"/>
      <c r="SOR18" s="117"/>
      <c r="SOS18" s="117"/>
      <c r="SOT18" s="117"/>
      <c r="SOU18" s="117"/>
      <c r="SOV18" s="117"/>
      <c r="SOW18" s="117"/>
      <c r="SOX18" s="117"/>
      <c r="SOY18" s="117"/>
      <c r="SOZ18" s="117"/>
      <c r="SPA18" s="117"/>
      <c r="SPB18" s="117"/>
      <c r="SPC18" s="117"/>
      <c r="SPD18" s="117"/>
      <c r="SPE18" s="117"/>
      <c r="SPF18" s="117"/>
      <c r="SPG18" s="117"/>
      <c r="SPH18" s="117"/>
      <c r="SPI18" s="117"/>
      <c r="SPJ18" s="117"/>
      <c r="SPK18" s="117"/>
      <c r="SPL18" s="117"/>
      <c r="SPM18" s="117"/>
      <c r="SPN18" s="117"/>
      <c r="SPO18" s="117"/>
      <c r="SPP18" s="117"/>
      <c r="SPQ18" s="117"/>
      <c r="SPR18" s="117"/>
      <c r="SPS18" s="117"/>
      <c r="SPT18" s="117"/>
      <c r="SPU18" s="117"/>
      <c r="SPV18" s="117"/>
      <c r="SPW18" s="117"/>
      <c r="SPX18" s="117"/>
      <c r="SPY18" s="117"/>
      <c r="SPZ18" s="117"/>
      <c r="SQA18" s="117"/>
      <c r="SQB18" s="117"/>
      <c r="SQC18" s="117"/>
      <c r="SQD18" s="117"/>
      <c r="SQE18" s="117"/>
      <c r="SQF18" s="117"/>
      <c r="SQG18" s="117"/>
      <c r="SQH18" s="117"/>
      <c r="SQI18" s="117"/>
      <c r="SQJ18" s="117"/>
      <c r="SQK18" s="117"/>
      <c r="SQL18" s="117"/>
      <c r="SQM18" s="117"/>
      <c r="SQN18" s="117"/>
      <c r="SQO18" s="117"/>
      <c r="SQP18" s="117"/>
      <c r="SQQ18" s="117"/>
      <c r="SQR18" s="117"/>
      <c r="SQS18" s="117"/>
      <c r="SQT18" s="117"/>
      <c r="SQU18" s="117"/>
      <c r="SQV18" s="117"/>
      <c r="SQW18" s="117"/>
      <c r="SQX18" s="117"/>
      <c r="SQY18" s="117"/>
      <c r="SQZ18" s="117"/>
      <c r="SRA18" s="117"/>
      <c r="SRB18" s="117"/>
      <c r="SRC18" s="117"/>
      <c r="SRD18" s="117"/>
      <c r="SRE18" s="117"/>
      <c r="SRF18" s="117"/>
      <c r="SRG18" s="117"/>
      <c r="SRH18" s="117"/>
      <c r="SRI18" s="117"/>
      <c r="SRJ18" s="117"/>
      <c r="SRK18" s="117"/>
      <c r="SRL18" s="117"/>
      <c r="SRM18" s="117"/>
      <c r="SRN18" s="117"/>
      <c r="SRO18" s="117"/>
      <c r="SRP18" s="117"/>
      <c r="SRQ18" s="117"/>
      <c r="SRR18" s="117"/>
      <c r="SRS18" s="117"/>
      <c r="SRT18" s="117"/>
      <c r="SRU18" s="117"/>
      <c r="SRV18" s="117"/>
      <c r="SRW18" s="117"/>
      <c r="SRX18" s="117"/>
      <c r="SRY18" s="117"/>
      <c r="SRZ18" s="117"/>
      <c r="SSA18" s="117"/>
      <c r="SSB18" s="117"/>
      <c r="SSC18" s="117"/>
      <c r="SSD18" s="117"/>
      <c r="SSE18" s="117"/>
      <c r="SSF18" s="117"/>
      <c r="SSG18" s="117"/>
      <c r="SSH18" s="117"/>
      <c r="SSI18" s="117"/>
      <c r="SSJ18" s="117"/>
      <c r="SSK18" s="117"/>
      <c r="SSL18" s="117"/>
      <c r="SSM18" s="117"/>
      <c r="SSN18" s="117"/>
      <c r="SSO18" s="117"/>
      <c r="SSP18" s="117"/>
      <c r="SSQ18" s="117"/>
      <c r="SSR18" s="117"/>
      <c r="SSS18" s="117"/>
      <c r="SST18" s="117"/>
      <c r="SSU18" s="117"/>
      <c r="SSV18" s="117"/>
      <c r="SSW18" s="117"/>
      <c r="SSX18" s="117"/>
      <c r="SSY18" s="117"/>
      <c r="SSZ18" s="117"/>
      <c r="STA18" s="117"/>
      <c r="STB18" s="117"/>
      <c r="STC18" s="117"/>
      <c r="STD18" s="117"/>
      <c r="STE18" s="117"/>
      <c r="STF18" s="117"/>
      <c r="STG18" s="117"/>
      <c r="STH18" s="117"/>
      <c r="STI18" s="117"/>
      <c r="STJ18" s="117"/>
      <c r="STK18" s="117"/>
      <c r="STL18" s="117"/>
      <c r="STM18" s="117"/>
      <c r="STN18" s="117"/>
      <c r="STO18" s="117"/>
      <c r="STP18" s="117"/>
      <c r="STQ18" s="117"/>
      <c r="STR18" s="117"/>
      <c r="STS18" s="117"/>
      <c r="STT18" s="117"/>
      <c r="STU18" s="117"/>
      <c r="STV18" s="117"/>
      <c r="STW18" s="117"/>
      <c r="STX18" s="117"/>
      <c r="STY18" s="117"/>
      <c r="STZ18" s="117"/>
      <c r="SUA18" s="117"/>
      <c r="SUB18" s="117"/>
      <c r="SUC18" s="117"/>
      <c r="SUD18" s="117"/>
      <c r="SUE18" s="117"/>
      <c r="SUF18" s="117"/>
      <c r="SUG18" s="117"/>
      <c r="SUH18" s="117"/>
      <c r="SUI18" s="117"/>
      <c r="SUJ18" s="117"/>
      <c r="SUK18" s="117"/>
      <c r="SUL18" s="117"/>
      <c r="SUM18" s="117"/>
      <c r="SUN18" s="117"/>
      <c r="SUO18" s="117"/>
      <c r="SUP18" s="117"/>
      <c r="SUQ18" s="117"/>
      <c r="SUR18" s="117"/>
      <c r="SUS18" s="117"/>
      <c r="SUT18" s="117"/>
      <c r="SUU18" s="117"/>
      <c r="SUV18" s="117"/>
      <c r="SUW18" s="117"/>
      <c r="SUX18" s="117"/>
      <c r="SUY18" s="117"/>
      <c r="SUZ18" s="117"/>
      <c r="SVA18" s="117"/>
      <c r="SVB18" s="117"/>
      <c r="SVC18" s="117"/>
      <c r="SVD18" s="117"/>
      <c r="SVE18" s="117"/>
      <c r="SVF18" s="117"/>
      <c r="SVG18" s="117"/>
      <c r="SVH18" s="117"/>
      <c r="SVI18" s="117"/>
      <c r="SVJ18" s="117"/>
      <c r="SVK18" s="117"/>
      <c r="SVL18" s="117"/>
      <c r="SVM18" s="117"/>
      <c r="SVN18" s="117"/>
      <c r="SVO18" s="117"/>
      <c r="SVP18" s="117"/>
      <c r="SVQ18" s="117"/>
      <c r="SVR18" s="117"/>
      <c r="SVS18" s="117"/>
      <c r="SVT18" s="117"/>
      <c r="SVU18" s="117"/>
      <c r="SVV18" s="117"/>
      <c r="SVW18" s="117"/>
      <c r="SVX18" s="117"/>
      <c r="SVY18" s="117"/>
      <c r="SVZ18" s="117"/>
      <c r="SWA18" s="117"/>
      <c r="SWB18" s="117"/>
      <c r="SWC18" s="117"/>
      <c r="SWD18" s="117"/>
      <c r="SWE18" s="117"/>
      <c r="SWF18" s="117"/>
      <c r="SWG18" s="117"/>
      <c r="SWH18" s="117"/>
      <c r="SWI18" s="117"/>
      <c r="SWJ18" s="117"/>
      <c r="SWK18" s="117"/>
      <c r="SWL18" s="117"/>
      <c r="SWM18" s="117"/>
      <c r="SWN18" s="117"/>
      <c r="SWO18" s="117"/>
      <c r="SWP18" s="117"/>
      <c r="SWQ18" s="117"/>
      <c r="SWR18" s="117"/>
      <c r="SWS18" s="117"/>
      <c r="SWT18" s="117"/>
      <c r="SWU18" s="117"/>
      <c r="SWV18" s="117"/>
      <c r="SWW18" s="117"/>
      <c r="SWX18" s="117"/>
      <c r="SWY18" s="117"/>
      <c r="SWZ18" s="117"/>
      <c r="SXA18" s="117"/>
      <c r="SXB18" s="117"/>
      <c r="SXC18" s="117"/>
      <c r="SXD18" s="117"/>
      <c r="SXE18" s="117"/>
      <c r="SXF18" s="117"/>
      <c r="SXG18" s="117"/>
      <c r="SXH18" s="117"/>
      <c r="SXI18" s="117"/>
      <c r="SXJ18" s="117"/>
      <c r="SXK18" s="117"/>
      <c r="SXL18" s="117"/>
      <c r="SXM18" s="117"/>
      <c r="SXN18" s="117"/>
      <c r="SXO18" s="117"/>
      <c r="SXP18" s="117"/>
      <c r="SXQ18" s="117"/>
      <c r="SXR18" s="117"/>
      <c r="SXS18" s="117"/>
      <c r="SXT18" s="117"/>
      <c r="SXU18" s="117"/>
      <c r="SXV18" s="117"/>
      <c r="SXW18" s="117"/>
      <c r="SXX18" s="117"/>
      <c r="SXY18" s="117"/>
      <c r="SXZ18" s="117"/>
      <c r="SYA18" s="117"/>
      <c r="SYB18" s="117"/>
      <c r="SYC18" s="117"/>
      <c r="SYD18" s="117"/>
      <c r="SYE18" s="117"/>
      <c r="SYF18" s="117"/>
      <c r="SYG18" s="117"/>
      <c r="SYH18" s="117"/>
      <c r="SYI18" s="117"/>
      <c r="SYJ18" s="117"/>
      <c r="SYK18" s="117"/>
      <c r="SYL18" s="117"/>
      <c r="SYM18" s="117"/>
      <c r="SYN18" s="117"/>
      <c r="SYO18" s="117"/>
      <c r="SYP18" s="117"/>
      <c r="SYQ18" s="117"/>
      <c r="SYR18" s="117"/>
      <c r="SYS18" s="117"/>
      <c r="SYT18" s="117"/>
      <c r="SYU18" s="117"/>
      <c r="SYV18" s="117"/>
      <c r="SYW18" s="117"/>
      <c r="SYX18" s="117"/>
      <c r="SYY18" s="117"/>
      <c r="SYZ18" s="117"/>
      <c r="SZA18" s="117"/>
      <c r="SZB18" s="117"/>
      <c r="SZC18" s="117"/>
      <c r="SZD18" s="117"/>
      <c r="SZE18" s="117"/>
      <c r="SZF18" s="117"/>
      <c r="SZG18" s="117"/>
      <c r="SZH18" s="117"/>
      <c r="SZI18" s="117"/>
      <c r="SZJ18" s="117"/>
      <c r="SZK18" s="117"/>
      <c r="SZL18" s="117"/>
      <c r="SZM18" s="117"/>
      <c r="SZN18" s="117"/>
      <c r="SZO18" s="117"/>
      <c r="SZP18" s="117"/>
      <c r="SZQ18" s="117"/>
      <c r="SZR18" s="117"/>
      <c r="SZS18" s="117"/>
      <c r="SZT18" s="117"/>
      <c r="SZU18" s="117"/>
      <c r="SZV18" s="117"/>
      <c r="SZW18" s="117"/>
      <c r="SZX18" s="117"/>
      <c r="SZY18" s="117"/>
      <c r="SZZ18" s="117"/>
      <c r="TAA18" s="117"/>
      <c r="TAB18" s="117"/>
      <c r="TAC18" s="117"/>
      <c r="TAD18" s="117"/>
      <c r="TAE18" s="117"/>
      <c r="TAF18" s="117"/>
      <c r="TAG18" s="117"/>
      <c r="TAH18" s="117"/>
      <c r="TAI18" s="117"/>
      <c r="TAJ18" s="117"/>
      <c r="TAK18" s="117"/>
      <c r="TAL18" s="117"/>
      <c r="TAM18" s="117"/>
      <c r="TAN18" s="117"/>
      <c r="TAO18" s="117"/>
      <c r="TAP18" s="117"/>
      <c r="TAQ18" s="117"/>
      <c r="TAR18" s="117"/>
      <c r="TAS18" s="117"/>
      <c r="TAT18" s="117"/>
      <c r="TAU18" s="117"/>
      <c r="TAV18" s="117"/>
      <c r="TAW18" s="117"/>
      <c r="TAX18" s="117"/>
      <c r="TAY18" s="117"/>
      <c r="TAZ18" s="117"/>
      <c r="TBA18" s="117"/>
      <c r="TBB18" s="117"/>
      <c r="TBC18" s="117"/>
      <c r="TBD18" s="117"/>
      <c r="TBE18" s="117"/>
      <c r="TBF18" s="117"/>
      <c r="TBG18" s="117"/>
      <c r="TBH18" s="117"/>
      <c r="TBI18" s="117"/>
      <c r="TBJ18" s="117"/>
      <c r="TBK18" s="117"/>
      <c r="TBL18" s="117"/>
      <c r="TBM18" s="117"/>
      <c r="TBN18" s="117"/>
      <c r="TBO18" s="117"/>
      <c r="TBP18" s="117"/>
      <c r="TBQ18" s="117"/>
      <c r="TBR18" s="117"/>
      <c r="TBS18" s="117"/>
      <c r="TBT18" s="117"/>
      <c r="TBU18" s="117"/>
      <c r="TBV18" s="117"/>
      <c r="TBW18" s="117"/>
      <c r="TBX18" s="117"/>
      <c r="TBY18" s="117"/>
      <c r="TBZ18" s="117"/>
      <c r="TCA18" s="117"/>
      <c r="TCB18" s="117"/>
      <c r="TCC18" s="117"/>
      <c r="TCD18" s="117"/>
      <c r="TCE18" s="117"/>
      <c r="TCF18" s="117"/>
      <c r="TCG18" s="117"/>
      <c r="TCH18" s="117"/>
      <c r="TCI18" s="117"/>
      <c r="TCJ18" s="117"/>
      <c r="TCK18" s="117"/>
      <c r="TCL18" s="117"/>
      <c r="TCM18" s="117"/>
      <c r="TCN18" s="117"/>
      <c r="TCO18" s="117"/>
      <c r="TCP18" s="117"/>
      <c r="TCQ18" s="117"/>
      <c r="TCR18" s="117"/>
      <c r="TCS18" s="117"/>
      <c r="TCT18" s="117"/>
      <c r="TCU18" s="117"/>
      <c r="TCV18" s="117"/>
      <c r="TCW18" s="117"/>
      <c r="TCX18" s="117"/>
      <c r="TCY18" s="117"/>
      <c r="TCZ18" s="117"/>
      <c r="TDA18" s="117"/>
      <c r="TDB18" s="117"/>
      <c r="TDC18" s="117"/>
      <c r="TDD18" s="117"/>
      <c r="TDE18" s="117"/>
      <c r="TDF18" s="117"/>
      <c r="TDG18" s="117"/>
      <c r="TDH18" s="117"/>
      <c r="TDI18" s="117"/>
      <c r="TDJ18" s="117"/>
      <c r="TDK18" s="117"/>
      <c r="TDL18" s="117"/>
      <c r="TDM18" s="117"/>
      <c r="TDN18" s="117"/>
      <c r="TDO18" s="117"/>
      <c r="TDP18" s="117"/>
      <c r="TDQ18" s="117"/>
      <c r="TDR18" s="117"/>
      <c r="TDS18" s="117"/>
      <c r="TDT18" s="117"/>
      <c r="TDU18" s="117"/>
      <c r="TDV18" s="117"/>
      <c r="TDW18" s="117"/>
      <c r="TDX18" s="117"/>
      <c r="TDY18" s="117"/>
      <c r="TDZ18" s="117"/>
      <c r="TEA18" s="117"/>
      <c r="TEB18" s="117"/>
      <c r="TEC18" s="117"/>
      <c r="TED18" s="117"/>
      <c r="TEE18" s="117"/>
      <c r="TEF18" s="117"/>
      <c r="TEG18" s="117"/>
      <c r="TEH18" s="117"/>
      <c r="TEI18" s="117"/>
      <c r="TEJ18" s="117"/>
      <c r="TEK18" s="117"/>
      <c r="TEL18" s="117"/>
      <c r="TEM18" s="117"/>
      <c r="TEN18" s="117"/>
      <c r="TEO18" s="117"/>
      <c r="TEP18" s="117"/>
      <c r="TEQ18" s="117"/>
      <c r="TER18" s="117"/>
      <c r="TES18" s="117"/>
      <c r="TET18" s="117"/>
      <c r="TEU18" s="117"/>
      <c r="TEV18" s="117"/>
      <c r="TEW18" s="117"/>
      <c r="TEX18" s="117"/>
      <c r="TEY18" s="117"/>
      <c r="TEZ18" s="117"/>
      <c r="TFA18" s="117"/>
      <c r="TFB18" s="117"/>
      <c r="TFC18" s="117"/>
      <c r="TFD18" s="117"/>
      <c r="TFE18" s="117"/>
      <c r="TFF18" s="117"/>
      <c r="TFG18" s="117"/>
      <c r="TFH18" s="117"/>
      <c r="TFI18" s="117"/>
      <c r="TFJ18" s="117"/>
      <c r="TFK18" s="117"/>
      <c r="TFL18" s="117"/>
      <c r="TFM18" s="117"/>
      <c r="TFN18" s="117"/>
      <c r="TFO18" s="117"/>
      <c r="TFP18" s="117"/>
      <c r="TFQ18" s="117"/>
      <c r="TFR18" s="117"/>
      <c r="TFS18" s="117"/>
      <c r="TFT18" s="117"/>
      <c r="TFU18" s="117"/>
      <c r="TFV18" s="117"/>
      <c r="TFW18" s="117"/>
      <c r="TFX18" s="117"/>
      <c r="TFY18" s="117"/>
      <c r="TFZ18" s="117"/>
      <c r="TGA18" s="117"/>
      <c r="TGB18" s="117"/>
      <c r="TGC18" s="117"/>
      <c r="TGD18" s="117"/>
      <c r="TGE18" s="117"/>
      <c r="TGF18" s="117"/>
      <c r="TGG18" s="117"/>
      <c r="TGH18" s="117"/>
      <c r="TGI18" s="117"/>
      <c r="TGJ18" s="117"/>
      <c r="TGK18" s="117"/>
      <c r="TGL18" s="117"/>
      <c r="TGM18" s="117"/>
      <c r="TGN18" s="117"/>
      <c r="TGO18" s="117"/>
      <c r="TGP18" s="117"/>
      <c r="TGQ18" s="117"/>
      <c r="TGR18" s="117"/>
      <c r="TGS18" s="117"/>
      <c r="TGT18" s="117"/>
      <c r="TGU18" s="117"/>
      <c r="TGV18" s="117"/>
      <c r="TGW18" s="117"/>
      <c r="TGX18" s="117"/>
      <c r="TGY18" s="117"/>
      <c r="TGZ18" s="117"/>
      <c r="THA18" s="117"/>
      <c r="THB18" s="117"/>
      <c r="THC18" s="117"/>
      <c r="THD18" s="117"/>
      <c r="THE18" s="117"/>
      <c r="THF18" s="117"/>
      <c r="THG18" s="117"/>
      <c r="THH18" s="117"/>
      <c r="THI18" s="117"/>
      <c r="THJ18" s="117"/>
      <c r="THK18" s="117"/>
      <c r="THL18" s="117"/>
      <c r="THM18" s="117"/>
      <c r="THN18" s="117"/>
      <c r="THO18" s="117"/>
      <c r="THP18" s="117"/>
      <c r="THQ18" s="117"/>
      <c r="THR18" s="117"/>
      <c r="THS18" s="117"/>
      <c r="THT18" s="117"/>
      <c r="THU18" s="117"/>
      <c r="THV18" s="117"/>
      <c r="THW18" s="117"/>
      <c r="THX18" s="117"/>
      <c r="THY18" s="117"/>
      <c r="THZ18" s="117"/>
      <c r="TIA18" s="117"/>
      <c r="TIB18" s="117"/>
      <c r="TIC18" s="117"/>
      <c r="TID18" s="117"/>
      <c r="TIE18" s="117"/>
      <c r="TIF18" s="117"/>
      <c r="TIG18" s="117"/>
      <c r="TIH18" s="117"/>
      <c r="TII18" s="117"/>
      <c r="TIJ18" s="117"/>
      <c r="TIK18" s="117"/>
      <c r="TIL18" s="117"/>
      <c r="TIM18" s="117"/>
      <c r="TIN18" s="117"/>
      <c r="TIO18" s="117"/>
      <c r="TIP18" s="117"/>
      <c r="TIQ18" s="117"/>
      <c r="TIR18" s="117"/>
      <c r="TIS18" s="117"/>
      <c r="TIT18" s="117"/>
      <c r="TIU18" s="117"/>
      <c r="TIV18" s="117"/>
      <c r="TIW18" s="117"/>
      <c r="TIX18" s="117"/>
      <c r="TIY18" s="117"/>
      <c r="TIZ18" s="117"/>
      <c r="TJA18" s="117"/>
      <c r="TJB18" s="117"/>
      <c r="TJC18" s="117"/>
      <c r="TJD18" s="117"/>
      <c r="TJE18" s="117"/>
      <c r="TJF18" s="117"/>
      <c r="TJG18" s="117"/>
      <c r="TJH18" s="117"/>
      <c r="TJI18" s="117"/>
      <c r="TJJ18" s="117"/>
      <c r="TJK18" s="117"/>
      <c r="TJL18" s="117"/>
      <c r="TJM18" s="117"/>
      <c r="TJN18" s="117"/>
      <c r="TJO18" s="117"/>
      <c r="TJP18" s="117"/>
      <c r="TJQ18" s="117"/>
      <c r="TJR18" s="117"/>
      <c r="TJS18" s="117"/>
      <c r="TJT18" s="117"/>
      <c r="TJU18" s="117"/>
      <c r="TJV18" s="117"/>
      <c r="TJW18" s="117"/>
      <c r="TJX18" s="117"/>
      <c r="TJY18" s="117"/>
      <c r="TJZ18" s="117"/>
      <c r="TKA18" s="117"/>
      <c r="TKB18" s="117"/>
      <c r="TKC18" s="117"/>
      <c r="TKD18" s="117"/>
      <c r="TKE18" s="117"/>
      <c r="TKF18" s="117"/>
      <c r="TKG18" s="117"/>
      <c r="TKH18" s="117"/>
      <c r="TKI18" s="117"/>
      <c r="TKJ18" s="117"/>
      <c r="TKK18" s="117"/>
      <c r="TKL18" s="117"/>
      <c r="TKM18" s="117"/>
      <c r="TKN18" s="117"/>
      <c r="TKO18" s="117"/>
      <c r="TKP18" s="117"/>
      <c r="TKQ18" s="117"/>
      <c r="TKR18" s="117"/>
      <c r="TKS18" s="117"/>
      <c r="TKT18" s="117"/>
      <c r="TKU18" s="117"/>
      <c r="TKV18" s="117"/>
      <c r="TKW18" s="117"/>
      <c r="TKX18" s="117"/>
      <c r="TKY18" s="117"/>
      <c r="TKZ18" s="117"/>
      <c r="TLA18" s="117"/>
      <c r="TLB18" s="117"/>
      <c r="TLC18" s="117"/>
      <c r="TLD18" s="117"/>
      <c r="TLE18" s="117"/>
      <c r="TLF18" s="117"/>
      <c r="TLG18" s="117"/>
      <c r="TLH18" s="117"/>
      <c r="TLI18" s="117"/>
      <c r="TLJ18" s="117"/>
      <c r="TLK18" s="117"/>
      <c r="TLL18" s="117"/>
      <c r="TLM18" s="117"/>
      <c r="TLN18" s="117"/>
      <c r="TLO18" s="117"/>
      <c r="TLP18" s="117"/>
      <c r="TLQ18" s="117"/>
      <c r="TLR18" s="117"/>
      <c r="TLS18" s="117"/>
      <c r="TLT18" s="117"/>
      <c r="TLU18" s="117"/>
      <c r="TLV18" s="117"/>
      <c r="TLW18" s="117"/>
      <c r="TLX18" s="117"/>
      <c r="TLY18" s="117"/>
      <c r="TLZ18" s="117"/>
      <c r="TMA18" s="117"/>
      <c r="TMB18" s="117"/>
      <c r="TMC18" s="117"/>
      <c r="TMD18" s="117"/>
      <c r="TME18" s="117"/>
      <c r="TMF18" s="117"/>
      <c r="TMG18" s="117"/>
      <c r="TMH18" s="117"/>
      <c r="TMI18" s="117"/>
      <c r="TMJ18" s="117"/>
      <c r="TMK18" s="117"/>
      <c r="TML18" s="117"/>
      <c r="TMM18" s="117"/>
      <c r="TMN18" s="117"/>
      <c r="TMO18" s="117"/>
      <c r="TMP18" s="117"/>
      <c r="TMQ18" s="117"/>
      <c r="TMR18" s="117"/>
      <c r="TMS18" s="117"/>
      <c r="TMT18" s="117"/>
      <c r="TMU18" s="117"/>
      <c r="TMV18" s="117"/>
      <c r="TMW18" s="117"/>
      <c r="TMX18" s="117"/>
      <c r="TMY18" s="117"/>
      <c r="TMZ18" s="117"/>
      <c r="TNA18" s="117"/>
      <c r="TNB18" s="117"/>
      <c r="TNC18" s="117"/>
      <c r="TND18" s="117"/>
      <c r="TNE18" s="117"/>
      <c r="TNF18" s="117"/>
      <c r="TNG18" s="117"/>
      <c r="TNH18" s="117"/>
      <c r="TNI18" s="117"/>
      <c r="TNJ18" s="117"/>
      <c r="TNK18" s="117"/>
      <c r="TNL18" s="117"/>
      <c r="TNM18" s="117"/>
      <c r="TNN18" s="117"/>
      <c r="TNO18" s="117"/>
      <c r="TNP18" s="117"/>
      <c r="TNQ18" s="117"/>
      <c r="TNR18" s="117"/>
      <c r="TNS18" s="117"/>
      <c r="TNT18" s="117"/>
      <c r="TNU18" s="117"/>
      <c r="TNV18" s="117"/>
      <c r="TNW18" s="117"/>
      <c r="TNX18" s="117"/>
      <c r="TNY18" s="117"/>
      <c r="TNZ18" s="117"/>
      <c r="TOA18" s="117"/>
      <c r="TOB18" s="117"/>
      <c r="TOC18" s="117"/>
      <c r="TOD18" s="117"/>
      <c r="TOE18" s="117"/>
      <c r="TOF18" s="117"/>
      <c r="TOG18" s="117"/>
      <c r="TOH18" s="117"/>
      <c r="TOI18" s="117"/>
      <c r="TOJ18" s="117"/>
      <c r="TOK18" s="117"/>
      <c r="TOL18" s="117"/>
      <c r="TOM18" s="117"/>
      <c r="TON18" s="117"/>
      <c r="TOO18" s="117"/>
      <c r="TOP18" s="117"/>
      <c r="TOQ18" s="117"/>
      <c r="TOR18" s="117"/>
      <c r="TOS18" s="117"/>
      <c r="TOT18" s="117"/>
      <c r="TOU18" s="117"/>
      <c r="TOV18" s="117"/>
      <c r="TOW18" s="117"/>
      <c r="TOX18" s="117"/>
      <c r="TOY18" s="117"/>
      <c r="TOZ18" s="117"/>
      <c r="TPA18" s="117"/>
      <c r="TPB18" s="117"/>
      <c r="TPC18" s="117"/>
      <c r="TPD18" s="117"/>
      <c r="TPE18" s="117"/>
      <c r="TPF18" s="117"/>
      <c r="TPG18" s="117"/>
      <c r="TPH18" s="117"/>
      <c r="TPI18" s="117"/>
      <c r="TPJ18" s="117"/>
      <c r="TPK18" s="117"/>
      <c r="TPL18" s="117"/>
      <c r="TPM18" s="117"/>
      <c r="TPN18" s="117"/>
      <c r="TPO18" s="117"/>
      <c r="TPP18" s="117"/>
      <c r="TPQ18" s="117"/>
      <c r="TPR18" s="117"/>
      <c r="TPS18" s="117"/>
      <c r="TPT18" s="117"/>
      <c r="TPU18" s="117"/>
      <c r="TPV18" s="117"/>
      <c r="TPW18" s="117"/>
      <c r="TPX18" s="117"/>
      <c r="TPY18" s="117"/>
      <c r="TPZ18" s="117"/>
      <c r="TQA18" s="117"/>
      <c r="TQB18" s="117"/>
      <c r="TQC18" s="117"/>
      <c r="TQD18" s="117"/>
      <c r="TQE18" s="117"/>
      <c r="TQF18" s="117"/>
      <c r="TQG18" s="117"/>
      <c r="TQH18" s="117"/>
      <c r="TQI18" s="117"/>
      <c r="TQJ18" s="117"/>
      <c r="TQK18" s="117"/>
      <c r="TQL18" s="117"/>
      <c r="TQM18" s="117"/>
      <c r="TQN18" s="117"/>
      <c r="TQO18" s="117"/>
      <c r="TQP18" s="117"/>
      <c r="TQQ18" s="117"/>
      <c r="TQR18" s="117"/>
      <c r="TQS18" s="117"/>
      <c r="TQT18" s="117"/>
      <c r="TQU18" s="117"/>
      <c r="TQV18" s="117"/>
      <c r="TQW18" s="117"/>
      <c r="TQX18" s="117"/>
      <c r="TQY18" s="117"/>
      <c r="TQZ18" s="117"/>
      <c r="TRA18" s="117"/>
      <c r="TRB18" s="117"/>
      <c r="TRC18" s="117"/>
      <c r="TRD18" s="117"/>
      <c r="TRE18" s="117"/>
      <c r="TRF18" s="117"/>
      <c r="TRG18" s="117"/>
      <c r="TRH18" s="117"/>
      <c r="TRI18" s="117"/>
      <c r="TRJ18" s="117"/>
      <c r="TRK18" s="117"/>
      <c r="TRL18" s="117"/>
      <c r="TRM18" s="117"/>
      <c r="TRN18" s="117"/>
      <c r="TRO18" s="117"/>
      <c r="TRP18" s="117"/>
      <c r="TRQ18" s="117"/>
      <c r="TRR18" s="117"/>
      <c r="TRS18" s="117"/>
      <c r="TRT18" s="117"/>
      <c r="TRU18" s="117"/>
      <c r="TRV18" s="117"/>
      <c r="TRW18" s="117"/>
      <c r="TRX18" s="117"/>
      <c r="TRY18" s="117"/>
      <c r="TRZ18" s="117"/>
      <c r="TSA18" s="117"/>
      <c r="TSB18" s="117"/>
      <c r="TSC18" s="117"/>
      <c r="TSD18" s="117"/>
      <c r="TSE18" s="117"/>
      <c r="TSF18" s="117"/>
      <c r="TSG18" s="117"/>
      <c r="TSH18" s="117"/>
      <c r="TSI18" s="117"/>
      <c r="TSJ18" s="117"/>
      <c r="TSK18" s="117"/>
      <c r="TSL18" s="117"/>
      <c r="TSM18" s="117"/>
      <c r="TSN18" s="117"/>
      <c r="TSO18" s="117"/>
      <c r="TSP18" s="117"/>
      <c r="TSQ18" s="117"/>
      <c r="TSR18" s="117"/>
      <c r="TSS18" s="117"/>
      <c r="TST18" s="117"/>
      <c r="TSU18" s="117"/>
      <c r="TSV18" s="117"/>
      <c r="TSW18" s="117"/>
      <c r="TSX18" s="117"/>
      <c r="TSY18" s="117"/>
      <c r="TSZ18" s="117"/>
      <c r="TTA18" s="117"/>
      <c r="TTB18" s="117"/>
      <c r="TTC18" s="117"/>
      <c r="TTD18" s="117"/>
      <c r="TTE18" s="117"/>
      <c r="TTF18" s="117"/>
      <c r="TTG18" s="117"/>
      <c r="TTH18" s="117"/>
      <c r="TTI18" s="117"/>
      <c r="TTJ18" s="117"/>
      <c r="TTK18" s="117"/>
      <c r="TTL18" s="117"/>
      <c r="TTM18" s="117"/>
      <c r="TTN18" s="117"/>
      <c r="TTO18" s="117"/>
      <c r="TTP18" s="117"/>
      <c r="TTQ18" s="117"/>
      <c r="TTR18" s="117"/>
      <c r="TTS18" s="117"/>
      <c r="TTT18" s="117"/>
      <c r="TTU18" s="117"/>
      <c r="TTV18" s="117"/>
      <c r="TTW18" s="117"/>
      <c r="TTX18" s="117"/>
      <c r="TTY18" s="117"/>
      <c r="TTZ18" s="117"/>
      <c r="TUA18" s="117"/>
      <c r="TUB18" s="117"/>
      <c r="TUC18" s="117"/>
      <c r="TUD18" s="117"/>
      <c r="TUE18" s="117"/>
      <c r="TUF18" s="117"/>
      <c r="TUG18" s="117"/>
      <c r="TUH18" s="117"/>
      <c r="TUI18" s="117"/>
      <c r="TUJ18" s="117"/>
      <c r="TUK18" s="117"/>
      <c r="TUL18" s="117"/>
      <c r="TUM18" s="117"/>
      <c r="TUN18" s="117"/>
      <c r="TUO18" s="117"/>
      <c r="TUP18" s="117"/>
      <c r="TUQ18" s="117"/>
      <c r="TUR18" s="117"/>
      <c r="TUS18" s="117"/>
      <c r="TUT18" s="117"/>
      <c r="TUU18" s="117"/>
      <c r="TUV18" s="117"/>
      <c r="TUW18" s="117"/>
      <c r="TUX18" s="117"/>
      <c r="TUY18" s="117"/>
      <c r="TUZ18" s="117"/>
      <c r="TVA18" s="117"/>
      <c r="TVB18" s="117"/>
      <c r="TVC18" s="117"/>
      <c r="TVD18" s="117"/>
      <c r="TVE18" s="117"/>
      <c r="TVF18" s="117"/>
      <c r="TVG18" s="117"/>
      <c r="TVH18" s="117"/>
      <c r="TVI18" s="117"/>
      <c r="TVJ18" s="117"/>
      <c r="TVK18" s="117"/>
      <c r="TVL18" s="117"/>
      <c r="TVM18" s="117"/>
      <c r="TVN18" s="117"/>
      <c r="TVO18" s="117"/>
      <c r="TVP18" s="117"/>
      <c r="TVQ18" s="117"/>
      <c r="TVR18" s="117"/>
      <c r="TVS18" s="117"/>
      <c r="TVT18" s="117"/>
      <c r="TVU18" s="117"/>
      <c r="TVV18" s="117"/>
      <c r="TVW18" s="117"/>
      <c r="TVX18" s="117"/>
      <c r="TVY18" s="117"/>
      <c r="TVZ18" s="117"/>
      <c r="TWA18" s="117"/>
      <c r="TWB18" s="117"/>
      <c r="TWC18" s="117"/>
      <c r="TWD18" s="117"/>
      <c r="TWE18" s="117"/>
      <c r="TWF18" s="117"/>
      <c r="TWG18" s="117"/>
      <c r="TWH18" s="117"/>
      <c r="TWI18" s="117"/>
      <c r="TWJ18" s="117"/>
      <c r="TWK18" s="117"/>
      <c r="TWL18" s="117"/>
      <c r="TWM18" s="117"/>
      <c r="TWN18" s="117"/>
      <c r="TWO18" s="117"/>
      <c r="TWP18" s="117"/>
      <c r="TWQ18" s="117"/>
      <c r="TWR18" s="117"/>
      <c r="TWS18" s="117"/>
      <c r="TWT18" s="117"/>
      <c r="TWU18" s="117"/>
      <c r="TWV18" s="117"/>
      <c r="TWW18" s="117"/>
      <c r="TWX18" s="117"/>
      <c r="TWY18" s="117"/>
      <c r="TWZ18" s="117"/>
      <c r="TXA18" s="117"/>
      <c r="TXB18" s="117"/>
      <c r="TXC18" s="117"/>
      <c r="TXD18" s="117"/>
      <c r="TXE18" s="117"/>
      <c r="TXF18" s="117"/>
      <c r="TXG18" s="117"/>
      <c r="TXH18" s="117"/>
      <c r="TXI18" s="117"/>
      <c r="TXJ18" s="117"/>
      <c r="TXK18" s="117"/>
      <c r="TXL18" s="117"/>
      <c r="TXM18" s="117"/>
      <c r="TXN18" s="117"/>
      <c r="TXO18" s="117"/>
      <c r="TXP18" s="117"/>
      <c r="TXQ18" s="117"/>
      <c r="TXR18" s="117"/>
      <c r="TXS18" s="117"/>
      <c r="TXT18" s="117"/>
      <c r="TXU18" s="117"/>
      <c r="TXV18" s="117"/>
      <c r="TXW18" s="117"/>
      <c r="TXX18" s="117"/>
      <c r="TXY18" s="117"/>
      <c r="TXZ18" s="117"/>
      <c r="TYA18" s="117"/>
      <c r="TYB18" s="117"/>
      <c r="TYC18" s="117"/>
      <c r="TYD18" s="117"/>
      <c r="TYE18" s="117"/>
      <c r="TYF18" s="117"/>
      <c r="TYG18" s="117"/>
      <c r="TYH18" s="117"/>
      <c r="TYI18" s="117"/>
      <c r="TYJ18" s="117"/>
      <c r="TYK18" s="117"/>
      <c r="TYL18" s="117"/>
      <c r="TYM18" s="117"/>
      <c r="TYN18" s="117"/>
      <c r="TYO18" s="117"/>
      <c r="TYP18" s="117"/>
      <c r="TYQ18" s="117"/>
      <c r="TYR18" s="117"/>
      <c r="TYS18" s="117"/>
      <c r="TYT18" s="117"/>
      <c r="TYU18" s="117"/>
      <c r="TYV18" s="117"/>
      <c r="TYW18" s="117"/>
      <c r="TYX18" s="117"/>
      <c r="TYY18" s="117"/>
      <c r="TYZ18" s="117"/>
      <c r="TZA18" s="117"/>
      <c r="TZB18" s="117"/>
      <c r="TZC18" s="117"/>
      <c r="TZD18" s="117"/>
      <c r="TZE18" s="117"/>
      <c r="TZF18" s="117"/>
      <c r="TZG18" s="117"/>
      <c r="TZH18" s="117"/>
      <c r="TZI18" s="117"/>
      <c r="TZJ18" s="117"/>
      <c r="TZK18" s="117"/>
      <c r="TZL18" s="117"/>
      <c r="TZM18" s="117"/>
      <c r="TZN18" s="117"/>
      <c r="TZO18" s="117"/>
      <c r="TZP18" s="117"/>
      <c r="TZQ18" s="117"/>
      <c r="TZR18" s="117"/>
      <c r="TZS18" s="117"/>
      <c r="TZT18" s="117"/>
      <c r="TZU18" s="117"/>
      <c r="TZV18" s="117"/>
      <c r="TZW18" s="117"/>
      <c r="TZX18" s="117"/>
      <c r="TZY18" s="117"/>
      <c r="TZZ18" s="117"/>
      <c r="UAA18" s="117"/>
      <c r="UAB18" s="117"/>
      <c r="UAC18" s="117"/>
      <c r="UAD18" s="117"/>
      <c r="UAE18" s="117"/>
      <c r="UAF18" s="117"/>
      <c r="UAG18" s="117"/>
      <c r="UAH18" s="117"/>
      <c r="UAI18" s="117"/>
      <c r="UAJ18" s="117"/>
      <c r="UAK18" s="117"/>
      <c r="UAL18" s="117"/>
      <c r="UAM18" s="117"/>
      <c r="UAN18" s="117"/>
      <c r="UAO18" s="117"/>
      <c r="UAP18" s="117"/>
      <c r="UAQ18" s="117"/>
      <c r="UAR18" s="117"/>
      <c r="UAS18" s="117"/>
      <c r="UAT18" s="117"/>
      <c r="UAU18" s="117"/>
      <c r="UAV18" s="117"/>
      <c r="UAW18" s="117"/>
      <c r="UAX18" s="117"/>
      <c r="UAY18" s="117"/>
      <c r="UAZ18" s="117"/>
      <c r="UBA18" s="117"/>
      <c r="UBB18" s="117"/>
      <c r="UBC18" s="117"/>
      <c r="UBD18" s="117"/>
      <c r="UBE18" s="117"/>
      <c r="UBF18" s="117"/>
      <c r="UBG18" s="117"/>
      <c r="UBH18" s="117"/>
      <c r="UBI18" s="117"/>
      <c r="UBJ18" s="117"/>
      <c r="UBK18" s="117"/>
      <c r="UBL18" s="117"/>
      <c r="UBM18" s="117"/>
      <c r="UBN18" s="117"/>
      <c r="UBO18" s="117"/>
      <c r="UBP18" s="117"/>
      <c r="UBQ18" s="117"/>
      <c r="UBR18" s="117"/>
      <c r="UBS18" s="117"/>
      <c r="UBT18" s="117"/>
      <c r="UBU18" s="117"/>
      <c r="UBV18" s="117"/>
      <c r="UBW18" s="117"/>
      <c r="UBX18" s="117"/>
      <c r="UBY18" s="117"/>
      <c r="UBZ18" s="117"/>
      <c r="UCA18" s="117"/>
      <c r="UCB18" s="117"/>
      <c r="UCC18" s="117"/>
      <c r="UCD18" s="117"/>
      <c r="UCE18" s="117"/>
      <c r="UCF18" s="117"/>
      <c r="UCG18" s="117"/>
      <c r="UCH18" s="117"/>
      <c r="UCI18" s="117"/>
      <c r="UCJ18" s="117"/>
      <c r="UCK18" s="117"/>
      <c r="UCL18" s="117"/>
      <c r="UCM18" s="117"/>
      <c r="UCN18" s="117"/>
      <c r="UCO18" s="117"/>
      <c r="UCP18" s="117"/>
      <c r="UCQ18" s="117"/>
      <c r="UCR18" s="117"/>
      <c r="UCS18" s="117"/>
      <c r="UCT18" s="117"/>
      <c r="UCU18" s="117"/>
      <c r="UCV18" s="117"/>
      <c r="UCW18" s="117"/>
      <c r="UCX18" s="117"/>
      <c r="UCY18" s="117"/>
      <c r="UCZ18" s="117"/>
      <c r="UDA18" s="117"/>
      <c r="UDB18" s="117"/>
      <c r="UDC18" s="117"/>
      <c r="UDD18" s="117"/>
      <c r="UDE18" s="117"/>
      <c r="UDF18" s="117"/>
      <c r="UDG18" s="117"/>
      <c r="UDH18" s="117"/>
      <c r="UDI18" s="117"/>
      <c r="UDJ18" s="117"/>
      <c r="UDK18" s="117"/>
      <c r="UDL18" s="117"/>
      <c r="UDM18" s="117"/>
      <c r="UDN18" s="117"/>
      <c r="UDO18" s="117"/>
      <c r="UDP18" s="117"/>
      <c r="UDQ18" s="117"/>
      <c r="UDR18" s="117"/>
      <c r="UDS18" s="117"/>
      <c r="UDT18" s="117"/>
      <c r="UDU18" s="117"/>
      <c r="UDV18" s="117"/>
      <c r="UDW18" s="117"/>
      <c r="UDX18" s="117"/>
      <c r="UDY18" s="117"/>
      <c r="UDZ18" s="117"/>
      <c r="UEA18" s="117"/>
      <c r="UEB18" s="117"/>
      <c r="UEC18" s="117"/>
      <c r="UED18" s="117"/>
      <c r="UEE18" s="117"/>
      <c r="UEF18" s="117"/>
      <c r="UEG18" s="117"/>
      <c r="UEH18" s="117"/>
      <c r="UEI18" s="117"/>
      <c r="UEJ18" s="117"/>
      <c r="UEK18" s="117"/>
      <c r="UEL18" s="117"/>
      <c r="UEM18" s="117"/>
      <c r="UEN18" s="117"/>
      <c r="UEO18" s="117"/>
      <c r="UEP18" s="117"/>
      <c r="UEQ18" s="117"/>
      <c r="UER18" s="117"/>
      <c r="UES18" s="117"/>
      <c r="UET18" s="117"/>
      <c r="UEU18" s="117"/>
      <c r="UEV18" s="117"/>
      <c r="UEW18" s="117"/>
      <c r="UEX18" s="117"/>
      <c r="UEY18" s="117"/>
      <c r="UEZ18" s="117"/>
      <c r="UFA18" s="117"/>
      <c r="UFB18" s="117"/>
      <c r="UFC18" s="117"/>
      <c r="UFD18" s="117"/>
      <c r="UFE18" s="117"/>
      <c r="UFF18" s="117"/>
      <c r="UFG18" s="117"/>
      <c r="UFH18" s="117"/>
      <c r="UFI18" s="117"/>
      <c r="UFJ18" s="117"/>
      <c r="UFK18" s="117"/>
      <c r="UFL18" s="117"/>
      <c r="UFM18" s="117"/>
      <c r="UFN18" s="117"/>
      <c r="UFO18" s="117"/>
      <c r="UFP18" s="117"/>
      <c r="UFQ18" s="117"/>
      <c r="UFR18" s="117"/>
      <c r="UFS18" s="117"/>
      <c r="UFT18" s="117"/>
      <c r="UFU18" s="117"/>
      <c r="UFV18" s="117"/>
      <c r="UFW18" s="117"/>
      <c r="UFX18" s="117"/>
      <c r="UFY18" s="117"/>
      <c r="UFZ18" s="117"/>
      <c r="UGA18" s="117"/>
      <c r="UGB18" s="117"/>
      <c r="UGC18" s="117"/>
      <c r="UGD18" s="117"/>
      <c r="UGE18" s="117"/>
      <c r="UGF18" s="117"/>
      <c r="UGG18" s="117"/>
      <c r="UGH18" s="117"/>
      <c r="UGI18" s="117"/>
      <c r="UGJ18" s="117"/>
      <c r="UGK18" s="117"/>
      <c r="UGL18" s="117"/>
      <c r="UGM18" s="117"/>
      <c r="UGN18" s="117"/>
      <c r="UGO18" s="117"/>
      <c r="UGP18" s="117"/>
      <c r="UGQ18" s="117"/>
      <c r="UGR18" s="117"/>
      <c r="UGS18" s="117"/>
      <c r="UGT18" s="117"/>
      <c r="UGU18" s="117"/>
      <c r="UGV18" s="117"/>
      <c r="UGW18" s="117"/>
      <c r="UGX18" s="117"/>
      <c r="UGY18" s="117"/>
      <c r="UGZ18" s="117"/>
      <c r="UHA18" s="117"/>
      <c r="UHB18" s="117"/>
      <c r="UHC18" s="117"/>
      <c r="UHD18" s="117"/>
      <c r="UHE18" s="117"/>
      <c r="UHF18" s="117"/>
      <c r="UHG18" s="117"/>
      <c r="UHH18" s="117"/>
      <c r="UHI18" s="117"/>
      <c r="UHJ18" s="117"/>
      <c r="UHK18" s="117"/>
      <c r="UHL18" s="117"/>
      <c r="UHM18" s="117"/>
      <c r="UHN18" s="117"/>
      <c r="UHO18" s="117"/>
      <c r="UHP18" s="117"/>
      <c r="UHQ18" s="117"/>
      <c r="UHR18" s="117"/>
      <c r="UHS18" s="117"/>
      <c r="UHT18" s="117"/>
      <c r="UHU18" s="117"/>
      <c r="UHV18" s="117"/>
      <c r="UHW18" s="117"/>
      <c r="UHX18" s="117"/>
      <c r="UHY18" s="117"/>
      <c r="UHZ18" s="117"/>
      <c r="UIA18" s="117"/>
      <c r="UIB18" s="117"/>
      <c r="UIC18" s="117"/>
      <c r="UID18" s="117"/>
      <c r="UIE18" s="117"/>
      <c r="UIF18" s="117"/>
      <c r="UIG18" s="117"/>
      <c r="UIH18" s="117"/>
      <c r="UII18" s="117"/>
      <c r="UIJ18" s="117"/>
      <c r="UIK18" s="117"/>
      <c r="UIL18" s="117"/>
      <c r="UIM18" s="117"/>
      <c r="UIN18" s="117"/>
      <c r="UIO18" s="117"/>
      <c r="UIP18" s="117"/>
      <c r="UIQ18" s="117"/>
      <c r="UIR18" s="117"/>
      <c r="UIS18" s="117"/>
      <c r="UIT18" s="117"/>
      <c r="UIU18" s="117"/>
      <c r="UIV18" s="117"/>
      <c r="UIW18" s="117"/>
      <c r="UIX18" s="117"/>
      <c r="UIY18" s="117"/>
      <c r="UIZ18" s="117"/>
      <c r="UJA18" s="117"/>
      <c r="UJB18" s="117"/>
      <c r="UJC18" s="117"/>
      <c r="UJD18" s="117"/>
      <c r="UJE18" s="117"/>
      <c r="UJF18" s="117"/>
      <c r="UJG18" s="117"/>
      <c r="UJH18" s="117"/>
      <c r="UJI18" s="117"/>
      <c r="UJJ18" s="117"/>
      <c r="UJK18" s="117"/>
      <c r="UJL18" s="117"/>
      <c r="UJM18" s="117"/>
      <c r="UJN18" s="117"/>
      <c r="UJO18" s="117"/>
      <c r="UJP18" s="117"/>
      <c r="UJQ18" s="117"/>
      <c r="UJR18" s="117"/>
      <c r="UJS18" s="117"/>
      <c r="UJT18" s="117"/>
      <c r="UJU18" s="117"/>
      <c r="UJV18" s="117"/>
      <c r="UJW18" s="117"/>
      <c r="UJX18" s="117"/>
      <c r="UJY18" s="117"/>
      <c r="UJZ18" s="117"/>
      <c r="UKA18" s="117"/>
      <c r="UKB18" s="117"/>
      <c r="UKC18" s="117"/>
      <c r="UKD18" s="117"/>
      <c r="UKE18" s="117"/>
      <c r="UKF18" s="117"/>
      <c r="UKG18" s="117"/>
      <c r="UKH18" s="117"/>
      <c r="UKI18" s="117"/>
      <c r="UKJ18" s="117"/>
      <c r="UKK18" s="117"/>
      <c r="UKL18" s="117"/>
      <c r="UKM18" s="117"/>
      <c r="UKN18" s="117"/>
      <c r="UKO18" s="117"/>
      <c r="UKP18" s="117"/>
      <c r="UKQ18" s="117"/>
      <c r="UKR18" s="117"/>
      <c r="UKS18" s="117"/>
      <c r="UKT18" s="117"/>
      <c r="UKU18" s="117"/>
      <c r="UKV18" s="117"/>
      <c r="UKW18" s="117"/>
      <c r="UKX18" s="117"/>
      <c r="UKY18" s="117"/>
      <c r="UKZ18" s="117"/>
      <c r="ULA18" s="117"/>
      <c r="ULB18" s="117"/>
      <c r="ULC18" s="117"/>
      <c r="ULD18" s="117"/>
      <c r="ULE18" s="117"/>
      <c r="ULF18" s="117"/>
      <c r="ULG18" s="117"/>
      <c r="ULH18" s="117"/>
      <c r="ULI18" s="117"/>
      <c r="ULJ18" s="117"/>
      <c r="ULK18" s="117"/>
      <c r="ULL18" s="117"/>
      <c r="ULM18" s="117"/>
      <c r="ULN18" s="117"/>
      <c r="ULO18" s="117"/>
      <c r="ULP18" s="117"/>
      <c r="ULQ18" s="117"/>
      <c r="ULR18" s="117"/>
      <c r="ULS18" s="117"/>
      <c r="ULT18" s="117"/>
      <c r="ULU18" s="117"/>
      <c r="ULV18" s="117"/>
      <c r="ULW18" s="117"/>
      <c r="ULX18" s="117"/>
      <c r="ULY18" s="117"/>
      <c r="ULZ18" s="117"/>
      <c r="UMA18" s="117"/>
      <c r="UMB18" s="117"/>
      <c r="UMC18" s="117"/>
      <c r="UMD18" s="117"/>
      <c r="UME18" s="117"/>
      <c r="UMF18" s="117"/>
      <c r="UMG18" s="117"/>
      <c r="UMH18" s="117"/>
      <c r="UMI18" s="117"/>
      <c r="UMJ18" s="117"/>
      <c r="UMK18" s="117"/>
      <c r="UML18" s="117"/>
      <c r="UMM18" s="117"/>
      <c r="UMN18" s="117"/>
      <c r="UMO18" s="117"/>
      <c r="UMP18" s="117"/>
      <c r="UMQ18" s="117"/>
      <c r="UMR18" s="117"/>
      <c r="UMS18" s="117"/>
      <c r="UMT18" s="117"/>
      <c r="UMU18" s="117"/>
      <c r="UMV18" s="117"/>
      <c r="UMW18" s="117"/>
      <c r="UMX18" s="117"/>
      <c r="UMY18" s="117"/>
      <c r="UMZ18" s="117"/>
      <c r="UNA18" s="117"/>
      <c r="UNB18" s="117"/>
      <c r="UNC18" s="117"/>
      <c r="UND18" s="117"/>
      <c r="UNE18" s="117"/>
      <c r="UNF18" s="117"/>
      <c r="UNG18" s="117"/>
      <c r="UNH18" s="117"/>
      <c r="UNI18" s="117"/>
      <c r="UNJ18" s="117"/>
      <c r="UNK18" s="117"/>
      <c r="UNL18" s="117"/>
      <c r="UNM18" s="117"/>
      <c r="UNN18" s="117"/>
      <c r="UNO18" s="117"/>
      <c r="UNP18" s="117"/>
      <c r="UNQ18" s="117"/>
      <c r="UNR18" s="117"/>
      <c r="UNS18" s="117"/>
      <c r="UNT18" s="117"/>
      <c r="UNU18" s="117"/>
      <c r="UNV18" s="117"/>
      <c r="UNW18" s="117"/>
      <c r="UNX18" s="117"/>
      <c r="UNY18" s="117"/>
      <c r="UNZ18" s="117"/>
      <c r="UOA18" s="117"/>
      <c r="UOB18" s="117"/>
      <c r="UOC18" s="117"/>
      <c r="UOD18" s="117"/>
      <c r="UOE18" s="117"/>
      <c r="UOF18" s="117"/>
      <c r="UOG18" s="117"/>
      <c r="UOH18" s="117"/>
      <c r="UOI18" s="117"/>
      <c r="UOJ18" s="117"/>
      <c r="UOK18" s="117"/>
      <c r="UOL18" s="117"/>
      <c r="UOM18" s="117"/>
      <c r="UON18" s="117"/>
      <c r="UOO18" s="117"/>
      <c r="UOP18" s="117"/>
      <c r="UOQ18" s="117"/>
      <c r="UOR18" s="117"/>
      <c r="UOS18" s="117"/>
      <c r="UOT18" s="117"/>
      <c r="UOU18" s="117"/>
      <c r="UOV18" s="117"/>
      <c r="UOW18" s="117"/>
      <c r="UOX18" s="117"/>
      <c r="UOY18" s="117"/>
      <c r="UOZ18" s="117"/>
      <c r="UPA18" s="117"/>
      <c r="UPB18" s="117"/>
      <c r="UPC18" s="117"/>
      <c r="UPD18" s="117"/>
      <c r="UPE18" s="117"/>
      <c r="UPF18" s="117"/>
      <c r="UPG18" s="117"/>
      <c r="UPH18" s="117"/>
      <c r="UPI18" s="117"/>
      <c r="UPJ18" s="117"/>
      <c r="UPK18" s="117"/>
      <c r="UPL18" s="117"/>
      <c r="UPM18" s="117"/>
      <c r="UPN18" s="117"/>
      <c r="UPO18" s="117"/>
      <c r="UPP18" s="117"/>
      <c r="UPQ18" s="117"/>
      <c r="UPR18" s="117"/>
      <c r="UPS18" s="117"/>
      <c r="UPT18" s="117"/>
      <c r="UPU18" s="117"/>
      <c r="UPV18" s="117"/>
      <c r="UPW18" s="117"/>
      <c r="UPX18" s="117"/>
      <c r="UPY18" s="117"/>
      <c r="UPZ18" s="117"/>
      <c r="UQA18" s="117"/>
      <c r="UQB18" s="117"/>
      <c r="UQC18" s="117"/>
      <c r="UQD18" s="117"/>
      <c r="UQE18" s="117"/>
      <c r="UQF18" s="117"/>
      <c r="UQG18" s="117"/>
      <c r="UQH18" s="117"/>
      <c r="UQI18" s="117"/>
      <c r="UQJ18" s="117"/>
      <c r="UQK18" s="117"/>
      <c r="UQL18" s="117"/>
      <c r="UQM18" s="117"/>
      <c r="UQN18" s="117"/>
      <c r="UQO18" s="117"/>
      <c r="UQP18" s="117"/>
      <c r="UQQ18" s="117"/>
      <c r="UQR18" s="117"/>
      <c r="UQS18" s="117"/>
      <c r="UQT18" s="117"/>
      <c r="UQU18" s="117"/>
      <c r="UQV18" s="117"/>
      <c r="UQW18" s="117"/>
      <c r="UQX18" s="117"/>
      <c r="UQY18" s="117"/>
      <c r="UQZ18" s="117"/>
      <c r="URA18" s="117"/>
      <c r="URB18" s="117"/>
      <c r="URC18" s="117"/>
      <c r="URD18" s="117"/>
      <c r="URE18" s="117"/>
      <c r="URF18" s="117"/>
      <c r="URG18" s="117"/>
      <c r="URH18" s="117"/>
      <c r="URI18" s="117"/>
      <c r="URJ18" s="117"/>
      <c r="URK18" s="117"/>
      <c r="URL18" s="117"/>
      <c r="URM18" s="117"/>
      <c r="URN18" s="117"/>
      <c r="URO18" s="117"/>
      <c r="URP18" s="117"/>
      <c r="URQ18" s="117"/>
      <c r="URR18" s="117"/>
      <c r="URS18" s="117"/>
      <c r="URT18" s="117"/>
      <c r="URU18" s="117"/>
      <c r="URV18" s="117"/>
      <c r="URW18" s="117"/>
      <c r="URX18" s="117"/>
      <c r="URY18" s="117"/>
      <c r="URZ18" s="117"/>
      <c r="USA18" s="117"/>
      <c r="USB18" s="117"/>
      <c r="USC18" s="117"/>
      <c r="USD18" s="117"/>
      <c r="USE18" s="117"/>
      <c r="USF18" s="117"/>
      <c r="USG18" s="117"/>
      <c r="USH18" s="117"/>
      <c r="USI18" s="117"/>
      <c r="USJ18" s="117"/>
      <c r="USK18" s="117"/>
      <c r="USL18" s="117"/>
      <c r="USM18" s="117"/>
      <c r="USN18" s="117"/>
      <c r="USO18" s="117"/>
      <c r="USP18" s="117"/>
      <c r="USQ18" s="117"/>
      <c r="USR18" s="117"/>
      <c r="USS18" s="117"/>
      <c r="UST18" s="117"/>
      <c r="USU18" s="117"/>
      <c r="USV18" s="117"/>
      <c r="USW18" s="117"/>
      <c r="USX18" s="117"/>
      <c r="USY18" s="117"/>
      <c r="USZ18" s="117"/>
      <c r="UTA18" s="117"/>
      <c r="UTB18" s="117"/>
      <c r="UTC18" s="117"/>
      <c r="UTD18" s="117"/>
      <c r="UTE18" s="117"/>
      <c r="UTF18" s="117"/>
      <c r="UTG18" s="117"/>
      <c r="UTH18" s="117"/>
      <c r="UTI18" s="117"/>
      <c r="UTJ18" s="117"/>
      <c r="UTK18" s="117"/>
      <c r="UTL18" s="117"/>
      <c r="UTM18" s="117"/>
      <c r="UTN18" s="117"/>
      <c r="UTO18" s="117"/>
      <c r="UTP18" s="117"/>
      <c r="UTQ18" s="117"/>
      <c r="UTR18" s="117"/>
      <c r="UTS18" s="117"/>
      <c r="UTT18" s="117"/>
      <c r="UTU18" s="117"/>
      <c r="UTV18" s="117"/>
      <c r="UTW18" s="117"/>
      <c r="UTX18" s="117"/>
      <c r="UTY18" s="117"/>
      <c r="UTZ18" s="117"/>
      <c r="UUA18" s="117"/>
      <c r="UUB18" s="117"/>
      <c r="UUC18" s="117"/>
      <c r="UUD18" s="117"/>
      <c r="UUE18" s="117"/>
      <c r="UUF18" s="117"/>
      <c r="UUG18" s="117"/>
      <c r="UUH18" s="117"/>
      <c r="UUI18" s="117"/>
      <c r="UUJ18" s="117"/>
      <c r="UUK18" s="117"/>
      <c r="UUL18" s="117"/>
      <c r="UUM18" s="117"/>
      <c r="UUN18" s="117"/>
      <c r="UUO18" s="117"/>
      <c r="UUP18" s="117"/>
      <c r="UUQ18" s="117"/>
      <c r="UUR18" s="117"/>
      <c r="UUS18" s="117"/>
      <c r="UUT18" s="117"/>
      <c r="UUU18" s="117"/>
      <c r="UUV18" s="117"/>
      <c r="UUW18" s="117"/>
      <c r="UUX18" s="117"/>
      <c r="UUY18" s="117"/>
      <c r="UUZ18" s="117"/>
      <c r="UVA18" s="117"/>
      <c r="UVB18" s="117"/>
      <c r="UVC18" s="117"/>
      <c r="UVD18" s="117"/>
      <c r="UVE18" s="117"/>
      <c r="UVF18" s="117"/>
      <c r="UVG18" s="117"/>
      <c r="UVH18" s="117"/>
      <c r="UVI18" s="117"/>
      <c r="UVJ18" s="117"/>
      <c r="UVK18" s="117"/>
      <c r="UVL18" s="117"/>
      <c r="UVM18" s="117"/>
      <c r="UVN18" s="117"/>
      <c r="UVO18" s="117"/>
      <c r="UVP18" s="117"/>
      <c r="UVQ18" s="117"/>
      <c r="UVR18" s="117"/>
      <c r="UVS18" s="117"/>
      <c r="UVT18" s="117"/>
      <c r="UVU18" s="117"/>
      <c r="UVV18" s="117"/>
      <c r="UVW18" s="117"/>
      <c r="UVX18" s="117"/>
      <c r="UVY18" s="117"/>
      <c r="UVZ18" s="117"/>
      <c r="UWA18" s="117"/>
      <c r="UWB18" s="117"/>
      <c r="UWC18" s="117"/>
      <c r="UWD18" s="117"/>
      <c r="UWE18" s="117"/>
      <c r="UWF18" s="117"/>
      <c r="UWG18" s="117"/>
      <c r="UWH18" s="117"/>
      <c r="UWI18" s="117"/>
      <c r="UWJ18" s="117"/>
      <c r="UWK18" s="117"/>
      <c r="UWL18" s="117"/>
      <c r="UWM18" s="117"/>
      <c r="UWN18" s="117"/>
      <c r="UWO18" s="117"/>
      <c r="UWP18" s="117"/>
      <c r="UWQ18" s="117"/>
      <c r="UWR18" s="117"/>
      <c r="UWS18" s="117"/>
      <c r="UWT18" s="117"/>
      <c r="UWU18" s="117"/>
      <c r="UWV18" s="117"/>
      <c r="UWW18" s="117"/>
      <c r="UWX18" s="117"/>
      <c r="UWY18" s="117"/>
      <c r="UWZ18" s="117"/>
      <c r="UXA18" s="117"/>
      <c r="UXB18" s="117"/>
      <c r="UXC18" s="117"/>
      <c r="UXD18" s="117"/>
      <c r="UXE18" s="117"/>
      <c r="UXF18" s="117"/>
      <c r="UXG18" s="117"/>
      <c r="UXH18" s="117"/>
      <c r="UXI18" s="117"/>
      <c r="UXJ18" s="117"/>
      <c r="UXK18" s="117"/>
      <c r="UXL18" s="117"/>
      <c r="UXM18" s="117"/>
      <c r="UXN18" s="117"/>
      <c r="UXO18" s="117"/>
      <c r="UXP18" s="117"/>
      <c r="UXQ18" s="117"/>
      <c r="UXR18" s="117"/>
      <c r="UXS18" s="117"/>
      <c r="UXT18" s="117"/>
      <c r="UXU18" s="117"/>
      <c r="UXV18" s="117"/>
      <c r="UXW18" s="117"/>
      <c r="UXX18" s="117"/>
      <c r="UXY18" s="117"/>
      <c r="UXZ18" s="117"/>
      <c r="UYA18" s="117"/>
      <c r="UYB18" s="117"/>
      <c r="UYC18" s="117"/>
      <c r="UYD18" s="117"/>
      <c r="UYE18" s="117"/>
      <c r="UYF18" s="117"/>
      <c r="UYG18" s="117"/>
      <c r="UYH18" s="117"/>
      <c r="UYI18" s="117"/>
      <c r="UYJ18" s="117"/>
      <c r="UYK18" s="117"/>
      <c r="UYL18" s="117"/>
      <c r="UYM18" s="117"/>
      <c r="UYN18" s="117"/>
      <c r="UYO18" s="117"/>
      <c r="UYP18" s="117"/>
      <c r="UYQ18" s="117"/>
      <c r="UYR18" s="117"/>
      <c r="UYS18" s="117"/>
      <c r="UYT18" s="117"/>
      <c r="UYU18" s="117"/>
      <c r="UYV18" s="117"/>
      <c r="UYW18" s="117"/>
      <c r="UYX18" s="117"/>
      <c r="UYY18" s="117"/>
      <c r="UYZ18" s="117"/>
      <c r="UZA18" s="117"/>
      <c r="UZB18" s="117"/>
      <c r="UZC18" s="117"/>
      <c r="UZD18" s="117"/>
      <c r="UZE18" s="117"/>
      <c r="UZF18" s="117"/>
      <c r="UZG18" s="117"/>
      <c r="UZH18" s="117"/>
      <c r="UZI18" s="117"/>
      <c r="UZJ18" s="117"/>
      <c r="UZK18" s="117"/>
      <c r="UZL18" s="117"/>
      <c r="UZM18" s="117"/>
      <c r="UZN18" s="117"/>
      <c r="UZO18" s="117"/>
      <c r="UZP18" s="117"/>
      <c r="UZQ18" s="117"/>
      <c r="UZR18" s="117"/>
      <c r="UZS18" s="117"/>
      <c r="UZT18" s="117"/>
      <c r="UZU18" s="117"/>
      <c r="UZV18" s="117"/>
      <c r="UZW18" s="117"/>
      <c r="UZX18" s="117"/>
      <c r="UZY18" s="117"/>
      <c r="UZZ18" s="117"/>
      <c r="VAA18" s="117"/>
      <c r="VAB18" s="117"/>
      <c r="VAC18" s="117"/>
      <c r="VAD18" s="117"/>
      <c r="VAE18" s="117"/>
      <c r="VAF18" s="117"/>
      <c r="VAG18" s="117"/>
      <c r="VAH18" s="117"/>
      <c r="VAI18" s="117"/>
      <c r="VAJ18" s="117"/>
      <c r="VAK18" s="117"/>
      <c r="VAL18" s="117"/>
      <c r="VAM18" s="117"/>
      <c r="VAN18" s="117"/>
      <c r="VAO18" s="117"/>
      <c r="VAP18" s="117"/>
      <c r="VAQ18" s="117"/>
      <c r="VAR18" s="117"/>
      <c r="VAS18" s="117"/>
      <c r="VAT18" s="117"/>
      <c r="VAU18" s="117"/>
      <c r="VAV18" s="117"/>
      <c r="VAW18" s="117"/>
      <c r="VAX18" s="117"/>
      <c r="VAY18" s="117"/>
      <c r="VAZ18" s="117"/>
      <c r="VBA18" s="117"/>
      <c r="VBB18" s="117"/>
      <c r="VBC18" s="117"/>
      <c r="VBD18" s="117"/>
      <c r="VBE18" s="117"/>
      <c r="VBF18" s="117"/>
      <c r="VBG18" s="117"/>
      <c r="VBH18" s="117"/>
      <c r="VBI18" s="117"/>
      <c r="VBJ18" s="117"/>
      <c r="VBK18" s="117"/>
      <c r="VBL18" s="117"/>
      <c r="VBM18" s="117"/>
      <c r="VBN18" s="117"/>
      <c r="VBO18" s="117"/>
      <c r="VBP18" s="117"/>
      <c r="VBQ18" s="117"/>
      <c r="VBR18" s="117"/>
      <c r="VBS18" s="117"/>
      <c r="VBT18" s="117"/>
      <c r="VBU18" s="117"/>
      <c r="VBV18" s="117"/>
      <c r="VBW18" s="117"/>
      <c r="VBX18" s="117"/>
      <c r="VBY18" s="117"/>
      <c r="VBZ18" s="117"/>
      <c r="VCA18" s="117"/>
      <c r="VCB18" s="117"/>
      <c r="VCC18" s="117"/>
      <c r="VCD18" s="117"/>
      <c r="VCE18" s="117"/>
      <c r="VCF18" s="117"/>
      <c r="VCG18" s="117"/>
      <c r="VCH18" s="117"/>
      <c r="VCI18" s="117"/>
      <c r="VCJ18" s="117"/>
      <c r="VCK18" s="117"/>
      <c r="VCL18" s="117"/>
      <c r="VCM18" s="117"/>
      <c r="VCN18" s="117"/>
      <c r="VCO18" s="117"/>
      <c r="VCP18" s="117"/>
      <c r="VCQ18" s="117"/>
      <c r="VCR18" s="117"/>
      <c r="VCS18" s="117"/>
      <c r="VCT18" s="117"/>
      <c r="VCU18" s="117"/>
      <c r="VCV18" s="117"/>
      <c r="VCW18" s="117"/>
      <c r="VCX18" s="117"/>
      <c r="VCY18" s="117"/>
      <c r="VCZ18" s="117"/>
      <c r="VDA18" s="117"/>
      <c r="VDB18" s="117"/>
      <c r="VDC18" s="117"/>
      <c r="VDD18" s="117"/>
      <c r="VDE18" s="117"/>
      <c r="VDF18" s="117"/>
      <c r="VDG18" s="117"/>
      <c r="VDH18" s="117"/>
      <c r="VDI18" s="117"/>
      <c r="VDJ18" s="117"/>
      <c r="VDK18" s="117"/>
      <c r="VDL18" s="117"/>
      <c r="VDM18" s="117"/>
      <c r="VDN18" s="117"/>
      <c r="VDO18" s="117"/>
      <c r="VDP18" s="117"/>
      <c r="VDQ18" s="117"/>
      <c r="VDR18" s="117"/>
      <c r="VDS18" s="117"/>
      <c r="VDT18" s="117"/>
      <c r="VDU18" s="117"/>
      <c r="VDV18" s="117"/>
      <c r="VDW18" s="117"/>
      <c r="VDX18" s="117"/>
      <c r="VDY18" s="117"/>
      <c r="VDZ18" s="117"/>
      <c r="VEA18" s="117"/>
      <c r="VEB18" s="117"/>
      <c r="VEC18" s="117"/>
      <c r="VED18" s="117"/>
      <c r="VEE18" s="117"/>
      <c r="VEF18" s="117"/>
      <c r="VEG18" s="117"/>
      <c r="VEH18" s="117"/>
      <c r="VEI18" s="117"/>
      <c r="VEJ18" s="117"/>
      <c r="VEK18" s="117"/>
      <c r="VEL18" s="117"/>
      <c r="VEM18" s="117"/>
      <c r="VEN18" s="117"/>
      <c r="VEO18" s="117"/>
      <c r="VEP18" s="117"/>
      <c r="VEQ18" s="117"/>
      <c r="VER18" s="117"/>
      <c r="VES18" s="117"/>
      <c r="VET18" s="117"/>
      <c r="VEU18" s="117"/>
      <c r="VEV18" s="117"/>
      <c r="VEW18" s="117"/>
      <c r="VEX18" s="117"/>
      <c r="VEY18" s="117"/>
      <c r="VEZ18" s="117"/>
      <c r="VFA18" s="117"/>
      <c r="VFB18" s="117"/>
      <c r="VFC18" s="117"/>
      <c r="VFD18" s="117"/>
      <c r="VFE18" s="117"/>
      <c r="VFF18" s="117"/>
      <c r="VFG18" s="117"/>
      <c r="VFH18" s="117"/>
      <c r="VFI18" s="117"/>
      <c r="VFJ18" s="117"/>
      <c r="VFK18" s="117"/>
      <c r="VFL18" s="117"/>
      <c r="VFM18" s="117"/>
      <c r="VFN18" s="117"/>
      <c r="VFO18" s="117"/>
      <c r="VFP18" s="117"/>
      <c r="VFQ18" s="117"/>
      <c r="VFR18" s="117"/>
      <c r="VFS18" s="117"/>
      <c r="VFT18" s="117"/>
      <c r="VFU18" s="117"/>
      <c r="VFV18" s="117"/>
      <c r="VFW18" s="117"/>
      <c r="VFX18" s="117"/>
      <c r="VFY18" s="117"/>
      <c r="VFZ18" s="117"/>
      <c r="VGA18" s="117"/>
      <c r="VGB18" s="117"/>
      <c r="VGC18" s="117"/>
      <c r="VGD18" s="117"/>
      <c r="VGE18" s="117"/>
      <c r="VGF18" s="117"/>
      <c r="VGG18" s="117"/>
      <c r="VGH18" s="117"/>
      <c r="VGI18" s="117"/>
      <c r="VGJ18" s="117"/>
      <c r="VGK18" s="117"/>
      <c r="VGL18" s="117"/>
      <c r="VGM18" s="117"/>
      <c r="VGN18" s="117"/>
      <c r="VGO18" s="117"/>
      <c r="VGP18" s="117"/>
      <c r="VGQ18" s="117"/>
      <c r="VGR18" s="117"/>
      <c r="VGS18" s="117"/>
      <c r="VGT18" s="117"/>
      <c r="VGU18" s="117"/>
      <c r="VGV18" s="117"/>
      <c r="VGW18" s="117"/>
      <c r="VGX18" s="117"/>
      <c r="VGY18" s="117"/>
      <c r="VGZ18" s="117"/>
      <c r="VHA18" s="117"/>
      <c r="VHB18" s="117"/>
      <c r="VHC18" s="117"/>
      <c r="VHD18" s="117"/>
      <c r="VHE18" s="117"/>
      <c r="VHF18" s="117"/>
      <c r="VHG18" s="117"/>
      <c r="VHH18" s="117"/>
      <c r="VHI18" s="117"/>
      <c r="VHJ18" s="117"/>
      <c r="VHK18" s="117"/>
      <c r="VHL18" s="117"/>
      <c r="VHM18" s="117"/>
      <c r="VHN18" s="117"/>
      <c r="VHO18" s="117"/>
      <c r="VHP18" s="117"/>
      <c r="VHQ18" s="117"/>
      <c r="VHR18" s="117"/>
      <c r="VHS18" s="117"/>
      <c r="VHT18" s="117"/>
      <c r="VHU18" s="117"/>
      <c r="VHV18" s="117"/>
      <c r="VHW18" s="117"/>
      <c r="VHX18" s="117"/>
      <c r="VHY18" s="117"/>
      <c r="VHZ18" s="117"/>
      <c r="VIA18" s="117"/>
      <c r="VIB18" s="117"/>
      <c r="VIC18" s="117"/>
      <c r="VID18" s="117"/>
      <c r="VIE18" s="117"/>
      <c r="VIF18" s="117"/>
      <c r="VIG18" s="117"/>
      <c r="VIH18" s="117"/>
      <c r="VII18" s="117"/>
      <c r="VIJ18" s="117"/>
      <c r="VIK18" s="117"/>
      <c r="VIL18" s="117"/>
      <c r="VIM18" s="117"/>
      <c r="VIN18" s="117"/>
      <c r="VIO18" s="117"/>
      <c r="VIP18" s="117"/>
      <c r="VIQ18" s="117"/>
      <c r="VIR18" s="117"/>
      <c r="VIS18" s="117"/>
      <c r="VIT18" s="117"/>
      <c r="VIU18" s="117"/>
      <c r="VIV18" s="117"/>
      <c r="VIW18" s="117"/>
      <c r="VIX18" s="117"/>
      <c r="VIY18" s="117"/>
      <c r="VIZ18" s="117"/>
      <c r="VJA18" s="117"/>
      <c r="VJB18" s="117"/>
      <c r="VJC18" s="117"/>
      <c r="VJD18" s="117"/>
      <c r="VJE18" s="117"/>
      <c r="VJF18" s="117"/>
      <c r="VJG18" s="117"/>
      <c r="VJH18" s="117"/>
      <c r="VJI18" s="117"/>
      <c r="VJJ18" s="117"/>
      <c r="VJK18" s="117"/>
      <c r="VJL18" s="117"/>
      <c r="VJM18" s="117"/>
      <c r="VJN18" s="117"/>
      <c r="VJO18" s="117"/>
      <c r="VJP18" s="117"/>
      <c r="VJQ18" s="117"/>
      <c r="VJR18" s="117"/>
      <c r="VJS18" s="117"/>
      <c r="VJT18" s="117"/>
      <c r="VJU18" s="117"/>
      <c r="VJV18" s="117"/>
      <c r="VJW18" s="117"/>
      <c r="VJX18" s="117"/>
      <c r="VJY18" s="117"/>
      <c r="VJZ18" s="117"/>
      <c r="VKA18" s="117"/>
      <c r="VKB18" s="117"/>
      <c r="VKC18" s="117"/>
      <c r="VKD18" s="117"/>
      <c r="VKE18" s="117"/>
      <c r="VKF18" s="117"/>
      <c r="VKG18" s="117"/>
      <c r="VKH18" s="117"/>
      <c r="VKI18" s="117"/>
      <c r="VKJ18" s="117"/>
      <c r="VKK18" s="117"/>
      <c r="VKL18" s="117"/>
      <c r="VKM18" s="117"/>
      <c r="VKN18" s="117"/>
      <c r="VKO18" s="117"/>
      <c r="VKP18" s="117"/>
      <c r="VKQ18" s="117"/>
      <c r="VKR18" s="117"/>
      <c r="VKS18" s="117"/>
      <c r="VKT18" s="117"/>
      <c r="VKU18" s="117"/>
      <c r="VKV18" s="117"/>
      <c r="VKW18" s="117"/>
      <c r="VKX18" s="117"/>
      <c r="VKY18" s="117"/>
      <c r="VKZ18" s="117"/>
      <c r="VLA18" s="117"/>
      <c r="VLB18" s="117"/>
      <c r="VLC18" s="117"/>
      <c r="VLD18" s="117"/>
      <c r="VLE18" s="117"/>
      <c r="VLF18" s="117"/>
      <c r="VLG18" s="117"/>
      <c r="VLH18" s="117"/>
      <c r="VLI18" s="117"/>
      <c r="VLJ18" s="117"/>
      <c r="VLK18" s="117"/>
      <c r="VLL18" s="117"/>
      <c r="VLM18" s="117"/>
      <c r="VLN18" s="117"/>
      <c r="VLO18" s="117"/>
      <c r="VLP18" s="117"/>
      <c r="VLQ18" s="117"/>
      <c r="VLR18" s="117"/>
      <c r="VLS18" s="117"/>
      <c r="VLT18" s="117"/>
      <c r="VLU18" s="117"/>
      <c r="VLV18" s="117"/>
      <c r="VLW18" s="117"/>
      <c r="VLX18" s="117"/>
      <c r="VLY18" s="117"/>
      <c r="VLZ18" s="117"/>
      <c r="VMA18" s="117"/>
      <c r="VMB18" s="117"/>
      <c r="VMC18" s="117"/>
      <c r="VMD18" s="117"/>
      <c r="VME18" s="117"/>
      <c r="VMF18" s="117"/>
      <c r="VMG18" s="117"/>
      <c r="VMH18" s="117"/>
      <c r="VMI18" s="117"/>
      <c r="VMJ18" s="117"/>
      <c r="VMK18" s="117"/>
      <c r="VML18" s="117"/>
      <c r="VMM18" s="117"/>
      <c r="VMN18" s="117"/>
      <c r="VMO18" s="117"/>
      <c r="VMP18" s="117"/>
      <c r="VMQ18" s="117"/>
      <c r="VMR18" s="117"/>
      <c r="VMS18" s="117"/>
      <c r="VMT18" s="117"/>
      <c r="VMU18" s="117"/>
      <c r="VMV18" s="117"/>
      <c r="VMW18" s="117"/>
      <c r="VMX18" s="117"/>
      <c r="VMY18" s="117"/>
      <c r="VMZ18" s="117"/>
      <c r="VNA18" s="117"/>
      <c r="VNB18" s="117"/>
      <c r="VNC18" s="117"/>
      <c r="VND18" s="117"/>
      <c r="VNE18" s="117"/>
      <c r="VNF18" s="117"/>
      <c r="VNG18" s="117"/>
      <c r="VNH18" s="117"/>
      <c r="VNI18" s="117"/>
      <c r="VNJ18" s="117"/>
      <c r="VNK18" s="117"/>
      <c r="VNL18" s="117"/>
      <c r="VNM18" s="117"/>
      <c r="VNN18" s="117"/>
      <c r="VNO18" s="117"/>
      <c r="VNP18" s="117"/>
      <c r="VNQ18" s="117"/>
      <c r="VNR18" s="117"/>
      <c r="VNS18" s="117"/>
      <c r="VNT18" s="117"/>
      <c r="VNU18" s="117"/>
      <c r="VNV18" s="117"/>
      <c r="VNW18" s="117"/>
      <c r="VNX18" s="117"/>
      <c r="VNY18" s="117"/>
      <c r="VNZ18" s="117"/>
      <c r="VOA18" s="117"/>
      <c r="VOB18" s="117"/>
      <c r="VOC18" s="117"/>
      <c r="VOD18" s="117"/>
      <c r="VOE18" s="117"/>
      <c r="VOF18" s="117"/>
      <c r="VOG18" s="117"/>
      <c r="VOH18" s="117"/>
      <c r="VOI18" s="117"/>
      <c r="VOJ18" s="117"/>
      <c r="VOK18" s="117"/>
      <c r="VOL18" s="117"/>
      <c r="VOM18" s="117"/>
      <c r="VON18" s="117"/>
      <c r="VOO18" s="117"/>
      <c r="VOP18" s="117"/>
      <c r="VOQ18" s="117"/>
      <c r="VOR18" s="117"/>
      <c r="VOS18" s="117"/>
      <c r="VOT18" s="117"/>
      <c r="VOU18" s="117"/>
      <c r="VOV18" s="117"/>
      <c r="VOW18" s="117"/>
      <c r="VOX18" s="117"/>
      <c r="VOY18" s="117"/>
      <c r="VOZ18" s="117"/>
      <c r="VPA18" s="117"/>
      <c r="VPB18" s="117"/>
      <c r="VPC18" s="117"/>
      <c r="VPD18" s="117"/>
      <c r="VPE18" s="117"/>
      <c r="VPF18" s="117"/>
      <c r="VPG18" s="117"/>
      <c r="VPH18" s="117"/>
      <c r="VPI18" s="117"/>
      <c r="VPJ18" s="117"/>
      <c r="VPK18" s="117"/>
      <c r="VPL18" s="117"/>
      <c r="VPM18" s="117"/>
      <c r="VPN18" s="117"/>
      <c r="VPO18" s="117"/>
      <c r="VPP18" s="117"/>
      <c r="VPQ18" s="117"/>
      <c r="VPR18" s="117"/>
      <c r="VPS18" s="117"/>
      <c r="VPT18" s="117"/>
      <c r="VPU18" s="117"/>
      <c r="VPV18" s="117"/>
      <c r="VPW18" s="117"/>
      <c r="VPX18" s="117"/>
      <c r="VPY18" s="117"/>
      <c r="VPZ18" s="117"/>
      <c r="VQA18" s="117"/>
      <c r="VQB18" s="117"/>
      <c r="VQC18" s="117"/>
      <c r="VQD18" s="117"/>
      <c r="VQE18" s="117"/>
      <c r="VQF18" s="117"/>
      <c r="VQG18" s="117"/>
      <c r="VQH18" s="117"/>
      <c r="VQI18" s="117"/>
      <c r="VQJ18" s="117"/>
      <c r="VQK18" s="117"/>
      <c r="VQL18" s="117"/>
      <c r="VQM18" s="117"/>
      <c r="VQN18" s="117"/>
      <c r="VQO18" s="117"/>
      <c r="VQP18" s="117"/>
      <c r="VQQ18" s="117"/>
      <c r="VQR18" s="117"/>
      <c r="VQS18" s="117"/>
      <c r="VQT18" s="117"/>
      <c r="VQU18" s="117"/>
      <c r="VQV18" s="117"/>
      <c r="VQW18" s="117"/>
      <c r="VQX18" s="117"/>
      <c r="VQY18" s="117"/>
      <c r="VQZ18" s="117"/>
      <c r="VRA18" s="117"/>
      <c r="VRB18" s="117"/>
      <c r="VRC18" s="117"/>
      <c r="VRD18" s="117"/>
      <c r="VRE18" s="117"/>
      <c r="VRF18" s="117"/>
      <c r="VRG18" s="117"/>
      <c r="VRH18" s="117"/>
      <c r="VRI18" s="117"/>
      <c r="VRJ18" s="117"/>
      <c r="VRK18" s="117"/>
      <c r="VRL18" s="117"/>
      <c r="VRM18" s="117"/>
      <c r="VRN18" s="117"/>
      <c r="VRO18" s="117"/>
      <c r="VRP18" s="117"/>
      <c r="VRQ18" s="117"/>
      <c r="VRR18" s="117"/>
      <c r="VRS18" s="117"/>
      <c r="VRT18" s="117"/>
      <c r="VRU18" s="117"/>
      <c r="VRV18" s="117"/>
      <c r="VRW18" s="117"/>
      <c r="VRX18" s="117"/>
      <c r="VRY18" s="117"/>
      <c r="VRZ18" s="117"/>
      <c r="VSA18" s="117"/>
      <c r="VSB18" s="117"/>
      <c r="VSC18" s="117"/>
      <c r="VSD18" s="117"/>
      <c r="VSE18" s="117"/>
      <c r="VSF18" s="117"/>
      <c r="VSG18" s="117"/>
      <c r="VSH18" s="117"/>
      <c r="VSI18" s="117"/>
      <c r="VSJ18" s="117"/>
      <c r="VSK18" s="117"/>
      <c r="VSL18" s="117"/>
      <c r="VSM18" s="117"/>
      <c r="VSN18" s="117"/>
      <c r="VSO18" s="117"/>
      <c r="VSP18" s="117"/>
      <c r="VSQ18" s="117"/>
      <c r="VSR18" s="117"/>
      <c r="VSS18" s="117"/>
      <c r="VST18" s="117"/>
      <c r="VSU18" s="117"/>
      <c r="VSV18" s="117"/>
      <c r="VSW18" s="117"/>
      <c r="VSX18" s="117"/>
      <c r="VSY18" s="117"/>
      <c r="VSZ18" s="117"/>
      <c r="VTA18" s="117"/>
      <c r="VTB18" s="117"/>
      <c r="VTC18" s="117"/>
      <c r="VTD18" s="117"/>
      <c r="VTE18" s="117"/>
      <c r="VTF18" s="117"/>
      <c r="VTG18" s="117"/>
      <c r="VTH18" s="117"/>
      <c r="VTI18" s="117"/>
      <c r="VTJ18" s="117"/>
      <c r="VTK18" s="117"/>
      <c r="VTL18" s="117"/>
      <c r="VTM18" s="117"/>
      <c r="VTN18" s="117"/>
      <c r="VTO18" s="117"/>
      <c r="VTP18" s="117"/>
      <c r="VTQ18" s="117"/>
      <c r="VTR18" s="117"/>
      <c r="VTS18" s="117"/>
      <c r="VTT18" s="117"/>
      <c r="VTU18" s="117"/>
      <c r="VTV18" s="117"/>
      <c r="VTW18" s="117"/>
      <c r="VTX18" s="117"/>
      <c r="VTY18" s="117"/>
      <c r="VTZ18" s="117"/>
      <c r="VUA18" s="117"/>
      <c r="VUB18" s="117"/>
      <c r="VUC18" s="117"/>
      <c r="VUD18" s="117"/>
      <c r="VUE18" s="117"/>
      <c r="VUF18" s="117"/>
      <c r="VUG18" s="117"/>
      <c r="VUH18" s="117"/>
      <c r="VUI18" s="117"/>
      <c r="VUJ18" s="117"/>
      <c r="VUK18" s="117"/>
      <c r="VUL18" s="117"/>
      <c r="VUM18" s="117"/>
      <c r="VUN18" s="117"/>
      <c r="VUO18" s="117"/>
      <c r="VUP18" s="117"/>
      <c r="VUQ18" s="117"/>
      <c r="VUR18" s="117"/>
      <c r="VUS18" s="117"/>
      <c r="VUT18" s="117"/>
      <c r="VUU18" s="117"/>
      <c r="VUV18" s="117"/>
      <c r="VUW18" s="117"/>
      <c r="VUX18" s="117"/>
      <c r="VUY18" s="117"/>
      <c r="VUZ18" s="117"/>
      <c r="VVA18" s="117"/>
      <c r="VVB18" s="117"/>
      <c r="VVC18" s="117"/>
      <c r="VVD18" s="117"/>
      <c r="VVE18" s="117"/>
      <c r="VVF18" s="117"/>
      <c r="VVG18" s="117"/>
      <c r="VVH18" s="117"/>
      <c r="VVI18" s="117"/>
      <c r="VVJ18" s="117"/>
      <c r="VVK18" s="117"/>
      <c r="VVL18" s="117"/>
      <c r="VVM18" s="117"/>
      <c r="VVN18" s="117"/>
      <c r="VVO18" s="117"/>
      <c r="VVP18" s="117"/>
      <c r="VVQ18" s="117"/>
      <c r="VVR18" s="117"/>
      <c r="VVS18" s="117"/>
      <c r="VVT18" s="117"/>
      <c r="VVU18" s="117"/>
      <c r="VVV18" s="117"/>
      <c r="VVW18" s="117"/>
      <c r="VVX18" s="117"/>
      <c r="VVY18" s="117"/>
      <c r="VVZ18" s="117"/>
      <c r="VWA18" s="117"/>
      <c r="VWB18" s="117"/>
      <c r="VWC18" s="117"/>
      <c r="VWD18" s="117"/>
      <c r="VWE18" s="117"/>
      <c r="VWF18" s="117"/>
      <c r="VWG18" s="117"/>
      <c r="VWH18" s="117"/>
      <c r="VWI18" s="117"/>
      <c r="VWJ18" s="117"/>
      <c r="VWK18" s="117"/>
      <c r="VWL18" s="117"/>
      <c r="VWM18" s="117"/>
      <c r="VWN18" s="117"/>
      <c r="VWO18" s="117"/>
      <c r="VWP18" s="117"/>
      <c r="VWQ18" s="117"/>
      <c r="VWR18" s="117"/>
      <c r="VWS18" s="117"/>
      <c r="VWT18" s="117"/>
      <c r="VWU18" s="117"/>
      <c r="VWV18" s="117"/>
      <c r="VWW18" s="117"/>
      <c r="VWX18" s="117"/>
      <c r="VWY18" s="117"/>
      <c r="VWZ18" s="117"/>
      <c r="VXA18" s="117"/>
      <c r="VXB18" s="117"/>
      <c r="VXC18" s="117"/>
      <c r="VXD18" s="117"/>
      <c r="VXE18" s="117"/>
      <c r="VXF18" s="117"/>
      <c r="VXG18" s="117"/>
      <c r="VXH18" s="117"/>
      <c r="VXI18" s="117"/>
      <c r="VXJ18" s="117"/>
      <c r="VXK18" s="117"/>
      <c r="VXL18" s="117"/>
      <c r="VXM18" s="117"/>
      <c r="VXN18" s="117"/>
      <c r="VXO18" s="117"/>
      <c r="VXP18" s="117"/>
      <c r="VXQ18" s="117"/>
      <c r="VXR18" s="117"/>
      <c r="VXS18" s="117"/>
      <c r="VXT18" s="117"/>
      <c r="VXU18" s="117"/>
      <c r="VXV18" s="117"/>
      <c r="VXW18" s="117"/>
      <c r="VXX18" s="117"/>
      <c r="VXY18" s="117"/>
      <c r="VXZ18" s="117"/>
      <c r="VYA18" s="117"/>
      <c r="VYB18" s="117"/>
      <c r="VYC18" s="117"/>
      <c r="VYD18" s="117"/>
      <c r="VYE18" s="117"/>
      <c r="VYF18" s="117"/>
      <c r="VYG18" s="117"/>
      <c r="VYH18" s="117"/>
      <c r="VYI18" s="117"/>
      <c r="VYJ18" s="117"/>
      <c r="VYK18" s="117"/>
      <c r="VYL18" s="117"/>
      <c r="VYM18" s="117"/>
      <c r="VYN18" s="117"/>
      <c r="VYO18" s="117"/>
      <c r="VYP18" s="117"/>
      <c r="VYQ18" s="117"/>
      <c r="VYR18" s="117"/>
      <c r="VYS18" s="117"/>
      <c r="VYT18" s="117"/>
      <c r="VYU18" s="117"/>
      <c r="VYV18" s="117"/>
      <c r="VYW18" s="117"/>
      <c r="VYX18" s="117"/>
      <c r="VYY18" s="117"/>
      <c r="VYZ18" s="117"/>
      <c r="VZA18" s="117"/>
      <c r="VZB18" s="117"/>
      <c r="VZC18" s="117"/>
      <c r="VZD18" s="117"/>
      <c r="VZE18" s="117"/>
      <c r="VZF18" s="117"/>
      <c r="VZG18" s="117"/>
      <c r="VZH18" s="117"/>
      <c r="VZI18" s="117"/>
      <c r="VZJ18" s="117"/>
      <c r="VZK18" s="117"/>
      <c r="VZL18" s="117"/>
      <c r="VZM18" s="117"/>
      <c r="VZN18" s="117"/>
      <c r="VZO18" s="117"/>
      <c r="VZP18" s="117"/>
      <c r="VZQ18" s="117"/>
      <c r="VZR18" s="117"/>
      <c r="VZS18" s="117"/>
      <c r="VZT18" s="117"/>
      <c r="VZU18" s="117"/>
      <c r="VZV18" s="117"/>
      <c r="VZW18" s="117"/>
      <c r="VZX18" s="117"/>
      <c r="VZY18" s="117"/>
      <c r="VZZ18" s="117"/>
      <c r="WAA18" s="117"/>
      <c r="WAB18" s="117"/>
      <c r="WAC18" s="117"/>
      <c r="WAD18" s="117"/>
      <c r="WAE18" s="117"/>
      <c r="WAF18" s="117"/>
      <c r="WAG18" s="117"/>
      <c r="WAH18" s="117"/>
      <c r="WAI18" s="117"/>
      <c r="WAJ18" s="117"/>
      <c r="WAK18" s="117"/>
      <c r="WAL18" s="117"/>
      <c r="WAM18" s="117"/>
      <c r="WAN18" s="117"/>
      <c r="WAO18" s="117"/>
      <c r="WAP18" s="117"/>
      <c r="WAQ18" s="117"/>
      <c r="WAR18" s="117"/>
      <c r="WAS18" s="117"/>
      <c r="WAT18" s="117"/>
      <c r="WAU18" s="117"/>
      <c r="WAV18" s="117"/>
      <c r="WAW18" s="117"/>
      <c r="WAX18" s="117"/>
      <c r="WAY18" s="117"/>
      <c r="WAZ18" s="117"/>
      <c r="WBA18" s="117"/>
      <c r="WBB18" s="117"/>
      <c r="WBC18" s="117"/>
      <c r="WBD18" s="117"/>
      <c r="WBE18" s="117"/>
      <c r="WBF18" s="117"/>
      <c r="WBG18" s="117"/>
      <c r="WBH18" s="117"/>
      <c r="WBI18" s="117"/>
      <c r="WBJ18" s="117"/>
      <c r="WBK18" s="117"/>
      <c r="WBL18" s="117"/>
      <c r="WBM18" s="117"/>
      <c r="WBN18" s="117"/>
      <c r="WBO18" s="117"/>
      <c r="WBP18" s="117"/>
      <c r="WBQ18" s="117"/>
      <c r="WBR18" s="117"/>
      <c r="WBS18" s="117"/>
      <c r="WBT18" s="117"/>
      <c r="WBU18" s="117"/>
      <c r="WBV18" s="117"/>
      <c r="WBW18" s="117"/>
      <c r="WBX18" s="117"/>
      <c r="WBY18" s="117"/>
      <c r="WBZ18" s="117"/>
      <c r="WCA18" s="117"/>
      <c r="WCB18" s="117"/>
      <c r="WCC18" s="117"/>
      <c r="WCD18" s="117"/>
      <c r="WCE18" s="117"/>
      <c r="WCF18" s="117"/>
      <c r="WCG18" s="117"/>
      <c r="WCH18" s="117"/>
      <c r="WCI18" s="117"/>
      <c r="WCJ18" s="117"/>
      <c r="WCK18" s="117"/>
      <c r="WCL18" s="117"/>
      <c r="WCM18" s="117"/>
      <c r="WCN18" s="117"/>
      <c r="WCO18" s="117"/>
      <c r="WCP18" s="117"/>
      <c r="WCQ18" s="117"/>
      <c r="WCR18" s="117"/>
      <c r="WCS18" s="117"/>
      <c r="WCT18" s="117"/>
      <c r="WCU18" s="117"/>
      <c r="WCV18" s="117"/>
      <c r="WCW18" s="117"/>
      <c r="WCX18" s="117"/>
      <c r="WCY18" s="117"/>
      <c r="WCZ18" s="117"/>
      <c r="WDA18" s="117"/>
      <c r="WDB18" s="117"/>
      <c r="WDC18" s="117"/>
      <c r="WDD18" s="117"/>
      <c r="WDE18" s="117"/>
      <c r="WDF18" s="117"/>
      <c r="WDG18" s="117"/>
      <c r="WDH18" s="117"/>
      <c r="WDI18" s="117"/>
      <c r="WDJ18" s="117"/>
      <c r="WDK18" s="117"/>
      <c r="WDL18" s="117"/>
      <c r="WDM18" s="117"/>
      <c r="WDN18" s="117"/>
      <c r="WDO18" s="117"/>
      <c r="WDP18" s="117"/>
      <c r="WDQ18" s="117"/>
      <c r="WDR18" s="117"/>
      <c r="WDS18" s="117"/>
      <c r="WDT18" s="117"/>
      <c r="WDU18" s="117"/>
      <c r="WDV18" s="117"/>
      <c r="WDW18" s="117"/>
      <c r="WDX18" s="117"/>
      <c r="WDY18" s="117"/>
      <c r="WDZ18" s="117"/>
      <c r="WEA18" s="117"/>
      <c r="WEB18" s="117"/>
      <c r="WEC18" s="117"/>
      <c r="WED18" s="117"/>
      <c r="WEE18" s="117"/>
      <c r="WEF18" s="117"/>
      <c r="WEG18" s="117"/>
      <c r="WEH18" s="117"/>
      <c r="WEI18" s="117"/>
      <c r="WEJ18" s="117"/>
      <c r="WEK18" s="117"/>
      <c r="WEL18" s="117"/>
      <c r="WEM18" s="117"/>
      <c r="WEN18" s="117"/>
      <c r="WEO18" s="117"/>
      <c r="WEP18" s="117"/>
      <c r="WEQ18" s="117"/>
      <c r="WER18" s="117"/>
      <c r="WES18" s="117"/>
      <c r="WET18" s="117"/>
      <c r="WEU18" s="117"/>
      <c r="WEV18" s="117"/>
      <c r="WEW18" s="117"/>
      <c r="WEX18" s="117"/>
      <c r="WEY18" s="117"/>
      <c r="WEZ18" s="117"/>
      <c r="WFA18" s="117"/>
      <c r="WFB18" s="117"/>
      <c r="WFC18" s="117"/>
      <c r="WFD18" s="117"/>
      <c r="WFE18" s="117"/>
      <c r="WFF18" s="117"/>
      <c r="WFG18" s="117"/>
      <c r="WFH18" s="117"/>
      <c r="WFI18" s="117"/>
      <c r="WFJ18" s="117"/>
      <c r="WFK18" s="117"/>
      <c r="WFL18" s="117"/>
      <c r="WFM18" s="117"/>
      <c r="WFN18" s="117"/>
      <c r="WFO18" s="117"/>
      <c r="WFP18" s="117"/>
      <c r="WFQ18" s="117"/>
      <c r="WFR18" s="117"/>
      <c r="WFS18" s="117"/>
      <c r="WFT18" s="117"/>
      <c r="WFU18" s="117"/>
      <c r="WFV18" s="117"/>
      <c r="WFW18" s="117"/>
      <c r="WFX18" s="117"/>
      <c r="WFY18" s="117"/>
      <c r="WFZ18" s="117"/>
      <c r="WGA18" s="117"/>
      <c r="WGB18" s="117"/>
      <c r="WGC18" s="117"/>
      <c r="WGD18" s="117"/>
      <c r="WGE18" s="117"/>
      <c r="WGF18" s="117"/>
      <c r="WGG18" s="117"/>
      <c r="WGH18" s="117"/>
      <c r="WGI18" s="117"/>
      <c r="WGJ18" s="117"/>
      <c r="WGK18" s="117"/>
      <c r="WGL18" s="117"/>
      <c r="WGM18" s="117"/>
      <c r="WGN18" s="117"/>
      <c r="WGO18" s="117"/>
      <c r="WGP18" s="117"/>
      <c r="WGQ18" s="117"/>
      <c r="WGR18" s="117"/>
      <c r="WGS18" s="117"/>
      <c r="WGT18" s="117"/>
      <c r="WGU18" s="117"/>
      <c r="WGV18" s="117"/>
      <c r="WGW18" s="117"/>
      <c r="WGX18" s="117"/>
      <c r="WGY18" s="117"/>
      <c r="WGZ18" s="117"/>
      <c r="WHA18" s="117"/>
      <c r="WHB18" s="117"/>
      <c r="WHC18" s="117"/>
      <c r="WHD18" s="117"/>
      <c r="WHE18" s="117"/>
      <c r="WHF18" s="117"/>
      <c r="WHG18" s="117"/>
      <c r="WHH18" s="117"/>
      <c r="WHI18" s="117"/>
      <c r="WHJ18" s="117"/>
      <c r="WHK18" s="117"/>
      <c r="WHL18" s="117"/>
      <c r="WHM18" s="117"/>
      <c r="WHN18" s="117"/>
      <c r="WHO18" s="117"/>
      <c r="WHP18" s="117"/>
      <c r="WHQ18" s="117"/>
      <c r="WHR18" s="117"/>
      <c r="WHS18" s="117"/>
      <c r="WHT18" s="117"/>
      <c r="WHU18" s="117"/>
      <c r="WHV18" s="117"/>
      <c r="WHW18" s="117"/>
      <c r="WHX18" s="117"/>
      <c r="WHY18" s="117"/>
      <c r="WHZ18" s="117"/>
      <c r="WIA18" s="117"/>
      <c r="WIB18" s="117"/>
      <c r="WIC18" s="117"/>
      <c r="WID18" s="117"/>
      <c r="WIE18" s="117"/>
      <c r="WIF18" s="117"/>
      <c r="WIG18" s="117"/>
      <c r="WIH18" s="117"/>
      <c r="WII18" s="117"/>
      <c r="WIJ18" s="117"/>
      <c r="WIK18" s="117"/>
      <c r="WIL18" s="117"/>
      <c r="WIM18" s="117"/>
      <c r="WIN18" s="117"/>
      <c r="WIO18" s="117"/>
      <c r="WIP18" s="117"/>
      <c r="WIQ18" s="117"/>
      <c r="WIR18" s="117"/>
      <c r="WIS18" s="117"/>
      <c r="WIT18" s="117"/>
      <c r="WIU18" s="117"/>
      <c r="WIV18" s="117"/>
      <c r="WIW18" s="117"/>
      <c r="WIX18" s="117"/>
      <c r="WIY18" s="117"/>
      <c r="WIZ18" s="117"/>
      <c r="WJA18" s="117"/>
      <c r="WJB18" s="117"/>
      <c r="WJC18" s="117"/>
      <c r="WJD18" s="117"/>
      <c r="WJE18" s="117"/>
      <c r="WJF18" s="117"/>
      <c r="WJG18" s="117"/>
      <c r="WJH18" s="117"/>
      <c r="WJI18" s="117"/>
      <c r="WJJ18" s="117"/>
      <c r="WJK18" s="117"/>
      <c r="WJL18" s="117"/>
      <c r="WJM18" s="117"/>
      <c r="WJN18" s="117"/>
      <c r="WJO18" s="117"/>
      <c r="WJP18" s="117"/>
      <c r="WJQ18" s="117"/>
      <c r="WJR18" s="117"/>
      <c r="WJS18" s="117"/>
      <c r="WJT18" s="117"/>
      <c r="WJU18" s="117"/>
      <c r="WJV18" s="117"/>
      <c r="WJW18" s="117"/>
      <c r="WJX18" s="117"/>
      <c r="WJY18" s="117"/>
      <c r="WJZ18" s="117"/>
      <c r="WKA18" s="117"/>
      <c r="WKB18" s="117"/>
      <c r="WKC18" s="117"/>
      <c r="WKD18" s="117"/>
      <c r="WKE18" s="117"/>
      <c r="WKF18" s="117"/>
      <c r="WKG18" s="117"/>
      <c r="WKH18" s="117"/>
      <c r="WKI18" s="117"/>
      <c r="WKJ18" s="117"/>
      <c r="WKK18" s="117"/>
      <c r="WKL18" s="117"/>
      <c r="WKM18" s="117"/>
      <c r="WKN18" s="117"/>
      <c r="WKO18" s="117"/>
      <c r="WKP18" s="117"/>
      <c r="WKQ18" s="117"/>
      <c r="WKR18" s="117"/>
      <c r="WKS18" s="117"/>
      <c r="WKT18" s="117"/>
      <c r="WKU18" s="117"/>
      <c r="WKV18" s="117"/>
      <c r="WKW18" s="117"/>
      <c r="WKX18" s="117"/>
      <c r="WKY18" s="117"/>
      <c r="WKZ18" s="117"/>
      <c r="WLA18" s="117"/>
      <c r="WLB18" s="117"/>
      <c r="WLC18" s="117"/>
      <c r="WLD18" s="117"/>
      <c r="WLE18" s="117"/>
      <c r="WLF18" s="117"/>
      <c r="WLG18" s="117"/>
      <c r="WLH18" s="117"/>
      <c r="WLI18" s="117"/>
      <c r="WLJ18" s="117"/>
      <c r="WLK18" s="117"/>
      <c r="WLL18" s="117"/>
      <c r="WLM18" s="117"/>
      <c r="WLN18" s="117"/>
      <c r="WLO18" s="117"/>
      <c r="WLP18" s="117"/>
      <c r="WLQ18" s="117"/>
      <c r="WLR18" s="117"/>
      <c r="WLS18" s="117"/>
      <c r="WLT18" s="117"/>
      <c r="WLU18" s="117"/>
      <c r="WLV18" s="117"/>
      <c r="WLW18" s="117"/>
      <c r="WLX18" s="117"/>
      <c r="WLY18" s="117"/>
      <c r="WLZ18" s="117"/>
      <c r="WMA18" s="117"/>
      <c r="WMB18" s="117"/>
      <c r="WMC18" s="117"/>
      <c r="WMD18" s="117"/>
      <c r="WME18" s="117"/>
      <c r="WMF18" s="117"/>
      <c r="WMG18" s="117"/>
      <c r="WMH18" s="117"/>
      <c r="WMI18" s="117"/>
      <c r="WMJ18" s="117"/>
      <c r="WMK18" s="117"/>
      <c r="WML18" s="117"/>
      <c r="WMM18" s="117"/>
      <c r="WMN18" s="117"/>
      <c r="WMO18" s="117"/>
      <c r="WMP18" s="117"/>
      <c r="WMQ18" s="117"/>
      <c r="WMR18" s="117"/>
      <c r="WMS18" s="117"/>
      <c r="WMT18" s="117"/>
      <c r="WMU18" s="117"/>
      <c r="WMV18" s="117"/>
      <c r="WMW18" s="117"/>
      <c r="WMX18" s="117"/>
      <c r="WMY18" s="117"/>
      <c r="WMZ18" s="117"/>
      <c r="WNA18" s="117"/>
      <c r="WNB18" s="117"/>
      <c r="WNC18" s="117"/>
      <c r="WND18" s="117"/>
      <c r="WNE18" s="117"/>
      <c r="WNF18" s="117"/>
      <c r="WNG18" s="117"/>
      <c r="WNH18" s="117"/>
      <c r="WNI18" s="117"/>
      <c r="WNJ18" s="117"/>
      <c r="WNK18" s="117"/>
      <c r="WNL18" s="117"/>
      <c r="WNM18" s="117"/>
      <c r="WNN18" s="117"/>
      <c r="WNO18" s="117"/>
      <c r="WNP18" s="117"/>
      <c r="WNQ18" s="117"/>
      <c r="WNR18" s="117"/>
      <c r="WNS18" s="117"/>
      <c r="WNT18" s="117"/>
      <c r="WNU18" s="117"/>
      <c r="WNV18" s="117"/>
      <c r="WNW18" s="117"/>
      <c r="WNX18" s="117"/>
      <c r="WNY18" s="117"/>
      <c r="WNZ18" s="117"/>
      <c r="WOA18" s="117"/>
      <c r="WOB18" s="117"/>
      <c r="WOC18" s="117"/>
      <c r="WOD18" s="117"/>
      <c r="WOE18" s="117"/>
      <c r="WOF18" s="117"/>
      <c r="WOG18" s="117"/>
      <c r="WOH18" s="117"/>
      <c r="WOI18" s="117"/>
      <c r="WOJ18" s="117"/>
      <c r="WOK18" s="117"/>
      <c r="WOL18" s="117"/>
      <c r="WOM18" s="117"/>
      <c r="WON18" s="117"/>
      <c r="WOO18" s="117"/>
      <c r="WOP18" s="117"/>
      <c r="WOQ18" s="117"/>
      <c r="WOR18" s="117"/>
      <c r="WOS18" s="117"/>
      <c r="WOT18" s="117"/>
      <c r="WOU18" s="117"/>
      <c r="WOV18" s="117"/>
      <c r="WOW18" s="117"/>
      <c r="WOX18" s="117"/>
      <c r="WOY18" s="117"/>
      <c r="WOZ18" s="117"/>
      <c r="WPA18" s="117"/>
      <c r="WPB18" s="117"/>
      <c r="WPC18" s="117"/>
      <c r="WPD18" s="117"/>
      <c r="WPE18" s="117"/>
      <c r="WPF18" s="117"/>
      <c r="WPG18" s="117"/>
      <c r="WPH18" s="117"/>
      <c r="WPI18" s="117"/>
      <c r="WPJ18" s="117"/>
      <c r="WPK18" s="117"/>
      <c r="WPL18" s="117"/>
      <c r="WPM18" s="117"/>
      <c r="WPN18" s="117"/>
      <c r="WPO18" s="117"/>
      <c r="WPP18" s="117"/>
      <c r="WPQ18" s="117"/>
      <c r="WPR18" s="117"/>
      <c r="WPS18" s="117"/>
      <c r="WPT18" s="117"/>
      <c r="WPU18" s="117"/>
      <c r="WPV18" s="117"/>
      <c r="WPW18" s="117"/>
      <c r="WPX18" s="117"/>
      <c r="WPY18" s="117"/>
      <c r="WPZ18" s="117"/>
      <c r="WQA18" s="117"/>
      <c r="WQB18" s="117"/>
      <c r="WQC18" s="117"/>
      <c r="WQD18" s="117"/>
      <c r="WQE18" s="117"/>
      <c r="WQF18" s="117"/>
      <c r="WQG18" s="117"/>
      <c r="WQH18" s="117"/>
      <c r="WQI18" s="117"/>
      <c r="WQJ18" s="117"/>
      <c r="WQK18" s="117"/>
      <c r="WQL18" s="117"/>
      <c r="WQM18" s="117"/>
      <c r="WQN18" s="117"/>
      <c r="WQO18" s="117"/>
      <c r="WQP18" s="117"/>
      <c r="WQQ18" s="117"/>
      <c r="WQR18" s="117"/>
      <c r="WQS18" s="117"/>
      <c r="WQT18" s="117"/>
      <c r="WQU18" s="117"/>
      <c r="WQV18" s="117"/>
      <c r="WQW18" s="117"/>
      <c r="WQX18" s="117"/>
      <c r="WQY18" s="117"/>
      <c r="WQZ18" s="117"/>
      <c r="WRA18" s="117"/>
      <c r="WRB18" s="117"/>
      <c r="WRC18" s="117"/>
      <c r="WRD18" s="117"/>
      <c r="WRE18" s="117"/>
      <c r="WRF18" s="117"/>
      <c r="WRG18" s="117"/>
      <c r="WRH18" s="117"/>
      <c r="WRI18" s="117"/>
      <c r="WRJ18" s="117"/>
      <c r="WRK18" s="117"/>
      <c r="WRL18" s="117"/>
      <c r="WRM18" s="117"/>
      <c r="WRN18" s="117"/>
      <c r="WRO18" s="117"/>
      <c r="WRP18" s="117"/>
      <c r="WRQ18" s="117"/>
      <c r="WRR18" s="117"/>
      <c r="WRS18" s="117"/>
      <c r="WRT18" s="117"/>
      <c r="WRU18" s="117"/>
      <c r="WRV18" s="117"/>
      <c r="WRW18" s="117"/>
      <c r="WRX18" s="117"/>
      <c r="WRY18" s="117"/>
      <c r="WRZ18" s="117"/>
      <c r="WSA18" s="117"/>
      <c r="WSB18" s="117"/>
      <c r="WSC18" s="117"/>
      <c r="WSD18" s="117"/>
      <c r="WSE18" s="117"/>
      <c r="WSF18" s="117"/>
      <c r="WSG18" s="117"/>
      <c r="WSH18" s="117"/>
      <c r="WSI18" s="117"/>
      <c r="WSJ18" s="117"/>
      <c r="WSK18" s="117"/>
      <c r="WSL18" s="117"/>
      <c r="WSM18" s="117"/>
      <c r="WSN18" s="117"/>
      <c r="WSO18" s="117"/>
      <c r="WSP18" s="117"/>
      <c r="WSQ18" s="117"/>
      <c r="WSR18" s="117"/>
      <c r="WSS18" s="117"/>
      <c r="WST18" s="117"/>
      <c r="WSU18" s="117"/>
      <c r="WSV18" s="117"/>
      <c r="WSW18" s="117"/>
      <c r="WSX18" s="117"/>
      <c r="WSY18" s="117"/>
      <c r="WSZ18" s="117"/>
      <c r="WTA18" s="117"/>
      <c r="WTB18" s="117"/>
      <c r="WTC18" s="117"/>
      <c r="WTD18" s="117"/>
      <c r="WTE18" s="117"/>
      <c r="WTF18" s="117"/>
      <c r="WTG18" s="117"/>
      <c r="WTH18" s="117"/>
      <c r="WTI18" s="117"/>
      <c r="WTJ18" s="117"/>
      <c r="WTK18" s="117"/>
      <c r="WTL18" s="117"/>
      <c r="WTM18" s="117"/>
      <c r="WTN18" s="117"/>
      <c r="WTO18" s="117"/>
      <c r="WTP18" s="117"/>
      <c r="WTQ18" s="117"/>
      <c r="WTR18" s="117"/>
      <c r="WTS18" s="117"/>
      <c r="WTT18" s="117"/>
      <c r="WTU18" s="117"/>
      <c r="WTV18" s="117"/>
      <c r="WTW18" s="117"/>
      <c r="WTX18" s="117"/>
      <c r="WTY18" s="117"/>
      <c r="WTZ18" s="117"/>
      <c r="WUA18" s="117"/>
      <c r="WUB18" s="117"/>
      <c r="WUC18" s="117"/>
      <c r="WUD18" s="117"/>
      <c r="WUE18" s="117"/>
      <c r="WUF18" s="117"/>
      <c r="WUG18" s="117"/>
      <c r="WUH18" s="117"/>
      <c r="WUI18" s="117"/>
      <c r="WUJ18" s="117"/>
      <c r="WUK18" s="117"/>
      <c r="WUL18" s="117"/>
      <c r="WUM18" s="117"/>
      <c r="WUN18" s="117"/>
      <c r="WUO18" s="117"/>
      <c r="WUP18" s="117"/>
      <c r="WUQ18" s="117"/>
      <c r="WUR18" s="117"/>
      <c r="WUS18" s="117"/>
      <c r="WUT18" s="117"/>
      <c r="WUU18" s="117"/>
      <c r="WUV18" s="117"/>
      <c r="WUW18" s="117"/>
      <c r="WUX18" s="117"/>
      <c r="WUY18" s="117"/>
      <c r="WUZ18" s="117"/>
      <c r="WVA18" s="117"/>
      <c r="WVB18" s="117"/>
      <c r="WVC18" s="117"/>
      <c r="WVD18" s="117"/>
      <c r="WVE18" s="117"/>
      <c r="WVF18" s="117"/>
      <c r="WVG18" s="117"/>
      <c r="WVH18" s="117"/>
      <c r="WVI18" s="117"/>
      <c r="WVJ18" s="117"/>
      <c r="WVK18" s="117"/>
      <c r="WVL18" s="117"/>
      <c r="WVM18" s="117"/>
      <c r="WVN18" s="117"/>
      <c r="WVO18" s="117"/>
      <c r="WVP18" s="117"/>
      <c r="WVQ18" s="117"/>
      <c r="WVR18" s="117"/>
      <c r="WVS18" s="117"/>
      <c r="WVT18" s="117"/>
      <c r="WVU18" s="117"/>
      <c r="WVV18" s="117"/>
      <c r="WVW18" s="117"/>
      <c r="WVX18" s="117"/>
      <c r="WVY18" s="117"/>
      <c r="WVZ18" s="117"/>
      <c r="WWA18" s="117"/>
      <c r="WWB18" s="117"/>
      <c r="WWC18" s="117"/>
      <c r="WWD18" s="117"/>
      <c r="WWE18" s="117"/>
      <c r="WWF18" s="117"/>
      <c r="WWG18" s="117"/>
      <c r="WWH18" s="117"/>
      <c r="WWI18" s="117"/>
      <c r="WWJ18" s="117"/>
      <c r="WWK18" s="117"/>
      <c r="WWL18" s="117"/>
      <c r="WWM18" s="117"/>
      <c r="WWN18" s="117"/>
      <c r="WWO18" s="117"/>
      <c r="WWP18" s="117"/>
      <c r="WWQ18" s="117"/>
      <c r="WWR18" s="117"/>
      <c r="WWS18" s="117"/>
      <c r="WWT18" s="117"/>
      <c r="WWU18" s="117"/>
      <c r="WWV18" s="117"/>
      <c r="WWW18" s="117"/>
      <c r="WWX18" s="117"/>
      <c r="WWY18" s="117"/>
      <c r="WWZ18" s="117"/>
      <c r="WXA18" s="117"/>
      <c r="WXB18" s="117"/>
      <c r="WXC18" s="117"/>
      <c r="WXD18" s="117"/>
      <c r="WXE18" s="117"/>
      <c r="WXF18" s="117"/>
      <c r="WXG18" s="117"/>
      <c r="WXH18" s="117"/>
      <c r="WXI18" s="117"/>
      <c r="WXJ18" s="117"/>
      <c r="WXK18" s="117"/>
      <c r="WXL18" s="117"/>
      <c r="WXM18" s="117"/>
      <c r="WXN18" s="117"/>
      <c r="WXO18" s="117"/>
      <c r="WXP18" s="117"/>
      <c r="WXQ18" s="117"/>
      <c r="WXR18" s="117"/>
      <c r="WXS18" s="117"/>
      <c r="WXT18" s="117"/>
      <c r="WXU18" s="117"/>
      <c r="WXV18" s="117"/>
      <c r="WXW18" s="117"/>
      <c r="WXX18" s="117"/>
      <c r="WXY18" s="117"/>
      <c r="WXZ18" s="117"/>
      <c r="WYA18" s="117"/>
      <c r="WYB18" s="117"/>
      <c r="WYC18" s="117"/>
      <c r="WYD18" s="117"/>
      <c r="WYE18" s="117"/>
      <c r="WYF18" s="117"/>
      <c r="WYG18" s="117"/>
      <c r="WYH18" s="117"/>
      <c r="WYI18" s="117"/>
      <c r="WYJ18" s="117"/>
      <c r="WYK18" s="117"/>
      <c r="WYL18" s="117"/>
      <c r="WYM18" s="117"/>
      <c r="WYN18" s="117"/>
      <c r="WYO18" s="117"/>
      <c r="WYP18" s="117"/>
      <c r="WYQ18" s="117"/>
      <c r="WYR18" s="117"/>
      <c r="WYS18" s="117"/>
      <c r="WYT18" s="117"/>
      <c r="WYU18" s="117"/>
      <c r="WYV18" s="117"/>
      <c r="WYW18" s="117"/>
      <c r="WYX18" s="117"/>
      <c r="WYY18" s="117"/>
      <c r="WYZ18" s="117"/>
      <c r="WZA18" s="117"/>
      <c r="WZB18" s="117"/>
      <c r="WZC18" s="117"/>
      <c r="WZD18" s="117"/>
      <c r="WZE18" s="117"/>
      <c r="WZF18" s="117"/>
      <c r="WZG18" s="117"/>
      <c r="WZH18" s="117"/>
      <c r="WZI18" s="117"/>
      <c r="WZJ18" s="117"/>
      <c r="WZK18" s="117"/>
      <c r="WZL18" s="117"/>
      <c r="WZM18" s="117"/>
      <c r="WZN18" s="117"/>
      <c r="WZO18" s="117"/>
      <c r="WZP18" s="117"/>
      <c r="WZQ18" s="117"/>
      <c r="WZR18" s="117"/>
      <c r="WZS18" s="117"/>
      <c r="WZT18" s="117"/>
      <c r="WZU18" s="117"/>
      <c r="WZV18" s="117"/>
      <c r="WZW18" s="117"/>
      <c r="WZX18" s="117"/>
      <c r="WZY18" s="117"/>
      <c r="WZZ18" s="117"/>
      <c r="XAA18" s="117"/>
      <c r="XAB18" s="117"/>
      <c r="XAC18" s="117"/>
      <c r="XAD18" s="117"/>
      <c r="XAE18" s="117"/>
      <c r="XAF18" s="117"/>
      <c r="XAG18" s="117"/>
      <c r="XAH18" s="117"/>
      <c r="XAI18" s="117"/>
      <c r="XAJ18" s="117"/>
      <c r="XAK18" s="117"/>
      <c r="XAL18" s="117"/>
      <c r="XAM18" s="117"/>
      <c r="XAN18" s="117"/>
      <c r="XAO18" s="117"/>
      <c r="XAP18" s="117"/>
      <c r="XAQ18" s="117"/>
      <c r="XAR18" s="117"/>
      <c r="XAS18" s="117"/>
      <c r="XAT18" s="117"/>
      <c r="XAU18" s="117"/>
      <c r="XAV18" s="117"/>
      <c r="XAW18" s="117"/>
      <c r="XAX18" s="117"/>
      <c r="XAY18" s="117"/>
      <c r="XAZ18" s="117"/>
      <c r="XBA18" s="117"/>
      <c r="XBB18" s="117"/>
      <c r="XBC18" s="117"/>
      <c r="XBD18" s="117"/>
      <c r="XBE18" s="117"/>
      <c r="XBF18" s="117"/>
      <c r="XBG18" s="117"/>
      <c r="XBH18" s="117"/>
      <c r="XBI18" s="117"/>
      <c r="XBJ18" s="117"/>
      <c r="XBK18" s="117"/>
      <c r="XBL18" s="117"/>
      <c r="XBM18" s="117"/>
      <c r="XBN18" s="117"/>
      <c r="XBO18" s="117"/>
      <c r="XBP18" s="117"/>
      <c r="XBQ18" s="117"/>
      <c r="XBR18" s="117"/>
      <c r="XBS18" s="117"/>
      <c r="XBT18" s="117"/>
      <c r="XBU18" s="117"/>
      <c r="XBV18" s="117"/>
      <c r="XBW18" s="117"/>
      <c r="XBX18" s="117"/>
      <c r="XBY18" s="117"/>
      <c r="XBZ18" s="117"/>
      <c r="XCA18" s="117"/>
      <c r="XCB18" s="117"/>
      <c r="XCC18" s="117"/>
      <c r="XCD18" s="117"/>
      <c r="XCE18" s="117"/>
      <c r="XCF18" s="117"/>
      <c r="XCG18" s="117"/>
      <c r="XCH18" s="117"/>
      <c r="XCI18" s="117"/>
      <c r="XCJ18" s="117"/>
      <c r="XCK18" s="117"/>
      <c r="XCL18" s="117"/>
      <c r="XCM18" s="117"/>
      <c r="XCN18" s="117"/>
      <c r="XCO18" s="117"/>
      <c r="XCP18" s="117"/>
      <c r="XCQ18" s="117"/>
      <c r="XCR18" s="117"/>
      <c r="XCS18" s="117"/>
      <c r="XCT18" s="117"/>
      <c r="XCU18" s="117"/>
      <c r="XCV18" s="117"/>
      <c r="XCW18" s="117"/>
      <c r="XCX18" s="117"/>
      <c r="XCY18" s="117"/>
      <c r="XCZ18" s="117"/>
      <c r="XDA18" s="117"/>
      <c r="XDB18" s="117"/>
      <c r="XDC18" s="117"/>
      <c r="XDD18" s="117"/>
      <c r="XDE18" s="117"/>
      <c r="XDF18" s="117"/>
      <c r="XDG18" s="117"/>
      <c r="XDH18" s="117"/>
      <c r="XDI18" s="117"/>
      <c r="XDJ18" s="117"/>
      <c r="XDK18" s="117"/>
      <c r="XDL18" s="117"/>
      <c r="XDM18" s="117"/>
      <c r="XDN18" s="117"/>
      <c r="XDO18" s="117"/>
      <c r="XDP18" s="117"/>
      <c r="XDQ18" s="117"/>
      <c r="XDR18" s="117"/>
      <c r="XDS18" s="117"/>
      <c r="XDT18" s="117"/>
      <c r="XDU18" s="117"/>
      <c r="XDV18" s="117"/>
      <c r="XDW18" s="117"/>
      <c r="XDX18" s="117"/>
      <c r="XDY18" s="117"/>
      <c r="XDZ18" s="117"/>
      <c r="XEA18" s="117"/>
      <c r="XEB18" s="117"/>
      <c r="XEC18" s="117"/>
      <c r="XED18" s="117"/>
      <c r="XEE18" s="117"/>
      <c r="XEF18" s="117"/>
      <c r="XEG18" s="117"/>
      <c r="XEH18" s="117"/>
      <c r="XEI18" s="117"/>
      <c r="XEJ18" s="117"/>
      <c r="XEK18" s="117"/>
      <c r="XEL18" s="117"/>
      <c r="XEM18" s="117"/>
      <c r="XEN18" s="117"/>
      <c r="XEO18" s="117"/>
      <c r="XEP18" s="117"/>
      <c r="XEQ18" s="117"/>
      <c r="XER18" s="117"/>
      <c r="XES18" s="117"/>
      <c r="XET18" s="117"/>
      <c r="XEU18" s="117"/>
      <c r="XEV18" s="117"/>
      <c r="XEW18" s="117"/>
      <c r="XEX18" s="117"/>
      <c r="XEY18" s="117"/>
      <c r="XEZ18" s="117"/>
      <c r="XFA18" s="117"/>
      <c r="XFB18" s="117"/>
      <c r="XFC18" s="117"/>
      <c r="XFD18" s="117"/>
    </row>
    <row r="19" spans="1:16384" ht="12.75" customHeight="1" x14ac:dyDescent="0.2">
      <c r="A19" s="454"/>
      <c r="B19" s="184" t="str">
        <f>'Report L6 OHP'!B19</f>
        <v>7. Hospital Services</v>
      </c>
      <c r="C19" s="222">
        <v>0</v>
      </c>
      <c r="D19" s="222">
        <v>0</v>
      </c>
      <c r="E19" s="222">
        <v>0</v>
      </c>
      <c r="F19" s="222">
        <v>0</v>
      </c>
      <c r="G19" s="212">
        <f t="shared" si="0"/>
        <v>0</v>
      </c>
    </row>
    <row r="20" spans="1:16384" x14ac:dyDescent="0.2">
      <c r="A20" s="455"/>
      <c r="B20" s="271" t="str">
        <f>'Report L6 OHP'!B20</f>
        <v xml:space="preserve">  a. Inpatient</v>
      </c>
      <c r="C20" s="222">
        <v>0</v>
      </c>
      <c r="D20" s="222">
        <v>0</v>
      </c>
      <c r="E20" s="222">
        <v>0</v>
      </c>
      <c r="F20" s="222">
        <v>0</v>
      </c>
      <c r="G20" s="201">
        <f t="shared" si="0"/>
        <v>0</v>
      </c>
    </row>
    <row r="21" spans="1:16384" x14ac:dyDescent="0.2">
      <c r="A21" s="455"/>
      <c r="B21" s="271" t="str">
        <f>'Report L6 OHP'!B21</f>
        <v xml:space="preserve">  b. Outpatient</v>
      </c>
      <c r="C21" s="222">
        <v>0</v>
      </c>
      <c r="D21" s="222">
        <v>0</v>
      </c>
      <c r="E21" s="222">
        <v>0</v>
      </c>
      <c r="F21" s="222">
        <v>0</v>
      </c>
      <c r="G21" s="201">
        <f t="shared" si="0"/>
        <v>0</v>
      </c>
    </row>
    <row r="22" spans="1:16384" x14ac:dyDescent="0.2">
      <c r="A22" s="456" t="s">
        <v>115</v>
      </c>
      <c r="B22" s="271" t="str">
        <f>'Report L6 OHP'!B22</f>
        <v xml:space="preserve">  c. Emergency Room</v>
      </c>
      <c r="C22" s="222">
        <v>0</v>
      </c>
      <c r="D22" s="222">
        <v>0</v>
      </c>
      <c r="E22" s="222">
        <v>0</v>
      </c>
      <c r="F22" s="222">
        <v>0</v>
      </c>
      <c r="G22" s="201">
        <f t="shared" si="0"/>
        <v>0</v>
      </c>
    </row>
    <row r="23" spans="1:16384" x14ac:dyDescent="0.2">
      <c r="A23" s="456" t="s">
        <v>114</v>
      </c>
      <c r="B23" s="271" t="str">
        <f>'Report L6 OHP'!B23</f>
        <v>8. Physician/Profession Services</v>
      </c>
      <c r="C23" s="222">
        <v>0</v>
      </c>
      <c r="D23" s="222">
        <v>0</v>
      </c>
      <c r="E23" s="222">
        <v>0</v>
      </c>
      <c r="F23" s="222">
        <v>0</v>
      </c>
      <c r="G23" s="201">
        <f t="shared" si="0"/>
        <v>0</v>
      </c>
    </row>
    <row r="24" spans="1:16384" x14ac:dyDescent="0.2">
      <c r="A24" s="456" t="s">
        <v>16</v>
      </c>
      <c r="B24" s="271" t="str">
        <f>'Report L6 OHP'!B24</f>
        <v>9. Substance Abuse Disorder</v>
      </c>
      <c r="C24" s="222">
        <v>0</v>
      </c>
      <c r="D24" s="222">
        <v>0</v>
      </c>
      <c r="E24" s="222">
        <v>0</v>
      </c>
      <c r="F24" s="222">
        <v>0</v>
      </c>
      <c r="G24" s="201">
        <f t="shared" si="0"/>
        <v>0</v>
      </c>
    </row>
    <row r="25" spans="1:16384" x14ac:dyDescent="0.2">
      <c r="A25" s="455"/>
      <c r="B25" s="271" t="str">
        <f>'Report L6 OHP'!B25</f>
        <v>10. Mental Health</v>
      </c>
      <c r="C25" s="222">
        <v>0</v>
      </c>
      <c r="D25" s="222">
        <v>0</v>
      </c>
      <c r="E25" s="222">
        <v>0</v>
      </c>
      <c r="F25" s="222">
        <v>0</v>
      </c>
      <c r="G25" s="201">
        <f t="shared" si="0"/>
        <v>0</v>
      </c>
    </row>
    <row r="26" spans="1:16384" x14ac:dyDescent="0.2">
      <c r="A26" s="455"/>
      <c r="B26" s="271" t="str">
        <f>'Report L6 OHP'!B26</f>
        <v xml:space="preserve">  a. Inpatient</v>
      </c>
      <c r="C26" s="222">
        <v>0</v>
      </c>
      <c r="D26" s="222">
        <v>0</v>
      </c>
      <c r="E26" s="222">
        <v>0</v>
      </c>
      <c r="F26" s="222">
        <v>0</v>
      </c>
      <c r="G26" s="201">
        <f t="shared" si="0"/>
        <v>0</v>
      </c>
    </row>
    <row r="27" spans="1:16384" x14ac:dyDescent="0.2">
      <c r="A27" s="455"/>
      <c r="B27" s="271" t="str">
        <f>'Report L6 OHP'!B27</f>
        <v xml:space="preserve">  b. Residential</v>
      </c>
      <c r="C27" s="222">
        <v>0</v>
      </c>
      <c r="D27" s="222">
        <v>0</v>
      </c>
      <c r="E27" s="222">
        <v>0</v>
      </c>
      <c r="F27" s="222">
        <v>0</v>
      </c>
      <c r="G27" s="272">
        <f>SUM(C27:F27)</f>
        <v>0</v>
      </c>
    </row>
    <row r="28" spans="1:16384" x14ac:dyDescent="0.2">
      <c r="A28" s="455"/>
      <c r="B28" s="271" t="str">
        <f>'Report L6 OHP'!B28</f>
        <v xml:space="preserve">  c. Other Non-Inpatient</v>
      </c>
      <c r="C28" s="222">
        <v>0</v>
      </c>
      <c r="D28" s="222">
        <v>0</v>
      </c>
      <c r="E28" s="222">
        <v>0</v>
      </c>
      <c r="F28" s="222">
        <v>0</v>
      </c>
      <c r="G28" s="272">
        <f>SUM(C28:F28)</f>
        <v>0</v>
      </c>
    </row>
    <row r="29" spans="1:16384" x14ac:dyDescent="0.2">
      <c r="A29" s="455"/>
      <c r="B29" s="271" t="str">
        <f>'Report L6 OHP'!B29</f>
        <v>11. Dental</v>
      </c>
      <c r="C29" s="222">
        <v>0</v>
      </c>
      <c r="D29" s="222">
        <v>0</v>
      </c>
      <c r="E29" s="222">
        <v>0</v>
      </c>
      <c r="F29" s="222">
        <v>0</v>
      </c>
      <c r="G29" s="201">
        <f>SUM(C29:F29)</f>
        <v>0</v>
      </c>
    </row>
    <row r="30" spans="1:16384" x14ac:dyDescent="0.2">
      <c r="A30" s="455"/>
      <c r="B30" s="271" t="str">
        <f>'Report L6 OHP'!B30</f>
        <v>12. Prescription Drugs</v>
      </c>
      <c r="C30" s="222">
        <v>0</v>
      </c>
      <c r="D30" s="222">
        <v>0</v>
      </c>
      <c r="E30" s="222">
        <v>0</v>
      </c>
      <c r="F30" s="222">
        <v>0</v>
      </c>
      <c r="G30" s="201">
        <f t="shared" ref="G30:G33" si="2">SUM(C30:F30)</f>
        <v>0</v>
      </c>
    </row>
    <row r="31" spans="1:16384" x14ac:dyDescent="0.2">
      <c r="A31" s="455"/>
      <c r="B31" s="271" t="str">
        <f>'Report L6 OHP'!B31</f>
        <v>13. Transportation</v>
      </c>
      <c r="C31" s="222">
        <v>0</v>
      </c>
      <c r="D31" s="222">
        <v>0</v>
      </c>
      <c r="E31" s="222">
        <v>0</v>
      </c>
      <c r="F31" s="222">
        <v>0</v>
      </c>
      <c r="G31" s="201">
        <f t="shared" si="2"/>
        <v>0</v>
      </c>
    </row>
    <row r="32" spans="1:16384" x14ac:dyDescent="0.2">
      <c r="A32" s="455"/>
      <c r="B32" s="271" t="str">
        <f>'Report L6 OHP'!B32</f>
        <v xml:space="preserve">  a. Emergency Medical Transportation</v>
      </c>
      <c r="C32" s="222">
        <v>0</v>
      </c>
      <c r="D32" s="222">
        <v>0</v>
      </c>
      <c r="E32" s="222">
        <v>0</v>
      </c>
      <c r="F32" s="222">
        <v>0</v>
      </c>
      <c r="G32" s="201">
        <f t="shared" si="2"/>
        <v>0</v>
      </c>
    </row>
    <row r="33" spans="1:16384" x14ac:dyDescent="0.2">
      <c r="A33" s="455"/>
      <c r="B33" s="271" t="str">
        <f>'Report L6 OHP'!B33</f>
        <v xml:space="preserve">  b. Non-emergency Medical Transportation (NEMT) </v>
      </c>
      <c r="C33" s="222">
        <v>0</v>
      </c>
      <c r="D33" s="222">
        <v>0</v>
      </c>
      <c r="E33" s="222">
        <v>0</v>
      </c>
      <c r="F33" s="222">
        <v>0</v>
      </c>
      <c r="G33" s="201">
        <f t="shared" si="2"/>
        <v>0</v>
      </c>
    </row>
    <row r="34" spans="1:16384" x14ac:dyDescent="0.2">
      <c r="A34" s="455"/>
      <c r="B34" s="271" t="str">
        <f>'Report L6 OHP'!B34</f>
        <v>14. DME &amp; Supplies</v>
      </c>
      <c r="C34" s="222">
        <v>0</v>
      </c>
      <c r="D34" s="222">
        <v>0</v>
      </c>
      <c r="E34" s="222">
        <v>0</v>
      </c>
      <c r="F34" s="222">
        <v>0</v>
      </c>
      <c r="G34" s="272">
        <f t="shared" ref="G34" si="3">SUM(C34:F34)</f>
        <v>0</v>
      </c>
    </row>
    <row r="35" spans="1:16384" ht="13.5" thickBot="1" x14ac:dyDescent="0.25">
      <c r="A35" s="457"/>
      <c r="B35" s="271" t="str">
        <f>'Report L6 OHP'!B35</f>
        <v>15. Other Member Service Expenses</v>
      </c>
      <c r="C35" s="222">
        <v>0</v>
      </c>
      <c r="D35" s="222">
        <v>0</v>
      </c>
      <c r="E35" s="222">
        <v>0</v>
      </c>
      <c r="F35" s="222">
        <v>0</v>
      </c>
      <c r="G35" s="207">
        <f t="shared" si="0"/>
        <v>0</v>
      </c>
    </row>
    <row r="36" spans="1:16384" s="210" customFormat="1" ht="13.5" thickBot="1" x14ac:dyDescent="0.25">
      <c r="A36" s="838" t="s">
        <v>918</v>
      </c>
      <c r="B36" s="839"/>
      <c r="C36" s="209">
        <f>SUM(C19:C35)</f>
        <v>0</v>
      </c>
      <c r="D36" s="209">
        <f>SUM(D19:D35)</f>
        <v>0</v>
      </c>
      <c r="E36" s="209">
        <f>SUM(E19:E35)</f>
        <v>0</v>
      </c>
      <c r="F36" s="209">
        <f>SUM(F19:F35)</f>
        <v>0</v>
      </c>
      <c r="G36" s="209">
        <f t="shared" si="0"/>
        <v>0</v>
      </c>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c r="IQ36" s="117"/>
      <c r="IR36" s="117"/>
      <c r="IS36" s="117"/>
      <c r="IT36" s="117"/>
      <c r="IU36" s="117"/>
      <c r="IV36" s="117"/>
      <c r="IW36" s="117"/>
      <c r="IX36" s="117"/>
      <c r="IY36" s="117"/>
      <c r="IZ36" s="117"/>
      <c r="JA36" s="117"/>
      <c r="JB36" s="117"/>
      <c r="JC36" s="117"/>
      <c r="JD36" s="117"/>
      <c r="JE36" s="117"/>
      <c r="JF36" s="117"/>
      <c r="JG36" s="117"/>
      <c r="JH36" s="117"/>
      <c r="JI36" s="117"/>
      <c r="JJ36" s="117"/>
      <c r="JK36" s="117"/>
      <c r="JL36" s="117"/>
      <c r="JM36" s="117"/>
      <c r="JN36" s="117"/>
      <c r="JO36" s="117"/>
      <c r="JP36" s="117"/>
      <c r="JQ36" s="117"/>
      <c r="JR36" s="117"/>
      <c r="JS36" s="117"/>
      <c r="JT36" s="117"/>
      <c r="JU36" s="117"/>
      <c r="JV36" s="117"/>
      <c r="JW36" s="117"/>
      <c r="JX36" s="117"/>
      <c r="JY36" s="117"/>
      <c r="JZ36" s="117"/>
      <c r="KA36" s="117"/>
      <c r="KB36" s="117"/>
      <c r="KC36" s="117"/>
      <c r="KD36" s="117"/>
      <c r="KE36" s="117"/>
      <c r="KF36" s="117"/>
      <c r="KG36" s="117"/>
      <c r="KH36" s="117"/>
      <c r="KI36" s="117"/>
      <c r="KJ36" s="117"/>
      <c r="KK36" s="117"/>
      <c r="KL36" s="117"/>
      <c r="KM36" s="117"/>
      <c r="KN36" s="117"/>
      <c r="KO36" s="117"/>
      <c r="KP36" s="117"/>
      <c r="KQ36" s="117"/>
      <c r="KR36" s="117"/>
      <c r="KS36" s="117"/>
      <c r="KT36" s="117"/>
      <c r="KU36" s="117"/>
      <c r="KV36" s="117"/>
      <c r="KW36" s="117"/>
      <c r="KX36" s="117"/>
      <c r="KY36" s="117"/>
      <c r="KZ36" s="117"/>
      <c r="LA36" s="117"/>
      <c r="LB36" s="117"/>
      <c r="LC36" s="117"/>
      <c r="LD36" s="117"/>
      <c r="LE36" s="117"/>
      <c r="LF36" s="117"/>
      <c r="LG36" s="117"/>
      <c r="LH36" s="117"/>
      <c r="LI36" s="117"/>
      <c r="LJ36" s="117"/>
      <c r="LK36" s="117"/>
      <c r="LL36" s="117"/>
      <c r="LM36" s="117"/>
      <c r="LN36" s="117"/>
      <c r="LO36" s="117"/>
      <c r="LP36" s="117"/>
      <c r="LQ36" s="117"/>
      <c r="LR36" s="117"/>
      <c r="LS36" s="117"/>
      <c r="LT36" s="117"/>
      <c r="LU36" s="117"/>
      <c r="LV36" s="117"/>
      <c r="LW36" s="117"/>
      <c r="LX36" s="117"/>
      <c r="LY36" s="117"/>
      <c r="LZ36" s="117"/>
      <c r="MA36" s="117"/>
      <c r="MB36" s="117"/>
      <c r="MC36" s="117"/>
      <c r="MD36" s="117"/>
      <c r="ME36" s="117"/>
      <c r="MF36" s="117"/>
      <c r="MG36" s="117"/>
      <c r="MH36" s="117"/>
      <c r="MI36" s="117"/>
      <c r="MJ36" s="117"/>
      <c r="MK36" s="117"/>
      <c r="ML36" s="117"/>
      <c r="MM36" s="117"/>
      <c r="MN36" s="117"/>
      <c r="MO36" s="117"/>
      <c r="MP36" s="117"/>
      <c r="MQ36" s="117"/>
      <c r="MR36" s="117"/>
      <c r="MS36" s="117"/>
      <c r="MT36" s="117"/>
      <c r="MU36" s="117"/>
      <c r="MV36" s="117"/>
      <c r="MW36" s="117"/>
      <c r="MX36" s="117"/>
      <c r="MY36" s="117"/>
      <c r="MZ36" s="117"/>
      <c r="NA36" s="117"/>
      <c r="NB36" s="117"/>
      <c r="NC36" s="117"/>
      <c r="ND36" s="117"/>
      <c r="NE36" s="117"/>
      <c r="NF36" s="117"/>
      <c r="NG36" s="117"/>
      <c r="NH36" s="117"/>
      <c r="NI36" s="117"/>
      <c r="NJ36" s="117"/>
      <c r="NK36" s="117"/>
      <c r="NL36" s="117"/>
      <c r="NM36" s="117"/>
      <c r="NN36" s="117"/>
      <c r="NO36" s="117"/>
      <c r="NP36" s="117"/>
      <c r="NQ36" s="117"/>
      <c r="NR36" s="117"/>
      <c r="NS36" s="117"/>
      <c r="NT36" s="117"/>
      <c r="NU36" s="117"/>
      <c r="NV36" s="117"/>
      <c r="NW36" s="117"/>
      <c r="NX36" s="117"/>
      <c r="NY36" s="117"/>
      <c r="NZ36" s="117"/>
      <c r="OA36" s="117"/>
      <c r="OB36" s="117"/>
      <c r="OC36" s="117"/>
      <c r="OD36" s="117"/>
      <c r="OE36" s="117"/>
      <c r="OF36" s="117"/>
      <c r="OG36" s="117"/>
      <c r="OH36" s="117"/>
      <c r="OI36" s="117"/>
      <c r="OJ36" s="117"/>
      <c r="OK36" s="117"/>
      <c r="OL36" s="117"/>
      <c r="OM36" s="117"/>
      <c r="ON36" s="117"/>
      <c r="OO36" s="117"/>
      <c r="OP36" s="117"/>
      <c r="OQ36" s="117"/>
      <c r="OR36" s="117"/>
      <c r="OS36" s="117"/>
      <c r="OT36" s="117"/>
      <c r="OU36" s="117"/>
      <c r="OV36" s="117"/>
      <c r="OW36" s="117"/>
      <c r="OX36" s="117"/>
      <c r="OY36" s="117"/>
      <c r="OZ36" s="117"/>
      <c r="PA36" s="117"/>
      <c r="PB36" s="117"/>
      <c r="PC36" s="117"/>
      <c r="PD36" s="117"/>
      <c r="PE36" s="117"/>
      <c r="PF36" s="117"/>
      <c r="PG36" s="117"/>
      <c r="PH36" s="117"/>
      <c r="PI36" s="117"/>
      <c r="PJ36" s="117"/>
      <c r="PK36" s="117"/>
      <c r="PL36" s="117"/>
      <c r="PM36" s="117"/>
      <c r="PN36" s="117"/>
      <c r="PO36" s="117"/>
      <c r="PP36" s="117"/>
      <c r="PQ36" s="117"/>
      <c r="PR36" s="117"/>
      <c r="PS36" s="117"/>
      <c r="PT36" s="117"/>
      <c r="PU36" s="117"/>
      <c r="PV36" s="117"/>
      <c r="PW36" s="117"/>
      <c r="PX36" s="117"/>
      <c r="PY36" s="117"/>
      <c r="PZ36" s="117"/>
      <c r="QA36" s="117"/>
      <c r="QB36" s="117"/>
      <c r="QC36" s="117"/>
      <c r="QD36" s="117"/>
      <c r="QE36" s="117"/>
      <c r="QF36" s="117"/>
      <c r="QG36" s="117"/>
      <c r="QH36" s="117"/>
      <c r="QI36" s="117"/>
      <c r="QJ36" s="117"/>
      <c r="QK36" s="117"/>
      <c r="QL36" s="117"/>
      <c r="QM36" s="117"/>
      <c r="QN36" s="117"/>
      <c r="QO36" s="117"/>
      <c r="QP36" s="117"/>
      <c r="QQ36" s="117"/>
      <c r="QR36" s="117"/>
      <c r="QS36" s="117"/>
      <c r="QT36" s="117"/>
      <c r="QU36" s="117"/>
      <c r="QV36" s="117"/>
      <c r="QW36" s="117"/>
      <c r="QX36" s="117"/>
      <c r="QY36" s="117"/>
      <c r="QZ36" s="117"/>
      <c r="RA36" s="117"/>
      <c r="RB36" s="117"/>
      <c r="RC36" s="117"/>
      <c r="RD36" s="117"/>
      <c r="RE36" s="117"/>
      <c r="RF36" s="117"/>
      <c r="RG36" s="117"/>
      <c r="RH36" s="117"/>
      <c r="RI36" s="117"/>
      <c r="RJ36" s="117"/>
      <c r="RK36" s="117"/>
      <c r="RL36" s="117"/>
      <c r="RM36" s="117"/>
      <c r="RN36" s="117"/>
      <c r="RO36" s="117"/>
      <c r="RP36" s="117"/>
      <c r="RQ36" s="117"/>
      <c r="RR36" s="117"/>
      <c r="RS36" s="117"/>
      <c r="RT36" s="117"/>
      <c r="RU36" s="117"/>
      <c r="RV36" s="117"/>
      <c r="RW36" s="117"/>
      <c r="RX36" s="117"/>
      <c r="RY36" s="117"/>
      <c r="RZ36" s="117"/>
      <c r="SA36" s="117"/>
      <c r="SB36" s="117"/>
      <c r="SC36" s="117"/>
      <c r="SD36" s="117"/>
      <c r="SE36" s="117"/>
      <c r="SF36" s="117"/>
      <c r="SG36" s="117"/>
      <c r="SH36" s="117"/>
      <c r="SI36" s="117"/>
      <c r="SJ36" s="117"/>
      <c r="SK36" s="117"/>
      <c r="SL36" s="117"/>
      <c r="SM36" s="117"/>
      <c r="SN36" s="117"/>
      <c r="SO36" s="117"/>
      <c r="SP36" s="117"/>
      <c r="SQ36" s="117"/>
      <c r="SR36" s="117"/>
      <c r="SS36" s="117"/>
      <c r="ST36" s="117"/>
      <c r="SU36" s="117"/>
      <c r="SV36" s="117"/>
      <c r="SW36" s="117"/>
      <c r="SX36" s="117"/>
      <c r="SY36" s="117"/>
      <c r="SZ36" s="117"/>
      <c r="TA36" s="117"/>
      <c r="TB36" s="117"/>
      <c r="TC36" s="117"/>
      <c r="TD36" s="117"/>
      <c r="TE36" s="117"/>
      <c r="TF36" s="117"/>
      <c r="TG36" s="117"/>
      <c r="TH36" s="117"/>
      <c r="TI36" s="117"/>
      <c r="TJ36" s="117"/>
      <c r="TK36" s="117"/>
      <c r="TL36" s="117"/>
      <c r="TM36" s="117"/>
      <c r="TN36" s="117"/>
      <c r="TO36" s="117"/>
      <c r="TP36" s="117"/>
      <c r="TQ36" s="117"/>
      <c r="TR36" s="117"/>
      <c r="TS36" s="117"/>
      <c r="TT36" s="117"/>
      <c r="TU36" s="117"/>
      <c r="TV36" s="117"/>
      <c r="TW36" s="117"/>
      <c r="TX36" s="117"/>
      <c r="TY36" s="117"/>
      <c r="TZ36" s="117"/>
      <c r="UA36" s="117"/>
      <c r="UB36" s="117"/>
      <c r="UC36" s="117"/>
      <c r="UD36" s="117"/>
      <c r="UE36" s="117"/>
      <c r="UF36" s="117"/>
      <c r="UG36" s="117"/>
      <c r="UH36" s="117"/>
      <c r="UI36" s="117"/>
      <c r="UJ36" s="117"/>
      <c r="UK36" s="117"/>
      <c r="UL36" s="117"/>
      <c r="UM36" s="117"/>
      <c r="UN36" s="117"/>
      <c r="UO36" s="117"/>
      <c r="UP36" s="117"/>
      <c r="UQ36" s="117"/>
      <c r="UR36" s="117"/>
      <c r="US36" s="117"/>
      <c r="UT36" s="117"/>
      <c r="UU36" s="117"/>
      <c r="UV36" s="117"/>
      <c r="UW36" s="117"/>
      <c r="UX36" s="117"/>
      <c r="UY36" s="117"/>
      <c r="UZ36" s="117"/>
      <c r="VA36" s="117"/>
      <c r="VB36" s="117"/>
      <c r="VC36" s="117"/>
      <c r="VD36" s="117"/>
      <c r="VE36" s="117"/>
      <c r="VF36" s="117"/>
      <c r="VG36" s="117"/>
      <c r="VH36" s="117"/>
      <c r="VI36" s="117"/>
      <c r="VJ36" s="117"/>
      <c r="VK36" s="117"/>
      <c r="VL36" s="117"/>
      <c r="VM36" s="117"/>
      <c r="VN36" s="117"/>
      <c r="VO36" s="117"/>
      <c r="VP36" s="117"/>
      <c r="VQ36" s="117"/>
      <c r="VR36" s="117"/>
      <c r="VS36" s="117"/>
      <c r="VT36" s="117"/>
      <c r="VU36" s="117"/>
      <c r="VV36" s="117"/>
      <c r="VW36" s="117"/>
      <c r="VX36" s="117"/>
      <c r="VY36" s="117"/>
      <c r="VZ36" s="117"/>
      <c r="WA36" s="117"/>
      <c r="WB36" s="117"/>
      <c r="WC36" s="117"/>
      <c r="WD36" s="117"/>
      <c r="WE36" s="117"/>
      <c r="WF36" s="117"/>
      <c r="WG36" s="117"/>
      <c r="WH36" s="117"/>
      <c r="WI36" s="117"/>
      <c r="WJ36" s="117"/>
      <c r="WK36" s="117"/>
      <c r="WL36" s="117"/>
      <c r="WM36" s="117"/>
      <c r="WN36" s="117"/>
      <c r="WO36" s="117"/>
      <c r="WP36" s="117"/>
      <c r="WQ36" s="117"/>
      <c r="WR36" s="117"/>
      <c r="WS36" s="117"/>
      <c r="WT36" s="117"/>
      <c r="WU36" s="117"/>
      <c r="WV36" s="117"/>
      <c r="WW36" s="117"/>
      <c r="WX36" s="117"/>
      <c r="WY36" s="117"/>
      <c r="WZ36" s="117"/>
      <c r="XA36" s="117"/>
      <c r="XB36" s="117"/>
      <c r="XC36" s="117"/>
      <c r="XD36" s="117"/>
      <c r="XE36" s="117"/>
      <c r="XF36" s="117"/>
      <c r="XG36" s="117"/>
      <c r="XH36" s="117"/>
      <c r="XI36" s="117"/>
      <c r="XJ36" s="117"/>
      <c r="XK36" s="117"/>
      <c r="XL36" s="117"/>
      <c r="XM36" s="117"/>
      <c r="XN36" s="117"/>
      <c r="XO36" s="117"/>
      <c r="XP36" s="117"/>
      <c r="XQ36" s="117"/>
      <c r="XR36" s="117"/>
      <c r="XS36" s="117"/>
      <c r="XT36" s="117"/>
      <c r="XU36" s="117"/>
      <c r="XV36" s="117"/>
      <c r="XW36" s="117"/>
      <c r="XX36" s="117"/>
      <c r="XY36" s="117"/>
      <c r="XZ36" s="117"/>
      <c r="YA36" s="117"/>
      <c r="YB36" s="117"/>
      <c r="YC36" s="117"/>
      <c r="YD36" s="117"/>
      <c r="YE36" s="117"/>
      <c r="YF36" s="117"/>
      <c r="YG36" s="117"/>
      <c r="YH36" s="117"/>
      <c r="YI36" s="117"/>
      <c r="YJ36" s="117"/>
      <c r="YK36" s="117"/>
      <c r="YL36" s="117"/>
      <c r="YM36" s="117"/>
      <c r="YN36" s="117"/>
      <c r="YO36" s="117"/>
      <c r="YP36" s="117"/>
      <c r="YQ36" s="117"/>
      <c r="YR36" s="117"/>
      <c r="YS36" s="117"/>
      <c r="YT36" s="117"/>
      <c r="YU36" s="117"/>
      <c r="YV36" s="117"/>
      <c r="YW36" s="117"/>
      <c r="YX36" s="117"/>
      <c r="YY36" s="117"/>
      <c r="YZ36" s="117"/>
      <c r="ZA36" s="117"/>
      <c r="ZB36" s="117"/>
      <c r="ZC36" s="117"/>
      <c r="ZD36" s="117"/>
      <c r="ZE36" s="117"/>
      <c r="ZF36" s="117"/>
      <c r="ZG36" s="117"/>
      <c r="ZH36" s="117"/>
      <c r="ZI36" s="117"/>
      <c r="ZJ36" s="117"/>
      <c r="ZK36" s="117"/>
      <c r="ZL36" s="117"/>
      <c r="ZM36" s="117"/>
      <c r="ZN36" s="117"/>
      <c r="ZO36" s="117"/>
      <c r="ZP36" s="117"/>
      <c r="ZQ36" s="117"/>
      <c r="ZR36" s="117"/>
      <c r="ZS36" s="117"/>
      <c r="ZT36" s="117"/>
      <c r="ZU36" s="117"/>
      <c r="ZV36" s="117"/>
      <c r="ZW36" s="117"/>
      <c r="ZX36" s="117"/>
      <c r="ZY36" s="117"/>
      <c r="ZZ36" s="117"/>
      <c r="AAA36" s="117"/>
      <c r="AAB36" s="117"/>
      <c r="AAC36" s="117"/>
      <c r="AAD36" s="117"/>
      <c r="AAE36" s="117"/>
      <c r="AAF36" s="117"/>
      <c r="AAG36" s="117"/>
      <c r="AAH36" s="117"/>
      <c r="AAI36" s="117"/>
      <c r="AAJ36" s="117"/>
      <c r="AAK36" s="117"/>
      <c r="AAL36" s="117"/>
      <c r="AAM36" s="117"/>
      <c r="AAN36" s="117"/>
      <c r="AAO36" s="117"/>
      <c r="AAP36" s="117"/>
      <c r="AAQ36" s="117"/>
      <c r="AAR36" s="117"/>
      <c r="AAS36" s="117"/>
      <c r="AAT36" s="117"/>
      <c r="AAU36" s="117"/>
      <c r="AAV36" s="117"/>
      <c r="AAW36" s="117"/>
      <c r="AAX36" s="117"/>
      <c r="AAY36" s="117"/>
      <c r="AAZ36" s="117"/>
      <c r="ABA36" s="117"/>
      <c r="ABB36" s="117"/>
      <c r="ABC36" s="117"/>
      <c r="ABD36" s="117"/>
      <c r="ABE36" s="117"/>
      <c r="ABF36" s="117"/>
      <c r="ABG36" s="117"/>
      <c r="ABH36" s="117"/>
      <c r="ABI36" s="117"/>
      <c r="ABJ36" s="117"/>
      <c r="ABK36" s="117"/>
      <c r="ABL36" s="117"/>
      <c r="ABM36" s="117"/>
      <c r="ABN36" s="117"/>
      <c r="ABO36" s="117"/>
      <c r="ABP36" s="117"/>
      <c r="ABQ36" s="117"/>
      <c r="ABR36" s="117"/>
      <c r="ABS36" s="117"/>
      <c r="ABT36" s="117"/>
      <c r="ABU36" s="117"/>
      <c r="ABV36" s="117"/>
      <c r="ABW36" s="117"/>
      <c r="ABX36" s="117"/>
      <c r="ABY36" s="117"/>
      <c r="ABZ36" s="117"/>
      <c r="ACA36" s="117"/>
      <c r="ACB36" s="117"/>
      <c r="ACC36" s="117"/>
      <c r="ACD36" s="117"/>
      <c r="ACE36" s="117"/>
      <c r="ACF36" s="117"/>
      <c r="ACG36" s="117"/>
      <c r="ACH36" s="117"/>
      <c r="ACI36" s="117"/>
      <c r="ACJ36" s="117"/>
      <c r="ACK36" s="117"/>
      <c r="ACL36" s="117"/>
      <c r="ACM36" s="117"/>
      <c r="ACN36" s="117"/>
      <c r="ACO36" s="117"/>
      <c r="ACP36" s="117"/>
      <c r="ACQ36" s="117"/>
      <c r="ACR36" s="117"/>
      <c r="ACS36" s="117"/>
      <c r="ACT36" s="117"/>
      <c r="ACU36" s="117"/>
      <c r="ACV36" s="117"/>
      <c r="ACW36" s="117"/>
      <c r="ACX36" s="117"/>
      <c r="ACY36" s="117"/>
      <c r="ACZ36" s="117"/>
      <c r="ADA36" s="117"/>
      <c r="ADB36" s="117"/>
      <c r="ADC36" s="117"/>
      <c r="ADD36" s="117"/>
      <c r="ADE36" s="117"/>
      <c r="ADF36" s="117"/>
      <c r="ADG36" s="117"/>
      <c r="ADH36" s="117"/>
      <c r="ADI36" s="117"/>
      <c r="ADJ36" s="117"/>
      <c r="ADK36" s="117"/>
      <c r="ADL36" s="117"/>
      <c r="ADM36" s="117"/>
      <c r="ADN36" s="117"/>
      <c r="ADO36" s="117"/>
      <c r="ADP36" s="117"/>
      <c r="ADQ36" s="117"/>
      <c r="ADR36" s="117"/>
      <c r="ADS36" s="117"/>
      <c r="ADT36" s="117"/>
      <c r="ADU36" s="117"/>
      <c r="ADV36" s="117"/>
      <c r="ADW36" s="117"/>
      <c r="ADX36" s="117"/>
      <c r="ADY36" s="117"/>
      <c r="ADZ36" s="117"/>
      <c r="AEA36" s="117"/>
      <c r="AEB36" s="117"/>
      <c r="AEC36" s="117"/>
      <c r="AED36" s="117"/>
      <c r="AEE36" s="117"/>
      <c r="AEF36" s="117"/>
      <c r="AEG36" s="117"/>
      <c r="AEH36" s="117"/>
      <c r="AEI36" s="117"/>
      <c r="AEJ36" s="117"/>
      <c r="AEK36" s="117"/>
      <c r="AEL36" s="117"/>
      <c r="AEM36" s="117"/>
      <c r="AEN36" s="117"/>
      <c r="AEO36" s="117"/>
      <c r="AEP36" s="117"/>
      <c r="AEQ36" s="117"/>
      <c r="AER36" s="117"/>
      <c r="AES36" s="117"/>
      <c r="AET36" s="117"/>
      <c r="AEU36" s="117"/>
      <c r="AEV36" s="117"/>
      <c r="AEW36" s="117"/>
      <c r="AEX36" s="117"/>
      <c r="AEY36" s="117"/>
      <c r="AEZ36" s="117"/>
      <c r="AFA36" s="117"/>
      <c r="AFB36" s="117"/>
      <c r="AFC36" s="117"/>
      <c r="AFD36" s="117"/>
      <c r="AFE36" s="117"/>
      <c r="AFF36" s="117"/>
      <c r="AFG36" s="117"/>
      <c r="AFH36" s="117"/>
      <c r="AFI36" s="117"/>
      <c r="AFJ36" s="117"/>
      <c r="AFK36" s="117"/>
      <c r="AFL36" s="117"/>
      <c r="AFM36" s="117"/>
      <c r="AFN36" s="117"/>
      <c r="AFO36" s="117"/>
      <c r="AFP36" s="117"/>
      <c r="AFQ36" s="117"/>
      <c r="AFR36" s="117"/>
      <c r="AFS36" s="117"/>
      <c r="AFT36" s="117"/>
      <c r="AFU36" s="117"/>
      <c r="AFV36" s="117"/>
      <c r="AFW36" s="117"/>
      <c r="AFX36" s="117"/>
      <c r="AFY36" s="117"/>
      <c r="AFZ36" s="117"/>
      <c r="AGA36" s="117"/>
      <c r="AGB36" s="117"/>
      <c r="AGC36" s="117"/>
      <c r="AGD36" s="117"/>
      <c r="AGE36" s="117"/>
      <c r="AGF36" s="117"/>
      <c r="AGG36" s="117"/>
      <c r="AGH36" s="117"/>
      <c r="AGI36" s="117"/>
      <c r="AGJ36" s="117"/>
      <c r="AGK36" s="117"/>
      <c r="AGL36" s="117"/>
      <c r="AGM36" s="117"/>
      <c r="AGN36" s="117"/>
      <c r="AGO36" s="117"/>
      <c r="AGP36" s="117"/>
      <c r="AGQ36" s="117"/>
      <c r="AGR36" s="117"/>
      <c r="AGS36" s="117"/>
      <c r="AGT36" s="117"/>
      <c r="AGU36" s="117"/>
      <c r="AGV36" s="117"/>
      <c r="AGW36" s="117"/>
      <c r="AGX36" s="117"/>
      <c r="AGY36" s="117"/>
      <c r="AGZ36" s="117"/>
      <c r="AHA36" s="117"/>
      <c r="AHB36" s="117"/>
      <c r="AHC36" s="117"/>
      <c r="AHD36" s="117"/>
      <c r="AHE36" s="117"/>
      <c r="AHF36" s="117"/>
      <c r="AHG36" s="117"/>
      <c r="AHH36" s="117"/>
      <c r="AHI36" s="117"/>
      <c r="AHJ36" s="117"/>
      <c r="AHK36" s="117"/>
      <c r="AHL36" s="117"/>
      <c r="AHM36" s="117"/>
      <c r="AHN36" s="117"/>
      <c r="AHO36" s="117"/>
      <c r="AHP36" s="117"/>
      <c r="AHQ36" s="117"/>
      <c r="AHR36" s="117"/>
      <c r="AHS36" s="117"/>
      <c r="AHT36" s="117"/>
      <c r="AHU36" s="117"/>
      <c r="AHV36" s="117"/>
      <c r="AHW36" s="117"/>
      <c r="AHX36" s="117"/>
      <c r="AHY36" s="117"/>
      <c r="AHZ36" s="117"/>
      <c r="AIA36" s="117"/>
      <c r="AIB36" s="117"/>
      <c r="AIC36" s="117"/>
      <c r="AID36" s="117"/>
      <c r="AIE36" s="117"/>
      <c r="AIF36" s="117"/>
      <c r="AIG36" s="117"/>
      <c r="AIH36" s="117"/>
      <c r="AII36" s="117"/>
      <c r="AIJ36" s="117"/>
      <c r="AIK36" s="117"/>
      <c r="AIL36" s="117"/>
      <c r="AIM36" s="117"/>
      <c r="AIN36" s="117"/>
      <c r="AIO36" s="117"/>
      <c r="AIP36" s="117"/>
      <c r="AIQ36" s="117"/>
      <c r="AIR36" s="117"/>
      <c r="AIS36" s="117"/>
      <c r="AIT36" s="117"/>
      <c r="AIU36" s="117"/>
      <c r="AIV36" s="117"/>
      <c r="AIW36" s="117"/>
      <c r="AIX36" s="117"/>
      <c r="AIY36" s="117"/>
      <c r="AIZ36" s="117"/>
      <c r="AJA36" s="117"/>
      <c r="AJB36" s="117"/>
      <c r="AJC36" s="117"/>
      <c r="AJD36" s="117"/>
      <c r="AJE36" s="117"/>
      <c r="AJF36" s="117"/>
      <c r="AJG36" s="117"/>
      <c r="AJH36" s="117"/>
      <c r="AJI36" s="117"/>
      <c r="AJJ36" s="117"/>
      <c r="AJK36" s="117"/>
      <c r="AJL36" s="117"/>
      <c r="AJM36" s="117"/>
      <c r="AJN36" s="117"/>
      <c r="AJO36" s="117"/>
      <c r="AJP36" s="117"/>
      <c r="AJQ36" s="117"/>
      <c r="AJR36" s="117"/>
      <c r="AJS36" s="117"/>
      <c r="AJT36" s="117"/>
      <c r="AJU36" s="117"/>
      <c r="AJV36" s="117"/>
      <c r="AJW36" s="117"/>
      <c r="AJX36" s="117"/>
      <c r="AJY36" s="117"/>
      <c r="AJZ36" s="117"/>
      <c r="AKA36" s="117"/>
      <c r="AKB36" s="117"/>
      <c r="AKC36" s="117"/>
      <c r="AKD36" s="117"/>
      <c r="AKE36" s="117"/>
      <c r="AKF36" s="117"/>
      <c r="AKG36" s="117"/>
      <c r="AKH36" s="117"/>
      <c r="AKI36" s="117"/>
      <c r="AKJ36" s="117"/>
      <c r="AKK36" s="117"/>
      <c r="AKL36" s="117"/>
      <c r="AKM36" s="117"/>
      <c r="AKN36" s="117"/>
      <c r="AKO36" s="117"/>
      <c r="AKP36" s="117"/>
      <c r="AKQ36" s="117"/>
      <c r="AKR36" s="117"/>
      <c r="AKS36" s="117"/>
      <c r="AKT36" s="117"/>
      <c r="AKU36" s="117"/>
      <c r="AKV36" s="117"/>
      <c r="AKW36" s="117"/>
      <c r="AKX36" s="117"/>
      <c r="AKY36" s="117"/>
      <c r="AKZ36" s="117"/>
      <c r="ALA36" s="117"/>
      <c r="ALB36" s="117"/>
      <c r="ALC36" s="117"/>
      <c r="ALD36" s="117"/>
      <c r="ALE36" s="117"/>
      <c r="ALF36" s="117"/>
      <c r="ALG36" s="117"/>
      <c r="ALH36" s="117"/>
      <c r="ALI36" s="117"/>
      <c r="ALJ36" s="117"/>
      <c r="ALK36" s="117"/>
      <c r="ALL36" s="117"/>
      <c r="ALM36" s="117"/>
      <c r="ALN36" s="117"/>
      <c r="ALO36" s="117"/>
      <c r="ALP36" s="117"/>
      <c r="ALQ36" s="117"/>
      <c r="ALR36" s="117"/>
      <c r="ALS36" s="117"/>
      <c r="ALT36" s="117"/>
      <c r="ALU36" s="117"/>
      <c r="ALV36" s="117"/>
      <c r="ALW36" s="117"/>
      <c r="ALX36" s="117"/>
      <c r="ALY36" s="117"/>
      <c r="ALZ36" s="117"/>
      <c r="AMA36" s="117"/>
      <c r="AMB36" s="117"/>
      <c r="AMC36" s="117"/>
      <c r="AMD36" s="117"/>
      <c r="AME36" s="117"/>
      <c r="AMF36" s="117"/>
      <c r="AMG36" s="117"/>
      <c r="AMH36" s="117"/>
      <c r="AMI36" s="117"/>
      <c r="AMJ36" s="117"/>
      <c r="AMK36" s="117"/>
      <c r="AML36" s="117"/>
      <c r="AMM36" s="117"/>
      <c r="AMN36" s="117"/>
      <c r="AMO36" s="117"/>
      <c r="AMP36" s="117"/>
      <c r="AMQ36" s="117"/>
      <c r="AMR36" s="117"/>
      <c r="AMS36" s="117"/>
      <c r="AMT36" s="117"/>
      <c r="AMU36" s="117"/>
      <c r="AMV36" s="117"/>
      <c r="AMW36" s="117"/>
      <c r="AMX36" s="117"/>
      <c r="AMY36" s="117"/>
      <c r="AMZ36" s="117"/>
      <c r="ANA36" s="117"/>
      <c r="ANB36" s="117"/>
      <c r="ANC36" s="117"/>
      <c r="AND36" s="117"/>
      <c r="ANE36" s="117"/>
      <c r="ANF36" s="117"/>
      <c r="ANG36" s="117"/>
      <c r="ANH36" s="117"/>
      <c r="ANI36" s="117"/>
      <c r="ANJ36" s="117"/>
      <c r="ANK36" s="117"/>
      <c r="ANL36" s="117"/>
      <c r="ANM36" s="117"/>
      <c r="ANN36" s="117"/>
      <c r="ANO36" s="117"/>
      <c r="ANP36" s="117"/>
      <c r="ANQ36" s="117"/>
      <c r="ANR36" s="117"/>
      <c r="ANS36" s="117"/>
      <c r="ANT36" s="117"/>
      <c r="ANU36" s="117"/>
      <c r="ANV36" s="117"/>
      <c r="ANW36" s="117"/>
      <c r="ANX36" s="117"/>
      <c r="ANY36" s="117"/>
      <c r="ANZ36" s="117"/>
      <c r="AOA36" s="117"/>
      <c r="AOB36" s="117"/>
      <c r="AOC36" s="117"/>
      <c r="AOD36" s="117"/>
      <c r="AOE36" s="117"/>
      <c r="AOF36" s="117"/>
      <c r="AOG36" s="117"/>
      <c r="AOH36" s="117"/>
      <c r="AOI36" s="117"/>
      <c r="AOJ36" s="117"/>
      <c r="AOK36" s="117"/>
      <c r="AOL36" s="117"/>
      <c r="AOM36" s="117"/>
      <c r="AON36" s="117"/>
      <c r="AOO36" s="117"/>
      <c r="AOP36" s="117"/>
      <c r="AOQ36" s="117"/>
      <c r="AOR36" s="117"/>
      <c r="AOS36" s="117"/>
      <c r="AOT36" s="117"/>
      <c r="AOU36" s="117"/>
      <c r="AOV36" s="117"/>
      <c r="AOW36" s="117"/>
      <c r="AOX36" s="117"/>
      <c r="AOY36" s="117"/>
      <c r="AOZ36" s="117"/>
      <c r="APA36" s="117"/>
      <c r="APB36" s="117"/>
      <c r="APC36" s="117"/>
      <c r="APD36" s="117"/>
      <c r="APE36" s="117"/>
      <c r="APF36" s="117"/>
      <c r="APG36" s="117"/>
      <c r="APH36" s="117"/>
      <c r="API36" s="117"/>
      <c r="APJ36" s="117"/>
      <c r="APK36" s="117"/>
      <c r="APL36" s="117"/>
      <c r="APM36" s="117"/>
      <c r="APN36" s="117"/>
      <c r="APO36" s="117"/>
      <c r="APP36" s="117"/>
      <c r="APQ36" s="117"/>
      <c r="APR36" s="117"/>
      <c r="APS36" s="117"/>
      <c r="APT36" s="117"/>
      <c r="APU36" s="117"/>
      <c r="APV36" s="117"/>
      <c r="APW36" s="117"/>
      <c r="APX36" s="117"/>
      <c r="APY36" s="117"/>
      <c r="APZ36" s="117"/>
      <c r="AQA36" s="117"/>
      <c r="AQB36" s="117"/>
      <c r="AQC36" s="117"/>
      <c r="AQD36" s="117"/>
      <c r="AQE36" s="117"/>
      <c r="AQF36" s="117"/>
      <c r="AQG36" s="117"/>
      <c r="AQH36" s="117"/>
      <c r="AQI36" s="117"/>
      <c r="AQJ36" s="117"/>
      <c r="AQK36" s="117"/>
      <c r="AQL36" s="117"/>
      <c r="AQM36" s="117"/>
      <c r="AQN36" s="117"/>
      <c r="AQO36" s="117"/>
      <c r="AQP36" s="117"/>
      <c r="AQQ36" s="117"/>
      <c r="AQR36" s="117"/>
      <c r="AQS36" s="117"/>
      <c r="AQT36" s="117"/>
      <c r="AQU36" s="117"/>
      <c r="AQV36" s="117"/>
      <c r="AQW36" s="117"/>
      <c r="AQX36" s="117"/>
      <c r="AQY36" s="117"/>
      <c r="AQZ36" s="117"/>
      <c r="ARA36" s="117"/>
      <c r="ARB36" s="117"/>
      <c r="ARC36" s="117"/>
      <c r="ARD36" s="117"/>
      <c r="ARE36" s="117"/>
      <c r="ARF36" s="117"/>
      <c r="ARG36" s="117"/>
      <c r="ARH36" s="117"/>
      <c r="ARI36" s="117"/>
      <c r="ARJ36" s="117"/>
      <c r="ARK36" s="117"/>
      <c r="ARL36" s="117"/>
      <c r="ARM36" s="117"/>
      <c r="ARN36" s="117"/>
      <c r="ARO36" s="117"/>
      <c r="ARP36" s="117"/>
      <c r="ARQ36" s="117"/>
      <c r="ARR36" s="117"/>
      <c r="ARS36" s="117"/>
      <c r="ART36" s="117"/>
      <c r="ARU36" s="117"/>
      <c r="ARV36" s="117"/>
      <c r="ARW36" s="117"/>
      <c r="ARX36" s="117"/>
      <c r="ARY36" s="117"/>
      <c r="ARZ36" s="117"/>
      <c r="ASA36" s="117"/>
      <c r="ASB36" s="117"/>
      <c r="ASC36" s="117"/>
      <c r="ASD36" s="117"/>
      <c r="ASE36" s="117"/>
      <c r="ASF36" s="117"/>
      <c r="ASG36" s="117"/>
      <c r="ASH36" s="117"/>
      <c r="ASI36" s="117"/>
      <c r="ASJ36" s="117"/>
      <c r="ASK36" s="117"/>
      <c r="ASL36" s="117"/>
      <c r="ASM36" s="117"/>
      <c r="ASN36" s="117"/>
      <c r="ASO36" s="117"/>
      <c r="ASP36" s="117"/>
      <c r="ASQ36" s="117"/>
      <c r="ASR36" s="117"/>
      <c r="ASS36" s="117"/>
      <c r="AST36" s="117"/>
      <c r="ASU36" s="117"/>
      <c r="ASV36" s="117"/>
      <c r="ASW36" s="117"/>
      <c r="ASX36" s="117"/>
      <c r="ASY36" s="117"/>
      <c r="ASZ36" s="117"/>
      <c r="ATA36" s="117"/>
      <c r="ATB36" s="117"/>
      <c r="ATC36" s="117"/>
      <c r="ATD36" s="117"/>
      <c r="ATE36" s="117"/>
      <c r="ATF36" s="117"/>
      <c r="ATG36" s="117"/>
      <c r="ATH36" s="117"/>
      <c r="ATI36" s="117"/>
      <c r="ATJ36" s="117"/>
      <c r="ATK36" s="117"/>
      <c r="ATL36" s="117"/>
      <c r="ATM36" s="117"/>
      <c r="ATN36" s="117"/>
      <c r="ATO36" s="117"/>
      <c r="ATP36" s="117"/>
      <c r="ATQ36" s="117"/>
      <c r="ATR36" s="117"/>
      <c r="ATS36" s="117"/>
      <c r="ATT36" s="117"/>
      <c r="ATU36" s="117"/>
      <c r="ATV36" s="117"/>
      <c r="ATW36" s="117"/>
      <c r="ATX36" s="117"/>
      <c r="ATY36" s="117"/>
      <c r="ATZ36" s="117"/>
      <c r="AUA36" s="117"/>
      <c r="AUB36" s="117"/>
      <c r="AUC36" s="117"/>
      <c r="AUD36" s="117"/>
      <c r="AUE36" s="117"/>
      <c r="AUF36" s="117"/>
      <c r="AUG36" s="117"/>
      <c r="AUH36" s="117"/>
      <c r="AUI36" s="117"/>
      <c r="AUJ36" s="117"/>
      <c r="AUK36" s="117"/>
      <c r="AUL36" s="117"/>
      <c r="AUM36" s="117"/>
      <c r="AUN36" s="117"/>
      <c r="AUO36" s="117"/>
      <c r="AUP36" s="117"/>
      <c r="AUQ36" s="117"/>
      <c r="AUR36" s="117"/>
      <c r="AUS36" s="117"/>
      <c r="AUT36" s="117"/>
      <c r="AUU36" s="117"/>
      <c r="AUV36" s="117"/>
      <c r="AUW36" s="117"/>
      <c r="AUX36" s="117"/>
      <c r="AUY36" s="117"/>
      <c r="AUZ36" s="117"/>
      <c r="AVA36" s="117"/>
      <c r="AVB36" s="117"/>
      <c r="AVC36" s="117"/>
      <c r="AVD36" s="117"/>
      <c r="AVE36" s="117"/>
      <c r="AVF36" s="117"/>
      <c r="AVG36" s="117"/>
      <c r="AVH36" s="117"/>
      <c r="AVI36" s="117"/>
      <c r="AVJ36" s="117"/>
      <c r="AVK36" s="117"/>
      <c r="AVL36" s="117"/>
      <c r="AVM36" s="117"/>
      <c r="AVN36" s="117"/>
      <c r="AVO36" s="117"/>
      <c r="AVP36" s="117"/>
      <c r="AVQ36" s="117"/>
      <c r="AVR36" s="117"/>
      <c r="AVS36" s="117"/>
      <c r="AVT36" s="117"/>
      <c r="AVU36" s="117"/>
      <c r="AVV36" s="117"/>
      <c r="AVW36" s="117"/>
      <c r="AVX36" s="117"/>
      <c r="AVY36" s="117"/>
      <c r="AVZ36" s="117"/>
      <c r="AWA36" s="117"/>
      <c r="AWB36" s="117"/>
      <c r="AWC36" s="117"/>
      <c r="AWD36" s="117"/>
      <c r="AWE36" s="117"/>
      <c r="AWF36" s="117"/>
      <c r="AWG36" s="117"/>
      <c r="AWH36" s="117"/>
      <c r="AWI36" s="117"/>
      <c r="AWJ36" s="117"/>
      <c r="AWK36" s="117"/>
      <c r="AWL36" s="117"/>
      <c r="AWM36" s="117"/>
      <c r="AWN36" s="117"/>
      <c r="AWO36" s="117"/>
      <c r="AWP36" s="117"/>
      <c r="AWQ36" s="117"/>
      <c r="AWR36" s="117"/>
      <c r="AWS36" s="117"/>
      <c r="AWT36" s="117"/>
      <c r="AWU36" s="117"/>
      <c r="AWV36" s="117"/>
      <c r="AWW36" s="117"/>
      <c r="AWX36" s="117"/>
      <c r="AWY36" s="117"/>
      <c r="AWZ36" s="117"/>
      <c r="AXA36" s="117"/>
      <c r="AXB36" s="117"/>
      <c r="AXC36" s="117"/>
      <c r="AXD36" s="117"/>
      <c r="AXE36" s="117"/>
      <c r="AXF36" s="117"/>
      <c r="AXG36" s="117"/>
      <c r="AXH36" s="117"/>
      <c r="AXI36" s="117"/>
      <c r="AXJ36" s="117"/>
      <c r="AXK36" s="117"/>
      <c r="AXL36" s="117"/>
      <c r="AXM36" s="117"/>
      <c r="AXN36" s="117"/>
      <c r="AXO36" s="117"/>
      <c r="AXP36" s="117"/>
      <c r="AXQ36" s="117"/>
      <c r="AXR36" s="117"/>
      <c r="AXS36" s="117"/>
      <c r="AXT36" s="117"/>
      <c r="AXU36" s="117"/>
      <c r="AXV36" s="117"/>
      <c r="AXW36" s="117"/>
      <c r="AXX36" s="117"/>
      <c r="AXY36" s="117"/>
      <c r="AXZ36" s="117"/>
      <c r="AYA36" s="117"/>
      <c r="AYB36" s="117"/>
      <c r="AYC36" s="117"/>
      <c r="AYD36" s="117"/>
      <c r="AYE36" s="117"/>
      <c r="AYF36" s="117"/>
      <c r="AYG36" s="117"/>
      <c r="AYH36" s="117"/>
      <c r="AYI36" s="117"/>
      <c r="AYJ36" s="117"/>
      <c r="AYK36" s="117"/>
      <c r="AYL36" s="117"/>
      <c r="AYM36" s="117"/>
      <c r="AYN36" s="117"/>
      <c r="AYO36" s="117"/>
      <c r="AYP36" s="117"/>
      <c r="AYQ36" s="117"/>
      <c r="AYR36" s="117"/>
      <c r="AYS36" s="117"/>
      <c r="AYT36" s="117"/>
      <c r="AYU36" s="117"/>
      <c r="AYV36" s="117"/>
      <c r="AYW36" s="117"/>
      <c r="AYX36" s="117"/>
      <c r="AYY36" s="117"/>
      <c r="AYZ36" s="117"/>
      <c r="AZA36" s="117"/>
      <c r="AZB36" s="117"/>
      <c r="AZC36" s="117"/>
      <c r="AZD36" s="117"/>
      <c r="AZE36" s="117"/>
      <c r="AZF36" s="117"/>
      <c r="AZG36" s="117"/>
      <c r="AZH36" s="117"/>
      <c r="AZI36" s="117"/>
      <c r="AZJ36" s="117"/>
      <c r="AZK36" s="117"/>
      <c r="AZL36" s="117"/>
      <c r="AZM36" s="117"/>
      <c r="AZN36" s="117"/>
      <c r="AZO36" s="117"/>
      <c r="AZP36" s="117"/>
      <c r="AZQ36" s="117"/>
      <c r="AZR36" s="117"/>
      <c r="AZS36" s="117"/>
      <c r="AZT36" s="117"/>
      <c r="AZU36" s="117"/>
      <c r="AZV36" s="117"/>
      <c r="AZW36" s="117"/>
      <c r="AZX36" s="117"/>
      <c r="AZY36" s="117"/>
      <c r="AZZ36" s="117"/>
      <c r="BAA36" s="117"/>
      <c r="BAB36" s="117"/>
      <c r="BAC36" s="117"/>
      <c r="BAD36" s="117"/>
      <c r="BAE36" s="117"/>
      <c r="BAF36" s="117"/>
      <c r="BAG36" s="117"/>
      <c r="BAH36" s="117"/>
      <c r="BAI36" s="117"/>
      <c r="BAJ36" s="117"/>
      <c r="BAK36" s="117"/>
      <c r="BAL36" s="117"/>
      <c r="BAM36" s="117"/>
      <c r="BAN36" s="117"/>
      <c r="BAO36" s="117"/>
      <c r="BAP36" s="117"/>
      <c r="BAQ36" s="117"/>
      <c r="BAR36" s="117"/>
      <c r="BAS36" s="117"/>
      <c r="BAT36" s="117"/>
      <c r="BAU36" s="117"/>
      <c r="BAV36" s="117"/>
      <c r="BAW36" s="117"/>
      <c r="BAX36" s="117"/>
      <c r="BAY36" s="117"/>
      <c r="BAZ36" s="117"/>
      <c r="BBA36" s="117"/>
      <c r="BBB36" s="117"/>
      <c r="BBC36" s="117"/>
      <c r="BBD36" s="117"/>
      <c r="BBE36" s="117"/>
      <c r="BBF36" s="117"/>
      <c r="BBG36" s="117"/>
      <c r="BBH36" s="117"/>
      <c r="BBI36" s="117"/>
      <c r="BBJ36" s="117"/>
      <c r="BBK36" s="117"/>
      <c r="BBL36" s="117"/>
      <c r="BBM36" s="117"/>
      <c r="BBN36" s="117"/>
      <c r="BBO36" s="117"/>
      <c r="BBP36" s="117"/>
      <c r="BBQ36" s="117"/>
      <c r="BBR36" s="117"/>
      <c r="BBS36" s="117"/>
      <c r="BBT36" s="117"/>
      <c r="BBU36" s="117"/>
      <c r="BBV36" s="117"/>
      <c r="BBW36" s="117"/>
      <c r="BBX36" s="117"/>
      <c r="BBY36" s="117"/>
      <c r="BBZ36" s="117"/>
      <c r="BCA36" s="117"/>
      <c r="BCB36" s="117"/>
      <c r="BCC36" s="117"/>
      <c r="BCD36" s="117"/>
      <c r="BCE36" s="117"/>
      <c r="BCF36" s="117"/>
      <c r="BCG36" s="117"/>
      <c r="BCH36" s="117"/>
      <c r="BCI36" s="117"/>
      <c r="BCJ36" s="117"/>
      <c r="BCK36" s="117"/>
      <c r="BCL36" s="117"/>
      <c r="BCM36" s="117"/>
      <c r="BCN36" s="117"/>
      <c r="BCO36" s="117"/>
      <c r="BCP36" s="117"/>
      <c r="BCQ36" s="117"/>
      <c r="BCR36" s="117"/>
      <c r="BCS36" s="117"/>
      <c r="BCT36" s="117"/>
      <c r="BCU36" s="117"/>
      <c r="BCV36" s="117"/>
      <c r="BCW36" s="117"/>
      <c r="BCX36" s="117"/>
      <c r="BCY36" s="117"/>
      <c r="BCZ36" s="117"/>
      <c r="BDA36" s="117"/>
      <c r="BDB36" s="117"/>
      <c r="BDC36" s="117"/>
      <c r="BDD36" s="117"/>
      <c r="BDE36" s="117"/>
      <c r="BDF36" s="117"/>
      <c r="BDG36" s="117"/>
      <c r="BDH36" s="117"/>
      <c r="BDI36" s="117"/>
      <c r="BDJ36" s="117"/>
      <c r="BDK36" s="117"/>
      <c r="BDL36" s="117"/>
      <c r="BDM36" s="117"/>
      <c r="BDN36" s="117"/>
      <c r="BDO36" s="117"/>
      <c r="BDP36" s="117"/>
      <c r="BDQ36" s="117"/>
      <c r="BDR36" s="117"/>
      <c r="BDS36" s="117"/>
      <c r="BDT36" s="117"/>
      <c r="BDU36" s="117"/>
      <c r="BDV36" s="117"/>
      <c r="BDW36" s="117"/>
      <c r="BDX36" s="117"/>
      <c r="BDY36" s="117"/>
      <c r="BDZ36" s="117"/>
      <c r="BEA36" s="117"/>
      <c r="BEB36" s="117"/>
      <c r="BEC36" s="117"/>
      <c r="BED36" s="117"/>
      <c r="BEE36" s="117"/>
      <c r="BEF36" s="117"/>
      <c r="BEG36" s="117"/>
      <c r="BEH36" s="117"/>
      <c r="BEI36" s="117"/>
      <c r="BEJ36" s="117"/>
      <c r="BEK36" s="117"/>
      <c r="BEL36" s="117"/>
      <c r="BEM36" s="117"/>
      <c r="BEN36" s="117"/>
      <c r="BEO36" s="117"/>
      <c r="BEP36" s="117"/>
      <c r="BEQ36" s="117"/>
      <c r="BER36" s="117"/>
      <c r="BES36" s="117"/>
      <c r="BET36" s="117"/>
      <c r="BEU36" s="117"/>
      <c r="BEV36" s="117"/>
      <c r="BEW36" s="117"/>
      <c r="BEX36" s="117"/>
      <c r="BEY36" s="117"/>
      <c r="BEZ36" s="117"/>
      <c r="BFA36" s="117"/>
      <c r="BFB36" s="117"/>
      <c r="BFC36" s="117"/>
      <c r="BFD36" s="117"/>
      <c r="BFE36" s="117"/>
      <c r="BFF36" s="117"/>
      <c r="BFG36" s="117"/>
      <c r="BFH36" s="117"/>
      <c r="BFI36" s="117"/>
      <c r="BFJ36" s="117"/>
      <c r="BFK36" s="117"/>
      <c r="BFL36" s="117"/>
      <c r="BFM36" s="117"/>
      <c r="BFN36" s="117"/>
      <c r="BFO36" s="117"/>
      <c r="BFP36" s="117"/>
      <c r="BFQ36" s="117"/>
      <c r="BFR36" s="117"/>
      <c r="BFS36" s="117"/>
      <c r="BFT36" s="117"/>
      <c r="BFU36" s="117"/>
      <c r="BFV36" s="117"/>
      <c r="BFW36" s="117"/>
      <c r="BFX36" s="117"/>
      <c r="BFY36" s="117"/>
      <c r="BFZ36" s="117"/>
      <c r="BGA36" s="117"/>
      <c r="BGB36" s="117"/>
      <c r="BGC36" s="117"/>
      <c r="BGD36" s="117"/>
      <c r="BGE36" s="117"/>
      <c r="BGF36" s="117"/>
      <c r="BGG36" s="117"/>
      <c r="BGH36" s="117"/>
      <c r="BGI36" s="117"/>
      <c r="BGJ36" s="117"/>
      <c r="BGK36" s="117"/>
      <c r="BGL36" s="117"/>
      <c r="BGM36" s="117"/>
      <c r="BGN36" s="117"/>
      <c r="BGO36" s="117"/>
      <c r="BGP36" s="117"/>
      <c r="BGQ36" s="117"/>
      <c r="BGR36" s="117"/>
      <c r="BGS36" s="117"/>
      <c r="BGT36" s="117"/>
      <c r="BGU36" s="117"/>
      <c r="BGV36" s="117"/>
      <c r="BGW36" s="117"/>
      <c r="BGX36" s="117"/>
      <c r="BGY36" s="117"/>
      <c r="BGZ36" s="117"/>
      <c r="BHA36" s="117"/>
      <c r="BHB36" s="117"/>
      <c r="BHC36" s="117"/>
      <c r="BHD36" s="117"/>
      <c r="BHE36" s="117"/>
      <c r="BHF36" s="117"/>
      <c r="BHG36" s="117"/>
      <c r="BHH36" s="117"/>
      <c r="BHI36" s="117"/>
      <c r="BHJ36" s="117"/>
      <c r="BHK36" s="117"/>
      <c r="BHL36" s="117"/>
      <c r="BHM36" s="117"/>
      <c r="BHN36" s="117"/>
      <c r="BHO36" s="117"/>
      <c r="BHP36" s="117"/>
      <c r="BHQ36" s="117"/>
      <c r="BHR36" s="117"/>
      <c r="BHS36" s="117"/>
      <c r="BHT36" s="117"/>
      <c r="BHU36" s="117"/>
      <c r="BHV36" s="117"/>
      <c r="BHW36" s="117"/>
      <c r="BHX36" s="117"/>
      <c r="BHY36" s="117"/>
      <c r="BHZ36" s="117"/>
      <c r="BIA36" s="117"/>
      <c r="BIB36" s="117"/>
      <c r="BIC36" s="117"/>
      <c r="BID36" s="117"/>
      <c r="BIE36" s="117"/>
      <c r="BIF36" s="117"/>
      <c r="BIG36" s="117"/>
      <c r="BIH36" s="117"/>
      <c r="BII36" s="117"/>
      <c r="BIJ36" s="117"/>
      <c r="BIK36" s="117"/>
      <c r="BIL36" s="117"/>
      <c r="BIM36" s="117"/>
      <c r="BIN36" s="117"/>
      <c r="BIO36" s="117"/>
      <c r="BIP36" s="117"/>
      <c r="BIQ36" s="117"/>
      <c r="BIR36" s="117"/>
      <c r="BIS36" s="117"/>
      <c r="BIT36" s="117"/>
      <c r="BIU36" s="117"/>
      <c r="BIV36" s="117"/>
      <c r="BIW36" s="117"/>
      <c r="BIX36" s="117"/>
      <c r="BIY36" s="117"/>
      <c r="BIZ36" s="117"/>
      <c r="BJA36" s="117"/>
      <c r="BJB36" s="117"/>
      <c r="BJC36" s="117"/>
      <c r="BJD36" s="117"/>
      <c r="BJE36" s="117"/>
      <c r="BJF36" s="117"/>
      <c r="BJG36" s="117"/>
      <c r="BJH36" s="117"/>
      <c r="BJI36" s="117"/>
      <c r="BJJ36" s="117"/>
      <c r="BJK36" s="117"/>
      <c r="BJL36" s="117"/>
      <c r="BJM36" s="117"/>
      <c r="BJN36" s="117"/>
      <c r="BJO36" s="117"/>
      <c r="BJP36" s="117"/>
      <c r="BJQ36" s="117"/>
      <c r="BJR36" s="117"/>
      <c r="BJS36" s="117"/>
      <c r="BJT36" s="117"/>
      <c r="BJU36" s="117"/>
      <c r="BJV36" s="117"/>
      <c r="BJW36" s="117"/>
      <c r="BJX36" s="117"/>
      <c r="BJY36" s="117"/>
      <c r="BJZ36" s="117"/>
      <c r="BKA36" s="117"/>
      <c r="BKB36" s="117"/>
      <c r="BKC36" s="117"/>
      <c r="BKD36" s="117"/>
      <c r="BKE36" s="117"/>
      <c r="BKF36" s="117"/>
      <c r="BKG36" s="117"/>
      <c r="BKH36" s="117"/>
      <c r="BKI36" s="117"/>
      <c r="BKJ36" s="117"/>
      <c r="BKK36" s="117"/>
      <c r="BKL36" s="117"/>
      <c r="BKM36" s="117"/>
      <c r="BKN36" s="117"/>
      <c r="BKO36" s="117"/>
      <c r="BKP36" s="117"/>
      <c r="BKQ36" s="117"/>
      <c r="BKR36" s="117"/>
      <c r="BKS36" s="117"/>
      <c r="BKT36" s="117"/>
      <c r="BKU36" s="117"/>
      <c r="BKV36" s="117"/>
      <c r="BKW36" s="117"/>
      <c r="BKX36" s="117"/>
      <c r="BKY36" s="117"/>
      <c r="BKZ36" s="117"/>
      <c r="BLA36" s="117"/>
      <c r="BLB36" s="117"/>
      <c r="BLC36" s="117"/>
      <c r="BLD36" s="117"/>
      <c r="BLE36" s="117"/>
      <c r="BLF36" s="117"/>
      <c r="BLG36" s="117"/>
      <c r="BLH36" s="117"/>
      <c r="BLI36" s="117"/>
      <c r="BLJ36" s="117"/>
      <c r="BLK36" s="117"/>
      <c r="BLL36" s="117"/>
      <c r="BLM36" s="117"/>
      <c r="BLN36" s="117"/>
      <c r="BLO36" s="117"/>
      <c r="BLP36" s="117"/>
      <c r="BLQ36" s="117"/>
      <c r="BLR36" s="117"/>
      <c r="BLS36" s="117"/>
      <c r="BLT36" s="117"/>
      <c r="BLU36" s="117"/>
      <c r="BLV36" s="117"/>
      <c r="BLW36" s="117"/>
      <c r="BLX36" s="117"/>
      <c r="BLY36" s="117"/>
      <c r="BLZ36" s="117"/>
      <c r="BMA36" s="117"/>
      <c r="BMB36" s="117"/>
      <c r="BMC36" s="117"/>
      <c r="BMD36" s="117"/>
      <c r="BME36" s="117"/>
      <c r="BMF36" s="117"/>
      <c r="BMG36" s="117"/>
      <c r="BMH36" s="117"/>
      <c r="BMI36" s="117"/>
      <c r="BMJ36" s="117"/>
      <c r="BMK36" s="117"/>
      <c r="BML36" s="117"/>
      <c r="BMM36" s="117"/>
      <c r="BMN36" s="117"/>
      <c r="BMO36" s="117"/>
      <c r="BMP36" s="117"/>
      <c r="BMQ36" s="117"/>
      <c r="BMR36" s="117"/>
      <c r="BMS36" s="117"/>
      <c r="BMT36" s="117"/>
      <c r="BMU36" s="117"/>
      <c r="BMV36" s="117"/>
      <c r="BMW36" s="117"/>
      <c r="BMX36" s="117"/>
      <c r="BMY36" s="117"/>
      <c r="BMZ36" s="117"/>
      <c r="BNA36" s="117"/>
      <c r="BNB36" s="117"/>
      <c r="BNC36" s="117"/>
      <c r="BND36" s="117"/>
      <c r="BNE36" s="117"/>
      <c r="BNF36" s="117"/>
      <c r="BNG36" s="117"/>
      <c r="BNH36" s="117"/>
      <c r="BNI36" s="117"/>
      <c r="BNJ36" s="117"/>
      <c r="BNK36" s="117"/>
      <c r="BNL36" s="117"/>
      <c r="BNM36" s="117"/>
      <c r="BNN36" s="117"/>
      <c r="BNO36" s="117"/>
      <c r="BNP36" s="117"/>
      <c r="BNQ36" s="117"/>
      <c r="BNR36" s="117"/>
      <c r="BNS36" s="117"/>
      <c r="BNT36" s="117"/>
      <c r="BNU36" s="117"/>
      <c r="BNV36" s="117"/>
      <c r="BNW36" s="117"/>
      <c r="BNX36" s="117"/>
      <c r="BNY36" s="117"/>
      <c r="BNZ36" s="117"/>
      <c r="BOA36" s="117"/>
      <c r="BOB36" s="117"/>
      <c r="BOC36" s="117"/>
      <c r="BOD36" s="117"/>
      <c r="BOE36" s="117"/>
      <c r="BOF36" s="117"/>
      <c r="BOG36" s="117"/>
      <c r="BOH36" s="117"/>
      <c r="BOI36" s="117"/>
      <c r="BOJ36" s="117"/>
      <c r="BOK36" s="117"/>
      <c r="BOL36" s="117"/>
      <c r="BOM36" s="117"/>
      <c r="BON36" s="117"/>
      <c r="BOO36" s="117"/>
      <c r="BOP36" s="117"/>
      <c r="BOQ36" s="117"/>
      <c r="BOR36" s="117"/>
      <c r="BOS36" s="117"/>
      <c r="BOT36" s="117"/>
      <c r="BOU36" s="117"/>
      <c r="BOV36" s="117"/>
      <c r="BOW36" s="117"/>
      <c r="BOX36" s="117"/>
      <c r="BOY36" s="117"/>
      <c r="BOZ36" s="117"/>
      <c r="BPA36" s="117"/>
      <c r="BPB36" s="117"/>
      <c r="BPC36" s="117"/>
      <c r="BPD36" s="117"/>
      <c r="BPE36" s="117"/>
      <c r="BPF36" s="117"/>
      <c r="BPG36" s="117"/>
      <c r="BPH36" s="117"/>
      <c r="BPI36" s="117"/>
      <c r="BPJ36" s="117"/>
      <c r="BPK36" s="117"/>
      <c r="BPL36" s="117"/>
      <c r="BPM36" s="117"/>
      <c r="BPN36" s="117"/>
      <c r="BPO36" s="117"/>
      <c r="BPP36" s="117"/>
      <c r="BPQ36" s="117"/>
      <c r="BPR36" s="117"/>
      <c r="BPS36" s="117"/>
      <c r="BPT36" s="117"/>
      <c r="BPU36" s="117"/>
      <c r="BPV36" s="117"/>
      <c r="BPW36" s="117"/>
      <c r="BPX36" s="117"/>
      <c r="BPY36" s="117"/>
      <c r="BPZ36" s="117"/>
      <c r="BQA36" s="117"/>
      <c r="BQB36" s="117"/>
      <c r="BQC36" s="117"/>
      <c r="BQD36" s="117"/>
      <c r="BQE36" s="117"/>
      <c r="BQF36" s="117"/>
      <c r="BQG36" s="117"/>
      <c r="BQH36" s="117"/>
      <c r="BQI36" s="117"/>
      <c r="BQJ36" s="117"/>
      <c r="BQK36" s="117"/>
      <c r="BQL36" s="117"/>
      <c r="BQM36" s="117"/>
      <c r="BQN36" s="117"/>
      <c r="BQO36" s="117"/>
      <c r="BQP36" s="117"/>
      <c r="BQQ36" s="117"/>
      <c r="BQR36" s="117"/>
      <c r="BQS36" s="117"/>
      <c r="BQT36" s="117"/>
      <c r="BQU36" s="117"/>
      <c r="BQV36" s="117"/>
      <c r="BQW36" s="117"/>
      <c r="BQX36" s="117"/>
      <c r="BQY36" s="117"/>
      <c r="BQZ36" s="117"/>
      <c r="BRA36" s="117"/>
      <c r="BRB36" s="117"/>
      <c r="BRC36" s="117"/>
      <c r="BRD36" s="117"/>
      <c r="BRE36" s="117"/>
      <c r="BRF36" s="117"/>
      <c r="BRG36" s="117"/>
      <c r="BRH36" s="117"/>
      <c r="BRI36" s="117"/>
      <c r="BRJ36" s="117"/>
      <c r="BRK36" s="117"/>
      <c r="BRL36" s="117"/>
      <c r="BRM36" s="117"/>
      <c r="BRN36" s="117"/>
      <c r="BRO36" s="117"/>
      <c r="BRP36" s="117"/>
      <c r="BRQ36" s="117"/>
      <c r="BRR36" s="117"/>
      <c r="BRS36" s="117"/>
      <c r="BRT36" s="117"/>
      <c r="BRU36" s="117"/>
      <c r="BRV36" s="117"/>
      <c r="BRW36" s="117"/>
      <c r="BRX36" s="117"/>
      <c r="BRY36" s="117"/>
      <c r="BRZ36" s="117"/>
      <c r="BSA36" s="117"/>
      <c r="BSB36" s="117"/>
      <c r="BSC36" s="117"/>
      <c r="BSD36" s="117"/>
      <c r="BSE36" s="117"/>
      <c r="BSF36" s="117"/>
      <c r="BSG36" s="117"/>
      <c r="BSH36" s="117"/>
      <c r="BSI36" s="117"/>
      <c r="BSJ36" s="117"/>
      <c r="BSK36" s="117"/>
      <c r="BSL36" s="117"/>
      <c r="BSM36" s="117"/>
      <c r="BSN36" s="117"/>
      <c r="BSO36" s="117"/>
      <c r="BSP36" s="117"/>
      <c r="BSQ36" s="117"/>
      <c r="BSR36" s="117"/>
      <c r="BSS36" s="117"/>
      <c r="BST36" s="117"/>
      <c r="BSU36" s="117"/>
      <c r="BSV36" s="117"/>
      <c r="BSW36" s="117"/>
      <c r="BSX36" s="117"/>
      <c r="BSY36" s="117"/>
      <c r="BSZ36" s="117"/>
      <c r="BTA36" s="117"/>
      <c r="BTB36" s="117"/>
      <c r="BTC36" s="117"/>
      <c r="BTD36" s="117"/>
      <c r="BTE36" s="117"/>
      <c r="BTF36" s="117"/>
      <c r="BTG36" s="117"/>
      <c r="BTH36" s="117"/>
      <c r="BTI36" s="117"/>
      <c r="BTJ36" s="117"/>
      <c r="BTK36" s="117"/>
      <c r="BTL36" s="117"/>
      <c r="BTM36" s="117"/>
      <c r="BTN36" s="117"/>
      <c r="BTO36" s="117"/>
      <c r="BTP36" s="117"/>
      <c r="BTQ36" s="117"/>
      <c r="BTR36" s="117"/>
      <c r="BTS36" s="117"/>
      <c r="BTT36" s="117"/>
      <c r="BTU36" s="117"/>
      <c r="BTV36" s="117"/>
      <c r="BTW36" s="117"/>
      <c r="BTX36" s="117"/>
      <c r="BTY36" s="117"/>
      <c r="BTZ36" s="117"/>
      <c r="BUA36" s="117"/>
      <c r="BUB36" s="117"/>
      <c r="BUC36" s="117"/>
      <c r="BUD36" s="117"/>
      <c r="BUE36" s="117"/>
      <c r="BUF36" s="117"/>
      <c r="BUG36" s="117"/>
      <c r="BUH36" s="117"/>
      <c r="BUI36" s="117"/>
      <c r="BUJ36" s="117"/>
      <c r="BUK36" s="117"/>
      <c r="BUL36" s="117"/>
      <c r="BUM36" s="117"/>
      <c r="BUN36" s="117"/>
      <c r="BUO36" s="117"/>
      <c r="BUP36" s="117"/>
      <c r="BUQ36" s="117"/>
      <c r="BUR36" s="117"/>
      <c r="BUS36" s="117"/>
      <c r="BUT36" s="117"/>
      <c r="BUU36" s="117"/>
      <c r="BUV36" s="117"/>
      <c r="BUW36" s="117"/>
      <c r="BUX36" s="117"/>
      <c r="BUY36" s="117"/>
      <c r="BUZ36" s="117"/>
      <c r="BVA36" s="117"/>
      <c r="BVB36" s="117"/>
      <c r="BVC36" s="117"/>
      <c r="BVD36" s="117"/>
      <c r="BVE36" s="117"/>
      <c r="BVF36" s="117"/>
      <c r="BVG36" s="117"/>
      <c r="BVH36" s="117"/>
      <c r="BVI36" s="117"/>
      <c r="BVJ36" s="117"/>
      <c r="BVK36" s="117"/>
      <c r="BVL36" s="117"/>
      <c r="BVM36" s="117"/>
      <c r="BVN36" s="117"/>
      <c r="BVO36" s="117"/>
      <c r="BVP36" s="117"/>
      <c r="BVQ36" s="117"/>
      <c r="BVR36" s="117"/>
      <c r="BVS36" s="117"/>
      <c r="BVT36" s="117"/>
      <c r="BVU36" s="117"/>
      <c r="BVV36" s="117"/>
      <c r="BVW36" s="117"/>
      <c r="BVX36" s="117"/>
      <c r="BVY36" s="117"/>
      <c r="BVZ36" s="117"/>
      <c r="BWA36" s="117"/>
      <c r="BWB36" s="117"/>
      <c r="BWC36" s="117"/>
      <c r="BWD36" s="117"/>
      <c r="BWE36" s="117"/>
      <c r="BWF36" s="117"/>
      <c r="BWG36" s="117"/>
      <c r="BWH36" s="117"/>
      <c r="BWI36" s="117"/>
      <c r="BWJ36" s="117"/>
      <c r="BWK36" s="117"/>
      <c r="BWL36" s="117"/>
      <c r="BWM36" s="117"/>
      <c r="BWN36" s="117"/>
      <c r="BWO36" s="117"/>
      <c r="BWP36" s="117"/>
      <c r="BWQ36" s="117"/>
      <c r="BWR36" s="117"/>
      <c r="BWS36" s="117"/>
      <c r="BWT36" s="117"/>
      <c r="BWU36" s="117"/>
      <c r="BWV36" s="117"/>
      <c r="BWW36" s="117"/>
      <c r="BWX36" s="117"/>
      <c r="BWY36" s="117"/>
      <c r="BWZ36" s="117"/>
      <c r="BXA36" s="117"/>
      <c r="BXB36" s="117"/>
      <c r="BXC36" s="117"/>
      <c r="BXD36" s="117"/>
      <c r="BXE36" s="117"/>
      <c r="BXF36" s="117"/>
      <c r="BXG36" s="117"/>
      <c r="BXH36" s="117"/>
      <c r="BXI36" s="117"/>
      <c r="BXJ36" s="117"/>
      <c r="BXK36" s="117"/>
      <c r="BXL36" s="117"/>
      <c r="BXM36" s="117"/>
      <c r="BXN36" s="117"/>
      <c r="BXO36" s="117"/>
      <c r="BXP36" s="117"/>
      <c r="BXQ36" s="117"/>
      <c r="BXR36" s="117"/>
      <c r="BXS36" s="117"/>
      <c r="BXT36" s="117"/>
      <c r="BXU36" s="117"/>
      <c r="BXV36" s="117"/>
      <c r="BXW36" s="117"/>
      <c r="BXX36" s="117"/>
      <c r="BXY36" s="117"/>
      <c r="BXZ36" s="117"/>
      <c r="BYA36" s="117"/>
      <c r="BYB36" s="117"/>
      <c r="BYC36" s="117"/>
      <c r="BYD36" s="117"/>
      <c r="BYE36" s="117"/>
      <c r="BYF36" s="117"/>
      <c r="BYG36" s="117"/>
      <c r="BYH36" s="117"/>
      <c r="BYI36" s="117"/>
      <c r="BYJ36" s="117"/>
      <c r="BYK36" s="117"/>
      <c r="BYL36" s="117"/>
      <c r="BYM36" s="117"/>
      <c r="BYN36" s="117"/>
      <c r="BYO36" s="117"/>
      <c r="BYP36" s="117"/>
      <c r="BYQ36" s="117"/>
      <c r="BYR36" s="117"/>
      <c r="BYS36" s="117"/>
      <c r="BYT36" s="117"/>
      <c r="BYU36" s="117"/>
      <c r="BYV36" s="117"/>
      <c r="BYW36" s="117"/>
      <c r="BYX36" s="117"/>
      <c r="BYY36" s="117"/>
      <c r="BYZ36" s="117"/>
      <c r="BZA36" s="117"/>
      <c r="BZB36" s="117"/>
      <c r="BZC36" s="117"/>
      <c r="BZD36" s="117"/>
      <c r="BZE36" s="117"/>
      <c r="BZF36" s="117"/>
      <c r="BZG36" s="117"/>
      <c r="BZH36" s="117"/>
      <c r="BZI36" s="117"/>
      <c r="BZJ36" s="117"/>
      <c r="BZK36" s="117"/>
      <c r="BZL36" s="117"/>
      <c r="BZM36" s="117"/>
      <c r="BZN36" s="117"/>
      <c r="BZO36" s="117"/>
      <c r="BZP36" s="117"/>
      <c r="BZQ36" s="117"/>
      <c r="BZR36" s="117"/>
      <c r="BZS36" s="117"/>
      <c r="BZT36" s="117"/>
      <c r="BZU36" s="117"/>
      <c r="BZV36" s="117"/>
      <c r="BZW36" s="117"/>
      <c r="BZX36" s="117"/>
      <c r="BZY36" s="117"/>
      <c r="BZZ36" s="117"/>
      <c r="CAA36" s="117"/>
      <c r="CAB36" s="117"/>
      <c r="CAC36" s="117"/>
      <c r="CAD36" s="117"/>
      <c r="CAE36" s="117"/>
      <c r="CAF36" s="117"/>
      <c r="CAG36" s="117"/>
      <c r="CAH36" s="117"/>
      <c r="CAI36" s="117"/>
      <c r="CAJ36" s="117"/>
      <c r="CAK36" s="117"/>
      <c r="CAL36" s="117"/>
      <c r="CAM36" s="117"/>
      <c r="CAN36" s="117"/>
      <c r="CAO36" s="117"/>
      <c r="CAP36" s="117"/>
      <c r="CAQ36" s="117"/>
      <c r="CAR36" s="117"/>
      <c r="CAS36" s="117"/>
      <c r="CAT36" s="117"/>
      <c r="CAU36" s="117"/>
      <c r="CAV36" s="117"/>
      <c r="CAW36" s="117"/>
      <c r="CAX36" s="117"/>
      <c r="CAY36" s="117"/>
      <c r="CAZ36" s="117"/>
      <c r="CBA36" s="117"/>
      <c r="CBB36" s="117"/>
      <c r="CBC36" s="117"/>
      <c r="CBD36" s="117"/>
      <c r="CBE36" s="117"/>
      <c r="CBF36" s="117"/>
      <c r="CBG36" s="117"/>
      <c r="CBH36" s="117"/>
      <c r="CBI36" s="117"/>
      <c r="CBJ36" s="117"/>
      <c r="CBK36" s="117"/>
      <c r="CBL36" s="117"/>
      <c r="CBM36" s="117"/>
      <c r="CBN36" s="117"/>
      <c r="CBO36" s="117"/>
      <c r="CBP36" s="117"/>
      <c r="CBQ36" s="117"/>
      <c r="CBR36" s="117"/>
      <c r="CBS36" s="117"/>
      <c r="CBT36" s="117"/>
      <c r="CBU36" s="117"/>
      <c r="CBV36" s="117"/>
      <c r="CBW36" s="117"/>
      <c r="CBX36" s="117"/>
      <c r="CBY36" s="117"/>
      <c r="CBZ36" s="117"/>
      <c r="CCA36" s="117"/>
      <c r="CCB36" s="117"/>
      <c r="CCC36" s="117"/>
      <c r="CCD36" s="117"/>
      <c r="CCE36" s="117"/>
      <c r="CCF36" s="117"/>
      <c r="CCG36" s="117"/>
      <c r="CCH36" s="117"/>
      <c r="CCI36" s="117"/>
      <c r="CCJ36" s="117"/>
      <c r="CCK36" s="117"/>
      <c r="CCL36" s="117"/>
      <c r="CCM36" s="117"/>
      <c r="CCN36" s="117"/>
      <c r="CCO36" s="117"/>
      <c r="CCP36" s="117"/>
      <c r="CCQ36" s="117"/>
      <c r="CCR36" s="117"/>
      <c r="CCS36" s="117"/>
      <c r="CCT36" s="117"/>
      <c r="CCU36" s="117"/>
      <c r="CCV36" s="117"/>
      <c r="CCW36" s="117"/>
      <c r="CCX36" s="117"/>
      <c r="CCY36" s="117"/>
      <c r="CCZ36" s="117"/>
      <c r="CDA36" s="117"/>
      <c r="CDB36" s="117"/>
      <c r="CDC36" s="117"/>
      <c r="CDD36" s="117"/>
      <c r="CDE36" s="117"/>
      <c r="CDF36" s="117"/>
      <c r="CDG36" s="117"/>
      <c r="CDH36" s="117"/>
      <c r="CDI36" s="117"/>
      <c r="CDJ36" s="117"/>
      <c r="CDK36" s="117"/>
      <c r="CDL36" s="117"/>
      <c r="CDM36" s="117"/>
      <c r="CDN36" s="117"/>
      <c r="CDO36" s="117"/>
      <c r="CDP36" s="117"/>
      <c r="CDQ36" s="117"/>
      <c r="CDR36" s="117"/>
      <c r="CDS36" s="117"/>
      <c r="CDT36" s="117"/>
      <c r="CDU36" s="117"/>
      <c r="CDV36" s="117"/>
      <c r="CDW36" s="117"/>
      <c r="CDX36" s="117"/>
      <c r="CDY36" s="117"/>
      <c r="CDZ36" s="117"/>
      <c r="CEA36" s="117"/>
      <c r="CEB36" s="117"/>
      <c r="CEC36" s="117"/>
      <c r="CED36" s="117"/>
      <c r="CEE36" s="117"/>
      <c r="CEF36" s="117"/>
      <c r="CEG36" s="117"/>
      <c r="CEH36" s="117"/>
      <c r="CEI36" s="117"/>
      <c r="CEJ36" s="117"/>
      <c r="CEK36" s="117"/>
      <c r="CEL36" s="117"/>
      <c r="CEM36" s="117"/>
      <c r="CEN36" s="117"/>
      <c r="CEO36" s="117"/>
      <c r="CEP36" s="117"/>
      <c r="CEQ36" s="117"/>
      <c r="CER36" s="117"/>
      <c r="CES36" s="117"/>
      <c r="CET36" s="117"/>
      <c r="CEU36" s="117"/>
      <c r="CEV36" s="117"/>
      <c r="CEW36" s="117"/>
      <c r="CEX36" s="117"/>
      <c r="CEY36" s="117"/>
      <c r="CEZ36" s="117"/>
      <c r="CFA36" s="117"/>
      <c r="CFB36" s="117"/>
      <c r="CFC36" s="117"/>
      <c r="CFD36" s="117"/>
      <c r="CFE36" s="117"/>
      <c r="CFF36" s="117"/>
      <c r="CFG36" s="117"/>
      <c r="CFH36" s="117"/>
      <c r="CFI36" s="117"/>
      <c r="CFJ36" s="117"/>
      <c r="CFK36" s="117"/>
      <c r="CFL36" s="117"/>
      <c r="CFM36" s="117"/>
      <c r="CFN36" s="117"/>
      <c r="CFO36" s="117"/>
      <c r="CFP36" s="117"/>
      <c r="CFQ36" s="117"/>
      <c r="CFR36" s="117"/>
      <c r="CFS36" s="117"/>
      <c r="CFT36" s="117"/>
      <c r="CFU36" s="117"/>
      <c r="CFV36" s="117"/>
      <c r="CFW36" s="117"/>
      <c r="CFX36" s="117"/>
      <c r="CFY36" s="117"/>
      <c r="CFZ36" s="117"/>
      <c r="CGA36" s="117"/>
      <c r="CGB36" s="117"/>
      <c r="CGC36" s="117"/>
      <c r="CGD36" s="117"/>
      <c r="CGE36" s="117"/>
      <c r="CGF36" s="117"/>
      <c r="CGG36" s="117"/>
      <c r="CGH36" s="117"/>
      <c r="CGI36" s="117"/>
      <c r="CGJ36" s="117"/>
      <c r="CGK36" s="117"/>
      <c r="CGL36" s="117"/>
      <c r="CGM36" s="117"/>
      <c r="CGN36" s="117"/>
      <c r="CGO36" s="117"/>
      <c r="CGP36" s="117"/>
      <c r="CGQ36" s="117"/>
      <c r="CGR36" s="117"/>
      <c r="CGS36" s="117"/>
      <c r="CGT36" s="117"/>
      <c r="CGU36" s="117"/>
      <c r="CGV36" s="117"/>
      <c r="CGW36" s="117"/>
      <c r="CGX36" s="117"/>
      <c r="CGY36" s="117"/>
      <c r="CGZ36" s="117"/>
      <c r="CHA36" s="117"/>
      <c r="CHB36" s="117"/>
      <c r="CHC36" s="117"/>
      <c r="CHD36" s="117"/>
      <c r="CHE36" s="117"/>
      <c r="CHF36" s="117"/>
      <c r="CHG36" s="117"/>
      <c r="CHH36" s="117"/>
      <c r="CHI36" s="117"/>
      <c r="CHJ36" s="117"/>
      <c r="CHK36" s="117"/>
      <c r="CHL36" s="117"/>
      <c r="CHM36" s="117"/>
      <c r="CHN36" s="117"/>
      <c r="CHO36" s="117"/>
      <c r="CHP36" s="117"/>
      <c r="CHQ36" s="117"/>
      <c r="CHR36" s="117"/>
      <c r="CHS36" s="117"/>
      <c r="CHT36" s="117"/>
      <c r="CHU36" s="117"/>
      <c r="CHV36" s="117"/>
      <c r="CHW36" s="117"/>
      <c r="CHX36" s="117"/>
      <c r="CHY36" s="117"/>
      <c r="CHZ36" s="117"/>
      <c r="CIA36" s="117"/>
      <c r="CIB36" s="117"/>
      <c r="CIC36" s="117"/>
      <c r="CID36" s="117"/>
      <c r="CIE36" s="117"/>
      <c r="CIF36" s="117"/>
      <c r="CIG36" s="117"/>
      <c r="CIH36" s="117"/>
      <c r="CII36" s="117"/>
      <c r="CIJ36" s="117"/>
      <c r="CIK36" s="117"/>
      <c r="CIL36" s="117"/>
      <c r="CIM36" s="117"/>
      <c r="CIN36" s="117"/>
      <c r="CIO36" s="117"/>
      <c r="CIP36" s="117"/>
      <c r="CIQ36" s="117"/>
      <c r="CIR36" s="117"/>
      <c r="CIS36" s="117"/>
      <c r="CIT36" s="117"/>
      <c r="CIU36" s="117"/>
      <c r="CIV36" s="117"/>
      <c r="CIW36" s="117"/>
      <c r="CIX36" s="117"/>
      <c r="CIY36" s="117"/>
      <c r="CIZ36" s="117"/>
      <c r="CJA36" s="117"/>
      <c r="CJB36" s="117"/>
      <c r="CJC36" s="117"/>
      <c r="CJD36" s="117"/>
      <c r="CJE36" s="117"/>
      <c r="CJF36" s="117"/>
      <c r="CJG36" s="117"/>
      <c r="CJH36" s="117"/>
      <c r="CJI36" s="117"/>
      <c r="CJJ36" s="117"/>
      <c r="CJK36" s="117"/>
      <c r="CJL36" s="117"/>
      <c r="CJM36" s="117"/>
      <c r="CJN36" s="117"/>
      <c r="CJO36" s="117"/>
      <c r="CJP36" s="117"/>
      <c r="CJQ36" s="117"/>
      <c r="CJR36" s="117"/>
      <c r="CJS36" s="117"/>
      <c r="CJT36" s="117"/>
      <c r="CJU36" s="117"/>
      <c r="CJV36" s="117"/>
      <c r="CJW36" s="117"/>
      <c r="CJX36" s="117"/>
      <c r="CJY36" s="117"/>
      <c r="CJZ36" s="117"/>
      <c r="CKA36" s="117"/>
      <c r="CKB36" s="117"/>
      <c r="CKC36" s="117"/>
      <c r="CKD36" s="117"/>
      <c r="CKE36" s="117"/>
      <c r="CKF36" s="117"/>
      <c r="CKG36" s="117"/>
      <c r="CKH36" s="117"/>
      <c r="CKI36" s="117"/>
      <c r="CKJ36" s="117"/>
      <c r="CKK36" s="117"/>
      <c r="CKL36" s="117"/>
      <c r="CKM36" s="117"/>
      <c r="CKN36" s="117"/>
      <c r="CKO36" s="117"/>
      <c r="CKP36" s="117"/>
      <c r="CKQ36" s="117"/>
      <c r="CKR36" s="117"/>
      <c r="CKS36" s="117"/>
      <c r="CKT36" s="117"/>
      <c r="CKU36" s="117"/>
      <c r="CKV36" s="117"/>
      <c r="CKW36" s="117"/>
      <c r="CKX36" s="117"/>
      <c r="CKY36" s="117"/>
      <c r="CKZ36" s="117"/>
      <c r="CLA36" s="117"/>
      <c r="CLB36" s="117"/>
      <c r="CLC36" s="117"/>
      <c r="CLD36" s="117"/>
      <c r="CLE36" s="117"/>
      <c r="CLF36" s="117"/>
      <c r="CLG36" s="117"/>
      <c r="CLH36" s="117"/>
      <c r="CLI36" s="117"/>
      <c r="CLJ36" s="117"/>
      <c r="CLK36" s="117"/>
      <c r="CLL36" s="117"/>
      <c r="CLM36" s="117"/>
      <c r="CLN36" s="117"/>
      <c r="CLO36" s="117"/>
      <c r="CLP36" s="117"/>
      <c r="CLQ36" s="117"/>
      <c r="CLR36" s="117"/>
      <c r="CLS36" s="117"/>
      <c r="CLT36" s="117"/>
      <c r="CLU36" s="117"/>
      <c r="CLV36" s="117"/>
      <c r="CLW36" s="117"/>
      <c r="CLX36" s="117"/>
      <c r="CLY36" s="117"/>
      <c r="CLZ36" s="117"/>
      <c r="CMA36" s="117"/>
      <c r="CMB36" s="117"/>
      <c r="CMC36" s="117"/>
      <c r="CMD36" s="117"/>
      <c r="CME36" s="117"/>
      <c r="CMF36" s="117"/>
      <c r="CMG36" s="117"/>
      <c r="CMH36" s="117"/>
      <c r="CMI36" s="117"/>
      <c r="CMJ36" s="117"/>
      <c r="CMK36" s="117"/>
      <c r="CML36" s="117"/>
      <c r="CMM36" s="117"/>
      <c r="CMN36" s="117"/>
      <c r="CMO36" s="117"/>
      <c r="CMP36" s="117"/>
      <c r="CMQ36" s="117"/>
      <c r="CMR36" s="117"/>
      <c r="CMS36" s="117"/>
      <c r="CMT36" s="117"/>
      <c r="CMU36" s="117"/>
      <c r="CMV36" s="117"/>
      <c r="CMW36" s="117"/>
      <c r="CMX36" s="117"/>
      <c r="CMY36" s="117"/>
      <c r="CMZ36" s="117"/>
      <c r="CNA36" s="117"/>
      <c r="CNB36" s="117"/>
      <c r="CNC36" s="117"/>
      <c r="CND36" s="117"/>
      <c r="CNE36" s="117"/>
      <c r="CNF36" s="117"/>
      <c r="CNG36" s="117"/>
      <c r="CNH36" s="117"/>
      <c r="CNI36" s="117"/>
      <c r="CNJ36" s="117"/>
      <c r="CNK36" s="117"/>
      <c r="CNL36" s="117"/>
      <c r="CNM36" s="117"/>
      <c r="CNN36" s="117"/>
      <c r="CNO36" s="117"/>
      <c r="CNP36" s="117"/>
      <c r="CNQ36" s="117"/>
      <c r="CNR36" s="117"/>
      <c r="CNS36" s="117"/>
      <c r="CNT36" s="117"/>
      <c r="CNU36" s="117"/>
      <c r="CNV36" s="117"/>
      <c r="CNW36" s="117"/>
      <c r="CNX36" s="117"/>
      <c r="CNY36" s="117"/>
      <c r="CNZ36" s="117"/>
      <c r="COA36" s="117"/>
      <c r="COB36" s="117"/>
      <c r="COC36" s="117"/>
      <c r="COD36" s="117"/>
      <c r="COE36" s="117"/>
      <c r="COF36" s="117"/>
      <c r="COG36" s="117"/>
      <c r="COH36" s="117"/>
      <c r="COI36" s="117"/>
      <c r="COJ36" s="117"/>
      <c r="COK36" s="117"/>
      <c r="COL36" s="117"/>
      <c r="COM36" s="117"/>
      <c r="CON36" s="117"/>
      <c r="COO36" s="117"/>
      <c r="COP36" s="117"/>
      <c r="COQ36" s="117"/>
      <c r="COR36" s="117"/>
      <c r="COS36" s="117"/>
      <c r="COT36" s="117"/>
      <c r="COU36" s="117"/>
      <c r="COV36" s="117"/>
      <c r="COW36" s="117"/>
      <c r="COX36" s="117"/>
      <c r="COY36" s="117"/>
      <c r="COZ36" s="117"/>
      <c r="CPA36" s="117"/>
      <c r="CPB36" s="117"/>
      <c r="CPC36" s="117"/>
      <c r="CPD36" s="117"/>
      <c r="CPE36" s="117"/>
      <c r="CPF36" s="117"/>
      <c r="CPG36" s="117"/>
      <c r="CPH36" s="117"/>
      <c r="CPI36" s="117"/>
      <c r="CPJ36" s="117"/>
      <c r="CPK36" s="117"/>
      <c r="CPL36" s="117"/>
      <c r="CPM36" s="117"/>
      <c r="CPN36" s="117"/>
      <c r="CPO36" s="117"/>
      <c r="CPP36" s="117"/>
      <c r="CPQ36" s="117"/>
      <c r="CPR36" s="117"/>
      <c r="CPS36" s="117"/>
      <c r="CPT36" s="117"/>
      <c r="CPU36" s="117"/>
      <c r="CPV36" s="117"/>
      <c r="CPW36" s="117"/>
      <c r="CPX36" s="117"/>
      <c r="CPY36" s="117"/>
      <c r="CPZ36" s="117"/>
      <c r="CQA36" s="117"/>
      <c r="CQB36" s="117"/>
      <c r="CQC36" s="117"/>
      <c r="CQD36" s="117"/>
      <c r="CQE36" s="117"/>
      <c r="CQF36" s="117"/>
      <c r="CQG36" s="117"/>
      <c r="CQH36" s="117"/>
      <c r="CQI36" s="117"/>
      <c r="CQJ36" s="117"/>
      <c r="CQK36" s="117"/>
      <c r="CQL36" s="117"/>
      <c r="CQM36" s="117"/>
      <c r="CQN36" s="117"/>
      <c r="CQO36" s="117"/>
      <c r="CQP36" s="117"/>
      <c r="CQQ36" s="117"/>
      <c r="CQR36" s="117"/>
      <c r="CQS36" s="117"/>
      <c r="CQT36" s="117"/>
      <c r="CQU36" s="117"/>
      <c r="CQV36" s="117"/>
      <c r="CQW36" s="117"/>
      <c r="CQX36" s="117"/>
      <c r="CQY36" s="117"/>
      <c r="CQZ36" s="117"/>
      <c r="CRA36" s="117"/>
      <c r="CRB36" s="117"/>
      <c r="CRC36" s="117"/>
      <c r="CRD36" s="117"/>
      <c r="CRE36" s="117"/>
      <c r="CRF36" s="117"/>
      <c r="CRG36" s="117"/>
      <c r="CRH36" s="117"/>
      <c r="CRI36" s="117"/>
      <c r="CRJ36" s="117"/>
      <c r="CRK36" s="117"/>
      <c r="CRL36" s="117"/>
      <c r="CRM36" s="117"/>
      <c r="CRN36" s="117"/>
      <c r="CRO36" s="117"/>
      <c r="CRP36" s="117"/>
      <c r="CRQ36" s="117"/>
      <c r="CRR36" s="117"/>
      <c r="CRS36" s="117"/>
      <c r="CRT36" s="117"/>
      <c r="CRU36" s="117"/>
      <c r="CRV36" s="117"/>
      <c r="CRW36" s="117"/>
      <c r="CRX36" s="117"/>
      <c r="CRY36" s="117"/>
      <c r="CRZ36" s="117"/>
      <c r="CSA36" s="117"/>
      <c r="CSB36" s="117"/>
      <c r="CSC36" s="117"/>
      <c r="CSD36" s="117"/>
      <c r="CSE36" s="117"/>
      <c r="CSF36" s="117"/>
      <c r="CSG36" s="117"/>
      <c r="CSH36" s="117"/>
      <c r="CSI36" s="117"/>
      <c r="CSJ36" s="117"/>
      <c r="CSK36" s="117"/>
      <c r="CSL36" s="117"/>
      <c r="CSM36" s="117"/>
      <c r="CSN36" s="117"/>
      <c r="CSO36" s="117"/>
      <c r="CSP36" s="117"/>
      <c r="CSQ36" s="117"/>
      <c r="CSR36" s="117"/>
      <c r="CSS36" s="117"/>
      <c r="CST36" s="117"/>
      <c r="CSU36" s="117"/>
      <c r="CSV36" s="117"/>
      <c r="CSW36" s="117"/>
      <c r="CSX36" s="117"/>
      <c r="CSY36" s="117"/>
      <c r="CSZ36" s="117"/>
      <c r="CTA36" s="117"/>
      <c r="CTB36" s="117"/>
      <c r="CTC36" s="117"/>
      <c r="CTD36" s="117"/>
      <c r="CTE36" s="117"/>
      <c r="CTF36" s="117"/>
      <c r="CTG36" s="117"/>
      <c r="CTH36" s="117"/>
      <c r="CTI36" s="117"/>
      <c r="CTJ36" s="117"/>
      <c r="CTK36" s="117"/>
      <c r="CTL36" s="117"/>
      <c r="CTM36" s="117"/>
      <c r="CTN36" s="117"/>
      <c r="CTO36" s="117"/>
      <c r="CTP36" s="117"/>
      <c r="CTQ36" s="117"/>
      <c r="CTR36" s="117"/>
      <c r="CTS36" s="117"/>
      <c r="CTT36" s="117"/>
      <c r="CTU36" s="117"/>
      <c r="CTV36" s="117"/>
      <c r="CTW36" s="117"/>
      <c r="CTX36" s="117"/>
      <c r="CTY36" s="117"/>
      <c r="CTZ36" s="117"/>
      <c r="CUA36" s="117"/>
      <c r="CUB36" s="117"/>
      <c r="CUC36" s="117"/>
      <c r="CUD36" s="117"/>
      <c r="CUE36" s="117"/>
      <c r="CUF36" s="117"/>
      <c r="CUG36" s="117"/>
      <c r="CUH36" s="117"/>
      <c r="CUI36" s="117"/>
      <c r="CUJ36" s="117"/>
      <c r="CUK36" s="117"/>
      <c r="CUL36" s="117"/>
      <c r="CUM36" s="117"/>
      <c r="CUN36" s="117"/>
      <c r="CUO36" s="117"/>
      <c r="CUP36" s="117"/>
      <c r="CUQ36" s="117"/>
      <c r="CUR36" s="117"/>
      <c r="CUS36" s="117"/>
      <c r="CUT36" s="117"/>
      <c r="CUU36" s="117"/>
      <c r="CUV36" s="117"/>
      <c r="CUW36" s="117"/>
      <c r="CUX36" s="117"/>
      <c r="CUY36" s="117"/>
      <c r="CUZ36" s="117"/>
      <c r="CVA36" s="117"/>
      <c r="CVB36" s="117"/>
      <c r="CVC36" s="117"/>
      <c r="CVD36" s="117"/>
      <c r="CVE36" s="117"/>
      <c r="CVF36" s="117"/>
      <c r="CVG36" s="117"/>
      <c r="CVH36" s="117"/>
      <c r="CVI36" s="117"/>
      <c r="CVJ36" s="117"/>
      <c r="CVK36" s="117"/>
      <c r="CVL36" s="117"/>
      <c r="CVM36" s="117"/>
      <c r="CVN36" s="117"/>
      <c r="CVO36" s="117"/>
      <c r="CVP36" s="117"/>
      <c r="CVQ36" s="117"/>
      <c r="CVR36" s="117"/>
      <c r="CVS36" s="117"/>
      <c r="CVT36" s="117"/>
      <c r="CVU36" s="117"/>
      <c r="CVV36" s="117"/>
      <c r="CVW36" s="117"/>
      <c r="CVX36" s="117"/>
      <c r="CVY36" s="117"/>
      <c r="CVZ36" s="117"/>
      <c r="CWA36" s="117"/>
      <c r="CWB36" s="117"/>
      <c r="CWC36" s="117"/>
      <c r="CWD36" s="117"/>
      <c r="CWE36" s="117"/>
      <c r="CWF36" s="117"/>
      <c r="CWG36" s="117"/>
      <c r="CWH36" s="117"/>
      <c r="CWI36" s="117"/>
      <c r="CWJ36" s="117"/>
      <c r="CWK36" s="117"/>
      <c r="CWL36" s="117"/>
      <c r="CWM36" s="117"/>
      <c r="CWN36" s="117"/>
      <c r="CWO36" s="117"/>
      <c r="CWP36" s="117"/>
      <c r="CWQ36" s="117"/>
      <c r="CWR36" s="117"/>
      <c r="CWS36" s="117"/>
      <c r="CWT36" s="117"/>
      <c r="CWU36" s="117"/>
      <c r="CWV36" s="117"/>
      <c r="CWW36" s="117"/>
      <c r="CWX36" s="117"/>
      <c r="CWY36" s="117"/>
      <c r="CWZ36" s="117"/>
      <c r="CXA36" s="117"/>
      <c r="CXB36" s="117"/>
      <c r="CXC36" s="117"/>
      <c r="CXD36" s="117"/>
      <c r="CXE36" s="117"/>
      <c r="CXF36" s="117"/>
      <c r="CXG36" s="117"/>
      <c r="CXH36" s="117"/>
      <c r="CXI36" s="117"/>
      <c r="CXJ36" s="117"/>
      <c r="CXK36" s="117"/>
      <c r="CXL36" s="117"/>
      <c r="CXM36" s="117"/>
      <c r="CXN36" s="117"/>
      <c r="CXO36" s="117"/>
      <c r="CXP36" s="117"/>
      <c r="CXQ36" s="117"/>
      <c r="CXR36" s="117"/>
      <c r="CXS36" s="117"/>
      <c r="CXT36" s="117"/>
      <c r="CXU36" s="117"/>
      <c r="CXV36" s="117"/>
      <c r="CXW36" s="117"/>
      <c r="CXX36" s="117"/>
      <c r="CXY36" s="117"/>
      <c r="CXZ36" s="117"/>
      <c r="CYA36" s="117"/>
      <c r="CYB36" s="117"/>
      <c r="CYC36" s="117"/>
      <c r="CYD36" s="117"/>
      <c r="CYE36" s="117"/>
      <c r="CYF36" s="117"/>
      <c r="CYG36" s="117"/>
      <c r="CYH36" s="117"/>
      <c r="CYI36" s="117"/>
      <c r="CYJ36" s="117"/>
      <c r="CYK36" s="117"/>
      <c r="CYL36" s="117"/>
      <c r="CYM36" s="117"/>
      <c r="CYN36" s="117"/>
      <c r="CYO36" s="117"/>
      <c r="CYP36" s="117"/>
      <c r="CYQ36" s="117"/>
      <c r="CYR36" s="117"/>
      <c r="CYS36" s="117"/>
      <c r="CYT36" s="117"/>
      <c r="CYU36" s="117"/>
      <c r="CYV36" s="117"/>
      <c r="CYW36" s="117"/>
      <c r="CYX36" s="117"/>
      <c r="CYY36" s="117"/>
      <c r="CYZ36" s="117"/>
      <c r="CZA36" s="117"/>
      <c r="CZB36" s="117"/>
      <c r="CZC36" s="117"/>
      <c r="CZD36" s="117"/>
      <c r="CZE36" s="117"/>
      <c r="CZF36" s="117"/>
      <c r="CZG36" s="117"/>
      <c r="CZH36" s="117"/>
      <c r="CZI36" s="117"/>
      <c r="CZJ36" s="117"/>
      <c r="CZK36" s="117"/>
      <c r="CZL36" s="117"/>
      <c r="CZM36" s="117"/>
      <c r="CZN36" s="117"/>
      <c r="CZO36" s="117"/>
      <c r="CZP36" s="117"/>
      <c r="CZQ36" s="117"/>
      <c r="CZR36" s="117"/>
      <c r="CZS36" s="117"/>
      <c r="CZT36" s="117"/>
      <c r="CZU36" s="117"/>
      <c r="CZV36" s="117"/>
      <c r="CZW36" s="117"/>
      <c r="CZX36" s="117"/>
      <c r="CZY36" s="117"/>
      <c r="CZZ36" s="117"/>
      <c r="DAA36" s="117"/>
      <c r="DAB36" s="117"/>
      <c r="DAC36" s="117"/>
      <c r="DAD36" s="117"/>
      <c r="DAE36" s="117"/>
      <c r="DAF36" s="117"/>
      <c r="DAG36" s="117"/>
      <c r="DAH36" s="117"/>
      <c r="DAI36" s="117"/>
      <c r="DAJ36" s="117"/>
      <c r="DAK36" s="117"/>
      <c r="DAL36" s="117"/>
      <c r="DAM36" s="117"/>
      <c r="DAN36" s="117"/>
      <c r="DAO36" s="117"/>
      <c r="DAP36" s="117"/>
      <c r="DAQ36" s="117"/>
      <c r="DAR36" s="117"/>
      <c r="DAS36" s="117"/>
      <c r="DAT36" s="117"/>
      <c r="DAU36" s="117"/>
      <c r="DAV36" s="117"/>
      <c r="DAW36" s="117"/>
      <c r="DAX36" s="117"/>
      <c r="DAY36" s="117"/>
      <c r="DAZ36" s="117"/>
      <c r="DBA36" s="117"/>
      <c r="DBB36" s="117"/>
      <c r="DBC36" s="117"/>
      <c r="DBD36" s="117"/>
      <c r="DBE36" s="117"/>
      <c r="DBF36" s="117"/>
      <c r="DBG36" s="117"/>
      <c r="DBH36" s="117"/>
      <c r="DBI36" s="117"/>
      <c r="DBJ36" s="117"/>
      <c r="DBK36" s="117"/>
      <c r="DBL36" s="117"/>
      <c r="DBM36" s="117"/>
      <c r="DBN36" s="117"/>
      <c r="DBO36" s="117"/>
      <c r="DBP36" s="117"/>
      <c r="DBQ36" s="117"/>
      <c r="DBR36" s="117"/>
      <c r="DBS36" s="117"/>
      <c r="DBT36" s="117"/>
      <c r="DBU36" s="117"/>
      <c r="DBV36" s="117"/>
      <c r="DBW36" s="117"/>
      <c r="DBX36" s="117"/>
      <c r="DBY36" s="117"/>
      <c r="DBZ36" s="117"/>
      <c r="DCA36" s="117"/>
      <c r="DCB36" s="117"/>
      <c r="DCC36" s="117"/>
      <c r="DCD36" s="117"/>
      <c r="DCE36" s="117"/>
      <c r="DCF36" s="117"/>
      <c r="DCG36" s="117"/>
      <c r="DCH36" s="117"/>
      <c r="DCI36" s="117"/>
      <c r="DCJ36" s="117"/>
      <c r="DCK36" s="117"/>
      <c r="DCL36" s="117"/>
      <c r="DCM36" s="117"/>
      <c r="DCN36" s="117"/>
      <c r="DCO36" s="117"/>
      <c r="DCP36" s="117"/>
      <c r="DCQ36" s="117"/>
      <c r="DCR36" s="117"/>
      <c r="DCS36" s="117"/>
      <c r="DCT36" s="117"/>
      <c r="DCU36" s="117"/>
      <c r="DCV36" s="117"/>
      <c r="DCW36" s="117"/>
      <c r="DCX36" s="117"/>
      <c r="DCY36" s="117"/>
      <c r="DCZ36" s="117"/>
      <c r="DDA36" s="117"/>
      <c r="DDB36" s="117"/>
      <c r="DDC36" s="117"/>
      <c r="DDD36" s="117"/>
      <c r="DDE36" s="117"/>
      <c r="DDF36" s="117"/>
      <c r="DDG36" s="117"/>
      <c r="DDH36" s="117"/>
      <c r="DDI36" s="117"/>
      <c r="DDJ36" s="117"/>
      <c r="DDK36" s="117"/>
      <c r="DDL36" s="117"/>
      <c r="DDM36" s="117"/>
      <c r="DDN36" s="117"/>
      <c r="DDO36" s="117"/>
      <c r="DDP36" s="117"/>
      <c r="DDQ36" s="117"/>
      <c r="DDR36" s="117"/>
      <c r="DDS36" s="117"/>
      <c r="DDT36" s="117"/>
      <c r="DDU36" s="117"/>
      <c r="DDV36" s="117"/>
      <c r="DDW36" s="117"/>
      <c r="DDX36" s="117"/>
      <c r="DDY36" s="117"/>
      <c r="DDZ36" s="117"/>
      <c r="DEA36" s="117"/>
      <c r="DEB36" s="117"/>
      <c r="DEC36" s="117"/>
      <c r="DED36" s="117"/>
      <c r="DEE36" s="117"/>
      <c r="DEF36" s="117"/>
      <c r="DEG36" s="117"/>
      <c r="DEH36" s="117"/>
      <c r="DEI36" s="117"/>
      <c r="DEJ36" s="117"/>
      <c r="DEK36" s="117"/>
      <c r="DEL36" s="117"/>
      <c r="DEM36" s="117"/>
      <c r="DEN36" s="117"/>
      <c r="DEO36" s="117"/>
      <c r="DEP36" s="117"/>
      <c r="DEQ36" s="117"/>
      <c r="DER36" s="117"/>
      <c r="DES36" s="117"/>
      <c r="DET36" s="117"/>
      <c r="DEU36" s="117"/>
      <c r="DEV36" s="117"/>
      <c r="DEW36" s="117"/>
      <c r="DEX36" s="117"/>
      <c r="DEY36" s="117"/>
      <c r="DEZ36" s="117"/>
      <c r="DFA36" s="117"/>
      <c r="DFB36" s="117"/>
      <c r="DFC36" s="117"/>
      <c r="DFD36" s="117"/>
      <c r="DFE36" s="117"/>
      <c r="DFF36" s="117"/>
      <c r="DFG36" s="117"/>
      <c r="DFH36" s="117"/>
      <c r="DFI36" s="117"/>
      <c r="DFJ36" s="117"/>
      <c r="DFK36" s="117"/>
      <c r="DFL36" s="117"/>
      <c r="DFM36" s="117"/>
      <c r="DFN36" s="117"/>
      <c r="DFO36" s="117"/>
      <c r="DFP36" s="117"/>
      <c r="DFQ36" s="117"/>
      <c r="DFR36" s="117"/>
      <c r="DFS36" s="117"/>
      <c r="DFT36" s="117"/>
      <c r="DFU36" s="117"/>
      <c r="DFV36" s="117"/>
      <c r="DFW36" s="117"/>
      <c r="DFX36" s="117"/>
      <c r="DFY36" s="117"/>
      <c r="DFZ36" s="117"/>
      <c r="DGA36" s="117"/>
      <c r="DGB36" s="117"/>
      <c r="DGC36" s="117"/>
      <c r="DGD36" s="117"/>
      <c r="DGE36" s="117"/>
      <c r="DGF36" s="117"/>
      <c r="DGG36" s="117"/>
      <c r="DGH36" s="117"/>
      <c r="DGI36" s="117"/>
      <c r="DGJ36" s="117"/>
      <c r="DGK36" s="117"/>
      <c r="DGL36" s="117"/>
      <c r="DGM36" s="117"/>
      <c r="DGN36" s="117"/>
      <c r="DGO36" s="117"/>
      <c r="DGP36" s="117"/>
      <c r="DGQ36" s="117"/>
      <c r="DGR36" s="117"/>
      <c r="DGS36" s="117"/>
      <c r="DGT36" s="117"/>
      <c r="DGU36" s="117"/>
      <c r="DGV36" s="117"/>
      <c r="DGW36" s="117"/>
      <c r="DGX36" s="117"/>
      <c r="DGY36" s="117"/>
      <c r="DGZ36" s="117"/>
      <c r="DHA36" s="117"/>
      <c r="DHB36" s="117"/>
      <c r="DHC36" s="117"/>
      <c r="DHD36" s="117"/>
      <c r="DHE36" s="117"/>
      <c r="DHF36" s="117"/>
      <c r="DHG36" s="117"/>
      <c r="DHH36" s="117"/>
      <c r="DHI36" s="117"/>
      <c r="DHJ36" s="117"/>
      <c r="DHK36" s="117"/>
      <c r="DHL36" s="117"/>
      <c r="DHM36" s="117"/>
      <c r="DHN36" s="117"/>
      <c r="DHO36" s="117"/>
      <c r="DHP36" s="117"/>
      <c r="DHQ36" s="117"/>
      <c r="DHR36" s="117"/>
      <c r="DHS36" s="117"/>
      <c r="DHT36" s="117"/>
      <c r="DHU36" s="117"/>
      <c r="DHV36" s="117"/>
      <c r="DHW36" s="117"/>
      <c r="DHX36" s="117"/>
      <c r="DHY36" s="117"/>
      <c r="DHZ36" s="117"/>
      <c r="DIA36" s="117"/>
      <c r="DIB36" s="117"/>
      <c r="DIC36" s="117"/>
      <c r="DID36" s="117"/>
      <c r="DIE36" s="117"/>
      <c r="DIF36" s="117"/>
      <c r="DIG36" s="117"/>
      <c r="DIH36" s="117"/>
      <c r="DII36" s="117"/>
      <c r="DIJ36" s="117"/>
      <c r="DIK36" s="117"/>
      <c r="DIL36" s="117"/>
      <c r="DIM36" s="117"/>
      <c r="DIN36" s="117"/>
      <c r="DIO36" s="117"/>
      <c r="DIP36" s="117"/>
      <c r="DIQ36" s="117"/>
      <c r="DIR36" s="117"/>
      <c r="DIS36" s="117"/>
      <c r="DIT36" s="117"/>
      <c r="DIU36" s="117"/>
      <c r="DIV36" s="117"/>
      <c r="DIW36" s="117"/>
      <c r="DIX36" s="117"/>
      <c r="DIY36" s="117"/>
      <c r="DIZ36" s="117"/>
      <c r="DJA36" s="117"/>
      <c r="DJB36" s="117"/>
      <c r="DJC36" s="117"/>
      <c r="DJD36" s="117"/>
      <c r="DJE36" s="117"/>
      <c r="DJF36" s="117"/>
      <c r="DJG36" s="117"/>
      <c r="DJH36" s="117"/>
      <c r="DJI36" s="117"/>
      <c r="DJJ36" s="117"/>
      <c r="DJK36" s="117"/>
      <c r="DJL36" s="117"/>
      <c r="DJM36" s="117"/>
      <c r="DJN36" s="117"/>
      <c r="DJO36" s="117"/>
      <c r="DJP36" s="117"/>
      <c r="DJQ36" s="117"/>
      <c r="DJR36" s="117"/>
      <c r="DJS36" s="117"/>
      <c r="DJT36" s="117"/>
      <c r="DJU36" s="117"/>
      <c r="DJV36" s="117"/>
      <c r="DJW36" s="117"/>
      <c r="DJX36" s="117"/>
      <c r="DJY36" s="117"/>
      <c r="DJZ36" s="117"/>
      <c r="DKA36" s="117"/>
      <c r="DKB36" s="117"/>
      <c r="DKC36" s="117"/>
      <c r="DKD36" s="117"/>
      <c r="DKE36" s="117"/>
      <c r="DKF36" s="117"/>
      <c r="DKG36" s="117"/>
      <c r="DKH36" s="117"/>
      <c r="DKI36" s="117"/>
      <c r="DKJ36" s="117"/>
      <c r="DKK36" s="117"/>
      <c r="DKL36" s="117"/>
      <c r="DKM36" s="117"/>
      <c r="DKN36" s="117"/>
      <c r="DKO36" s="117"/>
      <c r="DKP36" s="117"/>
      <c r="DKQ36" s="117"/>
      <c r="DKR36" s="117"/>
      <c r="DKS36" s="117"/>
      <c r="DKT36" s="117"/>
      <c r="DKU36" s="117"/>
      <c r="DKV36" s="117"/>
      <c r="DKW36" s="117"/>
      <c r="DKX36" s="117"/>
      <c r="DKY36" s="117"/>
      <c r="DKZ36" s="117"/>
      <c r="DLA36" s="117"/>
      <c r="DLB36" s="117"/>
      <c r="DLC36" s="117"/>
      <c r="DLD36" s="117"/>
      <c r="DLE36" s="117"/>
      <c r="DLF36" s="117"/>
      <c r="DLG36" s="117"/>
      <c r="DLH36" s="117"/>
      <c r="DLI36" s="117"/>
      <c r="DLJ36" s="117"/>
      <c r="DLK36" s="117"/>
      <c r="DLL36" s="117"/>
      <c r="DLM36" s="117"/>
      <c r="DLN36" s="117"/>
      <c r="DLO36" s="117"/>
      <c r="DLP36" s="117"/>
      <c r="DLQ36" s="117"/>
      <c r="DLR36" s="117"/>
      <c r="DLS36" s="117"/>
      <c r="DLT36" s="117"/>
      <c r="DLU36" s="117"/>
      <c r="DLV36" s="117"/>
      <c r="DLW36" s="117"/>
      <c r="DLX36" s="117"/>
      <c r="DLY36" s="117"/>
      <c r="DLZ36" s="117"/>
      <c r="DMA36" s="117"/>
      <c r="DMB36" s="117"/>
      <c r="DMC36" s="117"/>
      <c r="DMD36" s="117"/>
      <c r="DME36" s="117"/>
      <c r="DMF36" s="117"/>
      <c r="DMG36" s="117"/>
      <c r="DMH36" s="117"/>
      <c r="DMI36" s="117"/>
      <c r="DMJ36" s="117"/>
      <c r="DMK36" s="117"/>
      <c r="DML36" s="117"/>
      <c r="DMM36" s="117"/>
      <c r="DMN36" s="117"/>
      <c r="DMO36" s="117"/>
      <c r="DMP36" s="117"/>
      <c r="DMQ36" s="117"/>
      <c r="DMR36" s="117"/>
      <c r="DMS36" s="117"/>
      <c r="DMT36" s="117"/>
      <c r="DMU36" s="117"/>
      <c r="DMV36" s="117"/>
      <c r="DMW36" s="117"/>
      <c r="DMX36" s="117"/>
      <c r="DMY36" s="117"/>
      <c r="DMZ36" s="117"/>
      <c r="DNA36" s="117"/>
      <c r="DNB36" s="117"/>
      <c r="DNC36" s="117"/>
      <c r="DND36" s="117"/>
      <c r="DNE36" s="117"/>
      <c r="DNF36" s="117"/>
      <c r="DNG36" s="117"/>
      <c r="DNH36" s="117"/>
      <c r="DNI36" s="117"/>
      <c r="DNJ36" s="117"/>
      <c r="DNK36" s="117"/>
      <c r="DNL36" s="117"/>
      <c r="DNM36" s="117"/>
      <c r="DNN36" s="117"/>
      <c r="DNO36" s="117"/>
      <c r="DNP36" s="117"/>
      <c r="DNQ36" s="117"/>
      <c r="DNR36" s="117"/>
      <c r="DNS36" s="117"/>
      <c r="DNT36" s="117"/>
      <c r="DNU36" s="117"/>
      <c r="DNV36" s="117"/>
      <c r="DNW36" s="117"/>
      <c r="DNX36" s="117"/>
      <c r="DNY36" s="117"/>
      <c r="DNZ36" s="117"/>
      <c r="DOA36" s="117"/>
      <c r="DOB36" s="117"/>
      <c r="DOC36" s="117"/>
      <c r="DOD36" s="117"/>
      <c r="DOE36" s="117"/>
      <c r="DOF36" s="117"/>
      <c r="DOG36" s="117"/>
      <c r="DOH36" s="117"/>
      <c r="DOI36" s="117"/>
      <c r="DOJ36" s="117"/>
      <c r="DOK36" s="117"/>
      <c r="DOL36" s="117"/>
      <c r="DOM36" s="117"/>
      <c r="DON36" s="117"/>
      <c r="DOO36" s="117"/>
      <c r="DOP36" s="117"/>
      <c r="DOQ36" s="117"/>
      <c r="DOR36" s="117"/>
      <c r="DOS36" s="117"/>
      <c r="DOT36" s="117"/>
      <c r="DOU36" s="117"/>
      <c r="DOV36" s="117"/>
      <c r="DOW36" s="117"/>
      <c r="DOX36" s="117"/>
      <c r="DOY36" s="117"/>
      <c r="DOZ36" s="117"/>
      <c r="DPA36" s="117"/>
      <c r="DPB36" s="117"/>
      <c r="DPC36" s="117"/>
      <c r="DPD36" s="117"/>
      <c r="DPE36" s="117"/>
      <c r="DPF36" s="117"/>
      <c r="DPG36" s="117"/>
      <c r="DPH36" s="117"/>
      <c r="DPI36" s="117"/>
      <c r="DPJ36" s="117"/>
      <c r="DPK36" s="117"/>
      <c r="DPL36" s="117"/>
      <c r="DPM36" s="117"/>
      <c r="DPN36" s="117"/>
      <c r="DPO36" s="117"/>
      <c r="DPP36" s="117"/>
      <c r="DPQ36" s="117"/>
      <c r="DPR36" s="117"/>
      <c r="DPS36" s="117"/>
      <c r="DPT36" s="117"/>
      <c r="DPU36" s="117"/>
      <c r="DPV36" s="117"/>
      <c r="DPW36" s="117"/>
      <c r="DPX36" s="117"/>
      <c r="DPY36" s="117"/>
      <c r="DPZ36" s="117"/>
      <c r="DQA36" s="117"/>
      <c r="DQB36" s="117"/>
      <c r="DQC36" s="117"/>
      <c r="DQD36" s="117"/>
      <c r="DQE36" s="117"/>
      <c r="DQF36" s="117"/>
      <c r="DQG36" s="117"/>
      <c r="DQH36" s="117"/>
      <c r="DQI36" s="117"/>
      <c r="DQJ36" s="117"/>
      <c r="DQK36" s="117"/>
      <c r="DQL36" s="117"/>
      <c r="DQM36" s="117"/>
      <c r="DQN36" s="117"/>
      <c r="DQO36" s="117"/>
      <c r="DQP36" s="117"/>
      <c r="DQQ36" s="117"/>
      <c r="DQR36" s="117"/>
      <c r="DQS36" s="117"/>
      <c r="DQT36" s="117"/>
      <c r="DQU36" s="117"/>
      <c r="DQV36" s="117"/>
      <c r="DQW36" s="117"/>
      <c r="DQX36" s="117"/>
      <c r="DQY36" s="117"/>
      <c r="DQZ36" s="117"/>
      <c r="DRA36" s="117"/>
      <c r="DRB36" s="117"/>
      <c r="DRC36" s="117"/>
      <c r="DRD36" s="117"/>
      <c r="DRE36" s="117"/>
      <c r="DRF36" s="117"/>
      <c r="DRG36" s="117"/>
      <c r="DRH36" s="117"/>
      <c r="DRI36" s="117"/>
      <c r="DRJ36" s="117"/>
      <c r="DRK36" s="117"/>
      <c r="DRL36" s="117"/>
      <c r="DRM36" s="117"/>
      <c r="DRN36" s="117"/>
      <c r="DRO36" s="117"/>
      <c r="DRP36" s="117"/>
      <c r="DRQ36" s="117"/>
      <c r="DRR36" s="117"/>
      <c r="DRS36" s="117"/>
      <c r="DRT36" s="117"/>
      <c r="DRU36" s="117"/>
      <c r="DRV36" s="117"/>
      <c r="DRW36" s="117"/>
      <c r="DRX36" s="117"/>
      <c r="DRY36" s="117"/>
      <c r="DRZ36" s="117"/>
      <c r="DSA36" s="117"/>
      <c r="DSB36" s="117"/>
      <c r="DSC36" s="117"/>
      <c r="DSD36" s="117"/>
      <c r="DSE36" s="117"/>
      <c r="DSF36" s="117"/>
      <c r="DSG36" s="117"/>
      <c r="DSH36" s="117"/>
      <c r="DSI36" s="117"/>
      <c r="DSJ36" s="117"/>
      <c r="DSK36" s="117"/>
      <c r="DSL36" s="117"/>
      <c r="DSM36" s="117"/>
      <c r="DSN36" s="117"/>
      <c r="DSO36" s="117"/>
      <c r="DSP36" s="117"/>
      <c r="DSQ36" s="117"/>
      <c r="DSR36" s="117"/>
      <c r="DSS36" s="117"/>
      <c r="DST36" s="117"/>
      <c r="DSU36" s="117"/>
      <c r="DSV36" s="117"/>
      <c r="DSW36" s="117"/>
      <c r="DSX36" s="117"/>
      <c r="DSY36" s="117"/>
      <c r="DSZ36" s="117"/>
      <c r="DTA36" s="117"/>
      <c r="DTB36" s="117"/>
      <c r="DTC36" s="117"/>
      <c r="DTD36" s="117"/>
      <c r="DTE36" s="117"/>
      <c r="DTF36" s="117"/>
      <c r="DTG36" s="117"/>
      <c r="DTH36" s="117"/>
      <c r="DTI36" s="117"/>
      <c r="DTJ36" s="117"/>
      <c r="DTK36" s="117"/>
      <c r="DTL36" s="117"/>
      <c r="DTM36" s="117"/>
      <c r="DTN36" s="117"/>
      <c r="DTO36" s="117"/>
      <c r="DTP36" s="117"/>
      <c r="DTQ36" s="117"/>
      <c r="DTR36" s="117"/>
      <c r="DTS36" s="117"/>
      <c r="DTT36" s="117"/>
      <c r="DTU36" s="117"/>
      <c r="DTV36" s="117"/>
      <c r="DTW36" s="117"/>
      <c r="DTX36" s="117"/>
      <c r="DTY36" s="117"/>
      <c r="DTZ36" s="117"/>
      <c r="DUA36" s="117"/>
      <c r="DUB36" s="117"/>
      <c r="DUC36" s="117"/>
      <c r="DUD36" s="117"/>
      <c r="DUE36" s="117"/>
      <c r="DUF36" s="117"/>
      <c r="DUG36" s="117"/>
      <c r="DUH36" s="117"/>
      <c r="DUI36" s="117"/>
      <c r="DUJ36" s="117"/>
      <c r="DUK36" s="117"/>
      <c r="DUL36" s="117"/>
      <c r="DUM36" s="117"/>
      <c r="DUN36" s="117"/>
      <c r="DUO36" s="117"/>
      <c r="DUP36" s="117"/>
      <c r="DUQ36" s="117"/>
      <c r="DUR36" s="117"/>
      <c r="DUS36" s="117"/>
      <c r="DUT36" s="117"/>
      <c r="DUU36" s="117"/>
      <c r="DUV36" s="117"/>
      <c r="DUW36" s="117"/>
      <c r="DUX36" s="117"/>
      <c r="DUY36" s="117"/>
      <c r="DUZ36" s="117"/>
      <c r="DVA36" s="117"/>
      <c r="DVB36" s="117"/>
      <c r="DVC36" s="117"/>
      <c r="DVD36" s="117"/>
      <c r="DVE36" s="117"/>
      <c r="DVF36" s="117"/>
      <c r="DVG36" s="117"/>
      <c r="DVH36" s="117"/>
      <c r="DVI36" s="117"/>
      <c r="DVJ36" s="117"/>
      <c r="DVK36" s="117"/>
      <c r="DVL36" s="117"/>
      <c r="DVM36" s="117"/>
      <c r="DVN36" s="117"/>
      <c r="DVO36" s="117"/>
      <c r="DVP36" s="117"/>
      <c r="DVQ36" s="117"/>
      <c r="DVR36" s="117"/>
      <c r="DVS36" s="117"/>
      <c r="DVT36" s="117"/>
      <c r="DVU36" s="117"/>
      <c r="DVV36" s="117"/>
      <c r="DVW36" s="117"/>
      <c r="DVX36" s="117"/>
      <c r="DVY36" s="117"/>
      <c r="DVZ36" s="117"/>
      <c r="DWA36" s="117"/>
      <c r="DWB36" s="117"/>
      <c r="DWC36" s="117"/>
      <c r="DWD36" s="117"/>
      <c r="DWE36" s="117"/>
      <c r="DWF36" s="117"/>
      <c r="DWG36" s="117"/>
      <c r="DWH36" s="117"/>
      <c r="DWI36" s="117"/>
      <c r="DWJ36" s="117"/>
      <c r="DWK36" s="117"/>
      <c r="DWL36" s="117"/>
      <c r="DWM36" s="117"/>
      <c r="DWN36" s="117"/>
      <c r="DWO36" s="117"/>
      <c r="DWP36" s="117"/>
      <c r="DWQ36" s="117"/>
      <c r="DWR36" s="117"/>
      <c r="DWS36" s="117"/>
      <c r="DWT36" s="117"/>
      <c r="DWU36" s="117"/>
      <c r="DWV36" s="117"/>
      <c r="DWW36" s="117"/>
      <c r="DWX36" s="117"/>
      <c r="DWY36" s="117"/>
      <c r="DWZ36" s="117"/>
      <c r="DXA36" s="117"/>
      <c r="DXB36" s="117"/>
      <c r="DXC36" s="117"/>
      <c r="DXD36" s="117"/>
      <c r="DXE36" s="117"/>
      <c r="DXF36" s="117"/>
      <c r="DXG36" s="117"/>
      <c r="DXH36" s="117"/>
      <c r="DXI36" s="117"/>
      <c r="DXJ36" s="117"/>
      <c r="DXK36" s="117"/>
      <c r="DXL36" s="117"/>
      <c r="DXM36" s="117"/>
      <c r="DXN36" s="117"/>
      <c r="DXO36" s="117"/>
      <c r="DXP36" s="117"/>
      <c r="DXQ36" s="117"/>
      <c r="DXR36" s="117"/>
      <c r="DXS36" s="117"/>
      <c r="DXT36" s="117"/>
      <c r="DXU36" s="117"/>
      <c r="DXV36" s="117"/>
      <c r="DXW36" s="117"/>
      <c r="DXX36" s="117"/>
      <c r="DXY36" s="117"/>
      <c r="DXZ36" s="117"/>
      <c r="DYA36" s="117"/>
      <c r="DYB36" s="117"/>
      <c r="DYC36" s="117"/>
      <c r="DYD36" s="117"/>
      <c r="DYE36" s="117"/>
      <c r="DYF36" s="117"/>
      <c r="DYG36" s="117"/>
      <c r="DYH36" s="117"/>
      <c r="DYI36" s="117"/>
      <c r="DYJ36" s="117"/>
      <c r="DYK36" s="117"/>
      <c r="DYL36" s="117"/>
      <c r="DYM36" s="117"/>
      <c r="DYN36" s="117"/>
      <c r="DYO36" s="117"/>
      <c r="DYP36" s="117"/>
      <c r="DYQ36" s="117"/>
      <c r="DYR36" s="117"/>
      <c r="DYS36" s="117"/>
      <c r="DYT36" s="117"/>
      <c r="DYU36" s="117"/>
      <c r="DYV36" s="117"/>
      <c r="DYW36" s="117"/>
      <c r="DYX36" s="117"/>
      <c r="DYY36" s="117"/>
      <c r="DYZ36" s="117"/>
      <c r="DZA36" s="117"/>
      <c r="DZB36" s="117"/>
      <c r="DZC36" s="117"/>
      <c r="DZD36" s="117"/>
      <c r="DZE36" s="117"/>
      <c r="DZF36" s="117"/>
      <c r="DZG36" s="117"/>
      <c r="DZH36" s="117"/>
      <c r="DZI36" s="117"/>
      <c r="DZJ36" s="117"/>
      <c r="DZK36" s="117"/>
      <c r="DZL36" s="117"/>
      <c r="DZM36" s="117"/>
      <c r="DZN36" s="117"/>
      <c r="DZO36" s="117"/>
      <c r="DZP36" s="117"/>
      <c r="DZQ36" s="117"/>
      <c r="DZR36" s="117"/>
      <c r="DZS36" s="117"/>
      <c r="DZT36" s="117"/>
      <c r="DZU36" s="117"/>
      <c r="DZV36" s="117"/>
      <c r="DZW36" s="117"/>
      <c r="DZX36" s="117"/>
      <c r="DZY36" s="117"/>
      <c r="DZZ36" s="117"/>
      <c r="EAA36" s="117"/>
      <c r="EAB36" s="117"/>
      <c r="EAC36" s="117"/>
      <c r="EAD36" s="117"/>
      <c r="EAE36" s="117"/>
      <c r="EAF36" s="117"/>
      <c r="EAG36" s="117"/>
      <c r="EAH36" s="117"/>
      <c r="EAI36" s="117"/>
      <c r="EAJ36" s="117"/>
      <c r="EAK36" s="117"/>
      <c r="EAL36" s="117"/>
      <c r="EAM36" s="117"/>
      <c r="EAN36" s="117"/>
      <c r="EAO36" s="117"/>
      <c r="EAP36" s="117"/>
      <c r="EAQ36" s="117"/>
      <c r="EAR36" s="117"/>
      <c r="EAS36" s="117"/>
      <c r="EAT36" s="117"/>
      <c r="EAU36" s="117"/>
      <c r="EAV36" s="117"/>
      <c r="EAW36" s="117"/>
      <c r="EAX36" s="117"/>
      <c r="EAY36" s="117"/>
      <c r="EAZ36" s="117"/>
      <c r="EBA36" s="117"/>
      <c r="EBB36" s="117"/>
      <c r="EBC36" s="117"/>
      <c r="EBD36" s="117"/>
      <c r="EBE36" s="117"/>
      <c r="EBF36" s="117"/>
      <c r="EBG36" s="117"/>
      <c r="EBH36" s="117"/>
      <c r="EBI36" s="117"/>
      <c r="EBJ36" s="117"/>
      <c r="EBK36" s="117"/>
      <c r="EBL36" s="117"/>
      <c r="EBM36" s="117"/>
      <c r="EBN36" s="117"/>
      <c r="EBO36" s="117"/>
      <c r="EBP36" s="117"/>
      <c r="EBQ36" s="117"/>
      <c r="EBR36" s="117"/>
      <c r="EBS36" s="117"/>
      <c r="EBT36" s="117"/>
      <c r="EBU36" s="117"/>
      <c r="EBV36" s="117"/>
      <c r="EBW36" s="117"/>
      <c r="EBX36" s="117"/>
      <c r="EBY36" s="117"/>
      <c r="EBZ36" s="117"/>
      <c r="ECA36" s="117"/>
      <c r="ECB36" s="117"/>
      <c r="ECC36" s="117"/>
      <c r="ECD36" s="117"/>
      <c r="ECE36" s="117"/>
      <c r="ECF36" s="117"/>
      <c r="ECG36" s="117"/>
      <c r="ECH36" s="117"/>
      <c r="ECI36" s="117"/>
      <c r="ECJ36" s="117"/>
      <c r="ECK36" s="117"/>
      <c r="ECL36" s="117"/>
      <c r="ECM36" s="117"/>
      <c r="ECN36" s="117"/>
      <c r="ECO36" s="117"/>
      <c r="ECP36" s="117"/>
      <c r="ECQ36" s="117"/>
      <c r="ECR36" s="117"/>
      <c r="ECS36" s="117"/>
      <c r="ECT36" s="117"/>
      <c r="ECU36" s="117"/>
      <c r="ECV36" s="117"/>
      <c r="ECW36" s="117"/>
      <c r="ECX36" s="117"/>
      <c r="ECY36" s="117"/>
      <c r="ECZ36" s="117"/>
      <c r="EDA36" s="117"/>
      <c r="EDB36" s="117"/>
      <c r="EDC36" s="117"/>
      <c r="EDD36" s="117"/>
      <c r="EDE36" s="117"/>
      <c r="EDF36" s="117"/>
      <c r="EDG36" s="117"/>
      <c r="EDH36" s="117"/>
      <c r="EDI36" s="117"/>
      <c r="EDJ36" s="117"/>
      <c r="EDK36" s="117"/>
      <c r="EDL36" s="117"/>
      <c r="EDM36" s="117"/>
      <c r="EDN36" s="117"/>
      <c r="EDO36" s="117"/>
      <c r="EDP36" s="117"/>
      <c r="EDQ36" s="117"/>
      <c r="EDR36" s="117"/>
      <c r="EDS36" s="117"/>
      <c r="EDT36" s="117"/>
      <c r="EDU36" s="117"/>
      <c r="EDV36" s="117"/>
      <c r="EDW36" s="117"/>
      <c r="EDX36" s="117"/>
      <c r="EDY36" s="117"/>
      <c r="EDZ36" s="117"/>
      <c r="EEA36" s="117"/>
      <c r="EEB36" s="117"/>
      <c r="EEC36" s="117"/>
      <c r="EED36" s="117"/>
      <c r="EEE36" s="117"/>
      <c r="EEF36" s="117"/>
      <c r="EEG36" s="117"/>
      <c r="EEH36" s="117"/>
      <c r="EEI36" s="117"/>
      <c r="EEJ36" s="117"/>
      <c r="EEK36" s="117"/>
      <c r="EEL36" s="117"/>
      <c r="EEM36" s="117"/>
      <c r="EEN36" s="117"/>
      <c r="EEO36" s="117"/>
      <c r="EEP36" s="117"/>
      <c r="EEQ36" s="117"/>
      <c r="EER36" s="117"/>
      <c r="EES36" s="117"/>
      <c r="EET36" s="117"/>
      <c r="EEU36" s="117"/>
      <c r="EEV36" s="117"/>
      <c r="EEW36" s="117"/>
      <c r="EEX36" s="117"/>
      <c r="EEY36" s="117"/>
      <c r="EEZ36" s="117"/>
      <c r="EFA36" s="117"/>
      <c r="EFB36" s="117"/>
      <c r="EFC36" s="117"/>
      <c r="EFD36" s="117"/>
      <c r="EFE36" s="117"/>
      <c r="EFF36" s="117"/>
      <c r="EFG36" s="117"/>
      <c r="EFH36" s="117"/>
      <c r="EFI36" s="117"/>
      <c r="EFJ36" s="117"/>
      <c r="EFK36" s="117"/>
      <c r="EFL36" s="117"/>
      <c r="EFM36" s="117"/>
      <c r="EFN36" s="117"/>
      <c r="EFO36" s="117"/>
      <c r="EFP36" s="117"/>
      <c r="EFQ36" s="117"/>
      <c r="EFR36" s="117"/>
      <c r="EFS36" s="117"/>
      <c r="EFT36" s="117"/>
      <c r="EFU36" s="117"/>
      <c r="EFV36" s="117"/>
      <c r="EFW36" s="117"/>
      <c r="EFX36" s="117"/>
      <c r="EFY36" s="117"/>
      <c r="EFZ36" s="117"/>
      <c r="EGA36" s="117"/>
      <c r="EGB36" s="117"/>
      <c r="EGC36" s="117"/>
      <c r="EGD36" s="117"/>
      <c r="EGE36" s="117"/>
      <c r="EGF36" s="117"/>
      <c r="EGG36" s="117"/>
      <c r="EGH36" s="117"/>
      <c r="EGI36" s="117"/>
      <c r="EGJ36" s="117"/>
      <c r="EGK36" s="117"/>
      <c r="EGL36" s="117"/>
      <c r="EGM36" s="117"/>
      <c r="EGN36" s="117"/>
      <c r="EGO36" s="117"/>
      <c r="EGP36" s="117"/>
      <c r="EGQ36" s="117"/>
      <c r="EGR36" s="117"/>
      <c r="EGS36" s="117"/>
      <c r="EGT36" s="117"/>
      <c r="EGU36" s="117"/>
      <c r="EGV36" s="117"/>
      <c r="EGW36" s="117"/>
      <c r="EGX36" s="117"/>
      <c r="EGY36" s="117"/>
      <c r="EGZ36" s="117"/>
      <c r="EHA36" s="117"/>
      <c r="EHB36" s="117"/>
      <c r="EHC36" s="117"/>
      <c r="EHD36" s="117"/>
      <c r="EHE36" s="117"/>
      <c r="EHF36" s="117"/>
      <c r="EHG36" s="117"/>
      <c r="EHH36" s="117"/>
      <c r="EHI36" s="117"/>
      <c r="EHJ36" s="117"/>
      <c r="EHK36" s="117"/>
      <c r="EHL36" s="117"/>
      <c r="EHM36" s="117"/>
      <c r="EHN36" s="117"/>
      <c r="EHO36" s="117"/>
      <c r="EHP36" s="117"/>
      <c r="EHQ36" s="117"/>
      <c r="EHR36" s="117"/>
      <c r="EHS36" s="117"/>
      <c r="EHT36" s="117"/>
      <c r="EHU36" s="117"/>
      <c r="EHV36" s="117"/>
      <c r="EHW36" s="117"/>
      <c r="EHX36" s="117"/>
      <c r="EHY36" s="117"/>
      <c r="EHZ36" s="117"/>
      <c r="EIA36" s="117"/>
      <c r="EIB36" s="117"/>
      <c r="EIC36" s="117"/>
      <c r="EID36" s="117"/>
      <c r="EIE36" s="117"/>
      <c r="EIF36" s="117"/>
      <c r="EIG36" s="117"/>
      <c r="EIH36" s="117"/>
      <c r="EII36" s="117"/>
      <c r="EIJ36" s="117"/>
      <c r="EIK36" s="117"/>
      <c r="EIL36" s="117"/>
      <c r="EIM36" s="117"/>
      <c r="EIN36" s="117"/>
      <c r="EIO36" s="117"/>
      <c r="EIP36" s="117"/>
      <c r="EIQ36" s="117"/>
      <c r="EIR36" s="117"/>
      <c r="EIS36" s="117"/>
      <c r="EIT36" s="117"/>
      <c r="EIU36" s="117"/>
      <c r="EIV36" s="117"/>
      <c r="EIW36" s="117"/>
      <c r="EIX36" s="117"/>
      <c r="EIY36" s="117"/>
      <c r="EIZ36" s="117"/>
      <c r="EJA36" s="117"/>
      <c r="EJB36" s="117"/>
      <c r="EJC36" s="117"/>
      <c r="EJD36" s="117"/>
      <c r="EJE36" s="117"/>
      <c r="EJF36" s="117"/>
      <c r="EJG36" s="117"/>
      <c r="EJH36" s="117"/>
      <c r="EJI36" s="117"/>
      <c r="EJJ36" s="117"/>
      <c r="EJK36" s="117"/>
      <c r="EJL36" s="117"/>
      <c r="EJM36" s="117"/>
      <c r="EJN36" s="117"/>
      <c r="EJO36" s="117"/>
      <c r="EJP36" s="117"/>
      <c r="EJQ36" s="117"/>
      <c r="EJR36" s="117"/>
      <c r="EJS36" s="117"/>
      <c r="EJT36" s="117"/>
      <c r="EJU36" s="117"/>
      <c r="EJV36" s="117"/>
      <c r="EJW36" s="117"/>
      <c r="EJX36" s="117"/>
      <c r="EJY36" s="117"/>
      <c r="EJZ36" s="117"/>
      <c r="EKA36" s="117"/>
      <c r="EKB36" s="117"/>
      <c r="EKC36" s="117"/>
      <c r="EKD36" s="117"/>
      <c r="EKE36" s="117"/>
      <c r="EKF36" s="117"/>
      <c r="EKG36" s="117"/>
      <c r="EKH36" s="117"/>
      <c r="EKI36" s="117"/>
      <c r="EKJ36" s="117"/>
      <c r="EKK36" s="117"/>
      <c r="EKL36" s="117"/>
      <c r="EKM36" s="117"/>
      <c r="EKN36" s="117"/>
      <c r="EKO36" s="117"/>
      <c r="EKP36" s="117"/>
      <c r="EKQ36" s="117"/>
      <c r="EKR36" s="117"/>
      <c r="EKS36" s="117"/>
      <c r="EKT36" s="117"/>
      <c r="EKU36" s="117"/>
      <c r="EKV36" s="117"/>
      <c r="EKW36" s="117"/>
      <c r="EKX36" s="117"/>
      <c r="EKY36" s="117"/>
      <c r="EKZ36" s="117"/>
      <c r="ELA36" s="117"/>
      <c r="ELB36" s="117"/>
      <c r="ELC36" s="117"/>
      <c r="ELD36" s="117"/>
      <c r="ELE36" s="117"/>
      <c r="ELF36" s="117"/>
      <c r="ELG36" s="117"/>
      <c r="ELH36" s="117"/>
      <c r="ELI36" s="117"/>
      <c r="ELJ36" s="117"/>
      <c r="ELK36" s="117"/>
      <c r="ELL36" s="117"/>
      <c r="ELM36" s="117"/>
      <c r="ELN36" s="117"/>
      <c r="ELO36" s="117"/>
      <c r="ELP36" s="117"/>
      <c r="ELQ36" s="117"/>
      <c r="ELR36" s="117"/>
      <c r="ELS36" s="117"/>
      <c r="ELT36" s="117"/>
      <c r="ELU36" s="117"/>
      <c r="ELV36" s="117"/>
      <c r="ELW36" s="117"/>
      <c r="ELX36" s="117"/>
      <c r="ELY36" s="117"/>
      <c r="ELZ36" s="117"/>
      <c r="EMA36" s="117"/>
      <c r="EMB36" s="117"/>
      <c r="EMC36" s="117"/>
      <c r="EMD36" s="117"/>
      <c r="EME36" s="117"/>
      <c r="EMF36" s="117"/>
      <c r="EMG36" s="117"/>
      <c r="EMH36" s="117"/>
      <c r="EMI36" s="117"/>
      <c r="EMJ36" s="117"/>
      <c r="EMK36" s="117"/>
      <c r="EML36" s="117"/>
      <c r="EMM36" s="117"/>
      <c r="EMN36" s="117"/>
      <c r="EMO36" s="117"/>
      <c r="EMP36" s="117"/>
      <c r="EMQ36" s="117"/>
      <c r="EMR36" s="117"/>
      <c r="EMS36" s="117"/>
      <c r="EMT36" s="117"/>
      <c r="EMU36" s="117"/>
      <c r="EMV36" s="117"/>
      <c r="EMW36" s="117"/>
      <c r="EMX36" s="117"/>
      <c r="EMY36" s="117"/>
      <c r="EMZ36" s="117"/>
      <c r="ENA36" s="117"/>
      <c r="ENB36" s="117"/>
      <c r="ENC36" s="117"/>
      <c r="END36" s="117"/>
      <c r="ENE36" s="117"/>
      <c r="ENF36" s="117"/>
      <c r="ENG36" s="117"/>
      <c r="ENH36" s="117"/>
      <c r="ENI36" s="117"/>
      <c r="ENJ36" s="117"/>
      <c r="ENK36" s="117"/>
      <c r="ENL36" s="117"/>
      <c r="ENM36" s="117"/>
      <c r="ENN36" s="117"/>
      <c r="ENO36" s="117"/>
      <c r="ENP36" s="117"/>
      <c r="ENQ36" s="117"/>
      <c r="ENR36" s="117"/>
      <c r="ENS36" s="117"/>
      <c r="ENT36" s="117"/>
      <c r="ENU36" s="117"/>
      <c r="ENV36" s="117"/>
      <c r="ENW36" s="117"/>
      <c r="ENX36" s="117"/>
      <c r="ENY36" s="117"/>
      <c r="ENZ36" s="117"/>
      <c r="EOA36" s="117"/>
      <c r="EOB36" s="117"/>
      <c r="EOC36" s="117"/>
      <c r="EOD36" s="117"/>
      <c r="EOE36" s="117"/>
      <c r="EOF36" s="117"/>
      <c r="EOG36" s="117"/>
      <c r="EOH36" s="117"/>
      <c r="EOI36" s="117"/>
      <c r="EOJ36" s="117"/>
      <c r="EOK36" s="117"/>
      <c r="EOL36" s="117"/>
      <c r="EOM36" s="117"/>
      <c r="EON36" s="117"/>
      <c r="EOO36" s="117"/>
      <c r="EOP36" s="117"/>
      <c r="EOQ36" s="117"/>
      <c r="EOR36" s="117"/>
      <c r="EOS36" s="117"/>
      <c r="EOT36" s="117"/>
      <c r="EOU36" s="117"/>
      <c r="EOV36" s="117"/>
      <c r="EOW36" s="117"/>
      <c r="EOX36" s="117"/>
      <c r="EOY36" s="117"/>
      <c r="EOZ36" s="117"/>
      <c r="EPA36" s="117"/>
      <c r="EPB36" s="117"/>
      <c r="EPC36" s="117"/>
      <c r="EPD36" s="117"/>
      <c r="EPE36" s="117"/>
      <c r="EPF36" s="117"/>
      <c r="EPG36" s="117"/>
      <c r="EPH36" s="117"/>
      <c r="EPI36" s="117"/>
      <c r="EPJ36" s="117"/>
      <c r="EPK36" s="117"/>
      <c r="EPL36" s="117"/>
      <c r="EPM36" s="117"/>
      <c r="EPN36" s="117"/>
      <c r="EPO36" s="117"/>
      <c r="EPP36" s="117"/>
      <c r="EPQ36" s="117"/>
      <c r="EPR36" s="117"/>
      <c r="EPS36" s="117"/>
      <c r="EPT36" s="117"/>
      <c r="EPU36" s="117"/>
      <c r="EPV36" s="117"/>
      <c r="EPW36" s="117"/>
      <c r="EPX36" s="117"/>
      <c r="EPY36" s="117"/>
      <c r="EPZ36" s="117"/>
      <c r="EQA36" s="117"/>
      <c r="EQB36" s="117"/>
      <c r="EQC36" s="117"/>
      <c r="EQD36" s="117"/>
      <c r="EQE36" s="117"/>
      <c r="EQF36" s="117"/>
      <c r="EQG36" s="117"/>
      <c r="EQH36" s="117"/>
      <c r="EQI36" s="117"/>
      <c r="EQJ36" s="117"/>
      <c r="EQK36" s="117"/>
      <c r="EQL36" s="117"/>
      <c r="EQM36" s="117"/>
      <c r="EQN36" s="117"/>
      <c r="EQO36" s="117"/>
      <c r="EQP36" s="117"/>
      <c r="EQQ36" s="117"/>
      <c r="EQR36" s="117"/>
      <c r="EQS36" s="117"/>
      <c r="EQT36" s="117"/>
      <c r="EQU36" s="117"/>
      <c r="EQV36" s="117"/>
      <c r="EQW36" s="117"/>
      <c r="EQX36" s="117"/>
      <c r="EQY36" s="117"/>
      <c r="EQZ36" s="117"/>
      <c r="ERA36" s="117"/>
      <c r="ERB36" s="117"/>
      <c r="ERC36" s="117"/>
      <c r="ERD36" s="117"/>
      <c r="ERE36" s="117"/>
      <c r="ERF36" s="117"/>
      <c r="ERG36" s="117"/>
      <c r="ERH36" s="117"/>
      <c r="ERI36" s="117"/>
      <c r="ERJ36" s="117"/>
      <c r="ERK36" s="117"/>
      <c r="ERL36" s="117"/>
      <c r="ERM36" s="117"/>
      <c r="ERN36" s="117"/>
      <c r="ERO36" s="117"/>
      <c r="ERP36" s="117"/>
      <c r="ERQ36" s="117"/>
      <c r="ERR36" s="117"/>
      <c r="ERS36" s="117"/>
      <c r="ERT36" s="117"/>
      <c r="ERU36" s="117"/>
      <c r="ERV36" s="117"/>
      <c r="ERW36" s="117"/>
      <c r="ERX36" s="117"/>
      <c r="ERY36" s="117"/>
      <c r="ERZ36" s="117"/>
      <c r="ESA36" s="117"/>
      <c r="ESB36" s="117"/>
      <c r="ESC36" s="117"/>
      <c r="ESD36" s="117"/>
      <c r="ESE36" s="117"/>
      <c r="ESF36" s="117"/>
      <c r="ESG36" s="117"/>
      <c r="ESH36" s="117"/>
      <c r="ESI36" s="117"/>
      <c r="ESJ36" s="117"/>
      <c r="ESK36" s="117"/>
      <c r="ESL36" s="117"/>
      <c r="ESM36" s="117"/>
      <c r="ESN36" s="117"/>
      <c r="ESO36" s="117"/>
      <c r="ESP36" s="117"/>
      <c r="ESQ36" s="117"/>
      <c r="ESR36" s="117"/>
      <c r="ESS36" s="117"/>
      <c r="EST36" s="117"/>
      <c r="ESU36" s="117"/>
      <c r="ESV36" s="117"/>
      <c r="ESW36" s="117"/>
      <c r="ESX36" s="117"/>
      <c r="ESY36" s="117"/>
      <c r="ESZ36" s="117"/>
      <c r="ETA36" s="117"/>
      <c r="ETB36" s="117"/>
      <c r="ETC36" s="117"/>
      <c r="ETD36" s="117"/>
      <c r="ETE36" s="117"/>
      <c r="ETF36" s="117"/>
      <c r="ETG36" s="117"/>
      <c r="ETH36" s="117"/>
      <c r="ETI36" s="117"/>
      <c r="ETJ36" s="117"/>
      <c r="ETK36" s="117"/>
      <c r="ETL36" s="117"/>
      <c r="ETM36" s="117"/>
      <c r="ETN36" s="117"/>
      <c r="ETO36" s="117"/>
      <c r="ETP36" s="117"/>
      <c r="ETQ36" s="117"/>
      <c r="ETR36" s="117"/>
      <c r="ETS36" s="117"/>
      <c r="ETT36" s="117"/>
      <c r="ETU36" s="117"/>
      <c r="ETV36" s="117"/>
      <c r="ETW36" s="117"/>
      <c r="ETX36" s="117"/>
      <c r="ETY36" s="117"/>
      <c r="ETZ36" s="117"/>
      <c r="EUA36" s="117"/>
      <c r="EUB36" s="117"/>
      <c r="EUC36" s="117"/>
      <c r="EUD36" s="117"/>
      <c r="EUE36" s="117"/>
      <c r="EUF36" s="117"/>
      <c r="EUG36" s="117"/>
      <c r="EUH36" s="117"/>
      <c r="EUI36" s="117"/>
      <c r="EUJ36" s="117"/>
      <c r="EUK36" s="117"/>
      <c r="EUL36" s="117"/>
      <c r="EUM36" s="117"/>
      <c r="EUN36" s="117"/>
      <c r="EUO36" s="117"/>
      <c r="EUP36" s="117"/>
      <c r="EUQ36" s="117"/>
      <c r="EUR36" s="117"/>
      <c r="EUS36" s="117"/>
      <c r="EUT36" s="117"/>
      <c r="EUU36" s="117"/>
      <c r="EUV36" s="117"/>
      <c r="EUW36" s="117"/>
      <c r="EUX36" s="117"/>
      <c r="EUY36" s="117"/>
      <c r="EUZ36" s="117"/>
      <c r="EVA36" s="117"/>
      <c r="EVB36" s="117"/>
      <c r="EVC36" s="117"/>
      <c r="EVD36" s="117"/>
      <c r="EVE36" s="117"/>
      <c r="EVF36" s="117"/>
      <c r="EVG36" s="117"/>
      <c r="EVH36" s="117"/>
      <c r="EVI36" s="117"/>
      <c r="EVJ36" s="117"/>
      <c r="EVK36" s="117"/>
      <c r="EVL36" s="117"/>
      <c r="EVM36" s="117"/>
      <c r="EVN36" s="117"/>
      <c r="EVO36" s="117"/>
      <c r="EVP36" s="117"/>
      <c r="EVQ36" s="117"/>
      <c r="EVR36" s="117"/>
      <c r="EVS36" s="117"/>
      <c r="EVT36" s="117"/>
      <c r="EVU36" s="117"/>
      <c r="EVV36" s="117"/>
      <c r="EVW36" s="117"/>
      <c r="EVX36" s="117"/>
      <c r="EVY36" s="117"/>
      <c r="EVZ36" s="117"/>
      <c r="EWA36" s="117"/>
      <c r="EWB36" s="117"/>
      <c r="EWC36" s="117"/>
      <c r="EWD36" s="117"/>
      <c r="EWE36" s="117"/>
      <c r="EWF36" s="117"/>
      <c r="EWG36" s="117"/>
      <c r="EWH36" s="117"/>
      <c r="EWI36" s="117"/>
      <c r="EWJ36" s="117"/>
      <c r="EWK36" s="117"/>
      <c r="EWL36" s="117"/>
      <c r="EWM36" s="117"/>
      <c r="EWN36" s="117"/>
      <c r="EWO36" s="117"/>
      <c r="EWP36" s="117"/>
      <c r="EWQ36" s="117"/>
      <c r="EWR36" s="117"/>
      <c r="EWS36" s="117"/>
      <c r="EWT36" s="117"/>
      <c r="EWU36" s="117"/>
      <c r="EWV36" s="117"/>
      <c r="EWW36" s="117"/>
      <c r="EWX36" s="117"/>
      <c r="EWY36" s="117"/>
      <c r="EWZ36" s="117"/>
      <c r="EXA36" s="117"/>
      <c r="EXB36" s="117"/>
      <c r="EXC36" s="117"/>
      <c r="EXD36" s="117"/>
      <c r="EXE36" s="117"/>
      <c r="EXF36" s="117"/>
      <c r="EXG36" s="117"/>
      <c r="EXH36" s="117"/>
      <c r="EXI36" s="117"/>
      <c r="EXJ36" s="117"/>
      <c r="EXK36" s="117"/>
      <c r="EXL36" s="117"/>
      <c r="EXM36" s="117"/>
      <c r="EXN36" s="117"/>
      <c r="EXO36" s="117"/>
      <c r="EXP36" s="117"/>
      <c r="EXQ36" s="117"/>
      <c r="EXR36" s="117"/>
      <c r="EXS36" s="117"/>
      <c r="EXT36" s="117"/>
      <c r="EXU36" s="117"/>
      <c r="EXV36" s="117"/>
      <c r="EXW36" s="117"/>
      <c r="EXX36" s="117"/>
      <c r="EXY36" s="117"/>
      <c r="EXZ36" s="117"/>
      <c r="EYA36" s="117"/>
      <c r="EYB36" s="117"/>
      <c r="EYC36" s="117"/>
      <c r="EYD36" s="117"/>
      <c r="EYE36" s="117"/>
      <c r="EYF36" s="117"/>
      <c r="EYG36" s="117"/>
      <c r="EYH36" s="117"/>
      <c r="EYI36" s="117"/>
      <c r="EYJ36" s="117"/>
      <c r="EYK36" s="117"/>
      <c r="EYL36" s="117"/>
      <c r="EYM36" s="117"/>
      <c r="EYN36" s="117"/>
      <c r="EYO36" s="117"/>
      <c r="EYP36" s="117"/>
      <c r="EYQ36" s="117"/>
      <c r="EYR36" s="117"/>
      <c r="EYS36" s="117"/>
      <c r="EYT36" s="117"/>
      <c r="EYU36" s="117"/>
      <c r="EYV36" s="117"/>
      <c r="EYW36" s="117"/>
      <c r="EYX36" s="117"/>
      <c r="EYY36" s="117"/>
      <c r="EYZ36" s="117"/>
      <c r="EZA36" s="117"/>
      <c r="EZB36" s="117"/>
      <c r="EZC36" s="117"/>
      <c r="EZD36" s="117"/>
      <c r="EZE36" s="117"/>
      <c r="EZF36" s="117"/>
      <c r="EZG36" s="117"/>
      <c r="EZH36" s="117"/>
      <c r="EZI36" s="117"/>
      <c r="EZJ36" s="117"/>
      <c r="EZK36" s="117"/>
      <c r="EZL36" s="117"/>
      <c r="EZM36" s="117"/>
      <c r="EZN36" s="117"/>
      <c r="EZO36" s="117"/>
      <c r="EZP36" s="117"/>
      <c r="EZQ36" s="117"/>
      <c r="EZR36" s="117"/>
      <c r="EZS36" s="117"/>
      <c r="EZT36" s="117"/>
      <c r="EZU36" s="117"/>
      <c r="EZV36" s="117"/>
      <c r="EZW36" s="117"/>
      <c r="EZX36" s="117"/>
      <c r="EZY36" s="117"/>
      <c r="EZZ36" s="117"/>
      <c r="FAA36" s="117"/>
      <c r="FAB36" s="117"/>
      <c r="FAC36" s="117"/>
      <c r="FAD36" s="117"/>
      <c r="FAE36" s="117"/>
      <c r="FAF36" s="117"/>
      <c r="FAG36" s="117"/>
      <c r="FAH36" s="117"/>
      <c r="FAI36" s="117"/>
      <c r="FAJ36" s="117"/>
      <c r="FAK36" s="117"/>
      <c r="FAL36" s="117"/>
      <c r="FAM36" s="117"/>
      <c r="FAN36" s="117"/>
      <c r="FAO36" s="117"/>
      <c r="FAP36" s="117"/>
      <c r="FAQ36" s="117"/>
      <c r="FAR36" s="117"/>
      <c r="FAS36" s="117"/>
      <c r="FAT36" s="117"/>
      <c r="FAU36" s="117"/>
      <c r="FAV36" s="117"/>
      <c r="FAW36" s="117"/>
      <c r="FAX36" s="117"/>
      <c r="FAY36" s="117"/>
      <c r="FAZ36" s="117"/>
      <c r="FBA36" s="117"/>
      <c r="FBB36" s="117"/>
      <c r="FBC36" s="117"/>
      <c r="FBD36" s="117"/>
      <c r="FBE36" s="117"/>
      <c r="FBF36" s="117"/>
      <c r="FBG36" s="117"/>
      <c r="FBH36" s="117"/>
      <c r="FBI36" s="117"/>
      <c r="FBJ36" s="117"/>
      <c r="FBK36" s="117"/>
      <c r="FBL36" s="117"/>
      <c r="FBM36" s="117"/>
      <c r="FBN36" s="117"/>
      <c r="FBO36" s="117"/>
      <c r="FBP36" s="117"/>
      <c r="FBQ36" s="117"/>
      <c r="FBR36" s="117"/>
      <c r="FBS36" s="117"/>
      <c r="FBT36" s="117"/>
      <c r="FBU36" s="117"/>
      <c r="FBV36" s="117"/>
      <c r="FBW36" s="117"/>
      <c r="FBX36" s="117"/>
      <c r="FBY36" s="117"/>
      <c r="FBZ36" s="117"/>
      <c r="FCA36" s="117"/>
      <c r="FCB36" s="117"/>
      <c r="FCC36" s="117"/>
      <c r="FCD36" s="117"/>
      <c r="FCE36" s="117"/>
      <c r="FCF36" s="117"/>
      <c r="FCG36" s="117"/>
      <c r="FCH36" s="117"/>
      <c r="FCI36" s="117"/>
      <c r="FCJ36" s="117"/>
      <c r="FCK36" s="117"/>
      <c r="FCL36" s="117"/>
      <c r="FCM36" s="117"/>
      <c r="FCN36" s="117"/>
      <c r="FCO36" s="117"/>
      <c r="FCP36" s="117"/>
      <c r="FCQ36" s="117"/>
      <c r="FCR36" s="117"/>
      <c r="FCS36" s="117"/>
      <c r="FCT36" s="117"/>
      <c r="FCU36" s="117"/>
      <c r="FCV36" s="117"/>
      <c r="FCW36" s="117"/>
      <c r="FCX36" s="117"/>
      <c r="FCY36" s="117"/>
      <c r="FCZ36" s="117"/>
      <c r="FDA36" s="117"/>
      <c r="FDB36" s="117"/>
      <c r="FDC36" s="117"/>
      <c r="FDD36" s="117"/>
      <c r="FDE36" s="117"/>
      <c r="FDF36" s="117"/>
      <c r="FDG36" s="117"/>
      <c r="FDH36" s="117"/>
      <c r="FDI36" s="117"/>
      <c r="FDJ36" s="117"/>
      <c r="FDK36" s="117"/>
      <c r="FDL36" s="117"/>
      <c r="FDM36" s="117"/>
      <c r="FDN36" s="117"/>
      <c r="FDO36" s="117"/>
      <c r="FDP36" s="117"/>
      <c r="FDQ36" s="117"/>
      <c r="FDR36" s="117"/>
      <c r="FDS36" s="117"/>
      <c r="FDT36" s="117"/>
      <c r="FDU36" s="117"/>
      <c r="FDV36" s="117"/>
      <c r="FDW36" s="117"/>
      <c r="FDX36" s="117"/>
      <c r="FDY36" s="117"/>
      <c r="FDZ36" s="117"/>
      <c r="FEA36" s="117"/>
      <c r="FEB36" s="117"/>
      <c r="FEC36" s="117"/>
      <c r="FED36" s="117"/>
      <c r="FEE36" s="117"/>
      <c r="FEF36" s="117"/>
      <c r="FEG36" s="117"/>
      <c r="FEH36" s="117"/>
      <c r="FEI36" s="117"/>
      <c r="FEJ36" s="117"/>
      <c r="FEK36" s="117"/>
      <c r="FEL36" s="117"/>
      <c r="FEM36" s="117"/>
      <c r="FEN36" s="117"/>
      <c r="FEO36" s="117"/>
      <c r="FEP36" s="117"/>
      <c r="FEQ36" s="117"/>
      <c r="FER36" s="117"/>
      <c r="FES36" s="117"/>
      <c r="FET36" s="117"/>
      <c r="FEU36" s="117"/>
      <c r="FEV36" s="117"/>
      <c r="FEW36" s="117"/>
      <c r="FEX36" s="117"/>
      <c r="FEY36" s="117"/>
      <c r="FEZ36" s="117"/>
      <c r="FFA36" s="117"/>
      <c r="FFB36" s="117"/>
      <c r="FFC36" s="117"/>
      <c r="FFD36" s="117"/>
      <c r="FFE36" s="117"/>
      <c r="FFF36" s="117"/>
      <c r="FFG36" s="117"/>
      <c r="FFH36" s="117"/>
      <c r="FFI36" s="117"/>
      <c r="FFJ36" s="117"/>
      <c r="FFK36" s="117"/>
      <c r="FFL36" s="117"/>
      <c r="FFM36" s="117"/>
      <c r="FFN36" s="117"/>
      <c r="FFO36" s="117"/>
      <c r="FFP36" s="117"/>
      <c r="FFQ36" s="117"/>
      <c r="FFR36" s="117"/>
      <c r="FFS36" s="117"/>
      <c r="FFT36" s="117"/>
      <c r="FFU36" s="117"/>
      <c r="FFV36" s="117"/>
      <c r="FFW36" s="117"/>
      <c r="FFX36" s="117"/>
      <c r="FFY36" s="117"/>
      <c r="FFZ36" s="117"/>
      <c r="FGA36" s="117"/>
      <c r="FGB36" s="117"/>
      <c r="FGC36" s="117"/>
      <c r="FGD36" s="117"/>
      <c r="FGE36" s="117"/>
      <c r="FGF36" s="117"/>
      <c r="FGG36" s="117"/>
      <c r="FGH36" s="117"/>
      <c r="FGI36" s="117"/>
      <c r="FGJ36" s="117"/>
      <c r="FGK36" s="117"/>
      <c r="FGL36" s="117"/>
      <c r="FGM36" s="117"/>
      <c r="FGN36" s="117"/>
      <c r="FGO36" s="117"/>
      <c r="FGP36" s="117"/>
      <c r="FGQ36" s="117"/>
      <c r="FGR36" s="117"/>
      <c r="FGS36" s="117"/>
      <c r="FGT36" s="117"/>
      <c r="FGU36" s="117"/>
      <c r="FGV36" s="117"/>
      <c r="FGW36" s="117"/>
      <c r="FGX36" s="117"/>
      <c r="FGY36" s="117"/>
      <c r="FGZ36" s="117"/>
      <c r="FHA36" s="117"/>
      <c r="FHB36" s="117"/>
      <c r="FHC36" s="117"/>
      <c r="FHD36" s="117"/>
      <c r="FHE36" s="117"/>
      <c r="FHF36" s="117"/>
      <c r="FHG36" s="117"/>
      <c r="FHH36" s="117"/>
      <c r="FHI36" s="117"/>
      <c r="FHJ36" s="117"/>
      <c r="FHK36" s="117"/>
      <c r="FHL36" s="117"/>
      <c r="FHM36" s="117"/>
      <c r="FHN36" s="117"/>
      <c r="FHO36" s="117"/>
      <c r="FHP36" s="117"/>
      <c r="FHQ36" s="117"/>
      <c r="FHR36" s="117"/>
      <c r="FHS36" s="117"/>
      <c r="FHT36" s="117"/>
      <c r="FHU36" s="117"/>
      <c r="FHV36" s="117"/>
      <c r="FHW36" s="117"/>
      <c r="FHX36" s="117"/>
      <c r="FHY36" s="117"/>
      <c r="FHZ36" s="117"/>
      <c r="FIA36" s="117"/>
      <c r="FIB36" s="117"/>
      <c r="FIC36" s="117"/>
      <c r="FID36" s="117"/>
      <c r="FIE36" s="117"/>
      <c r="FIF36" s="117"/>
      <c r="FIG36" s="117"/>
      <c r="FIH36" s="117"/>
      <c r="FII36" s="117"/>
      <c r="FIJ36" s="117"/>
      <c r="FIK36" s="117"/>
      <c r="FIL36" s="117"/>
      <c r="FIM36" s="117"/>
      <c r="FIN36" s="117"/>
      <c r="FIO36" s="117"/>
      <c r="FIP36" s="117"/>
      <c r="FIQ36" s="117"/>
      <c r="FIR36" s="117"/>
      <c r="FIS36" s="117"/>
      <c r="FIT36" s="117"/>
      <c r="FIU36" s="117"/>
      <c r="FIV36" s="117"/>
      <c r="FIW36" s="117"/>
      <c r="FIX36" s="117"/>
      <c r="FIY36" s="117"/>
      <c r="FIZ36" s="117"/>
      <c r="FJA36" s="117"/>
      <c r="FJB36" s="117"/>
      <c r="FJC36" s="117"/>
      <c r="FJD36" s="117"/>
      <c r="FJE36" s="117"/>
      <c r="FJF36" s="117"/>
      <c r="FJG36" s="117"/>
      <c r="FJH36" s="117"/>
      <c r="FJI36" s="117"/>
      <c r="FJJ36" s="117"/>
      <c r="FJK36" s="117"/>
      <c r="FJL36" s="117"/>
      <c r="FJM36" s="117"/>
      <c r="FJN36" s="117"/>
      <c r="FJO36" s="117"/>
      <c r="FJP36" s="117"/>
      <c r="FJQ36" s="117"/>
      <c r="FJR36" s="117"/>
      <c r="FJS36" s="117"/>
      <c r="FJT36" s="117"/>
      <c r="FJU36" s="117"/>
      <c r="FJV36" s="117"/>
      <c r="FJW36" s="117"/>
      <c r="FJX36" s="117"/>
      <c r="FJY36" s="117"/>
      <c r="FJZ36" s="117"/>
      <c r="FKA36" s="117"/>
      <c r="FKB36" s="117"/>
      <c r="FKC36" s="117"/>
      <c r="FKD36" s="117"/>
      <c r="FKE36" s="117"/>
      <c r="FKF36" s="117"/>
      <c r="FKG36" s="117"/>
      <c r="FKH36" s="117"/>
      <c r="FKI36" s="117"/>
      <c r="FKJ36" s="117"/>
      <c r="FKK36" s="117"/>
      <c r="FKL36" s="117"/>
      <c r="FKM36" s="117"/>
      <c r="FKN36" s="117"/>
      <c r="FKO36" s="117"/>
      <c r="FKP36" s="117"/>
      <c r="FKQ36" s="117"/>
      <c r="FKR36" s="117"/>
      <c r="FKS36" s="117"/>
      <c r="FKT36" s="117"/>
      <c r="FKU36" s="117"/>
      <c r="FKV36" s="117"/>
      <c r="FKW36" s="117"/>
      <c r="FKX36" s="117"/>
      <c r="FKY36" s="117"/>
      <c r="FKZ36" s="117"/>
      <c r="FLA36" s="117"/>
      <c r="FLB36" s="117"/>
      <c r="FLC36" s="117"/>
      <c r="FLD36" s="117"/>
      <c r="FLE36" s="117"/>
      <c r="FLF36" s="117"/>
      <c r="FLG36" s="117"/>
      <c r="FLH36" s="117"/>
      <c r="FLI36" s="117"/>
      <c r="FLJ36" s="117"/>
      <c r="FLK36" s="117"/>
      <c r="FLL36" s="117"/>
      <c r="FLM36" s="117"/>
      <c r="FLN36" s="117"/>
      <c r="FLO36" s="117"/>
      <c r="FLP36" s="117"/>
      <c r="FLQ36" s="117"/>
      <c r="FLR36" s="117"/>
      <c r="FLS36" s="117"/>
      <c r="FLT36" s="117"/>
      <c r="FLU36" s="117"/>
      <c r="FLV36" s="117"/>
      <c r="FLW36" s="117"/>
      <c r="FLX36" s="117"/>
      <c r="FLY36" s="117"/>
      <c r="FLZ36" s="117"/>
      <c r="FMA36" s="117"/>
      <c r="FMB36" s="117"/>
      <c r="FMC36" s="117"/>
      <c r="FMD36" s="117"/>
      <c r="FME36" s="117"/>
      <c r="FMF36" s="117"/>
      <c r="FMG36" s="117"/>
      <c r="FMH36" s="117"/>
      <c r="FMI36" s="117"/>
      <c r="FMJ36" s="117"/>
      <c r="FMK36" s="117"/>
      <c r="FML36" s="117"/>
      <c r="FMM36" s="117"/>
      <c r="FMN36" s="117"/>
      <c r="FMO36" s="117"/>
      <c r="FMP36" s="117"/>
      <c r="FMQ36" s="117"/>
      <c r="FMR36" s="117"/>
      <c r="FMS36" s="117"/>
      <c r="FMT36" s="117"/>
      <c r="FMU36" s="117"/>
      <c r="FMV36" s="117"/>
      <c r="FMW36" s="117"/>
      <c r="FMX36" s="117"/>
      <c r="FMY36" s="117"/>
      <c r="FMZ36" s="117"/>
      <c r="FNA36" s="117"/>
      <c r="FNB36" s="117"/>
      <c r="FNC36" s="117"/>
      <c r="FND36" s="117"/>
      <c r="FNE36" s="117"/>
      <c r="FNF36" s="117"/>
      <c r="FNG36" s="117"/>
      <c r="FNH36" s="117"/>
      <c r="FNI36" s="117"/>
      <c r="FNJ36" s="117"/>
      <c r="FNK36" s="117"/>
      <c r="FNL36" s="117"/>
      <c r="FNM36" s="117"/>
      <c r="FNN36" s="117"/>
      <c r="FNO36" s="117"/>
      <c r="FNP36" s="117"/>
      <c r="FNQ36" s="117"/>
      <c r="FNR36" s="117"/>
      <c r="FNS36" s="117"/>
      <c r="FNT36" s="117"/>
      <c r="FNU36" s="117"/>
      <c r="FNV36" s="117"/>
      <c r="FNW36" s="117"/>
      <c r="FNX36" s="117"/>
      <c r="FNY36" s="117"/>
      <c r="FNZ36" s="117"/>
      <c r="FOA36" s="117"/>
      <c r="FOB36" s="117"/>
      <c r="FOC36" s="117"/>
      <c r="FOD36" s="117"/>
      <c r="FOE36" s="117"/>
      <c r="FOF36" s="117"/>
      <c r="FOG36" s="117"/>
      <c r="FOH36" s="117"/>
      <c r="FOI36" s="117"/>
      <c r="FOJ36" s="117"/>
      <c r="FOK36" s="117"/>
      <c r="FOL36" s="117"/>
      <c r="FOM36" s="117"/>
      <c r="FON36" s="117"/>
      <c r="FOO36" s="117"/>
      <c r="FOP36" s="117"/>
      <c r="FOQ36" s="117"/>
      <c r="FOR36" s="117"/>
      <c r="FOS36" s="117"/>
      <c r="FOT36" s="117"/>
      <c r="FOU36" s="117"/>
      <c r="FOV36" s="117"/>
      <c r="FOW36" s="117"/>
      <c r="FOX36" s="117"/>
      <c r="FOY36" s="117"/>
      <c r="FOZ36" s="117"/>
      <c r="FPA36" s="117"/>
      <c r="FPB36" s="117"/>
      <c r="FPC36" s="117"/>
      <c r="FPD36" s="117"/>
      <c r="FPE36" s="117"/>
      <c r="FPF36" s="117"/>
      <c r="FPG36" s="117"/>
      <c r="FPH36" s="117"/>
      <c r="FPI36" s="117"/>
      <c r="FPJ36" s="117"/>
      <c r="FPK36" s="117"/>
      <c r="FPL36" s="117"/>
      <c r="FPM36" s="117"/>
      <c r="FPN36" s="117"/>
      <c r="FPO36" s="117"/>
      <c r="FPP36" s="117"/>
      <c r="FPQ36" s="117"/>
      <c r="FPR36" s="117"/>
      <c r="FPS36" s="117"/>
      <c r="FPT36" s="117"/>
      <c r="FPU36" s="117"/>
      <c r="FPV36" s="117"/>
      <c r="FPW36" s="117"/>
      <c r="FPX36" s="117"/>
      <c r="FPY36" s="117"/>
      <c r="FPZ36" s="117"/>
      <c r="FQA36" s="117"/>
      <c r="FQB36" s="117"/>
      <c r="FQC36" s="117"/>
      <c r="FQD36" s="117"/>
      <c r="FQE36" s="117"/>
      <c r="FQF36" s="117"/>
      <c r="FQG36" s="117"/>
      <c r="FQH36" s="117"/>
      <c r="FQI36" s="117"/>
      <c r="FQJ36" s="117"/>
      <c r="FQK36" s="117"/>
      <c r="FQL36" s="117"/>
      <c r="FQM36" s="117"/>
      <c r="FQN36" s="117"/>
      <c r="FQO36" s="117"/>
      <c r="FQP36" s="117"/>
      <c r="FQQ36" s="117"/>
      <c r="FQR36" s="117"/>
      <c r="FQS36" s="117"/>
      <c r="FQT36" s="117"/>
      <c r="FQU36" s="117"/>
      <c r="FQV36" s="117"/>
      <c r="FQW36" s="117"/>
      <c r="FQX36" s="117"/>
      <c r="FQY36" s="117"/>
      <c r="FQZ36" s="117"/>
      <c r="FRA36" s="117"/>
      <c r="FRB36" s="117"/>
      <c r="FRC36" s="117"/>
      <c r="FRD36" s="117"/>
      <c r="FRE36" s="117"/>
      <c r="FRF36" s="117"/>
      <c r="FRG36" s="117"/>
      <c r="FRH36" s="117"/>
      <c r="FRI36" s="117"/>
      <c r="FRJ36" s="117"/>
      <c r="FRK36" s="117"/>
      <c r="FRL36" s="117"/>
      <c r="FRM36" s="117"/>
      <c r="FRN36" s="117"/>
      <c r="FRO36" s="117"/>
      <c r="FRP36" s="117"/>
      <c r="FRQ36" s="117"/>
      <c r="FRR36" s="117"/>
      <c r="FRS36" s="117"/>
      <c r="FRT36" s="117"/>
      <c r="FRU36" s="117"/>
      <c r="FRV36" s="117"/>
      <c r="FRW36" s="117"/>
      <c r="FRX36" s="117"/>
      <c r="FRY36" s="117"/>
      <c r="FRZ36" s="117"/>
      <c r="FSA36" s="117"/>
      <c r="FSB36" s="117"/>
      <c r="FSC36" s="117"/>
      <c r="FSD36" s="117"/>
      <c r="FSE36" s="117"/>
      <c r="FSF36" s="117"/>
      <c r="FSG36" s="117"/>
      <c r="FSH36" s="117"/>
      <c r="FSI36" s="117"/>
      <c r="FSJ36" s="117"/>
      <c r="FSK36" s="117"/>
      <c r="FSL36" s="117"/>
      <c r="FSM36" s="117"/>
      <c r="FSN36" s="117"/>
      <c r="FSO36" s="117"/>
      <c r="FSP36" s="117"/>
      <c r="FSQ36" s="117"/>
      <c r="FSR36" s="117"/>
      <c r="FSS36" s="117"/>
      <c r="FST36" s="117"/>
      <c r="FSU36" s="117"/>
      <c r="FSV36" s="117"/>
      <c r="FSW36" s="117"/>
      <c r="FSX36" s="117"/>
      <c r="FSY36" s="117"/>
      <c r="FSZ36" s="117"/>
      <c r="FTA36" s="117"/>
      <c r="FTB36" s="117"/>
      <c r="FTC36" s="117"/>
      <c r="FTD36" s="117"/>
      <c r="FTE36" s="117"/>
      <c r="FTF36" s="117"/>
      <c r="FTG36" s="117"/>
      <c r="FTH36" s="117"/>
      <c r="FTI36" s="117"/>
      <c r="FTJ36" s="117"/>
      <c r="FTK36" s="117"/>
      <c r="FTL36" s="117"/>
      <c r="FTM36" s="117"/>
      <c r="FTN36" s="117"/>
      <c r="FTO36" s="117"/>
      <c r="FTP36" s="117"/>
      <c r="FTQ36" s="117"/>
      <c r="FTR36" s="117"/>
      <c r="FTS36" s="117"/>
      <c r="FTT36" s="117"/>
      <c r="FTU36" s="117"/>
      <c r="FTV36" s="117"/>
      <c r="FTW36" s="117"/>
      <c r="FTX36" s="117"/>
      <c r="FTY36" s="117"/>
      <c r="FTZ36" s="117"/>
      <c r="FUA36" s="117"/>
      <c r="FUB36" s="117"/>
      <c r="FUC36" s="117"/>
      <c r="FUD36" s="117"/>
      <c r="FUE36" s="117"/>
      <c r="FUF36" s="117"/>
      <c r="FUG36" s="117"/>
      <c r="FUH36" s="117"/>
      <c r="FUI36" s="117"/>
      <c r="FUJ36" s="117"/>
      <c r="FUK36" s="117"/>
      <c r="FUL36" s="117"/>
      <c r="FUM36" s="117"/>
      <c r="FUN36" s="117"/>
      <c r="FUO36" s="117"/>
      <c r="FUP36" s="117"/>
      <c r="FUQ36" s="117"/>
      <c r="FUR36" s="117"/>
      <c r="FUS36" s="117"/>
      <c r="FUT36" s="117"/>
      <c r="FUU36" s="117"/>
      <c r="FUV36" s="117"/>
      <c r="FUW36" s="117"/>
      <c r="FUX36" s="117"/>
      <c r="FUY36" s="117"/>
      <c r="FUZ36" s="117"/>
      <c r="FVA36" s="117"/>
      <c r="FVB36" s="117"/>
      <c r="FVC36" s="117"/>
      <c r="FVD36" s="117"/>
      <c r="FVE36" s="117"/>
      <c r="FVF36" s="117"/>
      <c r="FVG36" s="117"/>
      <c r="FVH36" s="117"/>
      <c r="FVI36" s="117"/>
      <c r="FVJ36" s="117"/>
      <c r="FVK36" s="117"/>
      <c r="FVL36" s="117"/>
      <c r="FVM36" s="117"/>
      <c r="FVN36" s="117"/>
      <c r="FVO36" s="117"/>
      <c r="FVP36" s="117"/>
      <c r="FVQ36" s="117"/>
      <c r="FVR36" s="117"/>
      <c r="FVS36" s="117"/>
      <c r="FVT36" s="117"/>
      <c r="FVU36" s="117"/>
      <c r="FVV36" s="117"/>
      <c r="FVW36" s="117"/>
      <c r="FVX36" s="117"/>
      <c r="FVY36" s="117"/>
      <c r="FVZ36" s="117"/>
      <c r="FWA36" s="117"/>
      <c r="FWB36" s="117"/>
      <c r="FWC36" s="117"/>
      <c r="FWD36" s="117"/>
      <c r="FWE36" s="117"/>
      <c r="FWF36" s="117"/>
      <c r="FWG36" s="117"/>
      <c r="FWH36" s="117"/>
      <c r="FWI36" s="117"/>
      <c r="FWJ36" s="117"/>
      <c r="FWK36" s="117"/>
      <c r="FWL36" s="117"/>
      <c r="FWM36" s="117"/>
      <c r="FWN36" s="117"/>
      <c r="FWO36" s="117"/>
      <c r="FWP36" s="117"/>
      <c r="FWQ36" s="117"/>
      <c r="FWR36" s="117"/>
      <c r="FWS36" s="117"/>
      <c r="FWT36" s="117"/>
      <c r="FWU36" s="117"/>
      <c r="FWV36" s="117"/>
      <c r="FWW36" s="117"/>
      <c r="FWX36" s="117"/>
      <c r="FWY36" s="117"/>
      <c r="FWZ36" s="117"/>
      <c r="FXA36" s="117"/>
      <c r="FXB36" s="117"/>
      <c r="FXC36" s="117"/>
      <c r="FXD36" s="117"/>
      <c r="FXE36" s="117"/>
      <c r="FXF36" s="117"/>
      <c r="FXG36" s="117"/>
      <c r="FXH36" s="117"/>
      <c r="FXI36" s="117"/>
      <c r="FXJ36" s="117"/>
      <c r="FXK36" s="117"/>
      <c r="FXL36" s="117"/>
      <c r="FXM36" s="117"/>
      <c r="FXN36" s="117"/>
      <c r="FXO36" s="117"/>
      <c r="FXP36" s="117"/>
      <c r="FXQ36" s="117"/>
      <c r="FXR36" s="117"/>
      <c r="FXS36" s="117"/>
      <c r="FXT36" s="117"/>
      <c r="FXU36" s="117"/>
      <c r="FXV36" s="117"/>
      <c r="FXW36" s="117"/>
      <c r="FXX36" s="117"/>
      <c r="FXY36" s="117"/>
      <c r="FXZ36" s="117"/>
      <c r="FYA36" s="117"/>
      <c r="FYB36" s="117"/>
      <c r="FYC36" s="117"/>
      <c r="FYD36" s="117"/>
      <c r="FYE36" s="117"/>
      <c r="FYF36" s="117"/>
      <c r="FYG36" s="117"/>
      <c r="FYH36" s="117"/>
      <c r="FYI36" s="117"/>
      <c r="FYJ36" s="117"/>
      <c r="FYK36" s="117"/>
      <c r="FYL36" s="117"/>
      <c r="FYM36" s="117"/>
      <c r="FYN36" s="117"/>
      <c r="FYO36" s="117"/>
      <c r="FYP36" s="117"/>
      <c r="FYQ36" s="117"/>
      <c r="FYR36" s="117"/>
      <c r="FYS36" s="117"/>
      <c r="FYT36" s="117"/>
      <c r="FYU36" s="117"/>
      <c r="FYV36" s="117"/>
      <c r="FYW36" s="117"/>
      <c r="FYX36" s="117"/>
      <c r="FYY36" s="117"/>
      <c r="FYZ36" s="117"/>
      <c r="FZA36" s="117"/>
      <c r="FZB36" s="117"/>
      <c r="FZC36" s="117"/>
      <c r="FZD36" s="117"/>
      <c r="FZE36" s="117"/>
      <c r="FZF36" s="117"/>
      <c r="FZG36" s="117"/>
      <c r="FZH36" s="117"/>
      <c r="FZI36" s="117"/>
      <c r="FZJ36" s="117"/>
      <c r="FZK36" s="117"/>
      <c r="FZL36" s="117"/>
      <c r="FZM36" s="117"/>
      <c r="FZN36" s="117"/>
      <c r="FZO36" s="117"/>
      <c r="FZP36" s="117"/>
      <c r="FZQ36" s="117"/>
      <c r="FZR36" s="117"/>
      <c r="FZS36" s="117"/>
      <c r="FZT36" s="117"/>
      <c r="FZU36" s="117"/>
      <c r="FZV36" s="117"/>
      <c r="FZW36" s="117"/>
      <c r="FZX36" s="117"/>
      <c r="FZY36" s="117"/>
      <c r="FZZ36" s="117"/>
      <c r="GAA36" s="117"/>
      <c r="GAB36" s="117"/>
      <c r="GAC36" s="117"/>
      <c r="GAD36" s="117"/>
      <c r="GAE36" s="117"/>
      <c r="GAF36" s="117"/>
      <c r="GAG36" s="117"/>
      <c r="GAH36" s="117"/>
      <c r="GAI36" s="117"/>
      <c r="GAJ36" s="117"/>
      <c r="GAK36" s="117"/>
      <c r="GAL36" s="117"/>
      <c r="GAM36" s="117"/>
      <c r="GAN36" s="117"/>
      <c r="GAO36" s="117"/>
      <c r="GAP36" s="117"/>
      <c r="GAQ36" s="117"/>
      <c r="GAR36" s="117"/>
      <c r="GAS36" s="117"/>
      <c r="GAT36" s="117"/>
      <c r="GAU36" s="117"/>
      <c r="GAV36" s="117"/>
      <c r="GAW36" s="117"/>
      <c r="GAX36" s="117"/>
      <c r="GAY36" s="117"/>
      <c r="GAZ36" s="117"/>
      <c r="GBA36" s="117"/>
      <c r="GBB36" s="117"/>
      <c r="GBC36" s="117"/>
      <c r="GBD36" s="117"/>
      <c r="GBE36" s="117"/>
      <c r="GBF36" s="117"/>
      <c r="GBG36" s="117"/>
      <c r="GBH36" s="117"/>
      <c r="GBI36" s="117"/>
      <c r="GBJ36" s="117"/>
      <c r="GBK36" s="117"/>
      <c r="GBL36" s="117"/>
      <c r="GBM36" s="117"/>
      <c r="GBN36" s="117"/>
      <c r="GBO36" s="117"/>
      <c r="GBP36" s="117"/>
      <c r="GBQ36" s="117"/>
      <c r="GBR36" s="117"/>
      <c r="GBS36" s="117"/>
      <c r="GBT36" s="117"/>
      <c r="GBU36" s="117"/>
      <c r="GBV36" s="117"/>
      <c r="GBW36" s="117"/>
      <c r="GBX36" s="117"/>
      <c r="GBY36" s="117"/>
      <c r="GBZ36" s="117"/>
      <c r="GCA36" s="117"/>
      <c r="GCB36" s="117"/>
      <c r="GCC36" s="117"/>
      <c r="GCD36" s="117"/>
      <c r="GCE36" s="117"/>
      <c r="GCF36" s="117"/>
      <c r="GCG36" s="117"/>
      <c r="GCH36" s="117"/>
      <c r="GCI36" s="117"/>
      <c r="GCJ36" s="117"/>
      <c r="GCK36" s="117"/>
      <c r="GCL36" s="117"/>
      <c r="GCM36" s="117"/>
      <c r="GCN36" s="117"/>
      <c r="GCO36" s="117"/>
      <c r="GCP36" s="117"/>
      <c r="GCQ36" s="117"/>
      <c r="GCR36" s="117"/>
      <c r="GCS36" s="117"/>
      <c r="GCT36" s="117"/>
      <c r="GCU36" s="117"/>
      <c r="GCV36" s="117"/>
      <c r="GCW36" s="117"/>
      <c r="GCX36" s="117"/>
      <c r="GCY36" s="117"/>
      <c r="GCZ36" s="117"/>
      <c r="GDA36" s="117"/>
      <c r="GDB36" s="117"/>
      <c r="GDC36" s="117"/>
      <c r="GDD36" s="117"/>
      <c r="GDE36" s="117"/>
      <c r="GDF36" s="117"/>
      <c r="GDG36" s="117"/>
      <c r="GDH36" s="117"/>
      <c r="GDI36" s="117"/>
      <c r="GDJ36" s="117"/>
      <c r="GDK36" s="117"/>
      <c r="GDL36" s="117"/>
      <c r="GDM36" s="117"/>
      <c r="GDN36" s="117"/>
      <c r="GDO36" s="117"/>
      <c r="GDP36" s="117"/>
      <c r="GDQ36" s="117"/>
      <c r="GDR36" s="117"/>
      <c r="GDS36" s="117"/>
      <c r="GDT36" s="117"/>
      <c r="GDU36" s="117"/>
      <c r="GDV36" s="117"/>
      <c r="GDW36" s="117"/>
      <c r="GDX36" s="117"/>
      <c r="GDY36" s="117"/>
      <c r="GDZ36" s="117"/>
      <c r="GEA36" s="117"/>
      <c r="GEB36" s="117"/>
      <c r="GEC36" s="117"/>
      <c r="GED36" s="117"/>
      <c r="GEE36" s="117"/>
      <c r="GEF36" s="117"/>
      <c r="GEG36" s="117"/>
      <c r="GEH36" s="117"/>
      <c r="GEI36" s="117"/>
      <c r="GEJ36" s="117"/>
      <c r="GEK36" s="117"/>
      <c r="GEL36" s="117"/>
      <c r="GEM36" s="117"/>
      <c r="GEN36" s="117"/>
      <c r="GEO36" s="117"/>
      <c r="GEP36" s="117"/>
      <c r="GEQ36" s="117"/>
      <c r="GER36" s="117"/>
      <c r="GES36" s="117"/>
      <c r="GET36" s="117"/>
      <c r="GEU36" s="117"/>
      <c r="GEV36" s="117"/>
      <c r="GEW36" s="117"/>
      <c r="GEX36" s="117"/>
      <c r="GEY36" s="117"/>
      <c r="GEZ36" s="117"/>
      <c r="GFA36" s="117"/>
      <c r="GFB36" s="117"/>
      <c r="GFC36" s="117"/>
      <c r="GFD36" s="117"/>
      <c r="GFE36" s="117"/>
      <c r="GFF36" s="117"/>
      <c r="GFG36" s="117"/>
      <c r="GFH36" s="117"/>
      <c r="GFI36" s="117"/>
      <c r="GFJ36" s="117"/>
      <c r="GFK36" s="117"/>
      <c r="GFL36" s="117"/>
      <c r="GFM36" s="117"/>
      <c r="GFN36" s="117"/>
      <c r="GFO36" s="117"/>
      <c r="GFP36" s="117"/>
      <c r="GFQ36" s="117"/>
      <c r="GFR36" s="117"/>
      <c r="GFS36" s="117"/>
      <c r="GFT36" s="117"/>
      <c r="GFU36" s="117"/>
      <c r="GFV36" s="117"/>
      <c r="GFW36" s="117"/>
      <c r="GFX36" s="117"/>
      <c r="GFY36" s="117"/>
      <c r="GFZ36" s="117"/>
      <c r="GGA36" s="117"/>
      <c r="GGB36" s="117"/>
      <c r="GGC36" s="117"/>
      <c r="GGD36" s="117"/>
      <c r="GGE36" s="117"/>
      <c r="GGF36" s="117"/>
      <c r="GGG36" s="117"/>
      <c r="GGH36" s="117"/>
      <c r="GGI36" s="117"/>
      <c r="GGJ36" s="117"/>
      <c r="GGK36" s="117"/>
      <c r="GGL36" s="117"/>
      <c r="GGM36" s="117"/>
      <c r="GGN36" s="117"/>
      <c r="GGO36" s="117"/>
      <c r="GGP36" s="117"/>
      <c r="GGQ36" s="117"/>
      <c r="GGR36" s="117"/>
      <c r="GGS36" s="117"/>
      <c r="GGT36" s="117"/>
      <c r="GGU36" s="117"/>
      <c r="GGV36" s="117"/>
      <c r="GGW36" s="117"/>
      <c r="GGX36" s="117"/>
      <c r="GGY36" s="117"/>
      <c r="GGZ36" s="117"/>
      <c r="GHA36" s="117"/>
      <c r="GHB36" s="117"/>
      <c r="GHC36" s="117"/>
      <c r="GHD36" s="117"/>
      <c r="GHE36" s="117"/>
      <c r="GHF36" s="117"/>
      <c r="GHG36" s="117"/>
      <c r="GHH36" s="117"/>
      <c r="GHI36" s="117"/>
      <c r="GHJ36" s="117"/>
      <c r="GHK36" s="117"/>
      <c r="GHL36" s="117"/>
      <c r="GHM36" s="117"/>
      <c r="GHN36" s="117"/>
      <c r="GHO36" s="117"/>
      <c r="GHP36" s="117"/>
      <c r="GHQ36" s="117"/>
      <c r="GHR36" s="117"/>
      <c r="GHS36" s="117"/>
      <c r="GHT36" s="117"/>
      <c r="GHU36" s="117"/>
      <c r="GHV36" s="117"/>
      <c r="GHW36" s="117"/>
      <c r="GHX36" s="117"/>
      <c r="GHY36" s="117"/>
      <c r="GHZ36" s="117"/>
      <c r="GIA36" s="117"/>
      <c r="GIB36" s="117"/>
      <c r="GIC36" s="117"/>
      <c r="GID36" s="117"/>
      <c r="GIE36" s="117"/>
      <c r="GIF36" s="117"/>
      <c r="GIG36" s="117"/>
      <c r="GIH36" s="117"/>
      <c r="GII36" s="117"/>
      <c r="GIJ36" s="117"/>
      <c r="GIK36" s="117"/>
      <c r="GIL36" s="117"/>
      <c r="GIM36" s="117"/>
      <c r="GIN36" s="117"/>
      <c r="GIO36" s="117"/>
      <c r="GIP36" s="117"/>
      <c r="GIQ36" s="117"/>
      <c r="GIR36" s="117"/>
      <c r="GIS36" s="117"/>
      <c r="GIT36" s="117"/>
      <c r="GIU36" s="117"/>
      <c r="GIV36" s="117"/>
      <c r="GIW36" s="117"/>
      <c r="GIX36" s="117"/>
      <c r="GIY36" s="117"/>
      <c r="GIZ36" s="117"/>
      <c r="GJA36" s="117"/>
      <c r="GJB36" s="117"/>
      <c r="GJC36" s="117"/>
      <c r="GJD36" s="117"/>
      <c r="GJE36" s="117"/>
      <c r="GJF36" s="117"/>
      <c r="GJG36" s="117"/>
      <c r="GJH36" s="117"/>
      <c r="GJI36" s="117"/>
      <c r="GJJ36" s="117"/>
      <c r="GJK36" s="117"/>
      <c r="GJL36" s="117"/>
      <c r="GJM36" s="117"/>
      <c r="GJN36" s="117"/>
      <c r="GJO36" s="117"/>
      <c r="GJP36" s="117"/>
      <c r="GJQ36" s="117"/>
      <c r="GJR36" s="117"/>
      <c r="GJS36" s="117"/>
      <c r="GJT36" s="117"/>
      <c r="GJU36" s="117"/>
      <c r="GJV36" s="117"/>
      <c r="GJW36" s="117"/>
      <c r="GJX36" s="117"/>
      <c r="GJY36" s="117"/>
      <c r="GJZ36" s="117"/>
      <c r="GKA36" s="117"/>
      <c r="GKB36" s="117"/>
      <c r="GKC36" s="117"/>
      <c r="GKD36" s="117"/>
      <c r="GKE36" s="117"/>
      <c r="GKF36" s="117"/>
      <c r="GKG36" s="117"/>
      <c r="GKH36" s="117"/>
      <c r="GKI36" s="117"/>
      <c r="GKJ36" s="117"/>
      <c r="GKK36" s="117"/>
      <c r="GKL36" s="117"/>
      <c r="GKM36" s="117"/>
      <c r="GKN36" s="117"/>
      <c r="GKO36" s="117"/>
      <c r="GKP36" s="117"/>
      <c r="GKQ36" s="117"/>
      <c r="GKR36" s="117"/>
      <c r="GKS36" s="117"/>
      <c r="GKT36" s="117"/>
      <c r="GKU36" s="117"/>
      <c r="GKV36" s="117"/>
      <c r="GKW36" s="117"/>
      <c r="GKX36" s="117"/>
      <c r="GKY36" s="117"/>
      <c r="GKZ36" s="117"/>
      <c r="GLA36" s="117"/>
      <c r="GLB36" s="117"/>
      <c r="GLC36" s="117"/>
      <c r="GLD36" s="117"/>
      <c r="GLE36" s="117"/>
      <c r="GLF36" s="117"/>
      <c r="GLG36" s="117"/>
      <c r="GLH36" s="117"/>
      <c r="GLI36" s="117"/>
      <c r="GLJ36" s="117"/>
      <c r="GLK36" s="117"/>
      <c r="GLL36" s="117"/>
      <c r="GLM36" s="117"/>
      <c r="GLN36" s="117"/>
      <c r="GLO36" s="117"/>
      <c r="GLP36" s="117"/>
      <c r="GLQ36" s="117"/>
      <c r="GLR36" s="117"/>
      <c r="GLS36" s="117"/>
      <c r="GLT36" s="117"/>
      <c r="GLU36" s="117"/>
      <c r="GLV36" s="117"/>
      <c r="GLW36" s="117"/>
      <c r="GLX36" s="117"/>
      <c r="GLY36" s="117"/>
      <c r="GLZ36" s="117"/>
      <c r="GMA36" s="117"/>
      <c r="GMB36" s="117"/>
      <c r="GMC36" s="117"/>
      <c r="GMD36" s="117"/>
      <c r="GME36" s="117"/>
      <c r="GMF36" s="117"/>
      <c r="GMG36" s="117"/>
      <c r="GMH36" s="117"/>
      <c r="GMI36" s="117"/>
      <c r="GMJ36" s="117"/>
      <c r="GMK36" s="117"/>
      <c r="GML36" s="117"/>
      <c r="GMM36" s="117"/>
      <c r="GMN36" s="117"/>
      <c r="GMO36" s="117"/>
      <c r="GMP36" s="117"/>
      <c r="GMQ36" s="117"/>
      <c r="GMR36" s="117"/>
      <c r="GMS36" s="117"/>
      <c r="GMT36" s="117"/>
      <c r="GMU36" s="117"/>
      <c r="GMV36" s="117"/>
      <c r="GMW36" s="117"/>
      <c r="GMX36" s="117"/>
      <c r="GMY36" s="117"/>
      <c r="GMZ36" s="117"/>
      <c r="GNA36" s="117"/>
      <c r="GNB36" s="117"/>
      <c r="GNC36" s="117"/>
      <c r="GND36" s="117"/>
      <c r="GNE36" s="117"/>
      <c r="GNF36" s="117"/>
      <c r="GNG36" s="117"/>
      <c r="GNH36" s="117"/>
      <c r="GNI36" s="117"/>
      <c r="GNJ36" s="117"/>
      <c r="GNK36" s="117"/>
      <c r="GNL36" s="117"/>
      <c r="GNM36" s="117"/>
      <c r="GNN36" s="117"/>
      <c r="GNO36" s="117"/>
      <c r="GNP36" s="117"/>
      <c r="GNQ36" s="117"/>
      <c r="GNR36" s="117"/>
      <c r="GNS36" s="117"/>
      <c r="GNT36" s="117"/>
      <c r="GNU36" s="117"/>
      <c r="GNV36" s="117"/>
      <c r="GNW36" s="117"/>
      <c r="GNX36" s="117"/>
      <c r="GNY36" s="117"/>
      <c r="GNZ36" s="117"/>
      <c r="GOA36" s="117"/>
      <c r="GOB36" s="117"/>
      <c r="GOC36" s="117"/>
      <c r="GOD36" s="117"/>
      <c r="GOE36" s="117"/>
      <c r="GOF36" s="117"/>
      <c r="GOG36" s="117"/>
      <c r="GOH36" s="117"/>
      <c r="GOI36" s="117"/>
      <c r="GOJ36" s="117"/>
      <c r="GOK36" s="117"/>
      <c r="GOL36" s="117"/>
      <c r="GOM36" s="117"/>
      <c r="GON36" s="117"/>
      <c r="GOO36" s="117"/>
      <c r="GOP36" s="117"/>
      <c r="GOQ36" s="117"/>
      <c r="GOR36" s="117"/>
      <c r="GOS36" s="117"/>
      <c r="GOT36" s="117"/>
      <c r="GOU36" s="117"/>
      <c r="GOV36" s="117"/>
      <c r="GOW36" s="117"/>
      <c r="GOX36" s="117"/>
      <c r="GOY36" s="117"/>
      <c r="GOZ36" s="117"/>
      <c r="GPA36" s="117"/>
      <c r="GPB36" s="117"/>
      <c r="GPC36" s="117"/>
      <c r="GPD36" s="117"/>
      <c r="GPE36" s="117"/>
      <c r="GPF36" s="117"/>
      <c r="GPG36" s="117"/>
      <c r="GPH36" s="117"/>
      <c r="GPI36" s="117"/>
      <c r="GPJ36" s="117"/>
      <c r="GPK36" s="117"/>
      <c r="GPL36" s="117"/>
      <c r="GPM36" s="117"/>
      <c r="GPN36" s="117"/>
      <c r="GPO36" s="117"/>
      <c r="GPP36" s="117"/>
      <c r="GPQ36" s="117"/>
      <c r="GPR36" s="117"/>
      <c r="GPS36" s="117"/>
      <c r="GPT36" s="117"/>
      <c r="GPU36" s="117"/>
      <c r="GPV36" s="117"/>
      <c r="GPW36" s="117"/>
      <c r="GPX36" s="117"/>
      <c r="GPY36" s="117"/>
      <c r="GPZ36" s="117"/>
      <c r="GQA36" s="117"/>
      <c r="GQB36" s="117"/>
      <c r="GQC36" s="117"/>
      <c r="GQD36" s="117"/>
      <c r="GQE36" s="117"/>
      <c r="GQF36" s="117"/>
      <c r="GQG36" s="117"/>
      <c r="GQH36" s="117"/>
      <c r="GQI36" s="117"/>
      <c r="GQJ36" s="117"/>
      <c r="GQK36" s="117"/>
      <c r="GQL36" s="117"/>
      <c r="GQM36" s="117"/>
      <c r="GQN36" s="117"/>
      <c r="GQO36" s="117"/>
      <c r="GQP36" s="117"/>
      <c r="GQQ36" s="117"/>
      <c r="GQR36" s="117"/>
      <c r="GQS36" s="117"/>
      <c r="GQT36" s="117"/>
      <c r="GQU36" s="117"/>
      <c r="GQV36" s="117"/>
      <c r="GQW36" s="117"/>
      <c r="GQX36" s="117"/>
      <c r="GQY36" s="117"/>
      <c r="GQZ36" s="117"/>
      <c r="GRA36" s="117"/>
      <c r="GRB36" s="117"/>
      <c r="GRC36" s="117"/>
      <c r="GRD36" s="117"/>
      <c r="GRE36" s="117"/>
      <c r="GRF36" s="117"/>
      <c r="GRG36" s="117"/>
      <c r="GRH36" s="117"/>
      <c r="GRI36" s="117"/>
      <c r="GRJ36" s="117"/>
      <c r="GRK36" s="117"/>
      <c r="GRL36" s="117"/>
      <c r="GRM36" s="117"/>
      <c r="GRN36" s="117"/>
      <c r="GRO36" s="117"/>
      <c r="GRP36" s="117"/>
      <c r="GRQ36" s="117"/>
      <c r="GRR36" s="117"/>
      <c r="GRS36" s="117"/>
      <c r="GRT36" s="117"/>
      <c r="GRU36" s="117"/>
      <c r="GRV36" s="117"/>
      <c r="GRW36" s="117"/>
      <c r="GRX36" s="117"/>
      <c r="GRY36" s="117"/>
      <c r="GRZ36" s="117"/>
      <c r="GSA36" s="117"/>
      <c r="GSB36" s="117"/>
      <c r="GSC36" s="117"/>
      <c r="GSD36" s="117"/>
      <c r="GSE36" s="117"/>
      <c r="GSF36" s="117"/>
      <c r="GSG36" s="117"/>
      <c r="GSH36" s="117"/>
      <c r="GSI36" s="117"/>
      <c r="GSJ36" s="117"/>
      <c r="GSK36" s="117"/>
      <c r="GSL36" s="117"/>
      <c r="GSM36" s="117"/>
      <c r="GSN36" s="117"/>
      <c r="GSO36" s="117"/>
      <c r="GSP36" s="117"/>
      <c r="GSQ36" s="117"/>
      <c r="GSR36" s="117"/>
      <c r="GSS36" s="117"/>
      <c r="GST36" s="117"/>
      <c r="GSU36" s="117"/>
      <c r="GSV36" s="117"/>
      <c r="GSW36" s="117"/>
      <c r="GSX36" s="117"/>
      <c r="GSY36" s="117"/>
      <c r="GSZ36" s="117"/>
      <c r="GTA36" s="117"/>
      <c r="GTB36" s="117"/>
      <c r="GTC36" s="117"/>
      <c r="GTD36" s="117"/>
      <c r="GTE36" s="117"/>
      <c r="GTF36" s="117"/>
      <c r="GTG36" s="117"/>
      <c r="GTH36" s="117"/>
      <c r="GTI36" s="117"/>
      <c r="GTJ36" s="117"/>
      <c r="GTK36" s="117"/>
      <c r="GTL36" s="117"/>
      <c r="GTM36" s="117"/>
      <c r="GTN36" s="117"/>
      <c r="GTO36" s="117"/>
      <c r="GTP36" s="117"/>
      <c r="GTQ36" s="117"/>
      <c r="GTR36" s="117"/>
      <c r="GTS36" s="117"/>
      <c r="GTT36" s="117"/>
      <c r="GTU36" s="117"/>
      <c r="GTV36" s="117"/>
      <c r="GTW36" s="117"/>
      <c r="GTX36" s="117"/>
      <c r="GTY36" s="117"/>
      <c r="GTZ36" s="117"/>
      <c r="GUA36" s="117"/>
      <c r="GUB36" s="117"/>
      <c r="GUC36" s="117"/>
      <c r="GUD36" s="117"/>
      <c r="GUE36" s="117"/>
      <c r="GUF36" s="117"/>
      <c r="GUG36" s="117"/>
      <c r="GUH36" s="117"/>
      <c r="GUI36" s="117"/>
      <c r="GUJ36" s="117"/>
      <c r="GUK36" s="117"/>
      <c r="GUL36" s="117"/>
      <c r="GUM36" s="117"/>
      <c r="GUN36" s="117"/>
      <c r="GUO36" s="117"/>
      <c r="GUP36" s="117"/>
      <c r="GUQ36" s="117"/>
      <c r="GUR36" s="117"/>
      <c r="GUS36" s="117"/>
      <c r="GUT36" s="117"/>
      <c r="GUU36" s="117"/>
      <c r="GUV36" s="117"/>
      <c r="GUW36" s="117"/>
      <c r="GUX36" s="117"/>
      <c r="GUY36" s="117"/>
      <c r="GUZ36" s="117"/>
      <c r="GVA36" s="117"/>
      <c r="GVB36" s="117"/>
      <c r="GVC36" s="117"/>
      <c r="GVD36" s="117"/>
      <c r="GVE36" s="117"/>
      <c r="GVF36" s="117"/>
      <c r="GVG36" s="117"/>
      <c r="GVH36" s="117"/>
      <c r="GVI36" s="117"/>
      <c r="GVJ36" s="117"/>
      <c r="GVK36" s="117"/>
      <c r="GVL36" s="117"/>
      <c r="GVM36" s="117"/>
      <c r="GVN36" s="117"/>
      <c r="GVO36" s="117"/>
      <c r="GVP36" s="117"/>
      <c r="GVQ36" s="117"/>
      <c r="GVR36" s="117"/>
      <c r="GVS36" s="117"/>
      <c r="GVT36" s="117"/>
      <c r="GVU36" s="117"/>
      <c r="GVV36" s="117"/>
      <c r="GVW36" s="117"/>
      <c r="GVX36" s="117"/>
      <c r="GVY36" s="117"/>
      <c r="GVZ36" s="117"/>
      <c r="GWA36" s="117"/>
      <c r="GWB36" s="117"/>
      <c r="GWC36" s="117"/>
      <c r="GWD36" s="117"/>
      <c r="GWE36" s="117"/>
      <c r="GWF36" s="117"/>
      <c r="GWG36" s="117"/>
      <c r="GWH36" s="117"/>
      <c r="GWI36" s="117"/>
      <c r="GWJ36" s="117"/>
      <c r="GWK36" s="117"/>
      <c r="GWL36" s="117"/>
      <c r="GWM36" s="117"/>
      <c r="GWN36" s="117"/>
      <c r="GWO36" s="117"/>
      <c r="GWP36" s="117"/>
      <c r="GWQ36" s="117"/>
      <c r="GWR36" s="117"/>
      <c r="GWS36" s="117"/>
      <c r="GWT36" s="117"/>
      <c r="GWU36" s="117"/>
      <c r="GWV36" s="117"/>
      <c r="GWW36" s="117"/>
      <c r="GWX36" s="117"/>
      <c r="GWY36" s="117"/>
      <c r="GWZ36" s="117"/>
      <c r="GXA36" s="117"/>
      <c r="GXB36" s="117"/>
      <c r="GXC36" s="117"/>
      <c r="GXD36" s="117"/>
      <c r="GXE36" s="117"/>
      <c r="GXF36" s="117"/>
      <c r="GXG36" s="117"/>
      <c r="GXH36" s="117"/>
      <c r="GXI36" s="117"/>
      <c r="GXJ36" s="117"/>
      <c r="GXK36" s="117"/>
      <c r="GXL36" s="117"/>
      <c r="GXM36" s="117"/>
      <c r="GXN36" s="117"/>
      <c r="GXO36" s="117"/>
      <c r="GXP36" s="117"/>
      <c r="GXQ36" s="117"/>
      <c r="GXR36" s="117"/>
      <c r="GXS36" s="117"/>
      <c r="GXT36" s="117"/>
      <c r="GXU36" s="117"/>
      <c r="GXV36" s="117"/>
      <c r="GXW36" s="117"/>
      <c r="GXX36" s="117"/>
      <c r="GXY36" s="117"/>
      <c r="GXZ36" s="117"/>
      <c r="GYA36" s="117"/>
      <c r="GYB36" s="117"/>
      <c r="GYC36" s="117"/>
      <c r="GYD36" s="117"/>
      <c r="GYE36" s="117"/>
      <c r="GYF36" s="117"/>
      <c r="GYG36" s="117"/>
      <c r="GYH36" s="117"/>
      <c r="GYI36" s="117"/>
      <c r="GYJ36" s="117"/>
      <c r="GYK36" s="117"/>
      <c r="GYL36" s="117"/>
      <c r="GYM36" s="117"/>
      <c r="GYN36" s="117"/>
      <c r="GYO36" s="117"/>
      <c r="GYP36" s="117"/>
      <c r="GYQ36" s="117"/>
      <c r="GYR36" s="117"/>
      <c r="GYS36" s="117"/>
      <c r="GYT36" s="117"/>
      <c r="GYU36" s="117"/>
      <c r="GYV36" s="117"/>
      <c r="GYW36" s="117"/>
      <c r="GYX36" s="117"/>
      <c r="GYY36" s="117"/>
      <c r="GYZ36" s="117"/>
      <c r="GZA36" s="117"/>
      <c r="GZB36" s="117"/>
      <c r="GZC36" s="117"/>
      <c r="GZD36" s="117"/>
      <c r="GZE36" s="117"/>
      <c r="GZF36" s="117"/>
      <c r="GZG36" s="117"/>
      <c r="GZH36" s="117"/>
      <c r="GZI36" s="117"/>
      <c r="GZJ36" s="117"/>
      <c r="GZK36" s="117"/>
      <c r="GZL36" s="117"/>
      <c r="GZM36" s="117"/>
      <c r="GZN36" s="117"/>
      <c r="GZO36" s="117"/>
      <c r="GZP36" s="117"/>
      <c r="GZQ36" s="117"/>
      <c r="GZR36" s="117"/>
      <c r="GZS36" s="117"/>
      <c r="GZT36" s="117"/>
      <c r="GZU36" s="117"/>
      <c r="GZV36" s="117"/>
      <c r="GZW36" s="117"/>
      <c r="GZX36" s="117"/>
      <c r="GZY36" s="117"/>
      <c r="GZZ36" s="117"/>
      <c r="HAA36" s="117"/>
      <c r="HAB36" s="117"/>
      <c r="HAC36" s="117"/>
      <c r="HAD36" s="117"/>
      <c r="HAE36" s="117"/>
      <c r="HAF36" s="117"/>
      <c r="HAG36" s="117"/>
      <c r="HAH36" s="117"/>
      <c r="HAI36" s="117"/>
      <c r="HAJ36" s="117"/>
      <c r="HAK36" s="117"/>
      <c r="HAL36" s="117"/>
      <c r="HAM36" s="117"/>
      <c r="HAN36" s="117"/>
      <c r="HAO36" s="117"/>
      <c r="HAP36" s="117"/>
      <c r="HAQ36" s="117"/>
      <c r="HAR36" s="117"/>
      <c r="HAS36" s="117"/>
      <c r="HAT36" s="117"/>
      <c r="HAU36" s="117"/>
      <c r="HAV36" s="117"/>
      <c r="HAW36" s="117"/>
      <c r="HAX36" s="117"/>
      <c r="HAY36" s="117"/>
      <c r="HAZ36" s="117"/>
      <c r="HBA36" s="117"/>
      <c r="HBB36" s="117"/>
      <c r="HBC36" s="117"/>
      <c r="HBD36" s="117"/>
      <c r="HBE36" s="117"/>
      <c r="HBF36" s="117"/>
      <c r="HBG36" s="117"/>
      <c r="HBH36" s="117"/>
      <c r="HBI36" s="117"/>
      <c r="HBJ36" s="117"/>
      <c r="HBK36" s="117"/>
      <c r="HBL36" s="117"/>
      <c r="HBM36" s="117"/>
      <c r="HBN36" s="117"/>
      <c r="HBO36" s="117"/>
      <c r="HBP36" s="117"/>
      <c r="HBQ36" s="117"/>
      <c r="HBR36" s="117"/>
      <c r="HBS36" s="117"/>
      <c r="HBT36" s="117"/>
      <c r="HBU36" s="117"/>
      <c r="HBV36" s="117"/>
      <c r="HBW36" s="117"/>
      <c r="HBX36" s="117"/>
      <c r="HBY36" s="117"/>
      <c r="HBZ36" s="117"/>
      <c r="HCA36" s="117"/>
      <c r="HCB36" s="117"/>
      <c r="HCC36" s="117"/>
      <c r="HCD36" s="117"/>
      <c r="HCE36" s="117"/>
      <c r="HCF36" s="117"/>
      <c r="HCG36" s="117"/>
      <c r="HCH36" s="117"/>
      <c r="HCI36" s="117"/>
      <c r="HCJ36" s="117"/>
      <c r="HCK36" s="117"/>
      <c r="HCL36" s="117"/>
      <c r="HCM36" s="117"/>
      <c r="HCN36" s="117"/>
      <c r="HCO36" s="117"/>
      <c r="HCP36" s="117"/>
      <c r="HCQ36" s="117"/>
      <c r="HCR36" s="117"/>
      <c r="HCS36" s="117"/>
      <c r="HCT36" s="117"/>
      <c r="HCU36" s="117"/>
      <c r="HCV36" s="117"/>
      <c r="HCW36" s="117"/>
      <c r="HCX36" s="117"/>
      <c r="HCY36" s="117"/>
      <c r="HCZ36" s="117"/>
      <c r="HDA36" s="117"/>
      <c r="HDB36" s="117"/>
      <c r="HDC36" s="117"/>
      <c r="HDD36" s="117"/>
      <c r="HDE36" s="117"/>
      <c r="HDF36" s="117"/>
      <c r="HDG36" s="117"/>
      <c r="HDH36" s="117"/>
      <c r="HDI36" s="117"/>
      <c r="HDJ36" s="117"/>
      <c r="HDK36" s="117"/>
      <c r="HDL36" s="117"/>
      <c r="HDM36" s="117"/>
      <c r="HDN36" s="117"/>
      <c r="HDO36" s="117"/>
      <c r="HDP36" s="117"/>
      <c r="HDQ36" s="117"/>
      <c r="HDR36" s="117"/>
      <c r="HDS36" s="117"/>
      <c r="HDT36" s="117"/>
      <c r="HDU36" s="117"/>
      <c r="HDV36" s="117"/>
      <c r="HDW36" s="117"/>
      <c r="HDX36" s="117"/>
      <c r="HDY36" s="117"/>
      <c r="HDZ36" s="117"/>
      <c r="HEA36" s="117"/>
      <c r="HEB36" s="117"/>
      <c r="HEC36" s="117"/>
      <c r="HED36" s="117"/>
      <c r="HEE36" s="117"/>
      <c r="HEF36" s="117"/>
      <c r="HEG36" s="117"/>
      <c r="HEH36" s="117"/>
      <c r="HEI36" s="117"/>
      <c r="HEJ36" s="117"/>
      <c r="HEK36" s="117"/>
      <c r="HEL36" s="117"/>
      <c r="HEM36" s="117"/>
      <c r="HEN36" s="117"/>
      <c r="HEO36" s="117"/>
      <c r="HEP36" s="117"/>
      <c r="HEQ36" s="117"/>
      <c r="HER36" s="117"/>
      <c r="HES36" s="117"/>
      <c r="HET36" s="117"/>
      <c r="HEU36" s="117"/>
      <c r="HEV36" s="117"/>
      <c r="HEW36" s="117"/>
      <c r="HEX36" s="117"/>
      <c r="HEY36" s="117"/>
      <c r="HEZ36" s="117"/>
      <c r="HFA36" s="117"/>
      <c r="HFB36" s="117"/>
      <c r="HFC36" s="117"/>
      <c r="HFD36" s="117"/>
      <c r="HFE36" s="117"/>
      <c r="HFF36" s="117"/>
      <c r="HFG36" s="117"/>
      <c r="HFH36" s="117"/>
      <c r="HFI36" s="117"/>
      <c r="HFJ36" s="117"/>
      <c r="HFK36" s="117"/>
      <c r="HFL36" s="117"/>
      <c r="HFM36" s="117"/>
      <c r="HFN36" s="117"/>
      <c r="HFO36" s="117"/>
      <c r="HFP36" s="117"/>
      <c r="HFQ36" s="117"/>
      <c r="HFR36" s="117"/>
      <c r="HFS36" s="117"/>
      <c r="HFT36" s="117"/>
      <c r="HFU36" s="117"/>
      <c r="HFV36" s="117"/>
      <c r="HFW36" s="117"/>
      <c r="HFX36" s="117"/>
      <c r="HFY36" s="117"/>
      <c r="HFZ36" s="117"/>
      <c r="HGA36" s="117"/>
      <c r="HGB36" s="117"/>
      <c r="HGC36" s="117"/>
      <c r="HGD36" s="117"/>
      <c r="HGE36" s="117"/>
      <c r="HGF36" s="117"/>
      <c r="HGG36" s="117"/>
      <c r="HGH36" s="117"/>
      <c r="HGI36" s="117"/>
      <c r="HGJ36" s="117"/>
      <c r="HGK36" s="117"/>
      <c r="HGL36" s="117"/>
      <c r="HGM36" s="117"/>
      <c r="HGN36" s="117"/>
      <c r="HGO36" s="117"/>
      <c r="HGP36" s="117"/>
      <c r="HGQ36" s="117"/>
      <c r="HGR36" s="117"/>
      <c r="HGS36" s="117"/>
      <c r="HGT36" s="117"/>
      <c r="HGU36" s="117"/>
      <c r="HGV36" s="117"/>
      <c r="HGW36" s="117"/>
      <c r="HGX36" s="117"/>
      <c r="HGY36" s="117"/>
      <c r="HGZ36" s="117"/>
      <c r="HHA36" s="117"/>
      <c r="HHB36" s="117"/>
      <c r="HHC36" s="117"/>
      <c r="HHD36" s="117"/>
      <c r="HHE36" s="117"/>
      <c r="HHF36" s="117"/>
      <c r="HHG36" s="117"/>
      <c r="HHH36" s="117"/>
      <c r="HHI36" s="117"/>
      <c r="HHJ36" s="117"/>
      <c r="HHK36" s="117"/>
      <c r="HHL36" s="117"/>
      <c r="HHM36" s="117"/>
      <c r="HHN36" s="117"/>
      <c r="HHO36" s="117"/>
      <c r="HHP36" s="117"/>
      <c r="HHQ36" s="117"/>
      <c r="HHR36" s="117"/>
      <c r="HHS36" s="117"/>
      <c r="HHT36" s="117"/>
      <c r="HHU36" s="117"/>
      <c r="HHV36" s="117"/>
      <c r="HHW36" s="117"/>
      <c r="HHX36" s="117"/>
      <c r="HHY36" s="117"/>
      <c r="HHZ36" s="117"/>
      <c r="HIA36" s="117"/>
      <c r="HIB36" s="117"/>
      <c r="HIC36" s="117"/>
      <c r="HID36" s="117"/>
      <c r="HIE36" s="117"/>
      <c r="HIF36" s="117"/>
      <c r="HIG36" s="117"/>
      <c r="HIH36" s="117"/>
      <c r="HII36" s="117"/>
      <c r="HIJ36" s="117"/>
      <c r="HIK36" s="117"/>
      <c r="HIL36" s="117"/>
      <c r="HIM36" s="117"/>
      <c r="HIN36" s="117"/>
      <c r="HIO36" s="117"/>
      <c r="HIP36" s="117"/>
      <c r="HIQ36" s="117"/>
      <c r="HIR36" s="117"/>
      <c r="HIS36" s="117"/>
      <c r="HIT36" s="117"/>
      <c r="HIU36" s="117"/>
      <c r="HIV36" s="117"/>
      <c r="HIW36" s="117"/>
      <c r="HIX36" s="117"/>
      <c r="HIY36" s="117"/>
      <c r="HIZ36" s="117"/>
      <c r="HJA36" s="117"/>
      <c r="HJB36" s="117"/>
      <c r="HJC36" s="117"/>
      <c r="HJD36" s="117"/>
      <c r="HJE36" s="117"/>
      <c r="HJF36" s="117"/>
      <c r="HJG36" s="117"/>
      <c r="HJH36" s="117"/>
      <c r="HJI36" s="117"/>
      <c r="HJJ36" s="117"/>
      <c r="HJK36" s="117"/>
      <c r="HJL36" s="117"/>
      <c r="HJM36" s="117"/>
      <c r="HJN36" s="117"/>
      <c r="HJO36" s="117"/>
      <c r="HJP36" s="117"/>
      <c r="HJQ36" s="117"/>
      <c r="HJR36" s="117"/>
      <c r="HJS36" s="117"/>
      <c r="HJT36" s="117"/>
      <c r="HJU36" s="117"/>
      <c r="HJV36" s="117"/>
      <c r="HJW36" s="117"/>
      <c r="HJX36" s="117"/>
      <c r="HJY36" s="117"/>
      <c r="HJZ36" s="117"/>
      <c r="HKA36" s="117"/>
      <c r="HKB36" s="117"/>
      <c r="HKC36" s="117"/>
      <c r="HKD36" s="117"/>
      <c r="HKE36" s="117"/>
      <c r="HKF36" s="117"/>
      <c r="HKG36" s="117"/>
      <c r="HKH36" s="117"/>
      <c r="HKI36" s="117"/>
      <c r="HKJ36" s="117"/>
      <c r="HKK36" s="117"/>
      <c r="HKL36" s="117"/>
      <c r="HKM36" s="117"/>
      <c r="HKN36" s="117"/>
      <c r="HKO36" s="117"/>
      <c r="HKP36" s="117"/>
      <c r="HKQ36" s="117"/>
      <c r="HKR36" s="117"/>
      <c r="HKS36" s="117"/>
      <c r="HKT36" s="117"/>
      <c r="HKU36" s="117"/>
      <c r="HKV36" s="117"/>
      <c r="HKW36" s="117"/>
      <c r="HKX36" s="117"/>
      <c r="HKY36" s="117"/>
      <c r="HKZ36" s="117"/>
      <c r="HLA36" s="117"/>
      <c r="HLB36" s="117"/>
      <c r="HLC36" s="117"/>
      <c r="HLD36" s="117"/>
      <c r="HLE36" s="117"/>
      <c r="HLF36" s="117"/>
      <c r="HLG36" s="117"/>
      <c r="HLH36" s="117"/>
      <c r="HLI36" s="117"/>
      <c r="HLJ36" s="117"/>
      <c r="HLK36" s="117"/>
      <c r="HLL36" s="117"/>
      <c r="HLM36" s="117"/>
      <c r="HLN36" s="117"/>
      <c r="HLO36" s="117"/>
      <c r="HLP36" s="117"/>
      <c r="HLQ36" s="117"/>
      <c r="HLR36" s="117"/>
      <c r="HLS36" s="117"/>
      <c r="HLT36" s="117"/>
      <c r="HLU36" s="117"/>
      <c r="HLV36" s="117"/>
      <c r="HLW36" s="117"/>
      <c r="HLX36" s="117"/>
      <c r="HLY36" s="117"/>
      <c r="HLZ36" s="117"/>
      <c r="HMA36" s="117"/>
      <c r="HMB36" s="117"/>
      <c r="HMC36" s="117"/>
      <c r="HMD36" s="117"/>
      <c r="HME36" s="117"/>
      <c r="HMF36" s="117"/>
      <c r="HMG36" s="117"/>
      <c r="HMH36" s="117"/>
      <c r="HMI36" s="117"/>
      <c r="HMJ36" s="117"/>
      <c r="HMK36" s="117"/>
      <c r="HML36" s="117"/>
      <c r="HMM36" s="117"/>
      <c r="HMN36" s="117"/>
      <c r="HMO36" s="117"/>
      <c r="HMP36" s="117"/>
      <c r="HMQ36" s="117"/>
      <c r="HMR36" s="117"/>
      <c r="HMS36" s="117"/>
      <c r="HMT36" s="117"/>
      <c r="HMU36" s="117"/>
      <c r="HMV36" s="117"/>
      <c r="HMW36" s="117"/>
      <c r="HMX36" s="117"/>
      <c r="HMY36" s="117"/>
      <c r="HMZ36" s="117"/>
      <c r="HNA36" s="117"/>
      <c r="HNB36" s="117"/>
      <c r="HNC36" s="117"/>
      <c r="HND36" s="117"/>
      <c r="HNE36" s="117"/>
      <c r="HNF36" s="117"/>
      <c r="HNG36" s="117"/>
      <c r="HNH36" s="117"/>
      <c r="HNI36" s="117"/>
      <c r="HNJ36" s="117"/>
      <c r="HNK36" s="117"/>
      <c r="HNL36" s="117"/>
      <c r="HNM36" s="117"/>
      <c r="HNN36" s="117"/>
      <c r="HNO36" s="117"/>
      <c r="HNP36" s="117"/>
      <c r="HNQ36" s="117"/>
      <c r="HNR36" s="117"/>
      <c r="HNS36" s="117"/>
      <c r="HNT36" s="117"/>
      <c r="HNU36" s="117"/>
      <c r="HNV36" s="117"/>
      <c r="HNW36" s="117"/>
      <c r="HNX36" s="117"/>
      <c r="HNY36" s="117"/>
      <c r="HNZ36" s="117"/>
      <c r="HOA36" s="117"/>
      <c r="HOB36" s="117"/>
      <c r="HOC36" s="117"/>
      <c r="HOD36" s="117"/>
      <c r="HOE36" s="117"/>
      <c r="HOF36" s="117"/>
      <c r="HOG36" s="117"/>
      <c r="HOH36" s="117"/>
      <c r="HOI36" s="117"/>
      <c r="HOJ36" s="117"/>
      <c r="HOK36" s="117"/>
      <c r="HOL36" s="117"/>
      <c r="HOM36" s="117"/>
      <c r="HON36" s="117"/>
      <c r="HOO36" s="117"/>
      <c r="HOP36" s="117"/>
      <c r="HOQ36" s="117"/>
      <c r="HOR36" s="117"/>
      <c r="HOS36" s="117"/>
      <c r="HOT36" s="117"/>
      <c r="HOU36" s="117"/>
      <c r="HOV36" s="117"/>
      <c r="HOW36" s="117"/>
      <c r="HOX36" s="117"/>
      <c r="HOY36" s="117"/>
      <c r="HOZ36" s="117"/>
      <c r="HPA36" s="117"/>
      <c r="HPB36" s="117"/>
      <c r="HPC36" s="117"/>
      <c r="HPD36" s="117"/>
      <c r="HPE36" s="117"/>
      <c r="HPF36" s="117"/>
      <c r="HPG36" s="117"/>
      <c r="HPH36" s="117"/>
      <c r="HPI36" s="117"/>
      <c r="HPJ36" s="117"/>
      <c r="HPK36" s="117"/>
      <c r="HPL36" s="117"/>
      <c r="HPM36" s="117"/>
      <c r="HPN36" s="117"/>
      <c r="HPO36" s="117"/>
      <c r="HPP36" s="117"/>
      <c r="HPQ36" s="117"/>
      <c r="HPR36" s="117"/>
      <c r="HPS36" s="117"/>
      <c r="HPT36" s="117"/>
      <c r="HPU36" s="117"/>
      <c r="HPV36" s="117"/>
      <c r="HPW36" s="117"/>
      <c r="HPX36" s="117"/>
      <c r="HPY36" s="117"/>
      <c r="HPZ36" s="117"/>
      <c r="HQA36" s="117"/>
      <c r="HQB36" s="117"/>
      <c r="HQC36" s="117"/>
      <c r="HQD36" s="117"/>
      <c r="HQE36" s="117"/>
      <c r="HQF36" s="117"/>
      <c r="HQG36" s="117"/>
      <c r="HQH36" s="117"/>
      <c r="HQI36" s="117"/>
      <c r="HQJ36" s="117"/>
      <c r="HQK36" s="117"/>
      <c r="HQL36" s="117"/>
      <c r="HQM36" s="117"/>
      <c r="HQN36" s="117"/>
      <c r="HQO36" s="117"/>
      <c r="HQP36" s="117"/>
      <c r="HQQ36" s="117"/>
      <c r="HQR36" s="117"/>
      <c r="HQS36" s="117"/>
      <c r="HQT36" s="117"/>
      <c r="HQU36" s="117"/>
      <c r="HQV36" s="117"/>
      <c r="HQW36" s="117"/>
      <c r="HQX36" s="117"/>
      <c r="HQY36" s="117"/>
      <c r="HQZ36" s="117"/>
      <c r="HRA36" s="117"/>
      <c r="HRB36" s="117"/>
      <c r="HRC36" s="117"/>
      <c r="HRD36" s="117"/>
      <c r="HRE36" s="117"/>
      <c r="HRF36" s="117"/>
      <c r="HRG36" s="117"/>
      <c r="HRH36" s="117"/>
      <c r="HRI36" s="117"/>
      <c r="HRJ36" s="117"/>
      <c r="HRK36" s="117"/>
      <c r="HRL36" s="117"/>
      <c r="HRM36" s="117"/>
      <c r="HRN36" s="117"/>
      <c r="HRO36" s="117"/>
      <c r="HRP36" s="117"/>
      <c r="HRQ36" s="117"/>
      <c r="HRR36" s="117"/>
      <c r="HRS36" s="117"/>
      <c r="HRT36" s="117"/>
      <c r="HRU36" s="117"/>
      <c r="HRV36" s="117"/>
      <c r="HRW36" s="117"/>
      <c r="HRX36" s="117"/>
      <c r="HRY36" s="117"/>
      <c r="HRZ36" s="117"/>
      <c r="HSA36" s="117"/>
      <c r="HSB36" s="117"/>
      <c r="HSC36" s="117"/>
      <c r="HSD36" s="117"/>
      <c r="HSE36" s="117"/>
      <c r="HSF36" s="117"/>
      <c r="HSG36" s="117"/>
      <c r="HSH36" s="117"/>
      <c r="HSI36" s="117"/>
      <c r="HSJ36" s="117"/>
      <c r="HSK36" s="117"/>
      <c r="HSL36" s="117"/>
      <c r="HSM36" s="117"/>
      <c r="HSN36" s="117"/>
      <c r="HSO36" s="117"/>
      <c r="HSP36" s="117"/>
      <c r="HSQ36" s="117"/>
      <c r="HSR36" s="117"/>
      <c r="HSS36" s="117"/>
      <c r="HST36" s="117"/>
      <c r="HSU36" s="117"/>
      <c r="HSV36" s="117"/>
      <c r="HSW36" s="117"/>
      <c r="HSX36" s="117"/>
      <c r="HSY36" s="117"/>
      <c r="HSZ36" s="117"/>
      <c r="HTA36" s="117"/>
      <c r="HTB36" s="117"/>
      <c r="HTC36" s="117"/>
      <c r="HTD36" s="117"/>
      <c r="HTE36" s="117"/>
      <c r="HTF36" s="117"/>
      <c r="HTG36" s="117"/>
      <c r="HTH36" s="117"/>
      <c r="HTI36" s="117"/>
      <c r="HTJ36" s="117"/>
      <c r="HTK36" s="117"/>
      <c r="HTL36" s="117"/>
      <c r="HTM36" s="117"/>
      <c r="HTN36" s="117"/>
      <c r="HTO36" s="117"/>
      <c r="HTP36" s="117"/>
      <c r="HTQ36" s="117"/>
      <c r="HTR36" s="117"/>
      <c r="HTS36" s="117"/>
      <c r="HTT36" s="117"/>
      <c r="HTU36" s="117"/>
      <c r="HTV36" s="117"/>
      <c r="HTW36" s="117"/>
      <c r="HTX36" s="117"/>
      <c r="HTY36" s="117"/>
      <c r="HTZ36" s="117"/>
      <c r="HUA36" s="117"/>
      <c r="HUB36" s="117"/>
      <c r="HUC36" s="117"/>
      <c r="HUD36" s="117"/>
      <c r="HUE36" s="117"/>
      <c r="HUF36" s="117"/>
      <c r="HUG36" s="117"/>
      <c r="HUH36" s="117"/>
      <c r="HUI36" s="117"/>
      <c r="HUJ36" s="117"/>
      <c r="HUK36" s="117"/>
      <c r="HUL36" s="117"/>
      <c r="HUM36" s="117"/>
      <c r="HUN36" s="117"/>
      <c r="HUO36" s="117"/>
      <c r="HUP36" s="117"/>
      <c r="HUQ36" s="117"/>
      <c r="HUR36" s="117"/>
      <c r="HUS36" s="117"/>
      <c r="HUT36" s="117"/>
      <c r="HUU36" s="117"/>
      <c r="HUV36" s="117"/>
      <c r="HUW36" s="117"/>
      <c r="HUX36" s="117"/>
      <c r="HUY36" s="117"/>
      <c r="HUZ36" s="117"/>
      <c r="HVA36" s="117"/>
      <c r="HVB36" s="117"/>
      <c r="HVC36" s="117"/>
      <c r="HVD36" s="117"/>
      <c r="HVE36" s="117"/>
      <c r="HVF36" s="117"/>
      <c r="HVG36" s="117"/>
      <c r="HVH36" s="117"/>
      <c r="HVI36" s="117"/>
      <c r="HVJ36" s="117"/>
      <c r="HVK36" s="117"/>
      <c r="HVL36" s="117"/>
      <c r="HVM36" s="117"/>
      <c r="HVN36" s="117"/>
      <c r="HVO36" s="117"/>
      <c r="HVP36" s="117"/>
      <c r="HVQ36" s="117"/>
      <c r="HVR36" s="117"/>
      <c r="HVS36" s="117"/>
      <c r="HVT36" s="117"/>
      <c r="HVU36" s="117"/>
      <c r="HVV36" s="117"/>
      <c r="HVW36" s="117"/>
      <c r="HVX36" s="117"/>
      <c r="HVY36" s="117"/>
      <c r="HVZ36" s="117"/>
      <c r="HWA36" s="117"/>
      <c r="HWB36" s="117"/>
      <c r="HWC36" s="117"/>
      <c r="HWD36" s="117"/>
      <c r="HWE36" s="117"/>
      <c r="HWF36" s="117"/>
      <c r="HWG36" s="117"/>
      <c r="HWH36" s="117"/>
      <c r="HWI36" s="117"/>
      <c r="HWJ36" s="117"/>
      <c r="HWK36" s="117"/>
      <c r="HWL36" s="117"/>
      <c r="HWM36" s="117"/>
      <c r="HWN36" s="117"/>
      <c r="HWO36" s="117"/>
      <c r="HWP36" s="117"/>
      <c r="HWQ36" s="117"/>
      <c r="HWR36" s="117"/>
      <c r="HWS36" s="117"/>
      <c r="HWT36" s="117"/>
      <c r="HWU36" s="117"/>
      <c r="HWV36" s="117"/>
      <c r="HWW36" s="117"/>
      <c r="HWX36" s="117"/>
      <c r="HWY36" s="117"/>
      <c r="HWZ36" s="117"/>
      <c r="HXA36" s="117"/>
      <c r="HXB36" s="117"/>
      <c r="HXC36" s="117"/>
      <c r="HXD36" s="117"/>
      <c r="HXE36" s="117"/>
      <c r="HXF36" s="117"/>
      <c r="HXG36" s="117"/>
      <c r="HXH36" s="117"/>
      <c r="HXI36" s="117"/>
      <c r="HXJ36" s="117"/>
      <c r="HXK36" s="117"/>
      <c r="HXL36" s="117"/>
      <c r="HXM36" s="117"/>
      <c r="HXN36" s="117"/>
      <c r="HXO36" s="117"/>
      <c r="HXP36" s="117"/>
      <c r="HXQ36" s="117"/>
      <c r="HXR36" s="117"/>
      <c r="HXS36" s="117"/>
      <c r="HXT36" s="117"/>
      <c r="HXU36" s="117"/>
      <c r="HXV36" s="117"/>
      <c r="HXW36" s="117"/>
      <c r="HXX36" s="117"/>
      <c r="HXY36" s="117"/>
      <c r="HXZ36" s="117"/>
      <c r="HYA36" s="117"/>
      <c r="HYB36" s="117"/>
      <c r="HYC36" s="117"/>
      <c r="HYD36" s="117"/>
      <c r="HYE36" s="117"/>
      <c r="HYF36" s="117"/>
      <c r="HYG36" s="117"/>
      <c r="HYH36" s="117"/>
      <c r="HYI36" s="117"/>
      <c r="HYJ36" s="117"/>
      <c r="HYK36" s="117"/>
      <c r="HYL36" s="117"/>
      <c r="HYM36" s="117"/>
      <c r="HYN36" s="117"/>
      <c r="HYO36" s="117"/>
      <c r="HYP36" s="117"/>
      <c r="HYQ36" s="117"/>
      <c r="HYR36" s="117"/>
      <c r="HYS36" s="117"/>
      <c r="HYT36" s="117"/>
      <c r="HYU36" s="117"/>
      <c r="HYV36" s="117"/>
      <c r="HYW36" s="117"/>
      <c r="HYX36" s="117"/>
      <c r="HYY36" s="117"/>
      <c r="HYZ36" s="117"/>
      <c r="HZA36" s="117"/>
      <c r="HZB36" s="117"/>
      <c r="HZC36" s="117"/>
      <c r="HZD36" s="117"/>
      <c r="HZE36" s="117"/>
      <c r="HZF36" s="117"/>
      <c r="HZG36" s="117"/>
      <c r="HZH36" s="117"/>
      <c r="HZI36" s="117"/>
      <c r="HZJ36" s="117"/>
      <c r="HZK36" s="117"/>
      <c r="HZL36" s="117"/>
      <c r="HZM36" s="117"/>
      <c r="HZN36" s="117"/>
      <c r="HZO36" s="117"/>
      <c r="HZP36" s="117"/>
      <c r="HZQ36" s="117"/>
      <c r="HZR36" s="117"/>
      <c r="HZS36" s="117"/>
      <c r="HZT36" s="117"/>
      <c r="HZU36" s="117"/>
      <c r="HZV36" s="117"/>
      <c r="HZW36" s="117"/>
      <c r="HZX36" s="117"/>
      <c r="HZY36" s="117"/>
      <c r="HZZ36" s="117"/>
      <c r="IAA36" s="117"/>
      <c r="IAB36" s="117"/>
      <c r="IAC36" s="117"/>
      <c r="IAD36" s="117"/>
      <c r="IAE36" s="117"/>
      <c r="IAF36" s="117"/>
      <c r="IAG36" s="117"/>
      <c r="IAH36" s="117"/>
      <c r="IAI36" s="117"/>
      <c r="IAJ36" s="117"/>
      <c r="IAK36" s="117"/>
      <c r="IAL36" s="117"/>
      <c r="IAM36" s="117"/>
      <c r="IAN36" s="117"/>
      <c r="IAO36" s="117"/>
      <c r="IAP36" s="117"/>
      <c r="IAQ36" s="117"/>
      <c r="IAR36" s="117"/>
      <c r="IAS36" s="117"/>
      <c r="IAT36" s="117"/>
      <c r="IAU36" s="117"/>
      <c r="IAV36" s="117"/>
      <c r="IAW36" s="117"/>
      <c r="IAX36" s="117"/>
      <c r="IAY36" s="117"/>
      <c r="IAZ36" s="117"/>
      <c r="IBA36" s="117"/>
      <c r="IBB36" s="117"/>
      <c r="IBC36" s="117"/>
      <c r="IBD36" s="117"/>
      <c r="IBE36" s="117"/>
      <c r="IBF36" s="117"/>
      <c r="IBG36" s="117"/>
      <c r="IBH36" s="117"/>
      <c r="IBI36" s="117"/>
      <c r="IBJ36" s="117"/>
      <c r="IBK36" s="117"/>
      <c r="IBL36" s="117"/>
      <c r="IBM36" s="117"/>
      <c r="IBN36" s="117"/>
      <c r="IBO36" s="117"/>
      <c r="IBP36" s="117"/>
      <c r="IBQ36" s="117"/>
      <c r="IBR36" s="117"/>
      <c r="IBS36" s="117"/>
      <c r="IBT36" s="117"/>
      <c r="IBU36" s="117"/>
      <c r="IBV36" s="117"/>
      <c r="IBW36" s="117"/>
      <c r="IBX36" s="117"/>
      <c r="IBY36" s="117"/>
      <c r="IBZ36" s="117"/>
      <c r="ICA36" s="117"/>
      <c r="ICB36" s="117"/>
      <c r="ICC36" s="117"/>
      <c r="ICD36" s="117"/>
      <c r="ICE36" s="117"/>
      <c r="ICF36" s="117"/>
      <c r="ICG36" s="117"/>
      <c r="ICH36" s="117"/>
      <c r="ICI36" s="117"/>
      <c r="ICJ36" s="117"/>
      <c r="ICK36" s="117"/>
      <c r="ICL36" s="117"/>
      <c r="ICM36" s="117"/>
      <c r="ICN36" s="117"/>
      <c r="ICO36" s="117"/>
      <c r="ICP36" s="117"/>
      <c r="ICQ36" s="117"/>
      <c r="ICR36" s="117"/>
      <c r="ICS36" s="117"/>
      <c r="ICT36" s="117"/>
      <c r="ICU36" s="117"/>
      <c r="ICV36" s="117"/>
      <c r="ICW36" s="117"/>
      <c r="ICX36" s="117"/>
      <c r="ICY36" s="117"/>
      <c r="ICZ36" s="117"/>
      <c r="IDA36" s="117"/>
      <c r="IDB36" s="117"/>
      <c r="IDC36" s="117"/>
      <c r="IDD36" s="117"/>
      <c r="IDE36" s="117"/>
      <c r="IDF36" s="117"/>
      <c r="IDG36" s="117"/>
      <c r="IDH36" s="117"/>
      <c r="IDI36" s="117"/>
      <c r="IDJ36" s="117"/>
      <c r="IDK36" s="117"/>
      <c r="IDL36" s="117"/>
      <c r="IDM36" s="117"/>
      <c r="IDN36" s="117"/>
      <c r="IDO36" s="117"/>
      <c r="IDP36" s="117"/>
      <c r="IDQ36" s="117"/>
      <c r="IDR36" s="117"/>
      <c r="IDS36" s="117"/>
      <c r="IDT36" s="117"/>
      <c r="IDU36" s="117"/>
      <c r="IDV36" s="117"/>
      <c r="IDW36" s="117"/>
      <c r="IDX36" s="117"/>
      <c r="IDY36" s="117"/>
      <c r="IDZ36" s="117"/>
      <c r="IEA36" s="117"/>
      <c r="IEB36" s="117"/>
      <c r="IEC36" s="117"/>
      <c r="IED36" s="117"/>
      <c r="IEE36" s="117"/>
      <c r="IEF36" s="117"/>
      <c r="IEG36" s="117"/>
      <c r="IEH36" s="117"/>
      <c r="IEI36" s="117"/>
      <c r="IEJ36" s="117"/>
      <c r="IEK36" s="117"/>
      <c r="IEL36" s="117"/>
      <c r="IEM36" s="117"/>
      <c r="IEN36" s="117"/>
      <c r="IEO36" s="117"/>
      <c r="IEP36" s="117"/>
      <c r="IEQ36" s="117"/>
      <c r="IER36" s="117"/>
      <c r="IES36" s="117"/>
      <c r="IET36" s="117"/>
      <c r="IEU36" s="117"/>
      <c r="IEV36" s="117"/>
      <c r="IEW36" s="117"/>
      <c r="IEX36" s="117"/>
      <c r="IEY36" s="117"/>
      <c r="IEZ36" s="117"/>
      <c r="IFA36" s="117"/>
      <c r="IFB36" s="117"/>
      <c r="IFC36" s="117"/>
      <c r="IFD36" s="117"/>
      <c r="IFE36" s="117"/>
      <c r="IFF36" s="117"/>
      <c r="IFG36" s="117"/>
      <c r="IFH36" s="117"/>
      <c r="IFI36" s="117"/>
      <c r="IFJ36" s="117"/>
      <c r="IFK36" s="117"/>
      <c r="IFL36" s="117"/>
      <c r="IFM36" s="117"/>
      <c r="IFN36" s="117"/>
      <c r="IFO36" s="117"/>
      <c r="IFP36" s="117"/>
      <c r="IFQ36" s="117"/>
      <c r="IFR36" s="117"/>
      <c r="IFS36" s="117"/>
      <c r="IFT36" s="117"/>
      <c r="IFU36" s="117"/>
      <c r="IFV36" s="117"/>
      <c r="IFW36" s="117"/>
      <c r="IFX36" s="117"/>
      <c r="IFY36" s="117"/>
      <c r="IFZ36" s="117"/>
      <c r="IGA36" s="117"/>
      <c r="IGB36" s="117"/>
      <c r="IGC36" s="117"/>
      <c r="IGD36" s="117"/>
      <c r="IGE36" s="117"/>
      <c r="IGF36" s="117"/>
      <c r="IGG36" s="117"/>
      <c r="IGH36" s="117"/>
      <c r="IGI36" s="117"/>
      <c r="IGJ36" s="117"/>
      <c r="IGK36" s="117"/>
      <c r="IGL36" s="117"/>
      <c r="IGM36" s="117"/>
      <c r="IGN36" s="117"/>
      <c r="IGO36" s="117"/>
      <c r="IGP36" s="117"/>
      <c r="IGQ36" s="117"/>
      <c r="IGR36" s="117"/>
      <c r="IGS36" s="117"/>
      <c r="IGT36" s="117"/>
      <c r="IGU36" s="117"/>
      <c r="IGV36" s="117"/>
      <c r="IGW36" s="117"/>
      <c r="IGX36" s="117"/>
      <c r="IGY36" s="117"/>
      <c r="IGZ36" s="117"/>
      <c r="IHA36" s="117"/>
      <c r="IHB36" s="117"/>
      <c r="IHC36" s="117"/>
      <c r="IHD36" s="117"/>
      <c r="IHE36" s="117"/>
      <c r="IHF36" s="117"/>
      <c r="IHG36" s="117"/>
      <c r="IHH36" s="117"/>
      <c r="IHI36" s="117"/>
      <c r="IHJ36" s="117"/>
      <c r="IHK36" s="117"/>
      <c r="IHL36" s="117"/>
      <c r="IHM36" s="117"/>
      <c r="IHN36" s="117"/>
      <c r="IHO36" s="117"/>
      <c r="IHP36" s="117"/>
      <c r="IHQ36" s="117"/>
      <c r="IHR36" s="117"/>
      <c r="IHS36" s="117"/>
      <c r="IHT36" s="117"/>
      <c r="IHU36" s="117"/>
      <c r="IHV36" s="117"/>
      <c r="IHW36" s="117"/>
      <c r="IHX36" s="117"/>
      <c r="IHY36" s="117"/>
      <c r="IHZ36" s="117"/>
      <c r="IIA36" s="117"/>
      <c r="IIB36" s="117"/>
      <c r="IIC36" s="117"/>
      <c r="IID36" s="117"/>
      <c r="IIE36" s="117"/>
      <c r="IIF36" s="117"/>
      <c r="IIG36" s="117"/>
      <c r="IIH36" s="117"/>
      <c r="III36" s="117"/>
      <c r="IIJ36" s="117"/>
      <c r="IIK36" s="117"/>
      <c r="IIL36" s="117"/>
      <c r="IIM36" s="117"/>
      <c r="IIN36" s="117"/>
      <c r="IIO36" s="117"/>
      <c r="IIP36" s="117"/>
      <c r="IIQ36" s="117"/>
      <c r="IIR36" s="117"/>
      <c r="IIS36" s="117"/>
      <c r="IIT36" s="117"/>
      <c r="IIU36" s="117"/>
      <c r="IIV36" s="117"/>
      <c r="IIW36" s="117"/>
      <c r="IIX36" s="117"/>
      <c r="IIY36" s="117"/>
      <c r="IIZ36" s="117"/>
      <c r="IJA36" s="117"/>
      <c r="IJB36" s="117"/>
      <c r="IJC36" s="117"/>
      <c r="IJD36" s="117"/>
      <c r="IJE36" s="117"/>
      <c r="IJF36" s="117"/>
      <c r="IJG36" s="117"/>
      <c r="IJH36" s="117"/>
      <c r="IJI36" s="117"/>
      <c r="IJJ36" s="117"/>
      <c r="IJK36" s="117"/>
      <c r="IJL36" s="117"/>
      <c r="IJM36" s="117"/>
      <c r="IJN36" s="117"/>
      <c r="IJO36" s="117"/>
      <c r="IJP36" s="117"/>
      <c r="IJQ36" s="117"/>
      <c r="IJR36" s="117"/>
      <c r="IJS36" s="117"/>
      <c r="IJT36" s="117"/>
      <c r="IJU36" s="117"/>
      <c r="IJV36" s="117"/>
      <c r="IJW36" s="117"/>
      <c r="IJX36" s="117"/>
      <c r="IJY36" s="117"/>
      <c r="IJZ36" s="117"/>
      <c r="IKA36" s="117"/>
      <c r="IKB36" s="117"/>
      <c r="IKC36" s="117"/>
      <c r="IKD36" s="117"/>
      <c r="IKE36" s="117"/>
      <c r="IKF36" s="117"/>
      <c r="IKG36" s="117"/>
      <c r="IKH36" s="117"/>
      <c r="IKI36" s="117"/>
      <c r="IKJ36" s="117"/>
      <c r="IKK36" s="117"/>
      <c r="IKL36" s="117"/>
      <c r="IKM36" s="117"/>
      <c r="IKN36" s="117"/>
      <c r="IKO36" s="117"/>
      <c r="IKP36" s="117"/>
      <c r="IKQ36" s="117"/>
      <c r="IKR36" s="117"/>
      <c r="IKS36" s="117"/>
      <c r="IKT36" s="117"/>
      <c r="IKU36" s="117"/>
      <c r="IKV36" s="117"/>
      <c r="IKW36" s="117"/>
      <c r="IKX36" s="117"/>
      <c r="IKY36" s="117"/>
      <c r="IKZ36" s="117"/>
      <c r="ILA36" s="117"/>
      <c r="ILB36" s="117"/>
      <c r="ILC36" s="117"/>
      <c r="ILD36" s="117"/>
      <c r="ILE36" s="117"/>
      <c r="ILF36" s="117"/>
      <c r="ILG36" s="117"/>
      <c r="ILH36" s="117"/>
      <c r="ILI36" s="117"/>
      <c r="ILJ36" s="117"/>
      <c r="ILK36" s="117"/>
      <c r="ILL36" s="117"/>
      <c r="ILM36" s="117"/>
      <c r="ILN36" s="117"/>
      <c r="ILO36" s="117"/>
      <c r="ILP36" s="117"/>
      <c r="ILQ36" s="117"/>
      <c r="ILR36" s="117"/>
      <c r="ILS36" s="117"/>
      <c r="ILT36" s="117"/>
      <c r="ILU36" s="117"/>
      <c r="ILV36" s="117"/>
      <c r="ILW36" s="117"/>
      <c r="ILX36" s="117"/>
      <c r="ILY36" s="117"/>
      <c r="ILZ36" s="117"/>
      <c r="IMA36" s="117"/>
      <c r="IMB36" s="117"/>
      <c r="IMC36" s="117"/>
      <c r="IMD36" s="117"/>
      <c r="IME36" s="117"/>
      <c r="IMF36" s="117"/>
      <c r="IMG36" s="117"/>
      <c r="IMH36" s="117"/>
      <c r="IMI36" s="117"/>
      <c r="IMJ36" s="117"/>
      <c r="IMK36" s="117"/>
      <c r="IML36" s="117"/>
      <c r="IMM36" s="117"/>
      <c r="IMN36" s="117"/>
      <c r="IMO36" s="117"/>
      <c r="IMP36" s="117"/>
      <c r="IMQ36" s="117"/>
      <c r="IMR36" s="117"/>
      <c r="IMS36" s="117"/>
      <c r="IMT36" s="117"/>
      <c r="IMU36" s="117"/>
      <c r="IMV36" s="117"/>
      <c r="IMW36" s="117"/>
      <c r="IMX36" s="117"/>
      <c r="IMY36" s="117"/>
      <c r="IMZ36" s="117"/>
      <c r="INA36" s="117"/>
      <c r="INB36" s="117"/>
      <c r="INC36" s="117"/>
      <c r="IND36" s="117"/>
      <c r="INE36" s="117"/>
      <c r="INF36" s="117"/>
      <c r="ING36" s="117"/>
      <c r="INH36" s="117"/>
      <c r="INI36" s="117"/>
      <c r="INJ36" s="117"/>
      <c r="INK36" s="117"/>
      <c r="INL36" s="117"/>
      <c r="INM36" s="117"/>
      <c r="INN36" s="117"/>
      <c r="INO36" s="117"/>
      <c r="INP36" s="117"/>
      <c r="INQ36" s="117"/>
      <c r="INR36" s="117"/>
      <c r="INS36" s="117"/>
      <c r="INT36" s="117"/>
      <c r="INU36" s="117"/>
      <c r="INV36" s="117"/>
      <c r="INW36" s="117"/>
      <c r="INX36" s="117"/>
      <c r="INY36" s="117"/>
      <c r="INZ36" s="117"/>
      <c r="IOA36" s="117"/>
      <c r="IOB36" s="117"/>
      <c r="IOC36" s="117"/>
      <c r="IOD36" s="117"/>
      <c r="IOE36" s="117"/>
      <c r="IOF36" s="117"/>
      <c r="IOG36" s="117"/>
      <c r="IOH36" s="117"/>
      <c r="IOI36" s="117"/>
      <c r="IOJ36" s="117"/>
      <c r="IOK36" s="117"/>
      <c r="IOL36" s="117"/>
      <c r="IOM36" s="117"/>
      <c r="ION36" s="117"/>
      <c r="IOO36" s="117"/>
      <c r="IOP36" s="117"/>
      <c r="IOQ36" s="117"/>
      <c r="IOR36" s="117"/>
      <c r="IOS36" s="117"/>
      <c r="IOT36" s="117"/>
      <c r="IOU36" s="117"/>
      <c r="IOV36" s="117"/>
      <c r="IOW36" s="117"/>
      <c r="IOX36" s="117"/>
      <c r="IOY36" s="117"/>
      <c r="IOZ36" s="117"/>
      <c r="IPA36" s="117"/>
      <c r="IPB36" s="117"/>
      <c r="IPC36" s="117"/>
      <c r="IPD36" s="117"/>
      <c r="IPE36" s="117"/>
      <c r="IPF36" s="117"/>
      <c r="IPG36" s="117"/>
      <c r="IPH36" s="117"/>
      <c r="IPI36" s="117"/>
      <c r="IPJ36" s="117"/>
      <c r="IPK36" s="117"/>
      <c r="IPL36" s="117"/>
      <c r="IPM36" s="117"/>
      <c r="IPN36" s="117"/>
      <c r="IPO36" s="117"/>
      <c r="IPP36" s="117"/>
      <c r="IPQ36" s="117"/>
      <c r="IPR36" s="117"/>
      <c r="IPS36" s="117"/>
      <c r="IPT36" s="117"/>
      <c r="IPU36" s="117"/>
      <c r="IPV36" s="117"/>
      <c r="IPW36" s="117"/>
      <c r="IPX36" s="117"/>
      <c r="IPY36" s="117"/>
      <c r="IPZ36" s="117"/>
      <c r="IQA36" s="117"/>
      <c r="IQB36" s="117"/>
      <c r="IQC36" s="117"/>
      <c r="IQD36" s="117"/>
      <c r="IQE36" s="117"/>
      <c r="IQF36" s="117"/>
      <c r="IQG36" s="117"/>
      <c r="IQH36" s="117"/>
      <c r="IQI36" s="117"/>
      <c r="IQJ36" s="117"/>
      <c r="IQK36" s="117"/>
      <c r="IQL36" s="117"/>
      <c r="IQM36" s="117"/>
      <c r="IQN36" s="117"/>
      <c r="IQO36" s="117"/>
      <c r="IQP36" s="117"/>
      <c r="IQQ36" s="117"/>
      <c r="IQR36" s="117"/>
      <c r="IQS36" s="117"/>
      <c r="IQT36" s="117"/>
      <c r="IQU36" s="117"/>
      <c r="IQV36" s="117"/>
      <c r="IQW36" s="117"/>
      <c r="IQX36" s="117"/>
      <c r="IQY36" s="117"/>
      <c r="IQZ36" s="117"/>
      <c r="IRA36" s="117"/>
      <c r="IRB36" s="117"/>
      <c r="IRC36" s="117"/>
      <c r="IRD36" s="117"/>
      <c r="IRE36" s="117"/>
      <c r="IRF36" s="117"/>
      <c r="IRG36" s="117"/>
      <c r="IRH36" s="117"/>
      <c r="IRI36" s="117"/>
      <c r="IRJ36" s="117"/>
      <c r="IRK36" s="117"/>
      <c r="IRL36" s="117"/>
      <c r="IRM36" s="117"/>
      <c r="IRN36" s="117"/>
      <c r="IRO36" s="117"/>
      <c r="IRP36" s="117"/>
      <c r="IRQ36" s="117"/>
      <c r="IRR36" s="117"/>
      <c r="IRS36" s="117"/>
      <c r="IRT36" s="117"/>
      <c r="IRU36" s="117"/>
      <c r="IRV36" s="117"/>
      <c r="IRW36" s="117"/>
      <c r="IRX36" s="117"/>
      <c r="IRY36" s="117"/>
      <c r="IRZ36" s="117"/>
      <c r="ISA36" s="117"/>
      <c r="ISB36" s="117"/>
      <c r="ISC36" s="117"/>
      <c r="ISD36" s="117"/>
      <c r="ISE36" s="117"/>
      <c r="ISF36" s="117"/>
      <c r="ISG36" s="117"/>
      <c r="ISH36" s="117"/>
      <c r="ISI36" s="117"/>
      <c r="ISJ36" s="117"/>
      <c r="ISK36" s="117"/>
      <c r="ISL36" s="117"/>
      <c r="ISM36" s="117"/>
      <c r="ISN36" s="117"/>
      <c r="ISO36" s="117"/>
      <c r="ISP36" s="117"/>
      <c r="ISQ36" s="117"/>
      <c r="ISR36" s="117"/>
      <c r="ISS36" s="117"/>
      <c r="IST36" s="117"/>
      <c r="ISU36" s="117"/>
      <c r="ISV36" s="117"/>
      <c r="ISW36" s="117"/>
      <c r="ISX36" s="117"/>
      <c r="ISY36" s="117"/>
      <c r="ISZ36" s="117"/>
      <c r="ITA36" s="117"/>
      <c r="ITB36" s="117"/>
      <c r="ITC36" s="117"/>
      <c r="ITD36" s="117"/>
      <c r="ITE36" s="117"/>
      <c r="ITF36" s="117"/>
      <c r="ITG36" s="117"/>
      <c r="ITH36" s="117"/>
      <c r="ITI36" s="117"/>
      <c r="ITJ36" s="117"/>
      <c r="ITK36" s="117"/>
      <c r="ITL36" s="117"/>
      <c r="ITM36" s="117"/>
      <c r="ITN36" s="117"/>
      <c r="ITO36" s="117"/>
      <c r="ITP36" s="117"/>
      <c r="ITQ36" s="117"/>
      <c r="ITR36" s="117"/>
      <c r="ITS36" s="117"/>
      <c r="ITT36" s="117"/>
      <c r="ITU36" s="117"/>
      <c r="ITV36" s="117"/>
      <c r="ITW36" s="117"/>
      <c r="ITX36" s="117"/>
      <c r="ITY36" s="117"/>
      <c r="ITZ36" s="117"/>
      <c r="IUA36" s="117"/>
      <c r="IUB36" s="117"/>
      <c r="IUC36" s="117"/>
      <c r="IUD36" s="117"/>
      <c r="IUE36" s="117"/>
      <c r="IUF36" s="117"/>
      <c r="IUG36" s="117"/>
      <c r="IUH36" s="117"/>
      <c r="IUI36" s="117"/>
      <c r="IUJ36" s="117"/>
      <c r="IUK36" s="117"/>
      <c r="IUL36" s="117"/>
      <c r="IUM36" s="117"/>
      <c r="IUN36" s="117"/>
      <c r="IUO36" s="117"/>
      <c r="IUP36" s="117"/>
      <c r="IUQ36" s="117"/>
      <c r="IUR36" s="117"/>
      <c r="IUS36" s="117"/>
      <c r="IUT36" s="117"/>
      <c r="IUU36" s="117"/>
      <c r="IUV36" s="117"/>
      <c r="IUW36" s="117"/>
      <c r="IUX36" s="117"/>
      <c r="IUY36" s="117"/>
      <c r="IUZ36" s="117"/>
      <c r="IVA36" s="117"/>
      <c r="IVB36" s="117"/>
      <c r="IVC36" s="117"/>
      <c r="IVD36" s="117"/>
      <c r="IVE36" s="117"/>
      <c r="IVF36" s="117"/>
      <c r="IVG36" s="117"/>
      <c r="IVH36" s="117"/>
      <c r="IVI36" s="117"/>
      <c r="IVJ36" s="117"/>
      <c r="IVK36" s="117"/>
      <c r="IVL36" s="117"/>
      <c r="IVM36" s="117"/>
      <c r="IVN36" s="117"/>
      <c r="IVO36" s="117"/>
      <c r="IVP36" s="117"/>
      <c r="IVQ36" s="117"/>
      <c r="IVR36" s="117"/>
      <c r="IVS36" s="117"/>
      <c r="IVT36" s="117"/>
      <c r="IVU36" s="117"/>
      <c r="IVV36" s="117"/>
      <c r="IVW36" s="117"/>
      <c r="IVX36" s="117"/>
      <c r="IVY36" s="117"/>
      <c r="IVZ36" s="117"/>
      <c r="IWA36" s="117"/>
      <c r="IWB36" s="117"/>
      <c r="IWC36" s="117"/>
      <c r="IWD36" s="117"/>
      <c r="IWE36" s="117"/>
      <c r="IWF36" s="117"/>
      <c r="IWG36" s="117"/>
      <c r="IWH36" s="117"/>
      <c r="IWI36" s="117"/>
      <c r="IWJ36" s="117"/>
      <c r="IWK36" s="117"/>
      <c r="IWL36" s="117"/>
      <c r="IWM36" s="117"/>
      <c r="IWN36" s="117"/>
      <c r="IWO36" s="117"/>
      <c r="IWP36" s="117"/>
      <c r="IWQ36" s="117"/>
      <c r="IWR36" s="117"/>
      <c r="IWS36" s="117"/>
      <c r="IWT36" s="117"/>
      <c r="IWU36" s="117"/>
      <c r="IWV36" s="117"/>
      <c r="IWW36" s="117"/>
      <c r="IWX36" s="117"/>
      <c r="IWY36" s="117"/>
      <c r="IWZ36" s="117"/>
      <c r="IXA36" s="117"/>
      <c r="IXB36" s="117"/>
      <c r="IXC36" s="117"/>
      <c r="IXD36" s="117"/>
      <c r="IXE36" s="117"/>
      <c r="IXF36" s="117"/>
      <c r="IXG36" s="117"/>
      <c r="IXH36" s="117"/>
      <c r="IXI36" s="117"/>
      <c r="IXJ36" s="117"/>
      <c r="IXK36" s="117"/>
      <c r="IXL36" s="117"/>
      <c r="IXM36" s="117"/>
      <c r="IXN36" s="117"/>
      <c r="IXO36" s="117"/>
      <c r="IXP36" s="117"/>
      <c r="IXQ36" s="117"/>
      <c r="IXR36" s="117"/>
      <c r="IXS36" s="117"/>
      <c r="IXT36" s="117"/>
      <c r="IXU36" s="117"/>
      <c r="IXV36" s="117"/>
      <c r="IXW36" s="117"/>
      <c r="IXX36" s="117"/>
      <c r="IXY36" s="117"/>
      <c r="IXZ36" s="117"/>
      <c r="IYA36" s="117"/>
      <c r="IYB36" s="117"/>
      <c r="IYC36" s="117"/>
      <c r="IYD36" s="117"/>
      <c r="IYE36" s="117"/>
      <c r="IYF36" s="117"/>
      <c r="IYG36" s="117"/>
      <c r="IYH36" s="117"/>
      <c r="IYI36" s="117"/>
      <c r="IYJ36" s="117"/>
      <c r="IYK36" s="117"/>
      <c r="IYL36" s="117"/>
      <c r="IYM36" s="117"/>
      <c r="IYN36" s="117"/>
      <c r="IYO36" s="117"/>
      <c r="IYP36" s="117"/>
      <c r="IYQ36" s="117"/>
      <c r="IYR36" s="117"/>
      <c r="IYS36" s="117"/>
      <c r="IYT36" s="117"/>
      <c r="IYU36" s="117"/>
      <c r="IYV36" s="117"/>
      <c r="IYW36" s="117"/>
      <c r="IYX36" s="117"/>
      <c r="IYY36" s="117"/>
      <c r="IYZ36" s="117"/>
      <c r="IZA36" s="117"/>
      <c r="IZB36" s="117"/>
      <c r="IZC36" s="117"/>
      <c r="IZD36" s="117"/>
      <c r="IZE36" s="117"/>
      <c r="IZF36" s="117"/>
      <c r="IZG36" s="117"/>
      <c r="IZH36" s="117"/>
      <c r="IZI36" s="117"/>
      <c r="IZJ36" s="117"/>
      <c r="IZK36" s="117"/>
      <c r="IZL36" s="117"/>
      <c r="IZM36" s="117"/>
      <c r="IZN36" s="117"/>
      <c r="IZO36" s="117"/>
      <c r="IZP36" s="117"/>
      <c r="IZQ36" s="117"/>
      <c r="IZR36" s="117"/>
      <c r="IZS36" s="117"/>
      <c r="IZT36" s="117"/>
      <c r="IZU36" s="117"/>
      <c r="IZV36" s="117"/>
      <c r="IZW36" s="117"/>
      <c r="IZX36" s="117"/>
      <c r="IZY36" s="117"/>
      <c r="IZZ36" s="117"/>
      <c r="JAA36" s="117"/>
      <c r="JAB36" s="117"/>
      <c r="JAC36" s="117"/>
      <c r="JAD36" s="117"/>
      <c r="JAE36" s="117"/>
      <c r="JAF36" s="117"/>
      <c r="JAG36" s="117"/>
      <c r="JAH36" s="117"/>
      <c r="JAI36" s="117"/>
      <c r="JAJ36" s="117"/>
      <c r="JAK36" s="117"/>
      <c r="JAL36" s="117"/>
      <c r="JAM36" s="117"/>
      <c r="JAN36" s="117"/>
      <c r="JAO36" s="117"/>
      <c r="JAP36" s="117"/>
      <c r="JAQ36" s="117"/>
      <c r="JAR36" s="117"/>
      <c r="JAS36" s="117"/>
      <c r="JAT36" s="117"/>
      <c r="JAU36" s="117"/>
      <c r="JAV36" s="117"/>
      <c r="JAW36" s="117"/>
      <c r="JAX36" s="117"/>
      <c r="JAY36" s="117"/>
      <c r="JAZ36" s="117"/>
      <c r="JBA36" s="117"/>
      <c r="JBB36" s="117"/>
      <c r="JBC36" s="117"/>
      <c r="JBD36" s="117"/>
      <c r="JBE36" s="117"/>
      <c r="JBF36" s="117"/>
      <c r="JBG36" s="117"/>
      <c r="JBH36" s="117"/>
      <c r="JBI36" s="117"/>
      <c r="JBJ36" s="117"/>
      <c r="JBK36" s="117"/>
      <c r="JBL36" s="117"/>
      <c r="JBM36" s="117"/>
      <c r="JBN36" s="117"/>
      <c r="JBO36" s="117"/>
      <c r="JBP36" s="117"/>
      <c r="JBQ36" s="117"/>
      <c r="JBR36" s="117"/>
      <c r="JBS36" s="117"/>
      <c r="JBT36" s="117"/>
      <c r="JBU36" s="117"/>
      <c r="JBV36" s="117"/>
      <c r="JBW36" s="117"/>
      <c r="JBX36" s="117"/>
      <c r="JBY36" s="117"/>
      <c r="JBZ36" s="117"/>
      <c r="JCA36" s="117"/>
      <c r="JCB36" s="117"/>
      <c r="JCC36" s="117"/>
      <c r="JCD36" s="117"/>
      <c r="JCE36" s="117"/>
      <c r="JCF36" s="117"/>
      <c r="JCG36" s="117"/>
      <c r="JCH36" s="117"/>
      <c r="JCI36" s="117"/>
      <c r="JCJ36" s="117"/>
      <c r="JCK36" s="117"/>
      <c r="JCL36" s="117"/>
      <c r="JCM36" s="117"/>
      <c r="JCN36" s="117"/>
      <c r="JCO36" s="117"/>
      <c r="JCP36" s="117"/>
      <c r="JCQ36" s="117"/>
      <c r="JCR36" s="117"/>
      <c r="JCS36" s="117"/>
      <c r="JCT36" s="117"/>
      <c r="JCU36" s="117"/>
      <c r="JCV36" s="117"/>
      <c r="JCW36" s="117"/>
      <c r="JCX36" s="117"/>
      <c r="JCY36" s="117"/>
      <c r="JCZ36" s="117"/>
      <c r="JDA36" s="117"/>
      <c r="JDB36" s="117"/>
      <c r="JDC36" s="117"/>
      <c r="JDD36" s="117"/>
      <c r="JDE36" s="117"/>
      <c r="JDF36" s="117"/>
      <c r="JDG36" s="117"/>
      <c r="JDH36" s="117"/>
      <c r="JDI36" s="117"/>
      <c r="JDJ36" s="117"/>
      <c r="JDK36" s="117"/>
      <c r="JDL36" s="117"/>
      <c r="JDM36" s="117"/>
      <c r="JDN36" s="117"/>
      <c r="JDO36" s="117"/>
      <c r="JDP36" s="117"/>
      <c r="JDQ36" s="117"/>
      <c r="JDR36" s="117"/>
      <c r="JDS36" s="117"/>
      <c r="JDT36" s="117"/>
      <c r="JDU36" s="117"/>
      <c r="JDV36" s="117"/>
      <c r="JDW36" s="117"/>
      <c r="JDX36" s="117"/>
      <c r="JDY36" s="117"/>
      <c r="JDZ36" s="117"/>
      <c r="JEA36" s="117"/>
      <c r="JEB36" s="117"/>
      <c r="JEC36" s="117"/>
      <c r="JED36" s="117"/>
      <c r="JEE36" s="117"/>
      <c r="JEF36" s="117"/>
      <c r="JEG36" s="117"/>
      <c r="JEH36" s="117"/>
      <c r="JEI36" s="117"/>
      <c r="JEJ36" s="117"/>
      <c r="JEK36" s="117"/>
      <c r="JEL36" s="117"/>
      <c r="JEM36" s="117"/>
      <c r="JEN36" s="117"/>
      <c r="JEO36" s="117"/>
      <c r="JEP36" s="117"/>
      <c r="JEQ36" s="117"/>
      <c r="JER36" s="117"/>
      <c r="JES36" s="117"/>
      <c r="JET36" s="117"/>
      <c r="JEU36" s="117"/>
      <c r="JEV36" s="117"/>
      <c r="JEW36" s="117"/>
      <c r="JEX36" s="117"/>
      <c r="JEY36" s="117"/>
      <c r="JEZ36" s="117"/>
      <c r="JFA36" s="117"/>
      <c r="JFB36" s="117"/>
      <c r="JFC36" s="117"/>
      <c r="JFD36" s="117"/>
      <c r="JFE36" s="117"/>
      <c r="JFF36" s="117"/>
      <c r="JFG36" s="117"/>
      <c r="JFH36" s="117"/>
      <c r="JFI36" s="117"/>
      <c r="JFJ36" s="117"/>
      <c r="JFK36" s="117"/>
      <c r="JFL36" s="117"/>
      <c r="JFM36" s="117"/>
      <c r="JFN36" s="117"/>
      <c r="JFO36" s="117"/>
      <c r="JFP36" s="117"/>
      <c r="JFQ36" s="117"/>
      <c r="JFR36" s="117"/>
      <c r="JFS36" s="117"/>
      <c r="JFT36" s="117"/>
      <c r="JFU36" s="117"/>
      <c r="JFV36" s="117"/>
      <c r="JFW36" s="117"/>
      <c r="JFX36" s="117"/>
      <c r="JFY36" s="117"/>
      <c r="JFZ36" s="117"/>
      <c r="JGA36" s="117"/>
      <c r="JGB36" s="117"/>
      <c r="JGC36" s="117"/>
      <c r="JGD36" s="117"/>
      <c r="JGE36" s="117"/>
      <c r="JGF36" s="117"/>
      <c r="JGG36" s="117"/>
      <c r="JGH36" s="117"/>
      <c r="JGI36" s="117"/>
      <c r="JGJ36" s="117"/>
      <c r="JGK36" s="117"/>
      <c r="JGL36" s="117"/>
      <c r="JGM36" s="117"/>
      <c r="JGN36" s="117"/>
      <c r="JGO36" s="117"/>
      <c r="JGP36" s="117"/>
      <c r="JGQ36" s="117"/>
      <c r="JGR36" s="117"/>
      <c r="JGS36" s="117"/>
      <c r="JGT36" s="117"/>
      <c r="JGU36" s="117"/>
      <c r="JGV36" s="117"/>
      <c r="JGW36" s="117"/>
      <c r="JGX36" s="117"/>
      <c r="JGY36" s="117"/>
      <c r="JGZ36" s="117"/>
      <c r="JHA36" s="117"/>
      <c r="JHB36" s="117"/>
      <c r="JHC36" s="117"/>
      <c r="JHD36" s="117"/>
      <c r="JHE36" s="117"/>
      <c r="JHF36" s="117"/>
      <c r="JHG36" s="117"/>
      <c r="JHH36" s="117"/>
      <c r="JHI36" s="117"/>
      <c r="JHJ36" s="117"/>
      <c r="JHK36" s="117"/>
      <c r="JHL36" s="117"/>
      <c r="JHM36" s="117"/>
      <c r="JHN36" s="117"/>
      <c r="JHO36" s="117"/>
      <c r="JHP36" s="117"/>
      <c r="JHQ36" s="117"/>
      <c r="JHR36" s="117"/>
      <c r="JHS36" s="117"/>
      <c r="JHT36" s="117"/>
      <c r="JHU36" s="117"/>
      <c r="JHV36" s="117"/>
      <c r="JHW36" s="117"/>
      <c r="JHX36" s="117"/>
      <c r="JHY36" s="117"/>
      <c r="JHZ36" s="117"/>
      <c r="JIA36" s="117"/>
      <c r="JIB36" s="117"/>
      <c r="JIC36" s="117"/>
      <c r="JID36" s="117"/>
      <c r="JIE36" s="117"/>
      <c r="JIF36" s="117"/>
      <c r="JIG36" s="117"/>
      <c r="JIH36" s="117"/>
      <c r="JII36" s="117"/>
      <c r="JIJ36" s="117"/>
      <c r="JIK36" s="117"/>
      <c r="JIL36" s="117"/>
      <c r="JIM36" s="117"/>
      <c r="JIN36" s="117"/>
      <c r="JIO36" s="117"/>
      <c r="JIP36" s="117"/>
      <c r="JIQ36" s="117"/>
      <c r="JIR36" s="117"/>
      <c r="JIS36" s="117"/>
      <c r="JIT36" s="117"/>
      <c r="JIU36" s="117"/>
      <c r="JIV36" s="117"/>
      <c r="JIW36" s="117"/>
      <c r="JIX36" s="117"/>
      <c r="JIY36" s="117"/>
      <c r="JIZ36" s="117"/>
      <c r="JJA36" s="117"/>
      <c r="JJB36" s="117"/>
      <c r="JJC36" s="117"/>
      <c r="JJD36" s="117"/>
      <c r="JJE36" s="117"/>
      <c r="JJF36" s="117"/>
      <c r="JJG36" s="117"/>
      <c r="JJH36" s="117"/>
      <c r="JJI36" s="117"/>
      <c r="JJJ36" s="117"/>
      <c r="JJK36" s="117"/>
      <c r="JJL36" s="117"/>
      <c r="JJM36" s="117"/>
      <c r="JJN36" s="117"/>
      <c r="JJO36" s="117"/>
      <c r="JJP36" s="117"/>
      <c r="JJQ36" s="117"/>
      <c r="JJR36" s="117"/>
      <c r="JJS36" s="117"/>
      <c r="JJT36" s="117"/>
      <c r="JJU36" s="117"/>
      <c r="JJV36" s="117"/>
      <c r="JJW36" s="117"/>
      <c r="JJX36" s="117"/>
      <c r="JJY36" s="117"/>
      <c r="JJZ36" s="117"/>
      <c r="JKA36" s="117"/>
      <c r="JKB36" s="117"/>
      <c r="JKC36" s="117"/>
      <c r="JKD36" s="117"/>
      <c r="JKE36" s="117"/>
      <c r="JKF36" s="117"/>
      <c r="JKG36" s="117"/>
      <c r="JKH36" s="117"/>
      <c r="JKI36" s="117"/>
      <c r="JKJ36" s="117"/>
      <c r="JKK36" s="117"/>
      <c r="JKL36" s="117"/>
      <c r="JKM36" s="117"/>
      <c r="JKN36" s="117"/>
      <c r="JKO36" s="117"/>
      <c r="JKP36" s="117"/>
      <c r="JKQ36" s="117"/>
      <c r="JKR36" s="117"/>
      <c r="JKS36" s="117"/>
      <c r="JKT36" s="117"/>
      <c r="JKU36" s="117"/>
      <c r="JKV36" s="117"/>
      <c r="JKW36" s="117"/>
      <c r="JKX36" s="117"/>
      <c r="JKY36" s="117"/>
      <c r="JKZ36" s="117"/>
      <c r="JLA36" s="117"/>
      <c r="JLB36" s="117"/>
      <c r="JLC36" s="117"/>
      <c r="JLD36" s="117"/>
      <c r="JLE36" s="117"/>
      <c r="JLF36" s="117"/>
      <c r="JLG36" s="117"/>
      <c r="JLH36" s="117"/>
      <c r="JLI36" s="117"/>
      <c r="JLJ36" s="117"/>
      <c r="JLK36" s="117"/>
      <c r="JLL36" s="117"/>
      <c r="JLM36" s="117"/>
      <c r="JLN36" s="117"/>
      <c r="JLO36" s="117"/>
      <c r="JLP36" s="117"/>
      <c r="JLQ36" s="117"/>
      <c r="JLR36" s="117"/>
      <c r="JLS36" s="117"/>
      <c r="JLT36" s="117"/>
      <c r="JLU36" s="117"/>
      <c r="JLV36" s="117"/>
      <c r="JLW36" s="117"/>
      <c r="JLX36" s="117"/>
      <c r="JLY36" s="117"/>
      <c r="JLZ36" s="117"/>
      <c r="JMA36" s="117"/>
      <c r="JMB36" s="117"/>
      <c r="JMC36" s="117"/>
      <c r="JMD36" s="117"/>
      <c r="JME36" s="117"/>
      <c r="JMF36" s="117"/>
      <c r="JMG36" s="117"/>
      <c r="JMH36" s="117"/>
      <c r="JMI36" s="117"/>
      <c r="JMJ36" s="117"/>
      <c r="JMK36" s="117"/>
      <c r="JML36" s="117"/>
      <c r="JMM36" s="117"/>
      <c r="JMN36" s="117"/>
      <c r="JMO36" s="117"/>
      <c r="JMP36" s="117"/>
      <c r="JMQ36" s="117"/>
      <c r="JMR36" s="117"/>
      <c r="JMS36" s="117"/>
      <c r="JMT36" s="117"/>
      <c r="JMU36" s="117"/>
      <c r="JMV36" s="117"/>
      <c r="JMW36" s="117"/>
      <c r="JMX36" s="117"/>
      <c r="JMY36" s="117"/>
      <c r="JMZ36" s="117"/>
      <c r="JNA36" s="117"/>
      <c r="JNB36" s="117"/>
      <c r="JNC36" s="117"/>
      <c r="JND36" s="117"/>
      <c r="JNE36" s="117"/>
      <c r="JNF36" s="117"/>
      <c r="JNG36" s="117"/>
      <c r="JNH36" s="117"/>
      <c r="JNI36" s="117"/>
      <c r="JNJ36" s="117"/>
      <c r="JNK36" s="117"/>
      <c r="JNL36" s="117"/>
      <c r="JNM36" s="117"/>
      <c r="JNN36" s="117"/>
      <c r="JNO36" s="117"/>
      <c r="JNP36" s="117"/>
      <c r="JNQ36" s="117"/>
      <c r="JNR36" s="117"/>
      <c r="JNS36" s="117"/>
      <c r="JNT36" s="117"/>
      <c r="JNU36" s="117"/>
      <c r="JNV36" s="117"/>
      <c r="JNW36" s="117"/>
      <c r="JNX36" s="117"/>
      <c r="JNY36" s="117"/>
      <c r="JNZ36" s="117"/>
      <c r="JOA36" s="117"/>
      <c r="JOB36" s="117"/>
      <c r="JOC36" s="117"/>
      <c r="JOD36" s="117"/>
      <c r="JOE36" s="117"/>
      <c r="JOF36" s="117"/>
      <c r="JOG36" s="117"/>
      <c r="JOH36" s="117"/>
      <c r="JOI36" s="117"/>
      <c r="JOJ36" s="117"/>
      <c r="JOK36" s="117"/>
      <c r="JOL36" s="117"/>
      <c r="JOM36" s="117"/>
      <c r="JON36" s="117"/>
      <c r="JOO36" s="117"/>
      <c r="JOP36" s="117"/>
      <c r="JOQ36" s="117"/>
      <c r="JOR36" s="117"/>
      <c r="JOS36" s="117"/>
      <c r="JOT36" s="117"/>
      <c r="JOU36" s="117"/>
      <c r="JOV36" s="117"/>
      <c r="JOW36" s="117"/>
      <c r="JOX36" s="117"/>
      <c r="JOY36" s="117"/>
      <c r="JOZ36" s="117"/>
      <c r="JPA36" s="117"/>
      <c r="JPB36" s="117"/>
      <c r="JPC36" s="117"/>
      <c r="JPD36" s="117"/>
      <c r="JPE36" s="117"/>
      <c r="JPF36" s="117"/>
      <c r="JPG36" s="117"/>
      <c r="JPH36" s="117"/>
      <c r="JPI36" s="117"/>
      <c r="JPJ36" s="117"/>
      <c r="JPK36" s="117"/>
      <c r="JPL36" s="117"/>
      <c r="JPM36" s="117"/>
      <c r="JPN36" s="117"/>
      <c r="JPO36" s="117"/>
      <c r="JPP36" s="117"/>
      <c r="JPQ36" s="117"/>
      <c r="JPR36" s="117"/>
      <c r="JPS36" s="117"/>
      <c r="JPT36" s="117"/>
      <c r="JPU36" s="117"/>
      <c r="JPV36" s="117"/>
      <c r="JPW36" s="117"/>
      <c r="JPX36" s="117"/>
      <c r="JPY36" s="117"/>
      <c r="JPZ36" s="117"/>
      <c r="JQA36" s="117"/>
      <c r="JQB36" s="117"/>
      <c r="JQC36" s="117"/>
      <c r="JQD36" s="117"/>
      <c r="JQE36" s="117"/>
      <c r="JQF36" s="117"/>
      <c r="JQG36" s="117"/>
      <c r="JQH36" s="117"/>
      <c r="JQI36" s="117"/>
      <c r="JQJ36" s="117"/>
      <c r="JQK36" s="117"/>
      <c r="JQL36" s="117"/>
      <c r="JQM36" s="117"/>
      <c r="JQN36" s="117"/>
      <c r="JQO36" s="117"/>
      <c r="JQP36" s="117"/>
      <c r="JQQ36" s="117"/>
      <c r="JQR36" s="117"/>
      <c r="JQS36" s="117"/>
      <c r="JQT36" s="117"/>
      <c r="JQU36" s="117"/>
      <c r="JQV36" s="117"/>
      <c r="JQW36" s="117"/>
      <c r="JQX36" s="117"/>
      <c r="JQY36" s="117"/>
      <c r="JQZ36" s="117"/>
      <c r="JRA36" s="117"/>
      <c r="JRB36" s="117"/>
      <c r="JRC36" s="117"/>
      <c r="JRD36" s="117"/>
      <c r="JRE36" s="117"/>
      <c r="JRF36" s="117"/>
      <c r="JRG36" s="117"/>
      <c r="JRH36" s="117"/>
      <c r="JRI36" s="117"/>
      <c r="JRJ36" s="117"/>
      <c r="JRK36" s="117"/>
      <c r="JRL36" s="117"/>
      <c r="JRM36" s="117"/>
      <c r="JRN36" s="117"/>
      <c r="JRO36" s="117"/>
      <c r="JRP36" s="117"/>
      <c r="JRQ36" s="117"/>
      <c r="JRR36" s="117"/>
      <c r="JRS36" s="117"/>
      <c r="JRT36" s="117"/>
      <c r="JRU36" s="117"/>
      <c r="JRV36" s="117"/>
      <c r="JRW36" s="117"/>
      <c r="JRX36" s="117"/>
      <c r="JRY36" s="117"/>
      <c r="JRZ36" s="117"/>
      <c r="JSA36" s="117"/>
      <c r="JSB36" s="117"/>
      <c r="JSC36" s="117"/>
      <c r="JSD36" s="117"/>
      <c r="JSE36" s="117"/>
      <c r="JSF36" s="117"/>
      <c r="JSG36" s="117"/>
      <c r="JSH36" s="117"/>
      <c r="JSI36" s="117"/>
      <c r="JSJ36" s="117"/>
      <c r="JSK36" s="117"/>
      <c r="JSL36" s="117"/>
      <c r="JSM36" s="117"/>
      <c r="JSN36" s="117"/>
      <c r="JSO36" s="117"/>
      <c r="JSP36" s="117"/>
      <c r="JSQ36" s="117"/>
      <c r="JSR36" s="117"/>
      <c r="JSS36" s="117"/>
      <c r="JST36" s="117"/>
      <c r="JSU36" s="117"/>
      <c r="JSV36" s="117"/>
      <c r="JSW36" s="117"/>
      <c r="JSX36" s="117"/>
      <c r="JSY36" s="117"/>
      <c r="JSZ36" s="117"/>
      <c r="JTA36" s="117"/>
      <c r="JTB36" s="117"/>
      <c r="JTC36" s="117"/>
      <c r="JTD36" s="117"/>
      <c r="JTE36" s="117"/>
      <c r="JTF36" s="117"/>
      <c r="JTG36" s="117"/>
      <c r="JTH36" s="117"/>
      <c r="JTI36" s="117"/>
      <c r="JTJ36" s="117"/>
      <c r="JTK36" s="117"/>
      <c r="JTL36" s="117"/>
      <c r="JTM36" s="117"/>
      <c r="JTN36" s="117"/>
      <c r="JTO36" s="117"/>
      <c r="JTP36" s="117"/>
      <c r="JTQ36" s="117"/>
      <c r="JTR36" s="117"/>
      <c r="JTS36" s="117"/>
      <c r="JTT36" s="117"/>
      <c r="JTU36" s="117"/>
      <c r="JTV36" s="117"/>
      <c r="JTW36" s="117"/>
      <c r="JTX36" s="117"/>
      <c r="JTY36" s="117"/>
      <c r="JTZ36" s="117"/>
      <c r="JUA36" s="117"/>
      <c r="JUB36" s="117"/>
      <c r="JUC36" s="117"/>
      <c r="JUD36" s="117"/>
      <c r="JUE36" s="117"/>
      <c r="JUF36" s="117"/>
      <c r="JUG36" s="117"/>
      <c r="JUH36" s="117"/>
      <c r="JUI36" s="117"/>
      <c r="JUJ36" s="117"/>
      <c r="JUK36" s="117"/>
      <c r="JUL36" s="117"/>
      <c r="JUM36" s="117"/>
      <c r="JUN36" s="117"/>
      <c r="JUO36" s="117"/>
      <c r="JUP36" s="117"/>
      <c r="JUQ36" s="117"/>
      <c r="JUR36" s="117"/>
      <c r="JUS36" s="117"/>
      <c r="JUT36" s="117"/>
      <c r="JUU36" s="117"/>
      <c r="JUV36" s="117"/>
      <c r="JUW36" s="117"/>
      <c r="JUX36" s="117"/>
      <c r="JUY36" s="117"/>
      <c r="JUZ36" s="117"/>
      <c r="JVA36" s="117"/>
      <c r="JVB36" s="117"/>
      <c r="JVC36" s="117"/>
      <c r="JVD36" s="117"/>
      <c r="JVE36" s="117"/>
      <c r="JVF36" s="117"/>
      <c r="JVG36" s="117"/>
      <c r="JVH36" s="117"/>
      <c r="JVI36" s="117"/>
      <c r="JVJ36" s="117"/>
      <c r="JVK36" s="117"/>
      <c r="JVL36" s="117"/>
      <c r="JVM36" s="117"/>
      <c r="JVN36" s="117"/>
      <c r="JVO36" s="117"/>
      <c r="JVP36" s="117"/>
      <c r="JVQ36" s="117"/>
      <c r="JVR36" s="117"/>
      <c r="JVS36" s="117"/>
      <c r="JVT36" s="117"/>
      <c r="JVU36" s="117"/>
      <c r="JVV36" s="117"/>
      <c r="JVW36" s="117"/>
      <c r="JVX36" s="117"/>
      <c r="JVY36" s="117"/>
      <c r="JVZ36" s="117"/>
      <c r="JWA36" s="117"/>
      <c r="JWB36" s="117"/>
      <c r="JWC36" s="117"/>
      <c r="JWD36" s="117"/>
      <c r="JWE36" s="117"/>
      <c r="JWF36" s="117"/>
      <c r="JWG36" s="117"/>
      <c r="JWH36" s="117"/>
      <c r="JWI36" s="117"/>
      <c r="JWJ36" s="117"/>
      <c r="JWK36" s="117"/>
      <c r="JWL36" s="117"/>
      <c r="JWM36" s="117"/>
      <c r="JWN36" s="117"/>
      <c r="JWO36" s="117"/>
      <c r="JWP36" s="117"/>
      <c r="JWQ36" s="117"/>
      <c r="JWR36" s="117"/>
      <c r="JWS36" s="117"/>
      <c r="JWT36" s="117"/>
      <c r="JWU36" s="117"/>
      <c r="JWV36" s="117"/>
      <c r="JWW36" s="117"/>
      <c r="JWX36" s="117"/>
      <c r="JWY36" s="117"/>
      <c r="JWZ36" s="117"/>
      <c r="JXA36" s="117"/>
      <c r="JXB36" s="117"/>
      <c r="JXC36" s="117"/>
      <c r="JXD36" s="117"/>
      <c r="JXE36" s="117"/>
      <c r="JXF36" s="117"/>
      <c r="JXG36" s="117"/>
      <c r="JXH36" s="117"/>
      <c r="JXI36" s="117"/>
      <c r="JXJ36" s="117"/>
      <c r="JXK36" s="117"/>
      <c r="JXL36" s="117"/>
      <c r="JXM36" s="117"/>
      <c r="JXN36" s="117"/>
      <c r="JXO36" s="117"/>
      <c r="JXP36" s="117"/>
      <c r="JXQ36" s="117"/>
      <c r="JXR36" s="117"/>
      <c r="JXS36" s="117"/>
      <c r="JXT36" s="117"/>
      <c r="JXU36" s="117"/>
      <c r="JXV36" s="117"/>
      <c r="JXW36" s="117"/>
      <c r="JXX36" s="117"/>
      <c r="JXY36" s="117"/>
      <c r="JXZ36" s="117"/>
      <c r="JYA36" s="117"/>
      <c r="JYB36" s="117"/>
      <c r="JYC36" s="117"/>
      <c r="JYD36" s="117"/>
      <c r="JYE36" s="117"/>
      <c r="JYF36" s="117"/>
      <c r="JYG36" s="117"/>
      <c r="JYH36" s="117"/>
      <c r="JYI36" s="117"/>
      <c r="JYJ36" s="117"/>
      <c r="JYK36" s="117"/>
      <c r="JYL36" s="117"/>
      <c r="JYM36" s="117"/>
      <c r="JYN36" s="117"/>
      <c r="JYO36" s="117"/>
      <c r="JYP36" s="117"/>
      <c r="JYQ36" s="117"/>
      <c r="JYR36" s="117"/>
      <c r="JYS36" s="117"/>
      <c r="JYT36" s="117"/>
      <c r="JYU36" s="117"/>
      <c r="JYV36" s="117"/>
      <c r="JYW36" s="117"/>
      <c r="JYX36" s="117"/>
      <c r="JYY36" s="117"/>
      <c r="JYZ36" s="117"/>
      <c r="JZA36" s="117"/>
      <c r="JZB36" s="117"/>
      <c r="JZC36" s="117"/>
      <c r="JZD36" s="117"/>
      <c r="JZE36" s="117"/>
      <c r="JZF36" s="117"/>
      <c r="JZG36" s="117"/>
      <c r="JZH36" s="117"/>
      <c r="JZI36" s="117"/>
      <c r="JZJ36" s="117"/>
      <c r="JZK36" s="117"/>
      <c r="JZL36" s="117"/>
      <c r="JZM36" s="117"/>
      <c r="JZN36" s="117"/>
      <c r="JZO36" s="117"/>
      <c r="JZP36" s="117"/>
      <c r="JZQ36" s="117"/>
      <c r="JZR36" s="117"/>
      <c r="JZS36" s="117"/>
      <c r="JZT36" s="117"/>
      <c r="JZU36" s="117"/>
      <c r="JZV36" s="117"/>
      <c r="JZW36" s="117"/>
      <c r="JZX36" s="117"/>
      <c r="JZY36" s="117"/>
      <c r="JZZ36" s="117"/>
      <c r="KAA36" s="117"/>
      <c r="KAB36" s="117"/>
      <c r="KAC36" s="117"/>
      <c r="KAD36" s="117"/>
      <c r="KAE36" s="117"/>
      <c r="KAF36" s="117"/>
      <c r="KAG36" s="117"/>
      <c r="KAH36" s="117"/>
      <c r="KAI36" s="117"/>
      <c r="KAJ36" s="117"/>
      <c r="KAK36" s="117"/>
      <c r="KAL36" s="117"/>
      <c r="KAM36" s="117"/>
      <c r="KAN36" s="117"/>
      <c r="KAO36" s="117"/>
      <c r="KAP36" s="117"/>
      <c r="KAQ36" s="117"/>
      <c r="KAR36" s="117"/>
      <c r="KAS36" s="117"/>
      <c r="KAT36" s="117"/>
      <c r="KAU36" s="117"/>
      <c r="KAV36" s="117"/>
      <c r="KAW36" s="117"/>
      <c r="KAX36" s="117"/>
      <c r="KAY36" s="117"/>
      <c r="KAZ36" s="117"/>
      <c r="KBA36" s="117"/>
      <c r="KBB36" s="117"/>
      <c r="KBC36" s="117"/>
      <c r="KBD36" s="117"/>
      <c r="KBE36" s="117"/>
      <c r="KBF36" s="117"/>
      <c r="KBG36" s="117"/>
      <c r="KBH36" s="117"/>
      <c r="KBI36" s="117"/>
      <c r="KBJ36" s="117"/>
      <c r="KBK36" s="117"/>
      <c r="KBL36" s="117"/>
      <c r="KBM36" s="117"/>
      <c r="KBN36" s="117"/>
      <c r="KBO36" s="117"/>
      <c r="KBP36" s="117"/>
      <c r="KBQ36" s="117"/>
      <c r="KBR36" s="117"/>
      <c r="KBS36" s="117"/>
      <c r="KBT36" s="117"/>
      <c r="KBU36" s="117"/>
      <c r="KBV36" s="117"/>
      <c r="KBW36" s="117"/>
      <c r="KBX36" s="117"/>
      <c r="KBY36" s="117"/>
      <c r="KBZ36" s="117"/>
      <c r="KCA36" s="117"/>
      <c r="KCB36" s="117"/>
      <c r="KCC36" s="117"/>
      <c r="KCD36" s="117"/>
      <c r="KCE36" s="117"/>
      <c r="KCF36" s="117"/>
      <c r="KCG36" s="117"/>
      <c r="KCH36" s="117"/>
      <c r="KCI36" s="117"/>
      <c r="KCJ36" s="117"/>
      <c r="KCK36" s="117"/>
      <c r="KCL36" s="117"/>
      <c r="KCM36" s="117"/>
      <c r="KCN36" s="117"/>
      <c r="KCO36" s="117"/>
      <c r="KCP36" s="117"/>
      <c r="KCQ36" s="117"/>
      <c r="KCR36" s="117"/>
      <c r="KCS36" s="117"/>
      <c r="KCT36" s="117"/>
      <c r="KCU36" s="117"/>
      <c r="KCV36" s="117"/>
      <c r="KCW36" s="117"/>
      <c r="KCX36" s="117"/>
      <c r="KCY36" s="117"/>
      <c r="KCZ36" s="117"/>
      <c r="KDA36" s="117"/>
      <c r="KDB36" s="117"/>
      <c r="KDC36" s="117"/>
      <c r="KDD36" s="117"/>
      <c r="KDE36" s="117"/>
      <c r="KDF36" s="117"/>
      <c r="KDG36" s="117"/>
      <c r="KDH36" s="117"/>
      <c r="KDI36" s="117"/>
      <c r="KDJ36" s="117"/>
      <c r="KDK36" s="117"/>
      <c r="KDL36" s="117"/>
      <c r="KDM36" s="117"/>
      <c r="KDN36" s="117"/>
      <c r="KDO36" s="117"/>
      <c r="KDP36" s="117"/>
      <c r="KDQ36" s="117"/>
      <c r="KDR36" s="117"/>
      <c r="KDS36" s="117"/>
      <c r="KDT36" s="117"/>
      <c r="KDU36" s="117"/>
      <c r="KDV36" s="117"/>
      <c r="KDW36" s="117"/>
      <c r="KDX36" s="117"/>
      <c r="KDY36" s="117"/>
      <c r="KDZ36" s="117"/>
      <c r="KEA36" s="117"/>
      <c r="KEB36" s="117"/>
      <c r="KEC36" s="117"/>
      <c r="KED36" s="117"/>
      <c r="KEE36" s="117"/>
      <c r="KEF36" s="117"/>
      <c r="KEG36" s="117"/>
      <c r="KEH36" s="117"/>
      <c r="KEI36" s="117"/>
      <c r="KEJ36" s="117"/>
      <c r="KEK36" s="117"/>
      <c r="KEL36" s="117"/>
      <c r="KEM36" s="117"/>
      <c r="KEN36" s="117"/>
      <c r="KEO36" s="117"/>
      <c r="KEP36" s="117"/>
      <c r="KEQ36" s="117"/>
      <c r="KER36" s="117"/>
      <c r="KES36" s="117"/>
      <c r="KET36" s="117"/>
      <c r="KEU36" s="117"/>
      <c r="KEV36" s="117"/>
      <c r="KEW36" s="117"/>
      <c r="KEX36" s="117"/>
      <c r="KEY36" s="117"/>
      <c r="KEZ36" s="117"/>
      <c r="KFA36" s="117"/>
      <c r="KFB36" s="117"/>
      <c r="KFC36" s="117"/>
      <c r="KFD36" s="117"/>
      <c r="KFE36" s="117"/>
      <c r="KFF36" s="117"/>
      <c r="KFG36" s="117"/>
      <c r="KFH36" s="117"/>
      <c r="KFI36" s="117"/>
      <c r="KFJ36" s="117"/>
      <c r="KFK36" s="117"/>
      <c r="KFL36" s="117"/>
      <c r="KFM36" s="117"/>
      <c r="KFN36" s="117"/>
      <c r="KFO36" s="117"/>
      <c r="KFP36" s="117"/>
      <c r="KFQ36" s="117"/>
      <c r="KFR36" s="117"/>
      <c r="KFS36" s="117"/>
      <c r="KFT36" s="117"/>
      <c r="KFU36" s="117"/>
      <c r="KFV36" s="117"/>
      <c r="KFW36" s="117"/>
      <c r="KFX36" s="117"/>
      <c r="KFY36" s="117"/>
      <c r="KFZ36" s="117"/>
      <c r="KGA36" s="117"/>
      <c r="KGB36" s="117"/>
      <c r="KGC36" s="117"/>
      <c r="KGD36" s="117"/>
      <c r="KGE36" s="117"/>
      <c r="KGF36" s="117"/>
      <c r="KGG36" s="117"/>
      <c r="KGH36" s="117"/>
      <c r="KGI36" s="117"/>
      <c r="KGJ36" s="117"/>
      <c r="KGK36" s="117"/>
      <c r="KGL36" s="117"/>
      <c r="KGM36" s="117"/>
      <c r="KGN36" s="117"/>
      <c r="KGO36" s="117"/>
      <c r="KGP36" s="117"/>
      <c r="KGQ36" s="117"/>
      <c r="KGR36" s="117"/>
      <c r="KGS36" s="117"/>
      <c r="KGT36" s="117"/>
      <c r="KGU36" s="117"/>
      <c r="KGV36" s="117"/>
      <c r="KGW36" s="117"/>
      <c r="KGX36" s="117"/>
      <c r="KGY36" s="117"/>
      <c r="KGZ36" s="117"/>
      <c r="KHA36" s="117"/>
      <c r="KHB36" s="117"/>
      <c r="KHC36" s="117"/>
      <c r="KHD36" s="117"/>
      <c r="KHE36" s="117"/>
      <c r="KHF36" s="117"/>
      <c r="KHG36" s="117"/>
      <c r="KHH36" s="117"/>
      <c r="KHI36" s="117"/>
      <c r="KHJ36" s="117"/>
      <c r="KHK36" s="117"/>
      <c r="KHL36" s="117"/>
      <c r="KHM36" s="117"/>
      <c r="KHN36" s="117"/>
      <c r="KHO36" s="117"/>
      <c r="KHP36" s="117"/>
      <c r="KHQ36" s="117"/>
      <c r="KHR36" s="117"/>
      <c r="KHS36" s="117"/>
      <c r="KHT36" s="117"/>
      <c r="KHU36" s="117"/>
      <c r="KHV36" s="117"/>
      <c r="KHW36" s="117"/>
      <c r="KHX36" s="117"/>
      <c r="KHY36" s="117"/>
      <c r="KHZ36" s="117"/>
      <c r="KIA36" s="117"/>
      <c r="KIB36" s="117"/>
      <c r="KIC36" s="117"/>
      <c r="KID36" s="117"/>
      <c r="KIE36" s="117"/>
      <c r="KIF36" s="117"/>
      <c r="KIG36" s="117"/>
      <c r="KIH36" s="117"/>
      <c r="KII36" s="117"/>
      <c r="KIJ36" s="117"/>
      <c r="KIK36" s="117"/>
      <c r="KIL36" s="117"/>
      <c r="KIM36" s="117"/>
      <c r="KIN36" s="117"/>
      <c r="KIO36" s="117"/>
      <c r="KIP36" s="117"/>
      <c r="KIQ36" s="117"/>
      <c r="KIR36" s="117"/>
      <c r="KIS36" s="117"/>
      <c r="KIT36" s="117"/>
      <c r="KIU36" s="117"/>
      <c r="KIV36" s="117"/>
      <c r="KIW36" s="117"/>
      <c r="KIX36" s="117"/>
      <c r="KIY36" s="117"/>
      <c r="KIZ36" s="117"/>
      <c r="KJA36" s="117"/>
      <c r="KJB36" s="117"/>
      <c r="KJC36" s="117"/>
      <c r="KJD36" s="117"/>
      <c r="KJE36" s="117"/>
      <c r="KJF36" s="117"/>
      <c r="KJG36" s="117"/>
      <c r="KJH36" s="117"/>
      <c r="KJI36" s="117"/>
      <c r="KJJ36" s="117"/>
      <c r="KJK36" s="117"/>
      <c r="KJL36" s="117"/>
      <c r="KJM36" s="117"/>
      <c r="KJN36" s="117"/>
      <c r="KJO36" s="117"/>
      <c r="KJP36" s="117"/>
      <c r="KJQ36" s="117"/>
      <c r="KJR36" s="117"/>
      <c r="KJS36" s="117"/>
      <c r="KJT36" s="117"/>
      <c r="KJU36" s="117"/>
      <c r="KJV36" s="117"/>
      <c r="KJW36" s="117"/>
      <c r="KJX36" s="117"/>
      <c r="KJY36" s="117"/>
      <c r="KJZ36" s="117"/>
      <c r="KKA36" s="117"/>
      <c r="KKB36" s="117"/>
      <c r="KKC36" s="117"/>
      <c r="KKD36" s="117"/>
      <c r="KKE36" s="117"/>
      <c r="KKF36" s="117"/>
      <c r="KKG36" s="117"/>
      <c r="KKH36" s="117"/>
      <c r="KKI36" s="117"/>
      <c r="KKJ36" s="117"/>
      <c r="KKK36" s="117"/>
      <c r="KKL36" s="117"/>
      <c r="KKM36" s="117"/>
      <c r="KKN36" s="117"/>
      <c r="KKO36" s="117"/>
      <c r="KKP36" s="117"/>
      <c r="KKQ36" s="117"/>
      <c r="KKR36" s="117"/>
      <c r="KKS36" s="117"/>
      <c r="KKT36" s="117"/>
      <c r="KKU36" s="117"/>
      <c r="KKV36" s="117"/>
      <c r="KKW36" s="117"/>
      <c r="KKX36" s="117"/>
      <c r="KKY36" s="117"/>
      <c r="KKZ36" s="117"/>
      <c r="KLA36" s="117"/>
      <c r="KLB36" s="117"/>
      <c r="KLC36" s="117"/>
      <c r="KLD36" s="117"/>
      <c r="KLE36" s="117"/>
      <c r="KLF36" s="117"/>
      <c r="KLG36" s="117"/>
      <c r="KLH36" s="117"/>
      <c r="KLI36" s="117"/>
      <c r="KLJ36" s="117"/>
      <c r="KLK36" s="117"/>
      <c r="KLL36" s="117"/>
      <c r="KLM36" s="117"/>
      <c r="KLN36" s="117"/>
      <c r="KLO36" s="117"/>
      <c r="KLP36" s="117"/>
      <c r="KLQ36" s="117"/>
      <c r="KLR36" s="117"/>
      <c r="KLS36" s="117"/>
      <c r="KLT36" s="117"/>
      <c r="KLU36" s="117"/>
      <c r="KLV36" s="117"/>
      <c r="KLW36" s="117"/>
      <c r="KLX36" s="117"/>
      <c r="KLY36" s="117"/>
      <c r="KLZ36" s="117"/>
      <c r="KMA36" s="117"/>
      <c r="KMB36" s="117"/>
      <c r="KMC36" s="117"/>
      <c r="KMD36" s="117"/>
      <c r="KME36" s="117"/>
      <c r="KMF36" s="117"/>
      <c r="KMG36" s="117"/>
      <c r="KMH36" s="117"/>
      <c r="KMI36" s="117"/>
      <c r="KMJ36" s="117"/>
      <c r="KMK36" s="117"/>
      <c r="KML36" s="117"/>
      <c r="KMM36" s="117"/>
      <c r="KMN36" s="117"/>
      <c r="KMO36" s="117"/>
      <c r="KMP36" s="117"/>
      <c r="KMQ36" s="117"/>
      <c r="KMR36" s="117"/>
      <c r="KMS36" s="117"/>
      <c r="KMT36" s="117"/>
      <c r="KMU36" s="117"/>
      <c r="KMV36" s="117"/>
      <c r="KMW36" s="117"/>
      <c r="KMX36" s="117"/>
      <c r="KMY36" s="117"/>
      <c r="KMZ36" s="117"/>
      <c r="KNA36" s="117"/>
      <c r="KNB36" s="117"/>
      <c r="KNC36" s="117"/>
      <c r="KND36" s="117"/>
      <c r="KNE36" s="117"/>
      <c r="KNF36" s="117"/>
      <c r="KNG36" s="117"/>
      <c r="KNH36" s="117"/>
      <c r="KNI36" s="117"/>
      <c r="KNJ36" s="117"/>
      <c r="KNK36" s="117"/>
      <c r="KNL36" s="117"/>
      <c r="KNM36" s="117"/>
      <c r="KNN36" s="117"/>
      <c r="KNO36" s="117"/>
      <c r="KNP36" s="117"/>
      <c r="KNQ36" s="117"/>
      <c r="KNR36" s="117"/>
      <c r="KNS36" s="117"/>
      <c r="KNT36" s="117"/>
      <c r="KNU36" s="117"/>
      <c r="KNV36" s="117"/>
      <c r="KNW36" s="117"/>
      <c r="KNX36" s="117"/>
      <c r="KNY36" s="117"/>
      <c r="KNZ36" s="117"/>
      <c r="KOA36" s="117"/>
      <c r="KOB36" s="117"/>
      <c r="KOC36" s="117"/>
      <c r="KOD36" s="117"/>
      <c r="KOE36" s="117"/>
      <c r="KOF36" s="117"/>
      <c r="KOG36" s="117"/>
      <c r="KOH36" s="117"/>
      <c r="KOI36" s="117"/>
      <c r="KOJ36" s="117"/>
      <c r="KOK36" s="117"/>
      <c r="KOL36" s="117"/>
      <c r="KOM36" s="117"/>
      <c r="KON36" s="117"/>
      <c r="KOO36" s="117"/>
      <c r="KOP36" s="117"/>
      <c r="KOQ36" s="117"/>
      <c r="KOR36" s="117"/>
      <c r="KOS36" s="117"/>
      <c r="KOT36" s="117"/>
      <c r="KOU36" s="117"/>
      <c r="KOV36" s="117"/>
      <c r="KOW36" s="117"/>
      <c r="KOX36" s="117"/>
      <c r="KOY36" s="117"/>
      <c r="KOZ36" s="117"/>
      <c r="KPA36" s="117"/>
      <c r="KPB36" s="117"/>
      <c r="KPC36" s="117"/>
      <c r="KPD36" s="117"/>
      <c r="KPE36" s="117"/>
      <c r="KPF36" s="117"/>
      <c r="KPG36" s="117"/>
      <c r="KPH36" s="117"/>
      <c r="KPI36" s="117"/>
      <c r="KPJ36" s="117"/>
      <c r="KPK36" s="117"/>
      <c r="KPL36" s="117"/>
      <c r="KPM36" s="117"/>
      <c r="KPN36" s="117"/>
      <c r="KPO36" s="117"/>
      <c r="KPP36" s="117"/>
      <c r="KPQ36" s="117"/>
      <c r="KPR36" s="117"/>
      <c r="KPS36" s="117"/>
      <c r="KPT36" s="117"/>
      <c r="KPU36" s="117"/>
      <c r="KPV36" s="117"/>
      <c r="KPW36" s="117"/>
      <c r="KPX36" s="117"/>
      <c r="KPY36" s="117"/>
      <c r="KPZ36" s="117"/>
      <c r="KQA36" s="117"/>
      <c r="KQB36" s="117"/>
      <c r="KQC36" s="117"/>
      <c r="KQD36" s="117"/>
      <c r="KQE36" s="117"/>
      <c r="KQF36" s="117"/>
      <c r="KQG36" s="117"/>
      <c r="KQH36" s="117"/>
      <c r="KQI36" s="117"/>
      <c r="KQJ36" s="117"/>
      <c r="KQK36" s="117"/>
      <c r="KQL36" s="117"/>
      <c r="KQM36" s="117"/>
      <c r="KQN36" s="117"/>
      <c r="KQO36" s="117"/>
      <c r="KQP36" s="117"/>
      <c r="KQQ36" s="117"/>
      <c r="KQR36" s="117"/>
      <c r="KQS36" s="117"/>
      <c r="KQT36" s="117"/>
      <c r="KQU36" s="117"/>
      <c r="KQV36" s="117"/>
      <c r="KQW36" s="117"/>
      <c r="KQX36" s="117"/>
      <c r="KQY36" s="117"/>
      <c r="KQZ36" s="117"/>
      <c r="KRA36" s="117"/>
      <c r="KRB36" s="117"/>
      <c r="KRC36" s="117"/>
      <c r="KRD36" s="117"/>
      <c r="KRE36" s="117"/>
      <c r="KRF36" s="117"/>
      <c r="KRG36" s="117"/>
      <c r="KRH36" s="117"/>
      <c r="KRI36" s="117"/>
      <c r="KRJ36" s="117"/>
      <c r="KRK36" s="117"/>
      <c r="KRL36" s="117"/>
      <c r="KRM36" s="117"/>
      <c r="KRN36" s="117"/>
      <c r="KRO36" s="117"/>
      <c r="KRP36" s="117"/>
      <c r="KRQ36" s="117"/>
      <c r="KRR36" s="117"/>
      <c r="KRS36" s="117"/>
      <c r="KRT36" s="117"/>
      <c r="KRU36" s="117"/>
      <c r="KRV36" s="117"/>
      <c r="KRW36" s="117"/>
      <c r="KRX36" s="117"/>
      <c r="KRY36" s="117"/>
      <c r="KRZ36" s="117"/>
      <c r="KSA36" s="117"/>
      <c r="KSB36" s="117"/>
      <c r="KSC36" s="117"/>
      <c r="KSD36" s="117"/>
      <c r="KSE36" s="117"/>
      <c r="KSF36" s="117"/>
      <c r="KSG36" s="117"/>
      <c r="KSH36" s="117"/>
      <c r="KSI36" s="117"/>
      <c r="KSJ36" s="117"/>
      <c r="KSK36" s="117"/>
      <c r="KSL36" s="117"/>
      <c r="KSM36" s="117"/>
      <c r="KSN36" s="117"/>
      <c r="KSO36" s="117"/>
      <c r="KSP36" s="117"/>
      <c r="KSQ36" s="117"/>
      <c r="KSR36" s="117"/>
      <c r="KSS36" s="117"/>
      <c r="KST36" s="117"/>
      <c r="KSU36" s="117"/>
      <c r="KSV36" s="117"/>
      <c r="KSW36" s="117"/>
      <c r="KSX36" s="117"/>
      <c r="KSY36" s="117"/>
      <c r="KSZ36" s="117"/>
      <c r="KTA36" s="117"/>
      <c r="KTB36" s="117"/>
      <c r="KTC36" s="117"/>
      <c r="KTD36" s="117"/>
      <c r="KTE36" s="117"/>
      <c r="KTF36" s="117"/>
      <c r="KTG36" s="117"/>
      <c r="KTH36" s="117"/>
      <c r="KTI36" s="117"/>
      <c r="KTJ36" s="117"/>
      <c r="KTK36" s="117"/>
      <c r="KTL36" s="117"/>
      <c r="KTM36" s="117"/>
      <c r="KTN36" s="117"/>
      <c r="KTO36" s="117"/>
      <c r="KTP36" s="117"/>
      <c r="KTQ36" s="117"/>
      <c r="KTR36" s="117"/>
      <c r="KTS36" s="117"/>
      <c r="KTT36" s="117"/>
      <c r="KTU36" s="117"/>
      <c r="KTV36" s="117"/>
      <c r="KTW36" s="117"/>
      <c r="KTX36" s="117"/>
      <c r="KTY36" s="117"/>
      <c r="KTZ36" s="117"/>
      <c r="KUA36" s="117"/>
      <c r="KUB36" s="117"/>
      <c r="KUC36" s="117"/>
      <c r="KUD36" s="117"/>
      <c r="KUE36" s="117"/>
      <c r="KUF36" s="117"/>
      <c r="KUG36" s="117"/>
      <c r="KUH36" s="117"/>
      <c r="KUI36" s="117"/>
      <c r="KUJ36" s="117"/>
      <c r="KUK36" s="117"/>
      <c r="KUL36" s="117"/>
      <c r="KUM36" s="117"/>
      <c r="KUN36" s="117"/>
      <c r="KUO36" s="117"/>
      <c r="KUP36" s="117"/>
      <c r="KUQ36" s="117"/>
      <c r="KUR36" s="117"/>
      <c r="KUS36" s="117"/>
      <c r="KUT36" s="117"/>
      <c r="KUU36" s="117"/>
      <c r="KUV36" s="117"/>
      <c r="KUW36" s="117"/>
      <c r="KUX36" s="117"/>
      <c r="KUY36" s="117"/>
      <c r="KUZ36" s="117"/>
      <c r="KVA36" s="117"/>
      <c r="KVB36" s="117"/>
      <c r="KVC36" s="117"/>
      <c r="KVD36" s="117"/>
      <c r="KVE36" s="117"/>
      <c r="KVF36" s="117"/>
      <c r="KVG36" s="117"/>
      <c r="KVH36" s="117"/>
      <c r="KVI36" s="117"/>
      <c r="KVJ36" s="117"/>
      <c r="KVK36" s="117"/>
      <c r="KVL36" s="117"/>
      <c r="KVM36" s="117"/>
      <c r="KVN36" s="117"/>
      <c r="KVO36" s="117"/>
      <c r="KVP36" s="117"/>
      <c r="KVQ36" s="117"/>
      <c r="KVR36" s="117"/>
      <c r="KVS36" s="117"/>
      <c r="KVT36" s="117"/>
      <c r="KVU36" s="117"/>
      <c r="KVV36" s="117"/>
      <c r="KVW36" s="117"/>
      <c r="KVX36" s="117"/>
      <c r="KVY36" s="117"/>
      <c r="KVZ36" s="117"/>
      <c r="KWA36" s="117"/>
      <c r="KWB36" s="117"/>
      <c r="KWC36" s="117"/>
      <c r="KWD36" s="117"/>
      <c r="KWE36" s="117"/>
      <c r="KWF36" s="117"/>
      <c r="KWG36" s="117"/>
      <c r="KWH36" s="117"/>
      <c r="KWI36" s="117"/>
      <c r="KWJ36" s="117"/>
      <c r="KWK36" s="117"/>
      <c r="KWL36" s="117"/>
      <c r="KWM36" s="117"/>
      <c r="KWN36" s="117"/>
      <c r="KWO36" s="117"/>
      <c r="KWP36" s="117"/>
      <c r="KWQ36" s="117"/>
      <c r="KWR36" s="117"/>
      <c r="KWS36" s="117"/>
      <c r="KWT36" s="117"/>
      <c r="KWU36" s="117"/>
      <c r="KWV36" s="117"/>
      <c r="KWW36" s="117"/>
      <c r="KWX36" s="117"/>
      <c r="KWY36" s="117"/>
      <c r="KWZ36" s="117"/>
      <c r="KXA36" s="117"/>
      <c r="KXB36" s="117"/>
      <c r="KXC36" s="117"/>
      <c r="KXD36" s="117"/>
      <c r="KXE36" s="117"/>
      <c r="KXF36" s="117"/>
      <c r="KXG36" s="117"/>
      <c r="KXH36" s="117"/>
      <c r="KXI36" s="117"/>
      <c r="KXJ36" s="117"/>
      <c r="KXK36" s="117"/>
      <c r="KXL36" s="117"/>
      <c r="KXM36" s="117"/>
      <c r="KXN36" s="117"/>
      <c r="KXO36" s="117"/>
      <c r="KXP36" s="117"/>
      <c r="KXQ36" s="117"/>
      <c r="KXR36" s="117"/>
      <c r="KXS36" s="117"/>
      <c r="KXT36" s="117"/>
      <c r="KXU36" s="117"/>
      <c r="KXV36" s="117"/>
      <c r="KXW36" s="117"/>
      <c r="KXX36" s="117"/>
      <c r="KXY36" s="117"/>
      <c r="KXZ36" s="117"/>
      <c r="KYA36" s="117"/>
      <c r="KYB36" s="117"/>
      <c r="KYC36" s="117"/>
      <c r="KYD36" s="117"/>
      <c r="KYE36" s="117"/>
      <c r="KYF36" s="117"/>
      <c r="KYG36" s="117"/>
      <c r="KYH36" s="117"/>
      <c r="KYI36" s="117"/>
      <c r="KYJ36" s="117"/>
      <c r="KYK36" s="117"/>
      <c r="KYL36" s="117"/>
      <c r="KYM36" s="117"/>
      <c r="KYN36" s="117"/>
      <c r="KYO36" s="117"/>
      <c r="KYP36" s="117"/>
      <c r="KYQ36" s="117"/>
      <c r="KYR36" s="117"/>
      <c r="KYS36" s="117"/>
      <c r="KYT36" s="117"/>
      <c r="KYU36" s="117"/>
      <c r="KYV36" s="117"/>
      <c r="KYW36" s="117"/>
      <c r="KYX36" s="117"/>
      <c r="KYY36" s="117"/>
      <c r="KYZ36" s="117"/>
      <c r="KZA36" s="117"/>
      <c r="KZB36" s="117"/>
      <c r="KZC36" s="117"/>
      <c r="KZD36" s="117"/>
      <c r="KZE36" s="117"/>
      <c r="KZF36" s="117"/>
      <c r="KZG36" s="117"/>
      <c r="KZH36" s="117"/>
      <c r="KZI36" s="117"/>
      <c r="KZJ36" s="117"/>
      <c r="KZK36" s="117"/>
      <c r="KZL36" s="117"/>
      <c r="KZM36" s="117"/>
      <c r="KZN36" s="117"/>
      <c r="KZO36" s="117"/>
      <c r="KZP36" s="117"/>
      <c r="KZQ36" s="117"/>
      <c r="KZR36" s="117"/>
      <c r="KZS36" s="117"/>
      <c r="KZT36" s="117"/>
      <c r="KZU36" s="117"/>
      <c r="KZV36" s="117"/>
      <c r="KZW36" s="117"/>
      <c r="KZX36" s="117"/>
      <c r="KZY36" s="117"/>
      <c r="KZZ36" s="117"/>
      <c r="LAA36" s="117"/>
      <c r="LAB36" s="117"/>
      <c r="LAC36" s="117"/>
      <c r="LAD36" s="117"/>
      <c r="LAE36" s="117"/>
      <c r="LAF36" s="117"/>
      <c r="LAG36" s="117"/>
      <c r="LAH36" s="117"/>
      <c r="LAI36" s="117"/>
      <c r="LAJ36" s="117"/>
      <c r="LAK36" s="117"/>
      <c r="LAL36" s="117"/>
      <c r="LAM36" s="117"/>
      <c r="LAN36" s="117"/>
      <c r="LAO36" s="117"/>
      <c r="LAP36" s="117"/>
      <c r="LAQ36" s="117"/>
      <c r="LAR36" s="117"/>
      <c r="LAS36" s="117"/>
      <c r="LAT36" s="117"/>
      <c r="LAU36" s="117"/>
      <c r="LAV36" s="117"/>
      <c r="LAW36" s="117"/>
      <c r="LAX36" s="117"/>
      <c r="LAY36" s="117"/>
      <c r="LAZ36" s="117"/>
      <c r="LBA36" s="117"/>
      <c r="LBB36" s="117"/>
      <c r="LBC36" s="117"/>
      <c r="LBD36" s="117"/>
      <c r="LBE36" s="117"/>
      <c r="LBF36" s="117"/>
      <c r="LBG36" s="117"/>
      <c r="LBH36" s="117"/>
      <c r="LBI36" s="117"/>
      <c r="LBJ36" s="117"/>
      <c r="LBK36" s="117"/>
      <c r="LBL36" s="117"/>
      <c r="LBM36" s="117"/>
      <c r="LBN36" s="117"/>
      <c r="LBO36" s="117"/>
      <c r="LBP36" s="117"/>
      <c r="LBQ36" s="117"/>
      <c r="LBR36" s="117"/>
      <c r="LBS36" s="117"/>
      <c r="LBT36" s="117"/>
      <c r="LBU36" s="117"/>
      <c r="LBV36" s="117"/>
      <c r="LBW36" s="117"/>
      <c r="LBX36" s="117"/>
      <c r="LBY36" s="117"/>
      <c r="LBZ36" s="117"/>
      <c r="LCA36" s="117"/>
      <c r="LCB36" s="117"/>
      <c r="LCC36" s="117"/>
      <c r="LCD36" s="117"/>
      <c r="LCE36" s="117"/>
      <c r="LCF36" s="117"/>
      <c r="LCG36" s="117"/>
      <c r="LCH36" s="117"/>
      <c r="LCI36" s="117"/>
      <c r="LCJ36" s="117"/>
      <c r="LCK36" s="117"/>
      <c r="LCL36" s="117"/>
      <c r="LCM36" s="117"/>
      <c r="LCN36" s="117"/>
      <c r="LCO36" s="117"/>
      <c r="LCP36" s="117"/>
      <c r="LCQ36" s="117"/>
      <c r="LCR36" s="117"/>
      <c r="LCS36" s="117"/>
      <c r="LCT36" s="117"/>
      <c r="LCU36" s="117"/>
      <c r="LCV36" s="117"/>
      <c r="LCW36" s="117"/>
      <c r="LCX36" s="117"/>
      <c r="LCY36" s="117"/>
      <c r="LCZ36" s="117"/>
      <c r="LDA36" s="117"/>
      <c r="LDB36" s="117"/>
      <c r="LDC36" s="117"/>
      <c r="LDD36" s="117"/>
      <c r="LDE36" s="117"/>
      <c r="LDF36" s="117"/>
      <c r="LDG36" s="117"/>
      <c r="LDH36" s="117"/>
      <c r="LDI36" s="117"/>
      <c r="LDJ36" s="117"/>
      <c r="LDK36" s="117"/>
      <c r="LDL36" s="117"/>
      <c r="LDM36" s="117"/>
      <c r="LDN36" s="117"/>
      <c r="LDO36" s="117"/>
      <c r="LDP36" s="117"/>
      <c r="LDQ36" s="117"/>
      <c r="LDR36" s="117"/>
      <c r="LDS36" s="117"/>
      <c r="LDT36" s="117"/>
      <c r="LDU36" s="117"/>
      <c r="LDV36" s="117"/>
      <c r="LDW36" s="117"/>
      <c r="LDX36" s="117"/>
      <c r="LDY36" s="117"/>
      <c r="LDZ36" s="117"/>
      <c r="LEA36" s="117"/>
      <c r="LEB36" s="117"/>
      <c r="LEC36" s="117"/>
      <c r="LED36" s="117"/>
      <c r="LEE36" s="117"/>
      <c r="LEF36" s="117"/>
      <c r="LEG36" s="117"/>
      <c r="LEH36" s="117"/>
      <c r="LEI36" s="117"/>
      <c r="LEJ36" s="117"/>
      <c r="LEK36" s="117"/>
      <c r="LEL36" s="117"/>
      <c r="LEM36" s="117"/>
      <c r="LEN36" s="117"/>
      <c r="LEO36" s="117"/>
      <c r="LEP36" s="117"/>
      <c r="LEQ36" s="117"/>
      <c r="LER36" s="117"/>
      <c r="LES36" s="117"/>
      <c r="LET36" s="117"/>
      <c r="LEU36" s="117"/>
      <c r="LEV36" s="117"/>
      <c r="LEW36" s="117"/>
      <c r="LEX36" s="117"/>
      <c r="LEY36" s="117"/>
      <c r="LEZ36" s="117"/>
      <c r="LFA36" s="117"/>
      <c r="LFB36" s="117"/>
      <c r="LFC36" s="117"/>
      <c r="LFD36" s="117"/>
      <c r="LFE36" s="117"/>
      <c r="LFF36" s="117"/>
      <c r="LFG36" s="117"/>
      <c r="LFH36" s="117"/>
      <c r="LFI36" s="117"/>
      <c r="LFJ36" s="117"/>
      <c r="LFK36" s="117"/>
      <c r="LFL36" s="117"/>
      <c r="LFM36" s="117"/>
      <c r="LFN36" s="117"/>
      <c r="LFO36" s="117"/>
      <c r="LFP36" s="117"/>
      <c r="LFQ36" s="117"/>
      <c r="LFR36" s="117"/>
      <c r="LFS36" s="117"/>
      <c r="LFT36" s="117"/>
      <c r="LFU36" s="117"/>
      <c r="LFV36" s="117"/>
      <c r="LFW36" s="117"/>
      <c r="LFX36" s="117"/>
      <c r="LFY36" s="117"/>
      <c r="LFZ36" s="117"/>
      <c r="LGA36" s="117"/>
      <c r="LGB36" s="117"/>
      <c r="LGC36" s="117"/>
      <c r="LGD36" s="117"/>
      <c r="LGE36" s="117"/>
      <c r="LGF36" s="117"/>
      <c r="LGG36" s="117"/>
      <c r="LGH36" s="117"/>
      <c r="LGI36" s="117"/>
      <c r="LGJ36" s="117"/>
      <c r="LGK36" s="117"/>
      <c r="LGL36" s="117"/>
      <c r="LGM36" s="117"/>
      <c r="LGN36" s="117"/>
      <c r="LGO36" s="117"/>
      <c r="LGP36" s="117"/>
      <c r="LGQ36" s="117"/>
      <c r="LGR36" s="117"/>
      <c r="LGS36" s="117"/>
      <c r="LGT36" s="117"/>
      <c r="LGU36" s="117"/>
      <c r="LGV36" s="117"/>
      <c r="LGW36" s="117"/>
      <c r="LGX36" s="117"/>
      <c r="LGY36" s="117"/>
      <c r="LGZ36" s="117"/>
      <c r="LHA36" s="117"/>
      <c r="LHB36" s="117"/>
      <c r="LHC36" s="117"/>
      <c r="LHD36" s="117"/>
      <c r="LHE36" s="117"/>
      <c r="LHF36" s="117"/>
      <c r="LHG36" s="117"/>
      <c r="LHH36" s="117"/>
      <c r="LHI36" s="117"/>
      <c r="LHJ36" s="117"/>
      <c r="LHK36" s="117"/>
      <c r="LHL36" s="117"/>
      <c r="LHM36" s="117"/>
      <c r="LHN36" s="117"/>
      <c r="LHO36" s="117"/>
      <c r="LHP36" s="117"/>
      <c r="LHQ36" s="117"/>
      <c r="LHR36" s="117"/>
      <c r="LHS36" s="117"/>
      <c r="LHT36" s="117"/>
      <c r="LHU36" s="117"/>
      <c r="LHV36" s="117"/>
      <c r="LHW36" s="117"/>
      <c r="LHX36" s="117"/>
      <c r="LHY36" s="117"/>
      <c r="LHZ36" s="117"/>
      <c r="LIA36" s="117"/>
      <c r="LIB36" s="117"/>
      <c r="LIC36" s="117"/>
      <c r="LID36" s="117"/>
      <c r="LIE36" s="117"/>
      <c r="LIF36" s="117"/>
      <c r="LIG36" s="117"/>
      <c r="LIH36" s="117"/>
      <c r="LII36" s="117"/>
      <c r="LIJ36" s="117"/>
      <c r="LIK36" s="117"/>
      <c r="LIL36" s="117"/>
      <c r="LIM36" s="117"/>
      <c r="LIN36" s="117"/>
      <c r="LIO36" s="117"/>
      <c r="LIP36" s="117"/>
      <c r="LIQ36" s="117"/>
      <c r="LIR36" s="117"/>
      <c r="LIS36" s="117"/>
      <c r="LIT36" s="117"/>
      <c r="LIU36" s="117"/>
      <c r="LIV36" s="117"/>
      <c r="LIW36" s="117"/>
      <c r="LIX36" s="117"/>
      <c r="LIY36" s="117"/>
      <c r="LIZ36" s="117"/>
      <c r="LJA36" s="117"/>
      <c r="LJB36" s="117"/>
      <c r="LJC36" s="117"/>
      <c r="LJD36" s="117"/>
      <c r="LJE36" s="117"/>
      <c r="LJF36" s="117"/>
      <c r="LJG36" s="117"/>
      <c r="LJH36" s="117"/>
      <c r="LJI36" s="117"/>
      <c r="LJJ36" s="117"/>
      <c r="LJK36" s="117"/>
      <c r="LJL36" s="117"/>
      <c r="LJM36" s="117"/>
      <c r="LJN36" s="117"/>
      <c r="LJO36" s="117"/>
      <c r="LJP36" s="117"/>
      <c r="LJQ36" s="117"/>
      <c r="LJR36" s="117"/>
      <c r="LJS36" s="117"/>
      <c r="LJT36" s="117"/>
      <c r="LJU36" s="117"/>
      <c r="LJV36" s="117"/>
      <c r="LJW36" s="117"/>
      <c r="LJX36" s="117"/>
      <c r="LJY36" s="117"/>
      <c r="LJZ36" s="117"/>
      <c r="LKA36" s="117"/>
      <c r="LKB36" s="117"/>
      <c r="LKC36" s="117"/>
      <c r="LKD36" s="117"/>
      <c r="LKE36" s="117"/>
      <c r="LKF36" s="117"/>
      <c r="LKG36" s="117"/>
      <c r="LKH36" s="117"/>
      <c r="LKI36" s="117"/>
      <c r="LKJ36" s="117"/>
      <c r="LKK36" s="117"/>
      <c r="LKL36" s="117"/>
      <c r="LKM36" s="117"/>
      <c r="LKN36" s="117"/>
      <c r="LKO36" s="117"/>
      <c r="LKP36" s="117"/>
      <c r="LKQ36" s="117"/>
      <c r="LKR36" s="117"/>
      <c r="LKS36" s="117"/>
      <c r="LKT36" s="117"/>
      <c r="LKU36" s="117"/>
      <c r="LKV36" s="117"/>
      <c r="LKW36" s="117"/>
      <c r="LKX36" s="117"/>
      <c r="LKY36" s="117"/>
      <c r="LKZ36" s="117"/>
      <c r="LLA36" s="117"/>
      <c r="LLB36" s="117"/>
      <c r="LLC36" s="117"/>
      <c r="LLD36" s="117"/>
      <c r="LLE36" s="117"/>
      <c r="LLF36" s="117"/>
      <c r="LLG36" s="117"/>
      <c r="LLH36" s="117"/>
      <c r="LLI36" s="117"/>
      <c r="LLJ36" s="117"/>
      <c r="LLK36" s="117"/>
      <c r="LLL36" s="117"/>
      <c r="LLM36" s="117"/>
      <c r="LLN36" s="117"/>
      <c r="LLO36" s="117"/>
      <c r="LLP36" s="117"/>
      <c r="LLQ36" s="117"/>
      <c r="LLR36" s="117"/>
      <c r="LLS36" s="117"/>
      <c r="LLT36" s="117"/>
      <c r="LLU36" s="117"/>
      <c r="LLV36" s="117"/>
      <c r="LLW36" s="117"/>
      <c r="LLX36" s="117"/>
      <c r="LLY36" s="117"/>
      <c r="LLZ36" s="117"/>
      <c r="LMA36" s="117"/>
      <c r="LMB36" s="117"/>
      <c r="LMC36" s="117"/>
      <c r="LMD36" s="117"/>
      <c r="LME36" s="117"/>
      <c r="LMF36" s="117"/>
      <c r="LMG36" s="117"/>
      <c r="LMH36" s="117"/>
      <c r="LMI36" s="117"/>
      <c r="LMJ36" s="117"/>
      <c r="LMK36" s="117"/>
      <c r="LML36" s="117"/>
      <c r="LMM36" s="117"/>
      <c r="LMN36" s="117"/>
      <c r="LMO36" s="117"/>
      <c r="LMP36" s="117"/>
      <c r="LMQ36" s="117"/>
      <c r="LMR36" s="117"/>
      <c r="LMS36" s="117"/>
      <c r="LMT36" s="117"/>
      <c r="LMU36" s="117"/>
      <c r="LMV36" s="117"/>
      <c r="LMW36" s="117"/>
      <c r="LMX36" s="117"/>
      <c r="LMY36" s="117"/>
      <c r="LMZ36" s="117"/>
      <c r="LNA36" s="117"/>
      <c r="LNB36" s="117"/>
      <c r="LNC36" s="117"/>
      <c r="LND36" s="117"/>
      <c r="LNE36" s="117"/>
      <c r="LNF36" s="117"/>
      <c r="LNG36" s="117"/>
      <c r="LNH36" s="117"/>
      <c r="LNI36" s="117"/>
      <c r="LNJ36" s="117"/>
      <c r="LNK36" s="117"/>
      <c r="LNL36" s="117"/>
      <c r="LNM36" s="117"/>
      <c r="LNN36" s="117"/>
      <c r="LNO36" s="117"/>
      <c r="LNP36" s="117"/>
      <c r="LNQ36" s="117"/>
      <c r="LNR36" s="117"/>
      <c r="LNS36" s="117"/>
      <c r="LNT36" s="117"/>
      <c r="LNU36" s="117"/>
      <c r="LNV36" s="117"/>
      <c r="LNW36" s="117"/>
      <c r="LNX36" s="117"/>
      <c r="LNY36" s="117"/>
      <c r="LNZ36" s="117"/>
      <c r="LOA36" s="117"/>
      <c r="LOB36" s="117"/>
      <c r="LOC36" s="117"/>
      <c r="LOD36" s="117"/>
      <c r="LOE36" s="117"/>
      <c r="LOF36" s="117"/>
      <c r="LOG36" s="117"/>
      <c r="LOH36" s="117"/>
      <c r="LOI36" s="117"/>
      <c r="LOJ36" s="117"/>
      <c r="LOK36" s="117"/>
      <c r="LOL36" s="117"/>
      <c r="LOM36" s="117"/>
      <c r="LON36" s="117"/>
      <c r="LOO36" s="117"/>
      <c r="LOP36" s="117"/>
      <c r="LOQ36" s="117"/>
      <c r="LOR36" s="117"/>
      <c r="LOS36" s="117"/>
      <c r="LOT36" s="117"/>
      <c r="LOU36" s="117"/>
      <c r="LOV36" s="117"/>
      <c r="LOW36" s="117"/>
      <c r="LOX36" s="117"/>
      <c r="LOY36" s="117"/>
      <c r="LOZ36" s="117"/>
      <c r="LPA36" s="117"/>
      <c r="LPB36" s="117"/>
      <c r="LPC36" s="117"/>
      <c r="LPD36" s="117"/>
      <c r="LPE36" s="117"/>
      <c r="LPF36" s="117"/>
      <c r="LPG36" s="117"/>
      <c r="LPH36" s="117"/>
      <c r="LPI36" s="117"/>
      <c r="LPJ36" s="117"/>
      <c r="LPK36" s="117"/>
      <c r="LPL36" s="117"/>
      <c r="LPM36" s="117"/>
      <c r="LPN36" s="117"/>
      <c r="LPO36" s="117"/>
      <c r="LPP36" s="117"/>
      <c r="LPQ36" s="117"/>
      <c r="LPR36" s="117"/>
      <c r="LPS36" s="117"/>
      <c r="LPT36" s="117"/>
      <c r="LPU36" s="117"/>
      <c r="LPV36" s="117"/>
      <c r="LPW36" s="117"/>
      <c r="LPX36" s="117"/>
      <c r="LPY36" s="117"/>
      <c r="LPZ36" s="117"/>
      <c r="LQA36" s="117"/>
      <c r="LQB36" s="117"/>
      <c r="LQC36" s="117"/>
      <c r="LQD36" s="117"/>
      <c r="LQE36" s="117"/>
      <c r="LQF36" s="117"/>
      <c r="LQG36" s="117"/>
      <c r="LQH36" s="117"/>
      <c r="LQI36" s="117"/>
      <c r="LQJ36" s="117"/>
      <c r="LQK36" s="117"/>
      <c r="LQL36" s="117"/>
      <c r="LQM36" s="117"/>
      <c r="LQN36" s="117"/>
      <c r="LQO36" s="117"/>
      <c r="LQP36" s="117"/>
      <c r="LQQ36" s="117"/>
      <c r="LQR36" s="117"/>
      <c r="LQS36" s="117"/>
      <c r="LQT36" s="117"/>
      <c r="LQU36" s="117"/>
      <c r="LQV36" s="117"/>
      <c r="LQW36" s="117"/>
      <c r="LQX36" s="117"/>
      <c r="LQY36" s="117"/>
      <c r="LQZ36" s="117"/>
      <c r="LRA36" s="117"/>
      <c r="LRB36" s="117"/>
      <c r="LRC36" s="117"/>
      <c r="LRD36" s="117"/>
      <c r="LRE36" s="117"/>
      <c r="LRF36" s="117"/>
      <c r="LRG36" s="117"/>
      <c r="LRH36" s="117"/>
      <c r="LRI36" s="117"/>
      <c r="LRJ36" s="117"/>
      <c r="LRK36" s="117"/>
      <c r="LRL36" s="117"/>
      <c r="LRM36" s="117"/>
      <c r="LRN36" s="117"/>
      <c r="LRO36" s="117"/>
      <c r="LRP36" s="117"/>
      <c r="LRQ36" s="117"/>
      <c r="LRR36" s="117"/>
      <c r="LRS36" s="117"/>
      <c r="LRT36" s="117"/>
      <c r="LRU36" s="117"/>
      <c r="LRV36" s="117"/>
      <c r="LRW36" s="117"/>
      <c r="LRX36" s="117"/>
      <c r="LRY36" s="117"/>
      <c r="LRZ36" s="117"/>
      <c r="LSA36" s="117"/>
      <c r="LSB36" s="117"/>
      <c r="LSC36" s="117"/>
      <c r="LSD36" s="117"/>
      <c r="LSE36" s="117"/>
      <c r="LSF36" s="117"/>
      <c r="LSG36" s="117"/>
      <c r="LSH36" s="117"/>
      <c r="LSI36" s="117"/>
      <c r="LSJ36" s="117"/>
      <c r="LSK36" s="117"/>
      <c r="LSL36" s="117"/>
      <c r="LSM36" s="117"/>
      <c r="LSN36" s="117"/>
      <c r="LSO36" s="117"/>
      <c r="LSP36" s="117"/>
      <c r="LSQ36" s="117"/>
      <c r="LSR36" s="117"/>
      <c r="LSS36" s="117"/>
      <c r="LST36" s="117"/>
      <c r="LSU36" s="117"/>
      <c r="LSV36" s="117"/>
      <c r="LSW36" s="117"/>
      <c r="LSX36" s="117"/>
      <c r="LSY36" s="117"/>
      <c r="LSZ36" s="117"/>
      <c r="LTA36" s="117"/>
      <c r="LTB36" s="117"/>
      <c r="LTC36" s="117"/>
      <c r="LTD36" s="117"/>
      <c r="LTE36" s="117"/>
      <c r="LTF36" s="117"/>
      <c r="LTG36" s="117"/>
      <c r="LTH36" s="117"/>
      <c r="LTI36" s="117"/>
      <c r="LTJ36" s="117"/>
      <c r="LTK36" s="117"/>
      <c r="LTL36" s="117"/>
      <c r="LTM36" s="117"/>
      <c r="LTN36" s="117"/>
      <c r="LTO36" s="117"/>
      <c r="LTP36" s="117"/>
      <c r="LTQ36" s="117"/>
      <c r="LTR36" s="117"/>
      <c r="LTS36" s="117"/>
      <c r="LTT36" s="117"/>
      <c r="LTU36" s="117"/>
      <c r="LTV36" s="117"/>
      <c r="LTW36" s="117"/>
      <c r="LTX36" s="117"/>
      <c r="LTY36" s="117"/>
      <c r="LTZ36" s="117"/>
      <c r="LUA36" s="117"/>
      <c r="LUB36" s="117"/>
      <c r="LUC36" s="117"/>
      <c r="LUD36" s="117"/>
      <c r="LUE36" s="117"/>
      <c r="LUF36" s="117"/>
      <c r="LUG36" s="117"/>
      <c r="LUH36" s="117"/>
      <c r="LUI36" s="117"/>
      <c r="LUJ36" s="117"/>
      <c r="LUK36" s="117"/>
      <c r="LUL36" s="117"/>
      <c r="LUM36" s="117"/>
      <c r="LUN36" s="117"/>
      <c r="LUO36" s="117"/>
      <c r="LUP36" s="117"/>
      <c r="LUQ36" s="117"/>
      <c r="LUR36" s="117"/>
      <c r="LUS36" s="117"/>
      <c r="LUT36" s="117"/>
      <c r="LUU36" s="117"/>
      <c r="LUV36" s="117"/>
      <c r="LUW36" s="117"/>
      <c r="LUX36" s="117"/>
      <c r="LUY36" s="117"/>
      <c r="LUZ36" s="117"/>
      <c r="LVA36" s="117"/>
      <c r="LVB36" s="117"/>
      <c r="LVC36" s="117"/>
      <c r="LVD36" s="117"/>
      <c r="LVE36" s="117"/>
      <c r="LVF36" s="117"/>
      <c r="LVG36" s="117"/>
      <c r="LVH36" s="117"/>
      <c r="LVI36" s="117"/>
      <c r="LVJ36" s="117"/>
      <c r="LVK36" s="117"/>
      <c r="LVL36" s="117"/>
      <c r="LVM36" s="117"/>
      <c r="LVN36" s="117"/>
      <c r="LVO36" s="117"/>
      <c r="LVP36" s="117"/>
      <c r="LVQ36" s="117"/>
      <c r="LVR36" s="117"/>
      <c r="LVS36" s="117"/>
      <c r="LVT36" s="117"/>
      <c r="LVU36" s="117"/>
      <c r="LVV36" s="117"/>
      <c r="LVW36" s="117"/>
      <c r="LVX36" s="117"/>
      <c r="LVY36" s="117"/>
      <c r="LVZ36" s="117"/>
      <c r="LWA36" s="117"/>
      <c r="LWB36" s="117"/>
      <c r="LWC36" s="117"/>
      <c r="LWD36" s="117"/>
      <c r="LWE36" s="117"/>
      <c r="LWF36" s="117"/>
      <c r="LWG36" s="117"/>
      <c r="LWH36" s="117"/>
      <c r="LWI36" s="117"/>
      <c r="LWJ36" s="117"/>
      <c r="LWK36" s="117"/>
      <c r="LWL36" s="117"/>
      <c r="LWM36" s="117"/>
      <c r="LWN36" s="117"/>
      <c r="LWO36" s="117"/>
      <c r="LWP36" s="117"/>
      <c r="LWQ36" s="117"/>
      <c r="LWR36" s="117"/>
      <c r="LWS36" s="117"/>
      <c r="LWT36" s="117"/>
      <c r="LWU36" s="117"/>
      <c r="LWV36" s="117"/>
      <c r="LWW36" s="117"/>
      <c r="LWX36" s="117"/>
      <c r="LWY36" s="117"/>
      <c r="LWZ36" s="117"/>
      <c r="LXA36" s="117"/>
      <c r="LXB36" s="117"/>
      <c r="LXC36" s="117"/>
      <c r="LXD36" s="117"/>
      <c r="LXE36" s="117"/>
      <c r="LXF36" s="117"/>
      <c r="LXG36" s="117"/>
      <c r="LXH36" s="117"/>
      <c r="LXI36" s="117"/>
      <c r="LXJ36" s="117"/>
      <c r="LXK36" s="117"/>
      <c r="LXL36" s="117"/>
      <c r="LXM36" s="117"/>
      <c r="LXN36" s="117"/>
      <c r="LXO36" s="117"/>
      <c r="LXP36" s="117"/>
      <c r="LXQ36" s="117"/>
      <c r="LXR36" s="117"/>
      <c r="LXS36" s="117"/>
      <c r="LXT36" s="117"/>
      <c r="LXU36" s="117"/>
      <c r="LXV36" s="117"/>
      <c r="LXW36" s="117"/>
      <c r="LXX36" s="117"/>
      <c r="LXY36" s="117"/>
      <c r="LXZ36" s="117"/>
      <c r="LYA36" s="117"/>
      <c r="LYB36" s="117"/>
      <c r="LYC36" s="117"/>
      <c r="LYD36" s="117"/>
      <c r="LYE36" s="117"/>
      <c r="LYF36" s="117"/>
      <c r="LYG36" s="117"/>
      <c r="LYH36" s="117"/>
      <c r="LYI36" s="117"/>
      <c r="LYJ36" s="117"/>
      <c r="LYK36" s="117"/>
      <c r="LYL36" s="117"/>
      <c r="LYM36" s="117"/>
      <c r="LYN36" s="117"/>
      <c r="LYO36" s="117"/>
      <c r="LYP36" s="117"/>
      <c r="LYQ36" s="117"/>
      <c r="LYR36" s="117"/>
      <c r="LYS36" s="117"/>
      <c r="LYT36" s="117"/>
      <c r="LYU36" s="117"/>
      <c r="LYV36" s="117"/>
      <c r="LYW36" s="117"/>
      <c r="LYX36" s="117"/>
      <c r="LYY36" s="117"/>
      <c r="LYZ36" s="117"/>
      <c r="LZA36" s="117"/>
      <c r="LZB36" s="117"/>
      <c r="LZC36" s="117"/>
      <c r="LZD36" s="117"/>
      <c r="LZE36" s="117"/>
      <c r="LZF36" s="117"/>
      <c r="LZG36" s="117"/>
      <c r="LZH36" s="117"/>
      <c r="LZI36" s="117"/>
      <c r="LZJ36" s="117"/>
      <c r="LZK36" s="117"/>
      <c r="LZL36" s="117"/>
      <c r="LZM36" s="117"/>
      <c r="LZN36" s="117"/>
      <c r="LZO36" s="117"/>
      <c r="LZP36" s="117"/>
      <c r="LZQ36" s="117"/>
      <c r="LZR36" s="117"/>
      <c r="LZS36" s="117"/>
      <c r="LZT36" s="117"/>
      <c r="LZU36" s="117"/>
      <c r="LZV36" s="117"/>
      <c r="LZW36" s="117"/>
      <c r="LZX36" s="117"/>
      <c r="LZY36" s="117"/>
      <c r="LZZ36" s="117"/>
      <c r="MAA36" s="117"/>
      <c r="MAB36" s="117"/>
      <c r="MAC36" s="117"/>
      <c r="MAD36" s="117"/>
      <c r="MAE36" s="117"/>
      <c r="MAF36" s="117"/>
      <c r="MAG36" s="117"/>
      <c r="MAH36" s="117"/>
      <c r="MAI36" s="117"/>
      <c r="MAJ36" s="117"/>
      <c r="MAK36" s="117"/>
      <c r="MAL36" s="117"/>
      <c r="MAM36" s="117"/>
      <c r="MAN36" s="117"/>
      <c r="MAO36" s="117"/>
      <c r="MAP36" s="117"/>
      <c r="MAQ36" s="117"/>
      <c r="MAR36" s="117"/>
      <c r="MAS36" s="117"/>
      <c r="MAT36" s="117"/>
      <c r="MAU36" s="117"/>
      <c r="MAV36" s="117"/>
      <c r="MAW36" s="117"/>
      <c r="MAX36" s="117"/>
      <c r="MAY36" s="117"/>
      <c r="MAZ36" s="117"/>
      <c r="MBA36" s="117"/>
      <c r="MBB36" s="117"/>
      <c r="MBC36" s="117"/>
      <c r="MBD36" s="117"/>
      <c r="MBE36" s="117"/>
      <c r="MBF36" s="117"/>
      <c r="MBG36" s="117"/>
      <c r="MBH36" s="117"/>
      <c r="MBI36" s="117"/>
      <c r="MBJ36" s="117"/>
      <c r="MBK36" s="117"/>
      <c r="MBL36" s="117"/>
      <c r="MBM36" s="117"/>
      <c r="MBN36" s="117"/>
      <c r="MBO36" s="117"/>
      <c r="MBP36" s="117"/>
      <c r="MBQ36" s="117"/>
      <c r="MBR36" s="117"/>
      <c r="MBS36" s="117"/>
      <c r="MBT36" s="117"/>
      <c r="MBU36" s="117"/>
      <c r="MBV36" s="117"/>
      <c r="MBW36" s="117"/>
      <c r="MBX36" s="117"/>
      <c r="MBY36" s="117"/>
      <c r="MBZ36" s="117"/>
      <c r="MCA36" s="117"/>
      <c r="MCB36" s="117"/>
      <c r="MCC36" s="117"/>
      <c r="MCD36" s="117"/>
      <c r="MCE36" s="117"/>
      <c r="MCF36" s="117"/>
      <c r="MCG36" s="117"/>
      <c r="MCH36" s="117"/>
      <c r="MCI36" s="117"/>
      <c r="MCJ36" s="117"/>
      <c r="MCK36" s="117"/>
      <c r="MCL36" s="117"/>
      <c r="MCM36" s="117"/>
      <c r="MCN36" s="117"/>
      <c r="MCO36" s="117"/>
      <c r="MCP36" s="117"/>
      <c r="MCQ36" s="117"/>
      <c r="MCR36" s="117"/>
      <c r="MCS36" s="117"/>
      <c r="MCT36" s="117"/>
      <c r="MCU36" s="117"/>
      <c r="MCV36" s="117"/>
      <c r="MCW36" s="117"/>
      <c r="MCX36" s="117"/>
      <c r="MCY36" s="117"/>
      <c r="MCZ36" s="117"/>
      <c r="MDA36" s="117"/>
      <c r="MDB36" s="117"/>
      <c r="MDC36" s="117"/>
      <c r="MDD36" s="117"/>
      <c r="MDE36" s="117"/>
      <c r="MDF36" s="117"/>
      <c r="MDG36" s="117"/>
      <c r="MDH36" s="117"/>
      <c r="MDI36" s="117"/>
      <c r="MDJ36" s="117"/>
      <c r="MDK36" s="117"/>
      <c r="MDL36" s="117"/>
      <c r="MDM36" s="117"/>
      <c r="MDN36" s="117"/>
      <c r="MDO36" s="117"/>
      <c r="MDP36" s="117"/>
      <c r="MDQ36" s="117"/>
      <c r="MDR36" s="117"/>
      <c r="MDS36" s="117"/>
      <c r="MDT36" s="117"/>
      <c r="MDU36" s="117"/>
      <c r="MDV36" s="117"/>
      <c r="MDW36" s="117"/>
      <c r="MDX36" s="117"/>
      <c r="MDY36" s="117"/>
      <c r="MDZ36" s="117"/>
      <c r="MEA36" s="117"/>
      <c r="MEB36" s="117"/>
      <c r="MEC36" s="117"/>
      <c r="MED36" s="117"/>
      <c r="MEE36" s="117"/>
      <c r="MEF36" s="117"/>
      <c r="MEG36" s="117"/>
      <c r="MEH36" s="117"/>
      <c r="MEI36" s="117"/>
      <c r="MEJ36" s="117"/>
      <c r="MEK36" s="117"/>
      <c r="MEL36" s="117"/>
      <c r="MEM36" s="117"/>
      <c r="MEN36" s="117"/>
      <c r="MEO36" s="117"/>
      <c r="MEP36" s="117"/>
      <c r="MEQ36" s="117"/>
      <c r="MER36" s="117"/>
      <c r="MES36" s="117"/>
      <c r="MET36" s="117"/>
      <c r="MEU36" s="117"/>
      <c r="MEV36" s="117"/>
      <c r="MEW36" s="117"/>
      <c r="MEX36" s="117"/>
      <c r="MEY36" s="117"/>
      <c r="MEZ36" s="117"/>
      <c r="MFA36" s="117"/>
      <c r="MFB36" s="117"/>
      <c r="MFC36" s="117"/>
      <c r="MFD36" s="117"/>
      <c r="MFE36" s="117"/>
      <c r="MFF36" s="117"/>
      <c r="MFG36" s="117"/>
      <c r="MFH36" s="117"/>
      <c r="MFI36" s="117"/>
      <c r="MFJ36" s="117"/>
      <c r="MFK36" s="117"/>
      <c r="MFL36" s="117"/>
      <c r="MFM36" s="117"/>
      <c r="MFN36" s="117"/>
      <c r="MFO36" s="117"/>
      <c r="MFP36" s="117"/>
      <c r="MFQ36" s="117"/>
      <c r="MFR36" s="117"/>
      <c r="MFS36" s="117"/>
      <c r="MFT36" s="117"/>
      <c r="MFU36" s="117"/>
      <c r="MFV36" s="117"/>
      <c r="MFW36" s="117"/>
      <c r="MFX36" s="117"/>
      <c r="MFY36" s="117"/>
      <c r="MFZ36" s="117"/>
      <c r="MGA36" s="117"/>
      <c r="MGB36" s="117"/>
      <c r="MGC36" s="117"/>
      <c r="MGD36" s="117"/>
      <c r="MGE36" s="117"/>
      <c r="MGF36" s="117"/>
      <c r="MGG36" s="117"/>
      <c r="MGH36" s="117"/>
      <c r="MGI36" s="117"/>
      <c r="MGJ36" s="117"/>
      <c r="MGK36" s="117"/>
      <c r="MGL36" s="117"/>
      <c r="MGM36" s="117"/>
      <c r="MGN36" s="117"/>
      <c r="MGO36" s="117"/>
      <c r="MGP36" s="117"/>
      <c r="MGQ36" s="117"/>
      <c r="MGR36" s="117"/>
      <c r="MGS36" s="117"/>
      <c r="MGT36" s="117"/>
      <c r="MGU36" s="117"/>
      <c r="MGV36" s="117"/>
      <c r="MGW36" s="117"/>
      <c r="MGX36" s="117"/>
      <c r="MGY36" s="117"/>
      <c r="MGZ36" s="117"/>
      <c r="MHA36" s="117"/>
      <c r="MHB36" s="117"/>
      <c r="MHC36" s="117"/>
      <c r="MHD36" s="117"/>
      <c r="MHE36" s="117"/>
      <c r="MHF36" s="117"/>
      <c r="MHG36" s="117"/>
      <c r="MHH36" s="117"/>
      <c r="MHI36" s="117"/>
      <c r="MHJ36" s="117"/>
      <c r="MHK36" s="117"/>
      <c r="MHL36" s="117"/>
      <c r="MHM36" s="117"/>
      <c r="MHN36" s="117"/>
      <c r="MHO36" s="117"/>
      <c r="MHP36" s="117"/>
      <c r="MHQ36" s="117"/>
      <c r="MHR36" s="117"/>
      <c r="MHS36" s="117"/>
      <c r="MHT36" s="117"/>
      <c r="MHU36" s="117"/>
      <c r="MHV36" s="117"/>
      <c r="MHW36" s="117"/>
      <c r="MHX36" s="117"/>
      <c r="MHY36" s="117"/>
      <c r="MHZ36" s="117"/>
      <c r="MIA36" s="117"/>
      <c r="MIB36" s="117"/>
      <c r="MIC36" s="117"/>
      <c r="MID36" s="117"/>
      <c r="MIE36" s="117"/>
      <c r="MIF36" s="117"/>
      <c r="MIG36" s="117"/>
      <c r="MIH36" s="117"/>
      <c r="MII36" s="117"/>
      <c r="MIJ36" s="117"/>
      <c r="MIK36" s="117"/>
      <c r="MIL36" s="117"/>
      <c r="MIM36" s="117"/>
      <c r="MIN36" s="117"/>
      <c r="MIO36" s="117"/>
      <c r="MIP36" s="117"/>
      <c r="MIQ36" s="117"/>
      <c r="MIR36" s="117"/>
      <c r="MIS36" s="117"/>
      <c r="MIT36" s="117"/>
      <c r="MIU36" s="117"/>
      <c r="MIV36" s="117"/>
      <c r="MIW36" s="117"/>
      <c r="MIX36" s="117"/>
      <c r="MIY36" s="117"/>
      <c r="MIZ36" s="117"/>
      <c r="MJA36" s="117"/>
      <c r="MJB36" s="117"/>
      <c r="MJC36" s="117"/>
      <c r="MJD36" s="117"/>
      <c r="MJE36" s="117"/>
      <c r="MJF36" s="117"/>
      <c r="MJG36" s="117"/>
      <c r="MJH36" s="117"/>
      <c r="MJI36" s="117"/>
      <c r="MJJ36" s="117"/>
      <c r="MJK36" s="117"/>
      <c r="MJL36" s="117"/>
      <c r="MJM36" s="117"/>
      <c r="MJN36" s="117"/>
      <c r="MJO36" s="117"/>
      <c r="MJP36" s="117"/>
      <c r="MJQ36" s="117"/>
      <c r="MJR36" s="117"/>
      <c r="MJS36" s="117"/>
      <c r="MJT36" s="117"/>
      <c r="MJU36" s="117"/>
      <c r="MJV36" s="117"/>
      <c r="MJW36" s="117"/>
      <c r="MJX36" s="117"/>
      <c r="MJY36" s="117"/>
      <c r="MJZ36" s="117"/>
      <c r="MKA36" s="117"/>
      <c r="MKB36" s="117"/>
      <c r="MKC36" s="117"/>
      <c r="MKD36" s="117"/>
      <c r="MKE36" s="117"/>
      <c r="MKF36" s="117"/>
      <c r="MKG36" s="117"/>
      <c r="MKH36" s="117"/>
      <c r="MKI36" s="117"/>
      <c r="MKJ36" s="117"/>
      <c r="MKK36" s="117"/>
      <c r="MKL36" s="117"/>
      <c r="MKM36" s="117"/>
      <c r="MKN36" s="117"/>
      <c r="MKO36" s="117"/>
      <c r="MKP36" s="117"/>
      <c r="MKQ36" s="117"/>
      <c r="MKR36" s="117"/>
      <c r="MKS36" s="117"/>
      <c r="MKT36" s="117"/>
      <c r="MKU36" s="117"/>
      <c r="MKV36" s="117"/>
      <c r="MKW36" s="117"/>
      <c r="MKX36" s="117"/>
      <c r="MKY36" s="117"/>
      <c r="MKZ36" s="117"/>
      <c r="MLA36" s="117"/>
      <c r="MLB36" s="117"/>
      <c r="MLC36" s="117"/>
      <c r="MLD36" s="117"/>
      <c r="MLE36" s="117"/>
      <c r="MLF36" s="117"/>
      <c r="MLG36" s="117"/>
      <c r="MLH36" s="117"/>
      <c r="MLI36" s="117"/>
      <c r="MLJ36" s="117"/>
      <c r="MLK36" s="117"/>
      <c r="MLL36" s="117"/>
      <c r="MLM36" s="117"/>
      <c r="MLN36" s="117"/>
      <c r="MLO36" s="117"/>
      <c r="MLP36" s="117"/>
      <c r="MLQ36" s="117"/>
      <c r="MLR36" s="117"/>
      <c r="MLS36" s="117"/>
      <c r="MLT36" s="117"/>
      <c r="MLU36" s="117"/>
      <c r="MLV36" s="117"/>
      <c r="MLW36" s="117"/>
      <c r="MLX36" s="117"/>
      <c r="MLY36" s="117"/>
      <c r="MLZ36" s="117"/>
      <c r="MMA36" s="117"/>
      <c r="MMB36" s="117"/>
      <c r="MMC36" s="117"/>
      <c r="MMD36" s="117"/>
      <c r="MME36" s="117"/>
      <c r="MMF36" s="117"/>
      <c r="MMG36" s="117"/>
      <c r="MMH36" s="117"/>
      <c r="MMI36" s="117"/>
      <c r="MMJ36" s="117"/>
      <c r="MMK36" s="117"/>
      <c r="MML36" s="117"/>
      <c r="MMM36" s="117"/>
      <c r="MMN36" s="117"/>
      <c r="MMO36" s="117"/>
      <c r="MMP36" s="117"/>
      <c r="MMQ36" s="117"/>
      <c r="MMR36" s="117"/>
      <c r="MMS36" s="117"/>
      <c r="MMT36" s="117"/>
      <c r="MMU36" s="117"/>
      <c r="MMV36" s="117"/>
      <c r="MMW36" s="117"/>
      <c r="MMX36" s="117"/>
      <c r="MMY36" s="117"/>
      <c r="MMZ36" s="117"/>
      <c r="MNA36" s="117"/>
      <c r="MNB36" s="117"/>
      <c r="MNC36" s="117"/>
      <c r="MND36" s="117"/>
      <c r="MNE36" s="117"/>
      <c r="MNF36" s="117"/>
      <c r="MNG36" s="117"/>
      <c r="MNH36" s="117"/>
      <c r="MNI36" s="117"/>
      <c r="MNJ36" s="117"/>
      <c r="MNK36" s="117"/>
      <c r="MNL36" s="117"/>
      <c r="MNM36" s="117"/>
      <c r="MNN36" s="117"/>
      <c r="MNO36" s="117"/>
      <c r="MNP36" s="117"/>
      <c r="MNQ36" s="117"/>
      <c r="MNR36" s="117"/>
      <c r="MNS36" s="117"/>
      <c r="MNT36" s="117"/>
      <c r="MNU36" s="117"/>
      <c r="MNV36" s="117"/>
      <c r="MNW36" s="117"/>
      <c r="MNX36" s="117"/>
      <c r="MNY36" s="117"/>
      <c r="MNZ36" s="117"/>
      <c r="MOA36" s="117"/>
      <c r="MOB36" s="117"/>
      <c r="MOC36" s="117"/>
      <c r="MOD36" s="117"/>
      <c r="MOE36" s="117"/>
      <c r="MOF36" s="117"/>
      <c r="MOG36" s="117"/>
      <c r="MOH36" s="117"/>
      <c r="MOI36" s="117"/>
      <c r="MOJ36" s="117"/>
      <c r="MOK36" s="117"/>
      <c r="MOL36" s="117"/>
      <c r="MOM36" s="117"/>
      <c r="MON36" s="117"/>
      <c r="MOO36" s="117"/>
      <c r="MOP36" s="117"/>
      <c r="MOQ36" s="117"/>
      <c r="MOR36" s="117"/>
      <c r="MOS36" s="117"/>
      <c r="MOT36" s="117"/>
      <c r="MOU36" s="117"/>
      <c r="MOV36" s="117"/>
      <c r="MOW36" s="117"/>
      <c r="MOX36" s="117"/>
      <c r="MOY36" s="117"/>
      <c r="MOZ36" s="117"/>
      <c r="MPA36" s="117"/>
      <c r="MPB36" s="117"/>
      <c r="MPC36" s="117"/>
      <c r="MPD36" s="117"/>
      <c r="MPE36" s="117"/>
      <c r="MPF36" s="117"/>
      <c r="MPG36" s="117"/>
      <c r="MPH36" s="117"/>
      <c r="MPI36" s="117"/>
      <c r="MPJ36" s="117"/>
      <c r="MPK36" s="117"/>
      <c r="MPL36" s="117"/>
      <c r="MPM36" s="117"/>
      <c r="MPN36" s="117"/>
      <c r="MPO36" s="117"/>
      <c r="MPP36" s="117"/>
      <c r="MPQ36" s="117"/>
      <c r="MPR36" s="117"/>
      <c r="MPS36" s="117"/>
      <c r="MPT36" s="117"/>
      <c r="MPU36" s="117"/>
      <c r="MPV36" s="117"/>
      <c r="MPW36" s="117"/>
      <c r="MPX36" s="117"/>
      <c r="MPY36" s="117"/>
      <c r="MPZ36" s="117"/>
      <c r="MQA36" s="117"/>
      <c r="MQB36" s="117"/>
      <c r="MQC36" s="117"/>
      <c r="MQD36" s="117"/>
      <c r="MQE36" s="117"/>
      <c r="MQF36" s="117"/>
      <c r="MQG36" s="117"/>
      <c r="MQH36" s="117"/>
      <c r="MQI36" s="117"/>
      <c r="MQJ36" s="117"/>
      <c r="MQK36" s="117"/>
      <c r="MQL36" s="117"/>
      <c r="MQM36" s="117"/>
      <c r="MQN36" s="117"/>
      <c r="MQO36" s="117"/>
      <c r="MQP36" s="117"/>
      <c r="MQQ36" s="117"/>
      <c r="MQR36" s="117"/>
      <c r="MQS36" s="117"/>
      <c r="MQT36" s="117"/>
      <c r="MQU36" s="117"/>
      <c r="MQV36" s="117"/>
      <c r="MQW36" s="117"/>
      <c r="MQX36" s="117"/>
      <c r="MQY36" s="117"/>
      <c r="MQZ36" s="117"/>
      <c r="MRA36" s="117"/>
      <c r="MRB36" s="117"/>
      <c r="MRC36" s="117"/>
      <c r="MRD36" s="117"/>
      <c r="MRE36" s="117"/>
      <c r="MRF36" s="117"/>
      <c r="MRG36" s="117"/>
      <c r="MRH36" s="117"/>
      <c r="MRI36" s="117"/>
      <c r="MRJ36" s="117"/>
      <c r="MRK36" s="117"/>
      <c r="MRL36" s="117"/>
      <c r="MRM36" s="117"/>
      <c r="MRN36" s="117"/>
      <c r="MRO36" s="117"/>
      <c r="MRP36" s="117"/>
      <c r="MRQ36" s="117"/>
      <c r="MRR36" s="117"/>
      <c r="MRS36" s="117"/>
      <c r="MRT36" s="117"/>
      <c r="MRU36" s="117"/>
      <c r="MRV36" s="117"/>
      <c r="MRW36" s="117"/>
      <c r="MRX36" s="117"/>
      <c r="MRY36" s="117"/>
      <c r="MRZ36" s="117"/>
      <c r="MSA36" s="117"/>
      <c r="MSB36" s="117"/>
      <c r="MSC36" s="117"/>
      <c r="MSD36" s="117"/>
      <c r="MSE36" s="117"/>
      <c r="MSF36" s="117"/>
      <c r="MSG36" s="117"/>
      <c r="MSH36" s="117"/>
      <c r="MSI36" s="117"/>
      <c r="MSJ36" s="117"/>
      <c r="MSK36" s="117"/>
      <c r="MSL36" s="117"/>
      <c r="MSM36" s="117"/>
      <c r="MSN36" s="117"/>
      <c r="MSO36" s="117"/>
      <c r="MSP36" s="117"/>
      <c r="MSQ36" s="117"/>
      <c r="MSR36" s="117"/>
      <c r="MSS36" s="117"/>
      <c r="MST36" s="117"/>
      <c r="MSU36" s="117"/>
      <c r="MSV36" s="117"/>
      <c r="MSW36" s="117"/>
      <c r="MSX36" s="117"/>
      <c r="MSY36" s="117"/>
      <c r="MSZ36" s="117"/>
      <c r="MTA36" s="117"/>
      <c r="MTB36" s="117"/>
      <c r="MTC36" s="117"/>
      <c r="MTD36" s="117"/>
      <c r="MTE36" s="117"/>
      <c r="MTF36" s="117"/>
      <c r="MTG36" s="117"/>
      <c r="MTH36" s="117"/>
      <c r="MTI36" s="117"/>
      <c r="MTJ36" s="117"/>
      <c r="MTK36" s="117"/>
      <c r="MTL36" s="117"/>
      <c r="MTM36" s="117"/>
      <c r="MTN36" s="117"/>
      <c r="MTO36" s="117"/>
      <c r="MTP36" s="117"/>
      <c r="MTQ36" s="117"/>
      <c r="MTR36" s="117"/>
      <c r="MTS36" s="117"/>
      <c r="MTT36" s="117"/>
      <c r="MTU36" s="117"/>
      <c r="MTV36" s="117"/>
      <c r="MTW36" s="117"/>
      <c r="MTX36" s="117"/>
      <c r="MTY36" s="117"/>
      <c r="MTZ36" s="117"/>
      <c r="MUA36" s="117"/>
      <c r="MUB36" s="117"/>
      <c r="MUC36" s="117"/>
      <c r="MUD36" s="117"/>
      <c r="MUE36" s="117"/>
      <c r="MUF36" s="117"/>
      <c r="MUG36" s="117"/>
      <c r="MUH36" s="117"/>
      <c r="MUI36" s="117"/>
      <c r="MUJ36" s="117"/>
      <c r="MUK36" s="117"/>
      <c r="MUL36" s="117"/>
      <c r="MUM36" s="117"/>
      <c r="MUN36" s="117"/>
      <c r="MUO36" s="117"/>
      <c r="MUP36" s="117"/>
      <c r="MUQ36" s="117"/>
      <c r="MUR36" s="117"/>
      <c r="MUS36" s="117"/>
      <c r="MUT36" s="117"/>
      <c r="MUU36" s="117"/>
      <c r="MUV36" s="117"/>
      <c r="MUW36" s="117"/>
      <c r="MUX36" s="117"/>
      <c r="MUY36" s="117"/>
      <c r="MUZ36" s="117"/>
      <c r="MVA36" s="117"/>
      <c r="MVB36" s="117"/>
      <c r="MVC36" s="117"/>
      <c r="MVD36" s="117"/>
      <c r="MVE36" s="117"/>
      <c r="MVF36" s="117"/>
      <c r="MVG36" s="117"/>
      <c r="MVH36" s="117"/>
      <c r="MVI36" s="117"/>
      <c r="MVJ36" s="117"/>
      <c r="MVK36" s="117"/>
      <c r="MVL36" s="117"/>
      <c r="MVM36" s="117"/>
      <c r="MVN36" s="117"/>
      <c r="MVO36" s="117"/>
      <c r="MVP36" s="117"/>
      <c r="MVQ36" s="117"/>
      <c r="MVR36" s="117"/>
      <c r="MVS36" s="117"/>
      <c r="MVT36" s="117"/>
      <c r="MVU36" s="117"/>
      <c r="MVV36" s="117"/>
      <c r="MVW36" s="117"/>
      <c r="MVX36" s="117"/>
      <c r="MVY36" s="117"/>
      <c r="MVZ36" s="117"/>
      <c r="MWA36" s="117"/>
      <c r="MWB36" s="117"/>
      <c r="MWC36" s="117"/>
      <c r="MWD36" s="117"/>
      <c r="MWE36" s="117"/>
      <c r="MWF36" s="117"/>
      <c r="MWG36" s="117"/>
      <c r="MWH36" s="117"/>
      <c r="MWI36" s="117"/>
      <c r="MWJ36" s="117"/>
      <c r="MWK36" s="117"/>
      <c r="MWL36" s="117"/>
      <c r="MWM36" s="117"/>
      <c r="MWN36" s="117"/>
      <c r="MWO36" s="117"/>
      <c r="MWP36" s="117"/>
      <c r="MWQ36" s="117"/>
      <c r="MWR36" s="117"/>
      <c r="MWS36" s="117"/>
      <c r="MWT36" s="117"/>
      <c r="MWU36" s="117"/>
      <c r="MWV36" s="117"/>
      <c r="MWW36" s="117"/>
      <c r="MWX36" s="117"/>
      <c r="MWY36" s="117"/>
      <c r="MWZ36" s="117"/>
      <c r="MXA36" s="117"/>
      <c r="MXB36" s="117"/>
      <c r="MXC36" s="117"/>
      <c r="MXD36" s="117"/>
      <c r="MXE36" s="117"/>
      <c r="MXF36" s="117"/>
      <c r="MXG36" s="117"/>
      <c r="MXH36" s="117"/>
      <c r="MXI36" s="117"/>
      <c r="MXJ36" s="117"/>
      <c r="MXK36" s="117"/>
      <c r="MXL36" s="117"/>
      <c r="MXM36" s="117"/>
      <c r="MXN36" s="117"/>
      <c r="MXO36" s="117"/>
      <c r="MXP36" s="117"/>
      <c r="MXQ36" s="117"/>
      <c r="MXR36" s="117"/>
      <c r="MXS36" s="117"/>
      <c r="MXT36" s="117"/>
      <c r="MXU36" s="117"/>
      <c r="MXV36" s="117"/>
      <c r="MXW36" s="117"/>
      <c r="MXX36" s="117"/>
      <c r="MXY36" s="117"/>
      <c r="MXZ36" s="117"/>
      <c r="MYA36" s="117"/>
      <c r="MYB36" s="117"/>
      <c r="MYC36" s="117"/>
      <c r="MYD36" s="117"/>
      <c r="MYE36" s="117"/>
      <c r="MYF36" s="117"/>
      <c r="MYG36" s="117"/>
      <c r="MYH36" s="117"/>
      <c r="MYI36" s="117"/>
      <c r="MYJ36" s="117"/>
      <c r="MYK36" s="117"/>
      <c r="MYL36" s="117"/>
      <c r="MYM36" s="117"/>
      <c r="MYN36" s="117"/>
      <c r="MYO36" s="117"/>
      <c r="MYP36" s="117"/>
      <c r="MYQ36" s="117"/>
      <c r="MYR36" s="117"/>
      <c r="MYS36" s="117"/>
      <c r="MYT36" s="117"/>
      <c r="MYU36" s="117"/>
      <c r="MYV36" s="117"/>
      <c r="MYW36" s="117"/>
      <c r="MYX36" s="117"/>
      <c r="MYY36" s="117"/>
      <c r="MYZ36" s="117"/>
      <c r="MZA36" s="117"/>
      <c r="MZB36" s="117"/>
      <c r="MZC36" s="117"/>
      <c r="MZD36" s="117"/>
      <c r="MZE36" s="117"/>
      <c r="MZF36" s="117"/>
      <c r="MZG36" s="117"/>
      <c r="MZH36" s="117"/>
      <c r="MZI36" s="117"/>
      <c r="MZJ36" s="117"/>
      <c r="MZK36" s="117"/>
      <c r="MZL36" s="117"/>
      <c r="MZM36" s="117"/>
      <c r="MZN36" s="117"/>
      <c r="MZO36" s="117"/>
      <c r="MZP36" s="117"/>
      <c r="MZQ36" s="117"/>
      <c r="MZR36" s="117"/>
      <c r="MZS36" s="117"/>
      <c r="MZT36" s="117"/>
      <c r="MZU36" s="117"/>
      <c r="MZV36" s="117"/>
      <c r="MZW36" s="117"/>
      <c r="MZX36" s="117"/>
      <c r="MZY36" s="117"/>
      <c r="MZZ36" s="117"/>
      <c r="NAA36" s="117"/>
      <c r="NAB36" s="117"/>
      <c r="NAC36" s="117"/>
      <c r="NAD36" s="117"/>
      <c r="NAE36" s="117"/>
      <c r="NAF36" s="117"/>
      <c r="NAG36" s="117"/>
      <c r="NAH36" s="117"/>
      <c r="NAI36" s="117"/>
      <c r="NAJ36" s="117"/>
      <c r="NAK36" s="117"/>
      <c r="NAL36" s="117"/>
      <c r="NAM36" s="117"/>
      <c r="NAN36" s="117"/>
      <c r="NAO36" s="117"/>
      <c r="NAP36" s="117"/>
      <c r="NAQ36" s="117"/>
      <c r="NAR36" s="117"/>
      <c r="NAS36" s="117"/>
      <c r="NAT36" s="117"/>
      <c r="NAU36" s="117"/>
      <c r="NAV36" s="117"/>
      <c r="NAW36" s="117"/>
      <c r="NAX36" s="117"/>
      <c r="NAY36" s="117"/>
      <c r="NAZ36" s="117"/>
      <c r="NBA36" s="117"/>
      <c r="NBB36" s="117"/>
      <c r="NBC36" s="117"/>
      <c r="NBD36" s="117"/>
      <c r="NBE36" s="117"/>
      <c r="NBF36" s="117"/>
      <c r="NBG36" s="117"/>
      <c r="NBH36" s="117"/>
      <c r="NBI36" s="117"/>
      <c r="NBJ36" s="117"/>
      <c r="NBK36" s="117"/>
      <c r="NBL36" s="117"/>
      <c r="NBM36" s="117"/>
      <c r="NBN36" s="117"/>
      <c r="NBO36" s="117"/>
      <c r="NBP36" s="117"/>
      <c r="NBQ36" s="117"/>
      <c r="NBR36" s="117"/>
      <c r="NBS36" s="117"/>
      <c r="NBT36" s="117"/>
      <c r="NBU36" s="117"/>
      <c r="NBV36" s="117"/>
      <c r="NBW36" s="117"/>
      <c r="NBX36" s="117"/>
      <c r="NBY36" s="117"/>
      <c r="NBZ36" s="117"/>
      <c r="NCA36" s="117"/>
      <c r="NCB36" s="117"/>
      <c r="NCC36" s="117"/>
      <c r="NCD36" s="117"/>
      <c r="NCE36" s="117"/>
      <c r="NCF36" s="117"/>
      <c r="NCG36" s="117"/>
      <c r="NCH36" s="117"/>
      <c r="NCI36" s="117"/>
      <c r="NCJ36" s="117"/>
      <c r="NCK36" s="117"/>
      <c r="NCL36" s="117"/>
      <c r="NCM36" s="117"/>
      <c r="NCN36" s="117"/>
      <c r="NCO36" s="117"/>
      <c r="NCP36" s="117"/>
      <c r="NCQ36" s="117"/>
      <c r="NCR36" s="117"/>
      <c r="NCS36" s="117"/>
      <c r="NCT36" s="117"/>
      <c r="NCU36" s="117"/>
      <c r="NCV36" s="117"/>
      <c r="NCW36" s="117"/>
      <c r="NCX36" s="117"/>
      <c r="NCY36" s="117"/>
      <c r="NCZ36" s="117"/>
      <c r="NDA36" s="117"/>
      <c r="NDB36" s="117"/>
      <c r="NDC36" s="117"/>
      <c r="NDD36" s="117"/>
      <c r="NDE36" s="117"/>
      <c r="NDF36" s="117"/>
      <c r="NDG36" s="117"/>
      <c r="NDH36" s="117"/>
      <c r="NDI36" s="117"/>
      <c r="NDJ36" s="117"/>
      <c r="NDK36" s="117"/>
      <c r="NDL36" s="117"/>
      <c r="NDM36" s="117"/>
      <c r="NDN36" s="117"/>
      <c r="NDO36" s="117"/>
      <c r="NDP36" s="117"/>
      <c r="NDQ36" s="117"/>
      <c r="NDR36" s="117"/>
      <c r="NDS36" s="117"/>
      <c r="NDT36" s="117"/>
      <c r="NDU36" s="117"/>
      <c r="NDV36" s="117"/>
      <c r="NDW36" s="117"/>
      <c r="NDX36" s="117"/>
      <c r="NDY36" s="117"/>
      <c r="NDZ36" s="117"/>
      <c r="NEA36" s="117"/>
      <c r="NEB36" s="117"/>
      <c r="NEC36" s="117"/>
      <c r="NED36" s="117"/>
      <c r="NEE36" s="117"/>
      <c r="NEF36" s="117"/>
      <c r="NEG36" s="117"/>
      <c r="NEH36" s="117"/>
      <c r="NEI36" s="117"/>
      <c r="NEJ36" s="117"/>
      <c r="NEK36" s="117"/>
      <c r="NEL36" s="117"/>
      <c r="NEM36" s="117"/>
      <c r="NEN36" s="117"/>
      <c r="NEO36" s="117"/>
      <c r="NEP36" s="117"/>
      <c r="NEQ36" s="117"/>
      <c r="NER36" s="117"/>
      <c r="NES36" s="117"/>
      <c r="NET36" s="117"/>
      <c r="NEU36" s="117"/>
      <c r="NEV36" s="117"/>
      <c r="NEW36" s="117"/>
      <c r="NEX36" s="117"/>
      <c r="NEY36" s="117"/>
      <c r="NEZ36" s="117"/>
      <c r="NFA36" s="117"/>
      <c r="NFB36" s="117"/>
      <c r="NFC36" s="117"/>
      <c r="NFD36" s="117"/>
      <c r="NFE36" s="117"/>
      <c r="NFF36" s="117"/>
      <c r="NFG36" s="117"/>
      <c r="NFH36" s="117"/>
      <c r="NFI36" s="117"/>
      <c r="NFJ36" s="117"/>
      <c r="NFK36" s="117"/>
      <c r="NFL36" s="117"/>
      <c r="NFM36" s="117"/>
      <c r="NFN36" s="117"/>
      <c r="NFO36" s="117"/>
      <c r="NFP36" s="117"/>
      <c r="NFQ36" s="117"/>
      <c r="NFR36" s="117"/>
      <c r="NFS36" s="117"/>
      <c r="NFT36" s="117"/>
      <c r="NFU36" s="117"/>
      <c r="NFV36" s="117"/>
      <c r="NFW36" s="117"/>
      <c r="NFX36" s="117"/>
      <c r="NFY36" s="117"/>
      <c r="NFZ36" s="117"/>
      <c r="NGA36" s="117"/>
      <c r="NGB36" s="117"/>
      <c r="NGC36" s="117"/>
      <c r="NGD36" s="117"/>
      <c r="NGE36" s="117"/>
      <c r="NGF36" s="117"/>
      <c r="NGG36" s="117"/>
      <c r="NGH36" s="117"/>
      <c r="NGI36" s="117"/>
      <c r="NGJ36" s="117"/>
      <c r="NGK36" s="117"/>
      <c r="NGL36" s="117"/>
      <c r="NGM36" s="117"/>
      <c r="NGN36" s="117"/>
      <c r="NGO36" s="117"/>
      <c r="NGP36" s="117"/>
      <c r="NGQ36" s="117"/>
      <c r="NGR36" s="117"/>
      <c r="NGS36" s="117"/>
      <c r="NGT36" s="117"/>
      <c r="NGU36" s="117"/>
      <c r="NGV36" s="117"/>
      <c r="NGW36" s="117"/>
      <c r="NGX36" s="117"/>
      <c r="NGY36" s="117"/>
      <c r="NGZ36" s="117"/>
      <c r="NHA36" s="117"/>
      <c r="NHB36" s="117"/>
      <c r="NHC36" s="117"/>
      <c r="NHD36" s="117"/>
      <c r="NHE36" s="117"/>
      <c r="NHF36" s="117"/>
      <c r="NHG36" s="117"/>
      <c r="NHH36" s="117"/>
      <c r="NHI36" s="117"/>
      <c r="NHJ36" s="117"/>
      <c r="NHK36" s="117"/>
      <c r="NHL36" s="117"/>
      <c r="NHM36" s="117"/>
      <c r="NHN36" s="117"/>
      <c r="NHO36" s="117"/>
      <c r="NHP36" s="117"/>
      <c r="NHQ36" s="117"/>
      <c r="NHR36" s="117"/>
      <c r="NHS36" s="117"/>
      <c r="NHT36" s="117"/>
      <c r="NHU36" s="117"/>
      <c r="NHV36" s="117"/>
      <c r="NHW36" s="117"/>
      <c r="NHX36" s="117"/>
      <c r="NHY36" s="117"/>
      <c r="NHZ36" s="117"/>
      <c r="NIA36" s="117"/>
      <c r="NIB36" s="117"/>
      <c r="NIC36" s="117"/>
      <c r="NID36" s="117"/>
      <c r="NIE36" s="117"/>
      <c r="NIF36" s="117"/>
      <c r="NIG36" s="117"/>
      <c r="NIH36" s="117"/>
      <c r="NII36" s="117"/>
      <c r="NIJ36" s="117"/>
      <c r="NIK36" s="117"/>
      <c r="NIL36" s="117"/>
      <c r="NIM36" s="117"/>
      <c r="NIN36" s="117"/>
      <c r="NIO36" s="117"/>
      <c r="NIP36" s="117"/>
      <c r="NIQ36" s="117"/>
      <c r="NIR36" s="117"/>
      <c r="NIS36" s="117"/>
      <c r="NIT36" s="117"/>
      <c r="NIU36" s="117"/>
      <c r="NIV36" s="117"/>
      <c r="NIW36" s="117"/>
      <c r="NIX36" s="117"/>
      <c r="NIY36" s="117"/>
      <c r="NIZ36" s="117"/>
      <c r="NJA36" s="117"/>
      <c r="NJB36" s="117"/>
      <c r="NJC36" s="117"/>
      <c r="NJD36" s="117"/>
      <c r="NJE36" s="117"/>
      <c r="NJF36" s="117"/>
      <c r="NJG36" s="117"/>
      <c r="NJH36" s="117"/>
      <c r="NJI36" s="117"/>
      <c r="NJJ36" s="117"/>
      <c r="NJK36" s="117"/>
      <c r="NJL36" s="117"/>
      <c r="NJM36" s="117"/>
      <c r="NJN36" s="117"/>
      <c r="NJO36" s="117"/>
      <c r="NJP36" s="117"/>
      <c r="NJQ36" s="117"/>
      <c r="NJR36" s="117"/>
      <c r="NJS36" s="117"/>
      <c r="NJT36" s="117"/>
      <c r="NJU36" s="117"/>
      <c r="NJV36" s="117"/>
      <c r="NJW36" s="117"/>
      <c r="NJX36" s="117"/>
      <c r="NJY36" s="117"/>
      <c r="NJZ36" s="117"/>
      <c r="NKA36" s="117"/>
      <c r="NKB36" s="117"/>
      <c r="NKC36" s="117"/>
      <c r="NKD36" s="117"/>
      <c r="NKE36" s="117"/>
      <c r="NKF36" s="117"/>
      <c r="NKG36" s="117"/>
      <c r="NKH36" s="117"/>
      <c r="NKI36" s="117"/>
      <c r="NKJ36" s="117"/>
      <c r="NKK36" s="117"/>
      <c r="NKL36" s="117"/>
      <c r="NKM36" s="117"/>
      <c r="NKN36" s="117"/>
      <c r="NKO36" s="117"/>
      <c r="NKP36" s="117"/>
      <c r="NKQ36" s="117"/>
      <c r="NKR36" s="117"/>
      <c r="NKS36" s="117"/>
      <c r="NKT36" s="117"/>
      <c r="NKU36" s="117"/>
      <c r="NKV36" s="117"/>
      <c r="NKW36" s="117"/>
      <c r="NKX36" s="117"/>
      <c r="NKY36" s="117"/>
      <c r="NKZ36" s="117"/>
      <c r="NLA36" s="117"/>
      <c r="NLB36" s="117"/>
      <c r="NLC36" s="117"/>
      <c r="NLD36" s="117"/>
      <c r="NLE36" s="117"/>
      <c r="NLF36" s="117"/>
      <c r="NLG36" s="117"/>
      <c r="NLH36" s="117"/>
      <c r="NLI36" s="117"/>
      <c r="NLJ36" s="117"/>
      <c r="NLK36" s="117"/>
      <c r="NLL36" s="117"/>
      <c r="NLM36" s="117"/>
      <c r="NLN36" s="117"/>
      <c r="NLO36" s="117"/>
      <c r="NLP36" s="117"/>
      <c r="NLQ36" s="117"/>
      <c r="NLR36" s="117"/>
      <c r="NLS36" s="117"/>
      <c r="NLT36" s="117"/>
      <c r="NLU36" s="117"/>
      <c r="NLV36" s="117"/>
      <c r="NLW36" s="117"/>
      <c r="NLX36" s="117"/>
      <c r="NLY36" s="117"/>
      <c r="NLZ36" s="117"/>
      <c r="NMA36" s="117"/>
      <c r="NMB36" s="117"/>
      <c r="NMC36" s="117"/>
      <c r="NMD36" s="117"/>
      <c r="NME36" s="117"/>
      <c r="NMF36" s="117"/>
      <c r="NMG36" s="117"/>
      <c r="NMH36" s="117"/>
      <c r="NMI36" s="117"/>
      <c r="NMJ36" s="117"/>
      <c r="NMK36" s="117"/>
      <c r="NML36" s="117"/>
      <c r="NMM36" s="117"/>
      <c r="NMN36" s="117"/>
      <c r="NMO36" s="117"/>
      <c r="NMP36" s="117"/>
      <c r="NMQ36" s="117"/>
      <c r="NMR36" s="117"/>
      <c r="NMS36" s="117"/>
      <c r="NMT36" s="117"/>
      <c r="NMU36" s="117"/>
      <c r="NMV36" s="117"/>
      <c r="NMW36" s="117"/>
      <c r="NMX36" s="117"/>
      <c r="NMY36" s="117"/>
      <c r="NMZ36" s="117"/>
      <c r="NNA36" s="117"/>
      <c r="NNB36" s="117"/>
      <c r="NNC36" s="117"/>
      <c r="NND36" s="117"/>
      <c r="NNE36" s="117"/>
      <c r="NNF36" s="117"/>
      <c r="NNG36" s="117"/>
      <c r="NNH36" s="117"/>
      <c r="NNI36" s="117"/>
      <c r="NNJ36" s="117"/>
      <c r="NNK36" s="117"/>
      <c r="NNL36" s="117"/>
      <c r="NNM36" s="117"/>
      <c r="NNN36" s="117"/>
      <c r="NNO36" s="117"/>
      <c r="NNP36" s="117"/>
      <c r="NNQ36" s="117"/>
      <c r="NNR36" s="117"/>
      <c r="NNS36" s="117"/>
      <c r="NNT36" s="117"/>
      <c r="NNU36" s="117"/>
      <c r="NNV36" s="117"/>
      <c r="NNW36" s="117"/>
      <c r="NNX36" s="117"/>
      <c r="NNY36" s="117"/>
      <c r="NNZ36" s="117"/>
      <c r="NOA36" s="117"/>
      <c r="NOB36" s="117"/>
      <c r="NOC36" s="117"/>
      <c r="NOD36" s="117"/>
      <c r="NOE36" s="117"/>
      <c r="NOF36" s="117"/>
      <c r="NOG36" s="117"/>
      <c r="NOH36" s="117"/>
      <c r="NOI36" s="117"/>
      <c r="NOJ36" s="117"/>
      <c r="NOK36" s="117"/>
      <c r="NOL36" s="117"/>
      <c r="NOM36" s="117"/>
      <c r="NON36" s="117"/>
      <c r="NOO36" s="117"/>
      <c r="NOP36" s="117"/>
      <c r="NOQ36" s="117"/>
      <c r="NOR36" s="117"/>
      <c r="NOS36" s="117"/>
      <c r="NOT36" s="117"/>
      <c r="NOU36" s="117"/>
      <c r="NOV36" s="117"/>
      <c r="NOW36" s="117"/>
      <c r="NOX36" s="117"/>
      <c r="NOY36" s="117"/>
      <c r="NOZ36" s="117"/>
      <c r="NPA36" s="117"/>
      <c r="NPB36" s="117"/>
      <c r="NPC36" s="117"/>
      <c r="NPD36" s="117"/>
      <c r="NPE36" s="117"/>
      <c r="NPF36" s="117"/>
      <c r="NPG36" s="117"/>
      <c r="NPH36" s="117"/>
      <c r="NPI36" s="117"/>
      <c r="NPJ36" s="117"/>
      <c r="NPK36" s="117"/>
      <c r="NPL36" s="117"/>
      <c r="NPM36" s="117"/>
      <c r="NPN36" s="117"/>
      <c r="NPO36" s="117"/>
      <c r="NPP36" s="117"/>
      <c r="NPQ36" s="117"/>
      <c r="NPR36" s="117"/>
      <c r="NPS36" s="117"/>
      <c r="NPT36" s="117"/>
      <c r="NPU36" s="117"/>
      <c r="NPV36" s="117"/>
      <c r="NPW36" s="117"/>
      <c r="NPX36" s="117"/>
      <c r="NPY36" s="117"/>
      <c r="NPZ36" s="117"/>
      <c r="NQA36" s="117"/>
      <c r="NQB36" s="117"/>
      <c r="NQC36" s="117"/>
      <c r="NQD36" s="117"/>
      <c r="NQE36" s="117"/>
      <c r="NQF36" s="117"/>
      <c r="NQG36" s="117"/>
      <c r="NQH36" s="117"/>
      <c r="NQI36" s="117"/>
      <c r="NQJ36" s="117"/>
      <c r="NQK36" s="117"/>
      <c r="NQL36" s="117"/>
      <c r="NQM36" s="117"/>
      <c r="NQN36" s="117"/>
      <c r="NQO36" s="117"/>
      <c r="NQP36" s="117"/>
      <c r="NQQ36" s="117"/>
      <c r="NQR36" s="117"/>
      <c r="NQS36" s="117"/>
      <c r="NQT36" s="117"/>
      <c r="NQU36" s="117"/>
      <c r="NQV36" s="117"/>
      <c r="NQW36" s="117"/>
      <c r="NQX36" s="117"/>
      <c r="NQY36" s="117"/>
      <c r="NQZ36" s="117"/>
      <c r="NRA36" s="117"/>
      <c r="NRB36" s="117"/>
      <c r="NRC36" s="117"/>
      <c r="NRD36" s="117"/>
      <c r="NRE36" s="117"/>
      <c r="NRF36" s="117"/>
      <c r="NRG36" s="117"/>
      <c r="NRH36" s="117"/>
      <c r="NRI36" s="117"/>
      <c r="NRJ36" s="117"/>
      <c r="NRK36" s="117"/>
      <c r="NRL36" s="117"/>
      <c r="NRM36" s="117"/>
      <c r="NRN36" s="117"/>
      <c r="NRO36" s="117"/>
      <c r="NRP36" s="117"/>
      <c r="NRQ36" s="117"/>
      <c r="NRR36" s="117"/>
      <c r="NRS36" s="117"/>
      <c r="NRT36" s="117"/>
      <c r="NRU36" s="117"/>
      <c r="NRV36" s="117"/>
      <c r="NRW36" s="117"/>
      <c r="NRX36" s="117"/>
      <c r="NRY36" s="117"/>
      <c r="NRZ36" s="117"/>
      <c r="NSA36" s="117"/>
      <c r="NSB36" s="117"/>
      <c r="NSC36" s="117"/>
      <c r="NSD36" s="117"/>
      <c r="NSE36" s="117"/>
      <c r="NSF36" s="117"/>
      <c r="NSG36" s="117"/>
      <c r="NSH36" s="117"/>
      <c r="NSI36" s="117"/>
      <c r="NSJ36" s="117"/>
      <c r="NSK36" s="117"/>
      <c r="NSL36" s="117"/>
      <c r="NSM36" s="117"/>
      <c r="NSN36" s="117"/>
      <c r="NSO36" s="117"/>
      <c r="NSP36" s="117"/>
      <c r="NSQ36" s="117"/>
      <c r="NSR36" s="117"/>
      <c r="NSS36" s="117"/>
      <c r="NST36" s="117"/>
      <c r="NSU36" s="117"/>
      <c r="NSV36" s="117"/>
      <c r="NSW36" s="117"/>
      <c r="NSX36" s="117"/>
      <c r="NSY36" s="117"/>
      <c r="NSZ36" s="117"/>
      <c r="NTA36" s="117"/>
      <c r="NTB36" s="117"/>
      <c r="NTC36" s="117"/>
      <c r="NTD36" s="117"/>
      <c r="NTE36" s="117"/>
      <c r="NTF36" s="117"/>
      <c r="NTG36" s="117"/>
      <c r="NTH36" s="117"/>
      <c r="NTI36" s="117"/>
      <c r="NTJ36" s="117"/>
      <c r="NTK36" s="117"/>
      <c r="NTL36" s="117"/>
      <c r="NTM36" s="117"/>
      <c r="NTN36" s="117"/>
      <c r="NTO36" s="117"/>
      <c r="NTP36" s="117"/>
      <c r="NTQ36" s="117"/>
      <c r="NTR36" s="117"/>
      <c r="NTS36" s="117"/>
      <c r="NTT36" s="117"/>
      <c r="NTU36" s="117"/>
      <c r="NTV36" s="117"/>
      <c r="NTW36" s="117"/>
      <c r="NTX36" s="117"/>
      <c r="NTY36" s="117"/>
      <c r="NTZ36" s="117"/>
      <c r="NUA36" s="117"/>
      <c r="NUB36" s="117"/>
      <c r="NUC36" s="117"/>
      <c r="NUD36" s="117"/>
      <c r="NUE36" s="117"/>
      <c r="NUF36" s="117"/>
      <c r="NUG36" s="117"/>
      <c r="NUH36" s="117"/>
      <c r="NUI36" s="117"/>
      <c r="NUJ36" s="117"/>
      <c r="NUK36" s="117"/>
      <c r="NUL36" s="117"/>
      <c r="NUM36" s="117"/>
      <c r="NUN36" s="117"/>
      <c r="NUO36" s="117"/>
      <c r="NUP36" s="117"/>
      <c r="NUQ36" s="117"/>
      <c r="NUR36" s="117"/>
      <c r="NUS36" s="117"/>
      <c r="NUT36" s="117"/>
      <c r="NUU36" s="117"/>
      <c r="NUV36" s="117"/>
      <c r="NUW36" s="117"/>
      <c r="NUX36" s="117"/>
      <c r="NUY36" s="117"/>
      <c r="NUZ36" s="117"/>
      <c r="NVA36" s="117"/>
      <c r="NVB36" s="117"/>
      <c r="NVC36" s="117"/>
      <c r="NVD36" s="117"/>
      <c r="NVE36" s="117"/>
      <c r="NVF36" s="117"/>
      <c r="NVG36" s="117"/>
      <c r="NVH36" s="117"/>
      <c r="NVI36" s="117"/>
      <c r="NVJ36" s="117"/>
      <c r="NVK36" s="117"/>
      <c r="NVL36" s="117"/>
      <c r="NVM36" s="117"/>
      <c r="NVN36" s="117"/>
      <c r="NVO36" s="117"/>
      <c r="NVP36" s="117"/>
      <c r="NVQ36" s="117"/>
      <c r="NVR36" s="117"/>
      <c r="NVS36" s="117"/>
      <c r="NVT36" s="117"/>
      <c r="NVU36" s="117"/>
      <c r="NVV36" s="117"/>
      <c r="NVW36" s="117"/>
      <c r="NVX36" s="117"/>
      <c r="NVY36" s="117"/>
      <c r="NVZ36" s="117"/>
      <c r="NWA36" s="117"/>
      <c r="NWB36" s="117"/>
      <c r="NWC36" s="117"/>
      <c r="NWD36" s="117"/>
      <c r="NWE36" s="117"/>
      <c r="NWF36" s="117"/>
      <c r="NWG36" s="117"/>
      <c r="NWH36" s="117"/>
      <c r="NWI36" s="117"/>
      <c r="NWJ36" s="117"/>
      <c r="NWK36" s="117"/>
      <c r="NWL36" s="117"/>
      <c r="NWM36" s="117"/>
      <c r="NWN36" s="117"/>
      <c r="NWO36" s="117"/>
      <c r="NWP36" s="117"/>
      <c r="NWQ36" s="117"/>
      <c r="NWR36" s="117"/>
      <c r="NWS36" s="117"/>
      <c r="NWT36" s="117"/>
      <c r="NWU36" s="117"/>
      <c r="NWV36" s="117"/>
      <c r="NWW36" s="117"/>
      <c r="NWX36" s="117"/>
      <c r="NWY36" s="117"/>
      <c r="NWZ36" s="117"/>
      <c r="NXA36" s="117"/>
      <c r="NXB36" s="117"/>
      <c r="NXC36" s="117"/>
      <c r="NXD36" s="117"/>
      <c r="NXE36" s="117"/>
      <c r="NXF36" s="117"/>
      <c r="NXG36" s="117"/>
      <c r="NXH36" s="117"/>
      <c r="NXI36" s="117"/>
      <c r="NXJ36" s="117"/>
      <c r="NXK36" s="117"/>
      <c r="NXL36" s="117"/>
      <c r="NXM36" s="117"/>
      <c r="NXN36" s="117"/>
      <c r="NXO36" s="117"/>
      <c r="NXP36" s="117"/>
      <c r="NXQ36" s="117"/>
      <c r="NXR36" s="117"/>
      <c r="NXS36" s="117"/>
      <c r="NXT36" s="117"/>
      <c r="NXU36" s="117"/>
      <c r="NXV36" s="117"/>
      <c r="NXW36" s="117"/>
      <c r="NXX36" s="117"/>
      <c r="NXY36" s="117"/>
      <c r="NXZ36" s="117"/>
      <c r="NYA36" s="117"/>
      <c r="NYB36" s="117"/>
      <c r="NYC36" s="117"/>
      <c r="NYD36" s="117"/>
      <c r="NYE36" s="117"/>
      <c r="NYF36" s="117"/>
      <c r="NYG36" s="117"/>
      <c r="NYH36" s="117"/>
      <c r="NYI36" s="117"/>
      <c r="NYJ36" s="117"/>
      <c r="NYK36" s="117"/>
      <c r="NYL36" s="117"/>
      <c r="NYM36" s="117"/>
      <c r="NYN36" s="117"/>
      <c r="NYO36" s="117"/>
      <c r="NYP36" s="117"/>
      <c r="NYQ36" s="117"/>
      <c r="NYR36" s="117"/>
      <c r="NYS36" s="117"/>
      <c r="NYT36" s="117"/>
      <c r="NYU36" s="117"/>
      <c r="NYV36" s="117"/>
      <c r="NYW36" s="117"/>
      <c r="NYX36" s="117"/>
      <c r="NYY36" s="117"/>
      <c r="NYZ36" s="117"/>
      <c r="NZA36" s="117"/>
      <c r="NZB36" s="117"/>
      <c r="NZC36" s="117"/>
      <c r="NZD36" s="117"/>
      <c r="NZE36" s="117"/>
      <c r="NZF36" s="117"/>
      <c r="NZG36" s="117"/>
      <c r="NZH36" s="117"/>
      <c r="NZI36" s="117"/>
      <c r="NZJ36" s="117"/>
      <c r="NZK36" s="117"/>
      <c r="NZL36" s="117"/>
      <c r="NZM36" s="117"/>
      <c r="NZN36" s="117"/>
      <c r="NZO36" s="117"/>
      <c r="NZP36" s="117"/>
      <c r="NZQ36" s="117"/>
      <c r="NZR36" s="117"/>
      <c r="NZS36" s="117"/>
      <c r="NZT36" s="117"/>
      <c r="NZU36" s="117"/>
      <c r="NZV36" s="117"/>
      <c r="NZW36" s="117"/>
      <c r="NZX36" s="117"/>
      <c r="NZY36" s="117"/>
      <c r="NZZ36" s="117"/>
      <c r="OAA36" s="117"/>
      <c r="OAB36" s="117"/>
      <c r="OAC36" s="117"/>
      <c r="OAD36" s="117"/>
      <c r="OAE36" s="117"/>
      <c r="OAF36" s="117"/>
      <c r="OAG36" s="117"/>
      <c r="OAH36" s="117"/>
      <c r="OAI36" s="117"/>
      <c r="OAJ36" s="117"/>
      <c r="OAK36" s="117"/>
      <c r="OAL36" s="117"/>
      <c r="OAM36" s="117"/>
      <c r="OAN36" s="117"/>
      <c r="OAO36" s="117"/>
      <c r="OAP36" s="117"/>
      <c r="OAQ36" s="117"/>
      <c r="OAR36" s="117"/>
      <c r="OAS36" s="117"/>
      <c r="OAT36" s="117"/>
      <c r="OAU36" s="117"/>
      <c r="OAV36" s="117"/>
      <c r="OAW36" s="117"/>
      <c r="OAX36" s="117"/>
      <c r="OAY36" s="117"/>
      <c r="OAZ36" s="117"/>
      <c r="OBA36" s="117"/>
      <c r="OBB36" s="117"/>
      <c r="OBC36" s="117"/>
      <c r="OBD36" s="117"/>
      <c r="OBE36" s="117"/>
      <c r="OBF36" s="117"/>
      <c r="OBG36" s="117"/>
      <c r="OBH36" s="117"/>
      <c r="OBI36" s="117"/>
      <c r="OBJ36" s="117"/>
      <c r="OBK36" s="117"/>
      <c r="OBL36" s="117"/>
      <c r="OBM36" s="117"/>
      <c r="OBN36" s="117"/>
      <c r="OBO36" s="117"/>
      <c r="OBP36" s="117"/>
      <c r="OBQ36" s="117"/>
      <c r="OBR36" s="117"/>
      <c r="OBS36" s="117"/>
      <c r="OBT36" s="117"/>
      <c r="OBU36" s="117"/>
      <c r="OBV36" s="117"/>
      <c r="OBW36" s="117"/>
      <c r="OBX36" s="117"/>
      <c r="OBY36" s="117"/>
      <c r="OBZ36" s="117"/>
      <c r="OCA36" s="117"/>
      <c r="OCB36" s="117"/>
      <c r="OCC36" s="117"/>
      <c r="OCD36" s="117"/>
      <c r="OCE36" s="117"/>
      <c r="OCF36" s="117"/>
      <c r="OCG36" s="117"/>
      <c r="OCH36" s="117"/>
      <c r="OCI36" s="117"/>
      <c r="OCJ36" s="117"/>
      <c r="OCK36" s="117"/>
      <c r="OCL36" s="117"/>
      <c r="OCM36" s="117"/>
      <c r="OCN36" s="117"/>
      <c r="OCO36" s="117"/>
      <c r="OCP36" s="117"/>
      <c r="OCQ36" s="117"/>
      <c r="OCR36" s="117"/>
      <c r="OCS36" s="117"/>
      <c r="OCT36" s="117"/>
      <c r="OCU36" s="117"/>
      <c r="OCV36" s="117"/>
      <c r="OCW36" s="117"/>
      <c r="OCX36" s="117"/>
      <c r="OCY36" s="117"/>
      <c r="OCZ36" s="117"/>
      <c r="ODA36" s="117"/>
      <c r="ODB36" s="117"/>
      <c r="ODC36" s="117"/>
      <c r="ODD36" s="117"/>
      <c r="ODE36" s="117"/>
      <c r="ODF36" s="117"/>
      <c r="ODG36" s="117"/>
      <c r="ODH36" s="117"/>
      <c r="ODI36" s="117"/>
      <c r="ODJ36" s="117"/>
      <c r="ODK36" s="117"/>
      <c r="ODL36" s="117"/>
      <c r="ODM36" s="117"/>
      <c r="ODN36" s="117"/>
      <c r="ODO36" s="117"/>
      <c r="ODP36" s="117"/>
      <c r="ODQ36" s="117"/>
      <c r="ODR36" s="117"/>
      <c r="ODS36" s="117"/>
      <c r="ODT36" s="117"/>
      <c r="ODU36" s="117"/>
      <c r="ODV36" s="117"/>
      <c r="ODW36" s="117"/>
      <c r="ODX36" s="117"/>
      <c r="ODY36" s="117"/>
      <c r="ODZ36" s="117"/>
      <c r="OEA36" s="117"/>
      <c r="OEB36" s="117"/>
      <c r="OEC36" s="117"/>
      <c r="OED36" s="117"/>
      <c r="OEE36" s="117"/>
      <c r="OEF36" s="117"/>
      <c r="OEG36" s="117"/>
      <c r="OEH36" s="117"/>
      <c r="OEI36" s="117"/>
      <c r="OEJ36" s="117"/>
      <c r="OEK36" s="117"/>
      <c r="OEL36" s="117"/>
      <c r="OEM36" s="117"/>
      <c r="OEN36" s="117"/>
      <c r="OEO36" s="117"/>
      <c r="OEP36" s="117"/>
      <c r="OEQ36" s="117"/>
      <c r="OER36" s="117"/>
      <c r="OES36" s="117"/>
      <c r="OET36" s="117"/>
      <c r="OEU36" s="117"/>
      <c r="OEV36" s="117"/>
      <c r="OEW36" s="117"/>
      <c r="OEX36" s="117"/>
      <c r="OEY36" s="117"/>
      <c r="OEZ36" s="117"/>
      <c r="OFA36" s="117"/>
      <c r="OFB36" s="117"/>
      <c r="OFC36" s="117"/>
      <c r="OFD36" s="117"/>
      <c r="OFE36" s="117"/>
      <c r="OFF36" s="117"/>
      <c r="OFG36" s="117"/>
      <c r="OFH36" s="117"/>
      <c r="OFI36" s="117"/>
      <c r="OFJ36" s="117"/>
      <c r="OFK36" s="117"/>
      <c r="OFL36" s="117"/>
      <c r="OFM36" s="117"/>
      <c r="OFN36" s="117"/>
      <c r="OFO36" s="117"/>
      <c r="OFP36" s="117"/>
      <c r="OFQ36" s="117"/>
      <c r="OFR36" s="117"/>
      <c r="OFS36" s="117"/>
      <c r="OFT36" s="117"/>
      <c r="OFU36" s="117"/>
      <c r="OFV36" s="117"/>
      <c r="OFW36" s="117"/>
      <c r="OFX36" s="117"/>
      <c r="OFY36" s="117"/>
      <c r="OFZ36" s="117"/>
      <c r="OGA36" s="117"/>
      <c r="OGB36" s="117"/>
      <c r="OGC36" s="117"/>
      <c r="OGD36" s="117"/>
      <c r="OGE36" s="117"/>
      <c r="OGF36" s="117"/>
      <c r="OGG36" s="117"/>
      <c r="OGH36" s="117"/>
      <c r="OGI36" s="117"/>
      <c r="OGJ36" s="117"/>
      <c r="OGK36" s="117"/>
      <c r="OGL36" s="117"/>
      <c r="OGM36" s="117"/>
      <c r="OGN36" s="117"/>
      <c r="OGO36" s="117"/>
      <c r="OGP36" s="117"/>
      <c r="OGQ36" s="117"/>
      <c r="OGR36" s="117"/>
      <c r="OGS36" s="117"/>
      <c r="OGT36" s="117"/>
      <c r="OGU36" s="117"/>
      <c r="OGV36" s="117"/>
      <c r="OGW36" s="117"/>
      <c r="OGX36" s="117"/>
      <c r="OGY36" s="117"/>
      <c r="OGZ36" s="117"/>
      <c r="OHA36" s="117"/>
      <c r="OHB36" s="117"/>
      <c r="OHC36" s="117"/>
      <c r="OHD36" s="117"/>
      <c r="OHE36" s="117"/>
      <c r="OHF36" s="117"/>
      <c r="OHG36" s="117"/>
      <c r="OHH36" s="117"/>
      <c r="OHI36" s="117"/>
      <c r="OHJ36" s="117"/>
      <c r="OHK36" s="117"/>
      <c r="OHL36" s="117"/>
      <c r="OHM36" s="117"/>
      <c r="OHN36" s="117"/>
      <c r="OHO36" s="117"/>
      <c r="OHP36" s="117"/>
      <c r="OHQ36" s="117"/>
      <c r="OHR36" s="117"/>
      <c r="OHS36" s="117"/>
      <c r="OHT36" s="117"/>
      <c r="OHU36" s="117"/>
      <c r="OHV36" s="117"/>
      <c r="OHW36" s="117"/>
      <c r="OHX36" s="117"/>
      <c r="OHY36" s="117"/>
      <c r="OHZ36" s="117"/>
      <c r="OIA36" s="117"/>
      <c r="OIB36" s="117"/>
      <c r="OIC36" s="117"/>
      <c r="OID36" s="117"/>
      <c r="OIE36" s="117"/>
      <c r="OIF36" s="117"/>
      <c r="OIG36" s="117"/>
      <c r="OIH36" s="117"/>
      <c r="OII36" s="117"/>
      <c r="OIJ36" s="117"/>
      <c r="OIK36" s="117"/>
      <c r="OIL36" s="117"/>
      <c r="OIM36" s="117"/>
      <c r="OIN36" s="117"/>
      <c r="OIO36" s="117"/>
      <c r="OIP36" s="117"/>
      <c r="OIQ36" s="117"/>
      <c r="OIR36" s="117"/>
      <c r="OIS36" s="117"/>
      <c r="OIT36" s="117"/>
      <c r="OIU36" s="117"/>
      <c r="OIV36" s="117"/>
      <c r="OIW36" s="117"/>
      <c r="OIX36" s="117"/>
      <c r="OIY36" s="117"/>
      <c r="OIZ36" s="117"/>
      <c r="OJA36" s="117"/>
      <c r="OJB36" s="117"/>
      <c r="OJC36" s="117"/>
      <c r="OJD36" s="117"/>
      <c r="OJE36" s="117"/>
      <c r="OJF36" s="117"/>
      <c r="OJG36" s="117"/>
      <c r="OJH36" s="117"/>
      <c r="OJI36" s="117"/>
      <c r="OJJ36" s="117"/>
      <c r="OJK36" s="117"/>
      <c r="OJL36" s="117"/>
      <c r="OJM36" s="117"/>
      <c r="OJN36" s="117"/>
      <c r="OJO36" s="117"/>
      <c r="OJP36" s="117"/>
      <c r="OJQ36" s="117"/>
      <c r="OJR36" s="117"/>
      <c r="OJS36" s="117"/>
      <c r="OJT36" s="117"/>
      <c r="OJU36" s="117"/>
      <c r="OJV36" s="117"/>
      <c r="OJW36" s="117"/>
      <c r="OJX36" s="117"/>
      <c r="OJY36" s="117"/>
      <c r="OJZ36" s="117"/>
      <c r="OKA36" s="117"/>
      <c r="OKB36" s="117"/>
      <c r="OKC36" s="117"/>
      <c r="OKD36" s="117"/>
      <c r="OKE36" s="117"/>
      <c r="OKF36" s="117"/>
      <c r="OKG36" s="117"/>
      <c r="OKH36" s="117"/>
      <c r="OKI36" s="117"/>
      <c r="OKJ36" s="117"/>
      <c r="OKK36" s="117"/>
      <c r="OKL36" s="117"/>
      <c r="OKM36" s="117"/>
      <c r="OKN36" s="117"/>
      <c r="OKO36" s="117"/>
      <c r="OKP36" s="117"/>
      <c r="OKQ36" s="117"/>
      <c r="OKR36" s="117"/>
      <c r="OKS36" s="117"/>
      <c r="OKT36" s="117"/>
      <c r="OKU36" s="117"/>
      <c r="OKV36" s="117"/>
      <c r="OKW36" s="117"/>
      <c r="OKX36" s="117"/>
      <c r="OKY36" s="117"/>
      <c r="OKZ36" s="117"/>
      <c r="OLA36" s="117"/>
      <c r="OLB36" s="117"/>
      <c r="OLC36" s="117"/>
      <c r="OLD36" s="117"/>
      <c r="OLE36" s="117"/>
      <c r="OLF36" s="117"/>
      <c r="OLG36" s="117"/>
      <c r="OLH36" s="117"/>
      <c r="OLI36" s="117"/>
      <c r="OLJ36" s="117"/>
      <c r="OLK36" s="117"/>
      <c r="OLL36" s="117"/>
      <c r="OLM36" s="117"/>
      <c r="OLN36" s="117"/>
      <c r="OLO36" s="117"/>
      <c r="OLP36" s="117"/>
      <c r="OLQ36" s="117"/>
      <c r="OLR36" s="117"/>
      <c r="OLS36" s="117"/>
      <c r="OLT36" s="117"/>
      <c r="OLU36" s="117"/>
      <c r="OLV36" s="117"/>
      <c r="OLW36" s="117"/>
      <c r="OLX36" s="117"/>
      <c r="OLY36" s="117"/>
      <c r="OLZ36" s="117"/>
      <c r="OMA36" s="117"/>
      <c r="OMB36" s="117"/>
      <c r="OMC36" s="117"/>
      <c r="OMD36" s="117"/>
      <c r="OME36" s="117"/>
      <c r="OMF36" s="117"/>
      <c r="OMG36" s="117"/>
      <c r="OMH36" s="117"/>
      <c r="OMI36" s="117"/>
      <c r="OMJ36" s="117"/>
      <c r="OMK36" s="117"/>
      <c r="OML36" s="117"/>
      <c r="OMM36" s="117"/>
      <c r="OMN36" s="117"/>
      <c r="OMO36" s="117"/>
      <c r="OMP36" s="117"/>
      <c r="OMQ36" s="117"/>
      <c r="OMR36" s="117"/>
      <c r="OMS36" s="117"/>
      <c r="OMT36" s="117"/>
      <c r="OMU36" s="117"/>
      <c r="OMV36" s="117"/>
      <c r="OMW36" s="117"/>
      <c r="OMX36" s="117"/>
      <c r="OMY36" s="117"/>
      <c r="OMZ36" s="117"/>
      <c r="ONA36" s="117"/>
      <c r="ONB36" s="117"/>
      <c r="ONC36" s="117"/>
      <c r="OND36" s="117"/>
      <c r="ONE36" s="117"/>
      <c r="ONF36" s="117"/>
      <c r="ONG36" s="117"/>
      <c r="ONH36" s="117"/>
      <c r="ONI36" s="117"/>
      <c r="ONJ36" s="117"/>
      <c r="ONK36" s="117"/>
      <c r="ONL36" s="117"/>
      <c r="ONM36" s="117"/>
      <c r="ONN36" s="117"/>
      <c r="ONO36" s="117"/>
      <c r="ONP36" s="117"/>
      <c r="ONQ36" s="117"/>
      <c r="ONR36" s="117"/>
      <c r="ONS36" s="117"/>
      <c r="ONT36" s="117"/>
      <c r="ONU36" s="117"/>
      <c r="ONV36" s="117"/>
      <c r="ONW36" s="117"/>
      <c r="ONX36" s="117"/>
      <c r="ONY36" s="117"/>
      <c r="ONZ36" s="117"/>
      <c r="OOA36" s="117"/>
      <c r="OOB36" s="117"/>
      <c r="OOC36" s="117"/>
      <c r="OOD36" s="117"/>
      <c r="OOE36" s="117"/>
      <c r="OOF36" s="117"/>
      <c r="OOG36" s="117"/>
      <c r="OOH36" s="117"/>
      <c r="OOI36" s="117"/>
      <c r="OOJ36" s="117"/>
      <c r="OOK36" s="117"/>
      <c r="OOL36" s="117"/>
      <c r="OOM36" s="117"/>
      <c r="OON36" s="117"/>
      <c r="OOO36" s="117"/>
      <c r="OOP36" s="117"/>
      <c r="OOQ36" s="117"/>
      <c r="OOR36" s="117"/>
      <c r="OOS36" s="117"/>
      <c r="OOT36" s="117"/>
      <c r="OOU36" s="117"/>
      <c r="OOV36" s="117"/>
      <c r="OOW36" s="117"/>
      <c r="OOX36" s="117"/>
      <c r="OOY36" s="117"/>
      <c r="OOZ36" s="117"/>
      <c r="OPA36" s="117"/>
      <c r="OPB36" s="117"/>
      <c r="OPC36" s="117"/>
      <c r="OPD36" s="117"/>
      <c r="OPE36" s="117"/>
      <c r="OPF36" s="117"/>
      <c r="OPG36" s="117"/>
      <c r="OPH36" s="117"/>
      <c r="OPI36" s="117"/>
      <c r="OPJ36" s="117"/>
      <c r="OPK36" s="117"/>
      <c r="OPL36" s="117"/>
      <c r="OPM36" s="117"/>
      <c r="OPN36" s="117"/>
      <c r="OPO36" s="117"/>
      <c r="OPP36" s="117"/>
      <c r="OPQ36" s="117"/>
      <c r="OPR36" s="117"/>
      <c r="OPS36" s="117"/>
      <c r="OPT36" s="117"/>
      <c r="OPU36" s="117"/>
      <c r="OPV36" s="117"/>
      <c r="OPW36" s="117"/>
      <c r="OPX36" s="117"/>
      <c r="OPY36" s="117"/>
      <c r="OPZ36" s="117"/>
      <c r="OQA36" s="117"/>
      <c r="OQB36" s="117"/>
      <c r="OQC36" s="117"/>
      <c r="OQD36" s="117"/>
      <c r="OQE36" s="117"/>
      <c r="OQF36" s="117"/>
      <c r="OQG36" s="117"/>
      <c r="OQH36" s="117"/>
      <c r="OQI36" s="117"/>
      <c r="OQJ36" s="117"/>
      <c r="OQK36" s="117"/>
      <c r="OQL36" s="117"/>
      <c r="OQM36" s="117"/>
      <c r="OQN36" s="117"/>
      <c r="OQO36" s="117"/>
      <c r="OQP36" s="117"/>
      <c r="OQQ36" s="117"/>
      <c r="OQR36" s="117"/>
      <c r="OQS36" s="117"/>
      <c r="OQT36" s="117"/>
      <c r="OQU36" s="117"/>
      <c r="OQV36" s="117"/>
      <c r="OQW36" s="117"/>
      <c r="OQX36" s="117"/>
      <c r="OQY36" s="117"/>
      <c r="OQZ36" s="117"/>
      <c r="ORA36" s="117"/>
      <c r="ORB36" s="117"/>
      <c r="ORC36" s="117"/>
      <c r="ORD36" s="117"/>
      <c r="ORE36" s="117"/>
      <c r="ORF36" s="117"/>
      <c r="ORG36" s="117"/>
      <c r="ORH36" s="117"/>
      <c r="ORI36" s="117"/>
      <c r="ORJ36" s="117"/>
      <c r="ORK36" s="117"/>
      <c r="ORL36" s="117"/>
      <c r="ORM36" s="117"/>
      <c r="ORN36" s="117"/>
      <c r="ORO36" s="117"/>
      <c r="ORP36" s="117"/>
      <c r="ORQ36" s="117"/>
      <c r="ORR36" s="117"/>
      <c r="ORS36" s="117"/>
      <c r="ORT36" s="117"/>
      <c r="ORU36" s="117"/>
      <c r="ORV36" s="117"/>
      <c r="ORW36" s="117"/>
      <c r="ORX36" s="117"/>
      <c r="ORY36" s="117"/>
      <c r="ORZ36" s="117"/>
      <c r="OSA36" s="117"/>
      <c r="OSB36" s="117"/>
      <c r="OSC36" s="117"/>
      <c r="OSD36" s="117"/>
      <c r="OSE36" s="117"/>
      <c r="OSF36" s="117"/>
      <c r="OSG36" s="117"/>
      <c r="OSH36" s="117"/>
      <c r="OSI36" s="117"/>
      <c r="OSJ36" s="117"/>
      <c r="OSK36" s="117"/>
      <c r="OSL36" s="117"/>
      <c r="OSM36" s="117"/>
      <c r="OSN36" s="117"/>
      <c r="OSO36" s="117"/>
      <c r="OSP36" s="117"/>
      <c r="OSQ36" s="117"/>
      <c r="OSR36" s="117"/>
      <c r="OSS36" s="117"/>
      <c r="OST36" s="117"/>
      <c r="OSU36" s="117"/>
      <c r="OSV36" s="117"/>
      <c r="OSW36" s="117"/>
      <c r="OSX36" s="117"/>
      <c r="OSY36" s="117"/>
      <c r="OSZ36" s="117"/>
      <c r="OTA36" s="117"/>
      <c r="OTB36" s="117"/>
      <c r="OTC36" s="117"/>
      <c r="OTD36" s="117"/>
      <c r="OTE36" s="117"/>
      <c r="OTF36" s="117"/>
      <c r="OTG36" s="117"/>
      <c r="OTH36" s="117"/>
      <c r="OTI36" s="117"/>
      <c r="OTJ36" s="117"/>
      <c r="OTK36" s="117"/>
      <c r="OTL36" s="117"/>
      <c r="OTM36" s="117"/>
      <c r="OTN36" s="117"/>
      <c r="OTO36" s="117"/>
      <c r="OTP36" s="117"/>
      <c r="OTQ36" s="117"/>
      <c r="OTR36" s="117"/>
      <c r="OTS36" s="117"/>
      <c r="OTT36" s="117"/>
      <c r="OTU36" s="117"/>
      <c r="OTV36" s="117"/>
      <c r="OTW36" s="117"/>
      <c r="OTX36" s="117"/>
      <c r="OTY36" s="117"/>
      <c r="OTZ36" s="117"/>
      <c r="OUA36" s="117"/>
      <c r="OUB36" s="117"/>
      <c r="OUC36" s="117"/>
      <c r="OUD36" s="117"/>
      <c r="OUE36" s="117"/>
      <c r="OUF36" s="117"/>
      <c r="OUG36" s="117"/>
      <c r="OUH36" s="117"/>
      <c r="OUI36" s="117"/>
      <c r="OUJ36" s="117"/>
      <c r="OUK36" s="117"/>
      <c r="OUL36" s="117"/>
      <c r="OUM36" s="117"/>
      <c r="OUN36" s="117"/>
      <c r="OUO36" s="117"/>
      <c r="OUP36" s="117"/>
      <c r="OUQ36" s="117"/>
      <c r="OUR36" s="117"/>
      <c r="OUS36" s="117"/>
      <c r="OUT36" s="117"/>
      <c r="OUU36" s="117"/>
      <c r="OUV36" s="117"/>
      <c r="OUW36" s="117"/>
      <c r="OUX36" s="117"/>
      <c r="OUY36" s="117"/>
      <c r="OUZ36" s="117"/>
      <c r="OVA36" s="117"/>
      <c r="OVB36" s="117"/>
      <c r="OVC36" s="117"/>
      <c r="OVD36" s="117"/>
      <c r="OVE36" s="117"/>
      <c r="OVF36" s="117"/>
      <c r="OVG36" s="117"/>
      <c r="OVH36" s="117"/>
      <c r="OVI36" s="117"/>
      <c r="OVJ36" s="117"/>
      <c r="OVK36" s="117"/>
      <c r="OVL36" s="117"/>
      <c r="OVM36" s="117"/>
      <c r="OVN36" s="117"/>
      <c r="OVO36" s="117"/>
      <c r="OVP36" s="117"/>
      <c r="OVQ36" s="117"/>
      <c r="OVR36" s="117"/>
      <c r="OVS36" s="117"/>
      <c r="OVT36" s="117"/>
      <c r="OVU36" s="117"/>
      <c r="OVV36" s="117"/>
      <c r="OVW36" s="117"/>
      <c r="OVX36" s="117"/>
      <c r="OVY36" s="117"/>
      <c r="OVZ36" s="117"/>
      <c r="OWA36" s="117"/>
      <c r="OWB36" s="117"/>
      <c r="OWC36" s="117"/>
      <c r="OWD36" s="117"/>
      <c r="OWE36" s="117"/>
      <c r="OWF36" s="117"/>
      <c r="OWG36" s="117"/>
      <c r="OWH36" s="117"/>
      <c r="OWI36" s="117"/>
      <c r="OWJ36" s="117"/>
      <c r="OWK36" s="117"/>
      <c r="OWL36" s="117"/>
      <c r="OWM36" s="117"/>
      <c r="OWN36" s="117"/>
      <c r="OWO36" s="117"/>
      <c r="OWP36" s="117"/>
      <c r="OWQ36" s="117"/>
      <c r="OWR36" s="117"/>
      <c r="OWS36" s="117"/>
      <c r="OWT36" s="117"/>
      <c r="OWU36" s="117"/>
      <c r="OWV36" s="117"/>
      <c r="OWW36" s="117"/>
      <c r="OWX36" s="117"/>
      <c r="OWY36" s="117"/>
      <c r="OWZ36" s="117"/>
      <c r="OXA36" s="117"/>
      <c r="OXB36" s="117"/>
      <c r="OXC36" s="117"/>
      <c r="OXD36" s="117"/>
      <c r="OXE36" s="117"/>
      <c r="OXF36" s="117"/>
      <c r="OXG36" s="117"/>
      <c r="OXH36" s="117"/>
      <c r="OXI36" s="117"/>
      <c r="OXJ36" s="117"/>
      <c r="OXK36" s="117"/>
      <c r="OXL36" s="117"/>
      <c r="OXM36" s="117"/>
      <c r="OXN36" s="117"/>
      <c r="OXO36" s="117"/>
      <c r="OXP36" s="117"/>
      <c r="OXQ36" s="117"/>
      <c r="OXR36" s="117"/>
      <c r="OXS36" s="117"/>
      <c r="OXT36" s="117"/>
      <c r="OXU36" s="117"/>
      <c r="OXV36" s="117"/>
      <c r="OXW36" s="117"/>
      <c r="OXX36" s="117"/>
      <c r="OXY36" s="117"/>
      <c r="OXZ36" s="117"/>
      <c r="OYA36" s="117"/>
      <c r="OYB36" s="117"/>
      <c r="OYC36" s="117"/>
      <c r="OYD36" s="117"/>
      <c r="OYE36" s="117"/>
      <c r="OYF36" s="117"/>
      <c r="OYG36" s="117"/>
      <c r="OYH36" s="117"/>
      <c r="OYI36" s="117"/>
      <c r="OYJ36" s="117"/>
      <c r="OYK36" s="117"/>
      <c r="OYL36" s="117"/>
      <c r="OYM36" s="117"/>
      <c r="OYN36" s="117"/>
      <c r="OYO36" s="117"/>
      <c r="OYP36" s="117"/>
      <c r="OYQ36" s="117"/>
      <c r="OYR36" s="117"/>
      <c r="OYS36" s="117"/>
      <c r="OYT36" s="117"/>
      <c r="OYU36" s="117"/>
      <c r="OYV36" s="117"/>
      <c r="OYW36" s="117"/>
      <c r="OYX36" s="117"/>
      <c r="OYY36" s="117"/>
      <c r="OYZ36" s="117"/>
      <c r="OZA36" s="117"/>
      <c r="OZB36" s="117"/>
      <c r="OZC36" s="117"/>
      <c r="OZD36" s="117"/>
      <c r="OZE36" s="117"/>
      <c r="OZF36" s="117"/>
      <c r="OZG36" s="117"/>
      <c r="OZH36" s="117"/>
      <c r="OZI36" s="117"/>
      <c r="OZJ36" s="117"/>
      <c r="OZK36" s="117"/>
      <c r="OZL36" s="117"/>
      <c r="OZM36" s="117"/>
      <c r="OZN36" s="117"/>
      <c r="OZO36" s="117"/>
      <c r="OZP36" s="117"/>
      <c r="OZQ36" s="117"/>
      <c r="OZR36" s="117"/>
      <c r="OZS36" s="117"/>
      <c r="OZT36" s="117"/>
      <c r="OZU36" s="117"/>
      <c r="OZV36" s="117"/>
      <c r="OZW36" s="117"/>
      <c r="OZX36" s="117"/>
      <c r="OZY36" s="117"/>
      <c r="OZZ36" s="117"/>
      <c r="PAA36" s="117"/>
      <c r="PAB36" s="117"/>
      <c r="PAC36" s="117"/>
      <c r="PAD36" s="117"/>
      <c r="PAE36" s="117"/>
      <c r="PAF36" s="117"/>
      <c r="PAG36" s="117"/>
      <c r="PAH36" s="117"/>
      <c r="PAI36" s="117"/>
      <c r="PAJ36" s="117"/>
      <c r="PAK36" s="117"/>
      <c r="PAL36" s="117"/>
      <c r="PAM36" s="117"/>
      <c r="PAN36" s="117"/>
      <c r="PAO36" s="117"/>
      <c r="PAP36" s="117"/>
      <c r="PAQ36" s="117"/>
      <c r="PAR36" s="117"/>
      <c r="PAS36" s="117"/>
      <c r="PAT36" s="117"/>
      <c r="PAU36" s="117"/>
      <c r="PAV36" s="117"/>
      <c r="PAW36" s="117"/>
      <c r="PAX36" s="117"/>
      <c r="PAY36" s="117"/>
      <c r="PAZ36" s="117"/>
      <c r="PBA36" s="117"/>
      <c r="PBB36" s="117"/>
      <c r="PBC36" s="117"/>
      <c r="PBD36" s="117"/>
      <c r="PBE36" s="117"/>
      <c r="PBF36" s="117"/>
      <c r="PBG36" s="117"/>
      <c r="PBH36" s="117"/>
      <c r="PBI36" s="117"/>
      <c r="PBJ36" s="117"/>
      <c r="PBK36" s="117"/>
      <c r="PBL36" s="117"/>
      <c r="PBM36" s="117"/>
      <c r="PBN36" s="117"/>
      <c r="PBO36" s="117"/>
      <c r="PBP36" s="117"/>
      <c r="PBQ36" s="117"/>
      <c r="PBR36" s="117"/>
      <c r="PBS36" s="117"/>
      <c r="PBT36" s="117"/>
      <c r="PBU36" s="117"/>
      <c r="PBV36" s="117"/>
      <c r="PBW36" s="117"/>
      <c r="PBX36" s="117"/>
      <c r="PBY36" s="117"/>
      <c r="PBZ36" s="117"/>
      <c r="PCA36" s="117"/>
      <c r="PCB36" s="117"/>
      <c r="PCC36" s="117"/>
      <c r="PCD36" s="117"/>
      <c r="PCE36" s="117"/>
      <c r="PCF36" s="117"/>
      <c r="PCG36" s="117"/>
      <c r="PCH36" s="117"/>
      <c r="PCI36" s="117"/>
      <c r="PCJ36" s="117"/>
      <c r="PCK36" s="117"/>
      <c r="PCL36" s="117"/>
      <c r="PCM36" s="117"/>
      <c r="PCN36" s="117"/>
      <c r="PCO36" s="117"/>
      <c r="PCP36" s="117"/>
      <c r="PCQ36" s="117"/>
      <c r="PCR36" s="117"/>
      <c r="PCS36" s="117"/>
      <c r="PCT36" s="117"/>
      <c r="PCU36" s="117"/>
      <c r="PCV36" s="117"/>
      <c r="PCW36" s="117"/>
      <c r="PCX36" s="117"/>
      <c r="PCY36" s="117"/>
      <c r="PCZ36" s="117"/>
      <c r="PDA36" s="117"/>
      <c r="PDB36" s="117"/>
      <c r="PDC36" s="117"/>
      <c r="PDD36" s="117"/>
      <c r="PDE36" s="117"/>
      <c r="PDF36" s="117"/>
      <c r="PDG36" s="117"/>
      <c r="PDH36" s="117"/>
      <c r="PDI36" s="117"/>
      <c r="PDJ36" s="117"/>
      <c r="PDK36" s="117"/>
      <c r="PDL36" s="117"/>
      <c r="PDM36" s="117"/>
      <c r="PDN36" s="117"/>
      <c r="PDO36" s="117"/>
      <c r="PDP36" s="117"/>
      <c r="PDQ36" s="117"/>
      <c r="PDR36" s="117"/>
      <c r="PDS36" s="117"/>
      <c r="PDT36" s="117"/>
      <c r="PDU36" s="117"/>
      <c r="PDV36" s="117"/>
      <c r="PDW36" s="117"/>
      <c r="PDX36" s="117"/>
      <c r="PDY36" s="117"/>
      <c r="PDZ36" s="117"/>
      <c r="PEA36" s="117"/>
      <c r="PEB36" s="117"/>
      <c r="PEC36" s="117"/>
      <c r="PED36" s="117"/>
      <c r="PEE36" s="117"/>
      <c r="PEF36" s="117"/>
      <c r="PEG36" s="117"/>
      <c r="PEH36" s="117"/>
      <c r="PEI36" s="117"/>
      <c r="PEJ36" s="117"/>
      <c r="PEK36" s="117"/>
      <c r="PEL36" s="117"/>
      <c r="PEM36" s="117"/>
      <c r="PEN36" s="117"/>
      <c r="PEO36" s="117"/>
      <c r="PEP36" s="117"/>
      <c r="PEQ36" s="117"/>
      <c r="PER36" s="117"/>
      <c r="PES36" s="117"/>
      <c r="PET36" s="117"/>
      <c r="PEU36" s="117"/>
      <c r="PEV36" s="117"/>
      <c r="PEW36" s="117"/>
      <c r="PEX36" s="117"/>
      <c r="PEY36" s="117"/>
      <c r="PEZ36" s="117"/>
      <c r="PFA36" s="117"/>
      <c r="PFB36" s="117"/>
      <c r="PFC36" s="117"/>
      <c r="PFD36" s="117"/>
      <c r="PFE36" s="117"/>
      <c r="PFF36" s="117"/>
      <c r="PFG36" s="117"/>
      <c r="PFH36" s="117"/>
      <c r="PFI36" s="117"/>
      <c r="PFJ36" s="117"/>
      <c r="PFK36" s="117"/>
      <c r="PFL36" s="117"/>
      <c r="PFM36" s="117"/>
      <c r="PFN36" s="117"/>
      <c r="PFO36" s="117"/>
      <c r="PFP36" s="117"/>
      <c r="PFQ36" s="117"/>
      <c r="PFR36" s="117"/>
      <c r="PFS36" s="117"/>
      <c r="PFT36" s="117"/>
      <c r="PFU36" s="117"/>
      <c r="PFV36" s="117"/>
      <c r="PFW36" s="117"/>
      <c r="PFX36" s="117"/>
      <c r="PFY36" s="117"/>
      <c r="PFZ36" s="117"/>
      <c r="PGA36" s="117"/>
      <c r="PGB36" s="117"/>
      <c r="PGC36" s="117"/>
      <c r="PGD36" s="117"/>
      <c r="PGE36" s="117"/>
      <c r="PGF36" s="117"/>
      <c r="PGG36" s="117"/>
      <c r="PGH36" s="117"/>
      <c r="PGI36" s="117"/>
      <c r="PGJ36" s="117"/>
      <c r="PGK36" s="117"/>
      <c r="PGL36" s="117"/>
      <c r="PGM36" s="117"/>
      <c r="PGN36" s="117"/>
      <c r="PGO36" s="117"/>
      <c r="PGP36" s="117"/>
      <c r="PGQ36" s="117"/>
      <c r="PGR36" s="117"/>
      <c r="PGS36" s="117"/>
      <c r="PGT36" s="117"/>
      <c r="PGU36" s="117"/>
      <c r="PGV36" s="117"/>
      <c r="PGW36" s="117"/>
      <c r="PGX36" s="117"/>
      <c r="PGY36" s="117"/>
      <c r="PGZ36" s="117"/>
      <c r="PHA36" s="117"/>
      <c r="PHB36" s="117"/>
      <c r="PHC36" s="117"/>
      <c r="PHD36" s="117"/>
      <c r="PHE36" s="117"/>
      <c r="PHF36" s="117"/>
      <c r="PHG36" s="117"/>
      <c r="PHH36" s="117"/>
      <c r="PHI36" s="117"/>
      <c r="PHJ36" s="117"/>
      <c r="PHK36" s="117"/>
      <c r="PHL36" s="117"/>
      <c r="PHM36" s="117"/>
      <c r="PHN36" s="117"/>
      <c r="PHO36" s="117"/>
      <c r="PHP36" s="117"/>
      <c r="PHQ36" s="117"/>
      <c r="PHR36" s="117"/>
      <c r="PHS36" s="117"/>
      <c r="PHT36" s="117"/>
      <c r="PHU36" s="117"/>
      <c r="PHV36" s="117"/>
      <c r="PHW36" s="117"/>
      <c r="PHX36" s="117"/>
      <c r="PHY36" s="117"/>
      <c r="PHZ36" s="117"/>
      <c r="PIA36" s="117"/>
      <c r="PIB36" s="117"/>
      <c r="PIC36" s="117"/>
      <c r="PID36" s="117"/>
      <c r="PIE36" s="117"/>
      <c r="PIF36" s="117"/>
      <c r="PIG36" s="117"/>
      <c r="PIH36" s="117"/>
      <c r="PII36" s="117"/>
      <c r="PIJ36" s="117"/>
      <c r="PIK36" s="117"/>
      <c r="PIL36" s="117"/>
      <c r="PIM36" s="117"/>
      <c r="PIN36" s="117"/>
      <c r="PIO36" s="117"/>
      <c r="PIP36" s="117"/>
      <c r="PIQ36" s="117"/>
      <c r="PIR36" s="117"/>
      <c r="PIS36" s="117"/>
      <c r="PIT36" s="117"/>
      <c r="PIU36" s="117"/>
      <c r="PIV36" s="117"/>
      <c r="PIW36" s="117"/>
      <c r="PIX36" s="117"/>
      <c r="PIY36" s="117"/>
      <c r="PIZ36" s="117"/>
      <c r="PJA36" s="117"/>
      <c r="PJB36" s="117"/>
      <c r="PJC36" s="117"/>
      <c r="PJD36" s="117"/>
      <c r="PJE36" s="117"/>
      <c r="PJF36" s="117"/>
      <c r="PJG36" s="117"/>
      <c r="PJH36" s="117"/>
      <c r="PJI36" s="117"/>
      <c r="PJJ36" s="117"/>
      <c r="PJK36" s="117"/>
      <c r="PJL36" s="117"/>
      <c r="PJM36" s="117"/>
      <c r="PJN36" s="117"/>
      <c r="PJO36" s="117"/>
      <c r="PJP36" s="117"/>
      <c r="PJQ36" s="117"/>
      <c r="PJR36" s="117"/>
      <c r="PJS36" s="117"/>
      <c r="PJT36" s="117"/>
      <c r="PJU36" s="117"/>
      <c r="PJV36" s="117"/>
      <c r="PJW36" s="117"/>
      <c r="PJX36" s="117"/>
      <c r="PJY36" s="117"/>
      <c r="PJZ36" s="117"/>
      <c r="PKA36" s="117"/>
      <c r="PKB36" s="117"/>
      <c r="PKC36" s="117"/>
      <c r="PKD36" s="117"/>
      <c r="PKE36" s="117"/>
      <c r="PKF36" s="117"/>
      <c r="PKG36" s="117"/>
      <c r="PKH36" s="117"/>
      <c r="PKI36" s="117"/>
      <c r="PKJ36" s="117"/>
      <c r="PKK36" s="117"/>
      <c r="PKL36" s="117"/>
      <c r="PKM36" s="117"/>
      <c r="PKN36" s="117"/>
      <c r="PKO36" s="117"/>
      <c r="PKP36" s="117"/>
      <c r="PKQ36" s="117"/>
      <c r="PKR36" s="117"/>
      <c r="PKS36" s="117"/>
      <c r="PKT36" s="117"/>
      <c r="PKU36" s="117"/>
      <c r="PKV36" s="117"/>
      <c r="PKW36" s="117"/>
      <c r="PKX36" s="117"/>
      <c r="PKY36" s="117"/>
      <c r="PKZ36" s="117"/>
      <c r="PLA36" s="117"/>
      <c r="PLB36" s="117"/>
      <c r="PLC36" s="117"/>
      <c r="PLD36" s="117"/>
      <c r="PLE36" s="117"/>
      <c r="PLF36" s="117"/>
      <c r="PLG36" s="117"/>
      <c r="PLH36" s="117"/>
      <c r="PLI36" s="117"/>
      <c r="PLJ36" s="117"/>
      <c r="PLK36" s="117"/>
      <c r="PLL36" s="117"/>
      <c r="PLM36" s="117"/>
      <c r="PLN36" s="117"/>
      <c r="PLO36" s="117"/>
      <c r="PLP36" s="117"/>
      <c r="PLQ36" s="117"/>
      <c r="PLR36" s="117"/>
      <c r="PLS36" s="117"/>
      <c r="PLT36" s="117"/>
      <c r="PLU36" s="117"/>
      <c r="PLV36" s="117"/>
      <c r="PLW36" s="117"/>
      <c r="PLX36" s="117"/>
      <c r="PLY36" s="117"/>
      <c r="PLZ36" s="117"/>
      <c r="PMA36" s="117"/>
      <c r="PMB36" s="117"/>
      <c r="PMC36" s="117"/>
      <c r="PMD36" s="117"/>
      <c r="PME36" s="117"/>
      <c r="PMF36" s="117"/>
      <c r="PMG36" s="117"/>
      <c r="PMH36" s="117"/>
      <c r="PMI36" s="117"/>
      <c r="PMJ36" s="117"/>
      <c r="PMK36" s="117"/>
      <c r="PML36" s="117"/>
      <c r="PMM36" s="117"/>
      <c r="PMN36" s="117"/>
      <c r="PMO36" s="117"/>
      <c r="PMP36" s="117"/>
      <c r="PMQ36" s="117"/>
      <c r="PMR36" s="117"/>
      <c r="PMS36" s="117"/>
      <c r="PMT36" s="117"/>
      <c r="PMU36" s="117"/>
      <c r="PMV36" s="117"/>
      <c r="PMW36" s="117"/>
      <c r="PMX36" s="117"/>
      <c r="PMY36" s="117"/>
      <c r="PMZ36" s="117"/>
      <c r="PNA36" s="117"/>
      <c r="PNB36" s="117"/>
      <c r="PNC36" s="117"/>
      <c r="PND36" s="117"/>
      <c r="PNE36" s="117"/>
      <c r="PNF36" s="117"/>
      <c r="PNG36" s="117"/>
      <c r="PNH36" s="117"/>
      <c r="PNI36" s="117"/>
      <c r="PNJ36" s="117"/>
      <c r="PNK36" s="117"/>
      <c r="PNL36" s="117"/>
      <c r="PNM36" s="117"/>
      <c r="PNN36" s="117"/>
      <c r="PNO36" s="117"/>
      <c r="PNP36" s="117"/>
      <c r="PNQ36" s="117"/>
      <c r="PNR36" s="117"/>
      <c r="PNS36" s="117"/>
      <c r="PNT36" s="117"/>
      <c r="PNU36" s="117"/>
      <c r="PNV36" s="117"/>
      <c r="PNW36" s="117"/>
      <c r="PNX36" s="117"/>
      <c r="PNY36" s="117"/>
      <c r="PNZ36" s="117"/>
      <c r="POA36" s="117"/>
      <c r="POB36" s="117"/>
      <c r="POC36" s="117"/>
      <c r="POD36" s="117"/>
      <c r="POE36" s="117"/>
      <c r="POF36" s="117"/>
      <c r="POG36" s="117"/>
      <c r="POH36" s="117"/>
      <c r="POI36" s="117"/>
      <c r="POJ36" s="117"/>
      <c r="POK36" s="117"/>
      <c r="POL36" s="117"/>
      <c r="POM36" s="117"/>
      <c r="PON36" s="117"/>
      <c r="POO36" s="117"/>
      <c r="POP36" s="117"/>
      <c r="POQ36" s="117"/>
      <c r="POR36" s="117"/>
      <c r="POS36" s="117"/>
      <c r="POT36" s="117"/>
      <c r="POU36" s="117"/>
      <c r="POV36" s="117"/>
      <c r="POW36" s="117"/>
      <c r="POX36" s="117"/>
      <c r="POY36" s="117"/>
      <c r="POZ36" s="117"/>
      <c r="PPA36" s="117"/>
      <c r="PPB36" s="117"/>
      <c r="PPC36" s="117"/>
      <c r="PPD36" s="117"/>
      <c r="PPE36" s="117"/>
      <c r="PPF36" s="117"/>
      <c r="PPG36" s="117"/>
      <c r="PPH36" s="117"/>
      <c r="PPI36" s="117"/>
      <c r="PPJ36" s="117"/>
      <c r="PPK36" s="117"/>
      <c r="PPL36" s="117"/>
      <c r="PPM36" s="117"/>
      <c r="PPN36" s="117"/>
      <c r="PPO36" s="117"/>
      <c r="PPP36" s="117"/>
      <c r="PPQ36" s="117"/>
      <c r="PPR36" s="117"/>
      <c r="PPS36" s="117"/>
      <c r="PPT36" s="117"/>
      <c r="PPU36" s="117"/>
      <c r="PPV36" s="117"/>
      <c r="PPW36" s="117"/>
      <c r="PPX36" s="117"/>
      <c r="PPY36" s="117"/>
      <c r="PPZ36" s="117"/>
      <c r="PQA36" s="117"/>
      <c r="PQB36" s="117"/>
      <c r="PQC36" s="117"/>
      <c r="PQD36" s="117"/>
      <c r="PQE36" s="117"/>
      <c r="PQF36" s="117"/>
      <c r="PQG36" s="117"/>
      <c r="PQH36" s="117"/>
      <c r="PQI36" s="117"/>
      <c r="PQJ36" s="117"/>
      <c r="PQK36" s="117"/>
      <c r="PQL36" s="117"/>
      <c r="PQM36" s="117"/>
      <c r="PQN36" s="117"/>
      <c r="PQO36" s="117"/>
      <c r="PQP36" s="117"/>
      <c r="PQQ36" s="117"/>
      <c r="PQR36" s="117"/>
      <c r="PQS36" s="117"/>
      <c r="PQT36" s="117"/>
      <c r="PQU36" s="117"/>
      <c r="PQV36" s="117"/>
      <c r="PQW36" s="117"/>
      <c r="PQX36" s="117"/>
      <c r="PQY36" s="117"/>
      <c r="PQZ36" s="117"/>
      <c r="PRA36" s="117"/>
      <c r="PRB36" s="117"/>
      <c r="PRC36" s="117"/>
      <c r="PRD36" s="117"/>
      <c r="PRE36" s="117"/>
      <c r="PRF36" s="117"/>
      <c r="PRG36" s="117"/>
      <c r="PRH36" s="117"/>
      <c r="PRI36" s="117"/>
      <c r="PRJ36" s="117"/>
      <c r="PRK36" s="117"/>
      <c r="PRL36" s="117"/>
      <c r="PRM36" s="117"/>
      <c r="PRN36" s="117"/>
      <c r="PRO36" s="117"/>
      <c r="PRP36" s="117"/>
      <c r="PRQ36" s="117"/>
      <c r="PRR36" s="117"/>
      <c r="PRS36" s="117"/>
      <c r="PRT36" s="117"/>
      <c r="PRU36" s="117"/>
      <c r="PRV36" s="117"/>
      <c r="PRW36" s="117"/>
      <c r="PRX36" s="117"/>
      <c r="PRY36" s="117"/>
      <c r="PRZ36" s="117"/>
      <c r="PSA36" s="117"/>
      <c r="PSB36" s="117"/>
      <c r="PSC36" s="117"/>
      <c r="PSD36" s="117"/>
      <c r="PSE36" s="117"/>
      <c r="PSF36" s="117"/>
      <c r="PSG36" s="117"/>
      <c r="PSH36" s="117"/>
      <c r="PSI36" s="117"/>
      <c r="PSJ36" s="117"/>
      <c r="PSK36" s="117"/>
      <c r="PSL36" s="117"/>
      <c r="PSM36" s="117"/>
      <c r="PSN36" s="117"/>
      <c r="PSO36" s="117"/>
      <c r="PSP36" s="117"/>
      <c r="PSQ36" s="117"/>
      <c r="PSR36" s="117"/>
      <c r="PSS36" s="117"/>
      <c r="PST36" s="117"/>
      <c r="PSU36" s="117"/>
      <c r="PSV36" s="117"/>
      <c r="PSW36" s="117"/>
      <c r="PSX36" s="117"/>
      <c r="PSY36" s="117"/>
      <c r="PSZ36" s="117"/>
      <c r="PTA36" s="117"/>
      <c r="PTB36" s="117"/>
      <c r="PTC36" s="117"/>
      <c r="PTD36" s="117"/>
      <c r="PTE36" s="117"/>
      <c r="PTF36" s="117"/>
      <c r="PTG36" s="117"/>
      <c r="PTH36" s="117"/>
      <c r="PTI36" s="117"/>
      <c r="PTJ36" s="117"/>
      <c r="PTK36" s="117"/>
      <c r="PTL36" s="117"/>
      <c r="PTM36" s="117"/>
      <c r="PTN36" s="117"/>
      <c r="PTO36" s="117"/>
      <c r="PTP36" s="117"/>
      <c r="PTQ36" s="117"/>
      <c r="PTR36" s="117"/>
      <c r="PTS36" s="117"/>
      <c r="PTT36" s="117"/>
      <c r="PTU36" s="117"/>
      <c r="PTV36" s="117"/>
      <c r="PTW36" s="117"/>
      <c r="PTX36" s="117"/>
      <c r="PTY36" s="117"/>
      <c r="PTZ36" s="117"/>
      <c r="PUA36" s="117"/>
      <c r="PUB36" s="117"/>
      <c r="PUC36" s="117"/>
      <c r="PUD36" s="117"/>
      <c r="PUE36" s="117"/>
      <c r="PUF36" s="117"/>
      <c r="PUG36" s="117"/>
      <c r="PUH36" s="117"/>
      <c r="PUI36" s="117"/>
      <c r="PUJ36" s="117"/>
      <c r="PUK36" s="117"/>
      <c r="PUL36" s="117"/>
      <c r="PUM36" s="117"/>
      <c r="PUN36" s="117"/>
      <c r="PUO36" s="117"/>
      <c r="PUP36" s="117"/>
      <c r="PUQ36" s="117"/>
      <c r="PUR36" s="117"/>
      <c r="PUS36" s="117"/>
      <c r="PUT36" s="117"/>
      <c r="PUU36" s="117"/>
      <c r="PUV36" s="117"/>
      <c r="PUW36" s="117"/>
      <c r="PUX36" s="117"/>
      <c r="PUY36" s="117"/>
      <c r="PUZ36" s="117"/>
      <c r="PVA36" s="117"/>
      <c r="PVB36" s="117"/>
      <c r="PVC36" s="117"/>
      <c r="PVD36" s="117"/>
      <c r="PVE36" s="117"/>
      <c r="PVF36" s="117"/>
      <c r="PVG36" s="117"/>
      <c r="PVH36" s="117"/>
      <c r="PVI36" s="117"/>
      <c r="PVJ36" s="117"/>
      <c r="PVK36" s="117"/>
      <c r="PVL36" s="117"/>
      <c r="PVM36" s="117"/>
      <c r="PVN36" s="117"/>
      <c r="PVO36" s="117"/>
      <c r="PVP36" s="117"/>
      <c r="PVQ36" s="117"/>
      <c r="PVR36" s="117"/>
      <c r="PVS36" s="117"/>
      <c r="PVT36" s="117"/>
      <c r="PVU36" s="117"/>
      <c r="PVV36" s="117"/>
      <c r="PVW36" s="117"/>
      <c r="PVX36" s="117"/>
      <c r="PVY36" s="117"/>
      <c r="PVZ36" s="117"/>
      <c r="PWA36" s="117"/>
      <c r="PWB36" s="117"/>
      <c r="PWC36" s="117"/>
      <c r="PWD36" s="117"/>
      <c r="PWE36" s="117"/>
      <c r="PWF36" s="117"/>
      <c r="PWG36" s="117"/>
      <c r="PWH36" s="117"/>
      <c r="PWI36" s="117"/>
      <c r="PWJ36" s="117"/>
      <c r="PWK36" s="117"/>
      <c r="PWL36" s="117"/>
      <c r="PWM36" s="117"/>
      <c r="PWN36" s="117"/>
      <c r="PWO36" s="117"/>
      <c r="PWP36" s="117"/>
      <c r="PWQ36" s="117"/>
      <c r="PWR36" s="117"/>
      <c r="PWS36" s="117"/>
      <c r="PWT36" s="117"/>
      <c r="PWU36" s="117"/>
      <c r="PWV36" s="117"/>
      <c r="PWW36" s="117"/>
      <c r="PWX36" s="117"/>
      <c r="PWY36" s="117"/>
      <c r="PWZ36" s="117"/>
      <c r="PXA36" s="117"/>
      <c r="PXB36" s="117"/>
      <c r="PXC36" s="117"/>
      <c r="PXD36" s="117"/>
      <c r="PXE36" s="117"/>
      <c r="PXF36" s="117"/>
      <c r="PXG36" s="117"/>
      <c r="PXH36" s="117"/>
      <c r="PXI36" s="117"/>
      <c r="PXJ36" s="117"/>
      <c r="PXK36" s="117"/>
      <c r="PXL36" s="117"/>
      <c r="PXM36" s="117"/>
      <c r="PXN36" s="117"/>
      <c r="PXO36" s="117"/>
      <c r="PXP36" s="117"/>
      <c r="PXQ36" s="117"/>
      <c r="PXR36" s="117"/>
      <c r="PXS36" s="117"/>
      <c r="PXT36" s="117"/>
      <c r="PXU36" s="117"/>
      <c r="PXV36" s="117"/>
      <c r="PXW36" s="117"/>
      <c r="PXX36" s="117"/>
      <c r="PXY36" s="117"/>
      <c r="PXZ36" s="117"/>
      <c r="PYA36" s="117"/>
      <c r="PYB36" s="117"/>
      <c r="PYC36" s="117"/>
      <c r="PYD36" s="117"/>
      <c r="PYE36" s="117"/>
      <c r="PYF36" s="117"/>
      <c r="PYG36" s="117"/>
      <c r="PYH36" s="117"/>
      <c r="PYI36" s="117"/>
      <c r="PYJ36" s="117"/>
      <c r="PYK36" s="117"/>
      <c r="PYL36" s="117"/>
      <c r="PYM36" s="117"/>
      <c r="PYN36" s="117"/>
      <c r="PYO36" s="117"/>
      <c r="PYP36" s="117"/>
      <c r="PYQ36" s="117"/>
      <c r="PYR36" s="117"/>
      <c r="PYS36" s="117"/>
      <c r="PYT36" s="117"/>
      <c r="PYU36" s="117"/>
      <c r="PYV36" s="117"/>
      <c r="PYW36" s="117"/>
      <c r="PYX36" s="117"/>
      <c r="PYY36" s="117"/>
      <c r="PYZ36" s="117"/>
      <c r="PZA36" s="117"/>
      <c r="PZB36" s="117"/>
      <c r="PZC36" s="117"/>
      <c r="PZD36" s="117"/>
      <c r="PZE36" s="117"/>
      <c r="PZF36" s="117"/>
      <c r="PZG36" s="117"/>
      <c r="PZH36" s="117"/>
      <c r="PZI36" s="117"/>
      <c r="PZJ36" s="117"/>
      <c r="PZK36" s="117"/>
      <c r="PZL36" s="117"/>
      <c r="PZM36" s="117"/>
      <c r="PZN36" s="117"/>
      <c r="PZO36" s="117"/>
      <c r="PZP36" s="117"/>
      <c r="PZQ36" s="117"/>
      <c r="PZR36" s="117"/>
      <c r="PZS36" s="117"/>
      <c r="PZT36" s="117"/>
      <c r="PZU36" s="117"/>
      <c r="PZV36" s="117"/>
      <c r="PZW36" s="117"/>
      <c r="PZX36" s="117"/>
      <c r="PZY36" s="117"/>
      <c r="PZZ36" s="117"/>
      <c r="QAA36" s="117"/>
      <c r="QAB36" s="117"/>
      <c r="QAC36" s="117"/>
      <c r="QAD36" s="117"/>
      <c r="QAE36" s="117"/>
      <c r="QAF36" s="117"/>
      <c r="QAG36" s="117"/>
      <c r="QAH36" s="117"/>
      <c r="QAI36" s="117"/>
      <c r="QAJ36" s="117"/>
      <c r="QAK36" s="117"/>
      <c r="QAL36" s="117"/>
      <c r="QAM36" s="117"/>
      <c r="QAN36" s="117"/>
      <c r="QAO36" s="117"/>
      <c r="QAP36" s="117"/>
      <c r="QAQ36" s="117"/>
      <c r="QAR36" s="117"/>
      <c r="QAS36" s="117"/>
      <c r="QAT36" s="117"/>
      <c r="QAU36" s="117"/>
      <c r="QAV36" s="117"/>
      <c r="QAW36" s="117"/>
      <c r="QAX36" s="117"/>
      <c r="QAY36" s="117"/>
      <c r="QAZ36" s="117"/>
      <c r="QBA36" s="117"/>
      <c r="QBB36" s="117"/>
      <c r="QBC36" s="117"/>
      <c r="QBD36" s="117"/>
      <c r="QBE36" s="117"/>
      <c r="QBF36" s="117"/>
      <c r="QBG36" s="117"/>
      <c r="QBH36" s="117"/>
      <c r="QBI36" s="117"/>
      <c r="QBJ36" s="117"/>
      <c r="QBK36" s="117"/>
      <c r="QBL36" s="117"/>
      <c r="QBM36" s="117"/>
      <c r="QBN36" s="117"/>
      <c r="QBO36" s="117"/>
      <c r="QBP36" s="117"/>
      <c r="QBQ36" s="117"/>
      <c r="QBR36" s="117"/>
      <c r="QBS36" s="117"/>
      <c r="QBT36" s="117"/>
      <c r="QBU36" s="117"/>
      <c r="QBV36" s="117"/>
      <c r="QBW36" s="117"/>
      <c r="QBX36" s="117"/>
      <c r="QBY36" s="117"/>
      <c r="QBZ36" s="117"/>
      <c r="QCA36" s="117"/>
      <c r="QCB36" s="117"/>
      <c r="QCC36" s="117"/>
      <c r="QCD36" s="117"/>
      <c r="QCE36" s="117"/>
      <c r="QCF36" s="117"/>
      <c r="QCG36" s="117"/>
      <c r="QCH36" s="117"/>
      <c r="QCI36" s="117"/>
      <c r="QCJ36" s="117"/>
      <c r="QCK36" s="117"/>
      <c r="QCL36" s="117"/>
      <c r="QCM36" s="117"/>
      <c r="QCN36" s="117"/>
      <c r="QCO36" s="117"/>
      <c r="QCP36" s="117"/>
      <c r="QCQ36" s="117"/>
      <c r="QCR36" s="117"/>
      <c r="QCS36" s="117"/>
      <c r="QCT36" s="117"/>
      <c r="QCU36" s="117"/>
      <c r="QCV36" s="117"/>
      <c r="QCW36" s="117"/>
      <c r="QCX36" s="117"/>
      <c r="QCY36" s="117"/>
      <c r="QCZ36" s="117"/>
      <c r="QDA36" s="117"/>
      <c r="QDB36" s="117"/>
      <c r="QDC36" s="117"/>
      <c r="QDD36" s="117"/>
      <c r="QDE36" s="117"/>
      <c r="QDF36" s="117"/>
      <c r="QDG36" s="117"/>
      <c r="QDH36" s="117"/>
      <c r="QDI36" s="117"/>
      <c r="QDJ36" s="117"/>
      <c r="QDK36" s="117"/>
      <c r="QDL36" s="117"/>
      <c r="QDM36" s="117"/>
      <c r="QDN36" s="117"/>
      <c r="QDO36" s="117"/>
      <c r="QDP36" s="117"/>
      <c r="QDQ36" s="117"/>
      <c r="QDR36" s="117"/>
      <c r="QDS36" s="117"/>
      <c r="QDT36" s="117"/>
      <c r="QDU36" s="117"/>
      <c r="QDV36" s="117"/>
      <c r="QDW36" s="117"/>
      <c r="QDX36" s="117"/>
      <c r="QDY36" s="117"/>
      <c r="QDZ36" s="117"/>
      <c r="QEA36" s="117"/>
      <c r="QEB36" s="117"/>
      <c r="QEC36" s="117"/>
      <c r="QED36" s="117"/>
      <c r="QEE36" s="117"/>
      <c r="QEF36" s="117"/>
      <c r="QEG36" s="117"/>
      <c r="QEH36" s="117"/>
      <c r="QEI36" s="117"/>
      <c r="QEJ36" s="117"/>
      <c r="QEK36" s="117"/>
      <c r="QEL36" s="117"/>
      <c r="QEM36" s="117"/>
      <c r="QEN36" s="117"/>
      <c r="QEO36" s="117"/>
      <c r="QEP36" s="117"/>
      <c r="QEQ36" s="117"/>
      <c r="QER36" s="117"/>
      <c r="QES36" s="117"/>
      <c r="QET36" s="117"/>
      <c r="QEU36" s="117"/>
      <c r="QEV36" s="117"/>
      <c r="QEW36" s="117"/>
      <c r="QEX36" s="117"/>
      <c r="QEY36" s="117"/>
      <c r="QEZ36" s="117"/>
      <c r="QFA36" s="117"/>
      <c r="QFB36" s="117"/>
      <c r="QFC36" s="117"/>
      <c r="QFD36" s="117"/>
      <c r="QFE36" s="117"/>
      <c r="QFF36" s="117"/>
      <c r="QFG36" s="117"/>
      <c r="QFH36" s="117"/>
      <c r="QFI36" s="117"/>
      <c r="QFJ36" s="117"/>
      <c r="QFK36" s="117"/>
      <c r="QFL36" s="117"/>
      <c r="QFM36" s="117"/>
      <c r="QFN36" s="117"/>
      <c r="QFO36" s="117"/>
      <c r="QFP36" s="117"/>
      <c r="QFQ36" s="117"/>
      <c r="QFR36" s="117"/>
      <c r="QFS36" s="117"/>
      <c r="QFT36" s="117"/>
      <c r="QFU36" s="117"/>
      <c r="QFV36" s="117"/>
      <c r="QFW36" s="117"/>
      <c r="QFX36" s="117"/>
      <c r="QFY36" s="117"/>
      <c r="QFZ36" s="117"/>
      <c r="QGA36" s="117"/>
      <c r="QGB36" s="117"/>
      <c r="QGC36" s="117"/>
      <c r="QGD36" s="117"/>
      <c r="QGE36" s="117"/>
      <c r="QGF36" s="117"/>
      <c r="QGG36" s="117"/>
      <c r="QGH36" s="117"/>
      <c r="QGI36" s="117"/>
      <c r="QGJ36" s="117"/>
      <c r="QGK36" s="117"/>
      <c r="QGL36" s="117"/>
      <c r="QGM36" s="117"/>
      <c r="QGN36" s="117"/>
      <c r="QGO36" s="117"/>
      <c r="QGP36" s="117"/>
      <c r="QGQ36" s="117"/>
      <c r="QGR36" s="117"/>
      <c r="QGS36" s="117"/>
      <c r="QGT36" s="117"/>
      <c r="QGU36" s="117"/>
      <c r="QGV36" s="117"/>
      <c r="QGW36" s="117"/>
      <c r="QGX36" s="117"/>
      <c r="QGY36" s="117"/>
      <c r="QGZ36" s="117"/>
      <c r="QHA36" s="117"/>
      <c r="QHB36" s="117"/>
      <c r="QHC36" s="117"/>
      <c r="QHD36" s="117"/>
      <c r="QHE36" s="117"/>
      <c r="QHF36" s="117"/>
      <c r="QHG36" s="117"/>
      <c r="QHH36" s="117"/>
      <c r="QHI36" s="117"/>
      <c r="QHJ36" s="117"/>
      <c r="QHK36" s="117"/>
      <c r="QHL36" s="117"/>
      <c r="QHM36" s="117"/>
      <c r="QHN36" s="117"/>
      <c r="QHO36" s="117"/>
      <c r="QHP36" s="117"/>
      <c r="QHQ36" s="117"/>
      <c r="QHR36" s="117"/>
      <c r="QHS36" s="117"/>
      <c r="QHT36" s="117"/>
      <c r="QHU36" s="117"/>
      <c r="QHV36" s="117"/>
      <c r="QHW36" s="117"/>
      <c r="QHX36" s="117"/>
      <c r="QHY36" s="117"/>
      <c r="QHZ36" s="117"/>
      <c r="QIA36" s="117"/>
      <c r="QIB36" s="117"/>
      <c r="QIC36" s="117"/>
      <c r="QID36" s="117"/>
      <c r="QIE36" s="117"/>
      <c r="QIF36" s="117"/>
      <c r="QIG36" s="117"/>
      <c r="QIH36" s="117"/>
      <c r="QII36" s="117"/>
      <c r="QIJ36" s="117"/>
      <c r="QIK36" s="117"/>
      <c r="QIL36" s="117"/>
      <c r="QIM36" s="117"/>
      <c r="QIN36" s="117"/>
      <c r="QIO36" s="117"/>
      <c r="QIP36" s="117"/>
      <c r="QIQ36" s="117"/>
      <c r="QIR36" s="117"/>
      <c r="QIS36" s="117"/>
      <c r="QIT36" s="117"/>
      <c r="QIU36" s="117"/>
      <c r="QIV36" s="117"/>
      <c r="QIW36" s="117"/>
      <c r="QIX36" s="117"/>
      <c r="QIY36" s="117"/>
      <c r="QIZ36" s="117"/>
      <c r="QJA36" s="117"/>
      <c r="QJB36" s="117"/>
      <c r="QJC36" s="117"/>
      <c r="QJD36" s="117"/>
      <c r="QJE36" s="117"/>
      <c r="QJF36" s="117"/>
      <c r="QJG36" s="117"/>
      <c r="QJH36" s="117"/>
      <c r="QJI36" s="117"/>
      <c r="QJJ36" s="117"/>
      <c r="QJK36" s="117"/>
      <c r="QJL36" s="117"/>
      <c r="QJM36" s="117"/>
      <c r="QJN36" s="117"/>
      <c r="QJO36" s="117"/>
      <c r="QJP36" s="117"/>
      <c r="QJQ36" s="117"/>
      <c r="QJR36" s="117"/>
      <c r="QJS36" s="117"/>
      <c r="QJT36" s="117"/>
      <c r="QJU36" s="117"/>
      <c r="QJV36" s="117"/>
      <c r="QJW36" s="117"/>
      <c r="QJX36" s="117"/>
      <c r="QJY36" s="117"/>
      <c r="QJZ36" s="117"/>
      <c r="QKA36" s="117"/>
      <c r="QKB36" s="117"/>
      <c r="QKC36" s="117"/>
      <c r="QKD36" s="117"/>
      <c r="QKE36" s="117"/>
      <c r="QKF36" s="117"/>
      <c r="QKG36" s="117"/>
      <c r="QKH36" s="117"/>
      <c r="QKI36" s="117"/>
      <c r="QKJ36" s="117"/>
      <c r="QKK36" s="117"/>
      <c r="QKL36" s="117"/>
      <c r="QKM36" s="117"/>
      <c r="QKN36" s="117"/>
      <c r="QKO36" s="117"/>
      <c r="QKP36" s="117"/>
      <c r="QKQ36" s="117"/>
      <c r="QKR36" s="117"/>
      <c r="QKS36" s="117"/>
      <c r="QKT36" s="117"/>
      <c r="QKU36" s="117"/>
      <c r="QKV36" s="117"/>
      <c r="QKW36" s="117"/>
      <c r="QKX36" s="117"/>
      <c r="QKY36" s="117"/>
      <c r="QKZ36" s="117"/>
      <c r="QLA36" s="117"/>
      <c r="QLB36" s="117"/>
      <c r="QLC36" s="117"/>
      <c r="QLD36" s="117"/>
      <c r="QLE36" s="117"/>
      <c r="QLF36" s="117"/>
      <c r="QLG36" s="117"/>
      <c r="QLH36" s="117"/>
      <c r="QLI36" s="117"/>
      <c r="QLJ36" s="117"/>
      <c r="QLK36" s="117"/>
      <c r="QLL36" s="117"/>
      <c r="QLM36" s="117"/>
      <c r="QLN36" s="117"/>
      <c r="QLO36" s="117"/>
      <c r="QLP36" s="117"/>
      <c r="QLQ36" s="117"/>
      <c r="QLR36" s="117"/>
      <c r="QLS36" s="117"/>
      <c r="QLT36" s="117"/>
      <c r="QLU36" s="117"/>
      <c r="QLV36" s="117"/>
      <c r="QLW36" s="117"/>
      <c r="QLX36" s="117"/>
      <c r="QLY36" s="117"/>
      <c r="QLZ36" s="117"/>
      <c r="QMA36" s="117"/>
      <c r="QMB36" s="117"/>
      <c r="QMC36" s="117"/>
      <c r="QMD36" s="117"/>
      <c r="QME36" s="117"/>
      <c r="QMF36" s="117"/>
      <c r="QMG36" s="117"/>
      <c r="QMH36" s="117"/>
      <c r="QMI36" s="117"/>
      <c r="QMJ36" s="117"/>
      <c r="QMK36" s="117"/>
      <c r="QML36" s="117"/>
      <c r="QMM36" s="117"/>
      <c r="QMN36" s="117"/>
      <c r="QMO36" s="117"/>
      <c r="QMP36" s="117"/>
      <c r="QMQ36" s="117"/>
      <c r="QMR36" s="117"/>
      <c r="QMS36" s="117"/>
      <c r="QMT36" s="117"/>
      <c r="QMU36" s="117"/>
      <c r="QMV36" s="117"/>
      <c r="QMW36" s="117"/>
      <c r="QMX36" s="117"/>
      <c r="QMY36" s="117"/>
      <c r="QMZ36" s="117"/>
      <c r="QNA36" s="117"/>
      <c r="QNB36" s="117"/>
      <c r="QNC36" s="117"/>
      <c r="QND36" s="117"/>
      <c r="QNE36" s="117"/>
      <c r="QNF36" s="117"/>
      <c r="QNG36" s="117"/>
      <c r="QNH36" s="117"/>
      <c r="QNI36" s="117"/>
      <c r="QNJ36" s="117"/>
      <c r="QNK36" s="117"/>
      <c r="QNL36" s="117"/>
      <c r="QNM36" s="117"/>
      <c r="QNN36" s="117"/>
      <c r="QNO36" s="117"/>
      <c r="QNP36" s="117"/>
      <c r="QNQ36" s="117"/>
      <c r="QNR36" s="117"/>
      <c r="QNS36" s="117"/>
      <c r="QNT36" s="117"/>
      <c r="QNU36" s="117"/>
      <c r="QNV36" s="117"/>
      <c r="QNW36" s="117"/>
      <c r="QNX36" s="117"/>
      <c r="QNY36" s="117"/>
      <c r="QNZ36" s="117"/>
      <c r="QOA36" s="117"/>
      <c r="QOB36" s="117"/>
      <c r="QOC36" s="117"/>
      <c r="QOD36" s="117"/>
      <c r="QOE36" s="117"/>
      <c r="QOF36" s="117"/>
      <c r="QOG36" s="117"/>
      <c r="QOH36" s="117"/>
      <c r="QOI36" s="117"/>
      <c r="QOJ36" s="117"/>
      <c r="QOK36" s="117"/>
      <c r="QOL36" s="117"/>
      <c r="QOM36" s="117"/>
      <c r="QON36" s="117"/>
      <c r="QOO36" s="117"/>
      <c r="QOP36" s="117"/>
      <c r="QOQ36" s="117"/>
      <c r="QOR36" s="117"/>
      <c r="QOS36" s="117"/>
      <c r="QOT36" s="117"/>
      <c r="QOU36" s="117"/>
      <c r="QOV36" s="117"/>
      <c r="QOW36" s="117"/>
      <c r="QOX36" s="117"/>
      <c r="QOY36" s="117"/>
      <c r="QOZ36" s="117"/>
      <c r="QPA36" s="117"/>
      <c r="QPB36" s="117"/>
      <c r="QPC36" s="117"/>
      <c r="QPD36" s="117"/>
      <c r="QPE36" s="117"/>
      <c r="QPF36" s="117"/>
      <c r="QPG36" s="117"/>
      <c r="QPH36" s="117"/>
      <c r="QPI36" s="117"/>
      <c r="QPJ36" s="117"/>
      <c r="QPK36" s="117"/>
      <c r="QPL36" s="117"/>
      <c r="QPM36" s="117"/>
      <c r="QPN36" s="117"/>
      <c r="QPO36" s="117"/>
      <c r="QPP36" s="117"/>
      <c r="QPQ36" s="117"/>
      <c r="QPR36" s="117"/>
      <c r="QPS36" s="117"/>
      <c r="QPT36" s="117"/>
      <c r="QPU36" s="117"/>
      <c r="QPV36" s="117"/>
      <c r="QPW36" s="117"/>
      <c r="QPX36" s="117"/>
      <c r="QPY36" s="117"/>
      <c r="QPZ36" s="117"/>
      <c r="QQA36" s="117"/>
      <c r="QQB36" s="117"/>
      <c r="QQC36" s="117"/>
      <c r="QQD36" s="117"/>
      <c r="QQE36" s="117"/>
      <c r="QQF36" s="117"/>
      <c r="QQG36" s="117"/>
      <c r="QQH36" s="117"/>
      <c r="QQI36" s="117"/>
      <c r="QQJ36" s="117"/>
      <c r="QQK36" s="117"/>
      <c r="QQL36" s="117"/>
      <c r="QQM36" s="117"/>
      <c r="QQN36" s="117"/>
      <c r="QQO36" s="117"/>
      <c r="QQP36" s="117"/>
      <c r="QQQ36" s="117"/>
      <c r="QQR36" s="117"/>
      <c r="QQS36" s="117"/>
      <c r="QQT36" s="117"/>
      <c r="QQU36" s="117"/>
      <c r="QQV36" s="117"/>
      <c r="QQW36" s="117"/>
      <c r="QQX36" s="117"/>
      <c r="QQY36" s="117"/>
      <c r="QQZ36" s="117"/>
      <c r="QRA36" s="117"/>
      <c r="QRB36" s="117"/>
      <c r="QRC36" s="117"/>
      <c r="QRD36" s="117"/>
      <c r="QRE36" s="117"/>
      <c r="QRF36" s="117"/>
      <c r="QRG36" s="117"/>
      <c r="QRH36" s="117"/>
      <c r="QRI36" s="117"/>
      <c r="QRJ36" s="117"/>
      <c r="QRK36" s="117"/>
      <c r="QRL36" s="117"/>
      <c r="QRM36" s="117"/>
      <c r="QRN36" s="117"/>
      <c r="QRO36" s="117"/>
      <c r="QRP36" s="117"/>
      <c r="QRQ36" s="117"/>
      <c r="QRR36" s="117"/>
      <c r="QRS36" s="117"/>
      <c r="QRT36" s="117"/>
      <c r="QRU36" s="117"/>
      <c r="QRV36" s="117"/>
      <c r="QRW36" s="117"/>
      <c r="QRX36" s="117"/>
      <c r="QRY36" s="117"/>
      <c r="QRZ36" s="117"/>
      <c r="QSA36" s="117"/>
      <c r="QSB36" s="117"/>
      <c r="QSC36" s="117"/>
      <c r="QSD36" s="117"/>
      <c r="QSE36" s="117"/>
      <c r="QSF36" s="117"/>
      <c r="QSG36" s="117"/>
      <c r="QSH36" s="117"/>
      <c r="QSI36" s="117"/>
      <c r="QSJ36" s="117"/>
      <c r="QSK36" s="117"/>
      <c r="QSL36" s="117"/>
      <c r="QSM36" s="117"/>
      <c r="QSN36" s="117"/>
      <c r="QSO36" s="117"/>
      <c r="QSP36" s="117"/>
      <c r="QSQ36" s="117"/>
      <c r="QSR36" s="117"/>
      <c r="QSS36" s="117"/>
      <c r="QST36" s="117"/>
      <c r="QSU36" s="117"/>
      <c r="QSV36" s="117"/>
      <c r="QSW36" s="117"/>
      <c r="QSX36" s="117"/>
      <c r="QSY36" s="117"/>
      <c r="QSZ36" s="117"/>
      <c r="QTA36" s="117"/>
      <c r="QTB36" s="117"/>
      <c r="QTC36" s="117"/>
      <c r="QTD36" s="117"/>
      <c r="QTE36" s="117"/>
      <c r="QTF36" s="117"/>
      <c r="QTG36" s="117"/>
      <c r="QTH36" s="117"/>
      <c r="QTI36" s="117"/>
      <c r="QTJ36" s="117"/>
      <c r="QTK36" s="117"/>
      <c r="QTL36" s="117"/>
      <c r="QTM36" s="117"/>
      <c r="QTN36" s="117"/>
      <c r="QTO36" s="117"/>
      <c r="QTP36" s="117"/>
      <c r="QTQ36" s="117"/>
      <c r="QTR36" s="117"/>
      <c r="QTS36" s="117"/>
      <c r="QTT36" s="117"/>
      <c r="QTU36" s="117"/>
      <c r="QTV36" s="117"/>
      <c r="QTW36" s="117"/>
      <c r="QTX36" s="117"/>
      <c r="QTY36" s="117"/>
      <c r="QTZ36" s="117"/>
      <c r="QUA36" s="117"/>
      <c r="QUB36" s="117"/>
      <c r="QUC36" s="117"/>
      <c r="QUD36" s="117"/>
      <c r="QUE36" s="117"/>
      <c r="QUF36" s="117"/>
      <c r="QUG36" s="117"/>
      <c r="QUH36" s="117"/>
      <c r="QUI36" s="117"/>
      <c r="QUJ36" s="117"/>
      <c r="QUK36" s="117"/>
      <c r="QUL36" s="117"/>
      <c r="QUM36" s="117"/>
      <c r="QUN36" s="117"/>
      <c r="QUO36" s="117"/>
      <c r="QUP36" s="117"/>
      <c r="QUQ36" s="117"/>
      <c r="QUR36" s="117"/>
      <c r="QUS36" s="117"/>
      <c r="QUT36" s="117"/>
      <c r="QUU36" s="117"/>
      <c r="QUV36" s="117"/>
      <c r="QUW36" s="117"/>
      <c r="QUX36" s="117"/>
      <c r="QUY36" s="117"/>
      <c r="QUZ36" s="117"/>
      <c r="QVA36" s="117"/>
      <c r="QVB36" s="117"/>
      <c r="QVC36" s="117"/>
      <c r="QVD36" s="117"/>
      <c r="QVE36" s="117"/>
      <c r="QVF36" s="117"/>
      <c r="QVG36" s="117"/>
      <c r="QVH36" s="117"/>
      <c r="QVI36" s="117"/>
      <c r="QVJ36" s="117"/>
      <c r="QVK36" s="117"/>
      <c r="QVL36" s="117"/>
      <c r="QVM36" s="117"/>
      <c r="QVN36" s="117"/>
      <c r="QVO36" s="117"/>
      <c r="QVP36" s="117"/>
      <c r="QVQ36" s="117"/>
      <c r="QVR36" s="117"/>
      <c r="QVS36" s="117"/>
      <c r="QVT36" s="117"/>
      <c r="QVU36" s="117"/>
      <c r="QVV36" s="117"/>
      <c r="QVW36" s="117"/>
      <c r="QVX36" s="117"/>
      <c r="QVY36" s="117"/>
      <c r="QVZ36" s="117"/>
      <c r="QWA36" s="117"/>
      <c r="QWB36" s="117"/>
      <c r="QWC36" s="117"/>
      <c r="QWD36" s="117"/>
      <c r="QWE36" s="117"/>
      <c r="QWF36" s="117"/>
      <c r="QWG36" s="117"/>
      <c r="QWH36" s="117"/>
      <c r="QWI36" s="117"/>
      <c r="QWJ36" s="117"/>
      <c r="QWK36" s="117"/>
      <c r="QWL36" s="117"/>
      <c r="QWM36" s="117"/>
      <c r="QWN36" s="117"/>
      <c r="QWO36" s="117"/>
      <c r="QWP36" s="117"/>
      <c r="QWQ36" s="117"/>
      <c r="QWR36" s="117"/>
      <c r="QWS36" s="117"/>
      <c r="QWT36" s="117"/>
      <c r="QWU36" s="117"/>
      <c r="QWV36" s="117"/>
      <c r="QWW36" s="117"/>
      <c r="QWX36" s="117"/>
      <c r="QWY36" s="117"/>
      <c r="QWZ36" s="117"/>
      <c r="QXA36" s="117"/>
      <c r="QXB36" s="117"/>
      <c r="QXC36" s="117"/>
      <c r="QXD36" s="117"/>
      <c r="QXE36" s="117"/>
      <c r="QXF36" s="117"/>
      <c r="QXG36" s="117"/>
      <c r="QXH36" s="117"/>
      <c r="QXI36" s="117"/>
      <c r="QXJ36" s="117"/>
      <c r="QXK36" s="117"/>
      <c r="QXL36" s="117"/>
      <c r="QXM36" s="117"/>
      <c r="QXN36" s="117"/>
      <c r="QXO36" s="117"/>
      <c r="QXP36" s="117"/>
      <c r="QXQ36" s="117"/>
      <c r="QXR36" s="117"/>
      <c r="QXS36" s="117"/>
      <c r="QXT36" s="117"/>
      <c r="QXU36" s="117"/>
      <c r="QXV36" s="117"/>
      <c r="QXW36" s="117"/>
      <c r="QXX36" s="117"/>
      <c r="QXY36" s="117"/>
      <c r="QXZ36" s="117"/>
      <c r="QYA36" s="117"/>
      <c r="QYB36" s="117"/>
      <c r="QYC36" s="117"/>
      <c r="QYD36" s="117"/>
      <c r="QYE36" s="117"/>
      <c r="QYF36" s="117"/>
      <c r="QYG36" s="117"/>
      <c r="QYH36" s="117"/>
      <c r="QYI36" s="117"/>
      <c r="QYJ36" s="117"/>
      <c r="QYK36" s="117"/>
      <c r="QYL36" s="117"/>
      <c r="QYM36" s="117"/>
      <c r="QYN36" s="117"/>
      <c r="QYO36" s="117"/>
      <c r="QYP36" s="117"/>
      <c r="QYQ36" s="117"/>
      <c r="QYR36" s="117"/>
      <c r="QYS36" s="117"/>
      <c r="QYT36" s="117"/>
      <c r="QYU36" s="117"/>
      <c r="QYV36" s="117"/>
      <c r="QYW36" s="117"/>
      <c r="QYX36" s="117"/>
      <c r="QYY36" s="117"/>
      <c r="QYZ36" s="117"/>
      <c r="QZA36" s="117"/>
      <c r="QZB36" s="117"/>
      <c r="QZC36" s="117"/>
      <c r="QZD36" s="117"/>
      <c r="QZE36" s="117"/>
      <c r="QZF36" s="117"/>
      <c r="QZG36" s="117"/>
      <c r="QZH36" s="117"/>
      <c r="QZI36" s="117"/>
      <c r="QZJ36" s="117"/>
      <c r="QZK36" s="117"/>
      <c r="QZL36" s="117"/>
      <c r="QZM36" s="117"/>
      <c r="QZN36" s="117"/>
      <c r="QZO36" s="117"/>
      <c r="QZP36" s="117"/>
      <c r="QZQ36" s="117"/>
      <c r="QZR36" s="117"/>
      <c r="QZS36" s="117"/>
      <c r="QZT36" s="117"/>
      <c r="QZU36" s="117"/>
      <c r="QZV36" s="117"/>
      <c r="QZW36" s="117"/>
      <c r="QZX36" s="117"/>
      <c r="QZY36" s="117"/>
      <c r="QZZ36" s="117"/>
      <c r="RAA36" s="117"/>
      <c r="RAB36" s="117"/>
      <c r="RAC36" s="117"/>
      <c r="RAD36" s="117"/>
      <c r="RAE36" s="117"/>
      <c r="RAF36" s="117"/>
      <c r="RAG36" s="117"/>
      <c r="RAH36" s="117"/>
      <c r="RAI36" s="117"/>
      <c r="RAJ36" s="117"/>
      <c r="RAK36" s="117"/>
      <c r="RAL36" s="117"/>
      <c r="RAM36" s="117"/>
      <c r="RAN36" s="117"/>
      <c r="RAO36" s="117"/>
      <c r="RAP36" s="117"/>
      <c r="RAQ36" s="117"/>
      <c r="RAR36" s="117"/>
      <c r="RAS36" s="117"/>
      <c r="RAT36" s="117"/>
      <c r="RAU36" s="117"/>
      <c r="RAV36" s="117"/>
      <c r="RAW36" s="117"/>
      <c r="RAX36" s="117"/>
      <c r="RAY36" s="117"/>
      <c r="RAZ36" s="117"/>
      <c r="RBA36" s="117"/>
      <c r="RBB36" s="117"/>
      <c r="RBC36" s="117"/>
      <c r="RBD36" s="117"/>
      <c r="RBE36" s="117"/>
      <c r="RBF36" s="117"/>
      <c r="RBG36" s="117"/>
      <c r="RBH36" s="117"/>
      <c r="RBI36" s="117"/>
      <c r="RBJ36" s="117"/>
      <c r="RBK36" s="117"/>
      <c r="RBL36" s="117"/>
      <c r="RBM36" s="117"/>
      <c r="RBN36" s="117"/>
      <c r="RBO36" s="117"/>
      <c r="RBP36" s="117"/>
      <c r="RBQ36" s="117"/>
      <c r="RBR36" s="117"/>
      <c r="RBS36" s="117"/>
      <c r="RBT36" s="117"/>
      <c r="RBU36" s="117"/>
      <c r="RBV36" s="117"/>
      <c r="RBW36" s="117"/>
      <c r="RBX36" s="117"/>
      <c r="RBY36" s="117"/>
      <c r="RBZ36" s="117"/>
      <c r="RCA36" s="117"/>
      <c r="RCB36" s="117"/>
      <c r="RCC36" s="117"/>
      <c r="RCD36" s="117"/>
      <c r="RCE36" s="117"/>
      <c r="RCF36" s="117"/>
      <c r="RCG36" s="117"/>
      <c r="RCH36" s="117"/>
      <c r="RCI36" s="117"/>
      <c r="RCJ36" s="117"/>
      <c r="RCK36" s="117"/>
      <c r="RCL36" s="117"/>
      <c r="RCM36" s="117"/>
      <c r="RCN36" s="117"/>
      <c r="RCO36" s="117"/>
      <c r="RCP36" s="117"/>
      <c r="RCQ36" s="117"/>
      <c r="RCR36" s="117"/>
      <c r="RCS36" s="117"/>
      <c r="RCT36" s="117"/>
      <c r="RCU36" s="117"/>
      <c r="RCV36" s="117"/>
      <c r="RCW36" s="117"/>
      <c r="RCX36" s="117"/>
      <c r="RCY36" s="117"/>
      <c r="RCZ36" s="117"/>
      <c r="RDA36" s="117"/>
      <c r="RDB36" s="117"/>
      <c r="RDC36" s="117"/>
      <c r="RDD36" s="117"/>
      <c r="RDE36" s="117"/>
      <c r="RDF36" s="117"/>
      <c r="RDG36" s="117"/>
      <c r="RDH36" s="117"/>
      <c r="RDI36" s="117"/>
      <c r="RDJ36" s="117"/>
      <c r="RDK36" s="117"/>
      <c r="RDL36" s="117"/>
      <c r="RDM36" s="117"/>
      <c r="RDN36" s="117"/>
      <c r="RDO36" s="117"/>
      <c r="RDP36" s="117"/>
      <c r="RDQ36" s="117"/>
      <c r="RDR36" s="117"/>
      <c r="RDS36" s="117"/>
      <c r="RDT36" s="117"/>
      <c r="RDU36" s="117"/>
      <c r="RDV36" s="117"/>
      <c r="RDW36" s="117"/>
      <c r="RDX36" s="117"/>
      <c r="RDY36" s="117"/>
      <c r="RDZ36" s="117"/>
      <c r="REA36" s="117"/>
      <c r="REB36" s="117"/>
      <c r="REC36" s="117"/>
      <c r="RED36" s="117"/>
      <c r="REE36" s="117"/>
      <c r="REF36" s="117"/>
      <c r="REG36" s="117"/>
      <c r="REH36" s="117"/>
      <c r="REI36" s="117"/>
      <c r="REJ36" s="117"/>
      <c r="REK36" s="117"/>
      <c r="REL36" s="117"/>
      <c r="REM36" s="117"/>
      <c r="REN36" s="117"/>
      <c r="REO36" s="117"/>
      <c r="REP36" s="117"/>
      <c r="REQ36" s="117"/>
      <c r="RER36" s="117"/>
      <c r="RES36" s="117"/>
      <c r="RET36" s="117"/>
      <c r="REU36" s="117"/>
      <c r="REV36" s="117"/>
      <c r="REW36" s="117"/>
      <c r="REX36" s="117"/>
      <c r="REY36" s="117"/>
      <c r="REZ36" s="117"/>
      <c r="RFA36" s="117"/>
      <c r="RFB36" s="117"/>
      <c r="RFC36" s="117"/>
      <c r="RFD36" s="117"/>
      <c r="RFE36" s="117"/>
      <c r="RFF36" s="117"/>
      <c r="RFG36" s="117"/>
      <c r="RFH36" s="117"/>
      <c r="RFI36" s="117"/>
      <c r="RFJ36" s="117"/>
      <c r="RFK36" s="117"/>
      <c r="RFL36" s="117"/>
      <c r="RFM36" s="117"/>
      <c r="RFN36" s="117"/>
      <c r="RFO36" s="117"/>
      <c r="RFP36" s="117"/>
      <c r="RFQ36" s="117"/>
      <c r="RFR36" s="117"/>
      <c r="RFS36" s="117"/>
      <c r="RFT36" s="117"/>
      <c r="RFU36" s="117"/>
      <c r="RFV36" s="117"/>
      <c r="RFW36" s="117"/>
      <c r="RFX36" s="117"/>
      <c r="RFY36" s="117"/>
      <c r="RFZ36" s="117"/>
      <c r="RGA36" s="117"/>
      <c r="RGB36" s="117"/>
      <c r="RGC36" s="117"/>
      <c r="RGD36" s="117"/>
      <c r="RGE36" s="117"/>
      <c r="RGF36" s="117"/>
      <c r="RGG36" s="117"/>
      <c r="RGH36" s="117"/>
      <c r="RGI36" s="117"/>
      <c r="RGJ36" s="117"/>
      <c r="RGK36" s="117"/>
      <c r="RGL36" s="117"/>
      <c r="RGM36" s="117"/>
      <c r="RGN36" s="117"/>
      <c r="RGO36" s="117"/>
      <c r="RGP36" s="117"/>
      <c r="RGQ36" s="117"/>
      <c r="RGR36" s="117"/>
      <c r="RGS36" s="117"/>
      <c r="RGT36" s="117"/>
      <c r="RGU36" s="117"/>
      <c r="RGV36" s="117"/>
      <c r="RGW36" s="117"/>
      <c r="RGX36" s="117"/>
      <c r="RGY36" s="117"/>
      <c r="RGZ36" s="117"/>
      <c r="RHA36" s="117"/>
      <c r="RHB36" s="117"/>
      <c r="RHC36" s="117"/>
      <c r="RHD36" s="117"/>
      <c r="RHE36" s="117"/>
      <c r="RHF36" s="117"/>
      <c r="RHG36" s="117"/>
      <c r="RHH36" s="117"/>
      <c r="RHI36" s="117"/>
      <c r="RHJ36" s="117"/>
      <c r="RHK36" s="117"/>
      <c r="RHL36" s="117"/>
      <c r="RHM36" s="117"/>
      <c r="RHN36" s="117"/>
      <c r="RHO36" s="117"/>
      <c r="RHP36" s="117"/>
      <c r="RHQ36" s="117"/>
      <c r="RHR36" s="117"/>
      <c r="RHS36" s="117"/>
      <c r="RHT36" s="117"/>
      <c r="RHU36" s="117"/>
      <c r="RHV36" s="117"/>
      <c r="RHW36" s="117"/>
      <c r="RHX36" s="117"/>
      <c r="RHY36" s="117"/>
      <c r="RHZ36" s="117"/>
      <c r="RIA36" s="117"/>
      <c r="RIB36" s="117"/>
      <c r="RIC36" s="117"/>
      <c r="RID36" s="117"/>
      <c r="RIE36" s="117"/>
      <c r="RIF36" s="117"/>
      <c r="RIG36" s="117"/>
      <c r="RIH36" s="117"/>
      <c r="RII36" s="117"/>
      <c r="RIJ36" s="117"/>
      <c r="RIK36" s="117"/>
      <c r="RIL36" s="117"/>
      <c r="RIM36" s="117"/>
      <c r="RIN36" s="117"/>
      <c r="RIO36" s="117"/>
      <c r="RIP36" s="117"/>
      <c r="RIQ36" s="117"/>
      <c r="RIR36" s="117"/>
      <c r="RIS36" s="117"/>
      <c r="RIT36" s="117"/>
      <c r="RIU36" s="117"/>
      <c r="RIV36" s="117"/>
      <c r="RIW36" s="117"/>
      <c r="RIX36" s="117"/>
      <c r="RIY36" s="117"/>
      <c r="RIZ36" s="117"/>
      <c r="RJA36" s="117"/>
      <c r="RJB36" s="117"/>
      <c r="RJC36" s="117"/>
      <c r="RJD36" s="117"/>
      <c r="RJE36" s="117"/>
      <c r="RJF36" s="117"/>
      <c r="RJG36" s="117"/>
      <c r="RJH36" s="117"/>
      <c r="RJI36" s="117"/>
      <c r="RJJ36" s="117"/>
      <c r="RJK36" s="117"/>
      <c r="RJL36" s="117"/>
      <c r="RJM36" s="117"/>
      <c r="RJN36" s="117"/>
      <c r="RJO36" s="117"/>
      <c r="RJP36" s="117"/>
      <c r="RJQ36" s="117"/>
      <c r="RJR36" s="117"/>
      <c r="RJS36" s="117"/>
      <c r="RJT36" s="117"/>
      <c r="RJU36" s="117"/>
      <c r="RJV36" s="117"/>
      <c r="RJW36" s="117"/>
      <c r="RJX36" s="117"/>
      <c r="RJY36" s="117"/>
      <c r="RJZ36" s="117"/>
      <c r="RKA36" s="117"/>
      <c r="RKB36" s="117"/>
      <c r="RKC36" s="117"/>
      <c r="RKD36" s="117"/>
      <c r="RKE36" s="117"/>
      <c r="RKF36" s="117"/>
      <c r="RKG36" s="117"/>
      <c r="RKH36" s="117"/>
      <c r="RKI36" s="117"/>
      <c r="RKJ36" s="117"/>
      <c r="RKK36" s="117"/>
      <c r="RKL36" s="117"/>
      <c r="RKM36" s="117"/>
      <c r="RKN36" s="117"/>
      <c r="RKO36" s="117"/>
      <c r="RKP36" s="117"/>
      <c r="RKQ36" s="117"/>
      <c r="RKR36" s="117"/>
      <c r="RKS36" s="117"/>
      <c r="RKT36" s="117"/>
      <c r="RKU36" s="117"/>
      <c r="RKV36" s="117"/>
      <c r="RKW36" s="117"/>
      <c r="RKX36" s="117"/>
      <c r="RKY36" s="117"/>
      <c r="RKZ36" s="117"/>
      <c r="RLA36" s="117"/>
      <c r="RLB36" s="117"/>
      <c r="RLC36" s="117"/>
      <c r="RLD36" s="117"/>
      <c r="RLE36" s="117"/>
      <c r="RLF36" s="117"/>
      <c r="RLG36" s="117"/>
      <c r="RLH36" s="117"/>
      <c r="RLI36" s="117"/>
      <c r="RLJ36" s="117"/>
      <c r="RLK36" s="117"/>
      <c r="RLL36" s="117"/>
      <c r="RLM36" s="117"/>
      <c r="RLN36" s="117"/>
      <c r="RLO36" s="117"/>
      <c r="RLP36" s="117"/>
      <c r="RLQ36" s="117"/>
      <c r="RLR36" s="117"/>
      <c r="RLS36" s="117"/>
      <c r="RLT36" s="117"/>
      <c r="RLU36" s="117"/>
      <c r="RLV36" s="117"/>
      <c r="RLW36" s="117"/>
      <c r="RLX36" s="117"/>
      <c r="RLY36" s="117"/>
      <c r="RLZ36" s="117"/>
      <c r="RMA36" s="117"/>
      <c r="RMB36" s="117"/>
      <c r="RMC36" s="117"/>
      <c r="RMD36" s="117"/>
      <c r="RME36" s="117"/>
      <c r="RMF36" s="117"/>
      <c r="RMG36" s="117"/>
      <c r="RMH36" s="117"/>
      <c r="RMI36" s="117"/>
      <c r="RMJ36" s="117"/>
      <c r="RMK36" s="117"/>
      <c r="RML36" s="117"/>
      <c r="RMM36" s="117"/>
      <c r="RMN36" s="117"/>
      <c r="RMO36" s="117"/>
      <c r="RMP36" s="117"/>
      <c r="RMQ36" s="117"/>
      <c r="RMR36" s="117"/>
      <c r="RMS36" s="117"/>
      <c r="RMT36" s="117"/>
      <c r="RMU36" s="117"/>
      <c r="RMV36" s="117"/>
      <c r="RMW36" s="117"/>
      <c r="RMX36" s="117"/>
      <c r="RMY36" s="117"/>
      <c r="RMZ36" s="117"/>
      <c r="RNA36" s="117"/>
      <c r="RNB36" s="117"/>
      <c r="RNC36" s="117"/>
      <c r="RND36" s="117"/>
      <c r="RNE36" s="117"/>
      <c r="RNF36" s="117"/>
      <c r="RNG36" s="117"/>
      <c r="RNH36" s="117"/>
      <c r="RNI36" s="117"/>
      <c r="RNJ36" s="117"/>
      <c r="RNK36" s="117"/>
      <c r="RNL36" s="117"/>
      <c r="RNM36" s="117"/>
      <c r="RNN36" s="117"/>
      <c r="RNO36" s="117"/>
      <c r="RNP36" s="117"/>
      <c r="RNQ36" s="117"/>
      <c r="RNR36" s="117"/>
      <c r="RNS36" s="117"/>
      <c r="RNT36" s="117"/>
      <c r="RNU36" s="117"/>
      <c r="RNV36" s="117"/>
      <c r="RNW36" s="117"/>
      <c r="RNX36" s="117"/>
      <c r="RNY36" s="117"/>
      <c r="RNZ36" s="117"/>
      <c r="ROA36" s="117"/>
      <c r="ROB36" s="117"/>
      <c r="ROC36" s="117"/>
      <c r="ROD36" s="117"/>
      <c r="ROE36" s="117"/>
      <c r="ROF36" s="117"/>
      <c r="ROG36" s="117"/>
      <c r="ROH36" s="117"/>
      <c r="ROI36" s="117"/>
      <c r="ROJ36" s="117"/>
      <c r="ROK36" s="117"/>
      <c r="ROL36" s="117"/>
      <c r="ROM36" s="117"/>
      <c r="RON36" s="117"/>
      <c r="ROO36" s="117"/>
      <c r="ROP36" s="117"/>
      <c r="ROQ36" s="117"/>
      <c r="ROR36" s="117"/>
      <c r="ROS36" s="117"/>
      <c r="ROT36" s="117"/>
      <c r="ROU36" s="117"/>
      <c r="ROV36" s="117"/>
      <c r="ROW36" s="117"/>
      <c r="ROX36" s="117"/>
      <c r="ROY36" s="117"/>
      <c r="ROZ36" s="117"/>
      <c r="RPA36" s="117"/>
      <c r="RPB36" s="117"/>
      <c r="RPC36" s="117"/>
      <c r="RPD36" s="117"/>
      <c r="RPE36" s="117"/>
      <c r="RPF36" s="117"/>
      <c r="RPG36" s="117"/>
      <c r="RPH36" s="117"/>
      <c r="RPI36" s="117"/>
      <c r="RPJ36" s="117"/>
      <c r="RPK36" s="117"/>
      <c r="RPL36" s="117"/>
      <c r="RPM36" s="117"/>
      <c r="RPN36" s="117"/>
      <c r="RPO36" s="117"/>
      <c r="RPP36" s="117"/>
      <c r="RPQ36" s="117"/>
      <c r="RPR36" s="117"/>
      <c r="RPS36" s="117"/>
      <c r="RPT36" s="117"/>
      <c r="RPU36" s="117"/>
      <c r="RPV36" s="117"/>
      <c r="RPW36" s="117"/>
      <c r="RPX36" s="117"/>
      <c r="RPY36" s="117"/>
      <c r="RPZ36" s="117"/>
      <c r="RQA36" s="117"/>
      <c r="RQB36" s="117"/>
      <c r="RQC36" s="117"/>
      <c r="RQD36" s="117"/>
      <c r="RQE36" s="117"/>
      <c r="RQF36" s="117"/>
      <c r="RQG36" s="117"/>
      <c r="RQH36" s="117"/>
      <c r="RQI36" s="117"/>
      <c r="RQJ36" s="117"/>
      <c r="RQK36" s="117"/>
      <c r="RQL36" s="117"/>
      <c r="RQM36" s="117"/>
      <c r="RQN36" s="117"/>
      <c r="RQO36" s="117"/>
      <c r="RQP36" s="117"/>
      <c r="RQQ36" s="117"/>
      <c r="RQR36" s="117"/>
      <c r="RQS36" s="117"/>
      <c r="RQT36" s="117"/>
      <c r="RQU36" s="117"/>
      <c r="RQV36" s="117"/>
      <c r="RQW36" s="117"/>
      <c r="RQX36" s="117"/>
      <c r="RQY36" s="117"/>
      <c r="RQZ36" s="117"/>
      <c r="RRA36" s="117"/>
      <c r="RRB36" s="117"/>
      <c r="RRC36" s="117"/>
      <c r="RRD36" s="117"/>
      <c r="RRE36" s="117"/>
      <c r="RRF36" s="117"/>
      <c r="RRG36" s="117"/>
      <c r="RRH36" s="117"/>
      <c r="RRI36" s="117"/>
      <c r="RRJ36" s="117"/>
      <c r="RRK36" s="117"/>
      <c r="RRL36" s="117"/>
      <c r="RRM36" s="117"/>
      <c r="RRN36" s="117"/>
      <c r="RRO36" s="117"/>
      <c r="RRP36" s="117"/>
      <c r="RRQ36" s="117"/>
      <c r="RRR36" s="117"/>
      <c r="RRS36" s="117"/>
      <c r="RRT36" s="117"/>
      <c r="RRU36" s="117"/>
      <c r="RRV36" s="117"/>
      <c r="RRW36" s="117"/>
      <c r="RRX36" s="117"/>
      <c r="RRY36" s="117"/>
      <c r="RRZ36" s="117"/>
      <c r="RSA36" s="117"/>
      <c r="RSB36" s="117"/>
      <c r="RSC36" s="117"/>
      <c r="RSD36" s="117"/>
      <c r="RSE36" s="117"/>
      <c r="RSF36" s="117"/>
      <c r="RSG36" s="117"/>
      <c r="RSH36" s="117"/>
      <c r="RSI36" s="117"/>
      <c r="RSJ36" s="117"/>
      <c r="RSK36" s="117"/>
      <c r="RSL36" s="117"/>
      <c r="RSM36" s="117"/>
      <c r="RSN36" s="117"/>
      <c r="RSO36" s="117"/>
      <c r="RSP36" s="117"/>
      <c r="RSQ36" s="117"/>
      <c r="RSR36" s="117"/>
      <c r="RSS36" s="117"/>
      <c r="RST36" s="117"/>
      <c r="RSU36" s="117"/>
      <c r="RSV36" s="117"/>
      <c r="RSW36" s="117"/>
      <c r="RSX36" s="117"/>
      <c r="RSY36" s="117"/>
      <c r="RSZ36" s="117"/>
      <c r="RTA36" s="117"/>
      <c r="RTB36" s="117"/>
      <c r="RTC36" s="117"/>
      <c r="RTD36" s="117"/>
      <c r="RTE36" s="117"/>
      <c r="RTF36" s="117"/>
      <c r="RTG36" s="117"/>
      <c r="RTH36" s="117"/>
      <c r="RTI36" s="117"/>
      <c r="RTJ36" s="117"/>
      <c r="RTK36" s="117"/>
      <c r="RTL36" s="117"/>
      <c r="RTM36" s="117"/>
      <c r="RTN36" s="117"/>
      <c r="RTO36" s="117"/>
      <c r="RTP36" s="117"/>
      <c r="RTQ36" s="117"/>
      <c r="RTR36" s="117"/>
      <c r="RTS36" s="117"/>
      <c r="RTT36" s="117"/>
      <c r="RTU36" s="117"/>
      <c r="RTV36" s="117"/>
      <c r="RTW36" s="117"/>
      <c r="RTX36" s="117"/>
      <c r="RTY36" s="117"/>
      <c r="RTZ36" s="117"/>
      <c r="RUA36" s="117"/>
      <c r="RUB36" s="117"/>
      <c r="RUC36" s="117"/>
      <c r="RUD36" s="117"/>
      <c r="RUE36" s="117"/>
      <c r="RUF36" s="117"/>
      <c r="RUG36" s="117"/>
      <c r="RUH36" s="117"/>
      <c r="RUI36" s="117"/>
      <c r="RUJ36" s="117"/>
      <c r="RUK36" s="117"/>
      <c r="RUL36" s="117"/>
      <c r="RUM36" s="117"/>
      <c r="RUN36" s="117"/>
      <c r="RUO36" s="117"/>
      <c r="RUP36" s="117"/>
      <c r="RUQ36" s="117"/>
      <c r="RUR36" s="117"/>
      <c r="RUS36" s="117"/>
      <c r="RUT36" s="117"/>
      <c r="RUU36" s="117"/>
      <c r="RUV36" s="117"/>
      <c r="RUW36" s="117"/>
      <c r="RUX36" s="117"/>
      <c r="RUY36" s="117"/>
      <c r="RUZ36" s="117"/>
      <c r="RVA36" s="117"/>
      <c r="RVB36" s="117"/>
      <c r="RVC36" s="117"/>
      <c r="RVD36" s="117"/>
      <c r="RVE36" s="117"/>
      <c r="RVF36" s="117"/>
      <c r="RVG36" s="117"/>
      <c r="RVH36" s="117"/>
      <c r="RVI36" s="117"/>
      <c r="RVJ36" s="117"/>
      <c r="RVK36" s="117"/>
      <c r="RVL36" s="117"/>
      <c r="RVM36" s="117"/>
      <c r="RVN36" s="117"/>
      <c r="RVO36" s="117"/>
      <c r="RVP36" s="117"/>
      <c r="RVQ36" s="117"/>
      <c r="RVR36" s="117"/>
      <c r="RVS36" s="117"/>
      <c r="RVT36" s="117"/>
      <c r="RVU36" s="117"/>
      <c r="RVV36" s="117"/>
      <c r="RVW36" s="117"/>
      <c r="RVX36" s="117"/>
      <c r="RVY36" s="117"/>
      <c r="RVZ36" s="117"/>
      <c r="RWA36" s="117"/>
      <c r="RWB36" s="117"/>
      <c r="RWC36" s="117"/>
      <c r="RWD36" s="117"/>
      <c r="RWE36" s="117"/>
      <c r="RWF36" s="117"/>
      <c r="RWG36" s="117"/>
      <c r="RWH36" s="117"/>
      <c r="RWI36" s="117"/>
      <c r="RWJ36" s="117"/>
      <c r="RWK36" s="117"/>
      <c r="RWL36" s="117"/>
      <c r="RWM36" s="117"/>
      <c r="RWN36" s="117"/>
      <c r="RWO36" s="117"/>
      <c r="RWP36" s="117"/>
      <c r="RWQ36" s="117"/>
      <c r="RWR36" s="117"/>
      <c r="RWS36" s="117"/>
      <c r="RWT36" s="117"/>
      <c r="RWU36" s="117"/>
      <c r="RWV36" s="117"/>
      <c r="RWW36" s="117"/>
      <c r="RWX36" s="117"/>
      <c r="RWY36" s="117"/>
      <c r="RWZ36" s="117"/>
      <c r="RXA36" s="117"/>
      <c r="RXB36" s="117"/>
      <c r="RXC36" s="117"/>
      <c r="RXD36" s="117"/>
      <c r="RXE36" s="117"/>
      <c r="RXF36" s="117"/>
      <c r="RXG36" s="117"/>
      <c r="RXH36" s="117"/>
      <c r="RXI36" s="117"/>
      <c r="RXJ36" s="117"/>
      <c r="RXK36" s="117"/>
      <c r="RXL36" s="117"/>
      <c r="RXM36" s="117"/>
      <c r="RXN36" s="117"/>
      <c r="RXO36" s="117"/>
      <c r="RXP36" s="117"/>
      <c r="RXQ36" s="117"/>
      <c r="RXR36" s="117"/>
      <c r="RXS36" s="117"/>
      <c r="RXT36" s="117"/>
      <c r="RXU36" s="117"/>
      <c r="RXV36" s="117"/>
      <c r="RXW36" s="117"/>
      <c r="RXX36" s="117"/>
      <c r="RXY36" s="117"/>
      <c r="RXZ36" s="117"/>
      <c r="RYA36" s="117"/>
      <c r="RYB36" s="117"/>
      <c r="RYC36" s="117"/>
      <c r="RYD36" s="117"/>
      <c r="RYE36" s="117"/>
      <c r="RYF36" s="117"/>
      <c r="RYG36" s="117"/>
      <c r="RYH36" s="117"/>
      <c r="RYI36" s="117"/>
      <c r="RYJ36" s="117"/>
      <c r="RYK36" s="117"/>
      <c r="RYL36" s="117"/>
      <c r="RYM36" s="117"/>
      <c r="RYN36" s="117"/>
      <c r="RYO36" s="117"/>
      <c r="RYP36" s="117"/>
      <c r="RYQ36" s="117"/>
      <c r="RYR36" s="117"/>
      <c r="RYS36" s="117"/>
      <c r="RYT36" s="117"/>
      <c r="RYU36" s="117"/>
      <c r="RYV36" s="117"/>
      <c r="RYW36" s="117"/>
      <c r="RYX36" s="117"/>
      <c r="RYY36" s="117"/>
      <c r="RYZ36" s="117"/>
      <c r="RZA36" s="117"/>
      <c r="RZB36" s="117"/>
      <c r="RZC36" s="117"/>
      <c r="RZD36" s="117"/>
      <c r="RZE36" s="117"/>
      <c r="RZF36" s="117"/>
      <c r="RZG36" s="117"/>
      <c r="RZH36" s="117"/>
      <c r="RZI36" s="117"/>
      <c r="RZJ36" s="117"/>
      <c r="RZK36" s="117"/>
      <c r="RZL36" s="117"/>
      <c r="RZM36" s="117"/>
      <c r="RZN36" s="117"/>
      <c r="RZO36" s="117"/>
      <c r="RZP36" s="117"/>
      <c r="RZQ36" s="117"/>
      <c r="RZR36" s="117"/>
      <c r="RZS36" s="117"/>
      <c r="RZT36" s="117"/>
      <c r="RZU36" s="117"/>
      <c r="RZV36" s="117"/>
      <c r="RZW36" s="117"/>
      <c r="RZX36" s="117"/>
      <c r="RZY36" s="117"/>
      <c r="RZZ36" s="117"/>
      <c r="SAA36" s="117"/>
      <c r="SAB36" s="117"/>
      <c r="SAC36" s="117"/>
      <c r="SAD36" s="117"/>
      <c r="SAE36" s="117"/>
      <c r="SAF36" s="117"/>
      <c r="SAG36" s="117"/>
      <c r="SAH36" s="117"/>
      <c r="SAI36" s="117"/>
      <c r="SAJ36" s="117"/>
      <c r="SAK36" s="117"/>
      <c r="SAL36" s="117"/>
      <c r="SAM36" s="117"/>
      <c r="SAN36" s="117"/>
      <c r="SAO36" s="117"/>
      <c r="SAP36" s="117"/>
      <c r="SAQ36" s="117"/>
      <c r="SAR36" s="117"/>
      <c r="SAS36" s="117"/>
      <c r="SAT36" s="117"/>
      <c r="SAU36" s="117"/>
      <c r="SAV36" s="117"/>
      <c r="SAW36" s="117"/>
      <c r="SAX36" s="117"/>
      <c r="SAY36" s="117"/>
      <c r="SAZ36" s="117"/>
      <c r="SBA36" s="117"/>
      <c r="SBB36" s="117"/>
      <c r="SBC36" s="117"/>
      <c r="SBD36" s="117"/>
      <c r="SBE36" s="117"/>
      <c r="SBF36" s="117"/>
      <c r="SBG36" s="117"/>
      <c r="SBH36" s="117"/>
      <c r="SBI36" s="117"/>
      <c r="SBJ36" s="117"/>
      <c r="SBK36" s="117"/>
      <c r="SBL36" s="117"/>
      <c r="SBM36" s="117"/>
      <c r="SBN36" s="117"/>
      <c r="SBO36" s="117"/>
      <c r="SBP36" s="117"/>
      <c r="SBQ36" s="117"/>
      <c r="SBR36" s="117"/>
      <c r="SBS36" s="117"/>
      <c r="SBT36" s="117"/>
      <c r="SBU36" s="117"/>
      <c r="SBV36" s="117"/>
      <c r="SBW36" s="117"/>
      <c r="SBX36" s="117"/>
      <c r="SBY36" s="117"/>
      <c r="SBZ36" s="117"/>
      <c r="SCA36" s="117"/>
      <c r="SCB36" s="117"/>
      <c r="SCC36" s="117"/>
      <c r="SCD36" s="117"/>
      <c r="SCE36" s="117"/>
      <c r="SCF36" s="117"/>
      <c r="SCG36" s="117"/>
      <c r="SCH36" s="117"/>
      <c r="SCI36" s="117"/>
      <c r="SCJ36" s="117"/>
      <c r="SCK36" s="117"/>
      <c r="SCL36" s="117"/>
      <c r="SCM36" s="117"/>
      <c r="SCN36" s="117"/>
      <c r="SCO36" s="117"/>
      <c r="SCP36" s="117"/>
      <c r="SCQ36" s="117"/>
      <c r="SCR36" s="117"/>
      <c r="SCS36" s="117"/>
      <c r="SCT36" s="117"/>
      <c r="SCU36" s="117"/>
      <c r="SCV36" s="117"/>
      <c r="SCW36" s="117"/>
      <c r="SCX36" s="117"/>
      <c r="SCY36" s="117"/>
      <c r="SCZ36" s="117"/>
      <c r="SDA36" s="117"/>
      <c r="SDB36" s="117"/>
      <c r="SDC36" s="117"/>
      <c r="SDD36" s="117"/>
      <c r="SDE36" s="117"/>
      <c r="SDF36" s="117"/>
      <c r="SDG36" s="117"/>
      <c r="SDH36" s="117"/>
      <c r="SDI36" s="117"/>
      <c r="SDJ36" s="117"/>
      <c r="SDK36" s="117"/>
      <c r="SDL36" s="117"/>
      <c r="SDM36" s="117"/>
      <c r="SDN36" s="117"/>
      <c r="SDO36" s="117"/>
      <c r="SDP36" s="117"/>
      <c r="SDQ36" s="117"/>
      <c r="SDR36" s="117"/>
      <c r="SDS36" s="117"/>
      <c r="SDT36" s="117"/>
      <c r="SDU36" s="117"/>
      <c r="SDV36" s="117"/>
      <c r="SDW36" s="117"/>
      <c r="SDX36" s="117"/>
      <c r="SDY36" s="117"/>
      <c r="SDZ36" s="117"/>
      <c r="SEA36" s="117"/>
      <c r="SEB36" s="117"/>
      <c r="SEC36" s="117"/>
      <c r="SED36" s="117"/>
      <c r="SEE36" s="117"/>
      <c r="SEF36" s="117"/>
      <c r="SEG36" s="117"/>
      <c r="SEH36" s="117"/>
      <c r="SEI36" s="117"/>
      <c r="SEJ36" s="117"/>
      <c r="SEK36" s="117"/>
      <c r="SEL36" s="117"/>
      <c r="SEM36" s="117"/>
      <c r="SEN36" s="117"/>
      <c r="SEO36" s="117"/>
      <c r="SEP36" s="117"/>
      <c r="SEQ36" s="117"/>
      <c r="SER36" s="117"/>
      <c r="SES36" s="117"/>
      <c r="SET36" s="117"/>
      <c r="SEU36" s="117"/>
      <c r="SEV36" s="117"/>
      <c r="SEW36" s="117"/>
      <c r="SEX36" s="117"/>
      <c r="SEY36" s="117"/>
      <c r="SEZ36" s="117"/>
      <c r="SFA36" s="117"/>
      <c r="SFB36" s="117"/>
      <c r="SFC36" s="117"/>
      <c r="SFD36" s="117"/>
      <c r="SFE36" s="117"/>
      <c r="SFF36" s="117"/>
      <c r="SFG36" s="117"/>
      <c r="SFH36" s="117"/>
      <c r="SFI36" s="117"/>
      <c r="SFJ36" s="117"/>
      <c r="SFK36" s="117"/>
      <c r="SFL36" s="117"/>
      <c r="SFM36" s="117"/>
      <c r="SFN36" s="117"/>
      <c r="SFO36" s="117"/>
      <c r="SFP36" s="117"/>
      <c r="SFQ36" s="117"/>
      <c r="SFR36" s="117"/>
      <c r="SFS36" s="117"/>
      <c r="SFT36" s="117"/>
      <c r="SFU36" s="117"/>
      <c r="SFV36" s="117"/>
      <c r="SFW36" s="117"/>
      <c r="SFX36" s="117"/>
      <c r="SFY36" s="117"/>
      <c r="SFZ36" s="117"/>
      <c r="SGA36" s="117"/>
      <c r="SGB36" s="117"/>
      <c r="SGC36" s="117"/>
      <c r="SGD36" s="117"/>
      <c r="SGE36" s="117"/>
      <c r="SGF36" s="117"/>
      <c r="SGG36" s="117"/>
      <c r="SGH36" s="117"/>
      <c r="SGI36" s="117"/>
      <c r="SGJ36" s="117"/>
      <c r="SGK36" s="117"/>
      <c r="SGL36" s="117"/>
      <c r="SGM36" s="117"/>
      <c r="SGN36" s="117"/>
      <c r="SGO36" s="117"/>
      <c r="SGP36" s="117"/>
      <c r="SGQ36" s="117"/>
      <c r="SGR36" s="117"/>
      <c r="SGS36" s="117"/>
      <c r="SGT36" s="117"/>
      <c r="SGU36" s="117"/>
      <c r="SGV36" s="117"/>
      <c r="SGW36" s="117"/>
      <c r="SGX36" s="117"/>
      <c r="SGY36" s="117"/>
      <c r="SGZ36" s="117"/>
      <c r="SHA36" s="117"/>
      <c r="SHB36" s="117"/>
      <c r="SHC36" s="117"/>
      <c r="SHD36" s="117"/>
      <c r="SHE36" s="117"/>
      <c r="SHF36" s="117"/>
      <c r="SHG36" s="117"/>
      <c r="SHH36" s="117"/>
      <c r="SHI36" s="117"/>
      <c r="SHJ36" s="117"/>
      <c r="SHK36" s="117"/>
      <c r="SHL36" s="117"/>
      <c r="SHM36" s="117"/>
      <c r="SHN36" s="117"/>
      <c r="SHO36" s="117"/>
      <c r="SHP36" s="117"/>
      <c r="SHQ36" s="117"/>
      <c r="SHR36" s="117"/>
      <c r="SHS36" s="117"/>
      <c r="SHT36" s="117"/>
      <c r="SHU36" s="117"/>
      <c r="SHV36" s="117"/>
      <c r="SHW36" s="117"/>
      <c r="SHX36" s="117"/>
      <c r="SHY36" s="117"/>
      <c r="SHZ36" s="117"/>
      <c r="SIA36" s="117"/>
      <c r="SIB36" s="117"/>
      <c r="SIC36" s="117"/>
      <c r="SID36" s="117"/>
      <c r="SIE36" s="117"/>
      <c r="SIF36" s="117"/>
      <c r="SIG36" s="117"/>
      <c r="SIH36" s="117"/>
      <c r="SII36" s="117"/>
      <c r="SIJ36" s="117"/>
      <c r="SIK36" s="117"/>
      <c r="SIL36" s="117"/>
      <c r="SIM36" s="117"/>
      <c r="SIN36" s="117"/>
      <c r="SIO36" s="117"/>
      <c r="SIP36" s="117"/>
      <c r="SIQ36" s="117"/>
      <c r="SIR36" s="117"/>
      <c r="SIS36" s="117"/>
      <c r="SIT36" s="117"/>
      <c r="SIU36" s="117"/>
      <c r="SIV36" s="117"/>
      <c r="SIW36" s="117"/>
      <c r="SIX36" s="117"/>
      <c r="SIY36" s="117"/>
      <c r="SIZ36" s="117"/>
      <c r="SJA36" s="117"/>
      <c r="SJB36" s="117"/>
      <c r="SJC36" s="117"/>
      <c r="SJD36" s="117"/>
      <c r="SJE36" s="117"/>
      <c r="SJF36" s="117"/>
      <c r="SJG36" s="117"/>
      <c r="SJH36" s="117"/>
      <c r="SJI36" s="117"/>
      <c r="SJJ36" s="117"/>
      <c r="SJK36" s="117"/>
      <c r="SJL36" s="117"/>
      <c r="SJM36" s="117"/>
      <c r="SJN36" s="117"/>
      <c r="SJO36" s="117"/>
      <c r="SJP36" s="117"/>
      <c r="SJQ36" s="117"/>
      <c r="SJR36" s="117"/>
      <c r="SJS36" s="117"/>
      <c r="SJT36" s="117"/>
      <c r="SJU36" s="117"/>
      <c r="SJV36" s="117"/>
      <c r="SJW36" s="117"/>
      <c r="SJX36" s="117"/>
      <c r="SJY36" s="117"/>
      <c r="SJZ36" s="117"/>
      <c r="SKA36" s="117"/>
      <c r="SKB36" s="117"/>
      <c r="SKC36" s="117"/>
      <c r="SKD36" s="117"/>
      <c r="SKE36" s="117"/>
      <c r="SKF36" s="117"/>
      <c r="SKG36" s="117"/>
      <c r="SKH36" s="117"/>
      <c r="SKI36" s="117"/>
      <c r="SKJ36" s="117"/>
      <c r="SKK36" s="117"/>
      <c r="SKL36" s="117"/>
      <c r="SKM36" s="117"/>
      <c r="SKN36" s="117"/>
      <c r="SKO36" s="117"/>
      <c r="SKP36" s="117"/>
      <c r="SKQ36" s="117"/>
      <c r="SKR36" s="117"/>
      <c r="SKS36" s="117"/>
      <c r="SKT36" s="117"/>
      <c r="SKU36" s="117"/>
      <c r="SKV36" s="117"/>
      <c r="SKW36" s="117"/>
      <c r="SKX36" s="117"/>
      <c r="SKY36" s="117"/>
      <c r="SKZ36" s="117"/>
      <c r="SLA36" s="117"/>
      <c r="SLB36" s="117"/>
      <c r="SLC36" s="117"/>
      <c r="SLD36" s="117"/>
      <c r="SLE36" s="117"/>
      <c r="SLF36" s="117"/>
      <c r="SLG36" s="117"/>
      <c r="SLH36" s="117"/>
      <c r="SLI36" s="117"/>
      <c r="SLJ36" s="117"/>
      <c r="SLK36" s="117"/>
      <c r="SLL36" s="117"/>
      <c r="SLM36" s="117"/>
      <c r="SLN36" s="117"/>
      <c r="SLO36" s="117"/>
      <c r="SLP36" s="117"/>
      <c r="SLQ36" s="117"/>
      <c r="SLR36" s="117"/>
      <c r="SLS36" s="117"/>
      <c r="SLT36" s="117"/>
      <c r="SLU36" s="117"/>
      <c r="SLV36" s="117"/>
      <c r="SLW36" s="117"/>
      <c r="SLX36" s="117"/>
      <c r="SLY36" s="117"/>
      <c r="SLZ36" s="117"/>
      <c r="SMA36" s="117"/>
      <c r="SMB36" s="117"/>
      <c r="SMC36" s="117"/>
      <c r="SMD36" s="117"/>
      <c r="SME36" s="117"/>
      <c r="SMF36" s="117"/>
      <c r="SMG36" s="117"/>
      <c r="SMH36" s="117"/>
      <c r="SMI36" s="117"/>
      <c r="SMJ36" s="117"/>
      <c r="SMK36" s="117"/>
      <c r="SML36" s="117"/>
      <c r="SMM36" s="117"/>
      <c r="SMN36" s="117"/>
      <c r="SMO36" s="117"/>
      <c r="SMP36" s="117"/>
      <c r="SMQ36" s="117"/>
      <c r="SMR36" s="117"/>
      <c r="SMS36" s="117"/>
      <c r="SMT36" s="117"/>
      <c r="SMU36" s="117"/>
      <c r="SMV36" s="117"/>
      <c r="SMW36" s="117"/>
      <c r="SMX36" s="117"/>
      <c r="SMY36" s="117"/>
      <c r="SMZ36" s="117"/>
      <c r="SNA36" s="117"/>
      <c r="SNB36" s="117"/>
      <c r="SNC36" s="117"/>
      <c r="SND36" s="117"/>
      <c r="SNE36" s="117"/>
      <c r="SNF36" s="117"/>
      <c r="SNG36" s="117"/>
      <c r="SNH36" s="117"/>
      <c r="SNI36" s="117"/>
      <c r="SNJ36" s="117"/>
      <c r="SNK36" s="117"/>
      <c r="SNL36" s="117"/>
      <c r="SNM36" s="117"/>
      <c r="SNN36" s="117"/>
      <c r="SNO36" s="117"/>
      <c r="SNP36" s="117"/>
      <c r="SNQ36" s="117"/>
      <c r="SNR36" s="117"/>
      <c r="SNS36" s="117"/>
      <c r="SNT36" s="117"/>
      <c r="SNU36" s="117"/>
      <c r="SNV36" s="117"/>
      <c r="SNW36" s="117"/>
      <c r="SNX36" s="117"/>
      <c r="SNY36" s="117"/>
      <c r="SNZ36" s="117"/>
      <c r="SOA36" s="117"/>
      <c r="SOB36" s="117"/>
      <c r="SOC36" s="117"/>
      <c r="SOD36" s="117"/>
      <c r="SOE36" s="117"/>
      <c r="SOF36" s="117"/>
      <c r="SOG36" s="117"/>
      <c r="SOH36" s="117"/>
      <c r="SOI36" s="117"/>
      <c r="SOJ36" s="117"/>
      <c r="SOK36" s="117"/>
      <c r="SOL36" s="117"/>
      <c r="SOM36" s="117"/>
      <c r="SON36" s="117"/>
      <c r="SOO36" s="117"/>
      <c r="SOP36" s="117"/>
      <c r="SOQ36" s="117"/>
      <c r="SOR36" s="117"/>
      <c r="SOS36" s="117"/>
      <c r="SOT36" s="117"/>
      <c r="SOU36" s="117"/>
      <c r="SOV36" s="117"/>
      <c r="SOW36" s="117"/>
      <c r="SOX36" s="117"/>
      <c r="SOY36" s="117"/>
      <c r="SOZ36" s="117"/>
      <c r="SPA36" s="117"/>
      <c r="SPB36" s="117"/>
      <c r="SPC36" s="117"/>
      <c r="SPD36" s="117"/>
      <c r="SPE36" s="117"/>
      <c r="SPF36" s="117"/>
      <c r="SPG36" s="117"/>
      <c r="SPH36" s="117"/>
      <c r="SPI36" s="117"/>
      <c r="SPJ36" s="117"/>
      <c r="SPK36" s="117"/>
      <c r="SPL36" s="117"/>
      <c r="SPM36" s="117"/>
      <c r="SPN36" s="117"/>
      <c r="SPO36" s="117"/>
      <c r="SPP36" s="117"/>
      <c r="SPQ36" s="117"/>
      <c r="SPR36" s="117"/>
      <c r="SPS36" s="117"/>
      <c r="SPT36" s="117"/>
      <c r="SPU36" s="117"/>
      <c r="SPV36" s="117"/>
      <c r="SPW36" s="117"/>
      <c r="SPX36" s="117"/>
      <c r="SPY36" s="117"/>
      <c r="SPZ36" s="117"/>
      <c r="SQA36" s="117"/>
      <c r="SQB36" s="117"/>
      <c r="SQC36" s="117"/>
      <c r="SQD36" s="117"/>
      <c r="SQE36" s="117"/>
      <c r="SQF36" s="117"/>
      <c r="SQG36" s="117"/>
      <c r="SQH36" s="117"/>
      <c r="SQI36" s="117"/>
      <c r="SQJ36" s="117"/>
      <c r="SQK36" s="117"/>
      <c r="SQL36" s="117"/>
      <c r="SQM36" s="117"/>
      <c r="SQN36" s="117"/>
      <c r="SQO36" s="117"/>
      <c r="SQP36" s="117"/>
      <c r="SQQ36" s="117"/>
      <c r="SQR36" s="117"/>
      <c r="SQS36" s="117"/>
      <c r="SQT36" s="117"/>
      <c r="SQU36" s="117"/>
      <c r="SQV36" s="117"/>
      <c r="SQW36" s="117"/>
      <c r="SQX36" s="117"/>
      <c r="SQY36" s="117"/>
      <c r="SQZ36" s="117"/>
      <c r="SRA36" s="117"/>
      <c r="SRB36" s="117"/>
      <c r="SRC36" s="117"/>
      <c r="SRD36" s="117"/>
      <c r="SRE36" s="117"/>
      <c r="SRF36" s="117"/>
      <c r="SRG36" s="117"/>
      <c r="SRH36" s="117"/>
      <c r="SRI36" s="117"/>
      <c r="SRJ36" s="117"/>
      <c r="SRK36" s="117"/>
      <c r="SRL36" s="117"/>
      <c r="SRM36" s="117"/>
      <c r="SRN36" s="117"/>
      <c r="SRO36" s="117"/>
      <c r="SRP36" s="117"/>
      <c r="SRQ36" s="117"/>
      <c r="SRR36" s="117"/>
      <c r="SRS36" s="117"/>
      <c r="SRT36" s="117"/>
      <c r="SRU36" s="117"/>
      <c r="SRV36" s="117"/>
      <c r="SRW36" s="117"/>
      <c r="SRX36" s="117"/>
      <c r="SRY36" s="117"/>
      <c r="SRZ36" s="117"/>
      <c r="SSA36" s="117"/>
      <c r="SSB36" s="117"/>
      <c r="SSC36" s="117"/>
      <c r="SSD36" s="117"/>
      <c r="SSE36" s="117"/>
      <c r="SSF36" s="117"/>
      <c r="SSG36" s="117"/>
      <c r="SSH36" s="117"/>
      <c r="SSI36" s="117"/>
      <c r="SSJ36" s="117"/>
      <c r="SSK36" s="117"/>
      <c r="SSL36" s="117"/>
      <c r="SSM36" s="117"/>
      <c r="SSN36" s="117"/>
      <c r="SSO36" s="117"/>
      <c r="SSP36" s="117"/>
      <c r="SSQ36" s="117"/>
      <c r="SSR36" s="117"/>
      <c r="SSS36" s="117"/>
      <c r="SST36" s="117"/>
      <c r="SSU36" s="117"/>
      <c r="SSV36" s="117"/>
      <c r="SSW36" s="117"/>
      <c r="SSX36" s="117"/>
      <c r="SSY36" s="117"/>
      <c r="SSZ36" s="117"/>
      <c r="STA36" s="117"/>
      <c r="STB36" s="117"/>
      <c r="STC36" s="117"/>
      <c r="STD36" s="117"/>
      <c r="STE36" s="117"/>
      <c r="STF36" s="117"/>
      <c r="STG36" s="117"/>
      <c r="STH36" s="117"/>
      <c r="STI36" s="117"/>
      <c r="STJ36" s="117"/>
      <c r="STK36" s="117"/>
      <c r="STL36" s="117"/>
      <c r="STM36" s="117"/>
      <c r="STN36" s="117"/>
      <c r="STO36" s="117"/>
      <c r="STP36" s="117"/>
      <c r="STQ36" s="117"/>
      <c r="STR36" s="117"/>
      <c r="STS36" s="117"/>
      <c r="STT36" s="117"/>
      <c r="STU36" s="117"/>
      <c r="STV36" s="117"/>
      <c r="STW36" s="117"/>
      <c r="STX36" s="117"/>
      <c r="STY36" s="117"/>
      <c r="STZ36" s="117"/>
      <c r="SUA36" s="117"/>
      <c r="SUB36" s="117"/>
      <c r="SUC36" s="117"/>
      <c r="SUD36" s="117"/>
      <c r="SUE36" s="117"/>
      <c r="SUF36" s="117"/>
      <c r="SUG36" s="117"/>
      <c r="SUH36" s="117"/>
      <c r="SUI36" s="117"/>
      <c r="SUJ36" s="117"/>
      <c r="SUK36" s="117"/>
      <c r="SUL36" s="117"/>
      <c r="SUM36" s="117"/>
      <c r="SUN36" s="117"/>
      <c r="SUO36" s="117"/>
      <c r="SUP36" s="117"/>
      <c r="SUQ36" s="117"/>
      <c r="SUR36" s="117"/>
      <c r="SUS36" s="117"/>
      <c r="SUT36" s="117"/>
      <c r="SUU36" s="117"/>
      <c r="SUV36" s="117"/>
      <c r="SUW36" s="117"/>
      <c r="SUX36" s="117"/>
      <c r="SUY36" s="117"/>
      <c r="SUZ36" s="117"/>
      <c r="SVA36" s="117"/>
      <c r="SVB36" s="117"/>
      <c r="SVC36" s="117"/>
      <c r="SVD36" s="117"/>
      <c r="SVE36" s="117"/>
      <c r="SVF36" s="117"/>
      <c r="SVG36" s="117"/>
      <c r="SVH36" s="117"/>
      <c r="SVI36" s="117"/>
      <c r="SVJ36" s="117"/>
      <c r="SVK36" s="117"/>
      <c r="SVL36" s="117"/>
      <c r="SVM36" s="117"/>
      <c r="SVN36" s="117"/>
      <c r="SVO36" s="117"/>
      <c r="SVP36" s="117"/>
      <c r="SVQ36" s="117"/>
      <c r="SVR36" s="117"/>
      <c r="SVS36" s="117"/>
      <c r="SVT36" s="117"/>
      <c r="SVU36" s="117"/>
      <c r="SVV36" s="117"/>
      <c r="SVW36" s="117"/>
      <c r="SVX36" s="117"/>
      <c r="SVY36" s="117"/>
      <c r="SVZ36" s="117"/>
      <c r="SWA36" s="117"/>
      <c r="SWB36" s="117"/>
      <c r="SWC36" s="117"/>
      <c r="SWD36" s="117"/>
      <c r="SWE36" s="117"/>
      <c r="SWF36" s="117"/>
      <c r="SWG36" s="117"/>
      <c r="SWH36" s="117"/>
      <c r="SWI36" s="117"/>
      <c r="SWJ36" s="117"/>
      <c r="SWK36" s="117"/>
      <c r="SWL36" s="117"/>
      <c r="SWM36" s="117"/>
      <c r="SWN36" s="117"/>
      <c r="SWO36" s="117"/>
      <c r="SWP36" s="117"/>
      <c r="SWQ36" s="117"/>
      <c r="SWR36" s="117"/>
      <c r="SWS36" s="117"/>
      <c r="SWT36" s="117"/>
      <c r="SWU36" s="117"/>
      <c r="SWV36" s="117"/>
      <c r="SWW36" s="117"/>
      <c r="SWX36" s="117"/>
      <c r="SWY36" s="117"/>
      <c r="SWZ36" s="117"/>
      <c r="SXA36" s="117"/>
      <c r="SXB36" s="117"/>
      <c r="SXC36" s="117"/>
      <c r="SXD36" s="117"/>
      <c r="SXE36" s="117"/>
      <c r="SXF36" s="117"/>
      <c r="SXG36" s="117"/>
      <c r="SXH36" s="117"/>
      <c r="SXI36" s="117"/>
      <c r="SXJ36" s="117"/>
      <c r="SXK36" s="117"/>
      <c r="SXL36" s="117"/>
      <c r="SXM36" s="117"/>
      <c r="SXN36" s="117"/>
      <c r="SXO36" s="117"/>
      <c r="SXP36" s="117"/>
      <c r="SXQ36" s="117"/>
      <c r="SXR36" s="117"/>
      <c r="SXS36" s="117"/>
      <c r="SXT36" s="117"/>
      <c r="SXU36" s="117"/>
      <c r="SXV36" s="117"/>
      <c r="SXW36" s="117"/>
      <c r="SXX36" s="117"/>
      <c r="SXY36" s="117"/>
      <c r="SXZ36" s="117"/>
      <c r="SYA36" s="117"/>
      <c r="SYB36" s="117"/>
      <c r="SYC36" s="117"/>
      <c r="SYD36" s="117"/>
      <c r="SYE36" s="117"/>
      <c r="SYF36" s="117"/>
      <c r="SYG36" s="117"/>
      <c r="SYH36" s="117"/>
      <c r="SYI36" s="117"/>
      <c r="SYJ36" s="117"/>
      <c r="SYK36" s="117"/>
      <c r="SYL36" s="117"/>
      <c r="SYM36" s="117"/>
      <c r="SYN36" s="117"/>
      <c r="SYO36" s="117"/>
      <c r="SYP36" s="117"/>
      <c r="SYQ36" s="117"/>
      <c r="SYR36" s="117"/>
      <c r="SYS36" s="117"/>
      <c r="SYT36" s="117"/>
      <c r="SYU36" s="117"/>
      <c r="SYV36" s="117"/>
      <c r="SYW36" s="117"/>
      <c r="SYX36" s="117"/>
      <c r="SYY36" s="117"/>
      <c r="SYZ36" s="117"/>
      <c r="SZA36" s="117"/>
      <c r="SZB36" s="117"/>
      <c r="SZC36" s="117"/>
      <c r="SZD36" s="117"/>
      <c r="SZE36" s="117"/>
      <c r="SZF36" s="117"/>
      <c r="SZG36" s="117"/>
      <c r="SZH36" s="117"/>
      <c r="SZI36" s="117"/>
      <c r="SZJ36" s="117"/>
      <c r="SZK36" s="117"/>
      <c r="SZL36" s="117"/>
      <c r="SZM36" s="117"/>
      <c r="SZN36" s="117"/>
      <c r="SZO36" s="117"/>
      <c r="SZP36" s="117"/>
      <c r="SZQ36" s="117"/>
      <c r="SZR36" s="117"/>
      <c r="SZS36" s="117"/>
      <c r="SZT36" s="117"/>
      <c r="SZU36" s="117"/>
      <c r="SZV36" s="117"/>
      <c r="SZW36" s="117"/>
      <c r="SZX36" s="117"/>
      <c r="SZY36" s="117"/>
      <c r="SZZ36" s="117"/>
      <c r="TAA36" s="117"/>
      <c r="TAB36" s="117"/>
      <c r="TAC36" s="117"/>
      <c r="TAD36" s="117"/>
      <c r="TAE36" s="117"/>
      <c r="TAF36" s="117"/>
      <c r="TAG36" s="117"/>
      <c r="TAH36" s="117"/>
      <c r="TAI36" s="117"/>
      <c r="TAJ36" s="117"/>
      <c r="TAK36" s="117"/>
      <c r="TAL36" s="117"/>
      <c r="TAM36" s="117"/>
      <c r="TAN36" s="117"/>
      <c r="TAO36" s="117"/>
      <c r="TAP36" s="117"/>
      <c r="TAQ36" s="117"/>
      <c r="TAR36" s="117"/>
      <c r="TAS36" s="117"/>
      <c r="TAT36" s="117"/>
      <c r="TAU36" s="117"/>
      <c r="TAV36" s="117"/>
      <c r="TAW36" s="117"/>
      <c r="TAX36" s="117"/>
      <c r="TAY36" s="117"/>
      <c r="TAZ36" s="117"/>
      <c r="TBA36" s="117"/>
      <c r="TBB36" s="117"/>
      <c r="TBC36" s="117"/>
      <c r="TBD36" s="117"/>
      <c r="TBE36" s="117"/>
      <c r="TBF36" s="117"/>
      <c r="TBG36" s="117"/>
      <c r="TBH36" s="117"/>
      <c r="TBI36" s="117"/>
      <c r="TBJ36" s="117"/>
      <c r="TBK36" s="117"/>
      <c r="TBL36" s="117"/>
      <c r="TBM36" s="117"/>
      <c r="TBN36" s="117"/>
      <c r="TBO36" s="117"/>
      <c r="TBP36" s="117"/>
      <c r="TBQ36" s="117"/>
      <c r="TBR36" s="117"/>
      <c r="TBS36" s="117"/>
      <c r="TBT36" s="117"/>
      <c r="TBU36" s="117"/>
      <c r="TBV36" s="117"/>
      <c r="TBW36" s="117"/>
      <c r="TBX36" s="117"/>
      <c r="TBY36" s="117"/>
      <c r="TBZ36" s="117"/>
      <c r="TCA36" s="117"/>
      <c r="TCB36" s="117"/>
      <c r="TCC36" s="117"/>
      <c r="TCD36" s="117"/>
      <c r="TCE36" s="117"/>
      <c r="TCF36" s="117"/>
      <c r="TCG36" s="117"/>
      <c r="TCH36" s="117"/>
      <c r="TCI36" s="117"/>
      <c r="TCJ36" s="117"/>
      <c r="TCK36" s="117"/>
      <c r="TCL36" s="117"/>
      <c r="TCM36" s="117"/>
      <c r="TCN36" s="117"/>
      <c r="TCO36" s="117"/>
      <c r="TCP36" s="117"/>
      <c r="TCQ36" s="117"/>
      <c r="TCR36" s="117"/>
      <c r="TCS36" s="117"/>
      <c r="TCT36" s="117"/>
      <c r="TCU36" s="117"/>
      <c r="TCV36" s="117"/>
      <c r="TCW36" s="117"/>
      <c r="TCX36" s="117"/>
      <c r="TCY36" s="117"/>
      <c r="TCZ36" s="117"/>
      <c r="TDA36" s="117"/>
      <c r="TDB36" s="117"/>
      <c r="TDC36" s="117"/>
      <c r="TDD36" s="117"/>
      <c r="TDE36" s="117"/>
      <c r="TDF36" s="117"/>
      <c r="TDG36" s="117"/>
      <c r="TDH36" s="117"/>
      <c r="TDI36" s="117"/>
      <c r="TDJ36" s="117"/>
      <c r="TDK36" s="117"/>
      <c r="TDL36" s="117"/>
      <c r="TDM36" s="117"/>
      <c r="TDN36" s="117"/>
      <c r="TDO36" s="117"/>
      <c r="TDP36" s="117"/>
      <c r="TDQ36" s="117"/>
      <c r="TDR36" s="117"/>
      <c r="TDS36" s="117"/>
      <c r="TDT36" s="117"/>
      <c r="TDU36" s="117"/>
      <c r="TDV36" s="117"/>
      <c r="TDW36" s="117"/>
      <c r="TDX36" s="117"/>
      <c r="TDY36" s="117"/>
      <c r="TDZ36" s="117"/>
      <c r="TEA36" s="117"/>
      <c r="TEB36" s="117"/>
      <c r="TEC36" s="117"/>
      <c r="TED36" s="117"/>
      <c r="TEE36" s="117"/>
      <c r="TEF36" s="117"/>
      <c r="TEG36" s="117"/>
      <c r="TEH36" s="117"/>
      <c r="TEI36" s="117"/>
      <c r="TEJ36" s="117"/>
      <c r="TEK36" s="117"/>
      <c r="TEL36" s="117"/>
      <c r="TEM36" s="117"/>
      <c r="TEN36" s="117"/>
      <c r="TEO36" s="117"/>
      <c r="TEP36" s="117"/>
      <c r="TEQ36" s="117"/>
      <c r="TER36" s="117"/>
      <c r="TES36" s="117"/>
      <c r="TET36" s="117"/>
      <c r="TEU36" s="117"/>
      <c r="TEV36" s="117"/>
      <c r="TEW36" s="117"/>
      <c r="TEX36" s="117"/>
      <c r="TEY36" s="117"/>
      <c r="TEZ36" s="117"/>
      <c r="TFA36" s="117"/>
      <c r="TFB36" s="117"/>
      <c r="TFC36" s="117"/>
      <c r="TFD36" s="117"/>
      <c r="TFE36" s="117"/>
      <c r="TFF36" s="117"/>
      <c r="TFG36" s="117"/>
      <c r="TFH36" s="117"/>
      <c r="TFI36" s="117"/>
      <c r="TFJ36" s="117"/>
      <c r="TFK36" s="117"/>
      <c r="TFL36" s="117"/>
      <c r="TFM36" s="117"/>
      <c r="TFN36" s="117"/>
      <c r="TFO36" s="117"/>
      <c r="TFP36" s="117"/>
      <c r="TFQ36" s="117"/>
      <c r="TFR36" s="117"/>
      <c r="TFS36" s="117"/>
      <c r="TFT36" s="117"/>
      <c r="TFU36" s="117"/>
      <c r="TFV36" s="117"/>
      <c r="TFW36" s="117"/>
      <c r="TFX36" s="117"/>
      <c r="TFY36" s="117"/>
      <c r="TFZ36" s="117"/>
      <c r="TGA36" s="117"/>
      <c r="TGB36" s="117"/>
      <c r="TGC36" s="117"/>
      <c r="TGD36" s="117"/>
      <c r="TGE36" s="117"/>
      <c r="TGF36" s="117"/>
      <c r="TGG36" s="117"/>
      <c r="TGH36" s="117"/>
      <c r="TGI36" s="117"/>
      <c r="TGJ36" s="117"/>
      <c r="TGK36" s="117"/>
      <c r="TGL36" s="117"/>
      <c r="TGM36" s="117"/>
      <c r="TGN36" s="117"/>
      <c r="TGO36" s="117"/>
      <c r="TGP36" s="117"/>
      <c r="TGQ36" s="117"/>
      <c r="TGR36" s="117"/>
      <c r="TGS36" s="117"/>
      <c r="TGT36" s="117"/>
      <c r="TGU36" s="117"/>
      <c r="TGV36" s="117"/>
      <c r="TGW36" s="117"/>
      <c r="TGX36" s="117"/>
      <c r="TGY36" s="117"/>
      <c r="TGZ36" s="117"/>
      <c r="THA36" s="117"/>
      <c r="THB36" s="117"/>
      <c r="THC36" s="117"/>
      <c r="THD36" s="117"/>
      <c r="THE36" s="117"/>
      <c r="THF36" s="117"/>
      <c r="THG36" s="117"/>
      <c r="THH36" s="117"/>
      <c r="THI36" s="117"/>
      <c r="THJ36" s="117"/>
      <c r="THK36" s="117"/>
      <c r="THL36" s="117"/>
      <c r="THM36" s="117"/>
      <c r="THN36" s="117"/>
      <c r="THO36" s="117"/>
      <c r="THP36" s="117"/>
      <c r="THQ36" s="117"/>
      <c r="THR36" s="117"/>
      <c r="THS36" s="117"/>
      <c r="THT36" s="117"/>
      <c r="THU36" s="117"/>
      <c r="THV36" s="117"/>
      <c r="THW36" s="117"/>
      <c r="THX36" s="117"/>
      <c r="THY36" s="117"/>
      <c r="THZ36" s="117"/>
      <c r="TIA36" s="117"/>
      <c r="TIB36" s="117"/>
      <c r="TIC36" s="117"/>
      <c r="TID36" s="117"/>
      <c r="TIE36" s="117"/>
      <c r="TIF36" s="117"/>
      <c r="TIG36" s="117"/>
      <c r="TIH36" s="117"/>
      <c r="TII36" s="117"/>
      <c r="TIJ36" s="117"/>
      <c r="TIK36" s="117"/>
      <c r="TIL36" s="117"/>
      <c r="TIM36" s="117"/>
      <c r="TIN36" s="117"/>
      <c r="TIO36" s="117"/>
      <c r="TIP36" s="117"/>
      <c r="TIQ36" s="117"/>
      <c r="TIR36" s="117"/>
      <c r="TIS36" s="117"/>
      <c r="TIT36" s="117"/>
      <c r="TIU36" s="117"/>
      <c r="TIV36" s="117"/>
      <c r="TIW36" s="117"/>
      <c r="TIX36" s="117"/>
      <c r="TIY36" s="117"/>
      <c r="TIZ36" s="117"/>
      <c r="TJA36" s="117"/>
      <c r="TJB36" s="117"/>
      <c r="TJC36" s="117"/>
      <c r="TJD36" s="117"/>
      <c r="TJE36" s="117"/>
      <c r="TJF36" s="117"/>
      <c r="TJG36" s="117"/>
      <c r="TJH36" s="117"/>
      <c r="TJI36" s="117"/>
      <c r="TJJ36" s="117"/>
      <c r="TJK36" s="117"/>
      <c r="TJL36" s="117"/>
      <c r="TJM36" s="117"/>
      <c r="TJN36" s="117"/>
      <c r="TJO36" s="117"/>
      <c r="TJP36" s="117"/>
      <c r="TJQ36" s="117"/>
      <c r="TJR36" s="117"/>
      <c r="TJS36" s="117"/>
      <c r="TJT36" s="117"/>
      <c r="TJU36" s="117"/>
      <c r="TJV36" s="117"/>
      <c r="TJW36" s="117"/>
      <c r="TJX36" s="117"/>
      <c r="TJY36" s="117"/>
      <c r="TJZ36" s="117"/>
      <c r="TKA36" s="117"/>
      <c r="TKB36" s="117"/>
      <c r="TKC36" s="117"/>
      <c r="TKD36" s="117"/>
      <c r="TKE36" s="117"/>
      <c r="TKF36" s="117"/>
      <c r="TKG36" s="117"/>
      <c r="TKH36" s="117"/>
      <c r="TKI36" s="117"/>
      <c r="TKJ36" s="117"/>
      <c r="TKK36" s="117"/>
      <c r="TKL36" s="117"/>
      <c r="TKM36" s="117"/>
      <c r="TKN36" s="117"/>
      <c r="TKO36" s="117"/>
      <c r="TKP36" s="117"/>
      <c r="TKQ36" s="117"/>
      <c r="TKR36" s="117"/>
      <c r="TKS36" s="117"/>
      <c r="TKT36" s="117"/>
      <c r="TKU36" s="117"/>
      <c r="TKV36" s="117"/>
      <c r="TKW36" s="117"/>
      <c r="TKX36" s="117"/>
      <c r="TKY36" s="117"/>
      <c r="TKZ36" s="117"/>
      <c r="TLA36" s="117"/>
      <c r="TLB36" s="117"/>
      <c r="TLC36" s="117"/>
      <c r="TLD36" s="117"/>
      <c r="TLE36" s="117"/>
      <c r="TLF36" s="117"/>
      <c r="TLG36" s="117"/>
      <c r="TLH36" s="117"/>
      <c r="TLI36" s="117"/>
      <c r="TLJ36" s="117"/>
      <c r="TLK36" s="117"/>
      <c r="TLL36" s="117"/>
      <c r="TLM36" s="117"/>
      <c r="TLN36" s="117"/>
      <c r="TLO36" s="117"/>
      <c r="TLP36" s="117"/>
      <c r="TLQ36" s="117"/>
      <c r="TLR36" s="117"/>
      <c r="TLS36" s="117"/>
      <c r="TLT36" s="117"/>
      <c r="TLU36" s="117"/>
      <c r="TLV36" s="117"/>
      <c r="TLW36" s="117"/>
      <c r="TLX36" s="117"/>
      <c r="TLY36" s="117"/>
      <c r="TLZ36" s="117"/>
      <c r="TMA36" s="117"/>
      <c r="TMB36" s="117"/>
      <c r="TMC36" s="117"/>
      <c r="TMD36" s="117"/>
      <c r="TME36" s="117"/>
      <c r="TMF36" s="117"/>
      <c r="TMG36" s="117"/>
      <c r="TMH36" s="117"/>
      <c r="TMI36" s="117"/>
      <c r="TMJ36" s="117"/>
      <c r="TMK36" s="117"/>
      <c r="TML36" s="117"/>
      <c r="TMM36" s="117"/>
      <c r="TMN36" s="117"/>
      <c r="TMO36" s="117"/>
      <c r="TMP36" s="117"/>
      <c r="TMQ36" s="117"/>
      <c r="TMR36" s="117"/>
      <c r="TMS36" s="117"/>
      <c r="TMT36" s="117"/>
      <c r="TMU36" s="117"/>
      <c r="TMV36" s="117"/>
      <c r="TMW36" s="117"/>
      <c r="TMX36" s="117"/>
      <c r="TMY36" s="117"/>
      <c r="TMZ36" s="117"/>
      <c r="TNA36" s="117"/>
      <c r="TNB36" s="117"/>
      <c r="TNC36" s="117"/>
      <c r="TND36" s="117"/>
      <c r="TNE36" s="117"/>
      <c r="TNF36" s="117"/>
      <c r="TNG36" s="117"/>
      <c r="TNH36" s="117"/>
      <c r="TNI36" s="117"/>
      <c r="TNJ36" s="117"/>
      <c r="TNK36" s="117"/>
      <c r="TNL36" s="117"/>
      <c r="TNM36" s="117"/>
      <c r="TNN36" s="117"/>
      <c r="TNO36" s="117"/>
      <c r="TNP36" s="117"/>
      <c r="TNQ36" s="117"/>
      <c r="TNR36" s="117"/>
      <c r="TNS36" s="117"/>
      <c r="TNT36" s="117"/>
      <c r="TNU36" s="117"/>
      <c r="TNV36" s="117"/>
      <c r="TNW36" s="117"/>
      <c r="TNX36" s="117"/>
      <c r="TNY36" s="117"/>
      <c r="TNZ36" s="117"/>
      <c r="TOA36" s="117"/>
      <c r="TOB36" s="117"/>
      <c r="TOC36" s="117"/>
      <c r="TOD36" s="117"/>
      <c r="TOE36" s="117"/>
      <c r="TOF36" s="117"/>
      <c r="TOG36" s="117"/>
      <c r="TOH36" s="117"/>
      <c r="TOI36" s="117"/>
      <c r="TOJ36" s="117"/>
      <c r="TOK36" s="117"/>
      <c r="TOL36" s="117"/>
      <c r="TOM36" s="117"/>
      <c r="TON36" s="117"/>
      <c r="TOO36" s="117"/>
      <c r="TOP36" s="117"/>
      <c r="TOQ36" s="117"/>
      <c r="TOR36" s="117"/>
      <c r="TOS36" s="117"/>
      <c r="TOT36" s="117"/>
      <c r="TOU36" s="117"/>
      <c r="TOV36" s="117"/>
      <c r="TOW36" s="117"/>
      <c r="TOX36" s="117"/>
      <c r="TOY36" s="117"/>
      <c r="TOZ36" s="117"/>
      <c r="TPA36" s="117"/>
      <c r="TPB36" s="117"/>
      <c r="TPC36" s="117"/>
      <c r="TPD36" s="117"/>
      <c r="TPE36" s="117"/>
      <c r="TPF36" s="117"/>
      <c r="TPG36" s="117"/>
      <c r="TPH36" s="117"/>
      <c r="TPI36" s="117"/>
      <c r="TPJ36" s="117"/>
      <c r="TPK36" s="117"/>
      <c r="TPL36" s="117"/>
      <c r="TPM36" s="117"/>
      <c r="TPN36" s="117"/>
      <c r="TPO36" s="117"/>
      <c r="TPP36" s="117"/>
      <c r="TPQ36" s="117"/>
      <c r="TPR36" s="117"/>
      <c r="TPS36" s="117"/>
      <c r="TPT36" s="117"/>
      <c r="TPU36" s="117"/>
      <c r="TPV36" s="117"/>
      <c r="TPW36" s="117"/>
      <c r="TPX36" s="117"/>
      <c r="TPY36" s="117"/>
      <c r="TPZ36" s="117"/>
      <c r="TQA36" s="117"/>
      <c r="TQB36" s="117"/>
      <c r="TQC36" s="117"/>
      <c r="TQD36" s="117"/>
      <c r="TQE36" s="117"/>
      <c r="TQF36" s="117"/>
      <c r="TQG36" s="117"/>
      <c r="TQH36" s="117"/>
      <c r="TQI36" s="117"/>
      <c r="TQJ36" s="117"/>
      <c r="TQK36" s="117"/>
      <c r="TQL36" s="117"/>
      <c r="TQM36" s="117"/>
      <c r="TQN36" s="117"/>
      <c r="TQO36" s="117"/>
      <c r="TQP36" s="117"/>
      <c r="TQQ36" s="117"/>
      <c r="TQR36" s="117"/>
      <c r="TQS36" s="117"/>
      <c r="TQT36" s="117"/>
      <c r="TQU36" s="117"/>
      <c r="TQV36" s="117"/>
      <c r="TQW36" s="117"/>
      <c r="TQX36" s="117"/>
      <c r="TQY36" s="117"/>
      <c r="TQZ36" s="117"/>
      <c r="TRA36" s="117"/>
      <c r="TRB36" s="117"/>
      <c r="TRC36" s="117"/>
      <c r="TRD36" s="117"/>
      <c r="TRE36" s="117"/>
      <c r="TRF36" s="117"/>
      <c r="TRG36" s="117"/>
      <c r="TRH36" s="117"/>
      <c r="TRI36" s="117"/>
      <c r="TRJ36" s="117"/>
      <c r="TRK36" s="117"/>
      <c r="TRL36" s="117"/>
      <c r="TRM36" s="117"/>
      <c r="TRN36" s="117"/>
      <c r="TRO36" s="117"/>
      <c r="TRP36" s="117"/>
      <c r="TRQ36" s="117"/>
      <c r="TRR36" s="117"/>
      <c r="TRS36" s="117"/>
      <c r="TRT36" s="117"/>
      <c r="TRU36" s="117"/>
      <c r="TRV36" s="117"/>
      <c r="TRW36" s="117"/>
      <c r="TRX36" s="117"/>
      <c r="TRY36" s="117"/>
      <c r="TRZ36" s="117"/>
      <c r="TSA36" s="117"/>
      <c r="TSB36" s="117"/>
      <c r="TSC36" s="117"/>
      <c r="TSD36" s="117"/>
      <c r="TSE36" s="117"/>
      <c r="TSF36" s="117"/>
      <c r="TSG36" s="117"/>
      <c r="TSH36" s="117"/>
      <c r="TSI36" s="117"/>
      <c r="TSJ36" s="117"/>
      <c r="TSK36" s="117"/>
      <c r="TSL36" s="117"/>
      <c r="TSM36" s="117"/>
      <c r="TSN36" s="117"/>
      <c r="TSO36" s="117"/>
      <c r="TSP36" s="117"/>
      <c r="TSQ36" s="117"/>
      <c r="TSR36" s="117"/>
      <c r="TSS36" s="117"/>
      <c r="TST36" s="117"/>
      <c r="TSU36" s="117"/>
      <c r="TSV36" s="117"/>
      <c r="TSW36" s="117"/>
      <c r="TSX36" s="117"/>
      <c r="TSY36" s="117"/>
      <c r="TSZ36" s="117"/>
      <c r="TTA36" s="117"/>
      <c r="TTB36" s="117"/>
      <c r="TTC36" s="117"/>
      <c r="TTD36" s="117"/>
      <c r="TTE36" s="117"/>
      <c r="TTF36" s="117"/>
      <c r="TTG36" s="117"/>
      <c r="TTH36" s="117"/>
      <c r="TTI36" s="117"/>
      <c r="TTJ36" s="117"/>
      <c r="TTK36" s="117"/>
      <c r="TTL36" s="117"/>
      <c r="TTM36" s="117"/>
      <c r="TTN36" s="117"/>
      <c r="TTO36" s="117"/>
      <c r="TTP36" s="117"/>
      <c r="TTQ36" s="117"/>
      <c r="TTR36" s="117"/>
      <c r="TTS36" s="117"/>
      <c r="TTT36" s="117"/>
      <c r="TTU36" s="117"/>
      <c r="TTV36" s="117"/>
      <c r="TTW36" s="117"/>
      <c r="TTX36" s="117"/>
      <c r="TTY36" s="117"/>
      <c r="TTZ36" s="117"/>
      <c r="TUA36" s="117"/>
      <c r="TUB36" s="117"/>
      <c r="TUC36" s="117"/>
      <c r="TUD36" s="117"/>
      <c r="TUE36" s="117"/>
      <c r="TUF36" s="117"/>
      <c r="TUG36" s="117"/>
      <c r="TUH36" s="117"/>
      <c r="TUI36" s="117"/>
      <c r="TUJ36" s="117"/>
      <c r="TUK36" s="117"/>
      <c r="TUL36" s="117"/>
      <c r="TUM36" s="117"/>
      <c r="TUN36" s="117"/>
      <c r="TUO36" s="117"/>
      <c r="TUP36" s="117"/>
      <c r="TUQ36" s="117"/>
      <c r="TUR36" s="117"/>
      <c r="TUS36" s="117"/>
      <c r="TUT36" s="117"/>
      <c r="TUU36" s="117"/>
      <c r="TUV36" s="117"/>
      <c r="TUW36" s="117"/>
      <c r="TUX36" s="117"/>
      <c r="TUY36" s="117"/>
      <c r="TUZ36" s="117"/>
      <c r="TVA36" s="117"/>
      <c r="TVB36" s="117"/>
      <c r="TVC36" s="117"/>
      <c r="TVD36" s="117"/>
      <c r="TVE36" s="117"/>
      <c r="TVF36" s="117"/>
      <c r="TVG36" s="117"/>
      <c r="TVH36" s="117"/>
      <c r="TVI36" s="117"/>
      <c r="TVJ36" s="117"/>
      <c r="TVK36" s="117"/>
      <c r="TVL36" s="117"/>
      <c r="TVM36" s="117"/>
      <c r="TVN36" s="117"/>
      <c r="TVO36" s="117"/>
      <c r="TVP36" s="117"/>
      <c r="TVQ36" s="117"/>
      <c r="TVR36" s="117"/>
      <c r="TVS36" s="117"/>
      <c r="TVT36" s="117"/>
      <c r="TVU36" s="117"/>
      <c r="TVV36" s="117"/>
      <c r="TVW36" s="117"/>
      <c r="TVX36" s="117"/>
      <c r="TVY36" s="117"/>
      <c r="TVZ36" s="117"/>
      <c r="TWA36" s="117"/>
      <c r="TWB36" s="117"/>
      <c r="TWC36" s="117"/>
      <c r="TWD36" s="117"/>
      <c r="TWE36" s="117"/>
      <c r="TWF36" s="117"/>
      <c r="TWG36" s="117"/>
      <c r="TWH36" s="117"/>
      <c r="TWI36" s="117"/>
      <c r="TWJ36" s="117"/>
      <c r="TWK36" s="117"/>
      <c r="TWL36" s="117"/>
      <c r="TWM36" s="117"/>
      <c r="TWN36" s="117"/>
      <c r="TWO36" s="117"/>
      <c r="TWP36" s="117"/>
      <c r="TWQ36" s="117"/>
      <c r="TWR36" s="117"/>
      <c r="TWS36" s="117"/>
      <c r="TWT36" s="117"/>
      <c r="TWU36" s="117"/>
      <c r="TWV36" s="117"/>
      <c r="TWW36" s="117"/>
      <c r="TWX36" s="117"/>
      <c r="TWY36" s="117"/>
      <c r="TWZ36" s="117"/>
      <c r="TXA36" s="117"/>
      <c r="TXB36" s="117"/>
      <c r="TXC36" s="117"/>
      <c r="TXD36" s="117"/>
      <c r="TXE36" s="117"/>
      <c r="TXF36" s="117"/>
      <c r="TXG36" s="117"/>
      <c r="TXH36" s="117"/>
      <c r="TXI36" s="117"/>
      <c r="TXJ36" s="117"/>
      <c r="TXK36" s="117"/>
      <c r="TXL36" s="117"/>
      <c r="TXM36" s="117"/>
      <c r="TXN36" s="117"/>
      <c r="TXO36" s="117"/>
      <c r="TXP36" s="117"/>
      <c r="TXQ36" s="117"/>
      <c r="TXR36" s="117"/>
      <c r="TXS36" s="117"/>
      <c r="TXT36" s="117"/>
      <c r="TXU36" s="117"/>
      <c r="TXV36" s="117"/>
      <c r="TXW36" s="117"/>
      <c r="TXX36" s="117"/>
      <c r="TXY36" s="117"/>
      <c r="TXZ36" s="117"/>
      <c r="TYA36" s="117"/>
      <c r="TYB36" s="117"/>
      <c r="TYC36" s="117"/>
      <c r="TYD36" s="117"/>
      <c r="TYE36" s="117"/>
      <c r="TYF36" s="117"/>
      <c r="TYG36" s="117"/>
      <c r="TYH36" s="117"/>
      <c r="TYI36" s="117"/>
      <c r="TYJ36" s="117"/>
      <c r="TYK36" s="117"/>
      <c r="TYL36" s="117"/>
      <c r="TYM36" s="117"/>
      <c r="TYN36" s="117"/>
      <c r="TYO36" s="117"/>
      <c r="TYP36" s="117"/>
      <c r="TYQ36" s="117"/>
      <c r="TYR36" s="117"/>
      <c r="TYS36" s="117"/>
      <c r="TYT36" s="117"/>
      <c r="TYU36" s="117"/>
      <c r="TYV36" s="117"/>
      <c r="TYW36" s="117"/>
      <c r="TYX36" s="117"/>
      <c r="TYY36" s="117"/>
      <c r="TYZ36" s="117"/>
      <c r="TZA36" s="117"/>
      <c r="TZB36" s="117"/>
      <c r="TZC36" s="117"/>
      <c r="TZD36" s="117"/>
      <c r="TZE36" s="117"/>
      <c r="TZF36" s="117"/>
      <c r="TZG36" s="117"/>
      <c r="TZH36" s="117"/>
      <c r="TZI36" s="117"/>
      <c r="TZJ36" s="117"/>
      <c r="TZK36" s="117"/>
      <c r="TZL36" s="117"/>
      <c r="TZM36" s="117"/>
      <c r="TZN36" s="117"/>
      <c r="TZO36" s="117"/>
      <c r="TZP36" s="117"/>
      <c r="TZQ36" s="117"/>
      <c r="TZR36" s="117"/>
      <c r="TZS36" s="117"/>
      <c r="TZT36" s="117"/>
      <c r="TZU36" s="117"/>
      <c r="TZV36" s="117"/>
      <c r="TZW36" s="117"/>
      <c r="TZX36" s="117"/>
      <c r="TZY36" s="117"/>
      <c r="TZZ36" s="117"/>
      <c r="UAA36" s="117"/>
      <c r="UAB36" s="117"/>
      <c r="UAC36" s="117"/>
      <c r="UAD36" s="117"/>
      <c r="UAE36" s="117"/>
      <c r="UAF36" s="117"/>
      <c r="UAG36" s="117"/>
      <c r="UAH36" s="117"/>
      <c r="UAI36" s="117"/>
      <c r="UAJ36" s="117"/>
      <c r="UAK36" s="117"/>
      <c r="UAL36" s="117"/>
      <c r="UAM36" s="117"/>
      <c r="UAN36" s="117"/>
      <c r="UAO36" s="117"/>
      <c r="UAP36" s="117"/>
      <c r="UAQ36" s="117"/>
      <c r="UAR36" s="117"/>
      <c r="UAS36" s="117"/>
      <c r="UAT36" s="117"/>
      <c r="UAU36" s="117"/>
      <c r="UAV36" s="117"/>
      <c r="UAW36" s="117"/>
      <c r="UAX36" s="117"/>
      <c r="UAY36" s="117"/>
      <c r="UAZ36" s="117"/>
      <c r="UBA36" s="117"/>
      <c r="UBB36" s="117"/>
      <c r="UBC36" s="117"/>
      <c r="UBD36" s="117"/>
      <c r="UBE36" s="117"/>
      <c r="UBF36" s="117"/>
      <c r="UBG36" s="117"/>
      <c r="UBH36" s="117"/>
      <c r="UBI36" s="117"/>
      <c r="UBJ36" s="117"/>
      <c r="UBK36" s="117"/>
      <c r="UBL36" s="117"/>
      <c r="UBM36" s="117"/>
      <c r="UBN36" s="117"/>
      <c r="UBO36" s="117"/>
      <c r="UBP36" s="117"/>
      <c r="UBQ36" s="117"/>
      <c r="UBR36" s="117"/>
      <c r="UBS36" s="117"/>
      <c r="UBT36" s="117"/>
      <c r="UBU36" s="117"/>
      <c r="UBV36" s="117"/>
      <c r="UBW36" s="117"/>
      <c r="UBX36" s="117"/>
      <c r="UBY36" s="117"/>
      <c r="UBZ36" s="117"/>
      <c r="UCA36" s="117"/>
      <c r="UCB36" s="117"/>
      <c r="UCC36" s="117"/>
      <c r="UCD36" s="117"/>
      <c r="UCE36" s="117"/>
      <c r="UCF36" s="117"/>
      <c r="UCG36" s="117"/>
      <c r="UCH36" s="117"/>
      <c r="UCI36" s="117"/>
      <c r="UCJ36" s="117"/>
      <c r="UCK36" s="117"/>
      <c r="UCL36" s="117"/>
      <c r="UCM36" s="117"/>
      <c r="UCN36" s="117"/>
      <c r="UCO36" s="117"/>
      <c r="UCP36" s="117"/>
      <c r="UCQ36" s="117"/>
      <c r="UCR36" s="117"/>
      <c r="UCS36" s="117"/>
      <c r="UCT36" s="117"/>
      <c r="UCU36" s="117"/>
      <c r="UCV36" s="117"/>
      <c r="UCW36" s="117"/>
      <c r="UCX36" s="117"/>
      <c r="UCY36" s="117"/>
      <c r="UCZ36" s="117"/>
      <c r="UDA36" s="117"/>
      <c r="UDB36" s="117"/>
      <c r="UDC36" s="117"/>
      <c r="UDD36" s="117"/>
      <c r="UDE36" s="117"/>
      <c r="UDF36" s="117"/>
      <c r="UDG36" s="117"/>
      <c r="UDH36" s="117"/>
      <c r="UDI36" s="117"/>
      <c r="UDJ36" s="117"/>
      <c r="UDK36" s="117"/>
      <c r="UDL36" s="117"/>
      <c r="UDM36" s="117"/>
      <c r="UDN36" s="117"/>
      <c r="UDO36" s="117"/>
      <c r="UDP36" s="117"/>
      <c r="UDQ36" s="117"/>
      <c r="UDR36" s="117"/>
      <c r="UDS36" s="117"/>
      <c r="UDT36" s="117"/>
      <c r="UDU36" s="117"/>
      <c r="UDV36" s="117"/>
      <c r="UDW36" s="117"/>
      <c r="UDX36" s="117"/>
      <c r="UDY36" s="117"/>
      <c r="UDZ36" s="117"/>
      <c r="UEA36" s="117"/>
      <c r="UEB36" s="117"/>
      <c r="UEC36" s="117"/>
      <c r="UED36" s="117"/>
      <c r="UEE36" s="117"/>
      <c r="UEF36" s="117"/>
      <c r="UEG36" s="117"/>
      <c r="UEH36" s="117"/>
      <c r="UEI36" s="117"/>
      <c r="UEJ36" s="117"/>
      <c r="UEK36" s="117"/>
      <c r="UEL36" s="117"/>
      <c r="UEM36" s="117"/>
      <c r="UEN36" s="117"/>
      <c r="UEO36" s="117"/>
      <c r="UEP36" s="117"/>
      <c r="UEQ36" s="117"/>
      <c r="UER36" s="117"/>
      <c r="UES36" s="117"/>
      <c r="UET36" s="117"/>
      <c r="UEU36" s="117"/>
      <c r="UEV36" s="117"/>
      <c r="UEW36" s="117"/>
      <c r="UEX36" s="117"/>
      <c r="UEY36" s="117"/>
      <c r="UEZ36" s="117"/>
      <c r="UFA36" s="117"/>
      <c r="UFB36" s="117"/>
      <c r="UFC36" s="117"/>
      <c r="UFD36" s="117"/>
      <c r="UFE36" s="117"/>
      <c r="UFF36" s="117"/>
      <c r="UFG36" s="117"/>
      <c r="UFH36" s="117"/>
      <c r="UFI36" s="117"/>
      <c r="UFJ36" s="117"/>
      <c r="UFK36" s="117"/>
      <c r="UFL36" s="117"/>
      <c r="UFM36" s="117"/>
      <c r="UFN36" s="117"/>
      <c r="UFO36" s="117"/>
      <c r="UFP36" s="117"/>
      <c r="UFQ36" s="117"/>
      <c r="UFR36" s="117"/>
      <c r="UFS36" s="117"/>
      <c r="UFT36" s="117"/>
      <c r="UFU36" s="117"/>
      <c r="UFV36" s="117"/>
      <c r="UFW36" s="117"/>
      <c r="UFX36" s="117"/>
      <c r="UFY36" s="117"/>
      <c r="UFZ36" s="117"/>
      <c r="UGA36" s="117"/>
      <c r="UGB36" s="117"/>
      <c r="UGC36" s="117"/>
      <c r="UGD36" s="117"/>
      <c r="UGE36" s="117"/>
      <c r="UGF36" s="117"/>
      <c r="UGG36" s="117"/>
      <c r="UGH36" s="117"/>
      <c r="UGI36" s="117"/>
      <c r="UGJ36" s="117"/>
      <c r="UGK36" s="117"/>
      <c r="UGL36" s="117"/>
      <c r="UGM36" s="117"/>
      <c r="UGN36" s="117"/>
      <c r="UGO36" s="117"/>
      <c r="UGP36" s="117"/>
      <c r="UGQ36" s="117"/>
      <c r="UGR36" s="117"/>
      <c r="UGS36" s="117"/>
      <c r="UGT36" s="117"/>
      <c r="UGU36" s="117"/>
      <c r="UGV36" s="117"/>
      <c r="UGW36" s="117"/>
      <c r="UGX36" s="117"/>
      <c r="UGY36" s="117"/>
      <c r="UGZ36" s="117"/>
      <c r="UHA36" s="117"/>
      <c r="UHB36" s="117"/>
      <c r="UHC36" s="117"/>
      <c r="UHD36" s="117"/>
      <c r="UHE36" s="117"/>
      <c r="UHF36" s="117"/>
      <c r="UHG36" s="117"/>
      <c r="UHH36" s="117"/>
      <c r="UHI36" s="117"/>
      <c r="UHJ36" s="117"/>
      <c r="UHK36" s="117"/>
      <c r="UHL36" s="117"/>
      <c r="UHM36" s="117"/>
      <c r="UHN36" s="117"/>
      <c r="UHO36" s="117"/>
      <c r="UHP36" s="117"/>
      <c r="UHQ36" s="117"/>
      <c r="UHR36" s="117"/>
      <c r="UHS36" s="117"/>
      <c r="UHT36" s="117"/>
      <c r="UHU36" s="117"/>
      <c r="UHV36" s="117"/>
      <c r="UHW36" s="117"/>
      <c r="UHX36" s="117"/>
      <c r="UHY36" s="117"/>
      <c r="UHZ36" s="117"/>
      <c r="UIA36" s="117"/>
      <c r="UIB36" s="117"/>
      <c r="UIC36" s="117"/>
      <c r="UID36" s="117"/>
      <c r="UIE36" s="117"/>
      <c r="UIF36" s="117"/>
      <c r="UIG36" s="117"/>
      <c r="UIH36" s="117"/>
      <c r="UII36" s="117"/>
      <c r="UIJ36" s="117"/>
      <c r="UIK36" s="117"/>
      <c r="UIL36" s="117"/>
      <c r="UIM36" s="117"/>
      <c r="UIN36" s="117"/>
      <c r="UIO36" s="117"/>
      <c r="UIP36" s="117"/>
      <c r="UIQ36" s="117"/>
      <c r="UIR36" s="117"/>
      <c r="UIS36" s="117"/>
      <c r="UIT36" s="117"/>
      <c r="UIU36" s="117"/>
      <c r="UIV36" s="117"/>
      <c r="UIW36" s="117"/>
      <c r="UIX36" s="117"/>
      <c r="UIY36" s="117"/>
      <c r="UIZ36" s="117"/>
      <c r="UJA36" s="117"/>
      <c r="UJB36" s="117"/>
      <c r="UJC36" s="117"/>
      <c r="UJD36" s="117"/>
      <c r="UJE36" s="117"/>
      <c r="UJF36" s="117"/>
      <c r="UJG36" s="117"/>
      <c r="UJH36" s="117"/>
      <c r="UJI36" s="117"/>
      <c r="UJJ36" s="117"/>
      <c r="UJK36" s="117"/>
      <c r="UJL36" s="117"/>
      <c r="UJM36" s="117"/>
      <c r="UJN36" s="117"/>
      <c r="UJO36" s="117"/>
      <c r="UJP36" s="117"/>
      <c r="UJQ36" s="117"/>
      <c r="UJR36" s="117"/>
      <c r="UJS36" s="117"/>
      <c r="UJT36" s="117"/>
      <c r="UJU36" s="117"/>
      <c r="UJV36" s="117"/>
      <c r="UJW36" s="117"/>
      <c r="UJX36" s="117"/>
      <c r="UJY36" s="117"/>
      <c r="UJZ36" s="117"/>
      <c r="UKA36" s="117"/>
      <c r="UKB36" s="117"/>
      <c r="UKC36" s="117"/>
      <c r="UKD36" s="117"/>
      <c r="UKE36" s="117"/>
      <c r="UKF36" s="117"/>
      <c r="UKG36" s="117"/>
      <c r="UKH36" s="117"/>
      <c r="UKI36" s="117"/>
      <c r="UKJ36" s="117"/>
      <c r="UKK36" s="117"/>
      <c r="UKL36" s="117"/>
      <c r="UKM36" s="117"/>
      <c r="UKN36" s="117"/>
      <c r="UKO36" s="117"/>
      <c r="UKP36" s="117"/>
      <c r="UKQ36" s="117"/>
      <c r="UKR36" s="117"/>
      <c r="UKS36" s="117"/>
      <c r="UKT36" s="117"/>
      <c r="UKU36" s="117"/>
      <c r="UKV36" s="117"/>
      <c r="UKW36" s="117"/>
      <c r="UKX36" s="117"/>
      <c r="UKY36" s="117"/>
      <c r="UKZ36" s="117"/>
      <c r="ULA36" s="117"/>
      <c r="ULB36" s="117"/>
      <c r="ULC36" s="117"/>
      <c r="ULD36" s="117"/>
      <c r="ULE36" s="117"/>
      <c r="ULF36" s="117"/>
      <c r="ULG36" s="117"/>
      <c r="ULH36" s="117"/>
      <c r="ULI36" s="117"/>
      <c r="ULJ36" s="117"/>
      <c r="ULK36" s="117"/>
      <c r="ULL36" s="117"/>
      <c r="ULM36" s="117"/>
      <c r="ULN36" s="117"/>
      <c r="ULO36" s="117"/>
      <c r="ULP36" s="117"/>
      <c r="ULQ36" s="117"/>
      <c r="ULR36" s="117"/>
      <c r="ULS36" s="117"/>
      <c r="ULT36" s="117"/>
      <c r="ULU36" s="117"/>
      <c r="ULV36" s="117"/>
      <c r="ULW36" s="117"/>
      <c r="ULX36" s="117"/>
      <c r="ULY36" s="117"/>
      <c r="ULZ36" s="117"/>
      <c r="UMA36" s="117"/>
      <c r="UMB36" s="117"/>
      <c r="UMC36" s="117"/>
      <c r="UMD36" s="117"/>
      <c r="UME36" s="117"/>
      <c r="UMF36" s="117"/>
      <c r="UMG36" s="117"/>
      <c r="UMH36" s="117"/>
      <c r="UMI36" s="117"/>
      <c r="UMJ36" s="117"/>
      <c r="UMK36" s="117"/>
      <c r="UML36" s="117"/>
      <c r="UMM36" s="117"/>
      <c r="UMN36" s="117"/>
      <c r="UMO36" s="117"/>
      <c r="UMP36" s="117"/>
      <c r="UMQ36" s="117"/>
      <c r="UMR36" s="117"/>
      <c r="UMS36" s="117"/>
      <c r="UMT36" s="117"/>
      <c r="UMU36" s="117"/>
      <c r="UMV36" s="117"/>
      <c r="UMW36" s="117"/>
      <c r="UMX36" s="117"/>
      <c r="UMY36" s="117"/>
      <c r="UMZ36" s="117"/>
      <c r="UNA36" s="117"/>
      <c r="UNB36" s="117"/>
      <c r="UNC36" s="117"/>
      <c r="UND36" s="117"/>
      <c r="UNE36" s="117"/>
      <c r="UNF36" s="117"/>
      <c r="UNG36" s="117"/>
      <c r="UNH36" s="117"/>
      <c r="UNI36" s="117"/>
      <c r="UNJ36" s="117"/>
      <c r="UNK36" s="117"/>
      <c r="UNL36" s="117"/>
      <c r="UNM36" s="117"/>
      <c r="UNN36" s="117"/>
      <c r="UNO36" s="117"/>
      <c r="UNP36" s="117"/>
      <c r="UNQ36" s="117"/>
      <c r="UNR36" s="117"/>
      <c r="UNS36" s="117"/>
      <c r="UNT36" s="117"/>
      <c r="UNU36" s="117"/>
      <c r="UNV36" s="117"/>
      <c r="UNW36" s="117"/>
      <c r="UNX36" s="117"/>
      <c r="UNY36" s="117"/>
      <c r="UNZ36" s="117"/>
      <c r="UOA36" s="117"/>
      <c r="UOB36" s="117"/>
      <c r="UOC36" s="117"/>
      <c r="UOD36" s="117"/>
      <c r="UOE36" s="117"/>
      <c r="UOF36" s="117"/>
      <c r="UOG36" s="117"/>
      <c r="UOH36" s="117"/>
      <c r="UOI36" s="117"/>
      <c r="UOJ36" s="117"/>
      <c r="UOK36" s="117"/>
      <c r="UOL36" s="117"/>
      <c r="UOM36" s="117"/>
      <c r="UON36" s="117"/>
      <c r="UOO36" s="117"/>
      <c r="UOP36" s="117"/>
      <c r="UOQ36" s="117"/>
      <c r="UOR36" s="117"/>
      <c r="UOS36" s="117"/>
      <c r="UOT36" s="117"/>
      <c r="UOU36" s="117"/>
      <c r="UOV36" s="117"/>
      <c r="UOW36" s="117"/>
      <c r="UOX36" s="117"/>
      <c r="UOY36" s="117"/>
      <c r="UOZ36" s="117"/>
      <c r="UPA36" s="117"/>
      <c r="UPB36" s="117"/>
      <c r="UPC36" s="117"/>
      <c r="UPD36" s="117"/>
      <c r="UPE36" s="117"/>
      <c r="UPF36" s="117"/>
      <c r="UPG36" s="117"/>
      <c r="UPH36" s="117"/>
      <c r="UPI36" s="117"/>
      <c r="UPJ36" s="117"/>
      <c r="UPK36" s="117"/>
      <c r="UPL36" s="117"/>
      <c r="UPM36" s="117"/>
      <c r="UPN36" s="117"/>
      <c r="UPO36" s="117"/>
      <c r="UPP36" s="117"/>
      <c r="UPQ36" s="117"/>
      <c r="UPR36" s="117"/>
      <c r="UPS36" s="117"/>
      <c r="UPT36" s="117"/>
      <c r="UPU36" s="117"/>
      <c r="UPV36" s="117"/>
      <c r="UPW36" s="117"/>
      <c r="UPX36" s="117"/>
      <c r="UPY36" s="117"/>
      <c r="UPZ36" s="117"/>
      <c r="UQA36" s="117"/>
      <c r="UQB36" s="117"/>
      <c r="UQC36" s="117"/>
      <c r="UQD36" s="117"/>
      <c r="UQE36" s="117"/>
      <c r="UQF36" s="117"/>
      <c r="UQG36" s="117"/>
      <c r="UQH36" s="117"/>
      <c r="UQI36" s="117"/>
      <c r="UQJ36" s="117"/>
      <c r="UQK36" s="117"/>
      <c r="UQL36" s="117"/>
      <c r="UQM36" s="117"/>
      <c r="UQN36" s="117"/>
      <c r="UQO36" s="117"/>
      <c r="UQP36" s="117"/>
      <c r="UQQ36" s="117"/>
      <c r="UQR36" s="117"/>
      <c r="UQS36" s="117"/>
      <c r="UQT36" s="117"/>
      <c r="UQU36" s="117"/>
      <c r="UQV36" s="117"/>
      <c r="UQW36" s="117"/>
      <c r="UQX36" s="117"/>
      <c r="UQY36" s="117"/>
      <c r="UQZ36" s="117"/>
      <c r="URA36" s="117"/>
      <c r="URB36" s="117"/>
      <c r="URC36" s="117"/>
      <c r="URD36" s="117"/>
      <c r="URE36" s="117"/>
      <c r="URF36" s="117"/>
      <c r="URG36" s="117"/>
      <c r="URH36" s="117"/>
      <c r="URI36" s="117"/>
      <c r="URJ36" s="117"/>
      <c r="URK36" s="117"/>
      <c r="URL36" s="117"/>
      <c r="URM36" s="117"/>
      <c r="URN36" s="117"/>
      <c r="URO36" s="117"/>
      <c r="URP36" s="117"/>
      <c r="URQ36" s="117"/>
      <c r="URR36" s="117"/>
      <c r="URS36" s="117"/>
      <c r="URT36" s="117"/>
      <c r="URU36" s="117"/>
      <c r="URV36" s="117"/>
      <c r="URW36" s="117"/>
      <c r="URX36" s="117"/>
      <c r="URY36" s="117"/>
      <c r="URZ36" s="117"/>
      <c r="USA36" s="117"/>
      <c r="USB36" s="117"/>
      <c r="USC36" s="117"/>
      <c r="USD36" s="117"/>
      <c r="USE36" s="117"/>
      <c r="USF36" s="117"/>
      <c r="USG36" s="117"/>
      <c r="USH36" s="117"/>
      <c r="USI36" s="117"/>
      <c r="USJ36" s="117"/>
      <c r="USK36" s="117"/>
      <c r="USL36" s="117"/>
      <c r="USM36" s="117"/>
      <c r="USN36" s="117"/>
      <c r="USO36" s="117"/>
      <c r="USP36" s="117"/>
      <c r="USQ36" s="117"/>
      <c r="USR36" s="117"/>
      <c r="USS36" s="117"/>
      <c r="UST36" s="117"/>
      <c r="USU36" s="117"/>
      <c r="USV36" s="117"/>
      <c r="USW36" s="117"/>
      <c r="USX36" s="117"/>
      <c r="USY36" s="117"/>
      <c r="USZ36" s="117"/>
      <c r="UTA36" s="117"/>
      <c r="UTB36" s="117"/>
      <c r="UTC36" s="117"/>
      <c r="UTD36" s="117"/>
      <c r="UTE36" s="117"/>
      <c r="UTF36" s="117"/>
      <c r="UTG36" s="117"/>
      <c r="UTH36" s="117"/>
      <c r="UTI36" s="117"/>
      <c r="UTJ36" s="117"/>
      <c r="UTK36" s="117"/>
      <c r="UTL36" s="117"/>
      <c r="UTM36" s="117"/>
      <c r="UTN36" s="117"/>
      <c r="UTO36" s="117"/>
      <c r="UTP36" s="117"/>
      <c r="UTQ36" s="117"/>
      <c r="UTR36" s="117"/>
      <c r="UTS36" s="117"/>
      <c r="UTT36" s="117"/>
      <c r="UTU36" s="117"/>
      <c r="UTV36" s="117"/>
      <c r="UTW36" s="117"/>
      <c r="UTX36" s="117"/>
      <c r="UTY36" s="117"/>
      <c r="UTZ36" s="117"/>
      <c r="UUA36" s="117"/>
      <c r="UUB36" s="117"/>
      <c r="UUC36" s="117"/>
      <c r="UUD36" s="117"/>
      <c r="UUE36" s="117"/>
      <c r="UUF36" s="117"/>
      <c r="UUG36" s="117"/>
      <c r="UUH36" s="117"/>
      <c r="UUI36" s="117"/>
      <c r="UUJ36" s="117"/>
      <c r="UUK36" s="117"/>
      <c r="UUL36" s="117"/>
      <c r="UUM36" s="117"/>
      <c r="UUN36" s="117"/>
      <c r="UUO36" s="117"/>
      <c r="UUP36" s="117"/>
      <c r="UUQ36" s="117"/>
      <c r="UUR36" s="117"/>
      <c r="UUS36" s="117"/>
      <c r="UUT36" s="117"/>
      <c r="UUU36" s="117"/>
      <c r="UUV36" s="117"/>
      <c r="UUW36" s="117"/>
      <c r="UUX36" s="117"/>
      <c r="UUY36" s="117"/>
      <c r="UUZ36" s="117"/>
      <c r="UVA36" s="117"/>
      <c r="UVB36" s="117"/>
      <c r="UVC36" s="117"/>
      <c r="UVD36" s="117"/>
      <c r="UVE36" s="117"/>
      <c r="UVF36" s="117"/>
      <c r="UVG36" s="117"/>
      <c r="UVH36" s="117"/>
      <c r="UVI36" s="117"/>
      <c r="UVJ36" s="117"/>
      <c r="UVK36" s="117"/>
      <c r="UVL36" s="117"/>
      <c r="UVM36" s="117"/>
      <c r="UVN36" s="117"/>
      <c r="UVO36" s="117"/>
      <c r="UVP36" s="117"/>
      <c r="UVQ36" s="117"/>
      <c r="UVR36" s="117"/>
      <c r="UVS36" s="117"/>
      <c r="UVT36" s="117"/>
      <c r="UVU36" s="117"/>
      <c r="UVV36" s="117"/>
      <c r="UVW36" s="117"/>
      <c r="UVX36" s="117"/>
      <c r="UVY36" s="117"/>
      <c r="UVZ36" s="117"/>
      <c r="UWA36" s="117"/>
      <c r="UWB36" s="117"/>
      <c r="UWC36" s="117"/>
      <c r="UWD36" s="117"/>
      <c r="UWE36" s="117"/>
      <c r="UWF36" s="117"/>
      <c r="UWG36" s="117"/>
      <c r="UWH36" s="117"/>
      <c r="UWI36" s="117"/>
      <c r="UWJ36" s="117"/>
      <c r="UWK36" s="117"/>
      <c r="UWL36" s="117"/>
      <c r="UWM36" s="117"/>
      <c r="UWN36" s="117"/>
      <c r="UWO36" s="117"/>
      <c r="UWP36" s="117"/>
      <c r="UWQ36" s="117"/>
      <c r="UWR36" s="117"/>
      <c r="UWS36" s="117"/>
      <c r="UWT36" s="117"/>
      <c r="UWU36" s="117"/>
      <c r="UWV36" s="117"/>
      <c r="UWW36" s="117"/>
      <c r="UWX36" s="117"/>
      <c r="UWY36" s="117"/>
      <c r="UWZ36" s="117"/>
      <c r="UXA36" s="117"/>
      <c r="UXB36" s="117"/>
      <c r="UXC36" s="117"/>
      <c r="UXD36" s="117"/>
      <c r="UXE36" s="117"/>
      <c r="UXF36" s="117"/>
      <c r="UXG36" s="117"/>
      <c r="UXH36" s="117"/>
      <c r="UXI36" s="117"/>
      <c r="UXJ36" s="117"/>
      <c r="UXK36" s="117"/>
      <c r="UXL36" s="117"/>
      <c r="UXM36" s="117"/>
      <c r="UXN36" s="117"/>
      <c r="UXO36" s="117"/>
      <c r="UXP36" s="117"/>
      <c r="UXQ36" s="117"/>
      <c r="UXR36" s="117"/>
      <c r="UXS36" s="117"/>
      <c r="UXT36" s="117"/>
      <c r="UXU36" s="117"/>
      <c r="UXV36" s="117"/>
      <c r="UXW36" s="117"/>
      <c r="UXX36" s="117"/>
      <c r="UXY36" s="117"/>
      <c r="UXZ36" s="117"/>
      <c r="UYA36" s="117"/>
      <c r="UYB36" s="117"/>
      <c r="UYC36" s="117"/>
      <c r="UYD36" s="117"/>
      <c r="UYE36" s="117"/>
      <c r="UYF36" s="117"/>
      <c r="UYG36" s="117"/>
      <c r="UYH36" s="117"/>
      <c r="UYI36" s="117"/>
      <c r="UYJ36" s="117"/>
      <c r="UYK36" s="117"/>
      <c r="UYL36" s="117"/>
      <c r="UYM36" s="117"/>
      <c r="UYN36" s="117"/>
      <c r="UYO36" s="117"/>
      <c r="UYP36" s="117"/>
      <c r="UYQ36" s="117"/>
      <c r="UYR36" s="117"/>
      <c r="UYS36" s="117"/>
      <c r="UYT36" s="117"/>
      <c r="UYU36" s="117"/>
      <c r="UYV36" s="117"/>
      <c r="UYW36" s="117"/>
      <c r="UYX36" s="117"/>
      <c r="UYY36" s="117"/>
      <c r="UYZ36" s="117"/>
      <c r="UZA36" s="117"/>
      <c r="UZB36" s="117"/>
      <c r="UZC36" s="117"/>
      <c r="UZD36" s="117"/>
      <c r="UZE36" s="117"/>
      <c r="UZF36" s="117"/>
      <c r="UZG36" s="117"/>
      <c r="UZH36" s="117"/>
      <c r="UZI36" s="117"/>
      <c r="UZJ36" s="117"/>
      <c r="UZK36" s="117"/>
      <c r="UZL36" s="117"/>
      <c r="UZM36" s="117"/>
      <c r="UZN36" s="117"/>
      <c r="UZO36" s="117"/>
      <c r="UZP36" s="117"/>
      <c r="UZQ36" s="117"/>
      <c r="UZR36" s="117"/>
      <c r="UZS36" s="117"/>
      <c r="UZT36" s="117"/>
      <c r="UZU36" s="117"/>
      <c r="UZV36" s="117"/>
      <c r="UZW36" s="117"/>
      <c r="UZX36" s="117"/>
      <c r="UZY36" s="117"/>
      <c r="UZZ36" s="117"/>
      <c r="VAA36" s="117"/>
      <c r="VAB36" s="117"/>
      <c r="VAC36" s="117"/>
      <c r="VAD36" s="117"/>
      <c r="VAE36" s="117"/>
      <c r="VAF36" s="117"/>
      <c r="VAG36" s="117"/>
      <c r="VAH36" s="117"/>
      <c r="VAI36" s="117"/>
      <c r="VAJ36" s="117"/>
      <c r="VAK36" s="117"/>
      <c r="VAL36" s="117"/>
      <c r="VAM36" s="117"/>
      <c r="VAN36" s="117"/>
      <c r="VAO36" s="117"/>
      <c r="VAP36" s="117"/>
      <c r="VAQ36" s="117"/>
      <c r="VAR36" s="117"/>
      <c r="VAS36" s="117"/>
      <c r="VAT36" s="117"/>
      <c r="VAU36" s="117"/>
      <c r="VAV36" s="117"/>
      <c r="VAW36" s="117"/>
      <c r="VAX36" s="117"/>
      <c r="VAY36" s="117"/>
      <c r="VAZ36" s="117"/>
      <c r="VBA36" s="117"/>
      <c r="VBB36" s="117"/>
      <c r="VBC36" s="117"/>
      <c r="VBD36" s="117"/>
      <c r="VBE36" s="117"/>
      <c r="VBF36" s="117"/>
      <c r="VBG36" s="117"/>
      <c r="VBH36" s="117"/>
      <c r="VBI36" s="117"/>
      <c r="VBJ36" s="117"/>
      <c r="VBK36" s="117"/>
      <c r="VBL36" s="117"/>
      <c r="VBM36" s="117"/>
      <c r="VBN36" s="117"/>
      <c r="VBO36" s="117"/>
      <c r="VBP36" s="117"/>
      <c r="VBQ36" s="117"/>
      <c r="VBR36" s="117"/>
      <c r="VBS36" s="117"/>
      <c r="VBT36" s="117"/>
      <c r="VBU36" s="117"/>
      <c r="VBV36" s="117"/>
      <c r="VBW36" s="117"/>
      <c r="VBX36" s="117"/>
      <c r="VBY36" s="117"/>
      <c r="VBZ36" s="117"/>
      <c r="VCA36" s="117"/>
      <c r="VCB36" s="117"/>
      <c r="VCC36" s="117"/>
      <c r="VCD36" s="117"/>
      <c r="VCE36" s="117"/>
      <c r="VCF36" s="117"/>
      <c r="VCG36" s="117"/>
      <c r="VCH36" s="117"/>
      <c r="VCI36" s="117"/>
      <c r="VCJ36" s="117"/>
      <c r="VCK36" s="117"/>
      <c r="VCL36" s="117"/>
      <c r="VCM36" s="117"/>
      <c r="VCN36" s="117"/>
      <c r="VCO36" s="117"/>
      <c r="VCP36" s="117"/>
      <c r="VCQ36" s="117"/>
      <c r="VCR36" s="117"/>
      <c r="VCS36" s="117"/>
      <c r="VCT36" s="117"/>
      <c r="VCU36" s="117"/>
      <c r="VCV36" s="117"/>
      <c r="VCW36" s="117"/>
      <c r="VCX36" s="117"/>
      <c r="VCY36" s="117"/>
      <c r="VCZ36" s="117"/>
      <c r="VDA36" s="117"/>
      <c r="VDB36" s="117"/>
      <c r="VDC36" s="117"/>
      <c r="VDD36" s="117"/>
      <c r="VDE36" s="117"/>
      <c r="VDF36" s="117"/>
      <c r="VDG36" s="117"/>
      <c r="VDH36" s="117"/>
      <c r="VDI36" s="117"/>
      <c r="VDJ36" s="117"/>
      <c r="VDK36" s="117"/>
      <c r="VDL36" s="117"/>
      <c r="VDM36" s="117"/>
      <c r="VDN36" s="117"/>
      <c r="VDO36" s="117"/>
      <c r="VDP36" s="117"/>
      <c r="VDQ36" s="117"/>
      <c r="VDR36" s="117"/>
      <c r="VDS36" s="117"/>
      <c r="VDT36" s="117"/>
      <c r="VDU36" s="117"/>
      <c r="VDV36" s="117"/>
      <c r="VDW36" s="117"/>
      <c r="VDX36" s="117"/>
      <c r="VDY36" s="117"/>
      <c r="VDZ36" s="117"/>
      <c r="VEA36" s="117"/>
      <c r="VEB36" s="117"/>
      <c r="VEC36" s="117"/>
      <c r="VED36" s="117"/>
      <c r="VEE36" s="117"/>
      <c r="VEF36" s="117"/>
      <c r="VEG36" s="117"/>
      <c r="VEH36" s="117"/>
      <c r="VEI36" s="117"/>
      <c r="VEJ36" s="117"/>
      <c r="VEK36" s="117"/>
      <c r="VEL36" s="117"/>
      <c r="VEM36" s="117"/>
      <c r="VEN36" s="117"/>
      <c r="VEO36" s="117"/>
      <c r="VEP36" s="117"/>
      <c r="VEQ36" s="117"/>
      <c r="VER36" s="117"/>
      <c r="VES36" s="117"/>
      <c r="VET36" s="117"/>
      <c r="VEU36" s="117"/>
      <c r="VEV36" s="117"/>
      <c r="VEW36" s="117"/>
      <c r="VEX36" s="117"/>
      <c r="VEY36" s="117"/>
      <c r="VEZ36" s="117"/>
      <c r="VFA36" s="117"/>
      <c r="VFB36" s="117"/>
      <c r="VFC36" s="117"/>
      <c r="VFD36" s="117"/>
      <c r="VFE36" s="117"/>
      <c r="VFF36" s="117"/>
      <c r="VFG36" s="117"/>
      <c r="VFH36" s="117"/>
      <c r="VFI36" s="117"/>
      <c r="VFJ36" s="117"/>
      <c r="VFK36" s="117"/>
      <c r="VFL36" s="117"/>
      <c r="VFM36" s="117"/>
      <c r="VFN36" s="117"/>
      <c r="VFO36" s="117"/>
      <c r="VFP36" s="117"/>
      <c r="VFQ36" s="117"/>
      <c r="VFR36" s="117"/>
      <c r="VFS36" s="117"/>
      <c r="VFT36" s="117"/>
      <c r="VFU36" s="117"/>
      <c r="VFV36" s="117"/>
      <c r="VFW36" s="117"/>
      <c r="VFX36" s="117"/>
      <c r="VFY36" s="117"/>
      <c r="VFZ36" s="117"/>
      <c r="VGA36" s="117"/>
      <c r="VGB36" s="117"/>
      <c r="VGC36" s="117"/>
      <c r="VGD36" s="117"/>
      <c r="VGE36" s="117"/>
      <c r="VGF36" s="117"/>
      <c r="VGG36" s="117"/>
      <c r="VGH36" s="117"/>
      <c r="VGI36" s="117"/>
      <c r="VGJ36" s="117"/>
      <c r="VGK36" s="117"/>
      <c r="VGL36" s="117"/>
      <c r="VGM36" s="117"/>
      <c r="VGN36" s="117"/>
      <c r="VGO36" s="117"/>
      <c r="VGP36" s="117"/>
      <c r="VGQ36" s="117"/>
      <c r="VGR36" s="117"/>
      <c r="VGS36" s="117"/>
      <c r="VGT36" s="117"/>
      <c r="VGU36" s="117"/>
      <c r="VGV36" s="117"/>
      <c r="VGW36" s="117"/>
      <c r="VGX36" s="117"/>
      <c r="VGY36" s="117"/>
      <c r="VGZ36" s="117"/>
      <c r="VHA36" s="117"/>
      <c r="VHB36" s="117"/>
      <c r="VHC36" s="117"/>
      <c r="VHD36" s="117"/>
      <c r="VHE36" s="117"/>
      <c r="VHF36" s="117"/>
      <c r="VHG36" s="117"/>
      <c r="VHH36" s="117"/>
      <c r="VHI36" s="117"/>
      <c r="VHJ36" s="117"/>
      <c r="VHK36" s="117"/>
      <c r="VHL36" s="117"/>
      <c r="VHM36" s="117"/>
      <c r="VHN36" s="117"/>
      <c r="VHO36" s="117"/>
      <c r="VHP36" s="117"/>
      <c r="VHQ36" s="117"/>
      <c r="VHR36" s="117"/>
      <c r="VHS36" s="117"/>
      <c r="VHT36" s="117"/>
      <c r="VHU36" s="117"/>
      <c r="VHV36" s="117"/>
      <c r="VHW36" s="117"/>
      <c r="VHX36" s="117"/>
      <c r="VHY36" s="117"/>
      <c r="VHZ36" s="117"/>
      <c r="VIA36" s="117"/>
      <c r="VIB36" s="117"/>
      <c r="VIC36" s="117"/>
      <c r="VID36" s="117"/>
      <c r="VIE36" s="117"/>
      <c r="VIF36" s="117"/>
      <c r="VIG36" s="117"/>
      <c r="VIH36" s="117"/>
      <c r="VII36" s="117"/>
      <c r="VIJ36" s="117"/>
      <c r="VIK36" s="117"/>
      <c r="VIL36" s="117"/>
      <c r="VIM36" s="117"/>
      <c r="VIN36" s="117"/>
      <c r="VIO36" s="117"/>
      <c r="VIP36" s="117"/>
      <c r="VIQ36" s="117"/>
      <c r="VIR36" s="117"/>
      <c r="VIS36" s="117"/>
      <c r="VIT36" s="117"/>
      <c r="VIU36" s="117"/>
      <c r="VIV36" s="117"/>
      <c r="VIW36" s="117"/>
      <c r="VIX36" s="117"/>
      <c r="VIY36" s="117"/>
      <c r="VIZ36" s="117"/>
      <c r="VJA36" s="117"/>
      <c r="VJB36" s="117"/>
      <c r="VJC36" s="117"/>
      <c r="VJD36" s="117"/>
      <c r="VJE36" s="117"/>
      <c r="VJF36" s="117"/>
      <c r="VJG36" s="117"/>
      <c r="VJH36" s="117"/>
      <c r="VJI36" s="117"/>
      <c r="VJJ36" s="117"/>
      <c r="VJK36" s="117"/>
      <c r="VJL36" s="117"/>
      <c r="VJM36" s="117"/>
      <c r="VJN36" s="117"/>
      <c r="VJO36" s="117"/>
      <c r="VJP36" s="117"/>
      <c r="VJQ36" s="117"/>
      <c r="VJR36" s="117"/>
      <c r="VJS36" s="117"/>
      <c r="VJT36" s="117"/>
      <c r="VJU36" s="117"/>
      <c r="VJV36" s="117"/>
      <c r="VJW36" s="117"/>
      <c r="VJX36" s="117"/>
      <c r="VJY36" s="117"/>
      <c r="VJZ36" s="117"/>
      <c r="VKA36" s="117"/>
      <c r="VKB36" s="117"/>
      <c r="VKC36" s="117"/>
      <c r="VKD36" s="117"/>
      <c r="VKE36" s="117"/>
      <c r="VKF36" s="117"/>
      <c r="VKG36" s="117"/>
      <c r="VKH36" s="117"/>
      <c r="VKI36" s="117"/>
      <c r="VKJ36" s="117"/>
      <c r="VKK36" s="117"/>
      <c r="VKL36" s="117"/>
      <c r="VKM36" s="117"/>
      <c r="VKN36" s="117"/>
      <c r="VKO36" s="117"/>
      <c r="VKP36" s="117"/>
      <c r="VKQ36" s="117"/>
      <c r="VKR36" s="117"/>
      <c r="VKS36" s="117"/>
      <c r="VKT36" s="117"/>
      <c r="VKU36" s="117"/>
      <c r="VKV36" s="117"/>
      <c r="VKW36" s="117"/>
      <c r="VKX36" s="117"/>
      <c r="VKY36" s="117"/>
      <c r="VKZ36" s="117"/>
      <c r="VLA36" s="117"/>
      <c r="VLB36" s="117"/>
      <c r="VLC36" s="117"/>
      <c r="VLD36" s="117"/>
      <c r="VLE36" s="117"/>
      <c r="VLF36" s="117"/>
      <c r="VLG36" s="117"/>
      <c r="VLH36" s="117"/>
      <c r="VLI36" s="117"/>
      <c r="VLJ36" s="117"/>
      <c r="VLK36" s="117"/>
      <c r="VLL36" s="117"/>
      <c r="VLM36" s="117"/>
      <c r="VLN36" s="117"/>
      <c r="VLO36" s="117"/>
      <c r="VLP36" s="117"/>
      <c r="VLQ36" s="117"/>
      <c r="VLR36" s="117"/>
      <c r="VLS36" s="117"/>
      <c r="VLT36" s="117"/>
      <c r="VLU36" s="117"/>
      <c r="VLV36" s="117"/>
      <c r="VLW36" s="117"/>
      <c r="VLX36" s="117"/>
      <c r="VLY36" s="117"/>
      <c r="VLZ36" s="117"/>
      <c r="VMA36" s="117"/>
      <c r="VMB36" s="117"/>
      <c r="VMC36" s="117"/>
      <c r="VMD36" s="117"/>
      <c r="VME36" s="117"/>
      <c r="VMF36" s="117"/>
      <c r="VMG36" s="117"/>
      <c r="VMH36" s="117"/>
      <c r="VMI36" s="117"/>
      <c r="VMJ36" s="117"/>
      <c r="VMK36" s="117"/>
      <c r="VML36" s="117"/>
      <c r="VMM36" s="117"/>
      <c r="VMN36" s="117"/>
      <c r="VMO36" s="117"/>
      <c r="VMP36" s="117"/>
      <c r="VMQ36" s="117"/>
      <c r="VMR36" s="117"/>
      <c r="VMS36" s="117"/>
      <c r="VMT36" s="117"/>
      <c r="VMU36" s="117"/>
      <c r="VMV36" s="117"/>
      <c r="VMW36" s="117"/>
      <c r="VMX36" s="117"/>
      <c r="VMY36" s="117"/>
      <c r="VMZ36" s="117"/>
      <c r="VNA36" s="117"/>
      <c r="VNB36" s="117"/>
      <c r="VNC36" s="117"/>
      <c r="VND36" s="117"/>
      <c r="VNE36" s="117"/>
      <c r="VNF36" s="117"/>
      <c r="VNG36" s="117"/>
      <c r="VNH36" s="117"/>
      <c r="VNI36" s="117"/>
      <c r="VNJ36" s="117"/>
      <c r="VNK36" s="117"/>
      <c r="VNL36" s="117"/>
      <c r="VNM36" s="117"/>
      <c r="VNN36" s="117"/>
      <c r="VNO36" s="117"/>
      <c r="VNP36" s="117"/>
      <c r="VNQ36" s="117"/>
      <c r="VNR36" s="117"/>
      <c r="VNS36" s="117"/>
      <c r="VNT36" s="117"/>
      <c r="VNU36" s="117"/>
      <c r="VNV36" s="117"/>
      <c r="VNW36" s="117"/>
      <c r="VNX36" s="117"/>
      <c r="VNY36" s="117"/>
      <c r="VNZ36" s="117"/>
      <c r="VOA36" s="117"/>
      <c r="VOB36" s="117"/>
      <c r="VOC36" s="117"/>
      <c r="VOD36" s="117"/>
      <c r="VOE36" s="117"/>
      <c r="VOF36" s="117"/>
      <c r="VOG36" s="117"/>
      <c r="VOH36" s="117"/>
      <c r="VOI36" s="117"/>
      <c r="VOJ36" s="117"/>
      <c r="VOK36" s="117"/>
      <c r="VOL36" s="117"/>
      <c r="VOM36" s="117"/>
      <c r="VON36" s="117"/>
      <c r="VOO36" s="117"/>
      <c r="VOP36" s="117"/>
      <c r="VOQ36" s="117"/>
      <c r="VOR36" s="117"/>
      <c r="VOS36" s="117"/>
      <c r="VOT36" s="117"/>
      <c r="VOU36" s="117"/>
      <c r="VOV36" s="117"/>
      <c r="VOW36" s="117"/>
      <c r="VOX36" s="117"/>
      <c r="VOY36" s="117"/>
      <c r="VOZ36" s="117"/>
      <c r="VPA36" s="117"/>
      <c r="VPB36" s="117"/>
      <c r="VPC36" s="117"/>
      <c r="VPD36" s="117"/>
      <c r="VPE36" s="117"/>
      <c r="VPF36" s="117"/>
      <c r="VPG36" s="117"/>
      <c r="VPH36" s="117"/>
      <c r="VPI36" s="117"/>
      <c r="VPJ36" s="117"/>
      <c r="VPK36" s="117"/>
      <c r="VPL36" s="117"/>
      <c r="VPM36" s="117"/>
      <c r="VPN36" s="117"/>
      <c r="VPO36" s="117"/>
      <c r="VPP36" s="117"/>
      <c r="VPQ36" s="117"/>
      <c r="VPR36" s="117"/>
      <c r="VPS36" s="117"/>
      <c r="VPT36" s="117"/>
      <c r="VPU36" s="117"/>
      <c r="VPV36" s="117"/>
      <c r="VPW36" s="117"/>
      <c r="VPX36" s="117"/>
      <c r="VPY36" s="117"/>
      <c r="VPZ36" s="117"/>
      <c r="VQA36" s="117"/>
      <c r="VQB36" s="117"/>
      <c r="VQC36" s="117"/>
      <c r="VQD36" s="117"/>
      <c r="VQE36" s="117"/>
      <c r="VQF36" s="117"/>
      <c r="VQG36" s="117"/>
      <c r="VQH36" s="117"/>
      <c r="VQI36" s="117"/>
      <c r="VQJ36" s="117"/>
      <c r="VQK36" s="117"/>
      <c r="VQL36" s="117"/>
      <c r="VQM36" s="117"/>
      <c r="VQN36" s="117"/>
      <c r="VQO36" s="117"/>
      <c r="VQP36" s="117"/>
      <c r="VQQ36" s="117"/>
      <c r="VQR36" s="117"/>
      <c r="VQS36" s="117"/>
      <c r="VQT36" s="117"/>
      <c r="VQU36" s="117"/>
      <c r="VQV36" s="117"/>
      <c r="VQW36" s="117"/>
      <c r="VQX36" s="117"/>
      <c r="VQY36" s="117"/>
      <c r="VQZ36" s="117"/>
      <c r="VRA36" s="117"/>
      <c r="VRB36" s="117"/>
      <c r="VRC36" s="117"/>
      <c r="VRD36" s="117"/>
      <c r="VRE36" s="117"/>
      <c r="VRF36" s="117"/>
      <c r="VRG36" s="117"/>
      <c r="VRH36" s="117"/>
      <c r="VRI36" s="117"/>
      <c r="VRJ36" s="117"/>
      <c r="VRK36" s="117"/>
      <c r="VRL36" s="117"/>
      <c r="VRM36" s="117"/>
      <c r="VRN36" s="117"/>
      <c r="VRO36" s="117"/>
      <c r="VRP36" s="117"/>
      <c r="VRQ36" s="117"/>
      <c r="VRR36" s="117"/>
      <c r="VRS36" s="117"/>
      <c r="VRT36" s="117"/>
      <c r="VRU36" s="117"/>
      <c r="VRV36" s="117"/>
      <c r="VRW36" s="117"/>
      <c r="VRX36" s="117"/>
      <c r="VRY36" s="117"/>
      <c r="VRZ36" s="117"/>
      <c r="VSA36" s="117"/>
      <c r="VSB36" s="117"/>
      <c r="VSC36" s="117"/>
      <c r="VSD36" s="117"/>
      <c r="VSE36" s="117"/>
      <c r="VSF36" s="117"/>
      <c r="VSG36" s="117"/>
      <c r="VSH36" s="117"/>
      <c r="VSI36" s="117"/>
      <c r="VSJ36" s="117"/>
      <c r="VSK36" s="117"/>
      <c r="VSL36" s="117"/>
      <c r="VSM36" s="117"/>
      <c r="VSN36" s="117"/>
      <c r="VSO36" s="117"/>
      <c r="VSP36" s="117"/>
      <c r="VSQ36" s="117"/>
      <c r="VSR36" s="117"/>
      <c r="VSS36" s="117"/>
      <c r="VST36" s="117"/>
      <c r="VSU36" s="117"/>
      <c r="VSV36" s="117"/>
      <c r="VSW36" s="117"/>
      <c r="VSX36" s="117"/>
      <c r="VSY36" s="117"/>
      <c r="VSZ36" s="117"/>
      <c r="VTA36" s="117"/>
      <c r="VTB36" s="117"/>
      <c r="VTC36" s="117"/>
      <c r="VTD36" s="117"/>
      <c r="VTE36" s="117"/>
      <c r="VTF36" s="117"/>
      <c r="VTG36" s="117"/>
      <c r="VTH36" s="117"/>
      <c r="VTI36" s="117"/>
      <c r="VTJ36" s="117"/>
      <c r="VTK36" s="117"/>
      <c r="VTL36" s="117"/>
      <c r="VTM36" s="117"/>
      <c r="VTN36" s="117"/>
      <c r="VTO36" s="117"/>
      <c r="VTP36" s="117"/>
      <c r="VTQ36" s="117"/>
      <c r="VTR36" s="117"/>
      <c r="VTS36" s="117"/>
      <c r="VTT36" s="117"/>
      <c r="VTU36" s="117"/>
      <c r="VTV36" s="117"/>
      <c r="VTW36" s="117"/>
      <c r="VTX36" s="117"/>
      <c r="VTY36" s="117"/>
      <c r="VTZ36" s="117"/>
      <c r="VUA36" s="117"/>
      <c r="VUB36" s="117"/>
      <c r="VUC36" s="117"/>
      <c r="VUD36" s="117"/>
      <c r="VUE36" s="117"/>
      <c r="VUF36" s="117"/>
      <c r="VUG36" s="117"/>
      <c r="VUH36" s="117"/>
      <c r="VUI36" s="117"/>
      <c r="VUJ36" s="117"/>
      <c r="VUK36" s="117"/>
      <c r="VUL36" s="117"/>
      <c r="VUM36" s="117"/>
      <c r="VUN36" s="117"/>
      <c r="VUO36" s="117"/>
      <c r="VUP36" s="117"/>
      <c r="VUQ36" s="117"/>
      <c r="VUR36" s="117"/>
      <c r="VUS36" s="117"/>
      <c r="VUT36" s="117"/>
      <c r="VUU36" s="117"/>
      <c r="VUV36" s="117"/>
      <c r="VUW36" s="117"/>
      <c r="VUX36" s="117"/>
      <c r="VUY36" s="117"/>
      <c r="VUZ36" s="117"/>
      <c r="VVA36" s="117"/>
      <c r="VVB36" s="117"/>
      <c r="VVC36" s="117"/>
      <c r="VVD36" s="117"/>
      <c r="VVE36" s="117"/>
      <c r="VVF36" s="117"/>
      <c r="VVG36" s="117"/>
      <c r="VVH36" s="117"/>
      <c r="VVI36" s="117"/>
      <c r="VVJ36" s="117"/>
      <c r="VVK36" s="117"/>
      <c r="VVL36" s="117"/>
      <c r="VVM36" s="117"/>
      <c r="VVN36" s="117"/>
      <c r="VVO36" s="117"/>
      <c r="VVP36" s="117"/>
      <c r="VVQ36" s="117"/>
      <c r="VVR36" s="117"/>
      <c r="VVS36" s="117"/>
      <c r="VVT36" s="117"/>
      <c r="VVU36" s="117"/>
      <c r="VVV36" s="117"/>
      <c r="VVW36" s="117"/>
      <c r="VVX36" s="117"/>
      <c r="VVY36" s="117"/>
      <c r="VVZ36" s="117"/>
      <c r="VWA36" s="117"/>
      <c r="VWB36" s="117"/>
      <c r="VWC36" s="117"/>
      <c r="VWD36" s="117"/>
      <c r="VWE36" s="117"/>
      <c r="VWF36" s="117"/>
      <c r="VWG36" s="117"/>
      <c r="VWH36" s="117"/>
      <c r="VWI36" s="117"/>
      <c r="VWJ36" s="117"/>
      <c r="VWK36" s="117"/>
      <c r="VWL36" s="117"/>
      <c r="VWM36" s="117"/>
      <c r="VWN36" s="117"/>
      <c r="VWO36" s="117"/>
      <c r="VWP36" s="117"/>
      <c r="VWQ36" s="117"/>
      <c r="VWR36" s="117"/>
      <c r="VWS36" s="117"/>
      <c r="VWT36" s="117"/>
      <c r="VWU36" s="117"/>
      <c r="VWV36" s="117"/>
      <c r="VWW36" s="117"/>
      <c r="VWX36" s="117"/>
      <c r="VWY36" s="117"/>
      <c r="VWZ36" s="117"/>
      <c r="VXA36" s="117"/>
      <c r="VXB36" s="117"/>
      <c r="VXC36" s="117"/>
      <c r="VXD36" s="117"/>
      <c r="VXE36" s="117"/>
      <c r="VXF36" s="117"/>
      <c r="VXG36" s="117"/>
      <c r="VXH36" s="117"/>
      <c r="VXI36" s="117"/>
      <c r="VXJ36" s="117"/>
      <c r="VXK36" s="117"/>
      <c r="VXL36" s="117"/>
      <c r="VXM36" s="117"/>
      <c r="VXN36" s="117"/>
      <c r="VXO36" s="117"/>
      <c r="VXP36" s="117"/>
      <c r="VXQ36" s="117"/>
      <c r="VXR36" s="117"/>
      <c r="VXS36" s="117"/>
      <c r="VXT36" s="117"/>
      <c r="VXU36" s="117"/>
      <c r="VXV36" s="117"/>
      <c r="VXW36" s="117"/>
      <c r="VXX36" s="117"/>
      <c r="VXY36" s="117"/>
      <c r="VXZ36" s="117"/>
      <c r="VYA36" s="117"/>
      <c r="VYB36" s="117"/>
      <c r="VYC36" s="117"/>
      <c r="VYD36" s="117"/>
      <c r="VYE36" s="117"/>
      <c r="VYF36" s="117"/>
      <c r="VYG36" s="117"/>
      <c r="VYH36" s="117"/>
      <c r="VYI36" s="117"/>
      <c r="VYJ36" s="117"/>
      <c r="VYK36" s="117"/>
      <c r="VYL36" s="117"/>
      <c r="VYM36" s="117"/>
      <c r="VYN36" s="117"/>
      <c r="VYO36" s="117"/>
      <c r="VYP36" s="117"/>
      <c r="VYQ36" s="117"/>
      <c r="VYR36" s="117"/>
      <c r="VYS36" s="117"/>
      <c r="VYT36" s="117"/>
      <c r="VYU36" s="117"/>
      <c r="VYV36" s="117"/>
      <c r="VYW36" s="117"/>
      <c r="VYX36" s="117"/>
      <c r="VYY36" s="117"/>
      <c r="VYZ36" s="117"/>
      <c r="VZA36" s="117"/>
      <c r="VZB36" s="117"/>
      <c r="VZC36" s="117"/>
      <c r="VZD36" s="117"/>
      <c r="VZE36" s="117"/>
      <c r="VZF36" s="117"/>
      <c r="VZG36" s="117"/>
      <c r="VZH36" s="117"/>
      <c r="VZI36" s="117"/>
      <c r="VZJ36" s="117"/>
      <c r="VZK36" s="117"/>
      <c r="VZL36" s="117"/>
      <c r="VZM36" s="117"/>
      <c r="VZN36" s="117"/>
      <c r="VZO36" s="117"/>
      <c r="VZP36" s="117"/>
      <c r="VZQ36" s="117"/>
      <c r="VZR36" s="117"/>
      <c r="VZS36" s="117"/>
      <c r="VZT36" s="117"/>
      <c r="VZU36" s="117"/>
      <c r="VZV36" s="117"/>
      <c r="VZW36" s="117"/>
      <c r="VZX36" s="117"/>
      <c r="VZY36" s="117"/>
      <c r="VZZ36" s="117"/>
      <c r="WAA36" s="117"/>
      <c r="WAB36" s="117"/>
      <c r="WAC36" s="117"/>
      <c r="WAD36" s="117"/>
      <c r="WAE36" s="117"/>
      <c r="WAF36" s="117"/>
      <c r="WAG36" s="117"/>
      <c r="WAH36" s="117"/>
      <c r="WAI36" s="117"/>
      <c r="WAJ36" s="117"/>
      <c r="WAK36" s="117"/>
      <c r="WAL36" s="117"/>
      <c r="WAM36" s="117"/>
      <c r="WAN36" s="117"/>
      <c r="WAO36" s="117"/>
      <c r="WAP36" s="117"/>
      <c r="WAQ36" s="117"/>
      <c r="WAR36" s="117"/>
      <c r="WAS36" s="117"/>
      <c r="WAT36" s="117"/>
      <c r="WAU36" s="117"/>
      <c r="WAV36" s="117"/>
      <c r="WAW36" s="117"/>
      <c r="WAX36" s="117"/>
      <c r="WAY36" s="117"/>
      <c r="WAZ36" s="117"/>
      <c r="WBA36" s="117"/>
      <c r="WBB36" s="117"/>
      <c r="WBC36" s="117"/>
      <c r="WBD36" s="117"/>
      <c r="WBE36" s="117"/>
      <c r="WBF36" s="117"/>
      <c r="WBG36" s="117"/>
      <c r="WBH36" s="117"/>
      <c r="WBI36" s="117"/>
      <c r="WBJ36" s="117"/>
      <c r="WBK36" s="117"/>
      <c r="WBL36" s="117"/>
      <c r="WBM36" s="117"/>
      <c r="WBN36" s="117"/>
      <c r="WBO36" s="117"/>
      <c r="WBP36" s="117"/>
      <c r="WBQ36" s="117"/>
      <c r="WBR36" s="117"/>
      <c r="WBS36" s="117"/>
      <c r="WBT36" s="117"/>
      <c r="WBU36" s="117"/>
      <c r="WBV36" s="117"/>
      <c r="WBW36" s="117"/>
      <c r="WBX36" s="117"/>
      <c r="WBY36" s="117"/>
      <c r="WBZ36" s="117"/>
      <c r="WCA36" s="117"/>
      <c r="WCB36" s="117"/>
      <c r="WCC36" s="117"/>
      <c r="WCD36" s="117"/>
      <c r="WCE36" s="117"/>
      <c r="WCF36" s="117"/>
      <c r="WCG36" s="117"/>
      <c r="WCH36" s="117"/>
      <c r="WCI36" s="117"/>
      <c r="WCJ36" s="117"/>
      <c r="WCK36" s="117"/>
      <c r="WCL36" s="117"/>
      <c r="WCM36" s="117"/>
      <c r="WCN36" s="117"/>
      <c r="WCO36" s="117"/>
      <c r="WCP36" s="117"/>
      <c r="WCQ36" s="117"/>
      <c r="WCR36" s="117"/>
      <c r="WCS36" s="117"/>
      <c r="WCT36" s="117"/>
      <c r="WCU36" s="117"/>
      <c r="WCV36" s="117"/>
      <c r="WCW36" s="117"/>
      <c r="WCX36" s="117"/>
      <c r="WCY36" s="117"/>
      <c r="WCZ36" s="117"/>
      <c r="WDA36" s="117"/>
      <c r="WDB36" s="117"/>
      <c r="WDC36" s="117"/>
      <c r="WDD36" s="117"/>
      <c r="WDE36" s="117"/>
      <c r="WDF36" s="117"/>
      <c r="WDG36" s="117"/>
      <c r="WDH36" s="117"/>
      <c r="WDI36" s="117"/>
      <c r="WDJ36" s="117"/>
      <c r="WDK36" s="117"/>
      <c r="WDL36" s="117"/>
      <c r="WDM36" s="117"/>
      <c r="WDN36" s="117"/>
      <c r="WDO36" s="117"/>
      <c r="WDP36" s="117"/>
      <c r="WDQ36" s="117"/>
      <c r="WDR36" s="117"/>
      <c r="WDS36" s="117"/>
      <c r="WDT36" s="117"/>
      <c r="WDU36" s="117"/>
      <c r="WDV36" s="117"/>
      <c r="WDW36" s="117"/>
      <c r="WDX36" s="117"/>
      <c r="WDY36" s="117"/>
      <c r="WDZ36" s="117"/>
      <c r="WEA36" s="117"/>
      <c r="WEB36" s="117"/>
      <c r="WEC36" s="117"/>
      <c r="WED36" s="117"/>
      <c r="WEE36" s="117"/>
      <c r="WEF36" s="117"/>
      <c r="WEG36" s="117"/>
      <c r="WEH36" s="117"/>
      <c r="WEI36" s="117"/>
      <c r="WEJ36" s="117"/>
      <c r="WEK36" s="117"/>
      <c r="WEL36" s="117"/>
      <c r="WEM36" s="117"/>
      <c r="WEN36" s="117"/>
      <c r="WEO36" s="117"/>
      <c r="WEP36" s="117"/>
      <c r="WEQ36" s="117"/>
      <c r="WER36" s="117"/>
      <c r="WES36" s="117"/>
      <c r="WET36" s="117"/>
      <c r="WEU36" s="117"/>
      <c r="WEV36" s="117"/>
      <c r="WEW36" s="117"/>
      <c r="WEX36" s="117"/>
      <c r="WEY36" s="117"/>
      <c r="WEZ36" s="117"/>
      <c r="WFA36" s="117"/>
      <c r="WFB36" s="117"/>
      <c r="WFC36" s="117"/>
      <c r="WFD36" s="117"/>
      <c r="WFE36" s="117"/>
      <c r="WFF36" s="117"/>
      <c r="WFG36" s="117"/>
      <c r="WFH36" s="117"/>
      <c r="WFI36" s="117"/>
      <c r="WFJ36" s="117"/>
      <c r="WFK36" s="117"/>
      <c r="WFL36" s="117"/>
      <c r="WFM36" s="117"/>
      <c r="WFN36" s="117"/>
      <c r="WFO36" s="117"/>
      <c r="WFP36" s="117"/>
      <c r="WFQ36" s="117"/>
      <c r="WFR36" s="117"/>
      <c r="WFS36" s="117"/>
      <c r="WFT36" s="117"/>
      <c r="WFU36" s="117"/>
      <c r="WFV36" s="117"/>
      <c r="WFW36" s="117"/>
      <c r="WFX36" s="117"/>
      <c r="WFY36" s="117"/>
      <c r="WFZ36" s="117"/>
      <c r="WGA36" s="117"/>
      <c r="WGB36" s="117"/>
      <c r="WGC36" s="117"/>
      <c r="WGD36" s="117"/>
      <c r="WGE36" s="117"/>
      <c r="WGF36" s="117"/>
      <c r="WGG36" s="117"/>
      <c r="WGH36" s="117"/>
      <c r="WGI36" s="117"/>
      <c r="WGJ36" s="117"/>
      <c r="WGK36" s="117"/>
      <c r="WGL36" s="117"/>
      <c r="WGM36" s="117"/>
      <c r="WGN36" s="117"/>
      <c r="WGO36" s="117"/>
      <c r="WGP36" s="117"/>
      <c r="WGQ36" s="117"/>
      <c r="WGR36" s="117"/>
      <c r="WGS36" s="117"/>
      <c r="WGT36" s="117"/>
      <c r="WGU36" s="117"/>
      <c r="WGV36" s="117"/>
      <c r="WGW36" s="117"/>
      <c r="WGX36" s="117"/>
      <c r="WGY36" s="117"/>
      <c r="WGZ36" s="117"/>
      <c r="WHA36" s="117"/>
      <c r="WHB36" s="117"/>
      <c r="WHC36" s="117"/>
      <c r="WHD36" s="117"/>
      <c r="WHE36" s="117"/>
      <c r="WHF36" s="117"/>
      <c r="WHG36" s="117"/>
      <c r="WHH36" s="117"/>
      <c r="WHI36" s="117"/>
      <c r="WHJ36" s="117"/>
      <c r="WHK36" s="117"/>
      <c r="WHL36" s="117"/>
      <c r="WHM36" s="117"/>
      <c r="WHN36" s="117"/>
      <c r="WHO36" s="117"/>
      <c r="WHP36" s="117"/>
      <c r="WHQ36" s="117"/>
      <c r="WHR36" s="117"/>
      <c r="WHS36" s="117"/>
      <c r="WHT36" s="117"/>
      <c r="WHU36" s="117"/>
      <c r="WHV36" s="117"/>
      <c r="WHW36" s="117"/>
      <c r="WHX36" s="117"/>
      <c r="WHY36" s="117"/>
      <c r="WHZ36" s="117"/>
      <c r="WIA36" s="117"/>
      <c r="WIB36" s="117"/>
      <c r="WIC36" s="117"/>
      <c r="WID36" s="117"/>
      <c r="WIE36" s="117"/>
      <c r="WIF36" s="117"/>
      <c r="WIG36" s="117"/>
      <c r="WIH36" s="117"/>
      <c r="WII36" s="117"/>
      <c r="WIJ36" s="117"/>
      <c r="WIK36" s="117"/>
      <c r="WIL36" s="117"/>
      <c r="WIM36" s="117"/>
      <c r="WIN36" s="117"/>
      <c r="WIO36" s="117"/>
      <c r="WIP36" s="117"/>
      <c r="WIQ36" s="117"/>
      <c r="WIR36" s="117"/>
      <c r="WIS36" s="117"/>
      <c r="WIT36" s="117"/>
      <c r="WIU36" s="117"/>
      <c r="WIV36" s="117"/>
      <c r="WIW36" s="117"/>
      <c r="WIX36" s="117"/>
      <c r="WIY36" s="117"/>
      <c r="WIZ36" s="117"/>
      <c r="WJA36" s="117"/>
      <c r="WJB36" s="117"/>
      <c r="WJC36" s="117"/>
      <c r="WJD36" s="117"/>
      <c r="WJE36" s="117"/>
      <c r="WJF36" s="117"/>
      <c r="WJG36" s="117"/>
      <c r="WJH36" s="117"/>
      <c r="WJI36" s="117"/>
      <c r="WJJ36" s="117"/>
      <c r="WJK36" s="117"/>
      <c r="WJL36" s="117"/>
      <c r="WJM36" s="117"/>
      <c r="WJN36" s="117"/>
      <c r="WJO36" s="117"/>
      <c r="WJP36" s="117"/>
      <c r="WJQ36" s="117"/>
      <c r="WJR36" s="117"/>
      <c r="WJS36" s="117"/>
      <c r="WJT36" s="117"/>
      <c r="WJU36" s="117"/>
      <c r="WJV36" s="117"/>
      <c r="WJW36" s="117"/>
      <c r="WJX36" s="117"/>
      <c r="WJY36" s="117"/>
      <c r="WJZ36" s="117"/>
      <c r="WKA36" s="117"/>
      <c r="WKB36" s="117"/>
      <c r="WKC36" s="117"/>
      <c r="WKD36" s="117"/>
      <c r="WKE36" s="117"/>
      <c r="WKF36" s="117"/>
      <c r="WKG36" s="117"/>
      <c r="WKH36" s="117"/>
      <c r="WKI36" s="117"/>
      <c r="WKJ36" s="117"/>
      <c r="WKK36" s="117"/>
      <c r="WKL36" s="117"/>
      <c r="WKM36" s="117"/>
      <c r="WKN36" s="117"/>
      <c r="WKO36" s="117"/>
      <c r="WKP36" s="117"/>
      <c r="WKQ36" s="117"/>
      <c r="WKR36" s="117"/>
      <c r="WKS36" s="117"/>
      <c r="WKT36" s="117"/>
      <c r="WKU36" s="117"/>
      <c r="WKV36" s="117"/>
      <c r="WKW36" s="117"/>
      <c r="WKX36" s="117"/>
      <c r="WKY36" s="117"/>
      <c r="WKZ36" s="117"/>
      <c r="WLA36" s="117"/>
      <c r="WLB36" s="117"/>
      <c r="WLC36" s="117"/>
      <c r="WLD36" s="117"/>
      <c r="WLE36" s="117"/>
      <c r="WLF36" s="117"/>
      <c r="WLG36" s="117"/>
      <c r="WLH36" s="117"/>
      <c r="WLI36" s="117"/>
      <c r="WLJ36" s="117"/>
      <c r="WLK36" s="117"/>
      <c r="WLL36" s="117"/>
      <c r="WLM36" s="117"/>
      <c r="WLN36" s="117"/>
      <c r="WLO36" s="117"/>
      <c r="WLP36" s="117"/>
      <c r="WLQ36" s="117"/>
      <c r="WLR36" s="117"/>
      <c r="WLS36" s="117"/>
      <c r="WLT36" s="117"/>
      <c r="WLU36" s="117"/>
      <c r="WLV36" s="117"/>
      <c r="WLW36" s="117"/>
      <c r="WLX36" s="117"/>
      <c r="WLY36" s="117"/>
      <c r="WLZ36" s="117"/>
      <c r="WMA36" s="117"/>
      <c r="WMB36" s="117"/>
      <c r="WMC36" s="117"/>
      <c r="WMD36" s="117"/>
      <c r="WME36" s="117"/>
      <c r="WMF36" s="117"/>
      <c r="WMG36" s="117"/>
      <c r="WMH36" s="117"/>
      <c r="WMI36" s="117"/>
      <c r="WMJ36" s="117"/>
      <c r="WMK36" s="117"/>
      <c r="WML36" s="117"/>
      <c r="WMM36" s="117"/>
      <c r="WMN36" s="117"/>
      <c r="WMO36" s="117"/>
      <c r="WMP36" s="117"/>
      <c r="WMQ36" s="117"/>
      <c r="WMR36" s="117"/>
      <c r="WMS36" s="117"/>
      <c r="WMT36" s="117"/>
      <c r="WMU36" s="117"/>
      <c r="WMV36" s="117"/>
      <c r="WMW36" s="117"/>
      <c r="WMX36" s="117"/>
      <c r="WMY36" s="117"/>
      <c r="WMZ36" s="117"/>
      <c r="WNA36" s="117"/>
      <c r="WNB36" s="117"/>
      <c r="WNC36" s="117"/>
      <c r="WND36" s="117"/>
      <c r="WNE36" s="117"/>
      <c r="WNF36" s="117"/>
      <c r="WNG36" s="117"/>
      <c r="WNH36" s="117"/>
      <c r="WNI36" s="117"/>
      <c r="WNJ36" s="117"/>
      <c r="WNK36" s="117"/>
      <c r="WNL36" s="117"/>
      <c r="WNM36" s="117"/>
      <c r="WNN36" s="117"/>
      <c r="WNO36" s="117"/>
      <c r="WNP36" s="117"/>
      <c r="WNQ36" s="117"/>
      <c r="WNR36" s="117"/>
      <c r="WNS36" s="117"/>
      <c r="WNT36" s="117"/>
      <c r="WNU36" s="117"/>
      <c r="WNV36" s="117"/>
      <c r="WNW36" s="117"/>
      <c r="WNX36" s="117"/>
      <c r="WNY36" s="117"/>
      <c r="WNZ36" s="117"/>
      <c r="WOA36" s="117"/>
      <c r="WOB36" s="117"/>
      <c r="WOC36" s="117"/>
      <c r="WOD36" s="117"/>
      <c r="WOE36" s="117"/>
      <c r="WOF36" s="117"/>
      <c r="WOG36" s="117"/>
      <c r="WOH36" s="117"/>
      <c r="WOI36" s="117"/>
      <c r="WOJ36" s="117"/>
      <c r="WOK36" s="117"/>
      <c r="WOL36" s="117"/>
      <c r="WOM36" s="117"/>
      <c r="WON36" s="117"/>
      <c r="WOO36" s="117"/>
      <c r="WOP36" s="117"/>
      <c r="WOQ36" s="117"/>
      <c r="WOR36" s="117"/>
      <c r="WOS36" s="117"/>
      <c r="WOT36" s="117"/>
      <c r="WOU36" s="117"/>
      <c r="WOV36" s="117"/>
      <c r="WOW36" s="117"/>
      <c r="WOX36" s="117"/>
      <c r="WOY36" s="117"/>
      <c r="WOZ36" s="117"/>
      <c r="WPA36" s="117"/>
      <c r="WPB36" s="117"/>
      <c r="WPC36" s="117"/>
      <c r="WPD36" s="117"/>
      <c r="WPE36" s="117"/>
      <c r="WPF36" s="117"/>
      <c r="WPG36" s="117"/>
      <c r="WPH36" s="117"/>
      <c r="WPI36" s="117"/>
      <c r="WPJ36" s="117"/>
      <c r="WPK36" s="117"/>
      <c r="WPL36" s="117"/>
      <c r="WPM36" s="117"/>
      <c r="WPN36" s="117"/>
      <c r="WPO36" s="117"/>
      <c r="WPP36" s="117"/>
      <c r="WPQ36" s="117"/>
      <c r="WPR36" s="117"/>
      <c r="WPS36" s="117"/>
      <c r="WPT36" s="117"/>
      <c r="WPU36" s="117"/>
      <c r="WPV36" s="117"/>
      <c r="WPW36" s="117"/>
      <c r="WPX36" s="117"/>
      <c r="WPY36" s="117"/>
      <c r="WPZ36" s="117"/>
      <c r="WQA36" s="117"/>
      <c r="WQB36" s="117"/>
      <c r="WQC36" s="117"/>
      <c r="WQD36" s="117"/>
      <c r="WQE36" s="117"/>
      <c r="WQF36" s="117"/>
      <c r="WQG36" s="117"/>
      <c r="WQH36" s="117"/>
      <c r="WQI36" s="117"/>
      <c r="WQJ36" s="117"/>
      <c r="WQK36" s="117"/>
      <c r="WQL36" s="117"/>
      <c r="WQM36" s="117"/>
      <c r="WQN36" s="117"/>
      <c r="WQO36" s="117"/>
      <c r="WQP36" s="117"/>
      <c r="WQQ36" s="117"/>
      <c r="WQR36" s="117"/>
      <c r="WQS36" s="117"/>
      <c r="WQT36" s="117"/>
      <c r="WQU36" s="117"/>
      <c r="WQV36" s="117"/>
      <c r="WQW36" s="117"/>
      <c r="WQX36" s="117"/>
      <c r="WQY36" s="117"/>
      <c r="WQZ36" s="117"/>
      <c r="WRA36" s="117"/>
      <c r="WRB36" s="117"/>
      <c r="WRC36" s="117"/>
      <c r="WRD36" s="117"/>
      <c r="WRE36" s="117"/>
      <c r="WRF36" s="117"/>
      <c r="WRG36" s="117"/>
      <c r="WRH36" s="117"/>
      <c r="WRI36" s="117"/>
      <c r="WRJ36" s="117"/>
      <c r="WRK36" s="117"/>
      <c r="WRL36" s="117"/>
      <c r="WRM36" s="117"/>
      <c r="WRN36" s="117"/>
      <c r="WRO36" s="117"/>
      <c r="WRP36" s="117"/>
      <c r="WRQ36" s="117"/>
      <c r="WRR36" s="117"/>
      <c r="WRS36" s="117"/>
      <c r="WRT36" s="117"/>
      <c r="WRU36" s="117"/>
      <c r="WRV36" s="117"/>
      <c r="WRW36" s="117"/>
      <c r="WRX36" s="117"/>
      <c r="WRY36" s="117"/>
      <c r="WRZ36" s="117"/>
      <c r="WSA36" s="117"/>
      <c r="WSB36" s="117"/>
      <c r="WSC36" s="117"/>
      <c r="WSD36" s="117"/>
      <c r="WSE36" s="117"/>
      <c r="WSF36" s="117"/>
      <c r="WSG36" s="117"/>
      <c r="WSH36" s="117"/>
      <c r="WSI36" s="117"/>
      <c r="WSJ36" s="117"/>
      <c r="WSK36" s="117"/>
      <c r="WSL36" s="117"/>
      <c r="WSM36" s="117"/>
      <c r="WSN36" s="117"/>
      <c r="WSO36" s="117"/>
      <c r="WSP36" s="117"/>
      <c r="WSQ36" s="117"/>
      <c r="WSR36" s="117"/>
      <c r="WSS36" s="117"/>
      <c r="WST36" s="117"/>
      <c r="WSU36" s="117"/>
      <c r="WSV36" s="117"/>
      <c r="WSW36" s="117"/>
      <c r="WSX36" s="117"/>
      <c r="WSY36" s="117"/>
      <c r="WSZ36" s="117"/>
      <c r="WTA36" s="117"/>
      <c r="WTB36" s="117"/>
      <c r="WTC36" s="117"/>
      <c r="WTD36" s="117"/>
      <c r="WTE36" s="117"/>
      <c r="WTF36" s="117"/>
      <c r="WTG36" s="117"/>
      <c r="WTH36" s="117"/>
      <c r="WTI36" s="117"/>
      <c r="WTJ36" s="117"/>
      <c r="WTK36" s="117"/>
      <c r="WTL36" s="117"/>
      <c r="WTM36" s="117"/>
      <c r="WTN36" s="117"/>
      <c r="WTO36" s="117"/>
      <c r="WTP36" s="117"/>
      <c r="WTQ36" s="117"/>
      <c r="WTR36" s="117"/>
      <c r="WTS36" s="117"/>
      <c r="WTT36" s="117"/>
      <c r="WTU36" s="117"/>
      <c r="WTV36" s="117"/>
      <c r="WTW36" s="117"/>
      <c r="WTX36" s="117"/>
      <c r="WTY36" s="117"/>
      <c r="WTZ36" s="117"/>
      <c r="WUA36" s="117"/>
      <c r="WUB36" s="117"/>
      <c r="WUC36" s="117"/>
      <c r="WUD36" s="117"/>
      <c r="WUE36" s="117"/>
      <c r="WUF36" s="117"/>
      <c r="WUG36" s="117"/>
      <c r="WUH36" s="117"/>
      <c r="WUI36" s="117"/>
      <c r="WUJ36" s="117"/>
      <c r="WUK36" s="117"/>
      <c r="WUL36" s="117"/>
      <c r="WUM36" s="117"/>
      <c r="WUN36" s="117"/>
      <c r="WUO36" s="117"/>
      <c r="WUP36" s="117"/>
      <c r="WUQ36" s="117"/>
      <c r="WUR36" s="117"/>
      <c r="WUS36" s="117"/>
      <c r="WUT36" s="117"/>
      <c r="WUU36" s="117"/>
      <c r="WUV36" s="117"/>
      <c r="WUW36" s="117"/>
      <c r="WUX36" s="117"/>
      <c r="WUY36" s="117"/>
      <c r="WUZ36" s="117"/>
      <c r="WVA36" s="117"/>
      <c r="WVB36" s="117"/>
      <c r="WVC36" s="117"/>
      <c r="WVD36" s="117"/>
      <c r="WVE36" s="117"/>
      <c r="WVF36" s="117"/>
      <c r="WVG36" s="117"/>
      <c r="WVH36" s="117"/>
      <c r="WVI36" s="117"/>
      <c r="WVJ36" s="117"/>
      <c r="WVK36" s="117"/>
      <c r="WVL36" s="117"/>
      <c r="WVM36" s="117"/>
      <c r="WVN36" s="117"/>
      <c r="WVO36" s="117"/>
      <c r="WVP36" s="117"/>
      <c r="WVQ36" s="117"/>
      <c r="WVR36" s="117"/>
      <c r="WVS36" s="117"/>
      <c r="WVT36" s="117"/>
      <c r="WVU36" s="117"/>
      <c r="WVV36" s="117"/>
      <c r="WVW36" s="117"/>
      <c r="WVX36" s="117"/>
      <c r="WVY36" s="117"/>
      <c r="WVZ36" s="117"/>
      <c r="WWA36" s="117"/>
      <c r="WWB36" s="117"/>
      <c r="WWC36" s="117"/>
      <c r="WWD36" s="117"/>
      <c r="WWE36" s="117"/>
      <c r="WWF36" s="117"/>
      <c r="WWG36" s="117"/>
      <c r="WWH36" s="117"/>
      <c r="WWI36" s="117"/>
      <c r="WWJ36" s="117"/>
      <c r="WWK36" s="117"/>
      <c r="WWL36" s="117"/>
      <c r="WWM36" s="117"/>
      <c r="WWN36" s="117"/>
      <c r="WWO36" s="117"/>
      <c r="WWP36" s="117"/>
      <c r="WWQ36" s="117"/>
      <c r="WWR36" s="117"/>
      <c r="WWS36" s="117"/>
      <c r="WWT36" s="117"/>
      <c r="WWU36" s="117"/>
      <c r="WWV36" s="117"/>
      <c r="WWW36" s="117"/>
      <c r="WWX36" s="117"/>
      <c r="WWY36" s="117"/>
      <c r="WWZ36" s="117"/>
      <c r="WXA36" s="117"/>
      <c r="WXB36" s="117"/>
      <c r="WXC36" s="117"/>
      <c r="WXD36" s="117"/>
      <c r="WXE36" s="117"/>
      <c r="WXF36" s="117"/>
      <c r="WXG36" s="117"/>
      <c r="WXH36" s="117"/>
      <c r="WXI36" s="117"/>
      <c r="WXJ36" s="117"/>
      <c r="WXK36" s="117"/>
      <c r="WXL36" s="117"/>
      <c r="WXM36" s="117"/>
      <c r="WXN36" s="117"/>
      <c r="WXO36" s="117"/>
      <c r="WXP36" s="117"/>
      <c r="WXQ36" s="117"/>
      <c r="WXR36" s="117"/>
      <c r="WXS36" s="117"/>
      <c r="WXT36" s="117"/>
      <c r="WXU36" s="117"/>
      <c r="WXV36" s="117"/>
      <c r="WXW36" s="117"/>
      <c r="WXX36" s="117"/>
      <c r="WXY36" s="117"/>
      <c r="WXZ36" s="117"/>
      <c r="WYA36" s="117"/>
      <c r="WYB36" s="117"/>
      <c r="WYC36" s="117"/>
      <c r="WYD36" s="117"/>
      <c r="WYE36" s="117"/>
      <c r="WYF36" s="117"/>
      <c r="WYG36" s="117"/>
      <c r="WYH36" s="117"/>
      <c r="WYI36" s="117"/>
      <c r="WYJ36" s="117"/>
      <c r="WYK36" s="117"/>
      <c r="WYL36" s="117"/>
      <c r="WYM36" s="117"/>
      <c r="WYN36" s="117"/>
      <c r="WYO36" s="117"/>
      <c r="WYP36" s="117"/>
      <c r="WYQ36" s="117"/>
      <c r="WYR36" s="117"/>
      <c r="WYS36" s="117"/>
      <c r="WYT36" s="117"/>
      <c r="WYU36" s="117"/>
      <c r="WYV36" s="117"/>
      <c r="WYW36" s="117"/>
      <c r="WYX36" s="117"/>
      <c r="WYY36" s="117"/>
      <c r="WYZ36" s="117"/>
      <c r="WZA36" s="117"/>
      <c r="WZB36" s="117"/>
      <c r="WZC36" s="117"/>
      <c r="WZD36" s="117"/>
      <c r="WZE36" s="117"/>
      <c r="WZF36" s="117"/>
      <c r="WZG36" s="117"/>
      <c r="WZH36" s="117"/>
      <c r="WZI36" s="117"/>
      <c r="WZJ36" s="117"/>
      <c r="WZK36" s="117"/>
      <c r="WZL36" s="117"/>
      <c r="WZM36" s="117"/>
      <c r="WZN36" s="117"/>
      <c r="WZO36" s="117"/>
      <c r="WZP36" s="117"/>
      <c r="WZQ36" s="117"/>
      <c r="WZR36" s="117"/>
      <c r="WZS36" s="117"/>
      <c r="WZT36" s="117"/>
      <c r="WZU36" s="117"/>
      <c r="WZV36" s="117"/>
      <c r="WZW36" s="117"/>
      <c r="WZX36" s="117"/>
      <c r="WZY36" s="117"/>
      <c r="WZZ36" s="117"/>
      <c r="XAA36" s="117"/>
      <c r="XAB36" s="117"/>
      <c r="XAC36" s="117"/>
      <c r="XAD36" s="117"/>
      <c r="XAE36" s="117"/>
      <c r="XAF36" s="117"/>
      <c r="XAG36" s="117"/>
      <c r="XAH36" s="117"/>
      <c r="XAI36" s="117"/>
      <c r="XAJ36" s="117"/>
      <c r="XAK36" s="117"/>
      <c r="XAL36" s="117"/>
      <c r="XAM36" s="117"/>
      <c r="XAN36" s="117"/>
      <c r="XAO36" s="117"/>
      <c r="XAP36" s="117"/>
      <c r="XAQ36" s="117"/>
      <c r="XAR36" s="117"/>
      <c r="XAS36" s="117"/>
      <c r="XAT36" s="117"/>
      <c r="XAU36" s="117"/>
      <c r="XAV36" s="117"/>
      <c r="XAW36" s="117"/>
      <c r="XAX36" s="117"/>
      <c r="XAY36" s="117"/>
      <c r="XAZ36" s="117"/>
      <c r="XBA36" s="117"/>
      <c r="XBB36" s="117"/>
      <c r="XBC36" s="117"/>
      <c r="XBD36" s="117"/>
      <c r="XBE36" s="117"/>
      <c r="XBF36" s="117"/>
      <c r="XBG36" s="117"/>
      <c r="XBH36" s="117"/>
      <c r="XBI36" s="117"/>
      <c r="XBJ36" s="117"/>
      <c r="XBK36" s="117"/>
      <c r="XBL36" s="117"/>
      <c r="XBM36" s="117"/>
      <c r="XBN36" s="117"/>
      <c r="XBO36" s="117"/>
      <c r="XBP36" s="117"/>
      <c r="XBQ36" s="117"/>
      <c r="XBR36" s="117"/>
      <c r="XBS36" s="117"/>
      <c r="XBT36" s="117"/>
      <c r="XBU36" s="117"/>
      <c r="XBV36" s="117"/>
      <c r="XBW36" s="117"/>
      <c r="XBX36" s="117"/>
      <c r="XBY36" s="117"/>
      <c r="XBZ36" s="117"/>
      <c r="XCA36" s="117"/>
      <c r="XCB36" s="117"/>
      <c r="XCC36" s="117"/>
      <c r="XCD36" s="117"/>
      <c r="XCE36" s="117"/>
      <c r="XCF36" s="117"/>
      <c r="XCG36" s="117"/>
      <c r="XCH36" s="117"/>
      <c r="XCI36" s="117"/>
      <c r="XCJ36" s="117"/>
      <c r="XCK36" s="117"/>
      <c r="XCL36" s="117"/>
      <c r="XCM36" s="117"/>
      <c r="XCN36" s="117"/>
      <c r="XCO36" s="117"/>
      <c r="XCP36" s="117"/>
      <c r="XCQ36" s="117"/>
      <c r="XCR36" s="117"/>
      <c r="XCS36" s="117"/>
      <c r="XCT36" s="117"/>
      <c r="XCU36" s="117"/>
      <c r="XCV36" s="117"/>
      <c r="XCW36" s="117"/>
      <c r="XCX36" s="117"/>
      <c r="XCY36" s="117"/>
      <c r="XCZ36" s="117"/>
      <c r="XDA36" s="117"/>
      <c r="XDB36" s="117"/>
      <c r="XDC36" s="117"/>
      <c r="XDD36" s="117"/>
      <c r="XDE36" s="117"/>
      <c r="XDF36" s="117"/>
      <c r="XDG36" s="117"/>
      <c r="XDH36" s="117"/>
      <c r="XDI36" s="117"/>
      <c r="XDJ36" s="117"/>
      <c r="XDK36" s="117"/>
      <c r="XDL36" s="117"/>
      <c r="XDM36" s="117"/>
      <c r="XDN36" s="117"/>
      <c r="XDO36" s="117"/>
      <c r="XDP36" s="117"/>
      <c r="XDQ36" s="117"/>
      <c r="XDR36" s="117"/>
      <c r="XDS36" s="117"/>
      <c r="XDT36" s="117"/>
      <c r="XDU36" s="117"/>
      <c r="XDV36" s="117"/>
      <c r="XDW36" s="117"/>
      <c r="XDX36" s="117"/>
      <c r="XDY36" s="117"/>
      <c r="XDZ36" s="117"/>
      <c r="XEA36" s="117"/>
      <c r="XEB36" s="117"/>
      <c r="XEC36" s="117"/>
      <c r="XED36" s="117"/>
      <c r="XEE36" s="117"/>
      <c r="XEF36" s="117"/>
      <c r="XEG36" s="117"/>
      <c r="XEH36" s="117"/>
      <c r="XEI36" s="117"/>
      <c r="XEJ36" s="117"/>
      <c r="XEK36" s="117"/>
      <c r="XEL36" s="117"/>
      <c r="XEM36" s="117"/>
      <c r="XEN36" s="117"/>
      <c r="XEO36" s="117"/>
      <c r="XEP36" s="117"/>
      <c r="XEQ36" s="117"/>
      <c r="XER36" s="117"/>
      <c r="XES36" s="117"/>
      <c r="XET36" s="117"/>
      <c r="XEU36" s="117"/>
      <c r="XEV36" s="117"/>
      <c r="XEW36" s="117"/>
      <c r="XEX36" s="117"/>
      <c r="XEY36" s="117"/>
      <c r="XEZ36" s="117"/>
      <c r="XFA36" s="117"/>
      <c r="XFB36" s="117"/>
      <c r="XFC36" s="117"/>
      <c r="XFD36" s="117"/>
    </row>
    <row r="37" spans="1:16384" x14ac:dyDescent="0.2">
      <c r="A37" s="840" t="s">
        <v>706</v>
      </c>
      <c r="B37" s="183" t="s">
        <v>919</v>
      </c>
      <c r="C37" s="222">
        <v>0</v>
      </c>
      <c r="D37" s="222">
        <v>0</v>
      </c>
      <c r="E37" s="222">
        <v>0</v>
      </c>
      <c r="F37" s="222">
        <v>0</v>
      </c>
      <c r="G37" s="212">
        <f t="shared" si="0"/>
        <v>0</v>
      </c>
    </row>
    <row r="38" spans="1:16384" x14ac:dyDescent="0.2">
      <c r="A38" s="842"/>
      <c r="B38" s="183" t="s">
        <v>753</v>
      </c>
      <c r="C38" s="222">
        <v>0</v>
      </c>
      <c r="D38" s="222">
        <v>0</v>
      </c>
      <c r="E38" s="222">
        <v>0</v>
      </c>
      <c r="F38" s="222">
        <v>0</v>
      </c>
      <c r="G38" s="212">
        <f t="shared" si="0"/>
        <v>0</v>
      </c>
    </row>
    <row r="39" spans="1:16384" x14ac:dyDescent="0.2">
      <c r="A39" s="842"/>
      <c r="B39" s="183" t="s">
        <v>1272</v>
      </c>
      <c r="C39" s="222">
        <v>0</v>
      </c>
      <c r="D39" s="222">
        <v>0</v>
      </c>
      <c r="E39" s="222">
        <v>0</v>
      </c>
      <c r="F39" s="222">
        <v>0</v>
      </c>
      <c r="G39" s="212">
        <f t="shared" si="0"/>
        <v>0</v>
      </c>
    </row>
    <row r="40" spans="1:16384" x14ac:dyDescent="0.2">
      <c r="A40" s="842"/>
      <c r="B40" s="183" t="s">
        <v>1273</v>
      </c>
      <c r="C40" s="222"/>
      <c r="D40" s="222"/>
      <c r="E40" s="222"/>
      <c r="F40" s="222"/>
      <c r="G40" s="212"/>
    </row>
    <row r="41" spans="1:16384" ht="13.5" customHeight="1" x14ac:dyDescent="0.2">
      <c r="A41" s="842"/>
      <c r="B41" s="183" t="s">
        <v>1266</v>
      </c>
      <c r="C41" s="222">
        <v>0</v>
      </c>
      <c r="D41" s="222">
        <v>0</v>
      </c>
      <c r="E41" s="222">
        <v>0</v>
      </c>
      <c r="F41" s="222">
        <v>0</v>
      </c>
      <c r="G41" s="212">
        <f t="shared" ref="G41" si="4">SUM(C41:F41)</f>
        <v>0</v>
      </c>
    </row>
    <row r="42" spans="1:16384" x14ac:dyDescent="0.2">
      <c r="A42" s="842"/>
      <c r="B42" s="183" t="s">
        <v>1274</v>
      </c>
      <c r="C42" s="222">
        <v>0</v>
      </c>
      <c r="D42" s="222">
        <v>0</v>
      </c>
      <c r="E42" s="222">
        <v>0</v>
      </c>
      <c r="F42" s="222">
        <v>0</v>
      </c>
      <c r="G42" s="212">
        <f t="shared" ref="G42" si="5">SUM(C42:F42)</f>
        <v>0</v>
      </c>
    </row>
    <row r="43" spans="1:16384" x14ac:dyDescent="0.2">
      <c r="A43" s="842"/>
      <c r="B43" s="183" t="s">
        <v>1285</v>
      </c>
      <c r="C43" s="220">
        <v>0</v>
      </c>
      <c r="D43" s="220">
        <v>0</v>
      </c>
      <c r="E43" s="220">
        <v>0</v>
      </c>
      <c r="F43" s="220">
        <v>0</v>
      </c>
      <c r="G43" s="201">
        <f t="shared" si="0"/>
        <v>0</v>
      </c>
    </row>
    <row r="44" spans="1:16384" x14ac:dyDescent="0.2">
      <c r="A44" s="842"/>
      <c r="B44" s="183" t="s">
        <v>1286</v>
      </c>
      <c r="C44" s="220">
        <v>0</v>
      </c>
      <c r="D44" s="220">
        <v>0</v>
      </c>
      <c r="E44" s="220">
        <v>0</v>
      </c>
      <c r="F44" s="220">
        <v>0</v>
      </c>
      <c r="G44" s="272">
        <f t="shared" si="0"/>
        <v>0</v>
      </c>
    </row>
    <row r="45" spans="1:16384" ht="13.5" thickBot="1" x14ac:dyDescent="0.25">
      <c r="A45" s="841"/>
      <c r="B45" s="183" t="s">
        <v>1218</v>
      </c>
      <c r="C45" s="483">
        <v>0</v>
      </c>
      <c r="D45" s="483">
        <v>0</v>
      </c>
      <c r="E45" s="483">
        <v>0</v>
      </c>
      <c r="F45" s="483">
        <v>0</v>
      </c>
      <c r="G45" s="272">
        <f t="shared" si="0"/>
        <v>0</v>
      </c>
    </row>
    <row r="46" spans="1:16384" s="210" customFormat="1" ht="13.5" thickBot="1" x14ac:dyDescent="0.25">
      <c r="A46" s="838" t="s">
        <v>1219</v>
      </c>
      <c r="B46" s="839"/>
      <c r="C46" s="209">
        <f>SUM(C37:C45)</f>
        <v>0</v>
      </c>
      <c r="D46" s="209">
        <f>SUM(D37:D45)</f>
        <v>0</v>
      </c>
      <c r="E46" s="209">
        <f>SUM(E37:E45)</f>
        <v>0</v>
      </c>
      <c r="F46" s="209">
        <f>SUM(F37:F45)</f>
        <v>0</v>
      </c>
      <c r="G46" s="209">
        <f>SUM(C46:F46)</f>
        <v>0</v>
      </c>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7"/>
      <c r="EI46" s="117"/>
      <c r="EJ46" s="117"/>
      <c r="EK46" s="117"/>
      <c r="EL46" s="117"/>
      <c r="EM46" s="117"/>
      <c r="EN46" s="117"/>
      <c r="EO46" s="117"/>
      <c r="EP46" s="117"/>
      <c r="EQ46" s="117"/>
      <c r="ER46" s="117"/>
      <c r="ES46" s="117"/>
      <c r="ET46" s="117"/>
      <c r="EU46" s="117"/>
      <c r="EV46" s="117"/>
      <c r="EW46" s="117"/>
      <c r="EX46" s="117"/>
      <c r="EY46" s="117"/>
      <c r="EZ46" s="117"/>
      <c r="FA46" s="117"/>
      <c r="FB46" s="117"/>
      <c r="FC46" s="117"/>
      <c r="FD46" s="117"/>
      <c r="FE46" s="117"/>
      <c r="FF46" s="117"/>
      <c r="FG46" s="117"/>
      <c r="FH46" s="117"/>
      <c r="FI46" s="117"/>
      <c r="FJ46" s="117"/>
      <c r="FK46" s="117"/>
      <c r="FL46" s="117"/>
      <c r="FM46" s="117"/>
      <c r="FN46" s="117"/>
      <c r="FO46" s="117"/>
      <c r="FP46" s="117"/>
      <c r="FQ46" s="117"/>
      <c r="FR46" s="117"/>
      <c r="FS46" s="117"/>
      <c r="FT46" s="117"/>
      <c r="FU46" s="117"/>
      <c r="FV46" s="117"/>
      <c r="FW46" s="117"/>
      <c r="FX46" s="117"/>
      <c r="FY46" s="117"/>
      <c r="FZ46" s="117"/>
      <c r="GA46" s="117"/>
      <c r="GB46" s="117"/>
      <c r="GC46" s="117"/>
      <c r="GD46" s="117"/>
      <c r="GE46" s="117"/>
      <c r="GF46" s="117"/>
      <c r="GG46" s="117"/>
      <c r="GH46" s="117"/>
      <c r="GI46" s="117"/>
      <c r="GJ46" s="117"/>
      <c r="GK46" s="117"/>
      <c r="GL46" s="117"/>
      <c r="GM46" s="117"/>
      <c r="GN46" s="117"/>
      <c r="GO46" s="117"/>
      <c r="GP46" s="117"/>
      <c r="GQ46" s="117"/>
      <c r="GR46" s="117"/>
      <c r="GS46" s="117"/>
      <c r="GT46" s="117"/>
      <c r="GU46" s="117"/>
      <c r="GV46" s="117"/>
      <c r="GW46" s="117"/>
      <c r="GX46" s="117"/>
      <c r="GY46" s="117"/>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c r="IG46" s="117"/>
      <c r="IH46" s="117"/>
      <c r="II46" s="117"/>
      <c r="IJ46" s="117"/>
      <c r="IK46" s="117"/>
      <c r="IL46" s="117"/>
      <c r="IM46" s="117"/>
      <c r="IN46" s="117"/>
      <c r="IO46" s="117"/>
      <c r="IP46" s="117"/>
      <c r="IQ46" s="117"/>
      <c r="IR46" s="117"/>
      <c r="IS46" s="117"/>
      <c r="IT46" s="117"/>
      <c r="IU46" s="117"/>
      <c r="IV46" s="117"/>
      <c r="IW46" s="117"/>
      <c r="IX46" s="117"/>
      <c r="IY46" s="117"/>
      <c r="IZ46" s="117"/>
      <c r="JA46" s="117"/>
      <c r="JB46" s="117"/>
      <c r="JC46" s="117"/>
      <c r="JD46" s="117"/>
      <c r="JE46" s="117"/>
      <c r="JF46" s="117"/>
      <c r="JG46" s="117"/>
      <c r="JH46" s="117"/>
      <c r="JI46" s="117"/>
      <c r="JJ46" s="117"/>
      <c r="JK46" s="117"/>
      <c r="JL46" s="117"/>
      <c r="JM46" s="117"/>
      <c r="JN46" s="117"/>
      <c r="JO46" s="117"/>
      <c r="JP46" s="117"/>
      <c r="JQ46" s="117"/>
      <c r="JR46" s="117"/>
      <c r="JS46" s="117"/>
      <c r="JT46" s="117"/>
      <c r="JU46" s="117"/>
      <c r="JV46" s="117"/>
      <c r="JW46" s="117"/>
      <c r="JX46" s="117"/>
      <c r="JY46" s="117"/>
      <c r="JZ46" s="117"/>
      <c r="KA46" s="117"/>
      <c r="KB46" s="117"/>
      <c r="KC46" s="117"/>
      <c r="KD46" s="117"/>
      <c r="KE46" s="117"/>
      <c r="KF46" s="117"/>
      <c r="KG46" s="117"/>
      <c r="KH46" s="117"/>
      <c r="KI46" s="117"/>
      <c r="KJ46" s="117"/>
      <c r="KK46" s="117"/>
      <c r="KL46" s="117"/>
      <c r="KM46" s="117"/>
      <c r="KN46" s="117"/>
      <c r="KO46" s="117"/>
      <c r="KP46" s="117"/>
      <c r="KQ46" s="117"/>
      <c r="KR46" s="117"/>
      <c r="KS46" s="117"/>
      <c r="KT46" s="117"/>
      <c r="KU46" s="117"/>
      <c r="KV46" s="117"/>
      <c r="KW46" s="117"/>
      <c r="KX46" s="117"/>
      <c r="KY46" s="117"/>
      <c r="KZ46" s="117"/>
      <c r="LA46" s="117"/>
      <c r="LB46" s="117"/>
      <c r="LC46" s="117"/>
      <c r="LD46" s="117"/>
      <c r="LE46" s="117"/>
      <c r="LF46" s="117"/>
      <c r="LG46" s="117"/>
      <c r="LH46" s="117"/>
      <c r="LI46" s="117"/>
      <c r="LJ46" s="117"/>
      <c r="LK46" s="117"/>
      <c r="LL46" s="117"/>
      <c r="LM46" s="117"/>
      <c r="LN46" s="117"/>
      <c r="LO46" s="117"/>
      <c r="LP46" s="117"/>
      <c r="LQ46" s="117"/>
      <c r="LR46" s="117"/>
      <c r="LS46" s="117"/>
      <c r="LT46" s="117"/>
      <c r="LU46" s="117"/>
      <c r="LV46" s="117"/>
      <c r="LW46" s="117"/>
      <c r="LX46" s="117"/>
      <c r="LY46" s="117"/>
      <c r="LZ46" s="117"/>
      <c r="MA46" s="117"/>
      <c r="MB46" s="117"/>
      <c r="MC46" s="117"/>
      <c r="MD46" s="117"/>
      <c r="ME46" s="117"/>
      <c r="MF46" s="117"/>
      <c r="MG46" s="117"/>
      <c r="MH46" s="117"/>
      <c r="MI46" s="117"/>
      <c r="MJ46" s="117"/>
      <c r="MK46" s="117"/>
      <c r="ML46" s="117"/>
      <c r="MM46" s="117"/>
      <c r="MN46" s="117"/>
      <c r="MO46" s="117"/>
      <c r="MP46" s="117"/>
      <c r="MQ46" s="117"/>
      <c r="MR46" s="117"/>
      <c r="MS46" s="117"/>
      <c r="MT46" s="117"/>
      <c r="MU46" s="117"/>
      <c r="MV46" s="117"/>
      <c r="MW46" s="117"/>
      <c r="MX46" s="117"/>
      <c r="MY46" s="117"/>
      <c r="MZ46" s="117"/>
      <c r="NA46" s="117"/>
      <c r="NB46" s="117"/>
      <c r="NC46" s="117"/>
      <c r="ND46" s="117"/>
      <c r="NE46" s="117"/>
      <c r="NF46" s="117"/>
      <c r="NG46" s="117"/>
      <c r="NH46" s="117"/>
      <c r="NI46" s="117"/>
      <c r="NJ46" s="117"/>
      <c r="NK46" s="117"/>
      <c r="NL46" s="117"/>
      <c r="NM46" s="117"/>
      <c r="NN46" s="117"/>
      <c r="NO46" s="117"/>
      <c r="NP46" s="117"/>
      <c r="NQ46" s="117"/>
      <c r="NR46" s="117"/>
      <c r="NS46" s="117"/>
      <c r="NT46" s="117"/>
      <c r="NU46" s="117"/>
      <c r="NV46" s="117"/>
      <c r="NW46" s="117"/>
      <c r="NX46" s="117"/>
      <c r="NY46" s="117"/>
      <c r="NZ46" s="117"/>
      <c r="OA46" s="117"/>
      <c r="OB46" s="117"/>
      <c r="OC46" s="117"/>
      <c r="OD46" s="117"/>
      <c r="OE46" s="117"/>
      <c r="OF46" s="117"/>
      <c r="OG46" s="117"/>
      <c r="OH46" s="117"/>
      <c r="OI46" s="117"/>
      <c r="OJ46" s="117"/>
      <c r="OK46" s="117"/>
      <c r="OL46" s="117"/>
      <c r="OM46" s="117"/>
      <c r="ON46" s="117"/>
      <c r="OO46" s="117"/>
      <c r="OP46" s="117"/>
      <c r="OQ46" s="117"/>
      <c r="OR46" s="117"/>
      <c r="OS46" s="117"/>
      <c r="OT46" s="117"/>
      <c r="OU46" s="117"/>
      <c r="OV46" s="117"/>
      <c r="OW46" s="117"/>
      <c r="OX46" s="117"/>
      <c r="OY46" s="117"/>
      <c r="OZ46" s="117"/>
      <c r="PA46" s="117"/>
      <c r="PB46" s="117"/>
      <c r="PC46" s="117"/>
      <c r="PD46" s="117"/>
      <c r="PE46" s="117"/>
      <c r="PF46" s="117"/>
      <c r="PG46" s="117"/>
      <c r="PH46" s="117"/>
      <c r="PI46" s="117"/>
      <c r="PJ46" s="117"/>
      <c r="PK46" s="117"/>
      <c r="PL46" s="117"/>
      <c r="PM46" s="117"/>
      <c r="PN46" s="117"/>
      <c r="PO46" s="117"/>
      <c r="PP46" s="117"/>
      <c r="PQ46" s="117"/>
      <c r="PR46" s="117"/>
      <c r="PS46" s="117"/>
      <c r="PT46" s="117"/>
      <c r="PU46" s="117"/>
      <c r="PV46" s="117"/>
      <c r="PW46" s="117"/>
      <c r="PX46" s="117"/>
      <c r="PY46" s="117"/>
      <c r="PZ46" s="117"/>
      <c r="QA46" s="117"/>
      <c r="QB46" s="117"/>
      <c r="QC46" s="117"/>
      <c r="QD46" s="117"/>
      <c r="QE46" s="117"/>
      <c r="QF46" s="117"/>
      <c r="QG46" s="117"/>
      <c r="QH46" s="117"/>
      <c r="QI46" s="117"/>
      <c r="QJ46" s="117"/>
      <c r="QK46" s="117"/>
      <c r="QL46" s="117"/>
      <c r="QM46" s="117"/>
      <c r="QN46" s="117"/>
      <c r="QO46" s="117"/>
      <c r="QP46" s="117"/>
      <c r="QQ46" s="117"/>
      <c r="QR46" s="117"/>
      <c r="QS46" s="117"/>
      <c r="QT46" s="117"/>
      <c r="QU46" s="117"/>
      <c r="QV46" s="117"/>
      <c r="QW46" s="117"/>
      <c r="QX46" s="117"/>
      <c r="QY46" s="117"/>
      <c r="QZ46" s="117"/>
      <c r="RA46" s="117"/>
      <c r="RB46" s="117"/>
      <c r="RC46" s="117"/>
      <c r="RD46" s="117"/>
      <c r="RE46" s="117"/>
      <c r="RF46" s="117"/>
      <c r="RG46" s="117"/>
      <c r="RH46" s="117"/>
      <c r="RI46" s="117"/>
      <c r="RJ46" s="117"/>
      <c r="RK46" s="117"/>
      <c r="RL46" s="117"/>
      <c r="RM46" s="117"/>
      <c r="RN46" s="117"/>
      <c r="RO46" s="117"/>
      <c r="RP46" s="117"/>
      <c r="RQ46" s="117"/>
      <c r="RR46" s="117"/>
      <c r="RS46" s="117"/>
      <c r="RT46" s="117"/>
      <c r="RU46" s="117"/>
      <c r="RV46" s="117"/>
      <c r="RW46" s="117"/>
      <c r="RX46" s="117"/>
      <c r="RY46" s="117"/>
      <c r="RZ46" s="117"/>
      <c r="SA46" s="117"/>
      <c r="SB46" s="117"/>
      <c r="SC46" s="117"/>
      <c r="SD46" s="117"/>
      <c r="SE46" s="117"/>
      <c r="SF46" s="117"/>
      <c r="SG46" s="117"/>
      <c r="SH46" s="117"/>
      <c r="SI46" s="117"/>
      <c r="SJ46" s="117"/>
      <c r="SK46" s="117"/>
      <c r="SL46" s="117"/>
      <c r="SM46" s="117"/>
      <c r="SN46" s="117"/>
      <c r="SO46" s="117"/>
      <c r="SP46" s="117"/>
      <c r="SQ46" s="117"/>
      <c r="SR46" s="117"/>
      <c r="SS46" s="117"/>
      <c r="ST46" s="117"/>
      <c r="SU46" s="117"/>
      <c r="SV46" s="117"/>
      <c r="SW46" s="117"/>
      <c r="SX46" s="117"/>
      <c r="SY46" s="117"/>
      <c r="SZ46" s="117"/>
      <c r="TA46" s="117"/>
      <c r="TB46" s="117"/>
      <c r="TC46" s="117"/>
      <c r="TD46" s="117"/>
      <c r="TE46" s="117"/>
      <c r="TF46" s="117"/>
      <c r="TG46" s="117"/>
      <c r="TH46" s="117"/>
      <c r="TI46" s="117"/>
      <c r="TJ46" s="117"/>
      <c r="TK46" s="117"/>
      <c r="TL46" s="117"/>
      <c r="TM46" s="117"/>
      <c r="TN46" s="117"/>
      <c r="TO46" s="117"/>
      <c r="TP46" s="117"/>
      <c r="TQ46" s="117"/>
      <c r="TR46" s="117"/>
      <c r="TS46" s="117"/>
      <c r="TT46" s="117"/>
      <c r="TU46" s="117"/>
      <c r="TV46" s="117"/>
      <c r="TW46" s="117"/>
      <c r="TX46" s="117"/>
      <c r="TY46" s="117"/>
      <c r="TZ46" s="117"/>
      <c r="UA46" s="117"/>
      <c r="UB46" s="117"/>
      <c r="UC46" s="117"/>
      <c r="UD46" s="117"/>
      <c r="UE46" s="117"/>
      <c r="UF46" s="117"/>
      <c r="UG46" s="117"/>
      <c r="UH46" s="117"/>
      <c r="UI46" s="117"/>
      <c r="UJ46" s="117"/>
      <c r="UK46" s="117"/>
      <c r="UL46" s="117"/>
      <c r="UM46" s="117"/>
      <c r="UN46" s="117"/>
      <c r="UO46" s="117"/>
      <c r="UP46" s="117"/>
      <c r="UQ46" s="117"/>
      <c r="UR46" s="117"/>
      <c r="US46" s="117"/>
      <c r="UT46" s="117"/>
      <c r="UU46" s="117"/>
      <c r="UV46" s="117"/>
      <c r="UW46" s="117"/>
      <c r="UX46" s="117"/>
      <c r="UY46" s="117"/>
      <c r="UZ46" s="117"/>
      <c r="VA46" s="117"/>
      <c r="VB46" s="117"/>
      <c r="VC46" s="117"/>
      <c r="VD46" s="117"/>
      <c r="VE46" s="117"/>
      <c r="VF46" s="117"/>
      <c r="VG46" s="117"/>
      <c r="VH46" s="117"/>
      <c r="VI46" s="117"/>
      <c r="VJ46" s="117"/>
      <c r="VK46" s="117"/>
      <c r="VL46" s="117"/>
      <c r="VM46" s="117"/>
      <c r="VN46" s="117"/>
      <c r="VO46" s="117"/>
      <c r="VP46" s="117"/>
      <c r="VQ46" s="117"/>
      <c r="VR46" s="117"/>
      <c r="VS46" s="117"/>
      <c r="VT46" s="117"/>
      <c r="VU46" s="117"/>
      <c r="VV46" s="117"/>
      <c r="VW46" s="117"/>
      <c r="VX46" s="117"/>
      <c r="VY46" s="117"/>
      <c r="VZ46" s="117"/>
      <c r="WA46" s="117"/>
      <c r="WB46" s="117"/>
      <c r="WC46" s="117"/>
      <c r="WD46" s="117"/>
      <c r="WE46" s="117"/>
      <c r="WF46" s="117"/>
      <c r="WG46" s="117"/>
      <c r="WH46" s="117"/>
      <c r="WI46" s="117"/>
      <c r="WJ46" s="117"/>
      <c r="WK46" s="117"/>
      <c r="WL46" s="117"/>
      <c r="WM46" s="117"/>
      <c r="WN46" s="117"/>
      <c r="WO46" s="117"/>
      <c r="WP46" s="117"/>
      <c r="WQ46" s="117"/>
      <c r="WR46" s="117"/>
      <c r="WS46" s="117"/>
      <c r="WT46" s="117"/>
      <c r="WU46" s="117"/>
      <c r="WV46" s="117"/>
      <c r="WW46" s="117"/>
      <c r="WX46" s="117"/>
      <c r="WY46" s="117"/>
      <c r="WZ46" s="117"/>
      <c r="XA46" s="117"/>
      <c r="XB46" s="117"/>
      <c r="XC46" s="117"/>
      <c r="XD46" s="117"/>
      <c r="XE46" s="117"/>
      <c r="XF46" s="117"/>
      <c r="XG46" s="117"/>
      <c r="XH46" s="117"/>
      <c r="XI46" s="117"/>
      <c r="XJ46" s="117"/>
      <c r="XK46" s="117"/>
      <c r="XL46" s="117"/>
      <c r="XM46" s="117"/>
      <c r="XN46" s="117"/>
      <c r="XO46" s="117"/>
      <c r="XP46" s="117"/>
      <c r="XQ46" s="117"/>
      <c r="XR46" s="117"/>
      <c r="XS46" s="117"/>
      <c r="XT46" s="117"/>
      <c r="XU46" s="117"/>
      <c r="XV46" s="117"/>
      <c r="XW46" s="117"/>
      <c r="XX46" s="117"/>
      <c r="XY46" s="117"/>
      <c r="XZ46" s="117"/>
      <c r="YA46" s="117"/>
      <c r="YB46" s="117"/>
      <c r="YC46" s="117"/>
      <c r="YD46" s="117"/>
      <c r="YE46" s="117"/>
      <c r="YF46" s="117"/>
      <c r="YG46" s="117"/>
      <c r="YH46" s="117"/>
      <c r="YI46" s="117"/>
      <c r="YJ46" s="117"/>
      <c r="YK46" s="117"/>
      <c r="YL46" s="117"/>
      <c r="YM46" s="117"/>
      <c r="YN46" s="117"/>
      <c r="YO46" s="117"/>
      <c r="YP46" s="117"/>
      <c r="YQ46" s="117"/>
      <c r="YR46" s="117"/>
      <c r="YS46" s="117"/>
      <c r="YT46" s="117"/>
      <c r="YU46" s="117"/>
      <c r="YV46" s="117"/>
      <c r="YW46" s="117"/>
      <c r="YX46" s="117"/>
      <c r="YY46" s="117"/>
      <c r="YZ46" s="117"/>
      <c r="ZA46" s="117"/>
      <c r="ZB46" s="117"/>
      <c r="ZC46" s="117"/>
      <c r="ZD46" s="117"/>
      <c r="ZE46" s="117"/>
      <c r="ZF46" s="117"/>
      <c r="ZG46" s="117"/>
      <c r="ZH46" s="117"/>
      <c r="ZI46" s="117"/>
      <c r="ZJ46" s="117"/>
      <c r="ZK46" s="117"/>
      <c r="ZL46" s="117"/>
      <c r="ZM46" s="117"/>
      <c r="ZN46" s="117"/>
      <c r="ZO46" s="117"/>
      <c r="ZP46" s="117"/>
      <c r="ZQ46" s="117"/>
      <c r="ZR46" s="117"/>
      <c r="ZS46" s="117"/>
      <c r="ZT46" s="117"/>
      <c r="ZU46" s="117"/>
      <c r="ZV46" s="117"/>
      <c r="ZW46" s="117"/>
      <c r="ZX46" s="117"/>
      <c r="ZY46" s="117"/>
      <c r="ZZ46" s="117"/>
      <c r="AAA46" s="117"/>
      <c r="AAB46" s="117"/>
      <c r="AAC46" s="117"/>
      <c r="AAD46" s="117"/>
      <c r="AAE46" s="117"/>
      <c r="AAF46" s="117"/>
      <c r="AAG46" s="117"/>
      <c r="AAH46" s="117"/>
      <c r="AAI46" s="117"/>
      <c r="AAJ46" s="117"/>
      <c r="AAK46" s="117"/>
      <c r="AAL46" s="117"/>
      <c r="AAM46" s="117"/>
      <c r="AAN46" s="117"/>
      <c r="AAO46" s="117"/>
      <c r="AAP46" s="117"/>
      <c r="AAQ46" s="117"/>
      <c r="AAR46" s="117"/>
      <c r="AAS46" s="117"/>
      <c r="AAT46" s="117"/>
      <c r="AAU46" s="117"/>
      <c r="AAV46" s="117"/>
      <c r="AAW46" s="117"/>
      <c r="AAX46" s="117"/>
      <c r="AAY46" s="117"/>
      <c r="AAZ46" s="117"/>
      <c r="ABA46" s="117"/>
      <c r="ABB46" s="117"/>
      <c r="ABC46" s="117"/>
      <c r="ABD46" s="117"/>
      <c r="ABE46" s="117"/>
      <c r="ABF46" s="117"/>
      <c r="ABG46" s="117"/>
      <c r="ABH46" s="117"/>
      <c r="ABI46" s="117"/>
      <c r="ABJ46" s="117"/>
      <c r="ABK46" s="117"/>
      <c r="ABL46" s="117"/>
      <c r="ABM46" s="117"/>
      <c r="ABN46" s="117"/>
      <c r="ABO46" s="117"/>
      <c r="ABP46" s="117"/>
      <c r="ABQ46" s="117"/>
      <c r="ABR46" s="117"/>
      <c r="ABS46" s="117"/>
      <c r="ABT46" s="117"/>
      <c r="ABU46" s="117"/>
      <c r="ABV46" s="117"/>
      <c r="ABW46" s="117"/>
      <c r="ABX46" s="117"/>
      <c r="ABY46" s="117"/>
      <c r="ABZ46" s="117"/>
      <c r="ACA46" s="117"/>
      <c r="ACB46" s="117"/>
      <c r="ACC46" s="117"/>
      <c r="ACD46" s="117"/>
      <c r="ACE46" s="117"/>
      <c r="ACF46" s="117"/>
      <c r="ACG46" s="117"/>
      <c r="ACH46" s="117"/>
      <c r="ACI46" s="117"/>
      <c r="ACJ46" s="117"/>
      <c r="ACK46" s="117"/>
      <c r="ACL46" s="117"/>
      <c r="ACM46" s="117"/>
      <c r="ACN46" s="117"/>
      <c r="ACO46" s="117"/>
      <c r="ACP46" s="117"/>
      <c r="ACQ46" s="117"/>
      <c r="ACR46" s="117"/>
      <c r="ACS46" s="117"/>
      <c r="ACT46" s="117"/>
      <c r="ACU46" s="117"/>
      <c r="ACV46" s="117"/>
      <c r="ACW46" s="117"/>
      <c r="ACX46" s="117"/>
      <c r="ACY46" s="117"/>
      <c r="ACZ46" s="117"/>
      <c r="ADA46" s="117"/>
      <c r="ADB46" s="117"/>
      <c r="ADC46" s="117"/>
      <c r="ADD46" s="117"/>
      <c r="ADE46" s="117"/>
      <c r="ADF46" s="117"/>
      <c r="ADG46" s="117"/>
      <c r="ADH46" s="117"/>
      <c r="ADI46" s="117"/>
      <c r="ADJ46" s="117"/>
      <c r="ADK46" s="117"/>
      <c r="ADL46" s="117"/>
      <c r="ADM46" s="117"/>
      <c r="ADN46" s="117"/>
      <c r="ADO46" s="117"/>
      <c r="ADP46" s="117"/>
      <c r="ADQ46" s="117"/>
      <c r="ADR46" s="117"/>
      <c r="ADS46" s="117"/>
      <c r="ADT46" s="117"/>
      <c r="ADU46" s="117"/>
      <c r="ADV46" s="117"/>
      <c r="ADW46" s="117"/>
      <c r="ADX46" s="117"/>
      <c r="ADY46" s="117"/>
      <c r="ADZ46" s="117"/>
      <c r="AEA46" s="117"/>
      <c r="AEB46" s="117"/>
      <c r="AEC46" s="117"/>
      <c r="AED46" s="117"/>
      <c r="AEE46" s="117"/>
      <c r="AEF46" s="117"/>
      <c r="AEG46" s="117"/>
      <c r="AEH46" s="117"/>
      <c r="AEI46" s="117"/>
      <c r="AEJ46" s="117"/>
      <c r="AEK46" s="117"/>
      <c r="AEL46" s="117"/>
      <c r="AEM46" s="117"/>
      <c r="AEN46" s="117"/>
      <c r="AEO46" s="117"/>
      <c r="AEP46" s="117"/>
      <c r="AEQ46" s="117"/>
      <c r="AER46" s="117"/>
      <c r="AES46" s="117"/>
      <c r="AET46" s="117"/>
      <c r="AEU46" s="117"/>
      <c r="AEV46" s="117"/>
      <c r="AEW46" s="117"/>
      <c r="AEX46" s="117"/>
      <c r="AEY46" s="117"/>
      <c r="AEZ46" s="117"/>
      <c r="AFA46" s="117"/>
      <c r="AFB46" s="117"/>
      <c r="AFC46" s="117"/>
      <c r="AFD46" s="117"/>
      <c r="AFE46" s="117"/>
      <c r="AFF46" s="117"/>
      <c r="AFG46" s="117"/>
      <c r="AFH46" s="117"/>
      <c r="AFI46" s="117"/>
      <c r="AFJ46" s="117"/>
      <c r="AFK46" s="117"/>
      <c r="AFL46" s="117"/>
      <c r="AFM46" s="117"/>
      <c r="AFN46" s="117"/>
      <c r="AFO46" s="117"/>
      <c r="AFP46" s="117"/>
      <c r="AFQ46" s="117"/>
      <c r="AFR46" s="117"/>
      <c r="AFS46" s="117"/>
      <c r="AFT46" s="117"/>
      <c r="AFU46" s="117"/>
      <c r="AFV46" s="117"/>
      <c r="AFW46" s="117"/>
      <c r="AFX46" s="117"/>
      <c r="AFY46" s="117"/>
      <c r="AFZ46" s="117"/>
      <c r="AGA46" s="117"/>
      <c r="AGB46" s="117"/>
      <c r="AGC46" s="117"/>
      <c r="AGD46" s="117"/>
      <c r="AGE46" s="117"/>
      <c r="AGF46" s="117"/>
      <c r="AGG46" s="117"/>
      <c r="AGH46" s="117"/>
      <c r="AGI46" s="117"/>
      <c r="AGJ46" s="117"/>
      <c r="AGK46" s="117"/>
      <c r="AGL46" s="117"/>
      <c r="AGM46" s="117"/>
      <c r="AGN46" s="117"/>
      <c r="AGO46" s="117"/>
      <c r="AGP46" s="117"/>
      <c r="AGQ46" s="117"/>
      <c r="AGR46" s="117"/>
      <c r="AGS46" s="117"/>
      <c r="AGT46" s="117"/>
      <c r="AGU46" s="117"/>
      <c r="AGV46" s="117"/>
      <c r="AGW46" s="117"/>
      <c r="AGX46" s="117"/>
      <c r="AGY46" s="117"/>
      <c r="AGZ46" s="117"/>
      <c r="AHA46" s="117"/>
      <c r="AHB46" s="117"/>
      <c r="AHC46" s="117"/>
      <c r="AHD46" s="117"/>
      <c r="AHE46" s="117"/>
      <c r="AHF46" s="117"/>
      <c r="AHG46" s="117"/>
      <c r="AHH46" s="117"/>
      <c r="AHI46" s="117"/>
      <c r="AHJ46" s="117"/>
      <c r="AHK46" s="117"/>
      <c r="AHL46" s="117"/>
      <c r="AHM46" s="117"/>
      <c r="AHN46" s="117"/>
      <c r="AHO46" s="117"/>
      <c r="AHP46" s="117"/>
      <c r="AHQ46" s="117"/>
      <c r="AHR46" s="117"/>
      <c r="AHS46" s="117"/>
      <c r="AHT46" s="117"/>
      <c r="AHU46" s="117"/>
      <c r="AHV46" s="117"/>
      <c r="AHW46" s="117"/>
      <c r="AHX46" s="117"/>
      <c r="AHY46" s="117"/>
      <c r="AHZ46" s="117"/>
      <c r="AIA46" s="117"/>
      <c r="AIB46" s="117"/>
      <c r="AIC46" s="117"/>
      <c r="AID46" s="117"/>
      <c r="AIE46" s="117"/>
      <c r="AIF46" s="117"/>
      <c r="AIG46" s="117"/>
      <c r="AIH46" s="117"/>
      <c r="AII46" s="117"/>
      <c r="AIJ46" s="117"/>
      <c r="AIK46" s="117"/>
      <c r="AIL46" s="117"/>
      <c r="AIM46" s="117"/>
      <c r="AIN46" s="117"/>
      <c r="AIO46" s="117"/>
      <c r="AIP46" s="117"/>
      <c r="AIQ46" s="117"/>
      <c r="AIR46" s="117"/>
      <c r="AIS46" s="117"/>
      <c r="AIT46" s="117"/>
      <c r="AIU46" s="117"/>
      <c r="AIV46" s="117"/>
      <c r="AIW46" s="117"/>
      <c r="AIX46" s="117"/>
      <c r="AIY46" s="117"/>
      <c r="AIZ46" s="117"/>
      <c r="AJA46" s="117"/>
      <c r="AJB46" s="117"/>
      <c r="AJC46" s="117"/>
      <c r="AJD46" s="117"/>
      <c r="AJE46" s="117"/>
      <c r="AJF46" s="117"/>
      <c r="AJG46" s="117"/>
      <c r="AJH46" s="117"/>
      <c r="AJI46" s="117"/>
      <c r="AJJ46" s="117"/>
      <c r="AJK46" s="117"/>
      <c r="AJL46" s="117"/>
      <c r="AJM46" s="117"/>
      <c r="AJN46" s="117"/>
      <c r="AJO46" s="117"/>
      <c r="AJP46" s="117"/>
      <c r="AJQ46" s="117"/>
      <c r="AJR46" s="117"/>
      <c r="AJS46" s="117"/>
      <c r="AJT46" s="117"/>
      <c r="AJU46" s="117"/>
      <c r="AJV46" s="117"/>
      <c r="AJW46" s="117"/>
      <c r="AJX46" s="117"/>
      <c r="AJY46" s="117"/>
      <c r="AJZ46" s="117"/>
      <c r="AKA46" s="117"/>
      <c r="AKB46" s="117"/>
      <c r="AKC46" s="117"/>
      <c r="AKD46" s="117"/>
      <c r="AKE46" s="117"/>
      <c r="AKF46" s="117"/>
      <c r="AKG46" s="117"/>
      <c r="AKH46" s="117"/>
      <c r="AKI46" s="117"/>
      <c r="AKJ46" s="117"/>
      <c r="AKK46" s="117"/>
      <c r="AKL46" s="117"/>
      <c r="AKM46" s="117"/>
      <c r="AKN46" s="117"/>
      <c r="AKO46" s="117"/>
      <c r="AKP46" s="117"/>
      <c r="AKQ46" s="117"/>
      <c r="AKR46" s="117"/>
      <c r="AKS46" s="117"/>
      <c r="AKT46" s="117"/>
      <c r="AKU46" s="117"/>
      <c r="AKV46" s="117"/>
      <c r="AKW46" s="117"/>
      <c r="AKX46" s="117"/>
      <c r="AKY46" s="117"/>
      <c r="AKZ46" s="117"/>
      <c r="ALA46" s="117"/>
      <c r="ALB46" s="117"/>
      <c r="ALC46" s="117"/>
      <c r="ALD46" s="117"/>
      <c r="ALE46" s="117"/>
      <c r="ALF46" s="117"/>
      <c r="ALG46" s="117"/>
      <c r="ALH46" s="117"/>
      <c r="ALI46" s="117"/>
      <c r="ALJ46" s="117"/>
      <c r="ALK46" s="117"/>
      <c r="ALL46" s="117"/>
      <c r="ALM46" s="117"/>
      <c r="ALN46" s="117"/>
      <c r="ALO46" s="117"/>
      <c r="ALP46" s="117"/>
      <c r="ALQ46" s="117"/>
      <c r="ALR46" s="117"/>
      <c r="ALS46" s="117"/>
      <c r="ALT46" s="117"/>
      <c r="ALU46" s="117"/>
      <c r="ALV46" s="117"/>
      <c r="ALW46" s="117"/>
      <c r="ALX46" s="117"/>
      <c r="ALY46" s="117"/>
      <c r="ALZ46" s="117"/>
      <c r="AMA46" s="117"/>
      <c r="AMB46" s="117"/>
      <c r="AMC46" s="117"/>
      <c r="AMD46" s="117"/>
      <c r="AME46" s="117"/>
      <c r="AMF46" s="117"/>
      <c r="AMG46" s="117"/>
      <c r="AMH46" s="117"/>
      <c r="AMI46" s="117"/>
      <c r="AMJ46" s="117"/>
      <c r="AMK46" s="117"/>
      <c r="AML46" s="117"/>
      <c r="AMM46" s="117"/>
      <c r="AMN46" s="117"/>
      <c r="AMO46" s="117"/>
      <c r="AMP46" s="117"/>
      <c r="AMQ46" s="117"/>
      <c r="AMR46" s="117"/>
      <c r="AMS46" s="117"/>
      <c r="AMT46" s="117"/>
      <c r="AMU46" s="117"/>
      <c r="AMV46" s="117"/>
      <c r="AMW46" s="117"/>
      <c r="AMX46" s="117"/>
      <c r="AMY46" s="117"/>
      <c r="AMZ46" s="117"/>
      <c r="ANA46" s="117"/>
      <c r="ANB46" s="117"/>
      <c r="ANC46" s="117"/>
      <c r="AND46" s="117"/>
      <c r="ANE46" s="117"/>
      <c r="ANF46" s="117"/>
      <c r="ANG46" s="117"/>
      <c r="ANH46" s="117"/>
      <c r="ANI46" s="117"/>
      <c r="ANJ46" s="117"/>
      <c r="ANK46" s="117"/>
      <c r="ANL46" s="117"/>
      <c r="ANM46" s="117"/>
      <c r="ANN46" s="117"/>
      <c r="ANO46" s="117"/>
      <c r="ANP46" s="117"/>
      <c r="ANQ46" s="117"/>
      <c r="ANR46" s="117"/>
      <c r="ANS46" s="117"/>
      <c r="ANT46" s="117"/>
      <c r="ANU46" s="117"/>
      <c r="ANV46" s="117"/>
      <c r="ANW46" s="117"/>
      <c r="ANX46" s="117"/>
      <c r="ANY46" s="117"/>
      <c r="ANZ46" s="117"/>
      <c r="AOA46" s="117"/>
      <c r="AOB46" s="117"/>
      <c r="AOC46" s="117"/>
      <c r="AOD46" s="117"/>
      <c r="AOE46" s="117"/>
      <c r="AOF46" s="117"/>
      <c r="AOG46" s="117"/>
      <c r="AOH46" s="117"/>
      <c r="AOI46" s="117"/>
      <c r="AOJ46" s="117"/>
      <c r="AOK46" s="117"/>
      <c r="AOL46" s="117"/>
      <c r="AOM46" s="117"/>
      <c r="AON46" s="117"/>
      <c r="AOO46" s="117"/>
      <c r="AOP46" s="117"/>
      <c r="AOQ46" s="117"/>
      <c r="AOR46" s="117"/>
      <c r="AOS46" s="117"/>
      <c r="AOT46" s="117"/>
      <c r="AOU46" s="117"/>
      <c r="AOV46" s="117"/>
      <c r="AOW46" s="117"/>
      <c r="AOX46" s="117"/>
      <c r="AOY46" s="117"/>
      <c r="AOZ46" s="117"/>
      <c r="APA46" s="117"/>
      <c r="APB46" s="117"/>
      <c r="APC46" s="117"/>
      <c r="APD46" s="117"/>
      <c r="APE46" s="117"/>
      <c r="APF46" s="117"/>
      <c r="APG46" s="117"/>
      <c r="APH46" s="117"/>
      <c r="API46" s="117"/>
      <c r="APJ46" s="117"/>
      <c r="APK46" s="117"/>
      <c r="APL46" s="117"/>
      <c r="APM46" s="117"/>
      <c r="APN46" s="117"/>
      <c r="APO46" s="117"/>
      <c r="APP46" s="117"/>
      <c r="APQ46" s="117"/>
      <c r="APR46" s="117"/>
      <c r="APS46" s="117"/>
      <c r="APT46" s="117"/>
      <c r="APU46" s="117"/>
      <c r="APV46" s="117"/>
      <c r="APW46" s="117"/>
      <c r="APX46" s="117"/>
      <c r="APY46" s="117"/>
      <c r="APZ46" s="117"/>
      <c r="AQA46" s="117"/>
      <c r="AQB46" s="117"/>
      <c r="AQC46" s="117"/>
      <c r="AQD46" s="117"/>
      <c r="AQE46" s="117"/>
      <c r="AQF46" s="117"/>
      <c r="AQG46" s="117"/>
      <c r="AQH46" s="117"/>
      <c r="AQI46" s="117"/>
      <c r="AQJ46" s="117"/>
      <c r="AQK46" s="117"/>
      <c r="AQL46" s="117"/>
      <c r="AQM46" s="117"/>
      <c r="AQN46" s="117"/>
      <c r="AQO46" s="117"/>
      <c r="AQP46" s="117"/>
      <c r="AQQ46" s="117"/>
      <c r="AQR46" s="117"/>
      <c r="AQS46" s="117"/>
      <c r="AQT46" s="117"/>
      <c r="AQU46" s="117"/>
      <c r="AQV46" s="117"/>
      <c r="AQW46" s="117"/>
      <c r="AQX46" s="117"/>
      <c r="AQY46" s="117"/>
      <c r="AQZ46" s="117"/>
      <c r="ARA46" s="117"/>
      <c r="ARB46" s="117"/>
      <c r="ARC46" s="117"/>
      <c r="ARD46" s="117"/>
      <c r="ARE46" s="117"/>
      <c r="ARF46" s="117"/>
      <c r="ARG46" s="117"/>
      <c r="ARH46" s="117"/>
      <c r="ARI46" s="117"/>
      <c r="ARJ46" s="117"/>
      <c r="ARK46" s="117"/>
      <c r="ARL46" s="117"/>
      <c r="ARM46" s="117"/>
      <c r="ARN46" s="117"/>
      <c r="ARO46" s="117"/>
      <c r="ARP46" s="117"/>
      <c r="ARQ46" s="117"/>
      <c r="ARR46" s="117"/>
      <c r="ARS46" s="117"/>
      <c r="ART46" s="117"/>
      <c r="ARU46" s="117"/>
      <c r="ARV46" s="117"/>
      <c r="ARW46" s="117"/>
      <c r="ARX46" s="117"/>
      <c r="ARY46" s="117"/>
      <c r="ARZ46" s="117"/>
      <c r="ASA46" s="117"/>
      <c r="ASB46" s="117"/>
      <c r="ASC46" s="117"/>
      <c r="ASD46" s="117"/>
      <c r="ASE46" s="117"/>
      <c r="ASF46" s="117"/>
      <c r="ASG46" s="117"/>
      <c r="ASH46" s="117"/>
      <c r="ASI46" s="117"/>
      <c r="ASJ46" s="117"/>
      <c r="ASK46" s="117"/>
      <c r="ASL46" s="117"/>
      <c r="ASM46" s="117"/>
      <c r="ASN46" s="117"/>
      <c r="ASO46" s="117"/>
      <c r="ASP46" s="117"/>
      <c r="ASQ46" s="117"/>
      <c r="ASR46" s="117"/>
      <c r="ASS46" s="117"/>
      <c r="AST46" s="117"/>
      <c r="ASU46" s="117"/>
      <c r="ASV46" s="117"/>
      <c r="ASW46" s="117"/>
      <c r="ASX46" s="117"/>
      <c r="ASY46" s="117"/>
      <c r="ASZ46" s="117"/>
      <c r="ATA46" s="117"/>
      <c r="ATB46" s="117"/>
      <c r="ATC46" s="117"/>
      <c r="ATD46" s="117"/>
      <c r="ATE46" s="117"/>
      <c r="ATF46" s="117"/>
      <c r="ATG46" s="117"/>
      <c r="ATH46" s="117"/>
      <c r="ATI46" s="117"/>
      <c r="ATJ46" s="117"/>
      <c r="ATK46" s="117"/>
      <c r="ATL46" s="117"/>
      <c r="ATM46" s="117"/>
      <c r="ATN46" s="117"/>
      <c r="ATO46" s="117"/>
      <c r="ATP46" s="117"/>
      <c r="ATQ46" s="117"/>
      <c r="ATR46" s="117"/>
      <c r="ATS46" s="117"/>
      <c r="ATT46" s="117"/>
      <c r="ATU46" s="117"/>
      <c r="ATV46" s="117"/>
      <c r="ATW46" s="117"/>
      <c r="ATX46" s="117"/>
      <c r="ATY46" s="117"/>
      <c r="ATZ46" s="117"/>
      <c r="AUA46" s="117"/>
      <c r="AUB46" s="117"/>
      <c r="AUC46" s="117"/>
      <c r="AUD46" s="117"/>
      <c r="AUE46" s="117"/>
      <c r="AUF46" s="117"/>
      <c r="AUG46" s="117"/>
      <c r="AUH46" s="117"/>
      <c r="AUI46" s="117"/>
      <c r="AUJ46" s="117"/>
      <c r="AUK46" s="117"/>
      <c r="AUL46" s="117"/>
      <c r="AUM46" s="117"/>
      <c r="AUN46" s="117"/>
      <c r="AUO46" s="117"/>
      <c r="AUP46" s="117"/>
      <c r="AUQ46" s="117"/>
      <c r="AUR46" s="117"/>
      <c r="AUS46" s="117"/>
      <c r="AUT46" s="117"/>
      <c r="AUU46" s="117"/>
      <c r="AUV46" s="117"/>
      <c r="AUW46" s="117"/>
      <c r="AUX46" s="117"/>
      <c r="AUY46" s="117"/>
      <c r="AUZ46" s="117"/>
      <c r="AVA46" s="117"/>
      <c r="AVB46" s="117"/>
      <c r="AVC46" s="117"/>
      <c r="AVD46" s="117"/>
      <c r="AVE46" s="117"/>
      <c r="AVF46" s="117"/>
      <c r="AVG46" s="117"/>
      <c r="AVH46" s="117"/>
      <c r="AVI46" s="117"/>
      <c r="AVJ46" s="117"/>
      <c r="AVK46" s="117"/>
      <c r="AVL46" s="117"/>
      <c r="AVM46" s="117"/>
      <c r="AVN46" s="117"/>
      <c r="AVO46" s="117"/>
      <c r="AVP46" s="117"/>
      <c r="AVQ46" s="117"/>
      <c r="AVR46" s="117"/>
      <c r="AVS46" s="117"/>
      <c r="AVT46" s="117"/>
      <c r="AVU46" s="117"/>
      <c r="AVV46" s="117"/>
      <c r="AVW46" s="117"/>
      <c r="AVX46" s="117"/>
      <c r="AVY46" s="117"/>
      <c r="AVZ46" s="117"/>
      <c r="AWA46" s="117"/>
      <c r="AWB46" s="117"/>
      <c r="AWC46" s="117"/>
      <c r="AWD46" s="117"/>
      <c r="AWE46" s="117"/>
      <c r="AWF46" s="117"/>
      <c r="AWG46" s="117"/>
      <c r="AWH46" s="117"/>
      <c r="AWI46" s="117"/>
      <c r="AWJ46" s="117"/>
      <c r="AWK46" s="117"/>
      <c r="AWL46" s="117"/>
      <c r="AWM46" s="117"/>
      <c r="AWN46" s="117"/>
      <c r="AWO46" s="117"/>
      <c r="AWP46" s="117"/>
      <c r="AWQ46" s="117"/>
      <c r="AWR46" s="117"/>
      <c r="AWS46" s="117"/>
      <c r="AWT46" s="117"/>
      <c r="AWU46" s="117"/>
      <c r="AWV46" s="117"/>
      <c r="AWW46" s="117"/>
      <c r="AWX46" s="117"/>
      <c r="AWY46" s="117"/>
      <c r="AWZ46" s="117"/>
      <c r="AXA46" s="117"/>
      <c r="AXB46" s="117"/>
      <c r="AXC46" s="117"/>
      <c r="AXD46" s="117"/>
      <c r="AXE46" s="117"/>
      <c r="AXF46" s="117"/>
      <c r="AXG46" s="117"/>
      <c r="AXH46" s="117"/>
      <c r="AXI46" s="117"/>
      <c r="AXJ46" s="117"/>
      <c r="AXK46" s="117"/>
      <c r="AXL46" s="117"/>
      <c r="AXM46" s="117"/>
      <c r="AXN46" s="117"/>
      <c r="AXO46" s="117"/>
      <c r="AXP46" s="117"/>
      <c r="AXQ46" s="117"/>
      <c r="AXR46" s="117"/>
      <c r="AXS46" s="117"/>
      <c r="AXT46" s="117"/>
      <c r="AXU46" s="117"/>
      <c r="AXV46" s="117"/>
      <c r="AXW46" s="117"/>
      <c r="AXX46" s="117"/>
      <c r="AXY46" s="117"/>
      <c r="AXZ46" s="117"/>
      <c r="AYA46" s="117"/>
      <c r="AYB46" s="117"/>
      <c r="AYC46" s="117"/>
      <c r="AYD46" s="117"/>
      <c r="AYE46" s="117"/>
      <c r="AYF46" s="117"/>
      <c r="AYG46" s="117"/>
      <c r="AYH46" s="117"/>
      <c r="AYI46" s="117"/>
      <c r="AYJ46" s="117"/>
      <c r="AYK46" s="117"/>
      <c r="AYL46" s="117"/>
      <c r="AYM46" s="117"/>
      <c r="AYN46" s="117"/>
      <c r="AYO46" s="117"/>
      <c r="AYP46" s="117"/>
      <c r="AYQ46" s="117"/>
      <c r="AYR46" s="117"/>
      <c r="AYS46" s="117"/>
      <c r="AYT46" s="117"/>
      <c r="AYU46" s="117"/>
      <c r="AYV46" s="117"/>
      <c r="AYW46" s="117"/>
      <c r="AYX46" s="117"/>
      <c r="AYY46" s="117"/>
      <c r="AYZ46" s="117"/>
      <c r="AZA46" s="117"/>
      <c r="AZB46" s="117"/>
      <c r="AZC46" s="117"/>
      <c r="AZD46" s="117"/>
      <c r="AZE46" s="117"/>
      <c r="AZF46" s="117"/>
      <c r="AZG46" s="117"/>
      <c r="AZH46" s="117"/>
      <c r="AZI46" s="117"/>
      <c r="AZJ46" s="117"/>
      <c r="AZK46" s="117"/>
      <c r="AZL46" s="117"/>
      <c r="AZM46" s="117"/>
      <c r="AZN46" s="117"/>
      <c r="AZO46" s="117"/>
      <c r="AZP46" s="117"/>
      <c r="AZQ46" s="117"/>
      <c r="AZR46" s="117"/>
      <c r="AZS46" s="117"/>
      <c r="AZT46" s="117"/>
      <c r="AZU46" s="117"/>
      <c r="AZV46" s="117"/>
      <c r="AZW46" s="117"/>
      <c r="AZX46" s="117"/>
      <c r="AZY46" s="117"/>
      <c r="AZZ46" s="117"/>
      <c r="BAA46" s="117"/>
      <c r="BAB46" s="117"/>
      <c r="BAC46" s="117"/>
      <c r="BAD46" s="117"/>
      <c r="BAE46" s="117"/>
      <c r="BAF46" s="117"/>
      <c r="BAG46" s="117"/>
      <c r="BAH46" s="117"/>
      <c r="BAI46" s="117"/>
      <c r="BAJ46" s="117"/>
      <c r="BAK46" s="117"/>
      <c r="BAL46" s="117"/>
      <c r="BAM46" s="117"/>
      <c r="BAN46" s="117"/>
      <c r="BAO46" s="117"/>
      <c r="BAP46" s="117"/>
      <c r="BAQ46" s="117"/>
      <c r="BAR46" s="117"/>
      <c r="BAS46" s="117"/>
      <c r="BAT46" s="117"/>
      <c r="BAU46" s="117"/>
      <c r="BAV46" s="117"/>
      <c r="BAW46" s="117"/>
      <c r="BAX46" s="117"/>
      <c r="BAY46" s="117"/>
      <c r="BAZ46" s="117"/>
      <c r="BBA46" s="117"/>
      <c r="BBB46" s="117"/>
      <c r="BBC46" s="117"/>
      <c r="BBD46" s="117"/>
      <c r="BBE46" s="117"/>
      <c r="BBF46" s="117"/>
      <c r="BBG46" s="117"/>
      <c r="BBH46" s="117"/>
      <c r="BBI46" s="117"/>
      <c r="BBJ46" s="117"/>
      <c r="BBK46" s="117"/>
      <c r="BBL46" s="117"/>
      <c r="BBM46" s="117"/>
      <c r="BBN46" s="117"/>
      <c r="BBO46" s="117"/>
      <c r="BBP46" s="117"/>
      <c r="BBQ46" s="117"/>
      <c r="BBR46" s="117"/>
      <c r="BBS46" s="117"/>
      <c r="BBT46" s="117"/>
      <c r="BBU46" s="117"/>
      <c r="BBV46" s="117"/>
      <c r="BBW46" s="117"/>
      <c r="BBX46" s="117"/>
      <c r="BBY46" s="117"/>
      <c r="BBZ46" s="117"/>
      <c r="BCA46" s="117"/>
      <c r="BCB46" s="117"/>
      <c r="BCC46" s="117"/>
      <c r="BCD46" s="117"/>
      <c r="BCE46" s="117"/>
      <c r="BCF46" s="117"/>
      <c r="BCG46" s="117"/>
      <c r="BCH46" s="117"/>
      <c r="BCI46" s="117"/>
      <c r="BCJ46" s="117"/>
      <c r="BCK46" s="117"/>
      <c r="BCL46" s="117"/>
      <c r="BCM46" s="117"/>
      <c r="BCN46" s="117"/>
      <c r="BCO46" s="117"/>
      <c r="BCP46" s="117"/>
      <c r="BCQ46" s="117"/>
      <c r="BCR46" s="117"/>
      <c r="BCS46" s="117"/>
      <c r="BCT46" s="117"/>
      <c r="BCU46" s="117"/>
      <c r="BCV46" s="117"/>
      <c r="BCW46" s="117"/>
      <c r="BCX46" s="117"/>
      <c r="BCY46" s="117"/>
      <c r="BCZ46" s="117"/>
      <c r="BDA46" s="117"/>
      <c r="BDB46" s="117"/>
      <c r="BDC46" s="117"/>
      <c r="BDD46" s="117"/>
      <c r="BDE46" s="117"/>
      <c r="BDF46" s="117"/>
      <c r="BDG46" s="117"/>
      <c r="BDH46" s="117"/>
      <c r="BDI46" s="117"/>
      <c r="BDJ46" s="117"/>
      <c r="BDK46" s="117"/>
      <c r="BDL46" s="117"/>
      <c r="BDM46" s="117"/>
      <c r="BDN46" s="117"/>
      <c r="BDO46" s="117"/>
      <c r="BDP46" s="117"/>
      <c r="BDQ46" s="117"/>
      <c r="BDR46" s="117"/>
      <c r="BDS46" s="117"/>
      <c r="BDT46" s="117"/>
      <c r="BDU46" s="117"/>
      <c r="BDV46" s="117"/>
      <c r="BDW46" s="117"/>
      <c r="BDX46" s="117"/>
      <c r="BDY46" s="117"/>
      <c r="BDZ46" s="117"/>
      <c r="BEA46" s="117"/>
      <c r="BEB46" s="117"/>
      <c r="BEC46" s="117"/>
      <c r="BED46" s="117"/>
      <c r="BEE46" s="117"/>
      <c r="BEF46" s="117"/>
      <c r="BEG46" s="117"/>
      <c r="BEH46" s="117"/>
      <c r="BEI46" s="117"/>
      <c r="BEJ46" s="117"/>
      <c r="BEK46" s="117"/>
      <c r="BEL46" s="117"/>
      <c r="BEM46" s="117"/>
      <c r="BEN46" s="117"/>
      <c r="BEO46" s="117"/>
      <c r="BEP46" s="117"/>
      <c r="BEQ46" s="117"/>
      <c r="BER46" s="117"/>
      <c r="BES46" s="117"/>
      <c r="BET46" s="117"/>
      <c r="BEU46" s="117"/>
      <c r="BEV46" s="117"/>
      <c r="BEW46" s="117"/>
      <c r="BEX46" s="117"/>
      <c r="BEY46" s="117"/>
      <c r="BEZ46" s="117"/>
      <c r="BFA46" s="117"/>
      <c r="BFB46" s="117"/>
      <c r="BFC46" s="117"/>
      <c r="BFD46" s="117"/>
      <c r="BFE46" s="117"/>
      <c r="BFF46" s="117"/>
      <c r="BFG46" s="117"/>
      <c r="BFH46" s="117"/>
      <c r="BFI46" s="117"/>
      <c r="BFJ46" s="117"/>
      <c r="BFK46" s="117"/>
      <c r="BFL46" s="117"/>
      <c r="BFM46" s="117"/>
      <c r="BFN46" s="117"/>
      <c r="BFO46" s="117"/>
      <c r="BFP46" s="117"/>
      <c r="BFQ46" s="117"/>
      <c r="BFR46" s="117"/>
      <c r="BFS46" s="117"/>
      <c r="BFT46" s="117"/>
      <c r="BFU46" s="117"/>
      <c r="BFV46" s="117"/>
      <c r="BFW46" s="117"/>
      <c r="BFX46" s="117"/>
      <c r="BFY46" s="117"/>
      <c r="BFZ46" s="117"/>
      <c r="BGA46" s="117"/>
      <c r="BGB46" s="117"/>
      <c r="BGC46" s="117"/>
      <c r="BGD46" s="117"/>
      <c r="BGE46" s="117"/>
      <c r="BGF46" s="117"/>
      <c r="BGG46" s="117"/>
      <c r="BGH46" s="117"/>
      <c r="BGI46" s="117"/>
      <c r="BGJ46" s="117"/>
      <c r="BGK46" s="117"/>
      <c r="BGL46" s="117"/>
      <c r="BGM46" s="117"/>
      <c r="BGN46" s="117"/>
      <c r="BGO46" s="117"/>
      <c r="BGP46" s="117"/>
      <c r="BGQ46" s="117"/>
      <c r="BGR46" s="117"/>
      <c r="BGS46" s="117"/>
      <c r="BGT46" s="117"/>
      <c r="BGU46" s="117"/>
      <c r="BGV46" s="117"/>
      <c r="BGW46" s="117"/>
      <c r="BGX46" s="117"/>
      <c r="BGY46" s="117"/>
      <c r="BGZ46" s="117"/>
      <c r="BHA46" s="117"/>
      <c r="BHB46" s="117"/>
      <c r="BHC46" s="117"/>
      <c r="BHD46" s="117"/>
      <c r="BHE46" s="117"/>
      <c r="BHF46" s="117"/>
      <c r="BHG46" s="117"/>
      <c r="BHH46" s="117"/>
      <c r="BHI46" s="117"/>
      <c r="BHJ46" s="117"/>
      <c r="BHK46" s="117"/>
      <c r="BHL46" s="117"/>
      <c r="BHM46" s="117"/>
      <c r="BHN46" s="117"/>
      <c r="BHO46" s="117"/>
      <c r="BHP46" s="117"/>
      <c r="BHQ46" s="117"/>
      <c r="BHR46" s="117"/>
      <c r="BHS46" s="117"/>
      <c r="BHT46" s="117"/>
      <c r="BHU46" s="117"/>
      <c r="BHV46" s="117"/>
      <c r="BHW46" s="117"/>
      <c r="BHX46" s="117"/>
      <c r="BHY46" s="117"/>
      <c r="BHZ46" s="117"/>
      <c r="BIA46" s="117"/>
      <c r="BIB46" s="117"/>
      <c r="BIC46" s="117"/>
      <c r="BID46" s="117"/>
      <c r="BIE46" s="117"/>
      <c r="BIF46" s="117"/>
      <c r="BIG46" s="117"/>
      <c r="BIH46" s="117"/>
      <c r="BII46" s="117"/>
      <c r="BIJ46" s="117"/>
      <c r="BIK46" s="117"/>
      <c r="BIL46" s="117"/>
      <c r="BIM46" s="117"/>
      <c r="BIN46" s="117"/>
      <c r="BIO46" s="117"/>
      <c r="BIP46" s="117"/>
      <c r="BIQ46" s="117"/>
      <c r="BIR46" s="117"/>
      <c r="BIS46" s="117"/>
      <c r="BIT46" s="117"/>
      <c r="BIU46" s="117"/>
      <c r="BIV46" s="117"/>
      <c r="BIW46" s="117"/>
      <c r="BIX46" s="117"/>
      <c r="BIY46" s="117"/>
      <c r="BIZ46" s="117"/>
      <c r="BJA46" s="117"/>
      <c r="BJB46" s="117"/>
      <c r="BJC46" s="117"/>
      <c r="BJD46" s="117"/>
      <c r="BJE46" s="117"/>
      <c r="BJF46" s="117"/>
      <c r="BJG46" s="117"/>
      <c r="BJH46" s="117"/>
      <c r="BJI46" s="117"/>
      <c r="BJJ46" s="117"/>
      <c r="BJK46" s="117"/>
      <c r="BJL46" s="117"/>
      <c r="BJM46" s="117"/>
      <c r="BJN46" s="117"/>
      <c r="BJO46" s="117"/>
      <c r="BJP46" s="117"/>
      <c r="BJQ46" s="117"/>
      <c r="BJR46" s="117"/>
      <c r="BJS46" s="117"/>
      <c r="BJT46" s="117"/>
      <c r="BJU46" s="117"/>
      <c r="BJV46" s="117"/>
      <c r="BJW46" s="117"/>
      <c r="BJX46" s="117"/>
      <c r="BJY46" s="117"/>
      <c r="BJZ46" s="117"/>
      <c r="BKA46" s="117"/>
      <c r="BKB46" s="117"/>
      <c r="BKC46" s="117"/>
      <c r="BKD46" s="117"/>
      <c r="BKE46" s="117"/>
      <c r="BKF46" s="117"/>
      <c r="BKG46" s="117"/>
      <c r="BKH46" s="117"/>
      <c r="BKI46" s="117"/>
      <c r="BKJ46" s="117"/>
      <c r="BKK46" s="117"/>
      <c r="BKL46" s="117"/>
      <c r="BKM46" s="117"/>
      <c r="BKN46" s="117"/>
      <c r="BKO46" s="117"/>
      <c r="BKP46" s="117"/>
      <c r="BKQ46" s="117"/>
      <c r="BKR46" s="117"/>
      <c r="BKS46" s="117"/>
      <c r="BKT46" s="117"/>
      <c r="BKU46" s="117"/>
      <c r="BKV46" s="117"/>
      <c r="BKW46" s="117"/>
      <c r="BKX46" s="117"/>
      <c r="BKY46" s="117"/>
      <c r="BKZ46" s="117"/>
      <c r="BLA46" s="117"/>
      <c r="BLB46" s="117"/>
      <c r="BLC46" s="117"/>
      <c r="BLD46" s="117"/>
      <c r="BLE46" s="117"/>
      <c r="BLF46" s="117"/>
      <c r="BLG46" s="117"/>
      <c r="BLH46" s="117"/>
      <c r="BLI46" s="117"/>
      <c r="BLJ46" s="117"/>
      <c r="BLK46" s="117"/>
      <c r="BLL46" s="117"/>
      <c r="BLM46" s="117"/>
      <c r="BLN46" s="117"/>
      <c r="BLO46" s="117"/>
      <c r="BLP46" s="117"/>
      <c r="BLQ46" s="117"/>
      <c r="BLR46" s="117"/>
      <c r="BLS46" s="117"/>
      <c r="BLT46" s="117"/>
      <c r="BLU46" s="117"/>
      <c r="BLV46" s="117"/>
      <c r="BLW46" s="117"/>
      <c r="BLX46" s="117"/>
      <c r="BLY46" s="117"/>
      <c r="BLZ46" s="117"/>
      <c r="BMA46" s="117"/>
      <c r="BMB46" s="117"/>
      <c r="BMC46" s="117"/>
      <c r="BMD46" s="117"/>
      <c r="BME46" s="117"/>
      <c r="BMF46" s="117"/>
      <c r="BMG46" s="117"/>
      <c r="BMH46" s="117"/>
      <c r="BMI46" s="117"/>
      <c r="BMJ46" s="117"/>
      <c r="BMK46" s="117"/>
      <c r="BML46" s="117"/>
      <c r="BMM46" s="117"/>
      <c r="BMN46" s="117"/>
      <c r="BMO46" s="117"/>
      <c r="BMP46" s="117"/>
      <c r="BMQ46" s="117"/>
      <c r="BMR46" s="117"/>
      <c r="BMS46" s="117"/>
      <c r="BMT46" s="117"/>
      <c r="BMU46" s="117"/>
      <c r="BMV46" s="117"/>
      <c r="BMW46" s="117"/>
      <c r="BMX46" s="117"/>
      <c r="BMY46" s="117"/>
      <c r="BMZ46" s="117"/>
      <c r="BNA46" s="117"/>
      <c r="BNB46" s="117"/>
      <c r="BNC46" s="117"/>
      <c r="BND46" s="117"/>
      <c r="BNE46" s="117"/>
      <c r="BNF46" s="117"/>
      <c r="BNG46" s="117"/>
      <c r="BNH46" s="117"/>
      <c r="BNI46" s="117"/>
      <c r="BNJ46" s="117"/>
      <c r="BNK46" s="117"/>
      <c r="BNL46" s="117"/>
      <c r="BNM46" s="117"/>
      <c r="BNN46" s="117"/>
      <c r="BNO46" s="117"/>
      <c r="BNP46" s="117"/>
      <c r="BNQ46" s="117"/>
      <c r="BNR46" s="117"/>
      <c r="BNS46" s="117"/>
      <c r="BNT46" s="117"/>
      <c r="BNU46" s="117"/>
      <c r="BNV46" s="117"/>
      <c r="BNW46" s="117"/>
      <c r="BNX46" s="117"/>
      <c r="BNY46" s="117"/>
      <c r="BNZ46" s="117"/>
      <c r="BOA46" s="117"/>
      <c r="BOB46" s="117"/>
      <c r="BOC46" s="117"/>
      <c r="BOD46" s="117"/>
      <c r="BOE46" s="117"/>
      <c r="BOF46" s="117"/>
      <c r="BOG46" s="117"/>
      <c r="BOH46" s="117"/>
      <c r="BOI46" s="117"/>
      <c r="BOJ46" s="117"/>
      <c r="BOK46" s="117"/>
      <c r="BOL46" s="117"/>
      <c r="BOM46" s="117"/>
      <c r="BON46" s="117"/>
      <c r="BOO46" s="117"/>
      <c r="BOP46" s="117"/>
      <c r="BOQ46" s="117"/>
      <c r="BOR46" s="117"/>
      <c r="BOS46" s="117"/>
      <c r="BOT46" s="117"/>
      <c r="BOU46" s="117"/>
      <c r="BOV46" s="117"/>
      <c r="BOW46" s="117"/>
      <c r="BOX46" s="117"/>
      <c r="BOY46" s="117"/>
      <c r="BOZ46" s="117"/>
      <c r="BPA46" s="117"/>
      <c r="BPB46" s="117"/>
      <c r="BPC46" s="117"/>
      <c r="BPD46" s="117"/>
      <c r="BPE46" s="117"/>
      <c r="BPF46" s="117"/>
      <c r="BPG46" s="117"/>
      <c r="BPH46" s="117"/>
      <c r="BPI46" s="117"/>
      <c r="BPJ46" s="117"/>
      <c r="BPK46" s="117"/>
      <c r="BPL46" s="117"/>
      <c r="BPM46" s="117"/>
      <c r="BPN46" s="117"/>
      <c r="BPO46" s="117"/>
      <c r="BPP46" s="117"/>
      <c r="BPQ46" s="117"/>
      <c r="BPR46" s="117"/>
      <c r="BPS46" s="117"/>
      <c r="BPT46" s="117"/>
      <c r="BPU46" s="117"/>
      <c r="BPV46" s="117"/>
      <c r="BPW46" s="117"/>
      <c r="BPX46" s="117"/>
      <c r="BPY46" s="117"/>
      <c r="BPZ46" s="117"/>
      <c r="BQA46" s="117"/>
      <c r="BQB46" s="117"/>
      <c r="BQC46" s="117"/>
      <c r="BQD46" s="117"/>
      <c r="BQE46" s="117"/>
      <c r="BQF46" s="117"/>
      <c r="BQG46" s="117"/>
      <c r="BQH46" s="117"/>
      <c r="BQI46" s="117"/>
      <c r="BQJ46" s="117"/>
      <c r="BQK46" s="117"/>
      <c r="BQL46" s="117"/>
      <c r="BQM46" s="117"/>
      <c r="BQN46" s="117"/>
      <c r="BQO46" s="117"/>
      <c r="BQP46" s="117"/>
      <c r="BQQ46" s="117"/>
      <c r="BQR46" s="117"/>
      <c r="BQS46" s="117"/>
      <c r="BQT46" s="117"/>
      <c r="BQU46" s="117"/>
      <c r="BQV46" s="117"/>
      <c r="BQW46" s="117"/>
      <c r="BQX46" s="117"/>
      <c r="BQY46" s="117"/>
      <c r="BQZ46" s="117"/>
      <c r="BRA46" s="117"/>
      <c r="BRB46" s="117"/>
      <c r="BRC46" s="117"/>
      <c r="BRD46" s="117"/>
      <c r="BRE46" s="117"/>
      <c r="BRF46" s="117"/>
      <c r="BRG46" s="117"/>
      <c r="BRH46" s="117"/>
      <c r="BRI46" s="117"/>
      <c r="BRJ46" s="117"/>
      <c r="BRK46" s="117"/>
      <c r="BRL46" s="117"/>
      <c r="BRM46" s="117"/>
      <c r="BRN46" s="117"/>
      <c r="BRO46" s="117"/>
      <c r="BRP46" s="117"/>
      <c r="BRQ46" s="117"/>
      <c r="BRR46" s="117"/>
      <c r="BRS46" s="117"/>
      <c r="BRT46" s="117"/>
      <c r="BRU46" s="117"/>
      <c r="BRV46" s="117"/>
      <c r="BRW46" s="117"/>
      <c r="BRX46" s="117"/>
      <c r="BRY46" s="117"/>
      <c r="BRZ46" s="117"/>
      <c r="BSA46" s="117"/>
      <c r="BSB46" s="117"/>
      <c r="BSC46" s="117"/>
      <c r="BSD46" s="117"/>
      <c r="BSE46" s="117"/>
      <c r="BSF46" s="117"/>
      <c r="BSG46" s="117"/>
      <c r="BSH46" s="117"/>
      <c r="BSI46" s="117"/>
      <c r="BSJ46" s="117"/>
      <c r="BSK46" s="117"/>
      <c r="BSL46" s="117"/>
      <c r="BSM46" s="117"/>
      <c r="BSN46" s="117"/>
      <c r="BSO46" s="117"/>
      <c r="BSP46" s="117"/>
      <c r="BSQ46" s="117"/>
      <c r="BSR46" s="117"/>
      <c r="BSS46" s="117"/>
      <c r="BST46" s="117"/>
      <c r="BSU46" s="117"/>
      <c r="BSV46" s="117"/>
      <c r="BSW46" s="117"/>
      <c r="BSX46" s="117"/>
      <c r="BSY46" s="117"/>
      <c r="BSZ46" s="117"/>
      <c r="BTA46" s="117"/>
      <c r="BTB46" s="117"/>
      <c r="BTC46" s="117"/>
      <c r="BTD46" s="117"/>
      <c r="BTE46" s="117"/>
      <c r="BTF46" s="117"/>
      <c r="BTG46" s="117"/>
      <c r="BTH46" s="117"/>
      <c r="BTI46" s="117"/>
      <c r="BTJ46" s="117"/>
      <c r="BTK46" s="117"/>
      <c r="BTL46" s="117"/>
      <c r="BTM46" s="117"/>
      <c r="BTN46" s="117"/>
      <c r="BTO46" s="117"/>
      <c r="BTP46" s="117"/>
      <c r="BTQ46" s="117"/>
      <c r="BTR46" s="117"/>
      <c r="BTS46" s="117"/>
      <c r="BTT46" s="117"/>
      <c r="BTU46" s="117"/>
      <c r="BTV46" s="117"/>
      <c r="BTW46" s="117"/>
      <c r="BTX46" s="117"/>
      <c r="BTY46" s="117"/>
      <c r="BTZ46" s="117"/>
      <c r="BUA46" s="117"/>
      <c r="BUB46" s="117"/>
      <c r="BUC46" s="117"/>
      <c r="BUD46" s="117"/>
      <c r="BUE46" s="117"/>
      <c r="BUF46" s="117"/>
      <c r="BUG46" s="117"/>
      <c r="BUH46" s="117"/>
      <c r="BUI46" s="117"/>
      <c r="BUJ46" s="117"/>
      <c r="BUK46" s="117"/>
      <c r="BUL46" s="117"/>
      <c r="BUM46" s="117"/>
      <c r="BUN46" s="117"/>
      <c r="BUO46" s="117"/>
      <c r="BUP46" s="117"/>
      <c r="BUQ46" s="117"/>
      <c r="BUR46" s="117"/>
      <c r="BUS46" s="117"/>
      <c r="BUT46" s="117"/>
      <c r="BUU46" s="117"/>
      <c r="BUV46" s="117"/>
      <c r="BUW46" s="117"/>
      <c r="BUX46" s="117"/>
      <c r="BUY46" s="117"/>
      <c r="BUZ46" s="117"/>
      <c r="BVA46" s="117"/>
      <c r="BVB46" s="117"/>
      <c r="BVC46" s="117"/>
      <c r="BVD46" s="117"/>
      <c r="BVE46" s="117"/>
      <c r="BVF46" s="117"/>
      <c r="BVG46" s="117"/>
      <c r="BVH46" s="117"/>
      <c r="BVI46" s="117"/>
      <c r="BVJ46" s="117"/>
      <c r="BVK46" s="117"/>
      <c r="BVL46" s="117"/>
      <c r="BVM46" s="117"/>
      <c r="BVN46" s="117"/>
      <c r="BVO46" s="117"/>
      <c r="BVP46" s="117"/>
      <c r="BVQ46" s="117"/>
      <c r="BVR46" s="117"/>
      <c r="BVS46" s="117"/>
      <c r="BVT46" s="117"/>
      <c r="BVU46" s="117"/>
      <c r="BVV46" s="117"/>
      <c r="BVW46" s="117"/>
      <c r="BVX46" s="117"/>
      <c r="BVY46" s="117"/>
      <c r="BVZ46" s="117"/>
      <c r="BWA46" s="117"/>
      <c r="BWB46" s="117"/>
      <c r="BWC46" s="117"/>
      <c r="BWD46" s="117"/>
      <c r="BWE46" s="117"/>
      <c r="BWF46" s="117"/>
      <c r="BWG46" s="117"/>
      <c r="BWH46" s="117"/>
      <c r="BWI46" s="117"/>
      <c r="BWJ46" s="117"/>
      <c r="BWK46" s="117"/>
      <c r="BWL46" s="117"/>
      <c r="BWM46" s="117"/>
      <c r="BWN46" s="117"/>
      <c r="BWO46" s="117"/>
      <c r="BWP46" s="117"/>
      <c r="BWQ46" s="117"/>
      <c r="BWR46" s="117"/>
      <c r="BWS46" s="117"/>
      <c r="BWT46" s="117"/>
      <c r="BWU46" s="117"/>
      <c r="BWV46" s="117"/>
      <c r="BWW46" s="117"/>
      <c r="BWX46" s="117"/>
      <c r="BWY46" s="117"/>
      <c r="BWZ46" s="117"/>
      <c r="BXA46" s="117"/>
      <c r="BXB46" s="117"/>
      <c r="BXC46" s="117"/>
      <c r="BXD46" s="117"/>
      <c r="BXE46" s="117"/>
      <c r="BXF46" s="117"/>
      <c r="BXG46" s="117"/>
      <c r="BXH46" s="117"/>
      <c r="BXI46" s="117"/>
      <c r="BXJ46" s="117"/>
      <c r="BXK46" s="117"/>
      <c r="BXL46" s="117"/>
      <c r="BXM46" s="117"/>
      <c r="BXN46" s="117"/>
      <c r="BXO46" s="117"/>
      <c r="BXP46" s="117"/>
      <c r="BXQ46" s="117"/>
      <c r="BXR46" s="117"/>
      <c r="BXS46" s="117"/>
      <c r="BXT46" s="117"/>
      <c r="BXU46" s="117"/>
      <c r="BXV46" s="117"/>
      <c r="BXW46" s="117"/>
      <c r="BXX46" s="117"/>
      <c r="BXY46" s="117"/>
      <c r="BXZ46" s="117"/>
      <c r="BYA46" s="117"/>
      <c r="BYB46" s="117"/>
      <c r="BYC46" s="117"/>
      <c r="BYD46" s="117"/>
      <c r="BYE46" s="117"/>
      <c r="BYF46" s="117"/>
      <c r="BYG46" s="117"/>
      <c r="BYH46" s="117"/>
      <c r="BYI46" s="117"/>
      <c r="BYJ46" s="117"/>
      <c r="BYK46" s="117"/>
      <c r="BYL46" s="117"/>
      <c r="BYM46" s="117"/>
      <c r="BYN46" s="117"/>
      <c r="BYO46" s="117"/>
      <c r="BYP46" s="117"/>
      <c r="BYQ46" s="117"/>
      <c r="BYR46" s="117"/>
      <c r="BYS46" s="117"/>
      <c r="BYT46" s="117"/>
      <c r="BYU46" s="117"/>
      <c r="BYV46" s="117"/>
      <c r="BYW46" s="117"/>
      <c r="BYX46" s="117"/>
      <c r="BYY46" s="117"/>
      <c r="BYZ46" s="117"/>
      <c r="BZA46" s="117"/>
      <c r="BZB46" s="117"/>
      <c r="BZC46" s="117"/>
      <c r="BZD46" s="117"/>
      <c r="BZE46" s="117"/>
      <c r="BZF46" s="117"/>
      <c r="BZG46" s="117"/>
      <c r="BZH46" s="117"/>
      <c r="BZI46" s="117"/>
      <c r="BZJ46" s="117"/>
      <c r="BZK46" s="117"/>
      <c r="BZL46" s="117"/>
      <c r="BZM46" s="117"/>
      <c r="BZN46" s="117"/>
      <c r="BZO46" s="117"/>
      <c r="BZP46" s="117"/>
      <c r="BZQ46" s="117"/>
      <c r="BZR46" s="117"/>
      <c r="BZS46" s="117"/>
      <c r="BZT46" s="117"/>
      <c r="BZU46" s="117"/>
      <c r="BZV46" s="117"/>
      <c r="BZW46" s="117"/>
      <c r="BZX46" s="117"/>
      <c r="BZY46" s="117"/>
      <c r="BZZ46" s="117"/>
      <c r="CAA46" s="117"/>
      <c r="CAB46" s="117"/>
      <c r="CAC46" s="117"/>
      <c r="CAD46" s="117"/>
      <c r="CAE46" s="117"/>
      <c r="CAF46" s="117"/>
      <c r="CAG46" s="117"/>
      <c r="CAH46" s="117"/>
      <c r="CAI46" s="117"/>
      <c r="CAJ46" s="117"/>
      <c r="CAK46" s="117"/>
      <c r="CAL46" s="117"/>
      <c r="CAM46" s="117"/>
      <c r="CAN46" s="117"/>
      <c r="CAO46" s="117"/>
      <c r="CAP46" s="117"/>
      <c r="CAQ46" s="117"/>
      <c r="CAR46" s="117"/>
      <c r="CAS46" s="117"/>
      <c r="CAT46" s="117"/>
      <c r="CAU46" s="117"/>
      <c r="CAV46" s="117"/>
      <c r="CAW46" s="117"/>
      <c r="CAX46" s="117"/>
      <c r="CAY46" s="117"/>
      <c r="CAZ46" s="117"/>
      <c r="CBA46" s="117"/>
      <c r="CBB46" s="117"/>
      <c r="CBC46" s="117"/>
      <c r="CBD46" s="117"/>
      <c r="CBE46" s="117"/>
      <c r="CBF46" s="117"/>
      <c r="CBG46" s="117"/>
      <c r="CBH46" s="117"/>
      <c r="CBI46" s="117"/>
      <c r="CBJ46" s="117"/>
      <c r="CBK46" s="117"/>
      <c r="CBL46" s="117"/>
      <c r="CBM46" s="117"/>
      <c r="CBN46" s="117"/>
      <c r="CBO46" s="117"/>
      <c r="CBP46" s="117"/>
      <c r="CBQ46" s="117"/>
      <c r="CBR46" s="117"/>
      <c r="CBS46" s="117"/>
      <c r="CBT46" s="117"/>
      <c r="CBU46" s="117"/>
      <c r="CBV46" s="117"/>
      <c r="CBW46" s="117"/>
      <c r="CBX46" s="117"/>
      <c r="CBY46" s="117"/>
      <c r="CBZ46" s="117"/>
      <c r="CCA46" s="117"/>
      <c r="CCB46" s="117"/>
      <c r="CCC46" s="117"/>
      <c r="CCD46" s="117"/>
      <c r="CCE46" s="117"/>
      <c r="CCF46" s="117"/>
      <c r="CCG46" s="117"/>
      <c r="CCH46" s="117"/>
      <c r="CCI46" s="117"/>
      <c r="CCJ46" s="117"/>
      <c r="CCK46" s="117"/>
      <c r="CCL46" s="117"/>
      <c r="CCM46" s="117"/>
      <c r="CCN46" s="117"/>
      <c r="CCO46" s="117"/>
      <c r="CCP46" s="117"/>
      <c r="CCQ46" s="117"/>
      <c r="CCR46" s="117"/>
      <c r="CCS46" s="117"/>
      <c r="CCT46" s="117"/>
      <c r="CCU46" s="117"/>
      <c r="CCV46" s="117"/>
      <c r="CCW46" s="117"/>
      <c r="CCX46" s="117"/>
      <c r="CCY46" s="117"/>
      <c r="CCZ46" s="117"/>
      <c r="CDA46" s="117"/>
      <c r="CDB46" s="117"/>
      <c r="CDC46" s="117"/>
      <c r="CDD46" s="117"/>
      <c r="CDE46" s="117"/>
      <c r="CDF46" s="117"/>
      <c r="CDG46" s="117"/>
      <c r="CDH46" s="117"/>
      <c r="CDI46" s="117"/>
      <c r="CDJ46" s="117"/>
      <c r="CDK46" s="117"/>
      <c r="CDL46" s="117"/>
      <c r="CDM46" s="117"/>
      <c r="CDN46" s="117"/>
      <c r="CDO46" s="117"/>
      <c r="CDP46" s="117"/>
      <c r="CDQ46" s="117"/>
      <c r="CDR46" s="117"/>
      <c r="CDS46" s="117"/>
      <c r="CDT46" s="117"/>
      <c r="CDU46" s="117"/>
      <c r="CDV46" s="117"/>
      <c r="CDW46" s="117"/>
      <c r="CDX46" s="117"/>
      <c r="CDY46" s="117"/>
      <c r="CDZ46" s="117"/>
      <c r="CEA46" s="117"/>
      <c r="CEB46" s="117"/>
      <c r="CEC46" s="117"/>
      <c r="CED46" s="117"/>
      <c r="CEE46" s="117"/>
      <c r="CEF46" s="117"/>
      <c r="CEG46" s="117"/>
      <c r="CEH46" s="117"/>
      <c r="CEI46" s="117"/>
      <c r="CEJ46" s="117"/>
      <c r="CEK46" s="117"/>
      <c r="CEL46" s="117"/>
      <c r="CEM46" s="117"/>
      <c r="CEN46" s="117"/>
      <c r="CEO46" s="117"/>
      <c r="CEP46" s="117"/>
      <c r="CEQ46" s="117"/>
      <c r="CER46" s="117"/>
      <c r="CES46" s="117"/>
      <c r="CET46" s="117"/>
      <c r="CEU46" s="117"/>
      <c r="CEV46" s="117"/>
      <c r="CEW46" s="117"/>
      <c r="CEX46" s="117"/>
      <c r="CEY46" s="117"/>
      <c r="CEZ46" s="117"/>
      <c r="CFA46" s="117"/>
      <c r="CFB46" s="117"/>
      <c r="CFC46" s="117"/>
      <c r="CFD46" s="117"/>
      <c r="CFE46" s="117"/>
      <c r="CFF46" s="117"/>
      <c r="CFG46" s="117"/>
      <c r="CFH46" s="117"/>
      <c r="CFI46" s="117"/>
      <c r="CFJ46" s="117"/>
      <c r="CFK46" s="117"/>
      <c r="CFL46" s="117"/>
      <c r="CFM46" s="117"/>
      <c r="CFN46" s="117"/>
      <c r="CFO46" s="117"/>
      <c r="CFP46" s="117"/>
      <c r="CFQ46" s="117"/>
      <c r="CFR46" s="117"/>
      <c r="CFS46" s="117"/>
      <c r="CFT46" s="117"/>
      <c r="CFU46" s="117"/>
      <c r="CFV46" s="117"/>
      <c r="CFW46" s="117"/>
      <c r="CFX46" s="117"/>
      <c r="CFY46" s="117"/>
      <c r="CFZ46" s="117"/>
      <c r="CGA46" s="117"/>
      <c r="CGB46" s="117"/>
      <c r="CGC46" s="117"/>
      <c r="CGD46" s="117"/>
      <c r="CGE46" s="117"/>
      <c r="CGF46" s="117"/>
      <c r="CGG46" s="117"/>
      <c r="CGH46" s="117"/>
      <c r="CGI46" s="117"/>
      <c r="CGJ46" s="117"/>
      <c r="CGK46" s="117"/>
      <c r="CGL46" s="117"/>
      <c r="CGM46" s="117"/>
      <c r="CGN46" s="117"/>
      <c r="CGO46" s="117"/>
      <c r="CGP46" s="117"/>
      <c r="CGQ46" s="117"/>
      <c r="CGR46" s="117"/>
      <c r="CGS46" s="117"/>
      <c r="CGT46" s="117"/>
      <c r="CGU46" s="117"/>
      <c r="CGV46" s="117"/>
      <c r="CGW46" s="117"/>
      <c r="CGX46" s="117"/>
      <c r="CGY46" s="117"/>
      <c r="CGZ46" s="117"/>
      <c r="CHA46" s="117"/>
      <c r="CHB46" s="117"/>
      <c r="CHC46" s="117"/>
      <c r="CHD46" s="117"/>
      <c r="CHE46" s="117"/>
      <c r="CHF46" s="117"/>
      <c r="CHG46" s="117"/>
      <c r="CHH46" s="117"/>
      <c r="CHI46" s="117"/>
      <c r="CHJ46" s="117"/>
      <c r="CHK46" s="117"/>
      <c r="CHL46" s="117"/>
      <c r="CHM46" s="117"/>
      <c r="CHN46" s="117"/>
      <c r="CHO46" s="117"/>
      <c r="CHP46" s="117"/>
      <c r="CHQ46" s="117"/>
      <c r="CHR46" s="117"/>
      <c r="CHS46" s="117"/>
      <c r="CHT46" s="117"/>
      <c r="CHU46" s="117"/>
      <c r="CHV46" s="117"/>
      <c r="CHW46" s="117"/>
      <c r="CHX46" s="117"/>
      <c r="CHY46" s="117"/>
      <c r="CHZ46" s="117"/>
      <c r="CIA46" s="117"/>
      <c r="CIB46" s="117"/>
      <c r="CIC46" s="117"/>
      <c r="CID46" s="117"/>
      <c r="CIE46" s="117"/>
      <c r="CIF46" s="117"/>
      <c r="CIG46" s="117"/>
      <c r="CIH46" s="117"/>
      <c r="CII46" s="117"/>
      <c r="CIJ46" s="117"/>
      <c r="CIK46" s="117"/>
      <c r="CIL46" s="117"/>
      <c r="CIM46" s="117"/>
      <c r="CIN46" s="117"/>
      <c r="CIO46" s="117"/>
      <c r="CIP46" s="117"/>
      <c r="CIQ46" s="117"/>
      <c r="CIR46" s="117"/>
      <c r="CIS46" s="117"/>
      <c r="CIT46" s="117"/>
      <c r="CIU46" s="117"/>
      <c r="CIV46" s="117"/>
      <c r="CIW46" s="117"/>
      <c r="CIX46" s="117"/>
      <c r="CIY46" s="117"/>
      <c r="CIZ46" s="117"/>
      <c r="CJA46" s="117"/>
      <c r="CJB46" s="117"/>
      <c r="CJC46" s="117"/>
      <c r="CJD46" s="117"/>
      <c r="CJE46" s="117"/>
      <c r="CJF46" s="117"/>
      <c r="CJG46" s="117"/>
      <c r="CJH46" s="117"/>
      <c r="CJI46" s="117"/>
      <c r="CJJ46" s="117"/>
      <c r="CJK46" s="117"/>
      <c r="CJL46" s="117"/>
      <c r="CJM46" s="117"/>
      <c r="CJN46" s="117"/>
      <c r="CJO46" s="117"/>
      <c r="CJP46" s="117"/>
      <c r="CJQ46" s="117"/>
      <c r="CJR46" s="117"/>
      <c r="CJS46" s="117"/>
      <c r="CJT46" s="117"/>
      <c r="CJU46" s="117"/>
      <c r="CJV46" s="117"/>
      <c r="CJW46" s="117"/>
      <c r="CJX46" s="117"/>
      <c r="CJY46" s="117"/>
      <c r="CJZ46" s="117"/>
      <c r="CKA46" s="117"/>
      <c r="CKB46" s="117"/>
      <c r="CKC46" s="117"/>
      <c r="CKD46" s="117"/>
      <c r="CKE46" s="117"/>
      <c r="CKF46" s="117"/>
      <c r="CKG46" s="117"/>
      <c r="CKH46" s="117"/>
      <c r="CKI46" s="117"/>
      <c r="CKJ46" s="117"/>
      <c r="CKK46" s="117"/>
      <c r="CKL46" s="117"/>
      <c r="CKM46" s="117"/>
      <c r="CKN46" s="117"/>
      <c r="CKO46" s="117"/>
      <c r="CKP46" s="117"/>
      <c r="CKQ46" s="117"/>
      <c r="CKR46" s="117"/>
      <c r="CKS46" s="117"/>
      <c r="CKT46" s="117"/>
      <c r="CKU46" s="117"/>
      <c r="CKV46" s="117"/>
      <c r="CKW46" s="117"/>
      <c r="CKX46" s="117"/>
      <c r="CKY46" s="117"/>
      <c r="CKZ46" s="117"/>
      <c r="CLA46" s="117"/>
      <c r="CLB46" s="117"/>
      <c r="CLC46" s="117"/>
      <c r="CLD46" s="117"/>
      <c r="CLE46" s="117"/>
      <c r="CLF46" s="117"/>
      <c r="CLG46" s="117"/>
      <c r="CLH46" s="117"/>
      <c r="CLI46" s="117"/>
      <c r="CLJ46" s="117"/>
      <c r="CLK46" s="117"/>
      <c r="CLL46" s="117"/>
      <c r="CLM46" s="117"/>
      <c r="CLN46" s="117"/>
      <c r="CLO46" s="117"/>
      <c r="CLP46" s="117"/>
      <c r="CLQ46" s="117"/>
      <c r="CLR46" s="117"/>
      <c r="CLS46" s="117"/>
      <c r="CLT46" s="117"/>
      <c r="CLU46" s="117"/>
      <c r="CLV46" s="117"/>
      <c r="CLW46" s="117"/>
      <c r="CLX46" s="117"/>
      <c r="CLY46" s="117"/>
      <c r="CLZ46" s="117"/>
      <c r="CMA46" s="117"/>
      <c r="CMB46" s="117"/>
      <c r="CMC46" s="117"/>
      <c r="CMD46" s="117"/>
      <c r="CME46" s="117"/>
      <c r="CMF46" s="117"/>
      <c r="CMG46" s="117"/>
      <c r="CMH46" s="117"/>
      <c r="CMI46" s="117"/>
      <c r="CMJ46" s="117"/>
      <c r="CMK46" s="117"/>
      <c r="CML46" s="117"/>
      <c r="CMM46" s="117"/>
      <c r="CMN46" s="117"/>
      <c r="CMO46" s="117"/>
      <c r="CMP46" s="117"/>
      <c r="CMQ46" s="117"/>
      <c r="CMR46" s="117"/>
      <c r="CMS46" s="117"/>
      <c r="CMT46" s="117"/>
      <c r="CMU46" s="117"/>
      <c r="CMV46" s="117"/>
      <c r="CMW46" s="117"/>
      <c r="CMX46" s="117"/>
      <c r="CMY46" s="117"/>
      <c r="CMZ46" s="117"/>
      <c r="CNA46" s="117"/>
      <c r="CNB46" s="117"/>
      <c r="CNC46" s="117"/>
      <c r="CND46" s="117"/>
      <c r="CNE46" s="117"/>
      <c r="CNF46" s="117"/>
      <c r="CNG46" s="117"/>
      <c r="CNH46" s="117"/>
      <c r="CNI46" s="117"/>
      <c r="CNJ46" s="117"/>
      <c r="CNK46" s="117"/>
      <c r="CNL46" s="117"/>
      <c r="CNM46" s="117"/>
      <c r="CNN46" s="117"/>
      <c r="CNO46" s="117"/>
      <c r="CNP46" s="117"/>
      <c r="CNQ46" s="117"/>
      <c r="CNR46" s="117"/>
      <c r="CNS46" s="117"/>
      <c r="CNT46" s="117"/>
      <c r="CNU46" s="117"/>
      <c r="CNV46" s="117"/>
      <c r="CNW46" s="117"/>
      <c r="CNX46" s="117"/>
      <c r="CNY46" s="117"/>
      <c r="CNZ46" s="117"/>
      <c r="COA46" s="117"/>
      <c r="COB46" s="117"/>
      <c r="COC46" s="117"/>
      <c r="COD46" s="117"/>
      <c r="COE46" s="117"/>
      <c r="COF46" s="117"/>
      <c r="COG46" s="117"/>
      <c r="COH46" s="117"/>
      <c r="COI46" s="117"/>
      <c r="COJ46" s="117"/>
      <c r="COK46" s="117"/>
      <c r="COL46" s="117"/>
      <c r="COM46" s="117"/>
      <c r="CON46" s="117"/>
      <c r="COO46" s="117"/>
      <c r="COP46" s="117"/>
      <c r="COQ46" s="117"/>
      <c r="COR46" s="117"/>
      <c r="COS46" s="117"/>
      <c r="COT46" s="117"/>
      <c r="COU46" s="117"/>
      <c r="COV46" s="117"/>
      <c r="COW46" s="117"/>
      <c r="COX46" s="117"/>
      <c r="COY46" s="117"/>
      <c r="COZ46" s="117"/>
      <c r="CPA46" s="117"/>
      <c r="CPB46" s="117"/>
      <c r="CPC46" s="117"/>
      <c r="CPD46" s="117"/>
      <c r="CPE46" s="117"/>
      <c r="CPF46" s="117"/>
      <c r="CPG46" s="117"/>
      <c r="CPH46" s="117"/>
      <c r="CPI46" s="117"/>
      <c r="CPJ46" s="117"/>
      <c r="CPK46" s="117"/>
      <c r="CPL46" s="117"/>
      <c r="CPM46" s="117"/>
      <c r="CPN46" s="117"/>
      <c r="CPO46" s="117"/>
      <c r="CPP46" s="117"/>
      <c r="CPQ46" s="117"/>
      <c r="CPR46" s="117"/>
      <c r="CPS46" s="117"/>
      <c r="CPT46" s="117"/>
      <c r="CPU46" s="117"/>
      <c r="CPV46" s="117"/>
      <c r="CPW46" s="117"/>
      <c r="CPX46" s="117"/>
      <c r="CPY46" s="117"/>
      <c r="CPZ46" s="117"/>
      <c r="CQA46" s="117"/>
      <c r="CQB46" s="117"/>
      <c r="CQC46" s="117"/>
      <c r="CQD46" s="117"/>
      <c r="CQE46" s="117"/>
      <c r="CQF46" s="117"/>
      <c r="CQG46" s="117"/>
      <c r="CQH46" s="117"/>
      <c r="CQI46" s="117"/>
      <c r="CQJ46" s="117"/>
      <c r="CQK46" s="117"/>
      <c r="CQL46" s="117"/>
      <c r="CQM46" s="117"/>
      <c r="CQN46" s="117"/>
      <c r="CQO46" s="117"/>
      <c r="CQP46" s="117"/>
      <c r="CQQ46" s="117"/>
      <c r="CQR46" s="117"/>
      <c r="CQS46" s="117"/>
      <c r="CQT46" s="117"/>
      <c r="CQU46" s="117"/>
      <c r="CQV46" s="117"/>
      <c r="CQW46" s="117"/>
      <c r="CQX46" s="117"/>
      <c r="CQY46" s="117"/>
      <c r="CQZ46" s="117"/>
      <c r="CRA46" s="117"/>
      <c r="CRB46" s="117"/>
      <c r="CRC46" s="117"/>
      <c r="CRD46" s="117"/>
      <c r="CRE46" s="117"/>
      <c r="CRF46" s="117"/>
      <c r="CRG46" s="117"/>
      <c r="CRH46" s="117"/>
      <c r="CRI46" s="117"/>
      <c r="CRJ46" s="117"/>
      <c r="CRK46" s="117"/>
      <c r="CRL46" s="117"/>
      <c r="CRM46" s="117"/>
      <c r="CRN46" s="117"/>
      <c r="CRO46" s="117"/>
      <c r="CRP46" s="117"/>
      <c r="CRQ46" s="117"/>
      <c r="CRR46" s="117"/>
      <c r="CRS46" s="117"/>
      <c r="CRT46" s="117"/>
      <c r="CRU46" s="117"/>
      <c r="CRV46" s="117"/>
      <c r="CRW46" s="117"/>
      <c r="CRX46" s="117"/>
      <c r="CRY46" s="117"/>
      <c r="CRZ46" s="117"/>
      <c r="CSA46" s="117"/>
      <c r="CSB46" s="117"/>
      <c r="CSC46" s="117"/>
      <c r="CSD46" s="117"/>
      <c r="CSE46" s="117"/>
      <c r="CSF46" s="117"/>
      <c r="CSG46" s="117"/>
      <c r="CSH46" s="117"/>
      <c r="CSI46" s="117"/>
      <c r="CSJ46" s="117"/>
      <c r="CSK46" s="117"/>
      <c r="CSL46" s="117"/>
      <c r="CSM46" s="117"/>
      <c r="CSN46" s="117"/>
      <c r="CSO46" s="117"/>
      <c r="CSP46" s="117"/>
      <c r="CSQ46" s="117"/>
      <c r="CSR46" s="117"/>
      <c r="CSS46" s="117"/>
      <c r="CST46" s="117"/>
      <c r="CSU46" s="117"/>
      <c r="CSV46" s="117"/>
      <c r="CSW46" s="117"/>
      <c r="CSX46" s="117"/>
      <c r="CSY46" s="117"/>
      <c r="CSZ46" s="117"/>
      <c r="CTA46" s="117"/>
      <c r="CTB46" s="117"/>
      <c r="CTC46" s="117"/>
      <c r="CTD46" s="117"/>
      <c r="CTE46" s="117"/>
      <c r="CTF46" s="117"/>
      <c r="CTG46" s="117"/>
      <c r="CTH46" s="117"/>
      <c r="CTI46" s="117"/>
      <c r="CTJ46" s="117"/>
      <c r="CTK46" s="117"/>
      <c r="CTL46" s="117"/>
      <c r="CTM46" s="117"/>
      <c r="CTN46" s="117"/>
      <c r="CTO46" s="117"/>
      <c r="CTP46" s="117"/>
      <c r="CTQ46" s="117"/>
      <c r="CTR46" s="117"/>
      <c r="CTS46" s="117"/>
      <c r="CTT46" s="117"/>
      <c r="CTU46" s="117"/>
      <c r="CTV46" s="117"/>
      <c r="CTW46" s="117"/>
      <c r="CTX46" s="117"/>
      <c r="CTY46" s="117"/>
      <c r="CTZ46" s="117"/>
      <c r="CUA46" s="117"/>
      <c r="CUB46" s="117"/>
      <c r="CUC46" s="117"/>
      <c r="CUD46" s="117"/>
      <c r="CUE46" s="117"/>
      <c r="CUF46" s="117"/>
      <c r="CUG46" s="117"/>
      <c r="CUH46" s="117"/>
      <c r="CUI46" s="117"/>
      <c r="CUJ46" s="117"/>
      <c r="CUK46" s="117"/>
      <c r="CUL46" s="117"/>
      <c r="CUM46" s="117"/>
      <c r="CUN46" s="117"/>
      <c r="CUO46" s="117"/>
      <c r="CUP46" s="117"/>
      <c r="CUQ46" s="117"/>
      <c r="CUR46" s="117"/>
      <c r="CUS46" s="117"/>
      <c r="CUT46" s="117"/>
      <c r="CUU46" s="117"/>
      <c r="CUV46" s="117"/>
      <c r="CUW46" s="117"/>
      <c r="CUX46" s="117"/>
      <c r="CUY46" s="117"/>
      <c r="CUZ46" s="117"/>
      <c r="CVA46" s="117"/>
      <c r="CVB46" s="117"/>
      <c r="CVC46" s="117"/>
      <c r="CVD46" s="117"/>
      <c r="CVE46" s="117"/>
      <c r="CVF46" s="117"/>
      <c r="CVG46" s="117"/>
      <c r="CVH46" s="117"/>
      <c r="CVI46" s="117"/>
      <c r="CVJ46" s="117"/>
      <c r="CVK46" s="117"/>
      <c r="CVL46" s="117"/>
      <c r="CVM46" s="117"/>
      <c r="CVN46" s="117"/>
      <c r="CVO46" s="117"/>
      <c r="CVP46" s="117"/>
      <c r="CVQ46" s="117"/>
      <c r="CVR46" s="117"/>
      <c r="CVS46" s="117"/>
      <c r="CVT46" s="117"/>
      <c r="CVU46" s="117"/>
      <c r="CVV46" s="117"/>
      <c r="CVW46" s="117"/>
      <c r="CVX46" s="117"/>
      <c r="CVY46" s="117"/>
      <c r="CVZ46" s="117"/>
      <c r="CWA46" s="117"/>
      <c r="CWB46" s="117"/>
      <c r="CWC46" s="117"/>
      <c r="CWD46" s="117"/>
      <c r="CWE46" s="117"/>
      <c r="CWF46" s="117"/>
      <c r="CWG46" s="117"/>
      <c r="CWH46" s="117"/>
      <c r="CWI46" s="117"/>
      <c r="CWJ46" s="117"/>
      <c r="CWK46" s="117"/>
      <c r="CWL46" s="117"/>
      <c r="CWM46" s="117"/>
      <c r="CWN46" s="117"/>
      <c r="CWO46" s="117"/>
      <c r="CWP46" s="117"/>
      <c r="CWQ46" s="117"/>
      <c r="CWR46" s="117"/>
      <c r="CWS46" s="117"/>
      <c r="CWT46" s="117"/>
      <c r="CWU46" s="117"/>
      <c r="CWV46" s="117"/>
      <c r="CWW46" s="117"/>
      <c r="CWX46" s="117"/>
      <c r="CWY46" s="117"/>
      <c r="CWZ46" s="117"/>
      <c r="CXA46" s="117"/>
      <c r="CXB46" s="117"/>
      <c r="CXC46" s="117"/>
      <c r="CXD46" s="117"/>
      <c r="CXE46" s="117"/>
      <c r="CXF46" s="117"/>
      <c r="CXG46" s="117"/>
      <c r="CXH46" s="117"/>
      <c r="CXI46" s="117"/>
      <c r="CXJ46" s="117"/>
      <c r="CXK46" s="117"/>
      <c r="CXL46" s="117"/>
      <c r="CXM46" s="117"/>
      <c r="CXN46" s="117"/>
      <c r="CXO46" s="117"/>
      <c r="CXP46" s="117"/>
      <c r="CXQ46" s="117"/>
      <c r="CXR46" s="117"/>
      <c r="CXS46" s="117"/>
      <c r="CXT46" s="117"/>
      <c r="CXU46" s="117"/>
      <c r="CXV46" s="117"/>
      <c r="CXW46" s="117"/>
      <c r="CXX46" s="117"/>
      <c r="CXY46" s="117"/>
      <c r="CXZ46" s="117"/>
      <c r="CYA46" s="117"/>
      <c r="CYB46" s="117"/>
      <c r="CYC46" s="117"/>
      <c r="CYD46" s="117"/>
      <c r="CYE46" s="117"/>
      <c r="CYF46" s="117"/>
      <c r="CYG46" s="117"/>
      <c r="CYH46" s="117"/>
      <c r="CYI46" s="117"/>
      <c r="CYJ46" s="117"/>
      <c r="CYK46" s="117"/>
      <c r="CYL46" s="117"/>
      <c r="CYM46" s="117"/>
      <c r="CYN46" s="117"/>
      <c r="CYO46" s="117"/>
      <c r="CYP46" s="117"/>
      <c r="CYQ46" s="117"/>
      <c r="CYR46" s="117"/>
      <c r="CYS46" s="117"/>
      <c r="CYT46" s="117"/>
      <c r="CYU46" s="117"/>
      <c r="CYV46" s="117"/>
      <c r="CYW46" s="117"/>
      <c r="CYX46" s="117"/>
      <c r="CYY46" s="117"/>
      <c r="CYZ46" s="117"/>
      <c r="CZA46" s="117"/>
      <c r="CZB46" s="117"/>
      <c r="CZC46" s="117"/>
      <c r="CZD46" s="117"/>
      <c r="CZE46" s="117"/>
      <c r="CZF46" s="117"/>
      <c r="CZG46" s="117"/>
      <c r="CZH46" s="117"/>
      <c r="CZI46" s="117"/>
      <c r="CZJ46" s="117"/>
      <c r="CZK46" s="117"/>
      <c r="CZL46" s="117"/>
      <c r="CZM46" s="117"/>
      <c r="CZN46" s="117"/>
      <c r="CZO46" s="117"/>
      <c r="CZP46" s="117"/>
      <c r="CZQ46" s="117"/>
      <c r="CZR46" s="117"/>
      <c r="CZS46" s="117"/>
      <c r="CZT46" s="117"/>
      <c r="CZU46" s="117"/>
      <c r="CZV46" s="117"/>
      <c r="CZW46" s="117"/>
      <c r="CZX46" s="117"/>
      <c r="CZY46" s="117"/>
      <c r="CZZ46" s="117"/>
      <c r="DAA46" s="117"/>
      <c r="DAB46" s="117"/>
      <c r="DAC46" s="117"/>
      <c r="DAD46" s="117"/>
      <c r="DAE46" s="117"/>
      <c r="DAF46" s="117"/>
      <c r="DAG46" s="117"/>
      <c r="DAH46" s="117"/>
      <c r="DAI46" s="117"/>
      <c r="DAJ46" s="117"/>
      <c r="DAK46" s="117"/>
      <c r="DAL46" s="117"/>
      <c r="DAM46" s="117"/>
      <c r="DAN46" s="117"/>
      <c r="DAO46" s="117"/>
      <c r="DAP46" s="117"/>
      <c r="DAQ46" s="117"/>
      <c r="DAR46" s="117"/>
      <c r="DAS46" s="117"/>
      <c r="DAT46" s="117"/>
      <c r="DAU46" s="117"/>
      <c r="DAV46" s="117"/>
      <c r="DAW46" s="117"/>
      <c r="DAX46" s="117"/>
      <c r="DAY46" s="117"/>
      <c r="DAZ46" s="117"/>
      <c r="DBA46" s="117"/>
      <c r="DBB46" s="117"/>
      <c r="DBC46" s="117"/>
      <c r="DBD46" s="117"/>
      <c r="DBE46" s="117"/>
      <c r="DBF46" s="117"/>
      <c r="DBG46" s="117"/>
      <c r="DBH46" s="117"/>
      <c r="DBI46" s="117"/>
      <c r="DBJ46" s="117"/>
      <c r="DBK46" s="117"/>
      <c r="DBL46" s="117"/>
      <c r="DBM46" s="117"/>
      <c r="DBN46" s="117"/>
      <c r="DBO46" s="117"/>
      <c r="DBP46" s="117"/>
      <c r="DBQ46" s="117"/>
      <c r="DBR46" s="117"/>
      <c r="DBS46" s="117"/>
      <c r="DBT46" s="117"/>
      <c r="DBU46" s="117"/>
      <c r="DBV46" s="117"/>
      <c r="DBW46" s="117"/>
      <c r="DBX46" s="117"/>
      <c r="DBY46" s="117"/>
      <c r="DBZ46" s="117"/>
      <c r="DCA46" s="117"/>
      <c r="DCB46" s="117"/>
      <c r="DCC46" s="117"/>
      <c r="DCD46" s="117"/>
      <c r="DCE46" s="117"/>
      <c r="DCF46" s="117"/>
      <c r="DCG46" s="117"/>
      <c r="DCH46" s="117"/>
      <c r="DCI46" s="117"/>
      <c r="DCJ46" s="117"/>
      <c r="DCK46" s="117"/>
      <c r="DCL46" s="117"/>
      <c r="DCM46" s="117"/>
      <c r="DCN46" s="117"/>
      <c r="DCO46" s="117"/>
      <c r="DCP46" s="117"/>
      <c r="DCQ46" s="117"/>
      <c r="DCR46" s="117"/>
      <c r="DCS46" s="117"/>
      <c r="DCT46" s="117"/>
      <c r="DCU46" s="117"/>
      <c r="DCV46" s="117"/>
      <c r="DCW46" s="117"/>
      <c r="DCX46" s="117"/>
      <c r="DCY46" s="117"/>
      <c r="DCZ46" s="117"/>
      <c r="DDA46" s="117"/>
      <c r="DDB46" s="117"/>
      <c r="DDC46" s="117"/>
      <c r="DDD46" s="117"/>
      <c r="DDE46" s="117"/>
      <c r="DDF46" s="117"/>
      <c r="DDG46" s="117"/>
      <c r="DDH46" s="117"/>
      <c r="DDI46" s="117"/>
      <c r="DDJ46" s="117"/>
      <c r="DDK46" s="117"/>
      <c r="DDL46" s="117"/>
      <c r="DDM46" s="117"/>
      <c r="DDN46" s="117"/>
      <c r="DDO46" s="117"/>
      <c r="DDP46" s="117"/>
      <c r="DDQ46" s="117"/>
      <c r="DDR46" s="117"/>
      <c r="DDS46" s="117"/>
      <c r="DDT46" s="117"/>
      <c r="DDU46" s="117"/>
      <c r="DDV46" s="117"/>
      <c r="DDW46" s="117"/>
      <c r="DDX46" s="117"/>
      <c r="DDY46" s="117"/>
      <c r="DDZ46" s="117"/>
      <c r="DEA46" s="117"/>
      <c r="DEB46" s="117"/>
      <c r="DEC46" s="117"/>
      <c r="DED46" s="117"/>
      <c r="DEE46" s="117"/>
      <c r="DEF46" s="117"/>
      <c r="DEG46" s="117"/>
      <c r="DEH46" s="117"/>
      <c r="DEI46" s="117"/>
      <c r="DEJ46" s="117"/>
      <c r="DEK46" s="117"/>
      <c r="DEL46" s="117"/>
      <c r="DEM46" s="117"/>
      <c r="DEN46" s="117"/>
      <c r="DEO46" s="117"/>
      <c r="DEP46" s="117"/>
      <c r="DEQ46" s="117"/>
      <c r="DER46" s="117"/>
      <c r="DES46" s="117"/>
      <c r="DET46" s="117"/>
      <c r="DEU46" s="117"/>
      <c r="DEV46" s="117"/>
      <c r="DEW46" s="117"/>
      <c r="DEX46" s="117"/>
      <c r="DEY46" s="117"/>
      <c r="DEZ46" s="117"/>
      <c r="DFA46" s="117"/>
      <c r="DFB46" s="117"/>
      <c r="DFC46" s="117"/>
      <c r="DFD46" s="117"/>
      <c r="DFE46" s="117"/>
      <c r="DFF46" s="117"/>
      <c r="DFG46" s="117"/>
      <c r="DFH46" s="117"/>
      <c r="DFI46" s="117"/>
      <c r="DFJ46" s="117"/>
      <c r="DFK46" s="117"/>
      <c r="DFL46" s="117"/>
      <c r="DFM46" s="117"/>
      <c r="DFN46" s="117"/>
      <c r="DFO46" s="117"/>
      <c r="DFP46" s="117"/>
      <c r="DFQ46" s="117"/>
      <c r="DFR46" s="117"/>
      <c r="DFS46" s="117"/>
      <c r="DFT46" s="117"/>
      <c r="DFU46" s="117"/>
      <c r="DFV46" s="117"/>
      <c r="DFW46" s="117"/>
      <c r="DFX46" s="117"/>
      <c r="DFY46" s="117"/>
      <c r="DFZ46" s="117"/>
      <c r="DGA46" s="117"/>
      <c r="DGB46" s="117"/>
      <c r="DGC46" s="117"/>
      <c r="DGD46" s="117"/>
      <c r="DGE46" s="117"/>
      <c r="DGF46" s="117"/>
      <c r="DGG46" s="117"/>
      <c r="DGH46" s="117"/>
      <c r="DGI46" s="117"/>
      <c r="DGJ46" s="117"/>
      <c r="DGK46" s="117"/>
      <c r="DGL46" s="117"/>
      <c r="DGM46" s="117"/>
      <c r="DGN46" s="117"/>
      <c r="DGO46" s="117"/>
      <c r="DGP46" s="117"/>
      <c r="DGQ46" s="117"/>
      <c r="DGR46" s="117"/>
      <c r="DGS46" s="117"/>
      <c r="DGT46" s="117"/>
      <c r="DGU46" s="117"/>
      <c r="DGV46" s="117"/>
      <c r="DGW46" s="117"/>
      <c r="DGX46" s="117"/>
      <c r="DGY46" s="117"/>
      <c r="DGZ46" s="117"/>
      <c r="DHA46" s="117"/>
      <c r="DHB46" s="117"/>
      <c r="DHC46" s="117"/>
      <c r="DHD46" s="117"/>
      <c r="DHE46" s="117"/>
      <c r="DHF46" s="117"/>
      <c r="DHG46" s="117"/>
      <c r="DHH46" s="117"/>
      <c r="DHI46" s="117"/>
      <c r="DHJ46" s="117"/>
      <c r="DHK46" s="117"/>
      <c r="DHL46" s="117"/>
      <c r="DHM46" s="117"/>
      <c r="DHN46" s="117"/>
      <c r="DHO46" s="117"/>
      <c r="DHP46" s="117"/>
      <c r="DHQ46" s="117"/>
      <c r="DHR46" s="117"/>
      <c r="DHS46" s="117"/>
      <c r="DHT46" s="117"/>
      <c r="DHU46" s="117"/>
      <c r="DHV46" s="117"/>
      <c r="DHW46" s="117"/>
      <c r="DHX46" s="117"/>
      <c r="DHY46" s="117"/>
      <c r="DHZ46" s="117"/>
      <c r="DIA46" s="117"/>
      <c r="DIB46" s="117"/>
      <c r="DIC46" s="117"/>
      <c r="DID46" s="117"/>
      <c r="DIE46" s="117"/>
      <c r="DIF46" s="117"/>
      <c r="DIG46" s="117"/>
      <c r="DIH46" s="117"/>
      <c r="DII46" s="117"/>
      <c r="DIJ46" s="117"/>
      <c r="DIK46" s="117"/>
      <c r="DIL46" s="117"/>
      <c r="DIM46" s="117"/>
      <c r="DIN46" s="117"/>
      <c r="DIO46" s="117"/>
      <c r="DIP46" s="117"/>
      <c r="DIQ46" s="117"/>
      <c r="DIR46" s="117"/>
      <c r="DIS46" s="117"/>
      <c r="DIT46" s="117"/>
      <c r="DIU46" s="117"/>
      <c r="DIV46" s="117"/>
      <c r="DIW46" s="117"/>
      <c r="DIX46" s="117"/>
      <c r="DIY46" s="117"/>
      <c r="DIZ46" s="117"/>
      <c r="DJA46" s="117"/>
      <c r="DJB46" s="117"/>
      <c r="DJC46" s="117"/>
      <c r="DJD46" s="117"/>
      <c r="DJE46" s="117"/>
      <c r="DJF46" s="117"/>
      <c r="DJG46" s="117"/>
      <c r="DJH46" s="117"/>
      <c r="DJI46" s="117"/>
      <c r="DJJ46" s="117"/>
      <c r="DJK46" s="117"/>
      <c r="DJL46" s="117"/>
      <c r="DJM46" s="117"/>
      <c r="DJN46" s="117"/>
      <c r="DJO46" s="117"/>
      <c r="DJP46" s="117"/>
      <c r="DJQ46" s="117"/>
      <c r="DJR46" s="117"/>
      <c r="DJS46" s="117"/>
      <c r="DJT46" s="117"/>
      <c r="DJU46" s="117"/>
      <c r="DJV46" s="117"/>
      <c r="DJW46" s="117"/>
      <c r="DJX46" s="117"/>
      <c r="DJY46" s="117"/>
      <c r="DJZ46" s="117"/>
      <c r="DKA46" s="117"/>
      <c r="DKB46" s="117"/>
      <c r="DKC46" s="117"/>
      <c r="DKD46" s="117"/>
      <c r="DKE46" s="117"/>
      <c r="DKF46" s="117"/>
      <c r="DKG46" s="117"/>
      <c r="DKH46" s="117"/>
      <c r="DKI46" s="117"/>
      <c r="DKJ46" s="117"/>
      <c r="DKK46" s="117"/>
      <c r="DKL46" s="117"/>
      <c r="DKM46" s="117"/>
      <c r="DKN46" s="117"/>
      <c r="DKO46" s="117"/>
      <c r="DKP46" s="117"/>
      <c r="DKQ46" s="117"/>
      <c r="DKR46" s="117"/>
      <c r="DKS46" s="117"/>
      <c r="DKT46" s="117"/>
      <c r="DKU46" s="117"/>
      <c r="DKV46" s="117"/>
      <c r="DKW46" s="117"/>
      <c r="DKX46" s="117"/>
      <c r="DKY46" s="117"/>
      <c r="DKZ46" s="117"/>
      <c r="DLA46" s="117"/>
      <c r="DLB46" s="117"/>
      <c r="DLC46" s="117"/>
      <c r="DLD46" s="117"/>
      <c r="DLE46" s="117"/>
      <c r="DLF46" s="117"/>
      <c r="DLG46" s="117"/>
      <c r="DLH46" s="117"/>
      <c r="DLI46" s="117"/>
      <c r="DLJ46" s="117"/>
      <c r="DLK46" s="117"/>
      <c r="DLL46" s="117"/>
      <c r="DLM46" s="117"/>
      <c r="DLN46" s="117"/>
      <c r="DLO46" s="117"/>
      <c r="DLP46" s="117"/>
      <c r="DLQ46" s="117"/>
      <c r="DLR46" s="117"/>
      <c r="DLS46" s="117"/>
      <c r="DLT46" s="117"/>
      <c r="DLU46" s="117"/>
      <c r="DLV46" s="117"/>
      <c r="DLW46" s="117"/>
      <c r="DLX46" s="117"/>
      <c r="DLY46" s="117"/>
      <c r="DLZ46" s="117"/>
      <c r="DMA46" s="117"/>
      <c r="DMB46" s="117"/>
      <c r="DMC46" s="117"/>
      <c r="DMD46" s="117"/>
      <c r="DME46" s="117"/>
      <c r="DMF46" s="117"/>
      <c r="DMG46" s="117"/>
      <c r="DMH46" s="117"/>
      <c r="DMI46" s="117"/>
      <c r="DMJ46" s="117"/>
      <c r="DMK46" s="117"/>
      <c r="DML46" s="117"/>
      <c r="DMM46" s="117"/>
      <c r="DMN46" s="117"/>
      <c r="DMO46" s="117"/>
      <c r="DMP46" s="117"/>
      <c r="DMQ46" s="117"/>
      <c r="DMR46" s="117"/>
      <c r="DMS46" s="117"/>
      <c r="DMT46" s="117"/>
      <c r="DMU46" s="117"/>
      <c r="DMV46" s="117"/>
      <c r="DMW46" s="117"/>
      <c r="DMX46" s="117"/>
      <c r="DMY46" s="117"/>
      <c r="DMZ46" s="117"/>
      <c r="DNA46" s="117"/>
      <c r="DNB46" s="117"/>
      <c r="DNC46" s="117"/>
      <c r="DND46" s="117"/>
      <c r="DNE46" s="117"/>
      <c r="DNF46" s="117"/>
      <c r="DNG46" s="117"/>
      <c r="DNH46" s="117"/>
      <c r="DNI46" s="117"/>
      <c r="DNJ46" s="117"/>
      <c r="DNK46" s="117"/>
      <c r="DNL46" s="117"/>
      <c r="DNM46" s="117"/>
      <c r="DNN46" s="117"/>
      <c r="DNO46" s="117"/>
      <c r="DNP46" s="117"/>
      <c r="DNQ46" s="117"/>
      <c r="DNR46" s="117"/>
      <c r="DNS46" s="117"/>
      <c r="DNT46" s="117"/>
      <c r="DNU46" s="117"/>
      <c r="DNV46" s="117"/>
      <c r="DNW46" s="117"/>
      <c r="DNX46" s="117"/>
      <c r="DNY46" s="117"/>
      <c r="DNZ46" s="117"/>
      <c r="DOA46" s="117"/>
      <c r="DOB46" s="117"/>
      <c r="DOC46" s="117"/>
      <c r="DOD46" s="117"/>
      <c r="DOE46" s="117"/>
      <c r="DOF46" s="117"/>
      <c r="DOG46" s="117"/>
      <c r="DOH46" s="117"/>
      <c r="DOI46" s="117"/>
      <c r="DOJ46" s="117"/>
      <c r="DOK46" s="117"/>
      <c r="DOL46" s="117"/>
      <c r="DOM46" s="117"/>
      <c r="DON46" s="117"/>
      <c r="DOO46" s="117"/>
      <c r="DOP46" s="117"/>
      <c r="DOQ46" s="117"/>
      <c r="DOR46" s="117"/>
      <c r="DOS46" s="117"/>
      <c r="DOT46" s="117"/>
      <c r="DOU46" s="117"/>
      <c r="DOV46" s="117"/>
      <c r="DOW46" s="117"/>
      <c r="DOX46" s="117"/>
      <c r="DOY46" s="117"/>
      <c r="DOZ46" s="117"/>
      <c r="DPA46" s="117"/>
      <c r="DPB46" s="117"/>
      <c r="DPC46" s="117"/>
      <c r="DPD46" s="117"/>
      <c r="DPE46" s="117"/>
      <c r="DPF46" s="117"/>
      <c r="DPG46" s="117"/>
      <c r="DPH46" s="117"/>
      <c r="DPI46" s="117"/>
      <c r="DPJ46" s="117"/>
      <c r="DPK46" s="117"/>
      <c r="DPL46" s="117"/>
      <c r="DPM46" s="117"/>
      <c r="DPN46" s="117"/>
      <c r="DPO46" s="117"/>
      <c r="DPP46" s="117"/>
      <c r="DPQ46" s="117"/>
      <c r="DPR46" s="117"/>
      <c r="DPS46" s="117"/>
      <c r="DPT46" s="117"/>
      <c r="DPU46" s="117"/>
      <c r="DPV46" s="117"/>
      <c r="DPW46" s="117"/>
      <c r="DPX46" s="117"/>
      <c r="DPY46" s="117"/>
      <c r="DPZ46" s="117"/>
      <c r="DQA46" s="117"/>
      <c r="DQB46" s="117"/>
      <c r="DQC46" s="117"/>
      <c r="DQD46" s="117"/>
      <c r="DQE46" s="117"/>
      <c r="DQF46" s="117"/>
      <c r="DQG46" s="117"/>
      <c r="DQH46" s="117"/>
      <c r="DQI46" s="117"/>
      <c r="DQJ46" s="117"/>
      <c r="DQK46" s="117"/>
      <c r="DQL46" s="117"/>
      <c r="DQM46" s="117"/>
      <c r="DQN46" s="117"/>
      <c r="DQO46" s="117"/>
      <c r="DQP46" s="117"/>
      <c r="DQQ46" s="117"/>
      <c r="DQR46" s="117"/>
      <c r="DQS46" s="117"/>
      <c r="DQT46" s="117"/>
      <c r="DQU46" s="117"/>
      <c r="DQV46" s="117"/>
      <c r="DQW46" s="117"/>
      <c r="DQX46" s="117"/>
      <c r="DQY46" s="117"/>
      <c r="DQZ46" s="117"/>
      <c r="DRA46" s="117"/>
      <c r="DRB46" s="117"/>
      <c r="DRC46" s="117"/>
      <c r="DRD46" s="117"/>
      <c r="DRE46" s="117"/>
      <c r="DRF46" s="117"/>
      <c r="DRG46" s="117"/>
      <c r="DRH46" s="117"/>
      <c r="DRI46" s="117"/>
      <c r="DRJ46" s="117"/>
      <c r="DRK46" s="117"/>
      <c r="DRL46" s="117"/>
      <c r="DRM46" s="117"/>
      <c r="DRN46" s="117"/>
      <c r="DRO46" s="117"/>
      <c r="DRP46" s="117"/>
      <c r="DRQ46" s="117"/>
      <c r="DRR46" s="117"/>
      <c r="DRS46" s="117"/>
      <c r="DRT46" s="117"/>
      <c r="DRU46" s="117"/>
      <c r="DRV46" s="117"/>
      <c r="DRW46" s="117"/>
      <c r="DRX46" s="117"/>
      <c r="DRY46" s="117"/>
      <c r="DRZ46" s="117"/>
      <c r="DSA46" s="117"/>
      <c r="DSB46" s="117"/>
      <c r="DSC46" s="117"/>
      <c r="DSD46" s="117"/>
      <c r="DSE46" s="117"/>
      <c r="DSF46" s="117"/>
      <c r="DSG46" s="117"/>
      <c r="DSH46" s="117"/>
      <c r="DSI46" s="117"/>
      <c r="DSJ46" s="117"/>
      <c r="DSK46" s="117"/>
      <c r="DSL46" s="117"/>
      <c r="DSM46" s="117"/>
      <c r="DSN46" s="117"/>
      <c r="DSO46" s="117"/>
      <c r="DSP46" s="117"/>
      <c r="DSQ46" s="117"/>
      <c r="DSR46" s="117"/>
      <c r="DSS46" s="117"/>
      <c r="DST46" s="117"/>
      <c r="DSU46" s="117"/>
      <c r="DSV46" s="117"/>
      <c r="DSW46" s="117"/>
      <c r="DSX46" s="117"/>
      <c r="DSY46" s="117"/>
      <c r="DSZ46" s="117"/>
      <c r="DTA46" s="117"/>
      <c r="DTB46" s="117"/>
      <c r="DTC46" s="117"/>
      <c r="DTD46" s="117"/>
      <c r="DTE46" s="117"/>
      <c r="DTF46" s="117"/>
      <c r="DTG46" s="117"/>
      <c r="DTH46" s="117"/>
      <c r="DTI46" s="117"/>
      <c r="DTJ46" s="117"/>
      <c r="DTK46" s="117"/>
      <c r="DTL46" s="117"/>
      <c r="DTM46" s="117"/>
      <c r="DTN46" s="117"/>
      <c r="DTO46" s="117"/>
      <c r="DTP46" s="117"/>
      <c r="DTQ46" s="117"/>
      <c r="DTR46" s="117"/>
      <c r="DTS46" s="117"/>
      <c r="DTT46" s="117"/>
      <c r="DTU46" s="117"/>
      <c r="DTV46" s="117"/>
      <c r="DTW46" s="117"/>
      <c r="DTX46" s="117"/>
      <c r="DTY46" s="117"/>
      <c r="DTZ46" s="117"/>
      <c r="DUA46" s="117"/>
      <c r="DUB46" s="117"/>
      <c r="DUC46" s="117"/>
      <c r="DUD46" s="117"/>
      <c r="DUE46" s="117"/>
      <c r="DUF46" s="117"/>
      <c r="DUG46" s="117"/>
      <c r="DUH46" s="117"/>
      <c r="DUI46" s="117"/>
      <c r="DUJ46" s="117"/>
      <c r="DUK46" s="117"/>
      <c r="DUL46" s="117"/>
      <c r="DUM46" s="117"/>
      <c r="DUN46" s="117"/>
      <c r="DUO46" s="117"/>
      <c r="DUP46" s="117"/>
      <c r="DUQ46" s="117"/>
      <c r="DUR46" s="117"/>
      <c r="DUS46" s="117"/>
      <c r="DUT46" s="117"/>
      <c r="DUU46" s="117"/>
      <c r="DUV46" s="117"/>
      <c r="DUW46" s="117"/>
      <c r="DUX46" s="117"/>
      <c r="DUY46" s="117"/>
      <c r="DUZ46" s="117"/>
      <c r="DVA46" s="117"/>
      <c r="DVB46" s="117"/>
      <c r="DVC46" s="117"/>
      <c r="DVD46" s="117"/>
      <c r="DVE46" s="117"/>
      <c r="DVF46" s="117"/>
      <c r="DVG46" s="117"/>
      <c r="DVH46" s="117"/>
      <c r="DVI46" s="117"/>
      <c r="DVJ46" s="117"/>
      <c r="DVK46" s="117"/>
      <c r="DVL46" s="117"/>
      <c r="DVM46" s="117"/>
      <c r="DVN46" s="117"/>
      <c r="DVO46" s="117"/>
      <c r="DVP46" s="117"/>
      <c r="DVQ46" s="117"/>
      <c r="DVR46" s="117"/>
      <c r="DVS46" s="117"/>
      <c r="DVT46" s="117"/>
      <c r="DVU46" s="117"/>
      <c r="DVV46" s="117"/>
      <c r="DVW46" s="117"/>
      <c r="DVX46" s="117"/>
      <c r="DVY46" s="117"/>
      <c r="DVZ46" s="117"/>
      <c r="DWA46" s="117"/>
      <c r="DWB46" s="117"/>
      <c r="DWC46" s="117"/>
      <c r="DWD46" s="117"/>
      <c r="DWE46" s="117"/>
      <c r="DWF46" s="117"/>
      <c r="DWG46" s="117"/>
      <c r="DWH46" s="117"/>
      <c r="DWI46" s="117"/>
      <c r="DWJ46" s="117"/>
      <c r="DWK46" s="117"/>
      <c r="DWL46" s="117"/>
      <c r="DWM46" s="117"/>
      <c r="DWN46" s="117"/>
      <c r="DWO46" s="117"/>
      <c r="DWP46" s="117"/>
      <c r="DWQ46" s="117"/>
      <c r="DWR46" s="117"/>
      <c r="DWS46" s="117"/>
      <c r="DWT46" s="117"/>
      <c r="DWU46" s="117"/>
      <c r="DWV46" s="117"/>
      <c r="DWW46" s="117"/>
      <c r="DWX46" s="117"/>
      <c r="DWY46" s="117"/>
      <c r="DWZ46" s="117"/>
      <c r="DXA46" s="117"/>
      <c r="DXB46" s="117"/>
      <c r="DXC46" s="117"/>
      <c r="DXD46" s="117"/>
      <c r="DXE46" s="117"/>
      <c r="DXF46" s="117"/>
      <c r="DXG46" s="117"/>
      <c r="DXH46" s="117"/>
      <c r="DXI46" s="117"/>
      <c r="DXJ46" s="117"/>
      <c r="DXK46" s="117"/>
      <c r="DXL46" s="117"/>
      <c r="DXM46" s="117"/>
      <c r="DXN46" s="117"/>
      <c r="DXO46" s="117"/>
      <c r="DXP46" s="117"/>
      <c r="DXQ46" s="117"/>
      <c r="DXR46" s="117"/>
      <c r="DXS46" s="117"/>
      <c r="DXT46" s="117"/>
      <c r="DXU46" s="117"/>
      <c r="DXV46" s="117"/>
      <c r="DXW46" s="117"/>
      <c r="DXX46" s="117"/>
      <c r="DXY46" s="117"/>
      <c r="DXZ46" s="117"/>
      <c r="DYA46" s="117"/>
      <c r="DYB46" s="117"/>
      <c r="DYC46" s="117"/>
      <c r="DYD46" s="117"/>
      <c r="DYE46" s="117"/>
      <c r="DYF46" s="117"/>
      <c r="DYG46" s="117"/>
      <c r="DYH46" s="117"/>
      <c r="DYI46" s="117"/>
      <c r="DYJ46" s="117"/>
      <c r="DYK46" s="117"/>
      <c r="DYL46" s="117"/>
      <c r="DYM46" s="117"/>
      <c r="DYN46" s="117"/>
      <c r="DYO46" s="117"/>
      <c r="DYP46" s="117"/>
      <c r="DYQ46" s="117"/>
      <c r="DYR46" s="117"/>
      <c r="DYS46" s="117"/>
      <c r="DYT46" s="117"/>
      <c r="DYU46" s="117"/>
      <c r="DYV46" s="117"/>
      <c r="DYW46" s="117"/>
      <c r="DYX46" s="117"/>
      <c r="DYY46" s="117"/>
      <c r="DYZ46" s="117"/>
      <c r="DZA46" s="117"/>
      <c r="DZB46" s="117"/>
      <c r="DZC46" s="117"/>
      <c r="DZD46" s="117"/>
      <c r="DZE46" s="117"/>
      <c r="DZF46" s="117"/>
      <c r="DZG46" s="117"/>
      <c r="DZH46" s="117"/>
      <c r="DZI46" s="117"/>
      <c r="DZJ46" s="117"/>
      <c r="DZK46" s="117"/>
      <c r="DZL46" s="117"/>
      <c r="DZM46" s="117"/>
      <c r="DZN46" s="117"/>
      <c r="DZO46" s="117"/>
      <c r="DZP46" s="117"/>
      <c r="DZQ46" s="117"/>
      <c r="DZR46" s="117"/>
      <c r="DZS46" s="117"/>
      <c r="DZT46" s="117"/>
      <c r="DZU46" s="117"/>
      <c r="DZV46" s="117"/>
      <c r="DZW46" s="117"/>
      <c r="DZX46" s="117"/>
      <c r="DZY46" s="117"/>
      <c r="DZZ46" s="117"/>
      <c r="EAA46" s="117"/>
      <c r="EAB46" s="117"/>
      <c r="EAC46" s="117"/>
      <c r="EAD46" s="117"/>
      <c r="EAE46" s="117"/>
      <c r="EAF46" s="117"/>
      <c r="EAG46" s="117"/>
      <c r="EAH46" s="117"/>
      <c r="EAI46" s="117"/>
      <c r="EAJ46" s="117"/>
      <c r="EAK46" s="117"/>
      <c r="EAL46" s="117"/>
      <c r="EAM46" s="117"/>
      <c r="EAN46" s="117"/>
      <c r="EAO46" s="117"/>
      <c r="EAP46" s="117"/>
      <c r="EAQ46" s="117"/>
      <c r="EAR46" s="117"/>
      <c r="EAS46" s="117"/>
      <c r="EAT46" s="117"/>
      <c r="EAU46" s="117"/>
      <c r="EAV46" s="117"/>
      <c r="EAW46" s="117"/>
      <c r="EAX46" s="117"/>
      <c r="EAY46" s="117"/>
      <c r="EAZ46" s="117"/>
      <c r="EBA46" s="117"/>
      <c r="EBB46" s="117"/>
      <c r="EBC46" s="117"/>
      <c r="EBD46" s="117"/>
      <c r="EBE46" s="117"/>
      <c r="EBF46" s="117"/>
      <c r="EBG46" s="117"/>
      <c r="EBH46" s="117"/>
      <c r="EBI46" s="117"/>
      <c r="EBJ46" s="117"/>
      <c r="EBK46" s="117"/>
      <c r="EBL46" s="117"/>
      <c r="EBM46" s="117"/>
      <c r="EBN46" s="117"/>
      <c r="EBO46" s="117"/>
      <c r="EBP46" s="117"/>
      <c r="EBQ46" s="117"/>
      <c r="EBR46" s="117"/>
      <c r="EBS46" s="117"/>
      <c r="EBT46" s="117"/>
      <c r="EBU46" s="117"/>
      <c r="EBV46" s="117"/>
      <c r="EBW46" s="117"/>
      <c r="EBX46" s="117"/>
      <c r="EBY46" s="117"/>
      <c r="EBZ46" s="117"/>
      <c r="ECA46" s="117"/>
      <c r="ECB46" s="117"/>
      <c r="ECC46" s="117"/>
      <c r="ECD46" s="117"/>
      <c r="ECE46" s="117"/>
      <c r="ECF46" s="117"/>
      <c r="ECG46" s="117"/>
      <c r="ECH46" s="117"/>
      <c r="ECI46" s="117"/>
      <c r="ECJ46" s="117"/>
      <c r="ECK46" s="117"/>
      <c r="ECL46" s="117"/>
      <c r="ECM46" s="117"/>
      <c r="ECN46" s="117"/>
      <c r="ECO46" s="117"/>
      <c r="ECP46" s="117"/>
      <c r="ECQ46" s="117"/>
      <c r="ECR46" s="117"/>
      <c r="ECS46" s="117"/>
      <c r="ECT46" s="117"/>
      <c r="ECU46" s="117"/>
      <c r="ECV46" s="117"/>
      <c r="ECW46" s="117"/>
      <c r="ECX46" s="117"/>
      <c r="ECY46" s="117"/>
      <c r="ECZ46" s="117"/>
      <c r="EDA46" s="117"/>
      <c r="EDB46" s="117"/>
      <c r="EDC46" s="117"/>
      <c r="EDD46" s="117"/>
      <c r="EDE46" s="117"/>
      <c r="EDF46" s="117"/>
      <c r="EDG46" s="117"/>
      <c r="EDH46" s="117"/>
      <c r="EDI46" s="117"/>
      <c r="EDJ46" s="117"/>
      <c r="EDK46" s="117"/>
      <c r="EDL46" s="117"/>
      <c r="EDM46" s="117"/>
      <c r="EDN46" s="117"/>
      <c r="EDO46" s="117"/>
      <c r="EDP46" s="117"/>
      <c r="EDQ46" s="117"/>
      <c r="EDR46" s="117"/>
      <c r="EDS46" s="117"/>
      <c r="EDT46" s="117"/>
      <c r="EDU46" s="117"/>
      <c r="EDV46" s="117"/>
      <c r="EDW46" s="117"/>
      <c r="EDX46" s="117"/>
      <c r="EDY46" s="117"/>
      <c r="EDZ46" s="117"/>
      <c r="EEA46" s="117"/>
      <c r="EEB46" s="117"/>
      <c r="EEC46" s="117"/>
      <c r="EED46" s="117"/>
      <c r="EEE46" s="117"/>
      <c r="EEF46" s="117"/>
      <c r="EEG46" s="117"/>
      <c r="EEH46" s="117"/>
      <c r="EEI46" s="117"/>
      <c r="EEJ46" s="117"/>
      <c r="EEK46" s="117"/>
      <c r="EEL46" s="117"/>
      <c r="EEM46" s="117"/>
      <c r="EEN46" s="117"/>
      <c r="EEO46" s="117"/>
      <c r="EEP46" s="117"/>
      <c r="EEQ46" s="117"/>
      <c r="EER46" s="117"/>
      <c r="EES46" s="117"/>
      <c r="EET46" s="117"/>
      <c r="EEU46" s="117"/>
      <c r="EEV46" s="117"/>
      <c r="EEW46" s="117"/>
      <c r="EEX46" s="117"/>
      <c r="EEY46" s="117"/>
      <c r="EEZ46" s="117"/>
      <c r="EFA46" s="117"/>
      <c r="EFB46" s="117"/>
      <c r="EFC46" s="117"/>
      <c r="EFD46" s="117"/>
      <c r="EFE46" s="117"/>
      <c r="EFF46" s="117"/>
      <c r="EFG46" s="117"/>
      <c r="EFH46" s="117"/>
      <c r="EFI46" s="117"/>
      <c r="EFJ46" s="117"/>
      <c r="EFK46" s="117"/>
      <c r="EFL46" s="117"/>
      <c r="EFM46" s="117"/>
      <c r="EFN46" s="117"/>
      <c r="EFO46" s="117"/>
      <c r="EFP46" s="117"/>
      <c r="EFQ46" s="117"/>
      <c r="EFR46" s="117"/>
      <c r="EFS46" s="117"/>
      <c r="EFT46" s="117"/>
      <c r="EFU46" s="117"/>
      <c r="EFV46" s="117"/>
      <c r="EFW46" s="117"/>
      <c r="EFX46" s="117"/>
      <c r="EFY46" s="117"/>
      <c r="EFZ46" s="117"/>
      <c r="EGA46" s="117"/>
      <c r="EGB46" s="117"/>
      <c r="EGC46" s="117"/>
      <c r="EGD46" s="117"/>
      <c r="EGE46" s="117"/>
      <c r="EGF46" s="117"/>
      <c r="EGG46" s="117"/>
      <c r="EGH46" s="117"/>
      <c r="EGI46" s="117"/>
      <c r="EGJ46" s="117"/>
      <c r="EGK46" s="117"/>
      <c r="EGL46" s="117"/>
      <c r="EGM46" s="117"/>
      <c r="EGN46" s="117"/>
      <c r="EGO46" s="117"/>
      <c r="EGP46" s="117"/>
      <c r="EGQ46" s="117"/>
      <c r="EGR46" s="117"/>
      <c r="EGS46" s="117"/>
      <c r="EGT46" s="117"/>
      <c r="EGU46" s="117"/>
      <c r="EGV46" s="117"/>
      <c r="EGW46" s="117"/>
      <c r="EGX46" s="117"/>
      <c r="EGY46" s="117"/>
      <c r="EGZ46" s="117"/>
      <c r="EHA46" s="117"/>
      <c r="EHB46" s="117"/>
      <c r="EHC46" s="117"/>
      <c r="EHD46" s="117"/>
      <c r="EHE46" s="117"/>
      <c r="EHF46" s="117"/>
      <c r="EHG46" s="117"/>
      <c r="EHH46" s="117"/>
      <c r="EHI46" s="117"/>
      <c r="EHJ46" s="117"/>
      <c r="EHK46" s="117"/>
      <c r="EHL46" s="117"/>
      <c r="EHM46" s="117"/>
      <c r="EHN46" s="117"/>
      <c r="EHO46" s="117"/>
      <c r="EHP46" s="117"/>
      <c r="EHQ46" s="117"/>
      <c r="EHR46" s="117"/>
      <c r="EHS46" s="117"/>
      <c r="EHT46" s="117"/>
      <c r="EHU46" s="117"/>
      <c r="EHV46" s="117"/>
      <c r="EHW46" s="117"/>
      <c r="EHX46" s="117"/>
      <c r="EHY46" s="117"/>
      <c r="EHZ46" s="117"/>
      <c r="EIA46" s="117"/>
      <c r="EIB46" s="117"/>
      <c r="EIC46" s="117"/>
      <c r="EID46" s="117"/>
      <c r="EIE46" s="117"/>
      <c r="EIF46" s="117"/>
      <c r="EIG46" s="117"/>
      <c r="EIH46" s="117"/>
      <c r="EII46" s="117"/>
      <c r="EIJ46" s="117"/>
      <c r="EIK46" s="117"/>
      <c r="EIL46" s="117"/>
      <c r="EIM46" s="117"/>
      <c r="EIN46" s="117"/>
      <c r="EIO46" s="117"/>
      <c r="EIP46" s="117"/>
      <c r="EIQ46" s="117"/>
      <c r="EIR46" s="117"/>
      <c r="EIS46" s="117"/>
      <c r="EIT46" s="117"/>
      <c r="EIU46" s="117"/>
      <c r="EIV46" s="117"/>
      <c r="EIW46" s="117"/>
      <c r="EIX46" s="117"/>
      <c r="EIY46" s="117"/>
      <c r="EIZ46" s="117"/>
      <c r="EJA46" s="117"/>
      <c r="EJB46" s="117"/>
      <c r="EJC46" s="117"/>
      <c r="EJD46" s="117"/>
      <c r="EJE46" s="117"/>
      <c r="EJF46" s="117"/>
      <c r="EJG46" s="117"/>
      <c r="EJH46" s="117"/>
      <c r="EJI46" s="117"/>
      <c r="EJJ46" s="117"/>
      <c r="EJK46" s="117"/>
      <c r="EJL46" s="117"/>
      <c r="EJM46" s="117"/>
      <c r="EJN46" s="117"/>
      <c r="EJO46" s="117"/>
      <c r="EJP46" s="117"/>
      <c r="EJQ46" s="117"/>
      <c r="EJR46" s="117"/>
      <c r="EJS46" s="117"/>
      <c r="EJT46" s="117"/>
      <c r="EJU46" s="117"/>
      <c r="EJV46" s="117"/>
      <c r="EJW46" s="117"/>
      <c r="EJX46" s="117"/>
      <c r="EJY46" s="117"/>
      <c r="EJZ46" s="117"/>
      <c r="EKA46" s="117"/>
      <c r="EKB46" s="117"/>
      <c r="EKC46" s="117"/>
      <c r="EKD46" s="117"/>
      <c r="EKE46" s="117"/>
      <c r="EKF46" s="117"/>
      <c r="EKG46" s="117"/>
      <c r="EKH46" s="117"/>
      <c r="EKI46" s="117"/>
      <c r="EKJ46" s="117"/>
      <c r="EKK46" s="117"/>
      <c r="EKL46" s="117"/>
      <c r="EKM46" s="117"/>
      <c r="EKN46" s="117"/>
      <c r="EKO46" s="117"/>
      <c r="EKP46" s="117"/>
      <c r="EKQ46" s="117"/>
      <c r="EKR46" s="117"/>
      <c r="EKS46" s="117"/>
      <c r="EKT46" s="117"/>
      <c r="EKU46" s="117"/>
      <c r="EKV46" s="117"/>
      <c r="EKW46" s="117"/>
      <c r="EKX46" s="117"/>
      <c r="EKY46" s="117"/>
      <c r="EKZ46" s="117"/>
      <c r="ELA46" s="117"/>
      <c r="ELB46" s="117"/>
      <c r="ELC46" s="117"/>
      <c r="ELD46" s="117"/>
      <c r="ELE46" s="117"/>
      <c r="ELF46" s="117"/>
      <c r="ELG46" s="117"/>
      <c r="ELH46" s="117"/>
      <c r="ELI46" s="117"/>
      <c r="ELJ46" s="117"/>
      <c r="ELK46" s="117"/>
      <c r="ELL46" s="117"/>
      <c r="ELM46" s="117"/>
      <c r="ELN46" s="117"/>
      <c r="ELO46" s="117"/>
      <c r="ELP46" s="117"/>
      <c r="ELQ46" s="117"/>
      <c r="ELR46" s="117"/>
      <c r="ELS46" s="117"/>
      <c r="ELT46" s="117"/>
      <c r="ELU46" s="117"/>
      <c r="ELV46" s="117"/>
      <c r="ELW46" s="117"/>
      <c r="ELX46" s="117"/>
      <c r="ELY46" s="117"/>
      <c r="ELZ46" s="117"/>
      <c r="EMA46" s="117"/>
      <c r="EMB46" s="117"/>
      <c r="EMC46" s="117"/>
      <c r="EMD46" s="117"/>
      <c r="EME46" s="117"/>
      <c r="EMF46" s="117"/>
      <c r="EMG46" s="117"/>
      <c r="EMH46" s="117"/>
      <c r="EMI46" s="117"/>
      <c r="EMJ46" s="117"/>
      <c r="EMK46" s="117"/>
      <c r="EML46" s="117"/>
      <c r="EMM46" s="117"/>
      <c r="EMN46" s="117"/>
      <c r="EMO46" s="117"/>
      <c r="EMP46" s="117"/>
      <c r="EMQ46" s="117"/>
      <c r="EMR46" s="117"/>
      <c r="EMS46" s="117"/>
      <c r="EMT46" s="117"/>
      <c r="EMU46" s="117"/>
      <c r="EMV46" s="117"/>
      <c r="EMW46" s="117"/>
      <c r="EMX46" s="117"/>
      <c r="EMY46" s="117"/>
      <c r="EMZ46" s="117"/>
      <c r="ENA46" s="117"/>
      <c r="ENB46" s="117"/>
      <c r="ENC46" s="117"/>
      <c r="END46" s="117"/>
      <c r="ENE46" s="117"/>
      <c r="ENF46" s="117"/>
      <c r="ENG46" s="117"/>
      <c r="ENH46" s="117"/>
      <c r="ENI46" s="117"/>
      <c r="ENJ46" s="117"/>
      <c r="ENK46" s="117"/>
      <c r="ENL46" s="117"/>
      <c r="ENM46" s="117"/>
      <c r="ENN46" s="117"/>
      <c r="ENO46" s="117"/>
      <c r="ENP46" s="117"/>
      <c r="ENQ46" s="117"/>
      <c r="ENR46" s="117"/>
      <c r="ENS46" s="117"/>
      <c r="ENT46" s="117"/>
      <c r="ENU46" s="117"/>
      <c r="ENV46" s="117"/>
      <c r="ENW46" s="117"/>
      <c r="ENX46" s="117"/>
      <c r="ENY46" s="117"/>
      <c r="ENZ46" s="117"/>
      <c r="EOA46" s="117"/>
      <c r="EOB46" s="117"/>
      <c r="EOC46" s="117"/>
      <c r="EOD46" s="117"/>
      <c r="EOE46" s="117"/>
      <c r="EOF46" s="117"/>
      <c r="EOG46" s="117"/>
      <c r="EOH46" s="117"/>
      <c r="EOI46" s="117"/>
      <c r="EOJ46" s="117"/>
      <c r="EOK46" s="117"/>
      <c r="EOL46" s="117"/>
      <c r="EOM46" s="117"/>
      <c r="EON46" s="117"/>
      <c r="EOO46" s="117"/>
      <c r="EOP46" s="117"/>
      <c r="EOQ46" s="117"/>
      <c r="EOR46" s="117"/>
      <c r="EOS46" s="117"/>
      <c r="EOT46" s="117"/>
      <c r="EOU46" s="117"/>
      <c r="EOV46" s="117"/>
      <c r="EOW46" s="117"/>
      <c r="EOX46" s="117"/>
      <c r="EOY46" s="117"/>
      <c r="EOZ46" s="117"/>
      <c r="EPA46" s="117"/>
      <c r="EPB46" s="117"/>
      <c r="EPC46" s="117"/>
      <c r="EPD46" s="117"/>
      <c r="EPE46" s="117"/>
      <c r="EPF46" s="117"/>
      <c r="EPG46" s="117"/>
      <c r="EPH46" s="117"/>
      <c r="EPI46" s="117"/>
      <c r="EPJ46" s="117"/>
      <c r="EPK46" s="117"/>
      <c r="EPL46" s="117"/>
      <c r="EPM46" s="117"/>
      <c r="EPN46" s="117"/>
      <c r="EPO46" s="117"/>
      <c r="EPP46" s="117"/>
      <c r="EPQ46" s="117"/>
      <c r="EPR46" s="117"/>
      <c r="EPS46" s="117"/>
      <c r="EPT46" s="117"/>
      <c r="EPU46" s="117"/>
      <c r="EPV46" s="117"/>
      <c r="EPW46" s="117"/>
      <c r="EPX46" s="117"/>
      <c r="EPY46" s="117"/>
      <c r="EPZ46" s="117"/>
      <c r="EQA46" s="117"/>
      <c r="EQB46" s="117"/>
      <c r="EQC46" s="117"/>
      <c r="EQD46" s="117"/>
      <c r="EQE46" s="117"/>
      <c r="EQF46" s="117"/>
      <c r="EQG46" s="117"/>
      <c r="EQH46" s="117"/>
      <c r="EQI46" s="117"/>
      <c r="EQJ46" s="117"/>
      <c r="EQK46" s="117"/>
      <c r="EQL46" s="117"/>
      <c r="EQM46" s="117"/>
      <c r="EQN46" s="117"/>
      <c r="EQO46" s="117"/>
      <c r="EQP46" s="117"/>
      <c r="EQQ46" s="117"/>
      <c r="EQR46" s="117"/>
      <c r="EQS46" s="117"/>
      <c r="EQT46" s="117"/>
      <c r="EQU46" s="117"/>
      <c r="EQV46" s="117"/>
      <c r="EQW46" s="117"/>
      <c r="EQX46" s="117"/>
      <c r="EQY46" s="117"/>
      <c r="EQZ46" s="117"/>
      <c r="ERA46" s="117"/>
      <c r="ERB46" s="117"/>
      <c r="ERC46" s="117"/>
      <c r="ERD46" s="117"/>
      <c r="ERE46" s="117"/>
      <c r="ERF46" s="117"/>
      <c r="ERG46" s="117"/>
      <c r="ERH46" s="117"/>
      <c r="ERI46" s="117"/>
      <c r="ERJ46" s="117"/>
      <c r="ERK46" s="117"/>
      <c r="ERL46" s="117"/>
      <c r="ERM46" s="117"/>
      <c r="ERN46" s="117"/>
      <c r="ERO46" s="117"/>
      <c r="ERP46" s="117"/>
      <c r="ERQ46" s="117"/>
      <c r="ERR46" s="117"/>
      <c r="ERS46" s="117"/>
      <c r="ERT46" s="117"/>
      <c r="ERU46" s="117"/>
      <c r="ERV46" s="117"/>
      <c r="ERW46" s="117"/>
      <c r="ERX46" s="117"/>
      <c r="ERY46" s="117"/>
      <c r="ERZ46" s="117"/>
      <c r="ESA46" s="117"/>
      <c r="ESB46" s="117"/>
      <c r="ESC46" s="117"/>
      <c r="ESD46" s="117"/>
      <c r="ESE46" s="117"/>
      <c r="ESF46" s="117"/>
      <c r="ESG46" s="117"/>
      <c r="ESH46" s="117"/>
      <c r="ESI46" s="117"/>
      <c r="ESJ46" s="117"/>
      <c r="ESK46" s="117"/>
      <c r="ESL46" s="117"/>
      <c r="ESM46" s="117"/>
      <c r="ESN46" s="117"/>
      <c r="ESO46" s="117"/>
      <c r="ESP46" s="117"/>
      <c r="ESQ46" s="117"/>
      <c r="ESR46" s="117"/>
      <c r="ESS46" s="117"/>
      <c r="EST46" s="117"/>
      <c r="ESU46" s="117"/>
      <c r="ESV46" s="117"/>
      <c r="ESW46" s="117"/>
      <c r="ESX46" s="117"/>
      <c r="ESY46" s="117"/>
      <c r="ESZ46" s="117"/>
      <c r="ETA46" s="117"/>
      <c r="ETB46" s="117"/>
      <c r="ETC46" s="117"/>
      <c r="ETD46" s="117"/>
      <c r="ETE46" s="117"/>
      <c r="ETF46" s="117"/>
      <c r="ETG46" s="117"/>
      <c r="ETH46" s="117"/>
      <c r="ETI46" s="117"/>
      <c r="ETJ46" s="117"/>
      <c r="ETK46" s="117"/>
      <c r="ETL46" s="117"/>
      <c r="ETM46" s="117"/>
      <c r="ETN46" s="117"/>
      <c r="ETO46" s="117"/>
      <c r="ETP46" s="117"/>
      <c r="ETQ46" s="117"/>
      <c r="ETR46" s="117"/>
      <c r="ETS46" s="117"/>
      <c r="ETT46" s="117"/>
      <c r="ETU46" s="117"/>
      <c r="ETV46" s="117"/>
      <c r="ETW46" s="117"/>
      <c r="ETX46" s="117"/>
      <c r="ETY46" s="117"/>
      <c r="ETZ46" s="117"/>
      <c r="EUA46" s="117"/>
      <c r="EUB46" s="117"/>
      <c r="EUC46" s="117"/>
      <c r="EUD46" s="117"/>
      <c r="EUE46" s="117"/>
      <c r="EUF46" s="117"/>
      <c r="EUG46" s="117"/>
      <c r="EUH46" s="117"/>
      <c r="EUI46" s="117"/>
      <c r="EUJ46" s="117"/>
      <c r="EUK46" s="117"/>
      <c r="EUL46" s="117"/>
      <c r="EUM46" s="117"/>
      <c r="EUN46" s="117"/>
      <c r="EUO46" s="117"/>
      <c r="EUP46" s="117"/>
      <c r="EUQ46" s="117"/>
      <c r="EUR46" s="117"/>
      <c r="EUS46" s="117"/>
      <c r="EUT46" s="117"/>
      <c r="EUU46" s="117"/>
      <c r="EUV46" s="117"/>
      <c r="EUW46" s="117"/>
      <c r="EUX46" s="117"/>
      <c r="EUY46" s="117"/>
      <c r="EUZ46" s="117"/>
      <c r="EVA46" s="117"/>
      <c r="EVB46" s="117"/>
      <c r="EVC46" s="117"/>
      <c r="EVD46" s="117"/>
      <c r="EVE46" s="117"/>
      <c r="EVF46" s="117"/>
      <c r="EVG46" s="117"/>
      <c r="EVH46" s="117"/>
      <c r="EVI46" s="117"/>
      <c r="EVJ46" s="117"/>
      <c r="EVK46" s="117"/>
      <c r="EVL46" s="117"/>
      <c r="EVM46" s="117"/>
      <c r="EVN46" s="117"/>
      <c r="EVO46" s="117"/>
      <c r="EVP46" s="117"/>
      <c r="EVQ46" s="117"/>
      <c r="EVR46" s="117"/>
      <c r="EVS46" s="117"/>
      <c r="EVT46" s="117"/>
      <c r="EVU46" s="117"/>
      <c r="EVV46" s="117"/>
      <c r="EVW46" s="117"/>
      <c r="EVX46" s="117"/>
      <c r="EVY46" s="117"/>
      <c r="EVZ46" s="117"/>
      <c r="EWA46" s="117"/>
      <c r="EWB46" s="117"/>
      <c r="EWC46" s="117"/>
      <c r="EWD46" s="117"/>
      <c r="EWE46" s="117"/>
      <c r="EWF46" s="117"/>
      <c r="EWG46" s="117"/>
      <c r="EWH46" s="117"/>
      <c r="EWI46" s="117"/>
      <c r="EWJ46" s="117"/>
      <c r="EWK46" s="117"/>
      <c r="EWL46" s="117"/>
      <c r="EWM46" s="117"/>
      <c r="EWN46" s="117"/>
      <c r="EWO46" s="117"/>
      <c r="EWP46" s="117"/>
      <c r="EWQ46" s="117"/>
      <c r="EWR46" s="117"/>
      <c r="EWS46" s="117"/>
      <c r="EWT46" s="117"/>
      <c r="EWU46" s="117"/>
      <c r="EWV46" s="117"/>
      <c r="EWW46" s="117"/>
      <c r="EWX46" s="117"/>
      <c r="EWY46" s="117"/>
      <c r="EWZ46" s="117"/>
      <c r="EXA46" s="117"/>
      <c r="EXB46" s="117"/>
      <c r="EXC46" s="117"/>
      <c r="EXD46" s="117"/>
      <c r="EXE46" s="117"/>
      <c r="EXF46" s="117"/>
      <c r="EXG46" s="117"/>
      <c r="EXH46" s="117"/>
      <c r="EXI46" s="117"/>
      <c r="EXJ46" s="117"/>
      <c r="EXK46" s="117"/>
      <c r="EXL46" s="117"/>
      <c r="EXM46" s="117"/>
      <c r="EXN46" s="117"/>
      <c r="EXO46" s="117"/>
      <c r="EXP46" s="117"/>
      <c r="EXQ46" s="117"/>
      <c r="EXR46" s="117"/>
      <c r="EXS46" s="117"/>
      <c r="EXT46" s="117"/>
      <c r="EXU46" s="117"/>
      <c r="EXV46" s="117"/>
      <c r="EXW46" s="117"/>
      <c r="EXX46" s="117"/>
      <c r="EXY46" s="117"/>
      <c r="EXZ46" s="117"/>
      <c r="EYA46" s="117"/>
      <c r="EYB46" s="117"/>
      <c r="EYC46" s="117"/>
      <c r="EYD46" s="117"/>
      <c r="EYE46" s="117"/>
      <c r="EYF46" s="117"/>
      <c r="EYG46" s="117"/>
      <c r="EYH46" s="117"/>
      <c r="EYI46" s="117"/>
      <c r="EYJ46" s="117"/>
      <c r="EYK46" s="117"/>
      <c r="EYL46" s="117"/>
      <c r="EYM46" s="117"/>
      <c r="EYN46" s="117"/>
      <c r="EYO46" s="117"/>
      <c r="EYP46" s="117"/>
      <c r="EYQ46" s="117"/>
      <c r="EYR46" s="117"/>
      <c r="EYS46" s="117"/>
      <c r="EYT46" s="117"/>
      <c r="EYU46" s="117"/>
      <c r="EYV46" s="117"/>
      <c r="EYW46" s="117"/>
      <c r="EYX46" s="117"/>
      <c r="EYY46" s="117"/>
      <c r="EYZ46" s="117"/>
      <c r="EZA46" s="117"/>
      <c r="EZB46" s="117"/>
      <c r="EZC46" s="117"/>
      <c r="EZD46" s="117"/>
      <c r="EZE46" s="117"/>
      <c r="EZF46" s="117"/>
      <c r="EZG46" s="117"/>
      <c r="EZH46" s="117"/>
      <c r="EZI46" s="117"/>
      <c r="EZJ46" s="117"/>
      <c r="EZK46" s="117"/>
      <c r="EZL46" s="117"/>
      <c r="EZM46" s="117"/>
      <c r="EZN46" s="117"/>
      <c r="EZO46" s="117"/>
      <c r="EZP46" s="117"/>
      <c r="EZQ46" s="117"/>
      <c r="EZR46" s="117"/>
      <c r="EZS46" s="117"/>
      <c r="EZT46" s="117"/>
      <c r="EZU46" s="117"/>
      <c r="EZV46" s="117"/>
      <c r="EZW46" s="117"/>
      <c r="EZX46" s="117"/>
      <c r="EZY46" s="117"/>
      <c r="EZZ46" s="117"/>
      <c r="FAA46" s="117"/>
      <c r="FAB46" s="117"/>
      <c r="FAC46" s="117"/>
      <c r="FAD46" s="117"/>
      <c r="FAE46" s="117"/>
      <c r="FAF46" s="117"/>
      <c r="FAG46" s="117"/>
      <c r="FAH46" s="117"/>
      <c r="FAI46" s="117"/>
      <c r="FAJ46" s="117"/>
      <c r="FAK46" s="117"/>
      <c r="FAL46" s="117"/>
      <c r="FAM46" s="117"/>
      <c r="FAN46" s="117"/>
      <c r="FAO46" s="117"/>
      <c r="FAP46" s="117"/>
      <c r="FAQ46" s="117"/>
      <c r="FAR46" s="117"/>
      <c r="FAS46" s="117"/>
      <c r="FAT46" s="117"/>
      <c r="FAU46" s="117"/>
      <c r="FAV46" s="117"/>
      <c r="FAW46" s="117"/>
      <c r="FAX46" s="117"/>
      <c r="FAY46" s="117"/>
      <c r="FAZ46" s="117"/>
      <c r="FBA46" s="117"/>
      <c r="FBB46" s="117"/>
      <c r="FBC46" s="117"/>
      <c r="FBD46" s="117"/>
      <c r="FBE46" s="117"/>
      <c r="FBF46" s="117"/>
      <c r="FBG46" s="117"/>
      <c r="FBH46" s="117"/>
      <c r="FBI46" s="117"/>
      <c r="FBJ46" s="117"/>
      <c r="FBK46" s="117"/>
      <c r="FBL46" s="117"/>
      <c r="FBM46" s="117"/>
      <c r="FBN46" s="117"/>
      <c r="FBO46" s="117"/>
      <c r="FBP46" s="117"/>
      <c r="FBQ46" s="117"/>
      <c r="FBR46" s="117"/>
      <c r="FBS46" s="117"/>
      <c r="FBT46" s="117"/>
      <c r="FBU46" s="117"/>
      <c r="FBV46" s="117"/>
      <c r="FBW46" s="117"/>
      <c r="FBX46" s="117"/>
      <c r="FBY46" s="117"/>
      <c r="FBZ46" s="117"/>
      <c r="FCA46" s="117"/>
      <c r="FCB46" s="117"/>
      <c r="FCC46" s="117"/>
      <c r="FCD46" s="117"/>
      <c r="FCE46" s="117"/>
      <c r="FCF46" s="117"/>
      <c r="FCG46" s="117"/>
      <c r="FCH46" s="117"/>
      <c r="FCI46" s="117"/>
      <c r="FCJ46" s="117"/>
      <c r="FCK46" s="117"/>
      <c r="FCL46" s="117"/>
      <c r="FCM46" s="117"/>
      <c r="FCN46" s="117"/>
      <c r="FCO46" s="117"/>
      <c r="FCP46" s="117"/>
      <c r="FCQ46" s="117"/>
      <c r="FCR46" s="117"/>
      <c r="FCS46" s="117"/>
      <c r="FCT46" s="117"/>
      <c r="FCU46" s="117"/>
      <c r="FCV46" s="117"/>
      <c r="FCW46" s="117"/>
      <c r="FCX46" s="117"/>
      <c r="FCY46" s="117"/>
      <c r="FCZ46" s="117"/>
      <c r="FDA46" s="117"/>
      <c r="FDB46" s="117"/>
      <c r="FDC46" s="117"/>
      <c r="FDD46" s="117"/>
      <c r="FDE46" s="117"/>
      <c r="FDF46" s="117"/>
      <c r="FDG46" s="117"/>
      <c r="FDH46" s="117"/>
      <c r="FDI46" s="117"/>
      <c r="FDJ46" s="117"/>
      <c r="FDK46" s="117"/>
      <c r="FDL46" s="117"/>
      <c r="FDM46" s="117"/>
      <c r="FDN46" s="117"/>
      <c r="FDO46" s="117"/>
      <c r="FDP46" s="117"/>
      <c r="FDQ46" s="117"/>
      <c r="FDR46" s="117"/>
      <c r="FDS46" s="117"/>
      <c r="FDT46" s="117"/>
      <c r="FDU46" s="117"/>
      <c r="FDV46" s="117"/>
      <c r="FDW46" s="117"/>
      <c r="FDX46" s="117"/>
      <c r="FDY46" s="117"/>
      <c r="FDZ46" s="117"/>
      <c r="FEA46" s="117"/>
      <c r="FEB46" s="117"/>
      <c r="FEC46" s="117"/>
      <c r="FED46" s="117"/>
      <c r="FEE46" s="117"/>
      <c r="FEF46" s="117"/>
      <c r="FEG46" s="117"/>
      <c r="FEH46" s="117"/>
      <c r="FEI46" s="117"/>
      <c r="FEJ46" s="117"/>
      <c r="FEK46" s="117"/>
      <c r="FEL46" s="117"/>
      <c r="FEM46" s="117"/>
      <c r="FEN46" s="117"/>
      <c r="FEO46" s="117"/>
      <c r="FEP46" s="117"/>
      <c r="FEQ46" s="117"/>
      <c r="FER46" s="117"/>
      <c r="FES46" s="117"/>
      <c r="FET46" s="117"/>
      <c r="FEU46" s="117"/>
      <c r="FEV46" s="117"/>
      <c r="FEW46" s="117"/>
      <c r="FEX46" s="117"/>
      <c r="FEY46" s="117"/>
      <c r="FEZ46" s="117"/>
      <c r="FFA46" s="117"/>
      <c r="FFB46" s="117"/>
      <c r="FFC46" s="117"/>
      <c r="FFD46" s="117"/>
      <c r="FFE46" s="117"/>
      <c r="FFF46" s="117"/>
      <c r="FFG46" s="117"/>
      <c r="FFH46" s="117"/>
      <c r="FFI46" s="117"/>
      <c r="FFJ46" s="117"/>
      <c r="FFK46" s="117"/>
      <c r="FFL46" s="117"/>
      <c r="FFM46" s="117"/>
      <c r="FFN46" s="117"/>
      <c r="FFO46" s="117"/>
      <c r="FFP46" s="117"/>
      <c r="FFQ46" s="117"/>
      <c r="FFR46" s="117"/>
      <c r="FFS46" s="117"/>
      <c r="FFT46" s="117"/>
      <c r="FFU46" s="117"/>
      <c r="FFV46" s="117"/>
      <c r="FFW46" s="117"/>
      <c r="FFX46" s="117"/>
      <c r="FFY46" s="117"/>
      <c r="FFZ46" s="117"/>
      <c r="FGA46" s="117"/>
      <c r="FGB46" s="117"/>
      <c r="FGC46" s="117"/>
      <c r="FGD46" s="117"/>
      <c r="FGE46" s="117"/>
      <c r="FGF46" s="117"/>
      <c r="FGG46" s="117"/>
      <c r="FGH46" s="117"/>
      <c r="FGI46" s="117"/>
      <c r="FGJ46" s="117"/>
      <c r="FGK46" s="117"/>
      <c r="FGL46" s="117"/>
      <c r="FGM46" s="117"/>
      <c r="FGN46" s="117"/>
      <c r="FGO46" s="117"/>
      <c r="FGP46" s="117"/>
      <c r="FGQ46" s="117"/>
      <c r="FGR46" s="117"/>
      <c r="FGS46" s="117"/>
      <c r="FGT46" s="117"/>
      <c r="FGU46" s="117"/>
      <c r="FGV46" s="117"/>
      <c r="FGW46" s="117"/>
      <c r="FGX46" s="117"/>
      <c r="FGY46" s="117"/>
      <c r="FGZ46" s="117"/>
      <c r="FHA46" s="117"/>
      <c r="FHB46" s="117"/>
      <c r="FHC46" s="117"/>
      <c r="FHD46" s="117"/>
      <c r="FHE46" s="117"/>
      <c r="FHF46" s="117"/>
      <c r="FHG46" s="117"/>
      <c r="FHH46" s="117"/>
      <c r="FHI46" s="117"/>
      <c r="FHJ46" s="117"/>
      <c r="FHK46" s="117"/>
      <c r="FHL46" s="117"/>
      <c r="FHM46" s="117"/>
      <c r="FHN46" s="117"/>
      <c r="FHO46" s="117"/>
      <c r="FHP46" s="117"/>
      <c r="FHQ46" s="117"/>
      <c r="FHR46" s="117"/>
      <c r="FHS46" s="117"/>
      <c r="FHT46" s="117"/>
      <c r="FHU46" s="117"/>
      <c r="FHV46" s="117"/>
      <c r="FHW46" s="117"/>
      <c r="FHX46" s="117"/>
      <c r="FHY46" s="117"/>
      <c r="FHZ46" s="117"/>
      <c r="FIA46" s="117"/>
      <c r="FIB46" s="117"/>
      <c r="FIC46" s="117"/>
      <c r="FID46" s="117"/>
      <c r="FIE46" s="117"/>
      <c r="FIF46" s="117"/>
      <c r="FIG46" s="117"/>
      <c r="FIH46" s="117"/>
      <c r="FII46" s="117"/>
      <c r="FIJ46" s="117"/>
      <c r="FIK46" s="117"/>
      <c r="FIL46" s="117"/>
      <c r="FIM46" s="117"/>
      <c r="FIN46" s="117"/>
      <c r="FIO46" s="117"/>
      <c r="FIP46" s="117"/>
      <c r="FIQ46" s="117"/>
      <c r="FIR46" s="117"/>
      <c r="FIS46" s="117"/>
      <c r="FIT46" s="117"/>
      <c r="FIU46" s="117"/>
      <c r="FIV46" s="117"/>
      <c r="FIW46" s="117"/>
      <c r="FIX46" s="117"/>
      <c r="FIY46" s="117"/>
      <c r="FIZ46" s="117"/>
      <c r="FJA46" s="117"/>
      <c r="FJB46" s="117"/>
      <c r="FJC46" s="117"/>
      <c r="FJD46" s="117"/>
      <c r="FJE46" s="117"/>
      <c r="FJF46" s="117"/>
      <c r="FJG46" s="117"/>
      <c r="FJH46" s="117"/>
      <c r="FJI46" s="117"/>
      <c r="FJJ46" s="117"/>
      <c r="FJK46" s="117"/>
      <c r="FJL46" s="117"/>
      <c r="FJM46" s="117"/>
      <c r="FJN46" s="117"/>
      <c r="FJO46" s="117"/>
      <c r="FJP46" s="117"/>
      <c r="FJQ46" s="117"/>
      <c r="FJR46" s="117"/>
      <c r="FJS46" s="117"/>
      <c r="FJT46" s="117"/>
      <c r="FJU46" s="117"/>
      <c r="FJV46" s="117"/>
      <c r="FJW46" s="117"/>
      <c r="FJX46" s="117"/>
      <c r="FJY46" s="117"/>
      <c r="FJZ46" s="117"/>
      <c r="FKA46" s="117"/>
      <c r="FKB46" s="117"/>
      <c r="FKC46" s="117"/>
      <c r="FKD46" s="117"/>
      <c r="FKE46" s="117"/>
      <c r="FKF46" s="117"/>
      <c r="FKG46" s="117"/>
      <c r="FKH46" s="117"/>
      <c r="FKI46" s="117"/>
      <c r="FKJ46" s="117"/>
      <c r="FKK46" s="117"/>
      <c r="FKL46" s="117"/>
      <c r="FKM46" s="117"/>
      <c r="FKN46" s="117"/>
      <c r="FKO46" s="117"/>
      <c r="FKP46" s="117"/>
      <c r="FKQ46" s="117"/>
      <c r="FKR46" s="117"/>
      <c r="FKS46" s="117"/>
      <c r="FKT46" s="117"/>
      <c r="FKU46" s="117"/>
      <c r="FKV46" s="117"/>
      <c r="FKW46" s="117"/>
      <c r="FKX46" s="117"/>
      <c r="FKY46" s="117"/>
      <c r="FKZ46" s="117"/>
      <c r="FLA46" s="117"/>
      <c r="FLB46" s="117"/>
      <c r="FLC46" s="117"/>
      <c r="FLD46" s="117"/>
      <c r="FLE46" s="117"/>
      <c r="FLF46" s="117"/>
      <c r="FLG46" s="117"/>
      <c r="FLH46" s="117"/>
      <c r="FLI46" s="117"/>
      <c r="FLJ46" s="117"/>
      <c r="FLK46" s="117"/>
      <c r="FLL46" s="117"/>
      <c r="FLM46" s="117"/>
      <c r="FLN46" s="117"/>
      <c r="FLO46" s="117"/>
      <c r="FLP46" s="117"/>
      <c r="FLQ46" s="117"/>
      <c r="FLR46" s="117"/>
      <c r="FLS46" s="117"/>
      <c r="FLT46" s="117"/>
      <c r="FLU46" s="117"/>
      <c r="FLV46" s="117"/>
      <c r="FLW46" s="117"/>
      <c r="FLX46" s="117"/>
      <c r="FLY46" s="117"/>
      <c r="FLZ46" s="117"/>
      <c r="FMA46" s="117"/>
      <c r="FMB46" s="117"/>
      <c r="FMC46" s="117"/>
      <c r="FMD46" s="117"/>
      <c r="FME46" s="117"/>
      <c r="FMF46" s="117"/>
      <c r="FMG46" s="117"/>
      <c r="FMH46" s="117"/>
      <c r="FMI46" s="117"/>
      <c r="FMJ46" s="117"/>
      <c r="FMK46" s="117"/>
      <c r="FML46" s="117"/>
      <c r="FMM46" s="117"/>
      <c r="FMN46" s="117"/>
      <c r="FMO46" s="117"/>
      <c r="FMP46" s="117"/>
      <c r="FMQ46" s="117"/>
      <c r="FMR46" s="117"/>
      <c r="FMS46" s="117"/>
      <c r="FMT46" s="117"/>
      <c r="FMU46" s="117"/>
      <c r="FMV46" s="117"/>
      <c r="FMW46" s="117"/>
      <c r="FMX46" s="117"/>
      <c r="FMY46" s="117"/>
      <c r="FMZ46" s="117"/>
      <c r="FNA46" s="117"/>
      <c r="FNB46" s="117"/>
      <c r="FNC46" s="117"/>
      <c r="FND46" s="117"/>
      <c r="FNE46" s="117"/>
      <c r="FNF46" s="117"/>
      <c r="FNG46" s="117"/>
      <c r="FNH46" s="117"/>
      <c r="FNI46" s="117"/>
      <c r="FNJ46" s="117"/>
      <c r="FNK46" s="117"/>
      <c r="FNL46" s="117"/>
      <c r="FNM46" s="117"/>
      <c r="FNN46" s="117"/>
      <c r="FNO46" s="117"/>
      <c r="FNP46" s="117"/>
      <c r="FNQ46" s="117"/>
      <c r="FNR46" s="117"/>
      <c r="FNS46" s="117"/>
      <c r="FNT46" s="117"/>
      <c r="FNU46" s="117"/>
      <c r="FNV46" s="117"/>
      <c r="FNW46" s="117"/>
      <c r="FNX46" s="117"/>
      <c r="FNY46" s="117"/>
      <c r="FNZ46" s="117"/>
      <c r="FOA46" s="117"/>
      <c r="FOB46" s="117"/>
      <c r="FOC46" s="117"/>
      <c r="FOD46" s="117"/>
      <c r="FOE46" s="117"/>
      <c r="FOF46" s="117"/>
      <c r="FOG46" s="117"/>
      <c r="FOH46" s="117"/>
      <c r="FOI46" s="117"/>
      <c r="FOJ46" s="117"/>
      <c r="FOK46" s="117"/>
      <c r="FOL46" s="117"/>
      <c r="FOM46" s="117"/>
      <c r="FON46" s="117"/>
      <c r="FOO46" s="117"/>
      <c r="FOP46" s="117"/>
      <c r="FOQ46" s="117"/>
      <c r="FOR46" s="117"/>
      <c r="FOS46" s="117"/>
      <c r="FOT46" s="117"/>
      <c r="FOU46" s="117"/>
      <c r="FOV46" s="117"/>
      <c r="FOW46" s="117"/>
      <c r="FOX46" s="117"/>
      <c r="FOY46" s="117"/>
      <c r="FOZ46" s="117"/>
      <c r="FPA46" s="117"/>
      <c r="FPB46" s="117"/>
      <c r="FPC46" s="117"/>
      <c r="FPD46" s="117"/>
      <c r="FPE46" s="117"/>
      <c r="FPF46" s="117"/>
      <c r="FPG46" s="117"/>
      <c r="FPH46" s="117"/>
      <c r="FPI46" s="117"/>
      <c r="FPJ46" s="117"/>
      <c r="FPK46" s="117"/>
      <c r="FPL46" s="117"/>
      <c r="FPM46" s="117"/>
      <c r="FPN46" s="117"/>
      <c r="FPO46" s="117"/>
      <c r="FPP46" s="117"/>
      <c r="FPQ46" s="117"/>
      <c r="FPR46" s="117"/>
      <c r="FPS46" s="117"/>
      <c r="FPT46" s="117"/>
      <c r="FPU46" s="117"/>
      <c r="FPV46" s="117"/>
      <c r="FPW46" s="117"/>
      <c r="FPX46" s="117"/>
      <c r="FPY46" s="117"/>
      <c r="FPZ46" s="117"/>
      <c r="FQA46" s="117"/>
      <c r="FQB46" s="117"/>
      <c r="FQC46" s="117"/>
      <c r="FQD46" s="117"/>
      <c r="FQE46" s="117"/>
      <c r="FQF46" s="117"/>
      <c r="FQG46" s="117"/>
      <c r="FQH46" s="117"/>
      <c r="FQI46" s="117"/>
      <c r="FQJ46" s="117"/>
      <c r="FQK46" s="117"/>
      <c r="FQL46" s="117"/>
      <c r="FQM46" s="117"/>
      <c r="FQN46" s="117"/>
      <c r="FQO46" s="117"/>
      <c r="FQP46" s="117"/>
      <c r="FQQ46" s="117"/>
      <c r="FQR46" s="117"/>
      <c r="FQS46" s="117"/>
      <c r="FQT46" s="117"/>
      <c r="FQU46" s="117"/>
      <c r="FQV46" s="117"/>
      <c r="FQW46" s="117"/>
      <c r="FQX46" s="117"/>
      <c r="FQY46" s="117"/>
      <c r="FQZ46" s="117"/>
      <c r="FRA46" s="117"/>
      <c r="FRB46" s="117"/>
      <c r="FRC46" s="117"/>
      <c r="FRD46" s="117"/>
      <c r="FRE46" s="117"/>
      <c r="FRF46" s="117"/>
      <c r="FRG46" s="117"/>
      <c r="FRH46" s="117"/>
      <c r="FRI46" s="117"/>
      <c r="FRJ46" s="117"/>
      <c r="FRK46" s="117"/>
      <c r="FRL46" s="117"/>
      <c r="FRM46" s="117"/>
      <c r="FRN46" s="117"/>
      <c r="FRO46" s="117"/>
      <c r="FRP46" s="117"/>
      <c r="FRQ46" s="117"/>
      <c r="FRR46" s="117"/>
      <c r="FRS46" s="117"/>
      <c r="FRT46" s="117"/>
      <c r="FRU46" s="117"/>
      <c r="FRV46" s="117"/>
      <c r="FRW46" s="117"/>
      <c r="FRX46" s="117"/>
      <c r="FRY46" s="117"/>
      <c r="FRZ46" s="117"/>
      <c r="FSA46" s="117"/>
      <c r="FSB46" s="117"/>
      <c r="FSC46" s="117"/>
      <c r="FSD46" s="117"/>
      <c r="FSE46" s="117"/>
      <c r="FSF46" s="117"/>
      <c r="FSG46" s="117"/>
      <c r="FSH46" s="117"/>
      <c r="FSI46" s="117"/>
      <c r="FSJ46" s="117"/>
      <c r="FSK46" s="117"/>
      <c r="FSL46" s="117"/>
      <c r="FSM46" s="117"/>
      <c r="FSN46" s="117"/>
      <c r="FSO46" s="117"/>
      <c r="FSP46" s="117"/>
      <c r="FSQ46" s="117"/>
      <c r="FSR46" s="117"/>
      <c r="FSS46" s="117"/>
      <c r="FST46" s="117"/>
      <c r="FSU46" s="117"/>
      <c r="FSV46" s="117"/>
      <c r="FSW46" s="117"/>
      <c r="FSX46" s="117"/>
      <c r="FSY46" s="117"/>
      <c r="FSZ46" s="117"/>
      <c r="FTA46" s="117"/>
      <c r="FTB46" s="117"/>
      <c r="FTC46" s="117"/>
      <c r="FTD46" s="117"/>
      <c r="FTE46" s="117"/>
      <c r="FTF46" s="117"/>
      <c r="FTG46" s="117"/>
      <c r="FTH46" s="117"/>
      <c r="FTI46" s="117"/>
      <c r="FTJ46" s="117"/>
      <c r="FTK46" s="117"/>
      <c r="FTL46" s="117"/>
      <c r="FTM46" s="117"/>
      <c r="FTN46" s="117"/>
      <c r="FTO46" s="117"/>
      <c r="FTP46" s="117"/>
      <c r="FTQ46" s="117"/>
      <c r="FTR46" s="117"/>
      <c r="FTS46" s="117"/>
      <c r="FTT46" s="117"/>
      <c r="FTU46" s="117"/>
      <c r="FTV46" s="117"/>
      <c r="FTW46" s="117"/>
      <c r="FTX46" s="117"/>
      <c r="FTY46" s="117"/>
      <c r="FTZ46" s="117"/>
      <c r="FUA46" s="117"/>
      <c r="FUB46" s="117"/>
      <c r="FUC46" s="117"/>
      <c r="FUD46" s="117"/>
      <c r="FUE46" s="117"/>
      <c r="FUF46" s="117"/>
      <c r="FUG46" s="117"/>
      <c r="FUH46" s="117"/>
      <c r="FUI46" s="117"/>
      <c r="FUJ46" s="117"/>
      <c r="FUK46" s="117"/>
      <c r="FUL46" s="117"/>
      <c r="FUM46" s="117"/>
      <c r="FUN46" s="117"/>
      <c r="FUO46" s="117"/>
      <c r="FUP46" s="117"/>
      <c r="FUQ46" s="117"/>
      <c r="FUR46" s="117"/>
      <c r="FUS46" s="117"/>
      <c r="FUT46" s="117"/>
      <c r="FUU46" s="117"/>
      <c r="FUV46" s="117"/>
      <c r="FUW46" s="117"/>
      <c r="FUX46" s="117"/>
      <c r="FUY46" s="117"/>
      <c r="FUZ46" s="117"/>
      <c r="FVA46" s="117"/>
      <c r="FVB46" s="117"/>
      <c r="FVC46" s="117"/>
      <c r="FVD46" s="117"/>
      <c r="FVE46" s="117"/>
      <c r="FVF46" s="117"/>
      <c r="FVG46" s="117"/>
      <c r="FVH46" s="117"/>
      <c r="FVI46" s="117"/>
      <c r="FVJ46" s="117"/>
      <c r="FVK46" s="117"/>
      <c r="FVL46" s="117"/>
      <c r="FVM46" s="117"/>
      <c r="FVN46" s="117"/>
      <c r="FVO46" s="117"/>
      <c r="FVP46" s="117"/>
      <c r="FVQ46" s="117"/>
      <c r="FVR46" s="117"/>
      <c r="FVS46" s="117"/>
      <c r="FVT46" s="117"/>
      <c r="FVU46" s="117"/>
      <c r="FVV46" s="117"/>
      <c r="FVW46" s="117"/>
      <c r="FVX46" s="117"/>
      <c r="FVY46" s="117"/>
      <c r="FVZ46" s="117"/>
      <c r="FWA46" s="117"/>
      <c r="FWB46" s="117"/>
      <c r="FWC46" s="117"/>
      <c r="FWD46" s="117"/>
      <c r="FWE46" s="117"/>
      <c r="FWF46" s="117"/>
      <c r="FWG46" s="117"/>
      <c r="FWH46" s="117"/>
      <c r="FWI46" s="117"/>
      <c r="FWJ46" s="117"/>
      <c r="FWK46" s="117"/>
      <c r="FWL46" s="117"/>
      <c r="FWM46" s="117"/>
      <c r="FWN46" s="117"/>
      <c r="FWO46" s="117"/>
      <c r="FWP46" s="117"/>
      <c r="FWQ46" s="117"/>
      <c r="FWR46" s="117"/>
      <c r="FWS46" s="117"/>
      <c r="FWT46" s="117"/>
      <c r="FWU46" s="117"/>
      <c r="FWV46" s="117"/>
      <c r="FWW46" s="117"/>
      <c r="FWX46" s="117"/>
      <c r="FWY46" s="117"/>
      <c r="FWZ46" s="117"/>
      <c r="FXA46" s="117"/>
      <c r="FXB46" s="117"/>
      <c r="FXC46" s="117"/>
      <c r="FXD46" s="117"/>
      <c r="FXE46" s="117"/>
      <c r="FXF46" s="117"/>
      <c r="FXG46" s="117"/>
      <c r="FXH46" s="117"/>
      <c r="FXI46" s="117"/>
      <c r="FXJ46" s="117"/>
      <c r="FXK46" s="117"/>
      <c r="FXL46" s="117"/>
      <c r="FXM46" s="117"/>
      <c r="FXN46" s="117"/>
      <c r="FXO46" s="117"/>
      <c r="FXP46" s="117"/>
      <c r="FXQ46" s="117"/>
      <c r="FXR46" s="117"/>
      <c r="FXS46" s="117"/>
      <c r="FXT46" s="117"/>
      <c r="FXU46" s="117"/>
      <c r="FXV46" s="117"/>
      <c r="FXW46" s="117"/>
      <c r="FXX46" s="117"/>
      <c r="FXY46" s="117"/>
      <c r="FXZ46" s="117"/>
      <c r="FYA46" s="117"/>
      <c r="FYB46" s="117"/>
      <c r="FYC46" s="117"/>
      <c r="FYD46" s="117"/>
      <c r="FYE46" s="117"/>
      <c r="FYF46" s="117"/>
      <c r="FYG46" s="117"/>
      <c r="FYH46" s="117"/>
      <c r="FYI46" s="117"/>
      <c r="FYJ46" s="117"/>
      <c r="FYK46" s="117"/>
      <c r="FYL46" s="117"/>
      <c r="FYM46" s="117"/>
      <c r="FYN46" s="117"/>
      <c r="FYO46" s="117"/>
      <c r="FYP46" s="117"/>
      <c r="FYQ46" s="117"/>
      <c r="FYR46" s="117"/>
      <c r="FYS46" s="117"/>
      <c r="FYT46" s="117"/>
      <c r="FYU46" s="117"/>
      <c r="FYV46" s="117"/>
      <c r="FYW46" s="117"/>
      <c r="FYX46" s="117"/>
      <c r="FYY46" s="117"/>
      <c r="FYZ46" s="117"/>
      <c r="FZA46" s="117"/>
      <c r="FZB46" s="117"/>
      <c r="FZC46" s="117"/>
      <c r="FZD46" s="117"/>
      <c r="FZE46" s="117"/>
      <c r="FZF46" s="117"/>
      <c r="FZG46" s="117"/>
      <c r="FZH46" s="117"/>
      <c r="FZI46" s="117"/>
      <c r="FZJ46" s="117"/>
      <c r="FZK46" s="117"/>
      <c r="FZL46" s="117"/>
      <c r="FZM46" s="117"/>
      <c r="FZN46" s="117"/>
      <c r="FZO46" s="117"/>
      <c r="FZP46" s="117"/>
      <c r="FZQ46" s="117"/>
      <c r="FZR46" s="117"/>
      <c r="FZS46" s="117"/>
      <c r="FZT46" s="117"/>
      <c r="FZU46" s="117"/>
      <c r="FZV46" s="117"/>
      <c r="FZW46" s="117"/>
      <c r="FZX46" s="117"/>
      <c r="FZY46" s="117"/>
      <c r="FZZ46" s="117"/>
      <c r="GAA46" s="117"/>
      <c r="GAB46" s="117"/>
      <c r="GAC46" s="117"/>
      <c r="GAD46" s="117"/>
      <c r="GAE46" s="117"/>
      <c r="GAF46" s="117"/>
      <c r="GAG46" s="117"/>
      <c r="GAH46" s="117"/>
      <c r="GAI46" s="117"/>
      <c r="GAJ46" s="117"/>
      <c r="GAK46" s="117"/>
      <c r="GAL46" s="117"/>
      <c r="GAM46" s="117"/>
      <c r="GAN46" s="117"/>
      <c r="GAO46" s="117"/>
      <c r="GAP46" s="117"/>
      <c r="GAQ46" s="117"/>
      <c r="GAR46" s="117"/>
      <c r="GAS46" s="117"/>
      <c r="GAT46" s="117"/>
      <c r="GAU46" s="117"/>
      <c r="GAV46" s="117"/>
      <c r="GAW46" s="117"/>
      <c r="GAX46" s="117"/>
      <c r="GAY46" s="117"/>
      <c r="GAZ46" s="117"/>
      <c r="GBA46" s="117"/>
      <c r="GBB46" s="117"/>
      <c r="GBC46" s="117"/>
      <c r="GBD46" s="117"/>
      <c r="GBE46" s="117"/>
      <c r="GBF46" s="117"/>
      <c r="GBG46" s="117"/>
      <c r="GBH46" s="117"/>
      <c r="GBI46" s="117"/>
      <c r="GBJ46" s="117"/>
      <c r="GBK46" s="117"/>
      <c r="GBL46" s="117"/>
      <c r="GBM46" s="117"/>
      <c r="GBN46" s="117"/>
      <c r="GBO46" s="117"/>
      <c r="GBP46" s="117"/>
      <c r="GBQ46" s="117"/>
      <c r="GBR46" s="117"/>
      <c r="GBS46" s="117"/>
      <c r="GBT46" s="117"/>
      <c r="GBU46" s="117"/>
      <c r="GBV46" s="117"/>
      <c r="GBW46" s="117"/>
      <c r="GBX46" s="117"/>
      <c r="GBY46" s="117"/>
      <c r="GBZ46" s="117"/>
      <c r="GCA46" s="117"/>
      <c r="GCB46" s="117"/>
      <c r="GCC46" s="117"/>
      <c r="GCD46" s="117"/>
      <c r="GCE46" s="117"/>
      <c r="GCF46" s="117"/>
      <c r="GCG46" s="117"/>
      <c r="GCH46" s="117"/>
      <c r="GCI46" s="117"/>
      <c r="GCJ46" s="117"/>
      <c r="GCK46" s="117"/>
      <c r="GCL46" s="117"/>
      <c r="GCM46" s="117"/>
      <c r="GCN46" s="117"/>
      <c r="GCO46" s="117"/>
      <c r="GCP46" s="117"/>
      <c r="GCQ46" s="117"/>
      <c r="GCR46" s="117"/>
      <c r="GCS46" s="117"/>
      <c r="GCT46" s="117"/>
      <c r="GCU46" s="117"/>
      <c r="GCV46" s="117"/>
      <c r="GCW46" s="117"/>
      <c r="GCX46" s="117"/>
      <c r="GCY46" s="117"/>
      <c r="GCZ46" s="117"/>
      <c r="GDA46" s="117"/>
      <c r="GDB46" s="117"/>
      <c r="GDC46" s="117"/>
      <c r="GDD46" s="117"/>
      <c r="GDE46" s="117"/>
      <c r="GDF46" s="117"/>
      <c r="GDG46" s="117"/>
      <c r="GDH46" s="117"/>
      <c r="GDI46" s="117"/>
      <c r="GDJ46" s="117"/>
      <c r="GDK46" s="117"/>
      <c r="GDL46" s="117"/>
      <c r="GDM46" s="117"/>
      <c r="GDN46" s="117"/>
      <c r="GDO46" s="117"/>
      <c r="GDP46" s="117"/>
      <c r="GDQ46" s="117"/>
      <c r="GDR46" s="117"/>
      <c r="GDS46" s="117"/>
      <c r="GDT46" s="117"/>
      <c r="GDU46" s="117"/>
      <c r="GDV46" s="117"/>
      <c r="GDW46" s="117"/>
      <c r="GDX46" s="117"/>
      <c r="GDY46" s="117"/>
      <c r="GDZ46" s="117"/>
      <c r="GEA46" s="117"/>
      <c r="GEB46" s="117"/>
      <c r="GEC46" s="117"/>
      <c r="GED46" s="117"/>
      <c r="GEE46" s="117"/>
      <c r="GEF46" s="117"/>
      <c r="GEG46" s="117"/>
      <c r="GEH46" s="117"/>
      <c r="GEI46" s="117"/>
      <c r="GEJ46" s="117"/>
      <c r="GEK46" s="117"/>
      <c r="GEL46" s="117"/>
      <c r="GEM46" s="117"/>
      <c r="GEN46" s="117"/>
      <c r="GEO46" s="117"/>
      <c r="GEP46" s="117"/>
      <c r="GEQ46" s="117"/>
      <c r="GER46" s="117"/>
      <c r="GES46" s="117"/>
      <c r="GET46" s="117"/>
      <c r="GEU46" s="117"/>
      <c r="GEV46" s="117"/>
      <c r="GEW46" s="117"/>
      <c r="GEX46" s="117"/>
      <c r="GEY46" s="117"/>
      <c r="GEZ46" s="117"/>
      <c r="GFA46" s="117"/>
      <c r="GFB46" s="117"/>
      <c r="GFC46" s="117"/>
      <c r="GFD46" s="117"/>
      <c r="GFE46" s="117"/>
      <c r="GFF46" s="117"/>
      <c r="GFG46" s="117"/>
      <c r="GFH46" s="117"/>
      <c r="GFI46" s="117"/>
      <c r="GFJ46" s="117"/>
      <c r="GFK46" s="117"/>
      <c r="GFL46" s="117"/>
      <c r="GFM46" s="117"/>
      <c r="GFN46" s="117"/>
      <c r="GFO46" s="117"/>
      <c r="GFP46" s="117"/>
      <c r="GFQ46" s="117"/>
      <c r="GFR46" s="117"/>
      <c r="GFS46" s="117"/>
      <c r="GFT46" s="117"/>
      <c r="GFU46" s="117"/>
      <c r="GFV46" s="117"/>
      <c r="GFW46" s="117"/>
      <c r="GFX46" s="117"/>
      <c r="GFY46" s="117"/>
      <c r="GFZ46" s="117"/>
      <c r="GGA46" s="117"/>
      <c r="GGB46" s="117"/>
      <c r="GGC46" s="117"/>
      <c r="GGD46" s="117"/>
      <c r="GGE46" s="117"/>
      <c r="GGF46" s="117"/>
      <c r="GGG46" s="117"/>
      <c r="GGH46" s="117"/>
      <c r="GGI46" s="117"/>
      <c r="GGJ46" s="117"/>
      <c r="GGK46" s="117"/>
      <c r="GGL46" s="117"/>
      <c r="GGM46" s="117"/>
      <c r="GGN46" s="117"/>
      <c r="GGO46" s="117"/>
      <c r="GGP46" s="117"/>
      <c r="GGQ46" s="117"/>
      <c r="GGR46" s="117"/>
      <c r="GGS46" s="117"/>
      <c r="GGT46" s="117"/>
      <c r="GGU46" s="117"/>
      <c r="GGV46" s="117"/>
      <c r="GGW46" s="117"/>
      <c r="GGX46" s="117"/>
      <c r="GGY46" s="117"/>
      <c r="GGZ46" s="117"/>
      <c r="GHA46" s="117"/>
      <c r="GHB46" s="117"/>
      <c r="GHC46" s="117"/>
      <c r="GHD46" s="117"/>
      <c r="GHE46" s="117"/>
      <c r="GHF46" s="117"/>
      <c r="GHG46" s="117"/>
      <c r="GHH46" s="117"/>
      <c r="GHI46" s="117"/>
      <c r="GHJ46" s="117"/>
      <c r="GHK46" s="117"/>
      <c r="GHL46" s="117"/>
      <c r="GHM46" s="117"/>
      <c r="GHN46" s="117"/>
      <c r="GHO46" s="117"/>
      <c r="GHP46" s="117"/>
      <c r="GHQ46" s="117"/>
      <c r="GHR46" s="117"/>
      <c r="GHS46" s="117"/>
      <c r="GHT46" s="117"/>
      <c r="GHU46" s="117"/>
      <c r="GHV46" s="117"/>
      <c r="GHW46" s="117"/>
      <c r="GHX46" s="117"/>
      <c r="GHY46" s="117"/>
      <c r="GHZ46" s="117"/>
      <c r="GIA46" s="117"/>
      <c r="GIB46" s="117"/>
      <c r="GIC46" s="117"/>
      <c r="GID46" s="117"/>
      <c r="GIE46" s="117"/>
      <c r="GIF46" s="117"/>
      <c r="GIG46" s="117"/>
      <c r="GIH46" s="117"/>
      <c r="GII46" s="117"/>
      <c r="GIJ46" s="117"/>
      <c r="GIK46" s="117"/>
      <c r="GIL46" s="117"/>
      <c r="GIM46" s="117"/>
      <c r="GIN46" s="117"/>
      <c r="GIO46" s="117"/>
      <c r="GIP46" s="117"/>
      <c r="GIQ46" s="117"/>
      <c r="GIR46" s="117"/>
      <c r="GIS46" s="117"/>
      <c r="GIT46" s="117"/>
      <c r="GIU46" s="117"/>
      <c r="GIV46" s="117"/>
      <c r="GIW46" s="117"/>
      <c r="GIX46" s="117"/>
      <c r="GIY46" s="117"/>
      <c r="GIZ46" s="117"/>
      <c r="GJA46" s="117"/>
      <c r="GJB46" s="117"/>
      <c r="GJC46" s="117"/>
      <c r="GJD46" s="117"/>
      <c r="GJE46" s="117"/>
      <c r="GJF46" s="117"/>
      <c r="GJG46" s="117"/>
      <c r="GJH46" s="117"/>
      <c r="GJI46" s="117"/>
      <c r="GJJ46" s="117"/>
      <c r="GJK46" s="117"/>
      <c r="GJL46" s="117"/>
      <c r="GJM46" s="117"/>
      <c r="GJN46" s="117"/>
      <c r="GJO46" s="117"/>
      <c r="GJP46" s="117"/>
      <c r="GJQ46" s="117"/>
      <c r="GJR46" s="117"/>
      <c r="GJS46" s="117"/>
      <c r="GJT46" s="117"/>
      <c r="GJU46" s="117"/>
      <c r="GJV46" s="117"/>
      <c r="GJW46" s="117"/>
      <c r="GJX46" s="117"/>
      <c r="GJY46" s="117"/>
      <c r="GJZ46" s="117"/>
      <c r="GKA46" s="117"/>
      <c r="GKB46" s="117"/>
      <c r="GKC46" s="117"/>
      <c r="GKD46" s="117"/>
      <c r="GKE46" s="117"/>
      <c r="GKF46" s="117"/>
      <c r="GKG46" s="117"/>
      <c r="GKH46" s="117"/>
      <c r="GKI46" s="117"/>
      <c r="GKJ46" s="117"/>
      <c r="GKK46" s="117"/>
      <c r="GKL46" s="117"/>
      <c r="GKM46" s="117"/>
      <c r="GKN46" s="117"/>
      <c r="GKO46" s="117"/>
      <c r="GKP46" s="117"/>
      <c r="GKQ46" s="117"/>
      <c r="GKR46" s="117"/>
      <c r="GKS46" s="117"/>
      <c r="GKT46" s="117"/>
      <c r="GKU46" s="117"/>
      <c r="GKV46" s="117"/>
      <c r="GKW46" s="117"/>
      <c r="GKX46" s="117"/>
      <c r="GKY46" s="117"/>
      <c r="GKZ46" s="117"/>
      <c r="GLA46" s="117"/>
      <c r="GLB46" s="117"/>
      <c r="GLC46" s="117"/>
      <c r="GLD46" s="117"/>
      <c r="GLE46" s="117"/>
      <c r="GLF46" s="117"/>
      <c r="GLG46" s="117"/>
      <c r="GLH46" s="117"/>
      <c r="GLI46" s="117"/>
      <c r="GLJ46" s="117"/>
      <c r="GLK46" s="117"/>
      <c r="GLL46" s="117"/>
      <c r="GLM46" s="117"/>
      <c r="GLN46" s="117"/>
      <c r="GLO46" s="117"/>
      <c r="GLP46" s="117"/>
      <c r="GLQ46" s="117"/>
      <c r="GLR46" s="117"/>
      <c r="GLS46" s="117"/>
      <c r="GLT46" s="117"/>
      <c r="GLU46" s="117"/>
      <c r="GLV46" s="117"/>
      <c r="GLW46" s="117"/>
      <c r="GLX46" s="117"/>
      <c r="GLY46" s="117"/>
      <c r="GLZ46" s="117"/>
      <c r="GMA46" s="117"/>
      <c r="GMB46" s="117"/>
      <c r="GMC46" s="117"/>
      <c r="GMD46" s="117"/>
      <c r="GME46" s="117"/>
      <c r="GMF46" s="117"/>
      <c r="GMG46" s="117"/>
      <c r="GMH46" s="117"/>
      <c r="GMI46" s="117"/>
      <c r="GMJ46" s="117"/>
      <c r="GMK46" s="117"/>
      <c r="GML46" s="117"/>
      <c r="GMM46" s="117"/>
      <c r="GMN46" s="117"/>
      <c r="GMO46" s="117"/>
      <c r="GMP46" s="117"/>
      <c r="GMQ46" s="117"/>
      <c r="GMR46" s="117"/>
      <c r="GMS46" s="117"/>
      <c r="GMT46" s="117"/>
      <c r="GMU46" s="117"/>
      <c r="GMV46" s="117"/>
      <c r="GMW46" s="117"/>
      <c r="GMX46" s="117"/>
      <c r="GMY46" s="117"/>
      <c r="GMZ46" s="117"/>
      <c r="GNA46" s="117"/>
      <c r="GNB46" s="117"/>
      <c r="GNC46" s="117"/>
      <c r="GND46" s="117"/>
      <c r="GNE46" s="117"/>
      <c r="GNF46" s="117"/>
      <c r="GNG46" s="117"/>
      <c r="GNH46" s="117"/>
      <c r="GNI46" s="117"/>
      <c r="GNJ46" s="117"/>
      <c r="GNK46" s="117"/>
      <c r="GNL46" s="117"/>
      <c r="GNM46" s="117"/>
      <c r="GNN46" s="117"/>
      <c r="GNO46" s="117"/>
      <c r="GNP46" s="117"/>
      <c r="GNQ46" s="117"/>
      <c r="GNR46" s="117"/>
      <c r="GNS46" s="117"/>
      <c r="GNT46" s="117"/>
      <c r="GNU46" s="117"/>
      <c r="GNV46" s="117"/>
      <c r="GNW46" s="117"/>
      <c r="GNX46" s="117"/>
      <c r="GNY46" s="117"/>
      <c r="GNZ46" s="117"/>
      <c r="GOA46" s="117"/>
      <c r="GOB46" s="117"/>
      <c r="GOC46" s="117"/>
      <c r="GOD46" s="117"/>
      <c r="GOE46" s="117"/>
      <c r="GOF46" s="117"/>
      <c r="GOG46" s="117"/>
      <c r="GOH46" s="117"/>
      <c r="GOI46" s="117"/>
      <c r="GOJ46" s="117"/>
      <c r="GOK46" s="117"/>
      <c r="GOL46" s="117"/>
      <c r="GOM46" s="117"/>
      <c r="GON46" s="117"/>
      <c r="GOO46" s="117"/>
      <c r="GOP46" s="117"/>
      <c r="GOQ46" s="117"/>
      <c r="GOR46" s="117"/>
      <c r="GOS46" s="117"/>
      <c r="GOT46" s="117"/>
      <c r="GOU46" s="117"/>
      <c r="GOV46" s="117"/>
      <c r="GOW46" s="117"/>
      <c r="GOX46" s="117"/>
      <c r="GOY46" s="117"/>
      <c r="GOZ46" s="117"/>
      <c r="GPA46" s="117"/>
      <c r="GPB46" s="117"/>
      <c r="GPC46" s="117"/>
      <c r="GPD46" s="117"/>
      <c r="GPE46" s="117"/>
      <c r="GPF46" s="117"/>
      <c r="GPG46" s="117"/>
      <c r="GPH46" s="117"/>
      <c r="GPI46" s="117"/>
      <c r="GPJ46" s="117"/>
      <c r="GPK46" s="117"/>
      <c r="GPL46" s="117"/>
      <c r="GPM46" s="117"/>
      <c r="GPN46" s="117"/>
      <c r="GPO46" s="117"/>
      <c r="GPP46" s="117"/>
      <c r="GPQ46" s="117"/>
      <c r="GPR46" s="117"/>
      <c r="GPS46" s="117"/>
      <c r="GPT46" s="117"/>
      <c r="GPU46" s="117"/>
      <c r="GPV46" s="117"/>
      <c r="GPW46" s="117"/>
      <c r="GPX46" s="117"/>
      <c r="GPY46" s="117"/>
      <c r="GPZ46" s="117"/>
      <c r="GQA46" s="117"/>
      <c r="GQB46" s="117"/>
      <c r="GQC46" s="117"/>
      <c r="GQD46" s="117"/>
      <c r="GQE46" s="117"/>
      <c r="GQF46" s="117"/>
      <c r="GQG46" s="117"/>
      <c r="GQH46" s="117"/>
      <c r="GQI46" s="117"/>
      <c r="GQJ46" s="117"/>
      <c r="GQK46" s="117"/>
      <c r="GQL46" s="117"/>
      <c r="GQM46" s="117"/>
      <c r="GQN46" s="117"/>
      <c r="GQO46" s="117"/>
      <c r="GQP46" s="117"/>
      <c r="GQQ46" s="117"/>
      <c r="GQR46" s="117"/>
      <c r="GQS46" s="117"/>
      <c r="GQT46" s="117"/>
      <c r="GQU46" s="117"/>
      <c r="GQV46" s="117"/>
      <c r="GQW46" s="117"/>
      <c r="GQX46" s="117"/>
      <c r="GQY46" s="117"/>
      <c r="GQZ46" s="117"/>
      <c r="GRA46" s="117"/>
      <c r="GRB46" s="117"/>
      <c r="GRC46" s="117"/>
      <c r="GRD46" s="117"/>
      <c r="GRE46" s="117"/>
      <c r="GRF46" s="117"/>
      <c r="GRG46" s="117"/>
      <c r="GRH46" s="117"/>
      <c r="GRI46" s="117"/>
      <c r="GRJ46" s="117"/>
      <c r="GRK46" s="117"/>
      <c r="GRL46" s="117"/>
      <c r="GRM46" s="117"/>
      <c r="GRN46" s="117"/>
      <c r="GRO46" s="117"/>
      <c r="GRP46" s="117"/>
      <c r="GRQ46" s="117"/>
      <c r="GRR46" s="117"/>
      <c r="GRS46" s="117"/>
      <c r="GRT46" s="117"/>
      <c r="GRU46" s="117"/>
      <c r="GRV46" s="117"/>
      <c r="GRW46" s="117"/>
      <c r="GRX46" s="117"/>
      <c r="GRY46" s="117"/>
      <c r="GRZ46" s="117"/>
      <c r="GSA46" s="117"/>
      <c r="GSB46" s="117"/>
      <c r="GSC46" s="117"/>
      <c r="GSD46" s="117"/>
      <c r="GSE46" s="117"/>
      <c r="GSF46" s="117"/>
      <c r="GSG46" s="117"/>
      <c r="GSH46" s="117"/>
      <c r="GSI46" s="117"/>
      <c r="GSJ46" s="117"/>
      <c r="GSK46" s="117"/>
      <c r="GSL46" s="117"/>
      <c r="GSM46" s="117"/>
      <c r="GSN46" s="117"/>
      <c r="GSO46" s="117"/>
      <c r="GSP46" s="117"/>
      <c r="GSQ46" s="117"/>
      <c r="GSR46" s="117"/>
      <c r="GSS46" s="117"/>
      <c r="GST46" s="117"/>
      <c r="GSU46" s="117"/>
      <c r="GSV46" s="117"/>
      <c r="GSW46" s="117"/>
      <c r="GSX46" s="117"/>
      <c r="GSY46" s="117"/>
      <c r="GSZ46" s="117"/>
      <c r="GTA46" s="117"/>
      <c r="GTB46" s="117"/>
      <c r="GTC46" s="117"/>
      <c r="GTD46" s="117"/>
      <c r="GTE46" s="117"/>
      <c r="GTF46" s="117"/>
      <c r="GTG46" s="117"/>
      <c r="GTH46" s="117"/>
      <c r="GTI46" s="117"/>
      <c r="GTJ46" s="117"/>
      <c r="GTK46" s="117"/>
      <c r="GTL46" s="117"/>
      <c r="GTM46" s="117"/>
      <c r="GTN46" s="117"/>
      <c r="GTO46" s="117"/>
      <c r="GTP46" s="117"/>
      <c r="GTQ46" s="117"/>
      <c r="GTR46" s="117"/>
      <c r="GTS46" s="117"/>
      <c r="GTT46" s="117"/>
      <c r="GTU46" s="117"/>
      <c r="GTV46" s="117"/>
      <c r="GTW46" s="117"/>
      <c r="GTX46" s="117"/>
      <c r="GTY46" s="117"/>
      <c r="GTZ46" s="117"/>
      <c r="GUA46" s="117"/>
      <c r="GUB46" s="117"/>
      <c r="GUC46" s="117"/>
      <c r="GUD46" s="117"/>
      <c r="GUE46" s="117"/>
      <c r="GUF46" s="117"/>
      <c r="GUG46" s="117"/>
      <c r="GUH46" s="117"/>
      <c r="GUI46" s="117"/>
      <c r="GUJ46" s="117"/>
      <c r="GUK46" s="117"/>
      <c r="GUL46" s="117"/>
      <c r="GUM46" s="117"/>
      <c r="GUN46" s="117"/>
      <c r="GUO46" s="117"/>
      <c r="GUP46" s="117"/>
      <c r="GUQ46" s="117"/>
      <c r="GUR46" s="117"/>
      <c r="GUS46" s="117"/>
      <c r="GUT46" s="117"/>
      <c r="GUU46" s="117"/>
      <c r="GUV46" s="117"/>
      <c r="GUW46" s="117"/>
      <c r="GUX46" s="117"/>
      <c r="GUY46" s="117"/>
      <c r="GUZ46" s="117"/>
      <c r="GVA46" s="117"/>
      <c r="GVB46" s="117"/>
      <c r="GVC46" s="117"/>
      <c r="GVD46" s="117"/>
      <c r="GVE46" s="117"/>
      <c r="GVF46" s="117"/>
      <c r="GVG46" s="117"/>
      <c r="GVH46" s="117"/>
      <c r="GVI46" s="117"/>
      <c r="GVJ46" s="117"/>
      <c r="GVK46" s="117"/>
      <c r="GVL46" s="117"/>
      <c r="GVM46" s="117"/>
      <c r="GVN46" s="117"/>
      <c r="GVO46" s="117"/>
      <c r="GVP46" s="117"/>
      <c r="GVQ46" s="117"/>
      <c r="GVR46" s="117"/>
      <c r="GVS46" s="117"/>
      <c r="GVT46" s="117"/>
      <c r="GVU46" s="117"/>
      <c r="GVV46" s="117"/>
      <c r="GVW46" s="117"/>
      <c r="GVX46" s="117"/>
      <c r="GVY46" s="117"/>
      <c r="GVZ46" s="117"/>
      <c r="GWA46" s="117"/>
      <c r="GWB46" s="117"/>
      <c r="GWC46" s="117"/>
      <c r="GWD46" s="117"/>
      <c r="GWE46" s="117"/>
      <c r="GWF46" s="117"/>
      <c r="GWG46" s="117"/>
      <c r="GWH46" s="117"/>
      <c r="GWI46" s="117"/>
      <c r="GWJ46" s="117"/>
      <c r="GWK46" s="117"/>
      <c r="GWL46" s="117"/>
      <c r="GWM46" s="117"/>
      <c r="GWN46" s="117"/>
      <c r="GWO46" s="117"/>
      <c r="GWP46" s="117"/>
      <c r="GWQ46" s="117"/>
      <c r="GWR46" s="117"/>
      <c r="GWS46" s="117"/>
      <c r="GWT46" s="117"/>
      <c r="GWU46" s="117"/>
      <c r="GWV46" s="117"/>
      <c r="GWW46" s="117"/>
      <c r="GWX46" s="117"/>
      <c r="GWY46" s="117"/>
      <c r="GWZ46" s="117"/>
      <c r="GXA46" s="117"/>
      <c r="GXB46" s="117"/>
      <c r="GXC46" s="117"/>
      <c r="GXD46" s="117"/>
      <c r="GXE46" s="117"/>
      <c r="GXF46" s="117"/>
      <c r="GXG46" s="117"/>
      <c r="GXH46" s="117"/>
      <c r="GXI46" s="117"/>
      <c r="GXJ46" s="117"/>
      <c r="GXK46" s="117"/>
      <c r="GXL46" s="117"/>
      <c r="GXM46" s="117"/>
      <c r="GXN46" s="117"/>
      <c r="GXO46" s="117"/>
      <c r="GXP46" s="117"/>
      <c r="GXQ46" s="117"/>
      <c r="GXR46" s="117"/>
      <c r="GXS46" s="117"/>
      <c r="GXT46" s="117"/>
      <c r="GXU46" s="117"/>
      <c r="GXV46" s="117"/>
      <c r="GXW46" s="117"/>
      <c r="GXX46" s="117"/>
      <c r="GXY46" s="117"/>
      <c r="GXZ46" s="117"/>
      <c r="GYA46" s="117"/>
      <c r="GYB46" s="117"/>
      <c r="GYC46" s="117"/>
      <c r="GYD46" s="117"/>
      <c r="GYE46" s="117"/>
      <c r="GYF46" s="117"/>
      <c r="GYG46" s="117"/>
      <c r="GYH46" s="117"/>
      <c r="GYI46" s="117"/>
      <c r="GYJ46" s="117"/>
      <c r="GYK46" s="117"/>
      <c r="GYL46" s="117"/>
      <c r="GYM46" s="117"/>
      <c r="GYN46" s="117"/>
      <c r="GYO46" s="117"/>
      <c r="GYP46" s="117"/>
      <c r="GYQ46" s="117"/>
      <c r="GYR46" s="117"/>
      <c r="GYS46" s="117"/>
      <c r="GYT46" s="117"/>
      <c r="GYU46" s="117"/>
      <c r="GYV46" s="117"/>
      <c r="GYW46" s="117"/>
      <c r="GYX46" s="117"/>
      <c r="GYY46" s="117"/>
      <c r="GYZ46" s="117"/>
      <c r="GZA46" s="117"/>
      <c r="GZB46" s="117"/>
      <c r="GZC46" s="117"/>
      <c r="GZD46" s="117"/>
      <c r="GZE46" s="117"/>
      <c r="GZF46" s="117"/>
      <c r="GZG46" s="117"/>
      <c r="GZH46" s="117"/>
      <c r="GZI46" s="117"/>
      <c r="GZJ46" s="117"/>
      <c r="GZK46" s="117"/>
      <c r="GZL46" s="117"/>
      <c r="GZM46" s="117"/>
      <c r="GZN46" s="117"/>
      <c r="GZO46" s="117"/>
      <c r="GZP46" s="117"/>
      <c r="GZQ46" s="117"/>
      <c r="GZR46" s="117"/>
      <c r="GZS46" s="117"/>
      <c r="GZT46" s="117"/>
      <c r="GZU46" s="117"/>
      <c r="GZV46" s="117"/>
      <c r="GZW46" s="117"/>
      <c r="GZX46" s="117"/>
      <c r="GZY46" s="117"/>
      <c r="GZZ46" s="117"/>
      <c r="HAA46" s="117"/>
      <c r="HAB46" s="117"/>
      <c r="HAC46" s="117"/>
      <c r="HAD46" s="117"/>
      <c r="HAE46" s="117"/>
      <c r="HAF46" s="117"/>
      <c r="HAG46" s="117"/>
      <c r="HAH46" s="117"/>
      <c r="HAI46" s="117"/>
      <c r="HAJ46" s="117"/>
      <c r="HAK46" s="117"/>
      <c r="HAL46" s="117"/>
      <c r="HAM46" s="117"/>
      <c r="HAN46" s="117"/>
      <c r="HAO46" s="117"/>
      <c r="HAP46" s="117"/>
      <c r="HAQ46" s="117"/>
      <c r="HAR46" s="117"/>
      <c r="HAS46" s="117"/>
      <c r="HAT46" s="117"/>
      <c r="HAU46" s="117"/>
      <c r="HAV46" s="117"/>
      <c r="HAW46" s="117"/>
      <c r="HAX46" s="117"/>
      <c r="HAY46" s="117"/>
      <c r="HAZ46" s="117"/>
      <c r="HBA46" s="117"/>
      <c r="HBB46" s="117"/>
      <c r="HBC46" s="117"/>
      <c r="HBD46" s="117"/>
      <c r="HBE46" s="117"/>
      <c r="HBF46" s="117"/>
      <c r="HBG46" s="117"/>
      <c r="HBH46" s="117"/>
      <c r="HBI46" s="117"/>
      <c r="HBJ46" s="117"/>
      <c r="HBK46" s="117"/>
      <c r="HBL46" s="117"/>
      <c r="HBM46" s="117"/>
      <c r="HBN46" s="117"/>
      <c r="HBO46" s="117"/>
      <c r="HBP46" s="117"/>
      <c r="HBQ46" s="117"/>
      <c r="HBR46" s="117"/>
      <c r="HBS46" s="117"/>
      <c r="HBT46" s="117"/>
      <c r="HBU46" s="117"/>
      <c r="HBV46" s="117"/>
      <c r="HBW46" s="117"/>
      <c r="HBX46" s="117"/>
      <c r="HBY46" s="117"/>
      <c r="HBZ46" s="117"/>
      <c r="HCA46" s="117"/>
      <c r="HCB46" s="117"/>
      <c r="HCC46" s="117"/>
      <c r="HCD46" s="117"/>
      <c r="HCE46" s="117"/>
      <c r="HCF46" s="117"/>
      <c r="HCG46" s="117"/>
      <c r="HCH46" s="117"/>
      <c r="HCI46" s="117"/>
      <c r="HCJ46" s="117"/>
      <c r="HCK46" s="117"/>
      <c r="HCL46" s="117"/>
      <c r="HCM46" s="117"/>
      <c r="HCN46" s="117"/>
      <c r="HCO46" s="117"/>
      <c r="HCP46" s="117"/>
      <c r="HCQ46" s="117"/>
      <c r="HCR46" s="117"/>
      <c r="HCS46" s="117"/>
      <c r="HCT46" s="117"/>
      <c r="HCU46" s="117"/>
      <c r="HCV46" s="117"/>
      <c r="HCW46" s="117"/>
      <c r="HCX46" s="117"/>
      <c r="HCY46" s="117"/>
      <c r="HCZ46" s="117"/>
      <c r="HDA46" s="117"/>
      <c r="HDB46" s="117"/>
      <c r="HDC46" s="117"/>
      <c r="HDD46" s="117"/>
      <c r="HDE46" s="117"/>
      <c r="HDF46" s="117"/>
      <c r="HDG46" s="117"/>
      <c r="HDH46" s="117"/>
      <c r="HDI46" s="117"/>
      <c r="HDJ46" s="117"/>
      <c r="HDK46" s="117"/>
      <c r="HDL46" s="117"/>
      <c r="HDM46" s="117"/>
      <c r="HDN46" s="117"/>
      <c r="HDO46" s="117"/>
      <c r="HDP46" s="117"/>
      <c r="HDQ46" s="117"/>
      <c r="HDR46" s="117"/>
      <c r="HDS46" s="117"/>
      <c r="HDT46" s="117"/>
      <c r="HDU46" s="117"/>
      <c r="HDV46" s="117"/>
      <c r="HDW46" s="117"/>
      <c r="HDX46" s="117"/>
      <c r="HDY46" s="117"/>
      <c r="HDZ46" s="117"/>
      <c r="HEA46" s="117"/>
      <c r="HEB46" s="117"/>
      <c r="HEC46" s="117"/>
      <c r="HED46" s="117"/>
      <c r="HEE46" s="117"/>
      <c r="HEF46" s="117"/>
      <c r="HEG46" s="117"/>
      <c r="HEH46" s="117"/>
      <c r="HEI46" s="117"/>
      <c r="HEJ46" s="117"/>
      <c r="HEK46" s="117"/>
      <c r="HEL46" s="117"/>
      <c r="HEM46" s="117"/>
      <c r="HEN46" s="117"/>
      <c r="HEO46" s="117"/>
      <c r="HEP46" s="117"/>
      <c r="HEQ46" s="117"/>
      <c r="HER46" s="117"/>
      <c r="HES46" s="117"/>
      <c r="HET46" s="117"/>
      <c r="HEU46" s="117"/>
      <c r="HEV46" s="117"/>
      <c r="HEW46" s="117"/>
      <c r="HEX46" s="117"/>
      <c r="HEY46" s="117"/>
      <c r="HEZ46" s="117"/>
      <c r="HFA46" s="117"/>
      <c r="HFB46" s="117"/>
      <c r="HFC46" s="117"/>
      <c r="HFD46" s="117"/>
      <c r="HFE46" s="117"/>
      <c r="HFF46" s="117"/>
      <c r="HFG46" s="117"/>
      <c r="HFH46" s="117"/>
      <c r="HFI46" s="117"/>
      <c r="HFJ46" s="117"/>
      <c r="HFK46" s="117"/>
      <c r="HFL46" s="117"/>
      <c r="HFM46" s="117"/>
      <c r="HFN46" s="117"/>
      <c r="HFO46" s="117"/>
      <c r="HFP46" s="117"/>
      <c r="HFQ46" s="117"/>
      <c r="HFR46" s="117"/>
      <c r="HFS46" s="117"/>
      <c r="HFT46" s="117"/>
      <c r="HFU46" s="117"/>
      <c r="HFV46" s="117"/>
      <c r="HFW46" s="117"/>
      <c r="HFX46" s="117"/>
      <c r="HFY46" s="117"/>
      <c r="HFZ46" s="117"/>
      <c r="HGA46" s="117"/>
      <c r="HGB46" s="117"/>
      <c r="HGC46" s="117"/>
      <c r="HGD46" s="117"/>
      <c r="HGE46" s="117"/>
      <c r="HGF46" s="117"/>
      <c r="HGG46" s="117"/>
      <c r="HGH46" s="117"/>
      <c r="HGI46" s="117"/>
      <c r="HGJ46" s="117"/>
      <c r="HGK46" s="117"/>
      <c r="HGL46" s="117"/>
      <c r="HGM46" s="117"/>
      <c r="HGN46" s="117"/>
      <c r="HGO46" s="117"/>
      <c r="HGP46" s="117"/>
      <c r="HGQ46" s="117"/>
      <c r="HGR46" s="117"/>
      <c r="HGS46" s="117"/>
      <c r="HGT46" s="117"/>
      <c r="HGU46" s="117"/>
      <c r="HGV46" s="117"/>
      <c r="HGW46" s="117"/>
      <c r="HGX46" s="117"/>
      <c r="HGY46" s="117"/>
      <c r="HGZ46" s="117"/>
      <c r="HHA46" s="117"/>
      <c r="HHB46" s="117"/>
      <c r="HHC46" s="117"/>
      <c r="HHD46" s="117"/>
      <c r="HHE46" s="117"/>
      <c r="HHF46" s="117"/>
      <c r="HHG46" s="117"/>
      <c r="HHH46" s="117"/>
      <c r="HHI46" s="117"/>
      <c r="HHJ46" s="117"/>
      <c r="HHK46" s="117"/>
      <c r="HHL46" s="117"/>
      <c r="HHM46" s="117"/>
      <c r="HHN46" s="117"/>
      <c r="HHO46" s="117"/>
      <c r="HHP46" s="117"/>
      <c r="HHQ46" s="117"/>
      <c r="HHR46" s="117"/>
      <c r="HHS46" s="117"/>
      <c r="HHT46" s="117"/>
      <c r="HHU46" s="117"/>
      <c r="HHV46" s="117"/>
      <c r="HHW46" s="117"/>
      <c r="HHX46" s="117"/>
      <c r="HHY46" s="117"/>
      <c r="HHZ46" s="117"/>
      <c r="HIA46" s="117"/>
      <c r="HIB46" s="117"/>
      <c r="HIC46" s="117"/>
      <c r="HID46" s="117"/>
      <c r="HIE46" s="117"/>
      <c r="HIF46" s="117"/>
      <c r="HIG46" s="117"/>
      <c r="HIH46" s="117"/>
      <c r="HII46" s="117"/>
      <c r="HIJ46" s="117"/>
      <c r="HIK46" s="117"/>
      <c r="HIL46" s="117"/>
      <c r="HIM46" s="117"/>
      <c r="HIN46" s="117"/>
      <c r="HIO46" s="117"/>
      <c r="HIP46" s="117"/>
      <c r="HIQ46" s="117"/>
      <c r="HIR46" s="117"/>
      <c r="HIS46" s="117"/>
      <c r="HIT46" s="117"/>
      <c r="HIU46" s="117"/>
      <c r="HIV46" s="117"/>
      <c r="HIW46" s="117"/>
      <c r="HIX46" s="117"/>
      <c r="HIY46" s="117"/>
      <c r="HIZ46" s="117"/>
      <c r="HJA46" s="117"/>
      <c r="HJB46" s="117"/>
      <c r="HJC46" s="117"/>
      <c r="HJD46" s="117"/>
      <c r="HJE46" s="117"/>
      <c r="HJF46" s="117"/>
      <c r="HJG46" s="117"/>
      <c r="HJH46" s="117"/>
      <c r="HJI46" s="117"/>
      <c r="HJJ46" s="117"/>
      <c r="HJK46" s="117"/>
      <c r="HJL46" s="117"/>
      <c r="HJM46" s="117"/>
      <c r="HJN46" s="117"/>
      <c r="HJO46" s="117"/>
      <c r="HJP46" s="117"/>
      <c r="HJQ46" s="117"/>
      <c r="HJR46" s="117"/>
      <c r="HJS46" s="117"/>
      <c r="HJT46" s="117"/>
      <c r="HJU46" s="117"/>
      <c r="HJV46" s="117"/>
      <c r="HJW46" s="117"/>
      <c r="HJX46" s="117"/>
      <c r="HJY46" s="117"/>
      <c r="HJZ46" s="117"/>
      <c r="HKA46" s="117"/>
      <c r="HKB46" s="117"/>
      <c r="HKC46" s="117"/>
      <c r="HKD46" s="117"/>
      <c r="HKE46" s="117"/>
      <c r="HKF46" s="117"/>
      <c r="HKG46" s="117"/>
      <c r="HKH46" s="117"/>
      <c r="HKI46" s="117"/>
      <c r="HKJ46" s="117"/>
      <c r="HKK46" s="117"/>
      <c r="HKL46" s="117"/>
      <c r="HKM46" s="117"/>
      <c r="HKN46" s="117"/>
      <c r="HKO46" s="117"/>
      <c r="HKP46" s="117"/>
      <c r="HKQ46" s="117"/>
      <c r="HKR46" s="117"/>
      <c r="HKS46" s="117"/>
      <c r="HKT46" s="117"/>
      <c r="HKU46" s="117"/>
      <c r="HKV46" s="117"/>
      <c r="HKW46" s="117"/>
      <c r="HKX46" s="117"/>
      <c r="HKY46" s="117"/>
      <c r="HKZ46" s="117"/>
      <c r="HLA46" s="117"/>
      <c r="HLB46" s="117"/>
      <c r="HLC46" s="117"/>
      <c r="HLD46" s="117"/>
      <c r="HLE46" s="117"/>
      <c r="HLF46" s="117"/>
      <c r="HLG46" s="117"/>
      <c r="HLH46" s="117"/>
      <c r="HLI46" s="117"/>
      <c r="HLJ46" s="117"/>
      <c r="HLK46" s="117"/>
      <c r="HLL46" s="117"/>
      <c r="HLM46" s="117"/>
      <c r="HLN46" s="117"/>
      <c r="HLO46" s="117"/>
      <c r="HLP46" s="117"/>
      <c r="HLQ46" s="117"/>
      <c r="HLR46" s="117"/>
      <c r="HLS46" s="117"/>
      <c r="HLT46" s="117"/>
      <c r="HLU46" s="117"/>
      <c r="HLV46" s="117"/>
      <c r="HLW46" s="117"/>
      <c r="HLX46" s="117"/>
      <c r="HLY46" s="117"/>
      <c r="HLZ46" s="117"/>
      <c r="HMA46" s="117"/>
      <c r="HMB46" s="117"/>
      <c r="HMC46" s="117"/>
      <c r="HMD46" s="117"/>
      <c r="HME46" s="117"/>
      <c r="HMF46" s="117"/>
      <c r="HMG46" s="117"/>
      <c r="HMH46" s="117"/>
      <c r="HMI46" s="117"/>
      <c r="HMJ46" s="117"/>
      <c r="HMK46" s="117"/>
      <c r="HML46" s="117"/>
      <c r="HMM46" s="117"/>
      <c r="HMN46" s="117"/>
      <c r="HMO46" s="117"/>
      <c r="HMP46" s="117"/>
      <c r="HMQ46" s="117"/>
      <c r="HMR46" s="117"/>
      <c r="HMS46" s="117"/>
      <c r="HMT46" s="117"/>
      <c r="HMU46" s="117"/>
      <c r="HMV46" s="117"/>
      <c r="HMW46" s="117"/>
      <c r="HMX46" s="117"/>
      <c r="HMY46" s="117"/>
      <c r="HMZ46" s="117"/>
      <c r="HNA46" s="117"/>
      <c r="HNB46" s="117"/>
      <c r="HNC46" s="117"/>
      <c r="HND46" s="117"/>
      <c r="HNE46" s="117"/>
      <c r="HNF46" s="117"/>
      <c r="HNG46" s="117"/>
      <c r="HNH46" s="117"/>
      <c r="HNI46" s="117"/>
      <c r="HNJ46" s="117"/>
      <c r="HNK46" s="117"/>
      <c r="HNL46" s="117"/>
      <c r="HNM46" s="117"/>
      <c r="HNN46" s="117"/>
      <c r="HNO46" s="117"/>
      <c r="HNP46" s="117"/>
      <c r="HNQ46" s="117"/>
      <c r="HNR46" s="117"/>
      <c r="HNS46" s="117"/>
      <c r="HNT46" s="117"/>
      <c r="HNU46" s="117"/>
      <c r="HNV46" s="117"/>
      <c r="HNW46" s="117"/>
      <c r="HNX46" s="117"/>
      <c r="HNY46" s="117"/>
      <c r="HNZ46" s="117"/>
      <c r="HOA46" s="117"/>
      <c r="HOB46" s="117"/>
      <c r="HOC46" s="117"/>
      <c r="HOD46" s="117"/>
      <c r="HOE46" s="117"/>
      <c r="HOF46" s="117"/>
      <c r="HOG46" s="117"/>
      <c r="HOH46" s="117"/>
      <c r="HOI46" s="117"/>
      <c r="HOJ46" s="117"/>
      <c r="HOK46" s="117"/>
      <c r="HOL46" s="117"/>
      <c r="HOM46" s="117"/>
      <c r="HON46" s="117"/>
      <c r="HOO46" s="117"/>
      <c r="HOP46" s="117"/>
      <c r="HOQ46" s="117"/>
      <c r="HOR46" s="117"/>
      <c r="HOS46" s="117"/>
      <c r="HOT46" s="117"/>
      <c r="HOU46" s="117"/>
      <c r="HOV46" s="117"/>
      <c r="HOW46" s="117"/>
      <c r="HOX46" s="117"/>
      <c r="HOY46" s="117"/>
      <c r="HOZ46" s="117"/>
      <c r="HPA46" s="117"/>
      <c r="HPB46" s="117"/>
      <c r="HPC46" s="117"/>
      <c r="HPD46" s="117"/>
      <c r="HPE46" s="117"/>
      <c r="HPF46" s="117"/>
      <c r="HPG46" s="117"/>
      <c r="HPH46" s="117"/>
      <c r="HPI46" s="117"/>
      <c r="HPJ46" s="117"/>
      <c r="HPK46" s="117"/>
      <c r="HPL46" s="117"/>
      <c r="HPM46" s="117"/>
      <c r="HPN46" s="117"/>
      <c r="HPO46" s="117"/>
      <c r="HPP46" s="117"/>
      <c r="HPQ46" s="117"/>
      <c r="HPR46" s="117"/>
      <c r="HPS46" s="117"/>
      <c r="HPT46" s="117"/>
      <c r="HPU46" s="117"/>
      <c r="HPV46" s="117"/>
      <c r="HPW46" s="117"/>
      <c r="HPX46" s="117"/>
      <c r="HPY46" s="117"/>
      <c r="HPZ46" s="117"/>
      <c r="HQA46" s="117"/>
      <c r="HQB46" s="117"/>
      <c r="HQC46" s="117"/>
      <c r="HQD46" s="117"/>
      <c r="HQE46" s="117"/>
      <c r="HQF46" s="117"/>
      <c r="HQG46" s="117"/>
      <c r="HQH46" s="117"/>
      <c r="HQI46" s="117"/>
      <c r="HQJ46" s="117"/>
      <c r="HQK46" s="117"/>
      <c r="HQL46" s="117"/>
      <c r="HQM46" s="117"/>
      <c r="HQN46" s="117"/>
      <c r="HQO46" s="117"/>
      <c r="HQP46" s="117"/>
      <c r="HQQ46" s="117"/>
      <c r="HQR46" s="117"/>
      <c r="HQS46" s="117"/>
      <c r="HQT46" s="117"/>
      <c r="HQU46" s="117"/>
      <c r="HQV46" s="117"/>
      <c r="HQW46" s="117"/>
      <c r="HQX46" s="117"/>
      <c r="HQY46" s="117"/>
      <c r="HQZ46" s="117"/>
      <c r="HRA46" s="117"/>
      <c r="HRB46" s="117"/>
      <c r="HRC46" s="117"/>
      <c r="HRD46" s="117"/>
      <c r="HRE46" s="117"/>
      <c r="HRF46" s="117"/>
      <c r="HRG46" s="117"/>
      <c r="HRH46" s="117"/>
      <c r="HRI46" s="117"/>
      <c r="HRJ46" s="117"/>
      <c r="HRK46" s="117"/>
      <c r="HRL46" s="117"/>
      <c r="HRM46" s="117"/>
      <c r="HRN46" s="117"/>
      <c r="HRO46" s="117"/>
      <c r="HRP46" s="117"/>
      <c r="HRQ46" s="117"/>
      <c r="HRR46" s="117"/>
      <c r="HRS46" s="117"/>
      <c r="HRT46" s="117"/>
      <c r="HRU46" s="117"/>
      <c r="HRV46" s="117"/>
      <c r="HRW46" s="117"/>
      <c r="HRX46" s="117"/>
      <c r="HRY46" s="117"/>
      <c r="HRZ46" s="117"/>
      <c r="HSA46" s="117"/>
      <c r="HSB46" s="117"/>
      <c r="HSC46" s="117"/>
      <c r="HSD46" s="117"/>
      <c r="HSE46" s="117"/>
      <c r="HSF46" s="117"/>
      <c r="HSG46" s="117"/>
      <c r="HSH46" s="117"/>
      <c r="HSI46" s="117"/>
      <c r="HSJ46" s="117"/>
      <c r="HSK46" s="117"/>
      <c r="HSL46" s="117"/>
      <c r="HSM46" s="117"/>
      <c r="HSN46" s="117"/>
      <c r="HSO46" s="117"/>
      <c r="HSP46" s="117"/>
      <c r="HSQ46" s="117"/>
      <c r="HSR46" s="117"/>
      <c r="HSS46" s="117"/>
      <c r="HST46" s="117"/>
      <c r="HSU46" s="117"/>
      <c r="HSV46" s="117"/>
      <c r="HSW46" s="117"/>
      <c r="HSX46" s="117"/>
      <c r="HSY46" s="117"/>
      <c r="HSZ46" s="117"/>
      <c r="HTA46" s="117"/>
      <c r="HTB46" s="117"/>
      <c r="HTC46" s="117"/>
      <c r="HTD46" s="117"/>
      <c r="HTE46" s="117"/>
      <c r="HTF46" s="117"/>
      <c r="HTG46" s="117"/>
      <c r="HTH46" s="117"/>
      <c r="HTI46" s="117"/>
      <c r="HTJ46" s="117"/>
      <c r="HTK46" s="117"/>
      <c r="HTL46" s="117"/>
      <c r="HTM46" s="117"/>
      <c r="HTN46" s="117"/>
      <c r="HTO46" s="117"/>
      <c r="HTP46" s="117"/>
      <c r="HTQ46" s="117"/>
      <c r="HTR46" s="117"/>
      <c r="HTS46" s="117"/>
      <c r="HTT46" s="117"/>
      <c r="HTU46" s="117"/>
      <c r="HTV46" s="117"/>
      <c r="HTW46" s="117"/>
      <c r="HTX46" s="117"/>
      <c r="HTY46" s="117"/>
      <c r="HTZ46" s="117"/>
      <c r="HUA46" s="117"/>
      <c r="HUB46" s="117"/>
      <c r="HUC46" s="117"/>
      <c r="HUD46" s="117"/>
      <c r="HUE46" s="117"/>
      <c r="HUF46" s="117"/>
      <c r="HUG46" s="117"/>
      <c r="HUH46" s="117"/>
      <c r="HUI46" s="117"/>
      <c r="HUJ46" s="117"/>
      <c r="HUK46" s="117"/>
      <c r="HUL46" s="117"/>
      <c r="HUM46" s="117"/>
      <c r="HUN46" s="117"/>
      <c r="HUO46" s="117"/>
      <c r="HUP46" s="117"/>
      <c r="HUQ46" s="117"/>
      <c r="HUR46" s="117"/>
      <c r="HUS46" s="117"/>
      <c r="HUT46" s="117"/>
      <c r="HUU46" s="117"/>
      <c r="HUV46" s="117"/>
      <c r="HUW46" s="117"/>
      <c r="HUX46" s="117"/>
      <c r="HUY46" s="117"/>
      <c r="HUZ46" s="117"/>
      <c r="HVA46" s="117"/>
      <c r="HVB46" s="117"/>
      <c r="HVC46" s="117"/>
      <c r="HVD46" s="117"/>
      <c r="HVE46" s="117"/>
      <c r="HVF46" s="117"/>
      <c r="HVG46" s="117"/>
      <c r="HVH46" s="117"/>
      <c r="HVI46" s="117"/>
      <c r="HVJ46" s="117"/>
      <c r="HVK46" s="117"/>
      <c r="HVL46" s="117"/>
      <c r="HVM46" s="117"/>
      <c r="HVN46" s="117"/>
      <c r="HVO46" s="117"/>
      <c r="HVP46" s="117"/>
      <c r="HVQ46" s="117"/>
      <c r="HVR46" s="117"/>
      <c r="HVS46" s="117"/>
      <c r="HVT46" s="117"/>
      <c r="HVU46" s="117"/>
      <c r="HVV46" s="117"/>
      <c r="HVW46" s="117"/>
      <c r="HVX46" s="117"/>
      <c r="HVY46" s="117"/>
      <c r="HVZ46" s="117"/>
      <c r="HWA46" s="117"/>
      <c r="HWB46" s="117"/>
      <c r="HWC46" s="117"/>
      <c r="HWD46" s="117"/>
      <c r="HWE46" s="117"/>
      <c r="HWF46" s="117"/>
      <c r="HWG46" s="117"/>
      <c r="HWH46" s="117"/>
      <c r="HWI46" s="117"/>
      <c r="HWJ46" s="117"/>
      <c r="HWK46" s="117"/>
      <c r="HWL46" s="117"/>
      <c r="HWM46" s="117"/>
      <c r="HWN46" s="117"/>
      <c r="HWO46" s="117"/>
      <c r="HWP46" s="117"/>
      <c r="HWQ46" s="117"/>
      <c r="HWR46" s="117"/>
      <c r="HWS46" s="117"/>
      <c r="HWT46" s="117"/>
      <c r="HWU46" s="117"/>
      <c r="HWV46" s="117"/>
      <c r="HWW46" s="117"/>
      <c r="HWX46" s="117"/>
      <c r="HWY46" s="117"/>
      <c r="HWZ46" s="117"/>
      <c r="HXA46" s="117"/>
      <c r="HXB46" s="117"/>
      <c r="HXC46" s="117"/>
      <c r="HXD46" s="117"/>
      <c r="HXE46" s="117"/>
      <c r="HXF46" s="117"/>
      <c r="HXG46" s="117"/>
      <c r="HXH46" s="117"/>
      <c r="HXI46" s="117"/>
      <c r="HXJ46" s="117"/>
      <c r="HXK46" s="117"/>
      <c r="HXL46" s="117"/>
      <c r="HXM46" s="117"/>
      <c r="HXN46" s="117"/>
      <c r="HXO46" s="117"/>
      <c r="HXP46" s="117"/>
      <c r="HXQ46" s="117"/>
      <c r="HXR46" s="117"/>
      <c r="HXS46" s="117"/>
      <c r="HXT46" s="117"/>
      <c r="HXU46" s="117"/>
      <c r="HXV46" s="117"/>
      <c r="HXW46" s="117"/>
      <c r="HXX46" s="117"/>
      <c r="HXY46" s="117"/>
      <c r="HXZ46" s="117"/>
      <c r="HYA46" s="117"/>
      <c r="HYB46" s="117"/>
      <c r="HYC46" s="117"/>
      <c r="HYD46" s="117"/>
      <c r="HYE46" s="117"/>
      <c r="HYF46" s="117"/>
      <c r="HYG46" s="117"/>
      <c r="HYH46" s="117"/>
      <c r="HYI46" s="117"/>
      <c r="HYJ46" s="117"/>
      <c r="HYK46" s="117"/>
      <c r="HYL46" s="117"/>
      <c r="HYM46" s="117"/>
      <c r="HYN46" s="117"/>
      <c r="HYO46" s="117"/>
      <c r="HYP46" s="117"/>
      <c r="HYQ46" s="117"/>
      <c r="HYR46" s="117"/>
      <c r="HYS46" s="117"/>
      <c r="HYT46" s="117"/>
      <c r="HYU46" s="117"/>
      <c r="HYV46" s="117"/>
      <c r="HYW46" s="117"/>
      <c r="HYX46" s="117"/>
      <c r="HYY46" s="117"/>
      <c r="HYZ46" s="117"/>
      <c r="HZA46" s="117"/>
      <c r="HZB46" s="117"/>
      <c r="HZC46" s="117"/>
      <c r="HZD46" s="117"/>
      <c r="HZE46" s="117"/>
      <c r="HZF46" s="117"/>
      <c r="HZG46" s="117"/>
      <c r="HZH46" s="117"/>
      <c r="HZI46" s="117"/>
      <c r="HZJ46" s="117"/>
      <c r="HZK46" s="117"/>
      <c r="HZL46" s="117"/>
      <c r="HZM46" s="117"/>
      <c r="HZN46" s="117"/>
      <c r="HZO46" s="117"/>
      <c r="HZP46" s="117"/>
      <c r="HZQ46" s="117"/>
      <c r="HZR46" s="117"/>
      <c r="HZS46" s="117"/>
      <c r="HZT46" s="117"/>
      <c r="HZU46" s="117"/>
      <c r="HZV46" s="117"/>
      <c r="HZW46" s="117"/>
      <c r="HZX46" s="117"/>
      <c r="HZY46" s="117"/>
      <c r="HZZ46" s="117"/>
      <c r="IAA46" s="117"/>
      <c r="IAB46" s="117"/>
      <c r="IAC46" s="117"/>
      <c r="IAD46" s="117"/>
      <c r="IAE46" s="117"/>
      <c r="IAF46" s="117"/>
      <c r="IAG46" s="117"/>
      <c r="IAH46" s="117"/>
      <c r="IAI46" s="117"/>
      <c r="IAJ46" s="117"/>
      <c r="IAK46" s="117"/>
      <c r="IAL46" s="117"/>
      <c r="IAM46" s="117"/>
      <c r="IAN46" s="117"/>
      <c r="IAO46" s="117"/>
      <c r="IAP46" s="117"/>
      <c r="IAQ46" s="117"/>
      <c r="IAR46" s="117"/>
      <c r="IAS46" s="117"/>
      <c r="IAT46" s="117"/>
      <c r="IAU46" s="117"/>
      <c r="IAV46" s="117"/>
      <c r="IAW46" s="117"/>
      <c r="IAX46" s="117"/>
      <c r="IAY46" s="117"/>
      <c r="IAZ46" s="117"/>
      <c r="IBA46" s="117"/>
      <c r="IBB46" s="117"/>
      <c r="IBC46" s="117"/>
      <c r="IBD46" s="117"/>
      <c r="IBE46" s="117"/>
      <c r="IBF46" s="117"/>
      <c r="IBG46" s="117"/>
      <c r="IBH46" s="117"/>
      <c r="IBI46" s="117"/>
      <c r="IBJ46" s="117"/>
      <c r="IBK46" s="117"/>
      <c r="IBL46" s="117"/>
      <c r="IBM46" s="117"/>
      <c r="IBN46" s="117"/>
      <c r="IBO46" s="117"/>
      <c r="IBP46" s="117"/>
      <c r="IBQ46" s="117"/>
      <c r="IBR46" s="117"/>
      <c r="IBS46" s="117"/>
      <c r="IBT46" s="117"/>
      <c r="IBU46" s="117"/>
      <c r="IBV46" s="117"/>
      <c r="IBW46" s="117"/>
      <c r="IBX46" s="117"/>
      <c r="IBY46" s="117"/>
      <c r="IBZ46" s="117"/>
      <c r="ICA46" s="117"/>
      <c r="ICB46" s="117"/>
      <c r="ICC46" s="117"/>
      <c r="ICD46" s="117"/>
      <c r="ICE46" s="117"/>
      <c r="ICF46" s="117"/>
      <c r="ICG46" s="117"/>
      <c r="ICH46" s="117"/>
      <c r="ICI46" s="117"/>
      <c r="ICJ46" s="117"/>
      <c r="ICK46" s="117"/>
      <c r="ICL46" s="117"/>
      <c r="ICM46" s="117"/>
      <c r="ICN46" s="117"/>
      <c r="ICO46" s="117"/>
      <c r="ICP46" s="117"/>
      <c r="ICQ46" s="117"/>
      <c r="ICR46" s="117"/>
      <c r="ICS46" s="117"/>
      <c r="ICT46" s="117"/>
      <c r="ICU46" s="117"/>
      <c r="ICV46" s="117"/>
      <c r="ICW46" s="117"/>
      <c r="ICX46" s="117"/>
      <c r="ICY46" s="117"/>
      <c r="ICZ46" s="117"/>
      <c r="IDA46" s="117"/>
      <c r="IDB46" s="117"/>
      <c r="IDC46" s="117"/>
      <c r="IDD46" s="117"/>
      <c r="IDE46" s="117"/>
      <c r="IDF46" s="117"/>
      <c r="IDG46" s="117"/>
      <c r="IDH46" s="117"/>
      <c r="IDI46" s="117"/>
      <c r="IDJ46" s="117"/>
      <c r="IDK46" s="117"/>
      <c r="IDL46" s="117"/>
      <c r="IDM46" s="117"/>
      <c r="IDN46" s="117"/>
      <c r="IDO46" s="117"/>
      <c r="IDP46" s="117"/>
      <c r="IDQ46" s="117"/>
      <c r="IDR46" s="117"/>
      <c r="IDS46" s="117"/>
      <c r="IDT46" s="117"/>
      <c r="IDU46" s="117"/>
      <c r="IDV46" s="117"/>
      <c r="IDW46" s="117"/>
      <c r="IDX46" s="117"/>
      <c r="IDY46" s="117"/>
      <c r="IDZ46" s="117"/>
      <c r="IEA46" s="117"/>
      <c r="IEB46" s="117"/>
      <c r="IEC46" s="117"/>
      <c r="IED46" s="117"/>
      <c r="IEE46" s="117"/>
      <c r="IEF46" s="117"/>
      <c r="IEG46" s="117"/>
      <c r="IEH46" s="117"/>
      <c r="IEI46" s="117"/>
      <c r="IEJ46" s="117"/>
      <c r="IEK46" s="117"/>
      <c r="IEL46" s="117"/>
      <c r="IEM46" s="117"/>
      <c r="IEN46" s="117"/>
      <c r="IEO46" s="117"/>
      <c r="IEP46" s="117"/>
      <c r="IEQ46" s="117"/>
      <c r="IER46" s="117"/>
      <c r="IES46" s="117"/>
      <c r="IET46" s="117"/>
      <c r="IEU46" s="117"/>
      <c r="IEV46" s="117"/>
      <c r="IEW46" s="117"/>
      <c r="IEX46" s="117"/>
      <c r="IEY46" s="117"/>
      <c r="IEZ46" s="117"/>
      <c r="IFA46" s="117"/>
      <c r="IFB46" s="117"/>
      <c r="IFC46" s="117"/>
      <c r="IFD46" s="117"/>
      <c r="IFE46" s="117"/>
      <c r="IFF46" s="117"/>
      <c r="IFG46" s="117"/>
      <c r="IFH46" s="117"/>
      <c r="IFI46" s="117"/>
      <c r="IFJ46" s="117"/>
      <c r="IFK46" s="117"/>
      <c r="IFL46" s="117"/>
      <c r="IFM46" s="117"/>
      <c r="IFN46" s="117"/>
      <c r="IFO46" s="117"/>
      <c r="IFP46" s="117"/>
      <c r="IFQ46" s="117"/>
      <c r="IFR46" s="117"/>
      <c r="IFS46" s="117"/>
      <c r="IFT46" s="117"/>
      <c r="IFU46" s="117"/>
      <c r="IFV46" s="117"/>
      <c r="IFW46" s="117"/>
      <c r="IFX46" s="117"/>
      <c r="IFY46" s="117"/>
      <c r="IFZ46" s="117"/>
      <c r="IGA46" s="117"/>
      <c r="IGB46" s="117"/>
      <c r="IGC46" s="117"/>
      <c r="IGD46" s="117"/>
      <c r="IGE46" s="117"/>
      <c r="IGF46" s="117"/>
      <c r="IGG46" s="117"/>
      <c r="IGH46" s="117"/>
      <c r="IGI46" s="117"/>
      <c r="IGJ46" s="117"/>
      <c r="IGK46" s="117"/>
      <c r="IGL46" s="117"/>
      <c r="IGM46" s="117"/>
      <c r="IGN46" s="117"/>
      <c r="IGO46" s="117"/>
      <c r="IGP46" s="117"/>
      <c r="IGQ46" s="117"/>
      <c r="IGR46" s="117"/>
      <c r="IGS46" s="117"/>
      <c r="IGT46" s="117"/>
      <c r="IGU46" s="117"/>
      <c r="IGV46" s="117"/>
      <c r="IGW46" s="117"/>
      <c r="IGX46" s="117"/>
      <c r="IGY46" s="117"/>
      <c r="IGZ46" s="117"/>
      <c r="IHA46" s="117"/>
      <c r="IHB46" s="117"/>
      <c r="IHC46" s="117"/>
      <c r="IHD46" s="117"/>
      <c r="IHE46" s="117"/>
      <c r="IHF46" s="117"/>
      <c r="IHG46" s="117"/>
      <c r="IHH46" s="117"/>
      <c r="IHI46" s="117"/>
      <c r="IHJ46" s="117"/>
      <c r="IHK46" s="117"/>
      <c r="IHL46" s="117"/>
      <c r="IHM46" s="117"/>
      <c r="IHN46" s="117"/>
      <c r="IHO46" s="117"/>
      <c r="IHP46" s="117"/>
      <c r="IHQ46" s="117"/>
      <c r="IHR46" s="117"/>
      <c r="IHS46" s="117"/>
      <c r="IHT46" s="117"/>
      <c r="IHU46" s="117"/>
      <c r="IHV46" s="117"/>
      <c r="IHW46" s="117"/>
      <c r="IHX46" s="117"/>
      <c r="IHY46" s="117"/>
      <c r="IHZ46" s="117"/>
      <c r="IIA46" s="117"/>
      <c r="IIB46" s="117"/>
      <c r="IIC46" s="117"/>
      <c r="IID46" s="117"/>
      <c r="IIE46" s="117"/>
      <c r="IIF46" s="117"/>
      <c r="IIG46" s="117"/>
      <c r="IIH46" s="117"/>
      <c r="III46" s="117"/>
      <c r="IIJ46" s="117"/>
      <c r="IIK46" s="117"/>
      <c r="IIL46" s="117"/>
      <c r="IIM46" s="117"/>
      <c r="IIN46" s="117"/>
      <c r="IIO46" s="117"/>
      <c r="IIP46" s="117"/>
      <c r="IIQ46" s="117"/>
      <c r="IIR46" s="117"/>
      <c r="IIS46" s="117"/>
      <c r="IIT46" s="117"/>
      <c r="IIU46" s="117"/>
      <c r="IIV46" s="117"/>
      <c r="IIW46" s="117"/>
      <c r="IIX46" s="117"/>
      <c r="IIY46" s="117"/>
      <c r="IIZ46" s="117"/>
      <c r="IJA46" s="117"/>
      <c r="IJB46" s="117"/>
      <c r="IJC46" s="117"/>
      <c r="IJD46" s="117"/>
      <c r="IJE46" s="117"/>
      <c r="IJF46" s="117"/>
      <c r="IJG46" s="117"/>
      <c r="IJH46" s="117"/>
      <c r="IJI46" s="117"/>
      <c r="IJJ46" s="117"/>
      <c r="IJK46" s="117"/>
      <c r="IJL46" s="117"/>
      <c r="IJM46" s="117"/>
      <c r="IJN46" s="117"/>
      <c r="IJO46" s="117"/>
      <c r="IJP46" s="117"/>
      <c r="IJQ46" s="117"/>
      <c r="IJR46" s="117"/>
      <c r="IJS46" s="117"/>
      <c r="IJT46" s="117"/>
      <c r="IJU46" s="117"/>
      <c r="IJV46" s="117"/>
      <c r="IJW46" s="117"/>
      <c r="IJX46" s="117"/>
      <c r="IJY46" s="117"/>
      <c r="IJZ46" s="117"/>
      <c r="IKA46" s="117"/>
      <c r="IKB46" s="117"/>
      <c r="IKC46" s="117"/>
      <c r="IKD46" s="117"/>
      <c r="IKE46" s="117"/>
      <c r="IKF46" s="117"/>
      <c r="IKG46" s="117"/>
      <c r="IKH46" s="117"/>
      <c r="IKI46" s="117"/>
      <c r="IKJ46" s="117"/>
      <c r="IKK46" s="117"/>
      <c r="IKL46" s="117"/>
      <c r="IKM46" s="117"/>
      <c r="IKN46" s="117"/>
      <c r="IKO46" s="117"/>
      <c r="IKP46" s="117"/>
      <c r="IKQ46" s="117"/>
      <c r="IKR46" s="117"/>
      <c r="IKS46" s="117"/>
      <c r="IKT46" s="117"/>
      <c r="IKU46" s="117"/>
      <c r="IKV46" s="117"/>
      <c r="IKW46" s="117"/>
      <c r="IKX46" s="117"/>
      <c r="IKY46" s="117"/>
      <c r="IKZ46" s="117"/>
      <c r="ILA46" s="117"/>
      <c r="ILB46" s="117"/>
      <c r="ILC46" s="117"/>
      <c r="ILD46" s="117"/>
      <c r="ILE46" s="117"/>
      <c r="ILF46" s="117"/>
      <c r="ILG46" s="117"/>
      <c r="ILH46" s="117"/>
      <c r="ILI46" s="117"/>
      <c r="ILJ46" s="117"/>
      <c r="ILK46" s="117"/>
      <c r="ILL46" s="117"/>
      <c r="ILM46" s="117"/>
      <c r="ILN46" s="117"/>
      <c r="ILO46" s="117"/>
      <c r="ILP46" s="117"/>
      <c r="ILQ46" s="117"/>
      <c r="ILR46" s="117"/>
      <c r="ILS46" s="117"/>
      <c r="ILT46" s="117"/>
      <c r="ILU46" s="117"/>
      <c r="ILV46" s="117"/>
      <c r="ILW46" s="117"/>
      <c r="ILX46" s="117"/>
      <c r="ILY46" s="117"/>
      <c r="ILZ46" s="117"/>
      <c r="IMA46" s="117"/>
      <c r="IMB46" s="117"/>
      <c r="IMC46" s="117"/>
      <c r="IMD46" s="117"/>
      <c r="IME46" s="117"/>
      <c r="IMF46" s="117"/>
      <c r="IMG46" s="117"/>
      <c r="IMH46" s="117"/>
      <c r="IMI46" s="117"/>
      <c r="IMJ46" s="117"/>
      <c r="IMK46" s="117"/>
      <c r="IML46" s="117"/>
      <c r="IMM46" s="117"/>
      <c r="IMN46" s="117"/>
      <c r="IMO46" s="117"/>
      <c r="IMP46" s="117"/>
      <c r="IMQ46" s="117"/>
      <c r="IMR46" s="117"/>
      <c r="IMS46" s="117"/>
      <c r="IMT46" s="117"/>
      <c r="IMU46" s="117"/>
      <c r="IMV46" s="117"/>
      <c r="IMW46" s="117"/>
      <c r="IMX46" s="117"/>
      <c r="IMY46" s="117"/>
      <c r="IMZ46" s="117"/>
      <c r="INA46" s="117"/>
      <c r="INB46" s="117"/>
      <c r="INC46" s="117"/>
      <c r="IND46" s="117"/>
      <c r="INE46" s="117"/>
      <c r="INF46" s="117"/>
      <c r="ING46" s="117"/>
      <c r="INH46" s="117"/>
      <c r="INI46" s="117"/>
      <c r="INJ46" s="117"/>
      <c r="INK46" s="117"/>
      <c r="INL46" s="117"/>
      <c r="INM46" s="117"/>
      <c r="INN46" s="117"/>
      <c r="INO46" s="117"/>
      <c r="INP46" s="117"/>
      <c r="INQ46" s="117"/>
      <c r="INR46" s="117"/>
      <c r="INS46" s="117"/>
      <c r="INT46" s="117"/>
      <c r="INU46" s="117"/>
      <c r="INV46" s="117"/>
      <c r="INW46" s="117"/>
      <c r="INX46" s="117"/>
      <c r="INY46" s="117"/>
      <c r="INZ46" s="117"/>
      <c r="IOA46" s="117"/>
      <c r="IOB46" s="117"/>
      <c r="IOC46" s="117"/>
      <c r="IOD46" s="117"/>
      <c r="IOE46" s="117"/>
      <c r="IOF46" s="117"/>
      <c r="IOG46" s="117"/>
      <c r="IOH46" s="117"/>
      <c r="IOI46" s="117"/>
      <c r="IOJ46" s="117"/>
      <c r="IOK46" s="117"/>
      <c r="IOL46" s="117"/>
      <c r="IOM46" s="117"/>
      <c r="ION46" s="117"/>
      <c r="IOO46" s="117"/>
      <c r="IOP46" s="117"/>
      <c r="IOQ46" s="117"/>
      <c r="IOR46" s="117"/>
      <c r="IOS46" s="117"/>
      <c r="IOT46" s="117"/>
      <c r="IOU46" s="117"/>
      <c r="IOV46" s="117"/>
      <c r="IOW46" s="117"/>
      <c r="IOX46" s="117"/>
      <c r="IOY46" s="117"/>
      <c r="IOZ46" s="117"/>
      <c r="IPA46" s="117"/>
      <c r="IPB46" s="117"/>
      <c r="IPC46" s="117"/>
      <c r="IPD46" s="117"/>
      <c r="IPE46" s="117"/>
      <c r="IPF46" s="117"/>
      <c r="IPG46" s="117"/>
      <c r="IPH46" s="117"/>
      <c r="IPI46" s="117"/>
      <c r="IPJ46" s="117"/>
      <c r="IPK46" s="117"/>
      <c r="IPL46" s="117"/>
      <c r="IPM46" s="117"/>
      <c r="IPN46" s="117"/>
      <c r="IPO46" s="117"/>
      <c r="IPP46" s="117"/>
      <c r="IPQ46" s="117"/>
      <c r="IPR46" s="117"/>
      <c r="IPS46" s="117"/>
      <c r="IPT46" s="117"/>
      <c r="IPU46" s="117"/>
      <c r="IPV46" s="117"/>
      <c r="IPW46" s="117"/>
      <c r="IPX46" s="117"/>
      <c r="IPY46" s="117"/>
      <c r="IPZ46" s="117"/>
      <c r="IQA46" s="117"/>
      <c r="IQB46" s="117"/>
      <c r="IQC46" s="117"/>
      <c r="IQD46" s="117"/>
      <c r="IQE46" s="117"/>
      <c r="IQF46" s="117"/>
      <c r="IQG46" s="117"/>
      <c r="IQH46" s="117"/>
      <c r="IQI46" s="117"/>
      <c r="IQJ46" s="117"/>
      <c r="IQK46" s="117"/>
      <c r="IQL46" s="117"/>
      <c r="IQM46" s="117"/>
      <c r="IQN46" s="117"/>
      <c r="IQO46" s="117"/>
      <c r="IQP46" s="117"/>
      <c r="IQQ46" s="117"/>
      <c r="IQR46" s="117"/>
      <c r="IQS46" s="117"/>
      <c r="IQT46" s="117"/>
      <c r="IQU46" s="117"/>
      <c r="IQV46" s="117"/>
      <c r="IQW46" s="117"/>
      <c r="IQX46" s="117"/>
      <c r="IQY46" s="117"/>
      <c r="IQZ46" s="117"/>
      <c r="IRA46" s="117"/>
      <c r="IRB46" s="117"/>
      <c r="IRC46" s="117"/>
      <c r="IRD46" s="117"/>
      <c r="IRE46" s="117"/>
      <c r="IRF46" s="117"/>
      <c r="IRG46" s="117"/>
      <c r="IRH46" s="117"/>
      <c r="IRI46" s="117"/>
      <c r="IRJ46" s="117"/>
      <c r="IRK46" s="117"/>
      <c r="IRL46" s="117"/>
      <c r="IRM46" s="117"/>
      <c r="IRN46" s="117"/>
      <c r="IRO46" s="117"/>
      <c r="IRP46" s="117"/>
      <c r="IRQ46" s="117"/>
      <c r="IRR46" s="117"/>
      <c r="IRS46" s="117"/>
      <c r="IRT46" s="117"/>
      <c r="IRU46" s="117"/>
      <c r="IRV46" s="117"/>
      <c r="IRW46" s="117"/>
      <c r="IRX46" s="117"/>
      <c r="IRY46" s="117"/>
      <c r="IRZ46" s="117"/>
      <c r="ISA46" s="117"/>
      <c r="ISB46" s="117"/>
      <c r="ISC46" s="117"/>
      <c r="ISD46" s="117"/>
      <c r="ISE46" s="117"/>
      <c r="ISF46" s="117"/>
      <c r="ISG46" s="117"/>
      <c r="ISH46" s="117"/>
      <c r="ISI46" s="117"/>
      <c r="ISJ46" s="117"/>
      <c r="ISK46" s="117"/>
      <c r="ISL46" s="117"/>
      <c r="ISM46" s="117"/>
      <c r="ISN46" s="117"/>
      <c r="ISO46" s="117"/>
      <c r="ISP46" s="117"/>
      <c r="ISQ46" s="117"/>
      <c r="ISR46" s="117"/>
      <c r="ISS46" s="117"/>
      <c r="IST46" s="117"/>
      <c r="ISU46" s="117"/>
      <c r="ISV46" s="117"/>
      <c r="ISW46" s="117"/>
      <c r="ISX46" s="117"/>
      <c r="ISY46" s="117"/>
      <c r="ISZ46" s="117"/>
      <c r="ITA46" s="117"/>
      <c r="ITB46" s="117"/>
      <c r="ITC46" s="117"/>
      <c r="ITD46" s="117"/>
      <c r="ITE46" s="117"/>
      <c r="ITF46" s="117"/>
      <c r="ITG46" s="117"/>
      <c r="ITH46" s="117"/>
      <c r="ITI46" s="117"/>
      <c r="ITJ46" s="117"/>
      <c r="ITK46" s="117"/>
      <c r="ITL46" s="117"/>
      <c r="ITM46" s="117"/>
      <c r="ITN46" s="117"/>
      <c r="ITO46" s="117"/>
      <c r="ITP46" s="117"/>
      <c r="ITQ46" s="117"/>
      <c r="ITR46" s="117"/>
      <c r="ITS46" s="117"/>
      <c r="ITT46" s="117"/>
      <c r="ITU46" s="117"/>
      <c r="ITV46" s="117"/>
      <c r="ITW46" s="117"/>
      <c r="ITX46" s="117"/>
      <c r="ITY46" s="117"/>
      <c r="ITZ46" s="117"/>
      <c r="IUA46" s="117"/>
      <c r="IUB46" s="117"/>
      <c r="IUC46" s="117"/>
      <c r="IUD46" s="117"/>
      <c r="IUE46" s="117"/>
      <c r="IUF46" s="117"/>
      <c r="IUG46" s="117"/>
      <c r="IUH46" s="117"/>
      <c r="IUI46" s="117"/>
      <c r="IUJ46" s="117"/>
      <c r="IUK46" s="117"/>
      <c r="IUL46" s="117"/>
      <c r="IUM46" s="117"/>
      <c r="IUN46" s="117"/>
      <c r="IUO46" s="117"/>
      <c r="IUP46" s="117"/>
      <c r="IUQ46" s="117"/>
      <c r="IUR46" s="117"/>
      <c r="IUS46" s="117"/>
      <c r="IUT46" s="117"/>
      <c r="IUU46" s="117"/>
      <c r="IUV46" s="117"/>
      <c r="IUW46" s="117"/>
      <c r="IUX46" s="117"/>
      <c r="IUY46" s="117"/>
      <c r="IUZ46" s="117"/>
      <c r="IVA46" s="117"/>
      <c r="IVB46" s="117"/>
      <c r="IVC46" s="117"/>
      <c r="IVD46" s="117"/>
      <c r="IVE46" s="117"/>
      <c r="IVF46" s="117"/>
      <c r="IVG46" s="117"/>
      <c r="IVH46" s="117"/>
      <c r="IVI46" s="117"/>
      <c r="IVJ46" s="117"/>
      <c r="IVK46" s="117"/>
      <c r="IVL46" s="117"/>
      <c r="IVM46" s="117"/>
      <c r="IVN46" s="117"/>
      <c r="IVO46" s="117"/>
      <c r="IVP46" s="117"/>
      <c r="IVQ46" s="117"/>
      <c r="IVR46" s="117"/>
      <c r="IVS46" s="117"/>
      <c r="IVT46" s="117"/>
      <c r="IVU46" s="117"/>
      <c r="IVV46" s="117"/>
      <c r="IVW46" s="117"/>
      <c r="IVX46" s="117"/>
      <c r="IVY46" s="117"/>
      <c r="IVZ46" s="117"/>
      <c r="IWA46" s="117"/>
      <c r="IWB46" s="117"/>
      <c r="IWC46" s="117"/>
      <c r="IWD46" s="117"/>
      <c r="IWE46" s="117"/>
      <c r="IWF46" s="117"/>
      <c r="IWG46" s="117"/>
      <c r="IWH46" s="117"/>
      <c r="IWI46" s="117"/>
      <c r="IWJ46" s="117"/>
      <c r="IWK46" s="117"/>
      <c r="IWL46" s="117"/>
      <c r="IWM46" s="117"/>
      <c r="IWN46" s="117"/>
      <c r="IWO46" s="117"/>
      <c r="IWP46" s="117"/>
      <c r="IWQ46" s="117"/>
      <c r="IWR46" s="117"/>
      <c r="IWS46" s="117"/>
      <c r="IWT46" s="117"/>
      <c r="IWU46" s="117"/>
      <c r="IWV46" s="117"/>
      <c r="IWW46" s="117"/>
      <c r="IWX46" s="117"/>
      <c r="IWY46" s="117"/>
      <c r="IWZ46" s="117"/>
      <c r="IXA46" s="117"/>
      <c r="IXB46" s="117"/>
      <c r="IXC46" s="117"/>
      <c r="IXD46" s="117"/>
      <c r="IXE46" s="117"/>
      <c r="IXF46" s="117"/>
      <c r="IXG46" s="117"/>
      <c r="IXH46" s="117"/>
      <c r="IXI46" s="117"/>
      <c r="IXJ46" s="117"/>
      <c r="IXK46" s="117"/>
      <c r="IXL46" s="117"/>
      <c r="IXM46" s="117"/>
      <c r="IXN46" s="117"/>
      <c r="IXO46" s="117"/>
      <c r="IXP46" s="117"/>
      <c r="IXQ46" s="117"/>
      <c r="IXR46" s="117"/>
      <c r="IXS46" s="117"/>
      <c r="IXT46" s="117"/>
      <c r="IXU46" s="117"/>
      <c r="IXV46" s="117"/>
      <c r="IXW46" s="117"/>
      <c r="IXX46" s="117"/>
      <c r="IXY46" s="117"/>
      <c r="IXZ46" s="117"/>
      <c r="IYA46" s="117"/>
      <c r="IYB46" s="117"/>
      <c r="IYC46" s="117"/>
      <c r="IYD46" s="117"/>
      <c r="IYE46" s="117"/>
      <c r="IYF46" s="117"/>
      <c r="IYG46" s="117"/>
      <c r="IYH46" s="117"/>
      <c r="IYI46" s="117"/>
      <c r="IYJ46" s="117"/>
      <c r="IYK46" s="117"/>
      <c r="IYL46" s="117"/>
      <c r="IYM46" s="117"/>
      <c r="IYN46" s="117"/>
      <c r="IYO46" s="117"/>
      <c r="IYP46" s="117"/>
      <c r="IYQ46" s="117"/>
      <c r="IYR46" s="117"/>
      <c r="IYS46" s="117"/>
      <c r="IYT46" s="117"/>
      <c r="IYU46" s="117"/>
      <c r="IYV46" s="117"/>
      <c r="IYW46" s="117"/>
      <c r="IYX46" s="117"/>
      <c r="IYY46" s="117"/>
      <c r="IYZ46" s="117"/>
      <c r="IZA46" s="117"/>
      <c r="IZB46" s="117"/>
      <c r="IZC46" s="117"/>
      <c r="IZD46" s="117"/>
      <c r="IZE46" s="117"/>
      <c r="IZF46" s="117"/>
      <c r="IZG46" s="117"/>
      <c r="IZH46" s="117"/>
      <c r="IZI46" s="117"/>
      <c r="IZJ46" s="117"/>
      <c r="IZK46" s="117"/>
      <c r="IZL46" s="117"/>
      <c r="IZM46" s="117"/>
      <c r="IZN46" s="117"/>
      <c r="IZO46" s="117"/>
      <c r="IZP46" s="117"/>
      <c r="IZQ46" s="117"/>
      <c r="IZR46" s="117"/>
      <c r="IZS46" s="117"/>
      <c r="IZT46" s="117"/>
      <c r="IZU46" s="117"/>
      <c r="IZV46" s="117"/>
      <c r="IZW46" s="117"/>
      <c r="IZX46" s="117"/>
      <c r="IZY46" s="117"/>
      <c r="IZZ46" s="117"/>
      <c r="JAA46" s="117"/>
      <c r="JAB46" s="117"/>
      <c r="JAC46" s="117"/>
      <c r="JAD46" s="117"/>
      <c r="JAE46" s="117"/>
      <c r="JAF46" s="117"/>
      <c r="JAG46" s="117"/>
      <c r="JAH46" s="117"/>
      <c r="JAI46" s="117"/>
      <c r="JAJ46" s="117"/>
      <c r="JAK46" s="117"/>
      <c r="JAL46" s="117"/>
      <c r="JAM46" s="117"/>
      <c r="JAN46" s="117"/>
      <c r="JAO46" s="117"/>
      <c r="JAP46" s="117"/>
      <c r="JAQ46" s="117"/>
      <c r="JAR46" s="117"/>
      <c r="JAS46" s="117"/>
      <c r="JAT46" s="117"/>
      <c r="JAU46" s="117"/>
      <c r="JAV46" s="117"/>
      <c r="JAW46" s="117"/>
      <c r="JAX46" s="117"/>
      <c r="JAY46" s="117"/>
      <c r="JAZ46" s="117"/>
      <c r="JBA46" s="117"/>
      <c r="JBB46" s="117"/>
      <c r="JBC46" s="117"/>
      <c r="JBD46" s="117"/>
      <c r="JBE46" s="117"/>
      <c r="JBF46" s="117"/>
      <c r="JBG46" s="117"/>
      <c r="JBH46" s="117"/>
      <c r="JBI46" s="117"/>
      <c r="JBJ46" s="117"/>
      <c r="JBK46" s="117"/>
      <c r="JBL46" s="117"/>
      <c r="JBM46" s="117"/>
      <c r="JBN46" s="117"/>
      <c r="JBO46" s="117"/>
      <c r="JBP46" s="117"/>
      <c r="JBQ46" s="117"/>
      <c r="JBR46" s="117"/>
      <c r="JBS46" s="117"/>
      <c r="JBT46" s="117"/>
      <c r="JBU46" s="117"/>
      <c r="JBV46" s="117"/>
      <c r="JBW46" s="117"/>
      <c r="JBX46" s="117"/>
      <c r="JBY46" s="117"/>
      <c r="JBZ46" s="117"/>
      <c r="JCA46" s="117"/>
      <c r="JCB46" s="117"/>
      <c r="JCC46" s="117"/>
      <c r="JCD46" s="117"/>
      <c r="JCE46" s="117"/>
      <c r="JCF46" s="117"/>
      <c r="JCG46" s="117"/>
      <c r="JCH46" s="117"/>
      <c r="JCI46" s="117"/>
      <c r="JCJ46" s="117"/>
      <c r="JCK46" s="117"/>
      <c r="JCL46" s="117"/>
      <c r="JCM46" s="117"/>
      <c r="JCN46" s="117"/>
      <c r="JCO46" s="117"/>
      <c r="JCP46" s="117"/>
      <c r="JCQ46" s="117"/>
      <c r="JCR46" s="117"/>
      <c r="JCS46" s="117"/>
      <c r="JCT46" s="117"/>
      <c r="JCU46" s="117"/>
      <c r="JCV46" s="117"/>
      <c r="JCW46" s="117"/>
      <c r="JCX46" s="117"/>
      <c r="JCY46" s="117"/>
      <c r="JCZ46" s="117"/>
      <c r="JDA46" s="117"/>
      <c r="JDB46" s="117"/>
      <c r="JDC46" s="117"/>
      <c r="JDD46" s="117"/>
      <c r="JDE46" s="117"/>
      <c r="JDF46" s="117"/>
      <c r="JDG46" s="117"/>
      <c r="JDH46" s="117"/>
      <c r="JDI46" s="117"/>
      <c r="JDJ46" s="117"/>
      <c r="JDK46" s="117"/>
      <c r="JDL46" s="117"/>
      <c r="JDM46" s="117"/>
      <c r="JDN46" s="117"/>
      <c r="JDO46" s="117"/>
      <c r="JDP46" s="117"/>
      <c r="JDQ46" s="117"/>
      <c r="JDR46" s="117"/>
      <c r="JDS46" s="117"/>
      <c r="JDT46" s="117"/>
      <c r="JDU46" s="117"/>
      <c r="JDV46" s="117"/>
      <c r="JDW46" s="117"/>
      <c r="JDX46" s="117"/>
      <c r="JDY46" s="117"/>
      <c r="JDZ46" s="117"/>
      <c r="JEA46" s="117"/>
      <c r="JEB46" s="117"/>
      <c r="JEC46" s="117"/>
      <c r="JED46" s="117"/>
      <c r="JEE46" s="117"/>
      <c r="JEF46" s="117"/>
      <c r="JEG46" s="117"/>
      <c r="JEH46" s="117"/>
      <c r="JEI46" s="117"/>
      <c r="JEJ46" s="117"/>
      <c r="JEK46" s="117"/>
      <c r="JEL46" s="117"/>
      <c r="JEM46" s="117"/>
      <c r="JEN46" s="117"/>
      <c r="JEO46" s="117"/>
      <c r="JEP46" s="117"/>
      <c r="JEQ46" s="117"/>
      <c r="JER46" s="117"/>
      <c r="JES46" s="117"/>
      <c r="JET46" s="117"/>
      <c r="JEU46" s="117"/>
      <c r="JEV46" s="117"/>
      <c r="JEW46" s="117"/>
      <c r="JEX46" s="117"/>
      <c r="JEY46" s="117"/>
      <c r="JEZ46" s="117"/>
      <c r="JFA46" s="117"/>
      <c r="JFB46" s="117"/>
      <c r="JFC46" s="117"/>
      <c r="JFD46" s="117"/>
      <c r="JFE46" s="117"/>
      <c r="JFF46" s="117"/>
      <c r="JFG46" s="117"/>
      <c r="JFH46" s="117"/>
      <c r="JFI46" s="117"/>
      <c r="JFJ46" s="117"/>
      <c r="JFK46" s="117"/>
      <c r="JFL46" s="117"/>
      <c r="JFM46" s="117"/>
      <c r="JFN46" s="117"/>
      <c r="JFO46" s="117"/>
      <c r="JFP46" s="117"/>
      <c r="JFQ46" s="117"/>
      <c r="JFR46" s="117"/>
      <c r="JFS46" s="117"/>
      <c r="JFT46" s="117"/>
      <c r="JFU46" s="117"/>
      <c r="JFV46" s="117"/>
      <c r="JFW46" s="117"/>
      <c r="JFX46" s="117"/>
      <c r="JFY46" s="117"/>
      <c r="JFZ46" s="117"/>
      <c r="JGA46" s="117"/>
      <c r="JGB46" s="117"/>
      <c r="JGC46" s="117"/>
      <c r="JGD46" s="117"/>
      <c r="JGE46" s="117"/>
      <c r="JGF46" s="117"/>
      <c r="JGG46" s="117"/>
      <c r="JGH46" s="117"/>
      <c r="JGI46" s="117"/>
      <c r="JGJ46" s="117"/>
      <c r="JGK46" s="117"/>
      <c r="JGL46" s="117"/>
      <c r="JGM46" s="117"/>
      <c r="JGN46" s="117"/>
      <c r="JGO46" s="117"/>
      <c r="JGP46" s="117"/>
      <c r="JGQ46" s="117"/>
      <c r="JGR46" s="117"/>
      <c r="JGS46" s="117"/>
      <c r="JGT46" s="117"/>
      <c r="JGU46" s="117"/>
      <c r="JGV46" s="117"/>
      <c r="JGW46" s="117"/>
      <c r="JGX46" s="117"/>
      <c r="JGY46" s="117"/>
      <c r="JGZ46" s="117"/>
      <c r="JHA46" s="117"/>
      <c r="JHB46" s="117"/>
      <c r="JHC46" s="117"/>
      <c r="JHD46" s="117"/>
      <c r="JHE46" s="117"/>
      <c r="JHF46" s="117"/>
      <c r="JHG46" s="117"/>
      <c r="JHH46" s="117"/>
      <c r="JHI46" s="117"/>
      <c r="JHJ46" s="117"/>
      <c r="JHK46" s="117"/>
      <c r="JHL46" s="117"/>
      <c r="JHM46" s="117"/>
      <c r="JHN46" s="117"/>
      <c r="JHO46" s="117"/>
      <c r="JHP46" s="117"/>
      <c r="JHQ46" s="117"/>
      <c r="JHR46" s="117"/>
      <c r="JHS46" s="117"/>
      <c r="JHT46" s="117"/>
      <c r="JHU46" s="117"/>
      <c r="JHV46" s="117"/>
      <c r="JHW46" s="117"/>
      <c r="JHX46" s="117"/>
      <c r="JHY46" s="117"/>
      <c r="JHZ46" s="117"/>
      <c r="JIA46" s="117"/>
      <c r="JIB46" s="117"/>
      <c r="JIC46" s="117"/>
      <c r="JID46" s="117"/>
      <c r="JIE46" s="117"/>
      <c r="JIF46" s="117"/>
      <c r="JIG46" s="117"/>
      <c r="JIH46" s="117"/>
      <c r="JII46" s="117"/>
      <c r="JIJ46" s="117"/>
      <c r="JIK46" s="117"/>
      <c r="JIL46" s="117"/>
      <c r="JIM46" s="117"/>
      <c r="JIN46" s="117"/>
      <c r="JIO46" s="117"/>
      <c r="JIP46" s="117"/>
      <c r="JIQ46" s="117"/>
      <c r="JIR46" s="117"/>
      <c r="JIS46" s="117"/>
      <c r="JIT46" s="117"/>
      <c r="JIU46" s="117"/>
      <c r="JIV46" s="117"/>
      <c r="JIW46" s="117"/>
      <c r="JIX46" s="117"/>
      <c r="JIY46" s="117"/>
      <c r="JIZ46" s="117"/>
      <c r="JJA46" s="117"/>
      <c r="JJB46" s="117"/>
      <c r="JJC46" s="117"/>
      <c r="JJD46" s="117"/>
      <c r="JJE46" s="117"/>
      <c r="JJF46" s="117"/>
      <c r="JJG46" s="117"/>
      <c r="JJH46" s="117"/>
      <c r="JJI46" s="117"/>
      <c r="JJJ46" s="117"/>
      <c r="JJK46" s="117"/>
      <c r="JJL46" s="117"/>
      <c r="JJM46" s="117"/>
      <c r="JJN46" s="117"/>
      <c r="JJO46" s="117"/>
      <c r="JJP46" s="117"/>
      <c r="JJQ46" s="117"/>
      <c r="JJR46" s="117"/>
      <c r="JJS46" s="117"/>
      <c r="JJT46" s="117"/>
      <c r="JJU46" s="117"/>
      <c r="JJV46" s="117"/>
      <c r="JJW46" s="117"/>
      <c r="JJX46" s="117"/>
      <c r="JJY46" s="117"/>
      <c r="JJZ46" s="117"/>
      <c r="JKA46" s="117"/>
      <c r="JKB46" s="117"/>
      <c r="JKC46" s="117"/>
      <c r="JKD46" s="117"/>
      <c r="JKE46" s="117"/>
      <c r="JKF46" s="117"/>
      <c r="JKG46" s="117"/>
      <c r="JKH46" s="117"/>
      <c r="JKI46" s="117"/>
      <c r="JKJ46" s="117"/>
      <c r="JKK46" s="117"/>
      <c r="JKL46" s="117"/>
      <c r="JKM46" s="117"/>
      <c r="JKN46" s="117"/>
      <c r="JKO46" s="117"/>
      <c r="JKP46" s="117"/>
      <c r="JKQ46" s="117"/>
      <c r="JKR46" s="117"/>
      <c r="JKS46" s="117"/>
      <c r="JKT46" s="117"/>
      <c r="JKU46" s="117"/>
      <c r="JKV46" s="117"/>
      <c r="JKW46" s="117"/>
      <c r="JKX46" s="117"/>
      <c r="JKY46" s="117"/>
      <c r="JKZ46" s="117"/>
      <c r="JLA46" s="117"/>
      <c r="JLB46" s="117"/>
      <c r="JLC46" s="117"/>
      <c r="JLD46" s="117"/>
      <c r="JLE46" s="117"/>
      <c r="JLF46" s="117"/>
      <c r="JLG46" s="117"/>
      <c r="JLH46" s="117"/>
      <c r="JLI46" s="117"/>
      <c r="JLJ46" s="117"/>
      <c r="JLK46" s="117"/>
      <c r="JLL46" s="117"/>
      <c r="JLM46" s="117"/>
      <c r="JLN46" s="117"/>
      <c r="JLO46" s="117"/>
      <c r="JLP46" s="117"/>
      <c r="JLQ46" s="117"/>
      <c r="JLR46" s="117"/>
      <c r="JLS46" s="117"/>
      <c r="JLT46" s="117"/>
      <c r="JLU46" s="117"/>
      <c r="JLV46" s="117"/>
      <c r="JLW46" s="117"/>
      <c r="JLX46" s="117"/>
      <c r="JLY46" s="117"/>
      <c r="JLZ46" s="117"/>
      <c r="JMA46" s="117"/>
      <c r="JMB46" s="117"/>
      <c r="JMC46" s="117"/>
      <c r="JMD46" s="117"/>
      <c r="JME46" s="117"/>
      <c r="JMF46" s="117"/>
      <c r="JMG46" s="117"/>
      <c r="JMH46" s="117"/>
      <c r="JMI46" s="117"/>
      <c r="JMJ46" s="117"/>
      <c r="JMK46" s="117"/>
      <c r="JML46" s="117"/>
      <c r="JMM46" s="117"/>
      <c r="JMN46" s="117"/>
      <c r="JMO46" s="117"/>
      <c r="JMP46" s="117"/>
      <c r="JMQ46" s="117"/>
      <c r="JMR46" s="117"/>
      <c r="JMS46" s="117"/>
      <c r="JMT46" s="117"/>
      <c r="JMU46" s="117"/>
      <c r="JMV46" s="117"/>
      <c r="JMW46" s="117"/>
      <c r="JMX46" s="117"/>
      <c r="JMY46" s="117"/>
      <c r="JMZ46" s="117"/>
      <c r="JNA46" s="117"/>
      <c r="JNB46" s="117"/>
      <c r="JNC46" s="117"/>
      <c r="JND46" s="117"/>
      <c r="JNE46" s="117"/>
      <c r="JNF46" s="117"/>
      <c r="JNG46" s="117"/>
      <c r="JNH46" s="117"/>
      <c r="JNI46" s="117"/>
      <c r="JNJ46" s="117"/>
      <c r="JNK46" s="117"/>
      <c r="JNL46" s="117"/>
      <c r="JNM46" s="117"/>
      <c r="JNN46" s="117"/>
      <c r="JNO46" s="117"/>
      <c r="JNP46" s="117"/>
      <c r="JNQ46" s="117"/>
      <c r="JNR46" s="117"/>
      <c r="JNS46" s="117"/>
      <c r="JNT46" s="117"/>
      <c r="JNU46" s="117"/>
      <c r="JNV46" s="117"/>
      <c r="JNW46" s="117"/>
      <c r="JNX46" s="117"/>
      <c r="JNY46" s="117"/>
      <c r="JNZ46" s="117"/>
      <c r="JOA46" s="117"/>
      <c r="JOB46" s="117"/>
      <c r="JOC46" s="117"/>
      <c r="JOD46" s="117"/>
      <c r="JOE46" s="117"/>
      <c r="JOF46" s="117"/>
      <c r="JOG46" s="117"/>
      <c r="JOH46" s="117"/>
      <c r="JOI46" s="117"/>
      <c r="JOJ46" s="117"/>
      <c r="JOK46" s="117"/>
      <c r="JOL46" s="117"/>
      <c r="JOM46" s="117"/>
      <c r="JON46" s="117"/>
      <c r="JOO46" s="117"/>
      <c r="JOP46" s="117"/>
      <c r="JOQ46" s="117"/>
      <c r="JOR46" s="117"/>
      <c r="JOS46" s="117"/>
      <c r="JOT46" s="117"/>
      <c r="JOU46" s="117"/>
      <c r="JOV46" s="117"/>
      <c r="JOW46" s="117"/>
      <c r="JOX46" s="117"/>
      <c r="JOY46" s="117"/>
      <c r="JOZ46" s="117"/>
      <c r="JPA46" s="117"/>
      <c r="JPB46" s="117"/>
      <c r="JPC46" s="117"/>
      <c r="JPD46" s="117"/>
      <c r="JPE46" s="117"/>
      <c r="JPF46" s="117"/>
      <c r="JPG46" s="117"/>
      <c r="JPH46" s="117"/>
      <c r="JPI46" s="117"/>
      <c r="JPJ46" s="117"/>
      <c r="JPK46" s="117"/>
      <c r="JPL46" s="117"/>
      <c r="JPM46" s="117"/>
      <c r="JPN46" s="117"/>
      <c r="JPO46" s="117"/>
      <c r="JPP46" s="117"/>
      <c r="JPQ46" s="117"/>
      <c r="JPR46" s="117"/>
      <c r="JPS46" s="117"/>
      <c r="JPT46" s="117"/>
      <c r="JPU46" s="117"/>
      <c r="JPV46" s="117"/>
      <c r="JPW46" s="117"/>
      <c r="JPX46" s="117"/>
      <c r="JPY46" s="117"/>
      <c r="JPZ46" s="117"/>
      <c r="JQA46" s="117"/>
      <c r="JQB46" s="117"/>
      <c r="JQC46" s="117"/>
      <c r="JQD46" s="117"/>
      <c r="JQE46" s="117"/>
      <c r="JQF46" s="117"/>
      <c r="JQG46" s="117"/>
      <c r="JQH46" s="117"/>
      <c r="JQI46" s="117"/>
      <c r="JQJ46" s="117"/>
      <c r="JQK46" s="117"/>
      <c r="JQL46" s="117"/>
      <c r="JQM46" s="117"/>
      <c r="JQN46" s="117"/>
      <c r="JQO46" s="117"/>
      <c r="JQP46" s="117"/>
      <c r="JQQ46" s="117"/>
      <c r="JQR46" s="117"/>
      <c r="JQS46" s="117"/>
      <c r="JQT46" s="117"/>
      <c r="JQU46" s="117"/>
      <c r="JQV46" s="117"/>
      <c r="JQW46" s="117"/>
      <c r="JQX46" s="117"/>
      <c r="JQY46" s="117"/>
      <c r="JQZ46" s="117"/>
      <c r="JRA46" s="117"/>
      <c r="JRB46" s="117"/>
      <c r="JRC46" s="117"/>
      <c r="JRD46" s="117"/>
      <c r="JRE46" s="117"/>
      <c r="JRF46" s="117"/>
      <c r="JRG46" s="117"/>
      <c r="JRH46" s="117"/>
      <c r="JRI46" s="117"/>
      <c r="JRJ46" s="117"/>
      <c r="JRK46" s="117"/>
      <c r="JRL46" s="117"/>
      <c r="JRM46" s="117"/>
      <c r="JRN46" s="117"/>
      <c r="JRO46" s="117"/>
      <c r="JRP46" s="117"/>
      <c r="JRQ46" s="117"/>
      <c r="JRR46" s="117"/>
      <c r="JRS46" s="117"/>
      <c r="JRT46" s="117"/>
      <c r="JRU46" s="117"/>
      <c r="JRV46" s="117"/>
      <c r="JRW46" s="117"/>
      <c r="JRX46" s="117"/>
      <c r="JRY46" s="117"/>
      <c r="JRZ46" s="117"/>
      <c r="JSA46" s="117"/>
      <c r="JSB46" s="117"/>
      <c r="JSC46" s="117"/>
      <c r="JSD46" s="117"/>
      <c r="JSE46" s="117"/>
      <c r="JSF46" s="117"/>
      <c r="JSG46" s="117"/>
      <c r="JSH46" s="117"/>
      <c r="JSI46" s="117"/>
      <c r="JSJ46" s="117"/>
      <c r="JSK46" s="117"/>
      <c r="JSL46" s="117"/>
      <c r="JSM46" s="117"/>
      <c r="JSN46" s="117"/>
      <c r="JSO46" s="117"/>
      <c r="JSP46" s="117"/>
      <c r="JSQ46" s="117"/>
      <c r="JSR46" s="117"/>
      <c r="JSS46" s="117"/>
      <c r="JST46" s="117"/>
      <c r="JSU46" s="117"/>
      <c r="JSV46" s="117"/>
      <c r="JSW46" s="117"/>
      <c r="JSX46" s="117"/>
      <c r="JSY46" s="117"/>
      <c r="JSZ46" s="117"/>
      <c r="JTA46" s="117"/>
      <c r="JTB46" s="117"/>
      <c r="JTC46" s="117"/>
      <c r="JTD46" s="117"/>
      <c r="JTE46" s="117"/>
      <c r="JTF46" s="117"/>
      <c r="JTG46" s="117"/>
      <c r="JTH46" s="117"/>
      <c r="JTI46" s="117"/>
      <c r="JTJ46" s="117"/>
      <c r="JTK46" s="117"/>
      <c r="JTL46" s="117"/>
      <c r="JTM46" s="117"/>
      <c r="JTN46" s="117"/>
      <c r="JTO46" s="117"/>
      <c r="JTP46" s="117"/>
      <c r="JTQ46" s="117"/>
      <c r="JTR46" s="117"/>
      <c r="JTS46" s="117"/>
      <c r="JTT46" s="117"/>
      <c r="JTU46" s="117"/>
      <c r="JTV46" s="117"/>
      <c r="JTW46" s="117"/>
      <c r="JTX46" s="117"/>
      <c r="JTY46" s="117"/>
      <c r="JTZ46" s="117"/>
      <c r="JUA46" s="117"/>
      <c r="JUB46" s="117"/>
      <c r="JUC46" s="117"/>
      <c r="JUD46" s="117"/>
      <c r="JUE46" s="117"/>
      <c r="JUF46" s="117"/>
      <c r="JUG46" s="117"/>
      <c r="JUH46" s="117"/>
      <c r="JUI46" s="117"/>
      <c r="JUJ46" s="117"/>
      <c r="JUK46" s="117"/>
      <c r="JUL46" s="117"/>
      <c r="JUM46" s="117"/>
      <c r="JUN46" s="117"/>
      <c r="JUO46" s="117"/>
      <c r="JUP46" s="117"/>
      <c r="JUQ46" s="117"/>
      <c r="JUR46" s="117"/>
      <c r="JUS46" s="117"/>
      <c r="JUT46" s="117"/>
      <c r="JUU46" s="117"/>
      <c r="JUV46" s="117"/>
      <c r="JUW46" s="117"/>
      <c r="JUX46" s="117"/>
      <c r="JUY46" s="117"/>
      <c r="JUZ46" s="117"/>
      <c r="JVA46" s="117"/>
      <c r="JVB46" s="117"/>
      <c r="JVC46" s="117"/>
      <c r="JVD46" s="117"/>
      <c r="JVE46" s="117"/>
      <c r="JVF46" s="117"/>
      <c r="JVG46" s="117"/>
      <c r="JVH46" s="117"/>
      <c r="JVI46" s="117"/>
      <c r="JVJ46" s="117"/>
      <c r="JVK46" s="117"/>
      <c r="JVL46" s="117"/>
      <c r="JVM46" s="117"/>
      <c r="JVN46" s="117"/>
      <c r="JVO46" s="117"/>
      <c r="JVP46" s="117"/>
      <c r="JVQ46" s="117"/>
      <c r="JVR46" s="117"/>
      <c r="JVS46" s="117"/>
      <c r="JVT46" s="117"/>
      <c r="JVU46" s="117"/>
      <c r="JVV46" s="117"/>
      <c r="JVW46" s="117"/>
      <c r="JVX46" s="117"/>
      <c r="JVY46" s="117"/>
      <c r="JVZ46" s="117"/>
      <c r="JWA46" s="117"/>
      <c r="JWB46" s="117"/>
      <c r="JWC46" s="117"/>
      <c r="JWD46" s="117"/>
      <c r="JWE46" s="117"/>
      <c r="JWF46" s="117"/>
      <c r="JWG46" s="117"/>
      <c r="JWH46" s="117"/>
      <c r="JWI46" s="117"/>
      <c r="JWJ46" s="117"/>
      <c r="JWK46" s="117"/>
      <c r="JWL46" s="117"/>
      <c r="JWM46" s="117"/>
      <c r="JWN46" s="117"/>
      <c r="JWO46" s="117"/>
      <c r="JWP46" s="117"/>
      <c r="JWQ46" s="117"/>
      <c r="JWR46" s="117"/>
      <c r="JWS46" s="117"/>
      <c r="JWT46" s="117"/>
      <c r="JWU46" s="117"/>
      <c r="JWV46" s="117"/>
      <c r="JWW46" s="117"/>
      <c r="JWX46" s="117"/>
      <c r="JWY46" s="117"/>
      <c r="JWZ46" s="117"/>
      <c r="JXA46" s="117"/>
      <c r="JXB46" s="117"/>
      <c r="JXC46" s="117"/>
      <c r="JXD46" s="117"/>
      <c r="JXE46" s="117"/>
      <c r="JXF46" s="117"/>
      <c r="JXG46" s="117"/>
      <c r="JXH46" s="117"/>
      <c r="JXI46" s="117"/>
      <c r="JXJ46" s="117"/>
      <c r="JXK46" s="117"/>
      <c r="JXL46" s="117"/>
      <c r="JXM46" s="117"/>
      <c r="JXN46" s="117"/>
      <c r="JXO46" s="117"/>
      <c r="JXP46" s="117"/>
      <c r="JXQ46" s="117"/>
      <c r="JXR46" s="117"/>
      <c r="JXS46" s="117"/>
      <c r="JXT46" s="117"/>
      <c r="JXU46" s="117"/>
      <c r="JXV46" s="117"/>
      <c r="JXW46" s="117"/>
      <c r="JXX46" s="117"/>
      <c r="JXY46" s="117"/>
      <c r="JXZ46" s="117"/>
      <c r="JYA46" s="117"/>
      <c r="JYB46" s="117"/>
      <c r="JYC46" s="117"/>
      <c r="JYD46" s="117"/>
      <c r="JYE46" s="117"/>
      <c r="JYF46" s="117"/>
      <c r="JYG46" s="117"/>
      <c r="JYH46" s="117"/>
      <c r="JYI46" s="117"/>
      <c r="JYJ46" s="117"/>
      <c r="JYK46" s="117"/>
      <c r="JYL46" s="117"/>
      <c r="JYM46" s="117"/>
      <c r="JYN46" s="117"/>
      <c r="JYO46" s="117"/>
      <c r="JYP46" s="117"/>
      <c r="JYQ46" s="117"/>
      <c r="JYR46" s="117"/>
      <c r="JYS46" s="117"/>
      <c r="JYT46" s="117"/>
      <c r="JYU46" s="117"/>
      <c r="JYV46" s="117"/>
      <c r="JYW46" s="117"/>
      <c r="JYX46" s="117"/>
      <c r="JYY46" s="117"/>
      <c r="JYZ46" s="117"/>
      <c r="JZA46" s="117"/>
      <c r="JZB46" s="117"/>
      <c r="JZC46" s="117"/>
      <c r="JZD46" s="117"/>
      <c r="JZE46" s="117"/>
      <c r="JZF46" s="117"/>
      <c r="JZG46" s="117"/>
      <c r="JZH46" s="117"/>
      <c r="JZI46" s="117"/>
      <c r="JZJ46" s="117"/>
      <c r="JZK46" s="117"/>
      <c r="JZL46" s="117"/>
      <c r="JZM46" s="117"/>
      <c r="JZN46" s="117"/>
      <c r="JZO46" s="117"/>
      <c r="JZP46" s="117"/>
      <c r="JZQ46" s="117"/>
      <c r="JZR46" s="117"/>
      <c r="JZS46" s="117"/>
      <c r="JZT46" s="117"/>
      <c r="JZU46" s="117"/>
      <c r="JZV46" s="117"/>
      <c r="JZW46" s="117"/>
      <c r="JZX46" s="117"/>
      <c r="JZY46" s="117"/>
      <c r="JZZ46" s="117"/>
      <c r="KAA46" s="117"/>
      <c r="KAB46" s="117"/>
      <c r="KAC46" s="117"/>
      <c r="KAD46" s="117"/>
      <c r="KAE46" s="117"/>
      <c r="KAF46" s="117"/>
      <c r="KAG46" s="117"/>
      <c r="KAH46" s="117"/>
      <c r="KAI46" s="117"/>
      <c r="KAJ46" s="117"/>
      <c r="KAK46" s="117"/>
      <c r="KAL46" s="117"/>
      <c r="KAM46" s="117"/>
      <c r="KAN46" s="117"/>
      <c r="KAO46" s="117"/>
      <c r="KAP46" s="117"/>
      <c r="KAQ46" s="117"/>
      <c r="KAR46" s="117"/>
      <c r="KAS46" s="117"/>
      <c r="KAT46" s="117"/>
      <c r="KAU46" s="117"/>
      <c r="KAV46" s="117"/>
      <c r="KAW46" s="117"/>
      <c r="KAX46" s="117"/>
      <c r="KAY46" s="117"/>
      <c r="KAZ46" s="117"/>
      <c r="KBA46" s="117"/>
      <c r="KBB46" s="117"/>
      <c r="KBC46" s="117"/>
      <c r="KBD46" s="117"/>
      <c r="KBE46" s="117"/>
      <c r="KBF46" s="117"/>
      <c r="KBG46" s="117"/>
      <c r="KBH46" s="117"/>
      <c r="KBI46" s="117"/>
      <c r="KBJ46" s="117"/>
      <c r="KBK46" s="117"/>
      <c r="KBL46" s="117"/>
      <c r="KBM46" s="117"/>
      <c r="KBN46" s="117"/>
      <c r="KBO46" s="117"/>
      <c r="KBP46" s="117"/>
      <c r="KBQ46" s="117"/>
      <c r="KBR46" s="117"/>
      <c r="KBS46" s="117"/>
      <c r="KBT46" s="117"/>
      <c r="KBU46" s="117"/>
      <c r="KBV46" s="117"/>
      <c r="KBW46" s="117"/>
      <c r="KBX46" s="117"/>
      <c r="KBY46" s="117"/>
      <c r="KBZ46" s="117"/>
      <c r="KCA46" s="117"/>
      <c r="KCB46" s="117"/>
      <c r="KCC46" s="117"/>
      <c r="KCD46" s="117"/>
      <c r="KCE46" s="117"/>
      <c r="KCF46" s="117"/>
      <c r="KCG46" s="117"/>
      <c r="KCH46" s="117"/>
      <c r="KCI46" s="117"/>
      <c r="KCJ46" s="117"/>
      <c r="KCK46" s="117"/>
      <c r="KCL46" s="117"/>
      <c r="KCM46" s="117"/>
      <c r="KCN46" s="117"/>
      <c r="KCO46" s="117"/>
      <c r="KCP46" s="117"/>
      <c r="KCQ46" s="117"/>
      <c r="KCR46" s="117"/>
      <c r="KCS46" s="117"/>
      <c r="KCT46" s="117"/>
      <c r="KCU46" s="117"/>
      <c r="KCV46" s="117"/>
      <c r="KCW46" s="117"/>
      <c r="KCX46" s="117"/>
      <c r="KCY46" s="117"/>
      <c r="KCZ46" s="117"/>
      <c r="KDA46" s="117"/>
      <c r="KDB46" s="117"/>
      <c r="KDC46" s="117"/>
      <c r="KDD46" s="117"/>
      <c r="KDE46" s="117"/>
      <c r="KDF46" s="117"/>
      <c r="KDG46" s="117"/>
      <c r="KDH46" s="117"/>
      <c r="KDI46" s="117"/>
      <c r="KDJ46" s="117"/>
      <c r="KDK46" s="117"/>
      <c r="KDL46" s="117"/>
      <c r="KDM46" s="117"/>
      <c r="KDN46" s="117"/>
      <c r="KDO46" s="117"/>
      <c r="KDP46" s="117"/>
      <c r="KDQ46" s="117"/>
      <c r="KDR46" s="117"/>
      <c r="KDS46" s="117"/>
      <c r="KDT46" s="117"/>
      <c r="KDU46" s="117"/>
      <c r="KDV46" s="117"/>
      <c r="KDW46" s="117"/>
      <c r="KDX46" s="117"/>
      <c r="KDY46" s="117"/>
      <c r="KDZ46" s="117"/>
      <c r="KEA46" s="117"/>
      <c r="KEB46" s="117"/>
      <c r="KEC46" s="117"/>
      <c r="KED46" s="117"/>
      <c r="KEE46" s="117"/>
      <c r="KEF46" s="117"/>
      <c r="KEG46" s="117"/>
      <c r="KEH46" s="117"/>
      <c r="KEI46" s="117"/>
      <c r="KEJ46" s="117"/>
      <c r="KEK46" s="117"/>
      <c r="KEL46" s="117"/>
      <c r="KEM46" s="117"/>
      <c r="KEN46" s="117"/>
      <c r="KEO46" s="117"/>
      <c r="KEP46" s="117"/>
      <c r="KEQ46" s="117"/>
      <c r="KER46" s="117"/>
      <c r="KES46" s="117"/>
      <c r="KET46" s="117"/>
      <c r="KEU46" s="117"/>
      <c r="KEV46" s="117"/>
      <c r="KEW46" s="117"/>
      <c r="KEX46" s="117"/>
      <c r="KEY46" s="117"/>
      <c r="KEZ46" s="117"/>
      <c r="KFA46" s="117"/>
      <c r="KFB46" s="117"/>
      <c r="KFC46" s="117"/>
      <c r="KFD46" s="117"/>
      <c r="KFE46" s="117"/>
      <c r="KFF46" s="117"/>
      <c r="KFG46" s="117"/>
      <c r="KFH46" s="117"/>
      <c r="KFI46" s="117"/>
      <c r="KFJ46" s="117"/>
      <c r="KFK46" s="117"/>
      <c r="KFL46" s="117"/>
      <c r="KFM46" s="117"/>
      <c r="KFN46" s="117"/>
      <c r="KFO46" s="117"/>
      <c r="KFP46" s="117"/>
      <c r="KFQ46" s="117"/>
      <c r="KFR46" s="117"/>
      <c r="KFS46" s="117"/>
      <c r="KFT46" s="117"/>
      <c r="KFU46" s="117"/>
      <c r="KFV46" s="117"/>
      <c r="KFW46" s="117"/>
      <c r="KFX46" s="117"/>
      <c r="KFY46" s="117"/>
      <c r="KFZ46" s="117"/>
      <c r="KGA46" s="117"/>
      <c r="KGB46" s="117"/>
      <c r="KGC46" s="117"/>
      <c r="KGD46" s="117"/>
      <c r="KGE46" s="117"/>
      <c r="KGF46" s="117"/>
      <c r="KGG46" s="117"/>
      <c r="KGH46" s="117"/>
      <c r="KGI46" s="117"/>
      <c r="KGJ46" s="117"/>
      <c r="KGK46" s="117"/>
      <c r="KGL46" s="117"/>
      <c r="KGM46" s="117"/>
      <c r="KGN46" s="117"/>
      <c r="KGO46" s="117"/>
      <c r="KGP46" s="117"/>
      <c r="KGQ46" s="117"/>
      <c r="KGR46" s="117"/>
      <c r="KGS46" s="117"/>
      <c r="KGT46" s="117"/>
      <c r="KGU46" s="117"/>
      <c r="KGV46" s="117"/>
      <c r="KGW46" s="117"/>
      <c r="KGX46" s="117"/>
      <c r="KGY46" s="117"/>
      <c r="KGZ46" s="117"/>
      <c r="KHA46" s="117"/>
      <c r="KHB46" s="117"/>
      <c r="KHC46" s="117"/>
      <c r="KHD46" s="117"/>
      <c r="KHE46" s="117"/>
      <c r="KHF46" s="117"/>
      <c r="KHG46" s="117"/>
      <c r="KHH46" s="117"/>
      <c r="KHI46" s="117"/>
      <c r="KHJ46" s="117"/>
      <c r="KHK46" s="117"/>
      <c r="KHL46" s="117"/>
      <c r="KHM46" s="117"/>
      <c r="KHN46" s="117"/>
      <c r="KHO46" s="117"/>
      <c r="KHP46" s="117"/>
      <c r="KHQ46" s="117"/>
      <c r="KHR46" s="117"/>
      <c r="KHS46" s="117"/>
      <c r="KHT46" s="117"/>
      <c r="KHU46" s="117"/>
      <c r="KHV46" s="117"/>
      <c r="KHW46" s="117"/>
      <c r="KHX46" s="117"/>
      <c r="KHY46" s="117"/>
      <c r="KHZ46" s="117"/>
      <c r="KIA46" s="117"/>
      <c r="KIB46" s="117"/>
      <c r="KIC46" s="117"/>
      <c r="KID46" s="117"/>
      <c r="KIE46" s="117"/>
      <c r="KIF46" s="117"/>
      <c r="KIG46" s="117"/>
      <c r="KIH46" s="117"/>
      <c r="KII46" s="117"/>
      <c r="KIJ46" s="117"/>
      <c r="KIK46" s="117"/>
      <c r="KIL46" s="117"/>
      <c r="KIM46" s="117"/>
      <c r="KIN46" s="117"/>
      <c r="KIO46" s="117"/>
      <c r="KIP46" s="117"/>
      <c r="KIQ46" s="117"/>
      <c r="KIR46" s="117"/>
      <c r="KIS46" s="117"/>
      <c r="KIT46" s="117"/>
      <c r="KIU46" s="117"/>
      <c r="KIV46" s="117"/>
      <c r="KIW46" s="117"/>
      <c r="KIX46" s="117"/>
      <c r="KIY46" s="117"/>
      <c r="KIZ46" s="117"/>
      <c r="KJA46" s="117"/>
      <c r="KJB46" s="117"/>
      <c r="KJC46" s="117"/>
      <c r="KJD46" s="117"/>
      <c r="KJE46" s="117"/>
      <c r="KJF46" s="117"/>
      <c r="KJG46" s="117"/>
      <c r="KJH46" s="117"/>
      <c r="KJI46" s="117"/>
      <c r="KJJ46" s="117"/>
      <c r="KJK46" s="117"/>
      <c r="KJL46" s="117"/>
      <c r="KJM46" s="117"/>
      <c r="KJN46" s="117"/>
      <c r="KJO46" s="117"/>
      <c r="KJP46" s="117"/>
      <c r="KJQ46" s="117"/>
      <c r="KJR46" s="117"/>
      <c r="KJS46" s="117"/>
      <c r="KJT46" s="117"/>
      <c r="KJU46" s="117"/>
      <c r="KJV46" s="117"/>
      <c r="KJW46" s="117"/>
      <c r="KJX46" s="117"/>
      <c r="KJY46" s="117"/>
      <c r="KJZ46" s="117"/>
      <c r="KKA46" s="117"/>
      <c r="KKB46" s="117"/>
      <c r="KKC46" s="117"/>
      <c r="KKD46" s="117"/>
      <c r="KKE46" s="117"/>
      <c r="KKF46" s="117"/>
      <c r="KKG46" s="117"/>
      <c r="KKH46" s="117"/>
      <c r="KKI46" s="117"/>
      <c r="KKJ46" s="117"/>
      <c r="KKK46" s="117"/>
      <c r="KKL46" s="117"/>
      <c r="KKM46" s="117"/>
      <c r="KKN46" s="117"/>
      <c r="KKO46" s="117"/>
      <c r="KKP46" s="117"/>
      <c r="KKQ46" s="117"/>
      <c r="KKR46" s="117"/>
      <c r="KKS46" s="117"/>
      <c r="KKT46" s="117"/>
      <c r="KKU46" s="117"/>
      <c r="KKV46" s="117"/>
      <c r="KKW46" s="117"/>
      <c r="KKX46" s="117"/>
      <c r="KKY46" s="117"/>
      <c r="KKZ46" s="117"/>
      <c r="KLA46" s="117"/>
      <c r="KLB46" s="117"/>
      <c r="KLC46" s="117"/>
      <c r="KLD46" s="117"/>
      <c r="KLE46" s="117"/>
      <c r="KLF46" s="117"/>
      <c r="KLG46" s="117"/>
      <c r="KLH46" s="117"/>
      <c r="KLI46" s="117"/>
      <c r="KLJ46" s="117"/>
      <c r="KLK46" s="117"/>
      <c r="KLL46" s="117"/>
      <c r="KLM46" s="117"/>
      <c r="KLN46" s="117"/>
      <c r="KLO46" s="117"/>
      <c r="KLP46" s="117"/>
      <c r="KLQ46" s="117"/>
      <c r="KLR46" s="117"/>
      <c r="KLS46" s="117"/>
      <c r="KLT46" s="117"/>
      <c r="KLU46" s="117"/>
      <c r="KLV46" s="117"/>
      <c r="KLW46" s="117"/>
      <c r="KLX46" s="117"/>
      <c r="KLY46" s="117"/>
      <c r="KLZ46" s="117"/>
      <c r="KMA46" s="117"/>
      <c r="KMB46" s="117"/>
      <c r="KMC46" s="117"/>
      <c r="KMD46" s="117"/>
      <c r="KME46" s="117"/>
      <c r="KMF46" s="117"/>
      <c r="KMG46" s="117"/>
      <c r="KMH46" s="117"/>
      <c r="KMI46" s="117"/>
      <c r="KMJ46" s="117"/>
      <c r="KMK46" s="117"/>
      <c r="KML46" s="117"/>
      <c r="KMM46" s="117"/>
      <c r="KMN46" s="117"/>
      <c r="KMO46" s="117"/>
      <c r="KMP46" s="117"/>
      <c r="KMQ46" s="117"/>
      <c r="KMR46" s="117"/>
      <c r="KMS46" s="117"/>
      <c r="KMT46" s="117"/>
      <c r="KMU46" s="117"/>
      <c r="KMV46" s="117"/>
      <c r="KMW46" s="117"/>
      <c r="KMX46" s="117"/>
      <c r="KMY46" s="117"/>
      <c r="KMZ46" s="117"/>
      <c r="KNA46" s="117"/>
      <c r="KNB46" s="117"/>
      <c r="KNC46" s="117"/>
      <c r="KND46" s="117"/>
      <c r="KNE46" s="117"/>
      <c r="KNF46" s="117"/>
      <c r="KNG46" s="117"/>
      <c r="KNH46" s="117"/>
      <c r="KNI46" s="117"/>
      <c r="KNJ46" s="117"/>
      <c r="KNK46" s="117"/>
      <c r="KNL46" s="117"/>
      <c r="KNM46" s="117"/>
      <c r="KNN46" s="117"/>
      <c r="KNO46" s="117"/>
      <c r="KNP46" s="117"/>
      <c r="KNQ46" s="117"/>
      <c r="KNR46" s="117"/>
      <c r="KNS46" s="117"/>
      <c r="KNT46" s="117"/>
      <c r="KNU46" s="117"/>
      <c r="KNV46" s="117"/>
      <c r="KNW46" s="117"/>
      <c r="KNX46" s="117"/>
      <c r="KNY46" s="117"/>
      <c r="KNZ46" s="117"/>
      <c r="KOA46" s="117"/>
      <c r="KOB46" s="117"/>
      <c r="KOC46" s="117"/>
      <c r="KOD46" s="117"/>
      <c r="KOE46" s="117"/>
      <c r="KOF46" s="117"/>
      <c r="KOG46" s="117"/>
      <c r="KOH46" s="117"/>
      <c r="KOI46" s="117"/>
      <c r="KOJ46" s="117"/>
      <c r="KOK46" s="117"/>
      <c r="KOL46" s="117"/>
      <c r="KOM46" s="117"/>
      <c r="KON46" s="117"/>
      <c r="KOO46" s="117"/>
      <c r="KOP46" s="117"/>
      <c r="KOQ46" s="117"/>
      <c r="KOR46" s="117"/>
      <c r="KOS46" s="117"/>
      <c r="KOT46" s="117"/>
      <c r="KOU46" s="117"/>
      <c r="KOV46" s="117"/>
      <c r="KOW46" s="117"/>
      <c r="KOX46" s="117"/>
      <c r="KOY46" s="117"/>
      <c r="KOZ46" s="117"/>
      <c r="KPA46" s="117"/>
      <c r="KPB46" s="117"/>
      <c r="KPC46" s="117"/>
      <c r="KPD46" s="117"/>
      <c r="KPE46" s="117"/>
      <c r="KPF46" s="117"/>
      <c r="KPG46" s="117"/>
      <c r="KPH46" s="117"/>
      <c r="KPI46" s="117"/>
      <c r="KPJ46" s="117"/>
      <c r="KPK46" s="117"/>
      <c r="KPL46" s="117"/>
      <c r="KPM46" s="117"/>
      <c r="KPN46" s="117"/>
      <c r="KPO46" s="117"/>
      <c r="KPP46" s="117"/>
      <c r="KPQ46" s="117"/>
      <c r="KPR46" s="117"/>
      <c r="KPS46" s="117"/>
      <c r="KPT46" s="117"/>
      <c r="KPU46" s="117"/>
      <c r="KPV46" s="117"/>
      <c r="KPW46" s="117"/>
      <c r="KPX46" s="117"/>
      <c r="KPY46" s="117"/>
      <c r="KPZ46" s="117"/>
      <c r="KQA46" s="117"/>
      <c r="KQB46" s="117"/>
      <c r="KQC46" s="117"/>
      <c r="KQD46" s="117"/>
      <c r="KQE46" s="117"/>
      <c r="KQF46" s="117"/>
      <c r="KQG46" s="117"/>
      <c r="KQH46" s="117"/>
      <c r="KQI46" s="117"/>
      <c r="KQJ46" s="117"/>
      <c r="KQK46" s="117"/>
      <c r="KQL46" s="117"/>
      <c r="KQM46" s="117"/>
      <c r="KQN46" s="117"/>
      <c r="KQO46" s="117"/>
      <c r="KQP46" s="117"/>
      <c r="KQQ46" s="117"/>
      <c r="KQR46" s="117"/>
      <c r="KQS46" s="117"/>
      <c r="KQT46" s="117"/>
      <c r="KQU46" s="117"/>
      <c r="KQV46" s="117"/>
      <c r="KQW46" s="117"/>
      <c r="KQX46" s="117"/>
      <c r="KQY46" s="117"/>
      <c r="KQZ46" s="117"/>
      <c r="KRA46" s="117"/>
      <c r="KRB46" s="117"/>
      <c r="KRC46" s="117"/>
      <c r="KRD46" s="117"/>
      <c r="KRE46" s="117"/>
      <c r="KRF46" s="117"/>
      <c r="KRG46" s="117"/>
      <c r="KRH46" s="117"/>
      <c r="KRI46" s="117"/>
      <c r="KRJ46" s="117"/>
      <c r="KRK46" s="117"/>
      <c r="KRL46" s="117"/>
      <c r="KRM46" s="117"/>
      <c r="KRN46" s="117"/>
      <c r="KRO46" s="117"/>
      <c r="KRP46" s="117"/>
      <c r="KRQ46" s="117"/>
      <c r="KRR46" s="117"/>
      <c r="KRS46" s="117"/>
      <c r="KRT46" s="117"/>
      <c r="KRU46" s="117"/>
      <c r="KRV46" s="117"/>
      <c r="KRW46" s="117"/>
      <c r="KRX46" s="117"/>
      <c r="KRY46" s="117"/>
      <c r="KRZ46" s="117"/>
      <c r="KSA46" s="117"/>
      <c r="KSB46" s="117"/>
      <c r="KSC46" s="117"/>
      <c r="KSD46" s="117"/>
      <c r="KSE46" s="117"/>
      <c r="KSF46" s="117"/>
      <c r="KSG46" s="117"/>
      <c r="KSH46" s="117"/>
      <c r="KSI46" s="117"/>
      <c r="KSJ46" s="117"/>
      <c r="KSK46" s="117"/>
      <c r="KSL46" s="117"/>
      <c r="KSM46" s="117"/>
      <c r="KSN46" s="117"/>
      <c r="KSO46" s="117"/>
      <c r="KSP46" s="117"/>
      <c r="KSQ46" s="117"/>
      <c r="KSR46" s="117"/>
      <c r="KSS46" s="117"/>
      <c r="KST46" s="117"/>
      <c r="KSU46" s="117"/>
      <c r="KSV46" s="117"/>
      <c r="KSW46" s="117"/>
      <c r="KSX46" s="117"/>
      <c r="KSY46" s="117"/>
      <c r="KSZ46" s="117"/>
      <c r="KTA46" s="117"/>
      <c r="KTB46" s="117"/>
      <c r="KTC46" s="117"/>
      <c r="KTD46" s="117"/>
      <c r="KTE46" s="117"/>
      <c r="KTF46" s="117"/>
      <c r="KTG46" s="117"/>
      <c r="KTH46" s="117"/>
      <c r="KTI46" s="117"/>
      <c r="KTJ46" s="117"/>
      <c r="KTK46" s="117"/>
      <c r="KTL46" s="117"/>
      <c r="KTM46" s="117"/>
      <c r="KTN46" s="117"/>
      <c r="KTO46" s="117"/>
      <c r="KTP46" s="117"/>
      <c r="KTQ46" s="117"/>
      <c r="KTR46" s="117"/>
      <c r="KTS46" s="117"/>
      <c r="KTT46" s="117"/>
      <c r="KTU46" s="117"/>
      <c r="KTV46" s="117"/>
      <c r="KTW46" s="117"/>
      <c r="KTX46" s="117"/>
      <c r="KTY46" s="117"/>
      <c r="KTZ46" s="117"/>
      <c r="KUA46" s="117"/>
      <c r="KUB46" s="117"/>
      <c r="KUC46" s="117"/>
      <c r="KUD46" s="117"/>
      <c r="KUE46" s="117"/>
      <c r="KUF46" s="117"/>
      <c r="KUG46" s="117"/>
      <c r="KUH46" s="117"/>
      <c r="KUI46" s="117"/>
      <c r="KUJ46" s="117"/>
      <c r="KUK46" s="117"/>
      <c r="KUL46" s="117"/>
      <c r="KUM46" s="117"/>
      <c r="KUN46" s="117"/>
      <c r="KUO46" s="117"/>
      <c r="KUP46" s="117"/>
      <c r="KUQ46" s="117"/>
      <c r="KUR46" s="117"/>
      <c r="KUS46" s="117"/>
      <c r="KUT46" s="117"/>
      <c r="KUU46" s="117"/>
      <c r="KUV46" s="117"/>
      <c r="KUW46" s="117"/>
      <c r="KUX46" s="117"/>
      <c r="KUY46" s="117"/>
      <c r="KUZ46" s="117"/>
      <c r="KVA46" s="117"/>
      <c r="KVB46" s="117"/>
      <c r="KVC46" s="117"/>
      <c r="KVD46" s="117"/>
      <c r="KVE46" s="117"/>
      <c r="KVF46" s="117"/>
      <c r="KVG46" s="117"/>
      <c r="KVH46" s="117"/>
      <c r="KVI46" s="117"/>
      <c r="KVJ46" s="117"/>
      <c r="KVK46" s="117"/>
      <c r="KVL46" s="117"/>
      <c r="KVM46" s="117"/>
      <c r="KVN46" s="117"/>
      <c r="KVO46" s="117"/>
      <c r="KVP46" s="117"/>
      <c r="KVQ46" s="117"/>
      <c r="KVR46" s="117"/>
      <c r="KVS46" s="117"/>
      <c r="KVT46" s="117"/>
      <c r="KVU46" s="117"/>
      <c r="KVV46" s="117"/>
      <c r="KVW46" s="117"/>
      <c r="KVX46" s="117"/>
      <c r="KVY46" s="117"/>
      <c r="KVZ46" s="117"/>
      <c r="KWA46" s="117"/>
      <c r="KWB46" s="117"/>
      <c r="KWC46" s="117"/>
      <c r="KWD46" s="117"/>
      <c r="KWE46" s="117"/>
      <c r="KWF46" s="117"/>
      <c r="KWG46" s="117"/>
      <c r="KWH46" s="117"/>
      <c r="KWI46" s="117"/>
      <c r="KWJ46" s="117"/>
      <c r="KWK46" s="117"/>
      <c r="KWL46" s="117"/>
      <c r="KWM46" s="117"/>
      <c r="KWN46" s="117"/>
      <c r="KWO46" s="117"/>
      <c r="KWP46" s="117"/>
      <c r="KWQ46" s="117"/>
      <c r="KWR46" s="117"/>
      <c r="KWS46" s="117"/>
      <c r="KWT46" s="117"/>
      <c r="KWU46" s="117"/>
      <c r="KWV46" s="117"/>
      <c r="KWW46" s="117"/>
      <c r="KWX46" s="117"/>
      <c r="KWY46" s="117"/>
      <c r="KWZ46" s="117"/>
      <c r="KXA46" s="117"/>
      <c r="KXB46" s="117"/>
      <c r="KXC46" s="117"/>
      <c r="KXD46" s="117"/>
      <c r="KXE46" s="117"/>
      <c r="KXF46" s="117"/>
      <c r="KXG46" s="117"/>
      <c r="KXH46" s="117"/>
      <c r="KXI46" s="117"/>
      <c r="KXJ46" s="117"/>
      <c r="KXK46" s="117"/>
      <c r="KXL46" s="117"/>
      <c r="KXM46" s="117"/>
      <c r="KXN46" s="117"/>
      <c r="KXO46" s="117"/>
      <c r="KXP46" s="117"/>
      <c r="KXQ46" s="117"/>
      <c r="KXR46" s="117"/>
      <c r="KXS46" s="117"/>
      <c r="KXT46" s="117"/>
      <c r="KXU46" s="117"/>
      <c r="KXV46" s="117"/>
      <c r="KXW46" s="117"/>
      <c r="KXX46" s="117"/>
      <c r="KXY46" s="117"/>
      <c r="KXZ46" s="117"/>
      <c r="KYA46" s="117"/>
      <c r="KYB46" s="117"/>
      <c r="KYC46" s="117"/>
      <c r="KYD46" s="117"/>
      <c r="KYE46" s="117"/>
      <c r="KYF46" s="117"/>
      <c r="KYG46" s="117"/>
      <c r="KYH46" s="117"/>
      <c r="KYI46" s="117"/>
      <c r="KYJ46" s="117"/>
      <c r="KYK46" s="117"/>
      <c r="KYL46" s="117"/>
      <c r="KYM46" s="117"/>
      <c r="KYN46" s="117"/>
      <c r="KYO46" s="117"/>
      <c r="KYP46" s="117"/>
      <c r="KYQ46" s="117"/>
      <c r="KYR46" s="117"/>
      <c r="KYS46" s="117"/>
      <c r="KYT46" s="117"/>
      <c r="KYU46" s="117"/>
      <c r="KYV46" s="117"/>
      <c r="KYW46" s="117"/>
      <c r="KYX46" s="117"/>
      <c r="KYY46" s="117"/>
      <c r="KYZ46" s="117"/>
      <c r="KZA46" s="117"/>
      <c r="KZB46" s="117"/>
      <c r="KZC46" s="117"/>
      <c r="KZD46" s="117"/>
      <c r="KZE46" s="117"/>
      <c r="KZF46" s="117"/>
      <c r="KZG46" s="117"/>
      <c r="KZH46" s="117"/>
      <c r="KZI46" s="117"/>
      <c r="KZJ46" s="117"/>
      <c r="KZK46" s="117"/>
      <c r="KZL46" s="117"/>
      <c r="KZM46" s="117"/>
      <c r="KZN46" s="117"/>
      <c r="KZO46" s="117"/>
      <c r="KZP46" s="117"/>
      <c r="KZQ46" s="117"/>
      <c r="KZR46" s="117"/>
      <c r="KZS46" s="117"/>
      <c r="KZT46" s="117"/>
      <c r="KZU46" s="117"/>
      <c r="KZV46" s="117"/>
      <c r="KZW46" s="117"/>
      <c r="KZX46" s="117"/>
      <c r="KZY46" s="117"/>
      <c r="KZZ46" s="117"/>
      <c r="LAA46" s="117"/>
      <c r="LAB46" s="117"/>
      <c r="LAC46" s="117"/>
      <c r="LAD46" s="117"/>
      <c r="LAE46" s="117"/>
      <c r="LAF46" s="117"/>
      <c r="LAG46" s="117"/>
      <c r="LAH46" s="117"/>
      <c r="LAI46" s="117"/>
      <c r="LAJ46" s="117"/>
      <c r="LAK46" s="117"/>
      <c r="LAL46" s="117"/>
      <c r="LAM46" s="117"/>
      <c r="LAN46" s="117"/>
      <c r="LAO46" s="117"/>
      <c r="LAP46" s="117"/>
      <c r="LAQ46" s="117"/>
      <c r="LAR46" s="117"/>
      <c r="LAS46" s="117"/>
      <c r="LAT46" s="117"/>
      <c r="LAU46" s="117"/>
      <c r="LAV46" s="117"/>
      <c r="LAW46" s="117"/>
      <c r="LAX46" s="117"/>
      <c r="LAY46" s="117"/>
      <c r="LAZ46" s="117"/>
      <c r="LBA46" s="117"/>
      <c r="LBB46" s="117"/>
      <c r="LBC46" s="117"/>
      <c r="LBD46" s="117"/>
      <c r="LBE46" s="117"/>
      <c r="LBF46" s="117"/>
      <c r="LBG46" s="117"/>
      <c r="LBH46" s="117"/>
      <c r="LBI46" s="117"/>
      <c r="LBJ46" s="117"/>
      <c r="LBK46" s="117"/>
      <c r="LBL46" s="117"/>
      <c r="LBM46" s="117"/>
      <c r="LBN46" s="117"/>
      <c r="LBO46" s="117"/>
      <c r="LBP46" s="117"/>
      <c r="LBQ46" s="117"/>
      <c r="LBR46" s="117"/>
      <c r="LBS46" s="117"/>
      <c r="LBT46" s="117"/>
      <c r="LBU46" s="117"/>
      <c r="LBV46" s="117"/>
      <c r="LBW46" s="117"/>
      <c r="LBX46" s="117"/>
      <c r="LBY46" s="117"/>
      <c r="LBZ46" s="117"/>
      <c r="LCA46" s="117"/>
      <c r="LCB46" s="117"/>
      <c r="LCC46" s="117"/>
      <c r="LCD46" s="117"/>
      <c r="LCE46" s="117"/>
      <c r="LCF46" s="117"/>
      <c r="LCG46" s="117"/>
      <c r="LCH46" s="117"/>
      <c r="LCI46" s="117"/>
      <c r="LCJ46" s="117"/>
      <c r="LCK46" s="117"/>
      <c r="LCL46" s="117"/>
      <c r="LCM46" s="117"/>
      <c r="LCN46" s="117"/>
      <c r="LCO46" s="117"/>
      <c r="LCP46" s="117"/>
      <c r="LCQ46" s="117"/>
      <c r="LCR46" s="117"/>
      <c r="LCS46" s="117"/>
      <c r="LCT46" s="117"/>
      <c r="LCU46" s="117"/>
      <c r="LCV46" s="117"/>
      <c r="LCW46" s="117"/>
      <c r="LCX46" s="117"/>
      <c r="LCY46" s="117"/>
      <c r="LCZ46" s="117"/>
      <c r="LDA46" s="117"/>
      <c r="LDB46" s="117"/>
      <c r="LDC46" s="117"/>
      <c r="LDD46" s="117"/>
      <c r="LDE46" s="117"/>
      <c r="LDF46" s="117"/>
      <c r="LDG46" s="117"/>
      <c r="LDH46" s="117"/>
      <c r="LDI46" s="117"/>
      <c r="LDJ46" s="117"/>
      <c r="LDK46" s="117"/>
      <c r="LDL46" s="117"/>
      <c r="LDM46" s="117"/>
      <c r="LDN46" s="117"/>
      <c r="LDO46" s="117"/>
      <c r="LDP46" s="117"/>
      <c r="LDQ46" s="117"/>
      <c r="LDR46" s="117"/>
      <c r="LDS46" s="117"/>
      <c r="LDT46" s="117"/>
      <c r="LDU46" s="117"/>
      <c r="LDV46" s="117"/>
      <c r="LDW46" s="117"/>
      <c r="LDX46" s="117"/>
      <c r="LDY46" s="117"/>
      <c r="LDZ46" s="117"/>
      <c r="LEA46" s="117"/>
      <c r="LEB46" s="117"/>
      <c r="LEC46" s="117"/>
      <c r="LED46" s="117"/>
      <c r="LEE46" s="117"/>
      <c r="LEF46" s="117"/>
      <c r="LEG46" s="117"/>
      <c r="LEH46" s="117"/>
      <c r="LEI46" s="117"/>
      <c r="LEJ46" s="117"/>
      <c r="LEK46" s="117"/>
      <c r="LEL46" s="117"/>
      <c r="LEM46" s="117"/>
      <c r="LEN46" s="117"/>
      <c r="LEO46" s="117"/>
      <c r="LEP46" s="117"/>
      <c r="LEQ46" s="117"/>
      <c r="LER46" s="117"/>
      <c r="LES46" s="117"/>
      <c r="LET46" s="117"/>
      <c r="LEU46" s="117"/>
      <c r="LEV46" s="117"/>
      <c r="LEW46" s="117"/>
      <c r="LEX46" s="117"/>
      <c r="LEY46" s="117"/>
      <c r="LEZ46" s="117"/>
      <c r="LFA46" s="117"/>
      <c r="LFB46" s="117"/>
      <c r="LFC46" s="117"/>
      <c r="LFD46" s="117"/>
      <c r="LFE46" s="117"/>
      <c r="LFF46" s="117"/>
      <c r="LFG46" s="117"/>
      <c r="LFH46" s="117"/>
      <c r="LFI46" s="117"/>
      <c r="LFJ46" s="117"/>
      <c r="LFK46" s="117"/>
      <c r="LFL46" s="117"/>
      <c r="LFM46" s="117"/>
      <c r="LFN46" s="117"/>
      <c r="LFO46" s="117"/>
      <c r="LFP46" s="117"/>
      <c r="LFQ46" s="117"/>
      <c r="LFR46" s="117"/>
      <c r="LFS46" s="117"/>
      <c r="LFT46" s="117"/>
      <c r="LFU46" s="117"/>
      <c r="LFV46" s="117"/>
      <c r="LFW46" s="117"/>
      <c r="LFX46" s="117"/>
      <c r="LFY46" s="117"/>
      <c r="LFZ46" s="117"/>
      <c r="LGA46" s="117"/>
      <c r="LGB46" s="117"/>
      <c r="LGC46" s="117"/>
      <c r="LGD46" s="117"/>
      <c r="LGE46" s="117"/>
      <c r="LGF46" s="117"/>
      <c r="LGG46" s="117"/>
      <c r="LGH46" s="117"/>
      <c r="LGI46" s="117"/>
      <c r="LGJ46" s="117"/>
      <c r="LGK46" s="117"/>
      <c r="LGL46" s="117"/>
      <c r="LGM46" s="117"/>
      <c r="LGN46" s="117"/>
      <c r="LGO46" s="117"/>
      <c r="LGP46" s="117"/>
      <c r="LGQ46" s="117"/>
      <c r="LGR46" s="117"/>
      <c r="LGS46" s="117"/>
      <c r="LGT46" s="117"/>
      <c r="LGU46" s="117"/>
      <c r="LGV46" s="117"/>
      <c r="LGW46" s="117"/>
      <c r="LGX46" s="117"/>
      <c r="LGY46" s="117"/>
      <c r="LGZ46" s="117"/>
      <c r="LHA46" s="117"/>
      <c r="LHB46" s="117"/>
      <c r="LHC46" s="117"/>
      <c r="LHD46" s="117"/>
      <c r="LHE46" s="117"/>
      <c r="LHF46" s="117"/>
      <c r="LHG46" s="117"/>
      <c r="LHH46" s="117"/>
      <c r="LHI46" s="117"/>
      <c r="LHJ46" s="117"/>
      <c r="LHK46" s="117"/>
      <c r="LHL46" s="117"/>
      <c r="LHM46" s="117"/>
      <c r="LHN46" s="117"/>
      <c r="LHO46" s="117"/>
      <c r="LHP46" s="117"/>
      <c r="LHQ46" s="117"/>
      <c r="LHR46" s="117"/>
      <c r="LHS46" s="117"/>
      <c r="LHT46" s="117"/>
      <c r="LHU46" s="117"/>
      <c r="LHV46" s="117"/>
      <c r="LHW46" s="117"/>
      <c r="LHX46" s="117"/>
      <c r="LHY46" s="117"/>
      <c r="LHZ46" s="117"/>
      <c r="LIA46" s="117"/>
      <c r="LIB46" s="117"/>
      <c r="LIC46" s="117"/>
      <c r="LID46" s="117"/>
      <c r="LIE46" s="117"/>
      <c r="LIF46" s="117"/>
      <c r="LIG46" s="117"/>
      <c r="LIH46" s="117"/>
      <c r="LII46" s="117"/>
      <c r="LIJ46" s="117"/>
      <c r="LIK46" s="117"/>
      <c r="LIL46" s="117"/>
      <c r="LIM46" s="117"/>
      <c r="LIN46" s="117"/>
      <c r="LIO46" s="117"/>
      <c r="LIP46" s="117"/>
      <c r="LIQ46" s="117"/>
      <c r="LIR46" s="117"/>
      <c r="LIS46" s="117"/>
      <c r="LIT46" s="117"/>
      <c r="LIU46" s="117"/>
      <c r="LIV46" s="117"/>
      <c r="LIW46" s="117"/>
      <c r="LIX46" s="117"/>
      <c r="LIY46" s="117"/>
      <c r="LIZ46" s="117"/>
      <c r="LJA46" s="117"/>
      <c r="LJB46" s="117"/>
      <c r="LJC46" s="117"/>
      <c r="LJD46" s="117"/>
      <c r="LJE46" s="117"/>
      <c r="LJF46" s="117"/>
      <c r="LJG46" s="117"/>
      <c r="LJH46" s="117"/>
      <c r="LJI46" s="117"/>
      <c r="LJJ46" s="117"/>
      <c r="LJK46" s="117"/>
      <c r="LJL46" s="117"/>
      <c r="LJM46" s="117"/>
      <c r="LJN46" s="117"/>
      <c r="LJO46" s="117"/>
      <c r="LJP46" s="117"/>
      <c r="LJQ46" s="117"/>
      <c r="LJR46" s="117"/>
      <c r="LJS46" s="117"/>
      <c r="LJT46" s="117"/>
      <c r="LJU46" s="117"/>
      <c r="LJV46" s="117"/>
      <c r="LJW46" s="117"/>
      <c r="LJX46" s="117"/>
      <c r="LJY46" s="117"/>
      <c r="LJZ46" s="117"/>
      <c r="LKA46" s="117"/>
      <c r="LKB46" s="117"/>
      <c r="LKC46" s="117"/>
      <c r="LKD46" s="117"/>
      <c r="LKE46" s="117"/>
      <c r="LKF46" s="117"/>
      <c r="LKG46" s="117"/>
      <c r="LKH46" s="117"/>
      <c r="LKI46" s="117"/>
      <c r="LKJ46" s="117"/>
      <c r="LKK46" s="117"/>
      <c r="LKL46" s="117"/>
      <c r="LKM46" s="117"/>
      <c r="LKN46" s="117"/>
      <c r="LKO46" s="117"/>
      <c r="LKP46" s="117"/>
      <c r="LKQ46" s="117"/>
      <c r="LKR46" s="117"/>
      <c r="LKS46" s="117"/>
      <c r="LKT46" s="117"/>
      <c r="LKU46" s="117"/>
      <c r="LKV46" s="117"/>
      <c r="LKW46" s="117"/>
      <c r="LKX46" s="117"/>
      <c r="LKY46" s="117"/>
      <c r="LKZ46" s="117"/>
      <c r="LLA46" s="117"/>
      <c r="LLB46" s="117"/>
      <c r="LLC46" s="117"/>
      <c r="LLD46" s="117"/>
      <c r="LLE46" s="117"/>
      <c r="LLF46" s="117"/>
      <c r="LLG46" s="117"/>
      <c r="LLH46" s="117"/>
      <c r="LLI46" s="117"/>
      <c r="LLJ46" s="117"/>
      <c r="LLK46" s="117"/>
      <c r="LLL46" s="117"/>
      <c r="LLM46" s="117"/>
      <c r="LLN46" s="117"/>
      <c r="LLO46" s="117"/>
      <c r="LLP46" s="117"/>
      <c r="LLQ46" s="117"/>
      <c r="LLR46" s="117"/>
      <c r="LLS46" s="117"/>
      <c r="LLT46" s="117"/>
      <c r="LLU46" s="117"/>
      <c r="LLV46" s="117"/>
      <c r="LLW46" s="117"/>
      <c r="LLX46" s="117"/>
      <c r="LLY46" s="117"/>
      <c r="LLZ46" s="117"/>
      <c r="LMA46" s="117"/>
      <c r="LMB46" s="117"/>
      <c r="LMC46" s="117"/>
      <c r="LMD46" s="117"/>
      <c r="LME46" s="117"/>
      <c r="LMF46" s="117"/>
      <c r="LMG46" s="117"/>
      <c r="LMH46" s="117"/>
      <c r="LMI46" s="117"/>
      <c r="LMJ46" s="117"/>
      <c r="LMK46" s="117"/>
      <c r="LML46" s="117"/>
      <c r="LMM46" s="117"/>
      <c r="LMN46" s="117"/>
      <c r="LMO46" s="117"/>
      <c r="LMP46" s="117"/>
      <c r="LMQ46" s="117"/>
      <c r="LMR46" s="117"/>
      <c r="LMS46" s="117"/>
      <c r="LMT46" s="117"/>
      <c r="LMU46" s="117"/>
      <c r="LMV46" s="117"/>
      <c r="LMW46" s="117"/>
      <c r="LMX46" s="117"/>
      <c r="LMY46" s="117"/>
      <c r="LMZ46" s="117"/>
      <c r="LNA46" s="117"/>
      <c r="LNB46" s="117"/>
      <c r="LNC46" s="117"/>
      <c r="LND46" s="117"/>
      <c r="LNE46" s="117"/>
      <c r="LNF46" s="117"/>
      <c r="LNG46" s="117"/>
      <c r="LNH46" s="117"/>
      <c r="LNI46" s="117"/>
      <c r="LNJ46" s="117"/>
      <c r="LNK46" s="117"/>
      <c r="LNL46" s="117"/>
      <c r="LNM46" s="117"/>
      <c r="LNN46" s="117"/>
      <c r="LNO46" s="117"/>
      <c r="LNP46" s="117"/>
      <c r="LNQ46" s="117"/>
      <c r="LNR46" s="117"/>
      <c r="LNS46" s="117"/>
      <c r="LNT46" s="117"/>
      <c r="LNU46" s="117"/>
      <c r="LNV46" s="117"/>
      <c r="LNW46" s="117"/>
      <c r="LNX46" s="117"/>
      <c r="LNY46" s="117"/>
      <c r="LNZ46" s="117"/>
      <c r="LOA46" s="117"/>
      <c r="LOB46" s="117"/>
      <c r="LOC46" s="117"/>
      <c r="LOD46" s="117"/>
      <c r="LOE46" s="117"/>
      <c r="LOF46" s="117"/>
      <c r="LOG46" s="117"/>
      <c r="LOH46" s="117"/>
      <c r="LOI46" s="117"/>
      <c r="LOJ46" s="117"/>
      <c r="LOK46" s="117"/>
      <c r="LOL46" s="117"/>
      <c r="LOM46" s="117"/>
      <c r="LON46" s="117"/>
      <c r="LOO46" s="117"/>
      <c r="LOP46" s="117"/>
      <c r="LOQ46" s="117"/>
      <c r="LOR46" s="117"/>
      <c r="LOS46" s="117"/>
      <c r="LOT46" s="117"/>
      <c r="LOU46" s="117"/>
      <c r="LOV46" s="117"/>
      <c r="LOW46" s="117"/>
      <c r="LOX46" s="117"/>
      <c r="LOY46" s="117"/>
      <c r="LOZ46" s="117"/>
      <c r="LPA46" s="117"/>
      <c r="LPB46" s="117"/>
      <c r="LPC46" s="117"/>
      <c r="LPD46" s="117"/>
      <c r="LPE46" s="117"/>
      <c r="LPF46" s="117"/>
      <c r="LPG46" s="117"/>
      <c r="LPH46" s="117"/>
      <c r="LPI46" s="117"/>
      <c r="LPJ46" s="117"/>
      <c r="LPK46" s="117"/>
      <c r="LPL46" s="117"/>
      <c r="LPM46" s="117"/>
      <c r="LPN46" s="117"/>
      <c r="LPO46" s="117"/>
      <c r="LPP46" s="117"/>
      <c r="LPQ46" s="117"/>
      <c r="LPR46" s="117"/>
      <c r="LPS46" s="117"/>
      <c r="LPT46" s="117"/>
      <c r="LPU46" s="117"/>
      <c r="LPV46" s="117"/>
      <c r="LPW46" s="117"/>
      <c r="LPX46" s="117"/>
      <c r="LPY46" s="117"/>
      <c r="LPZ46" s="117"/>
      <c r="LQA46" s="117"/>
      <c r="LQB46" s="117"/>
      <c r="LQC46" s="117"/>
      <c r="LQD46" s="117"/>
      <c r="LQE46" s="117"/>
      <c r="LQF46" s="117"/>
      <c r="LQG46" s="117"/>
      <c r="LQH46" s="117"/>
      <c r="LQI46" s="117"/>
      <c r="LQJ46" s="117"/>
      <c r="LQK46" s="117"/>
      <c r="LQL46" s="117"/>
      <c r="LQM46" s="117"/>
      <c r="LQN46" s="117"/>
      <c r="LQO46" s="117"/>
      <c r="LQP46" s="117"/>
      <c r="LQQ46" s="117"/>
      <c r="LQR46" s="117"/>
      <c r="LQS46" s="117"/>
      <c r="LQT46" s="117"/>
      <c r="LQU46" s="117"/>
      <c r="LQV46" s="117"/>
      <c r="LQW46" s="117"/>
      <c r="LQX46" s="117"/>
      <c r="LQY46" s="117"/>
      <c r="LQZ46" s="117"/>
      <c r="LRA46" s="117"/>
      <c r="LRB46" s="117"/>
      <c r="LRC46" s="117"/>
      <c r="LRD46" s="117"/>
      <c r="LRE46" s="117"/>
      <c r="LRF46" s="117"/>
      <c r="LRG46" s="117"/>
      <c r="LRH46" s="117"/>
      <c r="LRI46" s="117"/>
      <c r="LRJ46" s="117"/>
      <c r="LRK46" s="117"/>
      <c r="LRL46" s="117"/>
      <c r="LRM46" s="117"/>
      <c r="LRN46" s="117"/>
      <c r="LRO46" s="117"/>
      <c r="LRP46" s="117"/>
      <c r="LRQ46" s="117"/>
      <c r="LRR46" s="117"/>
      <c r="LRS46" s="117"/>
      <c r="LRT46" s="117"/>
      <c r="LRU46" s="117"/>
      <c r="LRV46" s="117"/>
      <c r="LRW46" s="117"/>
      <c r="LRX46" s="117"/>
      <c r="LRY46" s="117"/>
      <c r="LRZ46" s="117"/>
      <c r="LSA46" s="117"/>
      <c r="LSB46" s="117"/>
      <c r="LSC46" s="117"/>
      <c r="LSD46" s="117"/>
      <c r="LSE46" s="117"/>
      <c r="LSF46" s="117"/>
      <c r="LSG46" s="117"/>
      <c r="LSH46" s="117"/>
      <c r="LSI46" s="117"/>
      <c r="LSJ46" s="117"/>
      <c r="LSK46" s="117"/>
      <c r="LSL46" s="117"/>
      <c r="LSM46" s="117"/>
      <c r="LSN46" s="117"/>
      <c r="LSO46" s="117"/>
      <c r="LSP46" s="117"/>
      <c r="LSQ46" s="117"/>
      <c r="LSR46" s="117"/>
      <c r="LSS46" s="117"/>
      <c r="LST46" s="117"/>
      <c r="LSU46" s="117"/>
      <c r="LSV46" s="117"/>
      <c r="LSW46" s="117"/>
      <c r="LSX46" s="117"/>
      <c r="LSY46" s="117"/>
      <c r="LSZ46" s="117"/>
      <c r="LTA46" s="117"/>
      <c r="LTB46" s="117"/>
      <c r="LTC46" s="117"/>
      <c r="LTD46" s="117"/>
      <c r="LTE46" s="117"/>
      <c r="LTF46" s="117"/>
      <c r="LTG46" s="117"/>
      <c r="LTH46" s="117"/>
      <c r="LTI46" s="117"/>
      <c r="LTJ46" s="117"/>
      <c r="LTK46" s="117"/>
      <c r="LTL46" s="117"/>
      <c r="LTM46" s="117"/>
      <c r="LTN46" s="117"/>
      <c r="LTO46" s="117"/>
      <c r="LTP46" s="117"/>
      <c r="LTQ46" s="117"/>
      <c r="LTR46" s="117"/>
      <c r="LTS46" s="117"/>
      <c r="LTT46" s="117"/>
      <c r="LTU46" s="117"/>
      <c r="LTV46" s="117"/>
      <c r="LTW46" s="117"/>
      <c r="LTX46" s="117"/>
      <c r="LTY46" s="117"/>
      <c r="LTZ46" s="117"/>
      <c r="LUA46" s="117"/>
      <c r="LUB46" s="117"/>
      <c r="LUC46" s="117"/>
      <c r="LUD46" s="117"/>
      <c r="LUE46" s="117"/>
      <c r="LUF46" s="117"/>
      <c r="LUG46" s="117"/>
      <c r="LUH46" s="117"/>
      <c r="LUI46" s="117"/>
      <c r="LUJ46" s="117"/>
      <c r="LUK46" s="117"/>
      <c r="LUL46" s="117"/>
      <c r="LUM46" s="117"/>
      <c r="LUN46" s="117"/>
      <c r="LUO46" s="117"/>
      <c r="LUP46" s="117"/>
      <c r="LUQ46" s="117"/>
      <c r="LUR46" s="117"/>
      <c r="LUS46" s="117"/>
      <c r="LUT46" s="117"/>
      <c r="LUU46" s="117"/>
      <c r="LUV46" s="117"/>
      <c r="LUW46" s="117"/>
      <c r="LUX46" s="117"/>
      <c r="LUY46" s="117"/>
      <c r="LUZ46" s="117"/>
      <c r="LVA46" s="117"/>
      <c r="LVB46" s="117"/>
      <c r="LVC46" s="117"/>
      <c r="LVD46" s="117"/>
      <c r="LVE46" s="117"/>
      <c r="LVF46" s="117"/>
      <c r="LVG46" s="117"/>
      <c r="LVH46" s="117"/>
      <c r="LVI46" s="117"/>
      <c r="LVJ46" s="117"/>
      <c r="LVK46" s="117"/>
      <c r="LVL46" s="117"/>
      <c r="LVM46" s="117"/>
      <c r="LVN46" s="117"/>
      <c r="LVO46" s="117"/>
      <c r="LVP46" s="117"/>
      <c r="LVQ46" s="117"/>
      <c r="LVR46" s="117"/>
      <c r="LVS46" s="117"/>
      <c r="LVT46" s="117"/>
      <c r="LVU46" s="117"/>
      <c r="LVV46" s="117"/>
      <c r="LVW46" s="117"/>
      <c r="LVX46" s="117"/>
      <c r="LVY46" s="117"/>
      <c r="LVZ46" s="117"/>
      <c r="LWA46" s="117"/>
      <c r="LWB46" s="117"/>
      <c r="LWC46" s="117"/>
      <c r="LWD46" s="117"/>
      <c r="LWE46" s="117"/>
      <c r="LWF46" s="117"/>
      <c r="LWG46" s="117"/>
      <c r="LWH46" s="117"/>
      <c r="LWI46" s="117"/>
      <c r="LWJ46" s="117"/>
      <c r="LWK46" s="117"/>
      <c r="LWL46" s="117"/>
      <c r="LWM46" s="117"/>
      <c r="LWN46" s="117"/>
      <c r="LWO46" s="117"/>
      <c r="LWP46" s="117"/>
      <c r="LWQ46" s="117"/>
      <c r="LWR46" s="117"/>
      <c r="LWS46" s="117"/>
      <c r="LWT46" s="117"/>
      <c r="LWU46" s="117"/>
      <c r="LWV46" s="117"/>
      <c r="LWW46" s="117"/>
      <c r="LWX46" s="117"/>
      <c r="LWY46" s="117"/>
      <c r="LWZ46" s="117"/>
      <c r="LXA46" s="117"/>
      <c r="LXB46" s="117"/>
      <c r="LXC46" s="117"/>
      <c r="LXD46" s="117"/>
      <c r="LXE46" s="117"/>
      <c r="LXF46" s="117"/>
      <c r="LXG46" s="117"/>
      <c r="LXH46" s="117"/>
      <c r="LXI46" s="117"/>
      <c r="LXJ46" s="117"/>
      <c r="LXK46" s="117"/>
      <c r="LXL46" s="117"/>
      <c r="LXM46" s="117"/>
      <c r="LXN46" s="117"/>
      <c r="LXO46" s="117"/>
      <c r="LXP46" s="117"/>
      <c r="LXQ46" s="117"/>
      <c r="LXR46" s="117"/>
      <c r="LXS46" s="117"/>
      <c r="LXT46" s="117"/>
      <c r="LXU46" s="117"/>
      <c r="LXV46" s="117"/>
      <c r="LXW46" s="117"/>
      <c r="LXX46" s="117"/>
      <c r="LXY46" s="117"/>
      <c r="LXZ46" s="117"/>
      <c r="LYA46" s="117"/>
      <c r="LYB46" s="117"/>
      <c r="LYC46" s="117"/>
      <c r="LYD46" s="117"/>
      <c r="LYE46" s="117"/>
      <c r="LYF46" s="117"/>
      <c r="LYG46" s="117"/>
      <c r="LYH46" s="117"/>
      <c r="LYI46" s="117"/>
      <c r="LYJ46" s="117"/>
      <c r="LYK46" s="117"/>
      <c r="LYL46" s="117"/>
      <c r="LYM46" s="117"/>
      <c r="LYN46" s="117"/>
      <c r="LYO46" s="117"/>
      <c r="LYP46" s="117"/>
      <c r="LYQ46" s="117"/>
      <c r="LYR46" s="117"/>
      <c r="LYS46" s="117"/>
      <c r="LYT46" s="117"/>
      <c r="LYU46" s="117"/>
      <c r="LYV46" s="117"/>
      <c r="LYW46" s="117"/>
      <c r="LYX46" s="117"/>
      <c r="LYY46" s="117"/>
      <c r="LYZ46" s="117"/>
      <c r="LZA46" s="117"/>
      <c r="LZB46" s="117"/>
      <c r="LZC46" s="117"/>
      <c r="LZD46" s="117"/>
      <c r="LZE46" s="117"/>
      <c r="LZF46" s="117"/>
      <c r="LZG46" s="117"/>
      <c r="LZH46" s="117"/>
      <c r="LZI46" s="117"/>
      <c r="LZJ46" s="117"/>
      <c r="LZK46" s="117"/>
      <c r="LZL46" s="117"/>
      <c r="LZM46" s="117"/>
      <c r="LZN46" s="117"/>
      <c r="LZO46" s="117"/>
      <c r="LZP46" s="117"/>
      <c r="LZQ46" s="117"/>
      <c r="LZR46" s="117"/>
      <c r="LZS46" s="117"/>
      <c r="LZT46" s="117"/>
      <c r="LZU46" s="117"/>
      <c r="LZV46" s="117"/>
      <c r="LZW46" s="117"/>
      <c r="LZX46" s="117"/>
      <c r="LZY46" s="117"/>
      <c r="LZZ46" s="117"/>
      <c r="MAA46" s="117"/>
      <c r="MAB46" s="117"/>
      <c r="MAC46" s="117"/>
      <c r="MAD46" s="117"/>
      <c r="MAE46" s="117"/>
      <c r="MAF46" s="117"/>
      <c r="MAG46" s="117"/>
      <c r="MAH46" s="117"/>
      <c r="MAI46" s="117"/>
      <c r="MAJ46" s="117"/>
      <c r="MAK46" s="117"/>
      <c r="MAL46" s="117"/>
      <c r="MAM46" s="117"/>
      <c r="MAN46" s="117"/>
      <c r="MAO46" s="117"/>
      <c r="MAP46" s="117"/>
      <c r="MAQ46" s="117"/>
      <c r="MAR46" s="117"/>
      <c r="MAS46" s="117"/>
      <c r="MAT46" s="117"/>
      <c r="MAU46" s="117"/>
      <c r="MAV46" s="117"/>
      <c r="MAW46" s="117"/>
      <c r="MAX46" s="117"/>
      <c r="MAY46" s="117"/>
      <c r="MAZ46" s="117"/>
      <c r="MBA46" s="117"/>
      <c r="MBB46" s="117"/>
      <c r="MBC46" s="117"/>
      <c r="MBD46" s="117"/>
      <c r="MBE46" s="117"/>
      <c r="MBF46" s="117"/>
      <c r="MBG46" s="117"/>
      <c r="MBH46" s="117"/>
      <c r="MBI46" s="117"/>
      <c r="MBJ46" s="117"/>
      <c r="MBK46" s="117"/>
      <c r="MBL46" s="117"/>
      <c r="MBM46" s="117"/>
      <c r="MBN46" s="117"/>
      <c r="MBO46" s="117"/>
      <c r="MBP46" s="117"/>
      <c r="MBQ46" s="117"/>
      <c r="MBR46" s="117"/>
      <c r="MBS46" s="117"/>
      <c r="MBT46" s="117"/>
      <c r="MBU46" s="117"/>
      <c r="MBV46" s="117"/>
      <c r="MBW46" s="117"/>
      <c r="MBX46" s="117"/>
      <c r="MBY46" s="117"/>
      <c r="MBZ46" s="117"/>
      <c r="MCA46" s="117"/>
      <c r="MCB46" s="117"/>
      <c r="MCC46" s="117"/>
      <c r="MCD46" s="117"/>
      <c r="MCE46" s="117"/>
      <c r="MCF46" s="117"/>
      <c r="MCG46" s="117"/>
      <c r="MCH46" s="117"/>
      <c r="MCI46" s="117"/>
      <c r="MCJ46" s="117"/>
      <c r="MCK46" s="117"/>
      <c r="MCL46" s="117"/>
      <c r="MCM46" s="117"/>
      <c r="MCN46" s="117"/>
      <c r="MCO46" s="117"/>
      <c r="MCP46" s="117"/>
      <c r="MCQ46" s="117"/>
      <c r="MCR46" s="117"/>
      <c r="MCS46" s="117"/>
      <c r="MCT46" s="117"/>
      <c r="MCU46" s="117"/>
      <c r="MCV46" s="117"/>
      <c r="MCW46" s="117"/>
      <c r="MCX46" s="117"/>
      <c r="MCY46" s="117"/>
      <c r="MCZ46" s="117"/>
      <c r="MDA46" s="117"/>
      <c r="MDB46" s="117"/>
      <c r="MDC46" s="117"/>
      <c r="MDD46" s="117"/>
      <c r="MDE46" s="117"/>
      <c r="MDF46" s="117"/>
      <c r="MDG46" s="117"/>
      <c r="MDH46" s="117"/>
      <c r="MDI46" s="117"/>
      <c r="MDJ46" s="117"/>
      <c r="MDK46" s="117"/>
      <c r="MDL46" s="117"/>
      <c r="MDM46" s="117"/>
      <c r="MDN46" s="117"/>
      <c r="MDO46" s="117"/>
      <c r="MDP46" s="117"/>
      <c r="MDQ46" s="117"/>
      <c r="MDR46" s="117"/>
      <c r="MDS46" s="117"/>
      <c r="MDT46" s="117"/>
      <c r="MDU46" s="117"/>
      <c r="MDV46" s="117"/>
      <c r="MDW46" s="117"/>
      <c r="MDX46" s="117"/>
      <c r="MDY46" s="117"/>
      <c r="MDZ46" s="117"/>
      <c r="MEA46" s="117"/>
      <c r="MEB46" s="117"/>
      <c r="MEC46" s="117"/>
      <c r="MED46" s="117"/>
      <c r="MEE46" s="117"/>
      <c r="MEF46" s="117"/>
      <c r="MEG46" s="117"/>
      <c r="MEH46" s="117"/>
      <c r="MEI46" s="117"/>
      <c r="MEJ46" s="117"/>
      <c r="MEK46" s="117"/>
      <c r="MEL46" s="117"/>
      <c r="MEM46" s="117"/>
      <c r="MEN46" s="117"/>
      <c r="MEO46" s="117"/>
      <c r="MEP46" s="117"/>
      <c r="MEQ46" s="117"/>
      <c r="MER46" s="117"/>
      <c r="MES46" s="117"/>
      <c r="MET46" s="117"/>
      <c r="MEU46" s="117"/>
      <c r="MEV46" s="117"/>
      <c r="MEW46" s="117"/>
      <c r="MEX46" s="117"/>
      <c r="MEY46" s="117"/>
      <c r="MEZ46" s="117"/>
      <c r="MFA46" s="117"/>
      <c r="MFB46" s="117"/>
      <c r="MFC46" s="117"/>
      <c r="MFD46" s="117"/>
      <c r="MFE46" s="117"/>
      <c r="MFF46" s="117"/>
      <c r="MFG46" s="117"/>
      <c r="MFH46" s="117"/>
      <c r="MFI46" s="117"/>
      <c r="MFJ46" s="117"/>
      <c r="MFK46" s="117"/>
      <c r="MFL46" s="117"/>
      <c r="MFM46" s="117"/>
      <c r="MFN46" s="117"/>
      <c r="MFO46" s="117"/>
      <c r="MFP46" s="117"/>
      <c r="MFQ46" s="117"/>
      <c r="MFR46" s="117"/>
      <c r="MFS46" s="117"/>
      <c r="MFT46" s="117"/>
      <c r="MFU46" s="117"/>
      <c r="MFV46" s="117"/>
      <c r="MFW46" s="117"/>
      <c r="MFX46" s="117"/>
      <c r="MFY46" s="117"/>
      <c r="MFZ46" s="117"/>
      <c r="MGA46" s="117"/>
      <c r="MGB46" s="117"/>
      <c r="MGC46" s="117"/>
      <c r="MGD46" s="117"/>
      <c r="MGE46" s="117"/>
      <c r="MGF46" s="117"/>
      <c r="MGG46" s="117"/>
      <c r="MGH46" s="117"/>
      <c r="MGI46" s="117"/>
      <c r="MGJ46" s="117"/>
      <c r="MGK46" s="117"/>
      <c r="MGL46" s="117"/>
      <c r="MGM46" s="117"/>
      <c r="MGN46" s="117"/>
      <c r="MGO46" s="117"/>
      <c r="MGP46" s="117"/>
      <c r="MGQ46" s="117"/>
      <c r="MGR46" s="117"/>
      <c r="MGS46" s="117"/>
      <c r="MGT46" s="117"/>
      <c r="MGU46" s="117"/>
      <c r="MGV46" s="117"/>
      <c r="MGW46" s="117"/>
      <c r="MGX46" s="117"/>
      <c r="MGY46" s="117"/>
      <c r="MGZ46" s="117"/>
      <c r="MHA46" s="117"/>
      <c r="MHB46" s="117"/>
      <c r="MHC46" s="117"/>
      <c r="MHD46" s="117"/>
      <c r="MHE46" s="117"/>
      <c r="MHF46" s="117"/>
      <c r="MHG46" s="117"/>
      <c r="MHH46" s="117"/>
      <c r="MHI46" s="117"/>
      <c r="MHJ46" s="117"/>
      <c r="MHK46" s="117"/>
      <c r="MHL46" s="117"/>
      <c r="MHM46" s="117"/>
      <c r="MHN46" s="117"/>
      <c r="MHO46" s="117"/>
      <c r="MHP46" s="117"/>
      <c r="MHQ46" s="117"/>
      <c r="MHR46" s="117"/>
      <c r="MHS46" s="117"/>
      <c r="MHT46" s="117"/>
      <c r="MHU46" s="117"/>
      <c r="MHV46" s="117"/>
      <c r="MHW46" s="117"/>
      <c r="MHX46" s="117"/>
      <c r="MHY46" s="117"/>
      <c r="MHZ46" s="117"/>
      <c r="MIA46" s="117"/>
      <c r="MIB46" s="117"/>
      <c r="MIC46" s="117"/>
      <c r="MID46" s="117"/>
      <c r="MIE46" s="117"/>
      <c r="MIF46" s="117"/>
      <c r="MIG46" s="117"/>
      <c r="MIH46" s="117"/>
      <c r="MII46" s="117"/>
      <c r="MIJ46" s="117"/>
      <c r="MIK46" s="117"/>
      <c r="MIL46" s="117"/>
      <c r="MIM46" s="117"/>
      <c r="MIN46" s="117"/>
      <c r="MIO46" s="117"/>
      <c r="MIP46" s="117"/>
      <c r="MIQ46" s="117"/>
      <c r="MIR46" s="117"/>
      <c r="MIS46" s="117"/>
      <c r="MIT46" s="117"/>
      <c r="MIU46" s="117"/>
      <c r="MIV46" s="117"/>
      <c r="MIW46" s="117"/>
      <c r="MIX46" s="117"/>
      <c r="MIY46" s="117"/>
      <c r="MIZ46" s="117"/>
      <c r="MJA46" s="117"/>
      <c r="MJB46" s="117"/>
      <c r="MJC46" s="117"/>
      <c r="MJD46" s="117"/>
      <c r="MJE46" s="117"/>
      <c r="MJF46" s="117"/>
      <c r="MJG46" s="117"/>
      <c r="MJH46" s="117"/>
      <c r="MJI46" s="117"/>
      <c r="MJJ46" s="117"/>
      <c r="MJK46" s="117"/>
      <c r="MJL46" s="117"/>
      <c r="MJM46" s="117"/>
      <c r="MJN46" s="117"/>
      <c r="MJO46" s="117"/>
      <c r="MJP46" s="117"/>
      <c r="MJQ46" s="117"/>
      <c r="MJR46" s="117"/>
      <c r="MJS46" s="117"/>
      <c r="MJT46" s="117"/>
      <c r="MJU46" s="117"/>
      <c r="MJV46" s="117"/>
      <c r="MJW46" s="117"/>
      <c r="MJX46" s="117"/>
      <c r="MJY46" s="117"/>
      <c r="MJZ46" s="117"/>
      <c r="MKA46" s="117"/>
      <c r="MKB46" s="117"/>
      <c r="MKC46" s="117"/>
      <c r="MKD46" s="117"/>
      <c r="MKE46" s="117"/>
      <c r="MKF46" s="117"/>
      <c r="MKG46" s="117"/>
      <c r="MKH46" s="117"/>
      <c r="MKI46" s="117"/>
      <c r="MKJ46" s="117"/>
      <c r="MKK46" s="117"/>
      <c r="MKL46" s="117"/>
      <c r="MKM46" s="117"/>
      <c r="MKN46" s="117"/>
      <c r="MKO46" s="117"/>
      <c r="MKP46" s="117"/>
      <c r="MKQ46" s="117"/>
      <c r="MKR46" s="117"/>
      <c r="MKS46" s="117"/>
      <c r="MKT46" s="117"/>
      <c r="MKU46" s="117"/>
      <c r="MKV46" s="117"/>
      <c r="MKW46" s="117"/>
      <c r="MKX46" s="117"/>
      <c r="MKY46" s="117"/>
      <c r="MKZ46" s="117"/>
      <c r="MLA46" s="117"/>
      <c r="MLB46" s="117"/>
      <c r="MLC46" s="117"/>
      <c r="MLD46" s="117"/>
      <c r="MLE46" s="117"/>
      <c r="MLF46" s="117"/>
      <c r="MLG46" s="117"/>
      <c r="MLH46" s="117"/>
      <c r="MLI46" s="117"/>
      <c r="MLJ46" s="117"/>
      <c r="MLK46" s="117"/>
      <c r="MLL46" s="117"/>
      <c r="MLM46" s="117"/>
      <c r="MLN46" s="117"/>
      <c r="MLO46" s="117"/>
      <c r="MLP46" s="117"/>
      <c r="MLQ46" s="117"/>
      <c r="MLR46" s="117"/>
      <c r="MLS46" s="117"/>
      <c r="MLT46" s="117"/>
      <c r="MLU46" s="117"/>
      <c r="MLV46" s="117"/>
      <c r="MLW46" s="117"/>
      <c r="MLX46" s="117"/>
      <c r="MLY46" s="117"/>
      <c r="MLZ46" s="117"/>
      <c r="MMA46" s="117"/>
      <c r="MMB46" s="117"/>
      <c r="MMC46" s="117"/>
      <c r="MMD46" s="117"/>
      <c r="MME46" s="117"/>
      <c r="MMF46" s="117"/>
      <c r="MMG46" s="117"/>
      <c r="MMH46" s="117"/>
      <c r="MMI46" s="117"/>
      <c r="MMJ46" s="117"/>
      <c r="MMK46" s="117"/>
      <c r="MML46" s="117"/>
      <c r="MMM46" s="117"/>
      <c r="MMN46" s="117"/>
      <c r="MMO46" s="117"/>
      <c r="MMP46" s="117"/>
      <c r="MMQ46" s="117"/>
      <c r="MMR46" s="117"/>
      <c r="MMS46" s="117"/>
      <c r="MMT46" s="117"/>
      <c r="MMU46" s="117"/>
      <c r="MMV46" s="117"/>
      <c r="MMW46" s="117"/>
      <c r="MMX46" s="117"/>
      <c r="MMY46" s="117"/>
      <c r="MMZ46" s="117"/>
      <c r="MNA46" s="117"/>
      <c r="MNB46" s="117"/>
      <c r="MNC46" s="117"/>
      <c r="MND46" s="117"/>
      <c r="MNE46" s="117"/>
      <c r="MNF46" s="117"/>
      <c r="MNG46" s="117"/>
      <c r="MNH46" s="117"/>
      <c r="MNI46" s="117"/>
      <c r="MNJ46" s="117"/>
      <c r="MNK46" s="117"/>
      <c r="MNL46" s="117"/>
      <c r="MNM46" s="117"/>
      <c r="MNN46" s="117"/>
      <c r="MNO46" s="117"/>
      <c r="MNP46" s="117"/>
      <c r="MNQ46" s="117"/>
      <c r="MNR46" s="117"/>
      <c r="MNS46" s="117"/>
      <c r="MNT46" s="117"/>
      <c r="MNU46" s="117"/>
      <c r="MNV46" s="117"/>
      <c r="MNW46" s="117"/>
      <c r="MNX46" s="117"/>
      <c r="MNY46" s="117"/>
      <c r="MNZ46" s="117"/>
      <c r="MOA46" s="117"/>
      <c r="MOB46" s="117"/>
      <c r="MOC46" s="117"/>
      <c r="MOD46" s="117"/>
      <c r="MOE46" s="117"/>
      <c r="MOF46" s="117"/>
      <c r="MOG46" s="117"/>
      <c r="MOH46" s="117"/>
      <c r="MOI46" s="117"/>
      <c r="MOJ46" s="117"/>
      <c r="MOK46" s="117"/>
      <c r="MOL46" s="117"/>
      <c r="MOM46" s="117"/>
      <c r="MON46" s="117"/>
      <c r="MOO46" s="117"/>
      <c r="MOP46" s="117"/>
      <c r="MOQ46" s="117"/>
      <c r="MOR46" s="117"/>
      <c r="MOS46" s="117"/>
      <c r="MOT46" s="117"/>
      <c r="MOU46" s="117"/>
      <c r="MOV46" s="117"/>
      <c r="MOW46" s="117"/>
      <c r="MOX46" s="117"/>
      <c r="MOY46" s="117"/>
      <c r="MOZ46" s="117"/>
      <c r="MPA46" s="117"/>
      <c r="MPB46" s="117"/>
      <c r="MPC46" s="117"/>
      <c r="MPD46" s="117"/>
      <c r="MPE46" s="117"/>
      <c r="MPF46" s="117"/>
      <c r="MPG46" s="117"/>
      <c r="MPH46" s="117"/>
      <c r="MPI46" s="117"/>
      <c r="MPJ46" s="117"/>
      <c r="MPK46" s="117"/>
      <c r="MPL46" s="117"/>
      <c r="MPM46" s="117"/>
      <c r="MPN46" s="117"/>
      <c r="MPO46" s="117"/>
      <c r="MPP46" s="117"/>
      <c r="MPQ46" s="117"/>
      <c r="MPR46" s="117"/>
      <c r="MPS46" s="117"/>
      <c r="MPT46" s="117"/>
      <c r="MPU46" s="117"/>
      <c r="MPV46" s="117"/>
      <c r="MPW46" s="117"/>
      <c r="MPX46" s="117"/>
      <c r="MPY46" s="117"/>
      <c r="MPZ46" s="117"/>
      <c r="MQA46" s="117"/>
      <c r="MQB46" s="117"/>
      <c r="MQC46" s="117"/>
      <c r="MQD46" s="117"/>
      <c r="MQE46" s="117"/>
      <c r="MQF46" s="117"/>
      <c r="MQG46" s="117"/>
      <c r="MQH46" s="117"/>
      <c r="MQI46" s="117"/>
      <c r="MQJ46" s="117"/>
      <c r="MQK46" s="117"/>
      <c r="MQL46" s="117"/>
      <c r="MQM46" s="117"/>
      <c r="MQN46" s="117"/>
      <c r="MQO46" s="117"/>
      <c r="MQP46" s="117"/>
      <c r="MQQ46" s="117"/>
      <c r="MQR46" s="117"/>
      <c r="MQS46" s="117"/>
      <c r="MQT46" s="117"/>
      <c r="MQU46" s="117"/>
      <c r="MQV46" s="117"/>
      <c r="MQW46" s="117"/>
      <c r="MQX46" s="117"/>
      <c r="MQY46" s="117"/>
      <c r="MQZ46" s="117"/>
      <c r="MRA46" s="117"/>
      <c r="MRB46" s="117"/>
      <c r="MRC46" s="117"/>
      <c r="MRD46" s="117"/>
      <c r="MRE46" s="117"/>
      <c r="MRF46" s="117"/>
      <c r="MRG46" s="117"/>
      <c r="MRH46" s="117"/>
      <c r="MRI46" s="117"/>
      <c r="MRJ46" s="117"/>
      <c r="MRK46" s="117"/>
      <c r="MRL46" s="117"/>
      <c r="MRM46" s="117"/>
      <c r="MRN46" s="117"/>
      <c r="MRO46" s="117"/>
      <c r="MRP46" s="117"/>
      <c r="MRQ46" s="117"/>
      <c r="MRR46" s="117"/>
      <c r="MRS46" s="117"/>
      <c r="MRT46" s="117"/>
      <c r="MRU46" s="117"/>
      <c r="MRV46" s="117"/>
      <c r="MRW46" s="117"/>
      <c r="MRX46" s="117"/>
      <c r="MRY46" s="117"/>
      <c r="MRZ46" s="117"/>
      <c r="MSA46" s="117"/>
      <c r="MSB46" s="117"/>
      <c r="MSC46" s="117"/>
      <c r="MSD46" s="117"/>
      <c r="MSE46" s="117"/>
      <c r="MSF46" s="117"/>
      <c r="MSG46" s="117"/>
      <c r="MSH46" s="117"/>
      <c r="MSI46" s="117"/>
      <c r="MSJ46" s="117"/>
      <c r="MSK46" s="117"/>
      <c r="MSL46" s="117"/>
      <c r="MSM46" s="117"/>
      <c r="MSN46" s="117"/>
      <c r="MSO46" s="117"/>
      <c r="MSP46" s="117"/>
      <c r="MSQ46" s="117"/>
      <c r="MSR46" s="117"/>
      <c r="MSS46" s="117"/>
      <c r="MST46" s="117"/>
      <c r="MSU46" s="117"/>
      <c r="MSV46" s="117"/>
      <c r="MSW46" s="117"/>
      <c r="MSX46" s="117"/>
      <c r="MSY46" s="117"/>
      <c r="MSZ46" s="117"/>
      <c r="MTA46" s="117"/>
      <c r="MTB46" s="117"/>
      <c r="MTC46" s="117"/>
      <c r="MTD46" s="117"/>
      <c r="MTE46" s="117"/>
      <c r="MTF46" s="117"/>
      <c r="MTG46" s="117"/>
      <c r="MTH46" s="117"/>
      <c r="MTI46" s="117"/>
      <c r="MTJ46" s="117"/>
      <c r="MTK46" s="117"/>
      <c r="MTL46" s="117"/>
      <c r="MTM46" s="117"/>
      <c r="MTN46" s="117"/>
      <c r="MTO46" s="117"/>
      <c r="MTP46" s="117"/>
      <c r="MTQ46" s="117"/>
      <c r="MTR46" s="117"/>
      <c r="MTS46" s="117"/>
      <c r="MTT46" s="117"/>
      <c r="MTU46" s="117"/>
      <c r="MTV46" s="117"/>
      <c r="MTW46" s="117"/>
      <c r="MTX46" s="117"/>
      <c r="MTY46" s="117"/>
      <c r="MTZ46" s="117"/>
      <c r="MUA46" s="117"/>
      <c r="MUB46" s="117"/>
      <c r="MUC46" s="117"/>
      <c r="MUD46" s="117"/>
      <c r="MUE46" s="117"/>
      <c r="MUF46" s="117"/>
      <c r="MUG46" s="117"/>
      <c r="MUH46" s="117"/>
      <c r="MUI46" s="117"/>
      <c r="MUJ46" s="117"/>
      <c r="MUK46" s="117"/>
      <c r="MUL46" s="117"/>
      <c r="MUM46" s="117"/>
      <c r="MUN46" s="117"/>
      <c r="MUO46" s="117"/>
      <c r="MUP46" s="117"/>
      <c r="MUQ46" s="117"/>
      <c r="MUR46" s="117"/>
      <c r="MUS46" s="117"/>
      <c r="MUT46" s="117"/>
      <c r="MUU46" s="117"/>
      <c r="MUV46" s="117"/>
      <c r="MUW46" s="117"/>
      <c r="MUX46" s="117"/>
      <c r="MUY46" s="117"/>
      <c r="MUZ46" s="117"/>
      <c r="MVA46" s="117"/>
      <c r="MVB46" s="117"/>
      <c r="MVC46" s="117"/>
      <c r="MVD46" s="117"/>
      <c r="MVE46" s="117"/>
      <c r="MVF46" s="117"/>
      <c r="MVG46" s="117"/>
      <c r="MVH46" s="117"/>
      <c r="MVI46" s="117"/>
      <c r="MVJ46" s="117"/>
      <c r="MVK46" s="117"/>
      <c r="MVL46" s="117"/>
      <c r="MVM46" s="117"/>
      <c r="MVN46" s="117"/>
      <c r="MVO46" s="117"/>
      <c r="MVP46" s="117"/>
      <c r="MVQ46" s="117"/>
      <c r="MVR46" s="117"/>
      <c r="MVS46" s="117"/>
      <c r="MVT46" s="117"/>
      <c r="MVU46" s="117"/>
      <c r="MVV46" s="117"/>
      <c r="MVW46" s="117"/>
      <c r="MVX46" s="117"/>
      <c r="MVY46" s="117"/>
      <c r="MVZ46" s="117"/>
      <c r="MWA46" s="117"/>
      <c r="MWB46" s="117"/>
      <c r="MWC46" s="117"/>
      <c r="MWD46" s="117"/>
      <c r="MWE46" s="117"/>
      <c r="MWF46" s="117"/>
      <c r="MWG46" s="117"/>
      <c r="MWH46" s="117"/>
      <c r="MWI46" s="117"/>
      <c r="MWJ46" s="117"/>
      <c r="MWK46" s="117"/>
      <c r="MWL46" s="117"/>
      <c r="MWM46" s="117"/>
      <c r="MWN46" s="117"/>
      <c r="MWO46" s="117"/>
      <c r="MWP46" s="117"/>
      <c r="MWQ46" s="117"/>
      <c r="MWR46" s="117"/>
      <c r="MWS46" s="117"/>
      <c r="MWT46" s="117"/>
      <c r="MWU46" s="117"/>
      <c r="MWV46" s="117"/>
      <c r="MWW46" s="117"/>
      <c r="MWX46" s="117"/>
      <c r="MWY46" s="117"/>
      <c r="MWZ46" s="117"/>
      <c r="MXA46" s="117"/>
      <c r="MXB46" s="117"/>
      <c r="MXC46" s="117"/>
      <c r="MXD46" s="117"/>
      <c r="MXE46" s="117"/>
      <c r="MXF46" s="117"/>
      <c r="MXG46" s="117"/>
      <c r="MXH46" s="117"/>
      <c r="MXI46" s="117"/>
      <c r="MXJ46" s="117"/>
      <c r="MXK46" s="117"/>
      <c r="MXL46" s="117"/>
      <c r="MXM46" s="117"/>
      <c r="MXN46" s="117"/>
      <c r="MXO46" s="117"/>
      <c r="MXP46" s="117"/>
      <c r="MXQ46" s="117"/>
      <c r="MXR46" s="117"/>
      <c r="MXS46" s="117"/>
      <c r="MXT46" s="117"/>
      <c r="MXU46" s="117"/>
      <c r="MXV46" s="117"/>
      <c r="MXW46" s="117"/>
      <c r="MXX46" s="117"/>
      <c r="MXY46" s="117"/>
      <c r="MXZ46" s="117"/>
      <c r="MYA46" s="117"/>
      <c r="MYB46" s="117"/>
      <c r="MYC46" s="117"/>
      <c r="MYD46" s="117"/>
      <c r="MYE46" s="117"/>
      <c r="MYF46" s="117"/>
      <c r="MYG46" s="117"/>
      <c r="MYH46" s="117"/>
      <c r="MYI46" s="117"/>
      <c r="MYJ46" s="117"/>
      <c r="MYK46" s="117"/>
      <c r="MYL46" s="117"/>
      <c r="MYM46" s="117"/>
      <c r="MYN46" s="117"/>
      <c r="MYO46" s="117"/>
      <c r="MYP46" s="117"/>
      <c r="MYQ46" s="117"/>
      <c r="MYR46" s="117"/>
      <c r="MYS46" s="117"/>
      <c r="MYT46" s="117"/>
      <c r="MYU46" s="117"/>
      <c r="MYV46" s="117"/>
      <c r="MYW46" s="117"/>
      <c r="MYX46" s="117"/>
      <c r="MYY46" s="117"/>
      <c r="MYZ46" s="117"/>
      <c r="MZA46" s="117"/>
      <c r="MZB46" s="117"/>
      <c r="MZC46" s="117"/>
      <c r="MZD46" s="117"/>
      <c r="MZE46" s="117"/>
      <c r="MZF46" s="117"/>
      <c r="MZG46" s="117"/>
      <c r="MZH46" s="117"/>
      <c r="MZI46" s="117"/>
      <c r="MZJ46" s="117"/>
      <c r="MZK46" s="117"/>
      <c r="MZL46" s="117"/>
      <c r="MZM46" s="117"/>
      <c r="MZN46" s="117"/>
      <c r="MZO46" s="117"/>
      <c r="MZP46" s="117"/>
      <c r="MZQ46" s="117"/>
      <c r="MZR46" s="117"/>
      <c r="MZS46" s="117"/>
      <c r="MZT46" s="117"/>
      <c r="MZU46" s="117"/>
      <c r="MZV46" s="117"/>
      <c r="MZW46" s="117"/>
      <c r="MZX46" s="117"/>
      <c r="MZY46" s="117"/>
      <c r="MZZ46" s="117"/>
      <c r="NAA46" s="117"/>
      <c r="NAB46" s="117"/>
      <c r="NAC46" s="117"/>
      <c r="NAD46" s="117"/>
      <c r="NAE46" s="117"/>
      <c r="NAF46" s="117"/>
      <c r="NAG46" s="117"/>
      <c r="NAH46" s="117"/>
      <c r="NAI46" s="117"/>
      <c r="NAJ46" s="117"/>
      <c r="NAK46" s="117"/>
      <c r="NAL46" s="117"/>
      <c r="NAM46" s="117"/>
      <c r="NAN46" s="117"/>
      <c r="NAO46" s="117"/>
      <c r="NAP46" s="117"/>
      <c r="NAQ46" s="117"/>
      <c r="NAR46" s="117"/>
      <c r="NAS46" s="117"/>
      <c r="NAT46" s="117"/>
      <c r="NAU46" s="117"/>
      <c r="NAV46" s="117"/>
      <c r="NAW46" s="117"/>
      <c r="NAX46" s="117"/>
      <c r="NAY46" s="117"/>
      <c r="NAZ46" s="117"/>
      <c r="NBA46" s="117"/>
      <c r="NBB46" s="117"/>
      <c r="NBC46" s="117"/>
      <c r="NBD46" s="117"/>
      <c r="NBE46" s="117"/>
      <c r="NBF46" s="117"/>
      <c r="NBG46" s="117"/>
      <c r="NBH46" s="117"/>
      <c r="NBI46" s="117"/>
      <c r="NBJ46" s="117"/>
      <c r="NBK46" s="117"/>
      <c r="NBL46" s="117"/>
      <c r="NBM46" s="117"/>
      <c r="NBN46" s="117"/>
      <c r="NBO46" s="117"/>
      <c r="NBP46" s="117"/>
      <c r="NBQ46" s="117"/>
      <c r="NBR46" s="117"/>
      <c r="NBS46" s="117"/>
      <c r="NBT46" s="117"/>
      <c r="NBU46" s="117"/>
      <c r="NBV46" s="117"/>
      <c r="NBW46" s="117"/>
      <c r="NBX46" s="117"/>
      <c r="NBY46" s="117"/>
      <c r="NBZ46" s="117"/>
      <c r="NCA46" s="117"/>
      <c r="NCB46" s="117"/>
      <c r="NCC46" s="117"/>
      <c r="NCD46" s="117"/>
      <c r="NCE46" s="117"/>
      <c r="NCF46" s="117"/>
      <c r="NCG46" s="117"/>
      <c r="NCH46" s="117"/>
      <c r="NCI46" s="117"/>
      <c r="NCJ46" s="117"/>
      <c r="NCK46" s="117"/>
      <c r="NCL46" s="117"/>
      <c r="NCM46" s="117"/>
      <c r="NCN46" s="117"/>
      <c r="NCO46" s="117"/>
      <c r="NCP46" s="117"/>
      <c r="NCQ46" s="117"/>
      <c r="NCR46" s="117"/>
      <c r="NCS46" s="117"/>
      <c r="NCT46" s="117"/>
      <c r="NCU46" s="117"/>
      <c r="NCV46" s="117"/>
      <c r="NCW46" s="117"/>
      <c r="NCX46" s="117"/>
      <c r="NCY46" s="117"/>
      <c r="NCZ46" s="117"/>
      <c r="NDA46" s="117"/>
      <c r="NDB46" s="117"/>
      <c r="NDC46" s="117"/>
      <c r="NDD46" s="117"/>
      <c r="NDE46" s="117"/>
      <c r="NDF46" s="117"/>
      <c r="NDG46" s="117"/>
      <c r="NDH46" s="117"/>
      <c r="NDI46" s="117"/>
      <c r="NDJ46" s="117"/>
      <c r="NDK46" s="117"/>
      <c r="NDL46" s="117"/>
      <c r="NDM46" s="117"/>
      <c r="NDN46" s="117"/>
      <c r="NDO46" s="117"/>
      <c r="NDP46" s="117"/>
      <c r="NDQ46" s="117"/>
      <c r="NDR46" s="117"/>
      <c r="NDS46" s="117"/>
      <c r="NDT46" s="117"/>
      <c r="NDU46" s="117"/>
      <c r="NDV46" s="117"/>
      <c r="NDW46" s="117"/>
      <c r="NDX46" s="117"/>
      <c r="NDY46" s="117"/>
      <c r="NDZ46" s="117"/>
      <c r="NEA46" s="117"/>
      <c r="NEB46" s="117"/>
      <c r="NEC46" s="117"/>
      <c r="NED46" s="117"/>
      <c r="NEE46" s="117"/>
      <c r="NEF46" s="117"/>
      <c r="NEG46" s="117"/>
      <c r="NEH46" s="117"/>
      <c r="NEI46" s="117"/>
      <c r="NEJ46" s="117"/>
      <c r="NEK46" s="117"/>
      <c r="NEL46" s="117"/>
      <c r="NEM46" s="117"/>
      <c r="NEN46" s="117"/>
      <c r="NEO46" s="117"/>
      <c r="NEP46" s="117"/>
      <c r="NEQ46" s="117"/>
      <c r="NER46" s="117"/>
      <c r="NES46" s="117"/>
      <c r="NET46" s="117"/>
      <c r="NEU46" s="117"/>
      <c r="NEV46" s="117"/>
      <c r="NEW46" s="117"/>
      <c r="NEX46" s="117"/>
      <c r="NEY46" s="117"/>
      <c r="NEZ46" s="117"/>
      <c r="NFA46" s="117"/>
      <c r="NFB46" s="117"/>
      <c r="NFC46" s="117"/>
      <c r="NFD46" s="117"/>
      <c r="NFE46" s="117"/>
      <c r="NFF46" s="117"/>
      <c r="NFG46" s="117"/>
      <c r="NFH46" s="117"/>
      <c r="NFI46" s="117"/>
      <c r="NFJ46" s="117"/>
      <c r="NFK46" s="117"/>
      <c r="NFL46" s="117"/>
      <c r="NFM46" s="117"/>
      <c r="NFN46" s="117"/>
      <c r="NFO46" s="117"/>
      <c r="NFP46" s="117"/>
      <c r="NFQ46" s="117"/>
      <c r="NFR46" s="117"/>
      <c r="NFS46" s="117"/>
      <c r="NFT46" s="117"/>
      <c r="NFU46" s="117"/>
      <c r="NFV46" s="117"/>
      <c r="NFW46" s="117"/>
      <c r="NFX46" s="117"/>
      <c r="NFY46" s="117"/>
      <c r="NFZ46" s="117"/>
      <c r="NGA46" s="117"/>
      <c r="NGB46" s="117"/>
      <c r="NGC46" s="117"/>
      <c r="NGD46" s="117"/>
      <c r="NGE46" s="117"/>
      <c r="NGF46" s="117"/>
      <c r="NGG46" s="117"/>
      <c r="NGH46" s="117"/>
      <c r="NGI46" s="117"/>
      <c r="NGJ46" s="117"/>
      <c r="NGK46" s="117"/>
      <c r="NGL46" s="117"/>
      <c r="NGM46" s="117"/>
      <c r="NGN46" s="117"/>
      <c r="NGO46" s="117"/>
      <c r="NGP46" s="117"/>
      <c r="NGQ46" s="117"/>
      <c r="NGR46" s="117"/>
      <c r="NGS46" s="117"/>
      <c r="NGT46" s="117"/>
      <c r="NGU46" s="117"/>
      <c r="NGV46" s="117"/>
      <c r="NGW46" s="117"/>
      <c r="NGX46" s="117"/>
      <c r="NGY46" s="117"/>
      <c r="NGZ46" s="117"/>
      <c r="NHA46" s="117"/>
      <c r="NHB46" s="117"/>
      <c r="NHC46" s="117"/>
      <c r="NHD46" s="117"/>
      <c r="NHE46" s="117"/>
      <c r="NHF46" s="117"/>
      <c r="NHG46" s="117"/>
      <c r="NHH46" s="117"/>
      <c r="NHI46" s="117"/>
      <c r="NHJ46" s="117"/>
      <c r="NHK46" s="117"/>
      <c r="NHL46" s="117"/>
      <c r="NHM46" s="117"/>
      <c r="NHN46" s="117"/>
      <c r="NHO46" s="117"/>
      <c r="NHP46" s="117"/>
      <c r="NHQ46" s="117"/>
      <c r="NHR46" s="117"/>
      <c r="NHS46" s="117"/>
      <c r="NHT46" s="117"/>
      <c r="NHU46" s="117"/>
      <c r="NHV46" s="117"/>
      <c r="NHW46" s="117"/>
      <c r="NHX46" s="117"/>
      <c r="NHY46" s="117"/>
      <c r="NHZ46" s="117"/>
      <c r="NIA46" s="117"/>
      <c r="NIB46" s="117"/>
      <c r="NIC46" s="117"/>
      <c r="NID46" s="117"/>
      <c r="NIE46" s="117"/>
      <c r="NIF46" s="117"/>
      <c r="NIG46" s="117"/>
      <c r="NIH46" s="117"/>
      <c r="NII46" s="117"/>
      <c r="NIJ46" s="117"/>
      <c r="NIK46" s="117"/>
      <c r="NIL46" s="117"/>
      <c r="NIM46" s="117"/>
      <c r="NIN46" s="117"/>
      <c r="NIO46" s="117"/>
      <c r="NIP46" s="117"/>
      <c r="NIQ46" s="117"/>
      <c r="NIR46" s="117"/>
      <c r="NIS46" s="117"/>
      <c r="NIT46" s="117"/>
      <c r="NIU46" s="117"/>
      <c r="NIV46" s="117"/>
      <c r="NIW46" s="117"/>
      <c r="NIX46" s="117"/>
      <c r="NIY46" s="117"/>
      <c r="NIZ46" s="117"/>
      <c r="NJA46" s="117"/>
      <c r="NJB46" s="117"/>
      <c r="NJC46" s="117"/>
      <c r="NJD46" s="117"/>
      <c r="NJE46" s="117"/>
      <c r="NJF46" s="117"/>
      <c r="NJG46" s="117"/>
      <c r="NJH46" s="117"/>
      <c r="NJI46" s="117"/>
      <c r="NJJ46" s="117"/>
      <c r="NJK46" s="117"/>
      <c r="NJL46" s="117"/>
      <c r="NJM46" s="117"/>
      <c r="NJN46" s="117"/>
      <c r="NJO46" s="117"/>
      <c r="NJP46" s="117"/>
      <c r="NJQ46" s="117"/>
      <c r="NJR46" s="117"/>
      <c r="NJS46" s="117"/>
      <c r="NJT46" s="117"/>
      <c r="NJU46" s="117"/>
      <c r="NJV46" s="117"/>
      <c r="NJW46" s="117"/>
      <c r="NJX46" s="117"/>
      <c r="NJY46" s="117"/>
      <c r="NJZ46" s="117"/>
      <c r="NKA46" s="117"/>
      <c r="NKB46" s="117"/>
      <c r="NKC46" s="117"/>
      <c r="NKD46" s="117"/>
      <c r="NKE46" s="117"/>
      <c r="NKF46" s="117"/>
      <c r="NKG46" s="117"/>
      <c r="NKH46" s="117"/>
      <c r="NKI46" s="117"/>
      <c r="NKJ46" s="117"/>
      <c r="NKK46" s="117"/>
      <c r="NKL46" s="117"/>
      <c r="NKM46" s="117"/>
      <c r="NKN46" s="117"/>
      <c r="NKO46" s="117"/>
      <c r="NKP46" s="117"/>
      <c r="NKQ46" s="117"/>
      <c r="NKR46" s="117"/>
      <c r="NKS46" s="117"/>
      <c r="NKT46" s="117"/>
      <c r="NKU46" s="117"/>
      <c r="NKV46" s="117"/>
      <c r="NKW46" s="117"/>
      <c r="NKX46" s="117"/>
      <c r="NKY46" s="117"/>
      <c r="NKZ46" s="117"/>
      <c r="NLA46" s="117"/>
      <c r="NLB46" s="117"/>
      <c r="NLC46" s="117"/>
      <c r="NLD46" s="117"/>
      <c r="NLE46" s="117"/>
      <c r="NLF46" s="117"/>
      <c r="NLG46" s="117"/>
      <c r="NLH46" s="117"/>
      <c r="NLI46" s="117"/>
      <c r="NLJ46" s="117"/>
      <c r="NLK46" s="117"/>
      <c r="NLL46" s="117"/>
      <c r="NLM46" s="117"/>
      <c r="NLN46" s="117"/>
      <c r="NLO46" s="117"/>
      <c r="NLP46" s="117"/>
      <c r="NLQ46" s="117"/>
      <c r="NLR46" s="117"/>
      <c r="NLS46" s="117"/>
      <c r="NLT46" s="117"/>
      <c r="NLU46" s="117"/>
      <c r="NLV46" s="117"/>
      <c r="NLW46" s="117"/>
      <c r="NLX46" s="117"/>
      <c r="NLY46" s="117"/>
      <c r="NLZ46" s="117"/>
      <c r="NMA46" s="117"/>
      <c r="NMB46" s="117"/>
      <c r="NMC46" s="117"/>
      <c r="NMD46" s="117"/>
      <c r="NME46" s="117"/>
      <c r="NMF46" s="117"/>
      <c r="NMG46" s="117"/>
      <c r="NMH46" s="117"/>
      <c r="NMI46" s="117"/>
      <c r="NMJ46" s="117"/>
      <c r="NMK46" s="117"/>
      <c r="NML46" s="117"/>
      <c r="NMM46" s="117"/>
      <c r="NMN46" s="117"/>
      <c r="NMO46" s="117"/>
      <c r="NMP46" s="117"/>
      <c r="NMQ46" s="117"/>
      <c r="NMR46" s="117"/>
      <c r="NMS46" s="117"/>
      <c r="NMT46" s="117"/>
      <c r="NMU46" s="117"/>
      <c r="NMV46" s="117"/>
      <c r="NMW46" s="117"/>
      <c r="NMX46" s="117"/>
      <c r="NMY46" s="117"/>
      <c r="NMZ46" s="117"/>
      <c r="NNA46" s="117"/>
      <c r="NNB46" s="117"/>
      <c r="NNC46" s="117"/>
      <c r="NND46" s="117"/>
      <c r="NNE46" s="117"/>
      <c r="NNF46" s="117"/>
      <c r="NNG46" s="117"/>
      <c r="NNH46" s="117"/>
      <c r="NNI46" s="117"/>
      <c r="NNJ46" s="117"/>
      <c r="NNK46" s="117"/>
      <c r="NNL46" s="117"/>
      <c r="NNM46" s="117"/>
      <c r="NNN46" s="117"/>
      <c r="NNO46" s="117"/>
      <c r="NNP46" s="117"/>
      <c r="NNQ46" s="117"/>
      <c r="NNR46" s="117"/>
      <c r="NNS46" s="117"/>
      <c r="NNT46" s="117"/>
      <c r="NNU46" s="117"/>
      <c r="NNV46" s="117"/>
      <c r="NNW46" s="117"/>
      <c r="NNX46" s="117"/>
      <c r="NNY46" s="117"/>
      <c r="NNZ46" s="117"/>
      <c r="NOA46" s="117"/>
      <c r="NOB46" s="117"/>
      <c r="NOC46" s="117"/>
      <c r="NOD46" s="117"/>
      <c r="NOE46" s="117"/>
      <c r="NOF46" s="117"/>
      <c r="NOG46" s="117"/>
      <c r="NOH46" s="117"/>
      <c r="NOI46" s="117"/>
      <c r="NOJ46" s="117"/>
      <c r="NOK46" s="117"/>
      <c r="NOL46" s="117"/>
      <c r="NOM46" s="117"/>
      <c r="NON46" s="117"/>
      <c r="NOO46" s="117"/>
      <c r="NOP46" s="117"/>
      <c r="NOQ46" s="117"/>
      <c r="NOR46" s="117"/>
      <c r="NOS46" s="117"/>
      <c r="NOT46" s="117"/>
      <c r="NOU46" s="117"/>
      <c r="NOV46" s="117"/>
      <c r="NOW46" s="117"/>
      <c r="NOX46" s="117"/>
      <c r="NOY46" s="117"/>
      <c r="NOZ46" s="117"/>
      <c r="NPA46" s="117"/>
      <c r="NPB46" s="117"/>
      <c r="NPC46" s="117"/>
      <c r="NPD46" s="117"/>
      <c r="NPE46" s="117"/>
      <c r="NPF46" s="117"/>
      <c r="NPG46" s="117"/>
      <c r="NPH46" s="117"/>
      <c r="NPI46" s="117"/>
      <c r="NPJ46" s="117"/>
      <c r="NPK46" s="117"/>
      <c r="NPL46" s="117"/>
      <c r="NPM46" s="117"/>
      <c r="NPN46" s="117"/>
      <c r="NPO46" s="117"/>
      <c r="NPP46" s="117"/>
      <c r="NPQ46" s="117"/>
      <c r="NPR46" s="117"/>
      <c r="NPS46" s="117"/>
      <c r="NPT46" s="117"/>
      <c r="NPU46" s="117"/>
      <c r="NPV46" s="117"/>
      <c r="NPW46" s="117"/>
      <c r="NPX46" s="117"/>
      <c r="NPY46" s="117"/>
      <c r="NPZ46" s="117"/>
      <c r="NQA46" s="117"/>
      <c r="NQB46" s="117"/>
      <c r="NQC46" s="117"/>
      <c r="NQD46" s="117"/>
      <c r="NQE46" s="117"/>
      <c r="NQF46" s="117"/>
      <c r="NQG46" s="117"/>
      <c r="NQH46" s="117"/>
      <c r="NQI46" s="117"/>
      <c r="NQJ46" s="117"/>
      <c r="NQK46" s="117"/>
      <c r="NQL46" s="117"/>
      <c r="NQM46" s="117"/>
      <c r="NQN46" s="117"/>
      <c r="NQO46" s="117"/>
      <c r="NQP46" s="117"/>
      <c r="NQQ46" s="117"/>
      <c r="NQR46" s="117"/>
      <c r="NQS46" s="117"/>
      <c r="NQT46" s="117"/>
      <c r="NQU46" s="117"/>
      <c r="NQV46" s="117"/>
      <c r="NQW46" s="117"/>
      <c r="NQX46" s="117"/>
      <c r="NQY46" s="117"/>
      <c r="NQZ46" s="117"/>
      <c r="NRA46" s="117"/>
      <c r="NRB46" s="117"/>
      <c r="NRC46" s="117"/>
      <c r="NRD46" s="117"/>
      <c r="NRE46" s="117"/>
      <c r="NRF46" s="117"/>
      <c r="NRG46" s="117"/>
      <c r="NRH46" s="117"/>
      <c r="NRI46" s="117"/>
      <c r="NRJ46" s="117"/>
      <c r="NRK46" s="117"/>
      <c r="NRL46" s="117"/>
      <c r="NRM46" s="117"/>
      <c r="NRN46" s="117"/>
      <c r="NRO46" s="117"/>
      <c r="NRP46" s="117"/>
      <c r="NRQ46" s="117"/>
      <c r="NRR46" s="117"/>
      <c r="NRS46" s="117"/>
      <c r="NRT46" s="117"/>
      <c r="NRU46" s="117"/>
      <c r="NRV46" s="117"/>
      <c r="NRW46" s="117"/>
      <c r="NRX46" s="117"/>
      <c r="NRY46" s="117"/>
      <c r="NRZ46" s="117"/>
      <c r="NSA46" s="117"/>
      <c r="NSB46" s="117"/>
      <c r="NSC46" s="117"/>
      <c r="NSD46" s="117"/>
      <c r="NSE46" s="117"/>
      <c r="NSF46" s="117"/>
      <c r="NSG46" s="117"/>
      <c r="NSH46" s="117"/>
      <c r="NSI46" s="117"/>
      <c r="NSJ46" s="117"/>
      <c r="NSK46" s="117"/>
      <c r="NSL46" s="117"/>
      <c r="NSM46" s="117"/>
      <c r="NSN46" s="117"/>
      <c r="NSO46" s="117"/>
      <c r="NSP46" s="117"/>
      <c r="NSQ46" s="117"/>
      <c r="NSR46" s="117"/>
      <c r="NSS46" s="117"/>
      <c r="NST46" s="117"/>
      <c r="NSU46" s="117"/>
      <c r="NSV46" s="117"/>
      <c r="NSW46" s="117"/>
      <c r="NSX46" s="117"/>
      <c r="NSY46" s="117"/>
      <c r="NSZ46" s="117"/>
      <c r="NTA46" s="117"/>
      <c r="NTB46" s="117"/>
      <c r="NTC46" s="117"/>
      <c r="NTD46" s="117"/>
      <c r="NTE46" s="117"/>
      <c r="NTF46" s="117"/>
      <c r="NTG46" s="117"/>
      <c r="NTH46" s="117"/>
      <c r="NTI46" s="117"/>
      <c r="NTJ46" s="117"/>
      <c r="NTK46" s="117"/>
      <c r="NTL46" s="117"/>
      <c r="NTM46" s="117"/>
      <c r="NTN46" s="117"/>
      <c r="NTO46" s="117"/>
      <c r="NTP46" s="117"/>
      <c r="NTQ46" s="117"/>
      <c r="NTR46" s="117"/>
      <c r="NTS46" s="117"/>
      <c r="NTT46" s="117"/>
      <c r="NTU46" s="117"/>
      <c r="NTV46" s="117"/>
      <c r="NTW46" s="117"/>
      <c r="NTX46" s="117"/>
      <c r="NTY46" s="117"/>
      <c r="NTZ46" s="117"/>
      <c r="NUA46" s="117"/>
      <c r="NUB46" s="117"/>
      <c r="NUC46" s="117"/>
      <c r="NUD46" s="117"/>
      <c r="NUE46" s="117"/>
      <c r="NUF46" s="117"/>
      <c r="NUG46" s="117"/>
      <c r="NUH46" s="117"/>
      <c r="NUI46" s="117"/>
      <c r="NUJ46" s="117"/>
      <c r="NUK46" s="117"/>
      <c r="NUL46" s="117"/>
      <c r="NUM46" s="117"/>
      <c r="NUN46" s="117"/>
      <c r="NUO46" s="117"/>
      <c r="NUP46" s="117"/>
      <c r="NUQ46" s="117"/>
      <c r="NUR46" s="117"/>
      <c r="NUS46" s="117"/>
      <c r="NUT46" s="117"/>
      <c r="NUU46" s="117"/>
      <c r="NUV46" s="117"/>
      <c r="NUW46" s="117"/>
      <c r="NUX46" s="117"/>
      <c r="NUY46" s="117"/>
      <c r="NUZ46" s="117"/>
      <c r="NVA46" s="117"/>
      <c r="NVB46" s="117"/>
      <c r="NVC46" s="117"/>
      <c r="NVD46" s="117"/>
      <c r="NVE46" s="117"/>
      <c r="NVF46" s="117"/>
      <c r="NVG46" s="117"/>
      <c r="NVH46" s="117"/>
      <c r="NVI46" s="117"/>
      <c r="NVJ46" s="117"/>
      <c r="NVK46" s="117"/>
      <c r="NVL46" s="117"/>
      <c r="NVM46" s="117"/>
      <c r="NVN46" s="117"/>
      <c r="NVO46" s="117"/>
      <c r="NVP46" s="117"/>
      <c r="NVQ46" s="117"/>
      <c r="NVR46" s="117"/>
      <c r="NVS46" s="117"/>
      <c r="NVT46" s="117"/>
      <c r="NVU46" s="117"/>
      <c r="NVV46" s="117"/>
      <c r="NVW46" s="117"/>
      <c r="NVX46" s="117"/>
      <c r="NVY46" s="117"/>
      <c r="NVZ46" s="117"/>
      <c r="NWA46" s="117"/>
      <c r="NWB46" s="117"/>
      <c r="NWC46" s="117"/>
      <c r="NWD46" s="117"/>
      <c r="NWE46" s="117"/>
      <c r="NWF46" s="117"/>
      <c r="NWG46" s="117"/>
      <c r="NWH46" s="117"/>
      <c r="NWI46" s="117"/>
      <c r="NWJ46" s="117"/>
      <c r="NWK46" s="117"/>
      <c r="NWL46" s="117"/>
      <c r="NWM46" s="117"/>
      <c r="NWN46" s="117"/>
      <c r="NWO46" s="117"/>
      <c r="NWP46" s="117"/>
      <c r="NWQ46" s="117"/>
      <c r="NWR46" s="117"/>
      <c r="NWS46" s="117"/>
      <c r="NWT46" s="117"/>
      <c r="NWU46" s="117"/>
      <c r="NWV46" s="117"/>
      <c r="NWW46" s="117"/>
      <c r="NWX46" s="117"/>
      <c r="NWY46" s="117"/>
      <c r="NWZ46" s="117"/>
      <c r="NXA46" s="117"/>
      <c r="NXB46" s="117"/>
      <c r="NXC46" s="117"/>
      <c r="NXD46" s="117"/>
      <c r="NXE46" s="117"/>
      <c r="NXF46" s="117"/>
      <c r="NXG46" s="117"/>
      <c r="NXH46" s="117"/>
      <c r="NXI46" s="117"/>
      <c r="NXJ46" s="117"/>
      <c r="NXK46" s="117"/>
      <c r="NXL46" s="117"/>
      <c r="NXM46" s="117"/>
      <c r="NXN46" s="117"/>
      <c r="NXO46" s="117"/>
      <c r="NXP46" s="117"/>
      <c r="NXQ46" s="117"/>
      <c r="NXR46" s="117"/>
      <c r="NXS46" s="117"/>
      <c r="NXT46" s="117"/>
      <c r="NXU46" s="117"/>
      <c r="NXV46" s="117"/>
      <c r="NXW46" s="117"/>
      <c r="NXX46" s="117"/>
      <c r="NXY46" s="117"/>
      <c r="NXZ46" s="117"/>
      <c r="NYA46" s="117"/>
      <c r="NYB46" s="117"/>
      <c r="NYC46" s="117"/>
      <c r="NYD46" s="117"/>
      <c r="NYE46" s="117"/>
      <c r="NYF46" s="117"/>
      <c r="NYG46" s="117"/>
      <c r="NYH46" s="117"/>
      <c r="NYI46" s="117"/>
      <c r="NYJ46" s="117"/>
      <c r="NYK46" s="117"/>
      <c r="NYL46" s="117"/>
      <c r="NYM46" s="117"/>
      <c r="NYN46" s="117"/>
      <c r="NYO46" s="117"/>
      <c r="NYP46" s="117"/>
      <c r="NYQ46" s="117"/>
      <c r="NYR46" s="117"/>
      <c r="NYS46" s="117"/>
      <c r="NYT46" s="117"/>
      <c r="NYU46" s="117"/>
      <c r="NYV46" s="117"/>
      <c r="NYW46" s="117"/>
      <c r="NYX46" s="117"/>
      <c r="NYY46" s="117"/>
      <c r="NYZ46" s="117"/>
      <c r="NZA46" s="117"/>
      <c r="NZB46" s="117"/>
      <c r="NZC46" s="117"/>
      <c r="NZD46" s="117"/>
      <c r="NZE46" s="117"/>
      <c r="NZF46" s="117"/>
      <c r="NZG46" s="117"/>
      <c r="NZH46" s="117"/>
      <c r="NZI46" s="117"/>
      <c r="NZJ46" s="117"/>
      <c r="NZK46" s="117"/>
      <c r="NZL46" s="117"/>
      <c r="NZM46" s="117"/>
      <c r="NZN46" s="117"/>
      <c r="NZO46" s="117"/>
      <c r="NZP46" s="117"/>
      <c r="NZQ46" s="117"/>
      <c r="NZR46" s="117"/>
      <c r="NZS46" s="117"/>
      <c r="NZT46" s="117"/>
      <c r="NZU46" s="117"/>
      <c r="NZV46" s="117"/>
      <c r="NZW46" s="117"/>
      <c r="NZX46" s="117"/>
      <c r="NZY46" s="117"/>
      <c r="NZZ46" s="117"/>
      <c r="OAA46" s="117"/>
      <c r="OAB46" s="117"/>
      <c r="OAC46" s="117"/>
      <c r="OAD46" s="117"/>
      <c r="OAE46" s="117"/>
      <c r="OAF46" s="117"/>
      <c r="OAG46" s="117"/>
      <c r="OAH46" s="117"/>
      <c r="OAI46" s="117"/>
      <c r="OAJ46" s="117"/>
      <c r="OAK46" s="117"/>
      <c r="OAL46" s="117"/>
      <c r="OAM46" s="117"/>
      <c r="OAN46" s="117"/>
      <c r="OAO46" s="117"/>
      <c r="OAP46" s="117"/>
      <c r="OAQ46" s="117"/>
      <c r="OAR46" s="117"/>
      <c r="OAS46" s="117"/>
      <c r="OAT46" s="117"/>
      <c r="OAU46" s="117"/>
      <c r="OAV46" s="117"/>
      <c r="OAW46" s="117"/>
      <c r="OAX46" s="117"/>
      <c r="OAY46" s="117"/>
      <c r="OAZ46" s="117"/>
      <c r="OBA46" s="117"/>
      <c r="OBB46" s="117"/>
      <c r="OBC46" s="117"/>
      <c r="OBD46" s="117"/>
      <c r="OBE46" s="117"/>
      <c r="OBF46" s="117"/>
      <c r="OBG46" s="117"/>
      <c r="OBH46" s="117"/>
      <c r="OBI46" s="117"/>
      <c r="OBJ46" s="117"/>
      <c r="OBK46" s="117"/>
      <c r="OBL46" s="117"/>
      <c r="OBM46" s="117"/>
      <c r="OBN46" s="117"/>
      <c r="OBO46" s="117"/>
      <c r="OBP46" s="117"/>
      <c r="OBQ46" s="117"/>
      <c r="OBR46" s="117"/>
      <c r="OBS46" s="117"/>
      <c r="OBT46" s="117"/>
      <c r="OBU46" s="117"/>
      <c r="OBV46" s="117"/>
      <c r="OBW46" s="117"/>
      <c r="OBX46" s="117"/>
      <c r="OBY46" s="117"/>
      <c r="OBZ46" s="117"/>
      <c r="OCA46" s="117"/>
      <c r="OCB46" s="117"/>
      <c r="OCC46" s="117"/>
      <c r="OCD46" s="117"/>
      <c r="OCE46" s="117"/>
      <c r="OCF46" s="117"/>
      <c r="OCG46" s="117"/>
      <c r="OCH46" s="117"/>
      <c r="OCI46" s="117"/>
      <c r="OCJ46" s="117"/>
      <c r="OCK46" s="117"/>
      <c r="OCL46" s="117"/>
      <c r="OCM46" s="117"/>
      <c r="OCN46" s="117"/>
      <c r="OCO46" s="117"/>
      <c r="OCP46" s="117"/>
      <c r="OCQ46" s="117"/>
      <c r="OCR46" s="117"/>
      <c r="OCS46" s="117"/>
      <c r="OCT46" s="117"/>
      <c r="OCU46" s="117"/>
      <c r="OCV46" s="117"/>
      <c r="OCW46" s="117"/>
      <c r="OCX46" s="117"/>
      <c r="OCY46" s="117"/>
      <c r="OCZ46" s="117"/>
      <c r="ODA46" s="117"/>
      <c r="ODB46" s="117"/>
      <c r="ODC46" s="117"/>
      <c r="ODD46" s="117"/>
      <c r="ODE46" s="117"/>
      <c r="ODF46" s="117"/>
      <c r="ODG46" s="117"/>
      <c r="ODH46" s="117"/>
      <c r="ODI46" s="117"/>
      <c r="ODJ46" s="117"/>
      <c r="ODK46" s="117"/>
      <c r="ODL46" s="117"/>
      <c r="ODM46" s="117"/>
      <c r="ODN46" s="117"/>
      <c r="ODO46" s="117"/>
      <c r="ODP46" s="117"/>
      <c r="ODQ46" s="117"/>
      <c r="ODR46" s="117"/>
      <c r="ODS46" s="117"/>
      <c r="ODT46" s="117"/>
      <c r="ODU46" s="117"/>
      <c r="ODV46" s="117"/>
      <c r="ODW46" s="117"/>
      <c r="ODX46" s="117"/>
      <c r="ODY46" s="117"/>
      <c r="ODZ46" s="117"/>
      <c r="OEA46" s="117"/>
      <c r="OEB46" s="117"/>
      <c r="OEC46" s="117"/>
      <c r="OED46" s="117"/>
      <c r="OEE46" s="117"/>
      <c r="OEF46" s="117"/>
      <c r="OEG46" s="117"/>
      <c r="OEH46" s="117"/>
      <c r="OEI46" s="117"/>
      <c r="OEJ46" s="117"/>
      <c r="OEK46" s="117"/>
      <c r="OEL46" s="117"/>
      <c r="OEM46" s="117"/>
      <c r="OEN46" s="117"/>
      <c r="OEO46" s="117"/>
      <c r="OEP46" s="117"/>
      <c r="OEQ46" s="117"/>
      <c r="OER46" s="117"/>
      <c r="OES46" s="117"/>
      <c r="OET46" s="117"/>
      <c r="OEU46" s="117"/>
      <c r="OEV46" s="117"/>
      <c r="OEW46" s="117"/>
      <c r="OEX46" s="117"/>
      <c r="OEY46" s="117"/>
      <c r="OEZ46" s="117"/>
      <c r="OFA46" s="117"/>
      <c r="OFB46" s="117"/>
      <c r="OFC46" s="117"/>
      <c r="OFD46" s="117"/>
      <c r="OFE46" s="117"/>
      <c r="OFF46" s="117"/>
      <c r="OFG46" s="117"/>
      <c r="OFH46" s="117"/>
      <c r="OFI46" s="117"/>
      <c r="OFJ46" s="117"/>
      <c r="OFK46" s="117"/>
      <c r="OFL46" s="117"/>
      <c r="OFM46" s="117"/>
      <c r="OFN46" s="117"/>
      <c r="OFO46" s="117"/>
      <c r="OFP46" s="117"/>
      <c r="OFQ46" s="117"/>
      <c r="OFR46" s="117"/>
      <c r="OFS46" s="117"/>
      <c r="OFT46" s="117"/>
      <c r="OFU46" s="117"/>
      <c r="OFV46" s="117"/>
      <c r="OFW46" s="117"/>
      <c r="OFX46" s="117"/>
      <c r="OFY46" s="117"/>
      <c r="OFZ46" s="117"/>
      <c r="OGA46" s="117"/>
      <c r="OGB46" s="117"/>
      <c r="OGC46" s="117"/>
      <c r="OGD46" s="117"/>
      <c r="OGE46" s="117"/>
      <c r="OGF46" s="117"/>
      <c r="OGG46" s="117"/>
      <c r="OGH46" s="117"/>
      <c r="OGI46" s="117"/>
      <c r="OGJ46" s="117"/>
      <c r="OGK46" s="117"/>
      <c r="OGL46" s="117"/>
      <c r="OGM46" s="117"/>
      <c r="OGN46" s="117"/>
      <c r="OGO46" s="117"/>
      <c r="OGP46" s="117"/>
      <c r="OGQ46" s="117"/>
      <c r="OGR46" s="117"/>
      <c r="OGS46" s="117"/>
      <c r="OGT46" s="117"/>
      <c r="OGU46" s="117"/>
      <c r="OGV46" s="117"/>
      <c r="OGW46" s="117"/>
      <c r="OGX46" s="117"/>
      <c r="OGY46" s="117"/>
      <c r="OGZ46" s="117"/>
      <c r="OHA46" s="117"/>
      <c r="OHB46" s="117"/>
      <c r="OHC46" s="117"/>
      <c r="OHD46" s="117"/>
      <c r="OHE46" s="117"/>
      <c r="OHF46" s="117"/>
      <c r="OHG46" s="117"/>
      <c r="OHH46" s="117"/>
      <c r="OHI46" s="117"/>
      <c r="OHJ46" s="117"/>
      <c r="OHK46" s="117"/>
      <c r="OHL46" s="117"/>
      <c r="OHM46" s="117"/>
      <c r="OHN46" s="117"/>
      <c r="OHO46" s="117"/>
      <c r="OHP46" s="117"/>
      <c r="OHQ46" s="117"/>
      <c r="OHR46" s="117"/>
      <c r="OHS46" s="117"/>
      <c r="OHT46" s="117"/>
      <c r="OHU46" s="117"/>
      <c r="OHV46" s="117"/>
      <c r="OHW46" s="117"/>
      <c r="OHX46" s="117"/>
      <c r="OHY46" s="117"/>
      <c r="OHZ46" s="117"/>
      <c r="OIA46" s="117"/>
      <c r="OIB46" s="117"/>
      <c r="OIC46" s="117"/>
      <c r="OID46" s="117"/>
      <c r="OIE46" s="117"/>
      <c r="OIF46" s="117"/>
      <c r="OIG46" s="117"/>
      <c r="OIH46" s="117"/>
      <c r="OII46" s="117"/>
      <c r="OIJ46" s="117"/>
      <c r="OIK46" s="117"/>
      <c r="OIL46" s="117"/>
      <c r="OIM46" s="117"/>
      <c r="OIN46" s="117"/>
      <c r="OIO46" s="117"/>
      <c r="OIP46" s="117"/>
      <c r="OIQ46" s="117"/>
      <c r="OIR46" s="117"/>
      <c r="OIS46" s="117"/>
      <c r="OIT46" s="117"/>
      <c r="OIU46" s="117"/>
      <c r="OIV46" s="117"/>
      <c r="OIW46" s="117"/>
      <c r="OIX46" s="117"/>
      <c r="OIY46" s="117"/>
      <c r="OIZ46" s="117"/>
      <c r="OJA46" s="117"/>
      <c r="OJB46" s="117"/>
      <c r="OJC46" s="117"/>
      <c r="OJD46" s="117"/>
      <c r="OJE46" s="117"/>
      <c r="OJF46" s="117"/>
      <c r="OJG46" s="117"/>
      <c r="OJH46" s="117"/>
      <c r="OJI46" s="117"/>
      <c r="OJJ46" s="117"/>
      <c r="OJK46" s="117"/>
      <c r="OJL46" s="117"/>
      <c r="OJM46" s="117"/>
      <c r="OJN46" s="117"/>
      <c r="OJO46" s="117"/>
      <c r="OJP46" s="117"/>
      <c r="OJQ46" s="117"/>
      <c r="OJR46" s="117"/>
      <c r="OJS46" s="117"/>
      <c r="OJT46" s="117"/>
      <c r="OJU46" s="117"/>
      <c r="OJV46" s="117"/>
      <c r="OJW46" s="117"/>
      <c r="OJX46" s="117"/>
      <c r="OJY46" s="117"/>
      <c r="OJZ46" s="117"/>
      <c r="OKA46" s="117"/>
      <c r="OKB46" s="117"/>
      <c r="OKC46" s="117"/>
      <c r="OKD46" s="117"/>
      <c r="OKE46" s="117"/>
      <c r="OKF46" s="117"/>
      <c r="OKG46" s="117"/>
      <c r="OKH46" s="117"/>
      <c r="OKI46" s="117"/>
      <c r="OKJ46" s="117"/>
      <c r="OKK46" s="117"/>
      <c r="OKL46" s="117"/>
      <c r="OKM46" s="117"/>
      <c r="OKN46" s="117"/>
      <c r="OKO46" s="117"/>
      <c r="OKP46" s="117"/>
      <c r="OKQ46" s="117"/>
      <c r="OKR46" s="117"/>
      <c r="OKS46" s="117"/>
      <c r="OKT46" s="117"/>
      <c r="OKU46" s="117"/>
      <c r="OKV46" s="117"/>
      <c r="OKW46" s="117"/>
      <c r="OKX46" s="117"/>
      <c r="OKY46" s="117"/>
      <c r="OKZ46" s="117"/>
      <c r="OLA46" s="117"/>
      <c r="OLB46" s="117"/>
      <c r="OLC46" s="117"/>
      <c r="OLD46" s="117"/>
      <c r="OLE46" s="117"/>
      <c r="OLF46" s="117"/>
      <c r="OLG46" s="117"/>
      <c r="OLH46" s="117"/>
      <c r="OLI46" s="117"/>
      <c r="OLJ46" s="117"/>
      <c r="OLK46" s="117"/>
      <c r="OLL46" s="117"/>
      <c r="OLM46" s="117"/>
      <c r="OLN46" s="117"/>
      <c r="OLO46" s="117"/>
      <c r="OLP46" s="117"/>
      <c r="OLQ46" s="117"/>
      <c r="OLR46" s="117"/>
      <c r="OLS46" s="117"/>
      <c r="OLT46" s="117"/>
      <c r="OLU46" s="117"/>
      <c r="OLV46" s="117"/>
      <c r="OLW46" s="117"/>
      <c r="OLX46" s="117"/>
      <c r="OLY46" s="117"/>
      <c r="OLZ46" s="117"/>
      <c r="OMA46" s="117"/>
      <c r="OMB46" s="117"/>
      <c r="OMC46" s="117"/>
      <c r="OMD46" s="117"/>
      <c r="OME46" s="117"/>
      <c r="OMF46" s="117"/>
      <c r="OMG46" s="117"/>
      <c r="OMH46" s="117"/>
      <c r="OMI46" s="117"/>
      <c r="OMJ46" s="117"/>
      <c r="OMK46" s="117"/>
      <c r="OML46" s="117"/>
      <c r="OMM46" s="117"/>
      <c r="OMN46" s="117"/>
      <c r="OMO46" s="117"/>
      <c r="OMP46" s="117"/>
      <c r="OMQ46" s="117"/>
      <c r="OMR46" s="117"/>
      <c r="OMS46" s="117"/>
      <c r="OMT46" s="117"/>
      <c r="OMU46" s="117"/>
      <c r="OMV46" s="117"/>
      <c r="OMW46" s="117"/>
      <c r="OMX46" s="117"/>
      <c r="OMY46" s="117"/>
      <c r="OMZ46" s="117"/>
      <c r="ONA46" s="117"/>
      <c r="ONB46" s="117"/>
      <c r="ONC46" s="117"/>
      <c r="OND46" s="117"/>
      <c r="ONE46" s="117"/>
      <c r="ONF46" s="117"/>
      <c r="ONG46" s="117"/>
      <c r="ONH46" s="117"/>
      <c r="ONI46" s="117"/>
      <c r="ONJ46" s="117"/>
      <c r="ONK46" s="117"/>
      <c r="ONL46" s="117"/>
      <c r="ONM46" s="117"/>
      <c r="ONN46" s="117"/>
      <c r="ONO46" s="117"/>
      <c r="ONP46" s="117"/>
      <c r="ONQ46" s="117"/>
      <c r="ONR46" s="117"/>
      <c r="ONS46" s="117"/>
      <c r="ONT46" s="117"/>
      <c r="ONU46" s="117"/>
      <c r="ONV46" s="117"/>
      <c r="ONW46" s="117"/>
      <c r="ONX46" s="117"/>
      <c r="ONY46" s="117"/>
      <c r="ONZ46" s="117"/>
      <c r="OOA46" s="117"/>
      <c r="OOB46" s="117"/>
      <c r="OOC46" s="117"/>
      <c r="OOD46" s="117"/>
      <c r="OOE46" s="117"/>
      <c r="OOF46" s="117"/>
      <c r="OOG46" s="117"/>
      <c r="OOH46" s="117"/>
      <c r="OOI46" s="117"/>
      <c r="OOJ46" s="117"/>
      <c r="OOK46" s="117"/>
      <c r="OOL46" s="117"/>
      <c r="OOM46" s="117"/>
      <c r="OON46" s="117"/>
      <c r="OOO46" s="117"/>
      <c r="OOP46" s="117"/>
      <c r="OOQ46" s="117"/>
      <c r="OOR46" s="117"/>
      <c r="OOS46" s="117"/>
      <c r="OOT46" s="117"/>
      <c r="OOU46" s="117"/>
      <c r="OOV46" s="117"/>
      <c r="OOW46" s="117"/>
      <c r="OOX46" s="117"/>
      <c r="OOY46" s="117"/>
      <c r="OOZ46" s="117"/>
      <c r="OPA46" s="117"/>
      <c r="OPB46" s="117"/>
      <c r="OPC46" s="117"/>
      <c r="OPD46" s="117"/>
      <c r="OPE46" s="117"/>
      <c r="OPF46" s="117"/>
      <c r="OPG46" s="117"/>
      <c r="OPH46" s="117"/>
      <c r="OPI46" s="117"/>
      <c r="OPJ46" s="117"/>
      <c r="OPK46" s="117"/>
      <c r="OPL46" s="117"/>
      <c r="OPM46" s="117"/>
      <c r="OPN46" s="117"/>
      <c r="OPO46" s="117"/>
      <c r="OPP46" s="117"/>
      <c r="OPQ46" s="117"/>
      <c r="OPR46" s="117"/>
      <c r="OPS46" s="117"/>
      <c r="OPT46" s="117"/>
      <c r="OPU46" s="117"/>
      <c r="OPV46" s="117"/>
      <c r="OPW46" s="117"/>
      <c r="OPX46" s="117"/>
      <c r="OPY46" s="117"/>
      <c r="OPZ46" s="117"/>
      <c r="OQA46" s="117"/>
      <c r="OQB46" s="117"/>
      <c r="OQC46" s="117"/>
      <c r="OQD46" s="117"/>
      <c r="OQE46" s="117"/>
      <c r="OQF46" s="117"/>
      <c r="OQG46" s="117"/>
      <c r="OQH46" s="117"/>
      <c r="OQI46" s="117"/>
      <c r="OQJ46" s="117"/>
      <c r="OQK46" s="117"/>
      <c r="OQL46" s="117"/>
      <c r="OQM46" s="117"/>
      <c r="OQN46" s="117"/>
      <c r="OQO46" s="117"/>
      <c r="OQP46" s="117"/>
      <c r="OQQ46" s="117"/>
      <c r="OQR46" s="117"/>
      <c r="OQS46" s="117"/>
      <c r="OQT46" s="117"/>
      <c r="OQU46" s="117"/>
      <c r="OQV46" s="117"/>
      <c r="OQW46" s="117"/>
      <c r="OQX46" s="117"/>
      <c r="OQY46" s="117"/>
      <c r="OQZ46" s="117"/>
      <c r="ORA46" s="117"/>
      <c r="ORB46" s="117"/>
      <c r="ORC46" s="117"/>
      <c r="ORD46" s="117"/>
      <c r="ORE46" s="117"/>
      <c r="ORF46" s="117"/>
      <c r="ORG46" s="117"/>
      <c r="ORH46" s="117"/>
      <c r="ORI46" s="117"/>
      <c r="ORJ46" s="117"/>
      <c r="ORK46" s="117"/>
      <c r="ORL46" s="117"/>
      <c r="ORM46" s="117"/>
      <c r="ORN46" s="117"/>
      <c r="ORO46" s="117"/>
      <c r="ORP46" s="117"/>
      <c r="ORQ46" s="117"/>
      <c r="ORR46" s="117"/>
      <c r="ORS46" s="117"/>
      <c r="ORT46" s="117"/>
      <c r="ORU46" s="117"/>
      <c r="ORV46" s="117"/>
      <c r="ORW46" s="117"/>
      <c r="ORX46" s="117"/>
      <c r="ORY46" s="117"/>
      <c r="ORZ46" s="117"/>
      <c r="OSA46" s="117"/>
      <c r="OSB46" s="117"/>
      <c r="OSC46" s="117"/>
      <c r="OSD46" s="117"/>
      <c r="OSE46" s="117"/>
      <c r="OSF46" s="117"/>
      <c r="OSG46" s="117"/>
      <c r="OSH46" s="117"/>
      <c r="OSI46" s="117"/>
      <c r="OSJ46" s="117"/>
      <c r="OSK46" s="117"/>
      <c r="OSL46" s="117"/>
      <c r="OSM46" s="117"/>
      <c r="OSN46" s="117"/>
      <c r="OSO46" s="117"/>
      <c r="OSP46" s="117"/>
      <c r="OSQ46" s="117"/>
      <c r="OSR46" s="117"/>
      <c r="OSS46" s="117"/>
      <c r="OST46" s="117"/>
      <c r="OSU46" s="117"/>
      <c r="OSV46" s="117"/>
      <c r="OSW46" s="117"/>
      <c r="OSX46" s="117"/>
      <c r="OSY46" s="117"/>
      <c r="OSZ46" s="117"/>
      <c r="OTA46" s="117"/>
      <c r="OTB46" s="117"/>
      <c r="OTC46" s="117"/>
      <c r="OTD46" s="117"/>
      <c r="OTE46" s="117"/>
      <c r="OTF46" s="117"/>
      <c r="OTG46" s="117"/>
      <c r="OTH46" s="117"/>
      <c r="OTI46" s="117"/>
      <c r="OTJ46" s="117"/>
      <c r="OTK46" s="117"/>
      <c r="OTL46" s="117"/>
      <c r="OTM46" s="117"/>
      <c r="OTN46" s="117"/>
      <c r="OTO46" s="117"/>
      <c r="OTP46" s="117"/>
      <c r="OTQ46" s="117"/>
      <c r="OTR46" s="117"/>
      <c r="OTS46" s="117"/>
      <c r="OTT46" s="117"/>
      <c r="OTU46" s="117"/>
      <c r="OTV46" s="117"/>
      <c r="OTW46" s="117"/>
      <c r="OTX46" s="117"/>
      <c r="OTY46" s="117"/>
      <c r="OTZ46" s="117"/>
      <c r="OUA46" s="117"/>
      <c r="OUB46" s="117"/>
      <c r="OUC46" s="117"/>
      <c r="OUD46" s="117"/>
      <c r="OUE46" s="117"/>
      <c r="OUF46" s="117"/>
      <c r="OUG46" s="117"/>
      <c r="OUH46" s="117"/>
      <c r="OUI46" s="117"/>
      <c r="OUJ46" s="117"/>
      <c r="OUK46" s="117"/>
      <c r="OUL46" s="117"/>
      <c r="OUM46" s="117"/>
      <c r="OUN46" s="117"/>
      <c r="OUO46" s="117"/>
      <c r="OUP46" s="117"/>
      <c r="OUQ46" s="117"/>
      <c r="OUR46" s="117"/>
      <c r="OUS46" s="117"/>
      <c r="OUT46" s="117"/>
      <c r="OUU46" s="117"/>
      <c r="OUV46" s="117"/>
      <c r="OUW46" s="117"/>
      <c r="OUX46" s="117"/>
      <c r="OUY46" s="117"/>
      <c r="OUZ46" s="117"/>
      <c r="OVA46" s="117"/>
      <c r="OVB46" s="117"/>
      <c r="OVC46" s="117"/>
      <c r="OVD46" s="117"/>
      <c r="OVE46" s="117"/>
      <c r="OVF46" s="117"/>
      <c r="OVG46" s="117"/>
      <c r="OVH46" s="117"/>
      <c r="OVI46" s="117"/>
      <c r="OVJ46" s="117"/>
      <c r="OVK46" s="117"/>
      <c r="OVL46" s="117"/>
      <c r="OVM46" s="117"/>
      <c r="OVN46" s="117"/>
      <c r="OVO46" s="117"/>
      <c r="OVP46" s="117"/>
      <c r="OVQ46" s="117"/>
      <c r="OVR46" s="117"/>
      <c r="OVS46" s="117"/>
      <c r="OVT46" s="117"/>
      <c r="OVU46" s="117"/>
      <c r="OVV46" s="117"/>
      <c r="OVW46" s="117"/>
      <c r="OVX46" s="117"/>
      <c r="OVY46" s="117"/>
      <c r="OVZ46" s="117"/>
      <c r="OWA46" s="117"/>
      <c r="OWB46" s="117"/>
      <c r="OWC46" s="117"/>
      <c r="OWD46" s="117"/>
      <c r="OWE46" s="117"/>
      <c r="OWF46" s="117"/>
      <c r="OWG46" s="117"/>
      <c r="OWH46" s="117"/>
      <c r="OWI46" s="117"/>
      <c r="OWJ46" s="117"/>
      <c r="OWK46" s="117"/>
      <c r="OWL46" s="117"/>
      <c r="OWM46" s="117"/>
      <c r="OWN46" s="117"/>
      <c r="OWO46" s="117"/>
      <c r="OWP46" s="117"/>
      <c r="OWQ46" s="117"/>
      <c r="OWR46" s="117"/>
      <c r="OWS46" s="117"/>
      <c r="OWT46" s="117"/>
      <c r="OWU46" s="117"/>
      <c r="OWV46" s="117"/>
      <c r="OWW46" s="117"/>
      <c r="OWX46" s="117"/>
      <c r="OWY46" s="117"/>
      <c r="OWZ46" s="117"/>
      <c r="OXA46" s="117"/>
      <c r="OXB46" s="117"/>
      <c r="OXC46" s="117"/>
      <c r="OXD46" s="117"/>
      <c r="OXE46" s="117"/>
      <c r="OXF46" s="117"/>
      <c r="OXG46" s="117"/>
      <c r="OXH46" s="117"/>
      <c r="OXI46" s="117"/>
      <c r="OXJ46" s="117"/>
      <c r="OXK46" s="117"/>
      <c r="OXL46" s="117"/>
      <c r="OXM46" s="117"/>
      <c r="OXN46" s="117"/>
      <c r="OXO46" s="117"/>
      <c r="OXP46" s="117"/>
      <c r="OXQ46" s="117"/>
      <c r="OXR46" s="117"/>
      <c r="OXS46" s="117"/>
      <c r="OXT46" s="117"/>
      <c r="OXU46" s="117"/>
      <c r="OXV46" s="117"/>
      <c r="OXW46" s="117"/>
      <c r="OXX46" s="117"/>
      <c r="OXY46" s="117"/>
      <c r="OXZ46" s="117"/>
      <c r="OYA46" s="117"/>
      <c r="OYB46" s="117"/>
      <c r="OYC46" s="117"/>
      <c r="OYD46" s="117"/>
      <c r="OYE46" s="117"/>
      <c r="OYF46" s="117"/>
      <c r="OYG46" s="117"/>
      <c r="OYH46" s="117"/>
      <c r="OYI46" s="117"/>
      <c r="OYJ46" s="117"/>
      <c r="OYK46" s="117"/>
      <c r="OYL46" s="117"/>
      <c r="OYM46" s="117"/>
      <c r="OYN46" s="117"/>
      <c r="OYO46" s="117"/>
      <c r="OYP46" s="117"/>
      <c r="OYQ46" s="117"/>
      <c r="OYR46" s="117"/>
      <c r="OYS46" s="117"/>
      <c r="OYT46" s="117"/>
      <c r="OYU46" s="117"/>
      <c r="OYV46" s="117"/>
      <c r="OYW46" s="117"/>
      <c r="OYX46" s="117"/>
      <c r="OYY46" s="117"/>
      <c r="OYZ46" s="117"/>
      <c r="OZA46" s="117"/>
      <c r="OZB46" s="117"/>
      <c r="OZC46" s="117"/>
      <c r="OZD46" s="117"/>
      <c r="OZE46" s="117"/>
      <c r="OZF46" s="117"/>
      <c r="OZG46" s="117"/>
      <c r="OZH46" s="117"/>
      <c r="OZI46" s="117"/>
      <c r="OZJ46" s="117"/>
      <c r="OZK46" s="117"/>
      <c r="OZL46" s="117"/>
      <c r="OZM46" s="117"/>
      <c r="OZN46" s="117"/>
      <c r="OZO46" s="117"/>
      <c r="OZP46" s="117"/>
      <c r="OZQ46" s="117"/>
      <c r="OZR46" s="117"/>
      <c r="OZS46" s="117"/>
      <c r="OZT46" s="117"/>
      <c r="OZU46" s="117"/>
      <c r="OZV46" s="117"/>
      <c r="OZW46" s="117"/>
      <c r="OZX46" s="117"/>
      <c r="OZY46" s="117"/>
      <c r="OZZ46" s="117"/>
      <c r="PAA46" s="117"/>
      <c r="PAB46" s="117"/>
      <c r="PAC46" s="117"/>
      <c r="PAD46" s="117"/>
      <c r="PAE46" s="117"/>
      <c r="PAF46" s="117"/>
      <c r="PAG46" s="117"/>
      <c r="PAH46" s="117"/>
      <c r="PAI46" s="117"/>
      <c r="PAJ46" s="117"/>
      <c r="PAK46" s="117"/>
      <c r="PAL46" s="117"/>
      <c r="PAM46" s="117"/>
      <c r="PAN46" s="117"/>
      <c r="PAO46" s="117"/>
      <c r="PAP46" s="117"/>
      <c r="PAQ46" s="117"/>
      <c r="PAR46" s="117"/>
      <c r="PAS46" s="117"/>
      <c r="PAT46" s="117"/>
      <c r="PAU46" s="117"/>
      <c r="PAV46" s="117"/>
      <c r="PAW46" s="117"/>
      <c r="PAX46" s="117"/>
      <c r="PAY46" s="117"/>
      <c r="PAZ46" s="117"/>
      <c r="PBA46" s="117"/>
      <c r="PBB46" s="117"/>
      <c r="PBC46" s="117"/>
      <c r="PBD46" s="117"/>
      <c r="PBE46" s="117"/>
      <c r="PBF46" s="117"/>
      <c r="PBG46" s="117"/>
      <c r="PBH46" s="117"/>
      <c r="PBI46" s="117"/>
      <c r="PBJ46" s="117"/>
      <c r="PBK46" s="117"/>
      <c r="PBL46" s="117"/>
      <c r="PBM46" s="117"/>
      <c r="PBN46" s="117"/>
      <c r="PBO46" s="117"/>
      <c r="PBP46" s="117"/>
      <c r="PBQ46" s="117"/>
      <c r="PBR46" s="117"/>
      <c r="PBS46" s="117"/>
      <c r="PBT46" s="117"/>
      <c r="PBU46" s="117"/>
      <c r="PBV46" s="117"/>
      <c r="PBW46" s="117"/>
      <c r="PBX46" s="117"/>
      <c r="PBY46" s="117"/>
      <c r="PBZ46" s="117"/>
      <c r="PCA46" s="117"/>
      <c r="PCB46" s="117"/>
      <c r="PCC46" s="117"/>
      <c r="PCD46" s="117"/>
      <c r="PCE46" s="117"/>
      <c r="PCF46" s="117"/>
      <c r="PCG46" s="117"/>
      <c r="PCH46" s="117"/>
      <c r="PCI46" s="117"/>
      <c r="PCJ46" s="117"/>
      <c r="PCK46" s="117"/>
      <c r="PCL46" s="117"/>
      <c r="PCM46" s="117"/>
      <c r="PCN46" s="117"/>
      <c r="PCO46" s="117"/>
      <c r="PCP46" s="117"/>
      <c r="PCQ46" s="117"/>
      <c r="PCR46" s="117"/>
      <c r="PCS46" s="117"/>
      <c r="PCT46" s="117"/>
      <c r="PCU46" s="117"/>
      <c r="PCV46" s="117"/>
      <c r="PCW46" s="117"/>
      <c r="PCX46" s="117"/>
      <c r="PCY46" s="117"/>
      <c r="PCZ46" s="117"/>
      <c r="PDA46" s="117"/>
      <c r="PDB46" s="117"/>
      <c r="PDC46" s="117"/>
      <c r="PDD46" s="117"/>
      <c r="PDE46" s="117"/>
      <c r="PDF46" s="117"/>
      <c r="PDG46" s="117"/>
      <c r="PDH46" s="117"/>
      <c r="PDI46" s="117"/>
      <c r="PDJ46" s="117"/>
      <c r="PDK46" s="117"/>
      <c r="PDL46" s="117"/>
      <c r="PDM46" s="117"/>
      <c r="PDN46" s="117"/>
      <c r="PDO46" s="117"/>
      <c r="PDP46" s="117"/>
      <c r="PDQ46" s="117"/>
      <c r="PDR46" s="117"/>
      <c r="PDS46" s="117"/>
      <c r="PDT46" s="117"/>
      <c r="PDU46" s="117"/>
      <c r="PDV46" s="117"/>
      <c r="PDW46" s="117"/>
      <c r="PDX46" s="117"/>
      <c r="PDY46" s="117"/>
      <c r="PDZ46" s="117"/>
      <c r="PEA46" s="117"/>
      <c r="PEB46" s="117"/>
      <c r="PEC46" s="117"/>
      <c r="PED46" s="117"/>
      <c r="PEE46" s="117"/>
      <c r="PEF46" s="117"/>
      <c r="PEG46" s="117"/>
      <c r="PEH46" s="117"/>
      <c r="PEI46" s="117"/>
      <c r="PEJ46" s="117"/>
      <c r="PEK46" s="117"/>
      <c r="PEL46" s="117"/>
      <c r="PEM46" s="117"/>
      <c r="PEN46" s="117"/>
      <c r="PEO46" s="117"/>
      <c r="PEP46" s="117"/>
      <c r="PEQ46" s="117"/>
      <c r="PER46" s="117"/>
      <c r="PES46" s="117"/>
      <c r="PET46" s="117"/>
      <c r="PEU46" s="117"/>
      <c r="PEV46" s="117"/>
      <c r="PEW46" s="117"/>
      <c r="PEX46" s="117"/>
      <c r="PEY46" s="117"/>
      <c r="PEZ46" s="117"/>
      <c r="PFA46" s="117"/>
      <c r="PFB46" s="117"/>
      <c r="PFC46" s="117"/>
      <c r="PFD46" s="117"/>
      <c r="PFE46" s="117"/>
      <c r="PFF46" s="117"/>
      <c r="PFG46" s="117"/>
      <c r="PFH46" s="117"/>
      <c r="PFI46" s="117"/>
      <c r="PFJ46" s="117"/>
      <c r="PFK46" s="117"/>
      <c r="PFL46" s="117"/>
      <c r="PFM46" s="117"/>
      <c r="PFN46" s="117"/>
      <c r="PFO46" s="117"/>
      <c r="PFP46" s="117"/>
      <c r="PFQ46" s="117"/>
      <c r="PFR46" s="117"/>
      <c r="PFS46" s="117"/>
      <c r="PFT46" s="117"/>
      <c r="PFU46" s="117"/>
      <c r="PFV46" s="117"/>
      <c r="PFW46" s="117"/>
      <c r="PFX46" s="117"/>
      <c r="PFY46" s="117"/>
      <c r="PFZ46" s="117"/>
      <c r="PGA46" s="117"/>
      <c r="PGB46" s="117"/>
      <c r="PGC46" s="117"/>
      <c r="PGD46" s="117"/>
      <c r="PGE46" s="117"/>
      <c r="PGF46" s="117"/>
      <c r="PGG46" s="117"/>
      <c r="PGH46" s="117"/>
      <c r="PGI46" s="117"/>
      <c r="PGJ46" s="117"/>
      <c r="PGK46" s="117"/>
      <c r="PGL46" s="117"/>
      <c r="PGM46" s="117"/>
      <c r="PGN46" s="117"/>
      <c r="PGO46" s="117"/>
      <c r="PGP46" s="117"/>
      <c r="PGQ46" s="117"/>
      <c r="PGR46" s="117"/>
      <c r="PGS46" s="117"/>
      <c r="PGT46" s="117"/>
      <c r="PGU46" s="117"/>
      <c r="PGV46" s="117"/>
      <c r="PGW46" s="117"/>
      <c r="PGX46" s="117"/>
      <c r="PGY46" s="117"/>
      <c r="PGZ46" s="117"/>
      <c r="PHA46" s="117"/>
      <c r="PHB46" s="117"/>
      <c r="PHC46" s="117"/>
      <c r="PHD46" s="117"/>
      <c r="PHE46" s="117"/>
      <c r="PHF46" s="117"/>
      <c r="PHG46" s="117"/>
      <c r="PHH46" s="117"/>
      <c r="PHI46" s="117"/>
      <c r="PHJ46" s="117"/>
      <c r="PHK46" s="117"/>
      <c r="PHL46" s="117"/>
      <c r="PHM46" s="117"/>
      <c r="PHN46" s="117"/>
      <c r="PHO46" s="117"/>
      <c r="PHP46" s="117"/>
      <c r="PHQ46" s="117"/>
      <c r="PHR46" s="117"/>
      <c r="PHS46" s="117"/>
      <c r="PHT46" s="117"/>
      <c r="PHU46" s="117"/>
      <c r="PHV46" s="117"/>
      <c r="PHW46" s="117"/>
      <c r="PHX46" s="117"/>
      <c r="PHY46" s="117"/>
      <c r="PHZ46" s="117"/>
      <c r="PIA46" s="117"/>
      <c r="PIB46" s="117"/>
      <c r="PIC46" s="117"/>
      <c r="PID46" s="117"/>
      <c r="PIE46" s="117"/>
      <c r="PIF46" s="117"/>
      <c r="PIG46" s="117"/>
      <c r="PIH46" s="117"/>
      <c r="PII46" s="117"/>
      <c r="PIJ46" s="117"/>
      <c r="PIK46" s="117"/>
      <c r="PIL46" s="117"/>
      <c r="PIM46" s="117"/>
      <c r="PIN46" s="117"/>
      <c r="PIO46" s="117"/>
      <c r="PIP46" s="117"/>
      <c r="PIQ46" s="117"/>
      <c r="PIR46" s="117"/>
      <c r="PIS46" s="117"/>
      <c r="PIT46" s="117"/>
      <c r="PIU46" s="117"/>
      <c r="PIV46" s="117"/>
      <c r="PIW46" s="117"/>
      <c r="PIX46" s="117"/>
      <c r="PIY46" s="117"/>
      <c r="PIZ46" s="117"/>
      <c r="PJA46" s="117"/>
      <c r="PJB46" s="117"/>
      <c r="PJC46" s="117"/>
      <c r="PJD46" s="117"/>
      <c r="PJE46" s="117"/>
      <c r="PJF46" s="117"/>
      <c r="PJG46" s="117"/>
      <c r="PJH46" s="117"/>
      <c r="PJI46" s="117"/>
      <c r="PJJ46" s="117"/>
      <c r="PJK46" s="117"/>
      <c r="PJL46" s="117"/>
      <c r="PJM46" s="117"/>
      <c r="PJN46" s="117"/>
      <c r="PJO46" s="117"/>
      <c r="PJP46" s="117"/>
      <c r="PJQ46" s="117"/>
      <c r="PJR46" s="117"/>
      <c r="PJS46" s="117"/>
      <c r="PJT46" s="117"/>
      <c r="PJU46" s="117"/>
      <c r="PJV46" s="117"/>
      <c r="PJW46" s="117"/>
      <c r="PJX46" s="117"/>
      <c r="PJY46" s="117"/>
      <c r="PJZ46" s="117"/>
      <c r="PKA46" s="117"/>
      <c r="PKB46" s="117"/>
      <c r="PKC46" s="117"/>
      <c r="PKD46" s="117"/>
      <c r="PKE46" s="117"/>
      <c r="PKF46" s="117"/>
      <c r="PKG46" s="117"/>
      <c r="PKH46" s="117"/>
      <c r="PKI46" s="117"/>
      <c r="PKJ46" s="117"/>
      <c r="PKK46" s="117"/>
      <c r="PKL46" s="117"/>
      <c r="PKM46" s="117"/>
      <c r="PKN46" s="117"/>
      <c r="PKO46" s="117"/>
      <c r="PKP46" s="117"/>
      <c r="PKQ46" s="117"/>
      <c r="PKR46" s="117"/>
      <c r="PKS46" s="117"/>
      <c r="PKT46" s="117"/>
      <c r="PKU46" s="117"/>
      <c r="PKV46" s="117"/>
      <c r="PKW46" s="117"/>
      <c r="PKX46" s="117"/>
      <c r="PKY46" s="117"/>
      <c r="PKZ46" s="117"/>
      <c r="PLA46" s="117"/>
      <c r="PLB46" s="117"/>
      <c r="PLC46" s="117"/>
      <c r="PLD46" s="117"/>
      <c r="PLE46" s="117"/>
      <c r="PLF46" s="117"/>
      <c r="PLG46" s="117"/>
      <c r="PLH46" s="117"/>
      <c r="PLI46" s="117"/>
      <c r="PLJ46" s="117"/>
      <c r="PLK46" s="117"/>
      <c r="PLL46" s="117"/>
      <c r="PLM46" s="117"/>
      <c r="PLN46" s="117"/>
      <c r="PLO46" s="117"/>
      <c r="PLP46" s="117"/>
      <c r="PLQ46" s="117"/>
      <c r="PLR46" s="117"/>
      <c r="PLS46" s="117"/>
      <c r="PLT46" s="117"/>
      <c r="PLU46" s="117"/>
      <c r="PLV46" s="117"/>
      <c r="PLW46" s="117"/>
      <c r="PLX46" s="117"/>
      <c r="PLY46" s="117"/>
      <c r="PLZ46" s="117"/>
      <c r="PMA46" s="117"/>
      <c r="PMB46" s="117"/>
      <c r="PMC46" s="117"/>
      <c r="PMD46" s="117"/>
      <c r="PME46" s="117"/>
      <c r="PMF46" s="117"/>
      <c r="PMG46" s="117"/>
      <c r="PMH46" s="117"/>
      <c r="PMI46" s="117"/>
      <c r="PMJ46" s="117"/>
      <c r="PMK46" s="117"/>
      <c r="PML46" s="117"/>
      <c r="PMM46" s="117"/>
      <c r="PMN46" s="117"/>
      <c r="PMO46" s="117"/>
      <c r="PMP46" s="117"/>
      <c r="PMQ46" s="117"/>
      <c r="PMR46" s="117"/>
      <c r="PMS46" s="117"/>
      <c r="PMT46" s="117"/>
      <c r="PMU46" s="117"/>
      <c r="PMV46" s="117"/>
      <c r="PMW46" s="117"/>
      <c r="PMX46" s="117"/>
      <c r="PMY46" s="117"/>
      <c r="PMZ46" s="117"/>
      <c r="PNA46" s="117"/>
      <c r="PNB46" s="117"/>
      <c r="PNC46" s="117"/>
      <c r="PND46" s="117"/>
      <c r="PNE46" s="117"/>
      <c r="PNF46" s="117"/>
      <c r="PNG46" s="117"/>
      <c r="PNH46" s="117"/>
      <c r="PNI46" s="117"/>
      <c r="PNJ46" s="117"/>
      <c r="PNK46" s="117"/>
      <c r="PNL46" s="117"/>
      <c r="PNM46" s="117"/>
      <c r="PNN46" s="117"/>
      <c r="PNO46" s="117"/>
      <c r="PNP46" s="117"/>
      <c r="PNQ46" s="117"/>
      <c r="PNR46" s="117"/>
      <c r="PNS46" s="117"/>
      <c r="PNT46" s="117"/>
      <c r="PNU46" s="117"/>
      <c r="PNV46" s="117"/>
      <c r="PNW46" s="117"/>
      <c r="PNX46" s="117"/>
      <c r="PNY46" s="117"/>
      <c r="PNZ46" s="117"/>
      <c r="POA46" s="117"/>
      <c r="POB46" s="117"/>
      <c r="POC46" s="117"/>
      <c r="POD46" s="117"/>
      <c r="POE46" s="117"/>
      <c r="POF46" s="117"/>
      <c r="POG46" s="117"/>
      <c r="POH46" s="117"/>
      <c r="POI46" s="117"/>
      <c r="POJ46" s="117"/>
      <c r="POK46" s="117"/>
      <c r="POL46" s="117"/>
      <c r="POM46" s="117"/>
      <c r="PON46" s="117"/>
      <c r="POO46" s="117"/>
      <c r="POP46" s="117"/>
      <c r="POQ46" s="117"/>
      <c r="POR46" s="117"/>
      <c r="POS46" s="117"/>
      <c r="POT46" s="117"/>
      <c r="POU46" s="117"/>
      <c r="POV46" s="117"/>
      <c r="POW46" s="117"/>
      <c r="POX46" s="117"/>
      <c r="POY46" s="117"/>
      <c r="POZ46" s="117"/>
      <c r="PPA46" s="117"/>
      <c r="PPB46" s="117"/>
      <c r="PPC46" s="117"/>
      <c r="PPD46" s="117"/>
      <c r="PPE46" s="117"/>
      <c r="PPF46" s="117"/>
      <c r="PPG46" s="117"/>
      <c r="PPH46" s="117"/>
      <c r="PPI46" s="117"/>
      <c r="PPJ46" s="117"/>
      <c r="PPK46" s="117"/>
      <c r="PPL46" s="117"/>
      <c r="PPM46" s="117"/>
      <c r="PPN46" s="117"/>
      <c r="PPO46" s="117"/>
      <c r="PPP46" s="117"/>
      <c r="PPQ46" s="117"/>
      <c r="PPR46" s="117"/>
      <c r="PPS46" s="117"/>
      <c r="PPT46" s="117"/>
      <c r="PPU46" s="117"/>
      <c r="PPV46" s="117"/>
      <c r="PPW46" s="117"/>
      <c r="PPX46" s="117"/>
      <c r="PPY46" s="117"/>
      <c r="PPZ46" s="117"/>
      <c r="PQA46" s="117"/>
      <c r="PQB46" s="117"/>
      <c r="PQC46" s="117"/>
      <c r="PQD46" s="117"/>
      <c r="PQE46" s="117"/>
      <c r="PQF46" s="117"/>
      <c r="PQG46" s="117"/>
      <c r="PQH46" s="117"/>
      <c r="PQI46" s="117"/>
      <c r="PQJ46" s="117"/>
      <c r="PQK46" s="117"/>
      <c r="PQL46" s="117"/>
      <c r="PQM46" s="117"/>
      <c r="PQN46" s="117"/>
      <c r="PQO46" s="117"/>
      <c r="PQP46" s="117"/>
      <c r="PQQ46" s="117"/>
      <c r="PQR46" s="117"/>
      <c r="PQS46" s="117"/>
      <c r="PQT46" s="117"/>
      <c r="PQU46" s="117"/>
      <c r="PQV46" s="117"/>
      <c r="PQW46" s="117"/>
      <c r="PQX46" s="117"/>
      <c r="PQY46" s="117"/>
      <c r="PQZ46" s="117"/>
      <c r="PRA46" s="117"/>
      <c r="PRB46" s="117"/>
      <c r="PRC46" s="117"/>
      <c r="PRD46" s="117"/>
      <c r="PRE46" s="117"/>
      <c r="PRF46" s="117"/>
      <c r="PRG46" s="117"/>
      <c r="PRH46" s="117"/>
      <c r="PRI46" s="117"/>
      <c r="PRJ46" s="117"/>
      <c r="PRK46" s="117"/>
      <c r="PRL46" s="117"/>
      <c r="PRM46" s="117"/>
      <c r="PRN46" s="117"/>
      <c r="PRO46" s="117"/>
      <c r="PRP46" s="117"/>
      <c r="PRQ46" s="117"/>
      <c r="PRR46" s="117"/>
      <c r="PRS46" s="117"/>
      <c r="PRT46" s="117"/>
      <c r="PRU46" s="117"/>
      <c r="PRV46" s="117"/>
      <c r="PRW46" s="117"/>
      <c r="PRX46" s="117"/>
      <c r="PRY46" s="117"/>
      <c r="PRZ46" s="117"/>
      <c r="PSA46" s="117"/>
      <c r="PSB46" s="117"/>
      <c r="PSC46" s="117"/>
      <c r="PSD46" s="117"/>
      <c r="PSE46" s="117"/>
      <c r="PSF46" s="117"/>
      <c r="PSG46" s="117"/>
      <c r="PSH46" s="117"/>
      <c r="PSI46" s="117"/>
      <c r="PSJ46" s="117"/>
      <c r="PSK46" s="117"/>
      <c r="PSL46" s="117"/>
      <c r="PSM46" s="117"/>
      <c r="PSN46" s="117"/>
      <c r="PSO46" s="117"/>
      <c r="PSP46" s="117"/>
      <c r="PSQ46" s="117"/>
      <c r="PSR46" s="117"/>
      <c r="PSS46" s="117"/>
      <c r="PST46" s="117"/>
      <c r="PSU46" s="117"/>
      <c r="PSV46" s="117"/>
      <c r="PSW46" s="117"/>
      <c r="PSX46" s="117"/>
      <c r="PSY46" s="117"/>
      <c r="PSZ46" s="117"/>
      <c r="PTA46" s="117"/>
      <c r="PTB46" s="117"/>
      <c r="PTC46" s="117"/>
      <c r="PTD46" s="117"/>
      <c r="PTE46" s="117"/>
      <c r="PTF46" s="117"/>
      <c r="PTG46" s="117"/>
      <c r="PTH46" s="117"/>
      <c r="PTI46" s="117"/>
      <c r="PTJ46" s="117"/>
      <c r="PTK46" s="117"/>
      <c r="PTL46" s="117"/>
      <c r="PTM46" s="117"/>
      <c r="PTN46" s="117"/>
      <c r="PTO46" s="117"/>
      <c r="PTP46" s="117"/>
      <c r="PTQ46" s="117"/>
      <c r="PTR46" s="117"/>
      <c r="PTS46" s="117"/>
      <c r="PTT46" s="117"/>
      <c r="PTU46" s="117"/>
      <c r="PTV46" s="117"/>
      <c r="PTW46" s="117"/>
      <c r="PTX46" s="117"/>
      <c r="PTY46" s="117"/>
      <c r="PTZ46" s="117"/>
      <c r="PUA46" s="117"/>
      <c r="PUB46" s="117"/>
      <c r="PUC46" s="117"/>
      <c r="PUD46" s="117"/>
      <c r="PUE46" s="117"/>
      <c r="PUF46" s="117"/>
      <c r="PUG46" s="117"/>
      <c r="PUH46" s="117"/>
      <c r="PUI46" s="117"/>
      <c r="PUJ46" s="117"/>
      <c r="PUK46" s="117"/>
      <c r="PUL46" s="117"/>
      <c r="PUM46" s="117"/>
      <c r="PUN46" s="117"/>
      <c r="PUO46" s="117"/>
      <c r="PUP46" s="117"/>
      <c r="PUQ46" s="117"/>
      <c r="PUR46" s="117"/>
      <c r="PUS46" s="117"/>
      <c r="PUT46" s="117"/>
      <c r="PUU46" s="117"/>
      <c r="PUV46" s="117"/>
      <c r="PUW46" s="117"/>
      <c r="PUX46" s="117"/>
      <c r="PUY46" s="117"/>
      <c r="PUZ46" s="117"/>
      <c r="PVA46" s="117"/>
      <c r="PVB46" s="117"/>
      <c r="PVC46" s="117"/>
      <c r="PVD46" s="117"/>
      <c r="PVE46" s="117"/>
      <c r="PVF46" s="117"/>
      <c r="PVG46" s="117"/>
      <c r="PVH46" s="117"/>
      <c r="PVI46" s="117"/>
      <c r="PVJ46" s="117"/>
      <c r="PVK46" s="117"/>
      <c r="PVL46" s="117"/>
      <c r="PVM46" s="117"/>
      <c r="PVN46" s="117"/>
      <c r="PVO46" s="117"/>
      <c r="PVP46" s="117"/>
      <c r="PVQ46" s="117"/>
      <c r="PVR46" s="117"/>
      <c r="PVS46" s="117"/>
      <c r="PVT46" s="117"/>
      <c r="PVU46" s="117"/>
      <c r="PVV46" s="117"/>
      <c r="PVW46" s="117"/>
      <c r="PVX46" s="117"/>
      <c r="PVY46" s="117"/>
      <c r="PVZ46" s="117"/>
      <c r="PWA46" s="117"/>
      <c r="PWB46" s="117"/>
      <c r="PWC46" s="117"/>
      <c r="PWD46" s="117"/>
      <c r="PWE46" s="117"/>
      <c r="PWF46" s="117"/>
      <c r="PWG46" s="117"/>
      <c r="PWH46" s="117"/>
      <c r="PWI46" s="117"/>
      <c r="PWJ46" s="117"/>
      <c r="PWK46" s="117"/>
      <c r="PWL46" s="117"/>
      <c r="PWM46" s="117"/>
      <c r="PWN46" s="117"/>
      <c r="PWO46" s="117"/>
      <c r="PWP46" s="117"/>
      <c r="PWQ46" s="117"/>
      <c r="PWR46" s="117"/>
      <c r="PWS46" s="117"/>
      <c r="PWT46" s="117"/>
      <c r="PWU46" s="117"/>
      <c r="PWV46" s="117"/>
      <c r="PWW46" s="117"/>
      <c r="PWX46" s="117"/>
      <c r="PWY46" s="117"/>
      <c r="PWZ46" s="117"/>
      <c r="PXA46" s="117"/>
      <c r="PXB46" s="117"/>
      <c r="PXC46" s="117"/>
      <c r="PXD46" s="117"/>
      <c r="PXE46" s="117"/>
      <c r="PXF46" s="117"/>
      <c r="PXG46" s="117"/>
      <c r="PXH46" s="117"/>
      <c r="PXI46" s="117"/>
      <c r="PXJ46" s="117"/>
      <c r="PXK46" s="117"/>
      <c r="PXL46" s="117"/>
      <c r="PXM46" s="117"/>
      <c r="PXN46" s="117"/>
      <c r="PXO46" s="117"/>
      <c r="PXP46" s="117"/>
      <c r="PXQ46" s="117"/>
      <c r="PXR46" s="117"/>
      <c r="PXS46" s="117"/>
      <c r="PXT46" s="117"/>
      <c r="PXU46" s="117"/>
      <c r="PXV46" s="117"/>
      <c r="PXW46" s="117"/>
      <c r="PXX46" s="117"/>
      <c r="PXY46" s="117"/>
      <c r="PXZ46" s="117"/>
      <c r="PYA46" s="117"/>
      <c r="PYB46" s="117"/>
      <c r="PYC46" s="117"/>
      <c r="PYD46" s="117"/>
      <c r="PYE46" s="117"/>
      <c r="PYF46" s="117"/>
      <c r="PYG46" s="117"/>
      <c r="PYH46" s="117"/>
      <c r="PYI46" s="117"/>
      <c r="PYJ46" s="117"/>
      <c r="PYK46" s="117"/>
      <c r="PYL46" s="117"/>
      <c r="PYM46" s="117"/>
      <c r="PYN46" s="117"/>
      <c r="PYO46" s="117"/>
      <c r="PYP46" s="117"/>
      <c r="PYQ46" s="117"/>
      <c r="PYR46" s="117"/>
      <c r="PYS46" s="117"/>
      <c r="PYT46" s="117"/>
      <c r="PYU46" s="117"/>
      <c r="PYV46" s="117"/>
      <c r="PYW46" s="117"/>
      <c r="PYX46" s="117"/>
      <c r="PYY46" s="117"/>
      <c r="PYZ46" s="117"/>
      <c r="PZA46" s="117"/>
      <c r="PZB46" s="117"/>
      <c r="PZC46" s="117"/>
      <c r="PZD46" s="117"/>
      <c r="PZE46" s="117"/>
      <c r="PZF46" s="117"/>
      <c r="PZG46" s="117"/>
      <c r="PZH46" s="117"/>
      <c r="PZI46" s="117"/>
      <c r="PZJ46" s="117"/>
      <c r="PZK46" s="117"/>
      <c r="PZL46" s="117"/>
      <c r="PZM46" s="117"/>
      <c r="PZN46" s="117"/>
      <c r="PZO46" s="117"/>
      <c r="PZP46" s="117"/>
      <c r="PZQ46" s="117"/>
      <c r="PZR46" s="117"/>
      <c r="PZS46" s="117"/>
      <c r="PZT46" s="117"/>
      <c r="PZU46" s="117"/>
      <c r="PZV46" s="117"/>
      <c r="PZW46" s="117"/>
      <c r="PZX46" s="117"/>
      <c r="PZY46" s="117"/>
      <c r="PZZ46" s="117"/>
      <c r="QAA46" s="117"/>
      <c r="QAB46" s="117"/>
      <c r="QAC46" s="117"/>
      <c r="QAD46" s="117"/>
      <c r="QAE46" s="117"/>
      <c r="QAF46" s="117"/>
      <c r="QAG46" s="117"/>
      <c r="QAH46" s="117"/>
      <c r="QAI46" s="117"/>
      <c r="QAJ46" s="117"/>
      <c r="QAK46" s="117"/>
      <c r="QAL46" s="117"/>
      <c r="QAM46" s="117"/>
      <c r="QAN46" s="117"/>
      <c r="QAO46" s="117"/>
      <c r="QAP46" s="117"/>
      <c r="QAQ46" s="117"/>
      <c r="QAR46" s="117"/>
      <c r="QAS46" s="117"/>
      <c r="QAT46" s="117"/>
      <c r="QAU46" s="117"/>
      <c r="QAV46" s="117"/>
      <c r="QAW46" s="117"/>
      <c r="QAX46" s="117"/>
      <c r="QAY46" s="117"/>
      <c r="QAZ46" s="117"/>
      <c r="QBA46" s="117"/>
      <c r="QBB46" s="117"/>
      <c r="QBC46" s="117"/>
      <c r="QBD46" s="117"/>
      <c r="QBE46" s="117"/>
      <c r="QBF46" s="117"/>
      <c r="QBG46" s="117"/>
      <c r="QBH46" s="117"/>
      <c r="QBI46" s="117"/>
      <c r="QBJ46" s="117"/>
      <c r="QBK46" s="117"/>
      <c r="QBL46" s="117"/>
      <c r="QBM46" s="117"/>
      <c r="QBN46" s="117"/>
      <c r="QBO46" s="117"/>
      <c r="QBP46" s="117"/>
      <c r="QBQ46" s="117"/>
      <c r="QBR46" s="117"/>
      <c r="QBS46" s="117"/>
      <c r="QBT46" s="117"/>
      <c r="QBU46" s="117"/>
      <c r="QBV46" s="117"/>
      <c r="QBW46" s="117"/>
      <c r="QBX46" s="117"/>
      <c r="QBY46" s="117"/>
      <c r="QBZ46" s="117"/>
      <c r="QCA46" s="117"/>
      <c r="QCB46" s="117"/>
      <c r="QCC46" s="117"/>
      <c r="QCD46" s="117"/>
      <c r="QCE46" s="117"/>
      <c r="QCF46" s="117"/>
      <c r="QCG46" s="117"/>
      <c r="QCH46" s="117"/>
      <c r="QCI46" s="117"/>
      <c r="QCJ46" s="117"/>
      <c r="QCK46" s="117"/>
      <c r="QCL46" s="117"/>
      <c r="QCM46" s="117"/>
      <c r="QCN46" s="117"/>
      <c r="QCO46" s="117"/>
      <c r="QCP46" s="117"/>
      <c r="QCQ46" s="117"/>
      <c r="QCR46" s="117"/>
      <c r="QCS46" s="117"/>
      <c r="QCT46" s="117"/>
      <c r="QCU46" s="117"/>
      <c r="QCV46" s="117"/>
      <c r="QCW46" s="117"/>
      <c r="QCX46" s="117"/>
      <c r="QCY46" s="117"/>
      <c r="QCZ46" s="117"/>
      <c r="QDA46" s="117"/>
      <c r="QDB46" s="117"/>
      <c r="QDC46" s="117"/>
      <c r="QDD46" s="117"/>
      <c r="QDE46" s="117"/>
      <c r="QDF46" s="117"/>
      <c r="QDG46" s="117"/>
      <c r="QDH46" s="117"/>
      <c r="QDI46" s="117"/>
      <c r="QDJ46" s="117"/>
      <c r="QDK46" s="117"/>
      <c r="QDL46" s="117"/>
      <c r="QDM46" s="117"/>
      <c r="QDN46" s="117"/>
      <c r="QDO46" s="117"/>
      <c r="QDP46" s="117"/>
      <c r="QDQ46" s="117"/>
      <c r="QDR46" s="117"/>
      <c r="QDS46" s="117"/>
      <c r="QDT46" s="117"/>
      <c r="QDU46" s="117"/>
      <c r="QDV46" s="117"/>
      <c r="QDW46" s="117"/>
      <c r="QDX46" s="117"/>
      <c r="QDY46" s="117"/>
      <c r="QDZ46" s="117"/>
      <c r="QEA46" s="117"/>
      <c r="QEB46" s="117"/>
      <c r="QEC46" s="117"/>
      <c r="QED46" s="117"/>
      <c r="QEE46" s="117"/>
      <c r="QEF46" s="117"/>
      <c r="QEG46" s="117"/>
      <c r="QEH46" s="117"/>
      <c r="QEI46" s="117"/>
      <c r="QEJ46" s="117"/>
      <c r="QEK46" s="117"/>
      <c r="QEL46" s="117"/>
      <c r="QEM46" s="117"/>
      <c r="QEN46" s="117"/>
      <c r="QEO46" s="117"/>
      <c r="QEP46" s="117"/>
      <c r="QEQ46" s="117"/>
      <c r="QER46" s="117"/>
      <c r="QES46" s="117"/>
      <c r="QET46" s="117"/>
      <c r="QEU46" s="117"/>
      <c r="QEV46" s="117"/>
      <c r="QEW46" s="117"/>
      <c r="QEX46" s="117"/>
      <c r="QEY46" s="117"/>
      <c r="QEZ46" s="117"/>
      <c r="QFA46" s="117"/>
      <c r="QFB46" s="117"/>
      <c r="QFC46" s="117"/>
      <c r="QFD46" s="117"/>
      <c r="QFE46" s="117"/>
      <c r="QFF46" s="117"/>
      <c r="QFG46" s="117"/>
      <c r="QFH46" s="117"/>
      <c r="QFI46" s="117"/>
      <c r="QFJ46" s="117"/>
      <c r="QFK46" s="117"/>
      <c r="QFL46" s="117"/>
      <c r="QFM46" s="117"/>
      <c r="QFN46" s="117"/>
      <c r="QFO46" s="117"/>
      <c r="QFP46" s="117"/>
      <c r="QFQ46" s="117"/>
      <c r="QFR46" s="117"/>
      <c r="QFS46" s="117"/>
      <c r="QFT46" s="117"/>
      <c r="QFU46" s="117"/>
      <c r="QFV46" s="117"/>
      <c r="QFW46" s="117"/>
      <c r="QFX46" s="117"/>
      <c r="QFY46" s="117"/>
      <c r="QFZ46" s="117"/>
      <c r="QGA46" s="117"/>
      <c r="QGB46" s="117"/>
      <c r="QGC46" s="117"/>
      <c r="QGD46" s="117"/>
      <c r="QGE46" s="117"/>
      <c r="QGF46" s="117"/>
      <c r="QGG46" s="117"/>
      <c r="QGH46" s="117"/>
      <c r="QGI46" s="117"/>
      <c r="QGJ46" s="117"/>
      <c r="QGK46" s="117"/>
      <c r="QGL46" s="117"/>
      <c r="QGM46" s="117"/>
      <c r="QGN46" s="117"/>
      <c r="QGO46" s="117"/>
      <c r="QGP46" s="117"/>
      <c r="QGQ46" s="117"/>
      <c r="QGR46" s="117"/>
      <c r="QGS46" s="117"/>
      <c r="QGT46" s="117"/>
      <c r="QGU46" s="117"/>
      <c r="QGV46" s="117"/>
      <c r="QGW46" s="117"/>
      <c r="QGX46" s="117"/>
      <c r="QGY46" s="117"/>
      <c r="QGZ46" s="117"/>
      <c r="QHA46" s="117"/>
      <c r="QHB46" s="117"/>
      <c r="QHC46" s="117"/>
      <c r="QHD46" s="117"/>
      <c r="QHE46" s="117"/>
      <c r="QHF46" s="117"/>
      <c r="QHG46" s="117"/>
      <c r="QHH46" s="117"/>
      <c r="QHI46" s="117"/>
      <c r="QHJ46" s="117"/>
      <c r="QHK46" s="117"/>
      <c r="QHL46" s="117"/>
      <c r="QHM46" s="117"/>
      <c r="QHN46" s="117"/>
      <c r="QHO46" s="117"/>
      <c r="QHP46" s="117"/>
      <c r="QHQ46" s="117"/>
      <c r="QHR46" s="117"/>
      <c r="QHS46" s="117"/>
      <c r="QHT46" s="117"/>
      <c r="QHU46" s="117"/>
      <c r="QHV46" s="117"/>
      <c r="QHW46" s="117"/>
      <c r="QHX46" s="117"/>
      <c r="QHY46" s="117"/>
      <c r="QHZ46" s="117"/>
      <c r="QIA46" s="117"/>
      <c r="QIB46" s="117"/>
      <c r="QIC46" s="117"/>
      <c r="QID46" s="117"/>
      <c r="QIE46" s="117"/>
      <c r="QIF46" s="117"/>
      <c r="QIG46" s="117"/>
      <c r="QIH46" s="117"/>
      <c r="QII46" s="117"/>
      <c r="QIJ46" s="117"/>
      <c r="QIK46" s="117"/>
      <c r="QIL46" s="117"/>
      <c r="QIM46" s="117"/>
      <c r="QIN46" s="117"/>
      <c r="QIO46" s="117"/>
      <c r="QIP46" s="117"/>
      <c r="QIQ46" s="117"/>
      <c r="QIR46" s="117"/>
      <c r="QIS46" s="117"/>
      <c r="QIT46" s="117"/>
      <c r="QIU46" s="117"/>
      <c r="QIV46" s="117"/>
      <c r="QIW46" s="117"/>
      <c r="QIX46" s="117"/>
      <c r="QIY46" s="117"/>
      <c r="QIZ46" s="117"/>
      <c r="QJA46" s="117"/>
      <c r="QJB46" s="117"/>
      <c r="QJC46" s="117"/>
      <c r="QJD46" s="117"/>
      <c r="QJE46" s="117"/>
      <c r="QJF46" s="117"/>
      <c r="QJG46" s="117"/>
      <c r="QJH46" s="117"/>
      <c r="QJI46" s="117"/>
      <c r="QJJ46" s="117"/>
      <c r="QJK46" s="117"/>
      <c r="QJL46" s="117"/>
      <c r="QJM46" s="117"/>
      <c r="QJN46" s="117"/>
      <c r="QJO46" s="117"/>
      <c r="QJP46" s="117"/>
      <c r="QJQ46" s="117"/>
      <c r="QJR46" s="117"/>
      <c r="QJS46" s="117"/>
      <c r="QJT46" s="117"/>
      <c r="QJU46" s="117"/>
      <c r="QJV46" s="117"/>
      <c r="QJW46" s="117"/>
      <c r="QJX46" s="117"/>
      <c r="QJY46" s="117"/>
      <c r="QJZ46" s="117"/>
      <c r="QKA46" s="117"/>
      <c r="QKB46" s="117"/>
      <c r="QKC46" s="117"/>
      <c r="QKD46" s="117"/>
      <c r="QKE46" s="117"/>
      <c r="QKF46" s="117"/>
      <c r="QKG46" s="117"/>
      <c r="QKH46" s="117"/>
      <c r="QKI46" s="117"/>
      <c r="QKJ46" s="117"/>
      <c r="QKK46" s="117"/>
      <c r="QKL46" s="117"/>
      <c r="QKM46" s="117"/>
      <c r="QKN46" s="117"/>
      <c r="QKO46" s="117"/>
      <c r="QKP46" s="117"/>
      <c r="QKQ46" s="117"/>
      <c r="QKR46" s="117"/>
      <c r="QKS46" s="117"/>
      <c r="QKT46" s="117"/>
      <c r="QKU46" s="117"/>
      <c r="QKV46" s="117"/>
      <c r="QKW46" s="117"/>
      <c r="QKX46" s="117"/>
      <c r="QKY46" s="117"/>
      <c r="QKZ46" s="117"/>
      <c r="QLA46" s="117"/>
      <c r="QLB46" s="117"/>
      <c r="QLC46" s="117"/>
      <c r="QLD46" s="117"/>
      <c r="QLE46" s="117"/>
      <c r="QLF46" s="117"/>
      <c r="QLG46" s="117"/>
      <c r="QLH46" s="117"/>
      <c r="QLI46" s="117"/>
      <c r="QLJ46" s="117"/>
      <c r="QLK46" s="117"/>
      <c r="QLL46" s="117"/>
      <c r="QLM46" s="117"/>
      <c r="QLN46" s="117"/>
      <c r="QLO46" s="117"/>
      <c r="QLP46" s="117"/>
      <c r="QLQ46" s="117"/>
      <c r="QLR46" s="117"/>
      <c r="QLS46" s="117"/>
      <c r="QLT46" s="117"/>
      <c r="QLU46" s="117"/>
      <c r="QLV46" s="117"/>
      <c r="QLW46" s="117"/>
      <c r="QLX46" s="117"/>
      <c r="QLY46" s="117"/>
      <c r="QLZ46" s="117"/>
      <c r="QMA46" s="117"/>
      <c r="QMB46" s="117"/>
      <c r="QMC46" s="117"/>
      <c r="QMD46" s="117"/>
      <c r="QME46" s="117"/>
      <c r="QMF46" s="117"/>
      <c r="QMG46" s="117"/>
      <c r="QMH46" s="117"/>
      <c r="QMI46" s="117"/>
      <c r="QMJ46" s="117"/>
      <c r="QMK46" s="117"/>
      <c r="QML46" s="117"/>
      <c r="QMM46" s="117"/>
      <c r="QMN46" s="117"/>
      <c r="QMO46" s="117"/>
      <c r="QMP46" s="117"/>
      <c r="QMQ46" s="117"/>
      <c r="QMR46" s="117"/>
      <c r="QMS46" s="117"/>
      <c r="QMT46" s="117"/>
      <c r="QMU46" s="117"/>
      <c r="QMV46" s="117"/>
      <c r="QMW46" s="117"/>
      <c r="QMX46" s="117"/>
      <c r="QMY46" s="117"/>
      <c r="QMZ46" s="117"/>
      <c r="QNA46" s="117"/>
      <c r="QNB46" s="117"/>
      <c r="QNC46" s="117"/>
      <c r="QND46" s="117"/>
      <c r="QNE46" s="117"/>
      <c r="QNF46" s="117"/>
      <c r="QNG46" s="117"/>
      <c r="QNH46" s="117"/>
      <c r="QNI46" s="117"/>
      <c r="QNJ46" s="117"/>
      <c r="QNK46" s="117"/>
      <c r="QNL46" s="117"/>
      <c r="QNM46" s="117"/>
      <c r="QNN46" s="117"/>
      <c r="QNO46" s="117"/>
      <c r="QNP46" s="117"/>
      <c r="QNQ46" s="117"/>
      <c r="QNR46" s="117"/>
      <c r="QNS46" s="117"/>
      <c r="QNT46" s="117"/>
      <c r="QNU46" s="117"/>
      <c r="QNV46" s="117"/>
      <c r="QNW46" s="117"/>
      <c r="QNX46" s="117"/>
      <c r="QNY46" s="117"/>
      <c r="QNZ46" s="117"/>
      <c r="QOA46" s="117"/>
      <c r="QOB46" s="117"/>
      <c r="QOC46" s="117"/>
      <c r="QOD46" s="117"/>
      <c r="QOE46" s="117"/>
      <c r="QOF46" s="117"/>
      <c r="QOG46" s="117"/>
      <c r="QOH46" s="117"/>
      <c r="QOI46" s="117"/>
      <c r="QOJ46" s="117"/>
      <c r="QOK46" s="117"/>
      <c r="QOL46" s="117"/>
      <c r="QOM46" s="117"/>
      <c r="QON46" s="117"/>
      <c r="QOO46" s="117"/>
      <c r="QOP46" s="117"/>
      <c r="QOQ46" s="117"/>
      <c r="QOR46" s="117"/>
      <c r="QOS46" s="117"/>
      <c r="QOT46" s="117"/>
      <c r="QOU46" s="117"/>
      <c r="QOV46" s="117"/>
      <c r="QOW46" s="117"/>
      <c r="QOX46" s="117"/>
      <c r="QOY46" s="117"/>
      <c r="QOZ46" s="117"/>
      <c r="QPA46" s="117"/>
      <c r="QPB46" s="117"/>
      <c r="QPC46" s="117"/>
      <c r="QPD46" s="117"/>
      <c r="QPE46" s="117"/>
      <c r="QPF46" s="117"/>
      <c r="QPG46" s="117"/>
      <c r="QPH46" s="117"/>
      <c r="QPI46" s="117"/>
      <c r="QPJ46" s="117"/>
      <c r="QPK46" s="117"/>
      <c r="QPL46" s="117"/>
      <c r="QPM46" s="117"/>
      <c r="QPN46" s="117"/>
      <c r="QPO46" s="117"/>
      <c r="QPP46" s="117"/>
      <c r="QPQ46" s="117"/>
      <c r="QPR46" s="117"/>
      <c r="QPS46" s="117"/>
      <c r="QPT46" s="117"/>
      <c r="QPU46" s="117"/>
      <c r="QPV46" s="117"/>
      <c r="QPW46" s="117"/>
      <c r="QPX46" s="117"/>
      <c r="QPY46" s="117"/>
      <c r="QPZ46" s="117"/>
      <c r="QQA46" s="117"/>
      <c r="QQB46" s="117"/>
      <c r="QQC46" s="117"/>
      <c r="QQD46" s="117"/>
      <c r="QQE46" s="117"/>
      <c r="QQF46" s="117"/>
      <c r="QQG46" s="117"/>
      <c r="QQH46" s="117"/>
      <c r="QQI46" s="117"/>
      <c r="QQJ46" s="117"/>
      <c r="QQK46" s="117"/>
      <c r="QQL46" s="117"/>
      <c r="QQM46" s="117"/>
      <c r="QQN46" s="117"/>
      <c r="QQO46" s="117"/>
      <c r="QQP46" s="117"/>
      <c r="QQQ46" s="117"/>
      <c r="QQR46" s="117"/>
      <c r="QQS46" s="117"/>
      <c r="QQT46" s="117"/>
      <c r="QQU46" s="117"/>
      <c r="QQV46" s="117"/>
      <c r="QQW46" s="117"/>
      <c r="QQX46" s="117"/>
      <c r="QQY46" s="117"/>
      <c r="QQZ46" s="117"/>
      <c r="QRA46" s="117"/>
      <c r="QRB46" s="117"/>
      <c r="QRC46" s="117"/>
      <c r="QRD46" s="117"/>
      <c r="QRE46" s="117"/>
      <c r="QRF46" s="117"/>
      <c r="QRG46" s="117"/>
      <c r="QRH46" s="117"/>
      <c r="QRI46" s="117"/>
      <c r="QRJ46" s="117"/>
      <c r="QRK46" s="117"/>
      <c r="QRL46" s="117"/>
      <c r="QRM46" s="117"/>
      <c r="QRN46" s="117"/>
      <c r="QRO46" s="117"/>
      <c r="QRP46" s="117"/>
      <c r="QRQ46" s="117"/>
      <c r="QRR46" s="117"/>
      <c r="QRS46" s="117"/>
      <c r="QRT46" s="117"/>
      <c r="QRU46" s="117"/>
      <c r="QRV46" s="117"/>
      <c r="QRW46" s="117"/>
      <c r="QRX46" s="117"/>
      <c r="QRY46" s="117"/>
      <c r="QRZ46" s="117"/>
      <c r="QSA46" s="117"/>
      <c r="QSB46" s="117"/>
      <c r="QSC46" s="117"/>
      <c r="QSD46" s="117"/>
      <c r="QSE46" s="117"/>
      <c r="QSF46" s="117"/>
      <c r="QSG46" s="117"/>
      <c r="QSH46" s="117"/>
      <c r="QSI46" s="117"/>
      <c r="QSJ46" s="117"/>
      <c r="QSK46" s="117"/>
      <c r="QSL46" s="117"/>
      <c r="QSM46" s="117"/>
      <c r="QSN46" s="117"/>
      <c r="QSO46" s="117"/>
      <c r="QSP46" s="117"/>
      <c r="QSQ46" s="117"/>
      <c r="QSR46" s="117"/>
      <c r="QSS46" s="117"/>
      <c r="QST46" s="117"/>
      <c r="QSU46" s="117"/>
      <c r="QSV46" s="117"/>
      <c r="QSW46" s="117"/>
      <c r="QSX46" s="117"/>
      <c r="QSY46" s="117"/>
      <c r="QSZ46" s="117"/>
      <c r="QTA46" s="117"/>
      <c r="QTB46" s="117"/>
      <c r="QTC46" s="117"/>
      <c r="QTD46" s="117"/>
      <c r="QTE46" s="117"/>
      <c r="QTF46" s="117"/>
      <c r="QTG46" s="117"/>
      <c r="QTH46" s="117"/>
      <c r="QTI46" s="117"/>
      <c r="QTJ46" s="117"/>
      <c r="QTK46" s="117"/>
      <c r="QTL46" s="117"/>
      <c r="QTM46" s="117"/>
      <c r="QTN46" s="117"/>
      <c r="QTO46" s="117"/>
      <c r="QTP46" s="117"/>
      <c r="QTQ46" s="117"/>
      <c r="QTR46" s="117"/>
      <c r="QTS46" s="117"/>
      <c r="QTT46" s="117"/>
      <c r="QTU46" s="117"/>
      <c r="QTV46" s="117"/>
      <c r="QTW46" s="117"/>
      <c r="QTX46" s="117"/>
      <c r="QTY46" s="117"/>
      <c r="QTZ46" s="117"/>
      <c r="QUA46" s="117"/>
      <c r="QUB46" s="117"/>
      <c r="QUC46" s="117"/>
      <c r="QUD46" s="117"/>
      <c r="QUE46" s="117"/>
      <c r="QUF46" s="117"/>
      <c r="QUG46" s="117"/>
      <c r="QUH46" s="117"/>
      <c r="QUI46" s="117"/>
      <c r="QUJ46" s="117"/>
      <c r="QUK46" s="117"/>
      <c r="QUL46" s="117"/>
      <c r="QUM46" s="117"/>
      <c r="QUN46" s="117"/>
      <c r="QUO46" s="117"/>
      <c r="QUP46" s="117"/>
      <c r="QUQ46" s="117"/>
      <c r="QUR46" s="117"/>
      <c r="QUS46" s="117"/>
      <c r="QUT46" s="117"/>
      <c r="QUU46" s="117"/>
      <c r="QUV46" s="117"/>
      <c r="QUW46" s="117"/>
      <c r="QUX46" s="117"/>
      <c r="QUY46" s="117"/>
      <c r="QUZ46" s="117"/>
      <c r="QVA46" s="117"/>
      <c r="QVB46" s="117"/>
      <c r="QVC46" s="117"/>
      <c r="QVD46" s="117"/>
      <c r="QVE46" s="117"/>
      <c r="QVF46" s="117"/>
      <c r="QVG46" s="117"/>
      <c r="QVH46" s="117"/>
      <c r="QVI46" s="117"/>
      <c r="QVJ46" s="117"/>
      <c r="QVK46" s="117"/>
      <c r="QVL46" s="117"/>
      <c r="QVM46" s="117"/>
      <c r="QVN46" s="117"/>
      <c r="QVO46" s="117"/>
      <c r="QVP46" s="117"/>
      <c r="QVQ46" s="117"/>
      <c r="QVR46" s="117"/>
      <c r="QVS46" s="117"/>
      <c r="QVT46" s="117"/>
      <c r="QVU46" s="117"/>
      <c r="QVV46" s="117"/>
      <c r="QVW46" s="117"/>
      <c r="QVX46" s="117"/>
      <c r="QVY46" s="117"/>
      <c r="QVZ46" s="117"/>
      <c r="QWA46" s="117"/>
      <c r="QWB46" s="117"/>
      <c r="QWC46" s="117"/>
      <c r="QWD46" s="117"/>
      <c r="QWE46" s="117"/>
      <c r="QWF46" s="117"/>
      <c r="QWG46" s="117"/>
      <c r="QWH46" s="117"/>
      <c r="QWI46" s="117"/>
      <c r="QWJ46" s="117"/>
      <c r="QWK46" s="117"/>
      <c r="QWL46" s="117"/>
      <c r="QWM46" s="117"/>
      <c r="QWN46" s="117"/>
      <c r="QWO46" s="117"/>
      <c r="QWP46" s="117"/>
      <c r="QWQ46" s="117"/>
      <c r="QWR46" s="117"/>
      <c r="QWS46" s="117"/>
      <c r="QWT46" s="117"/>
      <c r="QWU46" s="117"/>
      <c r="QWV46" s="117"/>
      <c r="QWW46" s="117"/>
      <c r="QWX46" s="117"/>
      <c r="QWY46" s="117"/>
      <c r="QWZ46" s="117"/>
      <c r="QXA46" s="117"/>
      <c r="QXB46" s="117"/>
      <c r="QXC46" s="117"/>
      <c r="QXD46" s="117"/>
      <c r="QXE46" s="117"/>
      <c r="QXF46" s="117"/>
      <c r="QXG46" s="117"/>
      <c r="QXH46" s="117"/>
      <c r="QXI46" s="117"/>
      <c r="QXJ46" s="117"/>
      <c r="QXK46" s="117"/>
      <c r="QXL46" s="117"/>
      <c r="QXM46" s="117"/>
      <c r="QXN46" s="117"/>
      <c r="QXO46" s="117"/>
      <c r="QXP46" s="117"/>
      <c r="QXQ46" s="117"/>
      <c r="QXR46" s="117"/>
      <c r="QXS46" s="117"/>
      <c r="QXT46" s="117"/>
      <c r="QXU46" s="117"/>
      <c r="QXV46" s="117"/>
      <c r="QXW46" s="117"/>
      <c r="QXX46" s="117"/>
      <c r="QXY46" s="117"/>
      <c r="QXZ46" s="117"/>
      <c r="QYA46" s="117"/>
      <c r="QYB46" s="117"/>
      <c r="QYC46" s="117"/>
      <c r="QYD46" s="117"/>
      <c r="QYE46" s="117"/>
      <c r="QYF46" s="117"/>
      <c r="QYG46" s="117"/>
      <c r="QYH46" s="117"/>
      <c r="QYI46" s="117"/>
      <c r="QYJ46" s="117"/>
      <c r="QYK46" s="117"/>
      <c r="QYL46" s="117"/>
      <c r="QYM46" s="117"/>
      <c r="QYN46" s="117"/>
      <c r="QYO46" s="117"/>
      <c r="QYP46" s="117"/>
      <c r="QYQ46" s="117"/>
      <c r="QYR46" s="117"/>
      <c r="QYS46" s="117"/>
      <c r="QYT46" s="117"/>
      <c r="QYU46" s="117"/>
      <c r="QYV46" s="117"/>
      <c r="QYW46" s="117"/>
      <c r="QYX46" s="117"/>
      <c r="QYY46" s="117"/>
      <c r="QYZ46" s="117"/>
      <c r="QZA46" s="117"/>
      <c r="QZB46" s="117"/>
      <c r="QZC46" s="117"/>
      <c r="QZD46" s="117"/>
      <c r="QZE46" s="117"/>
      <c r="QZF46" s="117"/>
      <c r="QZG46" s="117"/>
      <c r="QZH46" s="117"/>
      <c r="QZI46" s="117"/>
      <c r="QZJ46" s="117"/>
      <c r="QZK46" s="117"/>
      <c r="QZL46" s="117"/>
      <c r="QZM46" s="117"/>
      <c r="QZN46" s="117"/>
      <c r="QZO46" s="117"/>
      <c r="QZP46" s="117"/>
      <c r="QZQ46" s="117"/>
      <c r="QZR46" s="117"/>
      <c r="QZS46" s="117"/>
      <c r="QZT46" s="117"/>
      <c r="QZU46" s="117"/>
      <c r="QZV46" s="117"/>
      <c r="QZW46" s="117"/>
      <c r="QZX46" s="117"/>
      <c r="QZY46" s="117"/>
      <c r="QZZ46" s="117"/>
      <c r="RAA46" s="117"/>
      <c r="RAB46" s="117"/>
      <c r="RAC46" s="117"/>
      <c r="RAD46" s="117"/>
      <c r="RAE46" s="117"/>
      <c r="RAF46" s="117"/>
      <c r="RAG46" s="117"/>
      <c r="RAH46" s="117"/>
      <c r="RAI46" s="117"/>
      <c r="RAJ46" s="117"/>
      <c r="RAK46" s="117"/>
      <c r="RAL46" s="117"/>
      <c r="RAM46" s="117"/>
      <c r="RAN46" s="117"/>
      <c r="RAO46" s="117"/>
      <c r="RAP46" s="117"/>
      <c r="RAQ46" s="117"/>
      <c r="RAR46" s="117"/>
      <c r="RAS46" s="117"/>
      <c r="RAT46" s="117"/>
      <c r="RAU46" s="117"/>
      <c r="RAV46" s="117"/>
      <c r="RAW46" s="117"/>
      <c r="RAX46" s="117"/>
      <c r="RAY46" s="117"/>
      <c r="RAZ46" s="117"/>
      <c r="RBA46" s="117"/>
      <c r="RBB46" s="117"/>
      <c r="RBC46" s="117"/>
      <c r="RBD46" s="117"/>
      <c r="RBE46" s="117"/>
      <c r="RBF46" s="117"/>
      <c r="RBG46" s="117"/>
      <c r="RBH46" s="117"/>
      <c r="RBI46" s="117"/>
      <c r="RBJ46" s="117"/>
      <c r="RBK46" s="117"/>
      <c r="RBL46" s="117"/>
      <c r="RBM46" s="117"/>
      <c r="RBN46" s="117"/>
      <c r="RBO46" s="117"/>
      <c r="RBP46" s="117"/>
      <c r="RBQ46" s="117"/>
      <c r="RBR46" s="117"/>
      <c r="RBS46" s="117"/>
      <c r="RBT46" s="117"/>
      <c r="RBU46" s="117"/>
      <c r="RBV46" s="117"/>
      <c r="RBW46" s="117"/>
      <c r="RBX46" s="117"/>
      <c r="RBY46" s="117"/>
      <c r="RBZ46" s="117"/>
      <c r="RCA46" s="117"/>
      <c r="RCB46" s="117"/>
      <c r="RCC46" s="117"/>
      <c r="RCD46" s="117"/>
      <c r="RCE46" s="117"/>
      <c r="RCF46" s="117"/>
      <c r="RCG46" s="117"/>
      <c r="RCH46" s="117"/>
      <c r="RCI46" s="117"/>
      <c r="RCJ46" s="117"/>
      <c r="RCK46" s="117"/>
      <c r="RCL46" s="117"/>
      <c r="RCM46" s="117"/>
      <c r="RCN46" s="117"/>
      <c r="RCO46" s="117"/>
      <c r="RCP46" s="117"/>
      <c r="RCQ46" s="117"/>
      <c r="RCR46" s="117"/>
      <c r="RCS46" s="117"/>
      <c r="RCT46" s="117"/>
      <c r="RCU46" s="117"/>
      <c r="RCV46" s="117"/>
      <c r="RCW46" s="117"/>
      <c r="RCX46" s="117"/>
      <c r="RCY46" s="117"/>
      <c r="RCZ46" s="117"/>
      <c r="RDA46" s="117"/>
      <c r="RDB46" s="117"/>
      <c r="RDC46" s="117"/>
      <c r="RDD46" s="117"/>
      <c r="RDE46" s="117"/>
      <c r="RDF46" s="117"/>
      <c r="RDG46" s="117"/>
      <c r="RDH46" s="117"/>
      <c r="RDI46" s="117"/>
      <c r="RDJ46" s="117"/>
      <c r="RDK46" s="117"/>
      <c r="RDL46" s="117"/>
      <c r="RDM46" s="117"/>
      <c r="RDN46" s="117"/>
      <c r="RDO46" s="117"/>
      <c r="RDP46" s="117"/>
      <c r="RDQ46" s="117"/>
      <c r="RDR46" s="117"/>
      <c r="RDS46" s="117"/>
      <c r="RDT46" s="117"/>
      <c r="RDU46" s="117"/>
      <c r="RDV46" s="117"/>
      <c r="RDW46" s="117"/>
      <c r="RDX46" s="117"/>
      <c r="RDY46" s="117"/>
      <c r="RDZ46" s="117"/>
      <c r="REA46" s="117"/>
      <c r="REB46" s="117"/>
      <c r="REC46" s="117"/>
      <c r="RED46" s="117"/>
      <c r="REE46" s="117"/>
      <c r="REF46" s="117"/>
      <c r="REG46" s="117"/>
      <c r="REH46" s="117"/>
      <c r="REI46" s="117"/>
      <c r="REJ46" s="117"/>
      <c r="REK46" s="117"/>
      <c r="REL46" s="117"/>
      <c r="REM46" s="117"/>
      <c r="REN46" s="117"/>
      <c r="REO46" s="117"/>
      <c r="REP46" s="117"/>
      <c r="REQ46" s="117"/>
      <c r="RER46" s="117"/>
      <c r="RES46" s="117"/>
      <c r="RET46" s="117"/>
      <c r="REU46" s="117"/>
      <c r="REV46" s="117"/>
      <c r="REW46" s="117"/>
      <c r="REX46" s="117"/>
      <c r="REY46" s="117"/>
      <c r="REZ46" s="117"/>
      <c r="RFA46" s="117"/>
      <c r="RFB46" s="117"/>
      <c r="RFC46" s="117"/>
      <c r="RFD46" s="117"/>
      <c r="RFE46" s="117"/>
      <c r="RFF46" s="117"/>
      <c r="RFG46" s="117"/>
      <c r="RFH46" s="117"/>
      <c r="RFI46" s="117"/>
      <c r="RFJ46" s="117"/>
      <c r="RFK46" s="117"/>
      <c r="RFL46" s="117"/>
      <c r="RFM46" s="117"/>
      <c r="RFN46" s="117"/>
      <c r="RFO46" s="117"/>
      <c r="RFP46" s="117"/>
      <c r="RFQ46" s="117"/>
      <c r="RFR46" s="117"/>
      <c r="RFS46" s="117"/>
      <c r="RFT46" s="117"/>
      <c r="RFU46" s="117"/>
      <c r="RFV46" s="117"/>
      <c r="RFW46" s="117"/>
      <c r="RFX46" s="117"/>
      <c r="RFY46" s="117"/>
      <c r="RFZ46" s="117"/>
      <c r="RGA46" s="117"/>
      <c r="RGB46" s="117"/>
      <c r="RGC46" s="117"/>
      <c r="RGD46" s="117"/>
      <c r="RGE46" s="117"/>
      <c r="RGF46" s="117"/>
      <c r="RGG46" s="117"/>
      <c r="RGH46" s="117"/>
      <c r="RGI46" s="117"/>
      <c r="RGJ46" s="117"/>
      <c r="RGK46" s="117"/>
      <c r="RGL46" s="117"/>
      <c r="RGM46" s="117"/>
      <c r="RGN46" s="117"/>
      <c r="RGO46" s="117"/>
      <c r="RGP46" s="117"/>
      <c r="RGQ46" s="117"/>
      <c r="RGR46" s="117"/>
      <c r="RGS46" s="117"/>
      <c r="RGT46" s="117"/>
      <c r="RGU46" s="117"/>
      <c r="RGV46" s="117"/>
      <c r="RGW46" s="117"/>
      <c r="RGX46" s="117"/>
      <c r="RGY46" s="117"/>
      <c r="RGZ46" s="117"/>
      <c r="RHA46" s="117"/>
      <c r="RHB46" s="117"/>
      <c r="RHC46" s="117"/>
      <c r="RHD46" s="117"/>
      <c r="RHE46" s="117"/>
      <c r="RHF46" s="117"/>
      <c r="RHG46" s="117"/>
      <c r="RHH46" s="117"/>
      <c r="RHI46" s="117"/>
      <c r="RHJ46" s="117"/>
      <c r="RHK46" s="117"/>
      <c r="RHL46" s="117"/>
      <c r="RHM46" s="117"/>
      <c r="RHN46" s="117"/>
      <c r="RHO46" s="117"/>
      <c r="RHP46" s="117"/>
      <c r="RHQ46" s="117"/>
      <c r="RHR46" s="117"/>
      <c r="RHS46" s="117"/>
      <c r="RHT46" s="117"/>
      <c r="RHU46" s="117"/>
      <c r="RHV46" s="117"/>
      <c r="RHW46" s="117"/>
      <c r="RHX46" s="117"/>
      <c r="RHY46" s="117"/>
      <c r="RHZ46" s="117"/>
      <c r="RIA46" s="117"/>
      <c r="RIB46" s="117"/>
      <c r="RIC46" s="117"/>
      <c r="RID46" s="117"/>
      <c r="RIE46" s="117"/>
      <c r="RIF46" s="117"/>
      <c r="RIG46" s="117"/>
      <c r="RIH46" s="117"/>
      <c r="RII46" s="117"/>
      <c r="RIJ46" s="117"/>
      <c r="RIK46" s="117"/>
      <c r="RIL46" s="117"/>
      <c r="RIM46" s="117"/>
      <c r="RIN46" s="117"/>
      <c r="RIO46" s="117"/>
      <c r="RIP46" s="117"/>
      <c r="RIQ46" s="117"/>
      <c r="RIR46" s="117"/>
      <c r="RIS46" s="117"/>
      <c r="RIT46" s="117"/>
      <c r="RIU46" s="117"/>
      <c r="RIV46" s="117"/>
      <c r="RIW46" s="117"/>
      <c r="RIX46" s="117"/>
      <c r="RIY46" s="117"/>
      <c r="RIZ46" s="117"/>
      <c r="RJA46" s="117"/>
      <c r="RJB46" s="117"/>
      <c r="RJC46" s="117"/>
      <c r="RJD46" s="117"/>
      <c r="RJE46" s="117"/>
      <c r="RJF46" s="117"/>
      <c r="RJG46" s="117"/>
      <c r="RJH46" s="117"/>
      <c r="RJI46" s="117"/>
      <c r="RJJ46" s="117"/>
      <c r="RJK46" s="117"/>
      <c r="RJL46" s="117"/>
      <c r="RJM46" s="117"/>
      <c r="RJN46" s="117"/>
      <c r="RJO46" s="117"/>
      <c r="RJP46" s="117"/>
      <c r="RJQ46" s="117"/>
      <c r="RJR46" s="117"/>
      <c r="RJS46" s="117"/>
      <c r="RJT46" s="117"/>
      <c r="RJU46" s="117"/>
      <c r="RJV46" s="117"/>
      <c r="RJW46" s="117"/>
      <c r="RJX46" s="117"/>
      <c r="RJY46" s="117"/>
      <c r="RJZ46" s="117"/>
      <c r="RKA46" s="117"/>
      <c r="RKB46" s="117"/>
      <c r="RKC46" s="117"/>
      <c r="RKD46" s="117"/>
      <c r="RKE46" s="117"/>
      <c r="RKF46" s="117"/>
      <c r="RKG46" s="117"/>
      <c r="RKH46" s="117"/>
      <c r="RKI46" s="117"/>
      <c r="RKJ46" s="117"/>
      <c r="RKK46" s="117"/>
      <c r="RKL46" s="117"/>
      <c r="RKM46" s="117"/>
      <c r="RKN46" s="117"/>
      <c r="RKO46" s="117"/>
      <c r="RKP46" s="117"/>
      <c r="RKQ46" s="117"/>
      <c r="RKR46" s="117"/>
      <c r="RKS46" s="117"/>
      <c r="RKT46" s="117"/>
      <c r="RKU46" s="117"/>
      <c r="RKV46" s="117"/>
      <c r="RKW46" s="117"/>
      <c r="RKX46" s="117"/>
      <c r="RKY46" s="117"/>
      <c r="RKZ46" s="117"/>
      <c r="RLA46" s="117"/>
      <c r="RLB46" s="117"/>
      <c r="RLC46" s="117"/>
      <c r="RLD46" s="117"/>
      <c r="RLE46" s="117"/>
      <c r="RLF46" s="117"/>
      <c r="RLG46" s="117"/>
      <c r="RLH46" s="117"/>
      <c r="RLI46" s="117"/>
      <c r="RLJ46" s="117"/>
      <c r="RLK46" s="117"/>
      <c r="RLL46" s="117"/>
      <c r="RLM46" s="117"/>
      <c r="RLN46" s="117"/>
      <c r="RLO46" s="117"/>
      <c r="RLP46" s="117"/>
      <c r="RLQ46" s="117"/>
      <c r="RLR46" s="117"/>
      <c r="RLS46" s="117"/>
      <c r="RLT46" s="117"/>
      <c r="RLU46" s="117"/>
      <c r="RLV46" s="117"/>
      <c r="RLW46" s="117"/>
      <c r="RLX46" s="117"/>
      <c r="RLY46" s="117"/>
      <c r="RLZ46" s="117"/>
      <c r="RMA46" s="117"/>
      <c r="RMB46" s="117"/>
      <c r="RMC46" s="117"/>
      <c r="RMD46" s="117"/>
      <c r="RME46" s="117"/>
      <c r="RMF46" s="117"/>
      <c r="RMG46" s="117"/>
      <c r="RMH46" s="117"/>
      <c r="RMI46" s="117"/>
      <c r="RMJ46" s="117"/>
      <c r="RMK46" s="117"/>
      <c r="RML46" s="117"/>
      <c r="RMM46" s="117"/>
      <c r="RMN46" s="117"/>
      <c r="RMO46" s="117"/>
      <c r="RMP46" s="117"/>
      <c r="RMQ46" s="117"/>
      <c r="RMR46" s="117"/>
      <c r="RMS46" s="117"/>
      <c r="RMT46" s="117"/>
      <c r="RMU46" s="117"/>
      <c r="RMV46" s="117"/>
      <c r="RMW46" s="117"/>
      <c r="RMX46" s="117"/>
      <c r="RMY46" s="117"/>
      <c r="RMZ46" s="117"/>
      <c r="RNA46" s="117"/>
      <c r="RNB46" s="117"/>
      <c r="RNC46" s="117"/>
      <c r="RND46" s="117"/>
      <c r="RNE46" s="117"/>
      <c r="RNF46" s="117"/>
      <c r="RNG46" s="117"/>
      <c r="RNH46" s="117"/>
      <c r="RNI46" s="117"/>
      <c r="RNJ46" s="117"/>
      <c r="RNK46" s="117"/>
      <c r="RNL46" s="117"/>
      <c r="RNM46" s="117"/>
      <c r="RNN46" s="117"/>
      <c r="RNO46" s="117"/>
      <c r="RNP46" s="117"/>
      <c r="RNQ46" s="117"/>
      <c r="RNR46" s="117"/>
      <c r="RNS46" s="117"/>
      <c r="RNT46" s="117"/>
      <c r="RNU46" s="117"/>
      <c r="RNV46" s="117"/>
      <c r="RNW46" s="117"/>
      <c r="RNX46" s="117"/>
      <c r="RNY46" s="117"/>
      <c r="RNZ46" s="117"/>
      <c r="ROA46" s="117"/>
      <c r="ROB46" s="117"/>
      <c r="ROC46" s="117"/>
      <c r="ROD46" s="117"/>
      <c r="ROE46" s="117"/>
      <c r="ROF46" s="117"/>
      <c r="ROG46" s="117"/>
      <c r="ROH46" s="117"/>
      <c r="ROI46" s="117"/>
      <c r="ROJ46" s="117"/>
      <c r="ROK46" s="117"/>
      <c r="ROL46" s="117"/>
      <c r="ROM46" s="117"/>
      <c r="RON46" s="117"/>
      <c r="ROO46" s="117"/>
      <c r="ROP46" s="117"/>
      <c r="ROQ46" s="117"/>
      <c r="ROR46" s="117"/>
      <c r="ROS46" s="117"/>
      <c r="ROT46" s="117"/>
      <c r="ROU46" s="117"/>
      <c r="ROV46" s="117"/>
      <c r="ROW46" s="117"/>
      <c r="ROX46" s="117"/>
      <c r="ROY46" s="117"/>
      <c r="ROZ46" s="117"/>
      <c r="RPA46" s="117"/>
      <c r="RPB46" s="117"/>
      <c r="RPC46" s="117"/>
      <c r="RPD46" s="117"/>
      <c r="RPE46" s="117"/>
      <c r="RPF46" s="117"/>
      <c r="RPG46" s="117"/>
      <c r="RPH46" s="117"/>
      <c r="RPI46" s="117"/>
      <c r="RPJ46" s="117"/>
      <c r="RPK46" s="117"/>
      <c r="RPL46" s="117"/>
      <c r="RPM46" s="117"/>
      <c r="RPN46" s="117"/>
      <c r="RPO46" s="117"/>
      <c r="RPP46" s="117"/>
      <c r="RPQ46" s="117"/>
      <c r="RPR46" s="117"/>
      <c r="RPS46" s="117"/>
      <c r="RPT46" s="117"/>
      <c r="RPU46" s="117"/>
      <c r="RPV46" s="117"/>
      <c r="RPW46" s="117"/>
      <c r="RPX46" s="117"/>
      <c r="RPY46" s="117"/>
      <c r="RPZ46" s="117"/>
      <c r="RQA46" s="117"/>
      <c r="RQB46" s="117"/>
      <c r="RQC46" s="117"/>
      <c r="RQD46" s="117"/>
      <c r="RQE46" s="117"/>
      <c r="RQF46" s="117"/>
      <c r="RQG46" s="117"/>
      <c r="RQH46" s="117"/>
      <c r="RQI46" s="117"/>
      <c r="RQJ46" s="117"/>
      <c r="RQK46" s="117"/>
      <c r="RQL46" s="117"/>
      <c r="RQM46" s="117"/>
      <c r="RQN46" s="117"/>
      <c r="RQO46" s="117"/>
      <c r="RQP46" s="117"/>
      <c r="RQQ46" s="117"/>
      <c r="RQR46" s="117"/>
      <c r="RQS46" s="117"/>
      <c r="RQT46" s="117"/>
      <c r="RQU46" s="117"/>
      <c r="RQV46" s="117"/>
      <c r="RQW46" s="117"/>
      <c r="RQX46" s="117"/>
      <c r="RQY46" s="117"/>
      <c r="RQZ46" s="117"/>
      <c r="RRA46" s="117"/>
      <c r="RRB46" s="117"/>
      <c r="RRC46" s="117"/>
      <c r="RRD46" s="117"/>
      <c r="RRE46" s="117"/>
      <c r="RRF46" s="117"/>
      <c r="RRG46" s="117"/>
      <c r="RRH46" s="117"/>
      <c r="RRI46" s="117"/>
      <c r="RRJ46" s="117"/>
      <c r="RRK46" s="117"/>
      <c r="RRL46" s="117"/>
      <c r="RRM46" s="117"/>
      <c r="RRN46" s="117"/>
      <c r="RRO46" s="117"/>
      <c r="RRP46" s="117"/>
      <c r="RRQ46" s="117"/>
      <c r="RRR46" s="117"/>
      <c r="RRS46" s="117"/>
      <c r="RRT46" s="117"/>
      <c r="RRU46" s="117"/>
      <c r="RRV46" s="117"/>
      <c r="RRW46" s="117"/>
      <c r="RRX46" s="117"/>
      <c r="RRY46" s="117"/>
      <c r="RRZ46" s="117"/>
      <c r="RSA46" s="117"/>
      <c r="RSB46" s="117"/>
      <c r="RSC46" s="117"/>
      <c r="RSD46" s="117"/>
      <c r="RSE46" s="117"/>
      <c r="RSF46" s="117"/>
      <c r="RSG46" s="117"/>
      <c r="RSH46" s="117"/>
      <c r="RSI46" s="117"/>
      <c r="RSJ46" s="117"/>
      <c r="RSK46" s="117"/>
      <c r="RSL46" s="117"/>
      <c r="RSM46" s="117"/>
      <c r="RSN46" s="117"/>
      <c r="RSO46" s="117"/>
      <c r="RSP46" s="117"/>
      <c r="RSQ46" s="117"/>
      <c r="RSR46" s="117"/>
      <c r="RSS46" s="117"/>
      <c r="RST46" s="117"/>
      <c r="RSU46" s="117"/>
      <c r="RSV46" s="117"/>
      <c r="RSW46" s="117"/>
      <c r="RSX46" s="117"/>
      <c r="RSY46" s="117"/>
      <c r="RSZ46" s="117"/>
      <c r="RTA46" s="117"/>
      <c r="RTB46" s="117"/>
      <c r="RTC46" s="117"/>
      <c r="RTD46" s="117"/>
      <c r="RTE46" s="117"/>
      <c r="RTF46" s="117"/>
      <c r="RTG46" s="117"/>
      <c r="RTH46" s="117"/>
      <c r="RTI46" s="117"/>
      <c r="RTJ46" s="117"/>
      <c r="RTK46" s="117"/>
      <c r="RTL46" s="117"/>
      <c r="RTM46" s="117"/>
      <c r="RTN46" s="117"/>
      <c r="RTO46" s="117"/>
      <c r="RTP46" s="117"/>
      <c r="RTQ46" s="117"/>
      <c r="RTR46" s="117"/>
      <c r="RTS46" s="117"/>
      <c r="RTT46" s="117"/>
      <c r="RTU46" s="117"/>
      <c r="RTV46" s="117"/>
      <c r="RTW46" s="117"/>
      <c r="RTX46" s="117"/>
      <c r="RTY46" s="117"/>
      <c r="RTZ46" s="117"/>
      <c r="RUA46" s="117"/>
      <c r="RUB46" s="117"/>
      <c r="RUC46" s="117"/>
      <c r="RUD46" s="117"/>
      <c r="RUE46" s="117"/>
      <c r="RUF46" s="117"/>
      <c r="RUG46" s="117"/>
      <c r="RUH46" s="117"/>
      <c r="RUI46" s="117"/>
      <c r="RUJ46" s="117"/>
      <c r="RUK46" s="117"/>
      <c r="RUL46" s="117"/>
      <c r="RUM46" s="117"/>
      <c r="RUN46" s="117"/>
      <c r="RUO46" s="117"/>
      <c r="RUP46" s="117"/>
      <c r="RUQ46" s="117"/>
      <c r="RUR46" s="117"/>
      <c r="RUS46" s="117"/>
      <c r="RUT46" s="117"/>
      <c r="RUU46" s="117"/>
      <c r="RUV46" s="117"/>
      <c r="RUW46" s="117"/>
      <c r="RUX46" s="117"/>
      <c r="RUY46" s="117"/>
      <c r="RUZ46" s="117"/>
      <c r="RVA46" s="117"/>
      <c r="RVB46" s="117"/>
      <c r="RVC46" s="117"/>
      <c r="RVD46" s="117"/>
      <c r="RVE46" s="117"/>
      <c r="RVF46" s="117"/>
      <c r="RVG46" s="117"/>
      <c r="RVH46" s="117"/>
      <c r="RVI46" s="117"/>
      <c r="RVJ46" s="117"/>
      <c r="RVK46" s="117"/>
      <c r="RVL46" s="117"/>
      <c r="RVM46" s="117"/>
      <c r="RVN46" s="117"/>
      <c r="RVO46" s="117"/>
      <c r="RVP46" s="117"/>
      <c r="RVQ46" s="117"/>
      <c r="RVR46" s="117"/>
      <c r="RVS46" s="117"/>
      <c r="RVT46" s="117"/>
      <c r="RVU46" s="117"/>
      <c r="RVV46" s="117"/>
      <c r="RVW46" s="117"/>
      <c r="RVX46" s="117"/>
      <c r="RVY46" s="117"/>
      <c r="RVZ46" s="117"/>
      <c r="RWA46" s="117"/>
      <c r="RWB46" s="117"/>
      <c r="RWC46" s="117"/>
      <c r="RWD46" s="117"/>
      <c r="RWE46" s="117"/>
      <c r="RWF46" s="117"/>
      <c r="RWG46" s="117"/>
      <c r="RWH46" s="117"/>
      <c r="RWI46" s="117"/>
      <c r="RWJ46" s="117"/>
      <c r="RWK46" s="117"/>
      <c r="RWL46" s="117"/>
      <c r="RWM46" s="117"/>
      <c r="RWN46" s="117"/>
      <c r="RWO46" s="117"/>
      <c r="RWP46" s="117"/>
      <c r="RWQ46" s="117"/>
      <c r="RWR46" s="117"/>
      <c r="RWS46" s="117"/>
      <c r="RWT46" s="117"/>
      <c r="RWU46" s="117"/>
      <c r="RWV46" s="117"/>
      <c r="RWW46" s="117"/>
      <c r="RWX46" s="117"/>
      <c r="RWY46" s="117"/>
      <c r="RWZ46" s="117"/>
      <c r="RXA46" s="117"/>
      <c r="RXB46" s="117"/>
      <c r="RXC46" s="117"/>
      <c r="RXD46" s="117"/>
      <c r="RXE46" s="117"/>
      <c r="RXF46" s="117"/>
      <c r="RXG46" s="117"/>
      <c r="RXH46" s="117"/>
      <c r="RXI46" s="117"/>
      <c r="RXJ46" s="117"/>
      <c r="RXK46" s="117"/>
      <c r="RXL46" s="117"/>
      <c r="RXM46" s="117"/>
      <c r="RXN46" s="117"/>
      <c r="RXO46" s="117"/>
      <c r="RXP46" s="117"/>
      <c r="RXQ46" s="117"/>
      <c r="RXR46" s="117"/>
      <c r="RXS46" s="117"/>
      <c r="RXT46" s="117"/>
      <c r="RXU46" s="117"/>
      <c r="RXV46" s="117"/>
      <c r="RXW46" s="117"/>
      <c r="RXX46" s="117"/>
      <c r="RXY46" s="117"/>
      <c r="RXZ46" s="117"/>
      <c r="RYA46" s="117"/>
      <c r="RYB46" s="117"/>
      <c r="RYC46" s="117"/>
      <c r="RYD46" s="117"/>
      <c r="RYE46" s="117"/>
      <c r="RYF46" s="117"/>
      <c r="RYG46" s="117"/>
      <c r="RYH46" s="117"/>
      <c r="RYI46" s="117"/>
      <c r="RYJ46" s="117"/>
      <c r="RYK46" s="117"/>
      <c r="RYL46" s="117"/>
      <c r="RYM46" s="117"/>
      <c r="RYN46" s="117"/>
      <c r="RYO46" s="117"/>
      <c r="RYP46" s="117"/>
      <c r="RYQ46" s="117"/>
      <c r="RYR46" s="117"/>
      <c r="RYS46" s="117"/>
      <c r="RYT46" s="117"/>
      <c r="RYU46" s="117"/>
      <c r="RYV46" s="117"/>
      <c r="RYW46" s="117"/>
      <c r="RYX46" s="117"/>
      <c r="RYY46" s="117"/>
      <c r="RYZ46" s="117"/>
      <c r="RZA46" s="117"/>
      <c r="RZB46" s="117"/>
      <c r="RZC46" s="117"/>
      <c r="RZD46" s="117"/>
      <c r="RZE46" s="117"/>
      <c r="RZF46" s="117"/>
      <c r="RZG46" s="117"/>
      <c r="RZH46" s="117"/>
      <c r="RZI46" s="117"/>
      <c r="RZJ46" s="117"/>
      <c r="RZK46" s="117"/>
      <c r="RZL46" s="117"/>
      <c r="RZM46" s="117"/>
      <c r="RZN46" s="117"/>
      <c r="RZO46" s="117"/>
      <c r="RZP46" s="117"/>
      <c r="RZQ46" s="117"/>
      <c r="RZR46" s="117"/>
      <c r="RZS46" s="117"/>
      <c r="RZT46" s="117"/>
      <c r="RZU46" s="117"/>
      <c r="RZV46" s="117"/>
      <c r="RZW46" s="117"/>
      <c r="RZX46" s="117"/>
      <c r="RZY46" s="117"/>
      <c r="RZZ46" s="117"/>
      <c r="SAA46" s="117"/>
      <c r="SAB46" s="117"/>
      <c r="SAC46" s="117"/>
      <c r="SAD46" s="117"/>
      <c r="SAE46" s="117"/>
      <c r="SAF46" s="117"/>
      <c r="SAG46" s="117"/>
      <c r="SAH46" s="117"/>
      <c r="SAI46" s="117"/>
      <c r="SAJ46" s="117"/>
      <c r="SAK46" s="117"/>
      <c r="SAL46" s="117"/>
      <c r="SAM46" s="117"/>
      <c r="SAN46" s="117"/>
      <c r="SAO46" s="117"/>
      <c r="SAP46" s="117"/>
      <c r="SAQ46" s="117"/>
      <c r="SAR46" s="117"/>
      <c r="SAS46" s="117"/>
      <c r="SAT46" s="117"/>
      <c r="SAU46" s="117"/>
      <c r="SAV46" s="117"/>
      <c r="SAW46" s="117"/>
      <c r="SAX46" s="117"/>
      <c r="SAY46" s="117"/>
      <c r="SAZ46" s="117"/>
      <c r="SBA46" s="117"/>
      <c r="SBB46" s="117"/>
      <c r="SBC46" s="117"/>
      <c r="SBD46" s="117"/>
      <c r="SBE46" s="117"/>
      <c r="SBF46" s="117"/>
      <c r="SBG46" s="117"/>
      <c r="SBH46" s="117"/>
      <c r="SBI46" s="117"/>
      <c r="SBJ46" s="117"/>
      <c r="SBK46" s="117"/>
      <c r="SBL46" s="117"/>
      <c r="SBM46" s="117"/>
      <c r="SBN46" s="117"/>
      <c r="SBO46" s="117"/>
      <c r="SBP46" s="117"/>
      <c r="SBQ46" s="117"/>
      <c r="SBR46" s="117"/>
      <c r="SBS46" s="117"/>
      <c r="SBT46" s="117"/>
      <c r="SBU46" s="117"/>
      <c r="SBV46" s="117"/>
      <c r="SBW46" s="117"/>
      <c r="SBX46" s="117"/>
      <c r="SBY46" s="117"/>
      <c r="SBZ46" s="117"/>
      <c r="SCA46" s="117"/>
      <c r="SCB46" s="117"/>
      <c r="SCC46" s="117"/>
      <c r="SCD46" s="117"/>
      <c r="SCE46" s="117"/>
      <c r="SCF46" s="117"/>
      <c r="SCG46" s="117"/>
      <c r="SCH46" s="117"/>
      <c r="SCI46" s="117"/>
      <c r="SCJ46" s="117"/>
      <c r="SCK46" s="117"/>
      <c r="SCL46" s="117"/>
      <c r="SCM46" s="117"/>
      <c r="SCN46" s="117"/>
      <c r="SCO46" s="117"/>
      <c r="SCP46" s="117"/>
      <c r="SCQ46" s="117"/>
      <c r="SCR46" s="117"/>
      <c r="SCS46" s="117"/>
      <c r="SCT46" s="117"/>
      <c r="SCU46" s="117"/>
      <c r="SCV46" s="117"/>
      <c r="SCW46" s="117"/>
      <c r="SCX46" s="117"/>
      <c r="SCY46" s="117"/>
      <c r="SCZ46" s="117"/>
      <c r="SDA46" s="117"/>
      <c r="SDB46" s="117"/>
      <c r="SDC46" s="117"/>
      <c r="SDD46" s="117"/>
      <c r="SDE46" s="117"/>
      <c r="SDF46" s="117"/>
      <c r="SDG46" s="117"/>
      <c r="SDH46" s="117"/>
      <c r="SDI46" s="117"/>
      <c r="SDJ46" s="117"/>
      <c r="SDK46" s="117"/>
      <c r="SDL46" s="117"/>
      <c r="SDM46" s="117"/>
      <c r="SDN46" s="117"/>
      <c r="SDO46" s="117"/>
      <c r="SDP46" s="117"/>
      <c r="SDQ46" s="117"/>
      <c r="SDR46" s="117"/>
      <c r="SDS46" s="117"/>
      <c r="SDT46" s="117"/>
      <c r="SDU46" s="117"/>
      <c r="SDV46" s="117"/>
      <c r="SDW46" s="117"/>
      <c r="SDX46" s="117"/>
      <c r="SDY46" s="117"/>
      <c r="SDZ46" s="117"/>
      <c r="SEA46" s="117"/>
      <c r="SEB46" s="117"/>
      <c r="SEC46" s="117"/>
      <c r="SED46" s="117"/>
      <c r="SEE46" s="117"/>
      <c r="SEF46" s="117"/>
      <c r="SEG46" s="117"/>
      <c r="SEH46" s="117"/>
      <c r="SEI46" s="117"/>
      <c r="SEJ46" s="117"/>
      <c r="SEK46" s="117"/>
      <c r="SEL46" s="117"/>
      <c r="SEM46" s="117"/>
      <c r="SEN46" s="117"/>
      <c r="SEO46" s="117"/>
      <c r="SEP46" s="117"/>
      <c r="SEQ46" s="117"/>
      <c r="SER46" s="117"/>
      <c r="SES46" s="117"/>
      <c r="SET46" s="117"/>
      <c r="SEU46" s="117"/>
      <c r="SEV46" s="117"/>
      <c r="SEW46" s="117"/>
      <c r="SEX46" s="117"/>
      <c r="SEY46" s="117"/>
      <c r="SEZ46" s="117"/>
      <c r="SFA46" s="117"/>
      <c r="SFB46" s="117"/>
      <c r="SFC46" s="117"/>
      <c r="SFD46" s="117"/>
      <c r="SFE46" s="117"/>
      <c r="SFF46" s="117"/>
      <c r="SFG46" s="117"/>
      <c r="SFH46" s="117"/>
      <c r="SFI46" s="117"/>
      <c r="SFJ46" s="117"/>
      <c r="SFK46" s="117"/>
      <c r="SFL46" s="117"/>
      <c r="SFM46" s="117"/>
      <c r="SFN46" s="117"/>
      <c r="SFO46" s="117"/>
      <c r="SFP46" s="117"/>
      <c r="SFQ46" s="117"/>
      <c r="SFR46" s="117"/>
      <c r="SFS46" s="117"/>
      <c r="SFT46" s="117"/>
      <c r="SFU46" s="117"/>
      <c r="SFV46" s="117"/>
      <c r="SFW46" s="117"/>
      <c r="SFX46" s="117"/>
      <c r="SFY46" s="117"/>
      <c r="SFZ46" s="117"/>
      <c r="SGA46" s="117"/>
      <c r="SGB46" s="117"/>
      <c r="SGC46" s="117"/>
      <c r="SGD46" s="117"/>
      <c r="SGE46" s="117"/>
      <c r="SGF46" s="117"/>
      <c r="SGG46" s="117"/>
      <c r="SGH46" s="117"/>
      <c r="SGI46" s="117"/>
      <c r="SGJ46" s="117"/>
      <c r="SGK46" s="117"/>
      <c r="SGL46" s="117"/>
      <c r="SGM46" s="117"/>
      <c r="SGN46" s="117"/>
      <c r="SGO46" s="117"/>
      <c r="SGP46" s="117"/>
      <c r="SGQ46" s="117"/>
      <c r="SGR46" s="117"/>
      <c r="SGS46" s="117"/>
      <c r="SGT46" s="117"/>
      <c r="SGU46" s="117"/>
      <c r="SGV46" s="117"/>
      <c r="SGW46" s="117"/>
      <c r="SGX46" s="117"/>
      <c r="SGY46" s="117"/>
      <c r="SGZ46" s="117"/>
      <c r="SHA46" s="117"/>
      <c r="SHB46" s="117"/>
      <c r="SHC46" s="117"/>
      <c r="SHD46" s="117"/>
      <c r="SHE46" s="117"/>
      <c r="SHF46" s="117"/>
      <c r="SHG46" s="117"/>
      <c r="SHH46" s="117"/>
      <c r="SHI46" s="117"/>
      <c r="SHJ46" s="117"/>
      <c r="SHK46" s="117"/>
      <c r="SHL46" s="117"/>
      <c r="SHM46" s="117"/>
      <c r="SHN46" s="117"/>
      <c r="SHO46" s="117"/>
      <c r="SHP46" s="117"/>
      <c r="SHQ46" s="117"/>
      <c r="SHR46" s="117"/>
      <c r="SHS46" s="117"/>
      <c r="SHT46" s="117"/>
      <c r="SHU46" s="117"/>
      <c r="SHV46" s="117"/>
      <c r="SHW46" s="117"/>
      <c r="SHX46" s="117"/>
      <c r="SHY46" s="117"/>
      <c r="SHZ46" s="117"/>
      <c r="SIA46" s="117"/>
      <c r="SIB46" s="117"/>
      <c r="SIC46" s="117"/>
      <c r="SID46" s="117"/>
      <c r="SIE46" s="117"/>
      <c r="SIF46" s="117"/>
      <c r="SIG46" s="117"/>
      <c r="SIH46" s="117"/>
      <c r="SII46" s="117"/>
      <c r="SIJ46" s="117"/>
      <c r="SIK46" s="117"/>
      <c r="SIL46" s="117"/>
      <c r="SIM46" s="117"/>
      <c r="SIN46" s="117"/>
      <c r="SIO46" s="117"/>
      <c r="SIP46" s="117"/>
      <c r="SIQ46" s="117"/>
      <c r="SIR46" s="117"/>
      <c r="SIS46" s="117"/>
      <c r="SIT46" s="117"/>
      <c r="SIU46" s="117"/>
      <c r="SIV46" s="117"/>
      <c r="SIW46" s="117"/>
      <c r="SIX46" s="117"/>
      <c r="SIY46" s="117"/>
      <c r="SIZ46" s="117"/>
      <c r="SJA46" s="117"/>
      <c r="SJB46" s="117"/>
      <c r="SJC46" s="117"/>
      <c r="SJD46" s="117"/>
      <c r="SJE46" s="117"/>
      <c r="SJF46" s="117"/>
      <c r="SJG46" s="117"/>
      <c r="SJH46" s="117"/>
      <c r="SJI46" s="117"/>
      <c r="SJJ46" s="117"/>
      <c r="SJK46" s="117"/>
      <c r="SJL46" s="117"/>
      <c r="SJM46" s="117"/>
      <c r="SJN46" s="117"/>
      <c r="SJO46" s="117"/>
      <c r="SJP46" s="117"/>
      <c r="SJQ46" s="117"/>
      <c r="SJR46" s="117"/>
      <c r="SJS46" s="117"/>
      <c r="SJT46" s="117"/>
      <c r="SJU46" s="117"/>
      <c r="SJV46" s="117"/>
      <c r="SJW46" s="117"/>
      <c r="SJX46" s="117"/>
      <c r="SJY46" s="117"/>
      <c r="SJZ46" s="117"/>
      <c r="SKA46" s="117"/>
      <c r="SKB46" s="117"/>
      <c r="SKC46" s="117"/>
      <c r="SKD46" s="117"/>
      <c r="SKE46" s="117"/>
      <c r="SKF46" s="117"/>
      <c r="SKG46" s="117"/>
      <c r="SKH46" s="117"/>
      <c r="SKI46" s="117"/>
      <c r="SKJ46" s="117"/>
      <c r="SKK46" s="117"/>
      <c r="SKL46" s="117"/>
      <c r="SKM46" s="117"/>
      <c r="SKN46" s="117"/>
      <c r="SKO46" s="117"/>
      <c r="SKP46" s="117"/>
      <c r="SKQ46" s="117"/>
      <c r="SKR46" s="117"/>
      <c r="SKS46" s="117"/>
      <c r="SKT46" s="117"/>
      <c r="SKU46" s="117"/>
      <c r="SKV46" s="117"/>
      <c r="SKW46" s="117"/>
      <c r="SKX46" s="117"/>
      <c r="SKY46" s="117"/>
      <c r="SKZ46" s="117"/>
      <c r="SLA46" s="117"/>
      <c r="SLB46" s="117"/>
      <c r="SLC46" s="117"/>
      <c r="SLD46" s="117"/>
      <c r="SLE46" s="117"/>
      <c r="SLF46" s="117"/>
      <c r="SLG46" s="117"/>
      <c r="SLH46" s="117"/>
      <c r="SLI46" s="117"/>
      <c r="SLJ46" s="117"/>
      <c r="SLK46" s="117"/>
      <c r="SLL46" s="117"/>
      <c r="SLM46" s="117"/>
      <c r="SLN46" s="117"/>
      <c r="SLO46" s="117"/>
      <c r="SLP46" s="117"/>
      <c r="SLQ46" s="117"/>
      <c r="SLR46" s="117"/>
      <c r="SLS46" s="117"/>
      <c r="SLT46" s="117"/>
      <c r="SLU46" s="117"/>
      <c r="SLV46" s="117"/>
      <c r="SLW46" s="117"/>
      <c r="SLX46" s="117"/>
      <c r="SLY46" s="117"/>
      <c r="SLZ46" s="117"/>
      <c r="SMA46" s="117"/>
      <c r="SMB46" s="117"/>
      <c r="SMC46" s="117"/>
      <c r="SMD46" s="117"/>
      <c r="SME46" s="117"/>
      <c r="SMF46" s="117"/>
      <c r="SMG46" s="117"/>
      <c r="SMH46" s="117"/>
      <c r="SMI46" s="117"/>
      <c r="SMJ46" s="117"/>
      <c r="SMK46" s="117"/>
      <c r="SML46" s="117"/>
      <c r="SMM46" s="117"/>
      <c r="SMN46" s="117"/>
      <c r="SMO46" s="117"/>
      <c r="SMP46" s="117"/>
      <c r="SMQ46" s="117"/>
      <c r="SMR46" s="117"/>
      <c r="SMS46" s="117"/>
      <c r="SMT46" s="117"/>
      <c r="SMU46" s="117"/>
      <c r="SMV46" s="117"/>
      <c r="SMW46" s="117"/>
      <c r="SMX46" s="117"/>
      <c r="SMY46" s="117"/>
      <c r="SMZ46" s="117"/>
      <c r="SNA46" s="117"/>
      <c r="SNB46" s="117"/>
      <c r="SNC46" s="117"/>
      <c r="SND46" s="117"/>
      <c r="SNE46" s="117"/>
      <c r="SNF46" s="117"/>
      <c r="SNG46" s="117"/>
      <c r="SNH46" s="117"/>
      <c r="SNI46" s="117"/>
      <c r="SNJ46" s="117"/>
      <c r="SNK46" s="117"/>
      <c r="SNL46" s="117"/>
      <c r="SNM46" s="117"/>
      <c r="SNN46" s="117"/>
      <c r="SNO46" s="117"/>
      <c r="SNP46" s="117"/>
      <c r="SNQ46" s="117"/>
      <c r="SNR46" s="117"/>
      <c r="SNS46" s="117"/>
      <c r="SNT46" s="117"/>
      <c r="SNU46" s="117"/>
      <c r="SNV46" s="117"/>
      <c r="SNW46" s="117"/>
      <c r="SNX46" s="117"/>
      <c r="SNY46" s="117"/>
      <c r="SNZ46" s="117"/>
      <c r="SOA46" s="117"/>
      <c r="SOB46" s="117"/>
      <c r="SOC46" s="117"/>
      <c r="SOD46" s="117"/>
      <c r="SOE46" s="117"/>
      <c r="SOF46" s="117"/>
      <c r="SOG46" s="117"/>
      <c r="SOH46" s="117"/>
      <c r="SOI46" s="117"/>
      <c r="SOJ46" s="117"/>
      <c r="SOK46" s="117"/>
      <c r="SOL46" s="117"/>
      <c r="SOM46" s="117"/>
      <c r="SON46" s="117"/>
      <c r="SOO46" s="117"/>
      <c r="SOP46" s="117"/>
      <c r="SOQ46" s="117"/>
      <c r="SOR46" s="117"/>
      <c r="SOS46" s="117"/>
      <c r="SOT46" s="117"/>
      <c r="SOU46" s="117"/>
      <c r="SOV46" s="117"/>
      <c r="SOW46" s="117"/>
      <c r="SOX46" s="117"/>
      <c r="SOY46" s="117"/>
      <c r="SOZ46" s="117"/>
      <c r="SPA46" s="117"/>
      <c r="SPB46" s="117"/>
      <c r="SPC46" s="117"/>
      <c r="SPD46" s="117"/>
      <c r="SPE46" s="117"/>
      <c r="SPF46" s="117"/>
      <c r="SPG46" s="117"/>
      <c r="SPH46" s="117"/>
      <c r="SPI46" s="117"/>
      <c r="SPJ46" s="117"/>
      <c r="SPK46" s="117"/>
      <c r="SPL46" s="117"/>
      <c r="SPM46" s="117"/>
      <c r="SPN46" s="117"/>
      <c r="SPO46" s="117"/>
      <c r="SPP46" s="117"/>
      <c r="SPQ46" s="117"/>
      <c r="SPR46" s="117"/>
      <c r="SPS46" s="117"/>
      <c r="SPT46" s="117"/>
      <c r="SPU46" s="117"/>
      <c r="SPV46" s="117"/>
      <c r="SPW46" s="117"/>
      <c r="SPX46" s="117"/>
      <c r="SPY46" s="117"/>
      <c r="SPZ46" s="117"/>
      <c r="SQA46" s="117"/>
      <c r="SQB46" s="117"/>
      <c r="SQC46" s="117"/>
      <c r="SQD46" s="117"/>
      <c r="SQE46" s="117"/>
      <c r="SQF46" s="117"/>
      <c r="SQG46" s="117"/>
      <c r="SQH46" s="117"/>
      <c r="SQI46" s="117"/>
      <c r="SQJ46" s="117"/>
      <c r="SQK46" s="117"/>
      <c r="SQL46" s="117"/>
      <c r="SQM46" s="117"/>
      <c r="SQN46" s="117"/>
      <c r="SQO46" s="117"/>
      <c r="SQP46" s="117"/>
      <c r="SQQ46" s="117"/>
      <c r="SQR46" s="117"/>
      <c r="SQS46" s="117"/>
      <c r="SQT46" s="117"/>
      <c r="SQU46" s="117"/>
      <c r="SQV46" s="117"/>
      <c r="SQW46" s="117"/>
      <c r="SQX46" s="117"/>
      <c r="SQY46" s="117"/>
      <c r="SQZ46" s="117"/>
      <c r="SRA46" s="117"/>
      <c r="SRB46" s="117"/>
      <c r="SRC46" s="117"/>
      <c r="SRD46" s="117"/>
      <c r="SRE46" s="117"/>
      <c r="SRF46" s="117"/>
      <c r="SRG46" s="117"/>
      <c r="SRH46" s="117"/>
      <c r="SRI46" s="117"/>
      <c r="SRJ46" s="117"/>
      <c r="SRK46" s="117"/>
      <c r="SRL46" s="117"/>
      <c r="SRM46" s="117"/>
      <c r="SRN46" s="117"/>
      <c r="SRO46" s="117"/>
      <c r="SRP46" s="117"/>
      <c r="SRQ46" s="117"/>
      <c r="SRR46" s="117"/>
      <c r="SRS46" s="117"/>
      <c r="SRT46" s="117"/>
      <c r="SRU46" s="117"/>
      <c r="SRV46" s="117"/>
      <c r="SRW46" s="117"/>
      <c r="SRX46" s="117"/>
      <c r="SRY46" s="117"/>
      <c r="SRZ46" s="117"/>
      <c r="SSA46" s="117"/>
      <c r="SSB46" s="117"/>
      <c r="SSC46" s="117"/>
      <c r="SSD46" s="117"/>
      <c r="SSE46" s="117"/>
      <c r="SSF46" s="117"/>
      <c r="SSG46" s="117"/>
      <c r="SSH46" s="117"/>
      <c r="SSI46" s="117"/>
      <c r="SSJ46" s="117"/>
      <c r="SSK46" s="117"/>
      <c r="SSL46" s="117"/>
      <c r="SSM46" s="117"/>
      <c r="SSN46" s="117"/>
      <c r="SSO46" s="117"/>
      <c r="SSP46" s="117"/>
      <c r="SSQ46" s="117"/>
      <c r="SSR46" s="117"/>
      <c r="SSS46" s="117"/>
      <c r="SST46" s="117"/>
      <c r="SSU46" s="117"/>
      <c r="SSV46" s="117"/>
      <c r="SSW46" s="117"/>
      <c r="SSX46" s="117"/>
      <c r="SSY46" s="117"/>
      <c r="SSZ46" s="117"/>
      <c r="STA46" s="117"/>
      <c r="STB46" s="117"/>
      <c r="STC46" s="117"/>
      <c r="STD46" s="117"/>
      <c r="STE46" s="117"/>
      <c r="STF46" s="117"/>
      <c r="STG46" s="117"/>
      <c r="STH46" s="117"/>
      <c r="STI46" s="117"/>
      <c r="STJ46" s="117"/>
      <c r="STK46" s="117"/>
      <c r="STL46" s="117"/>
      <c r="STM46" s="117"/>
      <c r="STN46" s="117"/>
      <c r="STO46" s="117"/>
      <c r="STP46" s="117"/>
      <c r="STQ46" s="117"/>
      <c r="STR46" s="117"/>
      <c r="STS46" s="117"/>
      <c r="STT46" s="117"/>
      <c r="STU46" s="117"/>
      <c r="STV46" s="117"/>
      <c r="STW46" s="117"/>
      <c r="STX46" s="117"/>
      <c r="STY46" s="117"/>
      <c r="STZ46" s="117"/>
      <c r="SUA46" s="117"/>
      <c r="SUB46" s="117"/>
      <c r="SUC46" s="117"/>
      <c r="SUD46" s="117"/>
      <c r="SUE46" s="117"/>
      <c r="SUF46" s="117"/>
      <c r="SUG46" s="117"/>
      <c r="SUH46" s="117"/>
      <c r="SUI46" s="117"/>
      <c r="SUJ46" s="117"/>
      <c r="SUK46" s="117"/>
      <c r="SUL46" s="117"/>
      <c r="SUM46" s="117"/>
      <c r="SUN46" s="117"/>
      <c r="SUO46" s="117"/>
      <c r="SUP46" s="117"/>
      <c r="SUQ46" s="117"/>
      <c r="SUR46" s="117"/>
      <c r="SUS46" s="117"/>
      <c r="SUT46" s="117"/>
      <c r="SUU46" s="117"/>
      <c r="SUV46" s="117"/>
      <c r="SUW46" s="117"/>
      <c r="SUX46" s="117"/>
      <c r="SUY46" s="117"/>
      <c r="SUZ46" s="117"/>
      <c r="SVA46" s="117"/>
      <c r="SVB46" s="117"/>
      <c r="SVC46" s="117"/>
      <c r="SVD46" s="117"/>
      <c r="SVE46" s="117"/>
      <c r="SVF46" s="117"/>
      <c r="SVG46" s="117"/>
      <c r="SVH46" s="117"/>
      <c r="SVI46" s="117"/>
      <c r="SVJ46" s="117"/>
      <c r="SVK46" s="117"/>
      <c r="SVL46" s="117"/>
      <c r="SVM46" s="117"/>
      <c r="SVN46" s="117"/>
      <c r="SVO46" s="117"/>
      <c r="SVP46" s="117"/>
      <c r="SVQ46" s="117"/>
      <c r="SVR46" s="117"/>
      <c r="SVS46" s="117"/>
      <c r="SVT46" s="117"/>
      <c r="SVU46" s="117"/>
      <c r="SVV46" s="117"/>
      <c r="SVW46" s="117"/>
      <c r="SVX46" s="117"/>
      <c r="SVY46" s="117"/>
      <c r="SVZ46" s="117"/>
      <c r="SWA46" s="117"/>
      <c r="SWB46" s="117"/>
      <c r="SWC46" s="117"/>
      <c r="SWD46" s="117"/>
      <c r="SWE46" s="117"/>
      <c r="SWF46" s="117"/>
      <c r="SWG46" s="117"/>
      <c r="SWH46" s="117"/>
      <c r="SWI46" s="117"/>
      <c r="SWJ46" s="117"/>
      <c r="SWK46" s="117"/>
      <c r="SWL46" s="117"/>
      <c r="SWM46" s="117"/>
      <c r="SWN46" s="117"/>
      <c r="SWO46" s="117"/>
      <c r="SWP46" s="117"/>
      <c r="SWQ46" s="117"/>
      <c r="SWR46" s="117"/>
      <c r="SWS46" s="117"/>
      <c r="SWT46" s="117"/>
      <c r="SWU46" s="117"/>
      <c r="SWV46" s="117"/>
      <c r="SWW46" s="117"/>
      <c r="SWX46" s="117"/>
      <c r="SWY46" s="117"/>
      <c r="SWZ46" s="117"/>
      <c r="SXA46" s="117"/>
      <c r="SXB46" s="117"/>
      <c r="SXC46" s="117"/>
      <c r="SXD46" s="117"/>
      <c r="SXE46" s="117"/>
      <c r="SXF46" s="117"/>
      <c r="SXG46" s="117"/>
      <c r="SXH46" s="117"/>
      <c r="SXI46" s="117"/>
      <c r="SXJ46" s="117"/>
      <c r="SXK46" s="117"/>
      <c r="SXL46" s="117"/>
      <c r="SXM46" s="117"/>
      <c r="SXN46" s="117"/>
      <c r="SXO46" s="117"/>
      <c r="SXP46" s="117"/>
      <c r="SXQ46" s="117"/>
      <c r="SXR46" s="117"/>
      <c r="SXS46" s="117"/>
      <c r="SXT46" s="117"/>
      <c r="SXU46" s="117"/>
      <c r="SXV46" s="117"/>
      <c r="SXW46" s="117"/>
      <c r="SXX46" s="117"/>
      <c r="SXY46" s="117"/>
      <c r="SXZ46" s="117"/>
      <c r="SYA46" s="117"/>
      <c r="SYB46" s="117"/>
      <c r="SYC46" s="117"/>
      <c r="SYD46" s="117"/>
      <c r="SYE46" s="117"/>
      <c r="SYF46" s="117"/>
      <c r="SYG46" s="117"/>
      <c r="SYH46" s="117"/>
      <c r="SYI46" s="117"/>
      <c r="SYJ46" s="117"/>
      <c r="SYK46" s="117"/>
      <c r="SYL46" s="117"/>
      <c r="SYM46" s="117"/>
      <c r="SYN46" s="117"/>
      <c r="SYO46" s="117"/>
      <c r="SYP46" s="117"/>
      <c r="SYQ46" s="117"/>
      <c r="SYR46" s="117"/>
      <c r="SYS46" s="117"/>
      <c r="SYT46" s="117"/>
      <c r="SYU46" s="117"/>
      <c r="SYV46" s="117"/>
      <c r="SYW46" s="117"/>
      <c r="SYX46" s="117"/>
      <c r="SYY46" s="117"/>
      <c r="SYZ46" s="117"/>
      <c r="SZA46" s="117"/>
      <c r="SZB46" s="117"/>
      <c r="SZC46" s="117"/>
      <c r="SZD46" s="117"/>
      <c r="SZE46" s="117"/>
      <c r="SZF46" s="117"/>
      <c r="SZG46" s="117"/>
      <c r="SZH46" s="117"/>
      <c r="SZI46" s="117"/>
      <c r="SZJ46" s="117"/>
      <c r="SZK46" s="117"/>
      <c r="SZL46" s="117"/>
      <c r="SZM46" s="117"/>
      <c r="SZN46" s="117"/>
      <c r="SZO46" s="117"/>
      <c r="SZP46" s="117"/>
      <c r="SZQ46" s="117"/>
      <c r="SZR46" s="117"/>
      <c r="SZS46" s="117"/>
      <c r="SZT46" s="117"/>
      <c r="SZU46" s="117"/>
      <c r="SZV46" s="117"/>
      <c r="SZW46" s="117"/>
      <c r="SZX46" s="117"/>
      <c r="SZY46" s="117"/>
      <c r="SZZ46" s="117"/>
      <c r="TAA46" s="117"/>
      <c r="TAB46" s="117"/>
      <c r="TAC46" s="117"/>
      <c r="TAD46" s="117"/>
      <c r="TAE46" s="117"/>
      <c r="TAF46" s="117"/>
      <c r="TAG46" s="117"/>
      <c r="TAH46" s="117"/>
      <c r="TAI46" s="117"/>
      <c r="TAJ46" s="117"/>
      <c r="TAK46" s="117"/>
      <c r="TAL46" s="117"/>
      <c r="TAM46" s="117"/>
      <c r="TAN46" s="117"/>
      <c r="TAO46" s="117"/>
      <c r="TAP46" s="117"/>
      <c r="TAQ46" s="117"/>
      <c r="TAR46" s="117"/>
      <c r="TAS46" s="117"/>
      <c r="TAT46" s="117"/>
      <c r="TAU46" s="117"/>
      <c r="TAV46" s="117"/>
      <c r="TAW46" s="117"/>
      <c r="TAX46" s="117"/>
      <c r="TAY46" s="117"/>
      <c r="TAZ46" s="117"/>
      <c r="TBA46" s="117"/>
      <c r="TBB46" s="117"/>
      <c r="TBC46" s="117"/>
      <c r="TBD46" s="117"/>
      <c r="TBE46" s="117"/>
      <c r="TBF46" s="117"/>
      <c r="TBG46" s="117"/>
      <c r="TBH46" s="117"/>
      <c r="TBI46" s="117"/>
      <c r="TBJ46" s="117"/>
      <c r="TBK46" s="117"/>
      <c r="TBL46" s="117"/>
      <c r="TBM46" s="117"/>
      <c r="TBN46" s="117"/>
      <c r="TBO46" s="117"/>
      <c r="TBP46" s="117"/>
      <c r="TBQ46" s="117"/>
      <c r="TBR46" s="117"/>
      <c r="TBS46" s="117"/>
      <c r="TBT46" s="117"/>
      <c r="TBU46" s="117"/>
      <c r="TBV46" s="117"/>
      <c r="TBW46" s="117"/>
      <c r="TBX46" s="117"/>
      <c r="TBY46" s="117"/>
      <c r="TBZ46" s="117"/>
      <c r="TCA46" s="117"/>
      <c r="TCB46" s="117"/>
      <c r="TCC46" s="117"/>
      <c r="TCD46" s="117"/>
      <c r="TCE46" s="117"/>
      <c r="TCF46" s="117"/>
      <c r="TCG46" s="117"/>
      <c r="TCH46" s="117"/>
      <c r="TCI46" s="117"/>
      <c r="TCJ46" s="117"/>
      <c r="TCK46" s="117"/>
      <c r="TCL46" s="117"/>
      <c r="TCM46" s="117"/>
      <c r="TCN46" s="117"/>
      <c r="TCO46" s="117"/>
      <c r="TCP46" s="117"/>
      <c r="TCQ46" s="117"/>
      <c r="TCR46" s="117"/>
      <c r="TCS46" s="117"/>
      <c r="TCT46" s="117"/>
      <c r="TCU46" s="117"/>
      <c r="TCV46" s="117"/>
      <c r="TCW46" s="117"/>
      <c r="TCX46" s="117"/>
      <c r="TCY46" s="117"/>
      <c r="TCZ46" s="117"/>
      <c r="TDA46" s="117"/>
      <c r="TDB46" s="117"/>
      <c r="TDC46" s="117"/>
      <c r="TDD46" s="117"/>
      <c r="TDE46" s="117"/>
      <c r="TDF46" s="117"/>
      <c r="TDG46" s="117"/>
      <c r="TDH46" s="117"/>
      <c r="TDI46" s="117"/>
      <c r="TDJ46" s="117"/>
      <c r="TDK46" s="117"/>
      <c r="TDL46" s="117"/>
      <c r="TDM46" s="117"/>
      <c r="TDN46" s="117"/>
      <c r="TDO46" s="117"/>
      <c r="TDP46" s="117"/>
      <c r="TDQ46" s="117"/>
      <c r="TDR46" s="117"/>
      <c r="TDS46" s="117"/>
      <c r="TDT46" s="117"/>
      <c r="TDU46" s="117"/>
      <c r="TDV46" s="117"/>
      <c r="TDW46" s="117"/>
      <c r="TDX46" s="117"/>
      <c r="TDY46" s="117"/>
      <c r="TDZ46" s="117"/>
      <c r="TEA46" s="117"/>
      <c r="TEB46" s="117"/>
      <c r="TEC46" s="117"/>
      <c r="TED46" s="117"/>
      <c r="TEE46" s="117"/>
      <c r="TEF46" s="117"/>
      <c r="TEG46" s="117"/>
      <c r="TEH46" s="117"/>
      <c r="TEI46" s="117"/>
      <c r="TEJ46" s="117"/>
      <c r="TEK46" s="117"/>
      <c r="TEL46" s="117"/>
      <c r="TEM46" s="117"/>
      <c r="TEN46" s="117"/>
      <c r="TEO46" s="117"/>
      <c r="TEP46" s="117"/>
      <c r="TEQ46" s="117"/>
      <c r="TER46" s="117"/>
      <c r="TES46" s="117"/>
      <c r="TET46" s="117"/>
      <c r="TEU46" s="117"/>
      <c r="TEV46" s="117"/>
      <c r="TEW46" s="117"/>
      <c r="TEX46" s="117"/>
      <c r="TEY46" s="117"/>
      <c r="TEZ46" s="117"/>
      <c r="TFA46" s="117"/>
      <c r="TFB46" s="117"/>
      <c r="TFC46" s="117"/>
      <c r="TFD46" s="117"/>
      <c r="TFE46" s="117"/>
      <c r="TFF46" s="117"/>
      <c r="TFG46" s="117"/>
      <c r="TFH46" s="117"/>
      <c r="TFI46" s="117"/>
      <c r="TFJ46" s="117"/>
      <c r="TFK46" s="117"/>
      <c r="TFL46" s="117"/>
      <c r="TFM46" s="117"/>
      <c r="TFN46" s="117"/>
      <c r="TFO46" s="117"/>
      <c r="TFP46" s="117"/>
      <c r="TFQ46" s="117"/>
      <c r="TFR46" s="117"/>
      <c r="TFS46" s="117"/>
      <c r="TFT46" s="117"/>
      <c r="TFU46" s="117"/>
      <c r="TFV46" s="117"/>
      <c r="TFW46" s="117"/>
      <c r="TFX46" s="117"/>
      <c r="TFY46" s="117"/>
      <c r="TFZ46" s="117"/>
      <c r="TGA46" s="117"/>
      <c r="TGB46" s="117"/>
      <c r="TGC46" s="117"/>
      <c r="TGD46" s="117"/>
      <c r="TGE46" s="117"/>
      <c r="TGF46" s="117"/>
      <c r="TGG46" s="117"/>
      <c r="TGH46" s="117"/>
      <c r="TGI46" s="117"/>
      <c r="TGJ46" s="117"/>
      <c r="TGK46" s="117"/>
      <c r="TGL46" s="117"/>
      <c r="TGM46" s="117"/>
      <c r="TGN46" s="117"/>
      <c r="TGO46" s="117"/>
      <c r="TGP46" s="117"/>
      <c r="TGQ46" s="117"/>
      <c r="TGR46" s="117"/>
      <c r="TGS46" s="117"/>
      <c r="TGT46" s="117"/>
      <c r="TGU46" s="117"/>
      <c r="TGV46" s="117"/>
      <c r="TGW46" s="117"/>
      <c r="TGX46" s="117"/>
      <c r="TGY46" s="117"/>
      <c r="TGZ46" s="117"/>
      <c r="THA46" s="117"/>
      <c r="THB46" s="117"/>
      <c r="THC46" s="117"/>
      <c r="THD46" s="117"/>
      <c r="THE46" s="117"/>
      <c r="THF46" s="117"/>
      <c r="THG46" s="117"/>
      <c r="THH46" s="117"/>
      <c r="THI46" s="117"/>
      <c r="THJ46" s="117"/>
      <c r="THK46" s="117"/>
      <c r="THL46" s="117"/>
      <c r="THM46" s="117"/>
      <c r="THN46" s="117"/>
      <c r="THO46" s="117"/>
      <c r="THP46" s="117"/>
      <c r="THQ46" s="117"/>
      <c r="THR46" s="117"/>
      <c r="THS46" s="117"/>
      <c r="THT46" s="117"/>
      <c r="THU46" s="117"/>
      <c r="THV46" s="117"/>
      <c r="THW46" s="117"/>
      <c r="THX46" s="117"/>
      <c r="THY46" s="117"/>
      <c r="THZ46" s="117"/>
      <c r="TIA46" s="117"/>
      <c r="TIB46" s="117"/>
      <c r="TIC46" s="117"/>
      <c r="TID46" s="117"/>
      <c r="TIE46" s="117"/>
      <c r="TIF46" s="117"/>
      <c r="TIG46" s="117"/>
      <c r="TIH46" s="117"/>
      <c r="TII46" s="117"/>
      <c r="TIJ46" s="117"/>
      <c r="TIK46" s="117"/>
      <c r="TIL46" s="117"/>
      <c r="TIM46" s="117"/>
      <c r="TIN46" s="117"/>
      <c r="TIO46" s="117"/>
      <c r="TIP46" s="117"/>
      <c r="TIQ46" s="117"/>
      <c r="TIR46" s="117"/>
      <c r="TIS46" s="117"/>
      <c r="TIT46" s="117"/>
      <c r="TIU46" s="117"/>
      <c r="TIV46" s="117"/>
      <c r="TIW46" s="117"/>
      <c r="TIX46" s="117"/>
      <c r="TIY46" s="117"/>
      <c r="TIZ46" s="117"/>
      <c r="TJA46" s="117"/>
      <c r="TJB46" s="117"/>
      <c r="TJC46" s="117"/>
      <c r="TJD46" s="117"/>
      <c r="TJE46" s="117"/>
      <c r="TJF46" s="117"/>
      <c r="TJG46" s="117"/>
      <c r="TJH46" s="117"/>
      <c r="TJI46" s="117"/>
      <c r="TJJ46" s="117"/>
      <c r="TJK46" s="117"/>
      <c r="TJL46" s="117"/>
      <c r="TJM46" s="117"/>
      <c r="TJN46" s="117"/>
      <c r="TJO46" s="117"/>
      <c r="TJP46" s="117"/>
      <c r="TJQ46" s="117"/>
      <c r="TJR46" s="117"/>
      <c r="TJS46" s="117"/>
      <c r="TJT46" s="117"/>
      <c r="TJU46" s="117"/>
      <c r="TJV46" s="117"/>
      <c r="TJW46" s="117"/>
      <c r="TJX46" s="117"/>
      <c r="TJY46" s="117"/>
      <c r="TJZ46" s="117"/>
      <c r="TKA46" s="117"/>
      <c r="TKB46" s="117"/>
      <c r="TKC46" s="117"/>
      <c r="TKD46" s="117"/>
      <c r="TKE46" s="117"/>
      <c r="TKF46" s="117"/>
      <c r="TKG46" s="117"/>
      <c r="TKH46" s="117"/>
      <c r="TKI46" s="117"/>
      <c r="TKJ46" s="117"/>
      <c r="TKK46" s="117"/>
      <c r="TKL46" s="117"/>
      <c r="TKM46" s="117"/>
      <c r="TKN46" s="117"/>
      <c r="TKO46" s="117"/>
      <c r="TKP46" s="117"/>
      <c r="TKQ46" s="117"/>
      <c r="TKR46" s="117"/>
      <c r="TKS46" s="117"/>
      <c r="TKT46" s="117"/>
      <c r="TKU46" s="117"/>
      <c r="TKV46" s="117"/>
      <c r="TKW46" s="117"/>
      <c r="TKX46" s="117"/>
      <c r="TKY46" s="117"/>
      <c r="TKZ46" s="117"/>
      <c r="TLA46" s="117"/>
      <c r="TLB46" s="117"/>
      <c r="TLC46" s="117"/>
      <c r="TLD46" s="117"/>
      <c r="TLE46" s="117"/>
      <c r="TLF46" s="117"/>
      <c r="TLG46" s="117"/>
      <c r="TLH46" s="117"/>
      <c r="TLI46" s="117"/>
      <c r="TLJ46" s="117"/>
      <c r="TLK46" s="117"/>
      <c r="TLL46" s="117"/>
      <c r="TLM46" s="117"/>
      <c r="TLN46" s="117"/>
      <c r="TLO46" s="117"/>
      <c r="TLP46" s="117"/>
      <c r="TLQ46" s="117"/>
      <c r="TLR46" s="117"/>
      <c r="TLS46" s="117"/>
      <c r="TLT46" s="117"/>
      <c r="TLU46" s="117"/>
      <c r="TLV46" s="117"/>
      <c r="TLW46" s="117"/>
      <c r="TLX46" s="117"/>
      <c r="TLY46" s="117"/>
      <c r="TLZ46" s="117"/>
      <c r="TMA46" s="117"/>
      <c r="TMB46" s="117"/>
      <c r="TMC46" s="117"/>
      <c r="TMD46" s="117"/>
      <c r="TME46" s="117"/>
      <c r="TMF46" s="117"/>
      <c r="TMG46" s="117"/>
      <c r="TMH46" s="117"/>
      <c r="TMI46" s="117"/>
      <c r="TMJ46" s="117"/>
      <c r="TMK46" s="117"/>
      <c r="TML46" s="117"/>
      <c r="TMM46" s="117"/>
      <c r="TMN46" s="117"/>
      <c r="TMO46" s="117"/>
      <c r="TMP46" s="117"/>
      <c r="TMQ46" s="117"/>
      <c r="TMR46" s="117"/>
      <c r="TMS46" s="117"/>
      <c r="TMT46" s="117"/>
      <c r="TMU46" s="117"/>
      <c r="TMV46" s="117"/>
      <c r="TMW46" s="117"/>
      <c r="TMX46" s="117"/>
      <c r="TMY46" s="117"/>
      <c r="TMZ46" s="117"/>
      <c r="TNA46" s="117"/>
      <c r="TNB46" s="117"/>
      <c r="TNC46" s="117"/>
      <c r="TND46" s="117"/>
      <c r="TNE46" s="117"/>
      <c r="TNF46" s="117"/>
      <c r="TNG46" s="117"/>
      <c r="TNH46" s="117"/>
      <c r="TNI46" s="117"/>
      <c r="TNJ46" s="117"/>
      <c r="TNK46" s="117"/>
      <c r="TNL46" s="117"/>
      <c r="TNM46" s="117"/>
      <c r="TNN46" s="117"/>
      <c r="TNO46" s="117"/>
      <c r="TNP46" s="117"/>
      <c r="TNQ46" s="117"/>
      <c r="TNR46" s="117"/>
      <c r="TNS46" s="117"/>
      <c r="TNT46" s="117"/>
      <c r="TNU46" s="117"/>
      <c r="TNV46" s="117"/>
      <c r="TNW46" s="117"/>
      <c r="TNX46" s="117"/>
      <c r="TNY46" s="117"/>
      <c r="TNZ46" s="117"/>
      <c r="TOA46" s="117"/>
      <c r="TOB46" s="117"/>
      <c r="TOC46" s="117"/>
      <c r="TOD46" s="117"/>
      <c r="TOE46" s="117"/>
      <c r="TOF46" s="117"/>
      <c r="TOG46" s="117"/>
      <c r="TOH46" s="117"/>
      <c r="TOI46" s="117"/>
      <c r="TOJ46" s="117"/>
      <c r="TOK46" s="117"/>
      <c r="TOL46" s="117"/>
      <c r="TOM46" s="117"/>
      <c r="TON46" s="117"/>
      <c r="TOO46" s="117"/>
      <c r="TOP46" s="117"/>
      <c r="TOQ46" s="117"/>
      <c r="TOR46" s="117"/>
      <c r="TOS46" s="117"/>
      <c r="TOT46" s="117"/>
      <c r="TOU46" s="117"/>
      <c r="TOV46" s="117"/>
      <c r="TOW46" s="117"/>
      <c r="TOX46" s="117"/>
      <c r="TOY46" s="117"/>
      <c r="TOZ46" s="117"/>
      <c r="TPA46" s="117"/>
      <c r="TPB46" s="117"/>
      <c r="TPC46" s="117"/>
      <c r="TPD46" s="117"/>
      <c r="TPE46" s="117"/>
      <c r="TPF46" s="117"/>
      <c r="TPG46" s="117"/>
      <c r="TPH46" s="117"/>
      <c r="TPI46" s="117"/>
      <c r="TPJ46" s="117"/>
      <c r="TPK46" s="117"/>
      <c r="TPL46" s="117"/>
      <c r="TPM46" s="117"/>
      <c r="TPN46" s="117"/>
      <c r="TPO46" s="117"/>
      <c r="TPP46" s="117"/>
      <c r="TPQ46" s="117"/>
      <c r="TPR46" s="117"/>
      <c r="TPS46" s="117"/>
      <c r="TPT46" s="117"/>
      <c r="TPU46" s="117"/>
      <c r="TPV46" s="117"/>
      <c r="TPW46" s="117"/>
      <c r="TPX46" s="117"/>
      <c r="TPY46" s="117"/>
      <c r="TPZ46" s="117"/>
      <c r="TQA46" s="117"/>
      <c r="TQB46" s="117"/>
      <c r="TQC46" s="117"/>
      <c r="TQD46" s="117"/>
      <c r="TQE46" s="117"/>
      <c r="TQF46" s="117"/>
      <c r="TQG46" s="117"/>
      <c r="TQH46" s="117"/>
      <c r="TQI46" s="117"/>
      <c r="TQJ46" s="117"/>
      <c r="TQK46" s="117"/>
      <c r="TQL46" s="117"/>
      <c r="TQM46" s="117"/>
      <c r="TQN46" s="117"/>
      <c r="TQO46" s="117"/>
      <c r="TQP46" s="117"/>
      <c r="TQQ46" s="117"/>
      <c r="TQR46" s="117"/>
      <c r="TQS46" s="117"/>
      <c r="TQT46" s="117"/>
      <c r="TQU46" s="117"/>
      <c r="TQV46" s="117"/>
      <c r="TQW46" s="117"/>
      <c r="TQX46" s="117"/>
      <c r="TQY46" s="117"/>
      <c r="TQZ46" s="117"/>
      <c r="TRA46" s="117"/>
      <c r="TRB46" s="117"/>
      <c r="TRC46" s="117"/>
      <c r="TRD46" s="117"/>
      <c r="TRE46" s="117"/>
      <c r="TRF46" s="117"/>
      <c r="TRG46" s="117"/>
      <c r="TRH46" s="117"/>
      <c r="TRI46" s="117"/>
      <c r="TRJ46" s="117"/>
      <c r="TRK46" s="117"/>
      <c r="TRL46" s="117"/>
      <c r="TRM46" s="117"/>
      <c r="TRN46" s="117"/>
      <c r="TRO46" s="117"/>
      <c r="TRP46" s="117"/>
      <c r="TRQ46" s="117"/>
      <c r="TRR46" s="117"/>
      <c r="TRS46" s="117"/>
      <c r="TRT46" s="117"/>
      <c r="TRU46" s="117"/>
      <c r="TRV46" s="117"/>
      <c r="TRW46" s="117"/>
      <c r="TRX46" s="117"/>
      <c r="TRY46" s="117"/>
      <c r="TRZ46" s="117"/>
      <c r="TSA46" s="117"/>
      <c r="TSB46" s="117"/>
      <c r="TSC46" s="117"/>
      <c r="TSD46" s="117"/>
      <c r="TSE46" s="117"/>
      <c r="TSF46" s="117"/>
      <c r="TSG46" s="117"/>
      <c r="TSH46" s="117"/>
      <c r="TSI46" s="117"/>
      <c r="TSJ46" s="117"/>
      <c r="TSK46" s="117"/>
      <c r="TSL46" s="117"/>
      <c r="TSM46" s="117"/>
      <c r="TSN46" s="117"/>
      <c r="TSO46" s="117"/>
      <c r="TSP46" s="117"/>
      <c r="TSQ46" s="117"/>
      <c r="TSR46" s="117"/>
      <c r="TSS46" s="117"/>
      <c r="TST46" s="117"/>
      <c r="TSU46" s="117"/>
      <c r="TSV46" s="117"/>
      <c r="TSW46" s="117"/>
      <c r="TSX46" s="117"/>
      <c r="TSY46" s="117"/>
      <c r="TSZ46" s="117"/>
      <c r="TTA46" s="117"/>
      <c r="TTB46" s="117"/>
      <c r="TTC46" s="117"/>
      <c r="TTD46" s="117"/>
      <c r="TTE46" s="117"/>
      <c r="TTF46" s="117"/>
      <c r="TTG46" s="117"/>
      <c r="TTH46" s="117"/>
      <c r="TTI46" s="117"/>
      <c r="TTJ46" s="117"/>
      <c r="TTK46" s="117"/>
      <c r="TTL46" s="117"/>
      <c r="TTM46" s="117"/>
      <c r="TTN46" s="117"/>
      <c r="TTO46" s="117"/>
      <c r="TTP46" s="117"/>
      <c r="TTQ46" s="117"/>
      <c r="TTR46" s="117"/>
      <c r="TTS46" s="117"/>
      <c r="TTT46" s="117"/>
      <c r="TTU46" s="117"/>
      <c r="TTV46" s="117"/>
      <c r="TTW46" s="117"/>
      <c r="TTX46" s="117"/>
      <c r="TTY46" s="117"/>
      <c r="TTZ46" s="117"/>
      <c r="TUA46" s="117"/>
      <c r="TUB46" s="117"/>
      <c r="TUC46" s="117"/>
      <c r="TUD46" s="117"/>
      <c r="TUE46" s="117"/>
      <c r="TUF46" s="117"/>
      <c r="TUG46" s="117"/>
      <c r="TUH46" s="117"/>
      <c r="TUI46" s="117"/>
      <c r="TUJ46" s="117"/>
      <c r="TUK46" s="117"/>
      <c r="TUL46" s="117"/>
      <c r="TUM46" s="117"/>
      <c r="TUN46" s="117"/>
      <c r="TUO46" s="117"/>
      <c r="TUP46" s="117"/>
      <c r="TUQ46" s="117"/>
      <c r="TUR46" s="117"/>
      <c r="TUS46" s="117"/>
      <c r="TUT46" s="117"/>
      <c r="TUU46" s="117"/>
      <c r="TUV46" s="117"/>
      <c r="TUW46" s="117"/>
      <c r="TUX46" s="117"/>
      <c r="TUY46" s="117"/>
      <c r="TUZ46" s="117"/>
      <c r="TVA46" s="117"/>
      <c r="TVB46" s="117"/>
      <c r="TVC46" s="117"/>
      <c r="TVD46" s="117"/>
      <c r="TVE46" s="117"/>
      <c r="TVF46" s="117"/>
      <c r="TVG46" s="117"/>
      <c r="TVH46" s="117"/>
      <c r="TVI46" s="117"/>
      <c r="TVJ46" s="117"/>
      <c r="TVK46" s="117"/>
      <c r="TVL46" s="117"/>
      <c r="TVM46" s="117"/>
      <c r="TVN46" s="117"/>
      <c r="TVO46" s="117"/>
      <c r="TVP46" s="117"/>
      <c r="TVQ46" s="117"/>
      <c r="TVR46" s="117"/>
      <c r="TVS46" s="117"/>
      <c r="TVT46" s="117"/>
      <c r="TVU46" s="117"/>
      <c r="TVV46" s="117"/>
      <c r="TVW46" s="117"/>
      <c r="TVX46" s="117"/>
      <c r="TVY46" s="117"/>
      <c r="TVZ46" s="117"/>
      <c r="TWA46" s="117"/>
      <c r="TWB46" s="117"/>
      <c r="TWC46" s="117"/>
      <c r="TWD46" s="117"/>
      <c r="TWE46" s="117"/>
      <c r="TWF46" s="117"/>
      <c r="TWG46" s="117"/>
      <c r="TWH46" s="117"/>
      <c r="TWI46" s="117"/>
      <c r="TWJ46" s="117"/>
      <c r="TWK46" s="117"/>
      <c r="TWL46" s="117"/>
      <c r="TWM46" s="117"/>
      <c r="TWN46" s="117"/>
      <c r="TWO46" s="117"/>
      <c r="TWP46" s="117"/>
      <c r="TWQ46" s="117"/>
      <c r="TWR46" s="117"/>
      <c r="TWS46" s="117"/>
      <c r="TWT46" s="117"/>
      <c r="TWU46" s="117"/>
      <c r="TWV46" s="117"/>
      <c r="TWW46" s="117"/>
      <c r="TWX46" s="117"/>
      <c r="TWY46" s="117"/>
      <c r="TWZ46" s="117"/>
      <c r="TXA46" s="117"/>
      <c r="TXB46" s="117"/>
      <c r="TXC46" s="117"/>
      <c r="TXD46" s="117"/>
      <c r="TXE46" s="117"/>
      <c r="TXF46" s="117"/>
      <c r="TXG46" s="117"/>
      <c r="TXH46" s="117"/>
      <c r="TXI46" s="117"/>
      <c r="TXJ46" s="117"/>
      <c r="TXK46" s="117"/>
      <c r="TXL46" s="117"/>
      <c r="TXM46" s="117"/>
      <c r="TXN46" s="117"/>
      <c r="TXO46" s="117"/>
      <c r="TXP46" s="117"/>
      <c r="TXQ46" s="117"/>
      <c r="TXR46" s="117"/>
      <c r="TXS46" s="117"/>
      <c r="TXT46" s="117"/>
      <c r="TXU46" s="117"/>
      <c r="TXV46" s="117"/>
      <c r="TXW46" s="117"/>
      <c r="TXX46" s="117"/>
      <c r="TXY46" s="117"/>
      <c r="TXZ46" s="117"/>
      <c r="TYA46" s="117"/>
      <c r="TYB46" s="117"/>
      <c r="TYC46" s="117"/>
      <c r="TYD46" s="117"/>
      <c r="TYE46" s="117"/>
      <c r="TYF46" s="117"/>
      <c r="TYG46" s="117"/>
      <c r="TYH46" s="117"/>
      <c r="TYI46" s="117"/>
      <c r="TYJ46" s="117"/>
      <c r="TYK46" s="117"/>
      <c r="TYL46" s="117"/>
      <c r="TYM46" s="117"/>
      <c r="TYN46" s="117"/>
      <c r="TYO46" s="117"/>
      <c r="TYP46" s="117"/>
      <c r="TYQ46" s="117"/>
      <c r="TYR46" s="117"/>
      <c r="TYS46" s="117"/>
      <c r="TYT46" s="117"/>
      <c r="TYU46" s="117"/>
      <c r="TYV46" s="117"/>
      <c r="TYW46" s="117"/>
      <c r="TYX46" s="117"/>
      <c r="TYY46" s="117"/>
      <c r="TYZ46" s="117"/>
      <c r="TZA46" s="117"/>
      <c r="TZB46" s="117"/>
      <c r="TZC46" s="117"/>
      <c r="TZD46" s="117"/>
      <c r="TZE46" s="117"/>
      <c r="TZF46" s="117"/>
      <c r="TZG46" s="117"/>
      <c r="TZH46" s="117"/>
      <c r="TZI46" s="117"/>
      <c r="TZJ46" s="117"/>
      <c r="TZK46" s="117"/>
      <c r="TZL46" s="117"/>
      <c r="TZM46" s="117"/>
      <c r="TZN46" s="117"/>
      <c r="TZO46" s="117"/>
      <c r="TZP46" s="117"/>
      <c r="TZQ46" s="117"/>
      <c r="TZR46" s="117"/>
      <c r="TZS46" s="117"/>
      <c r="TZT46" s="117"/>
      <c r="TZU46" s="117"/>
      <c r="TZV46" s="117"/>
      <c r="TZW46" s="117"/>
      <c r="TZX46" s="117"/>
      <c r="TZY46" s="117"/>
      <c r="TZZ46" s="117"/>
      <c r="UAA46" s="117"/>
      <c r="UAB46" s="117"/>
      <c r="UAC46" s="117"/>
      <c r="UAD46" s="117"/>
      <c r="UAE46" s="117"/>
      <c r="UAF46" s="117"/>
      <c r="UAG46" s="117"/>
      <c r="UAH46" s="117"/>
      <c r="UAI46" s="117"/>
      <c r="UAJ46" s="117"/>
      <c r="UAK46" s="117"/>
      <c r="UAL46" s="117"/>
      <c r="UAM46" s="117"/>
      <c r="UAN46" s="117"/>
      <c r="UAO46" s="117"/>
      <c r="UAP46" s="117"/>
      <c r="UAQ46" s="117"/>
      <c r="UAR46" s="117"/>
      <c r="UAS46" s="117"/>
      <c r="UAT46" s="117"/>
      <c r="UAU46" s="117"/>
      <c r="UAV46" s="117"/>
      <c r="UAW46" s="117"/>
      <c r="UAX46" s="117"/>
      <c r="UAY46" s="117"/>
      <c r="UAZ46" s="117"/>
      <c r="UBA46" s="117"/>
      <c r="UBB46" s="117"/>
      <c r="UBC46" s="117"/>
      <c r="UBD46" s="117"/>
      <c r="UBE46" s="117"/>
      <c r="UBF46" s="117"/>
      <c r="UBG46" s="117"/>
      <c r="UBH46" s="117"/>
      <c r="UBI46" s="117"/>
      <c r="UBJ46" s="117"/>
      <c r="UBK46" s="117"/>
      <c r="UBL46" s="117"/>
      <c r="UBM46" s="117"/>
      <c r="UBN46" s="117"/>
      <c r="UBO46" s="117"/>
      <c r="UBP46" s="117"/>
      <c r="UBQ46" s="117"/>
      <c r="UBR46" s="117"/>
      <c r="UBS46" s="117"/>
      <c r="UBT46" s="117"/>
      <c r="UBU46" s="117"/>
      <c r="UBV46" s="117"/>
      <c r="UBW46" s="117"/>
      <c r="UBX46" s="117"/>
      <c r="UBY46" s="117"/>
      <c r="UBZ46" s="117"/>
      <c r="UCA46" s="117"/>
      <c r="UCB46" s="117"/>
      <c r="UCC46" s="117"/>
      <c r="UCD46" s="117"/>
      <c r="UCE46" s="117"/>
      <c r="UCF46" s="117"/>
      <c r="UCG46" s="117"/>
      <c r="UCH46" s="117"/>
      <c r="UCI46" s="117"/>
      <c r="UCJ46" s="117"/>
      <c r="UCK46" s="117"/>
      <c r="UCL46" s="117"/>
      <c r="UCM46" s="117"/>
      <c r="UCN46" s="117"/>
      <c r="UCO46" s="117"/>
      <c r="UCP46" s="117"/>
      <c r="UCQ46" s="117"/>
      <c r="UCR46" s="117"/>
      <c r="UCS46" s="117"/>
      <c r="UCT46" s="117"/>
      <c r="UCU46" s="117"/>
      <c r="UCV46" s="117"/>
      <c r="UCW46" s="117"/>
      <c r="UCX46" s="117"/>
      <c r="UCY46" s="117"/>
      <c r="UCZ46" s="117"/>
      <c r="UDA46" s="117"/>
      <c r="UDB46" s="117"/>
      <c r="UDC46" s="117"/>
      <c r="UDD46" s="117"/>
      <c r="UDE46" s="117"/>
      <c r="UDF46" s="117"/>
      <c r="UDG46" s="117"/>
      <c r="UDH46" s="117"/>
      <c r="UDI46" s="117"/>
      <c r="UDJ46" s="117"/>
      <c r="UDK46" s="117"/>
      <c r="UDL46" s="117"/>
      <c r="UDM46" s="117"/>
      <c r="UDN46" s="117"/>
      <c r="UDO46" s="117"/>
      <c r="UDP46" s="117"/>
      <c r="UDQ46" s="117"/>
      <c r="UDR46" s="117"/>
      <c r="UDS46" s="117"/>
      <c r="UDT46" s="117"/>
      <c r="UDU46" s="117"/>
      <c r="UDV46" s="117"/>
      <c r="UDW46" s="117"/>
      <c r="UDX46" s="117"/>
      <c r="UDY46" s="117"/>
      <c r="UDZ46" s="117"/>
      <c r="UEA46" s="117"/>
      <c r="UEB46" s="117"/>
      <c r="UEC46" s="117"/>
      <c r="UED46" s="117"/>
      <c r="UEE46" s="117"/>
      <c r="UEF46" s="117"/>
      <c r="UEG46" s="117"/>
      <c r="UEH46" s="117"/>
      <c r="UEI46" s="117"/>
      <c r="UEJ46" s="117"/>
      <c r="UEK46" s="117"/>
      <c r="UEL46" s="117"/>
      <c r="UEM46" s="117"/>
      <c r="UEN46" s="117"/>
      <c r="UEO46" s="117"/>
      <c r="UEP46" s="117"/>
      <c r="UEQ46" s="117"/>
      <c r="UER46" s="117"/>
      <c r="UES46" s="117"/>
      <c r="UET46" s="117"/>
      <c r="UEU46" s="117"/>
      <c r="UEV46" s="117"/>
      <c r="UEW46" s="117"/>
      <c r="UEX46" s="117"/>
      <c r="UEY46" s="117"/>
      <c r="UEZ46" s="117"/>
      <c r="UFA46" s="117"/>
      <c r="UFB46" s="117"/>
      <c r="UFC46" s="117"/>
      <c r="UFD46" s="117"/>
      <c r="UFE46" s="117"/>
      <c r="UFF46" s="117"/>
      <c r="UFG46" s="117"/>
      <c r="UFH46" s="117"/>
      <c r="UFI46" s="117"/>
      <c r="UFJ46" s="117"/>
      <c r="UFK46" s="117"/>
      <c r="UFL46" s="117"/>
      <c r="UFM46" s="117"/>
      <c r="UFN46" s="117"/>
      <c r="UFO46" s="117"/>
      <c r="UFP46" s="117"/>
      <c r="UFQ46" s="117"/>
      <c r="UFR46" s="117"/>
      <c r="UFS46" s="117"/>
      <c r="UFT46" s="117"/>
      <c r="UFU46" s="117"/>
      <c r="UFV46" s="117"/>
      <c r="UFW46" s="117"/>
      <c r="UFX46" s="117"/>
      <c r="UFY46" s="117"/>
      <c r="UFZ46" s="117"/>
      <c r="UGA46" s="117"/>
      <c r="UGB46" s="117"/>
      <c r="UGC46" s="117"/>
      <c r="UGD46" s="117"/>
      <c r="UGE46" s="117"/>
      <c r="UGF46" s="117"/>
      <c r="UGG46" s="117"/>
      <c r="UGH46" s="117"/>
      <c r="UGI46" s="117"/>
      <c r="UGJ46" s="117"/>
      <c r="UGK46" s="117"/>
      <c r="UGL46" s="117"/>
      <c r="UGM46" s="117"/>
      <c r="UGN46" s="117"/>
      <c r="UGO46" s="117"/>
      <c r="UGP46" s="117"/>
      <c r="UGQ46" s="117"/>
      <c r="UGR46" s="117"/>
      <c r="UGS46" s="117"/>
      <c r="UGT46" s="117"/>
      <c r="UGU46" s="117"/>
      <c r="UGV46" s="117"/>
      <c r="UGW46" s="117"/>
      <c r="UGX46" s="117"/>
      <c r="UGY46" s="117"/>
      <c r="UGZ46" s="117"/>
      <c r="UHA46" s="117"/>
      <c r="UHB46" s="117"/>
      <c r="UHC46" s="117"/>
      <c r="UHD46" s="117"/>
      <c r="UHE46" s="117"/>
      <c r="UHF46" s="117"/>
      <c r="UHG46" s="117"/>
      <c r="UHH46" s="117"/>
      <c r="UHI46" s="117"/>
      <c r="UHJ46" s="117"/>
      <c r="UHK46" s="117"/>
      <c r="UHL46" s="117"/>
      <c r="UHM46" s="117"/>
      <c r="UHN46" s="117"/>
      <c r="UHO46" s="117"/>
      <c r="UHP46" s="117"/>
      <c r="UHQ46" s="117"/>
      <c r="UHR46" s="117"/>
      <c r="UHS46" s="117"/>
      <c r="UHT46" s="117"/>
      <c r="UHU46" s="117"/>
      <c r="UHV46" s="117"/>
      <c r="UHW46" s="117"/>
      <c r="UHX46" s="117"/>
      <c r="UHY46" s="117"/>
      <c r="UHZ46" s="117"/>
      <c r="UIA46" s="117"/>
      <c r="UIB46" s="117"/>
      <c r="UIC46" s="117"/>
      <c r="UID46" s="117"/>
      <c r="UIE46" s="117"/>
      <c r="UIF46" s="117"/>
      <c r="UIG46" s="117"/>
      <c r="UIH46" s="117"/>
      <c r="UII46" s="117"/>
      <c r="UIJ46" s="117"/>
      <c r="UIK46" s="117"/>
      <c r="UIL46" s="117"/>
      <c r="UIM46" s="117"/>
      <c r="UIN46" s="117"/>
      <c r="UIO46" s="117"/>
      <c r="UIP46" s="117"/>
      <c r="UIQ46" s="117"/>
      <c r="UIR46" s="117"/>
      <c r="UIS46" s="117"/>
      <c r="UIT46" s="117"/>
      <c r="UIU46" s="117"/>
      <c r="UIV46" s="117"/>
      <c r="UIW46" s="117"/>
      <c r="UIX46" s="117"/>
      <c r="UIY46" s="117"/>
      <c r="UIZ46" s="117"/>
      <c r="UJA46" s="117"/>
      <c r="UJB46" s="117"/>
      <c r="UJC46" s="117"/>
      <c r="UJD46" s="117"/>
      <c r="UJE46" s="117"/>
      <c r="UJF46" s="117"/>
      <c r="UJG46" s="117"/>
      <c r="UJH46" s="117"/>
      <c r="UJI46" s="117"/>
      <c r="UJJ46" s="117"/>
      <c r="UJK46" s="117"/>
      <c r="UJL46" s="117"/>
      <c r="UJM46" s="117"/>
      <c r="UJN46" s="117"/>
      <c r="UJO46" s="117"/>
      <c r="UJP46" s="117"/>
      <c r="UJQ46" s="117"/>
      <c r="UJR46" s="117"/>
      <c r="UJS46" s="117"/>
      <c r="UJT46" s="117"/>
      <c r="UJU46" s="117"/>
      <c r="UJV46" s="117"/>
      <c r="UJW46" s="117"/>
      <c r="UJX46" s="117"/>
      <c r="UJY46" s="117"/>
      <c r="UJZ46" s="117"/>
      <c r="UKA46" s="117"/>
      <c r="UKB46" s="117"/>
      <c r="UKC46" s="117"/>
      <c r="UKD46" s="117"/>
      <c r="UKE46" s="117"/>
      <c r="UKF46" s="117"/>
      <c r="UKG46" s="117"/>
      <c r="UKH46" s="117"/>
      <c r="UKI46" s="117"/>
      <c r="UKJ46" s="117"/>
      <c r="UKK46" s="117"/>
      <c r="UKL46" s="117"/>
      <c r="UKM46" s="117"/>
      <c r="UKN46" s="117"/>
      <c r="UKO46" s="117"/>
      <c r="UKP46" s="117"/>
      <c r="UKQ46" s="117"/>
      <c r="UKR46" s="117"/>
      <c r="UKS46" s="117"/>
      <c r="UKT46" s="117"/>
      <c r="UKU46" s="117"/>
      <c r="UKV46" s="117"/>
      <c r="UKW46" s="117"/>
      <c r="UKX46" s="117"/>
      <c r="UKY46" s="117"/>
      <c r="UKZ46" s="117"/>
      <c r="ULA46" s="117"/>
      <c r="ULB46" s="117"/>
      <c r="ULC46" s="117"/>
      <c r="ULD46" s="117"/>
      <c r="ULE46" s="117"/>
      <c r="ULF46" s="117"/>
      <c r="ULG46" s="117"/>
      <c r="ULH46" s="117"/>
      <c r="ULI46" s="117"/>
      <c r="ULJ46" s="117"/>
      <c r="ULK46" s="117"/>
      <c r="ULL46" s="117"/>
      <c r="ULM46" s="117"/>
      <c r="ULN46" s="117"/>
      <c r="ULO46" s="117"/>
      <c r="ULP46" s="117"/>
      <c r="ULQ46" s="117"/>
      <c r="ULR46" s="117"/>
      <c r="ULS46" s="117"/>
      <c r="ULT46" s="117"/>
      <c r="ULU46" s="117"/>
      <c r="ULV46" s="117"/>
      <c r="ULW46" s="117"/>
      <c r="ULX46" s="117"/>
      <c r="ULY46" s="117"/>
      <c r="ULZ46" s="117"/>
      <c r="UMA46" s="117"/>
      <c r="UMB46" s="117"/>
      <c r="UMC46" s="117"/>
      <c r="UMD46" s="117"/>
      <c r="UME46" s="117"/>
      <c r="UMF46" s="117"/>
      <c r="UMG46" s="117"/>
      <c r="UMH46" s="117"/>
      <c r="UMI46" s="117"/>
      <c r="UMJ46" s="117"/>
      <c r="UMK46" s="117"/>
      <c r="UML46" s="117"/>
      <c r="UMM46" s="117"/>
      <c r="UMN46" s="117"/>
      <c r="UMO46" s="117"/>
      <c r="UMP46" s="117"/>
      <c r="UMQ46" s="117"/>
      <c r="UMR46" s="117"/>
      <c r="UMS46" s="117"/>
      <c r="UMT46" s="117"/>
      <c r="UMU46" s="117"/>
      <c r="UMV46" s="117"/>
      <c r="UMW46" s="117"/>
      <c r="UMX46" s="117"/>
      <c r="UMY46" s="117"/>
      <c r="UMZ46" s="117"/>
      <c r="UNA46" s="117"/>
      <c r="UNB46" s="117"/>
      <c r="UNC46" s="117"/>
      <c r="UND46" s="117"/>
      <c r="UNE46" s="117"/>
      <c r="UNF46" s="117"/>
      <c r="UNG46" s="117"/>
      <c r="UNH46" s="117"/>
      <c r="UNI46" s="117"/>
      <c r="UNJ46" s="117"/>
      <c r="UNK46" s="117"/>
      <c r="UNL46" s="117"/>
      <c r="UNM46" s="117"/>
      <c r="UNN46" s="117"/>
      <c r="UNO46" s="117"/>
      <c r="UNP46" s="117"/>
      <c r="UNQ46" s="117"/>
      <c r="UNR46" s="117"/>
      <c r="UNS46" s="117"/>
      <c r="UNT46" s="117"/>
      <c r="UNU46" s="117"/>
      <c r="UNV46" s="117"/>
      <c r="UNW46" s="117"/>
      <c r="UNX46" s="117"/>
      <c r="UNY46" s="117"/>
      <c r="UNZ46" s="117"/>
      <c r="UOA46" s="117"/>
      <c r="UOB46" s="117"/>
      <c r="UOC46" s="117"/>
      <c r="UOD46" s="117"/>
      <c r="UOE46" s="117"/>
      <c r="UOF46" s="117"/>
      <c r="UOG46" s="117"/>
      <c r="UOH46" s="117"/>
      <c r="UOI46" s="117"/>
      <c r="UOJ46" s="117"/>
      <c r="UOK46" s="117"/>
      <c r="UOL46" s="117"/>
      <c r="UOM46" s="117"/>
      <c r="UON46" s="117"/>
      <c r="UOO46" s="117"/>
      <c r="UOP46" s="117"/>
      <c r="UOQ46" s="117"/>
      <c r="UOR46" s="117"/>
      <c r="UOS46" s="117"/>
      <c r="UOT46" s="117"/>
      <c r="UOU46" s="117"/>
      <c r="UOV46" s="117"/>
      <c r="UOW46" s="117"/>
      <c r="UOX46" s="117"/>
      <c r="UOY46" s="117"/>
      <c r="UOZ46" s="117"/>
      <c r="UPA46" s="117"/>
      <c r="UPB46" s="117"/>
      <c r="UPC46" s="117"/>
      <c r="UPD46" s="117"/>
      <c r="UPE46" s="117"/>
      <c r="UPF46" s="117"/>
      <c r="UPG46" s="117"/>
      <c r="UPH46" s="117"/>
      <c r="UPI46" s="117"/>
      <c r="UPJ46" s="117"/>
      <c r="UPK46" s="117"/>
      <c r="UPL46" s="117"/>
      <c r="UPM46" s="117"/>
      <c r="UPN46" s="117"/>
      <c r="UPO46" s="117"/>
      <c r="UPP46" s="117"/>
      <c r="UPQ46" s="117"/>
      <c r="UPR46" s="117"/>
      <c r="UPS46" s="117"/>
      <c r="UPT46" s="117"/>
      <c r="UPU46" s="117"/>
      <c r="UPV46" s="117"/>
      <c r="UPW46" s="117"/>
      <c r="UPX46" s="117"/>
      <c r="UPY46" s="117"/>
      <c r="UPZ46" s="117"/>
      <c r="UQA46" s="117"/>
      <c r="UQB46" s="117"/>
      <c r="UQC46" s="117"/>
      <c r="UQD46" s="117"/>
      <c r="UQE46" s="117"/>
      <c r="UQF46" s="117"/>
      <c r="UQG46" s="117"/>
      <c r="UQH46" s="117"/>
      <c r="UQI46" s="117"/>
      <c r="UQJ46" s="117"/>
      <c r="UQK46" s="117"/>
      <c r="UQL46" s="117"/>
      <c r="UQM46" s="117"/>
      <c r="UQN46" s="117"/>
      <c r="UQO46" s="117"/>
      <c r="UQP46" s="117"/>
      <c r="UQQ46" s="117"/>
      <c r="UQR46" s="117"/>
      <c r="UQS46" s="117"/>
      <c r="UQT46" s="117"/>
      <c r="UQU46" s="117"/>
      <c r="UQV46" s="117"/>
      <c r="UQW46" s="117"/>
      <c r="UQX46" s="117"/>
      <c r="UQY46" s="117"/>
      <c r="UQZ46" s="117"/>
      <c r="URA46" s="117"/>
      <c r="URB46" s="117"/>
      <c r="URC46" s="117"/>
      <c r="URD46" s="117"/>
      <c r="URE46" s="117"/>
      <c r="URF46" s="117"/>
      <c r="URG46" s="117"/>
      <c r="URH46" s="117"/>
      <c r="URI46" s="117"/>
      <c r="URJ46" s="117"/>
      <c r="URK46" s="117"/>
      <c r="URL46" s="117"/>
      <c r="URM46" s="117"/>
      <c r="URN46" s="117"/>
      <c r="URO46" s="117"/>
      <c r="URP46" s="117"/>
      <c r="URQ46" s="117"/>
      <c r="URR46" s="117"/>
      <c r="URS46" s="117"/>
      <c r="URT46" s="117"/>
      <c r="URU46" s="117"/>
      <c r="URV46" s="117"/>
      <c r="URW46" s="117"/>
      <c r="URX46" s="117"/>
      <c r="URY46" s="117"/>
      <c r="URZ46" s="117"/>
      <c r="USA46" s="117"/>
      <c r="USB46" s="117"/>
      <c r="USC46" s="117"/>
      <c r="USD46" s="117"/>
      <c r="USE46" s="117"/>
      <c r="USF46" s="117"/>
      <c r="USG46" s="117"/>
      <c r="USH46" s="117"/>
      <c r="USI46" s="117"/>
      <c r="USJ46" s="117"/>
      <c r="USK46" s="117"/>
      <c r="USL46" s="117"/>
      <c r="USM46" s="117"/>
      <c r="USN46" s="117"/>
      <c r="USO46" s="117"/>
      <c r="USP46" s="117"/>
      <c r="USQ46" s="117"/>
      <c r="USR46" s="117"/>
      <c r="USS46" s="117"/>
      <c r="UST46" s="117"/>
      <c r="USU46" s="117"/>
      <c r="USV46" s="117"/>
      <c r="USW46" s="117"/>
      <c r="USX46" s="117"/>
      <c r="USY46" s="117"/>
      <c r="USZ46" s="117"/>
      <c r="UTA46" s="117"/>
      <c r="UTB46" s="117"/>
      <c r="UTC46" s="117"/>
      <c r="UTD46" s="117"/>
      <c r="UTE46" s="117"/>
      <c r="UTF46" s="117"/>
      <c r="UTG46" s="117"/>
      <c r="UTH46" s="117"/>
      <c r="UTI46" s="117"/>
      <c r="UTJ46" s="117"/>
      <c r="UTK46" s="117"/>
      <c r="UTL46" s="117"/>
      <c r="UTM46" s="117"/>
      <c r="UTN46" s="117"/>
      <c r="UTO46" s="117"/>
      <c r="UTP46" s="117"/>
      <c r="UTQ46" s="117"/>
      <c r="UTR46" s="117"/>
      <c r="UTS46" s="117"/>
      <c r="UTT46" s="117"/>
      <c r="UTU46" s="117"/>
      <c r="UTV46" s="117"/>
      <c r="UTW46" s="117"/>
      <c r="UTX46" s="117"/>
      <c r="UTY46" s="117"/>
      <c r="UTZ46" s="117"/>
      <c r="UUA46" s="117"/>
      <c r="UUB46" s="117"/>
      <c r="UUC46" s="117"/>
      <c r="UUD46" s="117"/>
      <c r="UUE46" s="117"/>
      <c r="UUF46" s="117"/>
      <c r="UUG46" s="117"/>
      <c r="UUH46" s="117"/>
      <c r="UUI46" s="117"/>
      <c r="UUJ46" s="117"/>
      <c r="UUK46" s="117"/>
      <c r="UUL46" s="117"/>
      <c r="UUM46" s="117"/>
      <c r="UUN46" s="117"/>
      <c r="UUO46" s="117"/>
      <c r="UUP46" s="117"/>
      <c r="UUQ46" s="117"/>
      <c r="UUR46" s="117"/>
      <c r="UUS46" s="117"/>
      <c r="UUT46" s="117"/>
      <c r="UUU46" s="117"/>
      <c r="UUV46" s="117"/>
      <c r="UUW46" s="117"/>
      <c r="UUX46" s="117"/>
      <c r="UUY46" s="117"/>
      <c r="UUZ46" s="117"/>
      <c r="UVA46" s="117"/>
      <c r="UVB46" s="117"/>
      <c r="UVC46" s="117"/>
      <c r="UVD46" s="117"/>
      <c r="UVE46" s="117"/>
      <c r="UVF46" s="117"/>
      <c r="UVG46" s="117"/>
      <c r="UVH46" s="117"/>
      <c r="UVI46" s="117"/>
      <c r="UVJ46" s="117"/>
      <c r="UVK46" s="117"/>
      <c r="UVL46" s="117"/>
      <c r="UVM46" s="117"/>
      <c r="UVN46" s="117"/>
      <c r="UVO46" s="117"/>
      <c r="UVP46" s="117"/>
      <c r="UVQ46" s="117"/>
      <c r="UVR46" s="117"/>
      <c r="UVS46" s="117"/>
      <c r="UVT46" s="117"/>
      <c r="UVU46" s="117"/>
      <c r="UVV46" s="117"/>
      <c r="UVW46" s="117"/>
      <c r="UVX46" s="117"/>
      <c r="UVY46" s="117"/>
      <c r="UVZ46" s="117"/>
      <c r="UWA46" s="117"/>
      <c r="UWB46" s="117"/>
      <c r="UWC46" s="117"/>
      <c r="UWD46" s="117"/>
      <c r="UWE46" s="117"/>
      <c r="UWF46" s="117"/>
      <c r="UWG46" s="117"/>
      <c r="UWH46" s="117"/>
      <c r="UWI46" s="117"/>
      <c r="UWJ46" s="117"/>
      <c r="UWK46" s="117"/>
      <c r="UWL46" s="117"/>
      <c r="UWM46" s="117"/>
      <c r="UWN46" s="117"/>
      <c r="UWO46" s="117"/>
      <c r="UWP46" s="117"/>
      <c r="UWQ46" s="117"/>
      <c r="UWR46" s="117"/>
      <c r="UWS46" s="117"/>
      <c r="UWT46" s="117"/>
      <c r="UWU46" s="117"/>
      <c r="UWV46" s="117"/>
      <c r="UWW46" s="117"/>
      <c r="UWX46" s="117"/>
      <c r="UWY46" s="117"/>
      <c r="UWZ46" s="117"/>
      <c r="UXA46" s="117"/>
      <c r="UXB46" s="117"/>
      <c r="UXC46" s="117"/>
      <c r="UXD46" s="117"/>
      <c r="UXE46" s="117"/>
      <c r="UXF46" s="117"/>
      <c r="UXG46" s="117"/>
      <c r="UXH46" s="117"/>
      <c r="UXI46" s="117"/>
      <c r="UXJ46" s="117"/>
      <c r="UXK46" s="117"/>
      <c r="UXL46" s="117"/>
      <c r="UXM46" s="117"/>
      <c r="UXN46" s="117"/>
      <c r="UXO46" s="117"/>
      <c r="UXP46" s="117"/>
      <c r="UXQ46" s="117"/>
      <c r="UXR46" s="117"/>
      <c r="UXS46" s="117"/>
      <c r="UXT46" s="117"/>
      <c r="UXU46" s="117"/>
      <c r="UXV46" s="117"/>
      <c r="UXW46" s="117"/>
      <c r="UXX46" s="117"/>
      <c r="UXY46" s="117"/>
      <c r="UXZ46" s="117"/>
      <c r="UYA46" s="117"/>
      <c r="UYB46" s="117"/>
      <c r="UYC46" s="117"/>
      <c r="UYD46" s="117"/>
      <c r="UYE46" s="117"/>
      <c r="UYF46" s="117"/>
      <c r="UYG46" s="117"/>
      <c r="UYH46" s="117"/>
      <c r="UYI46" s="117"/>
      <c r="UYJ46" s="117"/>
      <c r="UYK46" s="117"/>
      <c r="UYL46" s="117"/>
      <c r="UYM46" s="117"/>
      <c r="UYN46" s="117"/>
      <c r="UYO46" s="117"/>
      <c r="UYP46" s="117"/>
      <c r="UYQ46" s="117"/>
      <c r="UYR46" s="117"/>
      <c r="UYS46" s="117"/>
      <c r="UYT46" s="117"/>
      <c r="UYU46" s="117"/>
      <c r="UYV46" s="117"/>
      <c r="UYW46" s="117"/>
      <c r="UYX46" s="117"/>
      <c r="UYY46" s="117"/>
      <c r="UYZ46" s="117"/>
      <c r="UZA46" s="117"/>
      <c r="UZB46" s="117"/>
      <c r="UZC46" s="117"/>
      <c r="UZD46" s="117"/>
      <c r="UZE46" s="117"/>
      <c r="UZF46" s="117"/>
      <c r="UZG46" s="117"/>
      <c r="UZH46" s="117"/>
      <c r="UZI46" s="117"/>
      <c r="UZJ46" s="117"/>
      <c r="UZK46" s="117"/>
      <c r="UZL46" s="117"/>
      <c r="UZM46" s="117"/>
      <c r="UZN46" s="117"/>
      <c r="UZO46" s="117"/>
      <c r="UZP46" s="117"/>
      <c r="UZQ46" s="117"/>
      <c r="UZR46" s="117"/>
      <c r="UZS46" s="117"/>
      <c r="UZT46" s="117"/>
      <c r="UZU46" s="117"/>
      <c r="UZV46" s="117"/>
      <c r="UZW46" s="117"/>
      <c r="UZX46" s="117"/>
      <c r="UZY46" s="117"/>
      <c r="UZZ46" s="117"/>
      <c r="VAA46" s="117"/>
      <c r="VAB46" s="117"/>
      <c r="VAC46" s="117"/>
      <c r="VAD46" s="117"/>
      <c r="VAE46" s="117"/>
      <c r="VAF46" s="117"/>
      <c r="VAG46" s="117"/>
      <c r="VAH46" s="117"/>
      <c r="VAI46" s="117"/>
      <c r="VAJ46" s="117"/>
      <c r="VAK46" s="117"/>
      <c r="VAL46" s="117"/>
      <c r="VAM46" s="117"/>
      <c r="VAN46" s="117"/>
      <c r="VAO46" s="117"/>
      <c r="VAP46" s="117"/>
      <c r="VAQ46" s="117"/>
      <c r="VAR46" s="117"/>
      <c r="VAS46" s="117"/>
      <c r="VAT46" s="117"/>
      <c r="VAU46" s="117"/>
      <c r="VAV46" s="117"/>
      <c r="VAW46" s="117"/>
      <c r="VAX46" s="117"/>
      <c r="VAY46" s="117"/>
      <c r="VAZ46" s="117"/>
      <c r="VBA46" s="117"/>
      <c r="VBB46" s="117"/>
      <c r="VBC46" s="117"/>
      <c r="VBD46" s="117"/>
      <c r="VBE46" s="117"/>
      <c r="VBF46" s="117"/>
      <c r="VBG46" s="117"/>
      <c r="VBH46" s="117"/>
      <c r="VBI46" s="117"/>
      <c r="VBJ46" s="117"/>
      <c r="VBK46" s="117"/>
      <c r="VBL46" s="117"/>
      <c r="VBM46" s="117"/>
      <c r="VBN46" s="117"/>
      <c r="VBO46" s="117"/>
      <c r="VBP46" s="117"/>
      <c r="VBQ46" s="117"/>
      <c r="VBR46" s="117"/>
      <c r="VBS46" s="117"/>
      <c r="VBT46" s="117"/>
      <c r="VBU46" s="117"/>
      <c r="VBV46" s="117"/>
      <c r="VBW46" s="117"/>
      <c r="VBX46" s="117"/>
      <c r="VBY46" s="117"/>
      <c r="VBZ46" s="117"/>
      <c r="VCA46" s="117"/>
      <c r="VCB46" s="117"/>
      <c r="VCC46" s="117"/>
      <c r="VCD46" s="117"/>
      <c r="VCE46" s="117"/>
      <c r="VCF46" s="117"/>
      <c r="VCG46" s="117"/>
      <c r="VCH46" s="117"/>
      <c r="VCI46" s="117"/>
      <c r="VCJ46" s="117"/>
      <c r="VCK46" s="117"/>
      <c r="VCL46" s="117"/>
      <c r="VCM46" s="117"/>
      <c r="VCN46" s="117"/>
      <c r="VCO46" s="117"/>
      <c r="VCP46" s="117"/>
      <c r="VCQ46" s="117"/>
      <c r="VCR46" s="117"/>
      <c r="VCS46" s="117"/>
      <c r="VCT46" s="117"/>
      <c r="VCU46" s="117"/>
      <c r="VCV46" s="117"/>
      <c r="VCW46" s="117"/>
      <c r="VCX46" s="117"/>
      <c r="VCY46" s="117"/>
      <c r="VCZ46" s="117"/>
      <c r="VDA46" s="117"/>
      <c r="VDB46" s="117"/>
      <c r="VDC46" s="117"/>
      <c r="VDD46" s="117"/>
      <c r="VDE46" s="117"/>
      <c r="VDF46" s="117"/>
      <c r="VDG46" s="117"/>
      <c r="VDH46" s="117"/>
      <c r="VDI46" s="117"/>
      <c r="VDJ46" s="117"/>
      <c r="VDK46" s="117"/>
      <c r="VDL46" s="117"/>
      <c r="VDM46" s="117"/>
      <c r="VDN46" s="117"/>
      <c r="VDO46" s="117"/>
      <c r="VDP46" s="117"/>
      <c r="VDQ46" s="117"/>
      <c r="VDR46" s="117"/>
      <c r="VDS46" s="117"/>
      <c r="VDT46" s="117"/>
      <c r="VDU46" s="117"/>
      <c r="VDV46" s="117"/>
      <c r="VDW46" s="117"/>
      <c r="VDX46" s="117"/>
      <c r="VDY46" s="117"/>
      <c r="VDZ46" s="117"/>
      <c r="VEA46" s="117"/>
      <c r="VEB46" s="117"/>
      <c r="VEC46" s="117"/>
      <c r="VED46" s="117"/>
      <c r="VEE46" s="117"/>
      <c r="VEF46" s="117"/>
      <c r="VEG46" s="117"/>
      <c r="VEH46" s="117"/>
      <c r="VEI46" s="117"/>
      <c r="VEJ46" s="117"/>
      <c r="VEK46" s="117"/>
      <c r="VEL46" s="117"/>
      <c r="VEM46" s="117"/>
      <c r="VEN46" s="117"/>
      <c r="VEO46" s="117"/>
      <c r="VEP46" s="117"/>
      <c r="VEQ46" s="117"/>
      <c r="VER46" s="117"/>
      <c r="VES46" s="117"/>
      <c r="VET46" s="117"/>
      <c r="VEU46" s="117"/>
      <c r="VEV46" s="117"/>
      <c r="VEW46" s="117"/>
      <c r="VEX46" s="117"/>
      <c r="VEY46" s="117"/>
      <c r="VEZ46" s="117"/>
      <c r="VFA46" s="117"/>
      <c r="VFB46" s="117"/>
      <c r="VFC46" s="117"/>
      <c r="VFD46" s="117"/>
      <c r="VFE46" s="117"/>
      <c r="VFF46" s="117"/>
      <c r="VFG46" s="117"/>
      <c r="VFH46" s="117"/>
      <c r="VFI46" s="117"/>
      <c r="VFJ46" s="117"/>
      <c r="VFK46" s="117"/>
      <c r="VFL46" s="117"/>
      <c r="VFM46" s="117"/>
      <c r="VFN46" s="117"/>
      <c r="VFO46" s="117"/>
      <c r="VFP46" s="117"/>
      <c r="VFQ46" s="117"/>
      <c r="VFR46" s="117"/>
      <c r="VFS46" s="117"/>
      <c r="VFT46" s="117"/>
      <c r="VFU46" s="117"/>
      <c r="VFV46" s="117"/>
      <c r="VFW46" s="117"/>
      <c r="VFX46" s="117"/>
      <c r="VFY46" s="117"/>
      <c r="VFZ46" s="117"/>
      <c r="VGA46" s="117"/>
      <c r="VGB46" s="117"/>
      <c r="VGC46" s="117"/>
      <c r="VGD46" s="117"/>
      <c r="VGE46" s="117"/>
      <c r="VGF46" s="117"/>
      <c r="VGG46" s="117"/>
      <c r="VGH46" s="117"/>
      <c r="VGI46" s="117"/>
      <c r="VGJ46" s="117"/>
      <c r="VGK46" s="117"/>
      <c r="VGL46" s="117"/>
      <c r="VGM46" s="117"/>
      <c r="VGN46" s="117"/>
      <c r="VGO46" s="117"/>
      <c r="VGP46" s="117"/>
      <c r="VGQ46" s="117"/>
      <c r="VGR46" s="117"/>
      <c r="VGS46" s="117"/>
      <c r="VGT46" s="117"/>
      <c r="VGU46" s="117"/>
      <c r="VGV46" s="117"/>
      <c r="VGW46" s="117"/>
      <c r="VGX46" s="117"/>
      <c r="VGY46" s="117"/>
      <c r="VGZ46" s="117"/>
      <c r="VHA46" s="117"/>
      <c r="VHB46" s="117"/>
      <c r="VHC46" s="117"/>
      <c r="VHD46" s="117"/>
      <c r="VHE46" s="117"/>
      <c r="VHF46" s="117"/>
      <c r="VHG46" s="117"/>
      <c r="VHH46" s="117"/>
      <c r="VHI46" s="117"/>
      <c r="VHJ46" s="117"/>
      <c r="VHK46" s="117"/>
      <c r="VHL46" s="117"/>
      <c r="VHM46" s="117"/>
      <c r="VHN46" s="117"/>
      <c r="VHO46" s="117"/>
      <c r="VHP46" s="117"/>
      <c r="VHQ46" s="117"/>
      <c r="VHR46" s="117"/>
      <c r="VHS46" s="117"/>
      <c r="VHT46" s="117"/>
      <c r="VHU46" s="117"/>
      <c r="VHV46" s="117"/>
      <c r="VHW46" s="117"/>
      <c r="VHX46" s="117"/>
      <c r="VHY46" s="117"/>
      <c r="VHZ46" s="117"/>
      <c r="VIA46" s="117"/>
      <c r="VIB46" s="117"/>
      <c r="VIC46" s="117"/>
      <c r="VID46" s="117"/>
      <c r="VIE46" s="117"/>
      <c r="VIF46" s="117"/>
      <c r="VIG46" s="117"/>
      <c r="VIH46" s="117"/>
      <c r="VII46" s="117"/>
      <c r="VIJ46" s="117"/>
      <c r="VIK46" s="117"/>
      <c r="VIL46" s="117"/>
      <c r="VIM46" s="117"/>
      <c r="VIN46" s="117"/>
      <c r="VIO46" s="117"/>
      <c r="VIP46" s="117"/>
      <c r="VIQ46" s="117"/>
      <c r="VIR46" s="117"/>
      <c r="VIS46" s="117"/>
      <c r="VIT46" s="117"/>
      <c r="VIU46" s="117"/>
      <c r="VIV46" s="117"/>
      <c r="VIW46" s="117"/>
      <c r="VIX46" s="117"/>
      <c r="VIY46" s="117"/>
      <c r="VIZ46" s="117"/>
      <c r="VJA46" s="117"/>
      <c r="VJB46" s="117"/>
      <c r="VJC46" s="117"/>
      <c r="VJD46" s="117"/>
      <c r="VJE46" s="117"/>
      <c r="VJF46" s="117"/>
      <c r="VJG46" s="117"/>
      <c r="VJH46" s="117"/>
      <c r="VJI46" s="117"/>
      <c r="VJJ46" s="117"/>
      <c r="VJK46" s="117"/>
      <c r="VJL46" s="117"/>
      <c r="VJM46" s="117"/>
      <c r="VJN46" s="117"/>
      <c r="VJO46" s="117"/>
      <c r="VJP46" s="117"/>
      <c r="VJQ46" s="117"/>
      <c r="VJR46" s="117"/>
      <c r="VJS46" s="117"/>
      <c r="VJT46" s="117"/>
      <c r="VJU46" s="117"/>
      <c r="VJV46" s="117"/>
      <c r="VJW46" s="117"/>
      <c r="VJX46" s="117"/>
      <c r="VJY46" s="117"/>
      <c r="VJZ46" s="117"/>
      <c r="VKA46" s="117"/>
      <c r="VKB46" s="117"/>
      <c r="VKC46" s="117"/>
      <c r="VKD46" s="117"/>
      <c r="VKE46" s="117"/>
      <c r="VKF46" s="117"/>
      <c r="VKG46" s="117"/>
      <c r="VKH46" s="117"/>
      <c r="VKI46" s="117"/>
      <c r="VKJ46" s="117"/>
      <c r="VKK46" s="117"/>
      <c r="VKL46" s="117"/>
      <c r="VKM46" s="117"/>
      <c r="VKN46" s="117"/>
      <c r="VKO46" s="117"/>
      <c r="VKP46" s="117"/>
      <c r="VKQ46" s="117"/>
      <c r="VKR46" s="117"/>
      <c r="VKS46" s="117"/>
      <c r="VKT46" s="117"/>
      <c r="VKU46" s="117"/>
      <c r="VKV46" s="117"/>
      <c r="VKW46" s="117"/>
      <c r="VKX46" s="117"/>
      <c r="VKY46" s="117"/>
      <c r="VKZ46" s="117"/>
      <c r="VLA46" s="117"/>
      <c r="VLB46" s="117"/>
      <c r="VLC46" s="117"/>
      <c r="VLD46" s="117"/>
      <c r="VLE46" s="117"/>
      <c r="VLF46" s="117"/>
      <c r="VLG46" s="117"/>
      <c r="VLH46" s="117"/>
      <c r="VLI46" s="117"/>
      <c r="VLJ46" s="117"/>
      <c r="VLK46" s="117"/>
      <c r="VLL46" s="117"/>
      <c r="VLM46" s="117"/>
      <c r="VLN46" s="117"/>
      <c r="VLO46" s="117"/>
      <c r="VLP46" s="117"/>
      <c r="VLQ46" s="117"/>
      <c r="VLR46" s="117"/>
      <c r="VLS46" s="117"/>
      <c r="VLT46" s="117"/>
      <c r="VLU46" s="117"/>
      <c r="VLV46" s="117"/>
      <c r="VLW46" s="117"/>
      <c r="VLX46" s="117"/>
      <c r="VLY46" s="117"/>
      <c r="VLZ46" s="117"/>
      <c r="VMA46" s="117"/>
      <c r="VMB46" s="117"/>
      <c r="VMC46" s="117"/>
      <c r="VMD46" s="117"/>
      <c r="VME46" s="117"/>
      <c r="VMF46" s="117"/>
      <c r="VMG46" s="117"/>
      <c r="VMH46" s="117"/>
      <c r="VMI46" s="117"/>
      <c r="VMJ46" s="117"/>
      <c r="VMK46" s="117"/>
      <c r="VML46" s="117"/>
      <c r="VMM46" s="117"/>
      <c r="VMN46" s="117"/>
      <c r="VMO46" s="117"/>
      <c r="VMP46" s="117"/>
      <c r="VMQ46" s="117"/>
      <c r="VMR46" s="117"/>
      <c r="VMS46" s="117"/>
      <c r="VMT46" s="117"/>
      <c r="VMU46" s="117"/>
      <c r="VMV46" s="117"/>
      <c r="VMW46" s="117"/>
      <c r="VMX46" s="117"/>
      <c r="VMY46" s="117"/>
      <c r="VMZ46" s="117"/>
      <c r="VNA46" s="117"/>
      <c r="VNB46" s="117"/>
      <c r="VNC46" s="117"/>
      <c r="VND46" s="117"/>
      <c r="VNE46" s="117"/>
      <c r="VNF46" s="117"/>
      <c r="VNG46" s="117"/>
      <c r="VNH46" s="117"/>
      <c r="VNI46" s="117"/>
      <c r="VNJ46" s="117"/>
      <c r="VNK46" s="117"/>
      <c r="VNL46" s="117"/>
      <c r="VNM46" s="117"/>
      <c r="VNN46" s="117"/>
      <c r="VNO46" s="117"/>
      <c r="VNP46" s="117"/>
      <c r="VNQ46" s="117"/>
      <c r="VNR46" s="117"/>
      <c r="VNS46" s="117"/>
      <c r="VNT46" s="117"/>
      <c r="VNU46" s="117"/>
      <c r="VNV46" s="117"/>
      <c r="VNW46" s="117"/>
      <c r="VNX46" s="117"/>
      <c r="VNY46" s="117"/>
      <c r="VNZ46" s="117"/>
      <c r="VOA46" s="117"/>
      <c r="VOB46" s="117"/>
      <c r="VOC46" s="117"/>
      <c r="VOD46" s="117"/>
      <c r="VOE46" s="117"/>
      <c r="VOF46" s="117"/>
      <c r="VOG46" s="117"/>
      <c r="VOH46" s="117"/>
      <c r="VOI46" s="117"/>
      <c r="VOJ46" s="117"/>
      <c r="VOK46" s="117"/>
      <c r="VOL46" s="117"/>
      <c r="VOM46" s="117"/>
      <c r="VON46" s="117"/>
      <c r="VOO46" s="117"/>
      <c r="VOP46" s="117"/>
      <c r="VOQ46" s="117"/>
      <c r="VOR46" s="117"/>
      <c r="VOS46" s="117"/>
      <c r="VOT46" s="117"/>
      <c r="VOU46" s="117"/>
      <c r="VOV46" s="117"/>
      <c r="VOW46" s="117"/>
      <c r="VOX46" s="117"/>
      <c r="VOY46" s="117"/>
      <c r="VOZ46" s="117"/>
      <c r="VPA46" s="117"/>
      <c r="VPB46" s="117"/>
      <c r="VPC46" s="117"/>
      <c r="VPD46" s="117"/>
      <c r="VPE46" s="117"/>
      <c r="VPF46" s="117"/>
      <c r="VPG46" s="117"/>
      <c r="VPH46" s="117"/>
      <c r="VPI46" s="117"/>
      <c r="VPJ46" s="117"/>
      <c r="VPK46" s="117"/>
      <c r="VPL46" s="117"/>
      <c r="VPM46" s="117"/>
      <c r="VPN46" s="117"/>
      <c r="VPO46" s="117"/>
      <c r="VPP46" s="117"/>
      <c r="VPQ46" s="117"/>
      <c r="VPR46" s="117"/>
      <c r="VPS46" s="117"/>
      <c r="VPT46" s="117"/>
      <c r="VPU46" s="117"/>
      <c r="VPV46" s="117"/>
      <c r="VPW46" s="117"/>
      <c r="VPX46" s="117"/>
      <c r="VPY46" s="117"/>
      <c r="VPZ46" s="117"/>
      <c r="VQA46" s="117"/>
      <c r="VQB46" s="117"/>
      <c r="VQC46" s="117"/>
      <c r="VQD46" s="117"/>
      <c r="VQE46" s="117"/>
      <c r="VQF46" s="117"/>
      <c r="VQG46" s="117"/>
      <c r="VQH46" s="117"/>
      <c r="VQI46" s="117"/>
      <c r="VQJ46" s="117"/>
      <c r="VQK46" s="117"/>
      <c r="VQL46" s="117"/>
      <c r="VQM46" s="117"/>
      <c r="VQN46" s="117"/>
      <c r="VQO46" s="117"/>
      <c r="VQP46" s="117"/>
      <c r="VQQ46" s="117"/>
      <c r="VQR46" s="117"/>
      <c r="VQS46" s="117"/>
      <c r="VQT46" s="117"/>
      <c r="VQU46" s="117"/>
      <c r="VQV46" s="117"/>
      <c r="VQW46" s="117"/>
      <c r="VQX46" s="117"/>
      <c r="VQY46" s="117"/>
      <c r="VQZ46" s="117"/>
      <c r="VRA46" s="117"/>
      <c r="VRB46" s="117"/>
      <c r="VRC46" s="117"/>
      <c r="VRD46" s="117"/>
      <c r="VRE46" s="117"/>
      <c r="VRF46" s="117"/>
      <c r="VRG46" s="117"/>
      <c r="VRH46" s="117"/>
      <c r="VRI46" s="117"/>
      <c r="VRJ46" s="117"/>
      <c r="VRK46" s="117"/>
      <c r="VRL46" s="117"/>
      <c r="VRM46" s="117"/>
      <c r="VRN46" s="117"/>
      <c r="VRO46" s="117"/>
      <c r="VRP46" s="117"/>
      <c r="VRQ46" s="117"/>
      <c r="VRR46" s="117"/>
      <c r="VRS46" s="117"/>
      <c r="VRT46" s="117"/>
      <c r="VRU46" s="117"/>
      <c r="VRV46" s="117"/>
      <c r="VRW46" s="117"/>
      <c r="VRX46" s="117"/>
      <c r="VRY46" s="117"/>
      <c r="VRZ46" s="117"/>
      <c r="VSA46" s="117"/>
      <c r="VSB46" s="117"/>
      <c r="VSC46" s="117"/>
      <c r="VSD46" s="117"/>
      <c r="VSE46" s="117"/>
      <c r="VSF46" s="117"/>
      <c r="VSG46" s="117"/>
      <c r="VSH46" s="117"/>
      <c r="VSI46" s="117"/>
      <c r="VSJ46" s="117"/>
      <c r="VSK46" s="117"/>
      <c r="VSL46" s="117"/>
      <c r="VSM46" s="117"/>
      <c r="VSN46" s="117"/>
      <c r="VSO46" s="117"/>
      <c r="VSP46" s="117"/>
      <c r="VSQ46" s="117"/>
      <c r="VSR46" s="117"/>
      <c r="VSS46" s="117"/>
      <c r="VST46" s="117"/>
      <c r="VSU46" s="117"/>
      <c r="VSV46" s="117"/>
      <c r="VSW46" s="117"/>
      <c r="VSX46" s="117"/>
      <c r="VSY46" s="117"/>
      <c r="VSZ46" s="117"/>
      <c r="VTA46" s="117"/>
      <c r="VTB46" s="117"/>
      <c r="VTC46" s="117"/>
      <c r="VTD46" s="117"/>
      <c r="VTE46" s="117"/>
      <c r="VTF46" s="117"/>
      <c r="VTG46" s="117"/>
      <c r="VTH46" s="117"/>
      <c r="VTI46" s="117"/>
      <c r="VTJ46" s="117"/>
      <c r="VTK46" s="117"/>
      <c r="VTL46" s="117"/>
      <c r="VTM46" s="117"/>
      <c r="VTN46" s="117"/>
      <c r="VTO46" s="117"/>
      <c r="VTP46" s="117"/>
      <c r="VTQ46" s="117"/>
      <c r="VTR46" s="117"/>
      <c r="VTS46" s="117"/>
      <c r="VTT46" s="117"/>
      <c r="VTU46" s="117"/>
      <c r="VTV46" s="117"/>
      <c r="VTW46" s="117"/>
      <c r="VTX46" s="117"/>
      <c r="VTY46" s="117"/>
      <c r="VTZ46" s="117"/>
      <c r="VUA46" s="117"/>
      <c r="VUB46" s="117"/>
      <c r="VUC46" s="117"/>
      <c r="VUD46" s="117"/>
      <c r="VUE46" s="117"/>
      <c r="VUF46" s="117"/>
      <c r="VUG46" s="117"/>
      <c r="VUH46" s="117"/>
      <c r="VUI46" s="117"/>
      <c r="VUJ46" s="117"/>
      <c r="VUK46" s="117"/>
      <c r="VUL46" s="117"/>
      <c r="VUM46" s="117"/>
      <c r="VUN46" s="117"/>
      <c r="VUO46" s="117"/>
      <c r="VUP46" s="117"/>
      <c r="VUQ46" s="117"/>
      <c r="VUR46" s="117"/>
      <c r="VUS46" s="117"/>
      <c r="VUT46" s="117"/>
      <c r="VUU46" s="117"/>
      <c r="VUV46" s="117"/>
      <c r="VUW46" s="117"/>
      <c r="VUX46" s="117"/>
      <c r="VUY46" s="117"/>
      <c r="VUZ46" s="117"/>
      <c r="VVA46" s="117"/>
      <c r="VVB46" s="117"/>
      <c r="VVC46" s="117"/>
      <c r="VVD46" s="117"/>
      <c r="VVE46" s="117"/>
      <c r="VVF46" s="117"/>
      <c r="VVG46" s="117"/>
      <c r="VVH46" s="117"/>
      <c r="VVI46" s="117"/>
      <c r="VVJ46" s="117"/>
      <c r="VVK46" s="117"/>
      <c r="VVL46" s="117"/>
      <c r="VVM46" s="117"/>
      <c r="VVN46" s="117"/>
      <c r="VVO46" s="117"/>
      <c r="VVP46" s="117"/>
      <c r="VVQ46" s="117"/>
      <c r="VVR46" s="117"/>
      <c r="VVS46" s="117"/>
      <c r="VVT46" s="117"/>
      <c r="VVU46" s="117"/>
      <c r="VVV46" s="117"/>
      <c r="VVW46" s="117"/>
      <c r="VVX46" s="117"/>
      <c r="VVY46" s="117"/>
      <c r="VVZ46" s="117"/>
      <c r="VWA46" s="117"/>
      <c r="VWB46" s="117"/>
      <c r="VWC46" s="117"/>
      <c r="VWD46" s="117"/>
      <c r="VWE46" s="117"/>
      <c r="VWF46" s="117"/>
      <c r="VWG46" s="117"/>
      <c r="VWH46" s="117"/>
      <c r="VWI46" s="117"/>
      <c r="VWJ46" s="117"/>
      <c r="VWK46" s="117"/>
      <c r="VWL46" s="117"/>
      <c r="VWM46" s="117"/>
      <c r="VWN46" s="117"/>
      <c r="VWO46" s="117"/>
      <c r="VWP46" s="117"/>
      <c r="VWQ46" s="117"/>
      <c r="VWR46" s="117"/>
      <c r="VWS46" s="117"/>
      <c r="VWT46" s="117"/>
      <c r="VWU46" s="117"/>
      <c r="VWV46" s="117"/>
      <c r="VWW46" s="117"/>
      <c r="VWX46" s="117"/>
      <c r="VWY46" s="117"/>
      <c r="VWZ46" s="117"/>
      <c r="VXA46" s="117"/>
      <c r="VXB46" s="117"/>
      <c r="VXC46" s="117"/>
      <c r="VXD46" s="117"/>
      <c r="VXE46" s="117"/>
      <c r="VXF46" s="117"/>
      <c r="VXG46" s="117"/>
      <c r="VXH46" s="117"/>
      <c r="VXI46" s="117"/>
      <c r="VXJ46" s="117"/>
      <c r="VXK46" s="117"/>
      <c r="VXL46" s="117"/>
      <c r="VXM46" s="117"/>
      <c r="VXN46" s="117"/>
      <c r="VXO46" s="117"/>
      <c r="VXP46" s="117"/>
      <c r="VXQ46" s="117"/>
      <c r="VXR46" s="117"/>
      <c r="VXS46" s="117"/>
      <c r="VXT46" s="117"/>
      <c r="VXU46" s="117"/>
      <c r="VXV46" s="117"/>
      <c r="VXW46" s="117"/>
      <c r="VXX46" s="117"/>
      <c r="VXY46" s="117"/>
      <c r="VXZ46" s="117"/>
      <c r="VYA46" s="117"/>
      <c r="VYB46" s="117"/>
      <c r="VYC46" s="117"/>
      <c r="VYD46" s="117"/>
      <c r="VYE46" s="117"/>
      <c r="VYF46" s="117"/>
      <c r="VYG46" s="117"/>
      <c r="VYH46" s="117"/>
      <c r="VYI46" s="117"/>
      <c r="VYJ46" s="117"/>
      <c r="VYK46" s="117"/>
      <c r="VYL46" s="117"/>
      <c r="VYM46" s="117"/>
      <c r="VYN46" s="117"/>
      <c r="VYO46" s="117"/>
      <c r="VYP46" s="117"/>
      <c r="VYQ46" s="117"/>
      <c r="VYR46" s="117"/>
      <c r="VYS46" s="117"/>
      <c r="VYT46" s="117"/>
      <c r="VYU46" s="117"/>
      <c r="VYV46" s="117"/>
      <c r="VYW46" s="117"/>
      <c r="VYX46" s="117"/>
      <c r="VYY46" s="117"/>
      <c r="VYZ46" s="117"/>
      <c r="VZA46" s="117"/>
      <c r="VZB46" s="117"/>
      <c r="VZC46" s="117"/>
      <c r="VZD46" s="117"/>
      <c r="VZE46" s="117"/>
      <c r="VZF46" s="117"/>
      <c r="VZG46" s="117"/>
      <c r="VZH46" s="117"/>
      <c r="VZI46" s="117"/>
      <c r="VZJ46" s="117"/>
      <c r="VZK46" s="117"/>
      <c r="VZL46" s="117"/>
      <c r="VZM46" s="117"/>
      <c r="VZN46" s="117"/>
      <c r="VZO46" s="117"/>
      <c r="VZP46" s="117"/>
      <c r="VZQ46" s="117"/>
      <c r="VZR46" s="117"/>
      <c r="VZS46" s="117"/>
      <c r="VZT46" s="117"/>
      <c r="VZU46" s="117"/>
      <c r="VZV46" s="117"/>
      <c r="VZW46" s="117"/>
      <c r="VZX46" s="117"/>
      <c r="VZY46" s="117"/>
      <c r="VZZ46" s="117"/>
      <c r="WAA46" s="117"/>
      <c r="WAB46" s="117"/>
      <c r="WAC46" s="117"/>
      <c r="WAD46" s="117"/>
      <c r="WAE46" s="117"/>
      <c r="WAF46" s="117"/>
      <c r="WAG46" s="117"/>
      <c r="WAH46" s="117"/>
      <c r="WAI46" s="117"/>
      <c r="WAJ46" s="117"/>
      <c r="WAK46" s="117"/>
      <c r="WAL46" s="117"/>
      <c r="WAM46" s="117"/>
      <c r="WAN46" s="117"/>
      <c r="WAO46" s="117"/>
      <c r="WAP46" s="117"/>
      <c r="WAQ46" s="117"/>
      <c r="WAR46" s="117"/>
      <c r="WAS46" s="117"/>
      <c r="WAT46" s="117"/>
      <c r="WAU46" s="117"/>
      <c r="WAV46" s="117"/>
      <c r="WAW46" s="117"/>
      <c r="WAX46" s="117"/>
      <c r="WAY46" s="117"/>
      <c r="WAZ46" s="117"/>
      <c r="WBA46" s="117"/>
      <c r="WBB46" s="117"/>
      <c r="WBC46" s="117"/>
      <c r="WBD46" s="117"/>
      <c r="WBE46" s="117"/>
      <c r="WBF46" s="117"/>
      <c r="WBG46" s="117"/>
      <c r="WBH46" s="117"/>
      <c r="WBI46" s="117"/>
      <c r="WBJ46" s="117"/>
      <c r="WBK46" s="117"/>
      <c r="WBL46" s="117"/>
      <c r="WBM46" s="117"/>
      <c r="WBN46" s="117"/>
      <c r="WBO46" s="117"/>
      <c r="WBP46" s="117"/>
      <c r="WBQ46" s="117"/>
      <c r="WBR46" s="117"/>
      <c r="WBS46" s="117"/>
      <c r="WBT46" s="117"/>
      <c r="WBU46" s="117"/>
      <c r="WBV46" s="117"/>
      <c r="WBW46" s="117"/>
      <c r="WBX46" s="117"/>
      <c r="WBY46" s="117"/>
      <c r="WBZ46" s="117"/>
      <c r="WCA46" s="117"/>
      <c r="WCB46" s="117"/>
      <c r="WCC46" s="117"/>
      <c r="WCD46" s="117"/>
      <c r="WCE46" s="117"/>
      <c r="WCF46" s="117"/>
      <c r="WCG46" s="117"/>
      <c r="WCH46" s="117"/>
      <c r="WCI46" s="117"/>
      <c r="WCJ46" s="117"/>
      <c r="WCK46" s="117"/>
      <c r="WCL46" s="117"/>
      <c r="WCM46" s="117"/>
      <c r="WCN46" s="117"/>
      <c r="WCO46" s="117"/>
      <c r="WCP46" s="117"/>
      <c r="WCQ46" s="117"/>
      <c r="WCR46" s="117"/>
      <c r="WCS46" s="117"/>
      <c r="WCT46" s="117"/>
      <c r="WCU46" s="117"/>
      <c r="WCV46" s="117"/>
      <c r="WCW46" s="117"/>
      <c r="WCX46" s="117"/>
      <c r="WCY46" s="117"/>
      <c r="WCZ46" s="117"/>
      <c r="WDA46" s="117"/>
      <c r="WDB46" s="117"/>
      <c r="WDC46" s="117"/>
      <c r="WDD46" s="117"/>
      <c r="WDE46" s="117"/>
      <c r="WDF46" s="117"/>
      <c r="WDG46" s="117"/>
      <c r="WDH46" s="117"/>
      <c r="WDI46" s="117"/>
      <c r="WDJ46" s="117"/>
      <c r="WDK46" s="117"/>
      <c r="WDL46" s="117"/>
      <c r="WDM46" s="117"/>
      <c r="WDN46" s="117"/>
      <c r="WDO46" s="117"/>
      <c r="WDP46" s="117"/>
      <c r="WDQ46" s="117"/>
      <c r="WDR46" s="117"/>
      <c r="WDS46" s="117"/>
      <c r="WDT46" s="117"/>
      <c r="WDU46" s="117"/>
      <c r="WDV46" s="117"/>
      <c r="WDW46" s="117"/>
      <c r="WDX46" s="117"/>
      <c r="WDY46" s="117"/>
      <c r="WDZ46" s="117"/>
      <c r="WEA46" s="117"/>
      <c r="WEB46" s="117"/>
      <c r="WEC46" s="117"/>
      <c r="WED46" s="117"/>
      <c r="WEE46" s="117"/>
      <c r="WEF46" s="117"/>
      <c r="WEG46" s="117"/>
      <c r="WEH46" s="117"/>
      <c r="WEI46" s="117"/>
      <c r="WEJ46" s="117"/>
      <c r="WEK46" s="117"/>
      <c r="WEL46" s="117"/>
      <c r="WEM46" s="117"/>
      <c r="WEN46" s="117"/>
      <c r="WEO46" s="117"/>
      <c r="WEP46" s="117"/>
      <c r="WEQ46" s="117"/>
      <c r="WER46" s="117"/>
      <c r="WES46" s="117"/>
      <c r="WET46" s="117"/>
      <c r="WEU46" s="117"/>
      <c r="WEV46" s="117"/>
      <c r="WEW46" s="117"/>
      <c r="WEX46" s="117"/>
      <c r="WEY46" s="117"/>
      <c r="WEZ46" s="117"/>
      <c r="WFA46" s="117"/>
      <c r="WFB46" s="117"/>
      <c r="WFC46" s="117"/>
      <c r="WFD46" s="117"/>
      <c r="WFE46" s="117"/>
      <c r="WFF46" s="117"/>
      <c r="WFG46" s="117"/>
      <c r="WFH46" s="117"/>
      <c r="WFI46" s="117"/>
      <c r="WFJ46" s="117"/>
      <c r="WFK46" s="117"/>
      <c r="WFL46" s="117"/>
      <c r="WFM46" s="117"/>
      <c r="WFN46" s="117"/>
      <c r="WFO46" s="117"/>
      <c r="WFP46" s="117"/>
      <c r="WFQ46" s="117"/>
      <c r="WFR46" s="117"/>
      <c r="WFS46" s="117"/>
      <c r="WFT46" s="117"/>
      <c r="WFU46" s="117"/>
      <c r="WFV46" s="117"/>
      <c r="WFW46" s="117"/>
      <c r="WFX46" s="117"/>
      <c r="WFY46" s="117"/>
      <c r="WFZ46" s="117"/>
      <c r="WGA46" s="117"/>
      <c r="WGB46" s="117"/>
      <c r="WGC46" s="117"/>
      <c r="WGD46" s="117"/>
      <c r="WGE46" s="117"/>
      <c r="WGF46" s="117"/>
      <c r="WGG46" s="117"/>
      <c r="WGH46" s="117"/>
      <c r="WGI46" s="117"/>
      <c r="WGJ46" s="117"/>
      <c r="WGK46" s="117"/>
      <c r="WGL46" s="117"/>
      <c r="WGM46" s="117"/>
      <c r="WGN46" s="117"/>
      <c r="WGO46" s="117"/>
      <c r="WGP46" s="117"/>
      <c r="WGQ46" s="117"/>
      <c r="WGR46" s="117"/>
      <c r="WGS46" s="117"/>
      <c r="WGT46" s="117"/>
      <c r="WGU46" s="117"/>
      <c r="WGV46" s="117"/>
      <c r="WGW46" s="117"/>
      <c r="WGX46" s="117"/>
      <c r="WGY46" s="117"/>
      <c r="WGZ46" s="117"/>
      <c r="WHA46" s="117"/>
      <c r="WHB46" s="117"/>
      <c r="WHC46" s="117"/>
      <c r="WHD46" s="117"/>
      <c r="WHE46" s="117"/>
      <c r="WHF46" s="117"/>
      <c r="WHG46" s="117"/>
      <c r="WHH46" s="117"/>
      <c r="WHI46" s="117"/>
      <c r="WHJ46" s="117"/>
      <c r="WHK46" s="117"/>
      <c r="WHL46" s="117"/>
      <c r="WHM46" s="117"/>
      <c r="WHN46" s="117"/>
      <c r="WHO46" s="117"/>
      <c r="WHP46" s="117"/>
      <c r="WHQ46" s="117"/>
      <c r="WHR46" s="117"/>
      <c r="WHS46" s="117"/>
      <c r="WHT46" s="117"/>
      <c r="WHU46" s="117"/>
      <c r="WHV46" s="117"/>
      <c r="WHW46" s="117"/>
      <c r="WHX46" s="117"/>
      <c r="WHY46" s="117"/>
      <c r="WHZ46" s="117"/>
      <c r="WIA46" s="117"/>
      <c r="WIB46" s="117"/>
      <c r="WIC46" s="117"/>
      <c r="WID46" s="117"/>
      <c r="WIE46" s="117"/>
      <c r="WIF46" s="117"/>
      <c r="WIG46" s="117"/>
      <c r="WIH46" s="117"/>
      <c r="WII46" s="117"/>
      <c r="WIJ46" s="117"/>
      <c r="WIK46" s="117"/>
      <c r="WIL46" s="117"/>
      <c r="WIM46" s="117"/>
      <c r="WIN46" s="117"/>
      <c r="WIO46" s="117"/>
      <c r="WIP46" s="117"/>
      <c r="WIQ46" s="117"/>
      <c r="WIR46" s="117"/>
      <c r="WIS46" s="117"/>
      <c r="WIT46" s="117"/>
      <c r="WIU46" s="117"/>
      <c r="WIV46" s="117"/>
      <c r="WIW46" s="117"/>
      <c r="WIX46" s="117"/>
      <c r="WIY46" s="117"/>
      <c r="WIZ46" s="117"/>
      <c r="WJA46" s="117"/>
      <c r="WJB46" s="117"/>
      <c r="WJC46" s="117"/>
      <c r="WJD46" s="117"/>
      <c r="WJE46" s="117"/>
      <c r="WJF46" s="117"/>
      <c r="WJG46" s="117"/>
      <c r="WJH46" s="117"/>
      <c r="WJI46" s="117"/>
      <c r="WJJ46" s="117"/>
      <c r="WJK46" s="117"/>
      <c r="WJL46" s="117"/>
      <c r="WJM46" s="117"/>
      <c r="WJN46" s="117"/>
      <c r="WJO46" s="117"/>
      <c r="WJP46" s="117"/>
      <c r="WJQ46" s="117"/>
      <c r="WJR46" s="117"/>
      <c r="WJS46" s="117"/>
      <c r="WJT46" s="117"/>
      <c r="WJU46" s="117"/>
      <c r="WJV46" s="117"/>
      <c r="WJW46" s="117"/>
      <c r="WJX46" s="117"/>
      <c r="WJY46" s="117"/>
      <c r="WJZ46" s="117"/>
      <c r="WKA46" s="117"/>
      <c r="WKB46" s="117"/>
      <c r="WKC46" s="117"/>
      <c r="WKD46" s="117"/>
      <c r="WKE46" s="117"/>
      <c r="WKF46" s="117"/>
      <c r="WKG46" s="117"/>
      <c r="WKH46" s="117"/>
      <c r="WKI46" s="117"/>
      <c r="WKJ46" s="117"/>
      <c r="WKK46" s="117"/>
      <c r="WKL46" s="117"/>
      <c r="WKM46" s="117"/>
      <c r="WKN46" s="117"/>
      <c r="WKO46" s="117"/>
      <c r="WKP46" s="117"/>
      <c r="WKQ46" s="117"/>
      <c r="WKR46" s="117"/>
      <c r="WKS46" s="117"/>
      <c r="WKT46" s="117"/>
      <c r="WKU46" s="117"/>
      <c r="WKV46" s="117"/>
      <c r="WKW46" s="117"/>
      <c r="WKX46" s="117"/>
      <c r="WKY46" s="117"/>
      <c r="WKZ46" s="117"/>
      <c r="WLA46" s="117"/>
      <c r="WLB46" s="117"/>
      <c r="WLC46" s="117"/>
      <c r="WLD46" s="117"/>
      <c r="WLE46" s="117"/>
      <c r="WLF46" s="117"/>
      <c r="WLG46" s="117"/>
      <c r="WLH46" s="117"/>
      <c r="WLI46" s="117"/>
      <c r="WLJ46" s="117"/>
      <c r="WLK46" s="117"/>
      <c r="WLL46" s="117"/>
      <c r="WLM46" s="117"/>
      <c r="WLN46" s="117"/>
      <c r="WLO46" s="117"/>
      <c r="WLP46" s="117"/>
      <c r="WLQ46" s="117"/>
      <c r="WLR46" s="117"/>
      <c r="WLS46" s="117"/>
      <c r="WLT46" s="117"/>
      <c r="WLU46" s="117"/>
      <c r="WLV46" s="117"/>
      <c r="WLW46" s="117"/>
      <c r="WLX46" s="117"/>
      <c r="WLY46" s="117"/>
      <c r="WLZ46" s="117"/>
      <c r="WMA46" s="117"/>
      <c r="WMB46" s="117"/>
      <c r="WMC46" s="117"/>
      <c r="WMD46" s="117"/>
      <c r="WME46" s="117"/>
      <c r="WMF46" s="117"/>
      <c r="WMG46" s="117"/>
      <c r="WMH46" s="117"/>
      <c r="WMI46" s="117"/>
      <c r="WMJ46" s="117"/>
      <c r="WMK46" s="117"/>
      <c r="WML46" s="117"/>
      <c r="WMM46" s="117"/>
      <c r="WMN46" s="117"/>
      <c r="WMO46" s="117"/>
      <c r="WMP46" s="117"/>
      <c r="WMQ46" s="117"/>
      <c r="WMR46" s="117"/>
      <c r="WMS46" s="117"/>
      <c r="WMT46" s="117"/>
      <c r="WMU46" s="117"/>
      <c r="WMV46" s="117"/>
      <c r="WMW46" s="117"/>
      <c r="WMX46" s="117"/>
      <c r="WMY46" s="117"/>
      <c r="WMZ46" s="117"/>
      <c r="WNA46" s="117"/>
      <c r="WNB46" s="117"/>
      <c r="WNC46" s="117"/>
      <c r="WND46" s="117"/>
      <c r="WNE46" s="117"/>
      <c r="WNF46" s="117"/>
      <c r="WNG46" s="117"/>
      <c r="WNH46" s="117"/>
      <c r="WNI46" s="117"/>
      <c r="WNJ46" s="117"/>
      <c r="WNK46" s="117"/>
      <c r="WNL46" s="117"/>
      <c r="WNM46" s="117"/>
      <c r="WNN46" s="117"/>
      <c r="WNO46" s="117"/>
      <c r="WNP46" s="117"/>
      <c r="WNQ46" s="117"/>
      <c r="WNR46" s="117"/>
      <c r="WNS46" s="117"/>
      <c r="WNT46" s="117"/>
      <c r="WNU46" s="117"/>
      <c r="WNV46" s="117"/>
      <c r="WNW46" s="117"/>
      <c r="WNX46" s="117"/>
      <c r="WNY46" s="117"/>
      <c r="WNZ46" s="117"/>
      <c r="WOA46" s="117"/>
      <c r="WOB46" s="117"/>
      <c r="WOC46" s="117"/>
      <c r="WOD46" s="117"/>
      <c r="WOE46" s="117"/>
      <c r="WOF46" s="117"/>
      <c r="WOG46" s="117"/>
      <c r="WOH46" s="117"/>
      <c r="WOI46" s="117"/>
      <c r="WOJ46" s="117"/>
      <c r="WOK46" s="117"/>
      <c r="WOL46" s="117"/>
      <c r="WOM46" s="117"/>
      <c r="WON46" s="117"/>
      <c r="WOO46" s="117"/>
      <c r="WOP46" s="117"/>
      <c r="WOQ46" s="117"/>
      <c r="WOR46" s="117"/>
      <c r="WOS46" s="117"/>
      <c r="WOT46" s="117"/>
      <c r="WOU46" s="117"/>
      <c r="WOV46" s="117"/>
      <c r="WOW46" s="117"/>
      <c r="WOX46" s="117"/>
      <c r="WOY46" s="117"/>
      <c r="WOZ46" s="117"/>
      <c r="WPA46" s="117"/>
      <c r="WPB46" s="117"/>
      <c r="WPC46" s="117"/>
      <c r="WPD46" s="117"/>
      <c r="WPE46" s="117"/>
      <c r="WPF46" s="117"/>
      <c r="WPG46" s="117"/>
      <c r="WPH46" s="117"/>
      <c r="WPI46" s="117"/>
      <c r="WPJ46" s="117"/>
      <c r="WPK46" s="117"/>
      <c r="WPL46" s="117"/>
      <c r="WPM46" s="117"/>
      <c r="WPN46" s="117"/>
      <c r="WPO46" s="117"/>
      <c r="WPP46" s="117"/>
      <c r="WPQ46" s="117"/>
      <c r="WPR46" s="117"/>
      <c r="WPS46" s="117"/>
      <c r="WPT46" s="117"/>
      <c r="WPU46" s="117"/>
      <c r="WPV46" s="117"/>
      <c r="WPW46" s="117"/>
      <c r="WPX46" s="117"/>
      <c r="WPY46" s="117"/>
      <c r="WPZ46" s="117"/>
      <c r="WQA46" s="117"/>
      <c r="WQB46" s="117"/>
      <c r="WQC46" s="117"/>
      <c r="WQD46" s="117"/>
      <c r="WQE46" s="117"/>
      <c r="WQF46" s="117"/>
      <c r="WQG46" s="117"/>
      <c r="WQH46" s="117"/>
      <c r="WQI46" s="117"/>
      <c r="WQJ46" s="117"/>
      <c r="WQK46" s="117"/>
      <c r="WQL46" s="117"/>
      <c r="WQM46" s="117"/>
      <c r="WQN46" s="117"/>
      <c r="WQO46" s="117"/>
      <c r="WQP46" s="117"/>
      <c r="WQQ46" s="117"/>
      <c r="WQR46" s="117"/>
      <c r="WQS46" s="117"/>
      <c r="WQT46" s="117"/>
      <c r="WQU46" s="117"/>
      <c r="WQV46" s="117"/>
      <c r="WQW46" s="117"/>
      <c r="WQX46" s="117"/>
      <c r="WQY46" s="117"/>
      <c r="WQZ46" s="117"/>
      <c r="WRA46" s="117"/>
      <c r="WRB46" s="117"/>
      <c r="WRC46" s="117"/>
      <c r="WRD46" s="117"/>
      <c r="WRE46" s="117"/>
      <c r="WRF46" s="117"/>
      <c r="WRG46" s="117"/>
      <c r="WRH46" s="117"/>
      <c r="WRI46" s="117"/>
      <c r="WRJ46" s="117"/>
      <c r="WRK46" s="117"/>
      <c r="WRL46" s="117"/>
      <c r="WRM46" s="117"/>
      <c r="WRN46" s="117"/>
      <c r="WRO46" s="117"/>
      <c r="WRP46" s="117"/>
      <c r="WRQ46" s="117"/>
      <c r="WRR46" s="117"/>
      <c r="WRS46" s="117"/>
      <c r="WRT46" s="117"/>
      <c r="WRU46" s="117"/>
      <c r="WRV46" s="117"/>
      <c r="WRW46" s="117"/>
      <c r="WRX46" s="117"/>
      <c r="WRY46" s="117"/>
      <c r="WRZ46" s="117"/>
      <c r="WSA46" s="117"/>
      <c r="WSB46" s="117"/>
      <c r="WSC46" s="117"/>
      <c r="WSD46" s="117"/>
      <c r="WSE46" s="117"/>
      <c r="WSF46" s="117"/>
      <c r="WSG46" s="117"/>
      <c r="WSH46" s="117"/>
      <c r="WSI46" s="117"/>
      <c r="WSJ46" s="117"/>
      <c r="WSK46" s="117"/>
      <c r="WSL46" s="117"/>
      <c r="WSM46" s="117"/>
      <c r="WSN46" s="117"/>
      <c r="WSO46" s="117"/>
      <c r="WSP46" s="117"/>
      <c r="WSQ46" s="117"/>
      <c r="WSR46" s="117"/>
      <c r="WSS46" s="117"/>
      <c r="WST46" s="117"/>
      <c r="WSU46" s="117"/>
      <c r="WSV46" s="117"/>
      <c r="WSW46" s="117"/>
      <c r="WSX46" s="117"/>
      <c r="WSY46" s="117"/>
      <c r="WSZ46" s="117"/>
      <c r="WTA46" s="117"/>
      <c r="WTB46" s="117"/>
      <c r="WTC46" s="117"/>
      <c r="WTD46" s="117"/>
      <c r="WTE46" s="117"/>
      <c r="WTF46" s="117"/>
      <c r="WTG46" s="117"/>
      <c r="WTH46" s="117"/>
      <c r="WTI46" s="117"/>
      <c r="WTJ46" s="117"/>
      <c r="WTK46" s="117"/>
      <c r="WTL46" s="117"/>
      <c r="WTM46" s="117"/>
      <c r="WTN46" s="117"/>
      <c r="WTO46" s="117"/>
      <c r="WTP46" s="117"/>
      <c r="WTQ46" s="117"/>
      <c r="WTR46" s="117"/>
      <c r="WTS46" s="117"/>
      <c r="WTT46" s="117"/>
      <c r="WTU46" s="117"/>
      <c r="WTV46" s="117"/>
      <c r="WTW46" s="117"/>
      <c r="WTX46" s="117"/>
      <c r="WTY46" s="117"/>
      <c r="WTZ46" s="117"/>
      <c r="WUA46" s="117"/>
      <c r="WUB46" s="117"/>
      <c r="WUC46" s="117"/>
      <c r="WUD46" s="117"/>
      <c r="WUE46" s="117"/>
      <c r="WUF46" s="117"/>
      <c r="WUG46" s="117"/>
      <c r="WUH46" s="117"/>
      <c r="WUI46" s="117"/>
      <c r="WUJ46" s="117"/>
      <c r="WUK46" s="117"/>
      <c r="WUL46" s="117"/>
      <c r="WUM46" s="117"/>
      <c r="WUN46" s="117"/>
      <c r="WUO46" s="117"/>
      <c r="WUP46" s="117"/>
      <c r="WUQ46" s="117"/>
      <c r="WUR46" s="117"/>
      <c r="WUS46" s="117"/>
      <c r="WUT46" s="117"/>
      <c r="WUU46" s="117"/>
      <c r="WUV46" s="117"/>
      <c r="WUW46" s="117"/>
      <c r="WUX46" s="117"/>
      <c r="WUY46" s="117"/>
      <c r="WUZ46" s="117"/>
      <c r="WVA46" s="117"/>
      <c r="WVB46" s="117"/>
      <c r="WVC46" s="117"/>
      <c r="WVD46" s="117"/>
      <c r="WVE46" s="117"/>
      <c r="WVF46" s="117"/>
      <c r="WVG46" s="117"/>
      <c r="WVH46" s="117"/>
      <c r="WVI46" s="117"/>
      <c r="WVJ46" s="117"/>
      <c r="WVK46" s="117"/>
      <c r="WVL46" s="117"/>
      <c r="WVM46" s="117"/>
      <c r="WVN46" s="117"/>
      <c r="WVO46" s="117"/>
      <c r="WVP46" s="117"/>
      <c r="WVQ46" s="117"/>
      <c r="WVR46" s="117"/>
      <c r="WVS46" s="117"/>
      <c r="WVT46" s="117"/>
      <c r="WVU46" s="117"/>
      <c r="WVV46" s="117"/>
      <c r="WVW46" s="117"/>
      <c r="WVX46" s="117"/>
      <c r="WVY46" s="117"/>
      <c r="WVZ46" s="117"/>
      <c r="WWA46" s="117"/>
      <c r="WWB46" s="117"/>
      <c r="WWC46" s="117"/>
      <c r="WWD46" s="117"/>
      <c r="WWE46" s="117"/>
      <c r="WWF46" s="117"/>
      <c r="WWG46" s="117"/>
      <c r="WWH46" s="117"/>
      <c r="WWI46" s="117"/>
      <c r="WWJ46" s="117"/>
      <c r="WWK46" s="117"/>
      <c r="WWL46" s="117"/>
      <c r="WWM46" s="117"/>
      <c r="WWN46" s="117"/>
      <c r="WWO46" s="117"/>
      <c r="WWP46" s="117"/>
      <c r="WWQ46" s="117"/>
      <c r="WWR46" s="117"/>
      <c r="WWS46" s="117"/>
      <c r="WWT46" s="117"/>
      <c r="WWU46" s="117"/>
      <c r="WWV46" s="117"/>
      <c r="WWW46" s="117"/>
      <c r="WWX46" s="117"/>
      <c r="WWY46" s="117"/>
      <c r="WWZ46" s="117"/>
      <c r="WXA46" s="117"/>
      <c r="WXB46" s="117"/>
      <c r="WXC46" s="117"/>
      <c r="WXD46" s="117"/>
      <c r="WXE46" s="117"/>
      <c r="WXF46" s="117"/>
      <c r="WXG46" s="117"/>
      <c r="WXH46" s="117"/>
      <c r="WXI46" s="117"/>
      <c r="WXJ46" s="117"/>
      <c r="WXK46" s="117"/>
      <c r="WXL46" s="117"/>
      <c r="WXM46" s="117"/>
      <c r="WXN46" s="117"/>
      <c r="WXO46" s="117"/>
      <c r="WXP46" s="117"/>
      <c r="WXQ46" s="117"/>
      <c r="WXR46" s="117"/>
      <c r="WXS46" s="117"/>
      <c r="WXT46" s="117"/>
      <c r="WXU46" s="117"/>
      <c r="WXV46" s="117"/>
      <c r="WXW46" s="117"/>
      <c r="WXX46" s="117"/>
      <c r="WXY46" s="117"/>
      <c r="WXZ46" s="117"/>
      <c r="WYA46" s="117"/>
      <c r="WYB46" s="117"/>
      <c r="WYC46" s="117"/>
      <c r="WYD46" s="117"/>
      <c r="WYE46" s="117"/>
      <c r="WYF46" s="117"/>
      <c r="WYG46" s="117"/>
      <c r="WYH46" s="117"/>
      <c r="WYI46" s="117"/>
      <c r="WYJ46" s="117"/>
      <c r="WYK46" s="117"/>
      <c r="WYL46" s="117"/>
      <c r="WYM46" s="117"/>
      <c r="WYN46" s="117"/>
      <c r="WYO46" s="117"/>
      <c r="WYP46" s="117"/>
      <c r="WYQ46" s="117"/>
      <c r="WYR46" s="117"/>
      <c r="WYS46" s="117"/>
      <c r="WYT46" s="117"/>
      <c r="WYU46" s="117"/>
      <c r="WYV46" s="117"/>
      <c r="WYW46" s="117"/>
      <c r="WYX46" s="117"/>
      <c r="WYY46" s="117"/>
      <c r="WYZ46" s="117"/>
      <c r="WZA46" s="117"/>
      <c r="WZB46" s="117"/>
      <c r="WZC46" s="117"/>
      <c r="WZD46" s="117"/>
      <c r="WZE46" s="117"/>
      <c r="WZF46" s="117"/>
      <c r="WZG46" s="117"/>
      <c r="WZH46" s="117"/>
      <c r="WZI46" s="117"/>
      <c r="WZJ46" s="117"/>
      <c r="WZK46" s="117"/>
      <c r="WZL46" s="117"/>
      <c r="WZM46" s="117"/>
      <c r="WZN46" s="117"/>
      <c r="WZO46" s="117"/>
      <c r="WZP46" s="117"/>
      <c r="WZQ46" s="117"/>
      <c r="WZR46" s="117"/>
      <c r="WZS46" s="117"/>
      <c r="WZT46" s="117"/>
      <c r="WZU46" s="117"/>
      <c r="WZV46" s="117"/>
      <c r="WZW46" s="117"/>
      <c r="WZX46" s="117"/>
      <c r="WZY46" s="117"/>
      <c r="WZZ46" s="117"/>
      <c r="XAA46" s="117"/>
      <c r="XAB46" s="117"/>
      <c r="XAC46" s="117"/>
      <c r="XAD46" s="117"/>
      <c r="XAE46" s="117"/>
      <c r="XAF46" s="117"/>
      <c r="XAG46" s="117"/>
      <c r="XAH46" s="117"/>
      <c r="XAI46" s="117"/>
      <c r="XAJ46" s="117"/>
      <c r="XAK46" s="117"/>
      <c r="XAL46" s="117"/>
      <c r="XAM46" s="117"/>
      <c r="XAN46" s="117"/>
      <c r="XAO46" s="117"/>
      <c r="XAP46" s="117"/>
      <c r="XAQ46" s="117"/>
      <c r="XAR46" s="117"/>
      <c r="XAS46" s="117"/>
      <c r="XAT46" s="117"/>
      <c r="XAU46" s="117"/>
      <c r="XAV46" s="117"/>
      <c r="XAW46" s="117"/>
      <c r="XAX46" s="117"/>
      <c r="XAY46" s="117"/>
      <c r="XAZ46" s="117"/>
      <c r="XBA46" s="117"/>
      <c r="XBB46" s="117"/>
      <c r="XBC46" s="117"/>
      <c r="XBD46" s="117"/>
      <c r="XBE46" s="117"/>
      <c r="XBF46" s="117"/>
      <c r="XBG46" s="117"/>
      <c r="XBH46" s="117"/>
      <c r="XBI46" s="117"/>
      <c r="XBJ46" s="117"/>
      <c r="XBK46" s="117"/>
      <c r="XBL46" s="117"/>
      <c r="XBM46" s="117"/>
      <c r="XBN46" s="117"/>
      <c r="XBO46" s="117"/>
      <c r="XBP46" s="117"/>
      <c r="XBQ46" s="117"/>
      <c r="XBR46" s="117"/>
      <c r="XBS46" s="117"/>
      <c r="XBT46" s="117"/>
      <c r="XBU46" s="117"/>
      <c r="XBV46" s="117"/>
      <c r="XBW46" s="117"/>
      <c r="XBX46" s="117"/>
      <c r="XBY46" s="117"/>
      <c r="XBZ46" s="117"/>
      <c r="XCA46" s="117"/>
      <c r="XCB46" s="117"/>
      <c r="XCC46" s="117"/>
      <c r="XCD46" s="117"/>
      <c r="XCE46" s="117"/>
      <c r="XCF46" s="117"/>
      <c r="XCG46" s="117"/>
      <c r="XCH46" s="117"/>
      <c r="XCI46" s="117"/>
      <c r="XCJ46" s="117"/>
      <c r="XCK46" s="117"/>
      <c r="XCL46" s="117"/>
      <c r="XCM46" s="117"/>
      <c r="XCN46" s="117"/>
      <c r="XCO46" s="117"/>
      <c r="XCP46" s="117"/>
      <c r="XCQ46" s="117"/>
      <c r="XCR46" s="117"/>
      <c r="XCS46" s="117"/>
      <c r="XCT46" s="117"/>
      <c r="XCU46" s="117"/>
      <c r="XCV46" s="117"/>
      <c r="XCW46" s="117"/>
      <c r="XCX46" s="117"/>
      <c r="XCY46" s="117"/>
      <c r="XCZ46" s="117"/>
      <c r="XDA46" s="117"/>
      <c r="XDB46" s="117"/>
      <c r="XDC46" s="117"/>
      <c r="XDD46" s="117"/>
      <c r="XDE46" s="117"/>
      <c r="XDF46" s="117"/>
      <c r="XDG46" s="117"/>
      <c r="XDH46" s="117"/>
      <c r="XDI46" s="117"/>
      <c r="XDJ46" s="117"/>
      <c r="XDK46" s="117"/>
      <c r="XDL46" s="117"/>
      <c r="XDM46" s="117"/>
      <c r="XDN46" s="117"/>
      <c r="XDO46" s="117"/>
      <c r="XDP46" s="117"/>
      <c r="XDQ46" s="117"/>
      <c r="XDR46" s="117"/>
      <c r="XDS46" s="117"/>
      <c r="XDT46" s="117"/>
      <c r="XDU46" s="117"/>
      <c r="XDV46" s="117"/>
      <c r="XDW46" s="117"/>
      <c r="XDX46" s="117"/>
      <c r="XDY46" s="117"/>
      <c r="XDZ46" s="117"/>
      <c r="XEA46" s="117"/>
      <c r="XEB46" s="117"/>
      <c r="XEC46" s="117"/>
      <c r="XED46" s="117"/>
      <c r="XEE46" s="117"/>
      <c r="XEF46" s="117"/>
      <c r="XEG46" s="117"/>
      <c r="XEH46" s="117"/>
      <c r="XEI46" s="117"/>
      <c r="XEJ46" s="117"/>
      <c r="XEK46" s="117"/>
      <c r="XEL46" s="117"/>
      <c r="XEM46" s="117"/>
      <c r="XEN46" s="117"/>
      <c r="XEO46" s="117"/>
      <c r="XEP46" s="117"/>
      <c r="XEQ46" s="117"/>
      <c r="XER46" s="117"/>
      <c r="XES46" s="117"/>
      <c r="XET46" s="117"/>
      <c r="XEU46" s="117"/>
      <c r="XEV46" s="117"/>
      <c r="XEW46" s="117"/>
      <c r="XEX46" s="117"/>
      <c r="XEY46" s="117"/>
      <c r="XEZ46" s="117"/>
      <c r="XFA46" s="117"/>
      <c r="XFB46" s="117"/>
      <c r="XFC46" s="117"/>
      <c r="XFD46" s="117"/>
    </row>
    <row r="47" spans="1:16384" s="210" customFormat="1" ht="13.5" thickBot="1" x14ac:dyDescent="0.25">
      <c r="A47" s="829" t="s">
        <v>1220</v>
      </c>
      <c r="B47" s="830"/>
      <c r="C47" s="209">
        <f>+C36+C46</f>
        <v>0</v>
      </c>
      <c r="D47" s="209">
        <f>+D36+D46</f>
        <v>0</v>
      </c>
      <c r="E47" s="209">
        <f>+E36+E46</f>
        <v>0</v>
      </c>
      <c r="F47" s="209">
        <f>+F36+F46</f>
        <v>0</v>
      </c>
      <c r="G47" s="209">
        <f t="shared" si="0"/>
        <v>0</v>
      </c>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7"/>
      <c r="EI47" s="117"/>
      <c r="EJ47" s="117"/>
      <c r="EK47" s="117"/>
      <c r="EL47" s="117"/>
      <c r="EM47" s="117"/>
      <c r="EN47" s="117"/>
      <c r="EO47" s="117"/>
      <c r="EP47" s="117"/>
      <c r="EQ47" s="117"/>
      <c r="ER47" s="117"/>
      <c r="ES47" s="117"/>
      <c r="ET47" s="117"/>
      <c r="EU47" s="117"/>
      <c r="EV47" s="117"/>
      <c r="EW47" s="117"/>
      <c r="EX47" s="117"/>
      <c r="EY47" s="117"/>
      <c r="EZ47" s="117"/>
      <c r="FA47" s="117"/>
      <c r="FB47" s="117"/>
      <c r="FC47" s="117"/>
      <c r="FD47" s="117"/>
      <c r="FE47" s="117"/>
      <c r="FF47" s="117"/>
      <c r="FG47" s="117"/>
      <c r="FH47" s="117"/>
      <c r="FI47" s="117"/>
      <c r="FJ47" s="117"/>
      <c r="FK47" s="117"/>
      <c r="FL47" s="117"/>
      <c r="FM47" s="117"/>
      <c r="FN47" s="117"/>
      <c r="FO47" s="117"/>
      <c r="FP47" s="117"/>
      <c r="FQ47" s="117"/>
      <c r="FR47" s="117"/>
      <c r="FS47" s="117"/>
      <c r="FT47" s="117"/>
      <c r="FU47" s="117"/>
      <c r="FV47" s="117"/>
      <c r="FW47" s="117"/>
      <c r="FX47" s="117"/>
      <c r="FY47" s="117"/>
      <c r="FZ47" s="117"/>
      <c r="GA47" s="117"/>
      <c r="GB47" s="117"/>
      <c r="GC47" s="117"/>
      <c r="GD47" s="117"/>
      <c r="GE47" s="117"/>
      <c r="GF47" s="117"/>
      <c r="GG47" s="117"/>
      <c r="GH47" s="117"/>
      <c r="GI47" s="117"/>
      <c r="GJ47" s="117"/>
      <c r="GK47" s="117"/>
      <c r="GL47" s="117"/>
      <c r="GM47" s="117"/>
      <c r="GN47" s="117"/>
      <c r="GO47" s="117"/>
      <c r="GP47" s="117"/>
      <c r="GQ47" s="117"/>
      <c r="GR47" s="117"/>
      <c r="GS47" s="117"/>
      <c r="GT47" s="117"/>
      <c r="GU47" s="117"/>
      <c r="GV47" s="117"/>
      <c r="GW47" s="117"/>
      <c r="GX47" s="117"/>
      <c r="GY47" s="117"/>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c r="IG47" s="117"/>
      <c r="IH47" s="117"/>
      <c r="II47" s="117"/>
      <c r="IJ47" s="117"/>
      <c r="IK47" s="117"/>
      <c r="IL47" s="117"/>
      <c r="IM47" s="117"/>
      <c r="IN47" s="117"/>
      <c r="IO47" s="117"/>
      <c r="IP47" s="117"/>
      <c r="IQ47" s="117"/>
      <c r="IR47" s="117"/>
      <c r="IS47" s="117"/>
      <c r="IT47" s="117"/>
      <c r="IU47" s="117"/>
      <c r="IV47" s="117"/>
      <c r="IW47" s="117"/>
      <c r="IX47" s="117"/>
      <c r="IY47" s="117"/>
      <c r="IZ47" s="117"/>
      <c r="JA47" s="117"/>
      <c r="JB47" s="117"/>
      <c r="JC47" s="117"/>
      <c r="JD47" s="117"/>
      <c r="JE47" s="117"/>
      <c r="JF47" s="117"/>
      <c r="JG47" s="117"/>
      <c r="JH47" s="117"/>
      <c r="JI47" s="117"/>
      <c r="JJ47" s="117"/>
      <c r="JK47" s="117"/>
      <c r="JL47" s="117"/>
      <c r="JM47" s="117"/>
      <c r="JN47" s="117"/>
      <c r="JO47" s="117"/>
      <c r="JP47" s="117"/>
      <c r="JQ47" s="117"/>
      <c r="JR47" s="117"/>
      <c r="JS47" s="117"/>
      <c r="JT47" s="117"/>
      <c r="JU47" s="117"/>
      <c r="JV47" s="117"/>
      <c r="JW47" s="117"/>
      <c r="JX47" s="117"/>
      <c r="JY47" s="117"/>
      <c r="JZ47" s="117"/>
      <c r="KA47" s="117"/>
      <c r="KB47" s="117"/>
      <c r="KC47" s="117"/>
      <c r="KD47" s="117"/>
      <c r="KE47" s="117"/>
      <c r="KF47" s="117"/>
      <c r="KG47" s="117"/>
      <c r="KH47" s="117"/>
      <c r="KI47" s="117"/>
      <c r="KJ47" s="117"/>
      <c r="KK47" s="117"/>
      <c r="KL47" s="117"/>
      <c r="KM47" s="117"/>
      <c r="KN47" s="117"/>
      <c r="KO47" s="117"/>
      <c r="KP47" s="117"/>
      <c r="KQ47" s="117"/>
      <c r="KR47" s="117"/>
      <c r="KS47" s="117"/>
      <c r="KT47" s="117"/>
      <c r="KU47" s="117"/>
      <c r="KV47" s="117"/>
      <c r="KW47" s="117"/>
      <c r="KX47" s="117"/>
      <c r="KY47" s="117"/>
      <c r="KZ47" s="117"/>
      <c r="LA47" s="117"/>
      <c r="LB47" s="117"/>
      <c r="LC47" s="117"/>
      <c r="LD47" s="117"/>
      <c r="LE47" s="117"/>
      <c r="LF47" s="117"/>
      <c r="LG47" s="117"/>
      <c r="LH47" s="117"/>
      <c r="LI47" s="117"/>
      <c r="LJ47" s="117"/>
      <c r="LK47" s="117"/>
      <c r="LL47" s="117"/>
      <c r="LM47" s="117"/>
      <c r="LN47" s="117"/>
      <c r="LO47" s="117"/>
      <c r="LP47" s="117"/>
      <c r="LQ47" s="117"/>
      <c r="LR47" s="117"/>
      <c r="LS47" s="117"/>
      <c r="LT47" s="117"/>
      <c r="LU47" s="117"/>
      <c r="LV47" s="117"/>
      <c r="LW47" s="117"/>
      <c r="LX47" s="117"/>
      <c r="LY47" s="117"/>
      <c r="LZ47" s="117"/>
      <c r="MA47" s="117"/>
      <c r="MB47" s="117"/>
      <c r="MC47" s="117"/>
      <c r="MD47" s="117"/>
      <c r="ME47" s="117"/>
      <c r="MF47" s="117"/>
      <c r="MG47" s="117"/>
      <c r="MH47" s="117"/>
      <c r="MI47" s="117"/>
      <c r="MJ47" s="117"/>
      <c r="MK47" s="117"/>
      <c r="ML47" s="117"/>
      <c r="MM47" s="117"/>
      <c r="MN47" s="117"/>
      <c r="MO47" s="117"/>
      <c r="MP47" s="117"/>
      <c r="MQ47" s="117"/>
      <c r="MR47" s="117"/>
      <c r="MS47" s="117"/>
      <c r="MT47" s="117"/>
      <c r="MU47" s="117"/>
      <c r="MV47" s="117"/>
      <c r="MW47" s="117"/>
      <c r="MX47" s="117"/>
      <c r="MY47" s="117"/>
      <c r="MZ47" s="117"/>
      <c r="NA47" s="117"/>
      <c r="NB47" s="117"/>
      <c r="NC47" s="117"/>
      <c r="ND47" s="117"/>
      <c r="NE47" s="117"/>
      <c r="NF47" s="117"/>
      <c r="NG47" s="117"/>
      <c r="NH47" s="117"/>
      <c r="NI47" s="117"/>
      <c r="NJ47" s="117"/>
      <c r="NK47" s="117"/>
      <c r="NL47" s="117"/>
      <c r="NM47" s="117"/>
      <c r="NN47" s="117"/>
      <c r="NO47" s="117"/>
      <c r="NP47" s="117"/>
      <c r="NQ47" s="117"/>
      <c r="NR47" s="117"/>
      <c r="NS47" s="117"/>
      <c r="NT47" s="117"/>
      <c r="NU47" s="117"/>
      <c r="NV47" s="117"/>
      <c r="NW47" s="117"/>
      <c r="NX47" s="117"/>
      <c r="NY47" s="117"/>
      <c r="NZ47" s="117"/>
      <c r="OA47" s="117"/>
      <c r="OB47" s="117"/>
      <c r="OC47" s="117"/>
      <c r="OD47" s="117"/>
      <c r="OE47" s="117"/>
      <c r="OF47" s="117"/>
      <c r="OG47" s="117"/>
      <c r="OH47" s="117"/>
      <c r="OI47" s="117"/>
      <c r="OJ47" s="117"/>
      <c r="OK47" s="117"/>
      <c r="OL47" s="117"/>
      <c r="OM47" s="117"/>
      <c r="ON47" s="117"/>
      <c r="OO47" s="117"/>
      <c r="OP47" s="117"/>
      <c r="OQ47" s="117"/>
      <c r="OR47" s="117"/>
      <c r="OS47" s="117"/>
      <c r="OT47" s="117"/>
      <c r="OU47" s="117"/>
      <c r="OV47" s="117"/>
      <c r="OW47" s="117"/>
      <c r="OX47" s="117"/>
      <c r="OY47" s="117"/>
      <c r="OZ47" s="117"/>
      <c r="PA47" s="117"/>
      <c r="PB47" s="117"/>
      <c r="PC47" s="117"/>
      <c r="PD47" s="117"/>
      <c r="PE47" s="117"/>
      <c r="PF47" s="117"/>
      <c r="PG47" s="117"/>
      <c r="PH47" s="117"/>
      <c r="PI47" s="117"/>
      <c r="PJ47" s="117"/>
      <c r="PK47" s="117"/>
      <c r="PL47" s="117"/>
      <c r="PM47" s="117"/>
      <c r="PN47" s="117"/>
      <c r="PO47" s="117"/>
      <c r="PP47" s="117"/>
      <c r="PQ47" s="117"/>
      <c r="PR47" s="117"/>
      <c r="PS47" s="117"/>
      <c r="PT47" s="117"/>
      <c r="PU47" s="117"/>
      <c r="PV47" s="117"/>
      <c r="PW47" s="117"/>
      <c r="PX47" s="117"/>
      <c r="PY47" s="117"/>
      <c r="PZ47" s="117"/>
      <c r="QA47" s="117"/>
      <c r="QB47" s="117"/>
      <c r="QC47" s="117"/>
      <c r="QD47" s="117"/>
      <c r="QE47" s="117"/>
      <c r="QF47" s="117"/>
      <c r="QG47" s="117"/>
      <c r="QH47" s="117"/>
      <c r="QI47" s="117"/>
      <c r="QJ47" s="117"/>
      <c r="QK47" s="117"/>
      <c r="QL47" s="117"/>
      <c r="QM47" s="117"/>
      <c r="QN47" s="117"/>
      <c r="QO47" s="117"/>
      <c r="QP47" s="117"/>
      <c r="QQ47" s="117"/>
      <c r="QR47" s="117"/>
      <c r="QS47" s="117"/>
      <c r="QT47" s="117"/>
      <c r="QU47" s="117"/>
      <c r="QV47" s="117"/>
      <c r="QW47" s="117"/>
      <c r="QX47" s="117"/>
      <c r="QY47" s="117"/>
      <c r="QZ47" s="117"/>
      <c r="RA47" s="117"/>
      <c r="RB47" s="117"/>
      <c r="RC47" s="117"/>
      <c r="RD47" s="117"/>
      <c r="RE47" s="117"/>
      <c r="RF47" s="117"/>
      <c r="RG47" s="117"/>
      <c r="RH47" s="117"/>
      <c r="RI47" s="117"/>
      <c r="RJ47" s="117"/>
      <c r="RK47" s="117"/>
      <c r="RL47" s="117"/>
      <c r="RM47" s="117"/>
      <c r="RN47" s="117"/>
      <c r="RO47" s="117"/>
      <c r="RP47" s="117"/>
      <c r="RQ47" s="117"/>
      <c r="RR47" s="117"/>
      <c r="RS47" s="117"/>
      <c r="RT47" s="117"/>
      <c r="RU47" s="117"/>
      <c r="RV47" s="117"/>
      <c r="RW47" s="117"/>
      <c r="RX47" s="117"/>
      <c r="RY47" s="117"/>
      <c r="RZ47" s="117"/>
      <c r="SA47" s="117"/>
      <c r="SB47" s="117"/>
      <c r="SC47" s="117"/>
      <c r="SD47" s="117"/>
      <c r="SE47" s="117"/>
      <c r="SF47" s="117"/>
      <c r="SG47" s="117"/>
      <c r="SH47" s="117"/>
      <c r="SI47" s="117"/>
      <c r="SJ47" s="117"/>
      <c r="SK47" s="117"/>
      <c r="SL47" s="117"/>
      <c r="SM47" s="117"/>
      <c r="SN47" s="117"/>
      <c r="SO47" s="117"/>
      <c r="SP47" s="117"/>
      <c r="SQ47" s="117"/>
      <c r="SR47" s="117"/>
      <c r="SS47" s="117"/>
      <c r="ST47" s="117"/>
      <c r="SU47" s="117"/>
      <c r="SV47" s="117"/>
      <c r="SW47" s="117"/>
      <c r="SX47" s="117"/>
      <c r="SY47" s="117"/>
      <c r="SZ47" s="117"/>
      <c r="TA47" s="117"/>
      <c r="TB47" s="117"/>
      <c r="TC47" s="117"/>
      <c r="TD47" s="117"/>
      <c r="TE47" s="117"/>
      <c r="TF47" s="117"/>
      <c r="TG47" s="117"/>
      <c r="TH47" s="117"/>
      <c r="TI47" s="117"/>
      <c r="TJ47" s="117"/>
      <c r="TK47" s="117"/>
      <c r="TL47" s="117"/>
      <c r="TM47" s="117"/>
      <c r="TN47" s="117"/>
      <c r="TO47" s="117"/>
      <c r="TP47" s="117"/>
      <c r="TQ47" s="117"/>
      <c r="TR47" s="117"/>
      <c r="TS47" s="117"/>
      <c r="TT47" s="117"/>
      <c r="TU47" s="117"/>
      <c r="TV47" s="117"/>
      <c r="TW47" s="117"/>
      <c r="TX47" s="117"/>
      <c r="TY47" s="117"/>
      <c r="TZ47" s="117"/>
      <c r="UA47" s="117"/>
      <c r="UB47" s="117"/>
      <c r="UC47" s="117"/>
      <c r="UD47" s="117"/>
      <c r="UE47" s="117"/>
      <c r="UF47" s="117"/>
      <c r="UG47" s="117"/>
      <c r="UH47" s="117"/>
      <c r="UI47" s="117"/>
      <c r="UJ47" s="117"/>
      <c r="UK47" s="117"/>
      <c r="UL47" s="117"/>
      <c r="UM47" s="117"/>
      <c r="UN47" s="117"/>
      <c r="UO47" s="117"/>
      <c r="UP47" s="117"/>
      <c r="UQ47" s="117"/>
      <c r="UR47" s="117"/>
      <c r="US47" s="117"/>
      <c r="UT47" s="117"/>
      <c r="UU47" s="117"/>
      <c r="UV47" s="117"/>
      <c r="UW47" s="117"/>
      <c r="UX47" s="117"/>
      <c r="UY47" s="117"/>
      <c r="UZ47" s="117"/>
      <c r="VA47" s="117"/>
      <c r="VB47" s="117"/>
      <c r="VC47" s="117"/>
      <c r="VD47" s="117"/>
      <c r="VE47" s="117"/>
      <c r="VF47" s="117"/>
      <c r="VG47" s="117"/>
      <c r="VH47" s="117"/>
      <c r="VI47" s="117"/>
      <c r="VJ47" s="117"/>
      <c r="VK47" s="117"/>
      <c r="VL47" s="117"/>
      <c r="VM47" s="117"/>
      <c r="VN47" s="117"/>
      <c r="VO47" s="117"/>
      <c r="VP47" s="117"/>
      <c r="VQ47" s="117"/>
      <c r="VR47" s="117"/>
      <c r="VS47" s="117"/>
      <c r="VT47" s="117"/>
      <c r="VU47" s="117"/>
      <c r="VV47" s="117"/>
      <c r="VW47" s="117"/>
      <c r="VX47" s="117"/>
      <c r="VY47" s="117"/>
      <c r="VZ47" s="117"/>
      <c r="WA47" s="117"/>
      <c r="WB47" s="117"/>
      <c r="WC47" s="117"/>
      <c r="WD47" s="117"/>
      <c r="WE47" s="117"/>
      <c r="WF47" s="117"/>
      <c r="WG47" s="117"/>
      <c r="WH47" s="117"/>
      <c r="WI47" s="117"/>
      <c r="WJ47" s="117"/>
      <c r="WK47" s="117"/>
      <c r="WL47" s="117"/>
      <c r="WM47" s="117"/>
      <c r="WN47" s="117"/>
      <c r="WO47" s="117"/>
      <c r="WP47" s="117"/>
      <c r="WQ47" s="117"/>
      <c r="WR47" s="117"/>
      <c r="WS47" s="117"/>
      <c r="WT47" s="117"/>
      <c r="WU47" s="117"/>
      <c r="WV47" s="117"/>
      <c r="WW47" s="117"/>
      <c r="WX47" s="117"/>
      <c r="WY47" s="117"/>
      <c r="WZ47" s="117"/>
      <c r="XA47" s="117"/>
      <c r="XB47" s="117"/>
      <c r="XC47" s="117"/>
      <c r="XD47" s="117"/>
      <c r="XE47" s="117"/>
      <c r="XF47" s="117"/>
      <c r="XG47" s="117"/>
      <c r="XH47" s="117"/>
      <c r="XI47" s="117"/>
      <c r="XJ47" s="117"/>
      <c r="XK47" s="117"/>
      <c r="XL47" s="117"/>
      <c r="XM47" s="117"/>
      <c r="XN47" s="117"/>
      <c r="XO47" s="117"/>
      <c r="XP47" s="117"/>
      <c r="XQ47" s="117"/>
      <c r="XR47" s="117"/>
      <c r="XS47" s="117"/>
      <c r="XT47" s="117"/>
      <c r="XU47" s="117"/>
      <c r="XV47" s="117"/>
      <c r="XW47" s="117"/>
      <c r="XX47" s="117"/>
      <c r="XY47" s="117"/>
      <c r="XZ47" s="117"/>
      <c r="YA47" s="117"/>
      <c r="YB47" s="117"/>
      <c r="YC47" s="117"/>
      <c r="YD47" s="117"/>
      <c r="YE47" s="117"/>
      <c r="YF47" s="117"/>
      <c r="YG47" s="117"/>
      <c r="YH47" s="117"/>
      <c r="YI47" s="117"/>
      <c r="YJ47" s="117"/>
      <c r="YK47" s="117"/>
      <c r="YL47" s="117"/>
      <c r="YM47" s="117"/>
      <c r="YN47" s="117"/>
      <c r="YO47" s="117"/>
      <c r="YP47" s="117"/>
      <c r="YQ47" s="117"/>
      <c r="YR47" s="117"/>
      <c r="YS47" s="117"/>
      <c r="YT47" s="117"/>
      <c r="YU47" s="117"/>
      <c r="YV47" s="117"/>
      <c r="YW47" s="117"/>
      <c r="YX47" s="117"/>
      <c r="YY47" s="117"/>
      <c r="YZ47" s="117"/>
      <c r="ZA47" s="117"/>
      <c r="ZB47" s="117"/>
      <c r="ZC47" s="117"/>
      <c r="ZD47" s="117"/>
      <c r="ZE47" s="117"/>
      <c r="ZF47" s="117"/>
      <c r="ZG47" s="117"/>
      <c r="ZH47" s="117"/>
      <c r="ZI47" s="117"/>
      <c r="ZJ47" s="117"/>
      <c r="ZK47" s="117"/>
      <c r="ZL47" s="117"/>
      <c r="ZM47" s="117"/>
      <c r="ZN47" s="117"/>
      <c r="ZO47" s="117"/>
      <c r="ZP47" s="117"/>
      <c r="ZQ47" s="117"/>
      <c r="ZR47" s="117"/>
      <c r="ZS47" s="117"/>
      <c r="ZT47" s="117"/>
      <c r="ZU47" s="117"/>
      <c r="ZV47" s="117"/>
      <c r="ZW47" s="117"/>
      <c r="ZX47" s="117"/>
      <c r="ZY47" s="117"/>
      <c r="ZZ47" s="117"/>
      <c r="AAA47" s="117"/>
      <c r="AAB47" s="117"/>
      <c r="AAC47" s="117"/>
      <c r="AAD47" s="117"/>
      <c r="AAE47" s="117"/>
      <c r="AAF47" s="117"/>
      <c r="AAG47" s="117"/>
      <c r="AAH47" s="117"/>
      <c r="AAI47" s="117"/>
      <c r="AAJ47" s="117"/>
      <c r="AAK47" s="117"/>
      <c r="AAL47" s="117"/>
      <c r="AAM47" s="117"/>
      <c r="AAN47" s="117"/>
      <c r="AAO47" s="117"/>
      <c r="AAP47" s="117"/>
      <c r="AAQ47" s="117"/>
      <c r="AAR47" s="117"/>
      <c r="AAS47" s="117"/>
      <c r="AAT47" s="117"/>
      <c r="AAU47" s="117"/>
      <c r="AAV47" s="117"/>
      <c r="AAW47" s="117"/>
      <c r="AAX47" s="117"/>
      <c r="AAY47" s="117"/>
      <c r="AAZ47" s="117"/>
      <c r="ABA47" s="117"/>
      <c r="ABB47" s="117"/>
      <c r="ABC47" s="117"/>
      <c r="ABD47" s="117"/>
      <c r="ABE47" s="117"/>
      <c r="ABF47" s="117"/>
      <c r="ABG47" s="117"/>
      <c r="ABH47" s="117"/>
      <c r="ABI47" s="117"/>
      <c r="ABJ47" s="117"/>
      <c r="ABK47" s="117"/>
      <c r="ABL47" s="117"/>
      <c r="ABM47" s="117"/>
      <c r="ABN47" s="117"/>
      <c r="ABO47" s="117"/>
      <c r="ABP47" s="117"/>
      <c r="ABQ47" s="117"/>
      <c r="ABR47" s="117"/>
      <c r="ABS47" s="117"/>
      <c r="ABT47" s="117"/>
      <c r="ABU47" s="117"/>
      <c r="ABV47" s="117"/>
      <c r="ABW47" s="117"/>
      <c r="ABX47" s="117"/>
      <c r="ABY47" s="117"/>
      <c r="ABZ47" s="117"/>
      <c r="ACA47" s="117"/>
      <c r="ACB47" s="117"/>
      <c r="ACC47" s="117"/>
      <c r="ACD47" s="117"/>
      <c r="ACE47" s="117"/>
      <c r="ACF47" s="117"/>
      <c r="ACG47" s="117"/>
      <c r="ACH47" s="117"/>
      <c r="ACI47" s="117"/>
      <c r="ACJ47" s="117"/>
      <c r="ACK47" s="117"/>
      <c r="ACL47" s="117"/>
      <c r="ACM47" s="117"/>
      <c r="ACN47" s="117"/>
      <c r="ACO47" s="117"/>
      <c r="ACP47" s="117"/>
      <c r="ACQ47" s="117"/>
      <c r="ACR47" s="117"/>
      <c r="ACS47" s="117"/>
      <c r="ACT47" s="117"/>
      <c r="ACU47" s="117"/>
      <c r="ACV47" s="117"/>
      <c r="ACW47" s="117"/>
      <c r="ACX47" s="117"/>
      <c r="ACY47" s="117"/>
      <c r="ACZ47" s="117"/>
      <c r="ADA47" s="117"/>
      <c r="ADB47" s="117"/>
      <c r="ADC47" s="117"/>
      <c r="ADD47" s="117"/>
      <c r="ADE47" s="117"/>
      <c r="ADF47" s="117"/>
      <c r="ADG47" s="117"/>
      <c r="ADH47" s="117"/>
      <c r="ADI47" s="117"/>
      <c r="ADJ47" s="117"/>
      <c r="ADK47" s="117"/>
      <c r="ADL47" s="117"/>
      <c r="ADM47" s="117"/>
      <c r="ADN47" s="117"/>
      <c r="ADO47" s="117"/>
      <c r="ADP47" s="117"/>
      <c r="ADQ47" s="117"/>
      <c r="ADR47" s="117"/>
      <c r="ADS47" s="117"/>
      <c r="ADT47" s="117"/>
      <c r="ADU47" s="117"/>
      <c r="ADV47" s="117"/>
      <c r="ADW47" s="117"/>
      <c r="ADX47" s="117"/>
      <c r="ADY47" s="117"/>
      <c r="ADZ47" s="117"/>
      <c r="AEA47" s="117"/>
      <c r="AEB47" s="117"/>
      <c r="AEC47" s="117"/>
      <c r="AED47" s="117"/>
      <c r="AEE47" s="117"/>
      <c r="AEF47" s="117"/>
      <c r="AEG47" s="117"/>
      <c r="AEH47" s="117"/>
      <c r="AEI47" s="117"/>
      <c r="AEJ47" s="117"/>
      <c r="AEK47" s="117"/>
      <c r="AEL47" s="117"/>
      <c r="AEM47" s="117"/>
      <c r="AEN47" s="117"/>
      <c r="AEO47" s="117"/>
      <c r="AEP47" s="117"/>
      <c r="AEQ47" s="117"/>
      <c r="AER47" s="117"/>
      <c r="AES47" s="117"/>
      <c r="AET47" s="117"/>
      <c r="AEU47" s="117"/>
      <c r="AEV47" s="117"/>
      <c r="AEW47" s="117"/>
      <c r="AEX47" s="117"/>
      <c r="AEY47" s="117"/>
      <c r="AEZ47" s="117"/>
      <c r="AFA47" s="117"/>
      <c r="AFB47" s="117"/>
      <c r="AFC47" s="117"/>
      <c r="AFD47" s="117"/>
      <c r="AFE47" s="117"/>
      <c r="AFF47" s="117"/>
      <c r="AFG47" s="117"/>
      <c r="AFH47" s="117"/>
      <c r="AFI47" s="117"/>
      <c r="AFJ47" s="117"/>
      <c r="AFK47" s="117"/>
      <c r="AFL47" s="117"/>
      <c r="AFM47" s="117"/>
      <c r="AFN47" s="117"/>
      <c r="AFO47" s="117"/>
      <c r="AFP47" s="117"/>
      <c r="AFQ47" s="117"/>
      <c r="AFR47" s="117"/>
      <c r="AFS47" s="117"/>
      <c r="AFT47" s="117"/>
      <c r="AFU47" s="117"/>
      <c r="AFV47" s="117"/>
      <c r="AFW47" s="117"/>
      <c r="AFX47" s="117"/>
      <c r="AFY47" s="117"/>
      <c r="AFZ47" s="117"/>
      <c r="AGA47" s="117"/>
      <c r="AGB47" s="117"/>
      <c r="AGC47" s="117"/>
      <c r="AGD47" s="117"/>
      <c r="AGE47" s="117"/>
      <c r="AGF47" s="117"/>
      <c r="AGG47" s="117"/>
      <c r="AGH47" s="117"/>
      <c r="AGI47" s="117"/>
      <c r="AGJ47" s="117"/>
      <c r="AGK47" s="117"/>
      <c r="AGL47" s="117"/>
      <c r="AGM47" s="117"/>
      <c r="AGN47" s="117"/>
      <c r="AGO47" s="117"/>
      <c r="AGP47" s="117"/>
      <c r="AGQ47" s="117"/>
      <c r="AGR47" s="117"/>
      <c r="AGS47" s="117"/>
      <c r="AGT47" s="117"/>
      <c r="AGU47" s="117"/>
      <c r="AGV47" s="117"/>
      <c r="AGW47" s="117"/>
      <c r="AGX47" s="117"/>
      <c r="AGY47" s="117"/>
      <c r="AGZ47" s="117"/>
      <c r="AHA47" s="117"/>
      <c r="AHB47" s="117"/>
      <c r="AHC47" s="117"/>
      <c r="AHD47" s="117"/>
      <c r="AHE47" s="117"/>
      <c r="AHF47" s="117"/>
      <c r="AHG47" s="117"/>
      <c r="AHH47" s="117"/>
      <c r="AHI47" s="117"/>
      <c r="AHJ47" s="117"/>
      <c r="AHK47" s="117"/>
      <c r="AHL47" s="117"/>
      <c r="AHM47" s="117"/>
      <c r="AHN47" s="117"/>
      <c r="AHO47" s="117"/>
      <c r="AHP47" s="117"/>
      <c r="AHQ47" s="117"/>
      <c r="AHR47" s="117"/>
      <c r="AHS47" s="117"/>
      <c r="AHT47" s="117"/>
      <c r="AHU47" s="117"/>
      <c r="AHV47" s="117"/>
      <c r="AHW47" s="117"/>
      <c r="AHX47" s="117"/>
      <c r="AHY47" s="117"/>
      <c r="AHZ47" s="117"/>
      <c r="AIA47" s="117"/>
      <c r="AIB47" s="117"/>
      <c r="AIC47" s="117"/>
      <c r="AID47" s="117"/>
      <c r="AIE47" s="117"/>
      <c r="AIF47" s="117"/>
      <c r="AIG47" s="117"/>
      <c r="AIH47" s="117"/>
      <c r="AII47" s="117"/>
      <c r="AIJ47" s="117"/>
      <c r="AIK47" s="117"/>
      <c r="AIL47" s="117"/>
      <c r="AIM47" s="117"/>
      <c r="AIN47" s="117"/>
      <c r="AIO47" s="117"/>
      <c r="AIP47" s="117"/>
      <c r="AIQ47" s="117"/>
      <c r="AIR47" s="117"/>
      <c r="AIS47" s="117"/>
      <c r="AIT47" s="117"/>
      <c r="AIU47" s="117"/>
      <c r="AIV47" s="117"/>
      <c r="AIW47" s="117"/>
      <c r="AIX47" s="117"/>
      <c r="AIY47" s="117"/>
      <c r="AIZ47" s="117"/>
      <c r="AJA47" s="117"/>
      <c r="AJB47" s="117"/>
      <c r="AJC47" s="117"/>
      <c r="AJD47" s="117"/>
      <c r="AJE47" s="117"/>
      <c r="AJF47" s="117"/>
      <c r="AJG47" s="117"/>
      <c r="AJH47" s="117"/>
      <c r="AJI47" s="117"/>
      <c r="AJJ47" s="117"/>
      <c r="AJK47" s="117"/>
      <c r="AJL47" s="117"/>
      <c r="AJM47" s="117"/>
      <c r="AJN47" s="117"/>
      <c r="AJO47" s="117"/>
      <c r="AJP47" s="117"/>
      <c r="AJQ47" s="117"/>
      <c r="AJR47" s="117"/>
      <c r="AJS47" s="117"/>
      <c r="AJT47" s="117"/>
      <c r="AJU47" s="117"/>
      <c r="AJV47" s="117"/>
      <c r="AJW47" s="117"/>
      <c r="AJX47" s="117"/>
      <c r="AJY47" s="117"/>
      <c r="AJZ47" s="117"/>
      <c r="AKA47" s="117"/>
      <c r="AKB47" s="117"/>
      <c r="AKC47" s="117"/>
      <c r="AKD47" s="117"/>
      <c r="AKE47" s="117"/>
      <c r="AKF47" s="117"/>
      <c r="AKG47" s="117"/>
      <c r="AKH47" s="117"/>
      <c r="AKI47" s="117"/>
      <c r="AKJ47" s="117"/>
      <c r="AKK47" s="117"/>
      <c r="AKL47" s="117"/>
      <c r="AKM47" s="117"/>
      <c r="AKN47" s="117"/>
      <c r="AKO47" s="117"/>
      <c r="AKP47" s="117"/>
      <c r="AKQ47" s="117"/>
      <c r="AKR47" s="117"/>
      <c r="AKS47" s="117"/>
      <c r="AKT47" s="117"/>
      <c r="AKU47" s="117"/>
      <c r="AKV47" s="117"/>
      <c r="AKW47" s="117"/>
      <c r="AKX47" s="117"/>
      <c r="AKY47" s="117"/>
      <c r="AKZ47" s="117"/>
      <c r="ALA47" s="117"/>
      <c r="ALB47" s="117"/>
      <c r="ALC47" s="117"/>
      <c r="ALD47" s="117"/>
      <c r="ALE47" s="117"/>
      <c r="ALF47" s="117"/>
      <c r="ALG47" s="117"/>
      <c r="ALH47" s="117"/>
      <c r="ALI47" s="117"/>
      <c r="ALJ47" s="117"/>
      <c r="ALK47" s="117"/>
      <c r="ALL47" s="117"/>
      <c r="ALM47" s="117"/>
      <c r="ALN47" s="117"/>
      <c r="ALO47" s="117"/>
      <c r="ALP47" s="117"/>
      <c r="ALQ47" s="117"/>
      <c r="ALR47" s="117"/>
      <c r="ALS47" s="117"/>
      <c r="ALT47" s="117"/>
      <c r="ALU47" s="117"/>
      <c r="ALV47" s="117"/>
      <c r="ALW47" s="117"/>
      <c r="ALX47" s="117"/>
      <c r="ALY47" s="117"/>
      <c r="ALZ47" s="117"/>
      <c r="AMA47" s="117"/>
      <c r="AMB47" s="117"/>
      <c r="AMC47" s="117"/>
      <c r="AMD47" s="117"/>
      <c r="AME47" s="117"/>
      <c r="AMF47" s="117"/>
      <c r="AMG47" s="117"/>
      <c r="AMH47" s="117"/>
      <c r="AMI47" s="117"/>
      <c r="AMJ47" s="117"/>
      <c r="AMK47" s="117"/>
      <c r="AML47" s="117"/>
      <c r="AMM47" s="117"/>
      <c r="AMN47" s="117"/>
      <c r="AMO47" s="117"/>
      <c r="AMP47" s="117"/>
      <c r="AMQ47" s="117"/>
      <c r="AMR47" s="117"/>
      <c r="AMS47" s="117"/>
      <c r="AMT47" s="117"/>
      <c r="AMU47" s="117"/>
      <c r="AMV47" s="117"/>
      <c r="AMW47" s="117"/>
      <c r="AMX47" s="117"/>
      <c r="AMY47" s="117"/>
      <c r="AMZ47" s="117"/>
      <c r="ANA47" s="117"/>
      <c r="ANB47" s="117"/>
      <c r="ANC47" s="117"/>
      <c r="AND47" s="117"/>
      <c r="ANE47" s="117"/>
      <c r="ANF47" s="117"/>
      <c r="ANG47" s="117"/>
      <c r="ANH47" s="117"/>
      <c r="ANI47" s="117"/>
      <c r="ANJ47" s="117"/>
      <c r="ANK47" s="117"/>
      <c r="ANL47" s="117"/>
      <c r="ANM47" s="117"/>
      <c r="ANN47" s="117"/>
      <c r="ANO47" s="117"/>
      <c r="ANP47" s="117"/>
      <c r="ANQ47" s="117"/>
      <c r="ANR47" s="117"/>
      <c r="ANS47" s="117"/>
      <c r="ANT47" s="117"/>
      <c r="ANU47" s="117"/>
      <c r="ANV47" s="117"/>
      <c r="ANW47" s="117"/>
      <c r="ANX47" s="117"/>
      <c r="ANY47" s="117"/>
      <c r="ANZ47" s="117"/>
      <c r="AOA47" s="117"/>
      <c r="AOB47" s="117"/>
      <c r="AOC47" s="117"/>
      <c r="AOD47" s="117"/>
      <c r="AOE47" s="117"/>
      <c r="AOF47" s="117"/>
      <c r="AOG47" s="117"/>
      <c r="AOH47" s="117"/>
      <c r="AOI47" s="117"/>
      <c r="AOJ47" s="117"/>
      <c r="AOK47" s="117"/>
      <c r="AOL47" s="117"/>
      <c r="AOM47" s="117"/>
      <c r="AON47" s="117"/>
      <c r="AOO47" s="117"/>
      <c r="AOP47" s="117"/>
      <c r="AOQ47" s="117"/>
      <c r="AOR47" s="117"/>
      <c r="AOS47" s="117"/>
      <c r="AOT47" s="117"/>
      <c r="AOU47" s="117"/>
      <c r="AOV47" s="117"/>
      <c r="AOW47" s="117"/>
      <c r="AOX47" s="117"/>
      <c r="AOY47" s="117"/>
      <c r="AOZ47" s="117"/>
      <c r="APA47" s="117"/>
      <c r="APB47" s="117"/>
      <c r="APC47" s="117"/>
      <c r="APD47" s="117"/>
      <c r="APE47" s="117"/>
      <c r="APF47" s="117"/>
      <c r="APG47" s="117"/>
      <c r="APH47" s="117"/>
      <c r="API47" s="117"/>
      <c r="APJ47" s="117"/>
      <c r="APK47" s="117"/>
      <c r="APL47" s="117"/>
      <c r="APM47" s="117"/>
      <c r="APN47" s="117"/>
      <c r="APO47" s="117"/>
      <c r="APP47" s="117"/>
      <c r="APQ47" s="117"/>
      <c r="APR47" s="117"/>
      <c r="APS47" s="117"/>
      <c r="APT47" s="117"/>
      <c r="APU47" s="117"/>
      <c r="APV47" s="117"/>
      <c r="APW47" s="117"/>
      <c r="APX47" s="117"/>
      <c r="APY47" s="117"/>
      <c r="APZ47" s="117"/>
      <c r="AQA47" s="117"/>
      <c r="AQB47" s="117"/>
      <c r="AQC47" s="117"/>
      <c r="AQD47" s="117"/>
      <c r="AQE47" s="117"/>
      <c r="AQF47" s="117"/>
      <c r="AQG47" s="117"/>
      <c r="AQH47" s="117"/>
      <c r="AQI47" s="117"/>
      <c r="AQJ47" s="117"/>
      <c r="AQK47" s="117"/>
      <c r="AQL47" s="117"/>
      <c r="AQM47" s="117"/>
      <c r="AQN47" s="117"/>
      <c r="AQO47" s="117"/>
      <c r="AQP47" s="117"/>
      <c r="AQQ47" s="117"/>
      <c r="AQR47" s="117"/>
      <c r="AQS47" s="117"/>
      <c r="AQT47" s="117"/>
      <c r="AQU47" s="117"/>
      <c r="AQV47" s="117"/>
      <c r="AQW47" s="117"/>
      <c r="AQX47" s="117"/>
      <c r="AQY47" s="117"/>
      <c r="AQZ47" s="117"/>
      <c r="ARA47" s="117"/>
      <c r="ARB47" s="117"/>
      <c r="ARC47" s="117"/>
      <c r="ARD47" s="117"/>
      <c r="ARE47" s="117"/>
      <c r="ARF47" s="117"/>
      <c r="ARG47" s="117"/>
      <c r="ARH47" s="117"/>
      <c r="ARI47" s="117"/>
      <c r="ARJ47" s="117"/>
      <c r="ARK47" s="117"/>
      <c r="ARL47" s="117"/>
      <c r="ARM47" s="117"/>
      <c r="ARN47" s="117"/>
      <c r="ARO47" s="117"/>
      <c r="ARP47" s="117"/>
      <c r="ARQ47" s="117"/>
      <c r="ARR47" s="117"/>
      <c r="ARS47" s="117"/>
      <c r="ART47" s="117"/>
      <c r="ARU47" s="117"/>
      <c r="ARV47" s="117"/>
      <c r="ARW47" s="117"/>
      <c r="ARX47" s="117"/>
      <c r="ARY47" s="117"/>
      <c r="ARZ47" s="117"/>
      <c r="ASA47" s="117"/>
      <c r="ASB47" s="117"/>
      <c r="ASC47" s="117"/>
      <c r="ASD47" s="117"/>
      <c r="ASE47" s="117"/>
      <c r="ASF47" s="117"/>
      <c r="ASG47" s="117"/>
      <c r="ASH47" s="117"/>
      <c r="ASI47" s="117"/>
      <c r="ASJ47" s="117"/>
      <c r="ASK47" s="117"/>
      <c r="ASL47" s="117"/>
      <c r="ASM47" s="117"/>
      <c r="ASN47" s="117"/>
      <c r="ASO47" s="117"/>
      <c r="ASP47" s="117"/>
      <c r="ASQ47" s="117"/>
      <c r="ASR47" s="117"/>
      <c r="ASS47" s="117"/>
      <c r="AST47" s="117"/>
      <c r="ASU47" s="117"/>
      <c r="ASV47" s="117"/>
      <c r="ASW47" s="117"/>
      <c r="ASX47" s="117"/>
      <c r="ASY47" s="117"/>
      <c r="ASZ47" s="117"/>
      <c r="ATA47" s="117"/>
      <c r="ATB47" s="117"/>
      <c r="ATC47" s="117"/>
      <c r="ATD47" s="117"/>
      <c r="ATE47" s="117"/>
      <c r="ATF47" s="117"/>
      <c r="ATG47" s="117"/>
      <c r="ATH47" s="117"/>
      <c r="ATI47" s="117"/>
      <c r="ATJ47" s="117"/>
      <c r="ATK47" s="117"/>
      <c r="ATL47" s="117"/>
      <c r="ATM47" s="117"/>
      <c r="ATN47" s="117"/>
      <c r="ATO47" s="117"/>
      <c r="ATP47" s="117"/>
      <c r="ATQ47" s="117"/>
      <c r="ATR47" s="117"/>
      <c r="ATS47" s="117"/>
      <c r="ATT47" s="117"/>
      <c r="ATU47" s="117"/>
      <c r="ATV47" s="117"/>
      <c r="ATW47" s="117"/>
      <c r="ATX47" s="117"/>
      <c r="ATY47" s="117"/>
      <c r="ATZ47" s="117"/>
      <c r="AUA47" s="117"/>
      <c r="AUB47" s="117"/>
      <c r="AUC47" s="117"/>
      <c r="AUD47" s="117"/>
      <c r="AUE47" s="117"/>
      <c r="AUF47" s="117"/>
      <c r="AUG47" s="117"/>
      <c r="AUH47" s="117"/>
      <c r="AUI47" s="117"/>
      <c r="AUJ47" s="117"/>
      <c r="AUK47" s="117"/>
      <c r="AUL47" s="117"/>
      <c r="AUM47" s="117"/>
      <c r="AUN47" s="117"/>
      <c r="AUO47" s="117"/>
      <c r="AUP47" s="117"/>
      <c r="AUQ47" s="117"/>
      <c r="AUR47" s="117"/>
      <c r="AUS47" s="117"/>
      <c r="AUT47" s="117"/>
      <c r="AUU47" s="117"/>
      <c r="AUV47" s="117"/>
      <c r="AUW47" s="117"/>
      <c r="AUX47" s="117"/>
      <c r="AUY47" s="117"/>
      <c r="AUZ47" s="117"/>
      <c r="AVA47" s="117"/>
      <c r="AVB47" s="117"/>
      <c r="AVC47" s="117"/>
      <c r="AVD47" s="117"/>
      <c r="AVE47" s="117"/>
      <c r="AVF47" s="117"/>
      <c r="AVG47" s="117"/>
      <c r="AVH47" s="117"/>
      <c r="AVI47" s="117"/>
      <c r="AVJ47" s="117"/>
      <c r="AVK47" s="117"/>
      <c r="AVL47" s="117"/>
      <c r="AVM47" s="117"/>
      <c r="AVN47" s="117"/>
      <c r="AVO47" s="117"/>
      <c r="AVP47" s="117"/>
      <c r="AVQ47" s="117"/>
      <c r="AVR47" s="117"/>
      <c r="AVS47" s="117"/>
      <c r="AVT47" s="117"/>
      <c r="AVU47" s="117"/>
      <c r="AVV47" s="117"/>
      <c r="AVW47" s="117"/>
      <c r="AVX47" s="117"/>
      <c r="AVY47" s="117"/>
      <c r="AVZ47" s="117"/>
      <c r="AWA47" s="117"/>
      <c r="AWB47" s="117"/>
      <c r="AWC47" s="117"/>
      <c r="AWD47" s="117"/>
      <c r="AWE47" s="117"/>
      <c r="AWF47" s="117"/>
      <c r="AWG47" s="117"/>
      <c r="AWH47" s="117"/>
      <c r="AWI47" s="117"/>
      <c r="AWJ47" s="117"/>
      <c r="AWK47" s="117"/>
      <c r="AWL47" s="117"/>
      <c r="AWM47" s="117"/>
      <c r="AWN47" s="117"/>
      <c r="AWO47" s="117"/>
      <c r="AWP47" s="117"/>
      <c r="AWQ47" s="117"/>
      <c r="AWR47" s="117"/>
      <c r="AWS47" s="117"/>
      <c r="AWT47" s="117"/>
      <c r="AWU47" s="117"/>
      <c r="AWV47" s="117"/>
      <c r="AWW47" s="117"/>
      <c r="AWX47" s="117"/>
      <c r="AWY47" s="117"/>
      <c r="AWZ47" s="117"/>
      <c r="AXA47" s="117"/>
      <c r="AXB47" s="117"/>
      <c r="AXC47" s="117"/>
      <c r="AXD47" s="117"/>
      <c r="AXE47" s="117"/>
      <c r="AXF47" s="117"/>
      <c r="AXG47" s="117"/>
      <c r="AXH47" s="117"/>
      <c r="AXI47" s="117"/>
      <c r="AXJ47" s="117"/>
      <c r="AXK47" s="117"/>
      <c r="AXL47" s="117"/>
      <c r="AXM47" s="117"/>
      <c r="AXN47" s="117"/>
      <c r="AXO47" s="117"/>
      <c r="AXP47" s="117"/>
      <c r="AXQ47" s="117"/>
      <c r="AXR47" s="117"/>
      <c r="AXS47" s="117"/>
      <c r="AXT47" s="117"/>
      <c r="AXU47" s="117"/>
      <c r="AXV47" s="117"/>
      <c r="AXW47" s="117"/>
      <c r="AXX47" s="117"/>
      <c r="AXY47" s="117"/>
      <c r="AXZ47" s="117"/>
      <c r="AYA47" s="117"/>
      <c r="AYB47" s="117"/>
      <c r="AYC47" s="117"/>
      <c r="AYD47" s="117"/>
      <c r="AYE47" s="117"/>
      <c r="AYF47" s="117"/>
      <c r="AYG47" s="117"/>
      <c r="AYH47" s="117"/>
      <c r="AYI47" s="117"/>
      <c r="AYJ47" s="117"/>
      <c r="AYK47" s="117"/>
      <c r="AYL47" s="117"/>
      <c r="AYM47" s="117"/>
      <c r="AYN47" s="117"/>
      <c r="AYO47" s="117"/>
      <c r="AYP47" s="117"/>
      <c r="AYQ47" s="117"/>
      <c r="AYR47" s="117"/>
      <c r="AYS47" s="117"/>
      <c r="AYT47" s="117"/>
      <c r="AYU47" s="117"/>
      <c r="AYV47" s="117"/>
      <c r="AYW47" s="117"/>
      <c r="AYX47" s="117"/>
      <c r="AYY47" s="117"/>
      <c r="AYZ47" s="117"/>
      <c r="AZA47" s="117"/>
      <c r="AZB47" s="117"/>
      <c r="AZC47" s="117"/>
      <c r="AZD47" s="117"/>
      <c r="AZE47" s="117"/>
      <c r="AZF47" s="117"/>
      <c r="AZG47" s="117"/>
      <c r="AZH47" s="117"/>
      <c r="AZI47" s="117"/>
      <c r="AZJ47" s="117"/>
      <c r="AZK47" s="117"/>
      <c r="AZL47" s="117"/>
      <c r="AZM47" s="117"/>
      <c r="AZN47" s="117"/>
      <c r="AZO47" s="117"/>
      <c r="AZP47" s="117"/>
      <c r="AZQ47" s="117"/>
      <c r="AZR47" s="117"/>
      <c r="AZS47" s="117"/>
      <c r="AZT47" s="117"/>
      <c r="AZU47" s="117"/>
      <c r="AZV47" s="117"/>
      <c r="AZW47" s="117"/>
      <c r="AZX47" s="117"/>
      <c r="AZY47" s="117"/>
      <c r="AZZ47" s="117"/>
      <c r="BAA47" s="117"/>
      <c r="BAB47" s="117"/>
      <c r="BAC47" s="117"/>
      <c r="BAD47" s="117"/>
      <c r="BAE47" s="117"/>
      <c r="BAF47" s="117"/>
      <c r="BAG47" s="117"/>
      <c r="BAH47" s="117"/>
      <c r="BAI47" s="117"/>
      <c r="BAJ47" s="117"/>
      <c r="BAK47" s="117"/>
      <c r="BAL47" s="117"/>
      <c r="BAM47" s="117"/>
      <c r="BAN47" s="117"/>
      <c r="BAO47" s="117"/>
      <c r="BAP47" s="117"/>
      <c r="BAQ47" s="117"/>
      <c r="BAR47" s="117"/>
      <c r="BAS47" s="117"/>
      <c r="BAT47" s="117"/>
      <c r="BAU47" s="117"/>
      <c r="BAV47" s="117"/>
      <c r="BAW47" s="117"/>
      <c r="BAX47" s="117"/>
      <c r="BAY47" s="117"/>
      <c r="BAZ47" s="117"/>
      <c r="BBA47" s="117"/>
      <c r="BBB47" s="117"/>
      <c r="BBC47" s="117"/>
      <c r="BBD47" s="117"/>
      <c r="BBE47" s="117"/>
      <c r="BBF47" s="117"/>
      <c r="BBG47" s="117"/>
      <c r="BBH47" s="117"/>
      <c r="BBI47" s="117"/>
      <c r="BBJ47" s="117"/>
      <c r="BBK47" s="117"/>
      <c r="BBL47" s="117"/>
      <c r="BBM47" s="117"/>
      <c r="BBN47" s="117"/>
      <c r="BBO47" s="117"/>
      <c r="BBP47" s="117"/>
      <c r="BBQ47" s="117"/>
      <c r="BBR47" s="117"/>
      <c r="BBS47" s="117"/>
      <c r="BBT47" s="117"/>
      <c r="BBU47" s="117"/>
      <c r="BBV47" s="117"/>
      <c r="BBW47" s="117"/>
      <c r="BBX47" s="117"/>
      <c r="BBY47" s="117"/>
      <c r="BBZ47" s="117"/>
      <c r="BCA47" s="117"/>
      <c r="BCB47" s="117"/>
      <c r="BCC47" s="117"/>
      <c r="BCD47" s="117"/>
      <c r="BCE47" s="117"/>
      <c r="BCF47" s="117"/>
      <c r="BCG47" s="117"/>
      <c r="BCH47" s="117"/>
      <c r="BCI47" s="117"/>
      <c r="BCJ47" s="117"/>
      <c r="BCK47" s="117"/>
      <c r="BCL47" s="117"/>
      <c r="BCM47" s="117"/>
      <c r="BCN47" s="117"/>
      <c r="BCO47" s="117"/>
      <c r="BCP47" s="117"/>
      <c r="BCQ47" s="117"/>
      <c r="BCR47" s="117"/>
      <c r="BCS47" s="117"/>
      <c r="BCT47" s="117"/>
      <c r="BCU47" s="117"/>
      <c r="BCV47" s="117"/>
      <c r="BCW47" s="117"/>
      <c r="BCX47" s="117"/>
      <c r="BCY47" s="117"/>
      <c r="BCZ47" s="117"/>
      <c r="BDA47" s="117"/>
      <c r="BDB47" s="117"/>
      <c r="BDC47" s="117"/>
      <c r="BDD47" s="117"/>
      <c r="BDE47" s="117"/>
      <c r="BDF47" s="117"/>
      <c r="BDG47" s="117"/>
      <c r="BDH47" s="117"/>
      <c r="BDI47" s="117"/>
      <c r="BDJ47" s="117"/>
      <c r="BDK47" s="117"/>
      <c r="BDL47" s="117"/>
      <c r="BDM47" s="117"/>
      <c r="BDN47" s="117"/>
      <c r="BDO47" s="117"/>
      <c r="BDP47" s="117"/>
      <c r="BDQ47" s="117"/>
      <c r="BDR47" s="117"/>
      <c r="BDS47" s="117"/>
      <c r="BDT47" s="117"/>
      <c r="BDU47" s="117"/>
      <c r="BDV47" s="117"/>
      <c r="BDW47" s="117"/>
      <c r="BDX47" s="117"/>
      <c r="BDY47" s="117"/>
      <c r="BDZ47" s="117"/>
      <c r="BEA47" s="117"/>
      <c r="BEB47" s="117"/>
      <c r="BEC47" s="117"/>
      <c r="BED47" s="117"/>
      <c r="BEE47" s="117"/>
      <c r="BEF47" s="117"/>
      <c r="BEG47" s="117"/>
      <c r="BEH47" s="117"/>
      <c r="BEI47" s="117"/>
      <c r="BEJ47" s="117"/>
      <c r="BEK47" s="117"/>
      <c r="BEL47" s="117"/>
      <c r="BEM47" s="117"/>
      <c r="BEN47" s="117"/>
      <c r="BEO47" s="117"/>
      <c r="BEP47" s="117"/>
      <c r="BEQ47" s="117"/>
      <c r="BER47" s="117"/>
      <c r="BES47" s="117"/>
      <c r="BET47" s="117"/>
      <c r="BEU47" s="117"/>
      <c r="BEV47" s="117"/>
      <c r="BEW47" s="117"/>
      <c r="BEX47" s="117"/>
      <c r="BEY47" s="117"/>
      <c r="BEZ47" s="117"/>
      <c r="BFA47" s="117"/>
      <c r="BFB47" s="117"/>
      <c r="BFC47" s="117"/>
      <c r="BFD47" s="117"/>
      <c r="BFE47" s="117"/>
      <c r="BFF47" s="117"/>
      <c r="BFG47" s="117"/>
      <c r="BFH47" s="117"/>
      <c r="BFI47" s="117"/>
      <c r="BFJ47" s="117"/>
      <c r="BFK47" s="117"/>
      <c r="BFL47" s="117"/>
      <c r="BFM47" s="117"/>
      <c r="BFN47" s="117"/>
      <c r="BFO47" s="117"/>
      <c r="BFP47" s="117"/>
      <c r="BFQ47" s="117"/>
      <c r="BFR47" s="117"/>
      <c r="BFS47" s="117"/>
      <c r="BFT47" s="117"/>
      <c r="BFU47" s="117"/>
      <c r="BFV47" s="117"/>
      <c r="BFW47" s="117"/>
      <c r="BFX47" s="117"/>
      <c r="BFY47" s="117"/>
      <c r="BFZ47" s="117"/>
      <c r="BGA47" s="117"/>
      <c r="BGB47" s="117"/>
      <c r="BGC47" s="117"/>
      <c r="BGD47" s="117"/>
      <c r="BGE47" s="117"/>
      <c r="BGF47" s="117"/>
      <c r="BGG47" s="117"/>
      <c r="BGH47" s="117"/>
      <c r="BGI47" s="117"/>
      <c r="BGJ47" s="117"/>
      <c r="BGK47" s="117"/>
      <c r="BGL47" s="117"/>
      <c r="BGM47" s="117"/>
      <c r="BGN47" s="117"/>
      <c r="BGO47" s="117"/>
      <c r="BGP47" s="117"/>
      <c r="BGQ47" s="117"/>
      <c r="BGR47" s="117"/>
      <c r="BGS47" s="117"/>
      <c r="BGT47" s="117"/>
      <c r="BGU47" s="117"/>
      <c r="BGV47" s="117"/>
      <c r="BGW47" s="117"/>
      <c r="BGX47" s="117"/>
      <c r="BGY47" s="117"/>
      <c r="BGZ47" s="117"/>
      <c r="BHA47" s="117"/>
      <c r="BHB47" s="117"/>
      <c r="BHC47" s="117"/>
      <c r="BHD47" s="117"/>
      <c r="BHE47" s="117"/>
      <c r="BHF47" s="117"/>
      <c r="BHG47" s="117"/>
      <c r="BHH47" s="117"/>
      <c r="BHI47" s="117"/>
      <c r="BHJ47" s="117"/>
      <c r="BHK47" s="117"/>
      <c r="BHL47" s="117"/>
      <c r="BHM47" s="117"/>
      <c r="BHN47" s="117"/>
      <c r="BHO47" s="117"/>
      <c r="BHP47" s="117"/>
      <c r="BHQ47" s="117"/>
      <c r="BHR47" s="117"/>
      <c r="BHS47" s="117"/>
      <c r="BHT47" s="117"/>
      <c r="BHU47" s="117"/>
      <c r="BHV47" s="117"/>
      <c r="BHW47" s="117"/>
      <c r="BHX47" s="117"/>
      <c r="BHY47" s="117"/>
      <c r="BHZ47" s="117"/>
      <c r="BIA47" s="117"/>
      <c r="BIB47" s="117"/>
      <c r="BIC47" s="117"/>
      <c r="BID47" s="117"/>
      <c r="BIE47" s="117"/>
      <c r="BIF47" s="117"/>
      <c r="BIG47" s="117"/>
      <c r="BIH47" s="117"/>
      <c r="BII47" s="117"/>
      <c r="BIJ47" s="117"/>
      <c r="BIK47" s="117"/>
      <c r="BIL47" s="117"/>
      <c r="BIM47" s="117"/>
      <c r="BIN47" s="117"/>
      <c r="BIO47" s="117"/>
      <c r="BIP47" s="117"/>
      <c r="BIQ47" s="117"/>
      <c r="BIR47" s="117"/>
      <c r="BIS47" s="117"/>
      <c r="BIT47" s="117"/>
      <c r="BIU47" s="117"/>
      <c r="BIV47" s="117"/>
      <c r="BIW47" s="117"/>
      <c r="BIX47" s="117"/>
      <c r="BIY47" s="117"/>
      <c r="BIZ47" s="117"/>
      <c r="BJA47" s="117"/>
      <c r="BJB47" s="117"/>
      <c r="BJC47" s="117"/>
      <c r="BJD47" s="117"/>
      <c r="BJE47" s="117"/>
      <c r="BJF47" s="117"/>
      <c r="BJG47" s="117"/>
      <c r="BJH47" s="117"/>
      <c r="BJI47" s="117"/>
      <c r="BJJ47" s="117"/>
      <c r="BJK47" s="117"/>
      <c r="BJL47" s="117"/>
      <c r="BJM47" s="117"/>
      <c r="BJN47" s="117"/>
      <c r="BJO47" s="117"/>
      <c r="BJP47" s="117"/>
      <c r="BJQ47" s="117"/>
      <c r="BJR47" s="117"/>
      <c r="BJS47" s="117"/>
      <c r="BJT47" s="117"/>
      <c r="BJU47" s="117"/>
      <c r="BJV47" s="117"/>
      <c r="BJW47" s="117"/>
      <c r="BJX47" s="117"/>
      <c r="BJY47" s="117"/>
      <c r="BJZ47" s="117"/>
      <c r="BKA47" s="117"/>
      <c r="BKB47" s="117"/>
      <c r="BKC47" s="117"/>
      <c r="BKD47" s="117"/>
      <c r="BKE47" s="117"/>
      <c r="BKF47" s="117"/>
      <c r="BKG47" s="117"/>
      <c r="BKH47" s="117"/>
      <c r="BKI47" s="117"/>
      <c r="BKJ47" s="117"/>
      <c r="BKK47" s="117"/>
      <c r="BKL47" s="117"/>
      <c r="BKM47" s="117"/>
      <c r="BKN47" s="117"/>
      <c r="BKO47" s="117"/>
      <c r="BKP47" s="117"/>
      <c r="BKQ47" s="117"/>
      <c r="BKR47" s="117"/>
      <c r="BKS47" s="117"/>
      <c r="BKT47" s="117"/>
      <c r="BKU47" s="117"/>
      <c r="BKV47" s="117"/>
      <c r="BKW47" s="117"/>
      <c r="BKX47" s="117"/>
      <c r="BKY47" s="117"/>
      <c r="BKZ47" s="117"/>
      <c r="BLA47" s="117"/>
      <c r="BLB47" s="117"/>
      <c r="BLC47" s="117"/>
      <c r="BLD47" s="117"/>
      <c r="BLE47" s="117"/>
      <c r="BLF47" s="117"/>
      <c r="BLG47" s="117"/>
      <c r="BLH47" s="117"/>
      <c r="BLI47" s="117"/>
      <c r="BLJ47" s="117"/>
      <c r="BLK47" s="117"/>
      <c r="BLL47" s="117"/>
      <c r="BLM47" s="117"/>
      <c r="BLN47" s="117"/>
      <c r="BLO47" s="117"/>
      <c r="BLP47" s="117"/>
      <c r="BLQ47" s="117"/>
      <c r="BLR47" s="117"/>
      <c r="BLS47" s="117"/>
      <c r="BLT47" s="117"/>
      <c r="BLU47" s="117"/>
      <c r="BLV47" s="117"/>
      <c r="BLW47" s="117"/>
      <c r="BLX47" s="117"/>
      <c r="BLY47" s="117"/>
      <c r="BLZ47" s="117"/>
      <c r="BMA47" s="117"/>
      <c r="BMB47" s="117"/>
      <c r="BMC47" s="117"/>
      <c r="BMD47" s="117"/>
      <c r="BME47" s="117"/>
      <c r="BMF47" s="117"/>
      <c r="BMG47" s="117"/>
      <c r="BMH47" s="117"/>
      <c r="BMI47" s="117"/>
      <c r="BMJ47" s="117"/>
      <c r="BMK47" s="117"/>
      <c r="BML47" s="117"/>
      <c r="BMM47" s="117"/>
      <c r="BMN47" s="117"/>
      <c r="BMO47" s="117"/>
      <c r="BMP47" s="117"/>
      <c r="BMQ47" s="117"/>
      <c r="BMR47" s="117"/>
      <c r="BMS47" s="117"/>
      <c r="BMT47" s="117"/>
      <c r="BMU47" s="117"/>
      <c r="BMV47" s="117"/>
      <c r="BMW47" s="117"/>
      <c r="BMX47" s="117"/>
      <c r="BMY47" s="117"/>
      <c r="BMZ47" s="117"/>
      <c r="BNA47" s="117"/>
      <c r="BNB47" s="117"/>
      <c r="BNC47" s="117"/>
      <c r="BND47" s="117"/>
      <c r="BNE47" s="117"/>
      <c r="BNF47" s="117"/>
      <c r="BNG47" s="117"/>
      <c r="BNH47" s="117"/>
      <c r="BNI47" s="117"/>
      <c r="BNJ47" s="117"/>
      <c r="BNK47" s="117"/>
      <c r="BNL47" s="117"/>
      <c r="BNM47" s="117"/>
      <c r="BNN47" s="117"/>
      <c r="BNO47" s="117"/>
      <c r="BNP47" s="117"/>
      <c r="BNQ47" s="117"/>
      <c r="BNR47" s="117"/>
      <c r="BNS47" s="117"/>
      <c r="BNT47" s="117"/>
      <c r="BNU47" s="117"/>
      <c r="BNV47" s="117"/>
      <c r="BNW47" s="117"/>
      <c r="BNX47" s="117"/>
      <c r="BNY47" s="117"/>
      <c r="BNZ47" s="117"/>
      <c r="BOA47" s="117"/>
      <c r="BOB47" s="117"/>
      <c r="BOC47" s="117"/>
      <c r="BOD47" s="117"/>
      <c r="BOE47" s="117"/>
      <c r="BOF47" s="117"/>
      <c r="BOG47" s="117"/>
      <c r="BOH47" s="117"/>
      <c r="BOI47" s="117"/>
      <c r="BOJ47" s="117"/>
      <c r="BOK47" s="117"/>
      <c r="BOL47" s="117"/>
      <c r="BOM47" s="117"/>
      <c r="BON47" s="117"/>
      <c r="BOO47" s="117"/>
      <c r="BOP47" s="117"/>
      <c r="BOQ47" s="117"/>
      <c r="BOR47" s="117"/>
      <c r="BOS47" s="117"/>
      <c r="BOT47" s="117"/>
      <c r="BOU47" s="117"/>
      <c r="BOV47" s="117"/>
      <c r="BOW47" s="117"/>
      <c r="BOX47" s="117"/>
      <c r="BOY47" s="117"/>
      <c r="BOZ47" s="117"/>
      <c r="BPA47" s="117"/>
      <c r="BPB47" s="117"/>
      <c r="BPC47" s="117"/>
      <c r="BPD47" s="117"/>
      <c r="BPE47" s="117"/>
      <c r="BPF47" s="117"/>
      <c r="BPG47" s="117"/>
      <c r="BPH47" s="117"/>
      <c r="BPI47" s="117"/>
      <c r="BPJ47" s="117"/>
      <c r="BPK47" s="117"/>
      <c r="BPL47" s="117"/>
      <c r="BPM47" s="117"/>
      <c r="BPN47" s="117"/>
      <c r="BPO47" s="117"/>
      <c r="BPP47" s="117"/>
      <c r="BPQ47" s="117"/>
      <c r="BPR47" s="117"/>
      <c r="BPS47" s="117"/>
      <c r="BPT47" s="117"/>
      <c r="BPU47" s="117"/>
      <c r="BPV47" s="117"/>
      <c r="BPW47" s="117"/>
      <c r="BPX47" s="117"/>
      <c r="BPY47" s="117"/>
      <c r="BPZ47" s="117"/>
      <c r="BQA47" s="117"/>
      <c r="BQB47" s="117"/>
      <c r="BQC47" s="117"/>
      <c r="BQD47" s="117"/>
      <c r="BQE47" s="117"/>
      <c r="BQF47" s="117"/>
      <c r="BQG47" s="117"/>
      <c r="BQH47" s="117"/>
      <c r="BQI47" s="117"/>
      <c r="BQJ47" s="117"/>
      <c r="BQK47" s="117"/>
      <c r="BQL47" s="117"/>
      <c r="BQM47" s="117"/>
      <c r="BQN47" s="117"/>
      <c r="BQO47" s="117"/>
      <c r="BQP47" s="117"/>
      <c r="BQQ47" s="117"/>
      <c r="BQR47" s="117"/>
      <c r="BQS47" s="117"/>
      <c r="BQT47" s="117"/>
      <c r="BQU47" s="117"/>
      <c r="BQV47" s="117"/>
      <c r="BQW47" s="117"/>
      <c r="BQX47" s="117"/>
      <c r="BQY47" s="117"/>
      <c r="BQZ47" s="117"/>
      <c r="BRA47" s="117"/>
      <c r="BRB47" s="117"/>
      <c r="BRC47" s="117"/>
      <c r="BRD47" s="117"/>
      <c r="BRE47" s="117"/>
      <c r="BRF47" s="117"/>
      <c r="BRG47" s="117"/>
      <c r="BRH47" s="117"/>
      <c r="BRI47" s="117"/>
      <c r="BRJ47" s="117"/>
      <c r="BRK47" s="117"/>
      <c r="BRL47" s="117"/>
      <c r="BRM47" s="117"/>
      <c r="BRN47" s="117"/>
      <c r="BRO47" s="117"/>
      <c r="BRP47" s="117"/>
      <c r="BRQ47" s="117"/>
      <c r="BRR47" s="117"/>
      <c r="BRS47" s="117"/>
      <c r="BRT47" s="117"/>
      <c r="BRU47" s="117"/>
      <c r="BRV47" s="117"/>
      <c r="BRW47" s="117"/>
      <c r="BRX47" s="117"/>
      <c r="BRY47" s="117"/>
      <c r="BRZ47" s="117"/>
      <c r="BSA47" s="117"/>
      <c r="BSB47" s="117"/>
      <c r="BSC47" s="117"/>
      <c r="BSD47" s="117"/>
      <c r="BSE47" s="117"/>
      <c r="BSF47" s="117"/>
      <c r="BSG47" s="117"/>
      <c r="BSH47" s="117"/>
      <c r="BSI47" s="117"/>
      <c r="BSJ47" s="117"/>
      <c r="BSK47" s="117"/>
      <c r="BSL47" s="117"/>
      <c r="BSM47" s="117"/>
      <c r="BSN47" s="117"/>
      <c r="BSO47" s="117"/>
      <c r="BSP47" s="117"/>
      <c r="BSQ47" s="117"/>
      <c r="BSR47" s="117"/>
      <c r="BSS47" s="117"/>
      <c r="BST47" s="117"/>
      <c r="BSU47" s="117"/>
      <c r="BSV47" s="117"/>
      <c r="BSW47" s="117"/>
      <c r="BSX47" s="117"/>
      <c r="BSY47" s="117"/>
      <c r="BSZ47" s="117"/>
      <c r="BTA47" s="117"/>
      <c r="BTB47" s="117"/>
      <c r="BTC47" s="117"/>
      <c r="BTD47" s="117"/>
      <c r="BTE47" s="117"/>
      <c r="BTF47" s="117"/>
      <c r="BTG47" s="117"/>
      <c r="BTH47" s="117"/>
      <c r="BTI47" s="117"/>
      <c r="BTJ47" s="117"/>
      <c r="BTK47" s="117"/>
      <c r="BTL47" s="117"/>
      <c r="BTM47" s="117"/>
      <c r="BTN47" s="117"/>
      <c r="BTO47" s="117"/>
      <c r="BTP47" s="117"/>
      <c r="BTQ47" s="117"/>
      <c r="BTR47" s="117"/>
      <c r="BTS47" s="117"/>
      <c r="BTT47" s="117"/>
      <c r="BTU47" s="117"/>
      <c r="BTV47" s="117"/>
      <c r="BTW47" s="117"/>
      <c r="BTX47" s="117"/>
      <c r="BTY47" s="117"/>
      <c r="BTZ47" s="117"/>
      <c r="BUA47" s="117"/>
      <c r="BUB47" s="117"/>
      <c r="BUC47" s="117"/>
      <c r="BUD47" s="117"/>
      <c r="BUE47" s="117"/>
      <c r="BUF47" s="117"/>
      <c r="BUG47" s="117"/>
      <c r="BUH47" s="117"/>
      <c r="BUI47" s="117"/>
      <c r="BUJ47" s="117"/>
      <c r="BUK47" s="117"/>
      <c r="BUL47" s="117"/>
      <c r="BUM47" s="117"/>
      <c r="BUN47" s="117"/>
      <c r="BUO47" s="117"/>
      <c r="BUP47" s="117"/>
      <c r="BUQ47" s="117"/>
      <c r="BUR47" s="117"/>
      <c r="BUS47" s="117"/>
      <c r="BUT47" s="117"/>
      <c r="BUU47" s="117"/>
      <c r="BUV47" s="117"/>
      <c r="BUW47" s="117"/>
      <c r="BUX47" s="117"/>
      <c r="BUY47" s="117"/>
      <c r="BUZ47" s="117"/>
      <c r="BVA47" s="117"/>
      <c r="BVB47" s="117"/>
      <c r="BVC47" s="117"/>
      <c r="BVD47" s="117"/>
      <c r="BVE47" s="117"/>
      <c r="BVF47" s="117"/>
      <c r="BVG47" s="117"/>
      <c r="BVH47" s="117"/>
      <c r="BVI47" s="117"/>
      <c r="BVJ47" s="117"/>
      <c r="BVK47" s="117"/>
      <c r="BVL47" s="117"/>
      <c r="BVM47" s="117"/>
      <c r="BVN47" s="117"/>
      <c r="BVO47" s="117"/>
      <c r="BVP47" s="117"/>
      <c r="BVQ47" s="117"/>
      <c r="BVR47" s="117"/>
      <c r="BVS47" s="117"/>
      <c r="BVT47" s="117"/>
      <c r="BVU47" s="117"/>
      <c r="BVV47" s="117"/>
      <c r="BVW47" s="117"/>
      <c r="BVX47" s="117"/>
      <c r="BVY47" s="117"/>
      <c r="BVZ47" s="117"/>
      <c r="BWA47" s="117"/>
      <c r="BWB47" s="117"/>
      <c r="BWC47" s="117"/>
      <c r="BWD47" s="117"/>
      <c r="BWE47" s="117"/>
      <c r="BWF47" s="117"/>
      <c r="BWG47" s="117"/>
      <c r="BWH47" s="117"/>
      <c r="BWI47" s="117"/>
      <c r="BWJ47" s="117"/>
      <c r="BWK47" s="117"/>
      <c r="BWL47" s="117"/>
      <c r="BWM47" s="117"/>
      <c r="BWN47" s="117"/>
      <c r="BWO47" s="117"/>
      <c r="BWP47" s="117"/>
      <c r="BWQ47" s="117"/>
      <c r="BWR47" s="117"/>
      <c r="BWS47" s="117"/>
      <c r="BWT47" s="117"/>
      <c r="BWU47" s="117"/>
      <c r="BWV47" s="117"/>
      <c r="BWW47" s="117"/>
      <c r="BWX47" s="117"/>
      <c r="BWY47" s="117"/>
      <c r="BWZ47" s="117"/>
      <c r="BXA47" s="117"/>
      <c r="BXB47" s="117"/>
      <c r="BXC47" s="117"/>
      <c r="BXD47" s="117"/>
      <c r="BXE47" s="117"/>
      <c r="BXF47" s="117"/>
      <c r="BXG47" s="117"/>
      <c r="BXH47" s="117"/>
      <c r="BXI47" s="117"/>
      <c r="BXJ47" s="117"/>
      <c r="BXK47" s="117"/>
      <c r="BXL47" s="117"/>
      <c r="BXM47" s="117"/>
      <c r="BXN47" s="117"/>
      <c r="BXO47" s="117"/>
      <c r="BXP47" s="117"/>
      <c r="BXQ47" s="117"/>
      <c r="BXR47" s="117"/>
      <c r="BXS47" s="117"/>
      <c r="BXT47" s="117"/>
      <c r="BXU47" s="117"/>
      <c r="BXV47" s="117"/>
      <c r="BXW47" s="117"/>
      <c r="BXX47" s="117"/>
      <c r="BXY47" s="117"/>
      <c r="BXZ47" s="117"/>
      <c r="BYA47" s="117"/>
      <c r="BYB47" s="117"/>
      <c r="BYC47" s="117"/>
      <c r="BYD47" s="117"/>
      <c r="BYE47" s="117"/>
      <c r="BYF47" s="117"/>
      <c r="BYG47" s="117"/>
      <c r="BYH47" s="117"/>
      <c r="BYI47" s="117"/>
      <c r="BYJ47" s="117"/>
      <c r="BYK47" s="117"/>
      <c r="BYL47" s="117"/>
      <c r="BYM47" s="117"/>
      <c r="BYN47" s="117"/>
      <c r="BYO47" s="117"/>
      <c r="BYP47" s="117"/>
      <c r="BYQ47" s="117"/>
      <c r="BYR47" s="117"/>
      <c r="BYS47" s="117"/>
      <c r="BYT47" s="117"/>
      <c r="BYU47" s="117"/>
      <c r="BYV47" s="117"/>
      <c r="BYW47" s="117"/>
      <c r="BYX47" s="117"/>
      <c r="BYY47" s="117"/>
      <c r="BYZ47" s="117"/>
      <c r="BZA47" s="117"/>
      <c r="BZB47" s="117"/>
      <c r="BZC47" s="117"/>
      <c r="BZD47" s="117"/>
      <c r="BZE47" s="117"/>
      <c r="BZF47" s="117"/>
      <c r="BZG47" s="117"/>
      <c r="BZH47" s="117"/>
      <c r="BZI47" s="117"/>
      <c r="BZJ47" s="117"/>
      <c r="BZK47" s="117"/>
      <c r="BZL47" s="117"/>
      <c r="BZM47" s="117"/>
      <c r="BZN47" s="117"/>
      <c r="BZO47" s="117"/>
      <c r="BZP47" s="117"/>
      <c r="BZQ47" s="117"/>
      <c r="BZR47" s="117"/>
      <c r="BZS47" s="117"/>
      <c r="BZT47" s="117"/>
      <c r="BZU47" s="117"/>
      <c r="BZV47" s="117"/>
      <c r="BZW47" s="117"/>
      <c r="BZX47" s="117"/>
      <c r="BZY47" s="117"/>
      <c r="BZZ47" s="117"/>
      <c r="CAA47" s="117"/>
      <c r="CAB47" s="117"/>
      <c r="CAC47" s="117"/>
      <c r="CAD47" s="117"/>
      <c r="CAE47" s="117"/>
      <c r="CAF47" s="117"/>
      <c r="CAG47" s="117"/>
      <c r="CAH47" s="117"/>
      <c r="CAI47" s="117"/>
      <c r="CAJ47" s="117"/>
      <c r="CAK47" s="117"/>
      <c r="CAL47" s="117"/>
      <c r="CAM47" s="117"/>
      <c r="CAN47" s="117"/>
      <c r="CAO47" s="117"/>
      <c r="CAP47" s="117"/>
      <c r="CAQ47" s="117"/>
      <c r="CAR47" s="117"/>
      <c r="CAS47" s="117"/>
      <c r="CAT47" s="117"/>
      <c r="CAU47" s="117"/>
      <c r="CAV47" s="117"/>
      <c r="CAW47" s="117"/>
      <c r="CAX47" s="117"/>
      <c r="CAY47" s="117"/>
      <c r="CAZ47" s="117"/>
      <c r="CBA47" s="117"/>
      <c r="CBB47" s="117"/>
      <c r="CBC47" s="117"/>
      <c r="CBD47" s="117"/>
      <c r="CBE47" s="117"/>
      <c r="CBF47" s="117"/>
      <c r="CBG47" s="117"/>
      <c r="CBH47" s="117"/>
      <c r="CBI47" s="117"/>
      <c r="CBJ47" s="117"/>
      <c r="CBK47" s="117"/>
      <c r="CBL47" s="117"/>
      <c r="CBM47" s="117"/>
      <c r="CBN47" s="117"/>
      <c r="CBO47" s="117"/>
      <c r="CBP47" s="117"/>
      <c r="CBQ47" s="117"/>
      <c r="CBR47" s="117"/>
      <c r="CBS47" s="117"/>
      <c r="CBT47" s="117"/>
      <c r="CBU47" s="117"/>
      <c r="CBV47" s="117"/>
      <c r="CBW47" s="117"/>
      <c r="CBX47" s="117"/>
      <c r="CBY47" s="117"/>
      <c r="CBZ47" s="117"/>
      <c r="CCA47" s="117"/>
      <c r="CCB47" s="117"/>
      <c r="CCC47" s="117"/>
      <c r="CCD47" s="117"/>
      <c r="CCE47" s="117"/>
      <c r="CCF47" s="117"/>
      <c r="CCG47" s="117"/>
      <c r="CCH47" s="117"/>
      <c r="CCI47" s="117"/>
      <c r="CCJ47" s="117"/>
      <c r="CCK47" s="117"/>
      <c r="CCL47" s="117"/>
      <c r="CCM47" s="117"/>
      <c r="CCN47" s="117"/>
      <c r="CCO47" s="117"/>
      <c r="CCP47" s="117"/>
      <c r="CCQ47" s="117"/>
      <c r="CCR47" s="117"/>
      <c r="CCS47" s="117"/>
      <c r="CCT47" s="117"/>
      <c r="CCU47" s="117"/>
      <c r="CCV47" s="117"/>
      <c r="CCW47" s="117"/>
      <c r="CCX47" s="117"/>
      <c r="CCY47" s="117"/>
      <c r="CCZ47" s="117"/>
      <c r="CDA47" s="117"/>
      <c r="CDB47" s="117"/>
      <c r="CDC47" s="117"/>
      <c r="CDD47" s="117"/>
      <c r="CDE47" s="117"/>
      <c r="CDF47" s="117"/>
      <c r="CDG47" s="117"/>
      <c r="CDH47" s="117"/>
      <c r="CDI47" s="117"/>
      <c r="CDJ47" s="117"/>
      <c r="CDK47" s="117"/>
      <c r="CDL47" s="117"/>
      <c r="CDM47" s="117"/>
      <c r="CDN47" s="117"/>
      <c r="CDO47" s="117"/>
      <c r="CDP47" s="117"/>
      <c r="CDQ47" s="117"/>
      <c r="CDR47" s="117"/>
      <c r="CDS47" s="117"/>
      <c r="CDT47" s="117"/>
      <c r="CDU47" s="117"/>
      <c r="CDV47" s="117"/>
      <c r="CDW47" s="117"/>
      <c r="CDX47" s="117"/>
      <c r="CDY47" s="117"/>
      <c r="CDZ47" s="117"/>
      <c r="CEA47" s="117"/>
      <c r="CEB47" s="117"/>
      <c r="CEC47" s="117"/>
      <c r="CED47" s="117"/>
      <c r="CEE47" s="117"/>
      <c r="CEF47" s="117"/>
      <c r="CEG47" s="117"/>
      <c r="CEH47" s="117"/>
      <c r="CEI47" s="117"/>
      <c r="CEJ47" s="117"/>
      <c r="CEK47" s="117"/>
      <c r="CEL47" s="117"/>
      <c r="CEM47" s="117"/>
      <c r="CEN47" s="117"/>
      <c r="CEO47" s="117"/>
      <c r="CEP47" s="117"/>
      <c r="CEQ47" s="117"/>
      <c r="CER47" s="117"/>
      <c r="CES47" s="117"/>
      <c r="CET47" s="117"/>
      <c r="CEU47" s="117"/>
      <c r="CEV47" s="117"/>
      <c r="CEW47" s="117"/>
      <c r="CEX47" s="117"/>
      <c r="CEY47" s="117"/>
      <c r="CEZ47" s="117"/>
      <c r="CFA47" s="117"/>
      <c r="CFB47" s="117"/>
      <c r="CFC47" s="117"/>
      <c r="CFD47" s="117"/>
      <c r="CFE47" s="117"/>
      <c r="CFF47" s="117"/>
      <c r="CFG47" s="117"/>
      <c r="CFH47" s="117"/>
      <c r="CFI47" s="117"/>
      <c r="CFJ47" s="117"/>
      <c r="CFK47" s="117"/>
      <c r="CFL47" s="117"/>
      <c r="CFM47" s="117"/>
      <c r="CFN47" s="117"/>
      <c r="CFO47" s="117"/>
      <c r="CFP47" s="117"/>
      <c r="CFQ47" s="117"/>
      <c r="CFR47" s="117"/>
      <c r="CFS47" s="117"/>
      <c r="CFT47" s="117"/>
      <c r="CFU47" s="117"/>
      <c r="CFV47" s="117"/>
      <c r="CFW47" s="117"/>
      <c r="CFX47" s="117"/>
      <c r="CFY47" s="117"/>
      <c r="CFZ47" s="117"/>
      <c r="CGA47" s="117"/>
      <c r="CGB47" s="117"/>
      <c r="CGC47" s="117"/>
      <c r="CGD47" s="117"/>
      <c r="CGE47" s="117"/>
      <c r="CGF47" s="117"/>
      <c r="CGG47" s="117"/>
      <c r="CGH47" s="117"/>
      <c r="CGI47" s="117"/>
      <c r="CGJ47" s="117"/>
      <c r="CGK47" s="117"/>
      <c r="CGL47" s="117"/>
      <c r="CGM47" s="117"/>
      <c r="CGN47" s="117"/>
      <c r="CGO47" s="117"/>
      <c r="CGP47" s="117"/>
      <c r="CGQ47" s="117"/>
      <c r="CGR47" s="117"/>
      <c r="CGS47" s="117"/>
      <c r="CGT47" s="117"/>
      <c r="CGU47" s="117"/>
      <c r="CGV47" s="117"/>
      <c r="CGW47" s="117"/>
      <c r="CGX47" s="117"/>
      <c r="CGY47" s="117"/>
      <c r="CGZ47" s="117"/>
      <c r="CHA47" s="117"/>
      <c r="CHB47" s="117"/>
      <c r="CHC47" s="117"/>
      <c r="CHD47" s="117"/>
      <c r="CHE47" s="117"/>
      <c r="CHF47" s="117"/>
      <c r="CHG47" s="117"/>
      <c r="CHH47" s="117"/>
      <c r="CHI47" s="117"/>
      <c r="CHJ47" s="117"/>
      <c r="CHK47" s="117"/>
      <c r="CHL47" s="117"/>
      <c r="CHM47" s="117"/>
      <c r="CHN47" s="117"/>
      <c r="CHO47" s="117"/>
      <c r="CHP47" s="117"/>
      <c r="CHQ47" s="117"/>
      <c r="CHR47" s="117"/>
      <c r="CHS47" s="117"/>
      <c r="CHT47" s="117"/>
      <c r="CHU47" s="117"/>
      <c r="CHV47" s="117"/>
      <c r="CHW47" s="117"/>
      <c r="CHX47" s="117"/>
      <c r="CHY47" s="117"/>
      <c r="CHZ47" s="117"/>
      <c r="CIA47" s="117"/>
      <c r="CIB47" s="117"/>
      <c r="CIC47" s="117"/>
      <c r="CID47" s="117"/>
      <c r="CIE47" s="117"/>
      <c r="CIF47" s="117"/>
      <c r="CIG47" s="117"/>
      <c r="CIH47" s="117"/>
      <c r="CII47" s="117"/>
      <c r="CIJ47" s="117"/>
      <c r="CIK47" s="117"/>
      <c r="CIL47" s="117"/>
      <c r="CIM47" s="117"/>
      <c r="CIN47" s="117"/>
      <c r="CIO47" s="117"/>
      <c r="CIP47" s="117"/>
      <c r="CIQ47" s="117"/>
      <c r="CIR47" s="117"/>
      <c r="CIS47" s="117"/>
      <c r="CIT47" s="117"/>
      <c r="CIU47" s="117"/>
      <c r="CIV47" s="117"/>
      <c r="CIW47" s="117"/>
      <c r="CIX47" s="117"/>
      <c r="CIY47" s="117"/>
      <c r="CIZ47" s="117"/>
      <c r="CJA47" s="117"/>
      <c r="CJB47" s="117"/>
      <c r="CJC47" s="117"/>
      <c r="CJD47" s="117"/>
      <c r="CJE47" s="117"/>
      <c r="CJF47" s="117"/>
      <c r="CJG47" s="117"/>
      <c r="CJH47" s="117"/>
      <c r="CJI47" s="117"/>
      <c r="CJJ47" s="117"/>
      <c r="CJK47" s="117"/>
      <c r="CJL47" s="117"/>
      <c r="CJM47" s="117"/>
      <c r="CJN47" s="117"/>
      <c r="CJO47" s="117"/>
      <c r="CJP47" s="117"/>
      <c r="CJQ47" s="117"/>
      <c r="CJR47" s="117"/>
      <c r="CJS47" s="117"/>
      <c r="CJT47" s="117"/>
      <c r="CJU47" s="117"/>
      <c r="CJV47" s="117"/>
      <c r="CJW47" s="117"/>
      <c r="CJX47" s="117"/>
      <c r="CJY47" s="117"/>
      <c r="CJZ47" s="117"/>
      <c r="CKA47" s="117"/>
      <c r="CKB47" s="117"/>
      <c r="CKC47" s="117"/>
      <c r="CKD47" s="117"/>
      <c r="CKE47" s="117"/>
      <c r="CKF47" s="117"/>
      <c r="CKG47" s="117"/>
      <c r="CKH47" s="117"/>
      <c r="CKI47" s="117"/>
      <c r="CKJ47" s="117"/>
      <c r="CKK47" s="117"/>
      <c r="CKL47" s="117"/>
      <c r="CKM47" s="117"/>
      <c r="CKN47" s="117"/>
      <c r="CKO47" s="117"/>
      <c r="CKP47" s="117"/>
      <c r="CKQ47" s="117"/>
      <c r="CKR47" s="117"/>
      <c r="CKS47" s="117"/>
      <c r="CKT47" s="117"/>
      <c r="CKU47" s="117"/>
      <c r="CKV47" s="117"/>
      <c r="CKW47" s="117"/>
      <c r="CKX47" s="117"/>
      <c r="CKY47" s="117"/>
      <c r="CKZ47" s="117"/>
      <c r="CLA47" s="117"/>
      <c r="CLB47" s="117"/>
      <c r="CLC47" s="117"/>
      <c r="CLD47" s="117"/>
      <c r="CLE47" s="117"/>
      <c r="CLF47" s="117"/>
      <c r="CLG47" s="117"/>
      <c r="CLH47" s="117"/>
      <c r="CLI47" s="117"/>
      <c r="CLJ47" s="117"/>
      <c r="CLK47" s="117"/>
      <c r="CLL47" s="117"/>
      <c r="CLM47" s="117"/>
      <c r="CLN47" s="117"/>
      <c r="CLO47" s="117"/>
      <c r="CLP47" s="117"/>
      <c r="CLQ47" s="117"/>
      <c r="CLR47" s="117"/>
      <c r="CLS47" s="117"/>
      <c r="CLT47" s="117"/>
      <c r="CLU47" s="117"/>
      <c r="CLV47" s="117"/>
      <c r="CLW47" s="117"/>
      <c r="CLX47" s="117"/>
      <c r="CLY47" s="117"/>
      <c r="CLZ47" s="117"/>
      <c r="CMA47" s="117"/>
      <c r="CMB47" s="117"/>
      <c r="CMC47" s="117"/>
      <c r="CMD47" s="117"/>
      <c r="CME47" s="117"/>
      <c r="CMF47" s="117"/>
      <c r="CMG47" s="117"/>
      <c r="CMH47" s="117"/>
      <c r="CMI47" s="117"/>
      <c r="CMJ47" s="117"/>
      <c r="CMK47" s="117"/>
      <c r="CML47" s="117"/>
      <c r="CMM47" s="117"/>
      <c r="CMN47" s="117"/>
      <c r="CMO47" s="117"/>
      <c r="CMP47" s="117"/>
      <c r="CMQ47" s="117"/>
      <c r="CMR47" s="117"/>
      <c r="CMS47" s="117"/>
      <c r="CMT47" s="117"/>
      <c r="CMU47" s="117"/>
      <c r="CMV47" s="117"/>
      <c r="CMW47" s="117"/>
      <c r="CMX47" s="117"/>
      <c r="CMY47" s="117"/>
      <c r="CMZ47" s="117"/>
      <c r="CNA47" s="117"/>
      <c r="CNB47" s="117"/>
      <c r="CNC47" s="117"/>
      <c r="CND47" s="117"/>
      <c r="CNE47" s="117"/>
      <c r="CNF47" s="117"/>
      <c r="CNG47" s="117"/>
      <c r="CNH47" s="117"/>
      <c r="CNI47" s="117"/>
      <c r="CNJ47" s="117"/>
      <c r="CNK47" s="117"/>
      <c r="CNL47" s="117"/>
      <c r="CNM47" s="117"/>
      <c r="CNN47" s="117"/>
      <c r="CNO47" s="117"/>
      <c r="CNP47" s="117"/>
      <c r="CNQ47" s="117"/>
      <c r="CNR47" s="117"/>
      <c r="CNS47" s="117"/>
      <c r="CNT47" s="117"/>
      <c r="CNU47" s="117"/>
      <c r="CNV47" s="117"/>
      <c r="CNW47" s="117"/>
      <c r="CNX47" s="117"/>
      <c r="CNY47" s="117"/>
      <c r="CNZ47" s="117"/>
      <c r="COA47" s="117"/>
      <c r="COB47" s="117"/>
      <c r="COC47" s="117"/>
      <c r="COD47" s="117"/>
      <c r="COE47" s="117"/>
      <c r="COF47" s="117"/>
      <c r="COG47" s="117"/>
      <c r="COH47" s="117"/>
      <c r="COI47" s="117"/>
      <c r="COJ47" s="117"/>
      <c r="COK47" s="117"/>
      <c r="COL47" s="117"/>
      <c r="COM47" s="117"/>
      <c r="CON47" s="117"/>
      <c r="COO47" s="117"/>
      <c r="COP47" s="117"/>
      <c r="COQ47" s="117"/>
      <c r="COR47" s="117"/>
      <c r="COS47" s="117"/>
      <c r="COT47" s="117"/>
      <c r="COU47" s="117"/>
      <c r="COV47" s="117"/>
      <c r="COW47" s="117"/>
      <c r="COX47" s="117"/>
      <c r="COY47" s="117"/>
      <c r="COZ47" s="117"/>
      <c r="CPA47" s="117"/>
      <c r="CPB47" s="117"/>
      <c r="CPC47" s="117"/>
      <c r="CPD47" s="117"/>
      <c r="CPE47" s="117"/>
      <c r="CPF47" s="117"/>
      <c r="CPG47" s="117"/>
      <c r="CPH47" s="117"/>
      <c r="CPI47" s="117"/>
      <c r="CPJ47" s="117"/>
      <c r="CPK47" s="117"/>
      <c r="CPL47" s="117"/>
      <c r="CPM47" s="117"/>
      <c r="CPN47" s="117"/>
      <c r="CPO47" s="117"/>
      <c r="CPP47" s="117"/>
      <c r="CPQ47" s="117"/>
      <c r="CPR47" s="117"/>
      <c r="CPS47" s="117"/>
      <c r="CPT47" s="117"/>
      <c r="CPU47" s="117"/>
      <c r="CPV47" s="117"/>
      <c r="CPW47" s="117"/>
      <c r="CPX47" s="117"/>
      <c r="CPY47" s="117"/>
      <c r="CPZ47" s="117"/>
      <c r="CQA47" s="117"/>
      <c r="CQB47" s="117"/>
      <c r="CQC47" s="117"/>
      <c r="CQD47" s="117"/>
      <c r="CQE47" s="117"/>
      <c r="CQF47" s="117"/>
      <c r="CQG47" s="117"/>
      <c r="CQH47" s="117"/>
      <c r="CQI47" s="117"/>
      <c r="CQJ47" s="117"/>
      <c r="CQK47" s="117"/>
      <c r="CQL47" s="117"/>
      <c r="CQM47" s="117"/>
      <c r="CQN47" s="117"/>
      <c r="CQO47" s="117"/>
      <c r="CQP47" s="117"/>
      <c r="CQQ47" s="117"/>
      <c r="CQR47" s="117"/>
      <c r="CQS47" s="117"/>
      <c r="CQT47" s="117"/>
      <c r="CQU47" s="117"/>
      <c r="CQV47" s="117"/>
      <c r="CQW47" s="117"/>
      <c r="CQX47" s="117"/>
      <c r="CQY47" s="117"/>
      <c r="CQZ47" s="117"/>
      <c r="CRA47" s="117"/>
      <c r="CRB47" s="117"/>
      <c r="CRC47" s="117"/>
      <c r="CRD47" s="117"/>
      <c r="CRE47" s="117"/>
      <c r="CRF47" s="117"/>
      <c r="CRG47" s="117"/>
      <c r="CRH47" s="117"/>
      <c r="CRI47" s="117"/>
      <c r="CRJ47" s="117"/>
      <c r="CRK47" s="117"/>
      <c r="CRL47" s="117"/>
      <c r="CRM47" s="117"/>
      <c r="CRN47" s="117"/>
      <c r="CRO47" s="117"/>
      <c r="CRP47" s="117"/>
      <c r="CRQ47" s="117"/>
      <c r="CRR47" s="117"/>
      <c r="CRS47" s="117"/>
      <c r="CRT47" s="117"/>
      <c r="CRU47" s="117"/>
      <c r="CRV47" s="117"/>
      <c r="CRW47" s="117"/>
      <c r="CRX47" s="117"/>
      <c r="CRY47" s="117"/>
      <c r="CRZ47" s="117"/>
      <c r="CSA47" s="117"/>
      <c r="CSB47" s="117"/>
      <c r="CSC47" s="117"/>
      <c r="CSD47" s="117"/>
      <c r="CSE47" s="117"/>
      <c r="CSF47" s="117"/>
      <c r="CSG47" s="117"/>
      <c r="CSH47" s="117"/>
      <c r="CSI47" s="117"/>
      <c r="CSJ47" s="117"/>
      <c r="CSK47" s="117"/>
      <c r="CSL47" s="117"/>
      <c r="CSM47" s="117"/>
      <c r="CSN47" s="117"/>
      <c r="CSO47" s="117"/>
      <c r="CSP47" s="117"/>
      <c r="CSQ47" s="117"/>
      <c r="CSR47" s="117"/>
      <c r="CSS47" s="117"/>
      <c r="CST47" s="117"/>
      <c r="CSU47" s="117"/>
      <c r="CSV47" s="117"/>
      <c r="CSW47" s="117"/>
      <c r="CSX47" s="117"/>
      <c r="CSY47" s="117"/>
      <c r="CSZ47" s="117"/>
      <c r="CTA47" s="117"/>
      <c r="CTB47" s="117"/>
      <c r="CTC47" s="117"/>
      <c r="CTD47" s="117"/>
      <c r="CTE47" s="117"/>
      <c r="CTF47" s="117"/>
      <c r="CTG47" s="117"/>
      <c r="CTH47" s="117"/>
      <c r="CTI47" s="117"/>
      <c r="CTJ47" s="117"/>
      <c r="CTK47" s="117"/>
      <c r="CTL47" s="117"/>
      <c r="CTM47" s="117"/>
      <c r="CTN47" s="117"/>
      <c r="CTO47" s="117"/>
      <c r="CTP47" s="117"/>
      <c r="CTQ47" s="117"/>
      <c r="CTR47" s="117"/>
      <c r="CTS47" s="117"/>
      <c r="CTT47" s="117"/>
      <c r="CTU47" s="117"/>
      <c r="CTV47" s="117"/>
      <c r="CTW47" s="117"/>
      <c r="CTX47" s="117"/>
      <c r="CTY47" s="117"/>
      <c r="CTZ47" s="117"/>
      <c r="CUA47" s="117"/>
      <c r="CUB47" s="117"/>
      <c r="CUC47" s="117"/>
      <c r="CUD47" s="117"/>
      <c r="CUE47" s="117"/>
      <c r="CUF47" s="117"/>
      <c r="CUG47" s="117"/>
      <c r="CUH47" s="117"/>
      <c r="CUI47" s="117"/>
      <c r="CUJ47" s="117"/>
      <c r="CUK47" s="117"/>
      <c r="CUL47" s="117"/>
      <c r="CUM47" s="117"/>
      <c r="CUN47" s="117"/>
      <c r="CUO47" s="117"/>
      <c r="CUP47" s="117"/>
      <c r="CUQ47" s="117"/>
      <c r="CUR47" s="117"/>
      <c r="CUS47" s="117"/>
      <c r="CUT47" s="117"/>
      <c r="CUU47" s="117"/>
      <c r="CUV47" s="117"/>
      <c r="CUW47" s="117"/>
      <c r="CUX47" s="117"/>
      <c r="CUY47" s="117"/>
      <c r="CUZ47" s="117"/>
      <c r="CVA47" s="117"/>
      <c r="CVB47" s="117"/>
      <c r="CVC47" s="117"/>
      <c r="CVD47" s="117"/>
      <c r="CVE47" s="117"/>
      <c r="CVF47" s="117"/>
      <c r="CVG47" s="117"/>
      <c r="CVH47" s="117"/>
      <c r="CVI47" s="117"/>
      <c r="CVJ47" s="117"/>
      <c r="CVK47" s="117"/>
      <c r="CVL47" s="117"/>
      <c r="CVM47" s="117"/>
      <c r="CVN47" s="117"/>
      <c r="CVO47" s="117"/>
      <c r="CVP47" s="117"/>
      <c r="CVQ47" s="117"/>
      <c r="CVR47" s="117"/>
      <c r="CVS47" s="117"/>
      <c r="CVT47" s="117"/>
      <c r="CVU47" s="117"/>
      <c r="CVV47" s="117"/>
      <c r="CVW47" s="117"/>
      <c r="CVX47" s="117"/>
      <c r="CVY47" s="117"/>
      <c r="CVZ47" s="117"/>
      <c r="CWA47" s="117"/>
      <c r="CWB47" s="117"/>
      <c r="CWC47" s="117"/>
      <c r="CWD47" s="117"/>
      <c r="CWE47" s="117"/>
      <c r="CWF47" s="117"/>
      <c r="CWG47" s="117"/>
      <c r="CWH47" s="117"/>
      <c r="CWI47" s="117"/>
      <c r="CWJ47" s="117"/>
      <c r="CWK47" s="117"/>
      <c r="CWL47" s="117"/>
      <c r="CWM47" s="117"/>
      <c r="CWN47" s="117"/>
      <c r="CWO47" s="117"/>
      <c r="CWP47" s="117"/>
      <c r="CWQ47" s="117"/>
      <c r="CWR47" s="117"/>
      <c r="CWS47" s="117"/>
      <c r="CWT47" s="117"/>
      <c r="CWU47" s="117"/>
      <c r="CWV47" s="117"/>
      <c r="CWW47" s="117"/>
      <c r="CWX47" s="117"/>
      <c r="CWY47" s="117"/>
      <c r="CWZ47" s="117"/>
      <c r="CXA47" s="117"/>
      <c r="CXB47" s="117"/>
      <c r="CXC47" s="117"/>
      <c r="CXD47" s="117"/>
      <c r="CXE47" s="117"/>
      <c r="CXF47" s="117"/>
      <c r="CXG47" s="117"/>
      <c r="CXH47" s="117"/>
      <c r="CXI47" s="117"/>
      <c r="CXJ47" s="117"/>
      <c r="CXK47" s="117"/>
      <c r="CXL47" s="117"/>
      <c r="CXM47" s="117"/>
      <c r="CXN47" s="117"/>
      <c r="CXO47" s="117"/>
      <c r="CXP47" s="117"/>
      <c r="CXQ47" s="117"/>
      <c r="CXR47" s="117"/>
      <c r="CXS47" s="117"/>
      <c r="CXT47" s="117"/>
      <c r="CXU47" s="117"/>
      <c r="CXV47" s="117"/>
      <c r="CXW47" s="117"/>
      <c r="CXX47" s="117"/>
      <c r="CXY47" s="117"/>
      <c r="CXZ47" s="117"/>
      <c r="CYA47" s="117"/>
      <c r="CYB47" s="117"/>
      <c r="CYC47" s="117"/>
      <c r="CYD47" s="117"/>
      <c r="CYE47" s="117"/>
      <c r="CYF47" s="117"/>
      <c r="CYG47" s="117"/>
      <c r="CYH47" s="117"/>
      <c r="CYI47" s="117"/>
      <c r="CYJ47" s="117"/>
      <c r="CYK47" s="117"/>
      <c r="CYL47" s="117"/>
      <c r="CYM47" s="117"/>
      <c r="CYN47" s="117"/>
      <c r="CYO47" s="117"/>
      <c r="CYP47" s="117"/>
      <c r="CYQ47" s="117"/>
      <c r="CYR47" s="117"/>
      <c r="CYS47" s="117"/>
      <c r="CYT47" s="117"/>
      <c r="CYU47" s="117"/>
      <c r="CYV47" s="117"/>
      <c r="CYW47" s="117"/>
      <c r="CYX47" s="117"/>
      <c r="CYY47" s="117"/>
      <c r="CYZ47" s="117"/>
      <c r="CZA47" s="117"/>
      <c r="CZB47" s="117"/>
      <c r="CZC47" s="117"/>
      <c r="CZD47" s="117"/>
      <c r="CZE47" s="117"/>
      <c r="CZF47" s="117"/>
      <c r="CZG47" s="117"/>
      <c r="CZH47" s="117"/>
      <c r="CZI47" s="117"/>
      <c r="CZJ47" s="117"/>
      <c r="CZK47" s="117"/>
      <c r="CZL47" s="117"/>
      <c r="CZM47" s="117"/>
      <c r="CZN47" s="117"/>
      <c r="CZO47" s="117"/>
      <c r="CZP47" s="117"/>
      <c r="CZQ47" s="117"/>
      <c r="CZR47" s="117"/>
      <c r="CZS47" s="117"/>
      <c r="CZT47" s="117"/>
      <c r="CZU47" s="117"/>
      <c r="CZV47" s="117"/>
      <c r="CZW47" s="117"/>
      <c r="CZX47" s="117"/>
      <c r="CZY47" s="117"/>
      <c r="CZZ47" s="117"/>
      <c r="DAA47" s="117"/>
      <c r="DAB47" s="117"/>
      <c r="DAC47" s="117"/>
      <c r="DAD47" s="117"/>
      <c r="DAE47" s="117"/>
      <c r="DAF47" s="117"/>
      <c r="DAG47" s="117"/>
      <c r="DAH47" s="117"/>
      <c r="DAI47" s="117"/>
      <c r="DAJ47" s="117"/>
      <c r="DAK47" s="117"/>
      <c r="DAL47" s="117"/>
      <c r="DAM47" s="117"/>
      <c r="DAN47" s="117"/>
      <c r="DAO47" s="117"/>
      <c r="DAP47" s="117"/>
      <c r="DAQ47" s="117"/>
      <c r="DAR47" s="117"/>
      <c r="DAS47" s="117"/>
      <c r="DAT47" s="117"/>
      <c r="DAU47" s="117"/>
      <c r="DAV47" s="117"/>
      <c r="DAW47" s="117"/>
      <c r="DAX47" s="117"/>
      <c r="DAY47" s="117"/>
      <c r="DAZ47" s="117"/>
      <c r="DBA47" s="117"/>
      <c r="DBB47" s="117"/>
      <c r="DBC47" s="117"/>
      <c r="DBD47" s="117"/>
      <c r="DBE47" s="117"/>
      <c r="DBF47" s="117"/>
      <c r="DBG47" s="117"/>
      <c r="DBH47" s="117"/>
      <c r="DBI47" s="117"/>
      <c r="DBJ47" s="117"/>
      <c r="DBK47" s="117"/>
      <c r="DBL47" s="117"/>
      <c r="DBM47" s="117"/>
      <c r="DBN47" s="117"/>
      <c r="DBO47" s="117"/>
      <c r="DBP47" s="117"/>
      <c r="DBQ47" s="117"/>
      <c r="DBR47" s="117"/>
      <c r="DBS47" s="117"/>
      <c r="DBT47" s="117"/>
      <c r="DBU47" s="117"/>
      <c r="DBV47" s="117"/>
      <c r="DBW47" s="117"/>
      <c r="DBX47" s="117"/>
      <c r="DBY47" s="117"/>
      <c r="DBZ47" s="117"/>
      <c r="DCA47" s="117"/>
      <c r="DCB47" s="117"/>
      <c r="DCC47" s="117"/>
      <c r="DCD47" s="117"/>
      <c r="DCE47" s="117"/>
      <c r="DCF47" s="117"/>
      <c r="DCG47" s="117"/>
      <c r="DCH47" s="117"/>
      <c r="DCI47" s="117"/>
      <c r="DCJ47" s="117"/>
      <c r="DCK47" s="117"/>
      <c r="DCL47" s="117"/>
      <c r="DCM47" s="117"/>
      <c r="DCN47" s="117"/>
      <c r="DCO47" s="117"/>
      <c r="DCP47" s="117"/>
      <c r="DCQ47" s="117"/>
      <c r="DCR47" s="117"/>
      <c r="DCS47" s="117"/>
      <c r="DCT47" s="117"/>
      <c r="DCU47" s="117"/>
      <c r="DCV47" s="117"/>
      <c r="DCW47" s="117"/>
      <c r="DCX47" s="117"/>
      <c r="DCY47" s="117"/>
      <c r="DCZ47" s="117"/>
      <c r="DDA47" s="117"/>
      <c r="DDB47" s="117"/>
      <c r="DDC47" s="117"/>
      <c r="DDD47" s="117"/>
      <c r="DDE47" s="117"/>
      <c r="DDF47" s="117"/>
      <c r="DDG47" s="117"/>
      <c r="DDH47" s="117"/>
      <c r="DDI47" s="117"/>
      <c r="DDJ47" s="117"/>
      <c r="DDK47" s="117"/>
      <c r="DDL47" s="117"/>
      <c r="DDM47" s="117"/>
      <c r="DDN47" s="117"/>
      <c r="DDO47" s="117"/>
      <c r="DDP47" s="117"/>
      <c r="DDQ47" s="117"/>
      <c r="DDR47" s="117"/>
      <c r="DDS47" s="117"/>
      <c r="DDT47" s="117"/>
      <c r="DDU47" s="117"/>
      <c r="DDV47" s="117"/>
      <c r="DDW47" s="117"/>
      <c r="DDX47" s="117"/>
      <c r="DDY47" s="117"/>
      <c r="DDZ47" s="117"/>
      <c r="DEA47" s="117"/>
      <c r="DEB47" s="117"/>
      <c r="DEC47" s="117"/>
      <c r="DED47" s="117"/>
      <c r="DEE47" s="117"/>
      <c r="DEF47" s="117"/>
      <c r="DEG47" s="117"/>
      <c r="DEH47" s="117"/>
      <c r="DEI47" s="117"/>
      <c r="DEJ47" s="117"/>
      <c r="DEK47" s="117"/>
      <c r="DEL47" s="117"/>
      <c r="DEM47" s="117"/>
      <c r="DEN47" s="117"/>
      <c r="DEO47" s="117"/>
      <c r="DEP47" s="117"/>
      <c r="DEQ47" s="117"/>
      <c r="DER47" s="117"/>
      <c r="DES47" s="117"/>
      <c r="DET47" s="117"/>
      <c r="DEU47" s="117"/>
      <c r="DEV47" s="117"/>
      <c r="DEW47" s="117"/>
      <c r="DEX47" s="117"/>
      <c r="DEY47" s="117"/>
      <c r="DEZ47" s="117"/>
      <c r="DFA47" s="117"/>
      <c r="DFB47" s="117"/>
      <c r="DFC47" s="117"/>
      <c r="DFD47" s="117"/>
      <c r="DFE47" s="117"/>
      <c r="DFF47" s="117"/>
      <c r="DFG47" s="117"/>
      <c r="DFH47" s="117"/>
      <c r="DFI47" s="117"/>
      <c r="DFJ47" s="117"/>
      <c r="DFK47" s="117"/>
      <c r="DFL47" s="117"/>
      <c r="DFM47" s="117"/>
      <c r="DFN47" s="117"/>
      <c r="DFO47" s="117"/>
      <c r="DFP47" s="117"/>
      <c r="DFQ47" s="117"/>
      <c r="DFR47" s="117"/>
      <c r="DFS47" s="117"/>
      <c r="DFT47" s="117"/>
      <c r="DFU47" s="117"/>
      <c r="DFV47" s="117"/>
      <c r="DFW47" s="117"/>
      <c r="DFX47" s="117"/>
      <c r="DFY47" s="117"/>
      <c r="DFZ47" s="117"/>
      <c r="DGA47" s="117"/>
      <c r="DGB47" s="117"/>
      <c r="DGC47" s="117"/>
      <c r="DGD47" s="117"/>
      <c r="DGE47" s="117"/>
      <c r="DGF47" s="117"/>
      <c r="DGG47" s="117"/>
      <c r="DGH47" s="117"/>
      <c r="DGI47" s="117"/>
      <c r="DGJ47" s="117"/>
      <c r="DGK47" s="117"/>
      <c r="DGL47" s="117"/>
      <c r="DGM47" s="117"/>
      <c r="DGN47" s="117"/>
      <c r="DGO47" s="117"/>
      <c r="DGP47" s="117"/>
      <c r="DGQ47" s="117"/>
      <c r="DGR47" s="117"/>
      <c r="DGS47" s="117"/>
      <c r="DGT47" s="117"/>
      <c r="DGU47" s="117"/>
      <c r="DGV47" s="117"/>
      <c r="DGW47" s="117"/>
      <c r="DGX47" s="117"/>
      <c r="DGY47" s="117"/>
      <c r="DGZ47" s="117"/>
      <c r="DHA47" s="117"/>
      <c r="DHB47" s="117"/>
      <c r="DHC47" s="117"/>
      <c r="DHD47" s="117"/>
      <c r="DHE47" s="117"/>
      <c r="DHF47" s="117"/>
      <c r="DHG47" s="117"/>
      <c r="DHH47" s="117"/>
      <c r="DHI47" s="117"/>
      <c r="DHJ47" s="117"/>
      <c r="DHK47" s="117"/>
      <c r="DHL47" s="117"/>
      <c r="DHM47" s="117"/>
      <c r="DHN47" s="117"/>
      <c r="DHO47" s="117"/>
      <c r="DHP47" s="117"/>
      <c r="DHQ47" s="117"/>
      <c r="DHR47" s="117"/>
      <c r="DHS47" s="117"/>
      <c r="DHT47" s="117"/>
      <c r="DHU47" s="117"/>
      <c r="DHV47" s="117"/>
      <c r="DHW47" s="117"/>
      <c r="DHX47" s="117"/>
      <c r="DHY47" s="117"/>
      <c r="DHZ47" s="117"/>
      <c r="DIA47" s="117"/>
      <c r="DIB47" s="117"/>
      <c r="DIC47" s="117"/>
      <c r="DID47" s="117"/>
      <c r="DIE47" s="117"/>
      <c r="DIF47" s="117"/>
      <c r="DIG47" s="117"/>
      <c r="DIH47" s="117"/>
      <c r="DII47" s="117"/>
      <c r="DIJ47" s="117"/>
      <c r="DIK47" s="117"/>
      <c r="DIL47" s="117"/>
      <c r="DIM47" s="117"/>
      <c r="DIN47" s="117"/>
      <c r="DIO47" s="117"/>
      <c r="DIP47" s="117"/>
      <c r="DIQ47" s="117"/>
      <c r="DIR47" s="117"/>
      <c r="DIS47" s="117"/>
      <c r="DIT47" s="117"/>
      <c r="DIU47" s="117"/>
      <c r="DIV47" s="117"/>
      <c r="DIW47" s="117"/>
      <c r="DIX47" s="117"/>
      <c r="DIY47" s="117"/>
      <c r="DIZ47" s="117"/>
      <c r="DJA47" s="117"/>
      <c r="DJB47" s="117"/>
      <c r="DJC47" s="117"/>
      <c r="DJD47" s="117"/>
      <c r="DJE47" s="117"/>
      <c r="DJF47" s="117"/>
      <c r="DJG47" s="117"/>
      <c r="DJH47" s="117"/>
      <c r="DJI47" s="117"/>
      <c r="DJJ47" s="117"/>
      <c r="DJK47" s="117"/>
      <c r="DJL47" s="117"/>
      <c r="DJM47" s="117"/>
      <c r="DJN47" s="117"/>
      <c r="DJO47" s="117"/>
      <c r="DJP47" s="117"/>
      <c r="DJQ47" s="117"/>
      <c r="DJR47" s="117"/>
      <c r="DJS47" s="117"/>
      <c r="DJT47" s="117"/>
      <c r="DJU47" s="117"/>
      <c r="DJV47" s="117"/>
      <c r="DJW47" s="117"/>
      <c r="DJX47" s="117"/>
      <c r="DJY47" s="117"/>
      <c r="DJZ47" s="117"/>
      <c r="DKA47" s="117"/>
      <c r="DKB47" s="117"/>
      <c r="DKC47" s="117"/>
      <c r="DKD47" s="117"/>
      <c r="DKE47" s="117"/>
      <c r="DKF47" s="117"/>
      <c r="DKG47" s="117"/>
      <c r="DKH47" s="117"/>
      <c r="DKI47" s="117"/>
      <c r="DKJ47" s="117"/>
      <c r="DKK47" s="117"/>
      <c r="DKL47" s="117"/>
      <c r="DKM47" s="117"/>
      <c r="DKN47" s="117"/>
      <c r="DKO47" s="117"/>
      <c r="DKP47" s="117"/>
      <c r="DKQ47" s="117"/>
      <c r="DKR47" s="117"/>
      <c r="DKS47" s="117"/>
      <c r="DKT47" s="117"/>
      <c r="DKU47" s="117"/>
      <c r="DKV47" s="117"/>
      <c r="DKW47" s="117"/>
      <c r="DKX47" s="117"/>
      <c r="DKY47" s="117"/>
      <c r="DKZ47" s="117"/>
      <c r="DLA47" s="117"/>
      <c r="DLB47" s="117"/>
      <c r="DLC47" s="117"/>
      <c r="DLD47" s="117"/>
      <c r="DLE47" s="117"/>
      <c r="DLF47" s="117"/>
      <c r="DLG47" s="117"/>
      <c r="DLH47" s="117"/>
      <c r="DLI47" s="117"/>
      <c r="DLJ47" s="117"/>
      <c r="DLK47" s="117"/>
      <c r="DLL47" s="117"/>
      <c r="DLM47" s="117"/>
      <c r="DLN47" s="117"/>
      <c r="DLO47" s="117"/>
      <c r="DLP47" s="117"/>
      <c r="DLQ47" s="117"/>
      <c r="DLR47" s="117"/>
      <c r="DLS47" s="117"/>
      <c r="DLT47" s="117"/>
      <c r="DLU47" s="117"/>
      <c r="DLV47" s="117"/>
      <c r="DLW47" s="117"/>
      <c r="DLX47" s="117"/>
      <c r="DLY47" s="117"/>
      <c r="DLZ47" s="117"/>
      <c r="DMA47" s="117"/>
      <c r="DMB47" s="117"/>
      <c r="DMC47" s="117"/>
      <c r="DMD47" s="117"/>
      <c r="DME47" s="117"/>
      <c r="DMF47" s="117"/>
      <c r="DMG47" s="117"/>
      <c r="DMH47" s="117"/>
      <c r="DMI47" s="117"/>
      <c r="DMJ47" s="117"/>
      <c r="DMK47" s="117"/>
      <c r="DML47" s="117"/>
      <c r="DMM47" s="117"/>
      <c r="DMN47" s="117"/>
      <c r="DMO47" s="117"/>
      <c r="DMP47" s="117"/>
      <c r="DMQ47" s="117"/>
      <c r="DMR47" s="117"/>
      <c r="DMS47" s="117"/>
      <c r="DMT47" s="117"/>
      <c r="DMU47" s="117"/>
      <c r="DMV47" s="117"/>
      <c r="DMW47" s="117"/>
      <c r="DMX47" s="117"/>
      <c r="DMY47" s="117"/>
      <c r="DMZ47" s="117"/>
      <c r="DNA47" s="117"/>
      <c r="DNB47" s="117"/>
      <c r="DNC47" s="117"/>
      <c r="DND47" s="117"/>
      <c r="DNE47" s="117"/>
      <c r="DNF47" s="117"/>
      <c r="DNG47" s="117"/>
      <c r="DNH47" s="117"/>
      <c r="DNI47" s="117"/>
      <c r="DNJ47" s="117"/>
      <c r="DNK47" s="117"/>
      <c r="DNL47" s="117"/>
      <c r="DNM47" s="117"/>
      <c r="DNN47" s="117"/>
      <c r="DNO47" s="117"/>
      <c r="DNP47" s="117"/>
      <c r="DNQ47" s="117"/>
      <c r="DNR47" s="117"/>
      <c r="DNS47" s="117"/>
      <c r="DNT47" s="117"/>
      <c r="DNU47" s="117"/>
      <c r="DNV47" s="117"/>
      <c r="DNW47" s="117"/>
      <c r="DNX47" s="117"/>
      <c r="DNY47" s="117"/>
      <c r="DNZ47" s="117"/>
      <c r="DOA47" s="117"/>
      <c r="DOB47" s="117"/>
      <c r="DOC47" s="117"/>
      <c r="DOD47" s="117"/>
      <c r="DOE47" s="117"/>
      <c r="DOF47" s="117"/>
      <c r="DOG47" s="117"/>
      <c r="DOH47" s="117"/>
      <c r="DOI47" s="117"/>
      <c r="DOJ47" s="117"/>
      <c r="DOK47" s="117"/>
      <c r="DOL47" s="117"/>
      <c r="DOM47" s="117"/>
      <c r="DON47" s="117"/>
      <c r="DOO47" s="117"/>
      <c r="DOP47" s="117"/>
      <c r="DOQ47" s="117"/>
      <c r="DOR47" s="117"/>
      <c r="DOS47" s="117"/>
      <c r="DOT47" s="117"/>
      <c r="DOU47" s="117"/>
      <c r="DOV47" s="117"/>
      <c r="DOW47" s="117"/>
      <c r="DOX47" s="117"/>
      <c r="DOY47" s="117"/>
      <c r="DOZ47" s="117"/>
      <c r="DPA47" s="117"/>
      <c r="DPB47" s="117"/>
      <c r="DPC47" s="117"/>
      <c r="DPD47" s="117"/>
      <c r="DPE47" s="117"/>
      <c r="DPF47" s="117"/>
      <c r="DPG47" s="117"/>
      <c r="DPH47" s="117"/>
      <c r="DPI47" s="117"/>
      <c r="DPJ47" s="117"/>
      <c r="DPK47" s="117"/>
      <c r="DPL47" s="117"/>
      <c r="DPM47" s="117"/>
      <c r="DPN47" s="117"/>
      <c r="DPO47" s="117"/>
      <c r="DPP47" s="117"/>
      <c r="DPQ47" s="117"/>
      <c r="DPR47" s="117"/>
      <c r="DPS47" s="117"/>
      <c r="DPT47" s="117"/>
      <c r="DPU47" s="117"/>
      <c r="DPV47" s="117"/>
      <c r="DPW47" s="117"/>
      <c r="DPX47" s="117"/>
      <c r="DPY47" s="117"/>
      <c r="DPZ47" s="117"/>
      <c r="DQA47" s="117"/>
      <c r="DQB47" s="117"/>
      <c r="DQC47" s="117"/>
      <c r="DQD47" s="117"/>
      <c r="DQE47" s="117"/>
      <c r="DQF47" s="117"/>
      <c r="DQG47" s="117"/>
      <c r="DQH47" s="117"/>
      <c r="DQI47" s="117"/>
      <c r="DQJ47" s="117"/>
      <c r="DQK47" s="117"/>
      <c r="DQL47" s="117"/>
      <c r="DQM47" s="117"/>
      <c r="DQN47" s="117"/>
      <c r="DQO47" s="117"/>
      <c r="DQP47" s="117"/>
      <c r="DQQ47" s="117"/>
      <c r="DQR47" s="117"/>
      <c r="DQS47" s="117"/>
      <c r="DQT47" s="117"/>
      <c r="DQU47" s="117"/>
      <c r="DQV47" s="117"/>
      <c r="DQW47" s="117"/>
      <c r="DQX47" s="117"/>
      <c r="DQY47" s="117"/>
      <c r="DQZ47" s="117"/>
      <c r="DRA47" s="117"/>
      <c r="DRB47" s="117"/>
      <c r="DRC47" s="117"/>
      <c r="DRD47" s="117"/>
      <c r="DRE47" s="117"/>
      <c r="DRF47" s="117"/>
      <c r="DRG47" s="117"/>
      <c r="DRH47" s="117"/>
      <c r="DRI47" s="117"/>
      <c r="DRJ47" s="117"/>
      <c r="DRK47" s="117"/>
      <c r="DRL47" s="117"/>
      <c r="DRM47" s="117"/>
      <c r="DRN47" s="117"/>
      <c r="DRO47" s="117"/>
      <c r="DRP47" s="117"/>
      <c r="DRQ47" s="117"/>
      <c r="DRR47" s="117"/>
      <c r="DRS47" s="117"/>
      <c r="DRT47" s="117"/>
      <c r="DRU47" s="117"/>
      <c r="DRV47" s="117"/>
      <c r="DRW47" s="117"/>
      <c r="DRX47" s="117"/>
      <c r="DRY47" s="117"/>
      <c r="DRZ47" s="117"/>
      <c r="DSA47" s="117"/>
      <c r="DSB47" s="117"/>
      <c r="DSC47" s="117"/>
      <c r="DSD47" s="117"/>
      <c r="DSE47" s="117"/>
      <c r="DSF47" s="117"/>
      <c r="DSG47" s="117"/>
      <c r="DSH47" s="117"/>
      <c r="DSI47" s="117"/>
      <c r="DSJ47" s="117"/>
      <c r="DSK47" s="117"/>
      <c r="DSL47" s="117"/>
      <c r="DSM47" s="117"/>
      <c r="DSN47" s="117"/>
      <c r="DSO47" s="117"/>
      <c r="DSP47" s="117"/>
      <c r="DSQ47" s="117"/>
      <c r="DSR47" s="117"/>
      <c r="DSS47" s="117"/>
      <c r="DST47" s="117"/>
      <c r="DSU47" s="117"/>
      <c r="DSV47" s="117"/>
      <c r="DSW47" s="117"/>
      <c r="DSX47" s="117"/>
      <c r="DSY47" s="117"/>
      <c r="DSZ47" s="117"/>
      <c r="DTA47" s="117"/>
      <c r="DTB47" s="117"/>
      <c r="DTC47" s="117"/>
      <c r="DTD47" s="117"/>
      <c r="DTE47" s="117"/>
      <c r="DTF47" s="117"/>
      <c r="DTG47" s="117"/>
      <c r="DTH47" s="117"/>
      <c r="DTI47" s="117"/>
      <c r="DTJ47" s="117"/>
      <c r="DTK47" s="117"/>
      <c r="DTL47" s="117"/>
      <c r="DTM47" s="117"/>
      <c r="DTN47" s="117"/>
      <c r="DTO47" s="117"/>
      <c r="DTP47" s="117"/>
      <c r="DTQ47" s="117"/>
      <c r="DTR47" s="117"/>
      <c r="DTS47" s="117"/>
      <c r="DTT47" s="117"/>
      <c r="DTU47" s="117"/>
      <c r="DTV47" s="117"/>
      <c r="DTW47" s="117"/>
      <c r="DTX47" s="117"/>
      <c r="DTY47" s="117"/>
      <c r="DTZ47" s="117"/>
      <c r="DUA47" s="117"/>
      <c r="DUB47" s="117"/>
      <c r="DUC47" s="117"/>
      <c r="DUD47" s="117"/>
      <c r="DUE47" s="117"/>
      <c r="DUF47" s="117"/>
      <c r="DUG47" s="117"/>
      <c r="DUH47" s="117"/>
      <c r="DUI47" s="117"/>
      <c r="DUJ47" s="117"/>
      <c r="DUK47" s="117"/>
      <c r="DUL47" s="117"/>
      <c r="DUM47" s="117"/>
      <c r="DUN47" s="117"/>
      <c r="DUO47" s="117"/>
      <c r="DUP47" s="117"/>
      <c r="DUQ47" s="117"/>
      <c r="DUR47" s="117"/>
      <c r="DUS47" s="117"/>
      <c r="DUT47" s="117"/>
      <c r="DUU47" s="117"/>
      <c r="DUV47" s="117"/>
      <c r="DUW47" s="117"/>
      <c r="DUX47" s="117"/>
      <c r="DUY47" s="117"/>
      <c r="DUZ47" s="117"/>
      <c r="DVA47" s="117"/>
      <c r="DVB47" s="117"/>
      <c r="DVC47" s="117"/>
      <c r="DVD47" s="117"/>
      <c r="DVE47" s="117"/>
      <c r="DVF47" s="117"/>
      <c r="DVG47" s="117"/>
      <c r="DVH47" s="117"/>
      <c r="DVI47" s="117"/>
      <c r="DVJ47" s="117"/>
      <c r="DVK47" s="117"/>
      <c r="DVL47" s="117"/>
      <c r="DVM47" s="117"/>
      <c r="DVN47" s="117"/>
      <c r="DVO47" s="117"/>
      <c r="DVP47" s="117"/>
      <c r="DVQ47" s="117"/>
      <c r="DVR47" s="117"/>
      <c r="DVS47" s="117"/>
      <c r="DVT47" s="117"/>
      <c r="DVU47" s="117"/>
      <c r="DVV47" s="117"/>
      <c r="DVW47" s="117"/>
      <c r="DVX47" s="117"/>
      <c r="DVY47" s="117"/>
      <c r="DVZ47" s="117"/>
      <c r="DWA47" s="117"/>
      <c r="DWB47" s="117"/>
      <c r="DWC47" s="117"/>
      <c r="DWD47" s="117"/>
      <c r="DWE47" s="117"/>
      <c r="DWF47" s="117"/>
      <c r="DWG47" s="117"/>
      <c r="DWH47" s="117"/>
      <c r="DWI47" s="117"/>
      <c r="DWJ47" s="117"/>
      <c r="DWK47" s="117"/>
      <c r="DWL47" s="117"/>
      <c r="DWM47" s="117"/>
      <c r="DWN47" s="117"/>
      <c r="DWO47" s="117"/>
      <c r="DWP47" s="117"/>
      <c r="DWQ47" s="117"/>
      <c r="DWR47" s="117"/>
      <c r="DWS47" s="117"/>
      <c r="DWT47" s="117"/>
      <c r="DWU47" s="117"/>
      <c r="DWV47" s="117"/>
      <c r="DWW47" s="117"/>
      <c r="DWX47" s="117"/>
      <c r="DWY47" s="117"/>
      <c r="DWZ47" s="117"/>
      <c r="DXA47" s="117"/>
      <c r="DXB47" s="117"/>
      <c r="DXC47" s="117"/>
      <c r="DXD47" s="117"/>
      <c r="DXE47" s="117"/>
      <c r="DXF47" s="117"/>
      <c r="DXG47" s="117"/>
      <c r="DXH47" s="117"/>
      <c r="DXI47" s="117"/>
      <c r="DXJ47" s="117"/>
      <c r="DXK47" s="117"/>
      <c r="DXL47" s="117"/>
      <c r="DXM47" s="117"/>
      <c r="DXN47" s="117"/>
      <c r="DXO47" s="117"/>
      <c r="DXP47" s="117"/>
      <c r="DXQ47" s="117"/>
      <c r="DXR47" s="117"/>
      <c r="DXS47" s="117"/>
      <c r="DXT47" s="117"/>
      <c r="DXU47" s="117"/>
      <c r="DXV47" s="117"/>
      <c r="DXW47" s="117"/>
      <c r="DXX47" s="117"/>
      <c r="DXY47" s="117"/>
      <c r="DXZ47" s="117"/>
      <c r="DYA47" s="117"/>
      <c r="DYB47" s="117"/>
      <c r="DYC47" s="117"/>
      <c r="DYD47" s="117"/>
      <c r="DYE47" s="117"/>
      <c r="DYF47" s="117"/>
      <c r="DYG47" s="117"/>
      <c r="DYH47" s="117"/>
      <c r="DYI47" s="117"/>
      <c r="DYJ47" s="117"/>
      <c r="DYK47" s="117"/>
      <c r="DYL47" s="117"/>
      <c r="DYM47" s="117"/>
      <c r="DYN47" s="117"/>
      <c r="DYO47" s="117"/>
      <c r="DYP47" s="117"/>
      <c r="DYQ47" s="117"/>
      <c r="DYR47" s="117"/>
      <c r="DYS47" s="117"/>
      <c r="DYT47" s="117"/>
      <c r="DYU47" s="117"/>
      <c r="DYV47" s="117"/>
      <c r="DYW47" s="117"/>
      <c r="DYX47" s="117"/>
      <c r="DYY47" s="117"/>
      <c r="DYZ47" s="117"/>
      <c r="DZA47" s="117"/>
      <c r="DZB47" s="117"/>
      <c r="DZC47" s="117"/>
      <c r="DZD47" s="117"/>
      <c r="DZE47" s="117"/>
      <c r="DZF47" s="117"/>
      <c r="DZG47" s="117"/>
      <c r="DZH47" s="117"/>
      <c r="DZI47" s="117"/>
      <c r="DZJ47" s="117"/>
      <c r="DZK47" s="117"/>
      <c r="DZL47" s="117"/>
      <c r="DZM47" s="117"/>
      <c r="DZN47" s="117"/>
      <c r="DZO47" s="117"/>
      <c r="DZP47" s="117"/>
      <c r="DZQ47" s="117"/>
      <c r="DZR47" s="117"/>
      <c r="DZS47" s="117"/>
      <c r="DZT47" s="117"/>
      <c r="DZU47" s="117"/>
      <c r="DZV47" s="117"/>
      <c r="DZW47" s="117"/>
      <c r="DZX47" s="117"/>
      <c r="DZY47" s="117"/>
      <c r="DZZ47" s="117"/>
      <c r="EAA47" s="117"/>
      <c r="EAB47" s="117"/>
      <c r="EAC47" s="117"/>
      <c r="EAD47" s="117"/>
      <c r="EAE47" s="117"/>
      <c r="EAF47" s="117"/>
      <c r="EAG47" s="117"/>
      <c r="EAH47" s="117"/>
      <c r="EAI47" s="117"/>
      <c r="EAJ47" s="117"/>
      <c r="EAK47" s="117"/>
      <c r="EAL47" s="117"/>
      <c r="EAM47" s="117"/>
      <c r="EAN47" s="117"/>
      <c r="EAO47" s="117"/>
      <c r="EAP47" s="117"/>
      <c r="EAQ47" s="117"/>
      <c r="EAR47" s="117"/>
      <c r="EAS47" s="117"/>
      <c r="EAT47" s="117"/>
      <c r="EAU47" s="117"/>
      <c r="EAV47" s="117"/>
      <c r="EAW47" s="117"/>
      <c r="EAX47" s="117"/>
      <c r="EAY47" s="117"/>
      <c r="EAZ47" s="117"/>
      <c r="EBA47" s="117"/>
      <c r="EBB47" s="117"/>
      <c r="EBC47" s="117"/>
      <c r="EBD47" s="117"/>
      <c r="EBE47" s="117"/>
      <c r="EBF47" s="117"/>
      <c r="EBG47" s="117"/>
      <c r="EBH47" s="117"/>
      <c r="EBI47" s="117"/>
      <c r="EBJ47" s="117"/>
      <c r="EBK47" s="117"/>
      <c r="EBL47" s="117"/>
      <c r="EBM47" s="117"/>
      <c r="EBN47" s="117"/>
      <c r="EBO47" s="117"/>
      <c r="EBP47" s="117"/>
      <c r="EBQ47" s="117"/>
      <c r="EBR47" s="117"/>
      <c r="EBS47" s="117"/>
      <c r="EBT47" s="117"/>
      <c r="EBU47" s="117"/>
      <c r="EBV47" s="117"/>
      <c r="EBW47" s="117"/>
      <c r="EBX47" s="117"/>
      <c r="EBY47" s="117"/>
      <c r="EBZ47" s="117"/>
      <c r="ECA47" s="117"/>
      <c r="ECB47" s="117"/>
      <c r="ECC47" s="117"/>
      <c r="ECD47" s="117"/>
      <c r="ECE47" s="117"/>
      <c r="ECF47" s="117"/>
      <c r="ECG47" s="117"/>
      <c r="ECH47" s="117"/>
      <c r="ECI47" s="117"/>
      <c r="ECJ47" s="117"/>
      <c r="ECK47" s="117"/>
      <c r="ECL47" s="117"/>
      <c r="ECM47" s="117"/>
      <c r="ECN47" s="117"/>
      <c r="ECO47" s="117"/>
      <c r="ECP47" s="117"/>
      <c r="ECQ47" s="117"/>
      <c r="ECR47" s="117"/>
      <c r="ECS47" s="117"/>
      <c r="ECT47" s="117"/>
      <c r="ECU47" s="117"/>
      <c r="ECV47" s="117"/>
      <c r="ECW47" s="117"/>
      <c r="ECX47" s="117"/>
      <c r="ECY47" s="117"/>
      <c r="ECZ47" s="117"/>
      <c r="EDA47" s="117"/>
      <c r="EDB47" s="117"/>
      <c r="EDC47" s="117"/>
      <c r="EDD47" s="117"/>
      <c r="EDE47" s="117"/>
      <c r="EDF47" s="117"/>
      <c r="EDG47" s="117"/>
      <c r="EDH47" s="117"/>
      <c r="EDI47" s="117"/>
      <c r="EDJ47" s="117"/>
      <c r="EDK47" s="117"/>
      <c r="EDL47" s="117"/>
      <c r="EDM47" s="117"/>
      <c r="EDN47" s="117"/>
      <c r="EDO47" s="117"/>
      <c r="EDP47" s="117"/>
      <c r="EDQ47" s="117"/>
      <c r="EDR47" s="117"/>
      <c r="EDS47" s="117"/>
      <c r="EDT47" s="117"/>
      <c r="EDU47" s="117"/>
      <c r="EDV47" s="117"/>
      <c r="EDW47" s="117"/>
      <c r="EDX47" s="117"/>
      <c r="EDY47" s="117"/>
      <c r="EDZ47" s="117"/>
      <c r="EEA47" s="117"/>
      <c r="EEB47" s="117"/>
      <c r="EEC47" s="117"/>
      <c r="EED47" s="117"/>
      <c r="EEE47" s="117"/>
      <c r="EEF47" s="117"/>
      <c r="EEG47" s="117"/>
      <c r="EEH47" s="117"/>
      <c r="EEI47" s="117"/>
      <c r="EEJ47" s="117"/>
      <c r="EEK47" s="117"/>
      <c r="EEL47" s="117"/>
      <c r="EEM47" s="117"/>
      <c r="EEN47" s="117"/>
      <c r="EEO47" s="117"/>
      <c r="EEP47" s="117"/>
      <c r="EEQ47" s="117"/>
      <c r="EER47" s="117"/>
      <c r="EES47" s="117"/>
      <c r="EET47" s="117"/>
      <c r="EEU47" s="117"/>
      <c r="EEV47" s="117"/>
      <c r="EEW47" s="117"/>
      <c r="EEX47" s="117"/>
      <c r="EEY47" s="117"/>
      <c r="EEZ47" s="117"/>
      <c r="EFA47" s="117"/>
      <c r="EFB47" s="117"/>
      <c r="EFC47" s="117"/>
      <c r="EFD47" s="117"/>
      <c r="EFE47" s="117"/>
      <c r="EFF47" s="117"/>
      <c r="EFG47" s="117"/>
      <c r="EFH47" s="117"/>
      <c r="EFI47" s="117"/>
      <c r="EFJ47" s="117"/>
      <c r="EFK47" s="117"/>
      <c r="EFL47" s="117"/>
      <c r="EFM47" s="117"/>
      <c r="EFN47" s="117"/>
      <c r="EFO47" s="117"/>
      <c r="EFP47" s="117"/>
      <c r="EFQ47" s="117"/>
      <c r="EFR47" s="117"/>
      <c r="EFS47" s="117"/>
      <c r="EFT47" s="117"/>
      <c r="EFU47" s="117"/>
      <c r="EFV47" s="117"/>
      <c r="EFW47" s="117"/>
      <c r="EFX47" s="117"/>
      <c r="EFY47" s="117"/>
      <c r="EFZ47" s="117"/>
      <c r="EGA47" s="117"/>
      <c r="EGB47" s="117"/>
      <c r="EGC47" s="117"/>
      <c r="EGD47" s="117"/>
      <c r="EGE47" s="117"/>
      <c r="EGF47" s="117"/>
      <c r="EGG47" s="117"/>
      <c r="EGH47" s="117"/>
      <c r="EGI47" s="117"/>
      <c r="EGJ47" s="117"/>
      <c r="EGK47" s="117"/>
      <c r="EGL47" s="117"/>
      <c r="EGM47" s="117"/>
      <c r="EGN47" s="117"/>
      <c r="EGO47" s="117"/>
      <c r="EGP47" s="117"/>
      <c r="EGQ47" s="117"/>
      <c r="EGR47" s="117"/>
      <c r="EGS47" s="117"/>
      <c r="EGT47" s="117"/>
      <c r="EGU47" s="117"/>
      <c r="EGV47" s="117"/>
      <c r="EGW47" s="117"/>
      <c r="EGX47" s="117"/>
      <c r="EGY47" s="117"/>
      <c r="EGZ47" s="117"/>
      <c r="EHA47" s="117"/>
      <c r="EHB47" s="117"/>
      <c r="EHC47" s="117"/>
      <c r="EHD47" s="117"/>
      <c r="EHE47" s="117"/>
      <c r="EHF47" s="117"/>
      <c r="EHG47" s="117"/>
      <c r="EHH47" s="117"/>
      <c r="EHI47" s="117"/>
      <c r="EHJ47" s="117"/>
      <c r="EHK47" s="117"/>
      <c r="EHL47" s="117"/>
      <c r="EHM47" s="117"/>
      <c r="EHN47" s="117"/>
      <c r="EHO47" s="117"/>
      <c r="EHP47" s="117"/>
      <c r="EHQ47" s="117"/>
      <c r="EHR47" s="117"/>
      <c r="EHS47" s="117"/>
      <c r="EHT47" s="117"/>
      <c r="EHU47" s="117"/>
      <c r="EHV47" s="117"/>
      <c r="EHW47" s="117"/>
      <c r="EHX47" s="117"/>
      <c r="EHY47" s="117"/>
      <c r="EHZ47" s="117"/>
      <c r="EIA47" s="117"/>
      <c r="EIB47" s="117"/>
      <c r="EIC47" s="117"/>
      <c r="EID47" s="117"/>
      <c r="EIE47" s="117"/>
      <c r="EIF47" s="117"/>
      <c r="EIG47" s="117"/>
      <c r="EIH47" s="117"/>
      <c r="EII47" s="117"/>
      <c r="EIJ47" s="117"/>
      <c r="EIK47" s="117"/>
      <c r="EIL47" s="117"/>
      <c r="EIM47" s="117"/>
      <c r="EIN47" s="117"/>
      <c r="EIO47" s="117"/>
      <c r="EIP47" s="117"/>
      <c r="EIQ47" s="117"/>
      <c r="EIR47" s="117"/>
      <c r="EIS47" s="117"/>
      <c r="EIT47" s="117"/>
      <c r="EIU47" s="117"/>
      <c r="EIV47" s="117"/>
      <c r="EIW47" s="117"/>
      <c r="EIX47" s="117"/>
      <c r="EIY47" s="117"/>
      <c r="EIZ47" s="117"/>
      <c r="EJA47" s="117"/>
      <c r="EJB47" s="117"/>
      <c r="EJC47" s="117"/>
      <c r="EJD47" s="117"/>
      <c r="EJE47" s="117"/>
      <c r="EJF47" s="117"/>
      <c r="EJG47" s="117"/>
      <c r="EJH47" s="117"/>
      <c r="EJI47" s="117"/>
      <c r="EJJ47" s="117"/>
      <c r="EJK47" s="117"/>
      <c r="EJL47" s="117"/>
      <c r="EJM47" s="117"/>
      <c r="EJN47" s="117"/>
      <c r="EJO47" s="117"/>
      <c r="EJP47" s="117"/>
      <c r="EJQ47" s="117"/>
      <c r="EJR47" s="117"/>
      <c r="EJS47" s="117"/>
      <c r="EJT47" s="117"/>
      <c r="EJU47" s="117"/>
      <c r="EJV47" s="117"/>
      <c r="EJW47" s="117"/>
      <c r="EJX47" s="117"/>
      <c r="EJY47" s="117"/>
      <c r="EJZ47" s="117"/>
      <c r="EKA47" s="117"/>
      <c r="EKB47" s="117"/>
      <c r="EKC47" s="117"/>
      <c r="EKD47" s="117"/>
      <c r="EKE47" s="117"/>
      <c r="EKF47" s="117"/>
      <c r="EKG47" s="117"/>
      <c r="EKH47" s="117"/>
      <c r="EKI47" s="117"/>
      <c r="EKJ47" s="117"/>
      <c r="EKK47" s="117"/>
      <c r="EKL47" s="117"/>
      <c r="EKM47" s="117"/>
      <c r="EKN47" s="117"/>
      <c r="EKO47" s="117"/>
      <c r="EKP47" s="117"/>
      <c r="EKQ47" s="117"/>
      <c r="EKR47" s="117"/>
      <c r="EKS47" s="117"/>
      <c r="EKT47" s="117"/>
      <c r="EKU47" s="117"/>
      <c r="EKV47" s="117"/>
      <c r="EKW47" s="117"/>
      <c r="EKX47" s="117"/>
      <c r="EKY47" s="117"/>
      <c r="EKZ47" s="117"/>
      <c r="ELA47" s="117"/>
      <c r="ELB47" s="117"/>
      <c r="ELC47" s="117"/>
      <c r="ELD47" s="117"/>
      <c r="ELE47" s="117"/>
      <c r="ELF47" s="117"/>
      <c r="ELG47" s="117"/>
      <c r="ELH47" s="117"/>
      <c r="ELI47" s="117"/>
      <c r="ELJ47" s="117"/>
      <c r="ELK47" s="117"/>
      <c r="ELL47" s="117"/>
      <c r="ELM47" s="117"/>
      <c r="ELN47" s="117"/>
      <c r="ELO47" s="117"/>
      <c r="ELP47" s="117"/>
      <c r="ELQ47" s="117"/>
      <c r="ELR47" s="117"/>
      <c r="ELS47" s="117"/>
      <c r="ELT47" s="117"/>
      <c r="ELU47" s="117"/>
      <c r="ELV47" s="117"/>
      <c r="ELW47" s="117"/>
      <c r="ELX47" s="117"/>
      <c r="ELY47" s="117"/>
      <c r="ELZ47" s="117"/>
      <c r="EMA47" s="117"/>
      <c r="EMB47" s="117"/>
      <c r="EMC47" s="117"/>
      <c r="EMD47" s="117"/>
      <c r="EME47" s="117"/>
      <c r="EMF47" s="117"/>
      <c r="EMG47" s="117"/>
      <c r="EMH47" s="117"/>
      <c r="EMI47" s="117"/>
      <c r="EMJ47" s="117"/>
      <c r="EMK47" s="117"/>
      <c r="EML47" s="117"/>
      <c r="EMM47" s="117"/>
      <c r="EMN47" s="117"/>
      <c r="EMO47" s="117"/>
      <c r="EMP47" s="117"/>
      <c r="EMQ47" s="117"/>
      <c r="EMR47" s="117"/>
      <c r="EMS47" s="117"/>
      <c r="EMT47" s="117"/>
      <c r="EMU47" s="117"/>
      <c r="EMV47" s="117"/>
      <c r="EMW47" s="117"/>
      <c r="EMX47" s="117"/>
      <c r="EMY47" s="117"/>
      <c r="EMZ47" s="117"/>
      <c r="ENA47" s="117"/>
      <c r="ENB47" s="117"/>
      <c r="ENC47" s="117"/>
      <c r="END47" s="117"/>
      <c r="ENE47" s="117"/>
      <c r="ENF47" s="117"/>
      <c r="ENG47" s="117"/>
      <c r="ENH47" s="117"/>
      <c r="ENI47" s="117"/>
      <c r="ENJ47" s="117"/>
      <c r="ENK47" s="117"/>
      <c r="ENL47" s="117"/>
      <c r="ENM47" s="117"/>
      <c r="ENN47" s="117"/>
      <c r="ENO47" s="117"/>
      <c r="ENP47" s="117"/>
      <c r="ENQ47" s="117"/>
      <c r="ENR47" s="117"/>
      <c r="ENS47" s="117"/>
      <c r="ENT47" s="117"/>
      <c r="ENU47" s="117"/>
      <c r="ENV47" s="117"/>
      <c r="ENW47" s="117"/>
      <c r="ENX47" s="117"/>
      <c r="ENY47" s="117"/>
      <c r="ENZ47" s="117"/>
      <c r="EOA47" s="117"/>
      <c r="EOB47" s="117"/>
      <c r="EOC47" s="117"/>
      <c r="EOD47" s="117"/>
      <c r="EOE47" s="117"/>
      <c r="EOF47" s="117"/>
      <c r="EOG47" s="117"/>
      <c r="EOH47" s="117"/>
      <c r="EOI47" s="117"/>
      <c r="EOJ47" s="117"/>
      <c r="EOK47" s="117"/>
      <c r="EOL47" s="117"/>
      <c r="EOM47" s="117"/>
      <c r="EON47" s="117"/>
      <c r="EOO47" s="117"/>
      <c r="EOP47" s="117"/>
      <c r="EOQ47" s="117"/>
      <c r="EOR47" s="117"/>
      <c r="EOS47" s="117"/>
      <c r="EOT47" s="117"/>
      <c r="EOU47" s="117"/>
      <c r="EOV47" s="117"/>
      <c r="EOW47" s="117"/>
      <c r="EOX47" s="117"/>
      <c r="EOY47" s="117"/>
      <c r="EOZ47" s="117"/>
      <c r="EPA47" s="117"/>
      <c r="EPB47" s="117"/>
      <c r="EPC47" s="117"/>
      <c r="EPD47" s="117"/>
      <c r="EPE47" s="117"/>
      <c r="EPF47" s="117"/>
      <c r="EPG47" s="117"/>
      <c r="EPH47" s="117"/>
      <c r="EPI47" s="117"/>
      <c r="EPJ47" s="117"/>
      <c r="EPK47" s="117"/>
      <c r="EPL47" s="117"/>
      <c r="EPM47" s="117"/>
      <c r="EPN47" s="117"/>
      <c r="EPO47" s="117"/>
      <c r="EPP47" s="117"/>
      <c r="EPQ47" s="117"/>
      <c r="EPR47" s="117"/>
      <c r="EPS47" s="117"/>
      <c r="EPT47" s="117"/>
      <c r="EPU47" s="117"/>
      <c r="EPV47" s="117"/>
      <c r="EPW47" s="117"/>
      <c r="EPX47" s="117"/>
      <c r="EPY47" s="117"/>
      <c r="EPZ47" s="117"/>
      <c r="EQA47" s="117"/>
      <c r="EQB47" s="117"/>
      <c r="EQC47" s="117"/>
      <c r="EQD47" s="117"/>
      <c r="EQE47" s="117"/>
      <c r="EQF47" s="117"/>
      <c r="EQG47" s="117"/>
      <c r="EQH47" s="117"/>
      <c r="EQI47" s="117"/>
      <c r="EQJ47" s="117"/>
      <c r="EQK47" s="117"/>
      <c r="EQL47" s="117"/>
      <c r="EQM47" s="117"/>
      <c r="EQN47" s="117"/>
      <c r="EQO47" s="117"/>
      <c r="EQP47" s="117"/>
      <c r="EQQ47" s="117"/>
      <c r="EQR47" s="117"/>
      <c r="EQS47" s="117"/>
      <c r="EQT47" s="117"/>
      <c r="EQU47" s="117"/>
      <c r="EQV47" s="117"/>
      <c r="EQW47" s="117"/>
      <c r="EQX47" s="117"/>
      <c r="EQY47" s="117"/>
      <c r="EQZ47" s="117"/>
      <c r="ERA47" s="117"/>
      <c r="ERB47" s="117"/>
      <c r="ERC47" s="117"/>
      <c r="ERD47" s="117"/>
      <c r="ERE47" s="117"/>
      <c r="ERF47" s="117"/>
      <c r="ERG47" s="117"/>
      <c r="ERH47" s="117"/>
      <c r="ERI47" s="117"/>
      <c r="ERJ47" s="117"/>
      <c r="ERK47" s="117"/>
      <c r="ERL47" s="117"/>
      <c r="ERM47" s="117"/>
      <c r="ERN47" s="117"/>
      <c r="ERO47" s="117"/>
      <c r="ERP47" s="117"/>
      <c r="ERQ47" s="117"/>
      <c r="ERR47" s="117"/>
      <c r="ERS47" s="117"/>
      <c r="ERT47" s="117"/>
      <c r="ERU47" s="117"/>
      <c r="ERV47" s="117"/>
      <c r="ERW47" s="117"/>
      <c r="ERX47" s="117"/>
      <c r="ERY47" s="117"/>
      <c r="ERZ47" s="117"/>
      <c r="ESA47" s="117"/>
      <c r="ESB47" s="117"/>
      <c r="ESC47" s="117"/>
      <c r="ESD47" s="117"/>
      <c r="ESE47" s="117"/>
      <c r="ESF47" s="117"/>
      <c r="ESG47" s="117"/>
      <c r="ESH47" s="117"/>
      <c r="ESI47" s="117"/>
      <c r="ESJ47" s="117"/>
      <c r="ESK47" s="117"/>
      <c r="ESL47" s="117"/>
      <c r="ESM47" s="117"/>
      <c r="ESN47" s="117"/>
      <c r="ESO47" s="117"/>
      <c r="ESP47" s="117"/>
      <c r="ESQ47" s="117"/>
      <c r="ESR47" s="117"/>
      <c r="ESS47" s="117"/>
      <c r="EST47" s="117"/>
      <c r="ESU47" s="117"/>
      <c r="ESV47" s="117"/>
      <c r="ESW47" s="117"/>
      <c r="ESX47" s="117"/>
      <c r="ESY47" s="117"/>
      <c r="ESZ47" s="117"/>
      <c r="ETA47" s="117"/>
      <c r="ETB47" s="117"/>
      <c r="ETC47" s="117"/>
      <c r="ETD47" s="117"/>
      <c r="ETE47" s="117"/>
      <c r="ETF47" s="117"/>
      <c r="ETG47" s="117"/>
      <c r="ETH47" s="117"/>
      <c r="ETI47" s="117"/>
      <c r="ETJ47" s="117"/>
      <c r="ETK47" s="117"/>
      <c r="ETL47" s="117"/>
      <c r="ETM47" s="117"/>
      <c r="ETN47" s="117"/>
      <c r="ETO47" s="117"/>
      <c r="ETP47" s="117"/>
      <c r="ETQ47" s="117"/>
      <c r="ETR47" s="117"/>
      <c r="ETS47" s="117"/>
      <c r="ETT47" s="117"/>
      <c r="ETU47" s="117"/>
      <c r="ETV47" s="117"/>
      <c r="ETW47" s="117"/>
      <c r="ETX47" s="117"/>
      <c r="ETY47" s="117"/>
      <c r="ETZ47" s="117"/>
      <c r="EUA47" s="117"/>
      <c r="EUB47" s="117"/>
      <c r="EUC47" s="117"/>
      <c r="EUD47" s="117"/>
      <c r="EUE47" s="117"/>
      <c r="EUF47" s="117"/>
      <c r="EUG47" s="117"/>
      <c r="EUH47" s="117"/>
      <c r="EUI47" s="117"/>
      <c r="EUJ47" s="117"/>
      <c r="EUK47" s="117"/>
      <c r="EUL47" s="117"/>
      <c r="EUM47" s="117"/>
      <c r="EUN47" s="117"/>
      <c r="EUO47" s="117"/>
      <c r="EUP47" s="117"/>
      <c r="EUQ47" s="117"/>
      <c r="EUR47" s="117"/>
      <c r="EUS47" s="117"/>
      <c r="EUT47" s="117"/>
      <c r="EUU47" s="117"/>
      <c r="EUV47" s="117"/>
      <c r="EUW47" s="117"/>
      <c r="EUX47" s="117"/>
      <c r="EUY47" s="117"/>
      <c r="EUZ47" s="117"/>
      <c r="EVA47" s="117"/>
      <c r="EVB47" s="117"/>
      <c r="EVC47" s="117"/>
      <c r="EVD47" s="117"/>
      <c r="EVE47" s="117"/>
      <c r="EVF47" s="117"/>
      <c r="EVG47" s="117"/>
      <c r="EVH47" s="117"/>
      <c r="EVI47" s="117"/>
      <c r="EVJ47" s="117"/>
      <c r="EVK47" s="117"/>
      <c r="EVL47" s="117"/>
      <c r="EVM47" s="117"/>
      <c r="EVN47" s="117"/>
      <c r="EVO47" s="117"/>
      <c r="EVP47" s="117"/>
      <c r="EVQ47" s="117"/>
      <c r="EVR47" s="117"/>
      <c r="EVS47" s="117"/>
      <c r="EVT47" s="117"/>
      <c r="EVU47" s="117"/>
      <c r="EVV47" s="117"/>
      <c r="EVW47" s="117"/>
      <c r="EVX47" s="117"/>
      <c r="EVY47" s="117"/>
      <c r="EVZ47" s="117"/>
      <c r="EWA47" s="117"/>
      <c r="EWB47" s="117"/>
      <c r="EWC47" s="117"/>
      <c r="EWD47" s="117"/>
      <c r="EWE47" s="117"/>
      <c r="EWF47" s="117"/>
      <c r="EWG47" s="117"/>
      <c r="EWH47" s="117"/>
      <c r="EWI47" s="117"/>
      <c r="EWJ47" s="117"/>
      <c r="EWK47" s="117"/>
      <c r="EWL47" s="117"/>
      <c r="EWM47" s="117"/>
      <c r="EWN47" s="117"/>
      <c r="EWO47" s="117"/>
      <c r="EWP47" s="117"/>
      <c r="EWQ47" s="117"/>
      <c r="EWR47" s="117"/>
      <c r="EWS47" s="117"/>
      <c r="EWT47" s="117"/>
      <c r="EWU47" s="117"/>
      <c r="EWV47" s="117"/>
      <c r="EWW47" s="117"/>
      <c r="EWX47" s="117"/>
      <c r="EWY47" s="117"/>
      <c r="EWZ47" s="117"/>
      <c r="EXA47" s="117"/>
      <c r="EXB47" s="117"/>
      <c r="EXC47" s="117"/>
      <c r="EXD47" s="117"/>
      <c r="EXE47" s="117"/>
      <c r="EXF47" s="117"/>
      <c r="EXG47" s="117"/>
      <c r="EXH47" s="117"/>
      <c r="EXI47" s="117"/>
      <c r="EXJ47" s="117"/>
      <c r="EXK47" s="117"/>
      <c r="EXL47" s="117"/>
      <c r="EXM47" s="117"/>
      <c r="EXN47" s="117"/>
      <c r="EXO47" s="117"/>
      <c r="EXP47" s="117"/>
      <c r="EXQ47" s="117"/>
      <c r="EXR47" s="117"/>
      <c r="EXS47" s="117"/>
      <c r="EXT47" s="117"/>
      <c r="EXU47" s="117"/>
      <c r="EXV47" s="117"/>
      <c r="EXW47" s="117"/>
      <c r="EXX47" s="117"/>
      <c r="EXY47" s="117"/>
      <c r="EXZ47" s="117"/>
      <c r="EYA47" s="117"/>
      <c r="EYB47" s="117"/>
      <c r="EYC47" s="117"/>
      <c r="EYD47" s="117"/>
      <c r="EYE47" s="117"/>
      <c r="EYF47" s="117"/>
      <c r="EYG47" s="117"/>
      <c r="EYH47" s="117"/>
      <c r="EYI47" s="117"/>
      <c r="EYJ47" s="117"/>
      <c r="EYK47" s="117"/>
      <c r="EYL47" s="117"/>
      <c r="EYM47" s="117"/>
      <c r="EYN47" s="117"/>
      <c r="EYO47" s="117"/>
      <c r="EYP47" s="117"/>
      <c r="EYQ47" s="117"/>
      <c r="EYR47" s="117"/>
      <c r="EYS47" s="117"/>
      <c r="EYT47" s="117"/>
      <c r="EYU47" s="117"/>
      <c r="EYV47" s="117"/>
      <c r="EYW47" s="117"/>
      <c r="EYX47" s="117"/>
      <c r="EYY47" s="117"/>
      <c r="EYZ47" s="117"/>
      <c r="EZA47" s="117"/>
      <c r="EZB47" s="117"/>
      <c r="EZC47" s="117"/>
      <c r="EZD47" s="117"/>
      <c r="EZE47" s="117"/>
      <c r="EZF47" s="117"/>
      <c r="EZG47" s="117"/>
      <c r="EZH47" s="117"/>
      <c r="EZI47" s="117"/>
      <c r="EZJ47" s="117"/>
      <c r="EZK47" s="117"/>
      <c r="EZL47" s="117"/>
      <c r="EZM47" s="117"/>
      <c r="EZN47" s="117"/>
      <c r="EZO47" s="117"/>
      <c r="EZP47" s="117"/>
      <c r="EZQ47" s="117"/>
      <c r="EZR47" s="117"/>
      <c r="EZS47" s="117"/>
      <c r="EZT47" s="117"/>
      <c r="EZU47" s="117"/>
      <c r="EZV47" s="117"/>
      <c r="EZW47" s="117"/>
      <c r="EZX47" s="117"/>
      <c r="EZY47" s="117"/>
      <c r="EZZ47" s="117"/>
      <c r="FAA47" s="117"/>
      <c r="FAB47" s="117"/>
      <c r="FAC47" s="117"/>
      <c r="FAD47" s="117"/>
      <c r="FAE47" s="117"/>
      <c r="FAF47" s="117"/>
      <c r="FAG47" s="117"/>
      <c r="FAH47" s="117"/>
      <c r="FAI47" s="117"/>
      <c r="FAJ47" s="117"/>
      <c r="FAK47" s="117"/>
      <c r="FAL47" s="117"/>
      <c r="FAM47" s="117"/>
      <c r="FAN47" s="117"/>
      <c r="FAO47" s="117"/>
      <c r="FAP47" s="117"/>
      <c r="FAQ47" s="117"/>
      <c r="FAR47" s="117"/>
      <c r="FAS47" s="117"/>
      <c r="FAT47" s="117"/>
      <c r="FAU47" s="117"/>
      <c r="FAV47" s="117"/>
      <c r="FAW47" s="117"/>
      <c r="FAX47" s="117"/>
      <c r="FAY47" s="117"/>
      <c r="FAZ47" s="117"/>
      <c r="FBA47" s="117"/>
      <c r="FBB47" s="117"/>
      <c r="FBC47" s="117"/>
      <c r="FBD47" s="117"/>
      <c r="FBE47" s="117"/>
      <c r="FBF47" s="117"/>
      <c r="FBG47" s="117"/>
      <c r="FBH47" s="117"/>
      <c r="FBI47" s="117"/>
      <c r="FBJ47" s="117"/>
      <c r="FBK47" s="117"/>
      <c r="FBL47" s="117"/>
      <c r="FBM47" s="117"/>
      <c r="FBN47" s="117"/>
      <c r="FBO47" s="117"/>
      <c r="FBP47" s="117"/>
      <c r="FBQ47" s="117"/>
      <c r="FBR47" s="117"/>
      <c r="FBS47" s="117"/>
      <c r="FBT47" s="117"/>
      <c r="FBU47" s="117"/>
      <c r="FBV47" s="117"/>
      <c r="FBW47" s="117"/>
      <c r="FBX47" s="117"/>
      <c r="FBY47" s="117"/>
      <c r="FBZ47" s="117"/>
      <c r="FCA47" s="117"/>
      <c r="FCB47" s="117"/>
      <c r="FCC47" s="117"/>
      <c r="FCD47" s="117"/>
      <c r="FCE47" s="117"/>
      <c r="FCF47" s="117"/>
      <c r="FCG47" s="117"/>
      <c r="FCH47" s="117"/>
      <c r="FCI47" s="117"/>
      <c r="FCJ47" s="117"/>
      <c r="FCK47" s="117"/>
      <c r="FCL47" s="117"/>
      <c r="FCM47" s="117"/>
      <c r="FCN47" s="117"/>
      <c r="FCO47" s="117"/>
      <c r="FCP47" s="117"/>
      <c r="FCQ47" s="117"/>
      <c r="FCR47" s="117"/>
      <c r="FCS47" s="117"/>
      <c r="FCT47" s="117"/>
      <c r="FCU47" s="117"/>
      <c r="FCV47" s="117"/>
      <c r="FCW47" s="117"/>
      <c r="FCX47" s="117"/>
      <c r="FCY47" s="117"/>
      <c r="FCZ47" s="117"/>
      <c r="FDA47" s="117"/>
      <c r="FDB47" s="117"/>
      <c r="FDC47" s="117"/>
      <c r="FDD47" s="117"/>
      <c r="FDE47" s="117"/>
      <c r="FDF47" s="117"/>
      <c r="FDG47" s="117"/>
      <c r="FDH47" s="117"/>
      <c r="FDI47" s="117"/>
      <c r="FDJ47" s="117"/>
      <c r="FDK47" s="117"/>
      <c r="FDL47" s="117"/>
      <c r="FDM47" s="117"/>
      <c r="FDN47" s="117"/>
      <c r="FDO47" s="117"/>
      <c r="FDP47" s="117"/>
      <c r="FDQ47" s="117"/>
      <c r="FDR47" s="117"/>
      <c r="FDS47" s="117"/>
      <c r="FDT47" s="117"/>
      <c r="FDU47" s="117"/>
      <c r="FDV47" s="117"/>
      <c r="FDW47" s="117"/>
      <c r="FDX47" s="117"/>
      <c r="FDY47" s="117"/>
      <c r="FDZ47" s="117"/>
      <c r="FEA47" s="117"/>
      <c r="FEB47" s="117"/>
      <c r="FEC47" s="117"/>
      <c r="FED47" s="117"/>
      <c r="FEE47" s="117"/>
      <c r="FEF47" s="117"/>
      <c r="FEG47" s="117"/>
      <c r="FEH47" s="117"/>
      <c r="FEI47" s="117"/>
      <c r="FEJ47" s="117"/>
      <c r="FEK47" s="117"/>
      <c r="FEL47" s="117"/>
      <c r="FEM47" s="117"/>
      <c r="FEN47" s="117"/>
      <c r="FEO47" s="117"/>
      <c r="FEP47" s="117"/>
      <c r="FEQ47" s="117"/>
      <c r="FER47" s="117"/>
      <c r="FES47" s="117"/>
      <c r="FET47" s="117"/>
      <c r="FEU47" s="117"/>
      <c r="FEV47" s="117"/>
      <c r="FEW47" s="117"/>
      <c r="FEX47" s="117"/>
      <c r="FEY47" s="117"/>
      <c r="FEZ47" s="117"/>
      <c r="FFA47" s="117"/>
      <c r="FFB47" s="117"/>
      <c r="FFC47" s="117"/>
      <c r="FFD47" s="117"/>
      <c r="FFE47" s="117"/>
      <c r="FFF47" s="117"/>
      <c r="FFG47" s="117"/>
      <c r="FFH47" s="117"/>
      <c r="FFI47" s="117"/>
      <c r="FFJ47" s="117"/>
      <c r="FFK47" s="117"/>
      <c r="FFL47" s="117"/>
      <c r="FFM47" s="117"/>
      <c r="FFN47" s="117"/>
      <c r="FFO47" s="117"/>
      <c r="FFP47" s="117"/>
      <c r="FFQ47" s="117"/>
      <c r="FFR47" s="117"/>
      <c r="FFS47" s="117"/>
      <c r="FFT47" s="117"/>
      <c r="FFU47" s="117"/>
      <c r="FFV47" s="117"/>
      <c r="FFW47" s="117"/>
      <c r="FFX47" s="117"/>
      <c r="FFY47" s="117"/>
      <c r="FFZ47" s="117"/>
      <c r="FGA47" s="117"/>
      <c r="FGB47" s="117"/>
      <c r="FGC47" s="117"/>
      <c r="FGD47" s="117"/>
      <c r="FGE47" s="117"/>
      <c r="FGF47" s="117"/>
      <c r="FGG47" s="117"/>
      <c r="FGH47" s="117"/>
      <c r="FGI47" s="117"/>
      <c r="FGJ47" s="117"/>
      <c r="FGK47" s="117"/>
      <c r="FGL47" s="117"/>
      <c r="FGM47" s="117"/>
      <c r="FGN47" s="117"/>
      <c r="FGO47" s="117"/>
      <c r="FGP47" s="117"/>
      <c r="FGQ47" s="117"/>
      <c r="FGR47" s="117"/>
      <c r="FGS47" s="117"/>
      <c r="FGT47" s="117"/>
      <c r="FGU47" s="117"/>
      <c r="FGV47" s="117"/>
      <c r="FGW47" s="117"/>
      <c r="FGX47" s="117"/>
      <c r="FGY47" s="117"/>
      <c r="FGZ47" s="117"/>
      <c r="FHA47" s="117"/>
      <c r="FHB47" s="117"/>
      <c r="FHC47" s="117"/>
      <c r="FHD47" s="117"/>
      <c r="FHE47" s="117"/>
      <c r="FHF47" s="117"/>
      <c r="FHG47" s="117"/>
      <c r="FHH47" s="117"/>
      <c r="FHI47" s="117"/>
      <c r="FHJ47" s="117"/>
      <c r="FHK47" s="117"/>
      <c r="FHL47" s="117"/>
      <c r="FHM47" s="117"/>
      <c r="FHN47" s="117"/>
      <c r="FHO47" s="117"/>
      <c r="FHP47" s="117"/>
      <c r="FHQ47" s="117"/>
      <c r="FHR47" s="117"/>
      <c r="FHS47" s="117"/>
      <c r="FHT47" s="117"/>
      <c r="FHU47" s="117"/>
      <c r="FHV47" s="117"/>
      <c r="FHW47" s="117"/>
      <c r="FHX47" s="117"/>
      <c r="FHY47" s="117"/>
      <c r="FHZ47" s="117"/>
      <c r="FIA47" s="117"/>
      <c r="FIB47" s="117"/>
      <c r="FIC47" s="117"/>
      <c r="FID47" s="117"/>
      <c r="FIE47" s="117"/>
      <c r="FIF47" s="117"/>
      <c r="FIG47" s="117"/>
      <c r="FIH47" s="117"/>
      <c r="FII47" s="117"/>
      <c r="FIJ47" s="117"/>
      <c r="FIK47" s="117"/>
      <c r="FIL47" s="117"/>
      <c r="FIM47" s="117"/>
      <c r="FIN47" s="117"/>
      <c r="FIO47" s="117"/>
      <c r="FIP47" s="117"/>
      <c r="FIQ47" s="117"/>
      <c r="FIR47" s="117"/>
      <c r="FIS47" s="117"/>
      <c r="FIT47" s="117"/>
      <c r="FIU47" s="117"/>
      <c r="FIV47" s="117"/>
      <c r="FIW47" s="117"/>
      <c r="FIX47" s="117"/>
      <c r="FIY47" s="117"/>
      <c r="FIZ47" s="117"/>
      <c r="FJA47" s="117"/>
      <c r="FJB47" s="117"/>
      <c r="FJC47" s="117"/>
      <c r="FJD47" s="117"/>
      <c r="FJE47" s="117"/>
      <c r="FJF47" s="117"/>
      <c r="FJG47" s="117"/>
      <c r="FJH47" s="117"/>
      <c r="FJI47" s="117"/>
      <c r="FJJ47" s="117"/>
      <c r="FJK47" s="117"/>
      <c r="FJL47" s="117"/>
      <c r="FJM47" s="117"/>
      <c r="FJN47" s="117"/>
      <c r="FJO47" s="117"/>
      <c r="FJP47" s="117"/>
      <c r="FJQ47" s="117"/>
      <c r="FJR47" s="117"/>
      <c r="FJS47" s="117"/>
      <c r="FJT47" s="117"/>
      <c r="FJU47" s="117"/>
      <c r="FJV47" s="117"/>
      <c r="FJW47" s="117"/>
      <c r="FJX47" s="117"/>
      <c r="FJY47" s="117"/>
      <c r="FJZ47" s="117"/>
      <c r="FKA47" s="117"/>
      <c r="FKB47" s="117"/>
      <c r="FKC47" s="117"/>
      <c r="FKD47" s="117"/>
      <c r="FKE47" s="117"/>
      <c r="FKF47" s="117"/>
      <c r="FKG47" s="117"/>
      <c r="FKH47" s="117"/>
      <c r="FKI47" s="117"/>
      <c r="FKJ47" s="117"/>
      <c r="FKK47" s="117"/>
      <c r="FKL47" s="117"/>
      <c r="FKM47" s="117"/>
      <c r="FKN47" s="117"/>
      <c r="FKO47" s="117"/>
      <c r="FKP47" s="117"/>
      <c r="FKQ47" s="117"/>
      <c r="FKR47" s="117"/>
      <c r="FKS47" s="117"/>
      <c r="FKT47" s="117"/>
      <c r="FKU47" s="117"/>
      <c r="FKV47" s="117"/>
      <c r="FKW47" s="117"/>
      <c r="FKX47" s="117"/>
      <c r="FKY47" s="117"/>
      <c r="FKZ47" s="117"/>
      <c r="FLA47" s="117"/>
      <c r="FLB47" s="117"/>
      <c r="FLC47" s="117"/>
      <c r="FLD47" s="117"/>
      <c r="FLE47" s="117"/>
      <c r="FLF47" s="117"/>
      <c r="FLG47" s="117"/>
      <c r="FLH47" s="117"/>
      <c r="FLI47" s="117"/>
      <c r="FLJ47" s="117"/>
      <c r="FLK47" s="117"/>
      <c r="FLL47" s="117"/>
      <c r="FLM47" s="117"/>
      <c r="FLN47" s="117"/>
      <c r="FLO47" s="117"/>
      <c r="FLP47" s="117"/>
      <c r="FLQ47" s="117"/>
      <c r="FLR47" s="117"/>
      <c r="FLS47" s="117"/>
      <c r="FLT47" s="117"/>
      <c r="FLU47" s="117"/>
      <c r="FLV47" s="117"/>
      <c r="FLW47" s="117"/>
      <c r="FLX47" s="117"/>
      <c r="FLY47" s="117"/>
      <c r="FLZ47" s="117"/>
      <c r="FMA47" s="117"/>
      <c r="FMB47" s="117"/>
      <c r="FMC47" s="117"/>
      <c r="FMD47" s="117"/>
      <c r="FME47" s="117"/>
      <c r="FMF47" s="117"/>
      <c r="FMG47" s="117"/>
      <c r="FMH47" s="117"/>
      <c r="FMI47" s="117"/>
      <c r="FMJ47" s="117"/>
      <c r="FMK47" s="117"/>
      <c r="FML47" s="117"/>
      <c r="FMM47" s="117"/>
      <c r="FMN47" s="117"/>
      <c r="FMO47" s="117"/>
      <c r="FMP47" s="117"/>
      <c r="FMQ47" s="117"/>
      <c r="FMR47" s="117"/>
      <c r="FMS47" s="117"/>
      <c r="FMT47" s="117"/>
      <c r="FMU47" s="117"/>
      <c r="FMV47" s="117"/>
      <c r="FMW47" s="117"/>
      <c r="FMX47" s="117"/>
      <c r="FMY47" s="117"/>
      <c r="FMZ47" s="117"/>
      <c r="FNA47" s="117"/>
      <c r="FNB47" s="117"/>
      <c r="FNC47" s="117"/>
      <c r="FND47" s="117"/>
      <c r="FNE47" s="117"/>
      <c r="FNF47" s="117"/>
      <c r="FNG47" s="117"/>
      <c r="FNH47" s="117"/>
      <c r="FNI47" s="117"/>
      <c r="FNJ47" s="117"/>
      <c r="FNK47" s="117"/>
      <c r="FNL47" s="117"/>
      <c r="FNM47" s="117"/>
      <c r="FNN47" s="117"/>
      <c r="FNO47" s="117"/>
      <c r="FNP47" s="117"/>
      <c r="FNQ47" s="117"/>
      <c r="FNR47" s="117"/>
      <c r="FNS47" s="117"/>
      <c r="FNT47" s="117"/>
      <c r="FNU47" s="117"/>
      <c r="FNV47" s="117"/>
      <c r="FNW47" s="117"/>
      <c r="FNX47" s="117"/>
      <c r="FNY47" s="117"/>
      <c r="FNZ47" s="117"/>
      <c r="FOA47" s="117"/>
      <c r="FOB47" s="117"/>
      <c r="FOC47" s="117"/>
      <c r="FOD47" s="117"/>
      <c r="FOE47" s="117"/>
      <c r="FOF47" s="117"/>
      <c r="FOG47" s="117"/>
      <c r="FOH47" s="117"/>
      <c r="FOI47" s="117"/>
      <c r="FOJ47" s="117"/>
      <c r="FOK47" s="117"/>
      <c r="FOL47" s="117"/>
      <c r="FOM47" s="117"/>
      <c r="FON47" s="117"/>
      <c r="FOO47" s="117"/>
      <c r="FOP47" s="117"/>
      <c r="FOQ47" s="117"/>
      <c r="FOR47" s="117"/>
      <c r="FOS47" s="117"/>
      <c r="FOT47" s="117"/>
      <c r="FOU47" s="117"/>
      <c r="FOV47" s="117"/>
      <c r="FOW47" s="117"/>
      <c r="FOX47" s="117"/>
      <c r="FOY47" s="117"/>
      <c r="FOZ47" s="117"/>
      <c r="FPA47" s="117"/>
      <c r="FPB47" s="117"/>
      <c r="FPC47" s="117"/>
      <c r="FPD47" s="117"/>
      <c r="FPE47" s="117"/>
      <c r="FPF47" s="117"/>
      <c r="FPG47" s="117"/>
      <c r="FPH47" s="117"/>
      <c r="FPI47" s="117"/>
      <c r="FPJ47" s="117"/>
      <c r="FPK47" s="117"/>
      <c r="FPL47" s="117"/>
      <c r="FPM47" s="117"/>
      <c r="FPN47" s="117"/>
      <c r="FPO47" s="117"/>
      <c r="FPP47" s="117"/>
      <c r="FPQ47" s="117"/>
      <c r="FPR47" s="117"/>
      <c r="FPS47" s="117"/>
      <c r="FPT47" s="117"/>
      <c r="FPU47" s="117"/>
      <c r="FPV47" s="117"/>
      <c r="FPW47" s="117"/>
      <c r="FPX47" s="117"/>
      <c r="FPY47" s="117"/>
      <c r="FPZ47" s="117"/>
      <c r="FQA47" s="117"/>
      <c r="FQB47" s="117"/>
      <c r="FQC47" s="117"/>
      <c r="FQD47" s="117"/>
      <c r="FQE47" s="117"/>
      <c r="FQF47" s="117"/>
      <c r="FQG47" s="117"/>
      <c r="FQH47" s="117"/>
      <c r="FQI47" s="117"/>
      <c r="FQJ47" s="117"/>
      <c r="FQK47" s="117"/>
      <c r="FQL47" s="117"/>
      <c r="FQM47" s="117"/>
      <c r="FQN47" s="117"/>
      <c r="FQO47" s="117"/>
      <c r="FQP47" s="117"/>
      <c r="FQQ47" s="117"/>
      <c r="FQR47" s="117"/>
      <c r="FQS47" s="117"/>
      <c r="FQT47" s="117"/>
      <c r="FQU47" s="117"/>
      <c r="FQV47" s="117"/>
      <c r="FQW47" s="117"/>
      <c r="FQX47" s="117"/>
      <c r="FQY47" s="117"/>
      <c r="FQZ47" s="117"/>
      <c r="FRA47" s="117"/>
      <c r="FRB47" s="117"/>
      <c r="FRC47" s="117"/>
      <c r="FRD47" s="117"/>
      <c r="FRE47" s="117"/>
      <c r="FRF47" s="117"/>
      <c r="FRG47" s="117"/>
      <c r="FRH47" s="117"/>
      <c r="FRI47" s="117"/>
      <c r="FRJ47" s="117"/>
      <c r="FRK47" s="117"/>
      <c r="FRL47" s="117"/>
      <c r="FRM47" s="117"/>
      <c r="FRN47" s="117"/>
      <c r="FRO47" s="117"/>
      <c r="FRP47" s="117"/>
      <c r="FRQ47" s="117"/>
      <c r="FRR47" s="117"/>
      <c r="FRS47" s="117"/>
      <c r="FRT47" s="117"/>
      <c r="FRU47" s="117"/>
      <c r="FRV47" s="117"/>
      <c r="FRW47" s="117"/>
      <c r="FRX47" s="117"/>
      <c r="FRY47" s="117"/>
      <c r="FRZ47" s="117"/>
      <c r="FSA47" s="117"/>
      <c r="FSB47" s="117"/>
      <c r="FSC47" s="117"/>
      <c r="FSD47" s="117"/>
      <c r="FSE47" s="117"/>
      <c r="FSF47" s="117"/>
      <c r="FSG47" s="117"/>
      <c r="FSH47" s="117"/>
      <c r="FSI47" s="117"/>
      <c r="FSJ47" s="117"/>
      <c r="FSK47" s="117"/>
      <c r="FSL47" s="117"/>
      <c r="FSM47" s="117"/>
      <c r="FSN47" s="117"/>
      <c r="FSO47" s="117"/>
      <c r="FSP47" s="117"/>
      <c r="FSQ47" s="117"/>
      <c r="FSR47" s="117"/>
      <c r="FSS47" s="117"/>
      <c r="FST47" s="117"/>
      <c r="FSU47" s="117"/>
      <c r="FSV47" s="117"/>
      <c r="FSW47" s="117"/>
      <c r="FSX47" s="117"/>
      <c r="FSY47" s="117"/>
      <c r="FSZ47" s="117"/>
      <c r="FTA47" s="117"/>
      <c r="FTB47" s="117"/>
      <c r="FTC47" s="117"/>
      <c r="FTD47" s="117"/>
      <c r="FTE47" s="117"/>
      <c r="FTF47" s="117"/>
      <c r="FTG47" s="117"/>
      <c r="FTH47" s="117"/>
      <c r="FTI47" s="117"/>
      <c r="FTJ47" s="117"/>
      <c r="FTK47" s="117"/>
      <c r="FTL47" s="117"/>
      <c r="FTM47" s="117"/>
      <c r="FTN47" s="117"/>
      <c r="FTO47" s="117"/>
      <c r="FTP47" s="117"/>
      <c r="FTQ47" s="117"/>
      <c r="FTR47" s="117"/>
      <c r="FTS47" s="117"/>
      <c r="FTT47" s="117"/>
      <c r="FTU47" s="117"/>
      <c r="FTV47" s="117"/>
      <c r="FTW47" s="117"/>
      <c r="FTX47" s="117"/>
      <c r="FTY47" s="117"/>
      <c r="FTZ47" s="117"/>
      <c r="FUA47" s="117"/>
      <c r="FUB47" s="117"/>
      <c r="FUC47" s="117"/>
      <c r="FUD47" s="117"/>
      <c r="FUE47" s="117"/>
      <c r="FUF47" s="117"/>
      <c r="FUG47" s="117"/>
      <c r="FUH47" s="117"/>
      <c r="FUI47" s="117"/>
      <c r="FUJ47" s="117"/>
      <c r="FUK47" s="117"/>
      <c r="FUL47" s="117"/>
      <c r="FUM47" s="117"/>
      <c r="FUN47" s="117"/>
      <c r="FUO47" s="117"/>
      <c r="FUP47" s="117"/>
      <c r="FUQ47" s="117"/>
      <c r="FUR47" s="117"/>
      <c r="FUS47" s="117"/>
      <c r="FUT47" s="117"/>
      <c r="FUU47" s="117"/>
      <c r="FUV47" s="117"/>
      <c r="FUW47" s="117"/>
      <c r="FUX47" s="117"/>
      <c r="FUY47" s="117"/>
      <c r="FUZ47" s="117"/>
      <c r="FVA47" s="117"/>
      <c r="FVB47" s="117"/>
      <c r="FVC47" s="117"/>
      <c r="FVD47" s="117"/>
      <c r="FVE47" s="117"/>
      <c r="FVF47" s="117"/>
      <c r="FVG47" s="117"/>
      <c r="FVH47" s="117"/>
      <c r="FVI47" s="117"/>
      <c r="FVJ47" s="117"/>
      <c r="FVK47" s="117"/>
      <c r="FVL47" s="117"/>
      <c r="FVM47" s="117"/>
      <c r="FVN47" s="117"/>
      <c r="FVO47" s="117"/>
      <c r="FVP47" s="117"/>
      <c r="FVQ47" s="117"/>
      <c r="FVR47" s="117"/>
      <c r="FVS47" s="117"/>
      <c r="FVT47" s="117"/>
      <c r="FVU47" s="117"/>
      <c r="FVV47" s="117"/>
      <c r="FVW47" s="117"/>
      <c r="FVX47" s="117"/>
      <c r="FVY47" s="117"/>
      <c r="FVZ47" s="117"/>
      <c r="FWA47" s="117"/>
      <c r="FWB47" s="117"/>
      <c r="FWC47" s="117"/>
      <c r="FWD47" s="117"/>
      <c r="FWE47" s="117"/>
      <c r="FWF47" s="117"/>
      <c r="FWG47" s="117"/>
      <c r="FWH47" s="117"/>
      <c r="FWI47" s="117"/>
      <c r="FWJ47" s="117"/>
      <c r="FWK47" s="117"/>
      <c r="FWL47" s="117"/>
      <c r="FWM47" s="117"/>
      <c r="FWN47" s="117"/>
      <c r="FWO47" s="117"/>
      <c r="FWP47" s="117"/>
      <c r="FWQ47" s="117"/>
      <c r="FWR47" s="117"/>
      <c r="FWS47" s="117"/>
      <c r="FWT47" s="117"/>
      <c r="FWU47" s="117"/>
      <c r="FWV47" s="117"/>
      <c r="FWW47" s="117"/>
      <c r="FWX47" s="117"/>
      <c r="FWY47" s="117"/>
      <c r="FWZ47" s="117"/>
      <c r="FXA47" s="117"/>
      <c r="FXB47" s="117"/>
      <c r="FXC47" s="117"/>
      <c r="FXD47" s="117"/>
      <c r="FXE47" s="117"/>
      <c r="FXF47" s="117"/>
      <c r="FXG47" s="117"/>
      <c r="FXH47" s="117"/>
      <c r="FXI47" s="117"/>
      <c r="FXJ47" s="117"/>
      <c r="FXK47" s="117"/>
      <c r="FXL47" s="117"/>
      <c r="FXM47" s="117"/>
      <c r="FXN47" s="117"/>
      <c r="FXO47" s="117"/>
      <c r="FXP47" s="117"/>
      <c r="FXQ47" s="117"/>
      <c r="FXR47" s="117"/>
      <c r="FXS47" s="117"/>
      <c r="FXT47" s="117"/>
      <c r="FXU47" s="117"/>
      <c r="FXV47" s="117"/>
      <c r="FXW47" s="117"/>
      <c r="FXX47" s="117"/>
      <c r="FXY47" s="117"/>
      <c r="FXZ47" s="117"/>
      <c r="FYA47" s="117"/>
      <c r="FYB47" s="117"/>
      <c r="FYC47" s="117"/>
      <c r="FYD47" s="117"/>
      <c r="FYE47" s="117"/>
      <c r="FYF47" s="117"/>
      <c r="FYG47" s="117"/>
      <c r="FYH47" s="117"/>
      <c r="FYI47" s="117"/>
      <c r="FYJ47" s="117"/>
      <c r="FYK47" s="117"/>
      <c r="FYL47" s="117"/>
      <c r="FYM47" s="117"/>
      <c r="FYN47" s="117"/>
      <c r="FYO47" s="117"/>
      <c r="FYP47" s="117"/>
      <c r="FYQ47" s="117"/>
      <c r="FYR47" s="117"/>
      <c r="FYS47" s="117"/>
      <c r="FYT47" s="117"/>
      <c r="FYU47" s="117"/>
      <c r="FYV47" s="117"/>
      <c r="FYW47" s="117"/>
      <c r="FYX47" s="117"/>
      <c r="FYY47" s="117"/>
      <c r="FYZ47" s="117"/>
      <c r="FZA47" s="117"/>
      <c r="FZB47" s="117"/>
      <c r="FZC47" s="117"/>
      <c r="FZD47" s="117"/>
      <c r="FZE47" s="117"/>
      <c r="FZF47" s="117"/>
      <c r="FZG47" s="117"/>
      <c r="FZH47" s="117"/>
      <c r="FZI47" s="117"/>
      <c r="FZJ47" s="117"/>
      <c r="FZK47" s="117"/>
      <c r="FZL47" s="117"/>
      <c r="FZM47" s="117"/>
      <c r="FZN47" s="117"/>
      <c r="FZO47" s="117"/>
      <c r="FZP47" s="117"/>
      <c r="FZQ47" s="117"/>
      <c r="FZR47" s="117"/>
      <c r="FZS47" s="117"/>
      <c r="FZT47" s="117"/>
      <c r="FZU47" s="117"/>
      <c r="FZV47" s="117"/>
      <c r="FZW47" s="117"/>
      <c r="FZX47" s="117"/>
      <c r="FZY47" s="117"/>
      <c r="FZZ47" s="117"/>
      <c r="GAA47" s="117"/>
      <c r="GAB47" s="117"/>
      <c r="GAC47" s="117"/>
      <c r="GAD47" s="117"/>
      <c r="GAE47" s="117"/>
      <c r="GAF47" s="117"/>
      <c r="GAG47" s="117"/>
      <c r="GAH47" s="117"/>
      <c r="GAI47" s="117"/>
      <c r="GAJ47" s="117"/>
      <c r="GAK47" s="117"/>
      <c r="GAL47" s="117"/>
      <c r="GAM47" s="117"/>
      <c r="GAN47" s="117"/>
      <c r="GAO47" s="117"/>
      <c r="GAP47" s="117"/>
      <c r="GAQ47" s="117"/>
      <c r="GAR47" s="117"/>
      <c r="GAS47" s="117"/>
      <c r="GAT47" s="117"/>
      <c r="GAU47" s="117"/>
      <c r="GAV47" s="117"/>
      <c r="GAW47" s="117"/>
      <c r="GAX47" s="117"/>
      <c r="GAY47" s="117"/>
      <c r="GAZ47" s="117"/>
      <c r="GBA47" s="117"/>
      <c r="GBB47" s="117"/>
      <c r="GBC47" s="117"/>
      <c r="GBD47" s="117"/>
      <c r="GBE47" s="117"/>
      <c r="GBF47" s="117"/>
      <c r="GBG47" s="117"/>
      <c r="GBH47" s="117"/>
      <c r="GBI47" s="117"/>
      <c r="GBJ47" s="117"/>
      <c r="GBK47" s="117"/>
      <c r="GBL47" s="117"/>
      <c r="GBM47" s="117"/>
      <c r="GBN47" s="117"/>
      <c r="GBO47" s="117"/>
      <c r="GBP47" s="117"/>
      <c r="GBQ47" s="117"/>
      <c r="GBR47" s="117"/>
      <c r="GBS47" s="117"/>
      <c r="GBT47" s="117"/>
      <c r="GBU47" s="117"/>
      <c r="GBV47" s="117"/>
      <c r="GBW47" s="117"/>
      <c r="GBX47" s="117"/>
      <c r="GBY47" s="117"/>
      <c r="GBZ47" s="117"/>
      <c r="GCA47" s="117"/>
      <c r="GCB47" s="117"/>
      <c r="GCC47" s="117"/>
      <c r="GCD47" s="117"/>
      <c r="GCE47" s="117"/>
      <c r="GCF47" s="117"/>
      <c r="GCG47" s="117"/>
      <c r="GCH47" s="117"/>
      <c r="GCI47" s="117"/>
      <c r="GCJ47" s="117"/>
      <c r="GCK47" s="117"/>
      <c r="GCL47" s="117"/>
      <c r="GCM47" s="117"/>
      <c r="GCN47" s="117"/>
      <c r="GCO47" s="117"/>
      <c r="GCP47" s="117"/>
      <c r="GCQ47" s="117"/>
      <c r="GCR47" s="117"/>
      <c r="GCS47" s="117"/>
      <c r="GCT47" s="117"/>
      <c r="GCU47" s="117"/>
      <c r="GCV47" s="117"/>
      <c r="GCW47" s="117"/>
      <c r="GCX47" s="117"/>
      <c r="GCY47" s="117"/>
      <c r="GCZ47" s="117"/>
      <c r="GDA47" s="117"/>
      <c r="GDB47" s="117"/>
      <c r="GDC47" s="117"/>
      <c r="GDD47" s="117"/>
      <c r="GDE47" s="117"/>
      <c r="GDF47" s="117"/>
      <c r="GDG47" s="117"/>
      <c r="GDH47" s="117"/>
      <c r="GDI47" s="117"/>
      <c r="GDJ47" s="117"/>
      <c r="GDK47" s="117"/>
      <c r="GDL47" s="117"/>
      <c r="GDM47" s="117"/>
      <c r="GDN47" s="117"/>
      <c r="GDO47" s="117"/>
      <c r="GDP47" s="117"/>
      <c r="GDQ47" s="117"/>
      <c r="GDR47" s="117"/>
      <c r="GDS47" s="117"/>
      <c r="GDT47" s="117"/>
      <c r="GDU47" s="117"/>
      <c r="GDV47" s="117"/>
      <c r="GDW47" s="117"/>
      <c r="GDX47" s="117"/>
      <c r="GDY47" s="117"/>
      <c r="GDZ47" s="117"/>
      <c r="GEA47" s="117"/>
      <c r="GEB47" s="117"/>
      <c r="GEC47" s="117"/>
      <c r="GED47" s="117"/>
      <c r="GEE47" s="117"/>
      <c r="GEF47" s="117"/>
      <c r="GEG47" s="117"/>
      <c r="GEH47" s="117"/>
      <c r="GEI47" s="117"/>
      <c r="GEJ47" s="117"/>
      <c r="GEK47" s="117"/>
      <c r="GEL47" s="117"/>
      <c r="GEM47" s="117"/>
      <c r="GEN47" s="117"/>
      <c r="GEO47" s="117"/>
      <c r="GEP47" s="117"/>
      <c r="GEQ47" s="117"/>
      <c r="GER47" s="117"/>
      <c r="GES47" s="117"/>
      <c r="GET47" s="117"/>
      <c r="GEU47" s="117"/>
      <c r="GEV47" s="117"/>
      <c r="GEW47" s="117"/>
      <c r="GEX47" s="117"/>
      <c r="GEY47" s="117"/>
      <c r="GEZ47" s="117"/>
      <c r="GFA47" s="117"/>
      <c r="GFB47" s="117"/>
      <c r="GFC47" s="117"/>
      <c r="GFD47" s="117"/>
      <c r="GFE47" s="117"/>
      <c r="GFF47" s="117"/>
      <c r="GFG47" s="117"/>
      <c r="GFH47" s="117"/>
      <c r="GFI47" s="117"/>
      <c r="GFJ47" s="117"/>
      <c r="GFK47" s="117"/>
      <c r="GFL47" s="117"/>
      <c r="GFM47" s="117"/>
      <c r="GFN47" s="117"/>
      <c r="GFO47" s="117"/>
      <c r="GFP47" s="117"/>
      <c r="GFQ47" s="117"/>
      <c r="GFR47" s="117"/>
      <c r="GFS47" s="117"/>
      <c r="GFT47" s="117"/>
      <c r="GFU47" s="117"/>
      <c r="GFV47" s="117"/>
      <c r="GFW47" s="117"/>
      <c r="GFX47" s="117"/>
      <c r="GFY47" s="117"/>
      <c r="GFZ47" s="117"/>
      <c r="GGA47" s="117"/>
      <c r="GGB47" s="117"/>
      <c r="GGC47" s="117"/>
      <c r="GGD47" s="117"/>
      <c r="GGE47" s="117"/>
      <c r="GGF47" s="117"/>
      <c r="GGG47" s="117"/>
      <c r="GGH47" s="117"/>
      <c r="GGI47" s="117"/>
      <c r="GGJ47" s="117"/>
      <c r="GGK47" s="117"/>
      <c r="GGL47" s="117"/>
      <c r="GGM47" s="117"/>
      <c r="GGN47" s="117"/>
      <c r="GGO47" s="117"/>
      <c r="GGP47" s="117"/>
      <c r="GGQ47" s="117"/>
      <c r="GGR47" s="117"/>
      <c r="GGS47" s="117"/>
      <c r="GGT47" s="117"/>
      <c r="GGU47" s="117"/>
      <c r="GGV47" s="117"/>
      <c r="GGW47" s="117"/>
      <c r="GGX47" s="117"/>
      <c r="GGY47" s="117"/>
      <c r="GGZ47" s="117"/>
      <c r="GHA47" s="117"/>
      <c r="GHB47" s="117"/>
      <c r="GHC47" s="117"/>
      <c r="GHD47" s="117"/>
      <c r="GHE47" s="117"/>
      <c r="GHF47" s="117"/>
      <c r="GHG47" s="117"/>
      <c r="GHH47" s="117"/>
      <c r="GHI47" s="117"/>
      <c r="GHJ47" s="117"/>
      <c r="GHK47" s="117"/>
      <c r="GHL47" s="117"/>
      <c r="GHM47" s="117"/>
      <c r="GHN47" s="117"/>
      <c r="GHO47" s="117"/>
      <c r="GHP47" s="117"/>
      <c r="GHQ47" s="117"/>
      <c r="GHR47" s="117"/>
      <c r="GHS47" s="117"/>
      <c r="GHT47" s="117"/>
      <c r="GHU47" s="117"/>
      <c r="GHV47" s="117"/>
      <c r="GHW47" s="117"/>
      <c r="GHX47" s="117"/>
      <c r="GHY47" s="117"/>
      <c r="GHZ47" s="117"/>
      <c r="GIA47" s="117"/>
      <c r="GIB47" s="117"/>
      <c r="GIC47" s="117"/>
      <c r="GID47" s="117"/>
      <c r="GIE47" s="117"/>
      <c r="GIF47" s="117"/>
      <c r="GIG47" s="117"/>
      <c r="GIH47" s="117"/>
      <c r="GII47" s="117"/>
      <c r="GIJ47" s="117"/>
      <c r="GIK47" s="117"/>
      <c r="GIL47" s="117"/>
      <c r="GIM47" s="117"/>
      <c r="GIN47" s="117"/>
      <c r="GIO47" s="117"/>
      <c r="GIP47" s="117"/>
      <c r="GIQ47" s="117"/>
      <c r="GIR47" s="117"/>
      <c r="GIS47" s="117"/>
      <c r="GIT47" s="117"/>
      <c r="GIU47" s="117"/>
      <c r="GIV47" s="117"/>
      <c r="GIW47" s="117"/>
      <c r="GIX47" s="117"/>
      <c r="GIY47" s="117"/>
      <c r="GIZ47" s="117"/>
      <c r="GJA47" s="117"/>
      <c r="GJB47" s="117"/>
      <c r="GJC47" s="117"/>
      <c r="GJD47" s="117"/>
      <c r="GJE47" s="117"/>
      <c r="GJF47" s="117"/>
      <c r="GJG47" s="117"/>
      <c r="GJH47" s="117"/>
      <c r="GJI47" s="117"/>
      <c r="GJJ47" s="117"/>
      <c r="GJK47" s="117"/>
      <c r="GJL47" s="117"/>
      <c r="GJM47" s="117"/>
      <c r="GJN47" s="117"/>
      <c r="GJO47" s="117"/>
      <c r="GJP47" s="117"/>
      <c r="GJQ47" s="117"/>
      <c r="GJR47" s="117"/>
      <c r="GJS47" s="117"/>
      <c r="GJT47" s="117"/>
      <c r="GJU47" s="117"/>
      <c r="GJV47" s="117"/>
      <c r="GJW47" s="117"/>
      <c r="GJX47" s="117"/>
      <c r="GJY47" s="117"/>
      <c r="GJZ47" s="117"/>
      <c r="GKA47" s="117"/>
      <c r="GKB47" s="117"/>
      <c r="GKC47" s="117"/>
      <c r="GKD47" s="117"/>
      <c r="GKE47" s="117"/>
      <c r="GKF47" s="117"/>
      <c r="GKG47" s="117"/>
      <c r="GKH47" s="117"/>
      <c r="GKI47" s="117"/>
      <c r="GKJ47" s="117"/>
      <c r="GKK47" s="117"/>
      <c r="GKL47" s="117"/>
      <c r="GKM47" s="117"/>
      <c r="GKN47" s="117"/>
      <c r="GKO47" s="117"/>
      <c r="GKP47" s="117"/>
      <c r="GKQ47" s="117"/>
      <c r="GKR47" s="117"/>
      <c r="GKS47" s="117"/>
      <c r="GKT47" s="117"/>
      <c r="GKU47" s="117"/>
      <c r="GKV47" s="117"/>
      <c r="GKW47" s="117"/>
      <c r="GKX47" s="117"/>
      <c r="GKY47" s="117"/>
      <c r="GKZ47" s="117"/>
      <c r="GLA47" s="117"/>
      <c r="GLB47" s="117"/>
      <c r="GLC47" s="117"/>
      <c r="GLD47" s="117"/>
      <c r="GLE47" s="117"/>
      <c r="GLF47" s="117"/>
      <c r="GLG47" s="117"/>
      <c r="GLH47" s="117"/>
      <c r="GLI47" s="117"/>
      <c r="GLJ47" s="117"/>
      <c r="GLK47" s="117"/>
      <c r="GLL47" s="117"/>
      <c r="GLM47" s="117"/>
      <c r="GLN47" s="117"/>
      <c r="GLO47" s="117"/>
      <c r="GLP47" s="117"/>
      <c r="GLQ47" s="117"/>
      <c r="GLR47" s="117"/>
      <c r="GLS47" s="117"/>
      <c r="GLT47" s="117"/>
      <c r="GLU47" s="117"/>
      <c r="GLV47" s="117"/>
      <c r="GLW47" s="117"/>
      <c r="GLX47" s="117"/>
      <c r="GLY47" s="117"/>
      <c r="GLZ47" s="117"/>
      <c r="GMA47" s="117"/>
      <c r="GMB47" s="117"/>
      <c r="GMC47" s="117"/>
      <c r="GMD47" s="117"/>
      <c r="GME47" s="117"/>
      <c r="GMF47" s="117"/>
      <c r="GMG47" s="117"/>
      <c r="GMH47" s="117"/>
      <c r="GMI47" s="117"/>
      <c r="GMJ47" s="117"/>
      <c r="GMK47" s="117"/>
      <c r="GML47" s="117"/>
      <c r="GMM47" s="117"/>
      <c r="GMN47" s="117"/>
      <c r="GMO47" s="117"/>
      <c r="GMP47" s="117"/>
      <c r="GMQ47" s="117"/>
      <c r="GMR47" s="117"/>
      <c r="GMS47" s="117"/>
      <c r="GMT47" s="117"/>
      <c r="GMU47" s="117"/>
      <c r="GMV47" s="117"/>
      <c r="GMW47" s="117"/>
      <c r="GMX47" s="117"/>
      <c r="GMY47" s="117"/>
      <c r="GMZ47" s="117"/>
      <c r="GNA47" s="117"/>
      <c r="GNB47" s="117"/>
      <c r="GNC47" s="117"/>
      <c r="GND47" s="117"/>
      <c r="GNE47" s="117"/>
      <c r="GNF47" s="117"/>
      <c r="GNG47" s="117"/>
      <c r="GNH47" s="117"/>
      <c r="GNI47" s="117"/>
      <c r="GNJ47" s="117"/>
      <c r="GNK47" s="117"/>
      <c r="GNL47" s="117"/>
      <c r="GNM47" s="117"/>
      <c r="GNN47" s="117"/>
      <c r="GNO47" s="117"/>
      <c r="GNP47" s="117"/>
      <c r="GNQ47" s="117"/>
      <c r="GNR47" s="117"/>
      <c r="GNS47" s="117"/>
      <c r="GNT47" s="117"/>
      <c r="GNU47" s="117"/>
      <c r="GNV47" s="117"/>
      <c r="GNW47" s="117"/>
      <c r="GNX47" s="117"/>
      <c r="GNY47" s="117"/>
      <c r="GNZ47" s="117"/>
      <c r="GOA47" s="117"/>
      <c r="GOB47" s="117"/>
      <c r="GOC47" s="117"/>
      <c r="GOD47" s="117"/>
      <c r="GOE47" s="117"/>
      <c r="GOF47" s="117"/>
      <c r="GOG47" s="117"/>
      <c r="GOH47" s="117"/>
      <c r="GOI47" s="117"/>
      <c r="GOJ47" s="117"/>
      <c r="GOK47" s="117"/>
      <c r="GOL47" s="117"/>
      <c r="GOM47" s="117"/>
      <c r="GON47" s="117"/>
      <c r="GOO47" s="117"/>
      <c r="GOP47" s="117"/>
      <c r="GOQ47" s="117"/>
      <c r="GOR47" s="117"/>
      <c r="GOS47" s="117"/>
      <c r="GOT47" s="117"/>
      <c r="GOU47" s="117"/>
      <c r="GOV47" s="117"/>
      <c r="GOW47" s="117"/>
      <c r="GOX47" s="117"/>
      <c r="GOY47" s="117"/>
      <c r="GOZ47" s="117"/>
      <c r="GPA47" s="117"/>
      <c r="GPB47" s="117"/>
      <c r="GPC47" s="117"/>
      <c r="GPD47" s="117"/>
      <c r="GPE47" s="117"/>
      <c r="GPF47" s="117"/>
      <c r="GPG47" s="117"/>
      <c r="GPH47" s="117"/>
      <c r="GPI47" s="117"/>
      <c r="GPJ47" s="117"/>
      <c r="GPK47" s="117"/>
      <c r="GPL47" s="117"/>
      <c r="GPM47" s="117"/>
      <c r="GPN47" s="117"/>
      <c r="GPO47" s="117"/>
      <c r="GPP47" s="117"/>
      <c r="GPQ47" s="117"/>
      <c r="GPR47" s="117"/>
      <c r="GPS47" s="117"/>
      <c r="GPT47" s="117"/>
      <c r="GPU47" s="117"/>
      <c r="GPV47" s="117"/>
      <c r="GPW47" s="117"/>
      <c r="GPX47" s="117"/>
      <c r="GPY47" s="117"/>
      <c r="GPZ47" s="117"/>
      <c r="GQA47" s="117"/>
      <c r="GQB47" s="117"/>
      <c r="GQC47" s="117"/>
      <c r="GQD47" s="117"/>
      <c r="GQE47" s="117"/>
      <c r="GQF47" s="117"/>
      <c r="GQG47" s="117"/>
      <c r="GQH47" s="117"/>
      <c r="GQI47" s="117"/>
      <c r="GQJ47" s="117"/>
      <c r="GQK47" s="117"/>
      <c r="GQL47" s="117"/>
      <c r="GQM47" s="117"/>
      <c r="GQN47" s="117"/>
      <c r="GQO47" s="117"/>
      <c r="GQP47" s="117"/>
      <c r="GQQ47" s="117"/>
      <c r="GQR47" s="117"/>
      <c r="GQS47" s="117"/>
      <c r="GQT47" s="117"/>
      <c r="GQU47" s="117"/>
      <c r="GQV47" s="117"/>
      <c r="GQW47" s="117"/>
      <c r="GQX47" s="117"/>
      <c r="GQY47" s="117"/>
      <c r="GQZ47" s="117"/>
      <c r="GRA47" s="117"/>
      <c r="GRB47" s="117"/>
      <c r="GRC47" s="117"/>
      <c r="GRD47" s="117"/>
      <c r="GRE47" s="117"/>
      <c r="GRF47" s="117"/>
      <c r="GRG47" s="117"/>
      <c r="GRH47" s="117"/>
      <c r="GRI47" s="117"/>
      <c r="GRJ47" s="117"/>
      <c r="GRK47" s="117"/>
      <c r="GRL47" s="117"/>
      <c r="GRM47" s="117"/>
      <c r="GRN47" s="117"/>
      <c r="GRO47" s="117"/>
      <c r="GRP47" s="117"/>
      <c r="GRQ47" s="117"/>
      <c r="GRR47" s="117"/>
      <c r="GRS47" s="117"/>
      <c r="GRT47" s="117"/>
      <c r="GRU47" s="117"/>
      <c r="GRV47" s="117"/>
      <c r="GRW47" s="117"/>
      <c r="GRX47" s="117"/>
      <c r="GRY47" s="117"/>
      <c r="GRZ47" s="117"/>
      <c r="GSA47" s="117"/>
      <c r="GSB47" s="117"/>
      <c r="GSC47" s="117"/>
      <c r="GSD47" s="117"/>
      <c r="GSE47" s="117"/>
      <c r="GSF47" s="117"/>
      <c r="GSG47" s="117"/>
      <c r="GSH47" s="117"/>
      <c r="GSI47" s="117"/>
      <c r="GSJ47" s="117"/>
      <c r="GSK47" s="117"/>
      <c r="GSL47" s="117"/>
      <c r="GSM47" s="117"/>
      <c r="GSN47" s="117"/>
      <c r="GSO47" s="117"/>
      <c r="GSP47" s="117"/>
      <c r="GSQ47" s="117"/>
      <c r="GSR47" s="117"/>
      <c r="GSS47" s="117"/>
      <c r="GST47" s="117"/>
      <c r="GSU47" s="117"/>
      <c r="GSV47" s="117"/>
      <c r="GSW47" s="117"/>
      <c r="GSX47" s="117"/>
      <c r="GSY47" s="117"/>
      <c r="GSZ47" s="117"/>
      <c r="GTA47" s="117"/>
      <c r="GTB47" s="117"/>
      <c r="GTC47" s="117"/>
      <c r="GTD47" s="117"/>
      <c r="GTE47" s="117"/>
      <c r="GTF47" s="117"/>
      <c r="GTG47" s="117"/>
      <c r="GTH47" s="117"/>
      <c r="GTI47" s="117"/>
      <c r="GTJ47" s="117"/>
      <c r="GTK47" s="117"/>
      <c r="GTL47" s="117"/>
      <c r="GTM47" s="117"/>
      <c r="GTN47" s="117"/>
      <c r="GTO47" s="117"/>
      <c r="GTP47" s="117"/>
      <c r="GTQ47" s="117"/>
      <c r="GTR47" s="117"/>
      <c r="GTS47" s="117"/>
      <c r="GTT47" s="117"/>
      <c r="GTU47" s="117"/>
      <c r="GTV47" s="117"/>
      <c r="GTW47" s="117"/>
      <c r="GTX47" s="117"/>
      <c r="GTY47" s="117"/>
      <c r="GTZ47" s="117"/>
      <c r="GUA47" s="117"/>
      <c r="GUB47" s="117"/>
      <c r="GUC47" s="117"/>
      <c r="GUD47" s="117"/>
      <c r="GUE47" s="117"/>
      <c r="GUF47" s="117"/>
      <c r="GUG47" s="117"/>
      <c r="GUH47" s="117"/>
      <c r="GUI47" s="117"/>
      <c r="GUJ47" s="117"/>
      <c r="GUK47" s="117"/>
      <c r="GUL47" s="117"/>
      <c r="GUM47" s="117"/>
      <c r="GUN47" s="117"/>
      <c r="GUO47" s="117"/>
      <c r="GUP47" s="117"/>
      <c r="GUQ47" s="117"/>
      <c r="GUR47" s="117"/>
      <c r="GUS47" s="117"/>
      <c r="GUT47" s="117"/>
      <c r="GUU47" s="117"/>
      <c r="GUV47" s="117"/>
      <c r="GUW47" s="117"/>
      <c r="GUX47" s="117"/>
      <c r="GUY47" s="117"/>
      <c r="GUZ47" s="117"/>
      <c r="GVA47" s="117"/>
      <c r="GVB47" s="117"/>
      <c r="GVC47" s="117"/>
      <c r="GVD47" s="117"/>
      <c r="GVE47" s="117"/>
      <c r="GVF47" s="117"/>
      <c r="GVG47" s="117"/>
      <c r="GVH47" s="117"/>
      <c r="GVI47" s="117"/>
      <c r="GVJ47" s="117"/>
      <c r="GVK47" s="117"/>
      <c r="GVL47" s="117"/>
      <c r="GVM47" s="117"/>
      <c r="GVN47" s="117"/>
      <c r="GVO47" s="117"/>
      <c r="GVP47" s="117"/>
      <c r="GVQ47" s="117"/>
      <c r="GVR47" s="117"/>
      <c r="GVS47" s="117"/>
      <c r="GVT47" s="117"/>
      <c r="GVU47" s="117"/>
      <c r="GVV47" s="117"/>
      <c r="GVW47" s="117"/>
      <c r="GVX47" s="117"/>
      <c r="GVY47" s="117"/>
      <c r="GVZ47" s="117"/>
      <c r="GWA47" s="117"/>
      <c r="GWB47" s="117"/>
      <c r="GWC47" s="117"/>
      <c r="GWD47" s="117"/>
      <c r="GWE47" s="117"/>
      <c r="GWF47" s="117"/>
      <c r="GWG47" s="117"/>
      <c r="GWH47" s="117"/>
      <c r="GWI47" s="117"/>
      <c r="GWJ47" s="117"/>
      <c r="GWK47" s="117"/>
      <c r="GWL47" s="117"/>
      <c r="GWM47" s="117"/>
      <c r="GWN47" s="117"/>
      <c r="GWO47" s="117"/>
      <c r="GWP47" s="117"/>
      <c r="GWQ47" s="117"/>
      <c r="GWR47" s="117"/>
      <c r="GWS47" s="117"/>
      <c r="GWT47" s="117"/>
      <c r="GWU47" s="117"/>
      <c r="GWV47" s="117"/>
      <c r="GWW47" s="117"/>
      <c r="GWX47" s="117"/>
      <c r="GWY47" s="117"/>
      <c r="GWZ47" s="117"/>
      <c r="GXA47" s="117"/>
      <c r="GXB47" s="117"/>
      <c r="GXC47" s="117"/>
      <c r="GXD47" s="117"/>
      <c r="GXE47" s="117"/>
      <c r="GXF47" s="117"/>
      <c r="GXG47" s="117"/>
      <c r="GXH47" s="117"/>
      <c r="GXI47" s="117"/>
      <c r="GXJ47" s="117"/>
      <c r="GXK47" s="117"/>
      <c r="GXL47" s="117"/>
      <c r="GXM47" s="117"/>
      <c r="GXN47" s="117"/>
      <c r="GXO47" s="117"/>
      <c r="GXP47" s="117"/>
      <c r="GXQ47" s="117"/>
      <c r="GXR47" s="117"/>
      <c r="GXS47" s="117"/>
      <c r="GXT47" s="117"/>
      <c r="GXU47" s="117"/>
      <c r="GXV47" s="117"/>
      <c r="GXW47" s="117"/>
      <c r="GXX47" s="117"/>
      <c r="GXY47" s="117"/>
      <c r="GXZ47" s="117"/>
      <c r="GYA47" s="117"/>
      <c r="GYB47" s="117"/>
      <c r="GYC47" s="117"/>
      <c r="GYD47" s="117"/>
      <c r="GYE47" s="117"/>
      <c r="GYF47" s="117"/>
      <c r="GYG47" s="117"/>
      <c r="GYH47" s="117"/>
      <c r="GYI47" s="117"/>
      <c r="GYJ47" s="117"/>
      <c r="GYK47" s="117"/>
      <c r="GYL47" s="117"/>
      <c r="GYM47" s="117"/>
      <c r="GYN47" s="117"/>
      <c r="GYO47" s="117"/>
      <c r="GYP47" s="117"/>
      <c r="GYQ47" s="117"/>
      <c r="GYR47" s="117"/>
      <c r="GYS47" s="117"/>
      <c r="GYT47" s="117"/>
      <c r="GYU47" s="117"/>
      <c r="GYV47" s="117"/>
      <c r="GYW47" s="117"/>
      <c r="GYX47" s="117"/>
      <c r="GYY47" s="117"/>
      <c r="GYZ47" s="117"/>
      <c r="GZA47" s="117"/>
      <c r="GZB47" s="117"/>
      <c r="GZC47" s="117"/>
      <c r="GZD47" s="117"/>
      <c r="GZE47" s="117"/>
      <c r="GZF47" s="117"/>
      <c r="GZG47" s="117"/>
      <c r="GZH47" s="117"/>
      <c r="GZI47" s="117"/>
      <c r="GZJ47" s="117"/>
      <c r="GZK47" s="117"/>
      <c r="GZL47" s="117"/>
      <c r="GZM47" s="117"/>
      <c r="GZN47" s="117"/>
      <c r="GZO47" s="117"/>
      <c r="GZP47" s="117"/>
      <c r="GZQ47" s="117"/>
      <c r="GZR47" s="117"/>
      <c r="GZS47" s="117"/>
      <c r="GZT47" s="117"/>
      <c r="GZU47" s="117"/>
      <c r="GZV47" s="117"/>
      <c r="GZW47" s="117"/>
      <c r="GZX47" s="117"/>
      <c r="GZY47" s="117"/>
      <c r="GZZ47" s="117"/>
      <c r="HAA47" s="117"/>
      <c r="HAB47" s="117"/>
      <c r="HAC47" s="117"/>
      <c r="HAD47" s="117"/>
      <c r="HAE47" s="117"/>
      <c r="HAF47" s="117"/>
      <c r="HAG47" s="117"/>
      <c r="HAH47" s="117"/>
      <c r="HAI47" s="117"/>
      <c r="HAJ47" s="117"/>
      <c r="HAK47" s="117"/>
      <c r="HAL47" s="117"/>
      <c r="HAM47" s="117"/>
      <c r="HAN47" s="117"/>
      <c r="HAO47" s="117"/>
      <c r="HAP47" s="117"/>
      <c r="HAQ47" s="117"/>
      <c r="HAR47" s="117"/>
      <c r="HAS47" s="117"/>
      <c r="HAT47" s="117"/>
      <c r="HAU47" s="117"/>
      <c r="HAV47" s="117"/>
      <c r="HAW47" s="117"/>
      <c r="HAX47" s="117"/>
      <c r="HAY47" s="117"/>
      <c r="HAZ47" s="117"/>
      <c r="HBA47" s="117"/>
      <c r="HBB47" s="117"/>
      <c r="HBC47" s="117"/>
      <c r="HBD47" s="117"/>
      <c r="HBE47" s="117"/>
      <c r="HBF47" s="117"/>
      <c r="HBG47" s="117"/>
      <c r="HBH47" s="117"/>
      <c r="HBI47" s="117"/>
      <c r="HBJ47" s="117"/>
      <c r="HBK47" s="117"/>
      <c r="HBL47" s="117"/>
      <c r="HBM47" s="117"/>
      <c r="HBN47" s="117"/>
      <c r="HBO47" s="117"/>
      <c r="HBP47" s="117"/>
      <c r="HBQ47" s="117"/>
      <c r="HBR47" s="117"/>
      <c r="HBS47" s="117"/>
      <c r="HBT47" s="117"/>
      <c r="HBU47" s="117"/>
      <c r="HBV47" s="117"/>
      <c r="HBW47" s="117"/>
      <c r="HBX47" s="117"/>
      <c r="HBY47" s="117"/>
      <c r="HBZ47" s="117"/>
      <c r="HCA47" s="117"/>
      <c r="HCB47" s="117"/>
      <c r="HCC47" s="117"/>
      <c r="HCD47" s="117"/>
      <c r="HCE47" s="117"/>
      <c r="HCF47" s="117"/>
      <c r="HCG47" s="117"/>
      <c r="HCH47" s="117"/>
      <c r="HCI47" s="117"/>
      <c r="HCJ47" s="117"/>
      <c r="HCK47" s="117"/>
      <c r="HCL47" s="117"/>
      <c r="HCM47" s="117"/>
      <c r="HCN47" s="117"/>
      <c r="HCO47" s="117"/>
      <c r="HCP47" s="117"/>
      <c r="HCQ47" s="117"/>
      <c r="HCR47" s="117"/>
      <c r="HCS47" s="117"/>
      <c r="HCT47" s="117"/>
      <c r="HCU47" s="117"/>
      <c r="HCV47" s="117"/>
      <c r="HCW47" s="117"/>
      <c r="HCX47" s="117"/>
      <c r="HCY47" s="117"/>
      <c r="HCZ47" s="117"/>
      <c r="HDA47" s="117"/>
      <c r="HDB47" s="117"/>
      <c r="HDC47" s="117"/>
      <c r="HDD47" s="117"/>
      <c r="HDE47" s="117"/>
      <c r="HDF47" s="117"/>
      <c r="HDG47" s="117"/>
      <c r="HDH47" s="117"/>
      <c r="HDI47" s="117"/>
      <c r="HDJ47" s="117"/>
      <c r="HDK47" s="117"/>
      <c r="HDL47" s="117"/>
      <c r="HDM47" s="117"/>
      <c r="HDN47" s="117"/>
      <c r="HDO47" s="117"/>
      <c r="HDP47" s="117"/>
      <c r="HDQ47" s="117"/>
      <c r="HDR47" s="117"/>
      <c r="HDS47" s="117"/>
      <c r="HDT47" s="117"/>
      <c r="HDU47" s="117"/>
      <c r="HDV47" s="117"/>
      <c r="HDW47" s="117"/>
      <c r="HDX47" s="117"/>
      <c r="HDY47" s="117"/>
      <c r="HDZ47" s="117"/>
      <c r="HEA47" s="117"/>
      <c r="HEB47" s="117"/>
      <c r="HEC47" s="117"/>
      <c r="HED47" s="117"/>
      <c r="HEE47" s="117"/>
      <c r="HEF47" s="117"/>
      <c r="HEG47" s="117"/>
      <c r="HEH47" s="117"/>
      <c r="HEI47" s="117"/>
      <c r="HEJ47" s="117"/>
      <c r="HEK47" s="117"/>
      <c r="HEL47" s="117"/>
      <c r="HEM47" s="117"/>
      <c r="HEN47" s="117"/>
      <c r="HEO47" s="117"/>
      <c r="HEP47" s="117"/>
      <c r="HEQ47" s="117"/>
      <c r="HER47" s="117"/>
      <c r="HES47" s="117"/>
      <c r="HET47" s="117"/>
      <c r="HEU47" s="117"/>
      <c r="HEV47" s="117"/>
      <c r="HEW47" s="117"/>
      <c r="HEX47" s="117"/>
      <c r="HEY47" s="117"/>
      <c r="HEZ47" s="117"/>
      <c r="HFA47" s="117"/>
      <c r="HFB47" s="117"/>
      <c r="HFC47" s="117"/>
      <c r="HFD47" s="117"/>
      <c r="HFE47" s="117"/>
      <c r="HFF47" s="117"/>
      <c r="HFG47" s="117"/>
      <c r="HFH47" s="117"/>
      <c r="HFI47" s="117"/>
      <c r="HFJ47" s="117"/>
      <c r="HFK47" s="117"/>
      <c r="HFL47" s="117"/>
      <c r="HFM47" s="117"/>
      <c r="HFN47" s="117"/>
      <c r="HFO47" s="117"/>
      <c r="HFP47" s="117"/>
      <c r="HFQ47" s="117"/>
      <c r="HFR47" s="117"/>
      <c r="HFS47" s="117"/>
      <c r="HFT47" s="117"/>
      <c r="HFU47" s="117"/>
      <c r="HFV47" s="117"/>
      <c r="HFW47" s="117"/>
      <c r="HFX47" s="117"/>
      <c r="HFY47" s="117"/>
      <c r="HFZ47" s="117"/>
      <c r="HGA47" s="117"/>
      <c r="HGB47" s="117"/>
      <c r="HGC47" s="117"/>
      <c r="HGD47" s="117"/>
      <c r="HGE47" s="117"/>
      <c r="HGF47" s="117"/>
      <c r="HGG47" s="117"/>
      <c r="HGH47" s="117"/>
      <c r="HGI47" s="117"/>
      <c r="HGJ47" s="117"/>
      <c r="HGK47" s="117"/>
      <c r="HGL47" s="117"/>
      <c r="HGM47" s="117"/>
      <c r="HGN47" s="117"/>
      <c r="HGO47" s="117"/>
      <c r="HGP47" s="117"/>
      <c r="HGQ47" s="117"/>
      <c r="HGR47" s="117"/>
      <c r="HGS47" s="117"/>
      <c r="HGT47" s="117"/>
      <c r="HGU47" s="117"/>
      <c r="HGV47" s="117"/>
      <c r="HGW47" s="117"/>
      <c r="HGX47" s="117"/>
      <c r="HGY47" s="117"/>
      <c r="HGZ47" s="117"/>
      <c r="HHA47" s="117"/>
      <c r="HHB47" s="117"/>
      <c r="HHC47" s="117"/>
      <c r="HHD47" s="117"/>
      <c r="HHE47" s="117"/>
      <c r="HHF47" s="117"/>
      <c r="HHG47" s="117"/>
      <c r="HHH47" s="117"/>
      <c r="HHI47" s="117"/>
      <c r="HHJ47" s="117"/>
      <c r="HHK47" s="117"/>
      <c r="HHL47" s="117"/>
      <c r="HHM47" s="117"/>
      <c r="HHN47" s="117"/>
      <c r="HHO47" s="117"/>
      <c r="HHP47" s="117"/>
      <c r="HHQ47" s="117"/>
      <c r="HHR47" s="117"/>
      <c r="HHS47" s="117"/>
      <c r="HHT47" s="117"/>
      <c r="HHU47" s="117"/>
      <c r="HHV47" s="117"/>
      <c r="HHW47" s="117"/>
      <c r="HHX47" s="117"/>
      <c r="HHY47" s="117"/>
      <c r="HHZ47" s="117"/>
      <c r="HIA47" s="117"/>
      <c r="HIB47" s="117"/>
      <c r="HIC47" s="117"/>
      <c r="HID47" s="117"/>
      <c r="HIE47" s="117"/>
      <c r="HIF47" s="117"/>
      <c r="HIG47" s="117"/>
      <c r="HIH47" s="117"/>
      <c r="HII47" s="117"/>
      <c r="HIJ47" s="117"/>
      <c r="HIK47" s="117"/>
      <c r="HIL47" s="117"/>
      <c r="HIM47" s="117"/>
      <c r="HIN47" s="117"/>
      <c r="HIO47" s="117"/>
      <c r="HIP47" s="117"/>
      <c r="HIQ47" s="117"/>
      <c r="HIR47" s="117"/>
      <c r="HIS47" s="117"/>
      <c r="HIT47" s="117"/>
      <c r="HIU47" s="117"/>
      <c r="HIV47" s="117"/>
      <c r="HIW47" s="117"/>
      <c r="HIX47" s="117"/>
      <c r="HIY47" s="117"/>
      <c r="HIZ47" s="117"/>
      <c r="HJA47" s="117"/>
      <c r="HJB47" s="117"/>
      <c r="HJC47" s="117"/>
      <c r="HJD47" s="117"/>
      <c r="HJE47" s="117"/>
      <c r="HJF47" s="117"/>
      <c r="HJG47" s="117"/>
      <c r="HJH47" s="117"/>
      <c r="HJI47" s="117"/>
      <c r="HJJ47" s="117"/>
      <c r="HJK47" s="117"/>
      <c r="HJL47" s="117"/>
      <c r="HJM47" s="117"/>
      <c r="HJN47" s="117"/>
      <c r="HJO47" s="117"/>
      <c r="HJP47" s="117"/>
      <c r="HJQ47" s="117"/>
      <c r="HJR47" s="117"/>
      <c r="HJS47" s="117"/>
      <c r="HJT47" s="117"/>
      <c r="HJU47" s="117"/>
      <c r="HJV47" s="117"/>
      <c r="HJW47" s="117"/>
      <c r="HJX47" s="117"/>
      <c r="HJY47" s="117"/>
      <c r="HJZ47" s="117"/>
      <c r="HKA47" s="117"/>
      <c r="HKB47" s="117"/>
      <c r="HKC47" s="117"/>
      <c r="HKD47" s="117"/>
      <c r="HKE47" s="117"/>
      <c r="HKF47" s="117"/>
      <c r="HKG47" s="117"/>
      <c r="HKH47" s="117"/>
      <c r="HKI47" s="117"/>
      <c r="HKJ47" s="117"/>
      <c r="HKK47" s="117"/>
      <c r="HKL47" s="117"/>
      <c r="HKM47" s="117"/>
      <c r="HKN47" s="117"/>
      <c r="HKO47" s="117"/>
      <c r="HKP47" s="117"/>
      <c r="HKQ47" s="117"/>
      <c r="HKR47" s="117"/>
      <c r="HKS47" s="117"/>
      <c r="HKT47" s="117"/>
      <c r="HKU47" s="117"/>
      <c r="HKV47" s="117"/>
      <c r="HKW47" s="117"/>
      <c r="HKX47" s="117"/>
      <c r="HKY47" s="117"/>
      <c r="HKZ47" s="117"/>
      <c r="HLA47" s="117"/>
      <c r="HLB47" s="117"/>
      <c r="HLC47" s="117"/>
      <c r="HLD47" s="117"/>
      <c r="HLE47" s="117"/>
      <c r="HLF47" s="117"/>
      <c r="HLG47" s="117"/>
      <c r="HLH47" s="117"/>
      <c r="HLI47" s="117"/>
      <c r="HLJ47" s="117"/>
      <c r="HLK47" s="117"/>
      <c r="HLL47" s="117"/>
      <c r="HLM47" s="117"/>
      <c r="HLN47" s="117"/>
      <c r="HLO47" s="117"/>
      <c r="HLP47" s="117"/>
      <c r="HLQ47" s="117"/>
      <c r="HLR47" s="117"/>
      <c r="HLS47" s="117"/>
      <c r="HLT47" s="117"/>
      <c r="HLU47" s="117"/>
      <c r="HLV47" s="117"/>
      <c r="HLW47" s="117"/>
      <c r="HLX47" s="117"/>
      <c r="HLY47" s="117"/>
      <c r="HLZ47" s="117"/>
      <c r="HMA47" s="117"/>
      <c r="HMB47" s="117"/>
      <c r="HMC47" s="117"/>
      <c r="HMD47" s="117"/>
      <c r="HME47" s="117"/>
      <c r="HMF47" s="117"/>
      <c r="HMG47" s="117"/>
      <c r="HMH47" s="117"/>
      <c r="HMI47" s="117"/>
      <c r="HMJ47" s="117"/>
      <c r="HMK47" s="117"/>
      <c r="HML47" s="117"/>
      <c r="HMM47" s="117"/>
      <c r="HMN47" s="117"/>
      <c r="HMO47" s="117"/>
      <c r="HMP47" s="117"/>
      <c r="HMQ47" s="117"/>
      <c r="HMR47" s="117"/>
      <c r="HMS47" s="117"/>
      <c r="HMT47" s="117"/>
      <c r="HMU47" s="117"/>
      <c r="HMV47" s="117"/>
      <c r="HMW47" s="117"/>
      <c r="HMX47" s="117"/>
      <c r="HMY47" s="117"/>
      <c r="HMZ47" s="117"/>
      <c r="HNA47" s="117"/>
      <c r="HNB47" s="117"/>
      <c r="HNC47" s="117"/>
      <c r="HND47" s="117"/>
      <c r="HNE47" s="117"/>
      <c r="HNF47" s="117"/>
      <c r="HNG47" s="117"/>
      <c r="HNH47" s="117"/>
      <c r="HNI47" s="117"/>
      <c r="HNJ47" s="117"/>
      <c r="HNK47" s="117"/>
      <c r="HNL47" s="117"/>
      <c r="HNM47" s="117"/>
      <c r="HNN47" s="117"/>
      <c r="HNO47" s="117"/>
      <c r="HNP47" s="117"/>
      <c r="HNQ47" s="117"/>
      <c r="HNR47" s="117"/>
      <c r="HNS47" s="117"/>
      <c r="HNT47" s="117"/>
      <c r="HNU47" s="117"/>
      <c r="HNV47" s="117"/>
      <c r="HNW47" s="117"/>
      <c r="HNX47" s="117"/>
      <c r="HNY47" s="117"/>
      <c r="HNZ47" s="117"/>
      <c r="HOA47" s="117"/>
      <c r="HOB47" s="117"/>
      <c r="HOC47" s="117"/>
      <c r="HOD47" s="117"/>
      <c r="HOE47" s="117"/>
      <c r="HOF47" s="117"/>
      <c r="HOG47" s="117"/>
      <c r="HOH47" s="117"/>
      <c r="HOI47" s="117"/>
      <c r="HOJ47" s="117"/>
      <c r="HOK47" s="117"/>
      <c r="HOL47" s="117"/>
      <c r="HOM47" s="117"/>
      <c r="HON47" s="117"/>
      <c r="HOO47" s="117"/>
      <c r="HOP47" s="117"/>
      <c r="HOQ47" s="117"/>
      <c r="HOR47" s="117"/>
      <c r="HOS47" s="117"/>
      <c r="HOT47" s="117"/>
      <c r="HOU47" s="117"/>
      <c r="HOV47" s="117"/>
      <c r="HOW47" s="117"/>
      <c r="HOX47" s="117"/>
      <c r="HOY47" s="117"/>
      <c r="HOZ47" s="117"/>
      <c r="HPA47" s="117"/>
      <c r="HPB47" s="117"/>
      <c r="HPC47" s="117"/>
      <c r="HPD47" s="117"/>
      <c r="HPE47" s="117"/>
      <c r="HPF47" s="117"/>
      <c r="HPG47" s="117"/>
      <c r="HPH47" s="117"/>
      <c r="HPI47" s="117"/>
      <c r="HPJ47" s="117"/>
      <c r="HPK47" s="117"/>
      <c r="HPL47" s="117"/>
      <c r="HPM47" s="117"/>
      <c r="HPN47" s="117"/>
      <c r="HPO47" s="117"/>
      <c r="HPP47" s="117"/>
      <c r="HPQ47" s="117"/>
      <c r="HPR47" s="117"/>
      <c r="HPS47" s="117"/>
      <c r="HPT47" s="117"/>
      <c r="HPU47" s="117"/>
      <c r="HPV47" s="117"/>
      <c r="HPW47" s="117"/>
      <c r="HPX47" s="117"/>
      <c r="HPY47" s="117"/>
      <c r="HPZ47" s="117"/>
      <c r="HQA47" s="117"/>
      <c r="HQB47" s="117"/>
      <c r="HQC47" s="117"/>
      <c r="HQD47" s="117"/>
      <c r="HQE47" s="117"/>
      <c r="HQF47" s="117"/>
      <c r="HQG47" s="117"/>
      <c r="HQH47" s="117"/>
      <c r="HQI47" s="117"/>
      <c r="HQJ47" s="117"/>
      <c r="HQK47" s="117"/>
      <c r="HQL47" s="117"/>
      <c r="HQM47" s="117"/>
      <c r="HQN47" s="117"/>
      <c r="HQO47" s="117"/>
      <c r="HQP47" s="117"/>
      <c r="HQQ47" s="117"/>
      <c r="HQR47" s="117"/>
      <c r="HQS47" s="117"/>
      <c r="HQT47" s="117"/>
      <c r="HQU47" s="117"/>
      <c r="HQV47" s="117"/>
      <c r="HQW47" s="117"/>
      <c r="HQX47" s="117"/>
      <c r="HQY47" s="117"/>
      <c r="HQZ47" s="117"/>
      <c r="HRA47" s="117"/>
      <c r="HRB47" s="117"/>
      <c r="HRC47" s="117"/>
      <c r="HRD47" s="117"/>
      <c r="HRE47" s="117"/>
      <c r="HRF47" s="117"/>
      <c r="HRG47" s="117"/>
      <c r="HRH47" s="117"/>
      <c r="HRI47" s="117"/>
      <c r="HRJ47" s="117"/>
      <c r="HRK47" s="117"/>
      <c r="HRL47" s="117"/>
      <c r="HRM47" s="117"/>
      <c r="HRN47" s="117"/>
      <c r="HRO47" s="117"/>
      <c r="HRP47" s="117"/>
      <c r="HRQ47" s="117"/>
      <c r="HRR47" s="117"/>
      <c r="HRS47" s="117"/>
      <c r="HRT47" s="117"/>
      <c r="HRU47" s="117"/>
      <c r="HRV47" s="117"/>
      <c r="HRW47" s="117"/>
      <c r="HRX47" s="117"/>
      <c r="HRY47" s="117"/>
      <c r="HRZ47" s="117"/>
      <c r="HSA47" s="117"/>
      <c r="HSB47" s="117"/>
      <c r="HSC47" s="117"/>
      <c r="HSD47" s="117"/>
      <c r="HSE47" s="117"/>
      <c r="HSF47" s="117"/>
      <c r="HSG47" s="117"/>
      <c r="HSH47" s="117"/>
      <c r="HSI47" s="117"/>
      <c r="HSJ47" s="117"/>
      <c r="HSK47" s="117"/>
      <c r="HSL47" s="117"/>
      <c r="HSM47" s="117"/>
      <c r="HSN47" s="117"/>
      <c r="HSO47" s="117"/>
      <c r="HSP47" s="117"/>
      <c r="HSQ47" s="117"/>
      <c r="HSR47" s="117"/>
      <c r="HSS47" s="117"/>
      <c r="HST47" s="117"/>
      <c r="HSU47" s="117"/>
      <c r="HSV47" s="117"/>
      <c r="HSW47" s="117"/>
      <c r="HSX47" s="117"/>
      <c r="HSY47" s="117"/>
      <c r="HSZ47" s="117"/>
      <c r="HTA47" s="117"/>
      <c r="HTB47" s="117"/>
      <c r="HTC47" s="117"/>
      <c r="HTD47" s="117"/>
      <c r="HTE47" s="117"/>
      <c r="HTF47" s="117"/>
      <c r="HTG47" s="117"/>
      <c r="HTH47" s="117"/>
      <c r="HTI47" s="117"/>
      <c r="HTJ47" s="117"/>
      <c r="HTK47" s="117"/>
      <c r="HTL47" s="117"/>
      <c r="HTM47" s="117"/>
      <c r="HTN47" s="117"/>
      <c r="HTO47" s="117"/>
      <c r="HTP47" s="117"/>
      <c r="HTQ47" s="117"/>
      <c r="HTR47" s="117"/>
      <c r="HTS47" s="117"/>
      <c r="HTT47" s="117"/>
      <c r="HTU47" s="117"/>
      <c r="HTV47" s="117"/>
      <c r="HTW47" s="117"/>
      <c r="HTX47" s="117"/>
      <c r="HTY47" s="117"/>
      <c r="HTZ47" s="117"/>
      <c r="HUA47" s="117"/>
      <c r="HUB47" s="117"/>
      <c r="HUC47" s="117"/>
      <c r="HUD47" s="117"/>
      <c r="HUE47" s="117"/>
      <c r="HUF47" s="117"/>
      <c r="HUG47" s="117"/>
      <c r="HUH47" s="117"/>
      <c r="HUI47" s="117"/>
      <c r="HUJ47" s="117"/>
      <c r="HUK47" s="117"/>
      <c r="HUL47" s="117"/>
      <c r="HUM47" s="117"/>
      <c r="HUN47" s="117"/>
      <c r="HUO47" s="117"/>
      <c r="HUP47" s="117"/>
      <c r="HUQ47" s="117"/>
      <c r="HUR47" s="117"/>
      <c r="HUS47" s="117"/>
      <c r="HUT47" s="117"/>
      <c r="HUU47" s="117"/>
      <c r="HUV47" s="117"/>
      <c r="HUW47" s="117"/>
      <c r="HUX47" s="117"/>
      <c r="HUY47" s="117"/>
      <c r="HUZ47" s="117"/>
      <c r="HVA47" s="117"/>
      <c r="HVB47" s="117"/>
      <c r="HVC47" s="117"/>
      <c r="HVD47" s="117"/>
      <c r="HVE47" s="117"/>
      <c r="HVF47" s="117"/>
      <c r="HVG47" s="117"/>
      <c r="HVH47" s="117"/>
      <c r="HVI47" s="117"/>
      <c r="HVJ47" s="117"/>
      <c r="HVK47" s="117"/>
      <c r="HVL47" s="117"/>
      <c r="HVM47" s="117"/>
      <c r="HVN47" s="117"/>
      <c r="HVO47" s="117"/>
      <c r="HVP47" s="117"/>
      <c r="HVQ47" s="117"/>
      <c r="HVR47" s="117"/>
      <c r="HVS47" s="117"/>
      <c r="HVT47" s="117"/>
      <c r="HVU47" s="117"/>
      <c r="HVV47" s="117"/>
      <c r="HVW47" s="117"/>
      <c r="HVX47" s="117"/>
      <c r="HVY47" s="117"/>
      <c r="HVZ47" s="117"/>
      <c r="HWA47" s="117"/>
      <c r="HWB47" s="117"/>
      <c r="HWC47" s="117"/>
      <c r="HWD47" s="117"/>
      <c r="HWE47" s="117"/>
      <c r="HWF47" s="117"/>
      <c r="HWG47" s="117"/>
      <c r="HWH47" s="117"/>
      <c r="HWI47" s="117"/>
      <c r="HWJ47" s="117"/>
      <c r="HWK47" s="117"/>
      <c r="HWL47" s="117"/>
      <c r="HWM47" s="117"/>
      <c r="HWN47" s="117"/>
      <c r="HWO47" s="117"/>
      <c r="HWP47" s="117"/>
      <c r="HWQ47" s="117"/>
      <c r="HWR47" s="117"/>
      <c r="HWS47" s="117"/>
      <c r="HWT47" s="117"/>
      <c r="HWU47" s="117"/>
      <c r="HWV47" s="117"/>
      <c r="HWW47" s="117"/>
      <c r="HWX47" s="117"/>
      <c r="HWY47" s="117"/>
      <c r="HWZ47" s="117"/>
      <c r="HXA47" s="117"/>
      <c r="HXB47" s="117"/>
      <c r="HXC47" s="117"/>
      <c r="HXD47" s="117"/>
      <c r="HXE47" s="117"/>
      <c r="HXF47" s="117"/>
      <c r="HXG47" s="117"/>
      <c r="HXH47" s="117"/>
      <c r="HXI47" s="117"/>
      <c r="HXJ47" s="117"/>
      <c r="HXK47" s="117"/>
      <c r="HXL47" s="117"/>
      <c r="HXM47" s="117"/>
      <c r="HXN47" s="117"/>
      <c r="HXO47" s="117"/>
      <c r="HXP47" s="117"/>
      <c r="HXQ47" s="117"/>
      <c r="HXR47" s="117"/>
      <c r="HXS47" s="117"/>
      <c r="HXT47" s="117"/>
      <c r="HXU47" s="117"/>
      <c r="HXV47" s="117"/>
      <c r="HXW47" s="117"/>
      <c r="HXX47" s="117"/>
      <c r="HXY47" s="117"/>
      <c r="HXZ47" s="117"/>
      <c r="HYA47" s="117"/>
      <c r="HYB47" s="117"/>
      <c r="HYC47" s="117"/>
      <c r="HYD47" s="117"/>
      <c r="HYE47" s="117"/>
      <c r="HYF47" s="117"/>
      <c r="HYG47" s="117"/>
      <c r="HYH47" s="117"/>
      <c r="HYI47" s="117"/>
      <c r="HYJ47" s="117"/>
      <c r="HYK47" s="117"/>
      <c r="HYL47" s="117"/>
      <c r="HYM47" s="117"/>
      <c r="HYN47" s="117"/>
      <c r="HYO47" s="117"/>
      <c r="HYP47" s="117"/>
      <c r="HYQ47" s="117"/>
      <c r="HYR47" s="117"/>
      <c r="HYS47" s="117"/>
      <c r="HYT47" s="117"/>
      <c r="HYU47" s="117"/>
      <c r="HYV47" s="117"/>
      <c r="HYW47" s="117"/>
      <c r="HYX47" s="117"/>
      <c r="HYY47" s="117"/>
      <c r="HYZ47" s="117"/>
      <c r="HZA47" s="117"/>
      <c r="HZB47" s="117"/>
      <c r="HZC47" s="117"/>
      <c r="HZD47" s="117"/>
      <c r="HZE47" s="117"/>
      <c r="HZF47" s="117"/>
      <c r="HZG47" s="117"/>
      <c r="HZH47" s="117"/>
      <c r="HZI47" s="117"/>
      <c r="HZJ47" s="117"/>
      <c r="HZK47" s="117"/>
      <c r="HZL47" s="117"/>
      <c r="HZM47" s="117"/>
      <c r="HZN47" s="117"/>
      <c r="HZO47" s="117"/>
      <c r="HZP47" s="117"/>
      <c r="HZQ47" s="117"/>
      <c r="HZR47" s="117"/>
      <c r="HZS47" s="117"/>
      <c r="HZT47" s="117"/>
      <c r="HZU47" s="117"/>
      <c r="HZV47" s="117"/>
      <c r="HZW47" s="117"/>
      <c r="HZX47" s="117"/>
      <c r="HZY47" s="117"/>
      <c r="HZZ47" s="117"/>
      <c r="IAA47" s="117"/>
      <c r="IAB47" s="117"/>
      <c r="IAC47" s="117"/>
      <c r="IAD47" s="117"/>
      <c r="IAE47" s="117"/>
      <c r="IAF47" s="117"/>
      <c r="IAG47" s="117"/>
      <c r="IAH47" s="117"/>
      <c r="IAI47" s="117"/>
      <c r="IAJ47" s="117"/>
      <c r="IAK47" s="117"/>
      <c r="IAL47" s="117"/>
      <c r="IAM47" s="117"/>
      <c r="IAN47" s="117"/>
      <c r="IAO47" s="117"/>
      <c r="IAP47" s="117"/>
      <c r="IAQ47" s="117"/>
      <c r="IAR47" s="117"/>
      <c r="IAS47" s="117"/>
      <c r="IAT47" s="117"/>
      <c r="IAU47" s="117"/>
      <c r="IAV47" s="117"/>
      <c r="IAW47" s="117"/>
      <c r="IAX47" s="117"/>
      <c r="IAY47" s="117"/>
      <c r="IAZ47" s="117"/>
      <c r="IBA47" s="117"/>
      <c r="IBB47" s="117"/>
      <c r="IBC47" s="117"/>
      <c r="IBD47" s="117"/>
      <c r="IBE47" s="117"/>
      <c r="IBF47" s="117"/>
      <c r="IBG47" s="117"/>
      <c r="IBH47" s="117"/>
      <c r="IBI47" s="117"/>
      <c r="IBJ47" s="117"/>
      <c r="IBK47" s="117"/>
      <c r="IBL47" s="117"/>
      <c r="IBM47" s="117"/>
      <c r="IBN47" s="117"/>
      <c r="IBO47" s="117"/>
      <c r="IBP47" s="117"/>
      <c r="IBQ47" s="117"/>
      <c r="IBR47" s="117"/>
      <c r="IBS47" s="117"/>
      <c r="IBT47" s="117"/>
      <c r="IBU47" s="117"/>
      <c r="IBV47" s="117"/>
      <c r="IBW47" s="117"/>
      <c r="IBX47" s="117"/>
      <c r="IBY47" s="117"/>
      <c r="IBZ47" s="117"/>
      <c r="ICA47" s="117"/>
      <c r="ICB47" s="117"/>
      <c r="ICC47" s="117"/>
      <c r="ICD47" s="117"/>
      <c r="ICE47" s="117"/>
      <c r="ICF47" s="117"/>
      <c r="ICG47" s="117"/>
      <c r="ICH47" s="117"/>
      <c r="ICI47" s="117"/>
      <c r="ICJ47" s="117"/>
      <c r="ICK47" s="117"/>
      <c r="ICL47" s="117"/>
      <c r="ICM47" s="117"/>
      <c r="ICN47" s="117"/>
      <c r="ICO47" s="117"/>
      <c r="ICP47" s="117"/>
      <c r="ICQ47" s="117"/>
      <c r="ICR47" s="117"/>
      <c r="ICS47" s="117"/>
      <c r="ICT47" s="117"/>
      <c r="ICU47" s="117"/>
      <c r="ICV47" s="117"/>
      <c r="ICW47" s="117"/>
      <c r="ICX47" s="117"/>
      <c r="ICY47" s="117"/>
      <c r="ICZ47" s="117"/>
      <c r="IDA47" s="117"/>
      <c r="IDB47" s="117"/>
      <c r="IDC47" s="117"/>
      <c r="IDD47" s="117"/>
      <c r="IDE47" s="117"/>
      <c r="IDF47" s="117"/>
      <c r="IDG47" s="117"/>
      <c r="IDH47" s="117"/>
      <c r="IDI47" s="117"/>
      <c r="IDJ47" s="117"/>
      <c r="IDK47" s="117"/>
      <c r="IDL47" s="117"/>
      <c r="IDM47" s="117"/>
      <c r="IDN47" s="117"/>
      <c r="IDO47" s="117"/>
      <c r="IDP47" s="117"/>
      <c r="IDQ47" s="117"/>
      <c r="IDR47" s="117"/>
      <c r="IDS47" s="117"/>
      <c r="IDT47" s="117"/>
      <c r="IDU47" s="117"/>
      <c r="IDV47" s="117"/>
      <c r="IDW47" s="117"/>
      <c r="IDX47" s="117"/>
      <c r="IDY47" s="117"/>
      <c r="IDZ47" s="117"/>
      <c r="IEA47" s="117"/>
      <c r="IEB47" s="117"/>
      <c r="IEC47" s="117"/>
      <c r="IED47" s="117"/>
      <c r="IEE47" s="117"/>
      <c r="IEF47" s="117"/>
      <c r="IEG47" s="117"/>
      <c r="IEH47" s="117"/>
      <c r="IEI47" s="117"/>
      <c r="IEJ47" s="117"/>
      <c r="IEK47" s="117"/>
      <c r="IEL47" s="117"/>
      <c r="IEM47" s="117"/>
      <c r="IEN47" s="117"/>
      <c r="IEO47" s="117"/>
      <c r="IEP47" s="117"/>
      <c r="IEQ47" s="117"/>
      <c r="IER47" s="117"/>
      <c r="IES47" s="117"/>
      <c r="IET47" s="117"/>
      <c r="IEU47" s="117"/>
      <c r="IEV47" s="117"/>
      <c r="IEW47" s="117"/>
      <c r="IEX47" s="117"/>
      <c r="IEY47" s="117"/>
      <c r="IEZ47" s="117"/>
      <c r="IFA47" s="117"/>
      <c r="IFB47" s="117"/>
      <c r="IFC47" s="117"/>
      <c r="IFD47" s="117"/>
      <c r="IFE47" s="117"/>
      <c r="IFF47" s="117"/>
      <c r="IFG47" s="117"/>
      <c r="IFH47" s="117"/>
      <c r="IFI47" s="117"/>
      <c r="IFJ47" s="117"/>
      <c r="IFK47" s="117"/>
      <c r="IFL47" s="117"/>
      <c r="IFM47" s="117"/>
      <c r="IFN47" s="117"/>
      <c r="IFO47" s="117"/>
      <c r="IFP47" s="117"/>
      <c r="IFQ47" s="117"/>
      <c r="IFR47" s="117"/>
      <c r="IFS47" s="117"/>
      <c r="IFT47" s="117"/>
      <c r="IFU47" s="117"/>
      <c r="IFV47" s="117"/>
      <c r="IFW47" s="117"/>
      <c r="IFX47" s="117"/>
      <c r="IFY47" s="117"/>
      <c r="IFZ47" s="117"/>
      <c r="IGA47" s="117"/>
      <c r="IGB47" s="117"/>
      <c r="IGC47" s="117"/>
      <c r="IGD47" s="117"/>
      <c r="IGE47" s="117"/>
      <c r="IGF47" s="117"/>
      <c r="IGG47" s="117"/>
      <c r="IGH47" s="117"/>
      <c r="IGI47" s="117"/>
      <c r="IGJ47" s="117"/>
      <c r="IGK47" s="117"/>
      <c r="IGL47" s="117"/>
      <c r="IGM47" s="117"/>
      <c r="IGN47" s="117"/>
      <c r="IGO47" s="117"/>
      <c r="IGP47" s="117"/>
      <c r="IGQ47" s="117"/>
      <c r="IGR47" s="117"/>
      <c r="IGS47" s="117"/>
      <c r="IGT47" s="117"/>
      <c r="IGU47" s="117"/>
      <c r="IGV47" s="117"/>
      <c r="IGW47" s="117"/>
      <c r="IGX47" s="117"/>
      <c r="IGY47" s="117"/>
      <c r="IGZ47" s="117"/>
      <c r="IHA47" s="117"/>
      <c r="IHB47" s="117"/>
      <c r="IHC47" s="117"/>
      <c r="IHD47" s="117"/>
      <c r="IHE47" s="117"/>
      <c r="IHF47" s="117"/>
      <c r="IHG47" s="117"/>
      <c r="IHH47" s="117"/>
      <c r="IHI47" s="117"/>
      <c r="IHJ47" s="117"/>
      <c r="IHK47" s="117"/>
      <c r="IHL47" s="117"/>
      <c r="IHM47" s="117"/>
      <c r="IHN47" s="117"/>
      <c r="IHO47" s="117"/>
      <c r="IHP47" s="117"/>
      <c r="IHQ47" s="117"/>
      <c r="IHR47" s="117"/>
      <c r="IHS47" s="117"/>
      <c r="IHT47" s="117"/>
      <c r="IHU47" s="117"/>
      <c r="IHV47" s="117"/>
      <c r="IHW47" s="117"/>
      <c r="IHX47" s="117"/>
      <c r="IHY47" s="117"/>
      <c r="IHZ47" s="117"/>
      <c r="IIA47" s="117"/>
      <c r="IIB47" s="117"/>
      <c r="IIC47" s="117"/>
      <c r="IID47" s="117"/>
      <c r="IIE47" s="117"/>
      <c r="IIF47" s="117"/>
      <c r="IIG47" s="117"/>
      <c r="IIH47" s="117"/>
      <c r="III47" s="117"/>
      <c r="IIJ47" s="117"/>
      <c r="IIK47" s="117"/>
      <c r="IIL47" s="117"/>
      <c r="IIM47" s="117"/>
      <c r="IIN47" s="117"/>
      <c r="IIO47" s="117"/>
      <c r="IIP47" s="117"/>
      <c r="IIQ47" s="117"/>
      <c r="IIR47" s="117"/>
      <c r="IIS47" s="117"/>
      <c r="IIT47" s="117"/>
      <c r="IIU47" s="117"/>
      <c r="IIV47" s="117"/>
      <c r="IIW47" s="117"/>
      <c r="IIX47" s="117"/>
      <c r="IIY47" s="117"/>
      <c r="IIZ47" s="117"/>
      <c r="IJA47" s="117"/>
      <c r="IJB47" s="117"/>
      <c r="IJC47" s="117"/>
      <c r="IJD47" s="117"/>
      <c r="IJE47" s="117"/>
      <c r="IJF47" s="117"/>
      <c r="IJG47" s="117"/>
      <c r="IJH47" s="117"/>
      <c r="IJI47" s="117"/>
      <c r="IJJ47" s="117"/>
      <c r="IJK47" s="117"/>
      <c r="IJL47" s="117"/>
      <c r="IJM47" s="117"/>
      <c r="IJN47" s="117"/>
      <c r="IJO47" s="117"/>
      <c r="IJP47" s="117"/>
      <c r="IJQ47" s="117"/>
      <c r="IJR47" s="117"/>
      <c r="IJS47" s="117"/>
      <c r="IJT47" s="117"/>
      <c r="IJU47" s="117"/>
      <c r="IJV47" s="117"/>
      <c r="IJW47" s="117"/>
      <c r="IJX47" s="117"/>
      <c r="IJY47" s="117"/>
      <c r="IJZ47" s="117"/>
      <c r="IKA47" s="117"/>
      <c r="IKB47" s="117"/>
      <c r="IKC47" s="117"/>
      <c r="IKD47" s="117"/>
      <c r="IKE47" s="117"/>
      <c r="IKF47" s="117"/>
      <c r="IKG47" s="117"/>
      <c r="IKH47" s="117"/>
      <c r="IKI47" s="117"/>
      <c r="IKJ47" s="117"/>
      <c r="IKK47" s="117"/>
      <c r="IKL47" s="117"/>
      <c r="IKM47" s="117"/>
      <c r="IKN47" s="117"/>
      <c r="IKO47" s="117"/>
      <c r="IKP47" s="117"/>
      <c r="IKQ47" s="117"/>
      <c r="IKR47" s="117"/>
      <c r="IKS47" s="117"/>
      <c r="IKT47" s="117"/>
      <c r="IKU47" s="117"/>
      <c r="IKV47" s="117"/>
      <c r="IKW47" s="117"/>
      <c r="IKX47" s="117"/>
      <c r="IKY47" s="117"/>
      <c r="IKZ47" s="117"/>
      <c r="ILA47" s="117"/>
      <c r="ILB47" s="117"/>
      <c r="ILC47" s="117"/>
      <c r="ILD47" s="117"/>
      <c r="ILE47" s="117"/>
      <c r="ILF47" s="117"/>
      <c r="ILG47" s="117"/>
      <c r="ILH47" s="117"/>
      <c r="ILI47" s="117"/>
      <c r="ILJ47" s="117"/>
      <c r="ILK47" s="117"/>
      <c r="ILL47" s="117"/>
      <c r="ILM47" s="117"/>
      <c r="ILN47" s="117"/>
      <c r="ILO47" s="117"/>
      <c r="ILP47" s="117"/>
      <c r="ILQ47" s="117"/>
      <c r="ILR47" s="117"/>
      <c r="ILS47" s="117"/>
      <c r="ILT47" s="117"/>
      <c r="ILU47" s="117"/>
      <c r="ILV47" s="117"/>
      <c r="ILW47" s="117"/>
      <c r="ILX47" s="117"/>
      <c r="ILY47" s="117"/>
      <c r="ILZ47" s="117"/>
      <c r="IMA47" s="117"/>
      <c r="IMB47" s="117"/>
      <c r="IMC47" s="117"/>
      <c r="IMD47" s="117"/>
      <c r="IME47" s="117"/>
      <c r="IMF47" s="117"/>
      <c r="IMG47" s="117"/>
      <c r="IMH47" s="117"/>
      <c r="IMI47" s="117"/>
      <c r="IMJ47" s="117"/>
      <c r="IMK47" s="117"/>
      <c r="IML47" s="117"/>
      <c r="IMM47" s="117"/>
      <c r="IMN47" s="117"/>
      <c r="IMO47" s="117"/>
      <c r="IMP47" s="117"/>
      <c r="IMQ47" s="117"/>
      <c r="IMR47" s="117"/>
      <c r="IMS47" s="117"/>
      <c r="IMT47" s="117"/>
      <c r="IMU47" s="117"/>
      <c r="IMV47" s="117"/>
      <c r="IMW47" s="117"/>
      <c r="IMX47" s="117"/>
      <c r="IMY47" s="117"/>
      <c r="IMZ47" s="117"/>
      <c r="INA47" s="117"/>
      <c r="INB47" s="117"/>
      <c r="INC47" s="117"/>
      <c r="IND47" s="117"/>
      <c r="INE47" s="117"/>
      <c r="INF47" s="117"/>
      <c r="ING47" s="117"/>
      <c r="INH47" s="117"/>
      <c r="INI47" s="117"/>
      <c r="INJ47" s="117"/>
      <c r="INK47" s="117"/>
      <c r="INL47" s="117"/>
      <c r="INM47" s="117"/>
      <c r="INN47" s="117"/>
      <c r="INO47" s="117"/>
      <c r="INP47" s="117"/>
      <c r="INQ47" s="117"/>
      <c r="INR47" s="117"/>
      <c r="INS47" s="117"/>
      <c r="INT47" s="117"/>
      <c r="INU47" s="117"/>
      <c r="INV47" s="117"/>
      <c r="INW47" s="117"/>
      <c r="INX47" s="117"/>
      <c r="INY47" s="117"/>
      <c r="INZ47" s="117"/>
      <c r="IOA47" s="117"/>
      <c r="IOB47" s="117"/>
      <c r="IOC47" s="117"/>
      <c r="IOD47" s="117"/>
      <c r="IOE47" s="117"/>
      <c r="IOF47" s="117"/>
      <c r="IOG47" s="117"/>
      <c r="IOH47" s="117"/>
      <c r="IOI47" s="117"/>
      <c r="IOJ47" s="117"/>
      <c r="IOK47" s="117"/>
      <c r="IOL47" s="117"/>
      <c r="IOM47" s="117"/>
      <c r="ION47" s="117"/>
      <c r="IOO47" s="117"/>
      <c r="IOP47" s="117"/>
      <c r="IOQ47" s="117"/>
      <c r="IOR47" s="117"/>
      <c r="IOS47" s="117"/>
      <c r="IOT47" s="117"/>
      <c r="IOU47" s="117"/>
      <c r="IOV47" s="117"/>
      <c r="IOW47" s="117"/>
      <c r="IOX47" s="117"/>
      <c r="IOY47" s="117"/>
      <c r="IOZ47" s="117"/>
      <c r="IPA47" s="117"/>
      <c r="IPB47" s="117"/>
      <c r="IPC47" s="117"/>
      <c r="IPD47" s="117"/>
      <c r="IPE47" s="117"/>
      <c r="IPF47" s="117"/>
      <c r="IPG47" s="117"/>
      <c r="IPH47" s="117"/>
      <c r="IPI47" s="117"/>
      <c r="IPJ47" s="117"/>
      <c r="IPK47" s="117"/>
      <c r="IPL47" s="117"/>
      <c r="IPM47" s="117"/>
      <c r="IPN47" s="117"/>
      <c r="IPO47" s="117"/>
      <c r="IPP47" s="117"/>
      <c r="IPQ47" s="117"/>
      <c r="IPR47" s="117"/>
      <c r="IPS47" s="117"/>
      <c r="IPT47" s="117"/>
      <c r="IPU47" s="117"/>
      <c r="IPV47" s="117"/>
      <c r="IPW47" s="117"/>
      <c r="IPX47" s="117"/>
      <c r="IPY47" s="117"/>
      <c r="IPZ47" s="117"/>
      <c r="IQA47" s="117"/>
      <c r="IQB47" s="117"/>
      <c r="IQC47" s="117"/>
      <c r="IQD47" s="117"/>
      <c r="IQE47" s="117"/>
      <c r="IQF47" s="117"/>
      <c r="IQG47" s="117"/>
      <c r="IQH47" s="117"/>
      <c r="IQI47" s="117"/>
      <c r="IQJ47" s="117"/>
      <c r="IQK47" s="117"/>
      <c r="IQL47" s="117"/>
      <c r="IQM47" s="117"/>
      <c r="IQN47" s="117"/>
      <c r="IQO47" s="117"/>
      <c r="IQP47" s="117"/>
      <c r="IQQ47" s="117"/>
      <c r="IQR47" s="117"/>
      <c r="IQS47" s="117"/>
      <c r="IQT47" s="117"/>
      <c r="IQU47" s="117"/>
      <c r="IQV47" s="117"/>
      <c r="IQW47" s="117"/>
      <c r="IQX47" s="117"/>
      <c r="IQY47" s="117"/>
      <c r="IQZ47" s="117"/>
      <c r="IRA47" s="117"/>
      <c r="IRB47" s="117"/>
      <c r="IRC47" s="117"/>
      <c r="IRD47" s="117"/>
      <c r="IRE47" s="117"/>
      <c r="IRF47" s="117"/>
      <c r="IRG47" s="117"/>
      <c r="IRH47" s="117"/>
      <c r="IRI47" s="117"/>
      <c r="IRJ47" s="117"/>
      <c r="IRK47" s="117"/>
      <c r="IRL47" s="117"/>
      <c r="IRM47" s="117"/>
      <c r="IRN47" s="117"/>
      <c r="IRO47" s="117"/>
      <c r="IRP47" s="117"/>
      <c r="IRQ47" s="117"/>
      <c r="IRR47" s="117"/>
      <c r="IRS47" s="117"/>
      <c r="IRT47" s="117"/>
      <c r="IRU47" s="117"/>
      <c r="IRV47" s="117"/>
      <c r="IRW47" s="117"/>
      <c r="IRX47" s="117"/>
      <c r="IRY47" s="117"/>
      <c r="IRZ47" s="117"/>
      <c r="ISA47" s="117"/>
      <c r="ISB47" s="117"/>
      <c r="ISC47" s="117"/>
      <c r="ISD47" s="117"/>
      <c r="ISE47" s="117"/>
      <c r="ISF47" s="117"/>
      <c r="ISG47" s="117"/>
      <c r="ISH47" s="117"/>
      <c r="ISI47" s="117"/>
      <c r="ISJ47" s="117"/>
      <c r="ISK47" s="117"/>
      <c r="ISL47" s="117"/>
      <c r="ISM47" s="117"/>
      <c r="ISN47" s="117"/>
      <c r="ISO47" s="117"/>
      <c r="ISP47" s="117"/>
      <c r="ISQ47" s="117"/>
      <c r="ISR47" s="117"/>
      <c r="ISS47" s="117"/>
      <c r="IST47" s="117"/>
      <c r="ISU47" s="117"/>
      <c r="ISV47" s="117"/>
      <c r="ISW47" s="117"/>
      <c r="ISX47" s="117"/>
      <c r="ISY47" s="117"/>
      <c r="ISZ47" s="117"/>
      <c r="ITA47" s="117"/>
      <c r="ITB47" s="117"/>
      <c r="ITC47" s="117"/>
      <c r="ITD47" s="117"/>
      <c r="ITE47" s="117"/>
      <c r="ITF47" s="117"/>
      <c r="ITG47" s="117"/>
      <c r="ITH47" s="117"/>
      <c r="ITI47" s="117"/>
      <c r="ITJ47" s="117"/>
      <c r="ITK47" s="117"/>
      <c r="ITL47" s="117"/>
      <c r="ITM47" s="117"/>
      <c r="ITN47" s="117"/>
      <c r="ITO47" s="117"/>
      <c r="ITP47" s="117"/>
      <c r="ITQ47" s="117"/>
      <c r="ITR47" s="117"/>
      <c r="ITS47" s="117"/>
      <c r="ITT47" s="117"/>
      <c r="ITU47" s="117"/>
      <c r="ITV47" s="117"/>
      <c r="ITW47" s="117"/>
      <c r="ITX47" s="117"/>
      <c r="ITY47" s="117"/>
      <c r="ITZ47" s="117"/>
      <c r="IUA47" s="117"/>
      <c r="IUB47" s="117"/>
      <c r="IUC47" s="117"/>
      <c r="IUD47" s="117"/>
      <c r="IUE47" s="117"/>
      <c r="IUF47" s="117"/>
      <c r="IUG47" s="117"/>
      <c r="IUH47" s="117"/>
      <c r="IUI47" s="117"/>
      <c r="IUJ47" s="117"/>
      <c r="IUK47" s="117"/>
      <c r="IUL47" s="117"/>
      <c r="IUM47" s="117"/>
      <c r="IUN47" s="117"/>
      <c r="IUO47" s="117"/>
      <c r="IUP47" s="117"/>
      <c r="IUQ47" s="117"/>
      <c r="IUR47" s="117"/>
      <c r="IUS47" s="117"/>
      <c r="IUT47" s="117"/>
      <c r="IUU47" s="117"/>
      <c r="IUV47" s="117"/>
      <c r="IUW47" s="117"/>
      <c r="IUX47" s="117"/>
      <c r="IUY47" s="117"/>
      <c r="IUZ47" s="117"/>
      <c r="IVA47" s="117"/>
      <c r="IVB47" s="117"/>
      <c r="IVC47" s="117"/>
      <c r="IVD47" s="117"/>
      <c r="IVE47" s="117"/>
      <c r="IVF47" s="117"/>
      <c r="IVG47" s="117"/>
      <c r="IVH47" s="117"/>
      <c r="IVI47" s="117"/>
      <c r="IVJ47" s="117"/>
      <c r="IVK47" s="117"/>
      <c r="IVL47" s="117"/>
      <c r="IVM47" s="117"/>
      <c r="IVN47" s="117"/>
      <c r="IVO47" s="117"/>
      <c r="IVP47" s="117"/>
      <c r="IVQ47" s="117"/>
      <c r="IVR47" s="117"/>
      <c r="IVS47" s="117"/>
      <c r="IVT47" s="117"/>
      <c r="IVU47" s="117"/>
      <c r="IVV47" s="117"/>
      <c r="IVW47" s="117"/>
      <c r="IVX47" s="117"/>
      <c r="IVY47" s="117"/>
      <c r="IVZ47" s="117"/>
      <c r="IWA47" s="117"/>
      <c r="IWB47" s="117"/>
      <c r="IWC47" s="117"/>
      <c r="IWD47" s="117"/>
      <c r="IWE47" s="117"/>
      <c r="IWF47" s="117"/>
      <c r="IWG47" s="117"/>
      <c r="IWH47" s="117"/>
      <c r="IWI47" s="117"/>
      <c r="IWJ47" s="117"/>
      <c r="IWK47" s="117"/>
      <c r="IWL47" s="117"/>
      <c r="IWM47" s="117"/>
      <c r="IWN47" s="117"/>
      <c r="IWO47" s="117"/>
      <c r="IWP47" s="117"/>
      <c r="IWQ47" s="117"/>
      <c r="IWR47" s="117"/>
      <c r="IWS47" s="117"/>
      <c r="IWT47" s="117"/>
      <c r="IWU47" s="117"/>
      <c r="IWV47" s="117"/>
      <c r="IWW47" s="117"/>
      <c r="IWX47" s="117"/>
      <c r="IWY47" s="117"/>
      <c r="IWZ47" s="117"/>
      <c r="IXA47" s="117"/>
      <c r="IXB47" s="117"/>
      <c r="IXC47" s="117"/>
      <c r="IXD47" s="117"/>
      <c r="IXE47" s="117"/>
      <c r="IXF47" s="117"/>
      <c r="IXG47" s="117"/>
      <c r="IXH47" s="117"/>
      <c r="IXI47" s="117"/>
      <c r="IXJ47" s="117"/>
      <c r="IXK47" s="117"/>
      <c r="IXL47" s="117"/>
      <c r="IXM47" s="117"/>
      <c r="IXN47" s="117"/>
      <c r="IXO47" s="117"/>
      <c r="IXP47" s="117"/>
      <c r="IXQ47" s="117"/>
      <c r="IXR47" s="117"/>
      <c r="IXS47" s="117"/>
      <c r="IXT47" s="117"/>
      <c r="IXU47" s="117"/>
      <c r="IXV47" s="117"/>
      <c r="IXW47" s="117"/>
      <c r="IXX47" s="117"/>
      <c r="IXY47" s="117"/>
      <c r="IXZ47" s="117"/>
      <c r="IYA47" s="117"/>
      <c r="IYB47" s="117"/>
      <c r="IYC47" s="117"/>
      <c r="IYD47" s="117"/>
      <c r="IYE47" s="117"/>
      <c r="IYF47" s="117"/>
      <c r="IYG47" s="117"/>
      <c r="IYH47" s="117"/>
      <c r="IYI47" s="117"/>
      <c r="IYJ47" s="117"/>
      <c r="IYK47" s="117"/>
      <c r="IYL47" s="117"/>
      <c r="IYM47" s="117"/>
      <c r="IYN47" s="117"/>
      <c r="IYO47" s="117"/>
      <c r="IYP47" s="117"/>
      <c r="IYQ47" s="117"/>
      <c r="IYR47" s="117"/>
      <c r="IYS47" s="117"/>
      <c r="IYT47" s="117"/>
      <c r="IYU47" s="117"/>
      <c r="IYV47" s="117"/>
      <c r="IYW47" s="117"/>
      <c r="IYX47" s="117"/>
      <c r="IYY47" s="117"/>
      <c r="IYZ47" s="117"/>
      <c r="IZA47" s="117"/>
      <c r="IZB47" s="117"/>
      <c r="IZC47" s="117"/>
      <c r="IZD47" s="117"/>
      <c r="IZE47" s="117"/>
      <c r="IZF47" s="117"/>
      <c r="IZG47" s="117"/>
      <c r="IZH47" s="117"/>
      <c r="IZI47" s="117"/>
      <c r="IZJ47" s="117"/>
      <c r="IZK47" s="117"/>
      <c r="IZL47" s="117"/>
      <c r="IZM47" s="117"/>
      <c r="IZN47" s="117"/>
      <c r="IZO47" s="117"/>
      <c r="IZP47" s="117"/>
      <c r="IZQ47" s="117"/>
      <c r="IZR47" s="117"/>
      <c r="IZS47" s="117"/>
      <c r="IZT47" s="117"/>
      <c r="IZU47" s="117"/>
      <c r="IZV47" s="117"/>
      <c r="IZW47" s="117"/>
      <c r="IZX47" s="117"/>
      <c r="IZY47" s="117"/>
      <c r="IZZ47" s="117"/>
      <c r="JAA47" s="117"/>
      <c r="JAB47" s="117"/>
      <c r="JAC47" s="117"/>
      <c r="JAD47" s="117"/>
      <c r="JAE47" s="117"/>
      <c r="JAF47" s="117"/>
      <c r="JAG47" s="117"/>
      <c r="JAH47" s="117"/>
      <c r="JAI47" s="117"/>
      <c r="JAJ47" s="117"/>
      <c r="JAK47" s="117"/>
      <c r="JAL47" s="117"/>
      <c r="JAM47" s="117"/>
      <c r="JAN47" s="117"/>
      <c r="JAO47" s="117"/>
      <c r="JAP47" s="117"/>
      <c r="JAQ47" s="117"/>
      <c r="JAR47" s="117"/>
      <c r="JAS47" s="117"/>
      <c r="JAT47" s="117"/>
      <c r="JAU47" s="117"/>
      <c r="JAV47" s="117"/>
      <c r="JAW47" s="117"/>
      <c r="JAX47" s="117"/>
      <c r="JAY47" s="117"/>
      <c r="JAZ47" s="117"/>
      <c r="JBA47" s="117"/>
      <c r="JBB47" s="117"/>
      <c r="JBC47" s="117"/>
      <c r="JBD47" s="117"/>
      <c r="JBE47" s="117"/>
      <c r="JBF47" s="117"/>
      <c r="JBG47" s="117"/>
      <c r="JBH47" s="117"/>
      <c r="JBI47" s="117"/>
      <c r="JBJ47" s="117"/>
      <c r="JBK47" s="117"/>
      <c r="JBL47" s="117"/>
      <c r="JBM47" s="117"/>
      <c r="JBN47" s="117"/>
      <c r="JBO47" s="117"/>
      <c r="JBP47" s="117"/>
      <c r="JBQ47" s="117"/>
      <c r="JBR47" s="117"/>
      <c r="JBS47" s="117"/>
      <c r="JBT47" s="117"/>
      <c r="JBU47" s="117"/>
      <c r="JBV47" s="117"/>
      <c r="JBW47" s="117"/>
      <c r="JBX47" s="117"/>
      <c r="JBY47" s="117"/>
      <c r="JBZ47" s="117"/>
      <c r="JCA47" s="117"/>
      <c r="JCB47" s="117"/>
      <c r="JCC47" s="117"/>
      <c r="JCD47" s="117"/>
      <c r="JCE47" s="117"/>
      <c r="JCF47" s="117"/>
      <c r="JCG47" s="117"/>
      <c r="JCH47" s="117"/>
      <c r="JCI47" s="117"/>
      <c r="JCJ47" s="117"/>
      <c r="JCK47" s="117"/>
      <c r="JCL47" s="117"/>
      <c r="JCM47" s="117"/>
      <c r="JCN47" s="117"/>
      <c r="JCO47" s="117"/>
      <c r="JCP47" s="117"/>
      <c r="JCQ47" s="117"/>
      <c r="JCR47" s="117"/>
      <c r="JCS47" s="117"/>
      <c r="JCT47" s="117"/>
      <c r="JCU47" s="117"/>
      <c r="JCV47" s="117"/>
      <c r="JCW47" s="117"/>
      <c r="JCX47" s="117"/>
      <c r="JCY47" s="117"/>
      <c r="JCZ47" s="117"/>
      <c r="JDA47" s="117"/>
      <c r="JDB47" s="117"/>
      <c r="JDC47" s="117"/>
      <c r="JDD47" s="117"/>
      <c r="JDE47" s="117"/>
      <c r="JDF47" s="117"/>
      <c r="JDG47" s="117"/>
      <c r="JDH47" s="117"/>
      <c r="JDI47" s="117"/>
      <c r="JDJ47" s="117"/>
      <c r="JDK47" s="117"/>
      <c r="JDL47" s="117"/>
      <c r="JDM47" s="117"/>
      <c r="JDN47" s="117"/>
      <c r="JDO47" s="117"/>
      <c r="JDP47" s="117"/>
      <c r="JDQ47" s="117"/>
      <c r="JDR47" s="117"/>
      <c r="JDS47" s="117"/>
      <c r="JDT47" s="117"/>
      <c r="JDU47" s="117"/>
      <c r="JDV47" s="117"/>
      <c r="JDW47" s="117"/>
      <c r="JDX47" s="117"/>
      <c r="JDY47" s="117"/>
      <c r="JDZ47" s="117"/>
      <c r="JEA47" s="117"/>
      <c r="JEB47" s="117"/>
      <c r="JEC47" s="117"/>
      <c r="JED47" s="117"/>
      <c r="JEE47" s="117"/>
      <c r="JEF47" s="117"/>
      <c r="JEG47" s="117"/>
      <c r="JEH47" s="117"/>
      <c r="JEI47" s="117"/>
      <c r="JEJ47" s="117"/>
      <c r="JEK47" s="117"/>
      <c r="JEL47" s="117"/>
      <c r="JEM47" s="117"/>
      <c r="JEN47" s="117"/>
      <c r="JEO47" s="117"/>
      <c r="JEP47" s="117"/>
      <c r="JEQ47" s="117"/>
      <c r="JER47" s="117"/>
      <c r="JES47" s="117"/>
      <c r="JET47" s="117"/>
      <c r="JEU47" s="117"/>
      <c r="JEV47" s="117"/>
      <c r="JEW47" s="117"/>
      <c r="JEX47" s="117"/>
      <c r="JEY47" s="117"/>
      <c r="JEZ47" s="117"/>
      <c r="JFA47" s="117"/>
      <c r="JFB47" s="117"/>
      <c r="JFC47" s="117"/>
      <c r="JFD47" s="117"/>
      <c r="JFE47" s="117"/>
      <c r="JFF47" s="117"/>
      <c r="JFG47" s="117"/>
      <c r="JFH47" s="117"/>
      <c r="JFI47" s="117"/>
      <c r="JFJ47" s="117"/>
      <c r="JFK47" s="117"/>
      <c r="JFL47" s="117"/>
      <c r="JFM47" s="117"/>
      <c r="JFN47" s="117"/>
      <c r="JFO47" s="117"/>
      <c r="JFP47" s="117"/>
      <c r="JFQ47" s="117"/>
      <c r="JFR47" s="117"/>
      <c r="JFS47" s="117"/>
      <c r="JFT47" s="117"/>
      <c r="JFU47" s="117"/>
      <c r="JFV47" s="117"/>
      <c r="JFW47" s="117"/>
      <c r="JFX47" s="117"/>
      <c r="JFY47" s="117"/>
      <c r="JFZ47" s="117"/>
      <c r="JGA47" s="117"/>
      <c r="JGB47" s="117"/>
      <c r="JGC47" s="117"/>
      <c r="JGD47" s="117"/>
      <c r="JGE47" s="117"/>
      <c r="JGF47" s="117"/>
      <c r="JGG47" s="117"/>
      <c r="JGH47" s="117"/>
      <c r="JGI47" s="117"/>
      <c r="JGJ47" s="117"/>
      <c r="JGK47" s="117"/>
      <c r="JGL47" s="117"/>
      <c r="JGM47" s="117"/>
      <c r="JGN47" s="117"/>
      <c r="JGO47" s="117"/>
      <c r="JGP47" s="117"/>
      <c r="JGQ47" s="117"/>
      <c r="JGR47" s="117"/>
      <c r="JGS47" s="117"/>
      <c r="JGT47" s="117"/>
      <c r="JGU47" s="117"/>
      <c r="JGV47" s="117"/>
      <c r="JGW47" s="117"/>
      <c r="JGX47" s="117"/>
      <c r="JGY47" s="117"/>
      <c r="JGZ47" s="117"/>
      <c r="JHA47" s="117"/>
      <c r="JHB47" s="117"/>
      <c r="JHC47" s="117"/>
      <c r="JHD47" s="117"/>
      <c r="JHE47" s="117"/>
      <c r="JHF47" s="117"/>
      <c r="JHG47" s="117"/>
      <c r="JHH47" s="117"/>
      <c r="JHI47" s="117"/>
      <c r="JHJ47" s="117"/>
      <c r="JHK47" s="117"/>
      <c r="JHL47" s="117"/>
      <c r="JHM47" s="117"/>
      <c r="JHN47" s="117"/>
      <c r="JHO47" s="117"/>
      <c r="JHP47" s="117"/>
      <c r="JHQ47" s="117"/>
      <c r="JHR47" s="117"/>
      <c r="JHS47" s="117"/>
      <c r="JHT47" s="117"/>
      <c r="JHU47" s="117"/>
      <c r="JHV47" s="117"/>
      <c r="JHW47" s="117"/>
      <c r="JHX47" s="117"/>
      <c r="JHY47" s="117"/>
      <c r="JHZ47" s="117"/>
      <c r="JIA47" s="117"/>
      <c r="JIB47" s="117"/>
      <c r="JIC47" s="117"/>
      <c r="JID47" s="117"/>
      <c r="JIE47" s="117"/>
      <c r="JIF47" s="117"/>
      <c r="JIG47" s="117"/>
      <c r="JIH47" s="117"/>
      <c r="JII47" s="117"/>
      <c r="JIJ47" s="117"/>
      <c r="JIK47" s="117"/>
      <c r="JIL47" s="117"/>
      <c r="JIM47" s="117"/>
      <c r="JIN47" s="117"/>
      <c r="JIO47" s="117"/>
      <c r="JIP47" s="117"/>
      <c r="JIQ47" s="117"/>
      <c r="JIR47" s="117"/>
      <c r="JIS47" s="117"/>
      <c r="JIT47" s="117"/>
      <c r="JIU47" s="117"/>
      <c r="JIV47" s="117"/>
      <c r="JIW47" s="117"/>
      <c r="JIX47" s="117"/>
      <c r="JIY47" s="117"/>
      <c r="JIZ47" s="117"/>
      <c r="JJA47" s="117"/>
      <c r="JJB47" s="117"/>
      <c r="JJC47" s="117"/>
      <c r="JJD47" s="117"/>
      <c r="JJE47" s="117"/>
      <c r="JJF47" s="117"/>
      <c r="JJG47" s="117"/>
      <c r="JJH47" s="117"/>
      <c r="JJI47" s="117"/>
      <c r="JJJ47" s="117"/>
      <c r="JJK47" s="117"/>
      <c r="JJL47" s="117"/>
      <c r="JJM47" s="117"/>
      <c r="JJN47" s="117"/>
      <c r="JJO47" s="117"/>
      <c r="JJP47" s="117"/>
      <c r="JJQ47" s="117"/>
      <c r="JJR47" s="117"/>
      <c r="JJS47" s="117"/>
      <c r="JJT47" s="117"/>
      <c r="JJU47" s="117"/>
      <c r="JJV47" s="117"/>
      <c r="JJW47" s="117"/>
      <c r="JJX47" s="117"/>
      <c r="JJY47" s="117"/>
      <c r="JJZ47" s="117"/>
      <c r="JKA47" s="117"/>
      <c r="JKB47" s="117"/>
      <c r="JKC47" s="117"/>
      <c r="JKD47" s="117"/>
      <c r="JKE47" s="117"/>
      <c r="JKF47" s="117"/>
      <c r="JKG47" s="117"/>
      <c r="JKH47" s="117"/>
      <c r="JKI47" s="117"/>
      <c r="JKJ47" s="117"/>
      <c r="JKK47" s="117"/>
      <c r="JKL47" s="117"/>
      <c r="JKM47" s="117"/>
      <c r="JKN47" s="117"/>
      <c r="JKO47" s="117"/>
      <c r="JKP47" s="117"/>
      <c r="JKQ47" s="117"/>
      <c r="JKR47" s="117"/>
      <c r="JKS47" s="117"/>
      <c r="JKT47" s="117"/>
      <c r="JKU47" s="117"/>
      <c r="JKV47" s="117"/>
      <c r="JKW47" s="117"/>
      <c r="JKX47" s="117"/>
      <c r="JKY47" s="117"/>
      <c r="JKZ47" s="117"/>
      <c r="JLA47" s="117"/>
      <c r="JLB47" s="117"/>
      <c r="JLC47" s="117"/>
      <c r="JLD47" s="117"/>
      <c r="JLE47" s="117"/>
      <c r="JLF47" s="117"/>
      <c r="JLG47" s="117"/>
      <c r="JLH47" s="117"/>
      <c r="JLI47" s="117"/>
      <c r="JLJ47" s="117"/>
      <c r="JLK47" s="117"/>
      <c r="JLL47" s="117"/>
      <c r="JLM47" s="117"/>
      <c r="JLN47" s="117"/>
      <c r="JLO47" s="117"/>
      <c r="JLP47" s="117"/>
      <c r="JLQ47" s="117"/>
      <c r="JLR47" s="117"/>
      <c r="JLS47" s="117"/>
      <c r="JLT47" s="117"/>
      <c r="JLU47" s="117"/>
      <c r="JLV47" s="117"/>
      <c r="JLW47" s="117"/>
      <c r="JLX47" s="117"/>
      <c r="JLY47" s="117"/>
      <c r="JLZ47" s="117"/>
      <c r="JMA47" s="117"/>
      <c r="JMB47" s="117"/>
      <c r="JMC47" s="117"/>
      <c r="JMD47" s="117"/>
      <c r="JME47" s="117"/>
      <c r="JMF47" s="117"/>
      <c r="JMG47" s="117"/>
      <c r="JMH47" s="117"/>
      <c r="JMI47" s="117"/>
      <c r="JMJ47" s="117"/>
      <c r="JMK47" s="117"/>
      <c r="JML47" s="117"/>
      <c r="JMM47" s="117"/>
      <c r="JMN47" s="117"/>
      <c r="JMO47" s="117"/>
      <c r="JMP47" s="117"/>
      <c r="JMQ47" s="117"/>
      <c r="JMR47" s="117"/>
      <c r="JMS47" s="117"/>
      <c r="JMT47" s="117"/>
      <c r="JMU47" s="117"/>
      <c r="JMV47" s="117"/>
      <c r="JMW47" s="117"/>
      <c r="JMX47" s="117"/>
      <c r="JMY47" s="117"/>
      <c r="JMZ47" s="117"/>
      <c r="JNA47" s="117"/>
      <c r="JNB47" s="117"/>
      <c r="JNC47" s="117"/>
      <c r="JND47" s="117"/>
      <c r="JNE47" s="117"/>
      <c r="JNF47" s="117"/>
      <c r="JNG47" s="117"/>
      <c r="JNH47" s="117"/>
      <c r="JNI47" s="117"/>
      <c r="JNJ47" s="117"/>
      <c r="JNK47" s="117"/>
      <c r="JNL47" s="117"/>
      <c r="JNM47" s="117"/>
      <c r="JNN47" s="117"/>
      <c r="JNO47" s="117"/>
      <c r="JNP47" s="117"/>
      <c r="JNQ47" s="117"/>
      <c r="JNR47" s="117"/>
      <c r="JNS47" s="117"/>
      <c r="JNT47" s="117"/>
      <c r="JNU47" s="117"/>
      <c r="JNV47" s="117"/>
      <c r="JNW47" s="117"/>
      <c r="JNX47" s="117"/>
      <c r="JNY47" s="117"/>
      <c r="JNZ47" s="117"/>
      <c r="JOA47" s="117"/>
      <c r="JOB47" s="117"/>
      <c r="JOC47" s="117"/>
      <c r="JOD47" s="117"/>
      <c r="JOE47" s="117"/>
      <c r="JOF47" s="117"/>
      <c r="JOG47" s="117"/>
      <c r="JOH47" s="117"/>
      <c r="JOI47" s="117"/>
      <c r="JOJ47" s="117"/>
      <c r="JOK47" s="117"/>
      <c r="JOL47" s="117"/>
      <c r="JOM47" s="117"/>
      <c r="JON47" s="117"/>
      <c r="JOO47" s="117"/>
      <c r="JOP47" s="117"/>
      <c r="JOQ47" s="117"/>
      <c r="JOR47" s="117"/>
      <c r="JOS47" s="117"/>
      <c r="JOT47" s="117"/>
      <c r="JOU47" s="117"/>
      <c r="JOV47" s="117"/>
      <c r="JOW47" s="117"/>
      <c r="JOX47" s="117"/>
      <c r="JOY47" s="117"/>
      <c r="JOZ47" s="117"/>
      <c r="JPA47" s="117"/>
      <c r="JPB47" s="117"/>
      <c r="JPC47" s="117"/>
      <c r="JPD47" s="117"/>
      <c r="JPE47" s="117"/>
      <c r="JPF47" s="117"/>
      <c r="JPG47" s="117"/>
      <c r="JPH47" s="117"/>
      <c r="JPI47" s="117"/>
      <c r="JPJ47" s="117"/>
      <c r="JPK47" s="117"/>
      <c r="JPL47" s="117"/>
      <c r="JPM47" s="117"/>
      <c r="JPN47" s="117"/>
      <c r="JPO47" s="117"/>
      <c r="JPP47" s="117"/>
      <c r="JPQ47" s="117"/>
      <c r="JPR47" s="117"/>
      <c r="JPS47" s="117"/>
      <c r="JPT47" s="117"/>
      <c r="JPU47" s="117"/>
      <c r="JPV47" s="117"/>
      <c r="JPW47" s="117"/>
      <c r="JPX47" s="117"/>
      <c r="JPY47" s="117"/>
      <c r="JPZ47" s="117"/>
      <c r="JQA47" s="117"/>
      <c r="JQB47" s="117"/>
      <c r="JQC47" s="117"/>
      <c r="JQD47" s="117"/>
      <c r="JQE47" s="117"/>
      <c r="JQF47" s="117"/>
      <c r="JQG47" s="117"/>
      <c r="JQH47" s="117"/>
      <c r="JQI47" s="117"/>
      <c r="JQJ47" s="117"/>
      <c r="JQK47" s="117"/>
      <c r="JQL47" s="117"/>
      <c r="JQM47" s="117"/>
      <c r="JQN47" s="117"/>
      <c r="JQO47" s="117"/>
      <c r="JQP47" s="117"/>
      <c r="JQQ47" s="117"/>
      <c r="JQR47" s="117"/>
      <c r="JQS47" s="117"/>
      <c r="JQT47" s="117"/>
      <c r="JQU47" s="117"/>
      <c r="JQV47" s="117"/>
      <c r="JQW47" s="117"/>
      <c r="JQX47" s="117"/>
      <c r="JQY47" s="117"/>
      <c r="JQZ47" s="117"/>
      <c r="JRA47" s="117"/>
      <c r="JRB47" s="117"/>
      <c r="JRC47" s="117"/>
      <c r="JRD47" s="117"/>
      <c r="JRE47" s="117"/>
      <c r="JRF47" s="117"/>
      <c r="JRG47" s="117"/>
      <c r="JRH47" s="117"/>
      <c r="JRI47" s="117"/>
      <c r="JRJ47" s="117"/>
      <c r="JRK47" s="117"/>
      <c r="JRL47" s="117"/>
      <c r="JRM47" s="117"/>
      <c r="JRN47" s="117"/>
      <c r="JRO47" s="117"/>
      <c r="JRP47" s="117"/>
      <c r="JRQ47" s="117"/>
      <c r="JRR47" s="117"/>
      <c r="JRS47" s="117"/>
      <c r="JRT47" s="117"/>
      <c r="JRU47" s="117"/>
      <c r="JRV47" s="117"/>
      <c r="JRW47" s="117"/>
      <c r="JRX47" s="117"/>
      <c r="JRY47" s="117"/>
      <c r="JRZ47" s="117"/>
      <c r="JSA47" s="117"/>
      <c r="JSB47" s="117"/>
      <c r="JSC47" s="117"/>
      <c r="JSD47" s="117"/>
      <c r="JSE47" s="117"/>
      <c r="JSF47" s="117"/>
      <c r="JSG47" s="117"/>
      <c r="JSH47" s="117"/>
      <c r="JSI47" s="117"/>
      <c r="JSJ47" s="117"/>
      <c r="JSK47" s="117"/>
      <c r="JSL47" s="117"/>
      <c r="JSM47" s="117"/>
      <c r="JSN47" s="117"/>
      <c r="JSO47" s="117"/>
      <c r="JSP47" s="117"/>
      <c r="JSQ47" s="117"/>
      <c r="JSR47" s="117"/>
      <c r="JSS47" s="117"/>
      <c r="JST47" s="117"/>
      <c r="JSU47" s="117"/>
      <c r="JSV47" s="117"/>
      <c r="JSW47" s="117"/>
      <c r="JSX47" s="117"/>
      <c r="JSY47" s="117"/>
      <c r="JSZ47" s="117"/>
      <c r="JTA47" s="117"/>
      <c r="JTB47" s="117"/>
      <c r="JTC47" s="117"/>
      <c r="JTD47" s="117"/>
      <c r="JTE47" s="117"/>
      <c r="JTF47" s="117"/>
      <c r="JTG47" s="117"/>
      <c r="JTH47" s="117"/>
      <c r="JTI47" s="117"/>
      <c r="JTJ47" s="117"/>
      <c r="JTK47" s="117"/>
      <c r="JTL47" s="117"/>
      <c r="JTM47" s="117"/>
      <c r="JTN47" s="117"/>
      <c r="JTO47" s="117"/>
      <c r="JTP47" s="117"/>
      <c r="JTQ47" s="117"/>
      <c r="JTR47" s="117"/>
      <c r="JTS47" s="117"/>
      <c r="JTT47" s="117"/>
      <c r="JTU47" s="117"/>
      <c r="JTV47" s="117"/>
      <c r="JTW47" s="117"/>
      <c r="JTX47" s="117"/>
      <c r="JTY47" s="117"/>
      <c r="JTZ47" s="117"/>
      <c r="JUA47" s="117"/>
      <c r="JUB47" s="117"/>
      <c r="JUC47" s="117"/>
      <c r="JUD47" s="117"/>
      <c r="JUE47" s="117"/>
      <c r="JUF47" s="117"/>
      <c r="JUG47" s="117"/>
      <c r="JUH47" s="117"/>
      <c r="JUI47" s="117"/>
      <c r="JUJ47" s="117"/>
      <c r="JUK47" s="117"/>
      <c r="JUL47" s="117"/>
      <c r="JUM47" s="117"/>
      <c r="JUN47" s="117"/>
      <c r="JUO47" s="117"/>
      <c r="JUP47" s="117"/>
      <c r="JUQ47" s="117"/>
      <c r="JUR47" s="117"/>
      <c r="JUS47" s="117"/>
      <c r="JUT47" s="117"/>
      <c r="JUU47" s="117"/>
      <c r="JUV47" s="117"/>
      <c r="JUW47" s="117"/>
      <c r="JUX47" s="117"/>
      <c r="JUY47" s="117"/>
      <c r="JUZ47" s="117"/>
      <c r="JVA47" s="117"/>
      <c r="JVB47" s="117"/>
      <c r="JVC47" s="117"/>
      <c r="JVD47" s="117"/>
      <c r="JVE47" s="117"/>
      <c r="JVF47" s="117"/>
      <c r="JVG47" s="117"/>
      <c r="JVH47" s="117"/>
      <c r="JVI47" s="117"/>
      <c r="JVJ47" s="117"/>
      <c r="JVK47" s="117"/>
      <c r="JVL47" s="117"/>
      <c r="JVM47" s="117"/>
      <c r="JVN47" s="117"/>
      <c r="JVO47" s="117"/>
      <c r="JVP47" s="117"/>
      <c r="JVQ47" s="117"/>
      <c r="JVR47" s="117"/>
      <c r="JVS47" s="117"/>
      <c r="JVT47" s="117"/>
      <c r="JVU47" s="117"/>
      <c r="JVV47" s="117"/>
      <c r="JVW47" s="117"/>
      <c r="JVX47" s="117"/>
      <c r="JVY47" s="117"/>
      <c r="JVZ47" s="117"/>
      <c r="JWA47" s="117"/>
      <c r="JWB47" s="117"/>
      <c r="JWC47" s="117"/>
      <c r="JWD47" s="117"/>
      <c r="JWE47" s="117"/>
      <c r="JWF47" s="117"/>
      <c r="JWG47" s="117"/>
      <c r="JWH47" s="117"/>
      <c r="JWI47" s="117"/>
      <c r="JWJ47" s="117"/>
      <c r="JWK47" s="117"/>
      <c r="JWL47" s="117"/>
      <c r="JWM47" s="117"/>
      <c r="JWN47" s="117"/>
      <c r="JWO47" s="117"/>
      <c r="JWP47" s="117"/>
      <c r="JWQ47" s="117"/>
      <c r="JWR47" s="117"/>
      <c r="JWS47" s="117"/>
      <c r="JWT47" s="117"/>
      <c r="JWU47" s="117"/>
      <c r="JWV47" s="117"/>
      <c r="JWW47" s="117"/>
      <c r="JWX47" s="117"/>
      <c r="JWY47" s="117"/>
      <c r="JWZ47" s="117"/>
      <c r="JXA47" s="117"/>
      <c r="JXB47" s="117"/>
      <c r="JXC47" s="117"/>
      <c r="JXD47" s="117"/>
      <c r="JXE47" s="117"/>
      <c r="JXF47" s="117"/>
      <c r="JXG47" s="117"/>
      <c r="JXH47" s="117"/>
      <c r="JXI47" s="117"/>
      <c r="JXJ47" s="117"/>
      <c r="JXK47" s="117"/>
      <c r="JXL47" s="117"/>
      <c r="JXM47" s="117"/>
      <c r="JXN47" s="117"/>
      <c r="JXO47" s="117"/>
      <c r="JXP47" s="117"/>
      <c r="JXQ47" s="117"/>
      <c r="JXR47" s="117"/>
      <c r="JXS47" s="117"/>
      <c r="JXT47" s="117"/>
      <c r="JXU47" s="117"/>
      <c r="JXV47" s="117"/>
      <c r="JXW47" s="117"/>
      <c r="JXX47" s="117"/>
      <c r="JXY47" s="117"/>
      <c r="JXZ47" s="117"/>
      <c r="JYA47" s="117"/>
      <c r="JYB47" s="117"/>
      <c r="JYC47" s="117"/>
      <c r="JYD47" s="117"/>
      <c r="JYE47" s="117"/>
      <c r="JYF47" s="117"/>
      <c r="JYG47" s="117"/>
      <c r="JYH47" s="117"/>
      <c r="JYI47" s="117"/>
      <c r="JYJ47" s="117"/>
      <c r="JYK47" s="117"/>
      <c r="JYL47" s="117"/>
      <c r="JYM47" s="117"/>
      <c r="JYN47" s="117"/>
      <c r="JYO47" s="117"/>
      <c r="JYP47" s="117"/>
      <c r="JYQ47" s="117"/>
      <c r="JYR47" s="117"/>
      <c r="JYS47" s="117"/>
      <c r="JYT47" s="117"/>
      <c r="JYU47" s="117"/>
      <c r="JYV47" s="117"/>
      <c r="JYW47" s="117"/>
      <c r="JYX47" s="117"/>
      <c r="JYY47" s="117"/>
      <c r="JYZ47" s="117"/>
      <c r="JZA47" s="117"/>
      <c r="JZB47" s="117"/>
      <c r="JZC47" s="117"/>
      <c r="JZD47" s="117"/>
      <c r="JZE47" s="117"/>
      <c r="JZF47" s="117"/>
      <c r="JZG47" s="117"/>
      <c r="JZH47" s="117"/>
      <c r="JZI47" s="117"/>
      <c r="JZJ47" s="117"/>
      <c r="JZK47" s="117"/>
      <c r="JZL47" s="117"/>
      <c r="JZM47" s="117"/>
      <c r="JZN47" s="117"/>
      <c r="JZO47" s="117"/>
      <c r="JZP47" s="117"/>
      <c r="JZQ47" s="117"/>
      <c r="JZR47" s="117"/>
      <c r="JZS47" s="117"/>
      <c r="JZT47" s="117"/>
      <c r="JZU47" s="117"/>
      <c r="JZV47" s="117"/>
      <c r="JZW47" s="117"/>
      <c r="JZX47" s="117"/>
      <c r="JZY47" s="117"/>
      <c r="JZZ47" s="117"/>
      <c r="KAA47" s="117"/>
      <c r="KAB47" s="117"/>
      <c r="KAC47" s="117"/>
      <c r="KAD47" s="117"/>
      <c r="KAE47" s="117"/>
      <c r="KAF47" s="117"/>
      <c r="KAG47" s="117"/>
      <c r="KAH47" s="117"/>
      <c r="KAI47" s="117"/>
      <c r="KAJ47" s="117"/>
      <c r="KAK47" s="117"/>
      <c r="KAL47" s="117"/>
      <c r="KAM47" s="117"/>
      <c r="KAN47" s="117"/>
      <c r="KAO47" s="117"/>
      <c r="KAP47" s="117"/>
      <c r="KAQ47" s="117"/>
      <c r="KAR47" s="117"/>
      <c r="KAS47" s="117"/>
      <c r="KAT47" s="117"/>
      <c r="KAU47" s="117"/>
      <c r="KAV47" s="117"/>
      <c r="KAW47" s="117"/>
      <c r="KAX47" s="117"/>
      <c r="KAY47" s="117"/>
      <c r="KAZ47" s="117"/>
      <c r="KBA47" s="117"/>
      <c r="KBB47" s="117"/>
      <c r="KBC47" s="117"/>
      <c r="KBD47" s="117"/>
      <c r="KBE47" s="117"/>
      <c r="KBF47" s="117"/>
      <c r="KBG47" s="117"/>
      <c r="KBH47" s="117"/>
      <c r="KBI47" s="117"/>
      <c r="KBJ47" s="117"/>
      <c r="KBK47" s="117"/>
      <c r="KBL47" s="117"/>
      <c r="KBM47" s="117"/>
      <c r="KBN47" s="117"/>
      <c r="KBO47" s="117"/>
      <c r="KBP47" s="117"/>
      <c r="KBQ47" s="117"/>
      <c r="KBR47" s="117"/>
      <c r="KBS47" s="117"/>
      <c r="KBT47" s="117"/>
      <c r="KBU47" s="117"/>
      <c r="KBV47" s="117"/>
      <c r="KBW47" s="117"/>
      <c r="KBX47" s="117"/>
      <c r="KBY47" s="117"/>
      <c r="KBZ47" s="117"/>
      <c r="KCA47" s="117"/>
      <c r="KCB47" s="117"/>
      <c r="KCC47" s="117"/>
      <c r="KCD47" s="117"/>
      <c r="KCE47" s="117"/>
      <c r="KCF47" s="117"/>
      <c r="KCG47" s="117"/>
      <c r="KCH47" s="117"/>
      <c r="KCI47" s="117"/>
      <c r="KCJ47" s="117"/>
      <c r="KCK47" s="117"/>
      <c r="KCL47" s="117"/>
      <c r="KCM47" s="117"/>
      <c r="KCN47" s="117"/>
      <c r="KCO47" s="117"/>
      <c r="KCP47" s="117"/>
      <c r="KCQ47" s="117"/>
      <c r="KCR47" s="117"/>
      <c r="KCS47" s="117"/>
      <c r="KCT47" s="117"/>
      <c r="KCU47" s="117"/>
      <c r="KCV47" s="117"/>
      <c r="KCW47" s="117"/>
      <c r="KCX47" s="117"/>
      <c r="KCY47" s="117"/>
      <c r="KCZ47" s="117"/>
      <c r="KDA47" s="117"/>
      <c r="KDB47" s="117"/>
      <c r="KDC47" s="117"/>
      <c r="KDD47" s="117"/>
      <c r="KDE47" s="117"/>
      <c r="KDF47" s="117"/>
      <c r="KDG47" s="117"/>
      <c r="KDH47" s="117"/>
      <c r="KDI47" s="117"/>
      <c r="KDJ47" s="117"/>
      <c r="KDK47" s="117"/>
      <c r="KDL47" s="117"/>
      <c r="KDM47" s="117"/>
      <c r="KDN47" s="117"/>
      <c r="KDO47" s="117"/>
      <c r="KDP47" s="117"/>
      <c r="KDQ47" s="117"/>
      <c r="KDR47" s="117"/>
      <c r="KDS47" s="117"/>
      <c r="KDT47" s="117"/>
      <c r="KDU47" s="117"/>
      <c r="KDV47" s="117"/>
      <c r="KDW47" s="117"/>
      <c r="KDX47" s="117"/>
      <c r="KDY47" s="117"/>
      <c r="KDZ47" s="117"/>
      <c r="KEA47" s="117"/>
      <c r="KEB47" s="117"/>
      <c r="KEC47" s="117"/>
      <c r="KED47" s="117"/>
      <c r="KEE47" s="117"/>
      <c r="KEF47" s="117"/>
      <c r="KEG47" s="117"/>
      <c r="KEH47" s="117"/>
      <c r="KEI47" s="117"/>
      <c r="KEJ47" s="117"/>
      <c r="KEK47" s="117"/>
      <c r="KEL47" s="117"/>
      <c r="KEM47" s="117"/>
      <c r="KEN47" s="117"/>
      <c r="KEO47" s="117"/>
      <c r="KEP47" s="117"/>
      <c r="KEQ47" s="117"/>
      <c r="KER47" s="117"/>
      <c r="KES47" s="117"/>
      <c r="KET47" s="117"/>
      <c r="KEU47" s="117"/>
      <c r="KEV47" s="117"/>
      <c r="KEW47" s="117"/>
      <c r="KEX47" s="117"/>
      <c r="KEY47" s="117"/>
      <c r="KEZ47" s="117"/>
      <c r="KFA47" s="117"/>
      <c r="KFB47" s="117"/>
      <c r="KFC47" s="117"/>
      <c r="KFD47" s="117"/>
      <c r="KFE47" s="117"/>
      <c r="KFF47" s="117"/>
      <c r="KFG47" s="117"/>
      <c r="KFH47" s="117"/>
      <c r="KFI47" s="117"/>
      <c r="KFJ47" s="117"/>
      <c r="KFK47" s="117"/>
      <c r="KFL47" s="117"/>
      <c r="KFM47" s="117"/>
      <c r="KFN47" s="117"/>
      <c r="KFO47" s="117"/>
      <c r="KFP47" s="117"/>
      <c r="KFQ47" s="117"/>
      <c r="KFR47" s="117"/>
      <c r="KFS47" s="117"/>
      <c r="KFT47" s="117"/>
      <c r="KFU47" s="117"/>
      <c r="KFV47" s="117"/>
      <c r="KFW47" s="117"/>
      <c r="KFX47" s="117"/>
      <c r="KFY47" s="117"/>
      <c r="KFZ47" s="117"/>
      <c r="KGA47" s="117"/>
      <c r="KGB47" s="117"/>
      <c r="KGC47" s="117"/>
      <c r="KGD47" s="117"/>
      <c r="KGE47" s="117"/>
      <c r="KGF47" s="117"/>
      <c r="KGG47" s="117"/>
      <c r="KGH47" s="117"/>
      <c r="KGI47" s="117"/>
      <c r="KGJ47" s="117"/>
      <c r="KGK47" s="117"/>
      <c r="KGL47" s="117"/>
      <c r="KGM47" s="117"/>
      <c r="KGN47" s="117"/>
      <c r="KGO47" s="117"/>
      <c r="KGP47" s="117"/>
      <c r="KGQ47" s="117"/>
      <c r="KGR47" s="117"/>
      <c r="KGS47" s="117"/>
      <c r="KGT47" s="117"/>
      <c r="KGU47" s="117"/>
      <c r="KGV47" s="117"/>
      <c r="KGW47" s="117"/>
      <c r="KGX47" s="117"/>
      <c r="KGY47" s="117"/>
      <c r="KGZ47" s="117"/>
      <c r="KHA47" s="117"/>
      <c r="KHB47" s="117"/>
      <c r="KHC47" s="117"/>
      <c r="KHD47" s="117"/>
      <c r="KHE47" s="117"/>
      <c r="KHF47" s="117"/>
      <c r="KHG47" s="117"/>
      <c r="KHH47" s="117"/>
      <c r="KHI47" s="117"/>
      <c r="KHJ47" s="117"/>
      <c r="KHK47" s="117"/>
      <c r="KHL47" s="117"/>
      <c r="KHM47" s="117"/>
      <c r="KHN47" s="117"/>
      <c r="KHO47" s="117"/>
      <c r="KHP47" s="117"/>
      <c r="KHQ47" s="117"/>
      <c r="KHR47" s="117"/>
      <c r="KHS47" s="117"/>
      <c r="KHT47" s="117"/>
      <c r="KHU47" s="117"/>
      <c r="KHV47" s="117"/>
      <c r="KHW47" s="117"/>
      <c r="KHX47" s="117"/>
      <c r="KHY47" s="117"/>
      <c r="KHZ47" s="117"/>
      <c r="KIA47" s="117"/>
      <c r="KIB47" s="117"/>
      <c r="KIC47" s="117"/>
      <c r="KID47" s="117"/>
      <c r="KIE47" s="117"/>
      <c r="KIF47" s="117"/>
      <c r="KIG47" s="117"/>
      <c r="KIH47" s="117"/>
      <c r="KII47" s="117"/>
      <c r="KIJ47" s="117"/>
      <c r="KIK47" s="117"/>
      <c r="KIL47" s="117"/>
      <c r="KIM47" s="117"/>
      <c r="KIN47" s="117"/>
      <c r="KIO47" s="117"/>
      <c r="KIP47" s="117"/>
      <c r="KIQ47" s="117"/>
      <c r="KIR47" s="117"/>
      <c r="KIS47" s="117"/>
      <c r="KIT47" s="117"/>
      <c r="KIU47" s="117"/>
      <c r="KIV47" s="117"/>
      <c r="KIW47" s="117"/>
      <c r="KIX47" s="117"/>
      <c r="KIY47" s="117"/>
      <c r="KIZ47" s="117"/>
      <c r="KJA47" s="117"/>
      <c r="KJB47" s="117"/>
      <c r="KJC47" s="117"/>
      <c r="KJD47" s="117"/>
      <c r="KJE47" s="117"/>
      <c r="KJF47" s="117"/>
      <c r="KJG47" s="117"/>
      <c r="KJH47" s="117"/>
      <c r="KJI47" s="117"/>
      <c r="KJJ47" s="117"/>
      <c r="KJK47" s="117"/>
      <c r="KJL47" s="117"/>
      <c r="KJM47" s="117"/>
      <c r="KJN47" s="117"/>
      <c r="KJO47" s="117"/>
      <c r="KJP47" s="117"/>
      <c r="KJQ47" s="117"/>
      <c r="KJR47" s="117"/>
      <c r="KJS47" s="117"/>
      <c r="KJT47" s="117"/>
      <c r="KJU47" s="117"/>
      <c r="KJV47" s="117"/>
      <c r="KJW47" s="117"/>
      <c r="KJX47" s="117"/>
      <c r="KJY47" s="117"/>
      <c r="KJZ47" s="117"/>
      <c r="KKA47" s="117"/>
      <c r="KKB47" s="117"/>
      <c r="KKC47" s="117"/>
      <c r="KKD47" s="117"/>
      <c r="KKE47" s="117"/>
      <c r="KKF47" s="117"/>
      <c r="KKG47" s="117"/>
      <c r="KKH47" s="117"/>
      <c r="KKI47" s="117"/>
      <c r="KKJ47" s="117"/>
      <c r="KKK47" s="117"/>
      <c r="KKL47" s="117"/>
      <c r="KKM47" s="117"/>
      <c r="KKN47" s="117"/>
      <c r="KKO47" s="117"/>
      <c r="KKP47" s="117"/>
      <c r="KKQ47" s="117"/>
      <c r="KKR47" s="117"/>
      <c r="KKS47" s="117"/>
      <c r="KKT47" s="117"/>
      <c r="KKU47" s="117"/>
      <c r="KKV47" s="117"/>
      <c r="KKW47" s="117"/>
      <c r="KKX47" s="117"/>
      <c r="KKY47" s="117"/>
      <c r="KKZ47" s="117"/>
      <c r="KLA47" s="117"/>
      <c r="KLB47" s="117"/>
      <c r="KLC47" s="117"/>
      <c r="KLD47" s="117"/>
      <c r="KLE47" s="117"/>
      <c r="KLF47" s="117"/>
      <c r="KLG47" s="117"/>
      <c r="KLH47" s="117"/>
      <c r="KLI47" s="117"/>
      <c r="KLJ47" s="117"/>
      <c r="KLK47" s="117"/>
      <c r="KLL47" s="117"/>
      <c r="KLM47" s="117"/>
      <c r="KLN47" s="117"/>
      <c r="KLO47" s="117"/>
      <c r="KLP47" s="117"/>
      <c r="KLQ47" s="117"/>
      <c r="KLR47" s="117"/>
      <c r="KLS47" s="117"/>
      <c r="KLT47" s="117"/>
      <c r="KLU47" s="117"/>
      <c r="KLV47" s="117"/>
      <c r="KLW47" s="117"/>
      <c r="KLX47" s="117"/>
      <c r="KLY47" s="117"/>
      <c r="KLZ47" s="117"/>
      <c r="KMA47" s="117"/>
      <c r="KMB47" s="117"/>
      <c r="KMC47" s="117"/>
      <c r="KMD47" s="117"/>
      <c r="KME47" s="117"/>
      <c r="KMF47" s="117"/>
      <c r="KMG47" s="117"/>
      <c r="KMH47" s="117"/>
      <c r="KMI47" s="117"/>
      <c r="KMJ47" s="117"/>
      <c r="KMK47" s="117"/>
      <c r="KML47" s="117"/>
      <c r="KMM47" s="117"/>
      <c r="KMN47" s="117"/>
      <c r="KMO47" s="117"/>
      <c r="KMP47" s="117"/>
      <c r="KMQ47" s="117"/>
      <c r="KMR47" s="117"/>
      <c r="KMS47" s="117"/>
      <c r="KMT47" s="117"/>
      <c r="KMU47" s="117"/>
      <c r="KMV47" s="117"/>
      <c r="KMW47" s="117"/>
      <c r="KMX47" s="117"/>
      <c r="KMY47" s="117"/>
      <c r="KMZ47" s="117"/>
      <c r="KNA47" s="117"/>
      <c r="KNB47" s="117"/>
      <c r="KNC47" s="117"/>
      <c r="KND47" s="117"/>
      <c r="KNE47" s="117"/>
      <c r="KNF47" s="117"/>
      <c r="KNG47" s="117"/>
      <c r="KNH47" s="117"/>
      <c r="KNI47" s="117"/>
      <c r="KNJ47" s="117"/>
      <c r="KNK47" s="117"/>
      <c r="KNL47" s="117"/>
      <c r="KNM47" s="117"/>
      <c r="KNN47" s="117"/>
      <c r="KNO47" s="117"/>
      <c r="KNP47" s="117"/>
      <c r="KNQ47" s="117"/>
      <c r="KNR47" s="117"/>
      <c r="KNS47" s="117"/>
      <c r="KNT47" s="117"/>
      <c r="KNU47" s="117"/>
      <c r="KNV47" s="117"/>
      <c r="KNW47" s="117"/>
      <c r="KNX47" s="117"/>
      <c r="KNY47" s="117"/>
      <c r="KNZ47" s="117"/>
      <c r="KOA47" s="117"/>
      <c r="KOB47" s="117"/>
      <c r="KOC47" s="117"/>
      <c r="KOD47" s="117"/>
      <c r="KOE47" s="117"/>
      <c r="KOF47" s="117"/>
      <c r="KOG47" s="117"/>
      <c r="KOH47" s="117"/>
      <c r="KOI47" s="117"/>
      <c r="KOJ47" s="117"/>
      <c r="KOK47" s="117"/>
      <c r="KOL47" s="117"/>
      <c r="KOM47" s="117"/>
      <c r="KON47" s="117"/>
      <c r="KOO47" s="117"/>
      <c r="KOP47" s="117"/>
      <c r="KOQ47" s="117"/>
      <c r="KOR47" s="117"/>
      <c r="KOS47" s="117"/>
      <c r="KOT47" s="117"/>
      <c r="KOU47" s="117"/>
      <c r="KOV47" s="117"/>
      <c r="KOW47" s="117"/>
      <c r="KOX47" s="117"/>
      <c r="KOY47" s="117"/>
      <c r="KOZ47" s="117"/>
      <c r="KPA47" s="117"/>
      <c r="KPB47" s="117"/>
      <c r="KPC47" s="117"/>
      <c r="KPD47" s="117"/>
      <c r="KPE47" s="117"/>
      <c r="KPF47" s="117"/>
      <c r="KPG47" s="117"/>
      <c r="KPH47" s="117"/>
      <c r="KPI47" s="117"/>
      <c r="KPJ47" s="117"/>
      <c r="KPK47" s="117"/>
      <c r="KPL47" s="117"/>
      <c r="KPM47" s="117"/>
      <c r="KPN47" s="117"/>
      <c r="KPO47" s="117"/>
      <c r="KPP47" s="117"/>
      <c r="KPQ47" s="117"/>
      <c r="KPR47" s="117"/>
      <c r="KPS47" s="117"/>
      <c r="KPT47" s="117"/>
      <c r="KPU47" s="117"/>
      <c r="KPV47" s="117"/>
      <c r="KPW47" s="117"/>
      <c r="KPX47" s="117"/>
      <c r="KPY47" s="117"/>
      <c r="KPZ47" s="117"/>
      <c r="KQA47" s="117"/>
      <c r="KQB47" s="117"/>
      <c r="KQC47" s="117"/>
      <c r="KQD47" s="117"/>
      <c r="KQE47" s="117"/>
      <c r="KQF47" s="117"/>
      <c r="KQG47" s="117"/>
      <c r="KQH47" s="117"/>
      <c r="KQI47" s="117"/>
      <c r="KQJ47" s="117"/>
      <c r="KQK47" s="117"/>
      <c r="KQL47" s="117"/>
      <c r="KQM47" s="117"/>
      <c r="KQN47" s="117"/>
      <c r="KQO47" s="117"/>
      <c r="KQP47" s="117"/>
      <c r="KQQ47" s="117"/>
      <c r="KQR47" s="117"/>
      <c r="KQS47" s="117"/>
      <c r="KQT47" s="117"/>
      <c r="KQU47" s="117"/>
      <c r="KQV47" s="117"/>
      <c r="KQW47" s="117"/>
      <c r="KQX47" s="117"/>
      <c r="KQY47" s="117"/>
      <c r="KQZ47" s="117"/>
      <c r="KRA47" s="117"/>
      <c r="KRB47" s="117"/>
      <c r="KRC47" s="117"/>
      <c r="KRD47" s="117"/>
      <c r="KRE47" s="117"/>
      <c r="KRF47" s="117"/>
      <c r="KRG47" s="117"/>
      <c r="KRH47" s="117"/>
      <c r="KRI47" s="117"/>
      <c r="KRJ47" s="117"/>
      <c r="KRK47" s="117"/>
      <c r="KRL47" s="117"/>
      <c r="KRM47" s="117"/>
      <c r="KRN47" s="117"/>
      <c r="KRO47" s="117"/>
      <c r="KRP47" s="117"/>
      <c r="KRQ47" s="117"/>
      <c r="KRR47" s="117"/>
      <c r="KRS47" s="117"/>
      <c r="KRT47" s="117"/>
      <c r="KRU47" s="117"/>
      <c r="KRV47" s="117"/>
      <c r="KRW47" s="117"/>
      <c r="KRX47" s="117"/>
      <c r="KRY47" s="117"/>
      <c r="KRZ47" s="117"/>
      <c r="KSA47" s="117"/>
      <c r="KSB47" s="117"/>
      <c r="KSC47" s="117"/>
      <c r="KSD47" s="117"/>
      <c r="KSE47" s="117"/>
      <c r="KSF47" s="117"/>
      <c r="KSG47" s="117"/>
      <c r="KSH47" s="117"/>
      <c r="KSI47" s="117"/>
      <c r="KSJ47" s="117"/>
      <c r="KSK47" s="117"/>
      <c r="KSL47" s="117"/>
      <c r="KSM47" s="117"/>
      <c r="KSN47" s="117"/>
      <c r="KSO47" s="117"/>
      <c r="KSP47" s="117"/>
      <c r="KSQ47" s="117"/>
      <c r="KSR47" s="117"/>
      <c r="KSS47" s="117"/>
      <c r="KST47" s="117"/>
      <c r="KSU47" s="117"/>
      <c r="KSV47" s="117"/>
      <c r="KSW47" s="117"/>
      <c r="KSX47" s="117"/>
      <c r="KSY47" s="117"/>
      <c r="KSZ47" s="117"/>
      <c r="KTA47" s="117"/>
      <c r="KTB47" s="117"/>
      <c r="KTC47" s="117"/>
      <c r="KTD47" s="117"/>
      <c r="KTE47" s="117"/>
      <c r="KTF47" s="117"/>
      <c r="KTG47" s="117"/>
      <c r="KTH47" s="117"/>
      <c r="KTI47" s="117"/>
      <c r="KTJ47" s="117"/>
      <c r="KTK47" s="117"/>
      <c r="KTL47" s="117"/>
      <c r="KTM47" s="117"/>
      <c r="KTN47" s="117"/>
      <c r="KTO47" s="117"/>
      <c r="KTP47" s="117"/>
      <c r="KTQ47" s="117"/>
      <c r="KTR47" s="117"/>
      <c r="KTS47" s="117"/>
      <c r="KTT47" s="117"/>
      <c r="KTU47" s="117"/>
      <c r="KTV47" s="117"/>
      <c r="KTW47" s="117"/>
      <c r="KTX47" s="117"/>
      <c r="KTY47" s="117"/>
      <c r="KTZ47" s="117"/>
      <c r="KUA47" s="117"/>
      <c r="KUB47" s="117"/>
      <c r="KUC47" s="117"/>
      <c r="KUD47" s="117"/>
      <c r="KUE47" s="117"/>
      <c r="KUF47" s="117"/>
      <c r="KUG47" s="117"/>
      <c r="KUH47" s="117"/>
      <c r="KUI47" s="117"/>
      <c r="KUJ47" s="117"/>
      <c r="KUK47" s="117"/>
      <c r="KUL47" s="117"/>
      <c r="KUM47" s="117"/>
      <c r="KUN47" s="117"/>
      <c r="KUO47" s="117"/>
      <c r="KUP47" s="117"/>
      <c r="KUQ47" s="117"/>
      <c r="KUR47" s="117"/>
      <c r="KUS47" s="117"/>
      <c r="KUT47" s="117"/>
      <c r="KUU47" s="117"/>
      <c r="KUV47" s="117"/>
      <c r="KUW47" s="117"/>
      <c r="KUX47" s="117"/>
      <c r="KUY47" s="117"/>
      <c r="KUZ47" s="117"/>
      <c r="KVA47" s="117"/>
      <c r="KVB47" s="117"/>
      <c r="KVC47" s="117"/>
      <c r="KVD47" s="117"/>
      <c r="KVE47" s="117"/>
      <c r="KVF47" s="117"/>
      <c r="KVG47" s="117"/>
      <c r="KVH47" s="117"/>
      <c r="KVI47" s="117"/>
      <c r="KVJ47" s="117"/>
      <c r="KVK47" s="117"/>
      <c r="KVL47" s="117"/>
      <c r="KVM47" s="117"/>
      <c r="KVN47" s="117"/>
      <c r="KVO47" s="117"/>
      <c r="KVP47" s="117"/>
      <c r="KVQ47" s="117"/>
      <c r="KVR47" s="117"/>
      <c r="KVS47" s="117"/>
      <c r="KVT47" s="117"/>
      <c r="KVU47" s="117"/>
      <c r="KVV47" s="117"/>
      <c r="KVW47" s="117"/>
      <c r="KVX47" s="117"/>
      <c r="KVY47" s="117"/>
      <c r="KVZ47" s="117"/>
      <c r="KWA47" s="117"/>
      <c r="KWB47" s="117"/>
      <c r="KWC47" s="117"/>
      <c r="KWD47" s="117"/>
      <c r="KWE47" s="117"/>
      <c r="KWF47" s="117"/>
      <c r="KWG47" s="117"/>
      <c r="KWH47" s="117"/>
      <c r="KWI47" s="117"/>
      <c r="KWJ47" s="117"/>
      <c r="KWK47" s="117"/>
      <c r="KWL47" s="117"/>
      <c r="KWM47" s="117"/>
      <c r="KWN47" s="117"/>
      <c r="KWO47" s="117"/>
      <c r="KWP47" s="117"/>
      <c r="KWQ47" s="117"/>
      <c r="KWR47" s="117"/>
      <c r="KWS47" s="117"/>
      <c r="KWT47" s="117"/>
      <c r="KWU47" s="117"/>
      <c r="KWV47" s="117"/>
      <c r="KWW47" s="117"/>
      <c r="KWX47" s="117"/>
      <c r="KWY47" s="117"/>
      <c r="KWZ47" s="117"/>
      <c r="KXA47" s="117"/>
      <c r="KXB47" s="117"/>
      <c r="KXC47" s="117"/>
      <c r="KXD47" s="117"/>
      <c r="KXE47" s="117"/>
      <c r="KXF47" s="117"/>
      <c r="KXG47" s="117"/>
      <c r="KXH47" s="117"/>
      <c r="KXI47" s="117"/>
      <c r="KXJ47" s="117"/>
      <c r="KXK47" s="117"/>
      <c r="KXL47" s="117"/>
      <c r="KXM47" s="117"/>
      <c r="KXN47" s="117"/>
      <c r="KXO47" s="117"/>
      <c r="KXP47" s="117"/>
      <c r="KXQ47" s="117"/>
      <c r="KXR47" s="117"/>
      <c r="KXS47" s="117"/>
      <c r="KXT47" s="117"/>
      <c r="KXU47" s="117"/>
      <c r="KXV47" s="117"/>
      <c r="KXW47" s="117"/>
      <c r="KXX47" s="117"/>
      <c r="KXY47" s="117"/>
      <c r="KXZ47" s="117"/>
      <c r="KYA47" s="117"/>
      <c r="KYB47" s="117"/>
      <c r="KYC47" s="117"/>
      <c r="KYD47" s="117"/>
      <c r="KYE47" s="117"/>
      <c r="KYF47" s="117"/>
      <c r="KYG47" s="117"/>
      <c r="KYH47" s="117"/>
      <c r="KYI47" s="117"/>
      <c r="KYJ47" s="117"/>
      <c r="KYK47" s="117"/>
      <c r="KYL47" s="117"/>
      <c r="KYM47" s="117"/>
      <c r="KYN47" s="117"/>
      <c r="KYO47" s="117"/>
      <c r="KYP47" s="117"/>
      <c r="KYQ47" s="117"/>
      <c r="KYR47" s="117"/>
      <c r="KYS47" s="117"/>
      <c r="KYT47" s="117"/>
      <c r="KYU47" s="117"/>
      <c r="KYV47" s="117"/>
      <c r="KYW47" s="117"/>
      <c r="KYX47" s="117"/>
      <c r="KYY47" s="117"/>
      <c r="KYZ47" s="117"/>
      <c r="KZA47" s="117"/>
      <c r="KZB47" s="117"/>
      <c r="KZC47" s="117"/>
      <c r="KZD47" s="117"/>
      <c r="KZE47" s="117"/>
      <c r="KZF47" s="117"/>
      <c r="KZG47" s="117"/>
      <c r="KZH47" s="117"/>
      <c r="KZI47" s="117"/>
      <c r="KZJ47" s="117"/>
      <c r="KZK47" s="117"/>
      <c r="KZL47" s="117"/>
      <c r="KZM47" s="117"/>
      <c r="KZN47" s="117"/>
      <c r="KZO47" s="117"/>
      <c r="KZP47" s="117"/>
      <c r="KZQ47" s="117"/>
      <c r="KZR47" s="117"/>
      <c r="KZS47" s="117"/>
      <c r="KZT47" s="117"/>
      <c r="KZU47" s="117"/>
      <c r="KZV47" s="117"/>
      <c r="KZW47" s="117"/>
      <c r="KZX47" s="117"/>
      <c r="KZY47" s="117"/>
      <c r="KZZ47" s="117"/>
      <c r="LAA47" s="117"/>
      <c r="LAB47" s="117"/>
      <c r="LAC47" s="117"/>
      <c r="LAD47" s="117"/>
      <c r="LAE47" s="117"/>
      <c r="LAF47" s="117"/>
      <c r="LAG47" s="117"/>
      <c r="LAH47" s="117"/>
      <c r="LAI47" s="117"/>
      <c r="LAJ47" s="117"/>
      <c r="LAK47" s="117"/>
      <c r="LAL47" s="117"/>
      <c r="LAM47" s="117"/>
      <c r="LAN47" s="117"/>
      <c r="LAO47" s="117"/>
      <c r="LAP47" s="117"/>
      <c r="LAQ47" s="117"/>
      <c r="LAR47" s="117"/>
      <c r="LAS47" s="117"/>
      <c r="LAT47" s="117"/>
      <c r="LAU47" s="117"/>
      <c r="LAV47" s="117"/>
      <c r="LAW47" s="117"/>
      <c r="LAX47" s="117"/>
      <c r="LAY47" s="117"/>
      <c r="LAZ47" s="117"/>
      <c r="LBA47" s="117"/>
      <c r="LBB47" s="117"/>
      <c r="LBC47" s="117"/>
      <c r="LBD47" s="117"/>
      <c r="LBE47" s="117"/>
      <c r="LBF47" s="117"/>
      <c r="LBG47" s="117"/>
      <c r="LBH47" s="117"/>
      <c r="LBI47" s="117"/>
      <c r="LBJ47" s="117"/>
      <c r="LBK47" s="117"/>
      <c r="LBL47" s="117"/>
      <c r="LBM47" s="117"/>
      <c r="LBN47" s="117"/>
      <c r="LBO47" s="117"/>
      <c r="LBP47" s="117"/>
      <c r="LBQ47" s="117"/>
      <c r="LBR47" s="117"/>
      <c r="LBS47" s="117"/>
      <c r="LBT47" s="117"/>
      <c r="LBU47" s="117"/>
      <c r="LBV47" s="117"/>
      <c r="LBW47" s="117"/>
      <c r="LBX47" s="117"/>
      <c r="LBY47" s="117"/>
      <c r="LBZ47" s="117"/>
      <c r="LCA47" s="117"/>
      <c r="LCB47" s="117"/>
      <c r="LCC47" s="117"/>
      <c r="LCD47" s="117"/>
      <c r="LCE47" s="117"/>
      <c r="LCF47" s="117"/>
      <c r="LCG47" s="117"/>
      <c r="LCH47" s="117"/>
      <c r="LCI47" s="117"/>
      <c r="LCJ47" s="117"/>
      <c r="LCK47" s="117"/>
      <c r="LCL47" s="117"/>
      <c r="LCM47" s="117"/>
      <c r="LCN47" s="117"/>
      <c r="LCO47" s="117"/>
      <c r="LCP47" s="117"/>
      <c r="LCQ47" s="117"/>
      <c r="LCR47" s="117"/>
      <c r="LCS47" s="117"/>
      <c r="LCT47" s="117"/>
      <c r="LCU47" s="117"/>
      <c r="LCV47" s="117"/>
      <c r="LCW47" s="117"/>
      <c r="LCX47" s="117"/>
      <c r="LCY47" s="117"/>
      <c r="LCZ47" s="117"/>
      <c r="LDA47" s="117"/>
      <c r="LDB47" s="117"/>
      <c r="LDC47" s="117"/>
      <c r="LDD47" s="117"/>
      <c r="LDE47" s="117"/>
      <c r="LDF47" s="117"/>
      <c r="LDG47" s="117"/>
      <c r="LDH47" s="117"/>
      <c r="LDI47" s="117"/>
      <c r="LDJ47" s="117"/>
      <c r="LDK47" s="117"/>
      <c r="LDL47" s="117"/>
      <c r="LDM47" s="117"/>
      <c r="LDN47" s="117"/>
      <c r="LDO47" s="117"/>
      <c r="LDP47" s="117"/>
      <c r="LDQ47" s="117"/>
      <c r="LDR47" s="117"/>
      <c r="LDS47" s="117"/>
      <c r="LDT47" s="117"/>
      <c r="LDU47" s="117"/>
      <c r="LDV47" s="117"/>
      <c r="LDW47" s="117"/>
      <c r="LDX47" s="117"/>
      <c r="LDY47" s="117"/>
      <c r="LDZ47" s="117"/>
      <c r="LEA47" s="117"/>
      <c r="LEB47" s="117"/>
      <c r="LEC47" s="117"/>
      <c r="LED47" s="117"/>
      <c r="LEE47" s="117"/>
      <c r="LEF47" s="117"/>
      <c r="LEG47" s="117"/>
      <c r="LEH47" s="117"/>
      <c r="LEI47" s="117"/>
      <c r="LEJ47" s="117"/>
      <c r="LEK47" s="117"/>
      <c r="LEL47" s="117"/>
      <c r="LEM47" s="117"/>
      <c r="LEN47" s="117"/>
      <c r="LEO47" s="117"/>
      <c r="LEP47" s="117"/>
      <c r="LEQ47" s="117"/>
      <c r="LER47" s="117"/>
      <c r="LES47" s="117"/>
      <c r="LET47" s="117"/>
      <c r="LEU47" s="117"/>
      <c r="LEV47" s="117"/>
      <c r="LEW47" s="117"/>
      <c r="LEX47" s="117"/>
      <c r="LEY47" s="117"/>
      <c r="LEZ47" s="117"/>
      <c r="LFA47" s="117"/>
      <c r="LFB47" s="117"/>
      <c r="LFC47" s="117"/>
      <c r="LFD47" s="117"/>
      <c r="LFE47" s="117"/>
      <c r="LFF47" s="117"/>
      <c r="LFG47" s="117"/>
      <c r="LFH47" s="117"/>
      <c r="LFI47" s="117"/>
      <c r="LFJ47" s="117"/>
      <c r="LFK47" s="117"/>
      <c r="LFL47" s="117"/>
      <c r="LFM47" s="117"/>
      <c r="LFN47" s="117"/>
      <c r="LFO47" s="117"/>
      <c r="LFP47" s="117"/>
      <c r="LFQ47" s="117"/>
      <c r="LFR47" s="117"/>
      <c r="LFS47" s="117"/>
      <c r="LFT47" s="117"/>
      <c r="LFU47" s="117"/>
      <c r="LFV47" s="117"/>
      <c r="LFW47" s="117"/>
      <c r="LFX47" s="117"/>
      <c r="LFY47" s="117"/>
      <c r="LFZ47" s="117"/>
      <c r="LGA47" s="117"/>
      <c r="LGB47" s="117"/>
      <c r="LGC47" s="117"/>
      <c r="LGD47" s="117"/>
      <c r="LGE47" s="117"/>
      <c r="LGF47" s="117"/>
      <c r="LGG47" s="117"/>
      <c r="LGH47" s="117"/>
      <c r="LGI47" s="117"/>
      <c r="LGJ47" s="117"/>
      <c r="LGK47" s="117"/>
      <c r="LGL47" s="117"/>
      <c r="LGM47" s="117"/>
      <c r="LGN47" s="117"/>
      <c r="LGO47" s="117"/>
      <c r="LGP47" s="117"/>
      <c r="LGQ47" s="117"/>
      <c r="LGR47" s="117"/>
      <c r="LGS47" s="117"/>
      <c r="LGT47" s="117"/>
      <c r="LGU47" s="117"/>
      <c r="LGV47" s="117"/>
      <c r="LGW47" s="117"/>
      <c r="LGX47" s="117"/>
      <c r="LGY47" s="117"/>
      <c r="LGZ47" s="117"/>
      <c r="LHA47" s="117"/>
      <c r="LHB47" s="117"/>
      <c r="LHC47" s="117"/>
      <c r="LHD47" s="117"/>
      <c r="LHE47" s="117"/>
      <c r="LHF47" s="117"/>
      <c r="LHG47" s="117"/>
      <c r="LHH47" s="117"/>
      <c r="LHI47" s="117"/>
      <c r="LHJ47" s="117"/>
      <c r="LHK47" s="117"/>
      <c r="LHL47" s="117"/>
      <c r="LHM47" s="117"/>
      <c r="LHN47" s="117"/>
      <c r="LHO47" s="117"/>
      <c r="LHP47" s="117"/>
      <c r="LHQ47" s="117"/>
      <c r="LHR47" s="117"/>
      <c r="LHS47" s="117"/>
      <c r="LHT47" s="117"/>
      <c r="LHU47" s="117"/>
      <c r="LHV47" s="117"/>
      <c r="LHW47" s="117"/>
      <c r="LHX47" s="117"/>
      <c r="LHY47" s="117"/>
      <c r="LHZ47" s="117"/>
      <c r="LIA47" s="117"/>
      <c r="LIB47" s="117"/>
      <c r="LIC47" s="117"/>
      <c r="LID47" s="117"/>
      <c r="LIE47" s="117"/>
      <c r="LIF47" s="117"/>
      <c r="LIG47" s="117"/>
      <c r="LIH47" s="117"/>
      <c r="LII47" s="117"/>
      <c r="LIJ47" s="117"/>
      <c r="LIK47" s="117"/>
      <c r="LIL47" s="117"/>
      <c r="LIM47" s="117"/>
      <c r="LIN47" s="117"/>
      <c r="LIO47" s="117"/>
      <c r="LIP47" s="117"/>
      <c r="LIQ47" s="117"/>
      <c r="LIR47" s="117"/>
      <c r="LIS47" s="117"/>
      <c r="LIT47" s="117"/>
      <c r="LIU47" s="117"/>
      <c r="LIV47" s="117"/>
      <c r="LIW47" s="117"/>
      <c r="LIX47" s="117"/>
      <c r="LIY47" s="117"/>
      <c r="LIZ47" s="117"/>
      <c r="LJA47" s="117"/>
      <c r="LJB47" s="117"/>
      <c r="LJC47" s="117"/>
      <c r="LJD47" s="117"/>
      <c r="LJE47" s="117"/>
      <c r="LJF47" s="117"/>
      <c r="LJG47" s="117"/>
      <c r="LJH47" s="117"/>
      <c r="LJI47" s="117"/>
      <c r="LJJ47" s="117"/>
      <c r="LJK47" s="117"/>
      <c r="LJL47" s="117"/>
      <c r="LJM47" s="117"/>
      <c r="LJN47" s="117"/>
      <c r="LJO47" s="117"/>
      <c r="LJP47" s="117"/>
      <c r="LJQ47" s="117"/>
      <c r="LJR47" s="117"/>
      <c r="LJS47" s="117"/>
      <c r="LJT47" s="117"/>
      <c r="LJU47" s="117"/>
      <c r="LJV47" s="117"/>
      <c r="LJW47" s="117"/>
      <c r="LJX47" s="117"/>
      <c r="LJY47" s="117"/>
      <c r="LJZ47" s="117"/>
      <c r="LKA47" s="117"/>
      <c r="LKB47" s="117"/>
      <c r="LKC47" s="117"/>
      <c r="LKD47" s="117"/>
      <c r="LKE47" s="117"/>
      <c r="LKF47" s="117"/>
      <c r="LKG47" s="117"/>
      <c r="LKH47" s="117"/>
      <c r="LKI47" s="117"/>
      <c r="LKJ47" s="117"/>
      <c r="LKK47" s="117"/>
      <c r="LKL47" s="117"/>
      <c r="LKM47" s="117"/>
      <c r="LKN47" s="117"/>
      <c r="LKO47" s="117"/>
      <c r="LKP47" s="117"/>
      <c r="LKQ47" s="117"/>
      <c r="LKR47" s="117"/>
      <c r="LKS47" s="117"/>
      <c r="LKT47" s="117"/>
      <c r="LKU47" s="117"/>
      <c r="LKV47" s="117"/>
      <c r="LKW47" s="117"/>
      <c r="LKX47" s="117"/>
      <c r="LKY47" s="117"/>
      <c r="LKZ47" s="117"/>
      <c r="LLA47" s="117"/>
      <c r="LLB47" s="117"/>
      <c r="LLC47" s="117"/>
      <c r="LLD47" s="117"/>
      <c r="LLE47" s="117"/>
      <c r="LLF47" s="117"/>
      <c r="LLG47" s="117"/>
      <c r="LLH47" s="117"/>
      <c r="LLI47" s="117"/>
      <c r="LLJ47" s="117"/>
      <c r="LLK47" s="117"/>
      <c r="LLL47" s="117"/>
      <c r="LLM47" s="117"/>
      <c r="LLN47" s="117"/>
      <c r="LLO47" s="117"/>
      <c r="LLP47" s="117"/>
      <c r="LLQ47" s="117"/>
      <c r="LLR47" s="117"/>
      <c r="LLS47" s="117"/>
      <c r="LLT47" s="117"/>
      <c r="LLU47" s="117"/>
      <c r="LLV47" s="117"/>
      <c r="LLW47" s="117"/>
      <c r="LLX47" s="117"/>
      <c r="LLY47" s="117"/>
      <c r="LLZ47" s="117"/>
      <c r="LMA47" s="117"/>
      <c r="LMB47" s="117"/>
      <c r="LMC47" s="117"/>
      <c r="LMD47" s="117"/>
      <c r="LME47" s="117"/>
      <c r="LMF47" s="117"/>
      <c r="LMG47" s="117"/>
      <c r="LMH47" s="117"/>
      <c r="LMI47" s="117"/>
      <c r="LMJ47" s="117"/>
      <c r="LMK47" s="117"/>
      <c r="LML47" s="117"/>
      <c r="LMM47" s="117"/>
      <c r="LMN47" s="117"/>
      <c r="LMO47" s="117"/>
      <c r="LMP47" s="117"/>
      <c r="LMQ47" s="117"/>
      <c r="LMR47" s="117"/>
      <c r="LMS47" s="117"/>
      <c r="LMT47" s="117"/>
      <c r="LMU47" s="117"/>
      <c r="LMV47" s="117"/>
      <c r="LMW47" s="117"/>
      <c r="LMX47" s="117"/>
      <c r="LMY47" s="117"/>
      <c r="LMZ47" s="117"/>
      <c r="LNA47" s="117"/>
      <c r="LNB47" s="117"/>
      <c r="LNC47" s="117"/>
      <c r="LND47" s="117"/>
      <c r="LNE47" s="117"/>
      <c r="LNF47" s="117"/>
      <c r="LNG47" s="117"/>
      <c r="LNH47" s="117"/>
      <c r="LNI47" s="117"/>
      <c r="LNJ47" s="117"/>
      <c r="LNK47" s="117"/>
      <c r="LNL47" s="117"/>
      <c r="LNM47" s="117"/>
      <c r="LNN47" s="117"/>
      <c r="LNO47" s="117"/>
      <c r="LNP47" s="117"/>
      <c r="LNQ47" s="117"/>
      <c r="LNR47" s="117"/>
      <c r="LNS47" s="117"/>
      <c r="LNT47" s="117"/>
      <c r="LNU47" s="117"/>
      <c r="LNV47" s="117"/>
      <c r="LNW47" s="117"/>
      <c r="LNX47" s="117"/>
      <c r="LNY47" s="117"/>
      <c r="LNZ47" s="117"/>
      <c r="LOA47" s="117"/>
      <c r="LOB47" s="117"/>
      <c r="LOC47" s="117"/>
      <c r="LOD47" s="117"/>
      <c r="LOE47" s="117"/>
      <c r="LOF47" s="117"/>
      <c r="LOG47" s="117"/>
      <c r="LOH47" s="117"/>
      <c r="LOI47" s="117"/>
      <c r="LOJ47" s="117"/>
      <c r="LOK47" s="117"/>
      <c r="LOL47" s="117"/>
      <c r="LOM47" s="117"/>
      <c r="LON47" s="117"/>
      <c r="LOO47" s="117"/>
      <c r="LOP47" s="117"/>
      <c r="LOQ47" s="117"/>
      <c r="LOR47" s="117"/>
      <c r="LOS47" s="117"/>
      <c r="LOT47" s="117"/>
      <c r="LOU47" s="117"/>
      <c r="LOV47" s="117"/>
      <c r="LOW47" s="117"/>
      <c r="LOX47" s="117"/>
      <c r="LOY47" s="117"/>
      <c r="LOZ47" s="117"/>
      <c r="LPA47" s="117"/>
      <c r="LPB47" s="117"/>
      <c r="LPC47" s="117"/>
      <c r="LPD47" s="117"/>
      <c r="LPE47" s="117"/>
      <c r="LPF47" s="117"/>
      <c r="LPG47" s="117"/>
      <c r="LPH47" s="117"/>
      <c r="LPI47" s="117"/>
      <c r="LPJ47" s="117"/>
      <c r="LPK47" s="117"/>
      <c r="LPL47" s="117"/>
      <c r="LPM47" s="117"/>
      <c r="LPN47" s="117"/>
      <c r="LPO47" s="117"/>
      <c r="LPP47" s="117"/>
      <c r="LPQ47" s="117"/>
      <c r="LPR47" s="117"/>
      <c r="LPS47" s="117"/>
      <c r="LPT47" s="117"/>
      <c r="LPU47" s="117"/>
      <c r="LPV47" s="117"/>
      <c r="LPW47" s="117"/>
      <c r="LPX47" s="117"/>
      <c r="LPY47" s="117"/>
      <c r="LPZ47" s="117"/>
      <c r="LQA47" s="117"/>
      <c r="LQB47" s="117"/>
      <c r="LQC47" s="117"/>
      <c r="LQD47" s="117"/>
      <c r="LQE47" s="117"/>
      <c r="LQF47" s="117"/>
      <c r="LQG47" s="117"/>
      <c r="LQH47" s="117"/>
      <c r="LQI47" s="117"/>
      <c r="LQJ47" s="117"/>
      <c r="LQK47" s="117"/>
      <c r="LQL47" s="117"/>
      <c r="LQM47" s="117"/>
      <c r="LQN47" s="117"/>
      <c r="LQO47" s="117"/>
      <c r="LQP47" s="117"/>
      <c r="LQQ47" s="117"/>
      <c r="LQR47" s="117"/>
      <c r="LQS47" s="117"/>
      <c r="LQT47" s="117"/>
      <c r="LQU47" s="117"/>
      <c r="LQV47" s="117"/>
      <c r="LQW47" s="117"/>
      <c r="LQX47" s="117"/>
      <c r="LQY47" s="117"/>
      <c r="LQZ47" s="117"/>
      <c r="LRA47" s="117"/>
      <c r="LRB47" s="117"/>
      <c r="LRC47" s="117"/>
      <c r="LRD47" s="117"/>
      <c r="LRE47" s="117"/>
      <c r="LRF47" s="117"/>
      <c r="LRG47" s="117"/>
      <c r="LRH47" s="117"/>
      <c r="LRI47" s="117"/>
      <c r="LRJ47" s="117"/>
      <c r="LRK47" s="117"/>
      <c r="LRL47" s="117"/>
      <c r="LRM47" s="117"/>
      <c r="LRN47" s="117"/>
      <c r="LRO47" s="117"/>
      <c r="LRP47" s="117"/>
      <c r="LRQ47" s="117"/>
      <c r="LRR47" s="117"/>
      <c r="LRS47" s="117"/>
      <c r="LRT47" s="117"/>
      <c r="LRU47" s="117"/>
      <c r="LRV47" s="117"/>
      <c r="LRW47" s="117"/>
      <c r="LRX47" s="117"/>
      <c r="LRY47" s="117"/>
      <c r="LRZ47" s="117"/>
      <c r="LSA47" s="117"/>
      <c r="LSB47" s="117"/>
      <c r="LSC47" s="117"/>
      <c r="LSD47" s="117"/>
      <c r="LSE47" s="117"/>
      <c r="LSF47" s="117"/>
      <c r="LSG47" s="117"/>
      <c r="LSH47" s="117"/>
      <c r="LSI47" s="117"/>
      <c r="LSJ47" s="117"/>
      <c r="LSK47" s="117"/>
      <c r="LSL47" s="117"/>
      <c r="LSM47" s="117"/>
      <c r="LSN47" s="117"/>
      <c r="LSO47" s="117"/>
      <c r="LSP47" s="117"/>
      <c r="LSQ47" s="117"/>
      <c r="LSR47" s="117"/>
      <c r="LSS47" s="117"/>
      <c r="LST47" s="117"/>
      <c r="LSU47" s="117"/>
      <c r="LSV47" s="117"/>
      <c r="LSW47" s="117"/>
      <c r="LSX47" s="117"/>
      <c r="LSY47" s="117"/>
      <c r="LSZ47" s="117"/>
      <c r="LTA47" s="117"/>
      <c r="LTB47" s="117"/>
      <c r="LTC47" s="117"/>
      <c r="LTD47" s="117"/>
      <c r="LTE47" s="117"/>
      <c r="LTF47" s="117"/>
      <c r="LTG47" s="117"/>
      <c r="LTH47" s="117"/>
      <c r="LTI47" s="117"/>
      <c r="LTJ47" s="117"/>
      <c r="LTK47" s="117"/>
      <c r="LTL47" s="117"/>
      <c r="LTM47" s="117"/>
      <c r="LTN47" s="117"/>
      <c r="LTO47" s="117"/>
      <c r="LTP47" s="117"/>
      <c r="LTQ47" s="117"/>
      <c r="LTR47" s="117"/>
      <c r="LTS47" s="117"/>
      <c r="LTT47" s="117"/>
      <c r="LTU47" s="117"/>
      <c r="LTV47" s="117"/>
      <c r="LTW47" s="117"/>
      <c r="LTX47" s="117"/>
      <c r="LTY47" s="117"/>
      <c r="LTZ47" s="117"/>
      <c r="LUA47" s="117"/>
      <c r="LUB47" s="117"/>
      <c r="LUC47" s="117"/>
      <c r="LUD47" s="117"/>
      <c r="LUE47" s="117"/>
      <c r="LUF47" s="117"/>
      <c r="LUG47" s="117"/>
      <c r="LUH47" s="117"/>
      <c r="LUI47" s="117"/>
      <c r="LUJ47" s="117"/>
      <c r="LUK47" s="117"/>
      <c r="LUL47" s="117"/>
      <c r="LUM47" s="117"/>
      <c r="LUN47" s="117"/>
      <c r="LUO47" s="117"/>
      <c r="LUP47" s="117"/>
      <c r="LUQ47" s="117"/>
      <c r="LUR47" s="117"/>
      <c r="LUS47" s="117"/>
      <c r="LUT47" s="117"/>
      <c r="LUU47" s="117"/>
      <c r="LUV47" s="117"/>
      <c r="LUW47" s="117"/>
      <c r="LUX47" s="117"/>
      <c r="LUY47" s="117"/>
      <c r="LUZ47" s="117"/>
      <c r="LVA47" s="117"/>
      <c r="LVB47" s="117"/>
      <c r="LVC47" s="117"/>
      <c r="LVD47" s="117"/>
      <c r="LVE47" s="117"/>
      <c r="LVF47" s="117"/>
      <c r="LVG47" s="117"/>
      <c r="LVH47" s="117"/>
      <c r="LVI47" s="117"/>
      <c r="LVJ47" s="117"/>
      <c r="LVK47" s="117"/>
      <c r="LVL47" s="117"/>
      <c r="LVM47" s="117"/>
      <c r="LVN47" s="117"/>
      <c r="LVO47" s="117"/>
      <c r="LVP47" s="117"/>
      <c r="LVQ47" s="117"/>
      <c r="LVR47" s="117"/>
      <c r="LVS47" s="117"/>
      <c r="LVT47" s="117"/>
      <c r="LVU47" s="117"/>
      <c r="LVV47" s="117"/>
      <c r="LVW47" s="117"/>
      <c r="LVX47" s="117"/>
      <c r="LVY47" s="117"/>
      <c r="LVZ47" s="117"/>
      <c r="LWA47" s="117"/>
      <c r="LWB47" s="117"/>
      <c r="LWC47" s="117"/>
      <c r="LWD47" s="117"/>
      <c r="LWE47" s="117"/>
      <c r="LWF47" s="117"/>
      <c r="LWG47" s="117"/>
      <c r="LWH47" s="117"/>
      <c r="LWI47" s="117"/>
      <c r="LWJ47" s="117"/>
      <c r="LWK47" s="117"/>
      <c r="LWL47" s="117"/>
      <c r="LWM47" s="117"/>
      <c r="LWN47" s="117"/>
      <c r="LWO47" s="117"/>
      <c r="LWP47" s="117"/>
      <c r="LWQ47" s="117"/>
      <c r="LWR47" s="117"/>
      <c r="LWS47" s="117"/>
      <c r="LWT47" s="117"/>
      <c r="LWU47" s="117"/>
      <c r="LWV47" s="117"/>
      <c r="LWW47" s="117"/>
      <c r="LWX47" s="117"/>
      <c r="LWY47" s="117"/>
      <c r="LWZ47" s="117"/>
      <c r="LXA47" s="117"/>
      <c r="LXB47" s="117"/>
      <c r="LXC47" s="117"/>
      <c r="LXD47" s="117"/>
      <c r="LXE47" s="117"/>
      <c r="LXF47" s="117"/>
      <c r="LXG47" s="117"/>
      <c r="LXH47" s="117"/>
      <c r="LXI47" s="117"/>
      <c r="LXJ47" s="117"/>
      <c r="LXK47" s="117"/>
      <c r="LXL47" s="117"/>
      <c r="LXM47" s="117"/>
      <c r="LXN47" s="117"/>
      <c r="LXO47" s="117"/>
      <c r="LXP47" s="117"/>
      <c r="LXQ47" s="117"/>
      <c r="LXR47" s="117"/>
      <c r="LXS47" s="117"/>
      <c r="LXT47" s="117"/>
      <c r="LXU47" s="117"/>
      <c r="LXV47" s="117"/>
      <c r="LXW47" s="117"/>
      <c r="LXX47" s="117"/>
      <c r="LXY47" s="117"/>
      <c r="LXZ47" s="117"/>
      <c r="LYA47" s="117"/>
      <c r="LYB47" s="117"/>
      <c r="LYC47" s="117"/>
      <c r="LYD47" s="117"/>
      <c r="LYE47" s="117"/>
      <c r="LYF47" s="117"/>
      <c r="LYG47" s="117"/>
      <c r="LYH47" s="117"/>
      <c r="LYI47" s="117"/>
      <c r="LYJ47" s="117"/>
      <c r="LYK47" s="117"/>
      <c r="LYL47" s="117"/>
      <c r="LYM47" s="117"/>
      <c r="LYN47" s="117"/>
      <c r="LYO47" s="117"/>
      <c r="LYP47" s="117"/>
      <c r="LYQ47" s="117"/>
      <c r="LYR47" s="117"/>
      <c r="LYS47" s="117"/>
      <c r="LYT47" s="117"/>
      <c r="LYU47" s="117"/>
      <c r="LYV47" s="117"/>
      <c r="LYW47" s="117"/>
      <c r="LYX47" s="117"/>
      <c r="LYY47" s="117"/>
      <c r="LYZ47" s="117"/>
      <c r="LZA47" s="117"/>
      <c r="LZB47" s="117"/>
      <c r="LZC47" s="117"/>
      <c r="LZD47" s="117"/>
      <c r="LZE47" s="117"/>
      <c r="LZF47" s="117"/>
      <c r="LZG47" s="117"/>
      <c r="LZH47" s="117"/>
      <c r="LZI47" s="117"/>
      <c r="LZJ47" s="117"/>
      <c r="LZK47" s="117"/>
      <c r="LZL47" s="117"/>
      <c r="LZM47" s="117"/>
      <c r="LZN47" s="117"/>
      <c r="LZO47" s="117"/>
      <c r="LZP47" s="117"/>
      <c r="LZQ47" s="117"/>
      <c r="LZR47" s="117"/>
      <c r="LZS47" s="117"/>
      <c r="LZT47" s="117"/>
      <c r="LZU47" s="117"/>
      <c r="LZV47" s="117"/>
      <c r="LZW47" s="117"/>
      <c r="LZX47" s="117"/>
      <c r="LZY47" s="117"/>
      <c r="LZZ47" s="117"/>
      <c r="MAA47" s="117"/>
      <c r="MAB47" s="117"/>
      <c r="MAC47" s="117"/>
      <c r="MAD47" s="117"/>
      <c r="MAE47" s="117"/>
      <c r="MAF47" s="117"/>
      <c r="MAG47" s="117"/>
      <c r="MAH47" s="117"/>
      <c r="MAI47" s="117"/>
      <c r="MAJ47" s="117"/>
      <c r="MAK47" s="117"/>
      <c r="MAL47" s="117"/>
      <c r="MAM47" s="117"/>
      <c r="MAN47" s="117"/>
      <c r="MAO47" s="117"/>
      <c r="MAP47" s="117"/>
      <c r="MAQ47" s="117"/>
      <c r="MAR47" s="117"/>
      <c r="MAS47" s="117"/>
      <c r="MAT47" s="117"/>
      <c r="MAU47" s="117"/>
      <c r="MAV47" s="117"/>
      <c r="MAW47" s="117"/>
      <c r="MAX47" s="117"/>
      <c r="MAY47" s="117"/>
      <c r="MAZ47" s="117"/>
      <c r="MBA47" s="117"/>
      <c r="MBB47" s="117"/>
      <c r="MBC47" s="117"/>
      <c r="MBD47" s="117"/>
      <c r="MBE47" s="117"/>
      <c r="MBF47" s="117"/>
      <c r="MBG47" s="117"/>
      <c r="MBH47" s="117"/>
      <c r="MBI47" s="117"/>
      <c r="MBJ47" s="117"/>
      <c r="MBK47" s="117"/>
      <c r="MBL47" s="117"/>
      <c r="MBM47" s="117"/>
      <c r="MBN47" s="117"/>
      <c r="MBO47" s="117"/>
      <c r="MBP47" s="117"/>
      <c r="MBQ47" s="117"/>
      <c r="MBR47" s="117"/>
      <c r="MBS47" s="117"/>
      <c r="MBT47" s="117"/>
      <c r="MBU47" s="117"/>
      <c r="MBV47" s="117"/>
      <c r="MBW47" s="117"/>
      <c r="MBX47" s="117"/>
      <c r="MBY47" s="117"/>
      <c r="MBZ47" s="117"/>
      <c r="MCA47" s="117"/>
      <c r="MCB47" s="117"/>
      <c r="MCC47" s="117"/>
      <c r="MCD47" s="117"/>
      <c r="MCE47" s="117"/>
      <c r="MCF47" s="117"/>
      <c r="MCG47" s="117"/>
      <c r="MCH47" s="117"/>
      <c r="MCI47" s="117"/>
      <c r="MCJ47" s="117"/>
      <c r="MCK47" s="117"/>
      <c r="MCL47" s="117"/>
      <c r="MCM47" s="117"/>
      <c r="MCN47" s="117"/>
      <c r="MCO47" s="117"/>
      <c r="MCP47" s="117"/>
      <c r="MCQ47" s="117"/>
      <c r="MCR47" s="117"/>
      <c r="MCS47" s="117"/>
      <c r="MCT47" s="117"/>
      <c r="MCU47" s="117"/>
      <c r="MCV47" s="117"/>
      <c r="MCW47" s="117"/>
      <c r="MCX47" s="117"/>
      <c r="MCY47" s="117"/>
      <c r="MCZ47" s="117"/>
      <c r="MDA47" s="117"/>
      <c r="MDB47" s="117"/>
      <c r="MDC47" s="117"/>
      <c r="MDD47" s="117"/>
      <c r="MDE47" s="117"/>
      <c r="MDF47" s="117"/>
      <c r="MDG47" s="117"/>
      <c r="MDH47" s="117"/>
      <c r="MDI47" s="117"/>
      <c r="MDJ47" s="117"/>
      <c r="MDK47" s="117"/>
      <c r="MDL47" s="117"/>
      <c r="MDM47" s="117"/>
      <c r="MDN47" s="117"/>
      <c r="MDO47" s="117"/>
      <c r="MDP47" s="117"/>
      <c r="MDQ47" s="117"/>
      <c r="MDR47" s="117"/>
      <c r="MDS47" s="117"/>
      <c r="MDT47" s="117"/>
      <c r="MDU47" s="117"/>
      <c r="MDV47" s="117"/>
      <c r="MDW47" s="117"/>
      <c r="MDX47" s="117"/>
      <c r="MDY47" s="117"/>
      <c r="MDZ47" s="117"/>
      <c r="MEA47" s="117"/>
      <c r="MEB47" s="117"/>
      <c r="MEC47" s="117"/>
      <c r="MED47" s="117"/>
      <c r="MEE47" s="117"/>
      <c r="MEF47" s="117"/>
      <c r="MEG47" s="117"/>
      <c r="MEH47" s="117"/>
      <c r="MEI47" s="117"/>
      <c r="MEJ47" s="117"/>
      <c r="MEK47" s="117"/>
      <c r="MEL47" s="117"/>
      <c r="MEM47" s="117"/>
      <c r="MEN47" s="117"/>
      <c r="MEO47" s="117"/>
      <c r="MEP47" s="117"/>
      <c r="MEQ47" s="117"/>
      <c r="MER47" s="117"/>
      <c r="MES47" s="117"/>
      <c r="MET47" s="117"/>
      <c r="MEU47" s="117"/>
      <c r="MEV47" s="117"/>
      <c r="MEW47" s="117"/>
      <c r="MEX47" s="117"/>
      <c r="MEY47" s="117"/>
      <c r="MEZ47" s="117"/>
      <c r="MFA47" s="117"/>
      <c r="MFB47" s="117"/>
      <c r="MFC47" s="117"/>
      <c r="MFD47" s="117"/>
      <c r="MFE47" s="117"/>
      <c r="MFF47" s="117"/>
      <c r="MFG47" s="117"/>
      <c r="MFH47" s="117"/>
      <c r="MFI47" s="117"/>
      <c r="MFJ47" s="117"/>
      <c r="MFK47" s="117"/>
      <c r="MFL47" s="117"/>
      <c r="MFM47" s="117"/>
      <c r="MFN47" s="117"/>
      <c r="MFO47" s="117"/>
      <c r="MFP47" s="117"/>
      <c r="MFQ47" s="117"/>
      <c r="MFR47" s="117"/>
      <c r="MFS47" s="117"/>
      <c r="MFT47" s="117"/>
      <c r="MFU47" s="117"/>
      <c r="MFV47" s="117"/>
      <c r="MFW47" s="117"/>
      <c r="MFX47" s="117"/>
      <c r="MFY47" s="117"/>
      <c r="MFZ47" s="117"/>
      <c r="MGA47" s="117"/>
      <c r="MGB47" s="117"/>
      <c r="MGC47" s="117"/>
      <c r="MGD47" s="117"/>
      <c r="MGE47" s="117"/>
      <c r="MGF47" s="117"/>
      <c r="MGG47" s="117"/>
      <c r="MGH47" s="117"/>
      <c r="MGI47" s="117"/>
      <c r="MGJ47" s="117"/>
      <c r="MGK47" s="117"/>
      <c r="MGL47" s="117"/>
      <c r="MGM47" s="117"/>
      <c r="MGN47" s="117"/>
      <c r="MGO47" s="117"/>
      <c r="MGP47" s="117"/>
      <c r="MGQ47" s="117"/>
      <c r="MGR47" s="117"/>
      <c r="MGS47" s="117"/>
      <c r="MGT47" s="117"/>
      <c r="MGU47" s="117"/>
      <c r="MGV47" s="117"/>
      <c r="MGW47" s="117"/>
      <c r="MGX47" s="117"/>
      <c r="MGY47" s="117"/>
      <c r="MGZ47" s="117"/>
      <c r="MHA47" s="117"/>
      <c r="MHB47" s="117"/>
      <c r="MHC47" s="117"/>
      <c r="MHD47" s="117"/>
      <c r="MHE47" s="117"/>
      <c r="MHF47" s="117"/>
      <c r="MHG47" s="117"/>
      <c r="MHH47" s="117"/>
      <c r="MHI47" s="117"/>
      <c r="MHJ47" s="117"/>
      <c r="MHK47" s="117"/>
      <c r="MHL47" s="117"/>
      <c r="MHM47" s="117"/>
      <c r="MHN47" s="117"/>
      <c r="MHO47" s="117"/>
      <c r="MHP47" s="117"/>
      <c r="MHQ47" s="117"/>
      <c r="MHR47" s="117"/>
      <c r="MHS47" s="117"/>
      <c r="MHT47" s="117"/>
      <c r="MHU47" s="117"/>
      <c r="MHV47" s="117"/>
      <c r="MHW47" s="117"/>
      <c r="MHX47" s="117"/>
      <c r="MHY47" s="117"/>
      <c r="MHZ47" s="117"/>
      <c r="MIA47" s="117"/>
      <c r="MIB47" s="117"/>
      <c r="MIC47" s="117"/>
      <c r="MID47" s="117"/>
      <c r="MIE47" s="117"/>
      <c r="MIF47" s="117"/>
      <c r="MIG47" s="117"/>
      <c r="MIH47" s="117"/>
      <c r="MII47" s="117"/>
      <c r="MIJ47" s="117"/>
      <c r="MIK47" s="117"/>
      <c r="MIL47" s="117"/>
      <c r="MIM47" s="117"/>
      <c r="MIN47" s="117"/>
      <c r="MIO47" s="117"/>
      <c r="MIP47" s="117"/>
      <c r="MIQ47" s="117"/>
      <c r="MIR47" s="117"/>
      <c r="MIS47" s="117"/>
      <c r="MIT47" s="117"/>
      <c r="MIU47" s="117"/>
      <c r="MIV47" s="117"/>
      <c r="MIW47" s="117"/>
      <c r="MIX47" s="117"/>
      <c r="MIY47" s="117"/>
      <c r="MIZ47" s="117"/>
      <c r="MJA47" s="117"/>
      <c r="MJB47" s="117"/>
      <c r="MJC47" s="117"/>
      <c r="MJD47" s="117"/>
      <c r="MJE47" s="117"/>
      <c r="MJF47" s="117"/>
      <c r="MJG47" s="117"/>
      <c r="MJH47" s="117"/>
      <c r="MJI47" s="117"/>
      <c r="MJJ47" s="117"/>
      <c r="MJK47" s="117"/>
      <c r="MJL47" s="117"/>
      <c r="MJM47" s="117"/>
      <c r="MJN47" s="117"/>
      <c r="MJO47" s="117"/>
      <c r="MJP47" s="117"/>
      <c r="MJQ47" s="117"/>
      <c r="MJR47" s="117"/>
      <c r="MJS47" s="117"/>
      <c r="MJT47" s="117"/>
      <c r="MJU47" s="117"/>
      <c r="MJV47" s="117"/>
      <c r="MJW47" s="117"/>
      <c r="MJX47" s="117"/>
      <c r="MJY47" s="117"/>
      <c r="MJZ47" s="117"/>
      <c r="MKA47" s="117"/>
      <c r="MKB47" s="117"/>
      <c r="MKC47" s="117"/>
      <c r="MKD47" s="117"/>
      <c r="MKE47" s="117"/>
      <c r="MKF47" s="117"/>
      <c r="MKG47" s="117"/>
      <c r="MKH47" s="117"/>
      <c r="MKI47" s="117"/>
      <c r="MKJ47" s="117"/>
      <c r="MKK47" s="117"/>
      <c r="MKL47" s="117"/>
      <c r="MKM47" s="117"/>
      <c r="MKN47" s="117"/>
      <c r="MKO47" s="117"/>
      <c r="MKP47" s="117"/>
      <c r="MKQ47" s="117"/>
      <c r="MKR47" s="117"/>
      <c r="MKS47" s="117"/>
      <c r="MKT47" s="117"/>
      <c r="MKU47" s="117"/>
      <c r="MKV47" s="117"/>
      <c r="MKW47" s="117"/>
      <c r="MKX47" s="117"/>
      <c r="MKY47" s="117"/>
      <c r="MKZ47" s="117"/>
      <c r="MLA47" s="117"/>
      <c r="MLB47" s="117"/>
      <c r="MLC47" s="117"/>
      <c r="MLD47" s="117"/>
      <c r="MLE47" s="117"/>
      <c r="MLF47" s="117"/>
      <c r="MLG47" s="117"/>
      <c r="MLH47" s="117"/>
      <c r="MLI47" s="117"/>
      <c r="MLJ47" s="117"/>
      <c r="MLK47" s="117"/>
      <c r="MLL47" s="117"/>
      <c r="MLM47" s="117"/>
      <c r="MLN47" s="117"/>
      <c r="MLO47" s="117"/>
      <c r="MLP47" s="117"/>
      <c r="MLQ47" s="117"/>
      <c r="MLR47" s="117"/>
      <c r="MLS47" s="117"/>
      <c r="MLT47" s="117"/>
      <c r="MLU47" s="117"/>
      <c r="MLV47" s="117"/>
      <c r="MLW47" s="117"/>
      <c r="MLX47" s="117"/>
      <c r="MLY47" s="117"/>
      <c r="MLZ47" s="117"/>
      <c r="MMA47" s="117"/>
      <c r="MMB47" s="117"/>
      <c r="MMC47" s="117"/>
      <c r="MMD47" s="117"/>
      <c r="MME47" s="117"/>
      <c r="MMF47" s="117"/>
      <c r="MMG47" s="117"/>
      <c r="MMH47" s="117"/>
      <c r="MMI47" s="117"/>
      <c r="MMJ47" s="117"/>
      <c r="MMK47" s="117"/>
      <c r="MML47" s="117"/>
      <c r="MMM47" s="117"/>
      <c r="MMN47" s="117"/>
      <c r="MMO47" s="117"/>
      <c r="MMP47" s="117"/>
      <c r="MMQ47" s="117"/>
      <c r="MMR47" s="117"/>
      <c r="MMS47" s="117"/>
      <c r="MMT47" s="117"/>
      <c r="MMU47" s="117"/>
      <c r="MMV47" s="117"/>
      <c r="MMW47" s="117"/>
      <c r="MMX47" s="117"/>
      <c r="MMY47" s="117"/>
      <c r="MMZ47" s="117"/>
      <c r="MNA47" s="117"/>
      <c r="MNB47" s="117"/>
      <c r="MNC47" s="117"/>
      <c r="MND47" s="117"/>
      <c r="MNE47" s="117"/>
      <c r="MNF47" s="117"/>
      <c r="MNG47" s="117"/>
      <c r="MNH47" s="117"/>
      <c r="MNI47" s="117"/>
      <c r="MNJ47" s="117"/>
      <c r="MNK47" s="117"/>
      <c r="MNL47" s="117"/>
      <c r="MNM47" s="117"/>
      <c r="MNN47" s="117"/>
      <c r="MNO47" s="117"/>
      <c r="MNP47" s="117"/>
      <c r="MNQ47" s="117"/>
      <c r="MNR47" s="117"/>
      <c r="MNS47" s="117"/>
      <c r="MNT47" s="117"/>
      <c r="MNU47" s="117"/>
      <c r="MNV47" s="117"/>
      <c r="MNW47" s="117"/>
      <c r="MNX47" s="117"/>
      <c r="MNY47" s="117"/>
      <c r="MNZ47" s="117"/>
      <c r="MOA47" s="117"/>
      <c r="MOB47" s="117"/>
      <c r="MOC47" s="117"/>
      <c r="MOD47" s="117"/>
      <c r="MOE47" s="117"/>
      <c r="MOF47" s="117"/>
      <c r="MOG47" s="117"/>
      <c r="MOH47" s="117"/>
      <c r="MOI47" s="117"/>
      <c r="MOJ47" s="117"/>
      <c r="MOK47" s="117"/>
      <c r="MOL47" s="117"/>
      <c r="MOM47" s="117"/>
      <c r="MON47" s="117"/>
      <c r="MOO47" s="117"/>
      <c r="MOP47" s="117"/>
      <c r="MOQ47" s="117"/>
      <c r="MOR47" s="117"/>
      <c r="MOS47" s="117"/>
      <c r="MOT47" s="117"/>
      <c r="MOU47" s="117"/>
      <c r="MOV47" s="117"/>
      <c r="MOW47" s="117"/>
      <c r="MOX47" s="117"/>
      <c r="MOY47" s="117"/>
      <c r="MOZ47" s="117"/>
      <c r="MPA47" s="117"/>
      <c r="MPB47" s="117"/>
      <c r="MPC47" s="117"/>
      <c r="MPD47" s="117"/>
      <c r="MPE47" s="117"/>
      <c r="MPF47" s="117"/>
      <c r="MPG47" s="117"/>
      <c r="MPH47" s="117"/>
      <c r="MPI47" s="117"/>
      <c r="MPJ47" s="117"/>
      <c r="MPK47" s="117"/>
      <c r="MPL47" s="117"/>
      <c r="MPM47" s="117"/>
      <c r="MPN47" s="117"/>
      <c r="MPO47" s="117"/>
      <c r="MPP47" s="117"/>
      <c r="MPQ47" s="117"/>
      <c r="MPR47" s="117"/>
      <c r="MPS47" s="117"/>
      <c r="MPT47" s="117"/>
      <c r="MPU47" s="117"/>
      <c r="MPV47" s="117"/>
      <c r="MPW47" s="117"/>
      <c r="MPX47" s="117"/>
      <c r="MPY47" s="117"/>
      <c r="MPZ47" s="117"/>
      <c r="MQA47" s="117"/>
      <c r="MQB47" s="117"/>
      <c r="MQC47" s="117"/>
      <c r="MQD47" s="117"/>
      <c r="MQE47" s="117"/>
      <c r="MQF47" s="117"/>
      <c r="MQG47" s="117"/>
      <c r="MQH47" s="117"/>
      <c r="MQI47" s="117"/>
      <c r="MQJ47" s="117"/>
      <c r="MQK47" s="117"/>
      <c r="MQL47" s="117"/>
      <c r="MQM47" s="117"/>
      <c r="MQN47" s="117"/>
      <c r="MQO47" s="117"/>
      <c r="MQP47" s="117"/>
      <c r="MQQ47" s="117"/>
      <c r="MQR47" s="117"/>
      <c r="MQS47" s="117"/>
      <c r="MQT47" s="117"/>
      <c r="MQU47" s="117"/>
      <c r="MQV47" s="117"/>
      <c r="MQW47" s="117"/>
      <c r="MQX47" s="117"/>
      <c r="MQY47" s="117"/>
      <c r="MQZ47" s="117"/>
      <c r="MRA47" s="117"/>
      <c r="MRB47" s="117"/>
      <c r="MRC47" s="117"/>
      <c r="MRD47" s="117"/>
      <c r="MRE47" s="117"/>
      <c r="MRF47" s="117"/>
      <c r="MRG47" s="117"/>
      <c r="MRH47" s="117"/>
      <c r="MRI47" s="117"/>
      <c r="MRJ47" s="117"/>
      <c r="MRK47" s="117"/>
      <c r="MRL47" s="117"/>
      <c r="MRM47" s="117"/>
      <c r="MRN47" s="117"/>
      <c r="MRO47" s="117"/>
      <c r="MRP47" s="117"/>
      <c r="MRQ47" s="117"/>
      <c r="MRR47" s="117"/>
      <c r="MRS47" s="117"/>
      <c r="MRT47" s="117"/>
      <c r="MRU47" s="117"/>
      <c r="MRV47" s="117"/>
      <c r="MRW47" s="117"/>
      <c r="MRX47" s="117"/>
      <c r="MRY47" s="117"/>
      <c r="MRZ47" s="117"/>
      <c r="MSA47" s="117"/>
      <c r="MSB47" s="117"/>
      <c r="MSC47" s="117"/>
      <c r="MSD47" s="117"/>
      <c r="MSE47" s="117"/>
      <c r="MSF47" s="117"/>
      <c r="MSG47" s="117"/>
      <c r="MSH47" s="117"/>
      <c r="MSI47" s="117"/>
      <c r="MSJ47" s="117"/>
      <c r="MSK47" s="117"/>
      <c r="MSL47" s="117"/>
      <c r="MSM47" s="117"/>
      <c r="MSN47" s="117"/>
      <c r="MSO47" s="117"/>
      <c r="MSP47" s="117"/>
      <c r="MSQ47" s="117"/>
      <c r="MSR47" s="117"/>
      <c r="MSS47" s="117"/>
      <c r="MST47" s="117"/>
      <c r="MSU47" s="117"/>
      <c r="MSV47" s="117"/>
      <c r="MSW47" s="117"/>
      <c r="MSX47" s="117"/>
      <c r="MSY47" s="117"/>
      <c r="MSZ47" s="117"/>
      <c r="MTA47" s="117"/>
      <c r="MTB47" s="117"/>
      <c r="MTC47" s="117"/>
      <c r="MTD47" s="117"/>
      <c r="MTE47" s="117"/>
      <c r="MTF47" s="117"/>
      <c r="MTG47" s="117"/>
      <c r="MTH47" s="117"/>
      <c r="MTI47" s="117"/>
      <c r="MTJ47" s="117"/>
      <c r="MTK47" s="117"/>
      <c r="MTL47" s="117"/>
      <c r="MTM47" s="117"/>
      <c r="MTN47" s="117"/>
      <c r="MTO47" s="117"/>
      <c r="MTP47" s="117"/>
      <c r="MTQ47" s="117"/>
      <c r="MTR47" s="117"/>
      <c r="MTS47" s="117"/>
      <c r="MTT47" s="117"/>
      <c r="MTU47" s="117"/>
      <c r="MTV47" s="117"/>
      <c r="MTW47" s="117"/>
      <c r="MTX47" s="117"/>
      <c r="MTY47" s="117"/>
      <c r="MTZ47" s="117"/>
      <c r="MUA47" s="117"/>
      <c r="MUB47" s="117"/>
      <c r="MUC47" s="117"/>
      <c r="MUD47" s="117"/>
      <c r="MUE47" s="117"/>
      <c r="MUF47" s="117"/>
      <c r="MUG47" s="117"/>
      <c r="MUH47" s="117"/>
      <c r="MUI47" s="117"/>
      <c r="MUJ47" s="117"/>
      <c r="MUK47" s="117"/>
      <c r="MUL47" s="117"/>
      <c r="MUM47" s="117"/>
      <c r="MUN47" s="117"/>
      <c r="MUO47" s="117"/>
      <c r="MUP47" s="117"/>
      <c r="MUQ47" s="117"/>
      <c r="MUR47" s="117"/>
      <c r="MUS47" s="117"/>
      <c r="MUT47" s="117"/>
      <c r="MUU47" s="117"/>
      <c r="MUV47" s="117"/>
      <c r="MUW47" s="117"/>
      <c r="MUX47" s="117"/>
      <c r="MUY47" s="117"/>
      <c r="MUZ47" s="117"/>
      <c r="MVA47" s="117"/>
      <c r="MVB47" s="117"/>
      <c r="MVC47" s="117"/>
      <c r="MVD47" s="117"/>
      <c r="MVE47" s="117"/>
      <c r="MVF47" s="117"/>
      <c r="MVG47" s="117"/>
      <c r="MVH47" s="117"/>
      <c r="MVI47" s="117"/>
      <c r="MVJ47" s="117"/>
      <c r="MVK47" s="117"/>
      <c r="MVL47" s="117"/>
      <c r="MVM47" s="117"/>
      <c r="MVN47" s="117"/>
      <c r="MVO47" s="117"/>
      <c r="MVP47" s="117"/>
      <c r="MVQ47" s="117"/>
      <c r="MVR47" s="117"/>
      <c r="MVS47" s="117"/>
      <c r="MVT47" s="117"/>
      <c r="MVU47" s="117"/>
      <c r="MVV47" s="117"/>
      <c r="MVW47" s="117"/>
      <c r="MVX47" s="117"/>
      <c r="MVY47" s="117"/>
      <c r="MVZ47" s="117"/>
      <c r="MWA47" s="117"/>
      <c r="MWB47" s="117"/>
      <c r="MWC47" s="117"/>
      <c r="MWD47" s="117"/>
      <c r="MWE47" s="117"/>
      <c r="MWF47" s="117"/>
      <c r="MWG47" s="117"/>
      <c r="MWH47" s="117"/>
      <c r="MWI47" s="117"/>
      <c r="MWJ47" s="117"/>
      <c r="MWK47" s="117"/>
      <c r="MWL47" s="117"/>
      <c r="MWM47" s="117"/>
      <c r="MWN47" s="117"/>
      <c r="MWO47" s="117"/>
      <c r="MWP47" s="117"/>
      <c r="MWQ47" s="117"/>
      <c r="MWR47" s="117"/>
      <c r="MWS47" s="117"/>
      <c r="MWT47" s="117"/>
      <c r="MWU47" s="117"/>
      <c r="MWV47" s="117"/>
      <c r="MWW47" s="117"/>
      <c r="MWX47" s="117"/>
      <c r="MWY47" s="117"/>
      <c r="MWZ47" s="117"/>
      <c r="MXA47" s="117"/>
      <c r="MXB47" s="117"/>
      <c r="MXC47" s="117"/>
      <c r="MXD47" s="117"/>
      <c r="MXE47" s="117"/>
      <c r="MXF47" s="117"/>
      <c r="MXG47" s="117"/>
      <c r="MXH47" s="117"/>
      <c r="MXI47" s="117"/>
      <c r="MXJ47" s="117"/>
      <c r="MXK47" s="117"/>
      <c r="MXL47" s="117"/>
      <c r="MXM47" s="117"/>
      <c r="MXN47" s="117"/>
      <c r="MXO47" s="117"/>
      <c r="MXP47" s="117"/>
      <c r="MXQ47" s="117"/>
      <c r="MXR47" s="117"/>
      <c r="MXS47" s="117"/>
      <c r="MXT47" s="117"/>
      <c r="MXU47" s="117"/>
      <c r="MXV47" s="117"/>
      <c r="MXW47" s="117"/>
      <c r="MXX47" s="117"/>
      <c r="MXY47" s="117"/>
      <c r="MXZ47" s="117"/>
      <c r="MYA47" s="117"/>
      <c r="MYB47" s="117"/>
      <c r="MYC47" s="117"/>
      <c r="MYD47" s="117"/>
      <c r="MYE47" s="117"/>
      <c r="MYF47" s="117"/>
      <c r="MYG47" s="117"/>
      <c r="MYH47" s="117"/>
      <c r="MYI47" s="117"/>
      <c r="MYJ47" s="117"/>
      <c r="MYK47" s="117"/>
      <c r="MYL47" s="117"/>
      <c r="MYM47" s="117"/>
      <c r="MYN47" s="117"/>
      <c r="MYO47" s="117"/>
      <c r="MYP47" s="117"/>
      <c r="MYQ47" s="117"/>
      <c r="MYR47" s="117"/>
      <c r="MYS47" s="117"/>
      <c r="MYT47" s="117"/>
      <c r="MYU47" s="117"/>
      <c r="MYV47" s="117"/>
      <c r="MYW47" s="117"/>
      <c r="MYX47" s="117"/>
      <c r="MYY47" s="117"/>
      <c r="MYZ47" s="117"/>
      <c r="MZA47" s="117"/>
      <c r="MZB47" s="117"/>
      <c r="MZC47" s="117"/>
      <c r="MZD47" s="117"/>
      <c r="MZE47" s="117"/>
      <c r="MZF47" s="117"/>
      <c r="MZG47" s="117"/>
      <c r="MZH47" s="117"/>
      <c r="MZI47" s="117"/>
      <c r="MZJ47" s="117"/>
      <c r="MZK47" s="117"/>
      <c r="MZL47" s="117"/>
      <c r="MZM47" s="117"/>
      <c r="MZN47" s="117"/>
      <c r="MZO47" s="117"/>
      <c r="MZP47" s="117"/>
      <c r="MZQ47" s="117"/>
      <c r="MZR47" s="117"/>
      <c r="MZS47" s="117"/>
      <c r="MZT47" s="117"/>
      <c r="MZU47" s="117"/>
      <c r="MZV47" s="117"/>
      <c r="MZW47" s="117"/>
      <c r="MZX47" s="117"/>
      <c r="MZY47" s="117"/>
      <c r="MZZ47" s="117"/>
      <c r="NAA47" s="117"/>
      <c r="NAB47" s="117"/>
      <c r="NAC47" s="117"/>
      <c r="NAD47" s="117"/>
      <c r="NAE47" s="117"/>
      <c r="NAF47" s="117"/>
      <c r="NAG47" s="117"/>
      <c r="NAH47" s="117"/>
      <c r="NAI47" s="117"/>
      <c r="NAJ47" s="117"/>
      <c r="NAK47" s="117"/>
      <c r="NAL47" s="117"/>
      <c r="NAM47" s="117"/>
      <c r="NAN47" s="117"/>
      <c r="NAO47" s="117"/>
      <c r="NAP47" s="117"/>
      <c r="NAQ47" s="117"/>
      <c r="NAR47" s="117"/>
      <c r="NAS47" s="117"/>
      <c r="NAT47" s="117"/>
      <c r="NAU47" s="117"/>
      <c r="NAV47" s="117"/>
      <c r="NAW47" s="117"/>
      <c r="NAX47" s="117"/>
      <c r="NAY47" s="117"/>
      <c r="NAZ47" s="117"/>
      <c r="NBA47" s="117"/>
      <c r="NBB47" s="117"/>
      <c r="NBC47" s="117"/>
      <c r="NBD47" s="117"/>
      <c r="NBE47" s="117"/>
      <c r="NBF47" s="117"/>
      <c r="NBG47" s="117"/>
      <c r="NBH47" s="117"/>
      <c r="NBI47" s="117"/>
      <c r="NBJ47" s="117"/>
      <c r="NBK47" s="117"/>
      <c r="NBL47" s="117"/>
      <c r="NBM47" s="117"/>
      <c r="NBN47" s="117"/>
      <c r="NBO47" s="117"/>
      <c r="NBP47" s="117"/>
      <c r="NBQ47" s="117"/>
      <c r="NBR47" s="117"/>
      <c r="NBS47" s="117"/>
      <c r="NBT47" s="117"/>
      <c r="NBU47" s="117"/>
      <c r="NBV47" s="117"/>
      <c r="NBW47" s="117"/>
      <c r="NBX47" s="117"/>
      <c r="NBY47" s="117"/>
      <c r="NBZ47" s="117"/>
      <c r="NCA47" s="117"/>
      <c r="NCB47" s="117"/>
      <c r="NCC47" s="117"/>
      <c r="NCD47" s="117"/>
      <c r="NCE47" s="117"/>
      <c r="NCF47" s="117"/>
      <c r="NCG47" s="117"/>
      <c r="NCH47" s="117"/>
      <c r="NCI47" s="117"/>
      <c r="NCJ47" s="117"/>
      <c r="NCK47" s="117"/>
      <c r="NCL47" s="117"/>
      <c r="NCM47" s="117"/>
      <c r="NCN47" s="117"/>
      <c r="NCO47" s="117"/>
      <c r="NCP47" s="117"/>
      <c r="NCQ47" s="117"/>
      <c r="NCR47" s="117"/>
      <c r="NCS47" s="117"/>
      <c r="NCT47" s="117"/>
      <c r="NCU47" s="117"/>
      <c r="NCV47" s="117"/>
      <c r="NCW47" s="117"/>
      <c r="NCX47" s="117"/>
      <c r="NCY47" s="117"/>
      <c r="NCZ47" s="117"/>
      <c r="NDA47" s="117"/>
      <c r="NDB47" s="117"/>
      <c r="NDC47" s="117"/>
      <c r="NDD47" s="117"/>
      <c r="NDE47" s="117"/>
      <c r="NDF47" s="117"/>
      <c r="NDG47" s="117"/>
      <c r="NDH47" s="117"/>
      <c r="NDI47" s="117"/>
      <c r="NDJ47" s="117"/>
      <c r="NDK47" s="117"/>
      <c r="NDL47" s="117"/>
      <c r="NDM47" s="117"/>
      <c r="NDN47" s="117"/>
      <c r="NDO47" s="117"/>
      <c r="NDP47" s="117"/>
      <c r="NDQ47" s="117"/>
      <c r="NDR47" s="117"/>
      <c r="NDS47" s="117"/>
      <c r="NDT47" s="117"/>
      <c r="NDU47" s="117"/>
      <c r="NDV47" s="117"/>
      <c r="NDW47" s="117"/>
      <c r="NDX47" s="117"/>
      <c r="NDY47" s="117"/>
      <c r="NDZ47" s="117"/>
      <c r="NEA47" s="117"/>
      <c r="NEB47" s="117"/>
      <c r="NEC47" s="117"/>
      <c r="NED47" s="117"/>
      <c r="NEE47" s="117"/>
      <c r="NEF47" s="117"/>
      <c r="NEG47" s="117"/>
      <c r="NEH47" s="117"/>
      <c r="NEI47" s="117"/>
      <c r="NEJ47" s="117"/>
      <c r="NEK47" s="117"/>
      <c r="NEL47" s="117"/>
      <c r="NEM47" s="117"/>
      <c r="NEN47" s="117"/>
      <c r="NEO47" s="117"/>
      <c r="NEP47" s="117"/>
      <c r="NEQ47" s="117"/>
      <c r="NER47" s="117"/>
      <c r="NES47" s="117"/>
      <c r="NET47" s="117"/>
      <c r="NEU47" s="117"/>
      <c r="NEV47" s="117"/>
      <c r="NEW47" s="117"/>
      <c r="NEX47" s="117"/>
      <c r="NEY47" s="117"/>
      <c r="NEZ47" s="117"/>
      <c r="NFA47" s="117"/>
      <c r="NFB47" s="117"/>
      <c r="NFC47" s="117"/>
      <c r="NFD47" s="117"/>
      <c r="NFE47" s="117"/>
      <c r="NFF47" s="117"/>
      <c r="NFG47" s="117"/>
      <c r="NFH47" s="117"/>
      <c r="NFI47" s="117"/>
      <c r="NFJ47" s="117"/>
      <c r="NFK47" s="117"/>
      <c r="NFL47" s="117"/>
      <c r="NFM47" s="117"/>
      <c r="NFN47" s="117"/>
      <c r="NFO47" s="117"/>
      <c r="NFP47" s="117"/>
      <c r="NFQ47" s="117"/>
      <c r="NFR47" s="117"/>
      <c r="NFS47" s="117"/>
      <c r="NFT47" s="117"/>
      <c r="NFU47" s="117"/>
      <c r="NFV47" s="117"/>
      <c r="NFW47" s="117"/>
      <c r="NFX47" s="117"/>
      <c r="NFY47" s="117"/>
      <c r="NFZ47" s="117"/>
      <c r="NGA47" s="117"/>
      <c r="NGB47" s="117"/>
      <c r="NGC47" s="117"/>
      <c r="NGD47" s="117"/>
      <c r="NGE47" s="117"/>
      <c r="NGF47" s="117"/>
      <c r="NGG47" s="117"/>
      <c r="NGH47" s="117"/>
      <c r="NGI47" s="117"/>
      <c r="NGJ47" s="117"/>
      <c r="NGK47" s="117"/>
      <c r="NGL47" s="117"/>
      <c r="NGM47" s="117"/>
      <c r="NGN47" s="117"/>
      <c r="NGO47" s="117"/>
      <c r="NGP47" s="117"/>
      <c r="NGQ47" s="117"/>
      <c r="NGR47" s="117"/>
      <c r="NGS47" s="117"/>
      <c r="NGT47" s="117"/>
      <c r="NGU47" s="117"/>
      <c r="NGV47" s="117"/>
      <c r="NGW47" s="117"/>
      <c r="NGX47" s="117"/>
      <c r="NGY47" s="117"/>
      <c r="NGZ47" s="117"/>
      <c r="NHA47" s="117"/>
      <c r="NHB47" s="117"/>
      <c r="NHC47" s="117"/>
      <c r="NHD47" s="117"/>
      <c r="NHE47" s="117"/>
      <c r="NHF47" s="117"/>
      <c r="NHG47" s="117"/>
      <c r="NHH47" s="117"/>
      <c r="NHI47" s="117"/>
      <c r="NHJ47" s="117"/>
      <c r="NHK47" s="117"/>
      <c r="NHL47" s="117"/>
      <c r="NHM47" s="117"/>
      <c r="NHN47" s="117"/>
      <c r="NHO47" s="117"/>
      <c r="NHP47" s="117"/>
      <c r="NHQ47" s="117"/>
      <c r="NHR47" s="117"/>
      <c r="NHS47" s="117"/>
      <c r="NHT47" s="117"/>
      <c r="NHU47" s="117"/>
      <c r="NHV47" s="117"/>
      <c r="NHW47" s="117"/>
      <c r="NHX47" s="117"/>
      <c r="NHY47" s="117"/>
      <c r="NHZ47" s="117"/>
      <c r="NIA47" s="117"/>
      <c r="NIB47" s="117"/>
      <c r="NIC47" s="117"/>
      <c r="NID47" s="117"/>
      <c r="NIE47" s="117"/>
      <c r="NIF47" s="117"/>
      <c r="NIG47" s="117"/>
      <c r="NIH47" s="117"/>
      <c r="NII47" s="117"/>
      <c r="NIJ47" s="117"/>
      <c r="NIK47" s="117"/>
      <c r="NIL47" s="117"/>
      <c r="NIM47" s="117"/>
      <c r="NIN47" s="117"/>
      <c r="NIO47" s="117"/>
      <c r="NIP47" s="117"/>
      <c r="NIQ47" s="117"/>
      <c r="NIR47" s="117"/>
      <c r="NIS47" s="117"/>
      <c r="NIT47" s="117"/>
      <c r="NIU47" s="117"/>
      <c r="NIV47" s="117"/>
      <c r="NIW47" s="117"/>
      <c r="NIX47" s="117"/>
      <c r="NIY47" s="117"/>
      <c r="NIZ47" s="117"/>
      <c r="NJA47" s="117"/>
      <c r="NJB47" s="117"/>
      <c r="NJC47" s="117"/>
      <c r="NJD47" s="117"/>
      <c r="NJE47" s="117"/>
      <c r="NJF47" s="117"/>
      <c r="NJG47" s="117"/>
      <c r="NJH47" s="117"/>
      <c r="NJI47" s="117"/>
      <c r="NJJ47" s="117"/>
      <c r="NJK47" s="117"/>
      <c r="NJL47" s="117"/>
      <c r="NJM47" s="117"/>
      <c r="NJN47" s="117"/>
      <c r="NJO47" s="117"/>
      <c r="NJP47" s="117"/>
      <c r="NJQ47" s="117"/>
      <c r="NJR47" s="117"/>
      <c r="NJS47" s="117"/>
      <c r="NJT47" s="117"/>
      <c r="NJU47" s="117"/>
      <c r="NJV47" s="117"/>
      <c r="NJW47" s="117"/>
      <c r="NJX47" s="117"/>
      <c r="NJY47" s="117"/>
      <c r="NJZ47" s="117"/>
      <c r="NKA47" s="117"/>
      <c r="NKB47" s="117"/>
      <c r="NKC47" s="117"/>
      <c r="NKD47" s="117"/>
      <c r="NKE47" s="117"/>
      <c r="NKF47" s="117"/>
      <c r="NKG47" s="117"/>
      <c r="NKH47" s="117"/>
      <c r="NKI47" s="117"/>
      <c r="NKJ47" s="117"/>
      <c r="NKK47" s="117"/>
      <c r="NKL47" s="117"/>
      <c r="NKM47" s="117"/>
      <c r="NKN47" s="117"/>
      <c r="NKO47" s="117"/>
      <c r="NKP47" s="117"/>
      <c r="NKQ47" s="117"/>
      <c r="NKR47" s="117"/>
      <c r="NKS47" s="117"/>
      <c r="NKT47" s="117"/>
      <c r="NKU47" s="117"/>
      <c r="NKV47" s="117"/>
      <c r="NKW47" s="117"/>
      <c r="NKX47" s="117"/>
      <c r="NKY47" s="117"/>
      <c r="NKZ47" s="117"/>
      <c r="NLA47" s="117"/>
      <c r="NLB47" s="117"/>
      <c r="NLC47" s="117"/>
      <c r="NLD47" s="117"/>
      <c r="NLE47" s="117"/>
      <c r="NLF47" s="117"/>
      <c r="NLG47" s="117"/>
      <c r="NLH47" s="117"/>
      <c r="NLI47" s="117"/>
      <c r="NLJ47" s="117"/>
      <c r="NLK47" s="117"/>
      <c r="NLL47" s="117"/>
      <c r="NLM47" s="117"/>
      <c r="NLN47" s="117"/>
      <c r="NLO47" s="117"/>
      <c r="NLP47" s="117"/>
      <c r="NLQ47" s="117"/>
      <c r="NLR47" s="117"/>
      <c r="NLS47" s="117"/>
      <c r="NLT47" s="117"/>
      <c r="NLU47" s="117"/>
      <c r="NLV47" s="117"/>
      <c r="NLW47" s="117"/>
      <c r="NLX47" s="117"/>
      <c r="NLY47" s="117"/>
      <c r="NLZ47" s="117"/>
      <c r="NMA47" s="117"/>
      <c r="NMB47" s="117"/>
      <c r="NMC47" s="117"/>
      <c r="NMD47" s="117"/>
      <c r="NME47" s="117"/>
      <c r="NMF47" s="117"/>
      <c r="NMG47" s="117"/>
      <c r="NMH47" s="117"/>
      <c r="NMI47" s="117"/>
      <c r="NMJ47" s="117"/>
      <c r="NMK47" s="117"/>
      <c r="NML47" s="117"/>
      <c r="NMM47" s="117"/>
      <c r="NMN47" s="117"/>
      <c r="NMO47" s="117"/>
      <c r="NMP47" s="117"/>
      <c r="NMQ47" s="117"/>
      <c r="NMR47" s="117"/>
      <c r="NMS47" s="117"/>
      <c r="NMT47" s="117"/>
      <c r="NMU47" s="117"/>
      <c r="NMV47" s="117"/>
      <c r="NMW47" s="117"/>
      <c r="NMX47" s="117"/>
      <c r="NMY47" s="117"/>
      <c r="NMZ47" s="117"/>
      <c r="NNA47" s="117"/>
      <c r="NNB47" s="117"/>
      <c r="NNC47" s="117"/>
      <c r="NND47" s="117"/>
      <c r="NNE47" s="117"/>
      <c r="NNF47" s="117"/>
      <c r="NNG47" s="117"/>
      <c r="NNH47" s="117"/>
      <c r="NNI47" s="117"/>
      <c r="NNJ47" s="117"/>
      <c r="NNK47" s="117"/>
      <c r="NNL47" s="117"/>
      <c r="NNM47" s="117"/>
      <c r="NNN47" s="117"/>
      <c r="NNO47" s="117"/>
      <c r="NNP47" s="117"/>
      <c r="NNQ47" s="117"/>
      <c r="NNR47" s="117"/>
      <c r="NNS47" s="117"/>
      <c r="NNT47" s="117"/>
      <c r="NNU47" s="117"/>
      <c r="NNV47" s="117"/>
      <c r="NNW47" s="117"/>
      <c r="NNX47" s="117"/>
      <c r="NNY47" s="117"/>
      <c r="NNZ47" s="117"/>
      <c r="NOA47" s="117"/>
      <c r="NOB47" s="117"/>
      <c r="NOC47" s="117"/>
      <c r="NOD47" s="117"/>
      <c r="NOE47" s="117"/>
      <c r="NOF47" s="117"/>
      <c r="NOG47" s="117"/>
      <c r="NOH47" s="117"/>
      <c r="NOI47" s="117"/>
      <c r="NOJ47" s="117"/>
      <c r="NOK47" s="117"/>
      <c r="NOL47" s="117"/>
      <c r="NOM47" s="117"/>
      <c r="NON47" s="117"/>
      <c r="NOO47" s="117"/>
      <c r="NOP47" s="117"/>
      <c r="NOQ47" s="117"/>
      <c r="NOR47" s="117"/>
      <c r="NOS47" s="117"/>
      <c r="NOT47" s="117"/>
      <c r="NOU47" s="117"/>
      <c r="NOV47" s="117"/>
      <c r="NOW47" s="117"/>
      <c r="NOX47" s="117"/>
      <c r="NOY47" s="117"/>
      <c r="NOZ47" s="117"/>
      <c r="NPA47" s="117"/>
      <c r="NPB47" s="117"/>
      <c r="NPC47" s="117"/>
      <c r="NPD47" s="117"/>
      <c r="NPE47" s="117"/>
      <c r="NPF47" s="117"/>
      <c r="NPG47" s="117"/>
      <c r="NPH47" s="117"/>
      <c r="NPI47" s="117"/>
      <c r="NPJ47" s="117"/>
      <c r="NPK47" s="117"/>
      <c r="NPL47" s="117"/>
      <c r="NPM47" s="117"/>
      <c r="NPN47" s="117"/>
      <c r="NPO47" s="117"/>
      <c r="NPP47" s="117"/>
      <c r="NPQ47" s="117"/>
      <c r="NPR47" s="117"/>
      <c r="NPS47" s="117"/>
      <c r="NPT47" s="117"/>
      <c r="NPU47" s="117"/>
      <c r="NPV47" s="117"/>
      <c r="NPW47" s="117"/>
      <c r="NPX47" s="117"/>
      <c r="NPY47" s="117"/>
      <c r="NPZ47" s="117"/>
      <c r="NQA47" s="117"/>
      <c r="NQB47" s="117"/>
      <c r="NQC47" s="117"/>
      <c r="NQD47" s="117"/>
      <c r="NQE47" s="117"/>
      <c r="NQF47" s="117"/>
      <c r="NQG47" s="117"/>
      <c r="NQH47" s="117"/>
      <c r="NQI47" s="117"/>
      <c r="NQJ47" s="117"/>
      <c r="NQK47" s="117"/>
      <c r="NQL47" s="117"/>
      <c r="NQM47" s="117"/>
      <c r="NQN47" s="117"/>
      <c r="NQO47" s="117"/>
      <c r="NQP47" s="117"/>
      <c r="NQQ47" s="117"/>
      <c r="NQR47" s="117"/>
      <c r="NQS47" s="117"/>
      <c r="NQT47" s="117"/>
      <c r="NQU47" s="117"/>
      <c r="NQV47" s="117"/>
      <c r="NQW47" s="117"/>
      <c r="NQX47" s="117"/>
      <c r="NQY47" s="117"/>
      <c r="NQZ47" s="117"/>
      <c r="NRA47" s="117"/>
      <c r="NRB47" s="117"/>
      <c r="NRC47" s="117"/>
      <c r="NRD47" s="117"/>
      <c r="NRE47" s="117"/>
      <c r="NRF47" s="117"/>
      <c r="NRG47" s="117"/>
      <c r="NRH47" s="117"/>
      <c r="NRI47" s="117"/>
      <c r="NRJ47" s="117"/>
      <c r="NRK47" s="117"/>
      <c r="NRL47" s="117"/>
      <c r="NRM47" s="117"/>
      <c r="NRN47" s="117"/>
      <c r="NRO47" s="117"/>
      <c r="NRP47" s="117"/>
      <c r="NRQ47" s="117"/>
      <c r="NRR47" s="117"/>
      <c r="NRS47" s="117"/>
      <c r="NRT47" s="117"/>
      <c r="NRU47" s="117"/>
      <c r="NRV47" s="117"/>
      <c r="NRW47" s="117"/>
      <c r="NRX47" s="117"/>
      <c r="NRY47" s="117"/>
      <c r="NRZ47" s="117"/>
      <c r="NSA47" s="117"/>
      <c r="NSB47" s="117"/>
      <c r="NSC47" s="117"/>
      <c r="NSD47" s="117"/>
      <c r="NSE47" s="117"/>
      <c r="NSF47" s="117"/>
      <c r="NSG47" s="117"/>
      <c r="NSH47" s="117"/>
      <c r="NSI47" s="117"/>
      <c r="NSJ47" s="117"/>
      <c r="NSK47" s="117"/>
      <c r="NSL47" s="117"/>
      <c r="NSM47" s="117"/>
      <c r="NSN47" s="117"/>
      <c r="NSO47" s="117"/>
      <c r="NSP47" s="117"/>
      <c r="NSQ47" s="117"/>
      <c r="NSR47" s="117"/>
      <c r="NSS47" s="117"/>
      <c r="NST47" s="117"/>
      <c r="NSU47" s="117"/>
      <c r="NSV47" s="117"/>
      <c r="NSW47" s="117"/>
      <c r="NSX47" s="117"/>
      <c r="NSY47" s="117"/>
      <c r="NSZ47" s="117"/>
      <c r="NTA47" s="117"/>
      <c r="NTB47" s="117"/>
      <c r="NTC47" s="117"/>
      <c r="NTD47" s="117"/>
      <c r="NTE47" s="117"/>
      <c r="NTF47" s="117"/>
      <c r="NTG47" s="117"/>
      <c r="NTH47" s="117"/>
      <c r="NTI47" s="117"/>
      <c r="NTJ47" s="117"/>
      <c r="NTK47" s="117"/>
      <c r="NTL47" s="117"/>
      <c r="NTM47" s="117"/>
      <c r="NTN47" s="117"/>
      <c r="NTO47" s="117"/>
      <c r="NTP47" s="117"/>
      <c r="NTQ47" s="117"/>
      <c r="NTR47" s="117"/>
      <c r="NTS47" s="117"/>
      <c r="NTT47" s="117"/>
      <c r="NTU47" s="117"/>
      <c r="NTV47" s="117"/>
      <c r="NTW47" s="117"/>
      <c r="NTX47" s="117"/>
      <c r="NTY47" s="117"/>
      <c r="NTZ47" s="117"/>
      <c r="NUA47" s="117"/>
      <c r="NUB47" s="117"/>
      <c r="NUC47" s="117"/>
      <c r="NUD47" s="117"/>
      <c r="NUE47" s="117"/>
      <c r="NUF47" s="117"/>
      <c r="NUG47" s="117"/>
      <c r="NUH47" s="117"/>
      <c r="NUI47" s="117"/>
      <c r="NUJ47" s="117"/>
      <c r="NUK47" s="117"/>
      <c r="NUL47" s="117"/>
      <c r="NUM47" s="117"/>
      <c r="NUN47" s="117"/>
      <c r="NUO47" s="117"/>
      <c r="NUP47" s="117"/>
      <c r="NUQ47" s="117"/>
      <c r="NUR47" s="117"/>
      <c r="NUS47" s="117"/>
      <c r="NUT47" s="117"/>
      <c r="NUU47" s="117"/>
      <c r="NUV47" s="117"/>
      <c r="NUW47" s="117"/>
      <c r="NUX47" s="117"/>
      <c r="NUY47" s="117"/>
      <c r="NUZ47" s="117"/>
      <c r="NVA47" s="117"/>
      <c r="NVB47" s="117"/>
      <c r="NVC47" s="117"/>
      <c r="NVD47" s="117"/>
      <c r="NVE47" s="117"/>
      <c r="NVF47" s="117"/>
      <c r="NVG47" s="117"/>
      <c r="NVH47" s="117"/>
      <c r="NVI47" s="117"/>
      <c r="NVJ47" s="117"/>
      <c r="NVK47" s="117"/>
      <c r="NVL47" s="117"/>
      <c r="NVM47" s="117"/>
      <c r="NVN47" s="117"/>
      <c r="NVO47" s="117"/>
      <c r="NVP47" s="117"/>
      <c r="NVQ47" s="117"/>
      <c r="NVR47" s="117"/>
      <c r="NVS47" s="117"/>
      <c r="NVT47" s="117"/>
      <c r="NVU47" s="117"/>
      <c r="NVV47" s="117"/>
      <c r="NVW47" s="117"/>
      <c r="NVX47" s="117"/>
      <c r="NVY47" s="117"/>
      <c r="NVZ47" s="117"/>
      <c r="NWA47" s="117"/>
      <c r="NWB47" s="117"/>
      <c r="NWC47" s="117"/>
      <c r="NWD47" s="117"/>
      <c r="NWE47" s="117"/>
      <c r="NWF47" s="117"/>
      <c r="NWG47" s="117"/>
      <c r="NWH47" s="117"/>
      <c r="NWI47" s="117"/>
      <c r="NWJ47" s="117"/>
      <c r="NWK47" s="117"/>
      <c r="NWL47" s="117"/>
      <c r="NWM47" s="117"/>
      <c r="NWN47" s="117"/>
      <c r="NWO47" s="117"/>
      <c r="NWP47" s="117"/>
      <c r="NWQ47" s="117"/>
      <c r="NWR47" s="117"/>
      <c r="NWS47" s="117"/>
      <c r="NWT47" s="117"/>
      <c r="NWU47" s="117"/>
      <c r="NWV47" s="117"/>
      <c r="NWW47" s="117"/>
      <c r="NWX47" s="117"/>
      <c r="NWY47" s="117"/>
      <c r="NWZ47" s="117"/>
      <c r="NXA47" s="117"/>
      <c r="NXB47" s="117"/>
      <c r="NXC47" s="117"/>
      <c r="NXD47" s="117"/>
      <c r="NXE47" s="117"/>
      <c r="NXF47" s="117"/>
      <c r="NXG47" s="117"/>
      <c r="NXH47" s="117"/>
      <c r="NXI47" s="117"/>
      <c r="NXJ47" s="117"/>
      <c r="NXK47" s="117"/>
      <c r="NXL47" s="117"/>
      <c r="NXM47" s="117"/>
      <c r="NXN47" s="117"/>
      <c r="NXO47" s="117"/>
      <c r="NXP47" s="117"/>
      <c r="NXQ47" s="117"/>
      <c r="NXR47" s="117"/>
      <c r="NXS47" s="117"/>
      <c r="NXT47" s="117"/>
      <c r="NXU47" s="117"/>
      <c r="NXV47" s="117"/>
      <c r="NXW47" s="117"/>
      <c r="NXX47" s="117"/>
      <c r="NXY47" s="117"/>
      <c r="NXZ47" s="117"/>
      <c r="NYA47" s="117"/>
      <c r="NYB47" s="117"/>
      <c r="NYC47" s="117"/>
      <c r="NYD47" s="117"/>
      <c r="NYE47" s="117"/>
      <c r="NYF47" s="117"/>
      <c r="NYG47" s="117"/>
      <c r="NYH47" s="117"/>
      <c r="NYI47" s="117"/>
      <c r="NYJ47" s="117"/>
      <c r="NYK47" s="117"/>
      <c r="NYL47" s="117"/>
      <c r="NYM47" s="117"/>
      <c r="NYN47" s="117"/>
      <c r="NYO47" s="117"/>
      <c r="NYP47" s="117"/>
      <c r="NYQ47" s="117"/>
      <c r="NYR47" s="117"/>
      <c r="NYS47" s="117"/>
      <c r="NYT47" s="117"/>
      <c r="NYU47" s="117"/>
      <c r="NYV47" s="117"/>
      <c r="NYW47" s="117"/>
      <c r="NYX47" s="117"/>
      <c r="NYY47" s="117"/>
      <c r="NYZ47" s="117"/>
      <c r="NZA47" s="117"/>
      <c r="NZB47" s="117"/>
      <c r="NZC47" s="117"/>
      <c r="NZD47" s="117"/>
      <c r="NZE47" s="117"/>
      <c r="NZF47" s="117"/>
      <c r="NZG47" s="117"/>
      <c r="NZH47" s="117"/>
      <c r="NZI47" s="117"/>
      <c r="NZJ47" s="117"/>
      <c r="NZK47" s="117"/>
      <c r="NZL47" s="117"/>
      <c r="NZM47" s="117"/>
      <c r="NZN47" s="117"/>
      <c r="NZO47" s="117"/>
      <c r="NZP47" s="117"/>
      <c r="NZQ47" s="117"/>
      <c r="NZR47" s="117"/>
      <c r="NZS47" s="117"/>
      <c r="NZT47" s="117"/>
      <c r="NZU47" s="117"/>
      <c r="NZV47" s="117"/>
      <c r="NZW47" s="117"/>
      <c r="NZX47" s="117"/>
      <c r="NZY47" s="117"/>
      <c r="NZZ47" s="117"/>
      <c r="OAA47" s="117"/>
      <c r="OAB47" s="117"/>
      <c r="OAC47" s="117"/>
      <c r="OAD47" s="117"/>
      <c r="OAE47" s="117"/>
      <c r="OAF47" s="117"/>
      <c r="OAG47" s="117"/>
      <c r="OAH47" s="117"/>
      <c r="OAI47" s="117"/>
      <c r="OAJ47" s="117"/>
      <c r="OAK47" s="117"/>
      <c r="OAL47" s="117"/>
      <c r="OAM47" s="117"/>
      <c r="OAN47" s="117"/>
      <c r="OAO47" s="117"/>
      <c r="OAP47" s="117"/>
      <c r="OAQ47" s="117"/>
      <c r="OAR47" s="117"/>
      <c r="OAS47" s="117"/>
      <c r="OAT47" s="117"/>
      <c r="OAU47" s="117"/>
      <c r="OAV47" s="117"/>
      <c r="OAW47" s="117"/>
      <c r="OAX47" s="117"/>
      <c r="OAY47" s="117"/>
      <c r="OAZ47" s="117"/>
      <c r="OBA47" s="117"/>
      <c r="OBB47" s="117"/>
      <c r="OBC47" s="117"/>
      <c r="OBD47" s="117"/>
      <c r="OBE47" s="117"/>
      <c r="OBF47" s="117"/>
      <c r="OBG47" s="117"/>
      <c r="OBH47" s="117"/>
      <c r="OBI47" s="117"/>
      <c r="OBJ47" s="117"/>
      <c r="OBK47" s="117"/>
      <c r="OBL47" s="117"/>
      <c r="OBM47" s="117"/>
      <c r="OBN47" s="117"/>
      <c r="OBO47" s="117"/>
      <c r="OBP47" s="117"/>
      <c r="OBQ47" s="117"/>
      <c r="OBR47" s="117"/>
      <c r="OBS47" s="117"/>
      <c r="OBT47" s="117"/>
      <c r="OBU47" s="117"/>
      <c r="OBV47" s="117"/>
      <c r="OBW47" s="117"/>
      <c r="OBX47" s="117"/>
      <c r="OBY47" s="117"/>
      <c r="OBZ47" s="117"/>
      <c r="OCA47" s="117"/>
      <c r="OCB47" s="117"/>
      <c r="OCC47" s="117"/>
      <c r="OCD47" s="117"/>
      <c r="OCE47" s="117"/>
      <c r="OCF47" s="117"/>
      <c r="OCG47" s="117"/>
      <c r="OCH47" s="117"/>
      <c r="OCI47" s="117"/>
      <c r="OCJ47" s="117"/>
      <c r="OCK47" s="117"/>
      <c r="OCL47" s="117"/>
      <c r="OCM47" s="117"/>
      <c r="OCN47" s="117"/>
      <c r="OCO47" s="117"/>
      <c r="OCP47" s="117"/>
      <c r="OCQ47" s="117"/>
      <c r="OCR47" s="117"/>
      <c r="OCS47" s="117"/>
      <c r="OCT47" s="117"/>
      <c r="OCU47" s="117"/>
      <c r="OCV47" s="117"/>
      <c r="OCW47" s="117"/>
      <c r="OCX47" s="117"/>
      <c r="OCY47" s="117"/>
      <c r="OCZ47" s="117"/>
      <c r="ODA47" s="117"/>
      <c r="ODB47" s="117"/>
      <c r="ODC47" s="117"/>
      <c r="ODD47" s="117"/>
      <c r="ODE47" s="117"/>
      <c r="ODF47" s="117"/>
      <c r="ODG47" s="117"/>
      <c r="ODH47" s="117"/>
      <c r="ODI47" s="117"/>
      <c r="ODJ47" s="117"/>
      <c r="ODK47" s="117"/>
      <c r="ODL47" s="117"/>
      <c r="ODM47" s="117"/>
      <c r="ODN47" s="117"/>
      <c r="ODO47" s="117"/>
      <c r="ODP47" s="117"/>
      <c r="ODQ47" s="117"/>
      <c r="ODR47" s="117"/>
      <c r="ODS47" s="117"/>
      <c r="ODT47" s="117"/>
      <c r="ODU47" s="117"/>
      <c r="ODV47" s="117"/>
      <c r="ODW47" s="117"/>
      <c r="ODX47" s="117"/>
      <c r="ODY47" s="117"/>
      <c r="ODZ47" s="117"/>
      <c r="OEA47" s="117"/>
      <c r="OEB47" s="117"/>
      <c r="OEC47" s="117"/>
      <c r="OED47" s="117"/>
      <c r="OEE47" s="117"/>
      <c r="OEF47" s="117"/>
      <c r="OEG47" s="117"/>
      <c r="OEH47" s="117"/>
      <c r="OEI47" s="117"/>
      <c r="OEJ47" s="117"/>
      <c r="OEK47" s="117"/>
      <c r="OEL47" s="117"/>
      <c r="OEM47" s="117"/>
      <c r="OEN47" s="117"/>
      <c r="OEO47" s="117"/>
      <c r="OEP47" s="117"/>
      <c r="OEQ47" s="117"/>
      <c r="OER47" s="117"/>
      <c r="OES47" s="117"/>
      <c r="OET47" s="117"/>
      <c r="OEU47" s="117"/>
      <c r="OEV47" s="117"/>
      <c r="OEW47" s="117"/>
      <c r="OEX47" s="117"/>
      <c r="OEY47" s="117"/>
      <c r="OEZ47" s="117"/>
      <c r="OFA47" s="117"/>
      <c r="OFB47" s="117"/>
      <c r="OFC47" s="117"/>
      <c r="OFD47" s="117"/>
      <c r="OFE47" s="117"/>
      <c r="OFF47" s="117"/>
      <c r="OFG47" s="117"/>
      <c r="OFH47" s="117"/>
      <c r="OFI47" s="117"/>
      <c r="OFJ47" s="117"/>
      <c r="OFK47" s="117"/>
      <c r="OFL47" s="117"/>
      <c r="OFM47" s="117"/>
      <c r="OFN47" s="117"/>
      <c r="OFO47" s="117"/>
      <c r="OFP47" s="117"/>
      <c r="OFQ47" s="117"/>
      <c r="OFR47" s="117"/>
      <c r="OFS47" s="117"/>
      <c r="OFT47" s="117"/>
      <c r="OFU47" s="117"/>
      <c r="OFV47" s="117"/>
      <c r="OFW47" s="117"/>
      <c r="OFX47" s="117"/>
      <c r="OFY47" s="117"/>
      <c r="OFZ47" s="117"/>
      <c r="OGA47" s="117"/>
      <c r="OGB47" s="117"/>
      <c r="OGC47" s="117"/>
      <c r="OGD47" s="117"/>
      <c r="OGE47" s="117"/>
      <c r="OGF47" s="117"/>
      <c r="OGG47" s="117"/>
      <c r="OGH47" s="117"/>
      <c r="OGI47" s="117"/>
      <c r="OGJ47" s="117"/>
      <c r="OGK47" s="117"/>
      <c r="OGL47" s="117"/>
      <c r="OGM47" s="117"/>
      <c r="OGN47" s="117"/>
      <c r="OGO47" s="117"/>
      <c r="OGP47" s="117"/>
      <c r="OGQ47" s="117"/>
      <c r="OGR47" s="117"/>
      <c r="OGS47" s="117"/>
      <c r="OGT47" s="117"/>
      <c r="OGU47" s="117"/>
      <c r="OGV47" s="117"/>
      <c r="OGW47" s="117"/>
      <c r="OGX47" s="117"/>
      <c r="OGY47" s="117"/>
      <c r="OGZ47" s="117"/>
      <c r="OHA47" s="117"/>
      <c r="OHB47" s="117"/>
      <c r="OHC47" s="117"/>
      <c r="OHD47" s="117"/>
      <c r="OHE47" s="117"/>
      <c r="OHF47" s="117"/>
      <c r="OHG47" s="117"/>
      <c r="OHH47" s="117"/>
      <c r="OHI47" s="117"/>
      <c r="OHJ47" s="117"/>
      <c r="OHK47" s="117"/>
      <c r="OHL47" s="117"/>
      <c r="OHM47" s="117"/>
      <c r="OHN47" s="117"/>
      <c r="OHO47" s="117"/>
      <c r="OHP47" s="117"/>
      <c r="OHQ47" s="117"/>
      <c r="OHR47" s="117"/>
      <c r="OHS47" s="117"/>
      <c r="OHT47" s="117"/>
      <c r="OHU47" s="117"/>
      <c r="OHV47" s="117"/>
      <c r="OHW47" s="117"/>
      <c r="OHX47" s="117"/>
      <c r="OHY47" s="117"/>
      <c r="OHZ47" s="117"/>
      <c r="OIA47" s="117"/>
      <c r="OIB47" s="117"/>
      <c r="OIC47" s="117"/>
      <c r="OID47" s="117"/>
      <c r="OIE47" s="117"/>
      <c r="OIF47" s="117"/>
      <c r="OIG47" s="117"/>
      <c r="OIH47" s="117"/>
      <c r="OII47" s="117"/>
      <c r="OIJ47" s="117"/>
      <c r="OIK47" s="117"/>
      <c r="OIL47" s="117"/>
      <c r="OIM47" s="117"/>
      <c r="OIN47" s="117"/>
      <c r="OIO47" s="117"/>
      <c r="OIP47" s="117"/>
      <c r="OIQ47" s="117"/>
      <c r="OIR47" s="117"/>
      <c r="OIS47" s="117"/>
      <c r="OIT47" s="117"/>
      <c r="OIU47" s="117"/>
      <c r="OIV47" s="117"/>
      <c r="OIW47" s="117"/>
      <c r="OIX47" s="117"/>
      <c r="OIY47" s="117"/>
      <c r="OIZ47" s="117"/>
      <c r="OJA47" s="117"/>
      <c r="OJB47" s="117"/>
      <c r="OJC47" s="117"/>
      <c r="OJD47" s="117"/>
      <c r="OJE47" s="117"/>
      <c r="OJF47" s="117"/>
      <c r="OJG47" s="117"/>
      <c r="OJH47" s="117"/>
      <c r="OJI47" s="117"/>
      <c r="OJJ47" s="117"/>
      <c r="OJK47" s="117"/>
      <c r="OJL47" s="117"/>
      <c r="OJM47" s="117"/>
      <c r="OJN47" s="117"/>
      <c r="OJO47" s="117"/>
      <c r="OJP47" s="117"/>
      <c r="OJQ47" s="117"/>
      <c r="OJR47" s="117"/>
      <c r="OJS47" s="117"/>
      <c r="OJT47" s="117"/>
      <c r="OJU47" s="117"/>
      <c r="OJV47" s="117"/>
      <c r="OJW47" s="117"/>
      <c r="OJX47" s="117"/>
      <c r="OJY47" s="117"/>
      <c r="OJZ47" s="117"/>
      <c r="OKA47" s="117"/>
      <c r="OKB47" s="117"/>
      <c r="OKC47" s="117"/>
      <c r="OKD47" s="117"/>
      <c r="OKE47" s="117"/>
      <c r="OKF47" s="117"/>
      <c r="OKG47" s="117"/>
      <c r="OKH47" s="117"/>
      <c r="OKI47" s="117"/>
      <c r="OKJ47" s="117"/>
      <c r="OKK47" s="117"/>
      <c r="OKL47" s="117"/>
      <c r="OKM47" s="117"/>
      <c r="OKN47" s="117"/>
      <c r="OKO47" s="117"/>
      <c r="OKP47" s="117"/>
      <c r="OKQ47" s="117"/>
      <c r="OKR47" s="117"/>
      <c r="OKS47" s="117"/>
      <c r="OKT47" s="117"/>
      <c r="OKU47" s="117"/>
      <c r="OKV47" s="117"/>
      <c r="OKW47" s="117"/>
      <c r="OKX47" s="117"/>
      <c r="OKY47" s="117"/>
      <c r="OKZ47" s="117"/>
      <c r="OLA47" s="117"/>
      <c r="OLB47" s="117"/>
      <c r="OLC47" s="117"/>
      <c r="OLD47" s="117"/>
      <c r="OLE47" s="117"/>
      <c r="OLF47" s="117"/>
      <c r="OLG47" s="117"/>
      <c r="OLH47" s="117"/>
      <c r="OLI47" s="117"/>
      <c r="OLJ47" s="117"/>
      <c r="OLK47" s="117"/>
      <c r="OLL47" s="117"/>
      <c r="OLM47" s="117"/>
      <c r="OLN47" s="117"/>
      <c r="OLO47" s="117"/>
      <c r="OLP47" s="117"/>
      <c r="OLQ47" s="117"/>
      <c r="OLR47" s="117"/>
      <c r="OLS47" s="117"/>
      <c r="OLT47" s="117"/>
      <c r="OLU47" s="117"/>
      <c r="OLV47" s="117"/>
      <c r="OLW47" s="117"/>
      <c r="OLX47" s="117"/>
      <c r="OLY47" s="117"/>
      <c r="OLZ47" s="117"/>
      <c r="OMA47" s="117"/>
      <c r="OMB47" s="117"/>
      <c r="OMC47" s="117"/>
      <c r="OMD47" s="117"/>
      <c r="OME47" s="117"/>
      <c r="OMF47" s="117"/>
      <c r="OMG47" s="117"/>
      <c r="OMH47" s="117"/>
      <c r="OMI47" s="117"/>
      <c r="OMJ47" s="117"/>
      <c r="OMK47" s="117"/>
      <c r="OML47" s="117"/>
      <c r="OMM47" s="117"/>
      <c r="OMN47" s="117"/>
      <c r="OMO47" s="117"/>
      <c r="OMP47" s="117"/>
      <c r="OMQ47" s="117"/>
      <c r="OMR47" s="117"/>
      <c r="OMS47" s="117"/>
      <c r="OMT47" s="117"/>
      <c r="OMU47" s="117"/>
      <c r="OMV47" s="117"/>
      <c r="OMW47" s="117"/>
      <c r="OMX47" s="117"/>
      <c r="OMY47" s="117"/>
      <c r="OMZ47" s="117"/>
      <c r="ONA47" s="117"/>
      <c r="ONB47" s="117"/>
      <c r="ONC47" s="117"/>
      <c r="OND47" s="117"/>
      <c r="ONE47" s="117"/>
      <c r="ONF47" s="117"/>
      <c r="ONG47" s="117"/>
      <c r="ONH47" s="117"/>
      <c r="ONI47" s="117"/>
      <c r="ONJ47" s="117"/>
      <c r="ONK47" s="117"/>
      <c r="ONL47" s="117"/>
      <c r="ONM47" s="117"/>
      <c r="ONN47" s="117"/>
      <c r="ONO47" s="117"/>
      <c r="ONP47" s="117"/>
      <c r="ONQ47" s="117"/>
      <c r="ONR47" s="117"/>
      <c r="ONS47" s="117"/>
      <c r="ONT47" s="117"/>
      <c r="ONU47" s="117"/>
      <c r="ONV47" s="117"/>
      <c r="ONW47" s="117"/>
      <c r="ONX47" s="117"/>
      <c r="ONY47" s="117"/>
      <c r="ONZ47" s="117"/>
      <c r="OOA47" s="117"/>
      <c r="OOB47" s="117"/>
      <c r="OOC47" s="117"/>
      <c r="OOD47" s="117"/>
      <c r="OOE47" s="117"/>
      <c r="OOF47" s="117"/>
      <c r="OOG47" s="117"/>
      <c r="OOH47" s="117"/>
      <c r="OOI47" s="117"/>
      <c r="OOJ47" s="117"/>
      <c r="OOK47" s="117"/>
      <c r="OOL47" s="117"/>
      <c r="OOM47" s="117"/>
      <c r="OON47" s="117"/>
      <c r="OOO47" s="117"/>
      <c r="OOP47" s="117"/>
      <c r="OOQ47" s="117"/>
      <c r="OOR47" s="117"/>
      <c r="OOS47" s="117"/>
      <c r="OOT47" s="117"/>
      <c r="OOU47" s="117"/>
      <c r="OOV47" s="117"/>
      <c r="OOW47" s="117"/>
      <c r="OOX47" s="117"/>
      <c r="OOY47" s="117"/>
      <c r="OOZ47" s="117"/>
      <c r="OPA47" s="117"/>
      <c r="OPB47" s="117"/>
      <c r="OPC47" s="117"/>
      <c r="OPD47" s="117"/>
      <c r="OPE47" s="117"/>
      <c r="OPF47" s="117"/>
      <c r="OPG47" s="117"/>
      <c r="OPH47" s="117"/>
      <c r="OPI47" s="117"/>
      <c r="OPJ47" s="117"/>
      <c r="OPK47" s="117"/>
      <c r="OPL47" s="117"/>
      <c r="OPM47" s="117"/>
      <c r="OPN47" s="117"/>
      <c r="OPO47" s="117"/>
      <c r="OPP47" s="117"/>
      <c r="OPQ47" s="117"/>
      <c r="OPR47" s="117"/>
      <c r="OPS47" s="117"/>
      <c r="OPT47" s="117"/>
      <c r="OPU47" s="117"/>
      <c r="OPV47" s="117"/>
      <c r="OPW47" s="117"/>
      <c r="OPX47" s="117"/>
      <c r="OPY47" s="117"/>
      <c r="OPZ47" s="117"/>
      <c r="OQA47" s="117"/>
      <c r="OQB47" s="117"/>
      <c r="OQC47" s="117"/>
      <c r="OQD47" s="117"/>
      <c r="OQE47" s="117"/>
      <c r="OQF47" s="117"/>
      <c r="OQG47" s="117"/>
      <c r="OQH47" s="117"/>
      <c r="OQI47" s="117"/>
      <c r="OQJ47" s="117"/>
      <c r="OQK47" s="117"/>
      <c r="OQL47" s="117"/>
      <c r="OQM47" s="117"/>
      <c r="OQN47" s="117"/>
      <c r="OQO47" s="117"/>
      <c r="OQP47" s="117"/>
      <c r="OQQ47" s="117"/>
      <c r="OQR47" s="117"/>
      <c r="OQS47" s="117"/>
      <c r="OQT47" s="117"/>
      <c r="OQU47" s="117"/>
      <c r="OQV47" s="117"/>
      <c r="OQW47" s="117"/>
      <c r="OQX47" s="117"/>
      <c r="OQY47" s="117"/>
      <c r="OQZ47" s="117"/>
      <c r="ORA47" s="117"/>
      <c r="ORB47" s="117"/>
      <c r="ORC47" s="117"/>
      <c r="ORD47" s="117"/>
      <c r="ORE47" s="117"/>
      <c r="ORF47" s="117"/>
      <c r="ORG47" s="117"/>
      <c r="ORH47" s="117"/>
      <c r="ORI47" s="117"/>
      <c r="ORJ47" s="117"/>
      <c r="ORK47" s="117"/>
      <c r="ORL47" s="117"/>
      <c r="ORM47" s="117"/>
      <c r="ORN47" s="117"/>
      <c r="ORO47" s="117"/>
      <c r="ORP47" s="117"/>
      <c r="ORQ47" s="117"/>
      <c r="ORR47" s="117"/>
      <c r="ORS47" s="117"/>
      <c r="ORT47" s="117"/>
      <c r="ORU47" s="117"/>
      <c r="ORV47" s="117"/>
      <c r="ORW47" s="117"/>
      <c r="ORX47" s="117"/>
      <c r="ORY47" s="117"/>
      <c r="ORZ47" s="117"/>
      <c r="OSA47" s="117"/>
      <c r="OSB47" s="117"/>
      <c r="OSC47" s="117"/>
      <c r="OSD47" s="117"/>
      <c r="OSE47" s="117"/>
      <c r="OSF47" s="117"/>
      <c r="OSG47" s="117"/>
      <c r="OSH47" s="117"/>
      <c r="OSI47" s="117"/>
      <c r="OSJ47" s="117"/>
      <c r="OSK47" s="117"/>
      <c r="OSL47" s="117"/>
      <c r="OSM47" s="117"/>
      <c r="OSN47" s="117"/>
      <c r="OSO47" s="117"/>
      <c r="OSP47" s="117"/>
      <c r="OSQ47" s="117"/>
      <c r="OSR47" s="117"/>
      <c r="OSS47" s="117"/>
      <c r="OST47" s="117"/>
      <c r="OSU47" s="117"/>
      <c r="OSV47" s="117"/>
      <c r="OSW47" s="117"/>
      <c r="OSX47" s="117"/>
      <c r="OSY47" s="117"/>
      <c r="OSZ47" s="117"/>
      <c r="OTA47" s="117"/>
      <c r="OTB47" s="117"/>
      <c r="OTC47" s="117"/>
      <c r="OTD47" s="117"/>
      <c r="OTE47" s="117"/>
      <c r="OTF47" s="117"/>
      <c r="OTG47" s="117"/>
      <c r="OTH47" s="117"/>
      <c r="OTI47" s="117"/>
      <c r="OTJ47" s="117"/>
      <c r="OTK47" s="117"/>
      <c r="OTL47" s="117"/>
      <c r="OTM47" s="117"/>
      <c r="OTN47" s="117"/>
      <c r="OTO47" s="117"/>
      <c r="OTP47" s="117"/>
      <c r="OTQ47" s="117"/>
      <c r="OTR47" s="117"/>
      <c r="OTS47" s="117"/>
      <c r="OTT47" s="117"/>
      <c r="OTU47" s="117"/>
      <c r="OTV47" s="117"/>
      <c r="OTW47" s="117"/>
      <c r="OTX47" s="117"/>
      <c r="OTY47" s="117"/>
      <c r="OTZ47" s="117"/>
      <c r="OUA47" s="117"/>
      <c r="OUB47" s="117"/>
      <c r="OUC47" s="117"/>
      <c r="OUD47" s="117"/>
      <c r="OUE47" s="117"/>
      <c r="OUF47" s="117"/>
      <c r="OUG47" s="117"/>
      <c r="OUH47" s="117"/>
      <c r="OUI47" s="117"/>
      <c r="OUJ47" s="117"/>
      <c r="OUK47" s="117"/>
      <c r="OUL47" s="117"/>
      <c r="OUM47" s="117"/>
      <c r="OUN47" s="117"/>
      <c r="OUO47" s="117"/>
      <c r="OUP47" s="117"/>
      <c r="OUQ47" s="117"/>
      <c r="OUR47" s="117"/>
      <c r="OUS47" s="117"/>
      <c r="OUT47" s="117"/>
      <c r="OUU47" s="117"/>
      <c r="OUV47" s="117"/>
      <c r="OUW47" s="117"/>
      <c r="OUX47" s="117"/>
      <c r="OUY47" s="117"/>
      <c r="OUZ47" s="117"/>
      <c r="OVA47" s="117"/>
      <c r="OVB47" s="117"/>
      <c r="OVC47" s="117"/>
      <c r="OVD47" s="117"/>
      <c r="OVE47" s="117"/>
      <c r="OVF47" s="117"/>
      <c r="OVG47" s="117"/>
      <c r="OVH47" s="117"/>
      <c r="OVI47" s="117"/>
      <c r="OVJ47" s="117"/>
      <c r="OVK47" s="117"/>
      <c r="OVL47" s="117"/>
      <c r="OVM47" s="117"/>
      <c r="OVN47" s="117"/>
      <c r="OVO47" s="117"/>
      <c r="OVP47" s="117"/>
      <c r="OVQ47" s="117"/>
      <c r="OVR47" s="117"/>
      <c r="OVS47" s="117"/>
      <c r="OVT47" s="117"/>
      <c r="OVU47" s="117"/>
      <c r="OVV47" s="117"/>
      <c r="OVW47" s="117"/>
      <c r="OVX47" s="117"/>
      <c r="OVY47" s="117"/>
      <c r="OVZ47" s="117"/>
      <c r="OWA47" s="117"/>
      <c r="OWB47" s="117"/>
      <c r="OWC47" s="117"/>
      <c r="OWD47" s="117"/>
      <c r="OWE47" s="117"/>
      <c r="OWF47" s="117"/>
      <c r="OWG47" s="117"/>
      <c r="OWH47" s="117"/>
      <c r="OWI47" s="117"/>
      <c r="OWJ47" s="117"/>
      <c r="OWK47" s="117"/>
      <c r="OWL47" s="117"/>
      <c r="OWM47" s="117"/>
      <c r="OWN47" s="117"/>
      <c r="OWO47" s="117"/>
      <c r="OWP47" s="117"/>
      <c r="OWQ47" s="117"/>
      <c r="OWR47" s="117"/>
      <c r="OWS47" s="117"/>
      <c r="OWT47" s="117"/>
      <c r="OWU47" s="117"/>
      <c r="OWV47" s="117"/>
      <c r="OWW47" s="117"/>
      <c r="OWX47" s="117"/>
      <c r="OWY47" s="117"/>
      <c r="OWZ47" s="117"/>
      <c r="OXA47" s="117"/>
      <c r="OXB47" s="117"/>
      <c r="OXC47" s="117"/>
      <c r="OXD47" s="117"/>
      <c r="OXE47" s="117"/>
      <c r="OXF47" s="117"/>
      <c r="OXG47" s="117"/>
      <c r="OXH47" s="117"/>
      <c r="OXI47" s="117"/>
      <c r="OXJ47" s="117"/>
      <c r="OXK47" s="117"/>
      <c r="OXL47" s="117"/>
      <c r="OXM47" s="117"/>
      <c r="OXN47" s="117"/>
      <c r="OXO47" s="117"/>
      <c r="OXP47" s="117"/>
      <c r="OXQ47" s="117"/>
      <c r="OXR47" s="117"/>
      <c r="OXS47" s="117"/>
      <c r="OXT47" s="117"/>
      <c r="OXU47" s="117"/>
      <c r="OXV47" s="117"/>
      <c r="OXW47" s="117"/>
      <c r="OXX47" s="117"/>
      <c r="OXY47" s="117"/>
      <c r="OXZ47" s="117"/>
      <c r="OYA47" s="117"/>
      <c r="OYB47" s="117"/>
      <c r="OYC47" s="117"/>
      <c r="OYD47" s="117"/>
      <c r="OYE47" s="117"/>
      <c r="OYF47" s="117"/>
      <c r="OYG47" s="117"/>
      <c r="OYH47" s="117"/>
      <c r="OYI47" s="117"/>
      <c r="OYJ47" s="117"/>
      <c r="OYK47" s="117"/>
      <c r="OYL47" s="117"/>
      <c r="OYM47" s="117"/>
      <c r="OYN47" s="117"/>
      <c r="OYO47" s="117"/>
      <c r="OYP47" s="117"/>
      <c r="OYQ47" s="117"/>
      <c r="OYR47" s="117"/>
      <c r="OYS47" s="117"/>
      <c r="OYT47" s="117"/>
      <c r="OYU47" s="117"/>
      <c r="OYV47" s="117"/>
      <c r="OYW47" s="117"/>
      <c r="OYX47" s="117"/>
      <c r="OYY47" s="117"/>
      <c r="OYZ47" s="117"/>
      <c r="OZA47" s="117"/>
      <c r="OZB47" s="117"/>
      <c r="OZC47" s="117"/>
      <c r="OZD47" s="117"/>
      <c r="OZE47" s="117"/>
      <c r="OZF47" s="117"/>
      <c r="OZG47" s="117"/>
      <c r="OZH47" s="117"/>
      <c r="OZI47" s="117"/>
      <c r="OZJ47" s="117"/>
      <c r="OZK47" s="117"/>
      <c r="OZL47" s="117"/>
      <c r="OZM47" s="117"/>
      <c r="OZN47" s="117"/>
      <c r="OZO47" s="117"/>
      <c r="OZP47" s="117"/>
      <c r="OZQ47" s="117"/>
      <c r="OZR47" s="117"/>
      <c r="OZS47" s="117"/>
      <c r="OZT47" s="117"/>
      <c r="OZU47" s="117"/>
      <c r="OZV47" s="117"/>
      <c r="OZW47" s="117"/>
      <c r="OZX47" s="117"/>
      <c r="OZY47" s="117"/>
      <c r="OZZ47" s="117"/>
      <c r="PAA47" s="117"/>
      <c r="PAB47" s="117"/>
      <c r="PAC47" s="117"/>
      <c r="PAD47" s="117"/>
      <c r="PAE47" s="117"/>
      <c r="PAF47" s="117"/>
      <c r="PAG47" s="117"/>
      <c r="PAH47" s="117"/>
      <c r="PAI47" s="117"/>
      <c r="PAJ47" s="117"/>
      <c r="PAK47" s="117"/>
      <c r="PAL47" s="117"/>
      <c r="PAM47" s="117"/>
      <c r="PAN47" s="117"/>
      <c r="PAO47" s="117"/>
      <c r="PAP47" s="117"/>
      <c r="PAQ47" s="117"/>
      <c r="PAR47" s="117"/>
      <c r="PAS47" s="117"/>
      <c r="PAT47" s="117"/>
      <c r="PAU47" s="117"/>
      <c r="PAV47" s="117"/>
      <c r="PAW47" s="117"/>
      <c r="PAX47" s="117"/>
      <c r="PAY47" s="117"/>
      <c r="PAZ47" s="117"/>
      <c r="PBA47" s="117"/>
      <c r="PBB47" s="117"/>
      <c r="PBC47" s="117"/>
      <c r="PBD47" s="117"/>
      <c r="PBE47" s="117"/>
      <c r="PBF47" s="117"/>
      <c r="PBG47" s="117"/>
      <c r="PBH47" s="117"/>
      <c r="PBI47" s="117"/>
      <c r="PBJ47" s="117"/>
      <c r="PBK47" s="117"/>
      <c r="PBL47" s="117"/>
      <c r="PBM47" s="117"/>
      <c r="PBN47" s="117"/>
      <c r="PBO47" s="117"/>
      <c r="PBP47" s="117"/>
      <c r="PBQ47" s="117"/>
      <c r="PBR47" s="117"/>
      <c r="PBS47" s="117"/>
      <c r="PBT47" s="117"/>
      <c r="PBU47" s="117"/>
      <c r="PBV47" s="117"/>
      <c r="PBW47" s="117"/>
      <c r="PBX47" s="117"/>
      <c r="PBY47" s="117"/>
      <c r="PBZ47" s="117"/>
      <c r="PCA47" s="117"/>
      <c r="PCB47" s="117"/>
      <c r="PCC47" s="117"/>
      <c r="PCD47" s="117"/>
      <c r="PCE47" s="117"/>
      <c r="PCF47" s="117"/>
      <c r="PCG47" s="117"/>
      <c r="PCH47" s="117"/>
      <c r="PCI47" s="117"/>
      <c r="PCJ47" s="117"/>
      <c r="PCK47" s="117"/>
      <c r="PCL47" s="117"/>
      <c r="PCM47" s="117"/>
      <c r="PCN47" s="117"/>
      <c r="PCO47" s="117"/>
      <c r="PCP47" s="117"/>
      <c r="PCQ47" s="117"/>
      <c r="PCR47" s="117"/>
      <c r="PCS47" s="117"/>
      <c r="PCT47" s="117"/>
      <c r="PCU47" s="117"/>
      <c r="PCV47" s="117"/>
      <c r="PCW47" s="117"/>
      <c r="PCX47" s="117"/>
      <c r="PCY47" s="117"/>
      <c r="PCZ47" s="117"/>
      <c r="PDA47" s="117"/>
      <c r="PDB47" s="117"/>
      <c r="PDC47" s="117"/>
      <c r="PDD47" s="117"/>
      <c r="PDE47" s="117"/>
      <c r="PDF47" s="117"/>
      <c r="PDG47" s="117"/>
      <c r="PDH47" s="117"/>
      <c r="PDI47" s="117"/>
      <c r="PDJ47" s="117"/>
      <c r="PDK47" s="117"/>
      <c r="PDL47" s="117"/>
      <c r="PDM47" s="117"/>
      <c r="PDN47" s="117"/>
      <c r="PDO47" s="117"/>
      <c r="PDP47" s="117"/>
      <c r="PDQ47" s="117"/>
      <c r="PDR47" s="117"/>
      <c r="PDS47" s="117"/>
      <c r="PDT47" s="117"/>
      <c r="PDU47" s="117"/>
      <c r="PDV47" s="117"/>
      <c r="PDW47" s="117"/>
      <c r="PDX47" s="117"/>
      <c r="PDY47" s="117"/>
      <c r="PDZ47" s="117"/>
      <c r="PEA47" s="117"/>
      <c r="PEB47" s="117"/>
      <c r="PEC47" s="117"/>
      <c r="PED47" s="117"/>
      <c r="PEE47" s="117"/>
      <c r="PEF47" s="117"/>
      <c r="PEG47" s="117"/>
      <c r="PEH47" s="117"/>
      <c r="PEI47" s="117"/>
      <c r="PEJ47" s="117"/>
      <c r="PEK47" s="117"/>
      <c r="PEL47" s="117"/>
      <c r="PEM47" s="117"/>
      <c r="PEN47" s="117"/>
      <c r="PEO47" s="117"/>
      <c r="PEP47" s="117"/>
      <c r="PEQ47" s="117"/>
      <c r="PER47" s="117"/>
      <c r="PES47" s="117"/>
      <c r="PET47" s="117"/>
      <c r="PEU47" s="117"/>
      <c r="PEV47" s="117"/>
      <c r="PEW47" s="117"/>
      <c r="PEX47" s="117"/>
      <c r="PEY47" s="117"/>
      <c r="PEZ47" s="117"/>
      <c r="PFA47" s="117"/>
      <c r="PFB47" s="117"/>
      <c r="PFC47" s="117"/>
      <c r="PFD47" s="117"/>
      <c r="PFE47" s="117"/>
      <c r="PFF47" s="117"/>
      <c r="PFG47" s="117"/>
      <c r="PFH47" s="117"/>
      <c r="PFI47" s="117"/>
      <c r="PFJ47" s="117"/>
      <c r="PFK47" s="117"/>
      <c r="PFL47" s="117"/>
      <c r="PFM47" s="117"/>
      <c r="PFN47" s="117"/>
      <c r="PFO47" s="117"/>
      <c r="PFP47" s="117"/>
      <c r="PFQ47" s="117"/>
      <c r="PFR47" s="117"/>
      <c r="PFS47" s="117"/>
      <c r="PFT47" s="117"/>
      <c r="PFU47" s="117"/>
      <c r="PFV47" s="117"/>
      <c r="PFW47" s="117"/>
      <c r="PFX47" s="117"/>
      <c r="PFY47" s="117"/>
      <c r="PFZ47" s="117"/>
      <c r="PGA47" s="117"/>
      <c r="PGB47" s="117"/>
      <c r="PGC47" s="117"/>
      <c r="PGD47" s="117"/>
      <c r="PGE47" s="117"/>
      <c r="PGF47" s="117"/>
      <c r="PGG47" s="117"/>
      <c r="PGH47" s="117"/>
      <c r="PGI47" s="117"/>
      <c r="PGJ47" s="117"/>
      <c r="PGK47" s="117"/>
      <c r="PGL47" s="117"/>
      <c r="PGM47" s="117"/>
      <c r="PGN47" s="117"/>
      <c r="PGO47" s="117"/>
      <c r="PGP47" s="117"/>
      <c r="PGQ47" s="117"/>
      <c r="PGR47" s="117"/>
      <c r="PGS47" s="117"/>
      <c r="PGT47" s="117"/>
      <c r="PGU47" s="117"/>
      <c r="PGV47" s="117"/>
      <c r="PGW47" s="117"/>
      <c r="PGX47" s="117"/>
      <c r="PGY47" s="117"/>
      <c r="PGZ47" s="117"/>
      <c r="PHA47" s="117"/>
      <c r="PHB47" s="117"/>
      <c r="PHC47" s="117"/>
      <c r="PHD47" s="117"/>
      <c r="PHE47" s="117"/>
      <c r="PHF47" s="117"/>
      <c r="PHG47" s="117"/>
      <c r="PHH47" s="117"/>
      <c r="PHI47" s="117"/>
      <c r="PHJ47" s="117"/>
      <c r="PHK47" s="117"/>
      <c r="PHL47" s="117"/>
      <c r="PHM47" s="117"/>
      <c r="PHN47" s="117"/>
      <c r="PHO47" s="117"/>
      <c r="PHP47" s="117"/>
      <c r="PHQ47" s="117"/>
      <c r="PHR47" s="117"/>
      <c r="PHS47" s="117"/>
      <c r="PHT47" s="117"/>
      <c r="PHU47" s="117"/>
      <c r="PHV47" s="117"/>
      <c r="PHW47" s="117"/>
      <c r="PHX47" s="117"/>
      <c r="PHY47" s="117"/>
      <c r="PHZ47" s="117"/>
      <c r="PIA47" s="117"/>
      <c r="PIB47" s="117"/>
      <c r="PIC47" s="117"/>
      <c r="PID47" s="117"/>
      <c r="PIE47" s="117"/>
      <c r="PIF47" s="117"/>
      <c r="PIG47" s="117"/>
      <c r="PIH47" s="117"/>
      <c r="PII47" s="117"/>
      <c r="PIJ47" s="117"/>
      <c r="PIK47" s="117"/>
      <c r="PIL47" s="117"/>
      <c r="PIM47" s="117"/>
      <c r="PIN47" s="117"/>
      <c r="PIO47" s="117"/>
      <c r="PIP47" s="117"/>
      <c r="PIQ47" s="117"/>
      <c r="PIR47" s="117"/>
      <c r="PIS47" s="117"/>
      <c r="PIT47" s="117"/>
      <c r="PIU47" s="117"/>
      <c r="PIV47" s="117"/>
      <c r="PIW47" s="117"/>
      <c r="PIX47" s="117"/>
      <c r="PIY47" s="117"/>
      <c r="PIZ47" s="117"/>
      <c r="PJA47" s="117"/>
      <c r="PJB47" s="117"/>
      <c r="PJC47" s="117"/>
      <c r="PJD47" s="117"/>
      <c r="PJE47" s="117"/>
      <c r="PJF47" s="117"/>
      <c r="PJG47" s="117"/>
      <c r="PJH47" s="117"/>
      <c r="PJI47" s="117"/>
      <c r="PJJ47" s="117"/>
      <c r="PJK47" s="117"/>
      <c r="PJL47" s="117"/>
      <c r="PJM47" s="117"/>
      <c r="PJN47" s="117"/>
      <c r="PJO47" s="117"/>
      <c r="PJP47" s="117"/>
      <c r="PJQ47" s="117"/>
      <c r="PJR47" s="117"/>
      <c r="PJS47" s="117"/>
      <c r="PJT47" s="117"/>
      <c r="PJU47" s="117"/>
      <c r="PJV47" s="117"/>
      <c r="PJW47" s="117"/>
      <c r="PJX47" s="117"/>
      <c r="PJY47" s="117"/>
      <c r="PJZ47" s="117"/>
      <c r="PKA47" s="117"/>
      <c r="PKB47" s="117"/>
      <c r="PKC47" s="117"/>
      <c r="PKD47" s="117"/>
      <c r="PKE47" s="117"/>
      <c r="PKF47" s="117"/>
      <c r="PKG47" s="117"/>
      <c r="PKH47" s="117"/>
      <c r="PKI47" s="117"/>
      <c r="PKJ47" s="117"/>
      <c r="PKK47" s="117"/>
      <c r="PKL47" s="117"/>
      <c r="PKM47" s="117"/>
      <c r="PKN47" s="117"/>
      <c r="PKO47" s="117"/>
      <c r="PKP47" s="117"/>
      <c r="PKQ47" s="117"/>
      <c r="PKR47" s="117"/>
      <c r="PKS47" s="117"/>
      <c r="PKT47" s="117"/>
      <c r="PKU47" s="117"/>
      <c r="PKV47" s="117"/>
      <c r="PKW47" s="117"/>
      <c r="PKX47" s="117"/>
      <c r="PKY47" s="117"/>
      <c r="PKZ47" s="117"/>
      <c r="PLA47" s="117"/>
      <c r="PLB47" s="117"/>
      <c r="PLC47" s="117"/>
      <c r="PLD47" s="117"/>
      <c r="PLE47" s="117"/>
      <c r="PLF47" s="117"/>
      <c r="PLG47" s="117"/>
      <c r="PLH47" s="117"/>
      <c r="PLI47" s="117"/>
      <c r="PLJ47" s="117"/>
      <c r="PLK47" s="117"/>
      <c r="PLL47" s="117"/>
      <c r="PLM47" s="117"/>
      <c r="PLN47" s="117"/>
      <c r="PLO47" s="117"/>
      <c r="PLP47" s="117"/>
      <c r="PLQ47" s="117"/>
      <c r="PLR47" s="117"/>
      <c r="PLS47" s="117"/>
      <c r="PLT47" s="117"/>
      <c r="PLU47" s="117"/>
      <c r="PLV47" s="117"/>
      <c r="PLW47" s="117"/>
      <c r="PLX47" s="117"/>
      <c r="PLY47" s="117"/>
      <c r="PLZ47" s="117"/>
      <c r="PMA47" s="117"/>
      <c r="PMB47" s="117"/>
      <c r="PMC47" s="117"/>
      <c r="PMD47" s="117"/>
      <c r="PME47" s="117"/>
      <c r="PMF47" s="117"/>
      <c r="PMG47" s="117"/>
      <c r="PMH47" s="117"/>
      <c r="PMI47" s="117"/>
      <c r="PMJ47" s="117"/>
      <c r="PMK47" s="117"/>
      <c r="PML47" s="117"/>
      <c r="PMM47" s="117"/>
      <c r="PMN47" s="117"/>
      <c r="PMO47" s="117"/>
      <c r="PMP47" s="117"/>
      <c r="PMQ47" s="117"/>
      <c r="PMR47" s="117"/>
      <c r="PMS47" s="117"/>
      <c r="PMT47" s="117"/>
      <c r="PMU47" s="117"/>
      <c r="PMV47" s="117"/>
      <c r="PMW47" s="117"/>
      <c r="PMX47" s="117"/>
      <c r="PMY47" s="117"/>
      <c r="PMZ47" s="117"/>
      <c r="PNA47" s="117"/>
      <c r="PNB47" s="117"/>
      <c r="PNC47" s="117"/>
      <c r="PND47" s="117"/>
      <c r="PNE47" s="117"/>
      <c r="PNF47" s="117"/>
      <c r="PNG47" s="117"/>
      <c r="PNH47" s="117"/>
      <c r="PNI47" s="117"/>
      <c r="PNJ47" s="117"/>
      <c r="PNK47" s="117"/>
      <c r="PNL47" s="117"/>
      <c r="PNM47" s="117"/>
      <c r="PNN47" s="117"/>
      <c r="PNO47" s="117"/>
      <c r="PNP47" s="117"/>
      <c r="PNQ47" s="117"/>
      <c r="PNR47" s="117"/>
      <c r="PNS47" s="117"/>
      <c r="PNT47" s="117"/>
      <c r="PNU47" s="117"/>
      <c r="PNV47" s="117"/>
      <c r="PNW47" s="117"/>
      <c r="PNX47" s="117"/>
      <c r="PNY47" s="117"/>
      <c r="PNZ47" s="117"/>
      <c r="POA47" s="117"/>
      <c r="POB47" s="117"/>
      <c r="POC47" s="117"/>
      <c r="POD47" s="117"/>
      <c r="POE47" s="117"/>
      <c r="POF47" s="117"/>
      <c r="POG47" s="117"/>
      <c r="POH47" s="117"/>
      <c r="POI47" s="117"/>
      <c r="POJ47" s="117"/>
      <c r="POK47" s="117"/>
      <c r="POL47" s="117"/>
      <c r="POM47" s="117"/>
      <c r="PON47" s="117"/>
      <c r="POO47" s="117"/>
      <c r="POP47" s="117"/>
      <c r="POQ47" s="117"/>
      <c r="POR47" s="117"/>
      <c r="POS47" s="117"/>
      <c r="POT47" s="117"/>
      <c r="POU47" s="117"/>
      <c r="POV47" s="117"/>
      <c r="POW47" s="117"/>
      <c r="POX47" s="117"/>
      <c r="POY47" s="117"/>
      <c r="POZ47" s="117"/>
      <c r="PPA47" s="117"/>
      <c r="PPB47" s="117"/>
      <c r="PPC47" s="117"/>
      <c r="PPD47" s="117"/>
      <c r="PPE47" s="117"/>
      <c r="PPF47" s="117"/>
      <c r="PPG47" s="117"/>
      <c r="PPH47" s="117"/>
      <c r="PPI47" s="117"/>
      <c r="PPJ47" s="117"/>
      <c r="PPK47" s="117"/>
      <c r="PPL47" s="117"/>
      <c r="PPM47" s="117"/>
      <c r="PPN47" s="117"/>
      <c r="PPO47" s="117"/>
      <c r="PPP47" s="117"/>
      <c r="PPQ47" s="117"/>
      <c r="PPR47" s="117"/>
      <c r="PPS47" s="117"/>
      <c r="PPT47" s="117"/>
      <c r="PPU47" s="117"/>
      <c r="PPV47" s="117"/>
      <c r="PPW47" s="117"/>
      <c r="PPX47" s="117"/>
      <c r="PPY47" s="117"/>
      <c r="PPZ47" s="117"/>
      <c r="PQA47" s="117"/>
      <c r="PQB47" s="117"/>
      <c r="PQC47" s="117"/>
      <c r="PQD47" s="117"/>
      <c r="PQE47" s="117"/>
      <c r="PQF47" s="117"/>
      <c r="PQG47" s="117"/>
      <c r="PQH47" s="117"/>
      <c r="PQI47" s="117"/>
      <c r="PQJ47" s="117"/>
      <c r="PQK47" s="117"/>
      <c r="PQL47" s="117"/>
      <c r="PQM47" s="117"/>
      <c r="PQN47" s="117"/>
      <c r="PQO47" s="117"/>
      <c r="PQP47" s="117"/>
      <c r="PQQ47" s="117"/>
      <c r="PQR47" s="117"/>
      <c r="PQS47" s="117"/>
      <c r="PQT47" s="117"/>
      <c r="PQU47" s="117"/>
      <c r="PQV47" s="117"/>
      <c r="PQW47" s="117"/>
      <c r="PQX47" s="117"/>
      <c r="PQY47" s="117"/>
      <c r="PQZ47" s="117"/>
      <c r="PRA47" s="117"/>
      <c r="PRB47" s="117"/>
      <c r="PRC47" s="117"/>
      <c r="PRD47" s="117"/>
      <c r="PRE47" s="117"/>
      <c r="PRF47" s="117"/>
      <c r="PRG47" s="117"/>
      <c r="PRH47" s="117"/>
      <c r="PRI47" s="117"/>
      <c r="PRJ47" s="117"/>
      <c r="PRK47" s="117"/>
      <c r="PRL47" s="117"/>
      <c r="PRM47" s="117"/>
      <c r="PRN47" s="117"/>
      <c r="PRO47" s="117"/>
      <c r="PRP47" s="117"/>
      <c r="PRQ47" s="117"/>
      <c r="PRR47" s="117"/>
      <c r="PRS47" s="117"/>
      <c r="PRT47" s="117"/>
      <c r="PRU47" s="117"/>
      <c r="PRV47" s="117"/>
      <c r="PRW47" s="117"/>
      <c r="PRX47" s="117"/>
      <c r="PRY47" s="117"/>
      <c r="PRZ47" s="117"/>
      <c r="PSA47" s="117"/>
      <c r="PSB47" s="117"/>
      <c r="PSC47" s="117"/>
      <c r="PSD47" s="117"/>
      <c r="PSE47" s="117"/>
      <c r="PSF47" s="117"/>
      <c r="PSG47" s="117"/>
      <c r="PSH47" s="117"/>
      <c r="PSI47" s="117"/>
      <c r="PSJ47" s="117"/>
      <c r="PSK47" s="117"/>
      <c r="PSL47" s="117"/>
      <c r="PSM47" s="117"/>
      <c r="PSN47" s="117"/>
      <c r="PSO47" s="117"/>
      <c r="PSP47" s="117"/>
      <c r="PSQ47" s="117"/>
      <c r="PSR47" s="117"/>
      <c r="PSS47" s="117"/>
      <c r="PST47" s="117"/>
      <c r="PSU47" s="117"/>
      <c r="PSV47" s="117"/>
      <c r="PSW47" s="117"/>
      <c r="PSX47" s="117"/>
      <c r="PSY47" s="117"/>
      <c r="PSZ47" s="117"/>
      <c r="PTA47" s="117"/>
      <c r="PTB47" s="117"/>
      <c r="PTC47" s="117"/>
      <c r="PTD47" s="117"/>
      <c r="PTE47" s="117"/>
      <c r="PTF47" s="117"/>
      <c r="PTG47" s="117"/>
      <c r="PTH47" s="117"/>
      <c r="PTI47" s="117"/>
      <c r="PTJ47" s="117"/>
      <c r="PTK47" s="117"/>
      <c r="PTL47" s="117"/>
      <c r="PTM47" s="117"/>
      <c r="PTN47" s="117"/>
      <c r="PTO47" s="117"/>
      <c r="PTP47" s="117"/>
      <c r="PTQ47" s="117"/>
      <c r="PTR47" s="117"/>
      <c r="PTS47" s="117"/>
      <c r="PTT47" s="117"/>
      <c r="PTU47" s="117"/>
      <c r="PTV47" s="117"/>
      <c r="PTW47" s="117"/>
      <c r="PTX47" s="117"/>
      <c r="PTY47" s="117"/>
      <c r="PTZ47" s="117"/>
      <c r="PUA47" s="117"/>
      <c r="PUB47" s="117"/>
      <c r="PUC47" s="117"/>
      <c r="PUD47" s="117"/>
      <c r="PUE47" s="117"/>
      <c r="PUF47" s="117"/>
      <c r="PUG47" s="117"/>
      <c r="PUH47" s="117"/>
      <c r="PUI47" s="117"/>
      <c r="PUJ47" s="117"/>
      <c r="PUK47" s="117"/>
      <c r="PUL47" s="117"/>
      <c r="PUM47" s="117"/>
      <c r="PUN47" s="117"/>
      <c r="PUO47" s="117"/>
      <c r="PUP47" s="117"/>
      <c r="PUQ47" s="117"/>
      <c r="PUR47" s="117"/>
      <c r="PUS47" s="117"/>
      <c r="PUT47" s="117"/>
      <c r="PUU47" s="117"/>
      <c r="PUV47" s="117"/>
      <c r="PUW47" s="117"/>
      <c r="PUX47" s="117"/>
      <c r="PUY47" s="117"/>
      <c r="PUZ47" s="117"/>
      <c r="PVA47" s="117"/>
      <c r="PVB47" s="117"/>
      <c r="PVC47" s="117"/>
      <c r="PVD47" s="117"/>
      <c r="PVE47" s="117"/>
      <c r="PVF47" s="117"/>
      <c r="PVG47" s="117"/>
      <c r="PVH47" s="117"/>
      <c r="PVI47" s="117"/>
      <c r="PVJ47" s="117"/>
      <c r="PVK47" s="117"/>
      <c r="PVL47" s="117"/>
      <c r="PVM47" s="117"/>
      <c r="PVN47" s="117"/>
      <c r="PVO47" s="117"/>
      <c r="PVP47" s="117"/>
      <c r="PVQ47" s="117"/>
      <c r="PVR47" s="117"/>
      <c r="PVS47" s="117"/>
      <c r="PVT47" s="117"/>
      <c r="PVU47" s="117"/>
      <c r="PVV47" s="117"/>
      <c r="PVW47" s="117"/>
      <c r="PVX47" s="117"/>
      <c r="PVY47" s="117"/>
      <c r="PVZ47" s="117"/>
      <c r="PWA47" s="117"/>
      <c r="PWB47" s="117"/>
      <c r="PWC47" s="117"/>
      <c r="PWD47" s="117"/>
      <c r="PWE47" s="117"/>
      <c r="PWF47" s="117"/>
      <c r="PWG47" s="117"/>
      <c r="PWH47" s="117"/>
      <c r="PWI47" s="117"/>
      <c r="PWJ47" s="117"/>
      <c r="PWK47" s="117"/>
      <c r="PWL47" s="117"/>
      <c r="PWM47" s="117"/>
      <c r="PWN47" s="117"/>
      <c r="PWO47" s="117"/>
      <c r="PWP47" s="117"/>
      <c r="PWQ47" s="117"/>
      <c r="PWR47" s="117"/>
      <c r="PWS47" s="117"/>
      <c r="PWT47" s="117"/>
      <c r="PWU47" s="117"/>
      <c r="PWV47" s="117"/>
      <c r="PWW47" s="117"/>
      <c r="PWX47" s="117"/>
      <c r="PWY47" s="117"/>
      <c r="PWZ47" s="117"/>
      <c r="PXA47" s="117"/>
      <c r="PXB47" s="117"/>
      <c r="PXC47" s="117"/>
      <c r="PXD47" s="117"/>
      <c r="PXE47" s="117"/>
      <c r="PXF47" s="117"/>
      <c r="PXG47" s="117"/>
      <c r="PXH47" s="117"/>
      <c r="PXI47" s="117"/>
      <c r="PXJ47" s="117"/>
      <c r="PXK47" s="117"/>
      <c r="PXL47" s="117"/>
      <c r="PXM47" s="117"/>
      <c r="PXN47" s="117"/>
      <c r="PXO47" s="117"/>
      <c r="PXP47" s="117"/>
      <c r="PXQ47" s="117"/>
      <c r="PXR47" s="117"/>
      <c r="PXS47" s="117"/>
      <c r="PXT47" s="117"/>
      <c r="PXU47" s="117"/>
      <c r="PXV47" s="117"/>
      <c r="PXW47" s="117"/>
      <c r="PXX47" s="117"/>
      <c r="PXY47" s="117"/>
      <c r="PXZ47" s="117"/>
      <c r="PYA47" s="117"/>
      <c r="PYB47" s="117"/>
      <c r="PYC47" s="117"/>
      <c r="PYD47" s="117"/>
      <c r="PYE47" s="117"/>
      <c r="PYF47" s="117"/>
      <c r="PYG47" s="117"/>
      <c r="PYH47" s="117"/>
      <c r="PYI47" s="117"/>
      <c r="PYJ47" s="117"/>
      <c r="PYK47" s="117"/>
      <c r="PYL47" s="117"/>
      <c r="PYM47" s="117"/>
      <c r="PYN47" s="117"/>
      <c r="PYO47" s="117"/>
      <c r="PYP47" s="117"/>
      <c r="PYQ47" s="117"/>
      <c r="PYR47" s="117"/>
      <c r="PYS47" s="117"/>
      <c r="PYT47" s="117"/>
      <c r="PYU47" s="117"/>
      <c r="PYV47" s="117"/>
      <c r="PYW47" s="117"/>
      <c r="PYX47" s="117"/>
      <c r="PYY47" s="117"/>
      <c r="PYZ47" s="117"/>
      <c r="PZA47" s="117"/>
      <c r="PZB47" s="117"/>
      <c r="PZC47" s="117"/>
      <c r="PZD47" s="117"/>
      <c r="PZE47" s="117"/>
      <c r="PZF47" s="117"/>
      <c r="PZG47" s="117"/>
      <c r="PZH47" s="117"/>
      <c r="PZI47" s="117"/>
      <c r="PZJ47" s="117"/>
      <c r="PZK47" s="117"/>
      <c r="PZL47" s="117"/>
      <c r="PZM47" s="117"/>
      <c r="PZN47" s="117"/>
      <c r="PZO47" s="117"/>
      <c r="PZP47" s="117"/>
      <c r="PZQ47" s="117"/>
      <c r="PZR47" s="117"/>
      <c r="PZS47" s="117"/>
      <c r="PZT47" s="117"/>
      <c r="PZU47" s="117"/>
      <c r="PZV47" s="117"/>
      <c r="PZW47" s="117"/>
      <c r="PZX47" s="117"/>
      <c r="PZY47" s="117"/>
      <c r="PZZ47" s="117"/>
      <c r="QAA47" s="117"/>
      <c r="QAB47" s="117"/>
      <c r="QAC47" s="117"/>
      <c r="QAD47" s="117"/>
      <c r="QAE47" s="117"/>
      <c r="QAF47" s="117"/>
      <c r="QAG47" s="117"/>
      <c r="QAH47" s="117"/>
      <c r="QAI47" s="117"/>
      <c r="QAJ47" s="117"/>
      <c r="QAK47" s="117"/>
      <c r="QAL47" s="117"/>
      <c r="QAM47" s="117"/>
      <c r="QAN47" s="117"/>
      <c r="QAO47" s="117"/>
      <c r="QAP47" s="117"/>
      <c r="QAQ47" s="117"/>
      <c r="QAR47" s="117"/>
      <c r="QAS47" s="117"/>
      <c r="QAT47" s="117"/>
      <c r="QAU47" s="117"/>
      <c r="QAV47" s="117"/>
      <c r="QAW47" s="117"/>
      <c r="QAX47" s="117"/>
      <c r="QAY47" s="117"/>
      <c r="QAZ47" s="117"/>
      <c r="QBA47" s="117"/>
      <c r="QBB47" s="117"/>
      <c r="QBC47" s="117"/>
      <c r="QBD47" s="117"/>
      <c r="QBE47" s="117"/>
      <c r="QBF47" s="117"/>
      <c r="QBG47" s="117"/>
      <c r="QBH47" s="117"/>
      <c r="QBI47" s="117"/>
      <c r="QBJ47" s="117"/>
      <c r="QBK47" s="117"/>
      <c r="QBL47" s="117"/>
      <c r="QBM47" s="117"/>
      <c r="QBN47" s="117"/>
      <c r="QBO47" s="117"/>
      <c r="QBP47" s="117"/>
      <c r="QBQ47" s="117"/>
      <c r="QBR47" s="117"/>
      <c r="QBS47" s="117"/>
      <c r="QBT47" s="117"/>
      <c r="QBU47" s="117"/>
      <c r="QBV47" s="117"/>
      <c r="QBW47" s="117"/>
      <c r="QBX47" s="117"/>
      <c r="QBY47" s="117"/>
      <c r="QBZ47" s="117"/>
      <c r="QCA47" s="117"/>
      <c r="QCB47" s="117"/>
      <c r="QCC47" s="117"/>
      <c r="QCD47" s="117"/>
      <c r="QCE47" s="117"/>
      <c r="QCF47" s="117"/>
      <c r="QCG47" s="117"/>
      <c r="QCH47" s="117"/>
      <c r="QCI47" s="117"/>
      <c r="QCJ47" s="117"/>
      <c r="QCK47" s="117"/>
      <c r="QCL47" s="117"/>
      <c r="QCM47" s="117"/>
      <c r="QCN47" s="117"/>
      <c r="QCO47" s="117"/>
      <c r="QCP47" s="117"/>
      <c r="QCQ47" s="117"/>
      <c r="QCR47" s="117"/>
      <c r="QCS47" s="117"/>
      <c r="QCT47" s="117"/>
      <c r="QCU47" s="117"/>
      <c r="QCV47" s="117"/>
      <c r="QCW47" s="117"/>
      <c r="QCX47" s="117"/>
      <c r="QCY47" s="117"/>
      <c r="QCZ47" s="117"/>
      <c r="QDA47" s="117"/>
      <c r="QDB47" s="117"/>
      <c r="QDC47" s="117"/>
      <c r="QDD47" s="117"/>
      <c r="QDE47" s="117"/>
      <c r="QDF47" s="117"/>
      <c r="QDG47" s="117"/>
      <c r="QDH47" s="117"/>
      <c r="QDI47" s="117"/>
      <c r="QDJ47" s="117"/>
      <c r="QDK47" s="117"/>
      <c r="QDL47" s="117"/>
      <c r="QDM47" s="117"/>
      <c r="QDN47" s="117"/>
      <c r="QDO47" s="117"/>
      <c r="QDP47" s="117"/>
      <c r="QDQ47" s="117"/>
      <c r="QDR47" s="117"/>
      <c r="QDS47" s="117"/>
      <c r="QDT47" s="117"/>
      <c r="QDU47" s="117"/>
      <c r="QDV47" s="117"/>
      <c r="QDW47" s="117"/>
      <c r="QDX47" s="117"/>
      <c r="QDY47" s="117"/>
      <c r="QDZ47" s="117"/>
      <c r="QEA47" s="117"/>
      <c r="QEB47" s="117"/>
      <c r="QEC47" s="117"/>
      <c r="QED47" s="117"/>
      <c r="QEE47" s="117"/>
      <c r="QEF47" s="117"/>
      <c r="QEG47" s="117"/>
      <c r="QEH47" s="117"/>
      <c r="QEI47" s="117"/>
      <c r="QEJ47" s="117"/>
      <c r="QEK47" s="117"/>
      <c r="QEL47" s="117"/>
      <c r="QEM47" s="117"/>
      <c r="QEN47" s="117"/>
      <c r="QEO47" s="117"/>
      <c r="QEP47" s="117"/>
      <c r="QEQ47" s="117"/>
      <c r="QER47" s="117"/>
      <c r="QES47" s="117"/>
      <c r="QET47" s="117"/>
      <c r="QEU47" s="117"/>
      <c r="QEV47" s="117"/>
      <c r="QEW47" s="117"/>
      <c r="QEX47" s="117"/>
      <c r="QEY47" s="117"/>
      <c r="QEZ47" s="117"/>
      <c r="QFA47" s="117"/>
      <c r="QFB47" s="117"/>
      <c r="QFC47" s="117"/>
      <c r="QFD47" s="117"/>
      <c r="QFE47" s="117"/>
      <c r="QFF47" s="117"/>
      <c r="QFG47" s="117"/>
      <c r="QFH47" s="117"/>
      <c r="QFI47" s="117"/>
      <c r="QFJ47" s="117"/>
      <c r="QFK47" s="117"/>
      <c r="QFL47" s="117"/>
      <c r="QFM47" s="117"/>
      <c r="QFN47" s="117"/>
      <c r="QFO47" s="117"/>
      <c r="QFP47" s="117"/>
      <c r="QFQ47" s="117"/>
      <c r="QFR47" s="117"/>
      <c r="QFS47" s="117"/>
      <c r="QFT47" s="117"/>
      <c r="QFU47" s="117"/>
      <c r="QFV47" s="117"/>
      <c r="QFW47" s="117"/>
      <c r="QFX47" s="117"/>
      <c r="QFY47" s="117"/>
      <c r="QFZ47" s="117"/>
      <c r="QGA47" s="117"/>
      <c r="QGB47" s="117"/>
      <c r="QGC47" s="117"/>
      <c r="QGD47" s="117"/>
      <c r="QGE47" s="117"/>
      <c r="QGF47" s="117"/>
      <c r="QGG47" s="117"/>
      <c r="QGH47" s="117"/>
      <c r="QGI47" s="117"/>
      <c r="QGJ47" s="117"/>
      <c r="QGK47" s="117"/>
      <c r="QGL47" s="117"/>
      <c r="QGM47" s="117"/>
      <c r="QGN47" s="117"/>
      <c r="QGO47" s="117"/>
      <c r="QGP47" s="117"/>
      <c r="QGQ47" s="117"/>
      <c r="QGR47" s="117"/>
      <c r="QGS47" s="117"/>
      <c r="QGT47" s="117"/>
      <c r="QGU47" s="117"/>
      <c r="QGV47" s="117"/>
      <c r="QGW47" s="117"/>
      <c r="QGX47" s="117"/>
      <c r="QGY47" s="117"/>
      <c r="QGZ47" s="117"/>
      <c r="QHA47" s="117"/>
      <c r="QHB47" s="117"/>
      <c r="QHC47" s="117"/>
      <c r="QHD47" s="117"/>
      <c r="QHE47" s="117"/>
      <c r="QHF47" s="117"/>
      <c r="QHG47" s="117"/>
      <c r="QHH47" s="117"/>
      <c r="QHI47" s="117"/>
      <c r="QHJ47" s="117"/>
      <c r="QHK47" s="117"/>
      <c r="QHL47" s="117"/>
      <c r="QHM47" s="117"/>
      <c r="QHN47" s="117"/>
      <c r="QHO47" s="117"/>
      <c r="QHP47" s="117"/>
      <c r="QHQ47" s="117"/>
      <c r="QHR47" s="117"/>
      <c r="QHS47" s="117"/>
      <c r="QHT47" s="117"/>
      <c r="QHU47" s="117"/>
      <c r="QHV47" s="117"/>
      <c r="QHW47" s="117"/>
      <c r="QHX47" s="117"/>
      <c r="QHY47" s="117"/>
      <c r="QHZ47" s="117"/>
      <c r="QIA47" s="117"/>
      <c r="QIB47" s="117"/>
      <c r="QIC47" s="117"/>
      <c r="QID47" s="117"/>
      <c r="QIE47" s="117"/>
      <c r="QIF47" s="117"/>
      <c r="QIG47" s="117"/>
      <c r="QIH47" s="117"/>
      <c r="QII47" s="117"/>
      <c r="QIJ47" s="117"/>
      <c r="QIK47" s="117"/>
      <c r="QIL47" s="117"/>
      <c r="QIM47" s="117"/>
      <c r="QIN47" s="117"/>
      <c r="QIO47" s="117"/>
      <c r="QIP47" s="117"/>
      <c r="QIQ47" s="117"/>
      <c r="QIR47" s="117"/>
      <c r="QIS47" s="117"/>
      <c r="QIT47" s="117"/>
      <c r="QIU47" s="117"/>
      <c r="QIV47" s="117"/>
      <c r="QIW47" s="117"/>
      <c r="QIX47" s="117"/>
      <c r="QIY47" s="117"/>
      <c r="QIZ47" s="117"/>
      <c r="QJA47" s="117"/>
      <c r="QJB47" s="117"/>
      <c r="QJC47" s="117"/>
      <c r="QJD47" s="117"/>
      <c r="QJE47" s="117"/>
      <c r="QJF47" s="117"/>
      <c r="QJG47" s="117"/>
      <c r="QJH47" s="117"/>
      <c r="QJI47" s="117"/>
      <c r="QJJ47" s="117"/>
      <c r="QJK47" s="117"/>
      <c r="QJL47" s="117"/>
      <c r="QJM47" s="117"/>
      <c r="QJN47" s="117"/>
      <c r="QJO47" s="117"/>
      <c r="QJP47" s="117"/>
      <c r="QJQ47" s="117"/>
      <c r="QJR47" s="117"/>
      <c r="QJS47" s="117"/>
      <c r="QJT47" s="117"/>
      <c r="QJU47" s="117"/>
      <c r="QJV47" s="117"/>
      <c r="QJW47" s="117"/>
      <c r="QJX47" s="117"/>
      <c r="QJY47" s="117"/>
      <c r="QJZ47" s="117"/>
      <c r="QKA47" s="117"/>
      <c r="QKB47" s="117"/>
      <c r="QKC47" s="117"/>
      <c r="QKD47" s="117"/>
      <c r="QKE47" s="117"/>
      <c r="QKF47" s="117"/>
      <c r="QKG47" s="117"/>
      <c r="QKH47" s="117"/>
      <c r="QKI47" s="117"/>
      <c r="QKJ47" s="117"/>
      <c r="QKK47" s="117"/>
      <c r="QKL47" s="117"/>
      <c r="QKM47" s="117"/>
      <c r="QKN47" s="117"/>
      <c r="QKO47" s="117"/>
      <c r="QKP47" s="117"/>
      <c r="QKQ47" s="117"/>
      <c r="QKR47" s="117"/>
      <c r="QKS47" s="117"/>
      <c r="QKT47" s="117"/>
      <c r="QKU47" s="117"/>
      <c r="QKV47" s="117"/>
      <c r="QKW47" s="117"/>
      <c r="QKX47" s="117"/>
      <c r="QKY47" s="117"/>
      <c r="QKZ47" s="117"/>
      <c r="QLA47" s="117"/>
      <c r="QLB47" s="117"/>
      <c r="QLC47" s="117"/>
      <c r="QLD47" s="117"/>
      <c r="QLE47" s="117"/>
      <c r="QLF47" s="117"/>
      <c r="QLG47" s="117"/>
      <c r="QLH47" s="117"/>
      <c r="QLI47" s="117"/>
      <c r="QLJ47" s="117"/>
      <c r="QLK47" s="117"/>
      <c r="QLL47" s="117"/>
      <c r="QLM47" s="117"/>
      <c r="QLN47" s="117"/>
      <c r="QLO47" s="117"/>
      <c r="QLP47" s="117"/>
      <c r="QLQ47" s="117"/>
      <c r="QLR47" s="117"/>
      <c r="QLS47" s="117"/>
      <c r="QLT47" s="117"/>
      <c r="QLU47" s="117"/>
      <c r="QLV47" s="117"/>
      <c r="QLW47" s="117"/>
      <c r="QLX47" s="117"/>
      <c r="QLY47" s="117"/>
      <c r="QLZ47" s="117"/>
      <c r="QMA47" s="117"/>
      <c r="QMB47" s="117"/>
      <c r="QMC47" s="117"/>
      <c r="QMD47" s="117"/>
      <c r="QME47" s="117"/>
      <c r="QMF47" s="117"/>
      <c r="QMG47" s="117"/>
      <c r="QMH47" s="117"/>
      <c r="QMI47" s="117"/>
      <c r="QMJ47" s="117"/>
      <c r="QMK47" s="117"/>
      <c r="QML47" s="117"/>
      <c r="QMM47" s="117"/>
      <c r="QMN47" s="117"/>
      <c r="QMO47" s="117"/>
      <c r="QMP47" s="117"/>
      <c r="QMQ47" s="117"/>
      <c r="QMR47" s="117"/>
      <c r="QMS47" s="117"/>
      <c r="QMT47" s="117"/>
      <c r="QMU47" s="117"/>
      <c r="QMV47" s="117"/>
      <c r="QMW47" s="117"/>
      <c r="QMX47" s="117"/>
      <c r="QMY47" s="117"/>
      <c r="QMZ47" s="117"/>
      <c r="QNA47" s="117"/>
      <c r="QNB47" s="117"/>
      <c r="QNC47" s="117"/>
      <c r="QND47" s="117"/>
      <c r="QNE47" s="117"/>
      <c r="QNF47" s="117"/>
      <c r="QNG47" s="117"/>
      <c r="QNH47" s="117"/>
      <c r="QNI47" s="117"/>
      <c r="QNJ47" s="117"/>
      <c r="QNK47" s="117"/>
      <c r="QNL47" s="117"/>
      <c r="QNM47" s="117"/>
      <c r="QNN47" s="117"/>
      <c r="QNO47" s="117"/>
      <c r="QNP47" s="117"/>
      <c r="QNQ47" s="117"/>
      <c r="QNR47" s="117"/>
      <c r="QNS47" s="117"/>
      <c r="QNT47" s="117"/>
      <c r="QNU47" s="117"/>
      <c r="QNV47" s="117"/>
      <c r="QNW47" s="117"/>
      <c r="QNX47" s="117"/>
      <c r="QNY47" s="117"/>
      <c r="QNZ47" s="117"/>
      <c r="QOA47" s="117"/>
      <c r="QOB47" s="117"/>
      <c r="QOC47" s="117"/>
      <c r="QOD47" s="117"/>
      <c r="QOE47" s="117"/>
      <c r="QOF47" s="117"/>
      <c r="QOG47" s="117"/>
      <c r="QOH47" s="117"/>
      <c r="QOI47" s="117"/>
      <c r="QOJ47" s="117"/>
      <c r="QOK47" s="117"/>
      <c r="QOL47" s="117"/>
      <c r="QOM47" s="117"/>
      <c r="QON47" s="117"/>
      <c r="QOO47" s="117"/>
      <c r="QOP47" s="117"/>
      <c r="QOQ47" s="117"/>
      <c r="QOR47" s="117"/>
      <c r="QOS47" s="117"/>
      <c r="QOT47" s="117"/>
      <c r="QOU47" s="117"/>
      <c r="QOV47" s="117"/>
      <c r="QOW47" s="117"/>
      <c r="QOX47" s="117"/>
      <c r="QOY47" s="117"/>
      <c r="QOZ47" s="117"/>
      <c r="QPA47" s="117"/>
      <c r="QPB47" s="117"/>
      <c r="QPC47" s="117"/>
      <c r="QPD47" s="117"/>
      <c r="QPE47" s="117"/>
      <c r="QPF47" s="117"/>
      <c r="QPG47" s="117"/>
      <c r="QPH47" s="117"/>
      <c r="QPI47" s="117"/>
      <c r="QPJ47" s="117"/>
      <c r="QPK47" s="117"/>
      <c r="QPL47" s="117"/>
      <c r="QPM47" s="117"/>
      <c r="QPN47" s="117"/>
      <c r="QPO47" s="117"/>
      <c r="QPP47" s="117"/>
      <c r="QPQ47" s="117"/>
      <c r="QPR47" s="117"/>
      <c r="QPS47" s="117"/>
      <c r="QPT47" s="117"/>
      <c r="QPU47" s="117"/>
      <c r="QPV47" s="117"/>
      <c r="QPW47" s="117"/>
      <c r="QPX47" s="117"/>
      <c r="QPY47" s="117"/>
      <c r="QPZ47" s="117"/>
      <c r="QQA47" s="117"/>
      <c r="QQB47" s="117"/>
      <c r="QQC47" s="117"/>
      <c r="QQD47" s="117"/>
      <c r="QQE47" s="117"/>
      <c r="QQF47" s="117"/>
      <c r="QQG47" s="117"/>
      <c r="QQH47" s="117"/>
      <c r="QQI47" s="117"/>
      <c r="QQJ47" s="117"/>
      <c r="QQK47" s="117"/>
      <c r="QQL47" s="117"/>
      <c r="QQM47" s="117"/>
      <c r="QQN47" s="117"/>
      <c r="QQO47" s="117"/>
      <c r="QQP47" s="117"/>
      <c r="QQQ47" s="117"/>
      <c r="QQR47" s="117"/>
      <c r="QQS47" s="117"/>
      <c r="QQT47" s="117"/>
      <c r="QQU47" s="117"/>
      <c r="QQV47" s="117"/>
      <c r="QQW47" s="117"/>
      <c r="QQX47" s="117"/>
      <c r="QQY47" s="117"/>
      <c r="QQZ47" s="117"/>
      <c r="QRA47" s="117"/>
      <c r="QRB47" s="117"/>
      <c r="QRC47" s="117"/>
      <c r="QRD47" s="117"/>
      <c r="QRE47" s="117"/>
      <c r="QRF47" s="117"/>
      <c r="QRG47" s="117"/>
      <c r="QRH47" s="117"/>
      <c r="QRI47" s="117"/>
      <c r="QRJ47" s="117"/>
      <c r="QRK47" s="117"/>
      <c r="QRL47" s="117"/>
      <c r="QRM47" s="117"/>
      <c r="QRN47" s="117"/>
      <c r="QRO47" s="117"/>
      <c r="QRP47" s="117"/>
      <c r="QRQ47" s="117"/>
      <c r="QRR47" s="117"/>
      <c r="QRS47" s="117"/>
      <c r="QRT47" s="117"/>
      <c r="QRU47" s="117"/>
      <c r="QRV47" s="117"/>
      <c r="QRW47" s="117"/>
      <c r="QRX47" s="117"/>
      <c r="QRY47" s="117"/>
      <c r="QRZ47" s="117"/>
      <c r="QSA47" s="117"/>
      <c r="QSB47" s="117"/>
      <c r="QSC47" s="117"/>
      <c r="QSD47" s="117"/>
      <c r="QSE47" s="117"/>
      <c r="QSF47" s="117"/>
      <c r="QSG47" s="117"/>
      <c r="QSH47" s="117"/>
      <c r="QSI47" s="117"/>
      <c r="QSJ47" s="117"/>
      <c r="QSK47" s="117"/>
      <c r="QSL47" s="117"/>
      <c r="QSM47" s="117"/>
      <c r="QSN47" s="117"/>
      <c r="QSO47" s="117"/>
      <c r="QSP47" s="117"/>
      <c r="QSQ47" s="117"/>
      <c r="QSR47" s="117"/>
      <c r="QSS47" s="117"/>
      <c r="QST47" s="117"/>
      <c r="QSU47" s="117"/>
      <c r="QSV47" s="117"/>
      <c r="QSW47" s="117"/>
      <c r="QSX47" s="117"/>
      <c r="QSY47" s="117"/>
      <c r="QSZ47" s="117"/>
      <c r="QTA47" s="117"/>
      <c r="QTB47" s="117"/>
      <c r="QTC47" s="117"/>
      <c r="QTD47" s="117"/>
      <c r="QTE47" s="117"/>
      <c r="QTF47" s="117"/>
      <c r="QTG47" s="117"/>
      <c r="QTH47" s="117"/>
      <c r="QTI47" s="117"/>
      <c r="QTJ47" s="117"/>
      <c r="QTK47" s="117"/>
      <c r="QTL47" s="117"/>
      <c r="QTM47" s="117"/>
      <c r="QTN47" s="117"/>
      <c r="QTO47" s="117"/>
      <c r="QTP47" s="117"/>
      <c r="QTQ47" s="117"/>
      <c r="QTR47" s="117"/>
      <c r="QTS47" s="117"/>
      <c r="QTT47" s="117"/>
      <c r="QTU47" s="117"/>
      <c r="QTV47" s="117"/>
      <c r="QTW47" s="117"/>
      <c r="QTX47" s="117"/>
      <c r="QTY47" s="117"/>
      <c r="QTZ47" s="117"/>
      <c r="QUA47" s="117"/>
      <c r="QUB47" s="117"/>
      <c r="QUC47" s="117"/>
      <c r="QUD47" s="117"/>
      <c r="QUE47" s="117"/>
      <c r="QUF47" s="117"/>
      <c r="QUG47" s="117"/>
      <c r="QUH47" s="117"/>
      <c r="QUI47" s="117"/>
      <c r="QUJ47" s="117"/>
      <c r="QUK47" s="117"/>
      <c r="QUL47" s="117"/>
      <c r="QUM47" s="117"/>
      <c r="QUN47" s="117"/>
      <c r="QUO47" s="117"/>
      <c r="QUP47" s="117"/>
      <c r="QUQ47" s="117"/>
      <c r="QUR47" s="117"/>
      <c r="QUS47" s="117"/>
      <c r="QUT47" s="117"/>
      <c r="QUU47" s="117"/>
      <c r="QUV47" s="117"/>
      <c r="QUW47" s="117"/>
      <c r="QUX47" s="117"/>
      <c r="QUY47" s="117"/>
      <c r="QUZ47" s="117"/>
      <c r="QVA47" s="117"/>
      <c r="QVB47" s="117"/>
      <c r="QVC47" s="117"/>
      <c r="QVD47" s="117"/>
      <c r="QVE47" s="117"/>
      <c r="QVF47" s="117"/>
      <c r="QVG47" s="117"/>
      <c r="QVH47" s="117"/>
      <c r="QVI47" s="117"/>
      <c r="QVJ47" s="117"/>
      <c r="QVK47" s="117"/>
      <c r="QVL47" s="117"/>
      <c r="QVM47" s="117"/>
      <c r="QVN47" s="117"/>
      <c r="QVO47" s="117"/>
      <c r="QVP47" s="117"/>
      <c r="QVQ47" s="117"/>
      <c r="QVR47" s="117"/>
      <c r="QVS47" s="117"/>
      <c r="QVT47" s="117"/>
      <c r="QVU47" s="117"/>
      <c r="QVV47" s="117"/>
      <c r="QVW47" s="117"/>
      <c r="QVX47" s="117"/>
      <c r="QVY47" s="117"/>
      <c r="QVZ47" s="117"/>
      <c r="QWA47" s="117"/>
      <c r="QWB47" s="117"/>
      <c r="QWC47" s="117"/>
      <c r="QWD47" s="117"/>
      <c r="QWE47" s="117"/>
      <c r="QWF47" s="117"/>
      <c r="QWG47" s="117"/>
      <c r="QWH47" s="117"/>
      <c r="QWI47" s="117"/>
      <c r="QWJ47" s="117"/>
      <c r="QWK47" s="117"/>
      <c r="QWL47" s="117"/>
      <c r="QWM47" s="117"/>
      <c r="QWN47" s="117"/>
      <c r="QWO47" s="117"/>
      <c r="QWP47" s="117"/>
      <c r="QWQ47" s="117"/>
      <c r="QWR47" s="117"/>
      <c r="QWS47" s="117"/>
      <c r="QWT47" s="117"/>
      <c r="QWU47" s="117"/>
      <c r="QWV47" s="117"/>
      <c r="QWW47" s="117"/>
      <c r="QWX47" s="117"/>
      <c r="QWY47" s="117"/>
      <c r="QWZ47" s="117"/>
      <c r="QXA47" s="117"/>
      <c r="QXB47" s="117"/>
      <c r="QXC47" s="117"/>
      <c r="QXD47" s="117"/>
      <c r="QXE47" s="117"/>
      <c r="QXF47" s="117"/>
      <c r="QXG47" s="117"/>
      <c r="QXH47" s="117"/>
      <c r="QXI47" s="117"/>
      <c r="QXJ47" s="117"/>
      <c r="QXK47" s="117"/>
      <c r="QXL47" s="117"/>
      <c r="QXM47" s="117"/>
      <c r="QXN47" s="117"/>
      <c r="QXO47" s="117"/>
      <c r="QXP47" s="117"/>
      <c r="QXQ47" s="117"/>
      <c r="QXR47" s="117"/>
      <c r="QXS47" s="117"/>
      <c r="QXT47" s="117"/>
      <c r="QXU47" s="117"/>
      <c r="QXV47" s="117"/>
      <c r="QXW47" s="117"/>
      <c r="QXX47" s="117"/>
      <c r="QXY47" s="117"/>
      <c r="QXZ47" s="117"/>
      <c r="QYA47" s="117"/>
      <c r="QYB47" s="117"/>
      <c r="QYC47" s="117"/>
      <c r="QYD47" s="117"/>
      <c r="QYE47" s="117"/>
      <c r="QYF47" s="117"/>
      <c r="QYG47" s="117"/>
      <c r="QYH47" s="117"/>
      <c r="QYI47" s="117"/>
      <c r="QYJ47" s="117"/>
      <c r="QYK47" s="117"/>
      <c r="QYL47" s="117"/>
      <c r="QYM47" s="117"/>
      <c r="QYN47" s="117"/>
      <c r="QYO47" s="117"/>
      <c r="QYP47" s="117"/>
      <c r="QYQ47" s="117"/>
      <c r="QYR47" s="117"/>
      <c r="QYS47" s="117"/>
      <c r="QYT47" s="117"/>
      <c r="QYU47" s="117"/>
      <c r="QYV47" s="117"/>
      <c r="QYW47" s="117"/>
      <c r="QYX47" s="117"/>
      <c r="QYY47" s="117"/>
      <c r="QYZ47" s="117"/>
      <c r="QZA47" s="117"/>
      <c r="QZB47" s="117"/>
      <c r="QZC47" s="117"/>
      <c r="QZD47" s="117"/>
      <c r="QZE47" s="117"/>
      <c r="QZF47" s="117"/>
      <c r="QZG47" s="117"/>
      <c r="QZH47" s="117"/>
      <c r="QZI47" s="117"/>
      <c r="QZJ47" s="117"/>
      <c r="QZK47" s="117"/>
      <c r="QZL47" s="117"/>
      <c r="QZM47" s="117"/>
      <c r="QZN47" s="117"/>
      <c r="QZO47" s="117"/>
      <c r="QZP47" s="117"/>
      <c r="QZQ47" s="117"/>
      <c r="QZR47" s="117"/>
      <c r="QZS47" s="117"/>
      <c r="QZT47" s="117"/>
      <c r="QZU47" s="117"/>
      <c r="QZV47" s="117"/>
      <c r="QZW47" s="117"/>
      <c r="QZX47" s="117"/>
      <c r="QZY47" s="117"/>
      <c r="QZZ47" s="117"/>
      <c r="RAA47" s="117"/>
      <c r="RAB47" s="117"/>
      <c r="RAC47" s="117"/>
      <c r="RAD47" s="117"/>
      <c r="RAE47" s="117"/>
      <c r="RAF47" s="117"/>
      <c r="RAG47" s="117"/>
      <c r="RAH47" s="117"/>
      <c r="RAI47" s="117"/>
      <c r="RAJ47" s="117"/>
      <c r="RAK47" s="117"/>
      <c r="RAL47" s="117"/>
      <c r="RAM47" s="117"/>
      <c r="RAN47" s="117"/>
      <c r="RAO47" s="117"/>
      <c r="RAP47" s="117"/>
      <c r="RAQ47" s="117"/>
      <c r="RAR47" s="117"/>
      <c r="RAS47" s="117"/>
      <c r="RAT47" s="117"/>
      <c r="RAU47" s="117"/>
      <c r="RAV47" s="117"/>
      <c r="RAW47" s="117"/>
      <c r="RAX47" s="117"/>
      <c r="RAY47" s="117"/>
      <c r="RAZ47" s="117"/>
      <c r="RBA47" s="117"/>
      <c r="RBB47" s="117"/>
      <c r="RBC47" s="117"/>
      <c r="RBD47" s="117"/>
      <c r="RBE47" s="117"/>
      <c r="RBF47" s="117"/>
      <c r="RBG47" s="117"/>
      <c r="RBH47" s="117"/>
      <c r="RBI47" s="117"/>
      <c r="RBJ47" s="117"/>
      <c r="RBK47" s="117"/>
      <c r="RBL47" s="117"/>
      <c r="RBM47" s="117"/>
      <c r="RBN47" s="117"/>
      <c r="RBO47" s="117"/>
      <c r="RBP47" s="117"/>
      <c r="RBQ47" s="117"/>
      <c r="RBR47" s="117"/>
      <c r="RBS47" s="117"/>
      <c r="RBT47" s="117"/>
      <c r="RBU47" s="117"/>
      <c r="RBV47" s="117"/>
      <c r="RBW47" s="117"/>
      <c r="RBX47" s="117"/>
      <c r="RBY47" s="117"/>
      <c r="RBZ47" s="117"/>
      <c r="RCA47" s="117"/>
      <c r="RCB47" s="117"/>
      <c r="RCC47" s="117"/>
      <c r="RCD47" s="117"/>
      <c r="RCE47" s="117"/>
      <c r="RCF47" s="117"/>
      <c r="RCG47" s="117"/>
      <c r="RCH47" s="117"/>
      <c r="RCI47" s="117"/>
      <c r="RCJ47" s="117"/>
      <c r="RCK47" s="117"/>
      <c r="RCL47" s="117"/>
      <c r="RCM47" s="117"/>
      <c r="RCN47" s="117"/>
      <c r="RCO47" s="117"/>
      <c r="RCP47" s="117"/>
      <c r="RCQ47" s="117"/>
      <c r="RCR47" s="117"/>
      <c r="RCS47" s="117"/>
      <c r="RCT47" s="117"/>
      <c r="RCU47" s="117"/>
      <c r="RCV47" s="117"/>
      <c r="RCW47" s="117"/>
      <c r="RCX47" s="117"/>
      <c r="RCY47" s="117"/>
      <c r="RCZ47" s="117"/>
      <c r="RDA47" s="117"/>
      <c r="RDB47" s="117"/>
      <c r="RDC47" s="117"/>
      <c r="RDD47" s="117"/>
      <c r="RDE47" s="117"/>
      <c r="RDF47" s="117"/>
      <c r="RDG47" s="117"/>
      <c r="RDH47" s="117"/>
      <c r="RDI47" s="117"/>
      <c r="RDJ47" s="117"/>
      <c r="RDK47" s="117"/>
      <c r="RDL47" s="117"/>
      <c r="RDM47" s="117"/>
      <c r="RDN47" s="117"/>
      <c r="RDO47" s="117"/>
      <c r="RDP47" s="117"/>
      <c r="RDQ47" s="117"/>
      <c r="RDR47" s="117"/>
      <c r="RDS47" s="117"/>
      <c r="RDT47" s="117"/>
      <c r="RDU47" s="117"/>
      <c r="RDV47" s="117"/>
      <c r="RDW47" s="117"/>
      <c r="RDX47" s="117"/>
      <c r="RDY47" s="117"/>
      <c r="RDZ47" s="117"/>
      <c r="REA47" s="117"/>
      <c r="REB47" s="117"/>
      <c r="REC47" s="117"/>
      <c r="RED47" s="117"/>
      <c r="REE47" s="117"/>
      <c r="REF47" s="117"/>
      <c r="REG47" s="117"/>
      <c r="REH47" s="117"/>
      <c r="REI47" s="117"/>
      <c r="REJ47" s="117"/>
      <c r="REK47" s="117"/>
      <c r="REL47" s="117"/>
      <c r="REM47" s="117"/>
      <c r="REN47" s="117"/>
      <c r="REO47" s="117"/>
      <c r="REP47" s="117"/>
      <c r="REQ47" s="117"/>
      <c r="RER47" s="117"/>
      <c r="RES47" s="117"/>
      <c r="RET47" s="117"/>
      <c r="REU47" s="117"/>
      <c r="REV47" s="117"/>
      <c r="REW47" s="117"/>
      <c r="REX47" s="117"/>
      <c r="REY47" s="117"/>
      <c r="REZ47" s="117"/>
      <c r="RFA47" s="117"/>
      <c r="RFB47" s="117"/>
      <c r="RFC47" s="117"/>
      <c r="RFD47" s="117"/>
      <c r="RFE47" s="117"/>
      <c r="RFF47" s="117"/>
      <c r="RFG47" s="117"/>
      <c r="RFH47" s="117"/>
      <c r="RFI47" s="117"/>
      <c r="RFJ47" s="117"/>
      <c r="RFK47" s="117"/>
      <c r="RFL47" s="117"/>
      <c r="RFM47" s="117"/>
      <c r="RFN47" s="117"/>
      <c r="RFO47" s="117"/>
      <c r="RFP47" s="117"/>
      <c r="RFQ47" s="117"/>
      <c r="RFR47" s="117"/>
      <c r="RFS47" s="117"/>
      <c r="RFT47" s="117"/>
      <c r="RFU47" s="117"/>
      <c r="RFV47" s="117"/>
      <c r="RFW47" s="117"/>
      <c r="RFX47" s="117"/>
      <c r="RFY47" s="117"/>
      <c r="RFZ47" s="117"/>
      <c r="RGA47" s="117"/>
      <c r="RGB47" s="117"/>
      <c r="RGC47" s="117"/>
      <c r="RGD47" s="117"/>
      <c r="RGE47" s="117"/>
      <c r="RGF47" s="117"/>
      <c r="RGG47" s="117"/>
      <c r="RGH47" s="117"/>
      <c r="RGI47" s="117"/>
      <c r="RGJ47" s="117"/>
      <c r="RGK47" s="117"/>
      <c r="RGL47" s="117"/>
      <c r="RGM47" s="117"/>
      <c r="RGN47" s="117"/>
      <c r="RGO47" s="117"/>
      <c r="RGP47" s="117"/>
      <c r="RGQ47" s="117"/>
      <c r="RGR47" s="117"/>
      <c r="RGS47" s="117"/>
      <c r="RGT47" s="117"/>
      <c r="RGU47" s="117"/>
      <c r="RGV47" s="117"/>
      <c r="RGW47" s="117"/>
      <c r="RGX47" s="117"/>
      <c r="RGY47" s="117"/>
      <c r="RGZ47" s="117"/>
      <c r="RHA47" s="117"/>
      <c r="RHB47" s="117"/>
      <c r="RHC47" s="117"/>
      <c r="RHD47" s="117"/>
      <c r="RHE47" s="117"/>
      <c r="RHF47" s="117"/>
      <c r="RHG47" s="117"/>
      <c r="RHH47" s="117"/>
      <c r="RHI47" s="117"/>
      <c r="RHJ47" s="117"/>
      <c r="RHK47" s="117"/>
      <c r="RHL47" s="117"/>
      <c r="RHM47" s="117"/>
      <c r="RHN47" s="117"/>
      <c r="RHO47" s="117"/>
      <c r="RHP47" s="117"/>
      <c r="RHQ47" s="117"/>
      <c r="RHR47" s="117"/>
      <c r="RHS47" s="117"/>
      <c r="RHT47" s="117"/>
      <c r="RHU47" s="117"/>
      <c r="RHV47" s="117"/>
      <c r="RHW47" s="117"/>
      <c r="RHX47" s="117"/>
      <c r="RHY47" s="117"/>
      <c r="RHZ47" s="117"/>
      <c r="RIA47" s="117"/>
      <c r="RIB47" s="117"/>
      <c r="RIC47" s="117"/>
      <c r="RID47" s="117"/>
      <c r="RIE47" s="117"/>
      <c r="RIF47" s="117"/>
      <c r="RIG47" s="117"/>
      <c r="RIH47" s="117"/>
      <c r="RII47" s="117"/>
      <c r="RIJ47" s="117"/>
      <c r="RIK47" s="117"/>
      <c r="RIL47" s="117"/>
      <c r="RIM47" s="117"/>
      <c r="RIN47" s="117"/>
      <c r="RIO47" s="117"/>
      <c r="RIP47" s="117"/>
      <c r="RIQ47" s="117"/>
      <c r="RIR47" s="117"/>
      <c r="RIS47" s="117"/>
      <c r="RIT47" s="117"/>
      <c r="RIU47" s="117"/>
      <c r="RIV47" s="117"/>
      <c r="RIW47" s="117"/>
      <c r="RIX47" s="117"/>
      <c r="RIY47" s="117"/>
      <c r="RIZ47" s="117"/>
      <c r="RJA47" s="117"/>
      <c r="RJB47" s="117"/>
      <c r="RJC47" s="117"/>
      <c r="RJD47" s="117"/>
      <c r="RJE47" s="117"/>
      <c r="RJF47" s="117"/>
      <c r="RJG47" s="117"/>
      <c r="RJH47" s="117"/>
      <c r="RJI47" s="117"/>
      <c r="RJJ47" s="117"/>
      <c r="RJK47" s="117"/>
      <c r="RJL47" s="117"/>
      <c r="RJM47" s="117"/>
      <c r="RJN47" s="117"/>
      <c r="RJO47" s="117"/>
      <c r="RJP47" s="117"/>
      <c r="RJQ47" s="117"/>
      <c r="RJR47" s="117"/>
      <c r="RJS47" s="117"/>
      <c r="RJT47" s="117"/>
      <c r="RJU47" s="117"/>
      <c r="RJV47" s="117"/>
      <c r="RJW47" s="117"/>
      <c r="RJX47" s="117"/>
      <c r="RJY47" s="117"/>
      <c r="RJZ47" s="117"/>
      <c r="RKA47" s="117"/>
      <c r="RKB47" s="117"/>
      <c r="RKC47" s="117"/>
      <c r="RKD47" s="117"/>
      <c r="RKE47" s="117"/>
      <c r="RKF47" s="117"/>
      <c r="RKG47" s="117"/>
      <c r="RKH47" s="117"/>
      <c r="RKI47" s="117"/>
      <c r="RKJ47" s="117"/>
      <c r="RKK47" s="117"/>
      <c r="RKL47" s="117"/>
      <c r="RKM47" s="117"/>
      <c r="RKN47" s="117"/>
      <c r="RKO47" s="117"/>
      <c r="RKP47" s="117"/>
      <c r="RKQ47" s="117"/>
      <c r="RKR47" s="117"/>
      <c r="RKS47" s="117"/>
      <c r="RKT47" s="117"/>
      <c r="RKU47" s="117"/>
      <c r="RKV47" s="117"/>
      <c r="RKW47" s="117"/>
      <c r="RKX47" s="117"/>
      <c r="RKY47" s="117"/>
      <c r="RKZ47" s="117"/>
      <c r="RLA47" s="117"/>
      <c r="RLB47" s="117"/>
      <c r="RLC47" s="117"/>
      <c r="RLD47" s="117"/>
      <c r="RLE47" s="117"/>
      <c r="RLF47" s="117"/>
      <c r="RLG47" s="117"/>
      <c r="RLH47" s="117"/>
      <c r="RLI47" s="117"/>
      <c r="RLJ47" s="117"/>
      <c r="RLK47" s="117"/>
      <c r="RLL47" s="117"/>
      <c r="RLM47" s="117"/>
      <c r="RLN47" s="117"/>
      <c r="RLO47" s="117"/>
      <c r="RLP47" s="117"/>
      <c r="RLQ47" s="117"/>
      <c r="RLR47" s="117"/>
      <c r="RLS47" s="117"/>
      <c r="RLT47" s="117"/>
      <c r="RLU47" s="117"/>
      <c r="RLV47" s="117"/>
      <c r="RLW47" s="117"/>
      <c r="RLX47" s="117"/>
      <c r="RLY47" s="117"/>
      <c r="RLZ47" s="117"/>
      <c r="RMA47" s="117"/>
      <c r="RMB47" s="117"/>
      <c r="RMC47" s="117"/>
      <c r="RMD47" s="117"/>
      <c r="RME47" s="117"/>
      <c r="RMF47" s="117"/>
      <c r="RMG47" s="117"/>
      <c r="RMH47" s="117"/>
      <c r="RMI47" s="117"/>
      <c r="RMJ47" s="117"/>
      <c r="RMK47" s="117"/>
      <c r="RML47" s="117"/>
      <c r="RMM47" s="117"/>
      <c r="RMN47" s="117"/>
      <c r="RMO47" s="117"/>
      <c r="RMP47" s="117"/>
      <c r="RMQ47" s="117"/>
      <c r="RMR47" s="117"/>
      <c r="RMS47" s="117"/>
      <c r="RMT47" s="117"/>
      <c r="RMU47" s="117"/>
      <c r="RMV47" s="117"/>
      <c r="RMW47" s="117"/>
      <c r="RMX47" s="117"/>
      <c r="RMY47" s="117"/>
      <c r="RMZ47" s="117"/>
      <c r="RNA47" s="117"/>
      <c r="RNB47" s="117"/>
      <c r="RNC47" s="117"/>
      <c r="RND47" s="117"/>
      <c r="RNE47" s="117"/>
      <c r="RNF47" s="117"/>
      <c r="RNG47" s="117"/>
      <c r="RNH47" s="117"/>
      <c r="RNI47" s="117"/>
      <c r="RNJ47" s="117"/>
      <c r="RNK47" s="117"/>
      <c r="RNL47" s="117"/>
      <c r="RNM47" s="117"/>
      <c r="RNN47" s="117"/>
      <c r="RNO47" s="117"/>
      <c r="RNP47" s="117"/>
      <c r="RNQ47" s="117"/>
      <c r="RNR47" s="117"/>
      <c r="RNS47" s="117"/>
      <c r="RNT47" s="117"/>
      <c r="RNU47" s="117"/>
      <c r="RNV47" s="117"/>
      <c r="RNW47" s="117"/>
      <c r="RNX47" s="117"/>
      <c r="RNY47" s="117"/>
      <c r="RNZ47" s="117"/>
      <c r="ROA47" s="117"/>
      <c r="ROB47" s="117"/>
      <c r="ROC47" s="117"/>
      <c r="ROD47" s="117"/>
      <c r="ROE47" s="117"/>
      <c r="ROF47" s="117"/>
      <c r="ROG47" s="117"/>
      <c r="ROH47" s="117"/>
      <c r="ROI47" s="117"/>
      <c r="ROJ47" s="117"/>
      <c r="ROK47" s="117"/>
      <c r="ROL47" s="117"/>
      <c r="ROM47" s="117"/>
      <c r="RON47" s="117"/>
      <c r="ROO47" s="117"/>
      <c r="ROP47" s="117"/>
      <c r="ROQ47" s="117"/>
      <c r="ROR47" s="117"/>
      <c r="ROS47" s="117"/>
      <c r="ROT47" s="117"/>
      <c r="ROU47" s="117"/>
      <c r="ROV47" s="117"/>
      <c r="ROW47" s="117"/>
      <c r="ROX47" s="117"/>
      <c r="ROY47" s="117"/>
      <c r="ROZ47" s="117"/>
      <c r="RPA47" s="117"/>
      <c r="RPB47" s="117"/>
      <c r="RPC47" s="117"/>
      <c r="RPD47" s="117"/>
      <c r="RPE47" s="117"/>
      <c r="RPF47" s="117"/>
      <c r="RPG47" s="117"/>
      <c r="RPH47" s="117"/>
      <c r="RPI47" s="117"/>
      <c r="RPJ47" s="117"/>
      <c r="RPK47" s="117"/>
      <c r="RPL47" s="117"/>
      <c r="RPM47" s="117"/>
      <c r="RPN47" s="117"/>
      <c r="RPO47" s="117"/>
      <c r="RPP47" s="117"/>
      <c r="RPQ47" s="117"/>
      <c r="RPR47" s="117"/>
      <c r="RPS47" s="117"/>
      <c r="RPT47" s="117"/>
      <c r="RPU47" s="117"/>
      <c r="RPV47" s="117"/>
      <c r="RPW47" s="117"/>
      <c r="RPX47" s="117"/>
      <c r="RPY47" s="117"/>
      <c r="RPZ47" s="117"/>
      <c r="RQA47" s="117"/>
      <c r="RQB47" s="117"/>
      <c r="RQC47" s="117"/>
      <c r="RQD47" s="117"/>
      <c r="RQE47" s="117"/>
      <c r="RQF47" s="117"/>
      <c r="RQG47" s="117"/>
      <c r="RQH47" s="117"/>
      <c r="RQI47" s="117"/>
      <c r="RQJ47" s="117"/>
      <c r="RQK47" s="117"/>
      <c r="RQL47" s="117"/>
      <c r="RQM47" s="117"/>
      <c r="RQN47" s="117"/>
      <c r="RQO47" s="117"/>
      <c r="RQP47" s="117"/>
      <c r="RQQ47" s="117"/>
      <c r="RQR47" s="117"/>
      <c r="RQS47" s="117"/>
      <c r="RQT47" s="117"/>
      <c r="RQU47" s="117"/>
      <c r="RQV47" s="117"/>
      <c r="RQW47" s="117"/>
      <c r="RQX47" s="117"/>
      <c r="RQY47" s="117"/>
      <c r="RQZ47" s="117"/>
      <c r="RRA47" s="117"/>
      <c r="RRB47" s="117"/>
      <c r="RRC47" s="117"/>
      <c r="RRD47" s="117"/>
      <c r="RRE47" s="117"/>
      <c r="RRF47" s="117"/>
      <c r="RRG47" s="117"/>
      <c r="RRH47" s="117"/>
      <c r="RRI47" s="117"/>
      <c r="RRJ47" s="117"/>
      <c r="RRK47" s="117"/>
      <c r="RRL47" s="117"/>
      <c r="RRM47" s="117"/>
      <c r="RRN47" s="117"/>
      <c r="RRO47" s="117"/>
      <c r="RRP47" s="117"/>
      <c r="RRQ47" s="117"/>
      <c r="RRR47" s="117"/>
      <c r="RRS47" s="117"/>
      <c r="RRT47" s="117"/>
      <c r="RRU47" s="117"/>
      <c r="RRV47" s="117"/>
      <c r="RRW47" s="117"/>
      <c r="RRX47" s="117"/>
      <c r="RRY47" s="117"/>
      <c r="RRZ47" s="117"/>
      <c r="RSA47" s="117"/>
      <c r="RSB47" s="117"/>
      <c r="RSC47" s="117"/>
      <c r="RSD47" s="117"/>
      <c r="RSE47" s="117"/>
      <c r="RSF47" s="117"/>
      <c r="RSG47" s="117"/>
      <c r="RSH47" s="117"/>
      <c r="RSI47" s="117"/>
      <c r="RSJ47" s="117"/>
      <c r="RSK47" s="117"/>
      <c r="RSL47" s="117"/>
      <c r="RSM47" s="117"/>
      <c r="RSN47" s="117"/>
      <c r="RSO47" s="117"/>
      <c r="RSP47" s="117"/>
      <c r="RSQ47" s="117"/>
      <c r="RSR47" s="117"/>
      <c r="RSS47" s="117"/>
      <c r="RST47" s="117"/>
      <c r="RSU47" s="117"/>
      <c r="RSV47" s="117"/>
      <c r="RSW47" s="117"/>
      <c r="RSX47" s="117"/>
      <c r="RSY47" s="117"/>
      <c r="RSZ47" s="117"/>
      <c r="RTA47" s="117"/>
      <c r="RTB47" s="117"/>
      <c r="RTC47" s="117"/>
      <c r="RTD47" s="117"/>
      <c r="RTE47" s="117"/>
      <c r="RTF47" s="117"/>
      <c r="RTG47" s="117"/>
      <c r="RTH47" s="117"/>
      <c r="RTI47" s="117"/>
      <c r="RTJ47" s="117"/>
      <c r="RTK47" s="117"/>
      <c r="RTL47" s="117"/>
      <c r="RTM47" s="117"/>
      <c r="RTN47" s="117"/>
      <c r="RTO47" s="117"/>
      <c r="RTP47" s="117"/>
      <c r="RTQ47" s="117"/>
      <c r="RTR47" s="117"/>
      <c r="RTS47" s="117"/>
      <c r="RTT47" s="117"/>
      <c r="RTU47" s="117"/>
      <c r="RTV47" s="117"/>
      <c r="RTW47" s="117"/>
      <c r="RTX47" s="117"/>
      <c r="RTY47" s="117"/>
      <c r="RTZ47" s="117"/>
      <c r="RUA47" s="117"/>
      <c r="RUB47" s="117"/>
      <c r="RUC47" s="117"/>
      <c r="RUD47" s="117"/>
      <c r="RUE47" s="117"/>
      <c r="RUF47" s="117"/>
      <c r="RUG47" s="117"/>
      <c r="RUH47" s="117"/>
      <c r="RUI47" s="117"/>
      <c r="RUJ47" s="117"/>
      <c r="RUK47" s="117"/>
      <c r="RUL47" s="117"/>
      <c r="RUM47" s="117"/>
      <c r="RUN47" s="117"/>
      <c r="RUO47" s="117"/>
      <c r="RUP47" s="117"/>
      <c r="RUQ47" s="117"/>
      <c r="RUR47" s="117"/>
      <c r="RUS47" s="117"/>
      <c r="RUT47" s="117"/>
      <c r="RUU47" s="117"/>
      <c r="RUV47" s="117"/>
      <c r="RUW47" s="117"/>
      <c r="RUX47" s="117"/>
      <c r="RUY47" s="117"/>
      <c r="RUZ47" s="117"/>
      <c r="RVA47" s="117"/>
      <c r="RVB47" s="117"/>
      <c r="RVC47" s="117"/>
      <c r="RVD47" s="117"/>
      <c r="RVE47" s="117"/>
      <c r="RVF47" s="117"/>
      <c r="RVG47" s="117"/>
      <c r="RVH47" s="117"/>
      <c r="RVI47" s="117"/>
      <c r="RVJ47" s="117"/>
      <c r="RVK47" s="117"/>
      <c r="RVL47" s="117"/>
      <c r="RVM47" s="117"/>
      <c r="RVN47" s="117"/>
      <c r="RVO47" s="117"/>
      <c r="RVP47" s="117"/>
      <c r="RVQ47" s="117"/>
      <c r="RVR47" s="117"/>
      <c r="RVS47" s="117"/>
      <c r="RVT47" s="117"/>
      <c r="RVU47" s="117"/>
      <c r="RVV47" s="117"/>
      <c r="RVW47" s="117"/>
      <c r="RVX47" s="117"/>
      <c r="RVY47" s="117"/>
      <c r="RVZ47" s="117"/>
      <c r="RWA47" s="117"/>
      <c r="RWB47" s="117"/>
      <c r="RWC47" s="117"/>
      <c r="RWD47" s="117"/>
      <c r="RWE47" s="117"/>
      <c r="RWF47" s="117"/>
      <c r="RWG47" s="117"/>
      <c r="RWH47" s="117"/>
      <c r="RWI47" s="117"/>
      <c r="RWJ47" s="117"/>
      <c r="RWK47" s="117"/>
      <c r="RWL47" s="117"/>
      <c r="RWM47" s="117"/>
      <c r="RWN47" s="117"/>
      <c r="RWO47" s="117"/>
      <c r="RWP47" s="117"/>
      <c r="RWQ47" s="117"/>
      <c r="RWR47" s="117"/>
      <c r="RWS47" s="117"/>
      <c r="RWT47" s="117"/>
      <c r="RWU47" s="117"/>
      <c r="RWV47" s="117"/>
      <c r="RWW47" s="117"/>
      <c r="RWX47" s="117"/>
      <c r="RWY47" s="117"/>
      <c r="RWZ47" s="117"/>
      <c r="RXA47" s="117"/>
      <c r="RXB47" s="117"/>
      <c r="RXC47" s="117"/>
      <c r="RXD47" s="117"/>
      <c r="RXE47" s="117"/>
      <c r="RXF47" s="117"/>
      <c r="RXG47" s="117"/>
      <c r="RXH47" s="117"/>
      <c r="RXI47" s="117"/>
      <c r="RXJ47" s="117"/>
      <c r="RXK47" s="117"/>
      <c r="RXL47" s="117"/>
      <c r="RXM47" s="117"/>
      <c r="RXN47" s="117"/>
      <c r="RXO47" s="117"/>
      <c r="RXP47" s="117"/>
      <c r="RXQ47" s="117"/>
      <c r="RXR47" s="117"/>
      <c r="RXS47" s="117"/>
      <c r="RXT47" s="117"/>
      <c r="RXU47" s="117"/>
      <c r="RXV47" s="117"/>
      <c r="RXW47" s="117"/>
      <c r="RXX47" s="117"/>
      <c r="RXY47" s="117"/>
      <c r="RXZ47" s="117"/>
      <c r="RYA47" s="117"/>
      <c r="RYB47" s="117"/>
      <c r="RYC47" s="117"/>
      <c r="RYD47" s="117"/>
      <c r="RYE47" s="117"/>
      <c r="RYF47" s="117"/>
      <c r="RYG47" s="117"/>
      <c r="RYH47" s="117"/>
      <c r="RYI47" s="117"/>
      <c r="RYJ47" s="117"/>
      <c r="RYK47" s="117"/>
      <c r="RYL47" s="117"/>
      <c r="RYM47" s="117"/>
      <c r="RYN47" s="117"/>
      <c r="RYO47" s="117"/>
      <c r="RYP47" s="117"/>
      <c r="RYQ47" s="117"/>
      <c r="RYR47" s="117"/>
      <c r="RYS47" s="117"/>
      <c r="RYT47" s="117"/>
      <c r="RYU47" s="117"/>
      <c r="RYV47" s="117"/>
      <c r="RYW47" s="117"/>
      <c r="RYX47" s="117"/>
      <c r="RYY47" s="117"/>
      <c r="RYZ47" s="117"/>
      <c r="RZA47" s="117"/>
      <c r="RZB47" s="117"/>
      <c r="RZC47" s="117"/>
      <c r="RZD47" s="117"/>
      <c r="RZE47" s="117"/>
      <c r="RZF47" s="117"/>
      <c r="RZG47" s="117"/>
      <c r="RZH47" s="117"/>
      <c r="RZI47" s="117"/>
      <c r="RZJ47" s="117"/>
      <c r="RZK47" s="117"/>
      <c r="RZL47" s="117"/>
      <c r="RZM47" s="117"/>
      <c r="RZN47" s="117"/>
      <c r="RZO47" s="117"/>
      <c r="RZP47" s="117"/>
      <c r="RZQ47" s="117"/>
      <c r="RZR47" s="117"/>
      <c r="RZS47" s="117"/>
      <c r="RZT47" s="117"/>
      <c r="RZU47" s="117"/>
      <c r="RZV47" s="117"/>
      <c r="RZW47" s="117"/>
      <c r="RZX47" s="117"/>
      <c r="RZY47" s="117"/>
      <c r="RZZ47" s="117"/>
      <c r="SAA47" s="117"/>
      <c r="SAB47" s="117"/>
      <c r="SAC47" s="117"/>
      <c r="SAD47" s="117"/>
      <c r="SAE47" s="117"/>
      <c r="SAF47" s="117"/>
      <c r="SAG47" s="117"/>
      <c r="SAH47" s="117"/>
      <c r="SAI47" s="117"/>
      <c r="SAJ47" s="117"/>
      <c r="SAK47" s="117"/>
      <c r="SAL47" s="117"/>
      <c r="SAM47" s="117"/>
      <c r="SAN47" s="117"/>
      <c r="SAO47" s="117"/>
      <c r="SAP47" s="117"/>
      <c r="SAQ47" s="117"/>
      <c r="SAR47" s="117"/>
      <c r="SAS47" s="117"/>
      <c r="SAT47" s="117"/>
      <c r="SAU47" s="117"/>
      <c r="SAV47" s="117"/>
      <c r="SAW47" s="117"/>
      <c r="SAX47" s="117"/>
      <c r="SAY47" s="117"/>
      <c r="SAZ47" s="117"/>
      <c r="SBA47" s="117"/>
      <c r="SBB47" s="117"/>
      <c r="SBC47" s="117"/>
      <c r="SBD47" s="117"/>
      <c r="SBE47" s="117"/>
      <c r="SBF47" s="117"/>
      <c r="SBG47" s="117"/>
      <c r="SBH47" s="117"/>
      <c r="SBI47" s="117"/>
      <c r="SBJ47" s="117"/>
      <c r="SBK47" s="117"/>
      <c r="SBL47" s="117"/>
      <c r="SBM47" s="117"/>
      <c r="SBN47" s="117"/>
      <c r="SBO47" s="117"/>
      <c r="SBP47" s="117"/>
      <c r="SBQ47" s="117"/>
      <c r="SBR47" s="117"/>
      <c r="SBS47" s="117"/>
      <c r="SBT47" s="117"/>
      <c r="SBU47" s="117"/>
      <c r="SBV47" s="117"/>
      <c r="SBW47" s="117"/>
      <c r="SBX47" s="117"/>
      <c r="SBY47" s="117"/>
      <c r="SBZ47" s="117"/>
      <c r="SCA47" s="117"/>
      <c r="SCB47" s="117"/>
      <c r="SCC47" s="117"/>
      <c r="SCD47" s="117"/>
      <c r="SCE47" s="117"/>
      <c r="SCF47" s="117"/>
      <c r="SCG47" s="117"/>
      <c r="SCH47" s="117"/>
      <c r="SCI47" s="117"/>
      <c r="SCJ47" s="117"/>
      <c r="SCK47" s="117"/>
      <c r="SCL47" s="117"/>
      <c r="SCM47" s="117"/>
      <c r="SCN47" s="117"/>
      <c r="SCO47" s="117"/>
      <c r="SCP47" s="117"/>
      <c r="SCQ47" s="117"/>
      <c r="SCR47" s="117"/>
      <c r="SCS47" s="117"/>
      <c r="SCT47" s="117"/>
      <c r="SCU47" s="117"/>
      <c r="SCV47" s="117"/>
      <c r="SCW47" s="117"/>
      <c r="SCX47" s="117"/>
      <c r="SCY47" s="117"/>
      <c r="SCZ47" s="117"/>
      <c r="SDA47" s="117"/>
      <c r="SDB47" s="117"/>
      <c r="SDC47" s="117"/>
      <c r="SDD47" s="117"/>
      <c r="SDE47" s="117"/>
      <c r="SDF47" s="117"/>
      <c r="SDG47" s="117"/>
      <c r="SDH47" s="117"/>
      <c r="SDI47" s="117"/>
      <c r="SDJ47" s="117"/>
      <c r="SDK47" s="117"/>
      <c r="SDL47" s="117"/>
      <c r="SDM47" s="117"/>
      <c r="SDN47" s="117"/>
      <c r="SDO47" s="117"/>
      <c r="SDP47" s="117"/>
      <c r="SDQ47" s="117"/>
      <c r="SDR47" s="117"/>
      <c r="SDS47" s="117"/>
      <c r="SDT47" s="117"/>
      <c r="SDU47" s="117"/>
      <c r="SDV47" s="117"/>
      <c r="SDW47" s="117"/>
      <c r="SDX47" s="117"/>
      <c r="SDY47" s="117"/>
      <c r="SDZ47" s="117"/>
      <c r="SEA47" s="117"/>
      <c r="SEB47" s="117"/>
      <c r="SEC47" s="117"/>
      <c r="SED47" s="117"/>
      <c r="SEE47" s="117"/>
      <c r="SEF47" s="117"/>
      <c r="SEG47" s="117"/>
      <c r="SEH47" s="117"/>
      <c r="SEI47" s="117"/>
      <c r="SEJ47" s="117"/>
      <c r="SEK47" s="117"/>
      <c r="SEL47" s="117"/>
      <c r="SEM47" s="117"/>
      <c r="SEN47" s="117"/>
      <c r="SEO47" s="117"/>
      <c r="SEP47" s="117"/>
      <c r="SEQ47" s="117"/>
      <c r="SER47" s="117"/>
      <c r="SES47" s="117"/>
      <c r="SET47" s="117"/>
      <c r="SEU47" s="117"/>
      <c r="SEV47" s="117"/>
      <c r="SEW47" s="117"/>
      <c r="SEX47" s="117"/>
      <c r="SEY47" s="117"/>
      <c r="SEZ47" s="117"/>
      <c r="SFA47" s="117"/>
      <c r="SFB47" s="117"/>
      <c r="SFC47" s="117"/>
      <c r="SFD47" s="117"/>
      <c r="SFE47" s="117"/>
      <c r="SFF47" s="117"/>
      <c r="SFG47" s="117"/>
      <c r="SFH47" s="117"/>
      <c r="SFI47" s="117"/>
      <c r="SFJ47" s="117"/>
      <c r="SFK47" s="117"/>
      <c r="SFL47" s="117"/>
      <c r="SFM47" s="117"/>
      <c r="SFN47" s="117"/>
      <c r="SFO47" s="117"/>
      <c r="SFP47" s="117"/>
      <c r="SFQ47" s="117"/>
      <c r="SFR47" s="117"/>
      <c r="SFS47" s="117"/>
      <c r="SFT47" s="117"/>
      <c r="SFU47" s="117"/>
      <c r="SFV47" s="117"/>
      <c r="SFW47" s="117"/>
      <c r="SFX47" s="117"/>
      <c r="SFY47" s="117"/>
      <c r="SFZ47" s="117"/>
      <c r="SGA47" s="117"/>
      <c r="SGB47" s="117"/>
      <c r="SGC47" s="117"/>
      <c r="SGD47" s="117"/>
      <c r="SGE47" s="117"/>
      <c r="SGF47" s="117"/>
      <c r="SGG47" s="117"/>
      <c r="SGH47" s="117"/>
      <c r="SGI47" s="117"/>
      <c r="SGJ47" s="117"/>
      <c r="SGK47" s="117"/>
      <c r="SGL47" s="117"/>
      <c r="SGM47" s="117"/>
      <c r="SGN47" s="117"/>
      <c r="SGO47" s="117"/>
      <c r="SGP47" s="117"/>
      <c r="SGQ47" s="117"/>
      <c r="SGR47" s="117"/>
      <c r="SGS47" s="117"/>
      <c r="SGT47" s="117"/>
      <c r="SGU47" s="117"/>
      <c r="SGV47" s="117"/>
      <c r="SGW47" s="117"/>
      <c r="SGX47" s="117"/>
      <c r="SGY47" s="117"/>
      <c r="SGZ47" s="117"/>
      <c r="SHA47" s="117"/>
      <c r="SHB47" s="117"/>
      <c r="SHC47" s="117"/>
      <c r="SHD47" s="117"/>
      <c r="SHE47" s="117"/>
      <c r="SHF47" s="117"/>
      <c r="SHG47" s="117"/>
      <c r="SHH47" s="117"/>
      <c r="SHI47" s="117"/>
      <c r="SHJ47" s="117"/>
      <c r="SHK47" s="117"/>
      <c r="SHL47" s="117"/>
      <c r="SHM47" s="117"/>
      <c r="SHN47" s="117"/>
      <c r="SHO47" s="117"/>
      <c r="SHP47" s="117"/>
      <c r="SHQ47" s="117"/>
      <c r="SHR47" s="117"/>
      <c r="SHS47" s="117"/>
      <c r="SHT47" s="117"/>
      <c r="SHU47" s="117"/>
      <c r="SHV47" s="117"/>
      <c r="SHW47" s="117"/>
      <c r="SHX47" s="117"/>
      <c r="SHY47" s="117"/>
      <c r="SHZ47" s="117"/>
      <c r="SIA47" s="117"/>
      <c r="SIB47" s="117"/>
      <c r="SIC47" s="117"/>
      <c r="SID47" s="117"/>
      <c r="SIE47" s="117"/>
      <c r="SIF47" s="117"/>
      <c r="SIG47" s="117"/>
      <c r="SIH47" s="117"/>
      <c r="SII47" s="117"/>
      <c r="SIJ47" s="117"/>
      <c r="SIK47" s="117"/>
      <c r="SIL47" s="117"/>
      <c r="SIM47" s="117"/>
      <c r="SIN47" s="117"/>
      <c r="SIO47" s="117"/>
      <c r="SIP47" s="117"/>
      <c r="SIQ47" s="117"/>
      <c r="SIR47" s="117"/>
      <c r="SIS47" s="117"/>
      <c r="SIT47" s="117"/>
      <c r="SIU47" s="117"/>
      <c r="SIV47" s="117"/>
      <c r="SIW47" s="117"/>
      <c r="SIX47" s="117"/>
      <c r="SIY47" s="117"/>
      <c r="SIZ47" s="117"/>
      <c r="SJA47" s="117"/>
      <c r="SJB47" s="117"/>
      <c r="SJC47" s="117"/>
      <c r="SJD47" s="117"/>
      <c r="SJE47" s="117"/>
      <c r="SJF47" s="117"/>
      <c r="SJG47" s="117"/>
      <c r="SJH47" s="117"/>
      <c r="SJI47" s="117"/>
      <c r="SJJ47" s="117"/>
      <c r="SJK47" s="117"/>
      <c r="SJL47" s="117"/>
      <c r="SJM47" s="117"/>
      <c r="SJN47" s="117"/>
      <c r="SJO47" s="117"/>
      <c r="SJP47" s="117"/>
      <c r="SJQ47" s="117"/>
      <c r="SJR47" s="117"/>
      <c r="SJS47" s="117"/>
      <c r="SJT47" s="117"/>
      <c r="SJU47" s="117"/>
      <c r="SJV47" s="117"/>
      <c r="SJW47" s="117"/>
      <c r="SJX47" s="117"/>
      <c r="SJY47" s="117"/>
      <c r="SJZ47" s="117"/>
      <c r="SKA47" s="117"/>
      <c r="SKB47" s="117"/>
      <c r="SKC47" s="117"/>
      <c r="SKD47" s="117"/>
      <c r="SKE47" s="117"/>
      <c r="SKF47" s="117"/>
      <c r="SKG47" s="117"/>
      <c r="SKH47" s="117"/>
      <c r="SKI47" s="117"/>
      <c r="SKJ47" s="117"/>
      <c r="SKK47" s="117"/>
      <c r="SKL47" s="117"/>
      <c r="SKM47" s="117"/>
      <c r="SKN47" s="117"/>
      <c r="SKO47" s="117"/>
      <c r="SKP47" s="117"/>
      <c r="SKQ47" s="117"/>
      <c r="SKR47" s="117"/>
      <c r="SKS47" s="117"/>
      <c r="SKT47" s="117"/>
      <c r="SKU47" s="117"/>
      <c r="SKV47" s="117"/>
      <c r="SKW47" s="117"/>
      <c r="SKX47" s="117"/>
      <c r="SKY47" s="117"/>
      <c r="SKZ47" s="117"/>
      <c r="SLA47" s="117"/>
      <c r="SLB47" s="117"/>
      <c r="SLC47" s="117"/>
      <c r="SLD47" s="117"/>
      <c r="SLE47" s="117"/>
      <c r="SLF47" s="117"/>
      <c r="SLG47" s="117"/>
      <c r="SLH47" s="117"/>
      <c r="SLI47" s="117"/>
      <c r="SLJ47" s="117"/>
      <c r="SLK47" s="117"/>
      <c r="SLL47" s="117"/>
      <c r="SLM47" s="117"/>
      <c r="SLN47" s="117"/>
      <c r="SLO47" s="117"/>
      <c r="SLP47" s="117"/>
      <c r="SLQ47" s="117"/>
      <c r="SLR47" s="117"/>
      <c r="SLS47" s="117"/>
      <c r="SLT47" s="117"/>
      <c r="SLU47" s="117"/>
      <c r="SLV47" s="117"/>
      <c r="SLW47" s="117"/>
      <c r="SLX47" s="117"/>
      <c r="SLY47" s="117"/>
      <c r="SLZ47" s="117"/>
      <c r="SMA47" s="117"/>
      <c r="SMB47" s="117"/>
      <c r="SMC47" s="117"/>
      <c r="SMD47" s="117"/>
      <c r="SME47" s="117"/>
      <c r="SMF47" s="117"/>
      <c r="SMG47" s="117"/>
      <c r="SMH47" s="117"/>
      <c r="SMI47" s="117"/>
      <c r="SMJ47" s="117"/>
      <c r="SMK47" s="117"/>
      <c r="SML47" s="117"/>
      <c r="SMM47" s="117"/>
      <c r="SMN47" s="117"/>
      <c r="SMO47" s="117"/>
      <c r="SMP47" s="117"/>
      <c r="SMQ47" s="117"/>
      <c r="SMR47" s="117"/>
      <c r="SMS47" s="117"/>
      <c r="SMT47" s="117"/>
      <c r="SMU47" s="117"/>
      <c r="SMV47" s="117"/>
      <c r="SMW47" s="117"/>
      <c r="SMX47" s="117"/>
      <c r="SMY47" s="117"/>
      <c r="SMZ47" s="117"/>
      <c r="SNA47" s="117"/>
      <c r="SNB47" s="117"/>
      <c r="SNC47" s="117"/>
      <c r="SND47" s="117"/>
      <c r="SNE47" s="117"/>
      <c r="SNF47" s="117"/>
      <c r="SNG47" s="117"/>
      <c r="SNH47" s="117"/>
      <c r="SNI47" s="117"/>
      <c r="SNJ47" s="117"/>
      <c r="SNK47" s="117"/>
      <c r="SNL47" s="117"/>
      <c r="SNM47" s="117"/>
      <c r="SNN47" s="117"/>
      <c r="SNO47" s="117"/>
      <c r="SNP47" s="117"/>
      <c r="SNQ47" s="117"/>
      <c r="SNR47" s="117"/>
      <c r="SNS47" s="117"/>
      <c r="SNT47" s="117"/>
      <c r="SNU47" s="117"/>
      <c r="SNV47" s="117"/>
      <c r="SNW47" s="117"/>
      <c r="SNX47" s="117"/>
      <c r="SNY47" s="117"/>
      <c r="SNZ47" s="117"/>
      <c r="SOA47" s="117"/>
      <c r="SOB47" s="117"/>
      <c r="SOC47" s="117"/>
      <c r="SOD47" s="117"/>
      <c r="SOE47" s="117"/>
      <c r="SOF47" s="117"/>
      <c r="SOG47" s="117"/>
      <c r="SOH47" s="117"/>
      <c r="SOI47" s="117"/>
      <c r="SOJ47" s="117"/>
      <c r="SOK47" s="117"/>
      <c r="SOL47" s="117"/>
      <c r="SOM47" s="117"/>
      <c r="SON47" s="117"/>
      <c r="SOO47" s="117"/>
      <c r="SOP47" s="117"/>
      <c r="SOQ47" s="117"/>
      <c r="SOR47" s="117"/>
      <c r="SOS47" s="117"/>
      <c r="SOT47" s="117"/>
      <c r="SOU47" s="117"/>
      <c r="SOV47" s="117"/>
      <c r="SOW47" s="117"/>
      <c r="SOX47" s="117"/>
      <c r="SOY47" s="117"/>
      <c r="SOZ47" s="117"/>
      <c r="SPA47" s="117"/>
      <c r="SPB47" s="117"/>
      <c r="SPC47" s="117"/>
      <c r="SPD47" s="117"/>
      <c r="SPE47" s="117"/>
      <c r="SPF47" s="117"/>
      <c r="SPG47" s="117"/>
      <c r="SPH47" s="117"/>
      <c r="SPI47" s="117"/>
      <c r="SPJ47" s="117"/>
      <c r="SPK47" s="117"/>
      <c r="SPL47" s="117"/>
      <c r="SPM47" s="117"/>
      <c r="SPN47" s="117"/>
      <c r="SPO47" s="117"/>
      <c r="SPP47" s="117"/>
      <c r="SPQ47" s="117"/>
      <c r="SPR47" s="117"/>
      <c r="SPS47" s="117"/>
      <c r="SPT47" s="117"/>
      <c r="SPU47" s="117"/>
      <c r="SPV47" s="117"/>
      <c r="SPW47" s="117"/>
      <c r="SPX47" s="117"/>
      <c r="SPY47" s="117"/>
      <c r="SPZ47" s="117"/>
      <c r="SQA47" s="117"/>
      <c r="SQB47" s="117"/>
      <c r="SQC47" s="117"/>
      <c r="SQD47" s="117"/>
      <c r="SQE47" s="117"/>
      <c r="SQF47" s="117"/>
      <c r="SQG47" s="117"/>
      <c r="SQH47" s="117"/>
      <c r="SQI47" s="117"/>
      <c r="SQJ47" s="117"/>
      <c r="SQK47" s="117"/>
      <c r="SQL47" s="117"/>
      <c r="SQM47" s="117"/>
      <c r="SQN47" s="117"/>
      <c r="SQO47" s="117"/>
      <c r="SQP47" s="117"/>
      <c r="SQQ47" s="117"/>
      <c r="SQR47" s="117"/>
      <c r="SQS47" s="117"/>
      <c r="SQT47" s="117"/>
      <c r="SQU47" s="117"/>
      <c r="SQV47" s="117"/>
      <c r="SQW47" s="117"/>
      <c r="SQX47" s="117"/>
      <c r="SQY47" s="117"/>
      <c r="SQZ47" s="117"/>
      <c r="SRA47" s="117"/>
      <c r="SRB47" s="117"/>
      <c r="SRC47" s="117"/>
      <c r="SRD47" s="117"/>
      <c r="SRE47" s="117"/>
      <c r="SRF47" s="117"/>
      <c r="SRG47" s="117"/>
      <c r="SRH47" s="117"/>
      <c r="SRI47" s="117"/>
      <c r="SRJ47" s="117"/>
      <c r="SRK47" s="117"/>
      <c r="SRL47" s="117"/>
      <c r="SRM47" s="117"/>
      <c r="SRN47" s="117"/>
      <c r="SRO47" s="117"/>
      <c r="SRP47" s="117"/>
      <c r="SRQ47" s="117"/>
      <c r="SRR47" s="117"/>
      <c r="SRS47" s="117"/>
      <c r="SRT47" s="117"/>
      <c r="SRU47" s="117"/>
      <c r="SRV47" s="117"/>
      <c r="SRW47" s="117"/>
      <c r="SRX47" s="117"/>
      <c r="SRY47" s="117"/>
      <c r="SRZ47" s="117"/>
      <c r="SSA47" s="117"/>
      <c r="SSB47" s="117"/>
      <c r="SSC47" s="117"/>
      <c r="SSD47" s="117"/>
      <c r="SSE47" s="117"/>
      <c r="SSF47" s="117"/>
      <c r="SSG47" s="117"/>
      <c r="SSH47" s="117"/>
      <c r="SSI47" s="117"/>
      <c r="SSJ47" s="117"/>
      <c r="SSK47" s="117"/>
      <c r="SSL47" s="117"/>
      <c r="SSM47" s="117"/>
      <c r="SSN47" s="117"/>
      <c r="SSO47" s="117"/>
      <c r="SSP47" s="117"/>
      <c r="SSQ47" s="117"/>
      <c r="SSR47" s="117"/>
      <c r="SSS47" s="117"/>
      <c r="SST47" s="117"/>
      <c r="SSU47" s="117"/>
      <c r="SSV47" s="117"/>
      <c r="SSW47" s="117"/>
      <c r="SSX47" s="117"/>
      <c r="SSY47" s="117"/>
      <c r="SSZ47" s="117"/>
      <c r="STA47" s="117"/>
      <c r="STB47" s="117"/>
      <c r="STC47" s="117"/>
      <c r="STD47" s="117"/>
      <c r="STE47" s="117"/>
      <c r="STF47" s="117"/>
      <c r="STG47" s="117"/>
      <c r="STH47" s="117"/>
      <c r="STI47" s="117"/>
      <c r="STJ47" s="117"/>
      <c r="STK47" s="117"/>
      <c r="STL47" s="117"/>
      <c r="STM47" s="117"/>
      <c r="STN47" s="117"/>
      <c r="STO47" s="117"/>
      <c r="STP47" s="117"/>
      <c r="STQ47" s="117"/>
      <c r="STR47" s="117"/>
      <c r="STS47" s="117"/>
      <c r="STT47" s="117"/>
      <c r="STU47" s="117"/>
      <c r="STV47" s="117"/>
      <c r="STW47" s="117"/>
      <c r="STX47" s="117"/>
      <c r="STY47" s="117"/>
      <c r="STZ47" s="117"/>
      <c r="SUA47" s="117"/>
      <c r="SUB47" s="117"/>
      <c r="SUC47" s="117"/>
      <c r="SUD47" s="117"/>
      <c r="SUE47" s="117"/>
      <c r="SUF47" s="117"/>
      <c r="SUG47" s="117"/>
      <c r="SUH47" s="117"/>
      <c r="SUI47" s="117"/>
      <c r="SUJ47" s="117"/>
      <c r="SUK47" s="117"/>
      <c r="SUL47" s="117"/>
      <c r="SUM47" s="117"/>
      <c r="SUN47" s="117"/>
      <c r="SUO47" s="117"/>
      <c r="SUP47" s="117"/>
      <c r="SUQ47" s="117"/>
      <c r="SUR47" s="117"/>
      <c r="SUS47" s="117"/>
      <c r="SUT47" s="117"/>
      <c r="SUU47" s="117"/>
      <c r="SUV47" s="117"/>
      <c r="SUW47" s="117"/>
      <c r="SUX47" s="117"/>
      <c r="SUY47" s="117"/>
      <c r="SUZ47" s="117"/>
      <c r="SVA47" s="117"/>
      <c r="SVB47" s="117"/>
      <c r="SVC47" s="117"/>
      <c r="SVD47" s="117"/>
      <c r="SVE47" s="117"/>
      <c r="SVF47" s="117"/>
      <c r="SVG47" s="117"/>
      <c r="SVH47" s="117"/>
      <c r="SVI47" s="117"/>
      <c r="SVJ47" s="117"/>
      <c r="SVK47" s="117"/>
      <c r="SVL47" s="117"/>
      <c r="SVM47" s="117"/>
      <c r="SVN47" s="117"/>
      <c r="SVO47" s="117"/>
      <c r="SVP47" s="117"/>
      <c r="SVQ47" s="117"/>
      <c r="SVR47" s="117"/>
      <c r="SVS47" s="117"/>
      <c r="SVT47" s="117"/>
      <c r="SVU47" s="117"/>
      <c r="SVV47" s="117"/>
      <c r="SVW47" s="117"/>
      <c r="SVX47" s="117"/>
      <c r="SVY47" s="117"/>
      <c r="SVZ47" s="117"/>
      <c r="SWA47" s="117"/>
      <c r="SWB47" s="117"/>
      <c r="SWC47" s="117"/>
      <c r="SWD47" s="117"/>
      <c r="SWE47" s="117"/>
      <c r="SWF47" s="117"/>
      <c r="SWG47" s="117"/>
      <c r="SWH47" s="117"/>
      <c r="SWI47" s="117"/>
      <c r="SWJ47" s="117"/>
      <c r="SWK47" s="117"/>
      <c r="SWL47" s="117"/>
      <c r="SWM47" s="117"/>
      <c r="SWN47" s="117"/>
      <c r="SWO47" s="117"/>
      <c r="SWP47" s="117"/>
      <c r="SWQ47" s="117"/>
      <c r="SWR47" s="117"/>
      <c r="SWS47" s="117"/>
      <c r="SWT47" s="117"/>
      <c r="SWU47" s="117"/>
      <c r="SWV47" s="117"/>
      <c r="SWW47" s="117"/>
      <c r="SWX47" s="117"/>
      <c r="SWY47" s="117"/>
      <c r="SWZ47" s="117"/>
      <c r="SXA47" s="117"/>
      <c r="SXB47" s="117"/>
      <c r="SXC47" s="117"/>
      <c r="SXD47" s="117"/>
      <c r="SXE47" s="117"/>
      <c r="SXF47" s="117"/>
      <c r="SXG47" s="117"/>
      <c r="SXH47" s="117"/>
      <c r="SXI47" s="117"/>
      <c r="SXJ47" s="117"/>
      <c r="SXK47" s="117"/>
      <c r="SXL47" s="117"/>
      <c r="SXM47" s="117"/>
      <c r="SXN47" s="117"/>
      <c r="SXO47" s="117"/>
      <c r="SXP47" s="117"/>
      <c r="SXQ47" s="117"/>
      <c r="SXR47" s="117"/>
      <c r="SXS47" s="117"/>
      <c r="SXT47" s="117"/>
      <c r="SXU47" s="117"/>
      <c r="SXV47" s="117"/>
      <c r="SXW47" s="117"/>
      <c r="SXX47" s="117"/>
      <c r="SXY47" s="117"/>
      <c r="SXZ47" s="117"/>
      <c r="SYA47" s="117"/>
      <c r="SYB47" s="117"/>
      <c r="SYC47" s="117"/>
      <c r="SYD47" s="117"/>
      <c r="SYE47" s="117"/>
      <c r="SYF47" s="117"/>
      <c r="SYG47" s="117"/>
      <c r="SYH47" s="117"/>
      <c r="SYI47" s="117"/>
      <c r="SYJ47" s="117"/>
      <c r="SYK47" s="117"/>
      <c r="SYL47" s="117"/>
      <c r="SYM47" s="117"/>
      <c r="SYN47" s="117"/>
      <c r="SYO47" s="117"/>
      <c r="SYP47" s="117"/>
      <c r="SYQ47" s="117"/>
      <c r="SYR47" s="117"/>
      <c r="SYS47" s="117"/>
      <c r="SYT47" s="117"/>
      <c r="SYU47" s="117"/>
      <c r="SYV47" s="117"/>
      <c r="SYW47" s="117"/>
      <c r="SYX47" s="117"/>
      <c r="SYY47" s="117"/>
      <c r="SYZ47" s="117"/>
      <c r="SZA47" s="117"/>
      <c r="SZB47" s="117"/>
      <c r="SZC47" s="117"/>
      <c r="SZD47" s="117"/>
      <c r="SZE47" s="117"/>
      <c r="SZF47" s="117"/>
      <c r="SZG47" s="117"/>
      <c r="SZH47" s="117"/>
      <c r="SZI47" s="117"/>
      <c r="SZJ47" s="117"/>
      <c r="SZK47" s="117"/>
      <c r="SZL47" s="117"/>
      <c r="SZM47" s="117"/>
      <c r="SZN47" s="117"/>
      <c r="SZO47" s="117"/>
      <c r="SZP47" s="117"/>
      <c r="SZQ47" s="117"/>
      <c r="SZR47" s="117"/>
      <c r="SZS47" s="117"/>
      <c r="SZT47" s="117"/>
      <c r="SZU47" s="117"/>
      <c r="SZV47" s="117"/>
      <c r="SZW47" s="117"/>
      <c r="SZX47" s="117"/>
      <c r="SZY47" s="117"/>
      <c r="SZZ47" s="117"/>
      <c r="TAA47" s="117"/>
      <c r="TAB47" s="117"/>
      <c r="TAC47" s="117"/>
      <c r="TAD47" s="117"/>
      <c r="TAE47" s="117"/>
      <c r="TAF47" s="117"/>
      <c r="TAG47" s="117"/>
      <c r="TAH47" s="117"/>
      <c r="TAI47" s="117"/>
      <c r="TAJ47" s="117"/>
      <c r="TAK47" s="117"/>
      <c r="TAL47" s="117"/>
      <c r="TAM47" s="117"/>
      <c r="TAN47" s="117"/>
      <c r="TAO47" s="117"/>
      <c r="TAP47" s="117"/>
      <c r="TAQ47" s="117"/>
      <c r="TAR47" s="117"/>
      <c r="TAS47" s="117"/>
      <c r="TAT47" s="117"/>
      <c r="TAU47" s="117"/>
      <c r="TAV47" s="117"/>
      <c r="TAW47" s="117"/>
      <c r="TAX47" s="117"/>
      <c r="TAY47" s="117"/>
      <c r="TAZ47" s="117"/>
      <c r="TBA47" s="117"/>
      <c r="TBB47" s="117"/>
      <c r="TBC47" s="117"/>
      <c r="TBD47" s="117"/>
      <c r="TBE47" s="117"/>
      <c r="TBF47" s="117"/>
      <c r="TBG47" s="117"/>
      <c r="TBH47" s="117"/>
      <c r="TBI47" s="117"/>
      <c r="TBJ47" s="117"/>
      <c r="TBK47" s="117"/>
      <c r="TBL47" s="117"/>
      <c r="TBM47" s="117"/>
      <c r="TBN47" s="117"/>
      <c r="TBO47" s="117"/>
      <c r="TBP47" s="117"/>
      <c r="TBQ47" s="117"/>
      <c r="TBR47" s="117"/>
      <c r="TBS47" s="117"/>
      <c r="TBT47" s="117"/>
      <c r="TBU47" s="117"/>
      <c r="TBV47" s="117"/>
      <c r="TBW47" s="117"/>
      <c r="TBX47" s="117"/>
      <c r="TBY47" s="117"/>
      <c r="TBZ47" s="117"/>
      <c r="TCA47" s="117"/>
      <c r="TCB47" s="117"/>
      <c r="TCC47" s="117"/>
      <c r="TCD47" s="117"/>
      <c r="TCE47" s="117"/>
      <c r="TCF47" s="117"/>
      <c r="TCG47" s="117"/>
      <c r="TCH47" s="117"/>
      <c r="TCI47" s="117"/>
      <c r="TCJ47" s="117"/>
      <c r="TCK47" s="117"/>
      <c r="TCL47" s="117"/>
      <c r="TCM47" s="117"/>
      <c r="TCN47" s="117"/>
      <c r="TCO47" s="117"/>
      <c r="TCP47" s="117"/>
      <c r="TCQ47" s="117"/>
      <c r="TCR47" s="117"/>
      <c r="TCS47" s="117"/>
      <c r="TCT47" s="117"/>
      <c r="TCU47" s="117"/>
      <c r="TCV47" s="117"/>
      <c r="TCW47" s="117"/>
      <c r="TCX47" s="117"/>
      <c r="TCY47" s="117"/>
      <c r="TCZ47" s="117"/>
      <c r="TDA47" s="117"/>
      <c r="TDB47" s="117"/>
      <c r="TDC47" s="117"/>
      <c r="TDD47" s="117"/>
      <c r="TDE47" s="117"/>
      <c r="TDF47" s="117"/>
      <c r="TDG47" s="117"/>
      <c r="TDH47" s="117"/>
      <c r="TDI47" s="117"/>
      <c r="TDJ47" s="117"/>
      <c r="TDK47" s="117"/>
      <c r="TDL47" s="117"/>
      <c r="TDM47" s="117"/>
      <c r="TDN47" s="117"/>
      <c r="TDO47" s="117"/>
      <c r="TDP47" s="117"/>
      <c r="TDQ47" s="117"/>
      <c r="TDR47" s="117"/>
      <c r="TDS47" s="117"/>
      <c r="TDT47" s="117"/>
      <c r="TDU47" s="117"/>
      <c r="TDV47" s="117"/>
      <c r="TDW47" s="117"/>
      <c r="TDX47" s="117"/>
      <c r="TDY47" s="117"/>
      <c r="TDZ47" s="117"/>
      <c r="TEA47" s="117"/>
      <c r="TEB47" s="117"/>
      <c r="TEC47" s="117"/>
      <c r="TED47" s="117"/>
      <c r="TEE47" s="117"/>
      <c r="TEF47" s="117"/>
      <c r="TEG47" s="117"/>
      <c r="TEH47" s="117"/>
      <c r="TEI47" s="117"/>
      <c r="TEJ47" s="117"/>
      <c r="TEK47" s="117"/>
      <c r="TEL47" s="117"/>
      <c r="TEM47" s="117"/>
      <c r="TEN47" s="117"/>
      <c r="TEO47" s="117"/>
      <c r="TEP47" s="117"/>
      <c r="TEQ47" s="117"/>
      <c r="TER47" s="117"/>
      <c r="TES47" s="117"/>
      <c r="TET47" s="117"/>
      <c r="TEU47" s="117"/>
      <c r="TEV47" s="117"/>
      <c r="TEW47" s="117"/>
      <c r="TEX47" s="117"/>
      <c r="TEY47" s="117"/>
      <c r="TEZ47" s="117"/>
      <c r="TFA47" s="117"/>
      <c r="TFB47" s="117"/>
      <c r="TFC47" s="117"/>
      <c r="TFD47" s="117"/>
      <c r="TFE47" s="117"/>
      <c r="TFF47" s="117"/>
      <c r="TFG47" s="117"/>
      <c r="TFH47" s="117"/>
      <c r="TFI47" s="117"/>
      <c r="TFJ47" s="117"/>
      <c r="TFK47" s="117"/>
      <c r="TFL47" s="117"/>
      <c r="TFM47" s="117"/>
      <c r="TFN47" s="117"/>
      <c r="TFO47" s="117"/>
      <c r="TFP47" s="117"/>
      <c r="TFQ47" s="117"/>
      <c r="TFR47" s="117"/>
      <c r="TFS47" s="117"/>
      <c r="TFT47" s="117"/>
      <c r="TFU47" s="117"/>
      <c r="TFV47" s="117"/>
      <c r="TFW47" s="117"/>
      <c r="TFX47" s="117"/>
      <c r="TFY47" s="117"/>
      <c r="TFZ47" s="117"/>
      <c r="TGA47" s="117"/>
      <c r="TGB47" s="117"/>
      <c r="TGC47" s="117"/>
      <c r="TGD47" s="117"/>
      <c r="TGE47" s="117"/>
      <c r="TGF47" s="117"/>
      <c r="TGG47" s="117"/>
      <c r="TGH47" s="117"/>
      <c r="TGI47" s="117"/>
      <c r="TGJ47" s="117"/>
      <c r="TGK47" s="117"/>
      <c r="TGL47" s="117"/>
      <c r="TGM47" s="117"/>
      <c r="TGN47" s="117"/>
      <c r="TGO47" s="117"/>
      <c r="TGP47" s="117"/>
      <c r="TGQ47" s="117"/>
      <c r="TGR47" s="117"/>
      <c r="TGS47" s="117"/>
      <c r="TGT47" s="117"/>
      <c r="TGU47" s="117"/>
      <c r="TGV47" s="117"/>
      <c r="TGW47" s="117"/>
      <c r="TGX47" s="117"/>
      <c r="TGY47" s="117"/>
      <c r="TGZ47" s="117"/>
      <c r="THA47" s="117"/>
      <c r="THB47" s="117"/>
      <c r="THC47" s="117"/>
      <c r="THD47" s="117"/>
      <c r="THE47" s="117"/>
      <c r="THF47" s="117"/>
      <c r="THG47" s="117"/>
      <c r="THH47" s="117"/>
      <c r="THI47" s="117"/>
      <c r="THJ47" s="117"/>
      <c r="THK47" s="117"/>
      <c r="THL47" s="117"/>
      <c r="THM47" s="117"/>
      <c r="THN47" s="117"/>
      <c r="THO47" s="117"/>
      <c r="THP47" s="117"/>
      <c r="THQ47" s="117"/>
      <c r="THR47" s="117"/>
      <c r="THS47" s="117"/>
      <c r="THT47" s="117"/>
      <c r="THU47" s="117"/>
      <c r="THV47" s="117"/>
      <c r="THW47" s="117"/>
      <c r="THX47" s="117"/>
      <c r="THY47" s="117"/>
      <c r="THZ47" s="117"/>
      <c r="TIA47" s="117"/>
      <c r="TIB47" s="117"/>
      <c r="TIC47" s="117"/>
      <c r="TID47" s="117"/>
      <c r="TIE47" s="117"/>
      <c r="TIF47" s="117"/>
      <c r="TIG47" s="117"/>
      <c r="TIH47" s="117"/>
      <c r="TII47" s="117"/>
      <c r="TIJ47" s="117"/>
      <c r="TIK47" s="117"/>
      <c r="TIL47" s="117"/>
      <c r="TIM47" s="117"/>
      <c r="TIN47" s="117"/>
      <c r="TIO47" s="117"/>
      <c r="TIP47" s="117"/>
      <c r="TIQ47" s="117"/>
      <c r="TIR47" s="117"/>
      <c r="TIS47" s="117"/>
      <c r="TIT47" s="117"/>
      <c r="TIU47" s="117"/>
      <c r="TIV47" s="117"/>
      <c r="TIW47" s="117"/>
      <c r="TIX47" s="117"/>
      <c r="TIY47" s="117"/>
      <c r="TIZ47" s="117"/>
      <c r="TJA47" s="117"/>
      <c r="TJB47" s="117"/>
      <c r="TJC47" s="117"/>
      <c r="TJD47" s="117"/>
      <c r="TJE47" s="117"/>
      <c r="TJF47" s="117"/>
      <c r="TJG47" s="117"/>
      <c r="TJH47" s="117"/>
      <c r="TJI47" s="117"/>
      <c r="TJJ47" s="117"/>
      <c r="TJK47" s="117"/>
      <c r="TJL47" s="117"/>
      <c r="TJM47" s="117"/>
      <c r="TJN47" s="117"/>
      <c r="TJO47" s="117"/>
      <c r="TJP47" s="117"/>
      <c r="TJQ47" s="117"/>
      <c r="TJR47" s="117"/>
      <c r="TJS47" s="117"/>
      <c r="TJT47" s="117"/>
      <c r="TJU47" s="117"/>
      <c r="TJV47" s="117"/>
      <c r="TJW47" s="117"/>
      <c r="TJX47" s="117"/>
      <c r="TJY47" s="117"/>
      <c r="TJZ47" s="117"/>
      <c r="TKA47" s="117"/>
      <c r="TKB47" s="117"/>
      <c r="TKC47" s="117"/>
      <c r="TKD47" s="117"/>
      <c r="TKE47" s="117"/>
      <c r="TKF47" s="117"/>
      <c r="TKG47" s="117"/>
      <c r="TKH47" s="117"/>
      <c r="TKI47" s="117"/>
      <c r="TKJ47" s="117"/>
      <c r="TKK47" s="117"/>
      <c r="TKL47" s="117"/>
      <c r="TKM47" s="117"/>
      <c r="TKN47" s="117"/>
      <c r="TKO47" s="117"/>
      <c r="TKP47" s="117"/>
      <c r="TKQ47" s="117"/>
      <c r="TKR47" s="117"/>
      <c r="TKS47" s="117"/>
      <c r="TKT47" s="117"/>
      <c r="TKU47" s="117"/>
      <c r="TKV47" s="117"/>
      <c r="TKW47" s="117"/>
      <c r="TKX47" s="117"/>
      <c r="TKY47" s="117"/>
      <c r="TKZ47" s="117"/>
      <c r="TLA47" s="117"/>
      <c r="TLB47" s="117"/>
      <c r="TLC47" s="117"/>
      <c r="TLD47" s="117"/>
      <c r="TLE47" s="117"/>
      <c r="TLF47" s="117"/>
      <c r="TLG47" s="117"/>
      <c r="TLH47" s="117"/>
      <c r="TLI47" s="117"/>
      <c r="TLJ47" s="117"/>
      <c r="TLK47" s="117"/>
      <c r="TLL47" s="117"/>
      <c r="TLM47" s="117"/>
      <c r="TLN47" s="117"/>
      <c r="TLO47" s="117"/>
      <c r="TLP47" s="117"/>
      <c r="TLQ47" s="117"/>
      <c r="TLR47" s="117"/>
      <c r="TLS47" s="117"/>
      <c r="TLT47" s="117"/>
      <c r="TLU47" s="117"/>
      <c r="TLV47" s="117"/>
      <c r="TLW47" s="117"/>
      <c r="TLX47" s="117"/>
      <c r="TLY47" s="117"/>
      <c r="TLZ47" s="117"/>
      <c r="TMA47" s="117"/>
      <c r="TMB47" s="117"/>
      <c r="TMC47" s="117"/>
      <c r="TMD47" s="117"/>
      <c r="TME47" s="117"/>
      <c r="TMF47" s="117"/>
      <c r="TMG47" s="117"/>
      <c r="TMH47" s="117"/>
      <c r="TMI47" s="117"/>
      <c r="TMJ47" s="117"/>
      <c r="TMK47" s="117"/>
      <c r="TML47" s="117"/>
      <c r="TMM47" s="117"/>
      <c r="TMN47" s="117"/>
      <c r="TMO47" s="117"/>
      <c r="TMP47" s="117"/>
      <c r="TMQ47" s="117"/>
      <c r="TMR47" s="117"/>
      <c r="TMS47" s="117"/>
      <c r="TMT47" s="117"/>
      <c r="TMU47" s="117"/>
      <c r="TMV47" s="117"/>
      <c r="TMW47" s="117"/>
      <c r="TMX47" s="117"/>
      <c r="TMY47" s="117"/>
      <c r="TMZ47" s="117"/>
      <c r="TNA47" s="117"/>
      <c r="TNB47" s="117"/>
      <c r="TNC47" s="117"/>
      <c r="TND47" s="117"/>
      <c r="TNE47" s="117"/>
      <c r="TNF47" s="117"/>
      <c r="TNG47" s="117"/>
      <c r="TNH47" s="117"/>
      <c r="TNI47" s="117"/>
      <c r="TNJ47" s="117"/>
      <c r="TNK47" s="117"/>
      <c r="TNL47" s="117"/>
      <c r="TNM47" s="117"/>
      <c r="TNN47" s="117"/>
      <c r="TNO47" s="117"/>
      <c r="TNP47" s="117"/>
      <c r="TNQ47" s="117"/>
      <c r="TNR47" s="117"/>
      <c r="TNS47" s="117"/>
      <c r="TNT47" s="117"/>
      <c r="TNU47" s="117"/>
      <c r="TNV47" s="117"/>
      <c r="TNW47" s="117"/>
      <c r="TNX47" s="117"/>
      <c r="TNY47" s="117"/>
      <c r="TNZ47" s="117"/>
      <c r="TOA47" s="117"/>
      <c r="TOB47" s="117"/>
      <c r="TOC47" s="117"/>
      <c r="TOD47" s="117"/>
      <c r="TOE47" s="117"/>
      <c r="TOF47" s="117"/>
      <c r="TOG47" s="117"/>
      <c r="TOH47" s="117"/>
      <c r="TOI47" s="117"/>
      <c r="TOJ47" s="117"/>
      <c r="TOK47" s="117"/>
      <c r="TOL47" s="117"/>
      <c r="TOM47" s="117"/>
      <c r="TON47" s="117"/>
      <c r="TOO47" s="117"/>
      <c r="TOP47" s="117"/>
      <c r="TOQ47" s="117"/>
      <c r="TOR47" s="117"/>
      <c r="TOS47" s="117"/>
      <c r="TOT47" s="117"/>
      <c r="TOU47" s="117"/>
      <c r="TOV47" s="117"/>
      <c r="TOW47" s="117"/>
      <c r="TOX47" s="117"/>
      <c r="TOY47" s="117"/>
      <c r="TOZ47" s="117"/>
      <c r="TPA47" s="117"/>
      <c r="TPB47" s="117"/>
      <c r="TPC47" s="117"/>
      <c r="TPD47" s="117"/>
      <c r="TPE47" s="117"/>
      <c r="TPF47" s="117"/>
      <c r="TPG47" s="117"/>
      <c r="TPH47" s="117"/>
      <c r="TPI47" s="117"/>
      <c r="TPJ47" s="117"/>
      <c r="TPK47" s="117"/>
      <c r="TPL47" s="117"/>
      <c r="TPM47" s="117"/>
      <c r="TPN47" s="117"/>
      <c r="TPO47" s="117"/>
      <c r="TPP47" s="117"/>
      <c r="TPQ47" s="117"/>
      <c r="TPR47" s="117"/>
      <c r="TPS47" s="117"/>
      <c r="TPT47" s="117"/>
      <c r="TPU47" s="117"/>
      <c r="TPV47" s="117"/>
      <c r="TPW47" s="117"/>
      <c r="TPX47" s="117"/>
      <c r="TPY47" s="117"/>
      <c r="TPZ47" s="117"/>
      <c r="TQA47" s="117"/>
      <c r="TQB47" s="117"/>
      <c r="TQC47" s="117"/>
      <c r="TQD47" s="117"/>
      <c r="TQE47" s="117"/>
      <c r="TQF47" s="117"/>
      <c r="TQG47" s="117"/>
      <c r="TQH47" s="117"/>
      <c r="TQI47" s="117"/>
      <c r="TQJ47" s="117"/>
      <c r="TQK47" s="117"/>
      <c r="TQL47" s="117"/>
      <c r="TQM47" s="117"/>
      <c r="TQN47" s="117"/>
      <c r="TQO47" s="117"/>
      <c r="TQP47" s="117"/>
      <c r="TQQ47" s="117"/>
      <c r="TQR47" s="117"/>
      <c r="TQS47" s="117"/>
      <c r="TQT47" s="117"/>
      <c r="TQU47" s="117"/>
      <c r="TQV47" s="117"/>
      <c r="TQW47" s="117"/>
      <c r="TQX47" s="117"/>
      <c r="TQY47" s="117"/>
      <c r="TQZ47" s="117"/>
      <c r="TRA47" s="117"/>
      <c r="TRB47" s="117"/>
      <c r="TRC47" s="117"/>
      <c r="TRD47" s="117"/>
      <c r="TRE47" s="117"/>
      <c r="TRF47" s="117"/>
      <c r="TRG47" s="117"/>
      <c r="TRH47" s="117"/>
      <c r="TRI47" s="117"/>
      <c r="TRJ47" s="117"/>
      <c r="TRK47" s="117"/>
      <c r="TRL47" s="117"/>
      <c r="TRM47" s="117"/>
      <c r="TRN47" s="117"/>
      <c r="TRO47" s="117"/>
      <c r="TRP47" s="117"/>
      <c r="TRQ47" s="117"/>
      <c r="TRR47" s="117"/>
      <c r="TRS47" s="117"/>
      <c r="TRT47" s="117"/>
      <c r="TRU47" s="117"/>
      <c r="TRV47" s="117"/>
      <c r="TRW47" s="117"/>
      <c r="TRX47" s="117"/>
      <c r="TRY47" s="117"/>
      <c r="TRZ47" s="117"/>
      <c r="TSA47" s="117"/>
      <c r="TSB47" s="117"/>
      <c r="TSC47" s="117"/>
      <c r="TSD47" s="117"/>
      <c r="TSE47" s="117"/>
      <c r="TSF47" s="117"/>
      <c r="TSG47" s="117"/>
      <c r="TSH47" s="117"/>
      <c r="TSI47" s="117"/>
      <c r="TSJ47" s="117"/>
      <c r="TSK47" s="117"/>
      <c r="TSL47" s="117"/>
      <c r="TSM47" s="117"/>
      <c r="TSN47" s="117"/>
      <c r="TSO47" s="117"/>
      <c r="TSP47" s="117"/>
      <c r="TSQ47" s="117"/>
      <c r="TSR47" s="117"/>
      <c r="TSS47" s="117"/>
      <c r="TST47" s="117"/>
      <c r="TSU47" s="117"/>
      <c r="TSV47" s="117"/>
      <c r="TSW47" s="117"/>
      <c r="TSX47" s="117"/>
      <c r="TSY47" s="117"/>
      <c r="TSZ47" s="117"/>
      <c r="TTA47" s="117"/>
      <c r="TTB47" s="117"/>
      <c r="TTC47" s="117"/>
      <c r="TTD47" s="117"/>
      <c r="TTE47" s="117"/>
      <c r="TTF47" s="117"/>
      <c r="TTG47" s="117"/>
      <c r="TTH47" s="117"/>
      <c r="TTI47" s="117"/>
      <c r="TTJ47" s="117"/>
      <c r="TTK47" s="117"/>
      <c r="TTL47" s="117"/>
      <c r="TTM47" s="117"/>
      <c r="TTN47" s="117"/>
      <c r="TTO47" s="117"/>
      <c r="TTP47" s="117"/>
      <c r="TTQ47" s="117"/>
      <c r="TTR47" s="117"/>
      <c r="TTS47" s="117"/>
      <c r="TTT47" s="117"/>
      <c r="TTU47" s="117"/>
      <c r="TTV47" s="117"/>
      <c r="TTW47" s="117"/>
      <c r="TTX47" s="117"/>
      <c r="TTY47" s="117"/>
      <c r="TTZ47" s="117"/>
      <c r="TUA47" s="117"/>
      <c r="TUB47" s="117"/>
      <c r="TUC47" s="117"/>
      <c r="TUD47" s="117"/>
      <c r="TUE47" s="117"/>
      <c r="TUF47" s="117"/>
      <c r="TUG47" s="117"/>
      <c r="TUH47" s="117"/>
      <c r="TUI47" s="117"/>
      <c r="TUJ47" s="117"/>
      <c r="TUK47" s="117"/>
      <c r="TUL47" s="117"/>
      <c r="TUM47" s="117"/>
      <c r="TUN47" s="117"/>
      <c r="TUO47" s="117"/>
      <c r="TUP47" s="117"/>
      <c r="TUQ47" s="117"/>
      <c r="TUR47" s="117"/>
      <c r="TUS47" s="117"/>
      <c r="TUT47" s="117"/>
      <c r="TUU47" s="117"/>
      <c r="TUV47" s="117"/>
      <c r="TUW47" s="117"/>
      <c r="TUX47" s="117"/>
      <c r="TUY47" s="117"/>
      <c r="TUZ47" s="117"/>
      <c r="TVA47" s="117"/>
      <c r="TVB47" s="117"/>
      <c r="TVC47" s="117"/>
      <c r="TVD47" s="117"/>
      <c r="TVE47" s="117"/>
      <c r="TVF47" s="117"/>
      <c r="TVG47" s="117"/>
      <c r="TVH47" s="117"/>
      <c r="TVI47" s="117"/>
      <c r="TVJ47" s="117"/>
      <c r="TVK47" s="117"/>
      <c r="TVL47" s="117"/>
      <c r="TVM47" s="117"/>
      <c r="TVN47" s="117"/>
      <c r="TVO47" s="117"/>
      <c r="TVP47" s="117"/>
      <c r="TVQ47" s="117"/>
      <c r="TVR47" s="117"/>
      <c r="TVS47" s="117"/>
      <c r="TVT47" s="117"/>
      <c r="TVU47" s="117"/>
      <c r="TVV47" s="117"/>
      <c r="TVW47" s="117"/>
      <c r="TVX47" s="117"/>
      <c r="TVY47" s="117"/>
      <c r="TVZ47" s="117"/>
      <c r="TWA47" s="117"/>
      <c r="TWB47" s="117"/>
      <c r="TWC47" s="117"/>
      <c r="TWD47" s="117"/>
      <c r="TWE47" s="117"/>
      <c r="TWF47" s="117"/>
      <c r="TWG47" s="117"/>
      <c r="TWH47" s="117"/>
      <c r="TWI47" s="117"/>
      <c r="TWJ47" s="117"/>
      <c r="TWK47" s="117"/>
      <c r="TWL47" s="117"/>
      <c r="TWM47" s="117"/>
      <c r="TWN47" s="117"/>
      <c r="TWO47" s="117"/>
      <c r="TWP47" s="117"/>
      <c r="TWQ47" s="117"/>
      <c r="TWR47" s="117"/>
      <c r="TWS47" s="117"/>
      <c r="TWT47" s="117"/>
      <c r="TWU47" s="117"/>
      <c r="TWV47" s="117"/>
      <c r="TWW47" s="117"/>
      <c r="TWX47" s="117"/>
      <c r="TWY47" s="117"/>
      <c r="TWZ47" s="117"/>
      <c r="TXA47" s="117"/>
      <c r="TXB47" s="117"/>
      <c r="TXC47" s="117"/>
      <c r="TXD47" s="117"/>
      <c r="TXE47" s="117"/>
      <c r="TXF47" s="117"/>
      <c r="TXG47" s="117"/>
      <c r="TXH47" s="117"/>
      <c r="TXI47" s="117"/>
      <c r="TXJ47" s="117"/>
      <c r="TXK47" s="117"/>
      <c r="TXL47" s="117"/>
      <c r="TXM47" s="117"/>
      <c r="TXN47" s="117"/>
      <c r="TXO47" s="117"/>
      <c r="TXP47" s="117"/>
      <c r="TXQ47" s="117"/>
      <c r="TXR47" s="117"/>
      <c r="TXS47" s="117"/>
      <c r="TXT47" s="117"/>
      <c r="TXU47" s="117"/>
      <c r="TXV47" s="117"/>
      <c r="TXW47" s="117"/>
      <c r="TXX47" s="117"/>
      <c r="TXY47" s="117"/>
      <c r="TXZ47" s="117"/>
      <c r="TYA47" s="117"/>
      <c r="TYB47" s="117"/>
      <c r="TYC47" s="117"/>
      <c r="TYD47" s="117"/>
      <c r="TYE47" s="117"/>
      <c r="TYF47" s="117"/>
      <c r="TYG47" s="117"/>
      <c r="TYH47" s="117"/>
      <c r="TYI47" s="117"/>
      <c r="TYJ47" s="117"/>
      <c r="TYK47" s="117"/>
      <c r="TYL47" s="117"/>
      <c r="TYM47" s="117"/>
      <c r="TYN47" s="117"/>
      <c r="TYO47" s="117"/>
      <c r="TYP47" s="117"/>
      <c r="TYQ47" s="117"/>
      <c r="TYR47" s="117"/>
      <c r="TYS47" s="117"/>
      <c r="TYT47" s="117"/>
      <c r="TYU47" s="117"/>
      <c r="TYV47" s="117"/>
      <c r="TYW47" s="117"/>
      <c r="TYX47" s="117"/>
      <c r="TYY47" s="117"/>
      <c r="TYZ47" s="117"/>
      <c r="TZA47" s="117"/>
      <c r="TZB47" s="117"/>
      <c r="TZC47" s="117"/>
      <c r="TZD47" s="117"/>
      <c r="TZE47" s="117"/>
      <c r="TZF47" s="117"/>
      <c r="TZG47" s="117"/>
      <c r="TZH47" s="117"/>
      <c r="TZI47" s="117"/>
      <c r="TZJ47" s="117"/>
      <c r="TZK47" s="117"/>
      <c r="TZL47" s="117"/>
      <c r="TZM47" s="117"/>
      <c r="TZN47" s="117"/>
      <c r="TZO47" s="117"/>
      <c r="TZP47" s="117"/>
      <c r="TZQ47" s="117"/>
      <c r="TZR47" s="117"/>
      <c r="TZS47" s="117"/>
      <c r="TZT47" s="117"/>
      <c r="TZU47" s="117"/>
      <c r="TZV47" s="117"/>
      <c r="TZW47" s="117"/>
      <c r="TZX47" s="117"/>
      <c r="TZY47" s="117"/>
      <c r="TZZ47" s="117"/>
      <c r="UAA47" s="117"/>
      <c r="UAB47" s="117"/>
      <c r="UAC47" s="117"/>
      <c r="UAD47" s="117"/>
      <c r="UAE47" s="117"/>
      <c r="UAF47" s="117"/>
      <c r="UAG47" s="117"/>
      <c r="UAH47" s="117"/>
      <c r="UAI47" s="117"/>
      <c r="UAJ47" s="117"/>
      <c r="UAK47" s="117"/>
      <c r="UAL47" s="117"/>
      <c r="UAM47" s="117"/>
      <c r="UAN47" s="117"/>
      <c r="UAO47" s="117"/>
      <c r="UAP47" s="117"/>
      <c r="UAQ47" s="117"/>
      <c r="UAR47" s="117"/>
      <c r="UAS47" s="117"/>
      <c r="UAT47" s="117"/>
      <c r="UAU47" s="117"/>
      <c r="UAV47" s="117"/>
      <c r="UAW47" s="117"/>
      <c r="UAX47" s="117"/>
      <c r="UAY47" s="117"/>
      <c r="UAZ47" s="117"/>
      <c r="UBA47" s="117"/>
      <c r="UBB47" s="117"/>
      <c r="UBC47" s="117"/>
      <c r="UBD47" s="117"/>
      <c r="UBE47" s="117"/>
      <c r="UBF47" s="117"/>
      <c r="UBG47" s="117"/>
      <c r="UBH47" s="117"/>
      <c r="UBI47" s="117"/>
      <c r="UBJ47" s="117"/>
      <c r="UBK47" s="117"/>
      <c r="UBL47" s="117"/>
      <c r="UBM47" s="117"/>
      <c r="UBN47" s="117"/>
      <c r="UBO47" s="117"/>
      <c r="UBP47" s="117"/>
      <c r="UBQ47" s="117"/>
      <c r="UBR47" s="117"/>
      <c r="UBS47" s="117"/>
      <c r="UBT47" s="117"/>
      <c r="UBU47" s="117"/>
      <c r="UBV47" s="117"/>
      <c r="UBW47" s="117"/>
      <c r="UBX47" s="117"/>
      <c r="UBY47" s="117"/>
      <c r="UBZ47" s="117"/>
      <c r="UCA47" s="117"/>
      <c r="UCB47" s="117"/>
      <c r="UCC47" s="117"/>
      <c r="UCD47" s="117"/>
      <c r="UCE47" s="117"/>
      <c r="UCF47" s="117"/>
      <c r="UCG47" s="117"/>
      <c r="UCH47" s="117"/>
      <c r="UCI47" s="117"/>
      <c r="UCJ47" s="117"/>
      <c r="UCK47" s="117"/>
      <c r="UCL47" s="117"/>
      <c r="UCM47" s="117"/>
      <c r="UCN47" s="117"/>
      <c r="UCO47" s="117"/>
      <c r="UCP47" s="117"/>
      <c r="UCQ47" s="117"/>
      <c r="UCR47" s="117"/>
      <c r="UCS47" s="117"/>
      <c r="UCT47" s="117"/>
      <c r="UCU47" s="117"/>
      <c r="UCV47" s="117"/>
      <c r="UCW47" s="117"/>
      <c r="UCX47" s="117"/>
      <c r="UCY47" s="117"/>
      <c r="UCZ47" s="117"/>
      <c r="UDA47" s="117"/>
      <c r="UDB47" s="117"/>
      <c r="UDC47" s="117"/>
      <c r="UDD47" s="117"/>
      <c r="UDE47" s="117"/>
      <c r="UDF47" s="117"/>
      <c r="UDG47" s="117"/>
      <c r="UDH47" s="117"/>
      <c r="UDI47" s="117"/>
      <c r="UDJ47" s="117"/>
      <c r="UDK47" s="117"/>
      <c r="UDL47" s="117"/>
      <c r="UDM47" s="117"/>
      <c r="UDN47" s="117"/>
      <c r="UDO47" s="117"/>
      <c r="UDP47" s="117"/>
      <c r="UDQ47" s="117"/>
      <c r="UDR47" s="117"/>
      <c r="UDS47" s="117"/>
      <c r="UDT47" s="117"/>
      <c r="UDU47" s="117"/>
      <c r="UDV47" s="117"/>
      <c r="UDW47" s="117"/>
      <c r="UDX47" s="117"/>
      <c r="UDY47" s="117"/>
      <c r="UDZ47" s="117"/>
      <c r="UEA47" s="117"/>
      <c r="UEB47" s="117"/>
      <c r="UEC47" s="117"/>
      <c r="UED47" s="117"/>
      <c r="UEE47" s="117"/>
      <c r="UEF47" s="117"/>
      <c r="UEG47" s="117"/>
      <c r="UEH47" s="117"/>
      <c r="UEI47" s="117"/>
      <c r="UEJ47" s="117"/>
      <c r="UEK47" s="117"/>
      <c r="UEL47" s="117"/>
      <c r="UEM47" s="117"/>
      <c r="UEN47" s="117"/>
      <c r="UEO47" s="117"/>
      <c r="UEP47" s="117"/>
      <c r="UEQ47" s="117"/>
      <c r="UER47" s="117"/>
      <c r="UES47" s="117"/>
      <c r="UET47" s="117"/>
      <c r="UEU47" s="117"/>
      <c r="UEV47" s="117"/>
      <c r="UEW47" s="117"/>
      <c r="UEX47" s="117"/>
      <c r="UEY47" s="117"/>
      <c r="UEZ47" s="117"/>
      <c r="UFA47" s="117"/>
      <c r="UFB47" s="117"/>
      <c r="UFC47" s="117"/>
      <c r="UFD47" s="117"/>
      <c r="UFE47" s="117"/>
      <c r="UFF47" s="117"/>
      <c r="UFG47" s="117"/>
      <c r="UFH47" s="117"/>
      <c r="UFI47" s="117"/>
      <c r="UFJ47" s="117"/>
      <c r="UFK47" s="117"/>
      <c r="UFL47" s="117"/>
      <c r="UFM47" s="117"/>
      <c r="UFN47" s="117"/>
      <c r="UFO47" s="117"/>
      <c r="UFP47" s="117"/>
      <c r="UFQ47" s="117"/>
      <c r="UFR47" s="117"/>
      <c r="UFS47" s="117"/>
      <c r="UFT47" s="117"/>
      <c r="UFU47" s="117"/>
      <c r="UFV47" s="117"/>
      <c r="UFW47" s="117"/>
      <c r="UFX47" s="117"/>
      <c r="UFY47" s="117"/>
      <c r="UFZ47" s="117"/>
      <c r="UGA47" s="117"/>
      <c r="UGB47" s="117"/>
      <c r="UGC47" s="117"/>
      <c r="UGD47" s="117"/>
      <c r="UGE47" s="117"/>
      <c r="UGF47" s="117"/>
      <c r="UGG47" s="117"/>
      <c r="UGH47" s="117"/>
      <c r="UGI47" s="117"/>
      <c r="UGJ47" s="117"/>
      <c r="UGK47" s="117"/>
      <c r="UGL47" s="117"/>
      <c r="UGM47" s="117"/>
      <c r="UGN47" s="117"/>
      <c r="UGO47" s="117"/>
      <c r="UGP47" s="117"/>
      <c r="UGQ47" s="117"/>
      <c r="UGR47" s="117"/>
      <c r="UGS47" s="117"/>
      <c r="UGT47" s="117"/>
      <c r="UGU47" s="117"/>
      <c r="UGV47" s="117"/>
      <c r="UGW47" s="117"/>
      <c r="UGX47" s="117"/>
      <c r="UGY47" s="117"/>
      <c r="UGZ47" s="117"/>
      <c r="UHA47" s="117"/>
      <c r="UHB47" s="117"/>
      <c r="UHC47" s="117"/>
      <c r="UHD47" s="117"/>
      <c r="UHE47" s="117"/>
      <c r="UHF47" s="117"/>
      <c r="UHG47" s="117"/>
      <c r="UHH47" s="117"/>
      <c r="UHI47" s="117"/>
      <c r="UHJ47" s="117"/>
      <c r="UHK47" s="117"/>
      <c r="UHL47" s="117"/>
      <c r="UHM47" s="117"/>
      <c r="UHN47" s="117"/>
      <c r="UHO47" s="117"/>
      <c r="UHP47" s="117"/>
      <c r="UHQ47" s="117"/>
      <c r="UHR47" s="117"/>
      <c r="UHS47" s="117"/>
      <c r="UHT47" s="117"/>
      <c r="UHU47" s="117"/>
      <c r="UHV47" s="117"/>
      <c r="UHW47" s="117"/>
      <c r="UHX47" s="117"/>
      <c r="UHY47" s="117"/>
      <c r="UHZ47" s="117"/>
      <c r="UIA47" s="117"/>
      <c r="UIB47" s="117"/>
      <c r="UIC47" s="117"/>
      <c r="UID47" s="117"/>
      <c r="UIE47" s="117"/>
      <c r="UIF47" s="117"/>
      <c r="UIG47" s="117"/>
      <c r="UIH47" s="117"/>
      <c r="UII47" s="117"/>
      <c r="UIJ47" s="117"/>
      <c r="UIK47" s="117"/>
      <c r="UIL47" s="117"/>
      <c r="UIM47" s="117"/>
      <c r="UIN47" s="117"/>
      <c r="UIO47" s="117"/>
      <c r="UIP47" s="117"/>
      <c r="UIQ47" s="117"/>
      <c r="UIR47" s="117"/>
      <c r="UIS47" s="117"/>
      <c r="UIT47" s="117"/>
      <c r="UIU47" s="117"/>
      <c r="UIV47" s="117"/>
      <c r="UIW47" s="117"/>
      <c r="UIX47" s="117"/>
      <c r="UIY47" s="117"/>
      <c r="UIZ47" s="117"/>
      <c r="UJA47" s="117"/>
      <c r="UJB47" s="117"/>
      <c r="UJC47" s="117"/>
      <c r="UJD47" s="117"/>
      <c r="UJE47" s="117"/>
      <c r="UJF47" s="117"/>
      <c r="UJG47" s="117"/>
      <c r="UJH47" s="117"/>
      <c r="UJI47" s="117"/>
      <c r="UJJ47" s="117"/>
      <c r="UJK47" s="117"/>
      <c r="UJL47" s="117"/>
      <c r="UJM47" s="117"/>
      <c r="UJN47" s="117"/>
      <c r="UJO47" s="117"/>
      <c r="UJP47" s="117"/>
      <c r="UJQ47" s="117"/>
      <c r="UJR47" s="117"/>
      <c r="UJS47" s="117"/>
      <c r="UJT47" s="117"/>
      <c r="UJU47" s="117"/>
      <c r="UJV47" s="117"/>
      <c r="UJW47" s="117"/>
      <c r="UJX47" s="117"/>
      <c r="UJY47" s="117"/>
      <c r="UJZ47" s="117"/>
      <c r="UKA47" s="117"/>
      <c r="UKB47" s="117"/>
      <c r="UKC47" s="117"/>
      <c r="UKD47" s="117"/>
      <c r="UKE47" s="117"/>
      <c r="UKF47" s="117"/>
      <c r="UKG47" s="117"/>
      <c r="UKH47" s="117"/>
      <c r="UKI47" s="117"/>
      <c r="UKJ47" s="117"/>
      <c r="UKK47" s="117"/>
      <c r="UKL47" s="117"/>
      <c r="UKM47" s="117"/>
      <c r="UKN47" s="117"/>
      <c r="UKO47" s="117"/>
      <c r="UKP47" s="117"/>
      <c r="UKQ47" s="117"/>
      <c r="UKR47" s="117"/>
      <c r="UKS47" s="117"/>
      <c r="UKT47" s="117"/>
      <c r="UKU47" s="117"/>
      <c r="UKV47" s="117"/>
      <c r="UKW47" s="117"/>
      <c r="UKX47" s="117"/>
      <c r="UKY47" s="117"/>
      <c r="UKZ47" s="117"/>
      <c r="ULA47" s="117"/>
      <c r="ULB47" s="117"/>
      <c r="ULC47" s="117"/>
      <c r="ULD47" s="117"/>
      <c r="ULE47" s="117"/>
      <c r="ULF47" s="117"/>
      <c r="ULG47" s="117"/>
      <c r="ULH47" s="117"/>
      <c r="ULI47" s="117"/>
      <c r="ULJ47" s="117"/>
      <c r="ULK47" s="117"/>
      <c r="ULL47" s="117"/>
      <c r="ULM47" s="117"/>
      <c r="ULN47" s="117"/>
      <c r="ULO47" s="117"/>
      <c r="ULP47" s="117"/>
      <c r="ULQ47" s="117"/>
      <c r="ULR47" s="117"/>
      <c r="ULS47" s="117"/>
      <c r="ULT47" s="117"/>
      <c r="ULU47" s="117"/>
      <c r="ULV47" s="117"/>
      <c r="ULW47" s="117"/>
      <c r="ULX47" s="117"/>
      <c r="ULY47" s="117"/>
      <c r="ULZ47" s="117"/>
      <c r="UMA47" s="117"/>
      <c r="UMB47" s="117"/>
      <c r="UMC47" s="117"/>
      <c r="UMD47" s="117"/>
      <c r="UME47" s="117"/>
      <c r="UMF47" s="117"/>
      <c r="UMG47" s="117"/>
      <c r="UMH47" s="117"/>
      <c r="UMI47" s="117"/>
      <c r="UMJ47" s="117"/>
      <c r="UMK47" s="117"/>
      <c r="UML47" s="117"/>
      <c r="UMM47" s="117"/>
      <c r="UMN47" s="117"/>
      <c r="UMO47" s="117"/>
      <c r="UMP47" s="117"/>
      <c r="UMQ47" s="117"/>
      <c r="UMR47" s="117"/>
      <c r="UMS47" s="117"/>
      <c r="UMT47" s="117"/>
      <c r="UMU47" s="117"/>
      <c r="UMV47" s="117"/>
      <c r="UMW47" s="117"/>
      <c r="UMX47" s="117"/>
      <c r="UMY47" s="117"/>
      <c r="UMZ47" s="117"/>
      <c r="UNA47" s="117"/>
      <c r="UNB47" s="117"/>
      <c r="UNC47" s="117"/>
      <c r="UND47" s="117"/>
      <c r="UNE47" s="117"/>
      <c r="UNF47" s="117"/>
      <c r="UNG47" s="117"/>
      <c r="UNH47" s="117"/>
      <c r="UNI47" s="117"/>
      <c r="UNJ47" s="117"/>
      <c r="UNK47" s="117"/>
      <c r="UNL47" s="117"/>
      <c r="UNM47" s="117"/>
      <c r="UNN47" s="117"/>
      <c r="UNO47" s="117"/>
      <c r="UNP47" s="117"/>
      <c r="UNQ47" s="117"/>
      <c r="UNR47" s="117"/>
      <c r="UNS47" s="117"/>
      <c r="UNT47" s="117"/>
      <c r="UNU47" s="117"/>
      <c r="UNV47" s="117"/>
      <c r="UNW47" s="117"/>
      <c r="UNX47" s="117"/>
      <c r="UNY47" s="117"/>
      <c r="UNZ47" s="117"/>
      <c r="UOA47" s="117"/>
      <c r="UOB47" s="117"/>
      <c r="UOC47" s="117"/>
      <c r="UOD47" s="117"/>
      <c r="UOE47" s="117"/>
      <c r="UOF47" s="117"/>
      <c r="UOG47" s="117"/>
      <c r="UOH47" s="117"/>
      <c r="UOI47" s="117"/>
      <c r="UOJ47" s="117"/>
      <c r="UOK47" s="117"/>
      <c r="UOL47" s="117"/>
      <c r="UOM47" s="117"/>
      <c r="UON47" s="117"/>
      <c r="UOO47" s="117"/>
      <c r="UOP47" s="117"/>
      <c r="UOQ47" s="117"/>
      <c r="UOR47" s="117"/>
      <c r="UOS47" s="117"/>
      <c r="UOT47" s="117"/>
      <c r="UOU47" s="117"/>
      <c r="UOV47" s="117"/>
      <c r="UOW47" s="117"/>
      <c r="UOX47" s="117"/>
      <c r="UOY47" s="117"/>
      <c r="UOZ47" s="117"/>
      <c r="UPA47" s="117"/>
      <c r="UPB47" s="117"/>
      <c r="UPC47" s="117"/>
      <c r="UPD47" s="117"/>
      <c r="UPE47" s="117"/>
      <c r="UPF47" s="117"/>
      <c r="UPG47" s="117"/>
      <c r="UPH47" s="117"/>
      <c r="UPI47" s="117"/>
      <c r="UPJ47" s="117"/>
      <c r="UPK47" s="117"/>
      <c r="UPL47" s="117"/>
      <c r="UPM47" s="117"/>
      <c r="UPN47" s="117"/>
      <c r="UPO47" s="117"/>
      <c r="UPP47" s="117"/>
      <c r="UPQ47" s="117"/>
      <c r="UPR47" s="117"/>
      <c r="UPS47" s="117"/>
      <c r="UPT47" s="117"/>
      <c r="UPU47" s="117"/>
      <c r="UPV47" s="117"/>
      <c r="UPW47" s="117"/>
      <c r="UPX47" s="117"/>
      <c r="UPY47" s="117"/>
      <c r="UPZ47" s="117"/>
      <c r="UQA47" s="117"/>
      <c r="UQB47" s="117"/>
      <c r="UQC47" s="117"/>
      <c r="UQD47" s="117"/>
      <c r="UQE47" s="117"/>
      <c r="UQF47" s="117"/>
      <c r="UQG47" s="117"/>
      <c r="UQH47" s="117"/>
      <c r="UQI47" s="117"/>
      <c r="UQJ47" s="117"/>
      <c r="UQK47" s="117"/>
      <c r="UQL47" s="117"/>
      <c r="UQM47" s="117"/>
      <c r="UQN47" s="117"/>
      <c r="UQO47" s="117"/>
      <c r="UQP47" s="117"/>
      <c r="UQQ47" s="117"/>
      <c r="UQR47" s="117"/>
      <c r="UQS47" s="117"/>
      <c r="UQT47" s="117"/>
      <c r="UQU47" s="117"/>
      <c r="UQV47" s="117"/>
      <c r="UQW47" s="117"/>
      <c r="UQX47" s="117"/>
      <c r="UQY47" s="117"/>
      <c r="UQZ47" s="117"/>
      <c r="URA47" s="117"/>
      <c r="URB47" s="117"/>
      <c r="URC47" s="117"/>
      <c r="URD47" s="117"/>
      <c r="URE47" s="117"/>
      <c r="URF47" s="117"/>
      <c r="URG47" s="117"/>
      <c r="URH47" s="117"/>
      <c r="URI47" s="117"/>
      <c r="URJ47" s="117"/>
      <c r="URK47" s="117"/>
      <c r="URL47" s="117"/>
      <c r="URM47" s="117"/>
      <c r="URN47" s="117"/>
      <c r="URO47" s="117"/>
      <c r="URP47" s="117"/>
      <c r="URQ47" s="117"/>
      <c r="URR47" s="117"/>
      <c r="URS47" s="117"/>
      <c r="URT47" s="117"/>
      <c r="URU47" s="117"/>
      <c r="URV47" s="117"/>
      <c r="URW47" s="117"/>
      <c r="URX47" s="117"/>
      <c r="URY47" s="117"/>
      <c r="URZ47" s="117"/>
      <c r="USA47" s="117"/>
      <c r="USB47" s="117"/>
      <c r="USC47" s="117"/>
      <c r="USD47" s="117"/>
      <c r="USE47" s="117"/>
      <c r="USF47" s="117"/>
      <c r="USG47" s="117"/>
      <c r="USH47" s="117"/>
      <c r="USI47" s="117"/>
      <c r="USJ47" s="117"/>
      <c r="USK47" s="117"/>
      <c r="USL47" s="117"/>
      <c r="USM47" s="117"/>
      <c r="USN47" s="117"/>
      <c r="USO47" s="117"/>
      <c r="USP47" s="117"/>
      <c r="USQ47" s="117"/>
      <c r="USR47" s="117"/>
      <c r="USS47" s="117"/>
      <c r="UST47" s="117"/>
      <c r="USU47" s="117"/>
      <c r="USV47" s="117"/>
      <c r="USW47" s="117"/>
      <c r="USX47" s="117"/>
      <c r="USY47" s="117"/>
      <c r="USZ47" s="117"/>
      <c r="UTA47" s="117"/>
      <c r="UTB47" s="117"/>
      <c r="UTC47" s="117"/>
      <c r="UTD47" s="117"/>
      <c r="UTE47" s="117"/>
      <c r="UTF47" s="117"/>
      <c r="UTG47" s="117"/>
      <c r="UTH47" s="117"/>
      <c r="UTI47" s="117"/>
      <c r="UTJ47" s="117"/>
      <c r="UTK47" s="117"/>
      <c r="UTL47" s="117"/>
      <c r="UTM47" s="117"/>
      <c r="UTN47" s="117"/>
      <c r="UTO47" s="117"/>
      <c r="UTP47" s="117"/>
      <c r="UTQ47" s="117"/>
      <c r="UTR47" s="117"/>
      <c r="UTS47" s="117"/>
      <c r="UTT47" s="117"/>
      <c r="UTU47" s="117"/>
      <c r="UTV47" s="117"/>
      <c r="UTW47" s="117"/>
      <c r="UTX47" s="117"/>
      <c r="UTY47" s="117"/>
      <c r="UTZ47" s="117"/>
      <c r="UUA47" s="117"/>
      <c r="UUB47" s="117"/>
      <c r="UUC47" s="117"/>
      <c r="UUD47" s="117"/>
      <c r="UUE47" s="117"/>
      <c r="UUF47" s="117"/>
      <c r="UUG47" s="117"/>
      <c r="UUH47" s="117"/>
      <c r="UUI47" s="117"/>
      <c r="UUJ47" s="117"/>
      <c r="UUK47" s="117"/>
      <c r="UUL47" s="117"/>
      <c r="UUM47" s="117"/>
      <c r="UUN47" s="117"/>
      <c r="UUO47" s="117"/>
      <c r="UUP47" s="117"/>
      <c r="UUQ47" s="117"/>
      <c r="UUR47" s="117"/>
      <c r="UUS47" s="117"/>
      <c r="UUT47" s="117"/>
      <c r="UUU47" s="117"/>
      <c r="UUV47" s="117"/>
      <c r="UUW47" s="117"/>
      <c r="UUX47" s="117"/>
      <c r="UUY47" s="117"/>
      <c r="UUZ47" s="117"/>
      <c r="UVA47" s="117"/>
      <c r="UVB47" s="117"/>
      <c r="UVC47" s="117"/>
      <c r="UVD47" s="117"/>
      <c r="UVE47" s="117"/>
      <c r="UVF47" s="117"/>
      <c r="UVG47" s="117"/>
      <c r="UVH47" s="117"/>
      <c r="UVI47" s="117"/>
      <c r="UVJ47" s="117"/>
      <c r="UVK47" s="117"/>
      <c r="UVL47" s="117"/>
      <c r="UVM47" s="117"/>
      <c r="UVN47" s="117"/>
      <c r="UVO47" s="117"/>
      <c r="UVP47" s="117"/>
      <c r="UVQ47" s="117"/>
      <c r="UVR47" s="117"/>
      <c r="UVS47" s="117"/>
      <c r="UVT47" s="117"/>
      <c r="UVU47" s="117"/>
      <c r="UVV47" s="117"/>
      <c r="UVW47" s="117"/>
      <c r="UVX47" s="117"/>
      <c r="UVY47" s="117"/>
      <c r="UVZ47" s="117"/>
      <c r="UWA47" s="117"/>
      <c r="UWB47" s="117"/>
      <c r="UWC47" s="117"/>
      <c r="UWD47" s="117"/>
      <c r="UWE47" s="117"/>
      <c r="UWF47" s="117"/>
      <c r="UWG47" s="117"/>
      <c r="UWH47" s="117"/>
      <c r="UWI47" s="117"/>
      <c r="UWJ47" s="117"/>
      <c r="UWK47" s="117"/>
      <c r="UWL47" s="117"/>
      <c r="UWM47" s="117"/>
      <c r="UWN47" s="117"/>
      <c r="UWO47" s="117"/>
      <c r="UWP47" s="117"/>
      <c r="UWQ47" s="117"/>
      <c r="UWR47" s="117"/>
      <c r="UWS47" s="117"/>
      <c r="UWT47" s="117"/>
      <c r="UWU47" s="117"/>
      <c r="UWV47" s="117"/>
      <c r="UWW47" s="117"/>
      <c r="UWX47" s="117"/>
      <c r="UWY47" s="117"/>
      <c r="UWZ47" s="117"/>
      <c r="UXA47" s="117"/>
      <c r="UXB47" s="117"/>
      <c r="UXC47" s="117"/>
      <c r="UXD47" s="117"/>
      <c r="UXE47" s="117"/>
      <c r="UXF47" s="117"/>
      <c r="UXG47" s="117"/>
      <c r="UXH47" s="117"/>
      <c r="UXI47" s="117"/>
      <c r="UXJ47" s="117"/>
      <c r="UXK47" s="117"/>
      <c r="UXL47" s="117"/>
      <c r="UXM47" s="117"/>
      <c r="UXN47" s="117"/>
      <c r="UXO47" s="117"/>
      <c r="UXP47" s="117"/>
      <c r="UXQ47" s="117"/>
      <c r="UXR47" s="117"/>
      <c r="UXS47" s="117"/>
      <c r="UXT47" s="117"/>
      <c r="UXU47" s="117"/>
      <c r="UXV47" s="117"/>
      <c r="UXW47" s="117"/>
      <c r="UXX47" s="117"/>
      <c r="UXY47" s="117"/>
      <c r="UXZ47" s="117"/>
      <c r="UYA47" s="117"/>
      <c r="UYB47" s="117"/>
      <c r="UYC47" s="117"/>
      <c r="UYD47" s="117"/>
      <c r="UYE47" s="117"/>
      <c r="UYF47" s="117"/>
      <c r="UYG47" s="117"/>
      <c r="UYH47" s="117"/>
      <c r="UYI47" s="117"/>
      <c r="UYJ47" s="117"/>
      <c r="UYK47" s="117"/>
      <c r="UYL47" s="117"/>
      <c r="UYM47" s="117"/>
      <c r="UYN47" s="117"/>
      <c r="UYO47" s="117"/>
      <c r="UYP47" s="117"/>
      <c r="UYQ47" s="117"/>
      <c r="UYR47" s="117"/>
      <c r="UYS47" s="117"/>
      <c r="UYT47" s="117"/>
      <c r="UYU47" s="117"/>
      <c r="UYV47" s="117"/>
      <c r="UYW47" s="117"/>
      <c r="UYX47" s="117"/>
      <c r="UYY47" s="117"/>
      <c r="UYZ47" s="117"/>
      <c r="UZA47" s="117"/>
      <c r="UZB47" s="117"/>
      <c r="UZC47" s="117"/>
      <c r="UZD47" s="117"/>
      <c r="UZE47" s="117"/>
      <c r="UZF47" s="117"/>
      <c r="UZG47" s="117"/>
      <c r="UZH47" s="117"/>
      <c r="UZI47" s="117"/>
      <c r="UZJ47" s="117"/>
      <c r="UZK47" s="117"/>
      <c r="UZL47" s="117"/>
      <c r="UZM47" s="117"/>
      <c r="UZN47" s="117"/>
      <c r="UZO47" s="117"/>
      <c r="UZP47" s="117"/>
      <c r="UZQ47" s="117"/>
      <c r="UZR47" s="117"/>
      <c r="UZS47" s="117"/>
      <c r="UZT47" s="117"/>
      <c r="UZU47" s="117"/>
      <c r="UZV47" s="117"/>
      <c r="UZW47" s="117"/>
      <c r="UZX47" s="117"/>
      <c r="UZY47" s="117"/>
      <c r="UZZ47" s="117"/>
      <c r="VAA47" s="117"/>
      <c r="VAB47" s="117"/>
      <c r="VAC47" s="117"/>
      <c r="VAD47" s="117"/>
      <c r="VAE47" s="117"/>
      <c r="VAF47" s="117"/>
      <c r="VAG47" s="117"/>
      <c r="VAH47" s="117"/>
      <c r="VAI47" s="117"/>
      <c r="VAJ47" s="117"/>
      <c r="VAK47" s="117"/>
      <c r="VAL47" s="117"/>
      <c r="VAM47" s="117"/>
      <c r="VAN47" s="117"/>
      <c r="VAO47" s="117"/>
      <c r="VAP47" s="117"/>
      <c r="VAQ47" s="117"/>
      <c r="VAR47" s="117"/>
      <c r="VAS47" s="117"/>
      <c r="VAT47" s="117"/>
      <c r="VAU47" s="117"/>
      <c r="VAV47" s="117"/>
      <c r="VAW47" s="117"/>
      <c r="VAX47" s="117"/>
      <c r="VAY47" s="117"/>
      <c r="VAZ47" s="117"/>
      <c r="VBA47" s="117"/>
      <c r="VBB47" s="117"/>
      <c r="VBC47" s="117"/>
      <c r="VBD47" s="117"/>
      <c r="VBE47" s="117"/>
      <c r="VBF47" s="117"/>
      <c r="VBG47" s="117"/>
      <c r="VBH47" s="117"/>
      <c r="VBI47" s="117"/>
      <c r="VBJ47" s="117"/>
      <c r="VBK47" s="117"/>
      <c r="VBL47" s="117"/>
      <c r="VBM47" s="117"/>
      <c r="VBN47" s="117"/>
      <c r="VBO47" s="117"/>
      <c r="VBP47" s="117"/>
      <c r="VBQ47" s="117"/>
      <c r="VBR47" s="117"/>
      <c r="VBS47" s="117"/>
      <c r="VBT47" s="117"/>
      <c r="VBU47" s="117"/>
      <c r="VBV47" s="117"/>
      <c r="VBW47" s="117"/>
      <c r="VBX47" s="117"/>
      <c r="VBY47" s="117"/>
      <c r="VBZ47" s="117"/>
      <c r="VCA47" s="117"/>
      <c r="VCB47" s="117"/>
      <c r="VCC47" s="117"/>
      <c r="VCD47" s="117"/>
      <c r="VCE47" s="117"/>
      <c r="VCF47" s="117"/>
      <c r="VCG47" s="117"/>
      <c r="VCH47" s="117"/>
      <c r="VCI47" s="117"/>
      <c r="VCJ47" s="117"/>
      <c r="VCK47" s="117"/>
      <c r="VCL47" s="117"/>
      <c r="VCM47" s="117"/>
      <c r="VCN47" s="117"/>
      <c r="VCO47" s="117"/>
      <c r="VCP47" s="117"/>
      <c r="VCQ47" s="117"/>
      <c r="VCR47" s="117"/>
      <c r="VCS47" s="117"/>
      <c r="VCT47" s="117"/>
      <c r="VCU47" s="117"/>
      <c r="VCV47" s="117"/>
      <c r="VCW47" s="117"/>
      <c r="VCX47" s="117"/>
      <c r="VCY47" s="117"/>
      <c r="VCZ47" s="117"/>
      <c r="VDA47" s="117"/>
      <c r="VDB47" s="117"/>
      <c r="VDC47" s="117"/>
      <c r="VDD47" s="117"/>
      <c r="VDE47" s="117"/>
      <c r="VDF47" s="117"/>
      <c r="VDG47" s="117"/>
      <c r="VDH47" s="117"/>
      <c r="VDI47" s="117"/>
      <c r="VDJ47" s="117"/>
      <c r="VDK47" s="117"/>
      <c r="VDL47" s="117"/>
      <c r="VDM47" s="117"/>
      <c r="VDN47" s="117"/>
      <c r="VDO47" s="117"/>
      <c r="VDP47" s="117"/>
      <c r="VDQ47" s="117"/>
      <c r="VDR47" s="117"/>
      <c r="VDS47" s="117"/>
      <c r="VDT47" s="117"/>
      <c r="VDU47" s="117"/>
      <c r="VDV47" s="117"/>
      <c r="VDW47" s="117"/>
      <c r="VDX47" s="117"/>
      <c r="VDY47" s="117"/>
      <c r="VDZ47" s="117"/>
      <c r="VEA47" s="117"/>
      <c r="VEB47" s="117"/>
      <c r="VEC47" s="117"/>
      <c r="VED47" s="117"/>
      <c r="VEE47" s="117"/>
      <c r="VEF47" s="117"/>
      <c r="VEG47" s="117"/>
      <c r="VEH47" s="117"/>
      <c r="VEI47" s="117"/>
      <c r="VEJ47" s="117"/>
      <c r="VEK47" s="117"/>
      <c r="VEL47" s="117"/>
      <c r="VEM47" s="117"/>
      <c r="VEN47" s="117"/>
      <c r="VEO47" s="117"/>
      <c r="VEP47" s="117"/>
      <c r="VEQ47" s="117"/>
      <c r="VER47" s="117"/>
      <c r="VES47" s="117"/>
      <c r="VET47" s="117"/>
      <c r="VEU47" s="117"/>
      <c r="VEV47" s="117"/>
      <c r="VEW47" s="117"/>
      <c r="VEX47" s="117"/>
      <c r="VEY47" s="117"/>
      <c r="VEZ47" s="117"/>
      <c r="VFA47" s="117"/>
      <c r="VFB47" s="117"/>
      <c r="VFC47" s="117"/>
      <c r="VFD47" s="117"/>
      <c r="VFE47" s="117"/>
      <c r="VFF47" s="117"/>
      <c r="VFG47" s="117"/>
      <c r="VFH47" s="117"/>
      <c r="VFI47" s="117"/>
      <c r="VFJ47" s="117"/>
      <c r="VFK47" s="117"/>
      <c r="VFL47" s="117"/>
      <c r="VFM47" s="117"/>
      <c r="VFN47" s="117"/>
      <c r="VFO47" s="117"/>
      <c r="VFP47" s="117"/>
      <c r="VFQ47" s="117"/>
      <c r="VFR47" s="117"/>
      <c r="VFS47" s="117"/>
      <c r="VFT47" s="117"/>
      <c r="VFU47" s="117"/>
      <c r="VFV47" s="117"/>
      <c r="VFW47" s="117"/>
      <c r="VFX47" s="117"/>
      <c r="VFY47" s="117"/>
      <c r="VFZ47" s="117"/>
      <c r="VGA47" s="117"/>
      <c r="VGB47" s="117"/>
      <c r="VGC47" s="117"/>
      <c r="VGD47" s="117"/>
      <c r="VGE47" s="117"/>
      <c r="VGF47" s="117"/>
      <c r="VGG47" s="117"/>
      <c r="VGH47" s="117"/>
      <c r="VGI47" s="117"/>
      <c r="VGJ47" s="117"/>
      <c r="VGK47" s="117"/>
      <c r="VGL47" s="117"/>
      <c r="VGM47" s="117"/>
      <c r="VGN47" s="117"/>
      <c r="VGO47" s="117"/>
      <c r="VGP47" s="117"/>
      <c r="VGQ47" s="117"/>
      <c r="VGR47" s="117"/>
      <c r="VGS47" s="117"/>
      <c r="VGT47" s="117"/>
      <c r="VGU47" s="117"/>
      <c r="VGV47" s="117"/>
      <c r="VGW47" s="117"/>
      <c r="VGX47" s="117"/>
      <c r="VGY47" s="117"/>
      <c r="VGZ47" s="117"/>
      <c r="VHA47" s="117"/>
      <c r="VHB47" s="117"/>
      <c r="VHC47" s="117"/>
      <c r="VHD47" s="117"/>
      <c r="VHE47" s="117"/>
      <c r="VHF47" s="117"/>
      <c r="VHG47" s="117"/>
      <c r="VHH47" s="117"/>
      <c r="VHI47" s="117"/>
      <c r="VHJ47" s="117"/>
      <c r="VHK47" s="117"/>
      <c r="VHL47" s="117"/>
      <c r="VHM47" s="117"/>
      <c r="VHN47" s="117"/>
      <c r="VHO47" s="117"/>
      <c r="VHP47" s="117"/>
      <c r="VHQ47" s="117"/>
      <c r="VHR47" s="117"/>
      <c r="VHS47" s="117"/>
      <c r="VHT47" s="117"/>
      <c r="VHU47" s="117"/>
      <c r="VHV47" s="117"/>
      <c r="VHW47" s="117"/>
      <c r="VHX47" s="117"/>
      <c r="VHY47" s="117"/>
      <c r="VHZ47" s="117"/>
      <c r="VIA47" s="117"/>
      <c r="VIB47" s="117"/>
      <c r="VIC47" s="117"/>
      <c r="VID47" s="117"/>
      <c r="VIE47" s="117"/>
      <c r="VIF47" s="117"/>
      <c r="VIG47" s="117"/>
      <c r="VIH47" s="117"/>
      <c r="VII47" s="117"/>
      <c r="VIJ47" s="117"/>
      <c r="VIK47" s="117"/>
      <c r="VIL47" s="117"/>
      <c r="VIM47" s="117"/>
      <c r="VIN47" s="117"/>
      <c r="VIO47" s="117"/>
      <c r="VIP47" s="117"/>
      <c r="VIQ47" s="117"/>
      <c r="VIR47" s="117"/>
      <c r="VIS47" s="117"/>
      <c r="VIT47" s="117"/>
      <c r="VIU47" s="117"/>
      <c r="VIV47" s="117"/>
      <c r="VIW47" s="117"/>
      <c r="VIX47" s="117"/>
      <c r="VIY47" s="117"/>
      <c r="VIZ47" s="117"/>
      <c r="VJA47" s="117"/>
      <c r="VJB47" s="117"/>
      <c r="VJC47" s="117"/>
      <c r="VJD47" s="117"/>
      <c r="VJE47" s="117"/>
      <c r="VJF47" s="117"/>
      <c r="VJG47" s="117"/>
      <c r="VJH47" s="117"/>
      <c r="VJI47" s="117"/>
      <c r="VJJ47" s="117"/>
      <c r="VJK47" s="117"/>
      <c r="VJL47" s="117"/>
      <c r="VJM47" s="117"/>
      <c r="VJN47" s="117"/>
      <c r="VJO47" s="117"/>
      <c r="VJP47" s="117"/>
      <c r="VJQ47" s="117"/>
      <c r="VJR47" s="117"/>
      <c r="VJS47" s="117"/>
      <c r="VJT47" s="117"/>
      <c r="VJU47" s="117"/>
      <c r="VJV47" s="117"/>
      <c r="VJW47" s="117"/>
      <c r="VJX47" s="117"/>
      <c r="VJY47" s="117"/>
      <c r="VJZ47" s="117"/>
      <c r="VKA47" s="117"/>
      <c r="VKB47" s="117"/>
      <c r="VKC47" s="117"/>
      <c r="VKD47" s="117"/>
      <c r="VKE47" s="117"/>
      <c r="VKF47" s="117"/>
      <c r="VKG47" s="117"/>
      <c r="VKH47" s="117"/>
      <c r="VKI47" s="117"/>
      <c r="VKJ47" s="117"/>
      <c r="VKK47" s="117"/>
      <c r="VKL47" s="117"/>
      <c r="VKM47" s="117"/>
      <c r="VKN47" s="117"/>
      <c r="VKO47" s="117"/>
      <c r="VKP47" s="117"/>
      <c r="VKQ47" s="117"/>
      <c r="VKR47" s="117"/>
      <c r="VKS47" s="117"/>
      <c r="VKT47" s="117"/>
      <c r="VKU47" s="117"/>
      <c r="VKV47" s="117"/>
      <c r="VKW47" s="117"/>
      <c r="VKX47" s="117"/>
      <c r="VKY47" s="117"/>
      <c r="VKZ47" s="117"/>
      <c r="VLA47" s="117"/>
      <c r="VLB47" s="117"/>
      <c r="VLC47" s="117"/>
      <c r="VLD47" s="117"/>
      <c r="VLE47" s="117"/>
      <c r="VLF47" s="117"/>
      <c r="VLG47" s="117"/>
      <c r="VLH47" s="117"/>
      <c r="VLI47" s="117"/>
      <c r="VLJ47" s="117"/>
      <c r="VLK47" s="117"/>
      <c r="VLL47" s="117"/>
      <c r="VLM47" s="117"/>
      <c r="VLN47" s="117"/>
      <c r="VLO47" s="117"/>
      <c r="VLP47" s="117"/>
      <c r="VLQ47" s="117"/>
      <c r="VLR47" s="117"/>
      <c r="VLS47" s="117"/>
      <c r="VLT47" s="117"/>
      <c r="VLU47" s="117"/>
      <c r="VLV47" s="117"/>
      <c r="VLW47" s="117"/>
      <c r="VLX47" s="117"/>
      <c r="VLY47" s="117"/>
      <c r="VLZ47" s="117"/>
      <c r="VMA47" s="117"/>
      <c r="VMB47" s="117"/>
      <c r="VMC47" s="117"/>
      <c r="VMD47" s="117"/>
      <c r="VME47" s="117"/>
      <c r="VMF47" s="117"/>
      <c r="VMG47" s="117"/>
      <c r="VMH47" s="117"/>
      <c r="VMI47" s="117"/>
      <c r="VMJ47" s="117"/>
      <c r="VMK47" s="117"/>
      <c r="VML47" s="117"/>
      <c r="VMM47" s="117"/>
      <c r="VMN47" s="117"/>
      <c r="VMO47" s="117"/>
      <c r="VMP47" s="117"/>
      <c r="VMQ47" s="117"/>
      <c r="VMR47" s="117"/>
      <c r="VMS47" s="117"/>
      <c r="VMT47" s="117"/>
      <c r="VMU47" s="117"/>
      <c r="VMV47" s="117"/>
      <c r="VMW47" s="117"/>
      <c r="VMX47" s="117"/>
      <c r="VMY47" s="117"/>
      <c r="VMZ47" s="117"/>
      <c r="VNA47" s="117"/>
      <c r="VNB47" s="117"/>
      <c r="VNC47" s="117"/>
      <c r="VND47" s="117"/>
      <c r="VNE47" s="117"/>
      <c r="VNF47" s="117"/>
      <c r="VNG47" s="117"/>
      <c r="VNH47" s="117"/>
      <c r="VNI47" s="117"/>
      <c r="VNJ47" s="117"/>
      <c r="VNK47" s="117"/>
      <c r="VNL47" s="117"/>
      <c r="VNM47" s="117"/>
      <c r="VNN47" s="117"/>
      <c r="VNO47" s="117"/>
      <c r="VNP47" s="117"/>
      <c r="VNQ47" s="117"/>
      <c r="VNR47" s="117"/>
      <c r="VNS47" s="117"/>
      <c r="VNT47" s="117"/>
      <c r="VNU47" s="117"/>
      <c r="VNV47" s="117"/>
      <c r="VNW47" s="117"/>
      <c r="VNX47" s="117"/>
      <c r="VNY47" s="117"/>
      <c r="VNZ47" s="117"/>
      <c r="VOA47" s="117"/>
      <c r="VOB47" s="117"/>
      <c r="VOC47" s="117"/>
      <c r="VOD47" s="117"/>
      <c r="VOE47" s="117"/>
      <c r="VOF47" s="117"/>
      <c r="VOG47" s="117"/>
      <c r="VOH47" s="117"/>
      <c r="VOI47" s="117"/>
      <c r="VOJ47" s="117"/>
      <c r="VOK47" s="117"/>
      <c r="VOL47" s="117"/>
      <c r="VOM47" s="117"/>
      <c r="VON47" s="117"/>
      <c r="VOO47" s="117"/>
      <c r="VOP47" s="117"/>
      <c r="VOQ47" s="117"/>
      <c r="VOR47" s="117"/>
      <c r="VOS47" s="117"/>
      <c r="VOT47" s="117"/>
      <c r="VOU47" s="117"/>
      <c r="VOV47" s="117"/>
      <c r="VOW47" s="117"/>
      <c r="VOX47" s="117"/>
      <c r="VOY47" s="117"/>
      <c r="VOZ47" s="117"/>
      <c r="VPA47" s="117"/>
      <c r="VPB47" s="117"/>
      <c r="VPC47" s="117"/>
      <c r="VPD47" s="117"/>
      <c r="VPE47" s="117"/>
      <c r="VPF47" s="117"/>
      <c r="VPG47" s="117"/>
      <c r="VPH47" s="117"/>
      <c r="VPI47" s="117"/>
      <c r="VPJ47" s="117"/>
      <c r="VPK47" s="117"/>
      <c r="VPL47" s="117"/>
      <c r="VPM47" s="117"/>
      <c r="VPN47" s="117"/>
      <c r="VPO47" s="117"/>
      <c r="VPP47" s="117"/>
      <c r="VPQ47" s="117"/>
      <c r="VPR47" s="117"/>
      <c r="VPS47" s="117"/>
      <c r="VPT47" s="117"/>
      <c r="VPU47" s="117"/>
      <c r="VPV47" s="117"/>
      <c r="VPW47" s="117"/>
      <c r="VPX47" s="117"/>
      <c r="VPY47" s="117"/>
      <c r="VPZ47" s="117"/>
      <c r="VQA47" s="117"/>
      <c r="VQB47" s="117"/>
      <c r="VQC47" s="117"/>
      <c r="VQD47" s="117"/>
      <c r="VQE47" s="117"/>
      <c r="VQF47" s="117"/>
      <c r="VQG47" s="117"/>
      <c r="VQH47" s="117"/>
      <c r="VQI47" s="117"/>
      <c r="VQJ47" s="117"/>
      <c r="VQK47" s="117"/>
      <c r="VQL47" s="117"/>
      <c r="VQM47" s="117"/>
      <c r="VQN47" s="117"/>
      <c r="VQO47" s="117"/>
      <c r="VQP47" s="117"/>
      <c r="VQQ47" s="117"/>
      <c r="VQR47" s="117"/>
      <c r="VQS47" s="117"/>
      <c r="VQT47" s="117"/>
      <c r="VQU47" s="117"/>
      <c r="VQV47" s="117"/>
      <c r="VQW47" s="117"/>
      <c r="VQX47" s="117"/>
      <c r="VQY47" s="117"/>
      <c r="VQZ47" s="117"/>
      <c r="VRA47" s="117"/>
      <c r="VRB47" s="117"/>
      <c r="VRC47" s="117"/>
      <c r="VRD47" s="117"/>
      <c r="VRE47" s="117"/>
      <c r="VRF47" s="117"/>
      <c r="VRG47" s="117"/>
      <c r="VRH47" s="117"/>
      <c r="VRI47" s="117"/>
      <c r="VRJ47" s="117"/>
      <c r="VRK47" s="117"/>
      <c r="VRL47" s="117"/>
      <c r="VRM47" s="117"/>
      <c r="VRN47" s="117"/>
      <c r="VRO47" s="117"/>
      <c r="VRP47" s="117"/>
      <c r="VRQ47" s="117"/>
      <c r="VRR47" s="117"/>
      <c r="VRS47" s="117"/>
      <c r="VRT47" s="117"/>
      <c r="VRU47" s="117"/>
      <c r="VRV47" s="117"/>
      <c r="VRW47" s="117"/>
      <c r="VRX47" s="117"/>
      <c r="VRY47" s="117"/>
      <c r="VRZ47" s="117"/>
      <c r="VSA47" s="117"/>
      <c r="VSB47" s="117"/>
      <c r="VSC47" s="117"/>
      <c r="VSD47" s="117"/>
      <c r="VSE47" s="117"/>
      <c r="VSF47" s="117"/>
      <c r="VSG47" s="117"/>
      <c r="VSH47" s="117"/>
      <c r="VSI47" s="117"/>
      <c r="VSJ47" s="117"/>
      <c r="VSK47" s="117"/>
      <c r="VSL47" s="117"/>
      <c r="VSM47" s="117"/>
      <c r="VSN47" s="117"/>
      <c r="VSO47" s="117"/>
      <c r="VSP47" s="117"/>
      <c r="VSQ47" s="117"/>
      <c r="VSR47" s="117"/>
      <c r="VSS47" s="117"/>
      <c r="VST47" s="117"/>
      <c r="VSU47" s="117"/>
      <c r="VSV47" s="117"/>
      <c r="VSW47" s="117"/>
      <c r="VSX47" s="117"/>
      <c r="VSY47" s="117"/>
      <c r="VSZ47" s="117"/>
      <c r="VTA47" s="117"/>
      <c r="VTB47" s="117"/>
      <c r="VTC47" s="117"/>
      <c r="VTD47" s="117"/>
      <c r="VTE47" s="117"/>
      <c r="VTF47" s="117"/>
      <c r="VTG47" s="117"/>
      <c r="VTH47" s="117"/>
      <c r="VTI47" s="117"/>
      <c r="VTJ47" s="117"/>
      <c r="VTK47" s="117"/>
      <c r="VTL47" s="117"/>
      <c r="VTM47" s="117"/>
      <c r="VTN47" s="117"/>
      <c r="VTO47" s="117"/>
      <c r="VTP47" s="117"/>
      <c r="VTQ47" s="117"/>
      <c r="VTR47" s="117"/>
      <c r="VTS47" s="117"/>
      <c r="VTT47" s="117"/>
      <c r="VTU47" s="117"/>
      <c r="VTV47" s="117"/>
      <c r="VTW47" s="117"/>
      <c r="VTX47" s="117"/>
      <c r="VTY47" s="117"/>
      <c r="VTZ47" s="117"/>
      <c r="VUA47" s="117"/>
      <c r="VUB47" s="117"/>
      <c r="VUC47" s="117"/>
      <c r="VUD47" s="117"/>
      <c r="VUE47" s="117"/>
      <c r="VUF47" s="117"/>
      <c r="VUG47" s="117"/>
      <c r="VUH47" s="117"/>
      <c r="VUI47" s="117"/>
      <c r="VUJ47" s="117"/>
      <c r="VUK47" s="117"/>
      <c r="VUL47" s="117"/>
      <c r="VUM47" s="117"/>
      <c r="VUN47" s="117"/>
      <c r="VUO47" s="117"/>
      <c r="VUP47" s="117"/>
      <c r="VUQ47" s="117"/>
      <c r="VUR47" s="117"/>
      <c r="VUS47" s="117"/>
      <c r="VUT47" s="117"/>
      <c r="VUU47" s="117"/>
      <c r="VUV47" s="117"/>
      <c r="VUW47" s="117"/>
      <c r="VUX47" s="117"/>
      <c r="VUY47" s="117"/>
      <c r="VUZ47" s="117"/>
      <c r="VVA47" s="117"/>
      <c r="VVB47" s="117"/>
      <c r="VVC47" s="117"/>
      <c r="VVD47" s="117"/>
      <c r="VVE47" s="117"/>
      <c r="VVF47" s="117"/>
      <c r="VVG47" s="117"/>
      <c r="VVH47" s="117"/>
      <c r="VVI47" s="117"/>
      <c r="VVJ47" s="117"/>
      <c r="VVK47" s="117"/>
      <c r="VVL47" s="117"/>
      <c r="VVM47" s="117"/>
      <c r="VVN47" s="117"/>
      <c r="VVO47" s="117"/>
      <c r="VVP47" s="117"/>
      <c r="VVQ47" s="117"/>
      <c r="VVR47" s="117"/>
      <c r="VVS47" s="117"/>
      <c r="VVT47" s="117"/>
      <c r="VVU47" s="117"/>
      <c r="VVV47" s="117"/>
      <c r="VVW47" s="117"/>
      <c r="VVX47" s="117"/>
      <c r="VVY47" s="117"/>
      <c r="VVZ47" s="117"/>
      <c r="VWA47" s="117"/>
      <c r="VWB47" s="117"/>
      <c r="VWC47" s="117"/>
      <c r="VWD47" s="117"/>
      <c r="VWE47" s="117"/>
      <c r="VWF47" s="117"/>
      <c r="VWG47" s="117"/>
      <c r="VWH47" s="117"/>
      <c r="VWI47" s="117"/>
      <c r="VWJ47" s="117"/>
      <c r="VWK47" s="117"/>
      <c r="VWL47" s="117"/>
      <c r="VWM47" s="117"/>
      <c r="VWN47" s="117"/>
      <c r="VWO47" s="117"/>
      <c r="VWP47" s="117"/>
      <c r="VWQ47" s="117"/>
      <c r="VWR47" s="117"/>
      <c r="VWS47" s="117"/>
      <c r="VWT47" s="117"/>
      <c r="VWU47" s="117"/>
      <c r="VWV47" s="117"/>
      <c r="VWW47" s="117"/>
      <c r="VWX47" s="117"/>
      <c r="VWY47" s="117"/>
      <c r="VWZ47" s="117"/>
      <c r="VXA47" s="117"/>
      <c r="VXB47" s="117"/>
      <c r="VXC47" s="117"/>
      <c r="VXD47" s="117"/>
      <c r="VXE47" s="117"/>
      <c r="VXF47" s="117"/>
      <c r="VXG47" s="117"/>
      <c r="VXH47" s="117"/>
      <c r="VXI47" s="117"/>
      <c r="VXJ47" s="117"/>
      <c r="VXK47" s="117"/>
      <c r="VXL47" s="117"/>
      <c r="VXM47" s="117"/>
      <c r="VXN47" s="117"/>
      <c r="VXO47" s="117"/>
      <c r="VXP47" s="117"/>
      <c r="VXQ47" s="117"/>
      <c r="VXR47" s="117"/>
      <c r="VXS47" s="117"/>
      <c r="VXT47" s="117"/>
      <c r="VXU47" s="117"/>
      <c r="VXV47" s="117"/>
      <c r="VXW47" s="117"/>
      <c r="VXX47" s="117"/>
      <c r="VXY47" s="117"/>
      <c r="VXZ47" s="117"/>
      <c r="VYA47" s="117"/>
      <c r="VYB47" s="117"/>
      <c r="VYC47" s="117"/>
      <c r="VYD47" s="117"/>
      <c r="VYE47" s="117"/>
      <c r="VYF47" s="117"/>
      <c r="VYG47" s="117"/>
      <c r="VYH47" s="117"/>
      <c r="VYI47" s="117"/>
      <c r="VYJ47" s="117"/>
      <c r="VYK47" s="117"/>
      <c r="VYL47" s="117"/>
      <c r="VYM47" s="117"/>
      <c r="VYN47" s="117"/>
      <c r="VYO47" s="117"/>
      <c r="VYP47" s="117"/>
      <c r="VYQ47" s="117"/>
      <c r="VYR47" s="117"/>
      <c r="VYS47" s="117"/>
      <c r="VYT47" s="117"/>
      <c r="VYU47" s="117"/>
      <c r="VYV47" s="117"/>
      <c r="VYW47" s="117"/>
      <c r="VYX47" s="117"/>
      <c r="VYY47" s="117"/>
      <c r="VYZ47" s="117"/>
      <c r="VZA47" s="117"/>
      <c r="VZB47" s="117"/>
      <c r="VZC47" s="117"/>
      <c r="VZD47" s="117"/>
      <c r="VZE47" s="117"/>
      <c r="VZF47" s="117"/>
      <c r="VZG47" s="117"/>
      <c r="VZH47" s="117"/>
      <c r="VZI47" s="117"/>
      <c r="VZJ47" s="117"/>
      <c r="VZK47" s="117"/>
      <c r="VZL47" s="117"/>
      <c r="VZM47" s="117"/>
      <c r="VZN47" s="117"/>
      <c r="VZO47" s="117"/>
      <c r="VZP47" s="117"/>
      <c r="VZQ47" s="117"/>
      <c r="VZR47" s="117"/>
      <c r="VZS47" s="117"/>
      <c r="VZT47" s="117"/>
      <c r="VZU47" s="117"/>
      <c r="VZV47" s="117"/>
      <c r="VZW47" s="117"/>
      <c r="VZX47" s="117"/>
      <c r="VZY47" s="117"/>
      <c r="VZZ47" s="117"/>
      <c r="WAA47" s="117"/>
      <c r="WAB47" s="117"/>
      <c r="WAC47" s="117"/>
      <c r="WAD47" s="117"/>
      <c r="WAE47" s="117"/>
      <c r="WAF47" s="117"/>
      <c r="WAG47" s="117"/>
      <c r="WAH47" s="117"/>
      <c r="WAI47" s="117"/>
      <c r="WAJ47" s="117"/>
      <c r="WAK47" s="117"/>
      <c r="WAL47" s="117"/>
      <c r="WAM47" s="117"/>
      <c r="WAN47" s="117"/>
      <c r="WAO47" s="117"/>
      <c r="WAP47" s="117"/>
      <c r="WAQ47" s="117"/>
      <c r="WAR47" s="117"/>
      <c r="WAS47" s="117"/>
      <c r="WAT47" s="117"/>
      <c r="WAU47" s="117"/>
      <c r="WAV47" s="117"/>
      <c r="WAW47" s="117"/>
      <c r="WAX47" s="117"/>
      <c r="WAY47" s="117"/>
      <c r="WAZ47" s="117"/>
      <c r="WBA47" s="117"/>
      <c r="WBB47" s="117"/>
      <c r="WBC47" s="117"/>
      <c r="WBD47" s="117"/>
      <c r="WBE47" s="117"/>
      <c r="WBF47" s="117"/>
      <c r="WBG47" s="117"/>
      <c r="WBH47" s="117"/>
      <c r="WBI47" s="117"/>
      <c r="WBJ47" s="117"/>
      <c r="WBK47" s="117"/>
      <c r="WBL47" s="117"/>
      <c r="WBM47" s="117"/>
      <c r="WBN47" s="117"/>
      <c r="WBO47" s="117"/>
      <c r="WBP47" s="117"/>
      <c r="WBQ47" s="117"/>
      <c r="WBR47" s="117"/>
      <c r="WBS47" s="117"/>
      <c r="WBT47" s="117"/>
      <c r="WBU47" s="117"/>
      <c r="WBV47" s="117"/>
      <c r="WBW47" s="117"/>
      <c r="WBX47" s="117"/>
      <c r="WBY47" s="117"/>
      <c r="WBZ47" s="117"/>
      <c r="WCA47" s="117"/>
      <c r="WCB47" s="117"/>
      <c r="WCC47" s="117"/>
      <c r="WCD47" s="117"/>
      <c r="WCE47" s="117"/>
      <c r="WCF47" s="117"/>
      <c r="WCG47" s="117"/>
      <c r="WCH47" s="117"/>
      <c r="WCI47" s="117"/>
      <c r="WCJ47" s="117"/>
      <c r="WCK47" s="117"/>
      <c r="WCL47" s="117"/>
      <c r="WCM47" s="117"/>
      <c r="WCN47" s="117"/>
      <c r="WCO47" s="117"/>
      <c r="WCP47" s="117"/>
      <c r="WCQ47" s="117"/>
      <c r="WCR47" s="117"/>
      <c r="WCS47" s="117"/>
      <c r="WCT47" s="117"/>
      <c r="WCU47" s="117"/>
      <c r="WCV47" s="117"/>
      <c r="WCW47" s="117"/>
      <c r="WCX47" s="117"/>
      <c r="WCY47" s="117"/>
      <c r="WCZ47" s="117"/>
      <c r="WDA47" s="117"/>
      <c r="WDB47" s="117"/>
      <c r="WDC47" s="117"/>
      <c r="WDD47" s="117"/>
      <c r="WDE47" s="117"/>
      <c r="WDF47" s="117"/>
      <c r="WDG47" s="117"/>
      <c r="WDH47" s="117"/>
      <c r="WDI47" s="117"/>
      <c r="WDJ47" s="117"/>
      <c r="WDK47" s="117"/>
      <c r="WDL47" s="117"/>
      <c r="WDM47" s="117"/>
      <c r="WDN47" s="117"/>
      <c r="WDO47" s="117"/>
      <c r="WDP47" s="117"/>
      <c r="WDQ47" s="117"/>
      <c r="WDR47" s="117"/>
      <c r="WDS47" s="117"/>
      <c r="WDT47" s="117"/>
      <c r="WDU47" s="117"/>
      <c r="WDV47" s="117"/>
      <c r="WDW47" s="117"/>
      <c r="WDX47" s="117"/>
      <c r="WDY47" s="117"/>
      <c r="WDZ47" s="117"/>
      <c r="WEA47" s="117"/>
      <c r="WEB47" s="117"/>
      <c r="WEC47" s="117"/>
      <c r="WED47" s="117"/>
      <c r="WEE47" s="117"/>
      <c r="WEF47" s="117"/>
      <c r="WEG47" s="117"/>
      <c r="WEH47" s="117"/>
      <c r="WEI47" s="117"/>
      <c r="WEJ47" s="117"/>
      <c r="WEK47" s="117"/>
      <c r="WEL47" s="117"/>
      <c r="WEM47" s="117"/>
      <c r="WEN47" s="117"/>
      <c r="WEO47" s="117"/>
      <c r="WEP47" s="117"/>
      <c r="WEQ47" s="117"/>
      <c r="WER47" s="117"/>
      <c r="WES47" s="117"/>
      <c r="WET47" s="117"/>
      <c r="WEU47" s="117"/>
      <c r="WEV47" s="117"/>
      <c r="WEW47" s="117"/>
      <c r="WEX47" s="117"/>
      <c r="WEY47" s="117"/>
      <c r="WEZ47" s="117"/>
      <c r="WFA47" s="117"/>
      <c r="WFB47" s="117"/>
      <c r="WFC47" s="117"/>
      <c r="WFD47" s="117"/>
      <c r="WFE47" s="117"/>
      <c r="WFF47" s="117"/>
      <c r="WFG47" s="117"/>
      <c r="WFH47" s="117"/>
      <c r="WFI47" s="117"/>
      <c r="WFJ47" s="117"/>
      <c r="WFK47" s="117"/>
      <c r="WFL47" s="117"/>
      <c r="WFM47" s="117"/>
      <c r="WFN47" s="117"/>
      <c r="WFO47" s="117"/>
      <c r="WFP47" s="117"/>
      <c r="WFQ47" s="117"/>
      <c r="WFR47" s="117"/>
      <c r="WFS47" s="117"/>
      <c r="WFT47" s="117"/>
      <c r="WFU47" s="117"/>
      <c r="WFV47" s="117"/>
      <c r="WFW47" s="117"/>
      <c r="WFX47" s="117"/>
      <c r="WFY47" s="117"/>
      <c r="WFZ47" s="117"/>
      <c r="WGA47" s="117"/>
      <c r="WGB47" s="117"/>
      <c r="WGC47" s="117"/>
      <c r="WGD47" s="117"/>
      <c r="WGE47" s="117"/>
      <c r="WGF47" s="117"/>
      <c r="WGG47" s="117"/>
      <c r="WGH47" s="117"/>
      <c r="WGI47" s="117"/>
      <c r="WGJ47" s="117"/>
      <c r="WGK47" s="117"/>
      <c r="WGL47" s="117"/>
      <c r="WGM47" s="117"/>
      <c r="WGN47" s="117"/>
      <c r="WGO47" s="117"/>
      <c r="WGP47" s="117"/>
      <c r="WGQ47" s="117"/>
      <c r="WGR47" s="117"/>
      <c r="WGS47" s="117"/>
      <c r="WGT47" s="117"/>
      <c r="WGU47" s="117"/>
      <c r="WGV47" s="117"/>
      <c r="WGW47" s="117"/>
      <c r="WGX47" s="117"/>
      <c r="WGY47" s="117"/>
      <c r="WGZ47" s="117"/>
      <c r="WHA47" s="117"/>
      <c r="WHB47" s="117"/>
      <c r="WHC47" s="117"/>
      <c r="WHD47" s="117"/>
      <c r="WHE47" s="117"/>
      <c r="WHF47" s="117"/>
      <c r="WHG47" s="117"/>
      <c r="WHH47" s="117"/>
      <c r="WHI47" s="117"/>
      <c r="WHJ47" s="117"/>
      <c r="WHK47" s="117"/>
      <c r="WHL47" s="117"/>
      <c r="WHM47" s="117"/>
      <c r="WHN47" s="117"/>
      <c r="WHO47" s="117"/>
      <c r="WHP47" s="117"/>
      <c r="WHQ47" s="117"/>
      <c r="WHR47" s="117"/>
      <c r="WHS47" s="117"/>
      <c r="WHT47" s="117"/>
      <c r="WHU47" s="117"/>
      <c r="WHV47" s="117"/>
      <c r="WHW47" s="117"/>
      <c r="WHX47" s="117"/>
      <c r="WHY47" s="117"/>
      <c r="WHZ47" s="117"/>
      <c r="WIA47" s="117"/>
      <c r="WIB47" s="117"/>
      <c r="WIC47" s="117"/>
      <c r="WID47" s="117"/>
      <c r="WIE47" s="117"/>
      <c r="WIF47" s="117"/>
      <c r="WIG47" s="117"/>
      <c r="WIH47" s="117"/>
      <c r="WII47" s="117"/>
      <c r="WIJ47" s="117"/>
      <c r="WIK47" s="117"/>
      <c r="WIL47" s="117"/>
      <c r="WIM47" s="117"/>
      <c r="WIN47" s="117"/>
      <c r="WIO47" s="117"/>
      <c r="WIP47" s="117"/>
      <c r="WIQ47" s="117"/>
      <c r="WIR47" s="117"/>
      <c r="WIS47" s="117"/>
      <c r="WIT47" s="117"/>
      <c r="WIU47" s="117"/>
      <c r="WIV47" s="117"/>
      <c r="WIW47" s="117"/>
      <c r="WIX47" s="117"/>
      <c r="WIY47" s="117"/>
      <c r="WIZ47" s="117"/>
      <c r="WJA47" s="117"/>
      <c r="WJB47" s="117"/>
      <c r="WJC47" s="117"/>
      <c r="WJD47" s="117"/>
      <c r="WJE47" s="117"/>
      <c r="WJF47" s="117"/>
      <c r="WJG47" s="117"/>
      <c r="WJH47" s="117"/>
      <c r="WJI47" s="117"/>
      <c r="WJJ47" s="117"/>
      <c r="WJK47" s="117"/>
      <c r="WJL47" s="117"/>
      <c r="WJM47" s="117"/>
      <c r="WJN47" s="117"/>
      <c r="WJO47" s="117"/>
      <c r="WJP47" s="117"/>
      <c r="WJQ47" s="117"/>
      <c r="WJR47" s="117"/>
      <c r="WJS47" s="117"/>
      <c r="WJT47" s="117"/>
      <c r="WJU47" s="117"/>
      <c r="WJV47" s="117"/>
      <c r="WJW47" s="117"/>
      <c r="WJX47" s="117"/>
      <c r="WJY47" s="117"/>
      <c r="WJZ47" s="117"/>
      <c r="WKA47" s="117"/>
      <c r="WKB47" s="117"/>
      <c r="WKC47" s="117"/>
      <c r="WKD47" s="117"/>
      <c r="WKE47" s="117"/>
      <c r="WKF47" s="117"/>
      <c r="WKG47" s="117"/>
      <c r="WKH47" s="117"/>
      <c r="WKI47" s="117"/>
      <c r="WKJ47" s="117"/>
      <c r="WKK47" s="117"/>
      <c r="WKL47" s="117"/>
      <c r="WKM47" s="117"/>
      <c r="WKN47" s="117"/>
      <c r="WKO47" s="117"/>
      <c r="WKP47" s="117"/>
      <c r="WKQ47" s="117"/>
      <c r="WKR47" s="117"/>
      <c r="WKS47" s="117"/>
      <c r="WKT47" s="117"/>
      <c r="WKU47" s="117"/>
      <c r="WKV47" s="117"/>
      <c r="WKW47" s="117"/>
      <c r="WKX47" s="117"/>
      <c r="WKY47" s="117"/>
      <c r="WKZ47" s="117"/>
      <c r="WLA47" s="117"/>
      <c r="WLB47" s="117"/>
      <c r="WLC47" s="117"/>
      <c r="WLD47" s="117"/>
      <c r="WLE47" s="117"/>
      <c r="WLF47" s="117"/>
      <c r="WLG47" s="117"/>
      <c r="WLH47" s="117"/>
      <c r="WLI47" s="117"/>
      <c r="WLJ47" s="117"/>
      <c r="WLK47" s="117"/>
      <c r="WLL47" s="117"/>
      <c r="WLM47" s="117"/>
      <c r="WLN47" s="117"/>
      <c r="WLO47" s="117"/>
      <c r="WLP47" s="117"/>
      <c r="WLQ47" s="117"/>
      <c r="WLR47" s="117"/>
      <c r="WLS47" s="117"/>
      <c r="WLT47" s="117"/>
      <c r="WLU47" s="117"/>
      <c r="WLV47" s="117"/>
      <c r="WLW47" s="117"/>
      <c r="WLX47" s="117"/>
      <c r="WLY47" s="117"/>
      <c r="WLZ47" s="117"/>
      <c r="WMA47" s="117"/>
      <c r="WMB47" s="117"/>
      <c r="WMC47" s="117"/>
      <c r="WMD47" s="117"/>
      <c r="WME47" s="117"/>
      <c r="WMF47" s="117"/>
      <c r="WMG47" s="117"/>
      <c r="WMH47" s="117"/>
      <c r="WMI47" s="117"/>
      <c r="WMJ47" s="117"/>
      <c r="WMK47" s="117"/>
      <c r="WML47" s="117"/>
      <c r="WMM47" s="117"/>
      <c r="WMN47" s="117"/>
      <c r="WMO47" s="117"/>
      <c r="WMP47" s="117"/>
      <c r="WMQ47" s="117"/>
      <c r="WMR47" s="117"/>
      <c r="WMS47" s="117"/>
      <c r="WMT47" s="117"/>
      <c r="WMU47" s="117"/>
      <c r="WMV47" s="117"/>
      <c r="WMW47" s="117"/>
      <c r="WMX47" s="117"/>
      <c r="WMY47" s="117"/>
      <c r="WMZ47" s="117"/>
      <c r="WNA47" s="117"/>
      <c r="WNB47" s="117"/>
      <c r="WNC47" s="117"/>
      <c r="WND47" s="117"/>
      <c r="WNE47" s="117"/>
      <c r="WNF47" s="117"/>
      <c r="WNG47" s="117"/>
      <c r="WNH47" s="117"/>
      <c r="WNI47" s="117"/>
      <c r="WNJ47" s="117"/>
      <c r="WNK47" s="117"/>
      <c r="WNL47" s="117"/>
      <c r="WNM47" s="117"/>
      <c r="WNN47" s="117"/>
      <c r="WNO47" s="117"/>
      <c r="WNP47" s="117"/>
      <c r="WNQ47" s="117"/>
      <c r="WNR47" s="117"/>
      <c r="WNS47" s="117"/>
      <c r="WNT47" s="117"/>
      <c r="WNU47" s="117"/>
      <c r="WNV47" s="117"/>
      <c r="WNW47" s="117"/>
      <c r="WNX47" s="117"/>
      <c r="WNY47" s="117"/>
      <c r="WNZ47" s="117"/>
      <c r="WOA47" s="117"/>
      <c r="WOB47" s="117"/>
      <c r="WOC47" s="117"/>
      <c r="WOD47" s="117"/>
      <c r="WOE47" s="117"/>
      <c r="WOF47" s="117"/>
      <c r="WOG47" s="117"/>
      <c r="WOH47" s="117"/>
      <c r="WOI47" s="117"/>
      <c r="WOJ47" s="117"/>
      <c r="WOK47" s="117"/>
      <c r="WOL47" s="117"/>
      <c r="WOM47" s="117"/>
      <c r="WON47" s="117"/>
      <c r="WOO47" s="117"/>
      <c r="WOP47" s="117"/>
      <c r="WOQ47" s="117"/>
      <c r="WOR47" s="117"/>
      <c r="WOS47" s="117"/>
      <c r="WOT47" s="117"/>
      <c r="WOU47" s="117"/>
      <c r="WOV47" s="117"/>
      <c r="WOW47" s="117"/>
      <c r="WOX47" s="117"/>
      <c r="WOY47" s="117"/>
      <c r="WOZ47" s="117"/>
      <c r="WPA47" s="117"/>
      <c r="WPB47" s="117"/>
      <c r="WPC47" s="117"/>
      <c r="WPD47" s="117"/>
      <c r="WPE47" s="117"/>
      <c r="WPF47" s="117"/>
      <c r="WPG47" s="117"/>
      <c r="WPH47" s="117"/>
      <c r="WPI47" s="117"/>
      <c r="WPJ47" s="117"/>
      <c r="WPK47" s="117"/>
      <c r="WPL47" s="117"/>
      <c r="WPM47" s="117"/>
      <c r="WPN47" s="117"/>
      <c r="WPO47" s="117"/>
      <c r="WPP47" s="117"/>
      <c r="WPQ47" s="117"/>
      <c r="WPR47" s="117"/>
      <c r="WPS47" s="117"/>
      <c r="WPT47" s="117"/>
      <c r="WPU47" s="117"/>
      <c r="WPV47" s="117"/>
      <c r="WPW47" s="117"/>
      <c r="WPX47" s="117"/>
      <c r="WPY47" s="117"/>
      <c r="WPZ47" s="117"/>
      <c r="WQA47" s="117"/>
      <c r="WQB47" s="117"/>
      <c r="WQC47" s="117"/>
      <c r="WQD47" s="117"/>
      <c r="WQE47" s="117"/>
      <c r="WQF47" s="117"/>
      <c r="WQG47" s="117"/>
      <c r="WQH47" s="117"/>
      <c r="WQI47" s="117"/>
      <c r="WQJ47" s="117"/>
      <c r="WQK47" s="117"/>
      <c r="WQL47" s="117"/>
      <c r="WQM47" s="117"/>
      <c r="WQN47" s="117"/>
      <c r="WQO47" s="117"/>
      <c r="WQP47" s="117"/>
      <c r="WQQ47" s="117"/>
      <c r="WQR47" s="117"/>
      <c r="WQS47" s="117"/>
      <c r="WQT47" s="117"/>
      <c r="WQU47" s="117"/>
      <c r="WQV47" s="117"/>
      <c r="WQW47" s="117"/>
      <c r="WQX47" s="117"/>
      <c r="WQY47" s="117"/>
      <c r="WQZ47" s="117"/>
      <c r="WRA47" s="117"/>
      <c r="WRB47" s="117"/>
      <c r="WRC47" s="117"/>
      <c r="WRD47" s="117"/>
      <c r="WRE47" s="117"/>
      <c r="WRF47" s="117"/>
      <c r="WRG47" s="117"/>
      <c r="WRH47" s="117"/>
      <c r="WRI47" s="117"/>
      <c r="WRJ47" s="117"/>
      <c r="WRK47" s="117"/>
      <c r="WRL47" s="117"/>
      <c r="WRM47" s="117"/>
      <c r="WRN47" s="117"/>
      <c r="WRO47" s="117"/>
      <c r="WRP47" s="117"/>
      <c r="WRQ47" s="117"/>
      <c r="WRR47" s="117"/>
      <c r="WRS47" s="117"/>
      <c r="WRT47" s="117"/>
      <c r="WRU47" s="117"/>
      <c r="WRV47" s="117"/>
      <c r="WRW47" s="117"/>
      <c r="WRX47" s="117"/>
      <c r="WRY47" s="117"/>
      <c r="WRZ47" s="117"/>
      <c r="WSA47" s="117"/>
      <c r="WSB47" s="117"/>
      <c r="WSC47" s="117"/>
      <c r="WSD47" s="117"/>
      <c r="WSE47" s="117"/>
      <c r="WSF47" s="117"/>
      <c r="WSG47" s="117"/>
      <c r="WSH47" s="117"/>
      <c r="WSI47" s="117"/>
      <c r="WSJ47" s="117"/>
      <c r="WSK47" s="117"/>
      <c r="WSL47" s="117"/>
      <c r="WSM47" s="117"/>
      <c r="WSN47" s="117"/>
      <c r="WSO47" s="117"/>
      <c r="WSP47" s="117"/>
      <c r="WSQ47" s="117"/>
      <c r="WSR47" s="117"/>
      <c r="WSS47" s="117"/>
      <c r="WST47" s="117"/>
      <c r="WSU47" s="117"/>
      <c r="WSV47" s="117"/>
      <c r="WSW47" s="117"/>
      <c r="WSX47" s="117"/>
      <c r="WSY47" s="117"/>
      <c r="WSZ47" s="117"/>
      <c r="WTA47" s="117"/>
      <c r="WTB47" s="117"/>
      <c r="WTC47" s="117"/>
      <c r="WTD47" s="117"/>
      <c r="WTE47" s="117"/>
      <c r="WTF47" s="117"/>
      <c r="WTG47" s="117"/>
      <c r="WTH47" s="117"/>
      <c r="WTI47" s="117"/>
      <c r="WTJ47" s="117"/>
      <c r="WTK47" s="117"/>
      <c r="WTL47" s="117"/>
      <c r="WTM47" s="117"/>
      <c r="WTN47" s="117"/>
      <c r="WTO47" s="117"/>
      <c r="WTP47" s="117"/>
      <c r="WTQ47" s="117"/>
      <c r="WTR47" s="117"/>
      <c r="WTS47" s="117"/>
      <c r="WTT47" s="117"/>
      <c r="WTU47" s="117"/>
      <c r="WTV47" s="117"/>
      <c r="WTW47" s="117"/>
      <c r="WTX47" s="117"/>
      <c r="WTY47" s="117"/>
      <c r="WTZ47" s="117"/>
      <c r="WUA47" s="117"/>
      <c r="WUB47" s="117"/>
      <c r="WUC47" s="117"/>
      <c r="WUD47" s="117"/>
      <c r="WUE47" s="117"/>
      <c r="WUF47" s="117"/>
      <c r="WUG47" s="117"/>
      <c r="WUH47" s="117"/>
      <c r="WUI47" s="117"/>
      <c r="WUJ47" s="117"/>
      <c r="WUK47" s="117"/>
      <c r="WUL47" s="117"/>
      <c r="WUM47" s="117"/>
      <c r="WUN47" s="117"/>
      <c r="WUO47" s="117"/>
      <c r="WUP47" s="117"/>
      <c r="WUQ47" s="117"/>
      <c r="WUR47" s="117"/>
      <c r="WUS47" s="117"/>
      <c r="WUT47" s="117"/>
      <c r="WUU47" s="117"/>
      <c r="WUV47" s="117"/>
      <c r="WUW47" s="117"/>
      <c r="WUX47" s="117"/>
      <c r="WUY47" s="117"/>
      <c r="WUZ47" s="117"/>
      <c r="WVA47" s="117"/>
      <c r="WVB47" s="117"/>
      <c r="WVC47" s="117"/>
      <c r="WVD47" s="117"/>
      <c r="WVE47" s="117"/>
      <c r="WVF47" s="117"/>
      <c r="WVG47" s="117"/>
      <c r="WVH47" s="117"/>
      <c r="WVI47" s="117"/>
      <c r="WVJ47" s="117"/>
      <c r="WVK47" s="117"/>
      <c r="WVL47" s="117"/>
      <c r="WVM47" s="117"/>
      <c r="WVN47" s="117"/>
      <c r="WVO47" s="117"/>
      <c r="WVP47" s="117"/>
      <c r="WVQ47" s="117"/>
      <c r="WVR47" s="117"/>
      <c r="WVS47" s="117"/>
      <c r="WVT47" s="117"/>
      <c r="WVU47" s="117"/>
      <c r="WVV47" s="117"/>
      <c r="WVW47" s="117"/>
      <c r="WVX47" s="117"/>
      <c r="WVY47" s="117"/>
      <c r="WVZ47" s="117"/>
      <c r="WWA47" s="117"/>
      <c r="WWB47" s="117"/>
      <c r="WWC47" s="117"/>
      <c r="WWD47" s="117"/>
      <c r="WWE47" s="117"/>
      <c r="WWF47" s="117"/>
      <c r="WWG47" s="117"/>
      <c r="WWH47" s="117"/>
      <c r="WWI47" s="117"/>
      <c r="WWJ47" s="117"/>
      <c r="WWK47" s="117"/>
      <c r="WWL47" s="117"/>
      <c r="WWM47" s="117"/>
      <c r="WWN47" s="117"/>
      <c r="WWO47" s="117"/>
      <c r="WWP47" s="117"/>
      <c r="WWQ47" s="117"/>
      <c r="WWR47" s="117"/>
      <c r="WWS47" s="117"/>
      <c r="WWT47" s="117"/>
      <c r="WWU47" s="117"/>
      <c r="WWV47" s="117"/>
      <c r="WWW47" s="117"/>
      <c r="WWX47" s="117"/>
      <c r="WWY47" s="117"/>
      <c r="WWZ47" s="117"/>
      <c r="WXA47" s="117"/>
      <c r="WXB47" s="117"/>
      <c r="WXC47" s="117"/>
      <c r="WXD47" s="117"/>
      <c r="WXE47" s="117"/>
      <c r="WXF47" s="117"/>
      <c r="WXG47" s="117"/>
      <c r="WXH47" s="117"/>
      <c r="WXI47" s="117"/>
      <c r="WXJ47" s="117"/>
      <c r="WXK47" s="117"/>
      <c r="WXL47" s="117"/>
      <c r="WXM47" s="117"/>
      <c r="WXN47" s="117"/>
      <c r="WXO47" s="117"/>
      <c r="WXP47" s="117"/>
      <c r="WXQ47" s="117"/>
      <c r="WXR47" s="117"/>
      <c r="WXS47" s="117"/>
      <c r="WXT47" s="117"/>
      <c r="WXU47" s="117"/>
      <c r="WXV47" s="117"/>
      <c r="WXW47" s="117"/>
      <c r="WXX47" s="117"/>
      <c r="WXY47" s="117"/>
      <c r="WXZ47" s="117"/>
      <c r="WYA47" s="117"/>
      <c r="WYB47" s="117"/>
      <c r="WYC47" s="117"/>
      <c r="WYD47" s="117"/>
      <c r="WYE47" s="117"/>
      <c r="WYF47" s="117"/>
      <c r="WYG47" s="117"/>
      <c r="WYH47" s="117"/>
      <c r="WYI47" s="117"/>
      <c r="WYJ47" s="117"/>
      <c r="WYK47" s="117"/>
      <c r="WYL47" s="117"/>
      <c r="WYM47" s="117"/>
      <c r="WYN47" s="117"/>
      <c r="WYO47" s="117"/>
      <c r="WYP47" s="117"/>
      <c r="WYQ47" s="117"/>
      <c r="WYR47" s="117"/>
      <c r="WYS47" s="117"/>
      <c r="WYT47" s="117"/>
      <c r="WYU47" s="117"/>
      <c r="WYV47" s="117"/>
      <c r="WYW47" s="117"/>
      <c r="WYX47" s="117"/>
      <c r="WYY47" s="117"/>
      <c r="WYZ47" s="117"/>
      <c r="WZA47" s="117"/>
      <c r="WZB47" s="117"/>
      <c r="WZC47" s="117"/>
      <c r="WZD47" s="117"/>
      <c r="WZE47" s="117"/>
      <c r="WZF47" s="117"/>
      <c r="WZG47" s="117"/>
      <c r="WZH47" s="117"/>
      <c r="WZI47" s="117"/>
      <c r="WZJ47" s="117"/>
      <c r="WZK47" s="117"/>
      <c r="WZL47" s="117"/>
      <c r="WZM47" s="117"/>
      <c r="WZN47" s="117"/>
      <c r="WZO47" s="117"/>
      <c r="WZP47" s="117"/>
      <c r="WZQ47" s="117"/>
      <c r="WZR47" s="117"/>
      <c r="WZS47" s="117"/>
      <c r="WZT47" s="117"/>
      <c r="WZU47" s="117"/>
      <c r="WZV47" s="117"/>
      <c r="WZW47" s="117"/>
      <c r="WZX47" s="117"/>
      <c r="WZY47" s="117"/>
      <c r="WZZ47" s="117"/>
      <c r="XAA47" s="117"/>
      <c r="XAB47" s="117"/>
      <c r="XAC47" s="117"/>
      <c r="XAD47" s="117"/>
      <c r="XAE47" s="117"/>
      <c r="XAF47" s="117"/>
      <c r="XAG47" s="117"/>
      <c r="XAH47" s="117"/>
      <c r="XAI47" s="117"/>
      <c r="XAJ47" s="117"/>
      <c r="XAK47" s="117"/>
      <c r="XAL47" s="117"/>
      <c r="XAM47" s="117"/>
      <c r="XAN47" s="117"/>
      <c r="XAO47" s="117"/>
      <c r="XAP47" s="117"/>
      <c r="XAQ47" s="117"/>
      <c r="XAR47" s="117"/>
      <c r="XAS47" s="117"/>
      <c r="XAT47" s="117"/>
      <c r="XAU47" s="117"/>
      <c r="XAV47" s="117"/>
      <c r="XAW47" s="117"/>
      <c r="XAX47" s="117"/>
      <c r="XAY47" s="117"/>
      <c r="XAZ47" s="117"/>
      <c r="XBA47" s="117"/>
      <c r="XBB47" s="117"/>
      <c r="XBC47" s="117"/>
      <c r="XBD47" s="117"/>
      <c r="XBE47" s="117"/>
      <c r="XBF47" s="117"/>
      <c r="XBG47" s="117"/>
      <c r="XBH47" s="117"/>
      <c r="XBI47" s="117"/>
      <c r="XBJ47" s="117"/>
      <c r="XBK47" s="117"/>
      <c r="XBL47" s="117"/>
      <c r="XBM47" s="117"/>
      <c r="XBN47" s="117"/>
      <c r="XBO47" s="117"/>
      <c r="XBP47" s="117"/>
      <c r="XBQ47" s="117"/>
      <c r="XBR47" s="117"/>
      <c r="XBS47" s="117"/>
      <c r="XBT47" s="117"/>
      <c r="XBU47" s="117"/>
      <c r="XBV47" s="117"/>
      <c r="XBW47" s="117"/>
      <c r="XBX47" s="117"/>
      <c r="XBY47" s="117"/>
      <c r="XBZ47" s="117"/>
      <c r="XCA47" s="117"/>
      <c r="XCB47" s="117"/>
      <c r="XCC47" s="117"/>
      <c r="XCD47" s="117"/>
      <c r="XCE47" s="117"/>
      <c r="XCF47" s="117"/>
      <c r="XCG47" s="117"/>
      <c r="XCH47" s="117"/>
      <c r="XCI47" s="117"/>
      <c r="XCJ47" s="117"/>
      <c r="XCK47" s="117"/>
      <c r="XCL47" s="117"/>
      <c r="XCM47" s="117"/>
      <c r="XCN47" s="117"/>
      <c r="XCO47" s="117"/>
      <c r="XCP47" s="117"/>
      <c r="XCQ47" s="117"/>
      <c r="XCR47" s="117"/>
      <c r="XCS47" s="117"/>
      <c r="XCT47" s="117"/>
      <c r="XCU47" s="117"/>
      <c r="XCV47" s="117"/>
      <c r="XCW47" s="117"/>
      <c r="XCX47" s="117"/>
      <c r="XCY47" s="117"/>
      <c r="XCZ47" s="117"/>
      <c r="XDA47" s="117"/>
      <c r="XDB47" s="117"/>
      <c r="XDC47" s="117"/>
      <c r="XDD47" s="117"/>
      <c r="XDE47" s="117"/>
      <c r="XDF47" s="117"/>
      <c r="XDG47" s="117"/>
      <c r="XDH47" s="117"/>
      <c r="XDI47" s="117"/>
      <c r="XDJ47" s="117"/>
      <c r="XDK47" s="117"/>
      <c r="XDL47" s="117"/>
      <c r="XDM47" s="117"/>
      <c r="XDN47" s="117"/>
      <c r="XDO47" s="117"/>
      <c r="XDP47" s="117"/>
      <c r="XDQ47" s="117"/>
      <c r="XDR47" s="117"/>
      <c r="XDS47" s="117"/>
      <c r="XDT47" s="117"/>
      <c r="XDU47" s="117"/>
      <c r="XDV47" s="117"/>
      <c r="XDW47" s="117"/>
      <c r="XDX47" s="117"/>
      <c r="XDY47" s="117"/>
      <c r="XDZ47" s="117"/>
      <c r="XEA47" s="117"/>
      <c r="XEB47" s="117"/>
      <c r="XEC47" s="117"/>
      <c r="XED47" s="117"/>
      <c r="XEE47" s="117"/>
      <c r="XEF47" s="117"/>
      <c r="XEG47" s="117"/>
      <c r="XEH47" s="117"/>
      <c r="XEI47" s="117"/>
      <c r="XEJ47" s="117"/>
      <c r="XEK47" s="117"/>
      <c r="XEL47" s="117"/>
      <c r="XEM47" s="117"/>
      <c r="XEN47" s="117"/>
      <c r="XEO47" s="117"/>
      <c r="XEP47" s="117"/>
      <c r="XEQ47" s="117"/>
      <c r="XER47" s="117"/>
      <c r="XES47" s="117"/>
      <c r="XET47" s="117"/>
      <c r="XEU47" s="117"/>
      <c r="XEV47" s="117"/>
      <c r="XEW47" s="117"/>
      <c r="XEX47" s="117"/>
      <c r="XEY47" s="117"/>
      <c r="XEZ47" s="117"/>
      <c r="XFA47" s="117"/>
      <c r="XFB47" s="117"/>
      <c r="XFC47" s="117"/>
      <c r="XFD47" s="117"/>
    </row>
    <row r="48" spans="1:16384" x14ac:dyDescent="0.2">
      <c r="A48" s="840" t="s">
        <v>116</v>
      </c>
      <c r="B48" s="183" t="s">
        <v>1221</v>
      </c>
      <c r="C48" s="222">
        <v>0</v>
      </c>
      <c r="D48" s="222">
        <v>0</v>
      </c>
      <c r="E48" s="222">
        <v>0</v>
      </c>
      <c r="F48" s="222">
        <v>0</v>
      </c>
      <c r="G48" s="212">
        <f t="shared" si="0"/>
        <v>0</v>
      </c>
    </row>
    <row r="49" spans="1:16384" ht="13.5" thickBot="1" x14ac:dyDescent="0.25">
      <c r="A49" s="841"/>
      <c r="B49" s="185" t="s">
        <v>1222</v>
      </c>
      <c r="C49" s="222">
        <v>0</v>
      </c>
      <c r="D49" s="222">
        <v>0</v>
      </c>
      <c r="E49" s="222">
        <v>0</v>
      </c>
      <c r="F49" s="222">
        <v>0</v>
      </c>
      <c r="G49" s="207">
        <f t="shared" si="0"/>
        <v>0</v>
      </c>
    </row>
    <row r="50" spans="1:16384" s="210" customFormat="1" ht="13.5" thickBot="1" x14ac:dyDescent="0.25">
      <c r="A50" s="838" t="s">
        <v>1223</v>
      </c>
      <c r="B50" s="839"/>
      <c r="C50" s="209">
        <f>SUM(C48:C49)</f>
        <v>0</v>
      </c>
      <c r="D50" s="209">
        <f>SUM(D48:D49)</f>
        <v>0</v>
      </c>
      <c r="E50" s="209">
        <f t="shared" ref="E50:F50" si="6">SUM(E48:E49)</f>
        <v>0</v>
      </c>
      <c r="F50" s="209">
        <f t="shared" si="6"/>
        <v>0</v>
      </c>
      <c r="G50" s="209">
        <f t="shared" si="0"/>
        <v>0</v>
      </c>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7"/>
      <c r="EI50" s="117"/>
      <c r="EJ50" s="117"/>
      <c r="EK50" s="117"/>
      <c r="EL50" s="117"/>
      <c r="EM50" s="117"/>
      <c r="EN50" s="117"/>
      <c r="EO50" s="117"/>
      <c r="EP50" s="117"/>
      <c r="EQ50" s="117"/>
      <c r="ER50" s="117"/>
      <c r="ES50" s="117"/>
      <c r="ET50" s="117"/>
      <c r="EU50" s="117"/>
      <c r="EV50" s="117"/>
      <c r="EW50" s="117"/>
      <c r="EX50" s="117"/>
      <c r="EY50" s="117"/>
      <c r="EZ50" s="117"/>
      <c r="FA50" s="117"/>
      <c r="FB50" s="117"/>
      <c r="FC50" s="117"/>
      <c r="FD50" s="117"/>
      <c r="FE50" s="117"/>
      <c r="FF50" s="117"/>
      <c r="FG50" s="117"/>
      <c r="FH50" s="117"/>
      <c r="FI50" s="117"/>
      <c r="FJ50" s="117"/>
      <c r="FK50" s="117"/>
      <c r="FL50" s="117"/>
      <c r="FM50" s="117"/>
      <c r="FN50" s="117"/>
      <c r="FO50" s="117"/>
      <c r="FP50" s="117"/>
      <c r="FQ50" s="117"/>
      <c r="FR50" s="117"/>
      <c r="FS50" s="117"/>
      <c r="FT50" s="117"/>
      <c r="FU50" s="117"/>
      <c r="FV50" s="117"/>
      <c r="FW50" s="117"/>
      <c r="FX50" s="117"/>
      <c r="FY50" s="117"/>
      <c r="FZ50" s="117"/>
      <c r="GA50" s="117"/>
      <c r="GB50" s="117"/>
      <c r="GC50" s="117"/>
      <c r="GD50" s="117"/>
      <c r="GE50" s="117"/>
      <c r="GF50" s="117"/>
      <c r="GG50" s="117"/>
      <c r="GH50" s="117"/>
      <c r="GI50" s="117"/>
      <c r="GJ50" s="117"/>
      <c r="GK50" s="117"/>
      <c r="GL50" s="117"/>
      <c r="GM50" s="117"/>
      <c r="GN50" s="117"/>
      <c r="GO50" s="117"/>
      <c r="GP50" s="117"/>
      <c r="GQ50" s="117"/>
      <c r="GR50" s="117"/>
      <c r="GS50" s="117"/>
      <c r="GT50" s="117"/>
      <c r="GU50" s="117"/>
      <c r="GV50" s="117"/>
      <c r="GW50" s="117"/>
      <c r="GX50" s="117"/>
      <c r="GY50" s="117"/>
      <c r="GZ50" s="117"/>
      <c r="HA50" s="117"/>
      <c r="HB50" s="117"/>
      <c r="HC50" s="117"/>
      <c r="HD50" s="117"/>
      <c r="HE50" s="117"/>
      <c r="HF50" s="117"/>
      <c r="HG50" s="117"/>
      <c r="HH50" s="117"/>
      <c r="HI50" s="117"/>
      <c r="HJ50" s="117"/>
      <c r="HK50" s="117"/>
      <c r="HL50" s="117"/>
      <c r="HM50" s="117"/>
      <c r="HN50" s="117"/>
      <c r="HO50" s="117"/>
      <c r="HP50" s="117"/>
      <c r="HQ50" s="117"/>
      <c r="HR50" s="117"/>
      <c r="HS50" s="117"/>
      <c r="HT50" s="117"/>
      <c r="HU50" s="117"/>
      <c r="HV50" s="117"/>
      <c r="HW50" s="117"/>
      <c r="HX50" s="117"/>
      <c r="HY50" s="117"/>
      <c r="HZ50" s="117"/>
      <c r="IA50" s="117"/>
      <c r="IB50" s="117"/>
      <c r="IC50" s="117"/>
      <c r="ID50" s="117"/>
      <c r="IE50" s="117"/>
      <c r="IF50" s="117"/>
      <c r="IG50" s="117"/>
      <c r="IH50" s="117"/>
      <c r="II50" s="117"/>
      <c r="IJ50" s="117"/>
      <c r="IK50" s="117"/>
      <c r="IL50" s="117"/>
      <c r="IM50" s="117"/>
      <c r="IN50" s="117"/>
      <c r="IO50" s="117"/>
      <c r="IP50" s="117"/>
      <c r="IQ50" s="117"/>
      <c r="IR50" s="117"/>
      <c r="IS50" s="117"/>
      <c r="IT50" s="117"/>
      <c r="IU50" s="117"/>
      <c r="IV50" s="117"/>
      <c r="IW50" s="117"/>
      <c r="IX50" s="117"/>
      <c r="IY50" s="117"/>
      <c r="IZ50" s="117"/>
      <c r="JA50" s="117"/>
      <c r="JB50" s="117"/>
      <c r="JC50" s="117"/>
      <c r="JD50" s="117"/>
      <c r="JE50" s="117"/>
      <c r="JF50" s="117"/>
      <c r="JG50" s="117"/>
      <c r="JH50" s="117"/>
      <c r="JI50" s="117"/>
      <c r="JJ50" s="117"/>
      <c r="JK50" s="117"/>
      <c r="JL50" s="117"/>
      <c r="JM50" s="117"/>
      <c r="JN50" s="117"/>
      <c r="JO50" s="117"/>
      <c r="JP50" s="117"/>
      <c r="JQ50" s="117"/>
      <c r="JR50" s="117"/>
      <c r="JS50" s="117"/>
      <c r="JT50" s="117"/>
      <c r="JU50" s="117"/>
      <c r="JV50" s="117"/>
      <c r="JW50" s="117"/>
      <c r="JX50" s="117"/>
      <c r="JY50" s="117"/>
      <c r="JZ50" s="117"/>
      <c r="KA50" s="117"/>
      <c r="KB50" s="117"/>
      <c r="KC50" s="117"/>
      <c r="KD50" s="117"/>
      <c r="KE50" s="117"/>
      <c r="KF50" s="117"/>
      <c r="KG50" s="117"/>
      <c r="KH50" s="117"/>
      <c r="KI50" s="117"/>
      <c r="KJ50" s="117"/>
      <c r="KK50" s="117"/>
      <c r="KL50" s="117"/>
      <c r="KM50" s="117"/>
      <c r="KN50" s="117"/>
      <c r="KO50" s="117"/>
      <c r="KP50" s="117"/>
      <c r="KQ50" s="117"/>
      <c r="KR50" s="117"/>
      <c r="KS50" s="117"/>
      <c r="KT50" s="117"/>
      <c r="KU50" s="117"/>
      <c r="KV50" s="117"/>
      <c r="KW50" s="117"/>
      <c r="KX50" s="117"/>
      <c r="KY50" s="117"/>
      <c r="KZ50" s="117"/>
      <c r="LA50" s="117"/>
      <c r="LB50" s="117"/>
      <c r="LC50" s="117"/>
      <c r="LD50" s="117"/>
      <c r="LE50" s="117"/>
      <c r="LF50" s="117"/>
      <c r="LG50" s="117"/>
      <c r="LH50" s="117"/>
      <c r="LI50" s="117"/>
      <c r="LJ50" s="117"/>
      <c r="LK50" s="117"/>
      <c r="LL50" s="117"/>
      <c r="LM50" s="117"/>
      <c r="LN50" s="117"/>
      <c r="LO50" s="117"/>
      <c r="LP50" s="117"/>
      <c r="LQ50" s="117"/>
      <c r="LR50" s="117"/>
      <c r="LS50" s="117"/>
      <c r="LT50" s="117"/>
      <c r="LU50" s="117"/>
      <c r="LV50" s="117"/>
      <c r="LW50" s="117"/>
      <c r="LX50" s="117"/>
      <c r="LY50" s="117"/>
      <c r="LZ50" s="117"/>
      <c r="MA50" s="117"/>
      <c r="MB50" s="117"/>
      <c r="MC50" s="117"/>
      <c r="MD50" s="117"/>
      <c r="ME50" s="117"/>
      <c r="MF50" s="117"/>
      <c r="MG50" s="117"/>
      <c r="MH50" s="117"/>
      <c r="MI50" s="117"/>
      <c r="MJ50" s="117"/>
      <c r="MK50" s="117"/>
      <c r="ML50" s="117"/>
      <c r="MM50" s="117"/>
      <c r="MN50" s="117"/>
      <c r="MO50" s="117"/>
      <c r="MP50" s="117"/>
      <c r="MQ50" s="117"/>
      <c r="MR50" s="117"/>
      <c r="MS50" s="117"/>
      <c r="MT50" s="117"/>
      <c r="MU50" s="117"/>
      <c r="MV50" s="117"/>
      <c r="MW50" s="117"/>
      <c r="MX50" s="117"/>
      <c r="MY50" s="117"/>
      <c r="MZ50" s="117"/>
      <c r="NA50" s="117"/>
      <c r="NB50" s="117"/>
      <c r="NC50" s="117"/>
      <c r="ND50" s="117"/>
      <c r="NE50" s="117"/>
      <c r="NF50" s="117"/>
      <c r="NG50" s="117"/>
      <c r="NH50" s="117"/>
      <c r="NI50" s="117"/>
      <c r="NJ50" s="117"/>
      <c r="NK50" s="117"/>
      <c r="NL50" s="117"/>
      <c r="NM50" s="117"/>
      <c r="NN50" s="117"/>
      <c r="NO50" s="117"/>
      <c r="NP50" s="117"/>
      <c r="NQ50" s="117"/>
      <c r="NR50" s="117"/>
      <c r="NS50" s="117"/>
      <c r="NT50" s="117"/>
      <c r="NU50" s="117"/>
      <c r="NV50" s="117"/>
      <c r="NW50" s="117"/>
      <c r="NX50" s="117"/>
      <c r="NY50" s="117"/>
      <c r="NZ50" s="117"/>
      <c r="OA50" s="117"/>
      <c r="OB50" s="117"/>
      <c r="OC50" s="117"/>
      <c r="OD50" s="117"/>
      <c r="OE50" s="117"/>
      <c r="OF50" s="117"/>
      <c r="OG50" s="117"/>
      <c r="OH50" s="117"/>
      <c r="OI50" s="117"/>
      <c r="OJ50" s="117"/>
      <c r="OK50" s="117"/>
      <c r="OL50" s="117"/>
      <c r="OM50" s="117"/>
      <c r="ON50" s="117"/>
      <c r="OO50" s="117"/>
      <c r="OP50" s="117"/>
      <c r="OQ50" s="117"/>
      <c r="OR50" s="117"/>
      <c r="OS50" s="117"/>
      <c r="OT50" s="117"/>
      <c r="OU50" s="117"/>
      <c r="OV50" s="117"/>
      <c r="OW50" s="117"/>
      <c r="OX50" s="117"/>
      <c r="OY50" s="117"/>
      <c r="OZ50" s="117"/>
      <c r="PA50" s="117"/>
      <c r="PB50" s="117"/>
      <c r="PC50" s="117"/>
      <c r="PD50" s="117"/>
      <c r="PE50" s="117"/>
      <c r="PF50" s="117"/>
      <c r="PG50" s="117"/>
      <c r="PH50" s="117"/>
      <c r="PI50" s="117"/>
      <c r="PJ50" s="117"/>
      <c r="PK50" s="117"/>
      <c r="PL50" s="117"/>
      <c r="PM50" s="117"/>
      <c r="PN50" s="117"/>
      <c r="PO50" s="117"/>
      <c r="PP50" s="117"/>
      <c r="PQ50" s="117"/>
      <c r="PR50" s="117"/>
      <c r="PS50" s="117"/>
      <c r="PT50" s="117"/>
      <c r="PU50" s="117"/>
      <c r="PV50" s="117"/>
      <c r="PW50" s="117"/>
      <c r="PX50" s="117"/>
      <c r="PY50" s="117"/>
      <c r="PZ50" s="117"/>
      <c r="QA50" s="117"/>
      <c r="QB50" s="117"/>
      <c r="QC50" s="117"/>
      <c r="QD50" s="117"/>
      <c r="QE50" s="117"/>
      <c r="QF50" s="117"/>
      <c r="QG50" s="117"/>
      <c r="QH50" s="117"/>
      <c r="QI50" s="117"/>
      <c r="QJ50" s="117"/>
      <c r="QK50" s="117"/>
      <c r="QL50" s="117"/>
      <c r="QM50" s="117"/>
      <c r="QN50" s="117"/>
      <c r="QO50" s="117"/>
      <c r="QP50" s="117"/>
      <c r="QQ50" s="117"/>
      <c r="QR50" s="117"/>
      <c r="QS50" s="117"/>
      <c r="QT50" s="117"/>
      <c r="QU50" s="117"/>
      <c r="QV50" s="117"/>
      <c r="QW50" s="117"/>
      <c r="QX50" s="117"/>
      <c r="QY50" s="117"/>
      <c r="QZ50" s="117"/>
      <c r="RA50" s="117"/>
      <c r="RB50" s="117"/>
      <c r="RC50" s="117"/>
      <c r="RD50" s="117"/>
      <c r="RE50" s="117"/>
      <c r="RF50" s="117"/>
      <c r="RG50" s="117"/>
      <c r="RH50" s="117"/>
      <c r="RI50" s="117"/>
      <c r="RJ50" s="117"/>
      <c r="RK50" s="117"/>
      <c r="RL50" s="117"/>
      <c r="RM50" s="117"/>
      <c r="RN50" s="117"/>
      <c r="RO50" s="117"/>
      <c r="RP50" s="117"/>
      <c r="RQ50" s="117"/>
      <c r="RR50" s="117"/>
      <c r="RS50" s="117"/>
      <c r="RT50" s="117"/>
      <c r="RU50" s="117"/>
      <c r="RV50" s="117"/>
      <c r="RW50" s="117"/>
      <c r="RX50" s="117"/>
      <c r="RY50" s="117"/>
      <c r="RZ50" s="117"/>
      <c r="SA50" s="117"/>
      <c r="SB50" s="117"/>
      <c r="SC50" s="117"/>
      <c r="SD50" s="117"/>
      <c r="SE50" s="117"/>
      <c r="SF50" s="117"/>
      <c r="SG50" s="117"/>
      <c r="SH50" s="117"/>
      <c r="SI50" s="117"/>
      <c r="SJ50" s="117"/>
      <c r="SK50" s="117"/>
      <c r="SL50" s="117"/>
      <c r="SM50" s="117"/>
      <c r="SN50" s="117"/>
      <c r="SO50" s="117"/>
      <c r="SP50" s="117"/>
      <c r="SQ50" s="117"/>
      <c r="SR50" s="117"/>
      <c r="SS50" s="117"/>
      <c r="ST50" s="117"/>
      <c r="SU50" s="117"/>
      <c r="SV50" s="117"/>
      <c r="SW50" s="117"/>
      <c r="SX50" s="117"/>
      <c r="SY50" s="117"/>
      <c r="SZ50" s="117"/>
      <c r="TA50" s="117"/>
      <c r="TB50" s="117"/>
      <c r="TC50" s="117"/>
      <c r="TD50" s="117"/>
      <c r="TE50" s="117"/>
      <c r="TF50" s="117"/>
      <c r="TG50" s="117"/>
      <c r="TH50" s="117"/>
      <c r="TI50" s="117"/>
      <c r="TJ50" s="117"/>
      <c r="TK50" s="117"/>
      <c r="TL50" s="117"/>
      <c r="TM50" s="117"/>
      <c r="TN50" s="117"/>
      <c r="TO50" s="117"/>
      <c r="TP50" s="117"/>
      <c r="TQ50" s="117"/>
      <c r="TR50" s="117"/>
      <c r="TS50" s="117"/>
      <c r="TT50" s="117"/>
      <c r="TU50" s="117"/>
      <c r="TV50" s="117"/>
      <c r="TW50" s="117"/>
      <c r="TX50" s="117"/>
      <c r="TY50" s="117"/>
      <c r="TZ50" s="117"/>
      <c r="UA50" s="117"/>
      <c r="UB50" s="117"/>
      <c r="UC50" s="117"/>
      <c r="UD50" s="117"/>
      <c r="UE50" s="117"/>
      <c r="UF50" s="117"/>
      <c r="UG50" s="117"/>
      <c r="UH50" s="117"/>
      <c r="UI50" s="117"/>
      <c r="UJ50" s="117"/>
      <c r="UK50" s="117"/>
      <c r="UL50" s="117"/>
      <c r="UM50" s="117"/>
      <c r="UN50" s="117"/>
      <c r="UO50" s="117"/>
      <c r="UP50" s="117"/>
      <c r="UQ50" s="117"/>
      <c r="UR50" s="117"/>
      <c r="US50" s="117"/>
      <c r="UT50" s="117"/>
      <c r="UU50" s="117"/>
      <c r="UV50" s="117"/>
      <c r="UW50" s="117"/>
      <c r="UX50" s="117"/>
      <c r="UY50" s="117"/>
      <c r="UZ50" s="117"/>
      <c r="VA50" s="117"/>
      <c r="VB50" s="117"/>
      <c r="VC50" s="117"/>
      <c r="VD50" s="117"/>
      <c r="VE50" s="117"/>
      <c r="VF50" s="117"/>
      <c r="VG50" s="117"/>
      <c r="VH50" s="117"/>
      <c r="VI50" s="117"/>
      <c r="VJ50" s="117"/>
      <c r="VK50" s="117"/>
      <c r="VL50" s="117"/>
      <c r="VM50" s="117"/>
      <c r="VN50" s="117"/>
      <c r="VO50" s="117"/>
      <c r="VP50" s="117"/>
      <c r="VQ50" s="117"/>
      <c r="VR50" s="117"/>
      <c r="VS50" s="117"/>
      <c r="VT50" s="117"/>
      <c r="VU50" s="117"/>
      <c r="VV50" s="117"/>
      <c r="VW50" s="117"/>
      <c r="VX50" s="117"/>
      <c r="VY50" s="117"/>
      <c r="VZ50" s="117"/>
      <c r="WA50" s="117"/>
      <c r="WB50" s="117"/>
      <c r="WC50" s="117"/>
      <c r="WD50" s="117"/>
      <c r="WE50" s="117"/>
      <c r="WF50" s="117"/>
      <c r="WG50" s="117"/>
      <c r="WH50" s="117"/>
      <c r="WI50" s="117"/>
      <c r="WJ50" s="117"/>
      <c r="WK50" s="117"/>
      <c r="WL50" s="117"/>
      <c r="WM50" s="117"/>
      <c r="WN50" s="117"/>
      <c r="WO50" s="117"/>
      <c r="WP50" s="117"/>
      <c r="WQ50" s="117"/>
      <c r="WR50" s="117"/>
      <c r="WS50" s="117"/>
      <c r="WT50" s="117"/>
      <c r="WU50" s="117"/>
      <c r="WV50" s="117"/>
      <c r="WW50" s="117"/>
      <c r="WX50" s="117"/>
      <c r="WY50" s="117"/>
      <c r="WZ50" s="117"/>
      <c r="XA50" s="117"/>
      <c r="XB50" s="117"/>
      <c r="XC50" s="117"/>
      <c r="XD50" s="117"/>
      <c r="XE50" s="117"/>
      <c r="XF50" s="117"/>
      <c r="XG50" s="117"/>
      <c r="XH50" s="117"/>
      <c r="XI50" s="117"/>
      <c r="XJ50" s="117"/>
      <c r="XK50" s="117"/>
      <c r="XL50" s="117"/>
      <c r="XM50" s="117"/>
      <c r="XN50" s="117"/>
      <c r="XO50" s="117"/>
      <c r="XP50" s="117"/>
      <c r="XQ50" s="117"/>
      <c r="XR50" s="117"/>
      <c r="XS50" s="117"/>
      <c r="XT50" s="117"/>
      <c r="XU50" s="117"/>
      <c r="XV50" s="117"/>
      <c r="XW50" s="117"/>
      <c r="XX50" s="117"/>
      <c r="XY50" s="117"/>
      <c r="XZ50" s="117"/>
      <c r="YA50" s="117"/>
      <c r="YB50" s="117"/>
      <c r="YC50" s="117"/>
      <c r="YD50" s="117"/>
      <c r="YE50" s="117"/>
      <c r="YF50" s="117"/>
      <c r="YG50" s="117"/>
      <c r="YH50" s="117"/>
      <c r="YI50" s="117"/>
      <c r="YJ50" s="117"/>
      <c r="YK50" s="117"/>
      <c r="YL50" s="117"/>
      <c r="YM50" s="117"/>
      <c r="YN50" s="117"/>
      <c r="YO50" s="117"/>
      <c r="YP50" s="117"/>
      <c r="YQ50" s="117"/>
      <c r="YR50" s="117"/>
      <c r="YS50" s="117"/>
      <c r="YT50" s="117"/>
      <c r="YU50" s="117"/>
      <c r="YV50" s="117"/>
      <c r="YW50" s="117"/>
      <c r="YX50" s="117"/>
      <c r="YY50" s="117"/>
      <c r="YZ50" s="117"/>
      <c r="ZA50" s="117"/>
      <c r="ZB50" s="117"/>
      <c r="ZC50" s="117"/>
      <c r="ZD50" s="117"/>
      <c r="ZE50" s="117"/>
      <c r="ZF50" s="117"/>
      <c r="ZG50" s="117"/>
      <c r="ZH50" s="117"/>
      <c r="ZI50" s="117"/>
      <c r="ZJ50" s="117"/>
      <c r="ZK50" s="117"/>
      <c r="ZL50" s="117"/>
      <c r="ZM50" s="117"/>
      <c r="ZN50" s="117"/>
      <c r="ZO50" s="117"/>
      <c r="ZP50" s="117"/>
      <c r="ZQ50" s="117"/>
      <c r="ZR50" s="117"/>
      <c r="ZS50" s="117"/>
      <c r="ZT50" s="117"/>
      <c r="ZU50" s="117"/>
      <c r="ZV50" s="117"/>
      <c r="ZW50" s="117"/>
      <c r="ZX50" s="117"/>
      <c r="ZY50" s="117"/>
      <c r="ZZ50" s="117"/>
      <c r="AAA50" s="117"/>
      <c r="AAB50" s="117"/>
      <c r="AAC50" s="117"/>
      <c r="AAD50" s="117"/>
      <c r="AAE50" s="117"/>
      <c r="AAF50" s="117"/>
      <c r="AAG50" s="117"/>
      <c r="AAH50" s="117"/>
      <c r="AAI50" s="117"/>
      <c r="AAJ50" s="117"/>
      <c r="AAK50" s="117"/>
      <c r="AAL50" s="117"/>
      <c r="AAM50" s="117"/>
      <c r="AAN50" s="117"/>
      <c r="AAO50" s="117"/>
      <c r="AAP50" s="117"/>
      <c r="AAQ50" s="117"/>
      <c r="AAR50" s="117"/>
      <c r="AAS50" s="117"/>
      <c r="AAT50" s="117"/>
      <c r="AAU50" s="117"/>
      <c r="AAV50" s="117"/>
      <c r="AAW50" s="117"/>
      <c r="AAX50" s="117"/>
      <c r="AAY50" s="117"/>
      <c r="AAZ50" s="117"/>
      <c r="ABA50" s="117"/>
      <c r="ABB50" s="117"/>
      <c r="ABC50" s="117"/>
      <c r="ABD50" s="117"/>
      <c r="ABE50" s="117"/>
      <c r="ABF50" s="117"/>
      <c r="ABG50" s="117"/>
      <c r="ABH50" s="117"/>
      <c r="ABI50" s="117"/>
      <c r="ABJ50" s="117"/>
      <c r="ABK50" s="117"/>
      <c r="ABL50" s="117"/>
      <c r="ABM50" s="117"/>
      <c r="ABN50" s="117"/>
      <c r="ABO50" s="117"/>
      <c r="ABP50" s="117"/>
      <c r="ABQ50" s="117"/>
      <c r="ABR50" s="117"/>
      <c r="ABS50" s="117"/>
      <c r="ABT50" s="117"/>
      <c r="ABU50" s="117"/>
      <c r="ABV50" s="117"/>
      <c r="ABW50" s="117"/>
      <c r="ABX50" s="117"/>
      <c r="ABY50" s="117"/>
      <c r="ABZ50" s="117"/>
      <c r="ACA50" s="117"/>
      <c r="ACB50" s="117"/>
      <c r="ACC50" s="117"/>
      <c r="ACD50" s="117"/>
      <c r="ACE50" s="117"/>
      <c r="ACF50" s="117"/>
      <c r="ACG50" s="117"/>
      <c r="ACH50" s="117"/>
      <c r="ACI50" s="117"/>
      <c r="ACJ50" s="117"/>
      <c r="ACK50" s="117"/>
      <c r="ACL50" s="117"/>
      <c r="ACM50" s="117"/>
      <c r="ACN50" s="117"/>
      <c r="ACO50" s="117"/>
      <c r="ACP50" s="117"/>
      <c r="ACQ50" s="117"/>
      <c r="ACR50" s="117"/>
      <c r="ACS50" s="117"/>
      <c r="ACT50" s="117"/>
      <c r="ACU50" s="117"/>
      <c r="ACV50" s="117"/>
      <c r="ACW50" s="117"/>
      <c r="ACX50" s="117"/>
      <c r="ACY50" s="117"/>
      <c r="ACZ50" s="117"/>
      <c r="ADA50" s="117"/>
      <c r="ADB50" s="117"/>
      <c r="ADC50" s="117"/>
      <c r="ADD50" s="117"/>
      <c r="ADE50" s="117"/>
      <c r="ADF50" s="117"/>
      <c r="ADG50" s="117"/>
      <c r="ADH50" s="117"/>
      <c r="ADI50" s="117"/>
      <c r="ADJ50" s="117"/>
      <c r="ADK50" s="117"/>
      <c r="ADL50" s="117"/>
      <c r="ADM50" s="117"/>
      <c r="ADN50" s="117"/>
      <c r="ADO50" s="117"/>
      <c r="ADP50" s="117"/>
      <c r="ADQ50" s="117"/>
      <c r="ADR50" s="117"/>
      <c r="ADS50" s="117"/>
      <c r="ADT50" s="117"/>
      <c r="ADU50" s="117"/>
      <c r="ADV50" s="117"/>
      <c r="ADW50" s="117"/>
      <c r="ADX50" s="117"/>
      <c r="ADY50" s="117"/>
      <c r="ADZ50" s="117"/>
      <c r="AEA50" s="117"/>
      <c r="AEB50" s="117"/>
      <c r="AEC50" s="117"/>
      <c r="AED50" s="117"/>
      <c r="AEE50" s="117"/>
      <c r="AEF50" s="117"/>
      <c r="AEG50" s="117"/>
      <c r="AEH50" s="117"/>
      <c r="AEI50" s="117"/>
      <c r="AEJ50" s="117"/>
      <c r="AEK50" s="117"/>
      <c r="AEL50" s="117"/>
      <c r="AEM50" s="117"/>
      <c r="AEN50" s="117"/>
      <c r="AEO50" s="117"/>
      <c r="AEP50" s="117"/>
      <c r="AEQ50" s="117"/>
      <c r="AER50" s="117"/>
      <c r="AES50" s="117"/>
      <c r="AET50" s="117"/>
      <c r="AEU50" s="117"/>
      <c r="AEV50" s="117"/>
      <c r="AEW50" s="117"/>
      <c r="AEX50" s="117"/>
      <c r="AEY50" s="117"/>
      <c r="AEZ50" s="117"/>
      <c r="AFA50" s="117"/>
      <c r="AFB50" s="117"/>
      <c r="AFC50" s="117"/>
      <c r="AFD50" s="117"/>
      <c r="AFE50" s="117"/>
      <c r="AFF50" s="117"/>
      <c r="AFG50" s="117"/>
      <c r="AFH50" s="117"/>
      <c r="AFI50" s="117"/>
      <c r="AFJ50" s="117"/>
      <c r="AFK50" s="117"/>
      <c r="AFL50" s="117"/>
      <c r="AFM50" s="117"/>
      <c r="AFN50" s="117"/>
      <c r="AFO50" s="117"/>
      <c r="AFP50" s="117"/>
      <c r="AFQ50" s="117"/>
      <c r="AFR50" s="117"/>
      <c r="AFS50" s="117"/>
      <c r="AFT50" s="117"/>
      <c r="AFU50" s="117"/>
      <c r="AFV50" s="117"/>
      <c r="AFW50" s="117"/>
      <c r="AFX50" s="117"/>
      <c r="AFY50" s="117"/>
      <c r="AFZ50" s="117"/>
      <c r="AGA50" s="117"/>
      <c r="AGB50" s="117"/>
      <c r="AGC50" s="117"/>
      <c r="AGD50" s="117"/>
      <c r="AGE50" s="117"/>
      <c r="AGF50" s="117"/>
      <c r="AGG50" s="117"/>
      <c r="AGH50" s="117"/>
      <c r="AGI50" s="117"/>
      <c r="AGJ50" s="117"/>
      <c r="AGK50" s="117"/>
      <c r="AGL50" s="117"/>
      <c r="AGM50" s="117"/>
      <c r="AGN50" s="117"/>
      <c r="AGO50" s="117"/>
      <c r="AGP50" s="117"/>
      <c r="AGQ50" s="117"/>
      <c r="AGR50" s="117"/>
      <c r="AGS50" s="117"/>
      <c r="AGT50" s="117"/>
      <c r="AGU50" s="117"/>
      <c r="AGV50" s="117"/>
      <c r="AGW50" s="117"/>
      <c r="AGX50" s="117"/>
      <c r="AGY50" s="117"/>
      <c r="AGZ50" s="117"/>
      <c r="AHA50" s="117"/>
      <c r="AHB50" s="117"/>
      <c r="AHC50" s="117"/>
      <c r="AHD50" s="117"/>
      <c r="AHE50" s="117"/>
      <c r="AHF50" s="117"/>
      <c r="AHG50" s="117"/>
      <c r="AHH50" s="117"/>
      <c r="AHI50" s="117"/>
      <c r="AHJ50" s="117"/>
      <c r="AHK50" s="117"/>
      <c r="AHL50" s="117"/>
      <c r="AHM50" s="117"/>
      <c r="AHN50" s="117"/>
      <c r="AHO50" s="117"/>
      <c r="AHP50" s="117"/>
      <c r="AHQ50" s="117"/>
      <c r="AHR50" s="117"/>
      <c r="AHS50" s="117"/>
      <c r="AHT50" s="117"/>
      <c r="AHU50" s="117"/>
      <c r="AHV50" s="117"/>
      <c r="AHW50" s="117"/>
      <c r="AHX50" s="117"/>
      <c r="AHY50" s="117"/>
      <c r="AHZ50" s="117"/>
      <c r="AIA50" s="117"/>
      <c r="AIB50" s="117"/>
      <c r="AIC50" s="117"/>
      <c r="AID50" s="117"/>
      <c r="AIE50" s="117"/>
      <c r="AIF50" s="117"/>
      <c r="AIG50" s="117"/>
      <c r="AIH50" s="117"/>
      <c r="AII50" s="117"/>
      <c r="AIJ50" s="117"/>
      <c r="AIK50" s="117"/>
      <c r="AIL50" s="117"/>
      <c r="AIM50" s="117"/>
      <c r="AIN50" s="117"/>
      <c r="AIO50" s="117"/>
      <c r="AIP50" s="117"/>
      <c r="AIQ50" s="117"/>
      <c r="AIR50" s="117"/>
      <c r="AIS50" s="117"/>
      <c r="AIT50" s="117"/>
      <c r="AIU50" s="117"/>
      <c r="AIV50" s="117"/>
      <c r="AIW50" s="117"/>
      <c r="AIX50" s="117"/>
      <c r="AIY50" s="117"/>
      <c r="AIZ50" s="117"/>
      <c r="AJA50" s="117"/>
      <c r="AJB50" s="117"/>
      <c r="AJC50" s="117"/>
      <c r="AJD50" s="117"/>
      <c r="AJE50" s="117"/>
      <c r="AJF50" s="117"/>
      <c r="AJG50" s="117"/>
      <c r="AJH50" s="117"/>
      <c r="AJI50" s="117"/>
      <c r="AJJ50" s="117"/>
      <c r="AJK50" s="117"/>
      <c r="AJL50" s="117"/>
      <c r="AJM50" s="117"/>
      <c r="AJN50" s="117"/>
      <c r="AJO50" s="117"/>
      <c r="AJP50" s="117"/>
      <c r="AJQ50" s="117"/>
      <c r="AJR50" s="117"/>
      <c r="AJS50" s="117"/>
      <c r="AJT50" s="117"/>
      <c r="AJU50" s="117"/>
      <c r="AJV50" s="117"/>
      <c r="AJW50" s="117"/>
      <c r="AJX50" s="117"/>
      <c r="AJY50" s="117"/>
      <c r="AJZ50" s="117"/>
      <c r="AKA50" s="117"/>
      <c r="AKB50" s="117"/>
      <c r="AKC50" s="117"/>
      <c r="AKD50" s="117"/>
      <c r="AKE50" s="117"/>
      <c r="AKF50" s="117"/>
      <c r="AKG50" s="117"/>
      <c r="AKH50" s="117"/>
      <c r="AKI50" s="117"/>
      <c r="AKJ50" s="117"/>
      <c r="AKK50" s="117"/>
      <c r="AKL50" s="117"/>
      <c r="AKM50" s="117"/>
      <c r="AKN50" s="117"/>
      <c r="AKO50" s="117"/>
      <c r="AKP50" s="117"/>
      <c r="AKQ50" s="117"/>
      <c r="AKR50" s="117"/>
      <c r="AKS50" s="117"/>
      <c r="AKT50" s="117"/>
      <c r="AKU50" s="117"/>
      <c r="AKV50" s="117"/>
      <c r="AKW50" s="117"/>
      <c r="AKX50" s="117"/>
      <c r="AKY50" s="117"/>
      <c r="AKZ50" s="117"/>
      <c r="ALA50" s="117"/>
      <c r="ALB50" s="117"/>
      <c r="ALC50" s="117"/>
      <c r="ALD50" s="117"/>
      <c r="ALE50" s="117"/>
      <c r="ALF50" s="117"/>
      <c r="ALG50" s="117"/>
      <c r="ALH50" s="117"/>
      <c r="ALI50" s="117"/>
      <c r="ALJ50" s="117"/>
      <c r="ALK50" s="117"/>
      <c r="ALL50" s="117"/>
      <c r="ALM50" s="117"/>
      <c r="ALN50" s="117"/>
      <c r="ALO50" s="117"/>
      <c r="ALP50" s="117"/>
      <c r="ALQ50" s="117"/>
      <c r="ALR50" s="117"/>
      <c r="ALS50" s="117"/>
      <c r="ALT50" s="117"/>
      <c r="ALU50" s="117"/>
      <c r="ALV50" s="117"/>
      <c r="ALW50" s="117"/>
      <c r="ALX50" s="117"/>
      <c r="ALY50" s="117"/>
      <c r="ALZ50" s="117"/>
      <c r="AMA50" s="117"/>
      <c r="AMB50" s="117"/>
      <c r="AMC50" s="117"/>
      <c r="AMD50" s="117"/>
      <c r="AME50" s="117"/>
      <c r="AMF50" s="117"/>
      <c r="AMG50" s="117"/>
      <c r="AMH50" s="117"/>
      <c r="AMI50" s="117"/>
      <c r="AMJ50" s="117"/>
      <c r="AMK50" s="117"/>
      <c r="AML50" s="117"/>
      <c r="AMM50" s="117"/>
      <c r="AMN50" s="117"/>
      <c r="AMO50" s="117"/>
      <c r="AMP50" s="117"/>
      <c r="AMQ50" s="117"/>
      <c r="AMR50" s="117"/>
      <c r="AMS50" s="117"/>
      <c r="AMT50" s="117"/>
      <c r="AMU50" s="117"/>
      <c r="AMV50" s="117"/>
      <c r="AMW50" s="117"/>
      <c r="AMX50" s="117"/>
      <c r="AMY50" s="117"/>
      <c r="AMZ50" s="117"/>
      <c r="ANA50" s="117"/>
      <c r="ANB50" s="117"/>
      <c r="ANC50" s="117"/>
      <c r="AND50" s="117"/>
      <c r="ANE50" s="117"/>
      <c r="ANF50" s="117"/>
      <c r="ANG50" s="117"/>
      <c r="ANH50" s="117"/>
      <c r="ANI50" s="117"/>
      <c r="ANJ50" s="117"/>
      <c r="ANK50" s="117"/>
      <c r="ANL50" s="117"/>
      <c r="ANM50" s="117"/>
      <c r="ANN50" s="117"/>
      <c r="ANO50" s="117"/>
      <c r="ANP50" s="117"/>
      <c r="ANQ50" s="117"/>
      <c r="ANR50" s="117"/>
      <c r="ANS50" s="117"/>
      <c r="ANT50" s="117"/>
      <c r="ANU50" s="117"/>
      <c r="ANV50" s="117"/>
      <c r="ANW50" s="117"/>
      <c r="ANX50" s="117"/>
      <c r="ANY50" s="117"/>
      <c r="ANZ50" s="117"/>
      <c r="AOA50" s="117"/>
      <c r="AOB50" s="117"/>
      <c r="AOC50" s="117"/>
      <c r="AOD50" s="117"/>
      <c r="AOE50" s="117"/>
      <c r="AOF50" s="117"/>
      <c r="AOG50" s="117"/>
      <c r="AOH50" s="117"/>
      <c r="AOI50" s="117"/>
      <c r="AOJ50" s="117"/>
      <c r="AOK50" s="117"/>
      <c r="AOL50" s="117"/>
      <c r="AOM50" s="117"/>
      <c r="AON50" s="117"/>
      <c r="AOO50" s="117"/>
      <c r="AOP50" s="117"/>
      <c r="AOQ50" s="117"/>
      <c r="AOR50" s="117"/>
      <c r="AOS50" s="117"/>
      <c r="AOT50" s="117"/>
      <c r="AOU50" s="117"/>
      <c r="AOV50" s="117"/>
      <c r="AOW50" s="117"/>
      <c r="AOX50" s="117"/>
      <c r="AOY50" s="117"/>
      <c r="AOZ50" s="117"/>
      <c r="APA50" s="117"/>
      <c r="APB50" s="117"/>
      <c r="APC50" s="117"/>
      <c r="APD50" s="117"/>
      <c r="APE50" s="117"/>
      <c r="APF50" s="117"/>
      <c r="APG50" s="117"/>
      <c r="APH50" s="117"/>
      <c r="API50" s="117"/>
      <c r="APJ50" s="117"/>
      <c r="APK50" s="117"/>
      <c r="APL50" s="117"/>
      <c r="APM50" s="117"/>
      <c r="APN50" s="117"/>
      <c r="APO50" s="117"/>
      <c r="APP50" s="117"/>
      <c r="APQ50" s="117"/>
      <c r="APR50" s="117"/>
      <c r="APS50" s="117"/>
      <c r="APT50" s="117"/>
      <c r="APU50" s="117"/>
      <c r="APV50" s="117"/>
      <c r="APW50" s="117"/>
      <c r="APX50" s="117"/>
      <c r="APY50" s="117"/>
      <c r="APZ50" s="117"/>
      <c r="AQA50" s="117"/>
      <c r="AQB50" s="117"/>
      <c r="AQC50" s="117"/>
      <c r="AQD50" s="117"/>
      <c r="AQE50" s="117"/>
      <c r="AQF50" s="117"/>
      <c r="AQG50" s="117"/>
      <c r="AQH50" s="117"/>
      <c r="AQI50" s="117"/>
      <c r="AQJ50" s="117"/>
      <c r="AQK50" s="117"/>
      <c r="AQL50" s="117"/>
      <c r="AQM50" s="117"/>
      <c r="AQN50" s="117"/>
      <c r="AQO50" s="117"/>
      <c r="AQP50" s="117"/>
      <c r="AQQ50" s="117"/>
      <c r="AQR50" s="117"/>
      <c r="AQS50" s="117"/>
      <c r="AQT50" s="117"/>
      <c r="AQU50" s="117"/>
      <c r="AQV50" s="117"/>
      <c r="AQW50" s="117"/>
      <c r="AQX50" s="117"/>
      <c r="AQY50" s="117"/>
      <c r="AQZ50" s="117"/>
      <c r="ARA50" s="117"/>
      <c r="ARB50" s="117"/>
      <c r="ARC50" s="117"/>
      <c r="ARD50" s="117"/>
      <c r="ARE50" s="117"/>
      <c r="ARF50" s="117"/>
      <c r="ARG50" s="117"/>
      <c r="ARH50" s="117"/>
      <c r="ARI50" s="117"/>
      <c r="ARJ50" s="117"/>
      <c r="ARK50" s="117"/>
      <c r="ARL50" s="117"/>
      <c r="ARM50" s="117"/>
      <c r="ARN50" s="117"/>
      <c r="ARO50" s="117"/>
      <c r="ARP50" s="117"/>
      <c r="ARQ50" s="117"/>
      <c r="ARR50" s="117"/>
      <c r="ARS50" s="117"/>
      <c r="ART50" s="117"/>
      <c r="ARU50" s="117"/>
      <c r="ARV50" s="117"/>
      <c r="ARW50" s="117"/>
      <c r="ARX50" s="117"/>
      <c r="ARY50" s="117"/>
      <c r="ARZ50" s="117"/>
      <c r="ASA50" s="117"/>
      <c r="ASB50" s="117"/>
      <c r="ASC50" s="117"/>
      <c r="ASD50" s="117"/>
      <c r="ASE50" s="117"/>
      <c r="ASF50" s="117"/>
      <c r="ASG50" s="117"/>
      <c r="ASH50" s="117"/>
      <c r="ASI50" s="117"/>
      <c r="ASJ50" s="117"/>
      <c r="ASK50" s="117"/>
      <c r="ASL50" s="117"/>
      <c r="ASM50" s="117"/>
      <c r="ASN50" s="117"/>
      <c r="ASO50" s="117"/>
      <c r="ASP50" s="117"/>
      <c r="ASQ50" s="117"/>
      <c r="ASR50" s="117"/>
      <c r="ASS50" s="117"/>
      <c r="AST50" s="117"/>
      <c r="ASU50" s="117"/>
      <c r="ASV50" s="117"/>
      <c r="ASW50" s="117"/>
      <c r="ASX50" s="117"/>
      <c r="ASY50" s="117"/>
      <c r="ASZ50" s="117"/>
      <c r="ATA50" s="117"/>
      <c r="ATB50" s="117"/>
      <c r="ATC50" s="117"/>
      <c r="ATD50" s="117"/>
      <c r="ATE50" s="117"/>
      <c r="ATF50" s="117"/>
      <c r="ATG50" s="117"/>
      <c r="ATH50" s="117"/>
      <c r="ATI50" s="117"/>
      <c r="ATJ50" s="117"/>
      <c r="ATK50" s="117"/>
      <c r="ATL50" s="117"/>
      <c r="ATM50" s="117"/>
      <c r="ATN50" s="117"/>
      <c r="ATO50" s="117"/>
      <c r="ATP50" s="117"/>
      <c r="ATQ50" s="117"/>
      <c r="ATR50" s="117"/>
      <c r="ATS50" s="117"/>
      <c r="ATT50" s="117"/>
      <c r="ATU50" s="117"/>
      <c r="ATV50" s="117"/>
      <c r="ATW50" s="117"/>
      <c r="ATX50" s="117"/>
      <c r="ATY50" s="117"/>
      <c r="ATZ50" s="117"/>
      <c r="AUA50" s="117"/>
      <c r="AUB50" s="117"/>
      <c r="AUC50" s="117"/>
      <c r="AUD50" s="117"/>
      <c r="AUE50" s="117"/>
      <c r="AUF50" s="117"/>
      <c r="AUG50" s="117"/>
      <c r="AUH50" s="117"/>
      <c r="AUI50" s="117"/>
      <c r="AUJ50" s="117"/>
      <c r="AUK50" s="117"/>
      <c r="AUL50" s="117"/>
      <c r="AUM50" s="117"/>
      <c r="AUN50" s="117"/>
      <c r="AUO50" s="117"/>
      <c r="AUP50" s="117"/>
      <c r="AUQ50" s="117"/>
      <c r="AUR50" s="117"/>
      <c r="AUS50" s="117"/>
      <c r="AUT50" s="117"/>
      <c r="AUU50" s="117"/>
      <c r="AUV50" s="117"/>
      <c r="AUW50" s="117"/>
      <c r="AUX50" s="117"/>
      <c r="AUY50" s="117"/>
      <c r="AUZ50" s="117"/>
      <c r="AVA50" s="117"/>
      <c r="AVB50" s="117"/>
      <c r="AVC50" s="117"/>
      <c r="AVD50" s="117"/>
      <c r="AVE50" s="117"/>
      <c r="AVF50" s="117"/>
      <c r="AVG50" s="117"/>
      <c r="AVH50" s="117"/>
      <c r="AVI50" s="117"/>
      <c r="AVJ50" s="117"/>
      <c r="AVK50" s="117"/>
      <c r="AVL50" s="117"/>
      <c r="AVM50" s="117"/>
      <c r="AVN50" s="117"/>
      <c r="AVO50" s="117"/>
      <c r="AVP50" s="117"/>
      <c r="AVQ50" s="117"/>
      <c r="AVR50" s="117"/>
      <c r="AVS50" s="117"/>
      <c r="AVT50" s="117"/>
      <c r="AVU50" s="117"/>
      <c r="AVV50" s="117"/>
      <c r="AVW50" s="117"/>
      <c r="AVX50" s="117"/>
      <c r="AVY50" s="117"/>
      <c r="AVZ50" s="117"/>
      <c r="AWA50" s="117"/>
      <c r="AWB50" s="117"/>
      <c r="AWC50" s="117"/>
      <c r="AWD50" s="117"/>
      <c r="AWE50" s="117"/>
      <c r="AWF50" s="117"/>
      <c r="AWG50" s="117"/>
      <c r="AWH50" s="117"/>
      <c r="AWI50" s="117"/>
      <c r="AWJ50" s="117"/>
      <c r="AWK50" s="117"/>
      <c r="AWL50" s="117"/>
      <c r="AWM50" s="117"/>
      <c r="AWN50" s="117"/>
      <c r="AWO50" s="117"/>
      <c r="AWP50" s="117"/>
      <c r="AWQ50" s="117"/>
      <c r="AWR50" s="117"/>
      <c r="AWS50" s="117"/>
      <c r="AWT50" s="117"/>
      <c r="AWU50" s="117"/>
      <c r="AWV50" s="117"/>
      <c r="AWW50" s="117"/>
      <c r="AWX50" s="117"/>
      <c r="AWY50" s="117"/>
      <c r="AWZ50" s="117"/>
      <c r="AXA50" s="117"/>
      <c r="AXB50" s="117"/>
      <c r="AXC50" s="117"/>
      <c r="AXD50" s="117"/>
      <c r="AXE50" s="117"/>
      <c r="AXF50" s="117"/>
      <c r="AXG50" s="117"/>
      <c r="AXH50" s="117"/>
      <c r="AXI50" s="117"/>
      <c r="AXJ50" s="117"/>
      <c r="AXK50" s="117"/>
      <c r="AXL50" s="117"/>
      <c r="AXM50" s="117"/>
      <c r="AXN50" s="117"/>
      <c r="AXO50" s="117"/>
      <c r="AXP50" s="117"/>
      <c r="AXQ50" s="117"/>
      <c r="AXR50" s="117"/>
      <c r="AXS50" s="117"/>
      <c r="AXT50" s="117"/>
      <c r="AXU50" s="117"/>
      <c r="AXV50" s="117"/>
      <c r="AXW50" s="117"/>
      <c r="AXX50" s="117"/>
      <c r="AXY50" s="117"/>
      <c r="AXZ50" s="117"/>
      <c r="AYA50" s="117"/>
      <c r="AYB50" s="117"/>
      <c r="AYC50" s="117"/>
      <c r="AYD50" s="117"/>
      <c r="AYE50" s="117"/>
      <c r="AYF50" s="117"/>
      <c r="AYG50" s="117"/>
      <c r="AYH50" s="117"/>
      <c r="AYI50" s="117"/>
      <c r="AYJ50" s="117"/>
      <c r="AYK50" s="117"/>
      <c r="AYL50" s="117"/>
      <c r="AYM50" s="117"/>
      <c r="AYN50" s="117"/>
      <c r="AYO50" s="117"/>
      <c r="AYP50" s="117"/>
      <c r="AYQ50" s="117"/>
      <c r="AYR50" s="117"/>
      <c r="AYS50" s="117"/>
      <c r="AYT50" s="117"/>
      <c r="AYU50" s="117"/>
      <c r="AYV50" s="117"/>
      <c r="AYW50" s="117"/>
      <c r="AYX50" s="117"/>
      <c r="AYY50" s="117"/>
      <c r="AYZ50" s="117"/>
      <c r="AZA50" s="117"/>
      <c r="AZB50" s="117"/>
      <c r="AZC50" s="117"/>
      <c r="AZD50" s="117"/>
      <c r="AZE50" s="117"/>
      <c r="AZF50" s="117"/>
      <c r="AZG50" s="117"/>
      <c r="AZH50" s="117"/>
      <c r="AZI50" s="117"/>
      <c r="AZJ50" s="117"/>
      <c r="AZK50" s="117"/>
      <c r="AZL50" s="117"/>
      <c r="AZM50" s="117"/>
      <c r="AZN50" s="117"/>
      <c r="AZO50" s="117"/>
      <c r="AZP50" s="117"/>
      <c r="AZQ50" s="117"/>
      <c r="AZR50" s="117"/>
      <c r="AZS50" s="117"/>
      <c r="AZT50" s="117"/>
      <c r="AZU50" s="117"/>
      <c r="AZV50" s="117"/>
      <c r="AZW50" s="117"/>
      <c r="AZX50" s="117"/>
      <c r="AZY50" s="117"/>
      <c r="AZZ50" s="117"/>
      <c r="BAA50" s="117"/>
      <c r="BAB50" s="117"/>
      <c r="BAC50" s="117"/>
      <c r="BAD50" s="117"/>
      <c r="BAE50" s="117"/>
      <c r="BAF50" s="117"/>
      <c r="BAG50" s="117"/>
      <c r="BAH50" s="117"/>
      <c r="BAI50" s="117"/>
      <c r="BAJ50" s="117"/>
      <c r="BAK50" s="117"/>
      <c r="BAL50" s="117"/>
      <c r="BAM50" s="117"/>
      <c r="BAN50" s="117"/>
      <c r="BAO50" s="117"/>
      <c r="BAP50" s="117"/>
      <c r="BAQ50" s="117"/>
      <c r="BAR50" s="117"/>
      <c r="BAS50" s="117"/>
      <c r="BAT50" s="117"/>
      <c r="BAU50" s="117"/>
      <c r="BAV50" s="117"/>
      <c r="BAW50" s="117"/>
      <c r="BAX50" s="117"/>
      <c r="BAY50" s="117"/>
      <c r="BAZ50" s="117"/>
      <c r="BBA50" s="117"/>
      <c r="BBB50" s="117"/>
      <c r="BBC50" s="117"/>
      <c r="BBD50" s="117"/>
      <c r="BBE50" s="117"/>
      <c r="BBF50" s="117"/>
      <c r="BBG50" s="117"/>
      <c r="BBH50" s="117"/>
      <c r="BBI50" s="117"/>
      <c r="BBJ50" s="117"/>
      <c r="BBK50" s="117"/>
      <c r="BBL50" s="117"/>
      <c r="BBM50" s="117"/>
      <c r="BBN50" s="117"/>
      <c r="BBO50" s="117"/>
      <c r="BBP50" s="117"/>
      <c r="BBQ50" s="117"/>
      <c r="BBR50" s="117"/>
      <c r="BBS50" s="117"/>
      <c r="BBT50" s="117"/>
      <c r="BBU50" s="117"/>
      <c r="BBV50" s="117"/>
      <c r="BBW50" s="117"/>
      <c r="BBX50" s="117"/>
      <c r="BBY50" s="117"/>
      <c r="BBZ50" s="117"/>
      <c r="BCA50" s="117"/>
      <c r="BCB50" s="117"/>
      <c r="BCC50" s="117"/>
      <c r="BCD50" s="117"/>
      <c r="BCE50" s="117"/>
      <c r="BCF50" s="117"/>
      <c r="BCG50" s="117"/>
      <c r="BCH50" s="117"/>
      <c r="BCI50" s="117"/>
      <c r="BCJ50" s="117"/>
      <c r="BCK50" s="117"/>
      <c r="BCL50" s="117"/>
      <c r="BCM50" s="117"/>
      <c r="BCN50" s="117"/>
      <c r="BCO50" s="117"/>
      <c r="BCP50" s="117"/>
      <c r="BCQ50" s="117"/>
      <c r="BCR50" s="117"/>
      <c r="BCS50" s="117"/>
      <c r="BCT50" s="117"/>
      <c r="BCU50" s="117"/>
      <c r="BCV50" s="117"/>
      <c r="BCW50" s="117"/>
      <c r="BCX50" s="117"/>
      <c r="BCY50" s="117"/>
      <c r="BCZ50" s="117"/>
      <c r="BDA50" s="117"/>
      <c r="BDB50" s="117"/>
      <c r="BDC50" s="117"/>
      <c r="BDD50" s="117"/>
      <c r="BDE50" s="117"/>
      <c r="BDF50" s="117"/>
      <c r="BDG50" s="117"/>
      <c r="BDH50" s="117"/>
      <c r="BDI50" s="117"/>
      <c r="BDJ50" s="117"/>
      <c r="BDK50" s="117"/>
      <c r="BDL50" s="117"/>
      <c r="BDM50" s="117"/>
      <c r="BDN50" s="117"/>
      <c r="BDO50" s="117"/>
      <c r="BDP50" s="117"/>
      <c r="BDQ50" s="117"/>
      <c r="BDR50" s="117"/>
      <c r="BDS50" s="117"/>
      <c r="BDT50" s="117"/>
      <c r="BDU50" s="117"/>
      <c r="BDV50" s="117"/>
      <c r="BDW50" s="117"/>
      <c r="BDX50" s="117"/>
      <c r="BDY50" s="117"/>
      <c r="BDZ50" s="117"/>
      <c r="BEA50" s="117"/>
      <c r="BEB50" s="117"/>
      <c r="BEC50" s="117"/>
      <c r="BED50" s="117"/>
      <c r="BEE50" s="117"/>
      <c r="BEF50" s="117"/>
      <c r="BEG50" s="117"/>
      <c r="BEH50" s="117"/>
      <c r="BEI50" s="117"/>
      <c r="BEJ50" s="117"/>
      <c r="BEK50" s="117"/>
      <c r="BEL50" s="117"/>
      <c r="BEM50" s="117"/>
      <c r="BEN50" s="117"/>
      <c r="BEO50" s="117"/>
      <c r="BEP50" s="117"/>
      <c r="BEQ50" s="117"/>
      <c r="BER50" s="117"/>
      <c r="BES50" s="117"/>
      <c r="BET50" s="117"/>
      <c r="BEU50" s="117"/>
      <c r="BEV50" s="117"/>
      <c r="BEW50" s="117"/>
      <c r="BEX50" s="117"/>
      <c r="BEY50" s="117"/>
      <c r="BEZ50" s="117"/>
      <c r="BFA50" s="117"/>
      <c r="BFB50" s="117"/>
      <c r="BFC50" s="117"/>
      <c r="BFD50" s="117"/>
      <c r="BFE50" s="117"/>
      <c r="BFF50" s="117"/>
      <c r="BFG50" s="117"/>
      <c r="BFH50" s="117"/>
      <c r="BFI50" s="117"/>
      <c r="BFJ50" s="117"/>
      <c r="BFK50" s="117"/>
      <c r="BFL50" s="117"/>
      <c r="BFM50" s="117"/>
      <c r="BFN50" s="117"/>
      <c r="BFO50" s="117"/>
      <c r="BFP50" s="117"/>
      <c r="BFQ50" s="117"/>
      <c r="BFR50" s="117"/>
      <c r="BFS50" s="117"/>
      <c r="BFT50" s="117"/>
      <c r="BFU50" s="117"/>
      <c r="BFV50" s="117"/>
      <c r="BFW50" s="117"/>
      <c r="BFX50" s="117"/>
      <c r="BFY50" s="117"/>
      <c r="BFZ50" s="117"/>
      <c r="BGA50" s="117"/>
      <c r="BGB50" s="117"/>
      <c r="BGC50" s="117"/>
      <c r="BGD50" s="117"/>
      <c r="BGE50" s="117"/>
      <c r="BGF50" s="117"/>
      <c r="BGG50" s="117"/>
      <c r="BGH50" s="117"/>
      <c r="BGI50" s="117"/>
      <c r="BGJ50" s="117"/>
      <c r="BGK50" s="117"/>
      <c r="BGL50" s="117"/>
      <c r="BGM50" s="117"/>
      <c r="BGN50" s="117"/>
      <c r="BGO50" s="117"/>
      <c r="BGP50" s="117"/>
      <c r="BGQ50" s="117"/>
      <c r="BGR50" s="117"/>
      <c r="BGS50" s="117"/>
      <c r="BGT50" s="117"/>
      <c r="BGU50" s="117"/>
      <c r="BGV50" s="117"/>
      <c r="BGW50" s="117"/>
      <c r="BGX50" s="117"/>
      <c r="BGY50" s="117"/>
      <c r="BGZ50" s="117"/>
      <c r="BHA50" s="117"/>
      <c r="BHB50" s="117"/>
      <c r="BHC50" s="117"/>
      <c r="BHD50" s="117"/>
      <c r="BHE50" s="117"/>
      <c r="BHF50" s="117"/>
      <c r="BHG50" s="117"/>
      <c r="BHH50" s="117"/>
      <c r="BHI50" s="117"/>
      <c r="BHJ50" s="117"/>
      <c r="BHK50" s="117"/>
      <c r="BHL50" s="117"/>
      <c r="BHM50" s="117"/>
      <c r="BHN50" s="117"/>
      <c r="BHO50" s="117"/>
      <c r="BHP50" s="117"/>
      <c r="BHQ50" s="117"/>
      <c r="BHR50" s="117"/>
      <c r="BHS50" s="117"/>
      <c r="BHT50" s="117"/>
      <c r="BHU50" s="117"/>
      <c r="BHV50" s="117"/>
      <c r="BHW50" s="117"/>
      <c r="BHX50" s="117"/>
      <c r="BHY50" s="117"/>
      <c r="BHZ50" s="117"/>
      <c r="BIA50" s="117"/>
      <c r="BIB50" s="117"/>
      <c r="BIC50" s="117"/>
      <c r="BID50" s="117"/>
      <c r="BIE50" s="117"/>
      <c r="BIF50" s="117"/>
      <c r="BIG50" s="117"/>
      <c r="BIH50" s="117"/>
      <c r="BII50" s="117"/>
      <c r="BIJ50" s="117"/>
      <c r="BIK50" s="117"/>
      <c r="BIL50" s="117"/>
      <c r="BIM50" s="117"/>
      <c r="BIN50" s="117"/>
      <c r="BIO50" s="117"/>
      <c r="BIP50" s="117"/>
      <c r="BIQ50" s="117"/>
      <c r="BIR50" s="117"/>
      <c r="BIS50" s="117"/>
      <c r="BIT50" s="117"/>
      <c r="BIU50" s="117"/>
      <c r="BIV50" s="117"/>
      <c r="BIW50" s="117"/>
      <c r="BIX50" s="117"/>
      <c r="BIY50" s="117"/>
      <c r="BIZ50" s="117"/>
      <c r="BJA50" s="117"/>
      <c r="BJB50" s="117"/>
      <c r="BJC50" s="117"/>
      <c r="BJD50" s="117"/>
      <c r="BJE50" s="117"/>
      <c r="BJF50" s="117"/>
      <c r="BJG50" s="117"/>
      <c r="BJH50" s="117"/>
      <c r="BJI50" s="117"/>
      <c r="BJJ50" s="117"/>
      <c r="BJK50" s="117"/>
      <c r="BJL50" s="117"/>
      <c r="BJM50" s="117"/>
      <c r="BJN50" s="117"/>
      <c r="BJO50" s="117"/>
      <c r="BJP50" s="117"/>
      <c r="BJQ50" s="117"/>
      <c r="BJR50" s="117"/>
      <c r="BJS50" s="117"/>
      <c r="BJT50" s="117"/>
      <c r="BJU50" s="117"/>
      <c r="BJV50" s="117"/>
      <c r="BJW50" s="117"/>
      <c r="BJX50" s="117"/>
      <c r="BJY50" s="117"/>
      <c r="BJZ50" s="117"/>
      <c r="BKA50" s="117"/>
      <c r="BKB50" s="117"/>
      <c r="BKC50" s="117"/>
      <c r="BKD50" s="117"/>
      <c r="BKE50" s="117"/>
      <c r="BKF50" s="117"/>
      <c r="BKG50" s="117"/>
      <c r="BKH50" s="117"/>
      <c r="BKI50" s="117"/>
      <c r="BKJ50" s="117"/>
      <c r="BKK50" s="117"/>
      <c r="BKL50" s="117"/>
      <c r="BKM50" s="117"/>
      <c r="BKN50" s="117"/>
      <c r="BKO50" s="117"/>
      <c r="BKP50" s="117"/>
      <c r="BKQ50" s="117"/>
      <c r="BKR50" s="117"/>
      <c r="BKS50" s="117"/>
      <c r="BKT50" s="117"/>
      <c r="BKU50" s="117"/>
      <c r="BKV50" s="117"/>
      <c r="BKW50" s="117"/>
      <c r="BKX50" s="117"/>
      <c r="BKY50" s="117"/>
      <c r="BKZ50" s="117"/>
      <c r="BLA50" s="117"/>
      <c r="BLB50" s="117"/>
      <c r="BLC50" s="117"/>
      <c r="BLD50" s="117"/>
      <c r="BLE50" s="117"/>
      <c r="BLF50" s="117"/>
      <c r="BLG50" s="117"/>
      <c r="BLH50" s="117"/>
      <c r="BLI50" s="117"/>
      <c r="BLJ50" s="117"/>
      <c r="BLK50" s="117"/>
      <c r="BLL50" s="117"/>
      <c r="BLM50" s="117"/>
      <c r="BLN50" s="117"/>
      <c r="BLO50" s="117"/>
      <c r="BLP50" s="117"/>
      <c r="BLQ50" s="117"/>
      <c r="BLR50" s="117"/>
      <c r="BLS50" s="117"/>
      <c r="BLT50" s="117"/>
      <c r="BLU50" s="117"/>
      <c r="BLV50" s="117"/>
      <c r="BLW50" s="117"/>
      <c r="BLX50" s="117"/>
      <c r="BLY50" s="117"/>
      <c r="BLZ50" s="117"/>
      <c r="BMA50" s="117"/>
      <c r="BMB50" s="117"/>
      <c r="BMC50" s="117"/>
      <c r="BMD50" s="117"/>
      <c r="BME50" s="117"/>
      <c r="BMF50" s="117"/>
      <c r="BMG50" s="117"/>
      <c r="BMH50" s="117"/>
      <c r="BMI50" s="117"/>
      <c r="BMJ50" s="117"/>
      <c r="BMK50" s="117"/>
      <c r="BML50" s="117"/>
      <c r="BMM50" s="117"/>
      <c r="BMN50" s="117"/>
      <c r="BMO50" s="117"/>
      <c r="BMP50" s="117"/>
      <c r="BMQ50" s="117"/>
      <c r="BMR50" s="117"/>
      <c r="BMS50" s="117"/>
      <c r="BMT50" s="117"/>
      <c r="BMU50" s="117"/>
      <c r="BMV50" s="117"/>
      <c r="BMW50" s="117"/>
      <c r="BMX50" s="117"/>
      <c r="BMY50" s="117"/>
      <c r="BMZ50" s="117"/>
      <c r="BNA50" s="117"/>
      <c r="BNB50" s="117"/>
      <c r="BNC50" s="117"/>
      <c r="BND50" s="117"/>
      <c r="BNE50" s="117"/>
      <c r="BNF50" s="117"/>
      <c r="BNG50" s="117"/>
      <c r="BNH50" s="117"/>
      <c r="BNI50" s="117"/>
      <c r="BNJ50" s="117"/>
      <c r="BNK50" s="117"/>
      <c r="BNL50" s="117"/>
      <c r="BNM50" s="117"/>
      <c r="BNN50" s="117"/>
      <c r="BNO50" s="117"/>
      <c r="BNP50" s="117"/>
      <c r="BNQ50" s="117"/>
      <c r="BNR50" s="117"/>
      <c r="BNS50" s="117"/>
      <c r="BNT50" s="117"/>
      <c r="BNU50" s="117"/>
      <c r="BNV50" s="117"/>
      <c r="BNW50" s="117"/>
      <c r="BNX50" s="117"/>
      <c r="BNY50" s="117"/>
      <c r="BNZ50" s="117"/>
      <c r="BOA50" s="117"/>
      <c r="BOB50" s="117"/>
      <c r="BOC50" s="117"/>
      <c r="BOD50" s="117"/>
      <c r="BOE50" s="117"/>
      <c r="BOF50" s="117"/>
      <c r="BOG50" s="117"/>
      <c r="BOH50" s="117"/>
      <c r="BOI50" s="117"/>
      <c r="BOJ50" s="117"/>
      <c r="BOK50" s="117"/>
      <c r="BOL50" s="117"/>
      <c r="BOM50" s="117"/>
      <c r="BON50" s="117"/>
      <c r="BOO50" s="117"/>
      <c r="BOP50" s="117"/>
      <c r="BOQ50" s="117"/>
      <c r="BOR50" s="117"/>
      <c r="BOS50" s="117"/>
      <c r="BOT50" s="117"/>
      <c r="BOU50" s="117"/>
      <c r="BOV50" s="117"/>
      <c r="BOW50" s="117"/>
      <c r="BOX50" s="117"/>
      <c r="BOY50" s="117"/>
      <c r="BOZ50" s="117"/>
      <c r="BPA50" s="117"/>
      <c r="BPB50" s="117"/>
      <c r="BPC50" s="117"/>
      <c r="BPD50" s="117"/>
      <c r="BPE50" s="117"/>
      <c r="BPF50" s="117"/>
      <c r="BPG50" s="117"/>
      <c r="BPH50" s="117"/>
      <c r="BPI50" s="117"/>
      <c r="BPJ50" s="117"/>
      <c r="BPK50" s="117"/>
      <c r="BPL50" s="117"/>
      <c r="BPM50" s="117"/>
      <c r="BPN50" s="117"/>
      <c r="BPO50" s="117"/>
      <c r="BPP50" s="117"/>
      <c r="BPQ50" s="117"/>
      <c r="BPR50" s="117"/>
      <c r="BPS50" s="117"/>
      <c r="BPT50" s="117"/>
      <c r="BPU50" s="117"/>
      <c r="BPV50" s="117"/>
      <c r="BPW50" s="117"/>
      <c r="BPX50" s="117"/>
      <c r="BPY50" s="117"/>
      <c r="BPZ50" s="117"/>
      <c r="BQA50" s="117"/>
      <c r="BQB50" s="117"/>
      <c r="BQC50" s="117"/>
      <c r="BQD50" s="117"/>
      <c r="BQE50" s="117"/>
      <c r="BQF50" s="117"/>
      <c r="BQG50" s="117"/>
      <c r="BQH50" s="117"/>
      <c r="BQI50" s="117"/>
      <c r="BQJ50" s="117"/>
      <c r="BQK50" s="117"/>
      <c r="BQL50" s="117"/>
      <c r="BQM50" s="117"/>
      <c r="BQN50" s="117"/>
      <c r="BQO50" s="117"/>
      <c r="BQP50" s="117"/>
      <c r="BQQ50" s="117"/>
      <c r="BQR50" s="117"/>
      <c r="BQS50" s="117"/>
      <c r="BQT50" s="117"/>
      <c r="BQU50" s="117"/>
      <c r="BQV50" s="117"/>
      <c r="BQW50" s="117"/>
      <c r="BQX50" s="117"/>
      <c r="BQY50" s="117"/>
      <c r="BQZ50" s="117"/>
      <c r="BRA50" s="117"/>
      <c r="BRB50" s="117"/>
      <c r="BRC50" s="117"/>
      <c r="BRD50" s="117"/>
      <c r="BRE50" s="117"/>
      <c r="BRF50" s="117"/>
      <c r="BRG50" s="117"/>
      <c r="BRH50" s="117"/>
      <c r="BRI50" s="117"/>
      <c r="BRJ50" s="117"/>
      <c r="BRK50" s="117"/>
      <c r="BRL50" s="117"/>
      <c r="BRM50" s="117"/>
      <c r="BRN50" s="117"/>
      <c r="BRO50" s="117"/>
      <c r="BRP50" s="117"/>
      <c r="BRQ50" s="117"/>
      <c r="BRR50" s="117"/>
      <c r="BRS50" s="117"/>
      <c r="BRT50" s="117"/>
      <c r="BRU50" s="117"/>
      <c r="BRV50" s="117"/>
      <c r="BRW50" s="117"/>
      <c r="BRX50" s="117"/>
      <c r="BRY50" s="117"/>
      <c r="BRZ50" s="117"/>
      <c r="BSA50" s="117"/>
      <c r="BSB50" s="117"/>
      <c r="BSC50" s="117"/>
      <c r="BSD50" s="117"/>
      <c r="BSE50" s="117"/>
      <c r="BSF50" s="117"/>
      <c r="BSG50" s="117"/>
      <c r="BSH50" s="117"/>
      <c r="BSI50" s="117"/>
      <c r="BSJ50" s="117"/>
      <c r="BSK50" s="117"/>
      <c r="BSL50" s="117"/>
      <c r="BSM50" s="117"/>
      <c r="BSN50" s="117"/>
      <c r="BSO50" s="117"/>
      <c r="BSP50" s="117"/>
      <c r="BSQ50" s="117"/>
      <c r="BSR50" s="117"/>
      <c r="BSS50" s="117"/>
      <c r="BST50" s="117"/>
      <c r="BSU50" s="117"/>
      <c r="BSV50" s="117"/>
      <c r="BSW50" s="117"/>
      <c r="BSX50" s="117"/>
      <c r="BSY50" s="117"/>
      <c r="BSZ50" s="117"/>
      <c r="BTA50" s="117"/>
      <c r="BTB50" s="117"/>
      <c r="BTC50" s="117"/>
      <c r="BTD50" s="117"/>
      <c r="BTE50" s="117"/>
      <c r="BTF50" s="117"/>
      <c r="BTG50" s="117"/>
      <c r="BTH50" s="117"/>
      <c r="BTI50" s="117"/>
      <c r="BTJ50" s="117"/>
      <c r="BTK50" s="117"/>
      <c r="BTL50" s="117"/>
      <c r="BTM50" s="117"/>
      <c r="BTN50" s="117"/>
      <c r="BTO50" s="117"/>
      <c r="BTP50" s="117"/>
      <c r="BTQ50" s="117"/>
      <c r="BTR50" s="117"/>
      <c r="BTS50" s="117"/>
      <c r="BTT50" s="117"/>
      <c r="BTU50" s="117"/>
      <c r="BTV50" s="117"/>
      <c r="BTW50" s="117"/>
      <c r="BTX50" s="117"/>
      <c r="BTY50" s="117"/>
      <c r="BTZ50" s="117"/>
      <c r="BUA50" s="117"/>
      <c r="BUB50" s="117"/>
      <c r="BUC50" s="117"/>
      <c r="BUD50" s="117"/>
      <c r="BUE50" s="117"/>
      <c r="BUF50" s="117"/>
      <c r="BUG50" s="117"/>
      <c r="BUH50" s="117"/>
      <c r="BUI50" s="117"/>
      <c r="BUJ50" s="117"/>
      <c r="BUK50" s="117"/>
      <c r="BUL50" s="117"/>
      <c r="BUM50" s="117"/>
      <c r="BUN50" s="117"/>
      <c r="BUO50" s="117"/>
      <c r="BUP50" s="117"/>
      <c r="BUQ50" s="117"/>
      <c r="BUR50" s="117"/>
      <c r="BUS50" s="117"/>
      <c r="BUT50" s="117"/>
      <c r="BUU50" s="117"/>
      <c r="BUV50" s="117"/>
      <c r="BUW50" s="117"/>
      <c r="BUX50" s="117"/>
      <c r="BUY50" s="117"/>
      <c r="BUZ50" s="117"/>
      <c r="BVA50" s="117"/>
      <c r="BVB50" s="117"/>
      <c r="BVC50" s="117"/>
      <c r="BVD50" s="117"/>
      <c r="BVE50" s="117"/>
      <c r="BVF50" s="117"/>
      <c r="BVG50" s="117"/>
      <c r="BVH50" s="117"/>
      <c r="BVI50" s="117"/>
      <c r="BVJ50" s="117"/>
      <c r="BVK50" s="117"/>
      <c r="BVL50" s="117"/>
      <c r="BVM50" s="117"/>
      <c r="BVN50" s="117"/>
      <c r="BVO50" s="117"/>
      <c r="BVP50" s="117"/>
      <c r="BVQ50" s="117"/>
      <c r="BVR50" s="117"/>
      <c r="BVS50" s="117"/>
      <c r="BVT50" s="117"/>
      <c r="BVU50" s="117"/>
      <c r="BVV50" s="117"/>
      <c r="BVW50" s="117"/>
      <c r="BVX50" s="117"/>
      <c r="BVY50" s="117"/>
      <c r="BVZ50" s="117"/>
      <c r="BWA50" s="117"/>
      <c r="BWB50" s="117"/>
      <c r="BWC50" s="117"/>
      <c r="BWD50" s="117"/>
      <c r="BWE50" s="117"/>
      <c r="BWF50" s="117"/>
      <c r="BWG50" s="117"/>
      <c r="BWH50" s="117"/>
      <c r="BWI50" s="117"/>
      <c r="BWJ50" s="117"/>
      <c r="BWK50" s="117"/>
      <c r="BWL50" s="117"/>
      <c r="BWM50" s="117"/>
      <c r="BWN50" s="117"/>
      <c r="BWO50" s="117"/>
      <c r="BWP50" s="117"/>
      <c r="BWQ50" s="117"/>
      <c r="BWR50" s="117"/>
      <c r="BWS50" s="117"/>
      <c r="BWT50" s="117"/>
      <c r="BWU50" s="117"/>
      <c r="BWV50" s="117"/>
      <c r="BWW50" s="117"/>
      <c r="BWX50" s="117"/>
      <c r="BWY50" s="117"/>
      <c r="BWZ50" s="117"/>
      <c r="BXA50" s="117"/>
      <c r="BXB50" s="117"/>
      <c r="BXC50" s="117"/>
      <c r="BXD50" s="117"/>
      <c r="BXE50" s="117"/>
      <c r="BXF50" s="117"/>
      <c r="BXG50" s="117"/>
      <c r="BXH50" s="117"/>
      <c r="BXI50" s="117"/>
      <c r="BXJ50" s="117"/>
      <c r="BXK50" s="117"/>
      <c r="BXL50" s="117"/>
      <c r="BXM50" s="117"/>
      <c r="BXN50" s="117"/>
      <c r="BXO50" s="117"/>
      <c r="BXP50" s="117"/>
      <c r="BXQ50" s="117"/>
      <c r="BXR50" s="117"/>
      <c r="BXS50" s="117"/>
      <c r="BXT50" s="117"/>
      <c r="BXU50" s="117"/>
      <c r="BXV50" s="117"/>
      <c r="BXW50" s="117"/>
      <c r="BXX50" s="117"/>
      <c r="BXY50" s="117"/>
      <c r="BXZ50" s="117"/>
      <c r="BYA50" s="117"/>
      <c r="BYB50" s="117"/>
      <c r="BYC50" s="117"/>
      <c r="BYD50" s="117"/>
      <c r="BYE50" s="117"/>
      <c r="BYF50" s="117"/>
      <c r="BYG50" s="117"/>
      <c r="BYH50" s="117"/>
      <c r="BYI50" s="117"/>
      <c r="BYJ50" s="117"/>
      <c r="BYK50" s="117"/>
      <c r="BYL50" s="117"/>
      <c r="BYM50" s="117"/>
      <c r="BYN50" s="117"/>
      <c r="BYO50" s="117"/>
      <c r="BYP50" s="117"/>
      <c r="BYQ50" s="117"/>
      <c r="BYR50" s="117"/>
      <c r="BYS50" s="117"/>
      <c r="BYT50" s="117"/>
      <c r="BYU50" s="117"/>
      <c r="BYV50" s="117"/>
      <c r="BYW50" s="117"/>
      <c r="BYX50" s="117"/>
      <c r="BYY50" s="117"/>
      <c r="BYZ50" s="117"/>
      <c r="BZA50" s="117"/>
      <c r="BZB50" s="117"/>
      <c r="BZC50" s="117"/>
      <c r="BZD50" s="117"/>
      <c r="BZE50" s="117"/>
      <c r="BZF50" s="117"/>
      <c r="BZG50" s="117"/>
      <c r="BZH50" s="117"/>
      <c r="BZI50" s="117"/>
      <c r="BZJ50" s="117"/>
      <c r="BZK50" s="117"/>
      <c r="BZL50" s="117"/>
      <c r="BZM50" s="117"/>
      <c r="BZN50" s="117"/>
      <c r="BZO50" s="117"/>
      <c r="BZP50" s="117"/>
      <c r="BZQ50" s="117"/>
      <c r="BZR50" s="117"/>
      <c r="BZS50" s="117"/>
      <c r="BZT50" s="117"/>
      <c r="BZU50" s="117"/>
      <c r="BZV50" s="117"/>
      <c r="BZW50" s="117"/>
      <c r="BZX50" s="117"/>
      <c r="BZY50" s="117"/>
      <c r="BZZ50" s="117"/>
      <c r="CAA50" s="117"/>
      <c r="CAB50" s="117"/>
      <c r="CAC50" s="117"/>
      <c r="CAD50" s="117"/>
      <c r="CAE50" s="117"/>
      <c r="CAF50" s="117"/>
      <c r="CAG50" s="117"/>
      <c r="CAH50" s="117"/>
      <c r="CAI50" s="117"/>
      <c r="CAJ50" s="117"/>
      <c r="CAK50" s="117"/>
      <c r="CAL50" s="117"/>
      <c r="CAM50" s="117"/>
      <c r="CAN50" s="117"/>
      <c r="CAO50" s="117"/>
      <c r="CAP50" s="117"/>
      <c r="CAQ50" s="117"/>
      <c r="CAR50" s="117"/>
      <c r="CAS50" s="117"/>
      <c r="CAT50" s="117"/>
      <c r="CAU50" s="117"/>
      <c r="CAV50" s="117"/>
      <c r="CAW50" s="117"/>
      <c r="CAX50" s="117"/>
      <c r="CAY50" s="117"/>
      <c r="CAZ50" s="117"/>
      <c r="CBA50" s="117"/>
      <c r="CBB50" s="117"/>
      <c r="CBC50" s="117"/>
      <c r="CBD50" s="117"/>
      <c r="CBE50" s="117"/>
      <c r="CBF50" s="117"/>
      <c r="CBG50" s="117"/>
      <c r="CBH50" s="117"/>
      <c r="CBI50" s="117"/>
      <c r="CBJ50" s="117"/>
      <c r="CBK50" s="117"/>
      <c r="CBL50" s="117"/>
      <c r="CBM50" s="117"/>
      <c r="CBN50" s="117"/>
      <c r="CBO50" s="117"/>
      <c r="CBP50" s="117"/>
      <c r="CBQ50" s="117"/>
      <c r="CBR50" s="117"/>
      <c r="CBS50" s="117"/>
      <c r="CBT50" s="117"/>
      <c r="CBU50" s="117"/>
      <c r="CBV50" s="117"/>
      <c r="CBW50" s="117"/>
      <c r="CBX50" s="117"/>
      <c r="CBY50" s="117"/>
      <c r="CBZ50" s="117"/>
      <c r="CCA50" s="117"/>
      <c r="CCB50" s="117"/>
      <c r="CCC50" s="117"/>
      <c r="CCD50" s="117"/>
      <c r="CCE50" s="117"/>
      <c r="CCF50" s="117"/>
      <c r="CCG50" s="117"/>
      <c r="CCH50" s="117"/>
      <c r="CCI50" s="117"/>
      <c r="CCJ50" s="117"/>
      <c r="CCK50" s="117"/>
      <c r="CCL50" s="117"/>
      <c r="CCM50" s="117"/>
      <c r="CCN50" s="117"/>
      <c r="CCO50" s="117"/>
      <c r="CCP50" s="117"/>
      <c r="CCQ50" s="117"/>
      <c r="CCR50" s="117"/>
      <c r="CCS50" s="117"/>
      <c r="CCT50" s="117"/>
      <c r="CCU50" s="117"/>
      <c r="CCV50" s="117"/>
      <c r="CCW50" s="117"/>
      <c r="CCX50" s="117"/>
      <c r="CCY50" s="117"/>
      <c r="CCZ50" s="117"/>
      <c r="CDA50" s="117"/>
      <c r="CDB50" s="117"/>
      <c r="CDC50" s="117"/>
      <c r="CDD50" s="117"/>
      <c r="CDE50" s="117"/>
      <c r="CDF50" s="117"/>
      <c r="CDG50" s="117"/>
      <c r="CDH50" s="117"/>
      <c r="CDI50" s="117"/>
      <c r="CDJ50" s="117"/>
      <c r="CDK50" s="117"/>
      <c r="CDL50" s="117"/>
      <c r="CDM50" s="117"/>
      <c r="CDN50" s="117"/>
      <c r="CDO50" s="117"/>
      <c r="CDP50" s="117"/>
      <c r="CDQ50" s="117"/>
      <c r="CDR50" s="117"/>
      <c r="CDS50" s="117"/>
      <c r="CDT50" s="117"/>
      <c r="CDU50" s="117"/>
      <c r="CDV50" s="117"/>
      <c r="CDW50" s="117"/>
      <c r="CDX50" s="117"/>
      <c r="CDY50" s="117"/>
      <c r="CDZ50" s="117"/>
      <c r="CEA50" s="117"/>
      <c r="CEB50" s="117"/>
      <c r="CEC50" s="117"/>
      <c r="CED50" s="117"/>
      <c r="CEE50" s="117"/>
      <c r="CEF50" s="117"/>
      <c r="CEG50" s="117"/>
      <c r="CEH50" s="117"/>
      <c r="CEI50" s="117"/>
      <c r="CEJ50" s="117"/>
      <c r="CEK50" s="117"/>
      <c r="CEL50" s="117"/>
      <c r="CEM50" s="117"/>
      <c r="CEN50" s="117"/>
      <c r="CEO50" s="117"/>
      <c r="CEP50" s="117"/>
      <c r="CEQ50" s="117"/>
      <c r="CER50" s="117"/>
      <c r="CES50" s="117"/>
      <c r="CET50" s="117"/>
      <c r="CEU50" s="117"/>
      <c r="CEV50" s="117"/>
      <c r="CEW50" s="117"/>
      <c r="CEX50" s="117"/>
      <c r="CEY50" s="117"/>
      <c r="CEZ50" s="117"/>
      <c r="CFA50" s="117"/>
      <c r="CFB50" s="117"/>
      <c r="CFC50" s="117"/>
      <c r="CFD50" s="117"/>
      <c r="CFE50" s="117"/>
      <c r="CFF50" s="117"/>
      <c r="CFG50" s="117"/>
      <c r="CFH50" s="117"/>
      <c r="CFI50" s="117"/>
      <c r="CFJ50" s="117"/>
      <c r="CFK50" s="117"/>
      <c r="CFL50" s="117"/>
      <c r="CFM50" s="117"/>
      <c r="CFN50" s="117"/>
      <c r="CFO50" s="117"/>
      <c r="CFP50" s="117"/>
      <c r="CFQ50" s="117"/>
      <c r="CFR50" s="117"/>
      <c r="CFS50" s="117"/>
      <c r="CFT50" s="117"/>
      <c r="CFU50" s="117"/>
      <c r="CFV50" s="117"/>
      <c r="CFW50" s="117"/>
      <c r="CFX50" s="117"/>
      <c r="CFY50" s="117"/>
      <c r="CFZ50" s="117"/>
      <c r="CGA50" s="117"/>
      <c r="CGB50" s="117"/>
      <c r="CGC50" s="117"/>
      <c r="CGD50" s="117"/>
      <c r="CGE50" s="117"/>
      <c r="CGF50" s="117"/>
      <c r="CGG50" s="117"/>
      <c r="CGH50" s="117"/>
      <c r="CGI50" s="117"/>
      <c r="CGJ50" s="117"/>
      <c r="CGK50" s="117"/>
      <c r="CGL50" s="117"/>
      <c r="CGM50" s="117"/>
      <c r="CGN50" s="117"/>
      <c r="CGO50" s="117"/>
      <c r="CGP50" s="117"/>
      <c r="CGQ50" s="117"/>
      <c r="CGR50" s="117"/>
      <c r="CGS50" s="117"/>
      <c r="CGT50" s="117"/>
      <c r="CGU50" s="117"/>
      <c r="CGV50" s="117"/>
      <c r="CGW50" s="117"/>
      <c r="CGX50" s="117"/>
      <c r="CGY50" s="117"/>
      <c r="CGZ50" s="117"/>
      <c r="CHA50" s="117"/>
      <c r="CHB50" s="117"/>
      <c r="CHC50" s="117"/>
      <c r="CHD50" s="117"/>
      <c r="CHE50" s="117"/>
      <c r="CHF50" s="117"/>
      <c r="CHG50" s="117"/>
      <c r="CHH50" s="117"/>
      <c r="CHI50" s="117"/>
      <c r="CHJ50" s="117"/>
      <c r="CHK50" s="117"/>
      <c r="CHL50" s="117"/>
      <c r="CHM50" s="117"/>
      <c r="CHN50" s="117"/>
      <c r="CHO50" s="117"/>
      <c r="CHP50" s="117"/>
      <c r="CHQ50" s="117"/>
      <c r="CHR50" s="117"/>
      <c r="CHS50" s="117"/>
      <c r="CHT50" s="117"/>
      <c r="CHU50" s="117"/>
      <c r="CHV50" s="117"/>
      <c r="CHW50" s="117"/>
      <c r="CHX50" s="117"/>
      <c r="CHY50" s="117"/>
      <c r="CHZ50" s="117"/>
      <c r="CIA50" s="117"/>
      <c r="CIB50" s="117"/>
      <c r="CIC50" s="117"/>
      <c r="CID50" s="117"/>
      <c r="CIE50" s="117"/>
      <c r="CIF50" s="117"/>
      <c r="CIG50" s="117"/>
      <c r="CIH50" s="117"/>
      <c r="CII50" s="117"/>
      <c r="CIJ50" s="117"/>
      <c r="CIK50" s="117"/>
      <c r="CIL50" s="117"/>
      <c r="CIM50" s="117"/>
      <c r="CIN50" s="117"/>
      <c r="CIO50" s="117"/>
      <c r="CIP50" s="117"/>
      <c r="CIQ50" s="117"/>
      <c r="CIR50" s="117"/>
      <c r="CIS50" s="117"/>
      <c r="CIT50" s="117"/>
      <c r="CIU50" s="117"/>
      <c r="CIV50" s="117"/>
      <c r="CIW50" s="117"/>
      <c r="CIX50" s="117"/>
      <c r="CIY50" s="117"/>
      <c r="CIZ50" s="117"/>
      <c r="CJA50" s="117"/>
      <c r="CJB50" s="117"/>
      <c r="CJC50" s="117"/>
      <c r="CJD50" s="117"/>
      <c r="CJE50" s="117"/>
      <c r="CJF50" s="117"/>
      <c r="CJG50" s="117"/>
      <c r="CJH50" s="117"/>
      <c r="CJI50" s="117"/>
      <c r="CJJ50" s="117"/>
      <c r="CJK50" s="117"/>
      <c r="CJL50" s="117"/>
      <c r="CJM50" s="117"/>
      <c r="CJN50" s="117"/>
      <c r="CJO50" s="117"/>
      <c r="CJP50" s="117"/>
      <c r="CJQ50" s="117"/>
      <c r="CJR50" s="117"/>
      <c r="CJS50" s="117"/>
      <c r="CJT50" s="117"/>
      <c r="CJU50" s="117"/>
      <c r="CJV50" s="117"/>
      <c r="CJW50" s="117"/>
      <c r="CJX50" s="117"/>
      <c r="CJY50" s="117"/>
      <c r="CJZ50" s="117"/>
      <c r="CKA50" s="117"/>
      <c r="CKB50" s="117"/>
      <c r="CKC50" s="117"/>
      <c r="CKD50" s="117"/>
      <c r="CKE50" s="117"/>
      <c r="CKF50" s="117"/>
      <c r="CKG50" s="117"/>
      <c r="CKH50" s="117"/>
      <c r="CKI50" s="117"/>
      <c r="CKJ50" s="117"/>
      <c r="CKK50" s="117"/>
      <c r="CKL50" s="117"/>
      <c r="CKM50" s="117"/>
      <c r="CKN50" s="117"/>
      <c r="CKO50" s="117"/>
      <c r="CKP50" s="117"/>
      <c r="CKQ50" s="117"/>
      <c r="CKR50" s="117"/>
      <c r="CKS50" s="117"/>
      <c r="CKT50" s="117"/>
      <c r="CKU50" s="117"/>
      <c r="CKV50" s="117"/>
      <c r="CKW50" s="117"/>
      <c r="CKX50" s="117"/>
      <c r="CKY50" s="117"/>
      <c r="CKZ50" s="117"/>
      <c r="CLA50" s="117"/>
      <c r="CLB50" s="117"/>
      <c r="CLC50" s="117"/>
      <c r="CLD50" s="117"/>
      <c r="CLE50" s="117"/>
      <c r="CLF50" s="117"/>
      <c r="CLG50" s="117"/>
      <c r="CLH50" s="117"/>
      <c r="CLI50" s="117"/>
      <c r="CLJ50" s="117"/>
      <c r="CLK50" s="117"/>
      <c r="CLL50" s="117"/>
      <c r="CLM50" s="117"/>
      <c r="CLN50" s="117"/>
      <c r="CLO50" s="117"/>
      <c r="CLP50" s="117"/>
      <c r="CLQ50" s="117"/>
      <c r="CLR50" s="117"/>
      <c r="CLS50" s="117"/>
      <c r="CLT50" s="117"/>
      <c r="CLU50" s="117"/>
      <c r="CLV50" s="117"/>
      <c r="CLW50" s="117"/>
      <c r="CLX50" s="117"/>
      <c r="CLY50" s="117"/>
      <c r="CLZ50" s="117"/>
      <c r="CMA50" s="117"/>
      <c r="CMB50" s="117"/>
      <c r="CMC50" s="117"/>
      <c r="CMD50" s="117"/>
      <c r="CME50" s="117"/>
      <c r="CMF50" s="117"/>
      <c r="CMG50" s="117"/>
      <c r="CMH50" s="117"/>
      <c r="CMI50" s="117"/>
      <c r="CMJ50" s="117"/>
      <c r="CMK50" s="117"/>
      <c r="CML50" s="117"/>
      <c r="CMM50" s="117"/>
      <c r="CMN50" s="117"/>
      <c r="CMO50" s="117"/>
      <c r="CMP50" s="117"/>
      <c r="CMQ50" s="117"/>
      <c r="CMR50" s="117"/>
      <c r="CMS50" s="117"/>
      <c r="CMT50" s="117"/>
      <c r="CMU50" s="117"/>
      <c r="CMV50" s="117"/>
      <c r="CMW50" s="117"/>
      <c r="CMX50" s="117"/>
      <c r="CMY50" s="117"/>
      <c r="CMZ50" s="117"/>
      <c r="CNA50" s="117"/>
      <c r="CNB50" s="117"/>
      <c r="CNC50" s="117"/>
      <c r="CND50" s="117"/>
      <c r="CNE50" s="117"/>
      <c r="CNF50" s="117"/>
      <c r="CNG50" s="117"/>
      <c r="CNH50" s="117"/>
      <c r="CNI50" s="117"/>
      <c r="CNJ50" s="117"/>
      <c r="CNK50" s="117"/>
      <c r="CNL50" s="117"/>
      <c r="CNM50" s="117"/>
      <c r="CNN50" s="117"/>
      <c r="CNO50" s="117"/>
      <c r="CNP50" s="117"/>
      <c r="CNQ50" s="117"/>
      <c r="CNR50" s="117"/>
      <c r="CNS50" s="117"/>
      <c r="CNT50" s="117"/>
      <c r="CNU50" s="117"/>
      <c r="CNV50" s="117"/>
      <c r="CNW50" s="117"/>
      <c r="CNX50" s="117"/>
      <c r="CNY50" s="117"/>
      <c r="CNZ50" s="117"/>
      <c r="COA50" s="117"/>
      <c r="COB50" s="117"/>
      <c r="COC50" s="117"/>
      <c r="COD50" s="117"/>
      <c r="COE50" s="117"/>
      <c r="COF50" s="117"/>
      <c r="COG50" s="117"/>
      <c r="COH50" s="117"/>
      <c r="COI50" s="117"/>
      <c r="COJ50" s="117"/>
      <c r="COK50" s="117"/>
      <c r="COL50" s="117"/>
      <c r="COM50" s="117"/>
      <c r="CON50" s="117"/>
      <c r="COO50" s="117"/>
      <c r="COP50" s="117"/>
      <c r="COQ50" s="117"/>
      <c r="COR50" s="117"/>
      <c r="COS50" s="117"/>
      <c r="COT50" s="117"/>
      <c r="COU50" s="117"/>
      <c r="COV50" s="117"/>
      <c r="COW50" s="117"/>
      <c r="COX50" s="117"/>
      <c r="COY50" s="117"/>
      <c r="COZ50" s="117"/>
      <c r="CPA50" s="117"/>
      <c r="CPB50" s="117"/>
      <c r="CPC50" s="117"/>
      <c r="CPD50" s="117"/>
      <c r="CPE50" s="117"/>
      <c r="CPF50" s="117"/>
      <c r="CPG50" s="117"/>
      <c r="CPH50" s="117"/>
      <c r="CPI50" s="117"/>
      <c r="CPJ50" s="117"/>
      <c r="CPK50" s="117"/>
      <c r="CPL50" s="117"/>
      <c r="CPM50" s="117"/>
      <c r="CPN50" s="117"/>
      <c r="CPO50" s="117"/>
      <c r="CPP50" s="117"/>
      <c r="CPQ50" s="117"/>
      <c r="CPR50" s="117"/>
      <c r="CPS50" s="117"/>
      <c r="CPT50" s="117"/>
      <c r="CPU50" s="117"/>
      <c r="CPV50" s="117"/>
      <c r="CPW50" s="117"/>
      <c r="CPX50" s="117"/>
      <c r="CPY50" s="117"/>
      <c r="CPZ50" s="117"/>
      <c r="CQA50" s="117"/>
      <c r="CQB50" s="117"/>
      <c r="CQC50" s="117"/>
      <c r="CQD50" s="117"/>
      <c r="CQE50" s="117"/>
      <c r="CQF50" s="117"/>
      <c r="CQG50" s="117"/>
      <c r="CQH50" s="117"/>
      <c r="CQI50" s="117"/>
      <c r="CQJ50" s="117"/>
      <c r="CQK50" s="117"/>
      <c r="CQL50" s="117"/>
      <c r="CQM50" s="117"/>
      <c r="CQN50" s="117"/>
      <c r="CQO50" s="117"/>
      <c r="CQP50" s="117"/>
      <c r="CQQ50" s="117"/>
      <c r="CQR50" s="117"/>
      <c r="CQS50" s="117"/>
      <c r="CQT50" s="117"/>
      <c r="CQU50" s="117"/>
      <c r="CQV50" s="117"/>
      <c r="CQW50" s="117"/>
      <c r="CQX50" s="117"/>
      <c r="CQY50" s="117"/>
      <c r="CQZ50" s="117"/>
      <c r="CRA50" s="117"/>
      <c r="CRB50" s="117"/>
      <c r="CRC50" s="117"/>
      <c r="CRD50" s="117"/>
      <c r="CRE50" s="117"/>
      <c r="CRF50" s="117"/>
      <c r="CRG50" s="117"/>
      <c r="CRH50" s="117"/>
      <c r="CRI50" s="117"/>
      <c r="CRJ50" s="117"/>
      <c r="CRK50" s="117"/>
      <c r="CRL50" s="117"/>
      <c r="CRM50" s="117"/>
      <c r="CRN50" s="117"/>
      <c r="CRO50" s="117"/>
      <c r="CRP50" s="117"/>
      <c r="CRQ50" s="117"/>
      <c r="CRR50" s="117"/>
      <c r="CRS50" s="117"/>
      <c r="CRT50" s="117"/>
      <c r="CRU50" s="117"/>
      <c r="CRV50" s="117"/>
      <c r="CRW50" s="117"/>
      <c r="CRX50" s="117"/>
      <c r="CRY50" s="117"/>
      <c r="CRZ50" s="117"/>
      <c r="CSA50" s="117"/>
      <c r="CSB50" s="117"/>
      <c r="CSC50" s="117"/>
      <c r="CSD50" s="117"/>
      <c r="CSE50" s="117"/>
      <c r="CSF50" s="117"/>
      <c r="CSG50" s="117"/>
      <c r="CSH50" s="117"/>
      <c r="CSI50" s="117"/>
      <c r="CSJ50" s="117"/>
      <c r="CSK50" s="117"/>
      <c r="CSL50" s="117"/>
      <c r="CSM50" s="117"/>
      <c r="CSN50" s="117"/>
      <c r="CSO50" s="117"/>
      <c r="CSP50" s="117"/>
      <c r="CSQ50" s="117"/>
      <c r="CSR50" s="117"/>
      <c r="CSS50" s="117"/>
      <c r="CST50" s="117"/>
      <c r="CSU50" s="117"/>
      <c r="CSV50" s="117"/>
      <c r="CSW50" s="117"/>
      <c r="CSX50" s="117"/>
      <c r="CSY50" s="117"/>
      <c r="CSZ50" s="117"/>
      <c r="CTA50" s="117"/>
      <c r="CTB50" s="117"/>
      <c r="CTC50" s="117"/>
      <c r="CTD50" s="117"/>
      <c r="CTE50" s="117"/>
      <c r="CTF50" s="117"/>
      <c r="CTG50" s="117"/>
      <c r="CTH50" s="117"/>
      <c r="CTI50" s="117"/>
      <c r="CTJ50" s="117"/>
      <c r="CTK50" s="117"/>
      <c r="CTL50" s="117"/>
      <c r="CTM50" s="117"/>
      <c r="CTN50" s="117"/>
      <c r="CTO50" s="117"/>
      <c r="CTP50" s="117"/>
      <c r="CTQ50" s="117"/>
      <c r="CTR50" s="117"/>
      <c r="CTS50" s="117"/>
      <c r="CTT50" s="117"/>
      <c r="CTU50" s="117"/>
      <c r="CTV50" s="117"/>
      <c r="CTW50" s="117"/>
      <c r="CTX50" s="117"/>
      <c r="CTY50" s="117"/>
      <c r="CTZ50" s="117"/>
      <c r="CUA50" s="117"/>
      <c r="CUB50" s="117"/>
      <c r="CUC50" s="117"/>
      <c r="CUD50" s="117"/>
      <c r="CUE50" s="117"/>
      <c r="CUF50" s="117"/>
      <c r="CUG50" s="117"/>
      <c r="CUH50" s="117"/>
      <c r="CUI50" s="117"/>
      <c r="CUJ50" s="117"/>
      <c r="CUK50" s="117"/>
      <c r="CUL50" s="117"/>
      <c r="CUM50" s="117"/>
      <c r="CUN50" s="117"/>
      <c r="CUO50" s="117"/>
      <c r="CUP50" s="117"/>
      <c r="CUQ50" s="117"/>
      <c r="CUR50" s="117"/>
      <c r="CUS50" s="117"/>
      <c r="CUT50" s="117"/>
      <c r="CUU50" s="117"/>
      <c r="CUV50" s="117"/>
      <c r="CUW50" s="117"/>
      <c r="CUX50" s="117"/>
      <c r="CUY50" s="117"/>
      <c r="CUZ50" s="117"/>
      <c r="CVA50" s="117"/>
      <c r="CVB50" s="117"/>
      <c r="CVC50" s="117"/>
      <c r="CVD50" s="117"/>
      <c r="CVE50" s="117"/>
      <c r="CVF50" s="117"/>
      <c r="CVG50" s="117"/>
      <c r="CVH50" s="117"/>
      <c r="CVI50" s="117"/>
      <c r="CVJ50" s="117"/>
      <c r="CVK50" s="117"/>
      <c r="CVL50" s="117"/>
      <c r="CVM50" s="117"/>
      <c r="CVN50" s="117"/>
      <c r="CVO50" s="117"/>
      <c r="CVP50" s="117"/>
      <c r="CVQ50" s="117"/>
      <c r="CVR50" s="117"/>
      <c r="CVS50" s="117"/>
      <c r="CVT50" s="117"/>
      <c r="CVU50" s="117"/>
      <c r="CVV50" s="117"/>
      <c r="CVW50" s="117"/>
      <c r="CVX50" s="117"/>
      <c r="CVY50" s="117"/>
      <c r="CVZ50" s="117"/>
      <c r="CWA50" s="117"/>
      <c r="CWB50" s="117"/>
      <c r="CWC50" s="117"/>
      <c r="CWD50" s="117"/>
      <c r="CWE50" s="117"/>
      <c r="CWF50" s="117"/>
      <c r="CWG50" s="117"/>
      <c r="CWH50" s="117"/>
      <c r="CWI50" s="117"/>
      <c r="CWJ50" s="117"/>
      <c r="CWK50" s="117"/>
      <c r="CWL50" s="117"/>
      <c r="CWM50" s="117"/>
      <c r="CWN50" s="117"/>
      <c r="CWO50" s="117"/>
      <c r="CWP50" s="117"/>
      <c r="CWQ50" s="117"/>
      <c r="CWR50" s="117"/>
      <c r="CWS50" s="117"/>
      <c r="CWT50" s="117"/>
      <c r="CWU50" s="117"/>
      <c r="CWV50" s="117"/>
      <c r="CWW50" s="117"/>
      <c r="CWX50" s="117"/>
      <c r="CWY50" s="117"/>
      <c r="CWZ50" s="117"/>
      <c r="CXA50" s="117"/>
      <c r="CXB50" s="117"/>
      <c r="CXC50" s="117"/>
      <c r="CXD50" s="117"/>
      <c r="CXE50" s="117"/>
      <c r="CXF50" s="117"/>
      <c r="CXG50" s="117"/>
      <c r="CXH50" s="117"/>
      <c r="CXI50" s="117"/>
      <c r="CXJ50" s="117"/>
      <c r="CXK50" s="117"/>
      <c r="CXL50" s="117"/>
      <c r="CXM50" s="117"/>
      <c r="CXN50" s="117"/>
      <c r="CXO50" s="117"/>
      <c r="CXP50" s="117"/>
      <c r="CXQ50" s="117"/>
      <c r="CXR50" s="117"/>
      <c r="CXS50" s="117"/>
      <c r="CXT50" s="117"/>
      <c r="CXU50" s="117"/>
      <c r="CXV50" s="117"/>
      <c r="CXW50" s="117"/>
      <c r="CXX50" s="117"/>
      <c r="CXY50" s="117"/>
      <c r="CXZ50" s="117"/>
      <c r="CYA50" s="117"/>
      <c r="CYB50" s="117"/>
      <c r="CYC50" s="117"/>
      <c r="CYD50" s="117"/>
      <c r="CYE50" s="117"/>
      <c r="CYF50" s="117"/>
      <c r="CYG50" s="117"/>
      <c r="CYH50" s="117"/>
      <c r="CYI50" s="117"/>
      <c r="CYJ50" s="117"/>
      <c r="CYK50" s="117"/>
      <c r="CYL50" s="117"/>
      <c r="CYM50" s="117"/>
      <c r="CYN50" s="117"/>
      <c r="CYO50" s="117"/>
      <c r="CYP50" s="117"/>
      <c r="CYQ50" s="117"/>
      <c r="CYR50" s="117"/>
      <c r="CYS50" s="117"/>
      <c r="CYT50" s="117"/>
      <c r="CYU50" s="117"/>
      <c r="CYV50" s="117"/>
      <c r="CYW50" s="117"/>
      <c r="CYX50" s="117"/>
      <c r="CYY50" s="117"/>
      <c r="CYZ50" s="117"/>
      <c r="CZA50" s="117"/>
      <c r="CZB50" s="117"/>
      <c r="CZC50" s="117"/>
      <c r="CZD50" s="117"/>
      <c r="CZE50" s="117"/>
      <c r="CZF50" s="117"/>
      <c r="CZG50" s="117"/>
      <c r="CZH50" s="117"/>
      <c r="CZI50" s="117"/>
      <c r="CZJ50" s="117"/>
      <c r="CZK50" s="117"/>
      <c r="CZL50" s="117"/>
      <c r="CZM50" s="117"/>
      <c r="CZN50" s="117"/>
      <c r="CZO50" s="117"/>
      <c r="CZP50" s="117"/>
      <c r="CZQ50" s="117"/>
      <c r="CZR50" s="117"/>
      <c r="CZS50" s="117"/>
      <c r="CZT50" s="117"/>
      <c r="CZU50" s="117"/>
      <c r="CZV50" s="117"/>
      <c r="CZW50" s="117"/>
      <c r="CZX50" s="117"/>
      <c r="CZY50" s="117"/>
      <c r="CZZ50" s="117"/>
      <c r="DAA50" s="117"/>
      <c r="DAB50" s="117"/>
      <c r="DAC50" s="117"/>
      <c r="DAD50" s="117"/>
      <c r="DAE50" s="117"/>
      <c r="DAF50" s="117"/>
      <c r="DAG50" s="117"/>
      <c r="DAH50" s="117"/>
      <c r="DAI50" s="117"/>
      <c r="DAJ50" s="117"/>
      <c r="DAK50" s="117"/>
      <c r="DAL50" s="117"/>
      <c r="DAM50" s="117"/>
      <c r="DAN50" s="117"/>
      <c r="DAO50" s="117"/>
      <c r="DAP50" s="117"/>
      <c r="DAQ50" s="117"/>
      <c r="DAR50" s="117"/>
      <c r="DAS50" s="117"/>
      <c r="DAT50" s="117"/>
      <c r="DAU50" s="117"/>
      <c r="DAV50" s="117"/>
      <c r="DAW50" s="117"/>
      <c r="DAX50" s="117"/>
      <c r="DAY50" s="117"/>
      <c r="DAZ50" s="117"/>
      <c r="DBA50" s="117"/>
      <c r="DBB50" s="117"/>
      <c r="DBC50" s="117"/>
      <c r="DBD50" s="117"/>
      <c r="DBE50" s="117"/>
      <c r="DBF50" s="117"/>
      <c r="DBG50" s="117"/>
      <c r="DBH50" s="117"/>
      <c r="DBI50" s="117"/>
      <c r="DBJ50" s="117"/>
      <c r="DBK50" s="117"/>
      <c r="DBL50" s="117"/>
      <c r="DBM50" s="117"/>
      <c r="DBN50" s="117"/>
      <c r="DBO50" s="117"/>
      <c r="DBP50" s="117"/>
      <c r="DBQ50" s="117"/>
      <c r="DBR50" s="117"/>
      <c r="DBS50" s="117"/>
      <c r="DBT50" s="117"/>
      <c r="DBU50" s="117"/>
      <c r="DBV50" s="117"/>
      <c r="DBW50" s="117"/>
      <c r="DBX50" s="117"/>
      <c r="DBY50" s="117"/>
      <c r="DBZ50" s="117"/>
      <c r="DCA50" s="117"/>
      <c r="DCB50" s="117"/>
      <c r="DCC50" s="117"/>
      <c r="DCD50" s="117"/>
      <c r="DCE50" s="117"/>
      <c r="DCF50" s="117"/>
      <c r="DCG50" s="117"/>
      <c r="DCH50" s="117"/>
      <c r="DCI50" s="117"/>
      <c r="DCJ50" s="117"/>
      <c r="DCK50" s="117"/>
      <c r="DCL50" s="117"/>
      <c r="DCM50" s="117"/>
      <c r="DCN50" s="117"/>
      <c r="DCO50" s="117"/>
      <c r="DCP50" s="117"/>
      <c r="DCQ50" s="117"/>
      <c r="DCR50" s="117"/>
      <c r="DCS50" s="117"/>
      <c r="DCT50" s="117"/>
      <c r="DCU50" s="117"/>
      <c r="DCV50" s="117"/>
      <c r="DCW50" s="117"/>
      <c r="DCX50" s="117"/>
      <c r="DCY50" s="117"/>
      <c r="DCZ50" s="117"/>
      <c r="DDA50" s="117"/>
      <c r="DDB50" s="117"/>
      <c r="DDC50" s="117"/>
      <c r="DDD50" s="117"/>
      <c r="DDE50" s="117"/>
      <c r="DDF50" s="117"/>
      <c r="DDG50" s="117"/>
      <c r="DDH50" s="117"/>
      <c r="DDI50" s="117"/>
      <c r="DDJ50" s="117"/>
      <c r="DDK50" s="117"/>
      <c r="DDL50" s="117"/>
      <c r="DDM50" s="117"/>
      <c r="DDN50" s="117"/>
      <c r="DDO50" s="117"/>
      <c r="DDP50" s="117"/>
      <c r="DDQ50" s="117"/>
      <c r="DDR50" s="117"/>
      <c r="DDS50" s="117"/>
      <c r="DDT50" s="117"/>
      <c r="DDU50" s="117"/>
      <c r="DDV50" s="117"/>
      <c r="DDW50" s="117"/>
      <c r="DDX50" s="117"/>
      <c r="DDY50" s="117"/>
      <c r="DDZ50" s="117"/>
      <c r="DEA50" s="117"/>
      <c r="DEB50" s="117"/>
      <c r="DEC50" s="117"/>
      <c r="DED50" s="117"/>
      <c r="DEE50" s="117"/>
      <c r="DEF50" s="117"/>
      <c r="DEG50" s="117"/>
      <c r="DEH50" s="117"/>
      <c r="DEI50" s="117"/>
      <c r="DEJ50" s="117"/>
      <c r="DEK50" s="117"/>
      <c r="DEL50" s="117"/>
      <c r="DEM50" s="117"/>
      <c r="DEN50" s="117"/>
      <c r="DEO50" s="117"/>
      <c r="DEP50" s="117"/>
      <c r="DEQ50" s="117"/>
      <c r="DER50" s="117"/>
      <c r="DES50" s="117"/>
      <c r="DET50" s="117"/>
      <c r="DEU50" s="117"/>
      <c r="DEV50" s="117"/>
      <c r="DEW50" s="117"/>
      <c r="DEX50" s="117"/>
      <c r="DEY50" s="117"/>
      <c r="DEZ50" s="117"/>
      <c r="DFA50" s="117"/>
      <c r="DFB50" s="117"/>
      <c r="DFC50" s="117"/>
      <c r="DFD50" s="117"/>
      <c r="DFE50" s="117"/>
      <c r="DFF50" s="117"/>
      <c r="DFG50" s="117"/>
      <c r="DFH50" s="117"/>
      <c r="DFI50" s="117"/>
      <c r="DFJ50" s="117"/>
      <c r="DFK50" s="117"/>
      <c r="DFL50" s="117"/>
      <c r="DFM50" s="117"/>
      <c r="DFN50" s="117"/>
      <c r="DFO50" s="117"/>
      <c r="DFP50" s="117"/>
      <c r="DFQ50" s="117"/>
      <c r="DFR50" s="117"/>
      <c r="DFS50" s="117"/>
      <c r="DFT50" s="117"/>
      <c r="DFU50" s="117"/>
      <c r="DFV50" s="117"/>
      <c r="DFW50" s="117"/>
      <c r="DFX50" s="117"/>
      <c r="DFY50" s="117"/>
      <c r="DFZ50" s="117"/>
      <c r="DGA50" s="117"/>
      <c r="DGB50" s="117"/>
      <c r="DGC50" s="117"/>
      <c r="DGD50" s="117"/>
      <c r="DGE50" s="117"/>
      <c r="DGF50" s="117"/>
      <c r="DGG50" s="117"/>
      <c r="DGH50" s="117"/>
      <c r="DGI50" s="117"/>
      <c r="DGJ50" s="117"/>
      <c r="DGK50" s="117"/>
      <c r="DGL50" s="117"/>
      <c r="DGM50" s="117"/>
      <c r="DGN50" s="117"/>
      <c r="DGO50" s="117"/>
      <c r="DGP50" s="117"/>
      <c r="DGQ50" s="117"/>
      <c r="DGR50" s="117"/>
      <c r="DGS50" s="117"/>
      <c r="DGT50" s="117"/>
      <c r="DGU50" s="117"/>
      <c r="DGV50" s="117"/>
      <c r="DGW50" s="117"/>
      <c r="DGX50" s="117"/>
      <c r="DGY50" s="117"/>
      <c r="DGZ50" s="117"/>
      <c r="DHA50" s="117"/>
      <c r="DHB50" s="117"/>
      <c r="DHC50" s="117"/>
      <c r="DHD50" s="117"/>
      <c r="DHE50" s="117"/>
      <c r="DHF50" s="117"/>
      <c r="DHG50" s="117"/>
      <c r="DHH50" s="117"/>
      <c r="DHI50" s="117"/>
      <c r="DHJ50" s="117"/>
      <c r="DHK50" s="117"/>
      <c r="DHL50" s="117"/>
      <c r="DHM50" s="117"/>
      <c r="DHN50" s="117"/>
      <c r="DHO50" s="117"/>
      <c r="DHP50" s="117"/>
      <c r="DHQ50" s="117"/>
      <c r="DHR50" s="117"/>
      <c r="DHS50" s="117"/>
      <c r="DHT50" s="117"/>
      <c r="DHU50" s="117"/>
      <c r="DHV50" s="117"/>
      <c r="DHW50" s="117"/>
      <c r="DHX50" s="117"/>
      <c r="DHY50" s="117"/>
      <c r="DHZ50" s="117"/>
      <c r="DIA50" s="117"/>
      <c r="DIB50" s="117"/>
      <c r="DIC50" s="117"/>
      <c r="DID50" s="117"/>
      <c r="DIE50" s="117"/>
      <c r="DIF50" s="117"/>
      <c r="DIG50" s="117"/>
      <c r="DIH50" s="117"/>
      <c r="DII50" s="117"/>
      <c r="DIJ50" s="117"/>
      <c r="DIK50" s="117"/>
      <c r="DIL50" s="117"/>
      <c r="DIM50" s="117"/>
      <c r="DIN50" s="117"/>
      <c r="DIO50" s="117"/>
      <c r="DIP50" s="117"/>
      <c r="DIQ50" s="117"/>
      <c r="DIR50" s="117"/>
      <c r="DIS50" s="117"/>
      <c r="DIT50" s="117"/>
      <c r="DIU50" s="117"/>
      <c r="DIV50" s="117"/>
      <c r="DIW50" s="117"/>
      <c r="DIX50" s="117"/>
      <c r="DIY50" s="117"/>
      <c r="DIZ50" s="117"/>
      <c r="DJA50" s="117"/>
      <c r="DJB50" s="117"/>
      <c r="DJC50" s="117"/>
      <c r="DJD50" s="117"/>
      <c r="DJE50" s="117"/>
      <c r="DJF50" s="117"/>
      <c r="DJG50" s="117"/>
      <c r="DJH50" s="117"/>
      <c r="DJI50" s="117"/>
      <c r="DJJ50" s="117"/>
      <c r="DJK50" s="117"/>
      <c r="DJL50" s="117"/>
      <c r="DJM50" s="117"/>
      <c r="DJN50" s="117"/>
      <c r="DJO50" s="117"/>
      <c r="DJP50" s="117"/>
      <c r="DJQ50" s="117"/>
      <c r="DJR50" s="117"/>
      <c r="DJS50" s="117"/>
      <c r="DJT50" s="117"/>
      <c r="DJU50" s="117"/>
      <c r="DJV50" s="117"/>
      <c r="DJW50" s="117"/>
      <c r="DJX50" s="117"/>
      <c r="DJY50" s="117"/>
      <c r="DJZ50" s="117"/>
      <c r="DKA50" s="117"/>
      <c r="DKB50" s="117"/>
      <c r="DKC50" s="117"/>
      <c r="DKD50" s="117"/>
      <c r="DKE50" s="117"/>
      <c r="DKF50" s="117"/>
      <c r="DKG50" s="117"/>
      <c r="DKH50" s="117"/>
      <c r="DKI50" s="117"/>
      <c r="DKJ50" s="117"/>
      <c r="DKK50" s="117"/>
      <c r="DKL50" s="117"/>
      <c r="DKM50" s="117"/>
      <c r="DKN50" s="117"/>
      <c r="DKO50" s="117"/>
      <c r="DKP50" s="117"/>
      <c r="DKQ50" s="117"/>
      <c r="DKR50" s="117"/>
      <c r="DKS50" s="117"/>
      <c r="DKT50" s="117"/>
      <c r="DKU50" s="117"/>
      <c r="DKV50" s="117"/>
      <c r="DKW50" s="117"/>
      <c r="DKX50" s="117"/>
      <c r="DKY50" s="117"/>
      <c r="DKZ50" s="117"/>
      <c r="DLA50" s="117"/>
      <c r="DLB50" s="117"/>
      <c r="DLC50" s="117"/>
      <c r="DLD50" s="117"/>
      <c r="DLE50" s="117"/>
      <c r="DLF50" s="117"/>
      <c r="DLG50" s="117"/>
      <c r="DLH50" s="117"/>
      <c r="DLI50" s="117"/>
      <c r="DLJ50" s="117"/>
      <c r="DLK50" s="117"/>
      <c r="DLL50" s="117"/>
      <c r="DLM50" s="117"/>
      <c r="DLN50" s="117"/>
      <c r="DLO50" s="117"/>
      <c r="DLP50" s="117"/>
      <c r="DLQ50" s="117"/>
      <c r="DLR50" s="117"/>
      <c r="DLS50" s="117"/>
      <c r="DLT50" s="117"/>
      <c r="DLU50" s="117"/>
      <c r="DLV50" s="117"/>
      <c r="DLW50" s="117"/>
      <c r="DLX50" s="117"/>
      <c r="DLY50" s="117"/>
      <c r="DLZ50" s="117"/>
      <c r="DMA50" s="117"/>
      <c r="DMB50" s="117"/>
      <c r="DMC50" s="117"/>
      <c r="DMD50" s="117"/>
      <c r="DME50" s="117"/>
      <c r="DMF50" s="117"/>
      <c r="DMG50" s="117"/>
      <c r="DMH50" s="117"/>
      <c r="DMI50" s="117"/>
      <c r="DMJ50" s="117"/>
      <c r="DMK50" s="117"/>
      <c r="DML50" s="117"/>
      <c r="DMM50" s="117"/>
      <c r="DMN50" s="117"/>
      <c r="DMO50" s="117"/>
      <c r="DMP50" s="117"/>
      <c r="DMQ50" s="117"/>
      <c r="DMR50" s="117"/>
      <c r="DMS50" s="117"/>
      <c r="DMT50" s="117"/>
      <c r="DMU50" s="117"/>
      <c r="DMV50" s="117"/>
      <c r="DMW50" s="117"/>
      <c r="DMX50" s="117"/>
      <c r="DMY50" s="117"/>
      <c r="DMZ50" s="117"/>
      <c r="DNA50" s="117"/>
      <c r="DNB50" s="117"/>
      <c r="DNC50" s="117"/>
      <c r="DND50" s="117"/>
      <c r="DNE50" s="117"/>
      <c r="DNF50" s="117"/>
      <c r="DNG50" s="117"/>
      <c r="DNH50" s="117"/>
      <c r="DNI50" s="117"/>
      <c r="DNJ50" s="117"/>
      <c r="DNK50" s="117"/>
      <c r="DNL50" s="117"/>
      <c r="DNM50" s="117"/>
      <c r="DNN50" s="117"/>
      <c r="DNO50" s="117"/>
      <c r="DNP50" s="117"/>
      <c r="DNQ50" s="117"/>
      <c r="DNR50" s="117"/>
      <c r="DNS50" s="117"/>
      <c r="DNT50" s="117"/>
      <c r="DNU50" s="117"/>
      <c r="DNV50" s="117"/>
      <c r="DNW50" s="117"/>
      <c r="DNX50" s="117"/>
      <c r="DNY50" s="117"/>
      <c r="DNZ50" s="117"/>
      <c r="DOA50" s="117"/>
      <c r="DOB50" s="117"/>
      <c r="DOC50" s="117"/>
      <c r="DOD50" s="117"/>
      <c r="DOE50" s="117"/>
      <c r="DOF50" s="117"/>
      <c r="DOG50" s="117"/>
      <c r="DOH50" s="117"/>
      <c r="DOI50" s="117"/>
      <c r="DOJ50" s="117"/>
      <c r="DOK50" s="117"/>
      <c r="DOL50" s="117"/>
      <c r="DOM50" s="117"/>
      <c r="DON50" s="117"/>
      <c r="DOO50" s="117"/>
      <c r="DOP50" s="117"/>
      <c r="DOQ50" s="117"/>
      <c r="DOR50" s="117"/>
      <c r="DOS50" s="117"/>
      <c r="DOT50" s="117"/>
      <c r="DOU50" s="117"/>
      <c r="DOV50" s="117"/>
      <c r="DOW50" s="117"/>
      <c r="DOX50" s="117"/>
      <c r="DOY50" s="117"/>
      <c r="DOZ50" s="117"/>
      <c r="DPA50" s="117"/>
      <c r="DPB50" s="117"/>
      <c r="DPC50" s="117"/>
      <c r="DPD50" s="117"/>
      <c r="DPE50" s="117"/>
      <c r="DPF50" s="117"/>
      <c r="DPG50" s="117"/>
      <c r="DPH50" s="117"/>
      <c r="DPI50" s="117"/>
      <c r="DPJ50" s="117"/>
      <c r="DPK50" s="117"/>
      <c r="DPL50" s="117"/>
      <c r="DPM50" s="117"/>
      <c r="DPN50" s="117"/>
      <c r="DPO50" s="117"/>
      <c r="DPP50" s="117"/>
      <c r="DPQ50" s="117"/>
      <c r="DPR50" s="117"/>
      <c r="DPS50" s="117"/>
      <c r="DPT50" s="117"/>
      <c r="DPU50" s="117"/>
      <c r="DPV50" s="117"/>
      <c r="DPW50" s="117"/>
      <c r="DPX50" s="117"/>
      <c r="DPY50" s="117"/>
      <c r="DPZ50" s="117"/>
      <c r="DQA50" s="117"/>
      <c r="DQB50" s="117"/>
      <c r="DQC50" s="117"/>
      <c r="DQD50" s="117"/>
      <c r="DQE50" s="117"/>
      <c r="DQF50" s="117"/>
      <c r="DQG50" s="117"/>
      <c r="DQH50" s="117"/>
      <c r="DQI50" s="117"/>
      <c r="DQJ50" s="117"/>
      <c r="DQK50" s="117"/>
      <c r="DQL50" s="117"/>
      <c r="DQM50" s="117"/>
      <c r="DQN50" s="117"/>
      <c r="DQO50" s="117"/>
      <c r="DQP50" s="117"/>
      <c r="DQQ50" s="117"/>
      <c r="DQR50" s="117"/>
      <c r="DQS50" s="117"/>
      <c r="DQT50" s="117"/>
      <c r="DQU50" s="117"/>
      <c r="DQV50" s="117"/>
      <c r="DQW50" s="117"/>
      <c r="DQX50" s="117"/>
      <c r="DQY50" s="117"/>
      <c r="DQZ50" s="117"/>
      <c r="DRA50" s="117"/>
      <c r="DRB50" s="117"/>
      <c r="DRC50" s="117"/>
      <c r="DRD50" s="117"/>
      <c r="DRE50" s="117"/>
      <c r="DRF50" s="117"/>
      <c r="DRG50" s="117"/>
      <c r="DRH50" s="117"/>
      <c r="DRI50" s="117"/>
      <c r="DRJ50" s="117"/>
      <c r="DRK50" s="117"/>
      <c r="DRL50" s="117"/>
      <c r="DRM50" s="117"/>
      <c r="DRN50" s="117"/>
      <c r="DRO50" s="117"/>
      <c r="DRP50" s="117"/>
      <c r="DRQ50" s="117"/>
      <c r="DRR50" s="117"/>
      <c r="DRS50" s="117"/>
      <c r="DRT50" s="117"/>
      <c r="DRU50" s="117"/>
      <c r="DRV50" s="117"/>
      <c r="DRW50" s="117"/>
      <c r="DRX50" s="117"/>
      <c r="DRY50" s="117"/>
      <c r="DRZ50" s="117"/>
      <c r="DSA50" s="117"/>
      <c r="DSB50" s="117"/>
      <c r="DSC50" s="117"/>
      <c r="DSD50" s="117"/>
      <c r="DSE50" s="117"/>
      <c r="DSF50" s="117"/>
      <c r="DSG50" s="117"/>
      <c r="DSH50" s="117"/>
      <c r="DSI50" s="117"/>
      <c r="DSJ50" s="117"/>
      <c r="DSK50" s="117"/>
      <c r="DSL50" s="117"/>
      <c r="DSM50" s="117"/>
      <c r="DSN50" s="117"/>
      <c r="DSO50" s="117"/>
      <c r="DSP50" s="117"/>
      <c r="DSQ50" s="117"/>
      <c r="DSR50" s="117"/>
      <c r="DSS50" s="117"/>
      <c r="DST50" s="117"/>
      <c r="DSU50" s="117"/>
      <c r="DSV50" s="117"/>
      <c r="DSW50" s="117"/>
      <c r="DSX50" s="117"/>
      <c r="DSY50" s="117"/>
      <c r="DSZ50" s="117"/>
      <c r="DTA50" s="117"/>
      <c r="DTB50" s="117"/>
      <c r="DTC50" s="117"/>
      <c r="DTD50" s="117"/>
      <c r="DTE50" s="117"/>
      <c r="DTF50" s="117"/>
      <c r="DTG50" s="117"/>
      <c r="DTH50" s="117"/>
      <c r="DTI50" s="117"/>
      <c r="DTJ50" s="117"/>
      <c r="DTK50" s="117"/>
      <c r="DTL50" s="117"/>
      <c r="DTM50" s="117"/>
      <c r="DTN50" s="117"/>
      <c r="DTO50" s="117"/>
      <c r="DTP50" s="117"/>
      <c r="DTQ50" s="117"/>
      <c r="DTR50" s="117"/>
      <c r="DTS50" s="117"/>
      <c r="DTT50" s="117"/>
      <c r="DTU50" s="117"/>
      <c r="DTV50" s="117"/>
      <c r="DTW50" s="117"/>
      <c r="DTX50" s="117"/>
      <c r="DTY50" s="117"/>
      <c r="DTZ50" s="117"/>
      <c r="DUA50" s="117"/>
      <c r="DUB50" s="117"/>
      <c r="DUC50" s="117"/>
      <c r="DUD50" s="117"/>
      <c r="DUE50" s="117"/>
      <c r="DUF50" s="117"/>
      <c r="DUG50" s="117"/>
      <c r="DUH50" s="117"/>
      <c r="DUI50" s="117"/>
      <c r="DUJ50" s="117"/>
      <c r="DUK50" s="117"/>
      <c r="DUL50" s="117"/>
      <c r="DUM50" s="117"/>
      <c r="DUN50" s="117"/>
      <c r="DUO50" s="117"/>
      <c r="DUP50" s="117"/>
      <c r="DUQ50" s="117"/>
      <c r="DUR50" s="117"/>
      <c r="DUS50" s="117"/>
      <c r="DUT50" s="117"/>
      <c r="DUU50" s="117"/>
      <c r="DUV50" s="117"/>
      <c r="DUW50" s="117"/>
      <c r="DUX50" s="117"/>
      <c r="DUY50" s="117"/>
      <c r="DUZ50" s="117"/>
      <c r="DVA50" s="117"/>
      <c r="DVB50" s="117"/>
      <c r="DVC50" s="117"/>
      <c r="DVD50" s="117"/>
      <c r="DVE50" s="117"/>
      <c r="DVF50" s="117"/>
      <c r="DVG50" s="117"/>
      <c r="DVH50" s="117"/>
      <c r="DVI50" s="117"/>
      <c r="DVJ50" s="117"/>
      <c r="DVK50" s="117"/>
      <c r="DVL50" s="117"/>
      <c r="DVM50" s="117"/>
      <c r="DVN50" s="117"/>
      <c r="DVO50" s="117"/>
      <c r="DVP50" s="117"/>
      <c r="DVQ50" s="117"/>
      <c r="DVR50" s="117"/>
      <c r="DVS50" s="117"/>
      <c r="DVT50" s="117"/>
      <c r="DVU50" s="117"/>
      <c r="DVV50" s="117"/>
      <c r="DVW50" s="117"/>
      <c r="DVX50" s="117"/>
      <c r="DVY50" s="117"/>
      <c r="DVZ50" s="117"/>
      <c r="DWA50" s="117"/>
      <c r="DWB50" s="117"/>
      <c r="DWC50" s="117"/>
      <c r="DWD50" s="117"/>
      <c r="DWE50" s="117"/>
      <c r="DWF50" s="117"/>
      <c r="DWG50" s="117"/>
      <c r="DWH50" s="117"/>
      <c r="DWI50" s="117"/>
      <c r="DWJ50" s="117"/>
      <c r="DWK50" s="117"/>
      <c r="DWL50" s="117"/>
      <c r="DWM50" s="117"/>
      <c r="DWN50" s="117"/>
      <c r="DWO50" s="117"/>
      <c r="DWP50" s="117"/>
      <c r="DWQ50" s="117"/>
      <c r="DWR50" s="117"/>
      <c r="DWS50" s="117"/>
      <c r="DWT50" s="117"/>
      <c r="DWU50" s="117"/>
      <c r="DWV50" s="117"/>
      <c r="DWW50" s="117"/>
      <c r="DWX50" s="117"/>
      <c r="DWY50" s="117"/>
      <c r="DWZ50" s="117"/>
      <c r="DXA50" s="117"/>
      <c r="DXB50" s="117"/>
      <c r="DXC50" s="117"/>
      <c r="DXD50" s="117"/>
      <c r="DXE50" s="117"/>
      <c r="DXF50" s="117"/>
      <c r="DXG50" s="117"/>
      <c r="DXH50" s="117"/>
      <c r="DXI50" s="117"/>
      <c r="DXJ50" s="117"/>
      <c r="DXK50" s="117"/>
      <c r="DXL50" s="117"/>
      <c r="DXM50" s="117"/>
      <c r="DXN50" s="117"/>
      <c r="DXO50" s="117"/>
      <c r="DXP50" s="117"/>
      <c r="DXQ50" s="117"/>
      <c r="DXR50" s="117"/>
      <c r="DXS50" s="117"/>
      <c r="DXT50" s="117"/>
      <c r="DXU50" s="117"/>
      <c r="DXV50" s="117"/>
      <c r="DXW50" s="117"/>
      <c r="DXX50" s="117"/>
      <c r="DXY50" s="117"/>
      <c r="DXZ50" s="117"/>
      <c r="DYA50" s="117"/>
      <c r="DYB50" s="117"/>
      <c r="DYC50" s="117"/>
      <c r="DYD50" s="117"/>
      <c r="DYE50" s="117"/>
      <c r="DYF50" s="117"/>
      <c r="DYG50" s="117"/>
      <c r="DYH50" s="117"/>
      <c r="DYI50" s="117"/>
      <c r="DYJ50" s="117"/>
      <c r="DYK50" s="117"/>
      <c r="DYL50" s="117"/>
      <c r="DYM50" s="117"/>
      <c r="DYN50" s="117"/>
      <c r="DYO50" s="117"/>
      <c r="DYP50" s="117"/>
      <c r="DYQ50" s="117"/>
      <c r="DYR50" s="117"/>
      <c r="DYS50" s="117"/>
      <c r="DYT50" s="117"/>
      <c r="DYU50" s="117"/>
      <c r="DYV50" s="117"/>
      <c r="DYW50" s="117"/>
      <c r="DYX50" s="117"/>
      <c r="DYY50" s="117"/>
      <c r="DYZ50" s="117"/>
      <c r="DZA50" s="117"/>
      <c r="DZB50" s="117"/>
      <c r="DZC50" s="117"/>
      <c r="DZD50" s="117"/>
      <c r="DZE50" s="117"/>
      <c r="DZF50" s="117"/>
      <c r="DZG50" s="117"/>
      <c r="DZH50" s="117"/>
      <c r="DZI50" s="117"/>
      <c r="DZJ50" s="117"/>
      <c r="DZK50" s="117"/>
      <c r="DZL50" s="117"/>
      <c r="DZM50" s="117"/>
      <c r="DZN50" s="117"/>
      <c r="DZO50" s="117"/>
      <c r="DZP50" s="117"/>
      <c r="DZQ50" s="117"/>
      <c r="DZR50" s="117"/>
      <c r="DZS50" s="117"/>
      <c r="DZT50" s="117"/>
      <c r="DZU50" s="117"/>
      <c r="DZV50" s="117"/>
      <c r="DZW50" s="117"/>
      <c r="DZX50" s="117"/>
      <c r="DZY50" s="117"/>
      <c r="DZZ50" s="117"/>
      <c r="EAA50" s="117"/>
      <c r="EAB50" s="117"/>
      <c r="EAC50" s="117"/>
      <c r="EAD50" s="117"/>
      <c r="EAE50" s="117"/>
      <c r="EAF50" s="117"/>
      <c r="EAG50" s="117"/>
      <c r="EAH50" s="117"/>
      <c r="EAI50" s="117"/>
      <c r="EAJ50" s="117"/>
      <c r="EAK50" s="117"/>
      <c r="EAL50" s="117"/>
      <c r="EAM50" s="117"/>
      <c r="EAN50" s="117"/>
      <c r="EAO50" s="117"/>
      <c r="EAP50" s="117"/>
      <c r="EAQ50" s="117"/>
      <c r="EAR50" s="117"/>
      <c r="EAS50" s="117"/>
      <c r="EAT50" s="117"/>
      <c r="EAU50" s="117"/>
      <c r="EAV50" s="117"/>
      <c r="EAW50" s="117"/>
      <c r="EAX50" s="117"/>
      <c r="EAY50" s="117"/>
      <c r="EAZ50" s="117"/>
      <c r="EBA50" s="117"/>
      <c r="EBB50" s="117"/>
      <c r="EBC50" s="117"/>
      <c r="EBD50" s="117"/>
      <c r="EBE50" s="117"/>
      <c r="EBF50" s="117"/>
      <c r="EBG50" s="117"/>
      <c r="EBH50" s="117"/>
      <c r="EBI50" s="117"/>
      <c r="EBJ50" s="117"/>
      <c r="EBK50" s="117"/>
      <c r="EBL50" s="117"/>
      <c r="EBM50" s="117"/>
      <c r="EBN50" s="117"/>
      <c r="EBO50" s="117"/>
      <c r="EBP50" s="117"/>
      <c r="EBQ50" s="117"/>
      <c r="EBR50" s="117"/>
      <c r="EBS50" s="117"/>
      <c r="EBT50" s="117"/>
      <c r="EBU50" s="117"/>
      <c r="EBV50" s="117"/>
      <c r="EBW50" s="117"/>
      <c r="EBX50" s="117"/>
      <c r="EBY50" s="117"/>
      <c r="EBZ50" s="117"/>
      <c r="ECA50" s="117"/>
      <c r="ECB50" s="117"/>
      <c r="ECC50" s="117"/>
      <c r="ECD50" s="117"/>
      <c r="ECE50" s="117"/>
      <c r="ECF50" s="117"/>
      <c r="ECG50" s="117"/>
      <c r="ECH50" s="117"/>
      <c r="ECI50" s="117"/>
      <c r="ECJ50" s="117"/>
      <c r="ECK50" s="117"/>
      <c r="ECL50" s="117"/>
      <c r="ECM50" s="117"/>
      <c r="ECN50" s="117"/>
      <c r="ECO50" s="117"/>
      <c r="ECP50" s="117"/>
      <c r="ECQ50" s="117"/>
      <c r="ECR50" s="117"/>
      <c r="ECS50" s="117"/>
      <c r="ECT50" s="117"/>
      <c r="ECU50" s="117"/>
      <c r="ECV50" s="117"/>
      <c r="ECW50" s="117"/>
      <c r="ECX50" s="117"/>
      <c r="ECY50" s="117"/>
      <c r="ECZ50" s="117"/>
      <c r="EDA50" s="117"/>
      <c r="EDB50" s="117"/>
      <c r="EDC50" s="117"/>
      <c r="EDD50" s="117"/>
      <c r="EDE50" s="117"/>
      <c r="EDF50" s="117"/>
      <c r="EDG50" s="117"/>
      <c r="EDH50" s="117"/>
      <c r="EDI50" s="117"/>
      <c r="EDJ50" s="117"/>
      <c r="EDK50" s="117"/>
      <c r="EDL50" s="117"/>
      <c r="EDM50" s="117"/>
      <c r="EDN50" s="117"/>
      <c r="EDO50" s="117"/>
      <c r="EDP50" s="117"/>
      <c r="EDQ50" s="117"/>
      <c r="EDR50" s="117"/>
      <c r="EDS50" s="117"/>
      <c r="EDT50" s="117"/>
      <c r="EDU50" s="117"/>
      <c r="EDV50" s="117"/>
      <c r="EDW50" s="117"/>
      <c r="EDX50" s="117"/>
      <c r="EDY50" s="117"/>
      <c r="EDZ50" s="117"/>
      <c r="EEA50" s="117"/>
      <c r="EEB50" s="117"/>
      <c r="EEC50" s="117"/>
      <c r="EED50" s="117"/>
      <c r="EEE50" s="117"/>
      <c r="EEF50" s="117"/>
      <c r="EEG50" s="117"/>
      <c r="EEH50" s="117"/>
      <c r="EEI50" s="117"/>
      <c r="EEJ50" s="117"/>
      <c r="EEK50" s="117"/>
      <c r="EEL50" s="117"/>
      <c r="EEM50" s="117"/>
      <c r="EEN50" s="117"/>
      <c r="EEO50" s="117"/>
      <c r="EEP50" s="117"/>
      <c r="EEQ50" s="117"/>
      <c r="EER50" s="117"/>
      <c r="EES50" s="117"/>
      <c r="EET50" s="117"/>
      <c r="EEU50" s="117"/>
      <c r="EEV50" s="117"/>
      <c r="EEW50" s="117"/>
      <c r="EEX50" s="117"/>
      <c r="EEY50" s="117"/>
      <c r="EEZ50" s="117"/>
      <c r="EFA50" s="117"/>
      <c r="EFB50" s="117"/>
      <c r="EFC50" s="117"/>
      <c r="EFD50" s="117"/>
      <c r="EFE50" s="117"/>
      <c r="EFF50" s="117"/>
      <c r="EFG50" s="117"/>
      <c r="EFH50" s="117"/>
      <c r="EFI50" s="117"/>
      <c r="EFJ50" s="117"/>
      <c r="EFK50" s="117"/>
      <c r="EFL50" s="117"/>
      <c r="EFM50" s="117"/>
      <c r="EFN50" s="117"/>
      <c r="EFO50" s="117"/>
      <c r="EFP50" s="117"/>
      <c r="EFQ50" s="117"/>
      <c r="EFR50" s="117"/>
      <c r="EFS50" s="117"/>
      <c r="EFT50" s="117"/>
      <c r="EFU50" s="117"/>
      <c r="EFV50" s="117"/>
      <c r="EFW50" s="117"/>
      <c r="EFX50" s="117"/>
      <c r="EFY50" s="117"/>
      <c r="EFZ50" s="117"/>
      <c r="EGA50" s="117"/>
      <c r="EGB50" s="117"/>
      <c r="EGC50" s="117"/>
      <c r="EGD50" s="117"/>
      <c r="EGE50" s="117"/>
      <c r="EGF50" s="117"/>
      <c r="EGG50" s="117"/>
      <c r="EGH50" s="117"/>
      <c r="EGI50" s="117"/>
      <c r="EGJ50" s="117"/>
      <c r="EGK50" s="117"/>
      <c r="EGL50" s="117"/>
      <c r="EGM50" s="117"/>
      <c r="EGN50" s="117"/>
      <c r="EGO50" s="117"/>
      <c r="EGP50" s="117"/>
      <c r="EGQ50" s="117"/>
      <c r="EGR50" s="117"/>
      <c r="EGS50" s="117"/>
      <c r="EGT50" s="117"/>
      <c r="EGU50" s="117"/>
      <c r="EGV50" s="117"/>
      <c r="EGW50" s="117"/>
      <c r="EGX50" s="117"/>
      <c r="EGY50" s="117"/>
      <c r="EGZ50" s="117"/>
      <c r="EHA50" s="117"/>
      <c r="EHB50" s="117"/>
      <c r="EHC50" s="117"/>
      <c r="EHD50" s="117"/>
      <c r="EHE50" s="117"/>
      <c r="EHF50" s="117"/>
      <c r="EHG50" s="117"/>
      <c r="EHH50" s="117"/>
      <c r="EHI50" s="117"/>
      <c r="EHJ50" s="117"/>
      <c r="EHK50" s="117"/>
      <c r="EHL50" s="117"/>
      <c r="EHM50" s="117"/>
      <c r="EHN50" s="117"/>
      <c r="EHO50" s="117"/>
      <c r="EHP50" s="117"/>
      <c r="EHQ50" s="117"/>
      <c r="EHR50" s="117"/>
      <c r="EHS50" s="117"/>
      <c r="EHT50" s="117"/>
      <c r="EHU50" s="117"/>
      <c r="EHV50" s="117"/>
      <c r="EHW50" s="117"/>
      <c r="EHX50" s="117"/>
      <c r="EHY50" s="117"/>
      <c r="EHZ50" s="117"/>
      <c r="EIA50" s="117"/>
      <c r="EIB50" s="117"/>
      <c r="EIC50" s="117"/>
      <c r="EID50" s="117"/>
      <c r="EIE50" s="117"/>
      <c r="EIF50" s="117"/>
      <c r="EIG50" s="117"/>
      <c r="EIH50" s="117"/>
      <c r="EII50" s="117"/>
      <c r="EIJ50" s="117"/>
      <c r="EIK50" s="117"/>
      <c r="EIL50" s="117"/>
      <c r="EIM50" s="117"/>
      <c r="EIN50" s="117"/>
      <c r="EIO50" s="117"/>
      <c r="EIP50" s="117"/>
      <c r="EIQ50" s="117"/>
      <c r="EIR50" s="117"/>
      <c r="EIS50" s="117"/>
      <c r="EIT50" s="117"/>
      <c r="EIU50" s="117"/>
      <c r="EIV50" s="117"/>
      <c r="EIW50" s="117"/>
      <c r="EIX50" s="117"/>
      <c r="EIY50" s="117"/>
      <c r="EIZ50" s="117"/>
      <c r="EJA50" s="117"/>
      <c r="EJB50" s="117"/>
      <c r="EJC50" s="117"/>
      <c r="EJD50" s="117"/>
      <c r="EJE50" s="117"/>
      <c r="EJF50" s="117"/>
      <c r="EJG50" s="117"/>
      <c r="EJH50" s="117"/>
      <c r="EJI50" s="117"/>
      <c r="EJJ50" s="117"/>
      <c r="EJK50" s="117"/>
      <c r="EJL50" s="117"/>
      <c r="EJM50" s="117"/>
      <c r="EJN50" s="117"/>
      <c r="EJO50" s="117"/>
      <c r="EJP50" s="117"/>
      <c r="EJQ50" s="117"/>
      <c r="EJR50" s="117"/>
      <c r="EJS50" s="117"/>
      <c r="EJT50" s="117"/>
      <c r="EJU50" s="117"/>
      <c r="EJV50" s="117"/>
      <c r="EJW50" s="117"/>
      <c r="EJX50" s="117"/>
      <c r="EJY50" s="117"/>
      <c r="EJZ50" s="117"/>
      <c r="EKA50" s="117"/>
      <c r="EKB50" s="117"/>
      <c r="EKC50" s="117"/>
      <c r="EKD50" s="117"/>
      <c r="EKE50" s="117"/>
      <c r="EKF50" s="117"/>
      <c r="EKG50" s="117"/>
      <c r="EKH50" s="117"/>
      <c r="EKI50" s="117"/>
      <c r="EKJ50" s="117"/>
      <c r="EKK50" s="117"/>
      <c r="EKL50" s="117"/>
      <c r="EKM50" s="117"/>
      <c r="EKN50" s="117"/>
      <c r="EKO50" s="117"/>
      <c r="EKP50" s="117"/>
      <c r="EKQ50" s="117"/>
      <c r="EKR50" s="117"/>
      <c r="EKS50" s="117"/>
      <c r="EKT50" s="117"/>
      <c r="EKU50" s="117"/>
      <c r="EKV50" s="117"/>
      <c r="EKW50" s="117"/>
      <c r="EKX50" s="117"/>
      <c r="EKY50" s="117"/>
      <c r="EKZ50" s="117"/>
      <c r="ELA50" s="117"/>
      <c r="ELB50" s="117"/>
      <c r="ELC50" s="117"/>
      <c r="ELD50" s="117"/>
      <c r="ELE50" s="117"/>
      <c r="ELF50" s="117"/>
      <c r="ELG50" s="117"/>
      <c r="ELH50" s="117"/>
      <c r="ELI50" s="117"/>
      <c r="ELJ50" s="117"/>
      <c r="ELK50" s="117"/>
      <c r="ELL50" s="117"/>
      <c r="ELM50" s="117"/>
      <c r="ELN50" s="117"/>
      <c r="ELO50" s="117"/>
      <c r="ELP50" s="117"/>
      <c r="ELQ50" s="117"/>
      <c r="ELR50" s="117"/>
      <c r="ELS50" s="117"/>
      <c r="ELT50" s="117"/>
      <c r="ELU50" s="117"/>
      <c r="ELV50" s="117"/>
      <c r="ELW50" s="117"/>
      <c r="ELX50" s="117"/>
      <c r="ELY50" s="117"/>
      <c r="ELZ50" s="117"/>
      <c r="EMA50" s="117"/>
      <c r="EMB50" s="117"/>
      <c r="EMC50" s="117"/>
      <c r="EMD50" s="117"/>
      <c r="EME50" s="117"/>
      <c r="EMF50" s="117"/>
      <c r="EMG50" s="117"/>
      <c r="EMH50" s="117"/>
      <c r="EMI50" s="117"/>
      <c r="EMJ50" s="117"/>
      <c r="EMK50" s="117"/>
      <c r="EML50" s="117"/>
      <c r="EMM50" s="117"/>
      <c r="EMN50" s="117"/>
      <c r="EMO50" s="117"/>
      <c r="EMP50" s="117"/>
      <c r="EMQ50" s="117"/>
      <c r="EMR50" s="117"/>
      <c r="EMS50" s="117"/>
      <c r="EMT50" s="117"/>
      <c r="EMU50" s="117"/>
      <c r="EMV50" s="117"/>
      <c r="EMW50" s="117"/>
      <c r="EMX50" s="117"/>
      <c r="EMY50" s="117"/>
      <c r="EMZ50" s="117"/>
      <c r="ENA50" s="117"/>
      <c r="ENB50" s="117"/>
      <c r="ENC50" s="117"/>
      <c r="END50" s="117"/>
      <c r="ENE50" s="117"/>
      <c r="ENF50" s="117"/>
      <c r="ENG50" s="117"/>
      <c r="ENH50" s="117"/>
      <c r="ENI50" s="117"/>
      <c r="ENJ50" s="117"/>
      <c r="ENK50" s="117"/>
      <c r="ENL50" s="117"/>
      <c r="ENM50" s="117"/>
      <c r="ENN50" s="117"/>
      <c r="ENO50" s="117"/>
      <c r="ENP50" s="117"/>
      <c r="ENQ50" s="117"/>
      <c r="ENR50" s="117"/>
      <c r="ENS50" s="117"/>
      <c r="ENT50" s="117"/>
      <c r="ENU50" s="117"/>
      <c r="ENV50" s="117"/>
      <c r="ENW50" s="117"/>
      <c r="ENX50" s="117"/>
      <c r="ENY50" s="117"/>
      <c r="ENZ50" s="117"/>
      <c r="EOA50" s="117"/>
      <c r="EOB50" s="117"/>
      <c r="EOC50" s="117"/>
      <c r="EOD50" s="117"/>
      <c r="EOE50" s="117"/>
      <c r="EOF50" s="117"/>
      <c r="EOG50" s="117"/>
      <c r="EOH50" s="117"/>
      <c r="EOI50" s="117"/>
      <c r="EOJ50" s="117"/>
      <c r="EOK50" s="117"/>
      <c r="EOL50" s="117"/>
      <c r="EOM50" s="117"/>
      <c r="EON50" s="117"/>
      <c r="EOO50" s="117"/>
      <c r="EOP50" s="117"/>
      <c r="EOQ50" s="117"/>
      <c r="EOR50" s="117"/>
      <c r="EOS50" s="117"/>
      <c r="EOT50" s="117"/>
      <c r="EOU50" s="117"/>
      <c r="EOV50" s="117"/>
      <c r="EOW50" s="117"/>
      <c r="EOX50" s="117"/>
      <c r="EOY50" s="117"/>
      <c r="EOZ50" s="117"/>
      <c r="EPA50" s="117"/>
      <c r="EPB50" s="117"/>
      <c r="EPC50" s="117"/>
      <c r="EPD50" s="117"/>
      <c r="EPE50" s="117"/>
      <c r="EPF50" s="117"/>
      <c r="EPG50" s="117"/>
      <c r="EPH50" s="117"/>
      <c r="EPI50" s="117"/>
      <c r="EPJ50" s="117"/>
      <c r="EPK50" s="117"/>
      <c r="EPL50" s="117"/>
      <c r="EPM50" s="117"/>
      <c r="EPN50" s="117"/>
      <c r="EPO50" s="117"/>
      <c r="EPP50" s="117"/>
      <c r="EPQ50" s="117"/>
      <c r="EPR50" s="117"/>
      <c r="EPS50" s="117"/>
      <c r="EPT50" s="117"/>
      <c r="EPU50" s="117"/>
      <c r="EPV50" s="117"/>
      <c r="EPW50" s="117"/>
      <c r="EPX50" s="117"/>
      <c r="EPY50" s="117"/>
      <c r="EPZ50" s="117"/>
      <c r="EQA50" s="117"/>
      <c r="EQB50" s="117"/>
      <c r="EQC50" s="117"/>
      <c r="EQD50" s="117"/>
      <c r="EQE50" s="117"/>
      <c r="EQF50" s="117"/>
      <c r="EQG50" s="117"/>
      <c r="EQH50" s="117"/>
      <c r="EQI50" s="117"/>
      <c r="EQJ50" s="117"/>
      <c r="EQK50" s="117"/>
      <c r="EQL50" s="117"/>
      <c r="EQM50" s="117"/>
      <c r="EQN50" s="117"/>
      <c r="EQO50" s="117"/>
      <c r="EQP50" s="117"/>
      <c r="EQQ50" s="117"/>
      <c r="EQR50" s="117"/>
      <c r="EQS50" s="117"/>
      <c r="EQT50" s="117"/>
      <c r="EQU50" s="117"/>
      <c r="EQV50" s="117"/>
      <c r="EQW50" s="117"/>
      <c r="EQX50" s="117"/>
      <c r="EQY50" s="117"/>
      <c r="EQZ50" s="117"/>
      <c r="ERA50" s="117"/>
      <c r="ERB50" s="117"/>
      <c r="ERC50" s="117"/>
      <c r="ERD50" s="117"/>
      <c r="ERE50" s="117"/>
      <c r="ERF50" s="117"/>
      <c r="ERG50" s="117"/>
      <c r="ERH50" s="117"/>
      <c r="ERI50" s="117"/>
      <c r="ERJ50" s="117"/>
      <c r="ERK50" s="117"/>
      <c r="ERL50" s="117"/>
      <c r="ERM50" s="117"/>
      <c r="ERN50" s="117"/>
      <c r="ERO50" s="117"/>
      <c r="ERP50" s="117"/>
      <c r="ERQ50" s="117"/>
      <c r="ERR50" s="117"/>
      <c r="ERS50" s="117"/>
      <c r="ERT50" s="117"/>
      <c r="ERU50" s="117"/>
      <c r="ERV50" s="117"/>
      <c r="ERW50" s="117"/>
      <c r="ERX50" s="117"/>
      <c r="ERY50" s="117"/>
      <c r="ERZ50" s="117"/>
      <c r="ESA50" s="117"/>
      <c r="ESB50" s="117"/>
      <c r="ESC50" s="117"/>
      <c r="ESD50" s="117"/>
      <c r="ESE50" s="117"/>
      <c r="ESF50" s="117"/>
      <c r="ESG50" s="117"/>
      <c r="ESH50" s="117"/>
      <c r="ESI50" s="117"/>
      <c r="ESJ50" s="117"/>
      <c r="ESK50" s="117"/>
      <c r="ESL50" s="117"/>
      <c r="ESM50" s="117"/>
      <c r="ESN50" s="117"/>
      <c r="ESO50" s="117"/>
      <c r="ESP50" s="117"/>
      <c r="ESQ50" s="117"/>
      <c r="ESR50" s="117"/>
      <c r="ESS50" s="117"/>
      <c r="EST50" s="117"/>
      <c r="ESU50" s="117"/>
      <c r="ESV50" s="117"/>
      <c r="ESW50" s="117"/>
      <c r="ESX50" s="117"/>
      <c r="ESY50" s="117"/>
      <c r="ESZ50" s="117"/>
      <c r="ETA50" s="117"/>
      <c r="ETB50" s="117"/>
      <c r="ETC50" s="117"/>
      <c r="ETD50" s="117"/>
      <c r="ETE50" s="117"/>
      <c r="ETF50" s="117"/>
      <c r="ETG50" s="117"/>
      <c r="ETH50" s="117"/>
      <c r="ETI50" s="117"/>
      <c r="ETJ50" s="117"/>
      <c r="ETK50" s="117"/>
      <c r="ETL50" s="117"/>
      <c r="ETM50" s="117"/>
      <c r="ETN50" s="117"/>
      <c r="ETO50" s="117"/>
      <c r="ETP50" s="117"/>
      <c r="ETQ50" s="117"/>
      <c r="ETR50" s="117"/>
      <c r="ETS50" s="117"/>
      <c r="ETT50" s="117"/>
      <c r="ETU50" s="117"/>
      <c r="ETV50" s="117"/>
      <c r="ETW50" s="117"/>
      <c r="ETX50" s="117"/>
      <c r="ETY50" s="117"/>
      <c r="ETZ50" s="117"/>
      <c r="EUA50" s="117"/>
      <c r="EUB50" s="117"/>
      <c r="EUC50" s="117"/>
      <c r="EUD50" s="117"/>
      <c r="EUE50" s="117"/>
      <c r="EUF50" s="117"/>
      <c r="EUG50" s="117"/>
      <c r="EUH50" s="117"/>
      <c r="EUI50" s="117"/>
      <c r="EUJ50" s="117"/>
      <c r="EUK50" s="117"/>
      <c r="EUL50" s="117"/>
      <c r="EUM50" s="117"/>
      <c r="EUN50" s="117"/>
      <c r="EUO50" s="117"/>
      <c r="EUP50" s="117"/>
      <c r="EUQ50" s="117"/>
      <c r="EUR50" s="117"/>
      <c r="EUS50" s="117"/>
      <c r="EUT50" s="117"/>
      <c r="EUU50" s="117"/>
      <c r="EUV50" s="117"/>
      <c r="EUW50" s="117"/>
      <c r="EUX50" s="117"/>
      <c r="EUY50" s="117"/>
      <c r="EUZ50" s="117"/>
      <c r="EVA50" s="117"/>
      <c r="EVB50" s="117"/>
      <c r="EVC50" s="117"/>
      <c r="EVD50" s="117"/>
      <c r="EVE50" s="117"/>
      <c r="EVF50" s="117"/>
      <c r="EVG50" s="117"/>
      <c r="EVH50" s="117"/>
      <c r="EVI50" s="117"/>
      <c r="EVJ50" s="117"/>
      <c r="EVK50" s="117"/>
      <c r="EVL50" s="117"/>
      <c r="EVM50" s="117"/>
      <c r="EVN50" s="117"/>
      <c r="EVO50" s="117"/>
      <c r="EVP50" s="117"/>
      <c r="EVQ50" s="117"/>
      <c r="EVR50" s="117"/>
      <c r="EVS50" s="117"/>
      <c r="EVT50" s="117"/>
      <c r="EVU50" s="117"/>
      <c r="EVV50" s="117"/>
      <c r="EVW50" s="117"/>
      <c r="EVX50" s="117"/>
      <c r="EVY50" s="117"/>
      <c r="EVZ50" s="117"/>
      <c r="EWA50" s="117"/>
      <c r="EWB50" s="117"/>
      <c r="EWC50" s="117"/>
      <c r="EWD50" s="117"/>
      <c r="EWE50" s="117"/>
      <c r="EWF50" s="117"/>
      <c r="EWG50" s="117"/>
      <c r="EWH50" s="117"/>
      <c r="EWI50" s="117"/>
      <c r="EWJ50" s="117"/>
      <c r="EWK50" s="117"/>
      <c r="EWL50" s="117"/>
      <c r="EWM50" s="117"/>
      <c r="EWN50" s="117"/>
      <c r="EWO50" s="117"/>
      <c r="EWP50" s="117"/>
      <c r="EWQ50" s="117"/>
      <c r="EWR50" s="117"/>
      <c r="EWS50" s="117"/>
      <c r="EWT50" s="117"/>
      <c r="EWU50" s="117"/>
      <c r="EWV50" s="117"/>
      <c r="EWW50" s="117"/>
      <c r="EWX50" s="117"/>
      <c r="EWY50" s="117"/>
      <c r="EWZ50" s="117"/>
      <c r="EXA50" s="117"/>
      <c r="EXB50" s="117"/>
      <c r="EXC50" s="117"/>
      <c r="EXD50" s="117"/>
      <c r="EXE50" s="117"/>
      <c r="EXF50" s="117"/>
      <c r="EXG50" s="117"/>
      <c r="EXH50" s="117"/>
      <c r="EXI50" s="117"/>
      <c r="EXJ50" s="117"/>
      <c r="EXK50" s="117"/>
      <c r="EXL50" s="117"/>
      <c r="EXM50" s="117"/>
      <c r="EXN50" s="117"/>
      <c r="EXO50" s="117"/>
      <c r="EXP50" s="117"/>
      <c r="EXQ50" s="117"/>
      <c r="EXR50" s="117"/>
      <c r="EXS50" s="117"/>
      <c r="EXT50" s="117"/>
      <c r="EXU50" s="117"/>
      <c r="EXV50" s="117"/>
      <c r="EXW50" s="117"/>
      <c r="EXX50" s="117"/>
      <c r="EXY50" s="117"/>
      <c r="EXZ50" s="117"/>
      <c r="EYA50" s="117"/>
      <c r="EYB50" s="117"/>
      <c r="EYC50" s="117"/>
      <c r="EYD50" s="117"/>
      <c r="EYE50" s="117"/>
      <c r="EYF50" s="117"/>
      <c r="EYG50" s="117"/>
      <c r="EYH50" s="117"/>
      <c r="EYI50" s="117"/>
      <c r="EYJ50" s="117"/>
      <c r="EYK50" s="117"/>
      <c r="EYL50" s="117"/>
      <c r="EYM50" s="117"/>
      <c r="EYN50" s="117"/>
      <c r="EYO50" s="117"/>
      <c r="EYP50" s="117"/>
      <c r="EYQ50" s="117"/>
      <c r="EYR50" s="117"/>
      <c r="EYS50" s="117"/>
      <c r="EYT50" s="117"/>
      <c r="EYU50" s="117"/>
      <c r="EYV50" s="117"/>
      <c r="EYW50" s="117"/>
      <c r="EYX50" s="117"/>
      <c r="EYY50" s="117"/>
      <c r="EYZ50" s="117"/>
      <c r="EZA50" s="117"/>
      <c r="EZB50" s="117"/>
      <c r="EZC50" s="117"/>
      <c r="EZD50" s="117"/>
      <c r="EZE50" s="117"/>
      <c r="EZF50" s="117"/>
      <c r="EZG50" s="117"/>
      <c r="EZH50" s="117"/>
      <c r="EZI50" s="117"/>
      <c r="EZJ50" s="117"/>
      <c r="EZK50" s="117"/>
      <c r="EZL50" s="117"/>
      <c r="EZM50" s="117"/>
      <c r="EZN50" s="117"/>
      <c r="EZO50" s="117"/>
      <c r="EZP50" s="117"/>
      <c r="EZQ50" s="117"/>
      <c r="EZR50" s="117"/>
      <c r="EZS50" s="117"/>
      <c r="EZT50" s="117"/>
      <c r="EZU50" s="117"/>
      <c r="EZV50" s="117"/>
      <c r="EZW50" s="117"/>
      <c r="EZX50" s="117"/>
      <c r="EZY50" s="117"/>
      <c r="EZZ50" s="117"/>
      <c r="FAA50" s="117"/>
      <c r="FAB50" s="117"/>
      <c r="FAC50" s="117"/>
      <c r="FAD50" s="117"/>
      <c r="FAE50" s="117"/>
      <c r="FAF50" s="117"/>
      <c r="FAG50" s="117"/>
      <c r="FAH50" s="117"/>
      <c r="FAI50" s="117"/>
      <c r="FAJ50" s="117"/>
      <c r="FAK50" s="117"/>
      <c r="FAL50" s="117"/>
      <c r="FAM50" s="117"/>
      <c r="FAN50" s="117"/>
      <c r="FAO50" s="117"/>
      <c r="FAP50" s="117"/>
      <c r="FAQ50" s="117"/>
      <c r="FAR50" s="117"/>
      <c r="FAS50" s="117"/>
      <c r="FAT50" s="117"/>
      <c r="FAU50" s="117"/>
      <c r="FAV50" s="117"/>
      <c r="FAW50" s="117"/>
      <c r="FAX50" s="117"/>
      <c r="FAY50" s="117"/>
      <c r="FAZ50" s="117"/>
      <c r="FBA50" s="117"/>
      <c r="FBB50" s="117"/>
      <c r="FBC50" s="117"/>
      <c r="FBD50" s="117"/>
      <c r="FBE50" s="117"/>
      <c r="FBF50" s="117"/>
      <c r="FBG50" s="117"/>
      <c r="FBH50" s="117"/>
      <c r="FBI50" s="117"/>
      <c r="FBJ50" s="117"/>
      <c r="FBK50" s="117"/>
      <c r="FBL50" s="117"/>
      <c r="FBM50" s="117"/>
      <c r="FBN50" s="117"/>
      <c r="FBO50" s="117"/>
      <c r="FBP50" s="117"/>
      <c r="FBQ50" s="117"/>
      <c r="FBR50" s="117"/>
      <c r="FBS50" s="117"/>
      <c r="FBT50" s="117"/>
      <c r="FBU50" s="117"/>
      <c r="FBV50" s="117"/>
      <c r="FBW50" s="117"/>
      <c r="FBX50" s="117"/>
      <c r="FBY50" s="117"/>
      <c r="FBZ50" s="117"/>
      <c r="FCA50" s="117"/>
      <c r="FCB50" s="117"/>
      <c r="FCC50" s="117"/>
      <c r="FCD50" s="117"/>
      <c r="FCE50" s="117"/>
      <c r="FCF50" s="117"/>
      <c r="FCG50" s="117"/>
      <c r="FCH50" s="117"/>
      <c r="FCI50" s="117"/>
      <c r="FCJ50" s="117"/>
      <c r="FCK50" s="117"/>
      <c r="FCL50" s="117"/>
      <c r="FCM50" s="117"/>
      <c r="FCN50" s="117"/>
      <c r="FCO50" s="117"/>
      <c r="FCP50" s="117"/>
      <c r="FCQ50" s="117"/>
      <c r="FCR50" s="117"/>
      <c r="FCS50" s="117"/>
      <c r="FCT50" s="117"/>
      <c r="FCU50" s="117"/>
      <c r="FCV50" s="117"/>
      <c r="FCW50" s="117"/>
      <c r="FCX50" s="117"/>
      <c r="FCY50" s="117"/>
      <c r="FCZ50" s="117"/>
      <c r="FDA50" s="117"/>
      <c r="FDB50" s="117"/>
      <c r="FDC50" s="117"/>
      <c r="FDD50" s="117"/>
      <c r="FDE50" s="117"/>
      <c r="FDF50" s="117"/>
      <c r="FDG50" s="117"/>
      <c r="FDH50" s="117"/>
      <c r="FDI50" s="117"/>
      <c r="FDJ50" s="117"/>
      <c r="FDK50" s="117"/>
      <c r="FDL50" s="117"/>
      <c r="FDM50" s="117"/>
      <c r="FDN50" s="117"/>
      <c r="FDO50" s="117"/>
      <c r="FDP50" s="117"/>
      <c r="FDQ50" s="117"/>
      <c r="FDR50" s="117"/>
      <c r="FDS50" s="117"/>
      <c r="FDT50" s="117"/>
      <c r="FDU50" s="117"/>
      <c r="FDV50" s="117"/>
      <c r="FDW50" s="117"/>
      <c r="FDX50" s="117"/>
      <c r="FDY50" s="117"/>
      <c r="FDZ50" s="117"/>
      <c r="FEA50" s="117"/>
      <c r="FEB50" s="117"/>
      <c r="FEC50" s="117"/>
      <c r="FED50" s="117"/>
      <c r="FEE50" s="117"/>
      <c r="FEF50" s="117"/>
      <c r="FEG50" s="117"/>
      <c r="FEH50" s="117"/>
      <c r="FEI50" s="117"/>
      <c r="FEJ50" s="117"/>
      <c r="FEK50" s="117"/>
      <c r="FEL50" s="117"/>
      <c r="FEM50" s="117"/>
      <c r="FEN50" s="117"/>
      <c r="FEO50" s="117"/>
      <c r="FEP50" s="117"/>
      <c r="FEQ50" s="117"/>
      <c r="FER50" s="117"/>
      <c r="FES50" s="117"/>
      <c r="FET50" s="117"/>
      <c r="FEU50" s="117"/>
      <c r="FEV50" s="117"/>
      <c r="FEW50" s="117"/>
      <c r="FEX50" s="117"/>
      <c r="FEY50" s="117"/>
      <c r="FEZ50" s="117"/>
      <c r="FFA50" s="117"/>
      <c r="FFB50" s="117"/>
      <c r="FFC50" s="117"/>
      <c r="FFD50" s="117"/>
      <c r="FFE50" s="117"/>
      <c r="FFF50" s="117"/>
      <c r="FFG50" s="117"/>
      <c r="FFH50" s="117"/>
      <c r="FFI50" s="117"/>
      <c r="FFJ50" s="117"/>
      <c r="FFK50" s="117"/>
      <c r="FFL50" s="117"/>
      <c r="FFM50" s="117"/>
      <c r="FFN50" s="117"/>
      <c r="FFO50" s="117"/>
      <c r="FFP50" s="117"/>
      <c r="FFQ50" s="117"/>
      <c r="FFR50" s="117"/>
      <c r="FFS50" s="117"/>
      <c r="FFT50" s="117"/>
      <c r="FFU50" s="117"/>
      <c r="FFV50" s="117"/>
      <c r="FFW50" s="117"/>
      <c r="FFX50" s="117"/>
      <c r="FFY50" s="117"/>
      <c r="FFZ50" s="117"/>
      <c r="FGA50" s="117"/>
      <c r="FGB50" s="117"/>
      <c r="FGC50" s="117"/>
      <c r="FGD50" s="117"/>
      <c r="FGE50" s="117"/>
      <c r="FGF50" s="117"/>
      <c r="FGG50" s="117"/>
      <c r="FGH50" s="117"/>
      <c r="FGI50" s="117"/>
      <c r="FGJ50" s="117"/>
      <c r="FGK50" s="117"/>
      <c r="FGL50" s="117"/>
      <c r="FGM50" s="117"/>
      <c r="FGN50" s="117"/>
      <c r="FGO50" s="117"/>
      <c r="FGP50" s="117"/>
      <c r="FGQ50" s="117"/>
      <c r="FGR50" s="117"/>
      <c r="FGS50" s="117"/>
      <c r="FGT50" s="117"/>
      <c r="FGU50" s="117"/>
      <c r="FGV50" s="117"/>
      <c r="FGW50" s="117"/>
      <c r="FGX50" s="117"/>
      <c r="FGY50" s="117"/>
      <c r="FGZ50" s="117"/>
      <c r="FHA50" s="117"/>
      <c r="FHB50" s="117"/>
      <c r="FHC50" s="117"/>
      <c r="FHD50" s="117"/>
      <c r="FHE50" s="117"/>
      <c r="FHF50" s="117"/>
      <c r="FHG50" s="117"/>
      <c r="FHH50" s="117"/>
      <c r="FHI50" s="117"/>
      <c r="FHJ50" s="117"/>
      <c r="FHK50" s="117"/>
      <c r="FHL50" s="117"/>
      <c r="FHM50" s="117"/>
      <c r="FHN50" s="117"/>
      <c r="FHO50" s="117"/>
      <c r="FHP50" s="117"/>
      <c r="FHQ50" s="117"/>
      <c r="FHR50" s="117"/>
      <c r="FHS50" s="117"/>
      <c r="FHT50" s="117"/>
      <c r="FHU50" s="117"/>
      <c r="FHV50" s="117"/>
      <c r="FHW50" s="117"/>
      <c r="FHX50" s="117"/>
      <c r="FHY50" s="117"/>
      <c r="FHZ50" s="117"/>
      <c r="FIA50" s="117"/>
      <c r="FIB50" s="117"/>
      <c r="FIC50" s="117"/>
      <c r="FID50" s="117"/>
      <c r="FIE50" s="117"/>
      <c r="FIF50" s="117"/>
      <c r="FIG50" s="117"/>
      <c r="FIH50" s="117"/>
      <c r="FII50" s="117"/>
      <c r="FIJ50" s="117"/>
      <c r="FIK50" s="117"/>
      <c r="FIL50" s="117"/>
      <c r="FIM50" s="117"/>
      <c r="FIN50" s="117"/>
      <c r="FIO50" s="117"/>
      <c r="FIP50" s="117"/>
      <c r="FIQ50" s="117"/>
      <c r="FIR50" s="117"/>
      <c r="FIS50" s="117"/>
      <c r="FIT50" s="117"/>
      <c r="FIU50" s="117"/>
      <c r="FIV50" s="117"/>
      <c r="FIW50" s="117"/>
      <c r="FIX50" s="117"/>
      <c r="FIY50" s="117"/>
      <c r="FIZ50" s="117"/>
      <c r="FJA50" s="117"/>
      <c r="FJB50" s="117"/>
      <c r="FJC50" s="117"/>
      <c r="FJD50" s="117"/>
      <c r="FJE50" s="117"/>
      <c r="FJF50" s="117"/>
      <c r="FJG50" s="117"/>
      <c r="FJH50" s="117"/>
      <c r="FJI50" s="117"/>
      <c r="FJJ50" s="117"/>
      <c r="FJK50" s="117"/>
      <c r="FJL50" s="117"/>
      <c r="FJM50" s="117"/>
      <c r="FJN50" s="117"/>
      <c r="FJO50" s="117"/>
      <c r="FJP50" s="117"/>
      <c r="FJQ50" s="117"/>
      <c r="FJR50" s="117"/>
      <c r="FJS50" s="117"/>
      <c r="FJT50" s="117"/>
      <c r="FJU50" s="117"/>
      <c r="FJV50" s="117"/>
      <c r="FJW50" s="117"/>
      <c r="FJX50" s="117"/>
      <c r="FJY50" s="117"/>
      <c r="FJZ50" s="117"/>
      <c r="FKA50" s="117"/>
      <c r="FKB50" s="117"/>
      <c r="FKC50" s="117"/>
      <c r="FKD50" s="117"/>
      <c r="FKE50" s="117"/>
      <c r="FKF50" s="117"/>
      <c r="FKG50" s="117"/>
      <c r="FKH50" s="117"/>
      <c r="FKI50" s="117"/>
      <c r="FKJ50" s="117"/>
      <c r="FKK50" s="117"/>
      <c r="FKL50" s="117"/>
      <c r="FKM50" s="117"/>
      <c r="FKN50" s="117"/>
      <c r="FKO50" s="117"/>
      <c r="FKP50" s="117"/>
      <c r="FKQ50" s="117"/>
      <c r="FKR50" s="117"/>
      <c r="FKS50" s="117"/>
      <c r="FKT50" s="117"/>
      <c r="FKU50" s="117"/>
      <c r="FKV50" s="117"/>
      <c r="FKW50" s="117"/>
      <c r="FKX50" s="117"/>
      <c r="FKY50" s="117"/>
      <c r="FKZ50" s="117"/>
      <c r="FLA50" s="117"/>
      <c r="FLB50" s="117"/>
      <c r="FLC50" s="117"/>
      <c r="FLD50" s="117"/>
      <c r="FLE50" s="117"/>
      <c r="FLF50" s="117"/>
      <c r="FLG50" s="117"/>
      <c r="FLH50" s="117"/>
      <c r="FLI50" s="117"/>
      <c r="FLJ50" s="117"/>
      <c r="FLK50" s="117"/>
      <c r="FLL50" s="117"/>
      <c r="FLM50" s="117"/>
      <c r="FLN50" s="117"/>
      <c r="FLO50" s="117"/>
      <c r="FLP50" s="117"/>
      <c r="FLQ50" s="117"/>
      <c r="FLR50" s="117"/>
      <c r="FLS50" s="117"/>
      <c r="FLT50" s="117"/>
      <c r="FLU50" s="117"/>
      <c r="FLV50" s="117"/>
      <c r="FLW50" s="117"/>
      <c r="FLX50" s="117"/>
      <c r="FLY50" s="117"/>
      <c r="FLZ50" s="117"/>
      <c r="FMA50" s="117"/>
      <c r="FMB50" s="117"/>
      <c r="FMC50" s="117"/>
      <c r="FMD50" s="117"/>
      <c r="FME50" s="117"/>
      <c r="FMF50" s="117"/>
      <c r="FMG50" s="117"/>
      <c r="FMH50" s="117"/>
      <c r="FMI50" s="117"/>
      <c r="FMJ50" s="117"/>
      <c r="FMK50" s="117"/>
      <c r="FML50" s="117"/>
      <c r="FMM50" s="117"/>
      <c r="FMN50" s="117"/>
      <c r="FMO50" s="117"/>
      <c r="FMP50" s="117"/>
      <c r="FMQ50" s="117"/>
      <c r="FMR50" s="117"/>
      <c r="FMS50" s="117"/>
      <c r="FMT50" s="117"/>
      <c r="FMU50" s="117"/>
      <c r="FMV50" s="117"/>
      <c r="FMW50" s="117"/>
      <c r="FMX50" s="117"/>
      <c r="FMY50" s="117"/>
      <c r="FMZ50" s="117"/>
      <c r="FNA50" s="117"/>
      <c r="FNB50" s="117"/>
      <c r="FNC50" s="117"/>
      <c r="FND50" s="117"/>
      <c r="FNE50" s="117"/>
      <c r="FNF50" s="117"/>
      <c r="FNG50" s="117"/>
      <c r="FNH50" s="117"/>
      <c r="FNI50" s="117"/>
      <c r="FNJ50" s="117"/>
      <c r="FNK50" s="117"/>
      <c r="FNL50" s="117"/>
      <c r="FNM50" s="117"/>
      <c r="FNN50" s="117"/>
      <c r="FNO50" s="117"/>
      <c r="FNP50" s="117"/>
      <c r="FNQ50" s="117"/>
      <c r="FNR50" s="117"/>
      <c r="FNS50" s="117"/>
      <c r="FNT50" s="117"/>
      <c r="FNU50" s="117"/>
      <c r="FNV50" s="117"/>
      <c r="FNW50" s="117"/>
      <c r="FNX50" s="117"/>
      <c r="FNY50" s="117"/>
      <c r="FNZ50" s="117"/>
      <c r="FOA50" s="117"/>
      <c r="FOB50" s="117"/>
      <c r="FOC50" s="117"/>
      <c r="FOD50" s="117"/>
      <c r="FOE50" s="117"/>
      <c r="FOF50" s="117"/>
      <c r="FOG50" s="117"/>
      <c r="FOH50" s="117"/>
      <c r="FOI50" s="117"/>
      <c r="FOJ50" s="117"/>
      <c r="FOK50" s="117"/>
      <c r="FOL50" s="117"/>
      <c r="FOM50" s="117"/>
      <c r="FON50" s="117"/>
      <c r="FOO50" s="117"/>
      <c r="FOP50" s="117"/>
      <c r="FOQ50" s="117"/>
      <c r="FOR50" s="117"/>
      <c r="FOS50" s="117"/>
      <c r="FOT50" s="117"/>
      <c r="FOU50" s="117"/>
      <c r="FOV50" s="117"/>
      <c r="FOW50" s="117"/>
      <c r="FOX50" s="117"/>
      <c r="FOY50" s="117"/>
      <c r="FOZ50" s="117"/>
      <c r="FPA50" s="117"/>
      <c r="FPB50" s="117"/>
      <c r="FPC50" s="117"/>
      <c r="FPD50" s="117"/>
      <c r="FPE50" s="117"/>
      <c r="FPF50" s="117"/>
      <c r="FPG50" s="117"/>
      <c r="FPH50" s="117"/>
      <c r="FPI50" s="117"/>
      <c r="FPJ50" s="117"/>
      <c r="FPK50" s="117"/>
      <c r="FPL50" s="117"/>
      <c r="FPM50" s="117"/>
      <c r="FPN50" s="117"/>
      <c r="FPO50" s="117"/>
      <c r="FPP50" s="117"/>
      <c r="FPQ50" s="117"/>
      <c r="FPR50" s="117"/>
      <c r="FPS50" s="117"/>
      <c r="FPT50" s="117"/>
      <c r="FPU50" s="117"/>
      <c r="FPV50" s="117"/>
      <c r="FPW50" s="117"/>
      <c r="FPX50" s="117"/>
      <c r="FPY50" s="117"/>
      <c r="FPZ50" s="117"/>
      <c r="FQA50" s="117"/>
      <c r="FQB50" s="117"/>
      <c r="FQC50" s="117"/>
      <c r="FQD50" s="117"/>
      <c r="FQE50" s="117"/>
      <c r="FQF50" s="117"/>
      <c r="FQG50" s="117"/>
      <c r="FQH50" s="117"/>
      <c r="FQI50" s="117"/>
      <c r="FQJ50" s="117"/>
      <c r="FQK50" s="117"/>
      <c r="FQL50" s="117"/>
      <c r="FQM50" s="117"/>
      <c r="FQN50" s="117"/>
      <c r="FQO50" s="117"/>
      <c r="FQP50" s="117"/>
      <c r="FQQ50" s="117"/>
      <c r="FQR50" s="117"/>
      <c r="FQS50" s="117"/>
      <c r="FQT50" s="117"/>
      <c r="FQU50" s="117"/>
      <c r="FQV50" s="117"/>
      <c r="FQW50" s="117"/>
      <c r="FQX50" s="117"/>
      <c r="FQY50" s="117"/>
      <c r="FQZ50" s="117"/>
      <c r="FRA50" s="117"/>
      <c r="FRB50" s="117"/>
      <c r="FRC50" s="117"/>
      <c r="FRD50" s="117"/>
      <c r="FRE50" s="117"/>
      <c r="FRF50" s="117"/>
      <c r="FRG50" s="117"/>
      <c r="FRH50" s="117"/>
      <c r="FRI50" s="117"/>
      <c r="FRJ50" s="117"/>
      <c r="FRK50" s="117"/>
      <c r="FRL50" s="117"/>
      <c r="FRM50" s="117"/>
      <c r="FRN50" s="117"/>
      <c r="FRO50" s="117"/>
      <c r="FRP50" s="117"/>
      <c r="FRQ50" s="117"/>
      <c r="FRR50" s="117"/>
      <c r="FRS50" s="117"/>
      <c r="FRT50" s="117"/>
      <c r="FRU50" s="117"/>
      <c r="FRV50" s="117"/>
      <c r="FRW50" s="117"/>
      <c r="FRX50" s="117"/>
      <c r="FRY50" s="117"/>
      <c r="FRZ50" s="117"/>
      <c r="FSA50" s="117"/>
      <c r="FSB50" s="117"/>
      <c r="FSC50" s="117"/>
      <c r="FSD50" s="117"/>
      <c r="FSE50" s="117"/>
      <c r="FSF50" s="117"/>
      <c r="FSG50" s="117"/>
      <c r="FSH50" s="117"/>
      <c r="FSI50" s="117"/>
      <c r="FSJ50" s="117"/>
      <c r="FSK50" s="117"/>
      <c r="FSL50" s="117"/>
      <c r="FSM50" s="117"/>
      <c r="FSN50" s="117"/>
      <c r="FSO50" s="117"/>
      <c r="FSP50" s="117"/>
      <c r="FSQ50" s="117"/>
      <c r="FSR50" s="117"/>
      <c r="FSS50" s="117"/>
      <c r="FST50" s="117"/>
      <c r="FSU50" s="117"/>
      <c r="FSV50" s="117"/>
      <c r="FSW50" s="117"/>
      <c r="FSX50" s="117"/>
      <c r="FSY50" s="117"/>
      <c r="FSZ50" s="117"/>
      <c r="FTA50" s="117"/>
      <c r="FTB50" s="117"/>
      <c r="FTC50" s="117"/>
      <c r="FTD50" s="117"/>
      <c r="FTE50" s="117"/>
      <c r="FTF50" s="117"/>
      <c r="FTG50" s="117"/>
      <c r="FTH50" s="117"/>
      <c r="FTI50" s="117"/>
      <c r="FTJ50" s="117"/>
      <c r="FTK50" s="117"/>
      <c r="FTL50" s="117"/>
      <c r="FTM50" s="117"/>
      <c r="FTN50" s="117"/>
      <c r="FTO50" s="117"/>
      <c r="FTP50" s="117"/>
      <c r="FTQ50" s="117"/>
      <c r="FTR50" s="117"/>
      <c r="FTS50" s="117"/>
      <c r="FTT50" s="117"/>
      <c r="FTU50" s="117"/>
      <c r="FTV50" s="117"/>
      <c r="FTW50" s="117"/>
      <c r="FTX50" s="117"/>
      <c r="FTY50" s="117"/>
      <c r="FTZ50" s="117"/>
      <c r="FUA50" s="117"/>
      <c r="FUB50" s="117"/>
      <c r="FUC50" s="117"/>
      <c r="FUD50" s="117"/>
      <c r="FUE50" s="117"/>
      <c r="FUF50" s="117"/>
      <c r="FUG50" s="117"/>
      <c r="FUH50" s="117"/>
      <c r="FUI50" s="117"/>
      <c r="FUJ50" s="117"/>
      <c r="FUK50" s="117"/>
      <c r="FUL50" s="117"/>
      <c r="FUM50" s="117"/>
      <c r="FUN50" s="117"/>
      <c r="FUO50" s="117"/>
      <c r="FUP50" s="117"/>
      <c r="FUQ50" s="117"/>
      <c r="FUR50" s="117"/>
      <c r="FUS50" s="117"/>
      <c r="FUT50" s="117"/>
      <c r="FUU50" s="117"/>
      <c r="FUV50" s="117"/>
      <c r="FUW50" s="117"/>
      <c r="FUX50" s="117"/>
      <c r="FUY50" s="117"/>
      <c r="FUZ50" s="117"/>
      <c r="FVA50" s="117"/>
      <c r="FVB50" s="117"/>
      <c r="FVC50" s="117"/>
      <c r="FVD50" s="117"/>
      <c r="FVE50" s="117"/>
      <c r="FVF50" s="117"/>
      <c r="FVG50" s="117"/>
      <c r="FVH50" s="117"/>
      <c r="FVI50" s="117"/>
      <c r="FVJ50" s="117"/>
      <c r="FVK50" s="117"/>
      <c r="FVL50" s="117"/>
      <c r="FVM50" s="117"/>
      <c r="FVN50" s="117"/>
      <c r="FVO50" s="117"/>
      <c r="FVP50" s="117"/>
      <c r="FVQ50" s="117"/>
      <c r="FVR50" s="117"/>
      <c r="FVS50" s="117"/>
      <c r="FVT50" s="117"/>
      <c r="FVU50" s="117"/>
      <c r="FVV50" s="117"/>
      <c r="FVW50" s="117"/>
      <c r="FVX50" s="117"/>
      <c r="FVY50" s="117"/>
      <c r="FVZ50" s="117"/>
      <c r="FWA50" s="117"/>
      <c r="FWB50" s="117"/>
      <c r="FWC50" s="117"/>
      <c r="FWD50" s="117"/>
      <c r="FWE50" s="117"/>
      <c r="FWF50" s="117"/>
      <c r="FWG50" s="117"/>
      <c r="FWH50" s="117"/>
      <c r="FWI50" s="117"/>
      <c r="FWJ50" s="117"/>
      <c r="FWK50" s="117"/>
      <c r="FWL50" s="117"/>
      <c r="FWM50" s="117"/>
      <c r="FWN50" s="117"/>
      <c r="FWO50" s="117"/>
      <c r="FWP50" s="117"/>
      <c r="FWQ50" s="117"/>
      <c r="FWR50" s="117"/>
      <c r="FWS50" s="117"/>
      <c r="FWT50" s="117"/>
      <c r="FWU50" s="117"/>
      <c r="FWV50" s="117"/>
      <c r="FWW50" s="117"/>
      <c r="FWX50" s="117"/>
      <c r="FWY50" s="117"/>
      <c r="FWZ50" s="117"/>
      <c r="FXA50" s="117"/>
      <c r="FXB50" s="117"/>
      <c r="FXC50" s="117"/>
      <c r="FXD50" s="117"/>
      <c r="FXE50" s="117"/>
      <c r="FXF50" s="117"/>
      <c r="FXG50" s="117"/>
      <c r="FXH50" s="117"/>
      <c r="FXI50" s="117"/>
      <c r="FXJ50" s="117"/>
      <c r="FXK50" s="117"/>
      <c r="FXL50" s="117"/>
      <c r="FXM50" s="117"/>
      <c r="FXN50" s="117"/>
      <c r="FXO50" s="117"/>
      <c r="FXP50" s="117"/>
      <c r="FXQ50" s="117"/>
      <c r="FXR50" s="117"/>
      <c r="FXS50" s="117"/>
      <c r="FXT50" s="117"/>
      <c r="FXU50" s="117"/>
      <c r="FXV50" s="117"/>
      <c r="FXW50" s="117"/>
      <c r="FXX50" s="117"/>
      <c r="FXY50" s="117"/>
      <c r="FXZ50" s="117"/>
      <c r="FYA50" s="117"/>
      <c r="FYB50" s="117"/>
      <c r="FYC50" s="117"/>
      <c r="FYD50" s="117"/>
      <c r="FYE50" s="117"/>
      <c r="FYF50" s="117"/>
      <c r="FYG50" s="117"/>
      <c r="FYH50" s="117"/>
      <c r="FYI50" s="117"/>
      <c r="FYJ50" s="117"/>
      <c r="FYK50" s="117"/>
      <c r="FYL50" s="117"/>
      <c r="FYM50" s="117"/>
      <c r="FYN50" s="117"/>
      <c r="FYO50" s="117"/>
      <c r="FYP50" s="117"/>
      <c r="FYQ50" s="117"/>
      <c r="FYR50" s="117"/>
      <c r="FYS50" s="117"/>
      <c r="FYT50" s="117"/>
      <c r="FYU50" s="117"/>
      <c r="FYV50" s="117"/>
      <c r="FYW50" s="117"/>
      <c r="FYX50" s="117"/>
      <c r="FYY50" s="117"/>
      <c r="FYZ50" s="117"/>
      <c r="FZA50" s="117"/>
      <c r="FZB50" s="117"/>
      <c r="FZC50" s="117"/>
      <c r="FZD50" s="117"/>
      <c r="FZE50" s="117"/>
      <c r="FZF50" s="117"/>
      <c r="FZG50" s="117"/>
      <c r="FZH50" s="117"/>
      <c r="FZI50" s="117"/>
      <c r="FZJ50" s="117"/>
      <c r="FZK50" s="117"/>
      <c r="FZL50" s="117"/>
      <c r="FZM50" s="117"/>
      <c r="FZN50" s="117"/>
      <c r="FZO50" s="117"/>
      <c r="FZP50" s="117"/>
      <c r="FZQ50" s="117"/>
      <c r="FZR50" s="117"/>
      <c r="FZS50" s="117"/>
      <c r="FZT50" s="117"/>
      <c r="FZU50" s="117"/>
      <c r="FZV50" s="117"/>
      <c r="FZW50" s="117"/>
      <c r="FZX50" s="117"/>
      <c r="FZY50" s="117"/>
      <c r="FZZ50" s="117"/>
      <c r="GAA50" s="117"/>
      <c r="GAB50" s="117"/>
      <c r="GAC50" s="117"/>
      <c r="GAD50" s="117"/>
      <c r="GAE50" s="117"/>
      <c r="GAF50" s="117"/>
      <c r="GAG50" s="117"/>
      <c r="GAH50" s="117"/>
      <c r="GAI50" s="117"/>
      <c r="GAJ50" s="117"/>
      <c r="GAK50" s="117"/>
      <c r="GAL50" s="117"/>
      <c r="GAM50" s="117"/>
      <c r="GAN50" s="117"/>
      <c r="GAO50" s="117"/>
      <c r="GAP50" s="117"/>
      <c r="GAQ50" s="117"/>
      <c r="GAR50" s="117"/>
      <c r="GAS50" s="117"/>
      <c r="GAT50" s="117"/>
      <c r="GAU50" s="117"/>
      <c r="GAV50" s="117"/>
      <c r="GAW50" s="117"/>
      <c r="GAX50" s="117"/>
      <c r="GAY50" s="117"/>
      <c r="GAZ50" s="117"/>
      <c r="GBA50" s="117"/>
      <c r="GBB50" s="117"/>
      <c r="GBC50" s="117"/>
      <c r="GBD50" s="117"/>
      <c r="GBE50" s="117"/>
      <c r="GBF50" s="117"/>
      <c r="GBG50" s="117"/>
      <c r="GBH50" s="117"/>
      <c r="GBI50" s="117"/>
      <c r="GBJ50" s="117"/>
      <c r="GBK50" s="117"/>
      <c r="GBL50" s="117"/>
      <c r="GBM50" s="117"/>
      <c r="GBN50" s="117"/>
      <c r="GBO50" s="117"/>
      <c r="GBP50" s="117"/>
      <c r="GBQ50" s="117"/>
      <c r="GBR50" s="117"/>
      <c r="GBS50" s="117"/>
      <c r="GBT50" s="117"/>
      <c r="GBU50" s="117"/>
      <c r="GBV50" s="117"/>
      <c r="GBW50" s="117"/>
      <c r="GBX50" s="117"/>
      <c r="GBY50" s="117"/>
      <c r="GBZ50" s="117"/>
      <c r="GCA50" s="117"/>
      <c r="GCB50" s="117"/>
      <c r="GCC50" s="117"/>
      <c r="GCD50" s="117"/>
      <c r="GCE50" s="117"/>
      <c r="GCF50" s="117"/>
      <c r="GCG50" s="117"/>
      <c r="GCH50" s="117"/>
      <c r="GCI50" s="117"/>
      <c r="GCJ50" s="117"/>
      <c r="GCK50" s="117"/>
      <c r="GCL50" s="117"/>
      <c r="GCM50" s="117"/>
      <c r="GCN50" s="117"/>
      <c r="GCO50" s="117"/>
      <c r="GCP50" s="117"/>
      <c r="GCQ50" s="117"/>
      <c r="GCR50" s="117"/>
      <c r="GCS50" s="117"/>
      <c r="GCT50" s="117"/>
      <c r="GCU50" s="117"/>
      <c r="GCV50" s="117"/>
      <c r="GCW50" s="117"/>
      <c r="GCX50" s="117"/>
      <c r="GCY50" s="117"/>
      <c r="GCZ50" s="117"/>
      <c r="GDA50" s="117"/>
      <c r="GDB50" s="117"/>
      <c r="GDC50" s="117"/>
      <c r="GDD50" s="117"/>
      <c r="GDE50" s="117"/>
      <c r="GDF50" s="117"/>
      <c r="GDG50" s="117"/>
      <c r="GDH50" s="117"/>
      <c r="GDI50" s="117"/>
      <c r="GDJ50" s="117"/>
      <c r="GDK50" s="117"/>
      <c r="GDL50" s="117"/>
      <c r="GDM50" s="117"/>
      <c r="GDN50" s="117"/>
      <c r="GDO50" s="117"/>
      <c r="GDP50" s="117"/>
      <c r="GDQ50" s="117"/>
      <c r="GDR50" s="117"/>
      <c r="GDS50" s="117"/>
      <c r="GDT50" s="117"/>
      <c r="GDU50" s="117"/>
      <c r="GDV50" s="117"/>
      <c r="GDW50" s="117"/>
      <c r="GDX50" s="117"/>
      <c r="GDY50" s="117"/>
      <c r="GDZ50" s="117"/>
      <c r="GEA50" s="117"/>
      <c r="GEB50" s="117"/>
      <c r="GEC50" s="117"/>
      <c r="GED50" s="117"/>
      <c r="GEE50" s="117"/>
      <c r="GEF50" s="117"/>
      <c r="GEG50" s="117"/>
      <c r="GEH50" s="117"/>
      <c r="GEI50" s="117"/>
      <c r="GEJ50" s="117"/>
      <c r="GEK50" s="117"/>
      <c r="GEL50" s="117"/>
      <c r="GEM50" s="117"/>
      <c r="GEN50" s="117"/>
      <c r="GEO50" s="117"/>
      <c r="GEP50" s="117"/>
      <c r="GEQ50" s="117"/>
      <c r="GER50" s="117"/>
      <c r="GES50" s="117"/>
      <c r="GET50" s="117"/>
      <c r="GEU50" s="117"/>
      <c r="GEV50" s="117"/>
      <c r="GEW50" s="117"/>
      <c r="GEX50" s="117"/>
      <c r="GEY50" s="117"/>
      <c r="GEZ50" s="117"/>
      <c r="GFA50" s="117"/>
      <c r="GFB50" s="117"/>
      <c r="GFC50" s="117"/>
      <c r="GFD50" s="117"/>
      <c r="GFE50" s="117"/>
      <c r="GFF50" s="117"/>
      <c r="GFG50" s="117"/>
      <c r="GFH50" s="117"/>
      <c r="GFI50" s="117"/>
      <c r="GFJ50" s="117"/>
      <c r="GFK50" s="117"/>
      <c r="GFL50" s="117"/>
      <c r="GFM50" s="117"/>
      <c r="GFN50" s="117"/>
      <c r="GFO50" s="117"/>
      <c r="GFP50" s="117"/>
      <c r="GFQ50" s="117"/>
      <c r="GFR50" s="117"/>
      <c r="GFS50" s="117"/>
      <c r="GFT50" s="117"/>
      <c r="GFU50" s="117"/>
      <c r="GFV50" s="117"/>
      <c r="GFW50" s="117"/>
      <c r="GFX50" s="117"/>
      <c r="GFY50" s="117"/>
      <c r="GFZ50" s="117"/>
      <c r="GGA50" s="117"/>
      <c r="GGB50" s="117"/>
      <c r="GGC50" s="117"/>
      <c r="GGD50" s="117"/>
      <c r="GGE50" s="117"/>
      <c r="GGF50" s="117"/>
      <c r="GGG50" s="117"/>
      <c r="GGH50" s="117"/>
      <c r="GGI50" s="117"/>
      <c r="GGJ50" s="117"/>
      <c r="GGK50" s="117"/>
      <c r="GGL50" s="117"/>
      <c r="GGM50" s="117"/>
      <c r="GGN50" s="117"/>
      <c r="GGO50" s="117"/>
      <c r="GGP50" s="117"/>
      <c r="GGQ50" s="117"/>
      <c r="GGR50" s="117"/>
      <c r="GGS50" s="117"/>
      <c r="GGT50" s="117"/>
      <c r="GGU50" s="117"/>
      <c r="GGV50" s="117"/>
      <c r="GGW50" s="117"/>
      <c r="GGX50" s="117"/>
      <c r="GGY50" s="117"/>
      <c r="GGZ50" s="117"/>
      <c r="GHA50" s="117"/>
      <c r="GHB50" s="117"/>
      <c r="GHC50" s="117"/>
      <c r="GHD50" s="117"/>
      <c r="GHE50" s="117"/>
      <c r="GHF50" s="117"/>
      <c r="GHG50" s="117"/>
      <c r="GHH50" s="117"/>
      <c r="GHI50" s="117"/>
      <c r="GHJ50" s="117"/>
      <c r="GHK50" s="117"/>
      <c r="GHL50" s="117"/>
      <c r="GHM50" s="117"/>
      <c r="GHN50" s="117"/>
      <c r="GHO50" s="117"/>
      <c r="GHP50" s="117"/>
      <c r="GHQ50" s="117"/>
      <c r="GHR50" s="117"/>
      <c r="GHS50" s="117"/>
      <c r="GHT50" s="117"/>
      <c r="GHU50" s="117"/>
      <c r="GHV50" s="117"/>
      <c r="GHW50" s="117"/>
      <c r="GHX50" s="117"/>
      <c r="GHY50" s="117"/>
      <c r="GHZ50" s="117"/>
      <c r="GIA50" s="117"/>
      <c r="GIB50" s="117"/>
      <c r="GIC50" s="117"/>
      <c r="GID50" s="117"/>
      <c r="GIE50" s="117"/>
      <c r="GIF50" s="117"/>
      <c r="GIG50" s="117"/>
      <c r="GIH50" s="117"/>
      <c r="GII50" s="117"/>
      <c r="GIJ50" s="117"/>
      <c r="GIK50" s="117"/>
      <c r="GIL50" s="117"/>
      <c r="GIM50" s="117"/>
      <c r="GIN50" s="117"/>
      <c r="GIO50" s="117"/>
      <c r="GIP50" s="117"/>
      <c r="GIQ50" s="117"/>
      <c r="GIR50" s="117"/>
      <c r="GIS50" s="117"/>
      <c r="GIT50" s="117"/>
      <c r="GIU50" s="117"/>
      <c r="GIV50" s="117"/>
      <c r="GIW50" s="117"/>
      <c r="GIX50" s="117"/>
      <c r="GIY50" s="117"/>
      <c r="GIZ50" s="117"/>
      <c r="GJA50" s="117"/>
      <c r="GJB50" s="117"/>
      <c r="GJC50" s="117"/>
      <c r="GJD50" s="117"/>
      <c r="GJE50" s="117"/>
      <c r="GJF50" s="117"/>
      <c r="GJG50" s="117"/>
      <c r="GJH50" s="117"/>
      <c r="GJI50" s="117"/>
      <c r="GJJ50" s="117"/>
      <c r="GJK50" s="117"/>
      <c r="GJL50" s="117"/>
      <c r="GJM50" s="117"/>
      <c r="GJN50" s="117"/>
      <c r="GJO50" s="117"/>
      <c r="GJP50" s="117"/>
      <c r="GJQ50" s="117"/>
      <c r="GJR50" s="117"/>
      <c r="GJS50" s="117"/>
      <c r="GJT50" s="117"/>
      <c r="GJU50" s="117"/>
      <c r="GJV50" s="117"/>
      <c r="GJW50" s="117"/>
      <c r="GJX50" s="117"/>
      <c r="GJY50" s="117"/>
      <c r="GJZ50" s="117"/>
      <c r="GKA50" s="117"/>
      <c r="GKB50" s="117"/>
      <c r="GKC50" s="117"/>
      <c r="GKD50" s="117"/>
      <c r="GKE50" s="117"/>
      <c r="GKF50" s="117"/>
      <c r="GKG50" s="117"/>
      <c r="GKH50" s="117"/>
      <c r="GKI50" s="117"/>
      <c r="GKJ50" s="117"/>
      <c r="GKK50" s="117"/>
      <c r="GKL50" s="117"/>
      <c r="GKM50" s="117"/>
      <c r="GKN50" s="117"/>
      <c r="GKO50" s="117"/>
      <c r="GKP50" s="117"/>
      <c r="GKQ50" s="117"/>
      <c r="GKR50" s="117"/>
      <c r="GKS50" s="117"/>
      <c r="GKT50" s="117"/>
      <c r="GKU50" s="117"/>
      <c r="GKV50" s="117"/>
      <c r="GKW50" s="117"/>
      <c r="GKX50" s="117"/>
      <c r="GKY50" s="117"/>
      <c r="GKZ50" s="117"/>
      <c r="GLA50" s="117"/>
      <c r="GLB50" s="117"/>
      <c r="GLC50" s="117"/>
      <c r="GLD50" s="117"/>
      <c r="GLE50" s="117"/>
      <c r="GLF50" s="117"/>
      <c r="GLG50" s="117"/>
      <c r="GLH50" s="117"/>
      <c r="GLI50" s="117"/>
      <c r="GLJ50" s="117"/>
      <c r="GLK50" s="117"/>
      <c r="GLL50" s="117"/>
      <c r="GLM50" s="117"/>
      <c r="GLN50" s="117"/>
      <c r="GLO50" s="117"/>
      <c r="GLP50" s="117"/>
      <c r="GLQ50" s="117"/>
      <c r="GLR50" s="117"/>
      <c r="GLS50" s="117"/>
      <c r="GLT50" s="117"/>
      <c r="GLU50" s="117"/>
      <c r="GLV50" s="117"/>
      <c r="GLW50" s="117"/>
      <c r="GLX50" s="117"/>
      <c r="GLY50" s="117"/>
      <c r="GLZ50" s="117"/>
      <c r="GMA50" s="117"/>
      <c r="GMB50" s="117"/>
      <c r="GMC50" s="117"/>
      <c r="GMD50" s="117"/>
      <c r="GME50" s="117"/>
      <c r="GMF50" s="117"/>
      <c r="GMG50" s="117"/>
      <c r="GMH50" s="117"/>
      <c r="GMI50" s="117"/>
      <c r="GMJ50" s="117"/>
      <c r="GMK50" s="117"/>
      <c r="GML50" s="117"/>
      <c r="GMM50" s="117"/>
      <c r="GMN50" s="117"/>
      <c r="GMO50" s="117"/>
      <c r="GMP50" s="117"/>
      <c r="GMQ50" s="117"/>
      <c r="GMR50" s="117"/>
      <c r="GMS50" s="117"/>
      <c r="GMT50" s="117"/>
      <c r="GMU50" s="117"/>
      <c r="GMV50" s="117"/>
      <c r="GMW50" s="117"/>
      <c r="GMX50" s="117"/>
      <c r="GMY50" s="117"/>
      <c r="GMZ50" s="117"/>
      <c r="GNA50" s="117"/>
      <c r="GNB50" s="117"/>
      <c r="GNC50" s="117"/>
      <c r="GND50" s="117"/>
      <c r="GNE50" s="117"/>
      <c r="GNF50" s="117"/>
      <c r="GNG50" s="117"/>
      <c r="GNH50" s="117"/>
      <c r="GNI50" s="117"/>
      <c r="GNJ50" s="117"/>
      <c r="GNK50" s="117"/>
      <c r="GNL50" s="117"/>
      <c r="GNM50" s="117"/>
      <c r="GNN50" s="117"/>
      <c r="GNO50" s="117"/>
      <c r="GNP50" s="117"/>
      <c r="GNQ50" s="117"/>
      <c r="GNR50" s="117"/>
      <c r="GNS50" s="117"/>
      <c r="GNT50" s="117"/>
      <c r="GNU50" s="117"/>
      <c r="GNV50" s="117"/>
      <c r="GNW50" s="117"/>
      <c r="GNX50" s="117"/>
      <c r="GNY50" s="117"/>
      <c r="GNZ50" s="117"/>
      <c r="GOA50" s="117"/>
      <c r="GOB50" s="117"/>
      <c r="GOC50" s="117"/>
      <c r="GOD50" s="117"/>
      <c r="GOE50" s="117"/>
      <c r="GOF50" s="117"/>
      <c r="GOG50" s="117"/>
      <c r="GOH50" s="117"/>
      <c r="GOI50" s="117"/>
      <c r="GOJ50" s="117"/>
      <c r="GOK50" s="117"/>
      <c r="GOL50" s="117"/>
      <c r="GOM50" s="117"/>
      <c r="GON50" s="117"/>
      <c r="GOO50" s="117"/>
      <c r="GOP50" s="117"/>
      <c r="GOQ50" s="117"/>
      <c r="GOR50" s="117"/>
      <c r="GOS50" s="117"/>
      <c r="GOT50" s="117"/>
      <c r="GOU50" s="117"/>
      <c r="GOV50" s="117"/>
      <c r="GOW50" s="117"/>
      <c r="GOX50" s="117"/>
      <c r="GOY50" s="117"/>
      <c r="GOZ50" s="117"/>
      <c r="GPA50" s="117"/>
      <c r="GPB50" s="117"/>
      <c r="GPC50" s="117"/>
      <c r="GPD50" s="117"/>
      <c r="GPE50" s="117"/>
      <c r="GPF50" s="117"/>
      <c r="GPG50" s="117"/>
      <c r="GPH50" s="117"/>
      <c r="GPI50" s="117"/>
      <c r="GPJ50" s="117"/>
      <c r="GPK50" s="117"/>
      <c r="GPL50" s="117"/>
      <c r="GPM50" s="117"/>
      <c r="GPN50" s="117"/>
      <c r="GPO50" s="117"/>
      <c r="GPP50" s="117"/>
      <c r="GPQ50" s="117"/>
      <c r="GPR50" s="117"/>
      <c r="GPS50" s="117"/>
      <c r="GPT50" s="117"/>
      <c r="GPU50" s="117"/>
      <c r="GPV50" s="117"/>
      <c r="GPW50" s="117"/>
      <c r="GPX50" s="117"/>
      <c r="GPY50" s="117"/>
      <c r="GPZ50" s="117"/>
      <c r="GQA50" s="117"/>
      <c r="GQB50" s="117"/>
      <c r="GQC50" s="117"/>
      <c r="GQD50" s="117"/>
      <c r="GQE50" s="117"/>
      <c r="GQF50" s="117"/>
      <c r="GQG50" s="117"/>
      <c r="GQH50" s="117"/>
      <c r="GQI50" s="117"/>
      <c r="GQJ50" s="117"/>
      <c r="GQK50" s="117"/>
      <c r="GQL50" s="117"/>
      <c r="GQM50" s="117"/>
      <c r="GQN50" s="117"/>
      <c r="GQO50" s="117"/>
      <c r="GQP50" s="117"/>
      <c r="GQQ50" s="117"/>
      <c r="GQR50" s="117"/>
      <c r="GQS50" s="117"/>
      <c r="GQT50" s="117"/>
      <c r="GQU50" s="117"/>
      <c r="GQV50" s="117"/>
      <c r="GQW50" s="117"/>
      <c r="GQX50" s="117"/>
      <c r="GQY50" s="117"/>
      <c r="GQZ50" s="117"/>
      <c r="GRA50" s="117"/>
      <c r="GRB50" s="117"/>
      <c r="GRC50" s="117"/>
      <c r="GRD50" s="117"/>
      <c r="GRE50" s="117"/>
      <c r="GRF50" s="117"/>
      <c r="GRG50" s="117"/>
      <c r="GRH50" s="117"/>
      <c r="GRI50" s="117"/>
      <c r="GRJ50" s="117"/>
      <c r="GRK50" s="117"/>
      <c r="GRL50" s="117"/>
      <c r="GRM50" s="117"/>
      <c r="GRN50" s="117"/>
      <c r="GRO50" s="117"/>
      <c r="GRP50" s="117"/>
      <c r="GRQ50" s="117"/>
      <c r="GRR50" s="117"/>
      <c r="GRS50" s="117"/>
      <c r="GRT50" s="117"/>
      <c r="GRU50" s="117"/>
      <c r="GRV50" s="117"/>
      <c r="GRW50" s="117"/>
      <c r="GRX50" s="117"/>
      <c r="GRY50" s="117"/>
      <c r="GRZ50" s="117"/>
      <c r="GSA50" s="117"/>
      <c r="GSB50" s="117"/>
      <c r="GSC50" s="117"/>
      <c r="GSD50" s="117"/>
      <c r="GSE50" s="117"/>
      <c r="GSF50" s="117"/>
      <c r="GSG50" s="117"/>
      <c r="GSH50" s="117"/>
      <c r="GSI50" s="117"/>
      <c r="GSJ50" s="117"/>
      <c r="GSK50" s="117"/>
      <c r="GSL50" s="117"/>
      <c r="GSM50" s="117"/>
      <c r="GSN50" s="117"/>
      <c r="GSO50" s="117"/>
      <c r="GSP50" s="117"/>
      <c r="GSQ50" s="117"/>
      <c r="GSR50" s="117"/>
      <c r="GSS50" s="117"/>
      <c r="GST50" s="117"/>
      <c r="GSU50" s="117"/>
      <c r="GSV50" s="117"/>
      <c r="GSW50" s="117"/>
      <c r="GSX50" s="117"/>
      <c r="GSY50" s="117"/>
      <c r="GSZ50" s="117"/>
      <c r="GTA50" s="117"/>
      <c r="GTB50" s="117"/>
      <c r="GTC50" s="117"/>
      <c r="GTD50" s="117"/>
      <c r="GTE50" s="117"/>
      <c r="GTF50" s="117"/>
      <c r="GTG50" s="117"/>
      <c r="GTH50" s="117"/>
      <c r="GTI50" s="117"/>
      <c r="GTJ50" s="117"/>
      <c r="GTK50" s="117"/>
      <c r="GTL50" s="117"/>
      <c r="GTM50" s="117"/>
      <c r="GTN50" s="117"/>
      <c r="GTO50" s="117"/>
      <c r="GTP50" s="117"/>
      <c r="GTQ50" s="117"/>
      <c r="GTR50" s="117"/>
      <c r="GTS50" s="117"/>
      <c r="GTT50" s="117"/>
      <c r="GTU50" s="117"/>
      <c r="GTV50" s="117"/>
      <c r="GTW50" s="117"/>
      <c r="GTX50" s="117"/>
      <c r="GTY50" s="117"/>
      <c r="GTZ50" s="117"/>
      <c r="GUA50" s="117"/>
      <c r="GUB50" s="117"/>
      <c r="GUC50" s="117"/>
      <c r="GUD50" s="117"/>
      <c r="GUE50" s="117"/>
      <c r="GUF50" s="117"/>
      <c r="GUG50" s="117"/>
      <c r="GUH50" s="117"/>
      <c r="GUI50" s="117"/>
      <c r="GUJ50" s="117"/>
      <c r="GUK50" s="117"/>
      <c r="GUL50" s="117"/>
      <c r="GUM50" s="117"/>
      <c r="GUN50" s="117"/>
      <c r="GUO50" s="117"/>
      <c r="GUP50" s="117"/>
      <c r="GUQ50" s="117"/>
      <c r="GUR50" s="117"/>
      <c r="GUS50" s="117"/>
      <c r="GUT50" s="117"/>
      <c r="GUU50" s="117"/>
      <c r="GUV50" s="117"/>
      <c r="GUW50" s="117"/>
      <c r="GUX50" s="117"/>
      <c r="GUY50" s="117"/>
      <c r="GUZ50" s="117"/>
      <c r="GVA50" s="117"/>
      <c r="GVB50" s="117"/>
      <c r="GVC50" s="117"/>
      <c r="GVD50" s="117"/>
      <c r="GVE50" s="117"/>
      <c r="GVF50" s="117"/>
      <c r="GVG50" s="117"/>
      <c r="GVH50" s="117"/>
      <c r="GVI50" s="117"/>
      <c r="GVJ50" s="117"/>
      <c r="GVK50" s="117"/>
      <c r="GVL50" s="117"/>
      <c r="GVM50" s="117"/>
      <c r="GVN50" s="117"/>
      <c r="GVO50" s="117"/>
      <c r="GVP50" s="117"/>
      <c r="GVQ50" s="117"/>
      <c r="GVR50" s="117"/>
      <c r="GVS50" s="117"/>
      <c r="GVT50" s="117"/>
      <c r="GVU50" s="117"/>
      <c r="GVV50" s="117"/>
      <c r="GVW50" s="117"/>
      <c r="GVX50" s="117"/>
      <c r="GVY50" s="117"/>
      <c r="GVZ50" s="117"/>
      <c r="GWA50" s="117"/>
      <c r="GWB50" s="117"/>
      <c r="GWC50" s="117"/>
      <c r="GWD50" s="117"/>
      <c r="GWE50" s="117"/>
      <c r="GWF50" s="117"/>
      <c r="GWG50" s="117"/>
      <c r="GWH50" s="117"/>
      <c r="GWI50" s="117"/>
      <c r="GWJ50" s="117"/>
      <c r="GWK50" s="117"/>
      <c r="GWL50" s="117"/>
      <c r="GWM50" s="117"/>
      <c r="GWN50" s="117"/>
      <c r="GWO50" s="117"/>
      <c r="GWP50" s="117"/>
      <c r="GWQ50" s="117"/>
      <c r="GWR50" s="117"/>
      <c r="GWS50" s="117"/>
      <c r="GWT50" s="117"/>
      <c r="GWU50" s="117"/>
      <c r="GWV50" s="117"/>
      <c r="GWW50" s="117"/>
      <c r="GWX50" s="117"/>
      <c r="GWY50" s="117"/>
      <c r="GWZ50" s="117"/>
      <c r="GXA50" s="117"/>
      <c r="GXB50" s="117"/>
      <c r="GXC50" s="117"/>
      <c r="GXD50" s="117"/>
      <c r="GXE50" s="117"/>
      <c r="GXF50" s="117"/>
      <c r="GXG50" s="117"/>
      <c r="GXH50" s="117"/>
      <c r="GXI50" s="117"/>
      <c r="GXJ50" s="117"/>
      <c r="GXK50" s="117"/>
      <c r="GXL50" s="117"/>
      <c r="GXM50" s="117"/>
      <c r="GXN50" s="117"/>
      <c r="GXO50" s="117"/>
      <c r="GXP50" s="117"/>
      <c r="GXQ50" s="117"/>
      <c r="GXR50" s="117"/>
      <c r="GXS50" s="117"/>
      <c r="GXT50" s="117"/>
      <c r="GXU50" s="117"/>
      <c r="GXV50" s="117"/>
      <c r="GXW50" s="117"/>
      <c r="GXX50" s="117"/>
      <c r="GXY50" s="117"/>
      <c r="GXZ50" s="117"/>
      <c r="GYA50" s="117"/>
      <c r="GYB50" s="117"/>
      <c r="GYC50" s="117"/>
      <c r="GYD50" s="117"/>
      <c r="GYE50" s="117"/>
      <c r="GYF50" s="117"/>
      <c r="GYG50" s="117"/>
      <c r="GYH50" s="117"/>
      <c r="GYI50" s="117"/>
      <c r="GYJ50" s="117"/>
      <c r="GYK50" s="117"/>
      <c r="GYL50" s="117"/>
      <c r="GYM50" s="117"/>
      <c r="GYN50" s="117"/>
      <c r="GYO50" s="117"/>
      <c r="GYP50" s="117"/>
      <c r="GYQ50" s="117"/>
      <c r="GYR50" s="117"/>
      <c r="GYS50" s="117"/>
      <c r="GYT50" s="117"/>
      <c r="GYU50" s="117"/>
      <c r="GYV50" s="117"/>
      <c r="GYW50" s="117"/>
      <c r="GYX50" s="117"/>
      <c r="GYY50" s="117"/>
      <c r="GYZ50" s="117"/>
      <c r="GZA50" s="117"/>
      <c r="GZB50" s="117"/>
      <c r="GZC50" s="117"/>
      <c r="GZD50" s="117"/>
      <c r="GZE50" s="117"/>
      <c r="GZF50" s="117"/>
      <c r="GZG50" s="117"/>
      <c r="GZH50" s="117"/>
      <c r="GZI50" s="117"/>
      <c r="GZJ50" s="117"/>
      <c r="GZK50" s="117"/>
      <c r="GZL50" s="117"/>
      <c r="GZM50" s="117"/>
      <c r="GZN50" s="117"/>
      <c r="GZO50" s="117"/>
      <c r="GZP50" s="117"/>
      <c r="GZQ50" s="117"/>
      <c r="GZR50" s="117"/>
      <c r="GZS50" s="117"/>
      <c r="GZT50" s="117"/>
      <c r="GZU50" s="117"/>
      <c r="GZV50" s="117"/>
      <c r="GZW50" s="117"/>
      <c r="GZX50" s="117"/>
      <c r="GZY50" s="117"/>
      <c r="GZZ50" s="117"/>
      <c r="HAA50" s="117"/>
      <c r="HAB50" s="117"/>
      <c r="HAC50" s="117"/>
      <c r="HAD50" s="117"/>
      <c r="HAE50" s="117"/>
      <c r="HAF50" s="117"/>
      <c r="HAG50" s="117"/>
      <c r="HAH50" s="117"/>
      <c r="HAI50" s="117"/>
      <c r="HAJ50" s="117"/>
      <c r="HAK50" s="117"/>
      <c r="HAL50" s="117"/>
      <c r="HAM50" s="117"/>
      <c r="HAN50" s="117"/>
      <c r="HAO50" s="117"/>
      <c r="HAP50" s="117"/>
      <c r="HAQ50" s="117"/>
      <c r="HAR50" s="117"/>
      <c r="HAS50" s="117"/>
      <c r="HAT50" s="117"/>
      <c r="HAU50" s="117"/>
      <c r="HAV50" s="117"/>
      <c r="HAW50" s="117"/>
      <c r="HAX50" s="117"/>
      <c r="HAY50" s="117"/>
      <c r="HAZ50" s="117"/>
      <c r="HBA50" s="117"/>
      <c r="HBB50" s="117"/>
      <c r="HBC50" s="117"/>
      <c r="HBD50" s="117"/>
      <c r="HBE50" s="117"/>
      <c r="HBF50" s="117"/>
      <c r="HBG50" s="117"/>
      <c r="HBH50" s="117"/>
      <c r="HBI50" s="117"/>
      <c r="HBJ50" s="117"/>
      <c r="HBK50" s="117"/>
      <c r="HBL50" s="117"/>
      <c r="HBM50" s="117"/>
      <c r="HBN50" s="117"/>
      <c r="HBO50" s="117"/>
      <c r="HBP50" s="117"/>
      <c r="HBQ50" s="117"/>
      <c r="HBR50" s="117"/>
      <c r="HBS50" s="117"/>
      <c r="HBT50" s="117"/>
      <c r="HBU50" s="117"/>
      <c r="HBV50" s="117"/>
      <c r="HBW50" s="117"/>
      <c r="HBX50" s="117"/>
      <c r="HBY50" s="117"/>
      <c r="HBZ50" s="117"/>
      <c r="HCA50" s="117"/>
      <c r="HCB50" s="117"/>
      <c r="HCC50" s="117"/>
      <c r="HCD50" s="117"/>
      <c r="HCE50" s="117"/>
      <c r="HCF50" s="117"/>
      <c r="HCG50" s="117"/>
      <c r="HCH50" s="117"/>
      <c r="HCI50" s="117"/>
      <c r="HCJ50" s="117"/>
      <c r="HCK50" s="117"/>
      <c r="HCL50" s="117"/>
      <c r="HCM50" s="117"/>
      <c r="HCN50" s="117"/>
      <c r="HCO50" s="117"/>
      <c r="HCP50" s="117"/>
      <c r="HCQ50" s="117"/>
      <c r="HCR50" s="117"/>
      <c r="HCS50" s="117"/>
      <c r="HCT50" s="117"/>
      <c r="HCU50" s="117"/>
      <c r="HCV50" s="117"/>
      <c r="HCW50" s="117"/>
      <c r="HCX50" s="117"/>
      <c r="HCY50" s="117"/>
      <c r="HCZ50" s="117"/>
      <c r="HDA50" s="117"/>
      <c r="HDB50" s="117"/>
      <c r="HDC50" s="117"/>
      <c r="HDD50" s="117"/>
      <c r="HDE50" s="117"/>
      <c r="HDF50" s="117"/>
      <c r="HDG50" s="117"/>
      <c r="HDH50" s="117"/>
      <c r="HDI50" s="117"/>
      <c r="HDJ50" s="117"/>
      <c r="HDK50" s="117"/>
      <c r="HDL50" s="117"/>
      <c r="HDM50" s="117"/>
      <c r="HDN50" s="117"/>
      <c r="HDO50" s="117"/>
      <c r="HDP50" s="117"/>
      <c r="HDQ50" s="117"/>
      <c r="HDR50" s="117"/>
      <c r="HDS50" s="117"/>
      <c r="HDT50" s="117"/>
      <c r="HDU50" s="117"/>
      <c r="HDV50" s="117"/>
      <c r="HDW50" s="117"/>
      <c r="HDX50" s="117"/>
      <c r="HDY50" s="117"/>
      <c r="HDZ50" s="117"/>
      <c r="HEA50" s="117"/>
      <c r="HEB50" s="117"/>
      <c r="HEC50" s="117"/>
      <c r="HED50" s="117"/>
      <c r="HEE50" s="117"/>
      <c r="HEF50" s="117"/>
      <c r="HEG50" s="117"/>
      <c r="HEH50" s="117"/>
      <c r="HEI50" s="117"/>
      <c r="HEJ50" s="117"/>
      <c r="HEK50" s="117"/>
      <c r="HEL50" s="117"/>
      <c r="HEM50" s="117"/>
      <c r="HEN50" s="117"/>
      <c r="HEO50" s="117"/>
      <c r="HEP50" s="117"/>
      <c r="HEQ50" s="117"/>
      <c r="HER50" s="117"/>
      <c r="HES50" s="117"/>
      <c r="HET50" s="117"/>
      <c r="HEU50" s="117"/>
      <c r="HEV50" s="117"/>
      <c r="HEW50" s="117"/>
      <c r="HEX50" s="117"/>
      <c r="HEY50" s="117"/>
      <c r="HEZ50" s="117"/>
      <c r="HFA50" s="117"/>
      <c r="HFB50" s="117"/>
      <c r="HFC50" s="117"/>
      <c r="HFD50" s="117"/>
      <c r="HFE50" s="117"/>
      <c r="HFF50" s="117"/>
      <c r="HFG50" s="117"/>
      <c r="HFH50" s="117"/>
      <c r="HFI50" s="117"/>
      <c r="HFJ50" s="117"/>
      <c r="HFK50" s="117"/>
      <c r="HFL50" s="117"/>
      <c r="HFM50" s="117"/>
      <c r="HFN50" s="117"/>
      <c r="HFO50" s="117"/>
      <c r="HFP50" s="117"/>
      <c r="HFQ50" s="117"/>
      <c r="HFR50" s="117"/>
      <c r="HFS50" s="117"/>
      <c r="HFT50" s="117"/>
      <c r="HFU50" s="117"/>
      <c r="HFV50" s="117"/>
      <c r="HFW50" s="117"/>
      <c r="HFX50" s="117"/>
      <c r="HFY50" s="117"/>
      <c r="HFZ50" s="117"/>
      <c r="HGA50" s="117"/>
      <c r="HGB50" s="117"/>
      <c r="HGC50" s="117"/>
      <c r="HGD50" s="117"/>
      <c r="HGE50" s="117"/>
      <c r="HGF50" s="117"/>
      <c r="HGG50" s="117"/>
      <c r="HGH50" s="117"/>
      <c r="HGI50" s="117"/>
      <c r="HGJ50" s="117"/>
      <c r="HGK50" s="117"/>
      <c r="HGL50" s="117"/>
      <c r="HGM50" s="117"/>
      <c r="HGN50" s="117"/>
      <c r="HGO50" s="117"/>
      <c r="HGP50" s="117"/>
      <c r="HGQ50" s="117"/>
      <c r="HGR50" s="117"/>
      <c r="HGS50" s="117"/>
      <c r="HGT50" s="117"/>
      <c r="HGU50" s="117"/>
      <c r="HGV50" s="117"/>
      <c r="HGW50" s="117"/>
      <c r="HGX50" s="117"/>
      <c r="HGY50" s="117"/>
      <c r="HGZ50" s="117"/>
      <c r="HHA50" s="117"/>
      <c r="HHB50" s="117"/>
      <c r="HHC50" s="117"/>
      <c r="HHD50" s="117"/>
      <c r="HHE50" s="117"/>
      <c r="HHF50" s="117"/>
      <c r="HHG50" s="117"/>
      <c r="HHH50" s="117"/>
      <c r="HHI50" s="117"/>
      <c r="HHJ50" s="117"/>
      <c r="HHK50" s="117"/>
      <c r="HHL50" s="117"/>
      <c r="HHM50" s="117"/>
      <c r="HHN50" s="117"/>
      <c r="HHO50" s="117"/>
      <c r="HHP50" s="117"/>
      <c r="HHQ50" s="117"/>
      <c r="HHR50" s="117"/>
      <c r="HHS50" s="117"/>
      <c r="HHT50" s="117"/>
      <c r="HHU50" s="117"/>
      <c r="HHV50" s="117"/>
      <c r="HHW50" s="117"/>
      <c r="HHX50" s="117"/>
      <c r="HHY50" s="117"/>
      <c r="HHZ50" s="117"/>
      <c r="HIA50" s="117"/>
      <c r="HIB50" s="117"/>
      <c r="HIC50" s="117"/>
      <c r="HID50" s="117"/>
      <c r="HIE50" s="117"/>
      <c r="HIF50" s="117"/>
      <c r="HIG50" s="117"/>
      <c r="HIH50" s="117"/>
      <c r="HII50" s="117"/>
      <c r="HIJ50" s="117"/>
      <c r="HIK50" s="117"/>
      <c r="HIL50" s="117"/>
      <c r="HIM50" s="117"/>
      <c r="HIN50" s="117"/>
      <c r="HIO50" s="117"/>
      <c r="HIP50" s="117"/>
      <c r="HIQ50" s="117"/>
      <c r="HIR50" s="117"/>
      <c r="HIS50" s="117"/>
      <c r="HIT50" s="117"/>
      <c r="HIU50" s="117"/>
      <c r="HIV50" s="117"/>
      <c r="HIW50" s="117"/>
      <c r="HIX50" s="117"/>
      <c r="HIY50" s="117"/>
      <c r="HIZ50" s="117"/>
      <c r="HJA50" s="117"/>
      <c r="HJB50" s="117"/>
      <c r="HJC50" s="117"/>
      <c r="HJD50" s="117"/>
      <c r="HJE50" s="117"/>
      <c r="HJF50" s="117"/>
      <c r="HJG50" s="117"/>
      <c r="HJH50" s="117"/>
      <c r="HJI50" s="117"/>
      <c r="HJJ50" s="117"/>
      <c r="HJK50" s="117"/>
      <c r="HJL50" s="117"/>
      <c r="HJM50" s="117"/>
      <c r="HJN50" s="117"/>
      <c r="HJO50" s="117"/>
      <c r="HJP50" s="117"/>
      <c r="HJQ50" s="117"/>
      <c r="HJR50" s="117"/>
      <c r="HJS50" s="117"/>
      <c r="HJT50" s="117"/>
      <c r="HJU50" s="117"/>
      <c r="HJV50" s="117"/>
      <c r="HJW50" s="117"/>
      <c r="HJX50" s="117"/>
      <c r="HJY50" s="117"/>
      <c r="HJZ50" s="117"/>
      <c r="HKA50" s="117"/>
      <c r="HKB50" s="117"/>
      <c r="HKC50" s="117"/>
      <c r="HKD50" s="117"/>
      <c r="HKE50" s="117"/>
      <c r="HKF50" s="117"/>
      <c r="HKG50" s="117"/>
      <c r="HKH50" s="117"/>
      <c r="HKI50" s="117"/>
      <c r="HKJ50" s="117"/>
      <c r="HKK50" s="117"/>
      <c r="HKL50" s="117"/>
      <c r="HKM50" s="117"/>
      <c r="HKN50" s="117"/>
      <c r="HKO50" s="117"/>
      <c r="HKP50" s="117"/>
      <c r="HKQ50" s="117"/>
      <c r="HKR50" s="117"/>
      <c r="HKS50" s="117"/>
      <c r="HKT50" s="117"/>
      <c r="HKU50" s="117"/>
      <c r="HKV50" s="117"/>
      <c r="HKW50" s="117"/>
      <c r="HKX50" s="117"/>
      <c r="HKY50" s="117"/>
      <c r="HKZ50" s="117"/>
      <c r="HLA50" s="117"/>
      <c r="HLB50" s="117"/>
      <c r="HLC50" s="117"/>
      <c r="HLD50" s="117"/>
      <c r="HLE50" s="117"/>
      <c r="HLF50" s="117"/>
      <c r="HLG50" s="117"/>
      <c r="HLH50" s="117"/>
      <c r="HLI50" s="117"/>
      <c r="HLJ50" s="117"/>
      <c r="HLK50" s="117"/>
      <c r="HLL50" s="117"/>
      <c r="HLM50" s="117"/>
      <c r="HLN50" s="117"/>
      <c r="HLO50" s="117"/>
      <c r="HLP50" s="117"/>
      <c r="HLQ50" s="117"/>
      <c r="HLR50" s="117"/>
      <c r="HLS50" s="117"/>
      <c r="HLT50" s="117"/>
      <c r="HLU50" s="117"/>
      <c r="HLV50" s="117"/>
      <c r="HLW50" s="117"/>
      <c r="HLX50" s="117"/>
      <c r="HLY50" s="117"/>
      <c r="HLZ50" s="117"/>
      <c r="HMA50" s="117"/>
      <c r="HMB50" s="117"/>
      <c r="HMC50" s="117"/>
      <c r="HMD50" s="117"/>
      <c r="HME50" s="117"/>
      <c r="HMF50" s="117"/>
      <c r="HMG50" s="117"/>
      <c r="HMH50" s="117"/>
      <c r="HMI50" s="117"/>
      <c r="HMJ50" s="117"/>
      <c r="HMK50" s="117"/>
      <c r="HML50" s="117"/>
      <c r="HMM50" s="117"/>
      <c r="HMN50" s="117"/>
      <c r="HMO50" s="117"/>
      <c r="HMP50" s="117"/>
      <c r="HMQ50" s="117"/>
      <c r="HMR50" s="117"/>
      <c r="HMS50" s="117"/>
      <c r="HMT50" s="117"/>
      <c r="HMU50" s="117"/>
      <c r="HMV50" s="117"/>
      <c r="HMW50" s="117"/>
      <c r="HMX50" s="117"/>
      <c r="HMY50" s="117"/>
      <c r="HMZ50" s="117"/>
      <c r="HNA50" s="117"/>
      <c r="HNB50" s="117"/>
      <c r="HNC50" s="117"/>
      <c r="HND50" s="117"/>
      <c r="HNE50" s="117"/>
      <c r="HNF50" s="117"/>
      <c r="HNG50" s="117"/>
      <c r="HNH50" s="117"/>
      <c r="HNI50" s="117"/>
      <c r="HNJ50" s="117"/>
      <c r="HNK50" s="117"/>
      <c r="HNL50" s="117"/>
      <c r="HNM50" s="117"/>
      <c r="HNN50" s="117"/>
      <c r="HNO50" s="117"/>
      <c r="HNP50" s="117"/>
      <c r="HNQ50" s="117"/>
      <c r="HNR50" s="117"/>
      <c r="HNS50" s="117"/>
      <c r="HNT50" s="117"/>
      <c r="HNU50" s="117"/>
      <c r="HNV50" s="117"/>
      <c r="HNW50" s="117"/>
      <c r="HNX50" s="117"/>
      <c r="HNY50" s="117"/>
      <c r="HNZ50" s="117"/>
      <c r="HOA50" s="117"/>
      <c r="HOB50" s="117"/>
      <c r="HOC50" s="117"/>
      <c r="HOD50" s="117"/>
      <c r="HOE50" s="117"/>
      <c r="HOF50" s="117"/>
      <c r="HOG50" s="117"/>
      <c r="HOH50" s="117"/>
      <c r="HOI50" s="117"/>
      <c r="HOJ50" s="117"/>
      <c r="HOK50" s="117"/>
      <c r="HOL50" s="117"/>
      <c r="HOM50" s="117"/>
      <c r="HON50" s="117"/>
      <c r="HOO50" s="117"/>
      <c r="HOP50" s="117"/>
      <c r="HOQ50" s="117"/>
      <c r="HOR50" s="117"/>
      <c r="HOS50" s="117"/>
      <c r="HOT50" s="117"/>
      <c r="HOU50" s="117"/>
      <c r="HOV50" s="117"/>
      <c r="HOW50" s="117"/>
      <c r="HOX50" s="117"/>
      <c r="HOY50" s="117"/>
      <c r="HOZ50" s="117"/>
      <c r="HPA50" s="117"/>
      <c r="HPB50" s="117"/>
      <c r="HPC50" s="117"/>
      <c r="HPD50" s="117"/>
      <c r="HPE50" s="117"/>
      <c r="HPF50" s="117"/>
      <c r="HPG50" s="117"/>
      <c r="HPH50" s="117"/>
      <c r="HPI50" s="117"/>
      <c r="HPJ50" s="117"/>
      <c r="HPK50" s="117"/>
      <c r="HPL50" s="117"/>
      <c r="HPM50" s="117"/>
      <c r="HPN50" s="117"/>
      <c r="HPO50" s="117"/>
      <c r="HPP50" s="117"/>
      <c r="HPQ50" s="117"/>
      <c r="HPR50" s="117"/>
      <c r="HPS50" s="117"/>
      <c r="HPT50" s="117"/>
      <c r="HPU50" s="117"/>
      <c r="HPV50" s="117"/>
      <c r="HPW50" s="117"/>
      <c r="HPX50" s="117"/>
      <c r="HPY50" s="117"/>
      <c r="HPZ50" s="117"/>
      <c r="HQA50" s="117"/>
      <c r="HQB50" s="117"/>
      <c r="HQC50" s="117"/>
      <c r="HQD50" s="117"/>
      <c r="HQE50" s="117"/>
      <c r="HQF50" s="117"/>
      <c r="HQG50" s="117"/>
      <c r="HQH50" s="117"/>
      <c r="HQI50" s="117"/>
      <c r="HQJ50" s="117"/>
      <c r="HQK50" s="117"/>
      <c r="HQL50" s="117"/>
      <c r="HQM50" s="117"/>
      <c r="HQN50" s="117"/>
      <c r="HQO50" s="117"/>
      <c r="HQP50" s="117"/>
      <c r="HQQ50" s="117"/>
      <c r="HQR50" s="117"/>
      <c r="HQS50" s="117"/>
      <c r="HQT50" s="117"/>
      <c r="HQU50" s="117"/>
      <c r="HQV50" s="117"/>
      <c r="HQW50" s="117"/>
      <c r="HQX50" s="117"/>
      <c r="HQY50" s="117"/>
      <c r="HQZ50" s="117"/>
      <c r="HRA50" s="117"/>
      <c r="HRB50" s="117"/>
      <c r="HRC50" s="117"/>
      <c r="HRD50" s="117"/>
      <c r="HRE50" s="117"/>
      <c r="HRF50" s="117"/>
      <c r="HRG50" s="117"/>
      <c r="HRH50" s="117"/>
      <c r="HRI50" s="117"/>
      <c r="HRJ50" s="117"/>
      <c r="HRK50" s="117"/>
      <c r="HRL50" s="117"/>
      <c r="HRM50" s="117"/>
      <c r="HRN50" s="117"/>
      <c r="HRO50" s="117"/>
      <c r="HRP50" s="117"/>
      <c r="HRQ50" s="117"/>
      <c r="HRR50" s="117"/>
      <c r="HRS50" s="117"/>
      <c r="HRT50" s="117"/>
      <c r="HRU50" s="117"/>
      <c r="HRV50" s="117"/>
      <c r="HRW50" s="117"/>
      <c r="HRX50" s="117"/>
      <c r="HRY50" s="117"/>
      <c r="HRZ50" s="117"/>
      <c r="HSA50" s="117"/>
      <c r="HSB50" s="117"/>
      <c r="HSC50" s="117"/>
      <c r="HSD50" s="117"/>
      <c r="HSE50" s="117"/>
      <c r="HSF50" s="117"/>
      <c r="HSG50" s="117"/>
      <c r="HSH50" s="117"/>
      <c r="HSI50" s="117"/>
      <c r="HSJ50" s="117"/>
      <c r="HSK50" s="117"/>
      <c r="HSL50" s="117"/>
      <c r="HSM50" s="117"/>
      <c r="HSN50" s="117"/>
      <c r="HSO50" s="117"/>
      <c r="HSP50" s="117"/>
      <c r="HSQ50" s="117"/>
      <c r="HSR50" s="117"/>
      <c r="HSS50" s="117"/>
      <c r="HST50" s="117"/>
      <c r="HSU50" s="117"/>
      <c r="HSV50" s="117"/>
      <c r="HSW50" s="117"/>
      <c r="HSX50" s="117"/>
      <c r="HSY50" s="117"/>
      <c r="HSZ50" s="117"/>
      <c r="HTA50" s="117"/>
      <c r="HTB50" s="117"/>
      <c r="HTC50" s="117"/>
      <c r="HTD50" s="117"/>
      <c r="HTE50" s="117"/>
      <c r="HTF50" s="117"/>
      <c r="HTG50" s="117"/>
      <c r="HTH50" s="117"/>
      <c r="HTI50" s="117"/>
      <c r="HTJ50" s="117"/>
      <c r="HTK50" s="117"/>
      <c r="HTL50" s="117"/>
      <c r="HTM50" s="117"/>
      <c r="HTN50" s="117"/>
      <c r="HTO50" s="117"/>
      <c r="HTP50" s="117"/>
      <c r="HTQ50" s="117"/>
      <c r="HTR50" s="117"/>
      <c r="HTS50" s="117"/>
      <c r="HTT50" s="117"/>
      <c r="HTU50" s="117"/>
      <c r="HTV50" s="117"/>
      <c r="HTW50" s="117"/>
      <c r="HTX50" s="117"/>
      <c r="HTY50" s="117"/>
      <c r="HTZ50" s="117"/>
      <c r="HUA50" s="117"/>
      <c r="HUB50" s="117"/>
      <c r="HUC50" s="117"/>
      <c r="HUD50" s="117"/>
      <c r="HUE50" s="117"/>
      <c r="HUF50" s="117"/>
      <c r="HUG50" s="117"/>
      <c r="HUH50" s="117"/>
      <c r="HUI50" s="117"/>
      <c r="HUJ50" s="117"/>
      <c r="HUK50" s="117"/>
      <c r="HUL50" s="117"/>
      <c r="HUM50" s="117"/>
      <c r="HUN50" s="117"/>
      <c r="HUO50" s="117"/>
      <c r="HUP50" s="117"/>
      <c r="HUQ50" s="117"/>
      <c r="HUR50" s="117"/>
      <c r="HUS50" s="117"/>
      <c r="HUT50" s="117"/>
      <c r="HUU50" s="117"/>
      <c r="HUV50" s="117"/>
      <c r="HUW50" s="117"/>
      <c r="HUX50" s="117"/>
      <c r="HUY50" s="117"/>
      <c r="HUZ50" s="117"/>
      <c r="HVA50" s="117"/>
      <c r="HVB50" s="117"/>
      <c r="HVC50" s="117"/>
      <c r="HVD50" s="117"/>
      <c r="HVE50" s="117"/>
      <c r="HVF50" s="117"/>
      <c r="HVG50" s="117"/>
      <c r="HVH50" s="117"/>
      <c r="HVI50" s="117"/>
      <c r="HVJ50" s="117"/>
      <c r="HVK50" s="117"/>
      <c r="HVL50" s="117"/>
      <c r="HVM50" s="117"/>
      <c r="HVN50" s="117"/>
      <c r="HVO50" s="117"/>
      <c r="HVP50" s="117"/>
      <c r="HVQ50" s="117"/>
      <c r="HVR50" s="117"/>
      <c r="HVS50" s="117"/>
      <c r="HVT50" s="117"/>
      <c r="HVU50" s="117"/>
      <c r="HVV50" s="117"/>
      <c r="HVW50" s="117"/>
      <c r="HVX50" s="117"/>
      <c r="HVY50" s="117"/>
      <c r="HVZ50" s="117"/>
      <c r="HWA50" s="117"/>
      <c r="HWB50" s="117"/>
      <c r="HWC50" s="117"/>
      <c r="HWD50" s="117"/>
      <c r="HWE50" s="117"/>
      <c r="HWF50" s="117"/>
      <c r="HWG50" s="117"/>
      <c r="HWH50" s="117"/>
      <c r="HWI50" s="117"/>
      <c r="HWJ50" s="117"/>
      <c r="HWK50" s="117"/>
      <c r="HWL50" s="117"/>
      <c r="HWM50" s="117"/>
      <c r="HWN50" s="117"/>
      <c r="HWO50" s="117"/>
      <c r="HWP50" s="117"/>
      <c r="HWQ50" s="117"/>
      <c r="HWR50" s="117"/>
      <c r="HWS50" s="117"/>
      <c r="HWT50" s="117"/>
      <c r="HWU50" s="117"/>
      <c r="HWV50" s="117"/>
      <c r="HWW50" s="117"/>
      <c r="HWX50" s="117"/>
      <c r="HWY50" s="117"/>
      <c r="HWZ50" s="117"/>
      <c r="HXA50" s="117"/>
      <c r="HXB50" s="117"/>
      <c r="HXC50" s="117"/>
      <c r="HXD50" s="117"/>
      <c r="HXE50" s="117"/>
      <c r="HXF50" s="117"/>
      <c r="HXG50" s="117"/>
      <c r="HXH50" s="117"/>
      <c r="HXI50" s="117"/>
      <c r="HXJ50" s="117"/>
      <c r="HXK50" s="117"/>
      <c r="HXL50" s="117"/>
      <c r="HXM50" s="117"/>
      <c r="HXN50" s="117"/>
      <c r="HXO50" s="117"/>
      <c r="HXP50" s="117"/>
      <c r="HXQ50" s="117"/>
      <c r="HXR50" s="117"/>
      <c r="HXS50" s="117"/>
      <c r="HXT50" s="117"/>
      <c r="HXU50" s="117"/>
      <c r="HXV50" s="117"/>
      <c r="HXW50" s="117"/>
      <c r="HXX50" s="117"/>
      <c r="HXY50" s="117"/>
      <c r="HXZ50" s="117"/>
      <c r="HYA50" s="117"/>
      <c r="HYB50" s="117"/>
      <c r="HYC50" s="117"/>
      <c r="HYD50" s="117"/>
      <c r="HYE50" s="117"/>
      <c r="HYF50" s="117"/>
      <c r="HYG50" s="117"/>
      <c r="HYH50" s="117"/>
      <c r="HYI50" s="117"/>
      <c r="HYJ50" s="117"/>
      <c r="HYK50" s="117"/>
      <c r="HYL50" s="117"/>
      <c r="HYM50" s="117"/>
      <c r="HYN50" s="117"/>
      <c r="HYO50" s="117"/>
      <c r="HYP50" s="117"/>
      <c r="HYQ50" s="117"/>
      <c r="HYR50" s="117"/>
      <c r="HYS50" s="117"/>
      <c r="HYT50" s="117"/>
      <c r="HYU50" s="117"/>
      <c r="HYV50" s="117"/>
      <c r="HYW50" s="117"/>
      <c r="HYX50" s="117"/>
      <c r="HYY50" s="117"/>
      <c r="HYZ50" s="117"/>
      <c r="HZA50" s="117"/>
      <c r="HZB50" s="117"/>
      <c r="HZC50" s="117"/>
      <c r="HZD50" s="117"/>
      <c r="HZE50" s="117"/>
      <c r="HZF50" s="117"/>
      <c r="HZG50" s="117"/>
      <c r="HZH50" s="117"/>
      <c r="HZI50" s="117"/>
      <c r="HZJ50" s="117"/>
      <c r="HZK50" s="117"/>
      <c r="HZL50" s="117"/>
      <c r="HZM50" s="117"/>
      <c r="HZN50" s="117"/>
      <c r="HZO50" s="117"/>
      <c r="HZP50" s="117"/>
      <c r="HZQ50" s="117"/>
      <c r="HZR50" s="117"/>
      <c r="HZS50" s="117"/>
      <c r="HZT50" s="117"/>
      <c r="HZU50" s="117"/>
      <c r="HZV50" s="117"/>
      <c r="HZW50" s="117"/>
      <c r="HZX50" s="117"/>
      <c r="HZY50" s="117"/>
      <c r="HZZ50" s="117"/>
      <c r="IAA50" s="117"/>
      <c r="IAB50" s="117"/>
      <c r="IAC50" s="117"/>
      <c r="IAD50" s="117"/>
      <c r="IAE50" s="117"/>
      <c r="IAF50" s="117"/>
      <c r="IAG50" s="117"/>
      <c r="IAH50" s="117"/>
      <c r="IAI50" s="117"/>
      <c r="IAJ50" s="117"/>
      <c r="IAK50" s="117"/>
      <c r="IAL50" s="117"/>
      <c r="IAM50" s="117"/>
      <c r="IAN50" s="117"/>
      <c r="IAO50" s="117"/>
      <c r="IAP50" s="117"/>
      <c r="IAQ50" s="117"/>
      <c r="IAR50" s="117"/>
      <c r="IAS50" s="117"/>
      <c r="IAT50" s="117"/>
      <c r="IAU50" s="117"/>
      <c r="IAV50" s="117"/>
      <c r="IAW50" s="117"/>
      <c r="IAX50" s="117"/>
      <c r="IAY50" s="117"/>
      <c r="IAZ50" s="117"/>
      <c r="IBA50" s="117"/>
      <c r="IBB50" s="117"/>
      <c r="IBC50" s="117"/>
      <c r="IBD50" s="117"/>
      <c r="IBE50" s="117"/>
      <c r="IBF50" s="117"/>
      <c r="IBG50" s="117"/>
      <c r="IBH50" s="117"/>
      <c r="IBI50" s="117"/>
      <c r="IBJ50" s="117"/>
      <c r="IBK50" s="117"/>
      <c r="IBL50" s="117"/>
      <c r="IBM50" s="117"/>
      <c r="IBN50" s="117"/>
      <c r="IBO50" s="117"/>
      <c r="IBP50" s="117"/>
      <c r="IBQ50" s="117"/>
      <c r="IBR50" s="117"/>
      <c r="IBS50" s="117"/>
      <c r="IBT50" s="117"/>
      <c r="IBU50" s="117"/>
      <c r="IBV50" s="117"/>
      <c r="IBW50" s="117"/>
      <c r="IBX50" s="117"/>
      <c r="IBY50" s="117"/>
      <c r="IBZ50" s="117"/>
      <c r="ICA50" s="117"/>
      <c r="ICB50" s="117"/>
      <c r="ICC50" s="117"/>
      <c r="ICD50" s="117"/>
      <c r="ICE50" s="117"/>
      <c r="ICF50" s="117"/>
      <c r="ICG50" s="117"/>
      <c r="ICH50" s="117"/>
      <c r="ICI50" s="117"/>
      <c r="ICJ50" s="117"/>
      <c r="ICK50" s="117"/>
      <c r="ICL50" s="117"/>
      <c r="ICM50" s="117"/>
      <c r="ICN50" s="117"/>
      <c r="ICO50" s="117"/>
      <c r="ICP50" s="117"/>
      <c r="ICQ50" s="117"/>
      <c r="ICR50" s="117"/>
      <c r="ICS50" s="117"/>
      <c r="ICT50" s="117"/>
      <c r="ICU50" s="117"/>
      <c r="ICV50" s="117"/>
      <c r="ICW50" s="117"/>
      <c r="ICX50" s="117"/>
      <c r="ICY50" s="117"/>
      <c r="ICZ50" s="117"/>
      <c r="IDA50" s="117"/>
      <c r="IDB50" s="117"/>
      <c r="IDC50" s="117"/>
      <c r="IDD50" s="117"/>
      <c r="IDE50" s="117"/>
      <c r="IDF50" s="117"/>
      <c r="IDG50" s="117"/>
      <c r="IDH50" s="117"/>
      <c r="IDI50" s="117"/>
      <c r="IDJ50" s="117"/>
      <c r="IDK50" s="117"/>
      <c r="IDL50" s="117"/>
      <c r="IDM50" s="117"/>
      <c r="IDN50" s="117"/>
      <c r="IDO50" s="117"/>
      <c r="IDP50" s="117"/>
      <c r="IDQ50" s="117"/>
      <c r="IDR50" s="117"/>
      <c r="IDS50" s="117"/>
      <c r="IDT50" s="117"/>
      <c r="IDU50" s="117"/>
      <c r="IDV50" s="117"/>
      <c r="IDW50" s="117"/>
      <c r="IDX50" s="117"/>
      <c r="IDY50" s="117"/>
      <c r="IDZ50" s="117"/>
      <c r="IEA50" s="117"/>
      <c r="IEB50" s="117"/>
      <c r="IEC50" s="117"/>
      <c r="IED50" s="117"/>
      <c r="IEE50" s="117"/>
      <c r="IEF50" s="117"/>
      <c r="IEG50" s="117"/>
      <c r="IEH50" s="117"/>
      <c r="IEI50" s="117"/>
      <c r="IEJ50" s="117"/>
      <c r="IEK50" s="117"/>
      <c r="IEL50" s="117"/>
      <c r="IEM50" s="117"/>
      <c r="IEN50" s="117"/>
      <c r="IEO50" s="117"/>
      <c r="IEP50" s="117"/>
      <c r="IEQ50" s="117"/>
      <c r="IER50" s="117"/>
      <c r="IES50" s="117"/>
      <c r="IET50" s="117"/>
      <c r="IEU50" s="117"/>
      <c r="IEV50" s="117"/>
      <c r="IEW50" s="117"/>
      <c r="IEX50" s="117"/>
      <c r="IEY50" s="117"/>
      <c r="IEZ50" s="117"/>
      <c r="IFA50" s="117"/>
      <c r="IFB50" s="117"/>
      <c r="IFC50" s="117"/>
      <c r="IFD50" s="117"/>
      <c r="IFE50" s="117"/>
      <c r="IFF50" s="117"/>
      <c r="IFG50" s="117"/>
      <c r="IFH50" s="117"/>
      <c r="IFI50" s="117"/>
      <c r="IFJ50" s="117"/>
      <c r="IFK50" s="117"/>
      <c r="IFL50" s="117"/>
      <c r="IFM50" s="117"/>
      <c r="IFN50" s="117"/>
      <c r="IFO50" s="117"/>
      <c r="IFP50" s="117"/>
      <c r="IFQ50" s="117"/>
      <c r="IFR50" s="117"/>
      <c r="IFS50" s="117"/>
      <c r="IFT50" s="117"/>
      <c r="IFU50" s="117"/>
      <c r="IFV50" s="117"/>
      <c r="IFW50" s="117"/>
      <c r="IFX50" s="117"/>
      <c r="IFY50" s="117"/>
      <c r="IFZ50" s="117"/>
      <c r="IGA50" s="117"/>
      <c r="IGB50" s="117"/>
      <c r="IGC50" s="117"/>
      <c r="IGD50" s="117"/>
      <c r="IGE50" s="117"/>
      <c r="IGF50" s="117"/>
      <c r="IGG50" s="117"/>
      <c r="IGH50" s="117"/>
      <c r="IGI50" s="117"/>
      <c r="IGJ50" s="117"/>
      <c r="IGK50" s="117"/>
      <c r="IGL50" s="117"/>
      <c r="IGM50" s="117"/>
      <c r="IGN50" s="117"/>
      <c r="IGO50" s="117"/>
      <c r="IGP50" s="117"/>
      <c r="IGQ50" s="117"/>
      <c r="IGR50" s="117"/>
      <c r="IGS50" s="117"/>
      <c r="IGT50" s="117"/>
      <c r="IGU50" s="117"/>
      <c r="IGV50" s="117"/>
      <c r="IGW50" s="117"/>
      <c r="IGX50" s="117"/>
      <c r="IGY50" s="117"/>
      <c r="IGZ50" s="117"/>
      <c r="IHA50" s="117"/>
      <c r="IHB50" s="117"/>
      <c r="IHC50" s="117"/>
      <c r="IHD50" s="117"/>
      <c r="IHE50" s="117"/>
      <c r="IHF50" s="117"/>
      <c r="IHG50" s="117"/>
      <c r="IHH50" s="117"/>
      <c r="IHI50" s="117"/>
      <c r="IHJ50" s="117"/>
      <c r="IHK50" s="117"/>
      <c r="IHL50" s="117"/>
      <c r="IHM50" s="117"/>
      <c r="IHN50" s="117"/>
      <c r="IHO50" s="117"/>
      <c r="IHP50" s="117"/>
      <c r="IHQ50" s="117"/>
      <c r="IHR50" s="117"/>
      <c r="IHS50" s="117"/>
      <c r="IHT50" s="117"/>
      <c r="IHU50" s="117"/>
      <c r="IHV50" s="117"/>
      <c r="IHW50" s="117"/>
      <c r="IHX50" s="117"/>
      <c r="IHY50" s="117"/>
      <c r="IHZ50" s="117"/>
      <c r="IIA50" s="117"/>
      <c r="IIB50" s="117"/>
      <c r="IIC50" s="117"/>
      <c r="IID50" s="117"/>
      <c r="IIE50" s="117"/>
      <c r="IIF50" s="117"/>
      <c r="IIG50" s="117"/>
      <c r="IIH50" s="117"/>
      <c r="III50" s="117"/>
      <c r="IIJ50" s="117"/>
      <c r="IIK50" s="117"/>
      <c r="IIL50" s="117"/>
      <c r="IIM50" s="117"/>
      <c r="IIN50" s="117"/>
      <c r="IIO50" s="117"/>
      <c r="IIP50" s="117"/>
      <c r="IIQ50" s="117"/>
      <c r="IIR50" s="117"/>
      <c r="IIS50" s="117"/>
      <c r="IIT50" s="117"/>
      <c r="IIU50" s="117"/>
      <c r="IIV50" s="117"/>
      <c r="IIW50" s="117"/>
      <c r="IIX50" s="117"/>
      <c r="IIY50" s="117"/>
      <c r="IIZ50" s="117"/>
      <c r="IJA50" s="117"/>
      <c r="IJB50" s="117"/>
      <c r="IJC50" s="117"/>
      <c r="IJD50" s="117"/>
      <c r="IJE50" s="117"/>
      <c r="IJF50" s="117"/>
      <c r="IJG50" s="117"/>
      <c r="IJH50" s="117"/>
      <c r="IJI50" s="117"/>
      <c r="IJJ50" s="117"/>
      <c r="IJK50" s="117"/>
      <c r="IJL50" s="117"/>
      <c r="IJM50" s="117"/>
      <c r="IJN50" s="117"/>
      <c r="IJO50" s="117"/>
      <c r="IJP50" s="117"/>
      <c r="IJQ50" s="117"/>
      <c r="IJR50" s="117"/>
      <c r="IJS50" s="117"/>
      <c r="IJT50" s="117"/>
      <c r="IJU50" s="117"/>
      <c r="IJV50" s="117"/>
      <c r="IJW50" s="117"/>
      <c r="IJX50" s="117"/>
      <c r="IJY50" s="117"/>
      <c r="IJZ50" s="117"/>
      <c r="IKA50" s="117"/>
      <c r="IKB50" s="117"/>
      <c r="IKC50" s="117"/>
      <c r="IKD50" s="117"/>
      <c r="IKE50" s="117"/>
      <c r="IKF50" s="117"/>
      <c r="IKG50" s="117"/>
      <c r="IKH50" s="117"/>
      <c r="IKI50" s="117"/>
      <c r="IKJ50" s="117"/>
      <c r="IKK50" s="117"/>
      <c r="IKL50" s="117"/>
      <c r="IKM50" s="117"/>
      <c r="IKN50" s="117"/>
      <c r="IKO50" s="117"/>
      <c r="IKP50" s="117"/>
      <c r="IKQ50" s="117"/>
      <c r="IKR50" s="117"/>
      <c r="IKS50" s="117"/>
      <c r="IKT50" s="117"/>
      <c r="IKU50" s="117"/>
      <c r="IKV50" s="117"/>
      <c r="IKW50" s="117"/>
      <c r="IKX50" s="117"/>
      <c r="IKY50" s="117"/>
      <c r="IKZ50" s="117"/>
      <c r="ILA50" s="117"/>
      <c r="ILB50" s="117"/>
      <c r="ILC50" s="117"/>
      <c r="ILD50" s="117"/>
      <c r="ILE50" s="117"/>
      <c r="ILF50" s="117"/>
      <c r="ILG50" s="117"/>
      <c r="ILH50" s="117"/>
      <c r="ILI50" s="117"/>
      <c r="ILJ50" s="117"/>
      <c r="ILK50" s="117"/>
      <c r="ILL50" s="117"/>
      <c r="ILM50" s="117"/>
      <c r="ILN50" s="117"/>
      <c r="ILO50" s="117"/>
      <c r="ILP50" s="117"/>
      <c r="ILQ50" s="117"/>
      <c r="ILR50" s="117"/>
      <c r="ILS50" s="117"/>
      <c r="ILT50" s="117"/>
      <c r="ILU50" s="117"/>
      <c r="ILV50" s="117"/>
      <c r="ILW50" s="117"/>
      <c r="ILX50" s="117"/>
      <c r="ILY50" s="117"/>
      <c r="ILZ50" s="117"/>
      <c r="IMA50" s="117"/>
      <c r="IMB50" s="117"/>
      <c r="IMC50" s="117"/>
      <c r="IMD50" s="117"/>
      <c r="IME50" s="117"/>
      <c r="IMF50" s="117"/>
      <c r="IMG50" s="117"/>
      <c r="IMH50" s="117"/>
      <c r="IMI50" s="117"/>
      <c r="IMJ50" s="117"/>
      <c r="IMK50" s="117"/>
      <c r="IML50" s="117"/>
      <c r="IMM50" s="117"/>
      <c r="IMN50" s="117"/>
      <c r="IMO50" s="117"/>
      <c r="IMP50" s="117"/>
      <c r="IMQ50" s="117"/>
      <c r="IMR50" s="117"/>
      <c r="IMS50" s="117"/>
      <c r="IMT50" s="117"/>
      <c r="IMU50" s="117"/>
      <c r="IMV50" s="117"/>
      <c r="IMW50" s="117"/>
      <c r="IMX50" s="117"/>
      <c r="IMY50" s="117"/>
      <c r="IMZ50" s="117"/>
      <c r="INA50" s="117"/>
      <c r="INB50" s="117"/>
      <c r="INC50" s="117"/>
      <c r="IND50" s="117"/>
      <c r="INE50" s="117"/>
      <c r="INF50" s="117"/>
      <c r="ING50" s="117"/>
      <c r="INH50" s="117"/>
      <c r="INI50" s="117"/>
      <c r="INJ50" s="117"/>
      <c r="INK50" s="117"/>
      <c r="INL50" s="117"/>
      <c r="INM50" s="117"/>
      <c r="INN50" s="117"/>
      <c r="INO50" s="117"/>
      <c r="INP50" s="117"/>
      <c r="INQ50" s="117"/>
      <c r="INR50" s="117"/>
      <c r="INS50" s="117"/>
      <c r="INT50" s="117"/>
      <c r="INU50" s="117"/>
      <c r="INV50" s="117"/>
      <c r="INW50" s="117"/>
      <c r="INX50" s="117"/>
      <c r="INY50" s="117"/>
      <c r="INZ50" s="117"/>
      <c r="IOA50" s="117"/>
      <c r="IOB50" s="117"/>
      <c r="IOC50" s="117"/>
      <c r="IOD50" s="117"/>
      <c r="IOE50" s="117"/>
      <c r="IOF50" s="117"/>
      <c r="IOG50" s="117"/>
      <c r="IOH50" s="117"/>
      <c r="IOI50" s="117"/>
      <c r="IOJ50" s="117"/>
      <c r="IOK50" s="117"/>
      <c r="IOL50" s="117"/>
      <c r="IOM50" s="117"/>
      <c r="ION50" s="117"/>
      <c r="IOO50" s="117"/>
      <c r="IOP50" s="117"/>
      <c r="IOQ50" s="117"/>
      <c r="IOR50" s="117"/>
      <c r="IOS50" s="117"/>
      <c r="IOT50" s="117"/>
      <c r="IOU50" s="117"/>
      <c r="IOV50" s="117"/>
      <c r="IOW50" s="117"/>
      <c r="IOX50" s="117"/>
      <c r="IOY50" s="117"/>
      <c r="IOZ50" s="117"/>
      <c r="IPA50" s="117"/>
      <c r="IPB50" s="117"/>
      <c r="IPC50" s="117"/>
      <c r="IPD50" s="117"/>
      <c r="IPE50" s="117"/>
      <c r="IPF50" s="117"/>
      <c r="IPG50" s="117"/>
      <c r="IPH50" s="117"/>
      <c r="IPI50" s="117"/>
      <c r="IPJ50" s="117"/>
      <c r="IPK50" s="117"/>
      <c r="IPL50" s="117"/>
      <c r="IPM50" s="117"/>
      <c r="IPN50" s="117"/>
      <c r="IPO50" s="117"/>
      <c r="IPP50" s="117"/>
      <c r="IPQ50" s="117"/>
      <c r="IPR50" s="117"/>
      <c r="IPS50" s="117"/>
      <c r="IPT50" s="117"/>
      <c r="IPU50" s="117"/>
      <c r="IPV50" s="117"/>
      <c r="IPW50" s="117"/>
      <c r="IPX50" s="117"/>
      <c r="IPY50" s="117"/>
      <c r="IPZ50" s="117"/>
      <c r="IQA50" s="117"/>
      <c r="IQB50" s="117"/>
      <c r="IQC50" s="117"/>
      <c r="IQD50" s="117"/>
      <c r="IQE50" s="117"/>
      <c r="IQF50" s="117"/>
      <c r="IQG50" s="117"/>
      <c r="IQH50" s="117"/>
      <c r="IQI50" s="117"/>
      <c r="IQJ50" s="117"/>
      <c r="IQK50" s="117"/>
      <c r="IQL50" s="117"/>
      <c r="IQM50" s="117"/>
      <c r="IQN50" s="117"/>
      <c r="IQO50" s="117"/>
      <c r="IQP50" s="117"/>
      <c r="IQQ50" s="117"/>
      <c r="IQR50" s="117"/>
      <c r="IQS50" s="117"/>
      <c r="IQT50" s="117"/>
      <c r="IQU50" s="117"/>
      <c r="IQV50" s="117"/>
      <c r="IQW50" s="117"/>
      <c r="IQX50" s="117"/>
      <c r="IQY50" s="117"/>
      <c r="IQZ50" s="117"/>
      <c r="IRA50" s="117"/>
      <c r="IRB50" s="117"/>
      <c r="IRC50" s="117"/>
      <c r="IRD50" s="117"/>
      <c r="IRE50" s="117"/>
      <c r="IRF50" s="117"/>
      <c r="IRG50" s="117"/>
      <c r="IRH50" s="117"/>
      <c r="IRI50" s="117"/>
      <c r="IRJ50" s="117"/>
      <c r="IRK50" s="117"/>
      <c r="IRL50" s="117"/>
      <c r="IRM50" s="117"/>
      <c r="IRN50" s="117"/>
      <c r="IRO50" s="117"/>
      <c r="IRP50" s="117"/>
      <c r="IRQ50" s="117"/>
      <c r="IRR50" s="117"/>
      <c r="IRS50" s="117"/>
      <c r="IRT50" s="117"/>
      <c r="IRU50" s="117"/>
      <c r="IRV50" s="117"/>
      <c r="IRW50" s="117"/>
      <c r="IRX50" s="117"/>
      <c r="IRY50" s="117"/>
      <c r="IRZ50" s="117"/>
      <c r="ISA50" s="117"/>
      <c r="ISB50" s="117"/>
      <c r="ISC50" s="117"/>
      <c r="ISD50" s="117"/>
      <c r="ISE50" s="117"/>
      <c r="ISF50" s="117"/>
      <c r="ISG50" s="117"/>
      <c r="ISH50" s="117"/>
      <c r="ISI50" s="117"/>
      <c r="ISJ50" s="117"/>
      <c r="ISK50" s="117"/>
      <c r="ISL50" s="117"/>
      <c r="ISM50" s="117"/>
      <c r="ISN50" s="117"/>
      <c r="ISO50" s="117"/>
      <c r="ISP50" s="117"/>
      <c r="ISQ50" s="117"/>
      <c r="ISR50" s="117"/>
      <c r="ISS50" s="117"/>
      <c r="IST50" s="117"/>
      <c r="ISU50" s="117"/>
      <c r="ISV50" s="117"/>
      <c r="ISW50" s="117"/>
      <c r="ISX50" s="117"/>
      <c r="ISY50" s="117"/>
      <c r="ISZ50" s="117"/>
      <c r="ITA50" s="117"/>
      <c r="ITB50" s="117"/>
      <c r="ITC50" s="117"/>
      <c r="ITD50" s="117"/>
      <c r="ITE50" s="117"/>
      <c r="ITF50" s="117"/>
      <c r="ITG50" s="117"/>
      <c r="ITH50" s="117"/>
      <c r="ITI50" s="117"/>
      <c r="ITJ50" s="117"/>
      <c r="ITK50" s="117"/>
      <c r="ITL50" s="117"/>
      <c r="ITM50" s="117"/>
      <c r="ITN50" s="117"/>
      <c r="ITO50" s="117"/>
      <c r="ITP50" s="117"/>
      <c r="ITQ50" s="117"/>
      <c r="ITR50" s="117"/>
      <c r="ITS50" s="117"/>
      <c r="ITT50" s="117"/>
      <c r="ITU50" s="117"/>
      <c r="ITV50" s="117"/>
      <c r="ITW50" s="117"/>
      <c r="ITX50" s="117"/>
      <c r="ITY50" s="117"/>
      <c r="ITZ50" s="117"/>
      <c r="IUA50" s="117"/>
      <c r="IUB50" s="117"/>
      <c r="IUC50" s="117"/>
      <c r="IUD50" s="117"/>
      <c r="IUE50" s="117"/>
      <c r="IUF50" s="117"/>
      <c r="IUG50" s="117"/>
      <c r="IUH50" s="117"/>
      <c r="IUI50" s="117"/>
      <c r="IUJ50" s="117"/>
      <c r="IUK50" s="117"/>
      <c r="IUL50" s="117"/>
      <c r="IUM50" s="117"/>
      <c r="IUN50" s="117"/>
      <c r="IUO50" s="117"/>
      <c r="IUP50" s="117"/>
      <c r="IUQ50" s="117"/>
      <c r="IUR50" s="117"/>
      <c r="IUS50" s="117"/>
      <c r="IUT50" s="117"/>
      <c r="IUU50" s="117"/>
      <c r="IUV50" s="117"/>
      <c r="IUW50" s="117"/>
      <c r="IUX50" s="117"/>
      <c r="IUY50" s="117"/>
      <c r="IUZ50" s="117"/>
      <c r="IVA50" s="117"/>
      <c r="IVB50" s="117"/>
      <c r="IVC50" s="117"/>
      <c r="IVD50" s="117"/>
      <c r="IVE50" s="117"/>
      <c r="IVF50" s="117"/>
      <c r="IVG50" s="117"/>
      <c r="IVH50" s="117"/>
      <c r="IVI50" s="117"/>
      <c r="IVJ50" s="117"/>
      <c r="IVK50" s="117"/>
      <c r="IVL50" s="117"/>
      <c r="IVM50" s="117"/>
      <c r="IVN50" s="117"/>
      <c r="IVO50" s="117"/>
      <c r="IVP50" s="117"/>
      <c r="IVQ50" s="117"/>
      <c r="IVR50" s="117"/>
      <c r="IVS50" s="117"/>
      <c r="IVT50" s="117"/>
      <c r="IVU50" s="117"/>
      <c r="IVV50" s="117"/>
      <c r="IVW50" s="117"/>
      <c r="IVX50" s="117"/>
      <c r="IVY50" s="117"/>
      <c r="IVZ50" s="117"/>
      <c r="IWA50" s="117"/>
      <c r="IWB50" s="117"/>
      <c r="IWC50" s="117"/>
      <c r="IWD50" s="117"/>
      <c r="IWE50" s="117"/>
      <c r="IWF50" s="117"/>
      <c r="IWG50" s="117"/>
      <c r="IWH50" s="117"/>
      <c r="IWI50" s="117"/>
      <c r="IWJ50" s="117"/>
      <c r="IWK50" s="117"/>
      <c r="IWL50" s="117"/>
      <c r="IWM50" s="117"/>
      <c r="IWN50" s="117"/>
      <c r="IWO50" s="117"/>
      <c r="IWP50" s="117"/>
      <c r="IWQ50" s="117"/>
      <c r="IWR50" s="117"/>
      <c r="IWS50" s="117"/>
      <c r="IWT50" s="117"/>
      <c r="IWU50" s="117"/>
      <c r="IWV50" s="117"/>
      <c r="IWW50" s="117"/>
      <c r="IWX50" s="117"/>
      <c r="IWY50" s="117"/>
      <c r="IWZ50" s="117"/>
      <c r="IXA50" s="117"/>
      <c r="IXB50" s="117"/>
      <c r="IXC50" s="117"/>
      <c r="IXD50" s="117"/>
      <c r="IXE50" s="117"/>
      <c r="IXF50" s="117"/>
      <c r="IXG50" s="117"/>
      <c r="IXH50" s="117"/>
      <c r="IXI50" s="117"/>
      <c r="IXJ50" s="117"/>
      <c r="IXK50" s="117"/>
      <c r="IXL50" s="117"/>
      <c r="IXM50" s="117"/>
      <c r="IXN50" s="117"/>
      <c r="IXO50" s="117"/>
      <c r="IXP50" s="117"/>
      <c r="IXQ50" s="117"/>
      <c r="IXR50" s="117"/>
      <c r="IXS50" s="117"/>
      <c r="IXT50" s="117"/>
      <c r="IXU50" s="117"/>
      <c r="IXV50" s="117"/>
      <c r="IXW50" s="117"/>
      <c r="IXX50" s="117"/>
      <c r="IXY50" s="117"/>
      <c r="IXZ50" s="117"/>
      <c r="IYA50" s="117"/>
      <c r="IYB50" s="117"/>
      <c r="IYC50" s="117"/>
      <c r="IYD50" s="117"/>
      <c r="IYE50" s="117"/>
      <c r="IYF50" s="117"/>
      <c r="IYG50" s="117"/>
      <c r="IYH50" s="117"/>
      <c r="IYI50" s="117"/>
      <c r="IYJ50" s="117"/>
      <c r="IYK50" s="117"/>
      <c r="IYL50" s="117"/>
      <c r="IYM50" s="117"/>
      <c r="IYN50" s="117"/>
      <c r="IYO50" s="117"/>
      <c r="IYP50" s="117"/>
      <c r="IYQ50" s="117"/>
      <c r="IYR50" s="117"/>
      <c r="IYS50" s="117"/>
      <c r="IYT50" s="117"/>
      <c r="IYU50" s="117"/>
      <c r="IYV50" s="117"/>
      <c r="IYW50" s="117"/>
      <c r="IYX50" s="117"/>
      <c r="IYY50" s="117"/>
      <c r="IYZ50" s="117"/>
      <c r="IZA50" s="117"/>
      <c r="IZB50" s="117"/>
      <c r="IZC50" s="117"/>
      <c r="IZD50" s="117"/>
      <c r="IZE50" s="117"/>
      <c r="IZF50" s="117"/>
      <c r="IZG50" s="117"/>
      <c r="IZH50" s="117"/>
      <c r="IZI50" s="117"/>
      <c r="IZJ50" s="117"/>
      <c r="IZK50" s="117"/>
      <c r="IZL50" s="117"/>
      <c r="IZM50" s="117"/>
      <c r="IZN50" s="117"/>
      <c r="IZO50" s="117"/>
      <c r="IZP50" s="117"/>
      <c r="IZQ50" s="117"/>
      <c r="IZR50" s="117"/>
      <c r="IZS50" s="117"/>
      <c r="IZT50" s="117"/>
      <c r="IZU50" s="117"/>
      <c r="IZV50" s="117"/>
      <c r="IZW50" s="117"/>
      <c r="IZX50" s="117"/>
      <c r="IZY50" s="117"/>
      <c r="IZZ50" s="117"/>
      <c r="JAA50" s="117"/>
      <c r="JAB50" s="117"/>
      <c r="JAC50" s="117"/>
      <c r="JAD50" s="117"/>
      <c r="JAE50" s="117"/>
      <c r="JAF50" s="117"/>
      <c r="JAG50" s="117"/>
      <c r="JAH50" s="117"/>
      <c r="JAI50" s="117"/>
      <c r="JAJ50" s="117"/>
      <c r="JAK50" s="117"/>
      <c r="JAL50" s="117"/>
      <c r="JAM50" s="117"/>
      <c r="JAN50" s="117"/>
      <c r="JAO50" s="117"/>
      <c r="JAP50" s="117"/>
      <c r="JAQ50" s="117"/>
      <c r="JAR50" s="117"/>
      <c r="JAS50" s="117"/>
      <c r="JAT50" s="117"/>
      <c r="JAU50" s="117"/>
      <c r="JAV50" s="117"/>
      <c r="JAW50" s="117"/>
      <c r="JAX50" s="117"/>
      <c r="JAY50" s="117"/>
      <c r="JAZ50" s="117"/>
      <c r="JBA50" s="117"/>
      <c r="JBB50" s="117"/>
      <c r="JBC50" s="117"/>
      <c r="JBD50" s="117"/>
      <c r="JBE50" s="117"/>
      <c r="JBF50" s="117"/>
      <c r="JBG50" s="117"/>
      <c r="JBH50" s="117"/>
      <c r="JBI50" s="117"/>
      <c r="JBJ50" s="117"/>
      <c r="JBK50" s="117"/>
      <c r="JBL50" s="117"/>
      <c r="JBM50" s="117"/>
      <c r="JBN50" s="117"/>
      <c r="JBO50" s="117"/>
      <c r="JBP50" s="117"/>
      <c r="JBQ50" s="117"/>
      <c r="JBR50" s="117"/>
      <c r="JBS50" s="117"/>
      <c r="JBT50" s="117"/>
      <c r="JBU50" s="117"/>
      <c r="JBV50" s="117"/>
      <c r="JBW50" s="117"/>
      <c r="JBX50" s="117"/>
      <c r="JBY50" s="117"/>
      <c r="JBZ50" s="117"/>
      <c r="JCA50" s="117"/>
      <c r="JCB50" s="117"/>
      <c r="JCC50" s="117"/>
      <c r="JCD50" s="117"/>
      <c r="JCE50" s="117"/>
      <c r="JCF50" s="117"/>
      <c r="JCG50" s="117"/>
      <c r="JCH50" s="117"/>
      <c r="JCI50" s="117"/>
      <c r="JCJ50" s="117"/>
      <c r="JCK50" s="117"/>
      <c r="JCL50" s="117"/>
      <c r="JCM50" s="117"/>
      <c r="JCN50" s="117"/>
      <c r="JCO50" s="117"/>
      <c r="JCP50" s="117"/>
      <c r="JCQ50" s="117"/>
      <c r="JCR50" s="117"/>
      <c r="JCS50" s="117"/>
      <c r="JCT50" s="117"/>
      <c r="JCU50" s="117"/>
      <c r="JCV50" s="117"/>
      <c r="JCW50" s="117"/>
      <c r="JCX50" s="117"/>
      <c r="JCY50" s="117"/>
      <c r="JCZ50" s="117"/>
      <c r="JDA50" s="117"/>
      <c r="JDB50" s="117"/>
      <c r="JDC50" s="117"/>
      <c r="JDD50" s="117"/>
      <c r="JDE50" s="117"/>
      <c r="JDF50" s="117"/>
      <c r="JDG50" s="117"/>
      <c r="JDH50" s="117"/>
      <c r="JDI50" s="117"/>
      <c r="JDJ50" s="117"/>
      <c r="JDK50" s="117"/>
      <c r="JDL50" s="117"/>
      <c r="JDM50" s="117"/>
      <c r="JDN50" s="117"/>
      <c r="JDO50" s="117"/>
      <c r="JDP50" s="117"/>
      <c r="JDQ50" s="117"/>
      <c r="JDR50" s="117"/>
      <c r="JDS50" s="117"/>
      <c r="JDT50" s="117"/>
      <c r="JDU50" s="117"/>
      <c r="JDV50" s="117"/>
      <c r="JDW50" s="117"/>
      <c r="JDX50" s="117"/>
      <c r="JDY50" s="117"/>
      <c r="JDZ50" s="117"/>
      <c r="JEA50" s="117"/>
      <c r="JEB50" s="117"/>
      <c r="JEC50" s="117"/>
      <c r="JED50" s="117"/>
      <c r="JEE50" s="117"/>
      <c r="JEF50" s="117"/>
      <c r="JEG50" s="117"/>
      <c r="JEH50" s="117"/>
      <c r="JEI50" s="117"/>
      <c r="JEJ50" s="117"/>
      <c r="JEK50" s="117"/>
      <c r="JEL50" s="117"/>
      <c r="JEM50" s="117"/>
      <c r="JEN50" s="117"/>
      <c r="JEO50" s="117"/>
      <c r="JEP50" s="117"/>
      <c r="JEQ50" s="117"/>
      <c r="JER50" s="117"/>
      <c r="JES50" s="117"/>
      <c r="JET50" s="117"/>
      <c r="JEU50" s="117"/>
      <c r="JEV50" s="117"/>
      <c r="JEW50" s="117"/>
      <c r="JEX50" s="117"/>
      <c r="JEY50" s="117"/>
      <c r="JEZ50" s="117"/>
      <c r="JFA50" s="117"/>
      <c r="JFB50" s="117"/>
      <c r="JFC50" s="117"/>
      <c r="JFD50" s="117"/>
      <c r="JFE50" s="117"/>
      <c r="JFF50" s="117"/>
      <c r="JFG50" s="117"/>
      <c r="JFH50" s="117"/>
      <c r="JFI50" s="117"/>
      <c r="JFJ50" s="117"/>
      <c r="JFK50" s="117"/>
      <c r="JFL50" s="117"/>
      <c r="JFM50" s="117"/>
      <c r="JFN50" s="117"/>
      <c r="JFO50" s="117"/>
      <c r="JFP50" s="117"/>
      <c r="JFQ50" s="117"/>
      <c r="JFR50" s="117"/>
      <c r="JFS50" s="117"/>
      <c r="JFT50" s="117"/>
      <c r="JFU50" s="117"/>
      <c r="JFV50" s="117"/>
      <c r="JFW50" s="117"/>
      <c r="JFX50" s="117"/>
      <c r="JFY50" s="117"/>
      <c r="JFZ50" s="117"/>
      <c r="JGA50" s="117"/>
      <c r="JGB50" s="117"/>
      <c r="JGC50" s="117"/>
      <c r="JGD50" s="117"/>
      <c r="JGE50" s="117"/>
      <c r="JGF50" s="117"/>
      <c r="JGG50" s="117"/>
      <c r="JGH50" s="117"/>
      <c r="JGI50" s="117"/>
      <c r="JGJ50" s="117"/>
      <c r="JGK50" s="117"/>
      <c r="JGL50" s="117"/>
      <c r="JGM50" s="117"/>
      <c r="JGN50" s="117"/>
      <c r="JGO50" s="117"/>
      <c r="JGP50" s="117"/>
      <c r="JGQ50" s="117"/>
      <c r="JGR50" s="117"/>
      <c r="JGS50" s="117"/>
      <c r="JGT50" s="117"/>
      <c r="JGU50" s="117"/>
      <c r="JGV50" s="117"/>
      <c r="JGW50" s="117"/>
      <c r="JGX50" s="117"/>
      <c r="JGY50" s="117"/>
      <c r="JGZ50" s="117"/>
      <c r="JHA50" s="117"/>
      <c r="JHB50" s="117"/>
      <c r="JHC50" s="117"/>
      <c r="JHD50" s="117"/>
      <c r="JHE50" s="117"/>
      <c r="JHF50" s="117"/>
      <c r="JHG50" s="117"/>
      <c r="JHH50" s="117"/>
      <c r="JHI50" s="117"/>
      <c r="JHJ50" s="117"/>
      <c r="JHK50" s="117"/>
      <c r="JHL50" s="117"/>
      <c r="JHM50" s="117"/>
      <c r="JHN50" s="117"/>
      <c r="JHO50" s="117"/>
      <c r="JHP50" s="117"/>
      <c r="JHQ50" s="117"/>
      <c r="JHR50" s="117"/>
      <c r="JHS50" s="117"/>
      <c r="JHT50" s="117"/>
      <c r="JHU50" s="117"/>
      <c r="JHV50" s="117"/>
      <c r="JHW50" s="117"/>
      <c r="JHX50" s="117"/>
      <c r="JHY50" s="117"/>
      <c r="JHZ50" s="117"/>
      <c r="JIA50" s="117"/>
      <c r="JIB50" s="117"/>
      <c r="JIC50" s="117"/>
      <c r="JID50" s="117"/>
      <c r="JIE50" s="117"/>
      <c r="JIF50" s="117"/>
      <c r="JIG50" s="117"/>
      <c r="JIH50" s="117"/>
      <c r="JII50" s="117"/>
      <c r="JIJ50" s="117"/>
      <c r="JIK50" s="117"/>
      <c r="JIL50" s="117"/>
      <c r="JIM50" s="117"/>
      <c r="JIN50" s="117"/>
      <c r="JIO50" s="117"/>
      <c r="JIP50" s="117"/>
      <c r="JIQ50" s="117"/>
      <c r="JIR50" s="117"/>
      <c r="JIS50" s="117"/>
      <c r="JIT50" s="117"/>
      <c r="JIU50" s="117"/>
      <c r="JIV50" s="117"/>
      <c r="JIW50" s="117"/>
      <c r="JIX50" s="117"/>
      <c r="JIY50" s="117"/>
      <c r="JIZ50" s="117"/>
      <c r="JJA50" s="117"/>
      <c r="JJB50" s="117"/>
      <c r="JJC50" s="117"/>
      <c r="JJD50" s="117"/>
      <c r="JJE50" s="117"/>
      <c r="JJF50" s="117"/>
      <c r="JJG50" s="117"/>
      <c r="JJH50" s="117"/>
      <c r="JJI50" s="117"/>
      <c r="JJJ50" s="117"/>
      <c r="JJK50" s="117"/>
      <c r="JJL50" s="117"/>
      <c r="JJM50" s="117"/>
      <c r="JJN50" s="117"/>
      <c r="JJO50" s="117"/>
      <c r="JJP50" s="117"/>
      <c r="JJQ50" s="117"/>
      <c r="JJR50" s="117"/>
      <c r="JJS50" s="117"/>
      <c r="JJT50" s="117"/>
      <c r="JJU50" s="117"/>
      <c r="JJV50" s="117"/>
      <c r="JJW50" s="117"/>
      <c r="JJX50" s="117"/>
      <c r="JJY50" s="117"/>
      <c r="JJZ50" s="117"/>
      <c r="JKA50" s="117"/>
      <c r="JKB50" s="117"/>
      <c r="JKC50" s="117"/>
      <c r="JKD50" s="117"/>
      <c r="JKE50" s="117"/>
      <c r="JKF50" s="117"/>
      <c r="JKG50" s="117"/>
      <c r="JKH50" s="117"/>
      <c r="JKI50" s="117"/>
      <c r="JKJ50" s="117"/>
      <c r="JKK50" s="117"/>
      <c r="JKL50" s="117"/>
      <c r="JKM50" s="117"/>
      <c r="JKN50" s="117"/>
      <c r="JKO50" s="117"/>
      <c r="JKP50" s="117"/>
      <c r="JKQ50" s="117"/>
      <c r="JKR50" s="117"/>
      <c r="JKS50" s="117"/>
      <c r="JKT50" s="117"/>
      <c r="JKU50" s="117"/>
      <c r="JKV50" s="117"/>
      <c r="JKW50" s="117"/>
      <c r="JKX50" s="117"/>
      <c r="JKY50" s="117"/>
      <c r="JKZ50" s="117"/>
      <c r="JLA50" s="117"/>
      <c r="JLB50" s="117"/>
      <c r="JLC50" s="117"/>
      <c r="JLD50" s="117"/>
      <c r="JLE50" s="117"/>
      <c r="JLF50" s="117"/>
      <c r="JLG50" s="117"/>
      <c r="JLH50" s="117"/>
      <c r="JLI50" s="117"/>
      <c r="JLJ50" s="117"/>
      <c r="JLK50" s="117"/>
      <c r="JLL50" s="117"/>
      <c r="JLM50" s="117"/>
      <c r="JLN50" s="117"/>
      <c r="JLO50" s="117"/>
      <c r="JLP50" s="117"/>
      <c r="JLQ50" s="117"/>
      <c r="JLR50" s="117"/>
      <c r="JLS50" s="117"/>
      <c r="JLT50" s="117"/>
      <c r="JLU50" s="117"/>
      <c r="JLV50" s="117"/>
      <c r="JLW50" s="117"/>
      <c r="JLX50" s="117"/>
      <c r="JLY50" s="117"/>
      <c r="JLZ50" s="117"/>
      <c r="JMA50" s="117"/>
      <c r="JMB50" s="117"/>
      <c r="JMC50" s="117"/>
      <c r="JMD50" s="117"/>
      <c r="JME50" s="117"/>
      <c r="JMF50" s="117"/>
      <c r="JMG50" s="117"/>
      <c r="JMH50" s="117"/>
      <c r="JMI50" s="117"/>
      <c r="JMJ50" s="117"/>
      <c r="JMK50" s="117"/>
      <c r="JML50" s="117"/>
      <c r="JMM50" s="117"/>
      <c r="JMN50" s="117"/>
      <c r="JMO50" s="117"/>
      <c r="JMP50" s="117"/>
      <c r="JMQ50" s="117"/>
      <c r="JMR50" s="117"/>
      <c r="JMS50" s="117"/>
      <c r="JMT50" s="117"/>
      <c r="JMU50" s="117"/>
      <c r="JMV50" s="117"/>
      <c r="JMW50" s="117"/>
      <c r="JMX50" s="117"/>
      <c r="JMY50" s="117"/>
      <c r="JMZ50" s="117"/>
      <c r="JNA50" s="117"/>
      <c r="JNB50" s="117"/>
      <c r="JNC50" s="117"/>
      <c r="JND50" s="117"/>
      <c r="JNE50" s="117"/>
      <c r="JNF50" s="117"/>
      <c r="JNG50" s="117"/>
      <c r="JNH50" s="117"/>
      <c r="JNI50" s="117"/>
      <c r="JNJ50" s="117"/>
      <c r="JNK50" s="117"/>
      <c r="JNL50" s="117"/>
      <c r="JNM50" s="117"/>
      <c r="JNN50" s="117"/>
      <c r="JNO50" s="117"/>
      <c r="JNP50" s="117"/>
      <c r="JNQ50" s="117"/>
      <c r="JNR50" s="117"/>
      <c r="JNS50" s="117"/>
      <c r="JNT50" s="117"/>
      <c r="JNU50" s="117"/>
      <c r="JNV50" s="117"/>
      <c r="JNW50" s="117"/>
      <c r="JNX50" s="117"/>
      <c r="JNY50" s="117"/>
      <c r="JNZ50" s="117"/>
      <c r="JOA50" s="117"/>
      <c r="JOB50" s="117"/>
      <c r="JOC50" s="117"/>
      <c r="JOD50" s="117"/>
      <c r="JOE50" s="117"/>
      <c r="JOF50" s="117"/>
      <c r="JOG50" s="117"/>
      <c r="JOH50" s="117"/>
      <c r="JOI50" s="117"/>
      <c r="JOJ50" s="117"/>
      <c r="JOK50" s="117"/>
      <c r="JOL50" s="117"/>
      <c r="JOM50" s="117"/>
      <c r="JON50" s="117"/>
      <c r="JOO50" s="117"/>
      <c r="JOP50" s="117"/>
      <c r="JOQ50" s="117"/>
      <c r="JOR50" s="117"/>
      <c r="JOS50" s="117"/>
      <c r="JOT50" s="117"/>
      <c r="JOU50" s="117"/>
      <c r="JOV50" s="117"/>
      <c r="JOW50" s="117"/>
      <c r="JOX50" s="117"/>
      <c r="JOY50" s="117"/>
      <c r="JOZ50" s="117"/>
      <c r="JPA50" s="117"/>
      <c r="JPB50" s="117"/>
      <c r="JPC50" s="117"/>
      <c r="JPD50" s="117"/>
      <c r="JPE50" s="117"/>
      <c r="JPF50" s="117"/>
      <c r="JPG50" s="117"/>
      <c r="JPH50" s="117"/>
      <c r="JPI50" s="117"/>
      <c r="JPJ50" s="117"/>
      <c r="JPK50" s="117"/>
      <c r="JPL50" s="117"/>
      <c r="JPM50" s="117"/>
      <c r="JPN50" s="117"/>
      <c r="JPO50" s="117"/>
      <c r="JPP50" s="117"/>
      <c r="JPQ50" s="117"/>
      <c r="JPR50" s="117"/>
      <c r="JPS50" s="117"/>
      <c r="JPT50" s="117"/>
      <c r="JPU50" s="117"/>
      <c r="JPV50" s="117"/>
      <c r="JPW50" s="117"/>
      <c r="JPX50" s="117"/>
      <c r="JPY50" s="117"/>
      <c r="JPZ50" s="117"/>
      <c r="JQA50" s="117"/>
      <c r="JQB50" s="117"/>
      <c r="JQC50" s="117"/>
      <c r="JQD50" s="117"/>
      <c r="JQE50" s="117"/>
      <c r="JQF50" s="117"/>
      <c r="JQG50" s="117"/>
      <c r="JQH50" s="117"/>
      <c r="JQI50" s="117"/>
      <c r="JQJ50" s="117"/>
      <c r="JQK50" s="117"/>
      <c r="JQL50" s="117"/>
      <c r="JQM50" s="117"/>
      <c r="JQN50" s="117"/>
      <c r="JQO50" s="117"/>
      <c r="JQP50" s="117"/>
      <c r="JQQ50" s="117"/>
      <c r="JQR50" s="117"/>
      <c r="JQS50" s="117"/>
      <c r="JQT50" s="117"/>
      <c r="JQU50" s="117"/>
      <c r="JQV50" s="117"/>
      <c r="JQW50" s="117"/>
      <c r="JQX50" s="117"/>
      <c r="JQY50" s="117"/>
      <c r="JQZ50" s="117"/>
      <c r="JRA50" s="117"/>
      <c r="JRB50" s="117"/>
      <c r="JRC50" s="117"/>
      <c r="JRD50" s="117"/>
      <c r="JRE50" s="117"/>
      <c r="JRF50" s="117"/>
      <c r="JRG50" s="117"/>
      <c r="JRH50" s="117"/>
      <c r="JRI50" s="117"/>
      <c r="JRJ50" s="117"/>
      <c r="JRK50" s="117"/>
      <c r="JRL50" s="117"/>
      <c r="JRM50" s="117"/>
      <c r="JRN50" s="117"/>
      <c r="JRO50" s="117"/>
      <c r="JRP50" s="117"/>
      <c r="JRQ50" s="117"/>
      <c r="JRR50" s="117"/>
      <c r="JRS50" s="117"/>
      <c r="JRT50" s="117"/>
      <c r="JRU50" s="117"/>
      <c r="JRV50" s="117"/>
      <c r="JRW50" s="117"/>
      <c r="JRX50" s="117"/>
      <c r="JRY50" s="117"/>
      <c r="JRZ50" s="117"/>
      <c r="JSA50" s="117"/>
      <c r="JSB50" s="117"/>
      <c r="JSC50" s="117"/>
      <c r="JSD50" s="117"/>
      <c r="JSE50" s="117"/>
      <c r="JSF50" s="117"/>
      <c r="JSG50" s="117"/>
      <c r="JSH50" s="117"/>
      <c r="JSI50" s="117"/>
      <c r="JSJ50" s="117"/>
      <c r="JSK50" s="117"/>
      <c r="JSL50" s="117"/>
      <c r="JSM50" s="117"/>
      <c r="JSN50" s="117"/>
      <c r="JSO50" s="117"/>
      <c r="JSP50" s="117"/>
      <c r="JSQ50" s="117"/>
      <c r="JSR50" s="117"/>
      <c r="JSS50" s="117"/>
      <c r="JST50" s="117"/>
      <c r="JSU50" s="117"/>
      <c r="JSV50" s="117"/>
      <c r="JSW50" s="117"/>
      <c r="JSX50" s="117"/>
      <c r="JSY50" s="117"/>
      <c r="JSZ50" s="117"/>
      <c r="JTA50" s="117"/>
      <c r="JTB50" s="117"/>
      <c r="JTC50" s="117"/>
      <c r="JTD50" s="117"/>
      <c r="JTE50" s="117"/>
      <c r="JTF50" s="117"/>
      <c r="JTG50" s="117"/>
      <c r="JTH50" s="117"/>
      <c r="JTI50" s="117"/>
      <c r="JTJ50" s="117"/>
      <c r="JTK50" s="117"/>
      <c r="JTL50" s="117"/>
      <c r="JTM50" s="117"/>
      <c r="JTN50" s="117"/>
      <c r="JTO50" s="117"/>
      <c r="JTP50" s="117"/>
      <c r="JTQ50" s="117"/>
      <c r="JTR50" s="117"/>
      <c r="JTS50" s="117"/>
      <c r="JTT50" s="117"/>
      <c r="JTU50" s="117"/>
      <c r="JTV50" s="117"/>
      <c r="JTW50" s="117"/>
      <c r="JTX50" s="117"/>
      <c r="JTY50" s="117"/>
      <c r="JTZ50" s="117"/>
      <c r="JUA50" s="117"/>
      <c r="JUB50" s="117"/>
      <c r="JUC50" s="117"/>
      <c r="JUD50" s="117"/>
      <c r="JUE50" s="117"/>
      <c r="JUF50" s="117"/>
      <c r="JUG50" s="117"/>
      <c r="JUH50" s="117"/>
      <c r="JUI50" s="117"/>
      <c r="JUJ50" s="117"/>
      <c r="JUK50" s="117"/>
      <c r="JUL50" s="117"/>
      <c r="JUM50" s="117"/>
      <c r="JUN50" s="117"/>
      <c r="JUO50" s="117"/>
      <c r="JUP50" s="117"/>
      <c r="JUQ50" s="117"/>
      <c r="JUR50" s="117"/>
      <c r="JUS50" s="117"/>
      <c r="JUT50" s="117"/>
      <c r="JUU50" s="117"/>
      <c r="JUV50" s="117"/>
      <c r="JUW50" s="117"/>
      <c r="JUX50" s="117"/>
      <c r="JUY50" s="117"/>
      <c r="JUZ50" s="117"/>
      <c r="JVA50" s="117"/>
      <c r="JVB50" s="117"/>
      <c r="JVC50" s="117"/>
      <c r="JVD50" s="117"/>
      <c r="JVE50" s="117"/>
      <c r="JVF50" s="117"/>
      <c r="JVG50" s="117"/>
      <c r="JVH50" s="117"/>
      <c r="JVI50" s="117"/>
      <c r="JVJ50" s="117"/>
      <c r="JVK50" s="117"/>
      <c r="JVL50" s="117"/>
      <c r="JVM50" s="117"/>
      <c r="JVN50" s="117"/>
      <c r="JVO50" s="117"/>
      <c r="JVP50" s="117"/>
      <c r="JVQ50" s="117"/>
      <c r="JVR50" s="117"/>
      <c r="JVS50" s="117"/>
      <c r="JVT50" s="117"/>
      <c r="JVU50" s="117"/>
      <c r="JVV50" s="117"/>
      <c r="JVW50" s="117"/>
      <c r="JVX50" s="117"/>
      <c r="JVY50" s="117"/>
      <c r="JVZ50" s="117"/>
      <c r="JWA50" s="117"/>
      <c r="JWB50" s="117"/>
      <c r="JWC50" s="117"/>
      <c r="JWD50" s="117"/>
      <c r="JWE50" s="117"/>
      <c r="JWF50" s="117"/>
      <c r="JWG50" s="117"/>
      <c r="JWH50" s="117"/>
      <c r="JWI50" s="117"/>
      <c r="JWJ50" s="117"/>
      <c r="JWK50" s="117"/>
      <c r="JWL50" s="117"/>
      <c r="JWM50" s="117"/>
      <c r="JWN50" s="117"/>
      <c r="JWO50" s="117"/>
      <c r="JWP50" s="117"/>
      <c r="JWQ50" s="117"/>
      <c r="JWR50" s="117"/>
      <c r="JWS50" s="117"/>
      <c r="JWT50" s="117"/>
      <c r="JWU50" s="117"/>
      <c r="JWV50" s="117"/>
      <c r="JWW50" s="117"/>
      <c r="JWX50" s="117"/>
      <c r="JWY50" s="117"/>
      <c r="JWZ50" s="117"/>
      <c r="JXA50" s="117"/>
      <c r="JXB50" s="117"/>
      <c r="JXC50" s="117"/>
      <c r="JXD50" s="117"/>
      <c r="JXE50" s="117"/>
      <c r="JXF50" s="117"/>
      <c r="JXG50" s="117"/>
      <c r="JXH50" s="117"/>
      <c r="JXI50" s="117"/>
      <c r="JXJ50" s="117"/>
      <c r="JXK50" s="117"/>
      <c r="JXL50" s="117"/>
      <c r="JXM50" s="117"/>
      <c r="JXN50" s="117"/>
      <c r="JXO50" s="117"/>
      <c r="JXP50" s="117"/>
      <c r="JXQ50" s="117"/>
      <c r="JXR50" s="117"/>
      <c r="JXS50" s="117"/>
      <c r="JXT50" s="117"/>
      <c r="JXU50" s="117"/>
      <c r="JXV50" s="117"/>
      <c r="JXW50" s="117"/>
      <c r="JXX50" s="117"/>
      <c r="JXY50" s="117"/>
      <c r="JXZ50" s="117"/>
      <c r="JYA50" s="117"/>
      <c r="JYB50" s="117"/>
      <c r="JYC50" s="117"/>
      <c r="JYD50" s="117"/>
      <c r="JYE50" s="117"/>
      <c r="JYF50" s="117"/>
      <c r="JYG50" s="117"/>
      <c r="JYH50" s="117"/>
      <c r="JYI50" s="117"/>
      <c r="JYJ50" s="117"/>
      <c r="JYK50" s="117"/>
      <c r="JYL50" s="117"/>
      <c r="JYM50" s="117"/>
      <c r="JYN50" s="117"/>
      <c r="JYO50" s="117"/>
      <c r="JYP50" s="117"/>
      <c r="JYQ50" s="117"/>
      <c r="JYR50" s="117"/>
      <c r="JYS50" s="117"/>
      <c r="JYT50" s="117"/>
      <c r="JYU50" s="117"/>
      <c r="JYV50" s="117"/>
      <c r="JYW50" s="117"/>
      <c r="JYX50" s="117"/>
      <c r="JYY50" s="117"/>
      <c r="JYZ50" s="117"/>
      <c r="JZA50" s="117"/>
      <c r="JZB50" s="117"/>
      <c r="JZC50" s="117"/>
      <c r="JZD50" s="117"/>
      <c r="JZE50" s="117"/>
      <c r="JZF50" s="117"/>
      <c r="JZG50" s="117"/>
      <c r="JZH50" s="117"/>
      <c r="JZI50" s="117"/>
      <c r="JZJ50" s="117"/>
      <c r="JZK50" s="117"/>
      <c r="JZL50" s="117"/>
      <c r="JZM50" s="117"/>
      <c r="JZN50" s="117"/>
      <c r="JZO50" s="117"/>
      <c r="JZP50" s="117"/>
      <c r="JZQ50" s="117"/>
      <c r="JZR50" s="117"/>
      <c r="JZS50" s="117"/>
      <c r="JZT50" s="117"/>
      <c r="JZU50" s="117"/>
      <c r="JZV50" s="117"/>
      <c r="JZW50" s="117"/>
      <c r="JZX50" s="117"/>
      <c r="JZY50" s="117"/>
      <c r="JZZ50" s="117"/>
      <c r="KAA50" s="117"/>
      <c r="KAB50" s="117"/>
      <c r="KAC50" s="117"/>
      <c r="KAD50" s="117"/>
      <c r="KAE50" s="117"/>
      <c r="KAF50" s="117"/>
      <c r="KAG50" s="117"/>
      <c r="KAH50" s="117"/>
      <c r="KAI50" s="117"/>
      <c r="KAJ50" s="117"/>
      <c r="KAK50" s="117"/>
      <c r="KAL50" s="117"/>
      <c r="KAM50" s="117"/>
      <c r="KAN50" s="117"/>
      <c r="KAO50" s="117"/>
      <c r="KAP50" s="117"/>
      <c r="KAQ50" s="117"/>
      <c r="KAR50" s="117"/>
      <c r="KAS50" s="117"/>
      <c r="KAT50" s="117"/>
      <c r="KAU50" s="117"/>
      <c r="KAV50" s="117"/>
      <c r="KAW50" s="117"/>
      <c r="KAX50" s="117"/>
      <c r="KAY50" s="117"/>
      <c r="KAZ50" s="117"/>
      <c r="KBA50" s="117"/>
      <c r="KBB50" s="117"/>
      <c r="KBC50" s="117"/>
      <c r="KBD50" s="117"/>
      <c r="KBE50" s="117"/>
      <c r="KBF50" s="117"/>
      <c r="KBG50" s="117"/>
      <c r="KBH50" s="117"/>
      <c r="KBI50" s="117"/>
      <c r="KBJ50" s="117"/>
      <c r="KBK50" s="117"/>
      <c r="KBL50" s="117"/>
      <c r="KBM50" s="117"/>
      <c r="KBN50" s="117"/>
      <c r="KBO50" s="117"/>
      <c r="KBP50" s="117"/>
      <c r="KBQ50" s="117"/>
      <c r="KBR50" s="117"/>
      <c r="KBS50" s="117"/>
      <c r="KBT50" s="117"/>
      <c r="KBU50" s="117"/>
      <c r="KBV50" s="117"/>
      <c r="KBW50" s="117"/>
      <c r="KBX50" s="117"/>
      <c r="KBY50" s="117"/>
      <c r="KBZ50" s="117"/>
      <c r="KCA50" s="117"/>
      <c r="KCB50" s="117"/>
      <c r="KCC50" s="117"/>
      <c r="KCD50" s="117"/>
      <c r="KCE50" s="117"/>
      <c r="KCF50" s="117"/>
      <c r="KCG50" s="117"/>
      <c r="KCH50" s="117"/>
      <c r="KCI50" s="117"/>
      <c r="KCJ50" s="117"/>
      <c r="KCK50" s="117"/>
      <c r="KCL50" s="117"/>
      <c r="KCM50" s="117"/>
      <c r="KCN50" s="117"/>
      <c r="KCO50" s="117"/>
      <c r="KCP50" s="117"/>
      <c r="KCQ50" s="117"/>
      <c r="KCR50" s="117"/>
      <c r="KCS50" s="117"/>
      <c r="KCT50" s="117"/>
      <c r="KCU50" s="117"/>
      <c r="KCV50" s="117"/>
      <c r="KCW50" s="117"/>
      <c r="KCX50" s="117"/>
      <c r="KCY50" s="117"/>
      <c r="KCZ50" s="117"/>
      <c r="KDA50" s="117"/>
      <c r="KDB50" s="117"/>
      <c r="KDC50" s="117"/>
      <c r="KDD50" s="117"/>
      <c r="KDE50" s="117"/>
      <c r="KDF50" s="117"/>
      <c r="KDG50" s="117"/>
      <c r="KDH50" s="117"/>
      <c r="KDI50" s="117"/>
      <c r="KDJ50" s="117"/>
      <c r="KDK50" s="117"/>
      <c r="KDL50" s="117"/>
      <c r="KDM50" s="117"/>
      <c r="KDN50" s="117"/>
      <c r="KDO50" s="117"/>
      <c r="KDP50" s="117"/>
      <c r="KDQ50" s="117"/>
      <c r="KDR50" s="117"/>
      <c r="KDS50" s="117"/>
      <c r="KDT50" s="117"/>
      <c r="KDU50" s="117"/>
      <c r="KDV50" s="117"/>
      <c r="KDW50" s="117"/>
      <c r="KDX50" s="117"/>
      <c r="KDY50" s="117"/>
      <c r="KDZ50" s="117"/>
      <c r="KEA50" s="117"/>
      <c r="KEB50" s="117"/>
      <c r="KEC50" s="117"/>
      <c r="KED50" s="117"/>
      <c r="KEE50" s="117"/>
      <c r="KEF50" s="117"/>
      <c r="KEG50" s="117"/>
      <c r="KEH50" s="117"/>
      <c r="KEI50" s="117"/>
      <c r="KEJ50" s="117"/>
      <c r="KEK50" s="117"/>
      <c r="KEL50" s="117"/>
      <c r="KEM50" s="117"/>
      <c r="KEN50" s="117"/>
      <c r="KEO50" s="117"/>
      <c r="KEP50" s="117"/>
      <c r="KEQ50" s="117"/>
      <c r="KER50" s="117"/>
      <c r="KES50" s="117"/>
      <c r="KET50" s="117"/>
      <c r="KEU50" s="117"/>
      <c r="KEV50" s="117"/>
      <c r="KEW50" s="117"/>
      <c r="KEX50" s="117"/>
      <c r="KEY50" s="117"/>
      <c r="KEZ50" s="117"/>
      <c r="KFA50" s="117"/>
      <c r="KFB50" s="117"/>
      <c r="KFC50" s="117"/>
      <c r="KFD50" s="117"/>
      <c r="KFE50" s="117"/>
      <c r="KFF50" s="117"/>
      <c r="KFG50" s="117"/>
      <c r="KFH50" s="117"/>
      <c r="KFI50" s="117"/>
      <c r="KFJ50" s="117"/>
      <c r="KFK50" s="117"/>
      <c r="KFL50" s="117"/>
      <c r="KFM50" s="117"/>
      <c r="KFN50" s="117"/>
      <c r="KFO50" s="117"/>
      <c r="KFP50" s="117"/>
      <c r="KFQ50" s="117"/>
      <c r="KFR50" s="117"/>
      <c r="KFS50" s="117"/>
      <c r="KFT50" s="117"/>
      <c r="KFU50" s="117"/>
      <c r="KFV50" s="117"/>
      <c r="KFW50" s="117"/>
      <c r="KFX50" s="117"/>
      <c r="KFY50" s="117"/>
      <c r="KFZ50" s="117"/>
      <c r="KGA50" s="117"/>
      <c r="KGB50" s="117"/>
      <c r="KGC50" s="117"/>
      <c r="KGD50" s="117"/>
      <c r="KGE50" s="117"/>
      <c r="KGF50" s="117"/>
      <c r="KGG50" s="117"/>
      <c r="KGH50" s="117"/>
      <c r="KGI50" s="117"/>
      <c r="KGJ50" s="117"/>
      <c r="KGK50" s="117"/>
      <c r="KGL50" s="117"/>
      <c r="KGM50" s="117"/>
      <c r="KGN50" s="117"/>
      <c r="KGO50" s="117"/>
      <c r="KGP50" s="117"/>
      <c r="KGQ50" s="117"/>
      <c r="KGR50" s="117"/>
      <c r="KGS50" s="117"/>
      <c r="KGT50" s="117"/>
      <c r="KGU50" s="117"/>
      <c r="KGV50" s="117"/>
      <c r="KGW50" s="117"/>
      <c r="KGX50" s="117"/>
      <c r="KGY50" s="117"/>
      <c r="KGZ50" s="117"/>
      <c r="KHA50" s="117"/>
      <c r="KHB50" s="117"/>
      <c r="KHC50" s="117"/>
      <c r="KHD50" s="117"/>
      <c r="KHE50" s="117"/>
      <c r="KHF50" s="117"/>
      <c r="KHG50" s="117"/>
      <c r="KHH50" s="117"/>
      <c r="KHI50" s="117"/>
      <c r="KHJ50" s="117"/>
      <c r="KHK50" s="117"/>
      <c r="KHL50" s="117"/>
      <c r="KHM50" s="117"/>
      <c r="KHN50" s="117"/>
      <c r="KHO50" s="117"/>
      <c r="KHP50" s="117"/>
      <c r="KHQ50" s="117"/>
      <c r="KHR50" s="117"/>
      <c r="KHS50" s="117"/>
      <c r="KHT50" s="117"/>
      <c r="KHU50" s="117"/>
      <c r="KHV50" s="117"/>
      <c r="KHW50" s="117"/>
      <c r="KHX50" s="117"/>
      <c r="KHY50" s="117"/>
      <c r="KHZ50" s="117"/>
      <c r="KIA50" s="117"/>
      <c r="KIB50" s="117"/>
      <c r="KIC50" s="117"/>
      <c r="KID50" s="117"/>
      <c r="KIE50" s="117"/>
      <c r="KIF50" s="117"/>
      <c r="KIG50" s="117"/>
      <c r="KIH50" s="117"/>
      <c r="KII50" s="117"/>
      <c r="KIJ50" s="117"/>
      <c r="KIK50" s="117"/>
      <c r="KIL50" s="117"/>
      <c r="KIM50" s="117"/>
      <c r="KIN50" s="117"/>
      <c r="KIO50" s="117"/>
      <c r="KIP50" s="117"/>
      <c r="KIQ50" s="117"/>
      <c r="KIR50" s="117"/>
      <c r="KIS50" s="117"/>
      <c r="KIT50" s="117"/>
      <c r="KIU50" s="117"/>
      <c r="KIV50" s="117"/>
      <c r="KIW50" s="117"/>
      <c r="KIX50" s="117"/>
      <c r="KIY50" s="117"/>
      <c r="KIZ50" s="117"/>
      <c r="KJA50" s="117"/>
      <c r="KJB50" s="117"/>
      <c r="KJC50" s="117"/>
      <c r="KJD50" s="117"/>
      <c r="KJE50" s="117"/>
      <c r="KJF50" s="117"/>
      <c r="KJG50" s="117"/>
      <c r="KJH50" s="117"/>
      <c r="KJI50" s="117"/>
      <c r="KJJ50" s="117"/>
      <c r="KJK50" s="117"/>
      <c r="KJL50" s="117"/>
      <c r="KJM50" s="117"/>
      <c r="KJN50" s="117"/>
      <c r="KJO50" s="117"/>
      <c r="KJP50" s="117"/>
      <c r="KJQ50" s="117"/>
      <c r="KJR50" s="117"/>
      <c r="KJS50" s="117"/>
      <c r="KJT50" s="117"/>
      <c r="KJU50" s="117"/>
      <c r="KJV50" s="117"/>
      <c r="KJW50" s="117"/>
      <c r="KJX50" s="117"/>
      <c r="KJY50" s="117"/>
      <c r="KJZ50" s="117"/>
      <c r="KKA50" s="117"/>
      <c r="KKB50" s="117"/>
      <c r="KKC50" s="117"/>
      <c r="KKD50" s="117"/>
      <c r="KKE50" s="117"/>
      <c r="KKF50" s="117"/>
      <c r="KKG50" s="117"/>
      <c r="KKH50" s="117"/>
      <c r="KKI50" s="117"/>
      <c r="KKJ50" s="117"/>
      <c r="KKK50" s="117"/>
      <c r="KKL50" s="117"/>
      <c r="KKM50" s="117"/>
      <c r="KKN50" s="117"/>
      <c r="KKO50" s="117"/>
      <c r="KKP50" s="117"/>
      <c r="KKQ50" s="117"/>
      <c r="KKR50" s="117"/>
      <c r="KKS50" s="117"/>
      <c r="KKT50" s="117"/>
      <c r="KKU50" s="117"/>
      <c r="KKV50" s="117"/>
      <c r="KKW50" s="117"/>
      <c r="KKX50" s="117"/>
      <c r="KKY50" s="117"/>
      <c r="KKZ50" s="117"/>
      <c r="KLA50" s="117"/>
      <c r="KLB50" s="117"/>
      <c r="KLC50" s="117"/>
      <c r="KLD50" s="117"/>
      <c r="KLE50" s="117"/>
      <c r="KLF50" s="117"/>
      <c r="KLG50" s="117"/>
      <c r="KLH50" s="117"/>
      <c r="KLI50" s="117"/>
      <c r="KLJ50" s="117"/>
      <c r="KLK50" s="117"/>
      <c r="KLL50" s="117"/>
      <c r="KLM50" s="117"/>
      <c r="KLN50" s="117"/>
      <c r="KLO50" s="117"/>
      <c r="KLP50" s="117"/>
      <c r="KLQ50" s="117"/>
      <c r="KLR50" s="117"/>
      <c r="KLS50" s="117"/>
      <c r="KLT50" s="117"/>
      <c r="KLU50" s="117"/>
      <c r="KLV50" s="117"/>
      <c r="KLW50" s="117"/>
      <c r="KLX50" s="117"/>
      <c r="KLY50" s="117"/>
      <c r="KLZ50" s="117"/>
      <c r="KMA50" s="117"/>
      <c r="KMB50" s="117"/>
      <c r="KMC50" s="117"/>
      <c r="KMD50" s="117"/>
      <c r="KME50" s="117"/>
      <c r="KMF50" s="117"/>
      <c r="KMG50" s="117"/>
      <c r="KMH50" s="117"/>
      <c r="KMI50" s="117"/>
      <c r="KMJ50" s="117"/>
      <c r="KMK50" s="117"/>
      <c r="KML50" s="117"/>
      <c r="KMM50" s="117"/>
      <c r="KMN50" s="117"/>
      <c r="KMO50" s="117"/>
      <c r="KMP50" s="117"/>
      <c r="KMQ50" s="117"/>
      <c r="KMR50" s="117"/>
      <c r="KMS50" s="117"/>
      <c r="KMT50" s="117"/>
      <c r="KMU50" s="117"/>
      <c r="KMV50" s="117"/>
      <c r="KMW50" s="117"/>
      <c r="KMX50" s="117"/>
      <c r="KMY50" s="117"/>
      <c r="KMZ50" s="117"/>
      <c r="KNA50" s="117"/>
      <c r="KNB50" s="117"/>
      <c r="KNC50" s="117"/>
      <c r="KND50" s="117"/>
      <c r="KNE50" s="117"/>
      <c r="KNF50" s="117"/>
      <c r="KNG50" s="117"/>
      <c r="KNH50" s="117"/>
      <c r="KNI50" s="117"/>
      <c r="KNJ50" s="117"/>
      <c r="KNK50" s="117"/>
      <c r="KNL50" s="117"/>
      <c r="KNM50" s="117"/>
      <c r="KNN50" s="117"/>
      <c r="KNO50" s="117"/>
      <c r="KNP50" s="117"/>
      <c r="KNQ50" s="117"/>
      <c r="KNR50" s="117"/>
      <c r="KNS50" s="117"/>
      <c r="KNT50" s="117"/>
      <c r="KNU50" s="117"/>
      <c r="KNV50" s="117"/>
      <c r="KNW50" s="117"/>
      <c r="KNX50" s="117"/>
      <c r="KNY50" s="117"/>
      <c r="KNZ50" s="117"/>
      <c r="KOA50" s="117"/>
      <c r="KOB50" s="117"/>
      <c r="KOC50" s="117"/>
      <c r="KOD50" s="117"/>
      <c r="KOE50" s="117"/>
      <c r="KOF50" s="117"/>
      <c r="KOG50" s="117"/>
      <c r="KOH50" s="117"/>
      <c r="KOI50" s="117"/>
      <c r="KOJ50" s="117"/>
      <c r="KOK50" s="117"/>
      <c r="KOL50" s="117"/>
      <c r="KOM50" s="117"/>
      <c r="KON50" s="117"/>
      <c r="KOO50" s="117"/>
      <c r="KOP50" s="117"/>
      <c r="KOQ50" s="117"/>
      <c r="KOR50" s="117"/>
      <c r="KOS50" s="117"/>
      <c r="KOT50" s="117"/>
      <c r="KOU50" s="117"/>
      <c r="KOV50" s="117"/>
      <c r="KOW50" s="117"/>
      <c r="KOX50" s="117"/>
      <c r="KOY50" s="117"/>
      <c r="KOZ50" s="117"/>
      <c r="KPA50" s="117"/>
      <c r="KPB50" s="117"/>
      <c r="KPC50" s="117"/>
      <c r="KPD50" s="117"/>
      <c r="KPE50" s="117"/>
      <c r="KPF50" s="117"/>
      <c r="KPG50" s="117"/>
      <c r="KPH50" s="117"/>
      <c r="KPI50" s="117"/>
      <c r="KPJ50" s="117"/>
      <c r="KPK50" s="117"/>
      <c r="KPL50" s="117"/>
      <c r="KPM50" s="117"/>
      <c r="KPN50" s="117"/>
      <c r="KPO50" s="117"/>
      <c r="KPP50" s="117"/>
      <c r="KPQ50" s="117"/>
      <c r="KPR50" s="117"/>
      <c r="KPS50" s="117"/>
      <c r="KPT50" s="117"/>
      <c r="KPU50" s="117"/>
      <c r="KPV50" s="117"/>
      <c r="KPW50" s="117"/>
      <c r="KPX50" s="117"/>
      <c r="KPY50" s="117"/>
      <c r="KPZ50" s="117"/>
      <c r="KQA50" s="117"/>
      <c r="KQB50" s="117"/>
      <c r="KQC50" s="117"/>
      <c r="KQD50" s="117"/>
      <c r="KQE50" s="117"/>
      <c r="KQF50" s="117"/>
      <c r="KQG50" s="117"/>
      <c r="KQH50" s="117"/>
      <c r="KQI50" s="117"/>
      <c r="KQJ50" s="117"/>
      <c r="KQK50" s="117"/>
      <c r="KQL50" s="117"/>
      <c r="KQM50" s="117"/>
      <c r="KQN50" s="117"/>
      <c r="KQO50" s="117"/>
      <c r="KQP50" s="117"/>
      <c r="KQQ50" s="117"/>
      <c r="KQR50" s="117"/>
      <c r="KQS50" s="117"/>
      <c r="KQT50" s="117"/>
      <c r="KQU50" s="117"/>
      <c r="KQV50" s="117"/>
      <c r="KQW50" s="117"/>
      <c r="KQX50" s="117"/>
      <c r="KQY50" s="117"/>
      <c r="KQZ50" s="117"/>
      <c r="KRA50" s="117"/>
      <c r="KRB50" s="117"/>
      <c r="KRC50" s="117"/>
      <c r="KRD50" s="117"/>
      <c r="KRE50" s="117"/>
      <c r="KRF50" s="117"/>
      <c r="KRG50" s="117"/>
      <c r="KRH50" s="117"/>
      <c r="KRI50" s="117"/>
      <c r="KRJ50" s="117"/>
      <c r="KRK50" s="117"/>
      <c r="KRL50" s="117"/>
      <c r="KRM50" s="117"/>
      <c r="KRN50" s="117"/>
      <c r="KRO50" s="117"/>
      <c r="KRP50" s="117"/>
      <c r="KRQ50" s="117"/>
      <c r="KRR50" s="117"/>
      <c r="KRS50" s="117"/>
      <c r="KRT50" s="117"/>
      <c r="KRU50" s="117"/>
      <c r="KRV50" s="117"/>
      <c r="KRW50" s="117"/>
      <c r="KRX50" s="117"/>
      <c r="KRY50" s="117"/>
      <c r="KRZ50" s="117"/>
      <c r="KSA50" s="117"/>
      <c r="KSB50" s="117"/>
      <c r="KSC50" s="117"/>
      <c r="KSD50" s="117"/>
      <c r="KSE50" s="117"/>
      <c r="KSF50" s="117"/>
      <c r="KSG50" s="117"/>
      <c r="KSH50" s="117"/>
      <c r="KSI50" s="117"/>
      <c r="KSJ50" s="117"/>
      <c r="KSK50" s="117"/>
      <c r="KSL50" s="117"/>
      <c r="KSM50" s="117"/>
      <c r="KSN50" s="117"/>
      <c r="KSO50" s="117"/>
      <c r="KSP50" s="117"/>
      <c r="KSQ50" s="117"/>
      <c r="KSR50" s="117"/>
      <c r="KSS50" s="117"/>
      <c r="KST50" s="117"/>
      <c r="KSU50" s="117"/>
      <c r="KSV50" s="117"/>
      <c r="KSW50" s="117"/>
      <c r="KSX50" s="117"/>
      <c r="KSY50" s="117"/>
      <c r="KSZ50" s="117"/>
      <c r="KTA50" s="117"/>
      <c r="KTB50" s="117"/>
      <c r="KTC50" s="117"/>
      <c r="KTD50" s="117"/>
      <c r="KTE50" s="117"/>
      <c r="KTF50" s="117"/>
      <c r="KTG50" s="117"/>
      <c r="KTH50" s="117"/>
      <c r="KTI50" s="117"/>
      <c r="KTJ50" s="117"/>
      <c r="KTK50" s="117"/>
      <c r="KTL50" s="117"/>
      <c r="KTM50" s="117"/>
      <c r="KTN50" s="117"/>
      <c r="KTO50" s="117"/>
      <c r="KTP50" s="117"/>
      <c r="KTQ50" s="117"/>
      <c r="KTR50" s="117"/>
      <c r="KTS50" s="117"/>
      <c r="KTT50" s="117"/>
      <c r="KTU50" s="117"/>
      <c r="KTV50" s="117"/>
      <c r="KTW50" s="117"/>
      <c r="KTX50" s="117"/>
      <c r="KTY50" s="117"/>
      <c r="KTZ50" s="117"/>
      <c r="KUA50" s="117"/>
      <c r="KUB50" s="117"/>
      <c r="KUC50" s="117"/>
      <c r="KUD50" s="117"/>
      <c r="KUE50" s="117"/>
      <c r="KUF50" s="117"/>
      <c r="KUG50" s="117"/>
      <c r="KUH50" s="117"/>
      <c r="KUI50" s="117"/>
      <c r="KUJ50" s="117"/>
      <c r="KUK50" s="117"/>
      <c r="KUL50" s="117"/>
      <c r="KUM50" s="117"/>
      <c r="KUN50" s="117"/>
      <c r="KUO50" s="117"/>
      <c r="KUP50" s="117"/>
      <c r="KUQ50" s="117"/>
      <c r="KUR50" s="117"/>
      <c r="KUS50" s="117"/>
      <c r="KUT50" s="117"/>
      <c r="KUU50" s="117"/>
      <c r="KUV50" s="117"/>
      <c r="KUW50" s="117"/>
      <c r="KUX50" s="117"/>
      <c r="KUY50" s="117"/>
      <c r="KUZ50" s="117"/>
      <c r="KVA50" s="117"/>
      <c r="KVB50" s="117"/>
      <c r="KVC50" s="117"/>
      <c r="KVD50" s="117"/>
      <c r="KVE50" s="117"/>
      <c r="KVF50" s="117"/>
      <c r="KVG50" s="117"/>
      <c r="KVH50" s="117"/>
      <c r="KVI50" s="117"/>
      <c r="KVJ50" s="117"/>
      <c r="KVK50" s="117"/>
      <c r="KVL50" s="117"/>
      <c r="KVM50" s="117"/>
      <c r="KVN50" s="117"/>
      <c r="KVO50" s="117"/>
      <c r="KVP50" s="117"/>
      <c r="KVQ50" s="117"/>
      <c r="KVR50" s="117"/>
      <c r="KVS50" s="117"/>
      <c r="KVT50" s="117"/>
      <c r="KVU50" s="117"/>
      <c r="KVV50" s="117"/>
      <c r="KVW50" s="117"/>
      <c r="KVX50" s="117"/>
      <c r="KVY50" s="117"/>
      <c r="KVZ50" s="117"/>
      <c r="KWA50" s="117"/>
      <c r="KWB50" s="117"/>
      <c r="KWC50" s="117"/>
      <c r="KWD50" s="117"/>
      <c r="KWE50" s="117"/>
      <c r="KWF50" s="117"/>
      <c r="KWG50" s="117"/>
      <c r="KWH50" s="117"/>
      <c r="KWI50" s="117"/>
      <c r="KWJ50" s="117"/>
      <c r="KWK50" s="117"/>
      <c r="KWL50" s="117"/>
      <c r="KWM50" s="117"/>
      <c r="KWN50" s="117"/>
      <c r="KWO50" s="117"/>
      <c r="KWP50" s="117"/>
      <c r="KWQ50" s="117"/>
      <c r="KWR50" s="117"/>
      <c r="KWS50" s="117"/>
      <c r="KWT50" s="117"/>
      <c r="KWU50" s="117"/>
      <c r="KWV50" s="117"/>
      <c r="KWW50" s="117"/>
      <c r="KWX50" s="117"/>
      <c r="KWY50" s="117"/>
      <c r="KWZ50" s="117"/>
      <c r="KXA50" s="117"/>
      <c r="KXB50" s="117"/>
      <c r="KXC50" s="117"/>
      <c r="KXD50" s="117"/>
      <c r="KXE50" s="117"/>
      <c r="KXF50" s="117"/>
      <c r="KXG50" s="117"/>
      <c r="KXH50" s="117"/>
      <c r="KXI50" s="117"/>
      <c r="KXJ50" s="117"/>
      <c r="KXK50" s="117"/>
      <c r="KXL50" s="117"/>
      <c r="KXM50" s="117"/>
      <c r="KXN50" s="117"/>
      <c r="KXO50" s="117"/>
      <c r="KXP50" s="117"/>
      <c r="KXQ50" s="117"/>
      <c r="KXR50" s="117"/>
      <c r="KXS50" s="117"/>
      <c r="KXT50" s="117"/>
      <c r="KXU50" s="117"/>
      <c r="KXV50" s="117"/>
      <c r="KXW50" s="117"/>
      <c r="KXX50" s="117"/>
      <c r="KXY50" s="117"/>
      <c r="KXZ50" s="117"/>
      <c r="KYA50" s="117"/>
      <c r="KYB50" s="117"/>
      <c r="KYC50" s="117"/>
      <c r="KYD50" s="117"/>
      <c r="KYE50" s="117"/>
      <c r="KYF50" s="117"/>
      <c r="KYG50" s="117"/>
      <c r="KYH50" s="117"/>
      <c r="KYI50" s="117"/>
      <c r="KYJ50" s="117"/>
      <c r="KYK50" s="117"/>
      <c r="KYL50" s="117"/>
      <c r="KYM50" s="117"/>
      <c r="KYN50" s="117"/>
      <c r="KYO50" s="117"/>
      <c r="KYP50" s="117"/>
      <c r="KYQ50" s="117"/>
      <c r="KYR50" s="117"/>
      <c r="KYS50" s="117"/>
      <c r="KYT50" s="117"/>
      <c r="KYU50" s="117"/>
      <c r="KYV50" s="117"/>
      <c r="KYW50" s="117"/>
      <c r="KYX50" s="117"/>
      <c r="KYY50" s="117"/>
      <c r="KYZ50" s="117"/>
      <c r="KZA50" s="117"/>
      <c r="KZB50" s="117"/>
      <c r="KZC50" s="117"/>
      <c r="KZD50" s="117"/>
      <c r="KZE50" s="117"/>
      <c r="KZF50" s="117"/>
      <c r="KZG50" s="117"/>
      <c r="KZH50" s="117"/>
      <c r="KZI50" s="117"/>
      <c r="KZJ50" s="117"/>
      <c r="KZK50" s="117"/>
      <c r="KZL50" s="117"/>
      <c r="KZM50" s="117"/>
      <c r="KZN50" s="117"/>
      <c r="KZO50" s="117"/>
      <c r="KZP50" s="117"/>
      <c r="KZQ50" s="117"/>
      <c r="KZR50" s="117"/>
      <c r="KZS50" s="117"/>
      <c r="KZT50" s="117"/>
      <c r="KZU50" s="117"/>
      <c r="KZV50" s="117"/>
      <c r="KZW50" s="117"/>
      <c r="KZX50" s="117"/>
      <c r="KZY50" s="117"/>
      <c r="KZZ50" s="117"/>
      <c r="LAA50" s="117"/>
      <c r="LAB50" s="117"/>
      <c r="LAC50" s="117"/>
      <c r="LAD50" s="117"/>
      <c r="LAE50" s="117"/>
      <c r="LAF50" s="117"/>
      <c r="LAG50" s="117"/>
      <c r="LAH50" s="117"/>
      <c r="LAI50" s="117"/>
      <c r="LAJ50" s="117"/>
      <c r="LAK50" s="117"/>
      <c r="LAL50" s="117"/>
      <c r="LAM50" s="117"/>
      <c r="LAN50" s="117"/>
      <c r="LAO50" s="117"/>
      <c r="LAP50" s="117"/>
      <c r="LAQ50" s="117"/>
      <c r="LAR50" s="117"/>
      <c r="LAS50" s="117"/>
      <c r="LAT50" s="117"/>
      <c r="LAU50" s="117"/>
      <c r="LAV50" s="117"/>
      <c r="LAW50" s="117"/>
      <c r="LAX50" s="117"/>
      <c r="LAY50" s="117"/>
      <c r="LAZ50" s="117"/>
      <c r="LBA50" s="117"/>
      <c r="LBB50" s="117"/>
      <c r="LBC50" s="117"/>
      <c r="LBD50" s="117"/>
      <c r="LBE50" s="117"/>
      <c r="LBF50" s="117"/>
      <c r="LBG50" s="117"/>
      <c r="LBH50" s="117"/>
      <c r="LBI50" s="117"/>
      <c r="LBJ50" s="117"/>
      <c r="LBK50" s="117"/>
      <c r="LBL50" s="117"/>
      <c r="LBM50" s="117"/>
      <c r="LBN50" s="117"/>
      <c r="LBO50" s="117"/>
      <c r="LBP50" s="117"/>
      <c r="LBQ50" s="117"/>
      <c r="LBR50" s="117"/>
      <c r="LBS50" s="117"/>
      <c r="LBT50" s="117"/>
      <c r="LBU50" s="117"/>
      <c r="LBV50" s="117"/>
      <c r="LBW50" s="117"/>
      <c r="LBX50" s="117"/>
      <c r="LBY50" s="117"/>
      <c r="LBZ50" s="117"/>
      <c r="LCA50" s="117"/>
      <c r="LCB50" s="117"/>
      <c r="LCC50" s="117"/>
      <c r="LCD50" s="117"/>
      <c r="LCE50" s="117"/>
      <c r="LCF50" s="117"/>
      <c r="LCG50" s="117"/>
      <c r="LCH50" s="117"/>
      <c r="LCI50" s="117"/>
      <c r="LCJ50" s="117"/>
      <c r="LCK50" s="117"/>
      <c r="LCL50" s="117"/>
      <c r="LCM50" s="117"/>
      <c r="LCN50" s="117"/>
      <c r="LCO50" s="117"/>
      <c r="LCP50" s="117"/>
      <c r="LCQ50" s="117"/>
      <c r="LCR50" s="117"/>
      <c r="LCS50" s="117"/>
      <c r="LCT50" s="117"/>
      <c r="LCU50" s="117"/>
      <c r="LCV50" s="117"/>
      <c r="LCW50" s="117"/>
      <c r="LCX50" s="117"/>
      <c r="LCY50" s="117"/>
      <c r="LCZ50" s="117"/>
      <c r="LDA50" s="117"/>
      <c r="LDB50" s="117"/>
      <c r="LDC50" s="117"/>
      <c r="LDD50" s="117"/>
      <c r="LDE50" s="117"/>
      <c r="LDF50" s="117"/>
      <c r="LDG50" s="117"/>
      <c r="LDH50" s="117"/>
      <c r="LDI50" s="117"/>
      <c r="LDJ50" s="117"/>
      <c r="LDK50" s="117"/>
      <c r="LDL50" s="117"/>
      <c r="LDM50" s="117"/>
      <c r="LDN50" s="117"/>
      <c r="LDO50" s="117"/>
      <c r="LDP50" s="117"/>
      <c r="LDQ50" s="117"/>
      <c r="LDR50" s="117"/>
      <c r="LDS50" s="117"/>
      <c r="LDT50" s="117"/>
      <c r="LDU50" s="117"/>
      <c r="LDV50" s="117"/>
      <c r="LDW50" s="117"/>
      <c r="LDX50" s="117"/>
      <c r="LDY50" s="117"/>
      <c r="LDZ50" s="117"/>
      <c r="LEA50" s="117"/>
      <c r="LEB50" s="117"/>
      <c r="LEC50" s="117"/>
      <c r="LED50" s="117"/>
      <c r="LEE50" s="117"/>
      <c r="LEF50" s="117"/>
      <c r="LEG50" s="117"/>
      <c r="LEH50" s="117"/>
      <c r="LEI50" s="117"/>
      <c r="LEJ50" s="117"/>
      <c r="LEK50" s="117"/>
      <c r="LEL50" s="117"/>
      <c r="LEM50" s="117"/>
      <c r="LEN50" s="117"/>
      <c r="LEO50" s="117"/>
      <c r="LEP50" s="117"/>
      <c r="LEQ50" s="117"/>
      <c r="LER50" s="117"/>
      <c r="LES50" s="117"/>
      <c r="LET50" s="117"/>
      <c r="LEU50" s="117"/>
      <c r="LEV50" s="117"/>
      <c r="LEW50" s="117"/>
      <c r="LEX50" s="117"/>
      <c r="LEY50" s="117"/>
      <c r="LEZ50" s="117"/>
      <c r="LFA50" s="117"/>
      <c r="LFB50" s="117"/>
      <c r="LFC50" s="117"/>
      <c r="LFD50" s="117"/>
      <c r="LFE50" s="117"/>
      <c r="LFF50" s="117"/>
      <c r="LFG50" s="117"/>
      <c r="LFH50" s="117"/>
      <c r="LFI50" s="117"/>
      <c r="LFJ50" s="117"/>
      <c r="LFK50" s="117"/>
      <c r="LFL50" s="117"/>
      <c r="LFM50" s="117"/>
      <c r="LFN50" s="117"/>
      <c r="LFO50" s="117"/>
      <c r="LFP50" s="117"/>
      <c r="LFQ50" s="117"/>
      <c r="LFR50" s="117"/>
      <c r="LFS50" s="117"/>
      <c r="LFT50" s="117"/>
      <c r="LFU50" s="117"/>
      <c r="LFV50" s="117"/>
      <c r="LFW50" s="117"/>
      <c r="LFX50" s="117"/>
      <c r="LFY50" s="117"/>
      <c r="LFZ50" s="117"/>
      <c r="LGA50" s="117"/>
      <c r="LGB50" s="117"/>
      <c r="LGC50" s="117"/>
      <c r="LGD50" s="117"/>
      <c r="LGE50" s="117"/>
      <c r="LGF50" s="117"/>
      <c r="LGG50" s="117"/>
      <c r="LGH50" s="117"/>
      <c r="LGI50" s="117"/>
      <c r="LGJ50" s="117"/>
      <c r="LGK50" s="117"/>
      <c r="LGL50" s="117"/>
      <c r="LGM50" s="117"/>
      <c r="LGN50" s="117"/>
      <c r="LGO50" s="117"/>
      <c r="LGP50" s="117"/>
      <c r="LGQ50" s="117"/>
      <c r="LGR50" s="117"/>
      <c r="LGS50" s="117"/>
      <c r="LGT50" s="117"/>
      <c r="LGU50" s="117"/>
      <c r="LGV50" s="117"/>
      <c r="LGW50" s="117"/>
      <c r="LGX50" s="117"/>
      <c r="LGY50" s="117"/>
      <c r="LGZ50" s="117"/>
      <c r="LHA50" s="117"/>
      <c r="LHB50" s="117"/>
      <c r="LHC50" s="117"/>
      <c r="LHD50" s="117"/>
      <c r="LHE50" s="117"/>
      <c r="LHF50" s="117"/>
      <c r="LHG50" s="117"/>
      <c r="LHH50" s="117"/>
      <c r="LHI50" s="117"/>
      <c r="LHJ50" s="117"/>
      <c r="LHK50" s="117"/>
      <c r="LHL50" s="117"/>
      <c r="LHM50" s="117"/>
      <c r="LHN50" s="117"/>
      <c r="LHO50" s="117"/>
      <c r="LHP50" s="117"/>
      <c r="LHQ50" s="117"/>
      <c r="LHR50" s="117"/>
      <c r="LHS50" s="117"/>
      <c r="LHT50" s="117"/>
      <c r="LHU50" s="117"/>
      <c r="LHV50" s="117"/>
      <c r="LHW50" s="117"/>
      <c r="LHX50" s="117"/>
      <c r="LHY50" s="117"/>
      <c r="LHZ50" s="117"/>
      <c r="LIA50" s="117"/>
      <c r="LIB50" s="117"/>
      <c r="LIC50" s="117"/>
      <c r="LID50" s="117"/>
      <c r="LIE50" s="117"/>
      <c r="LIF50" s="117"/>
      <c r="LIG50" s="117"/>
      <c r="LIH50" s="117"/>
      <c r="LII50" s="117"/>
      <c r="LIJ50" s="117"/>
      <c r="LIK50" s="117"/>
      <c r="LIL50" s="117"/>
      <c r="LIM50" s="117"/>
      <c r="LIN50" s="117"/>
      <c r="LIO50" s="117"/>
      <c r="LIP50" s="117"/>
      <c r="LIQ50" s="117"/>
      <c r="LIR50" s="117"/>
      <c r="LIS50" s="117"/>
      <c r="LIT50" s="117"/>
      <c r="LIU50" s="117"/>
      <c r="LIV50" s="117"/>
      <c r="LIW50" s="117"/>
      <c r="LIX50" s="117"/>
      <c r="LIY50" s="117"/>
      <c r="LIZ50" s="117"/>
      <c r="LJA50" s="117"/>
      <c r="LJB50" s="117"/>
      <c r="LJC50" s="117"/>
      <c r="LJD50" s="117"/>
      <c r="LJE50" s="117"/>
      <c r="LJF50" s="117"/>
      <c r="LJG50" s="117"/>
      <c r="LJH50" s="117"/>
      <c r="LJI50" s="117"/>
      <c r="LJJ50" s="117"/>
      <c r="LJK50" s="117"/>
      <c r="LJL50" s="117"/>
      <c r="LJM50" s="117"/>
      <c r="LJN50" s="117"/>
      <c r="LJO50" s="117"/>
      <c r="LJP50" s="117"/>
      <c r="LJQ50" s="117"/>
      <c r="LJR50" s="117"/>
      <c r="LJS50" s="117"/>
      <c r="LJT50" s="117"/>
      <c r="LJU50" s="117"/>
      <c r="LJV50" s="117"/>
      <c r="LJW50" s="117"/>
      <c r="LJX50" s="117"/>
      <c r="LJY50" s="117"/>
      <c r="LJZ50" s="117"/>
      <c r="LKA50" s="117"/>
      <c r="LKB50" s="117"/>
      <c r="LKC50" s="117"/>
      <c r="LKD50" s="117"/>
      <c r="LKE50" s="117"/>
      <c r="LKF50" s="117"/>
      <c r="LKG50" s="117"/>
      <c r="LKH50" s="117"/>
      <c r="LKI50" s="117"/>
      <c r="LKJ50" s="117"/>
      <c r="LKK50" s="117"/>
      <c r="LKL50" s="117"/>
      <c r="LKM50" s="117"/>
      <c r="LKN50" s="117"/>
      <c r="LKO50" s="117"/>
      <c r="LKP50" s="117"/>
      <c r="LKQ50" s="117"/>
      <c r="LKR50" s="117"/>
      <c r="LKS50" s="117"/>
      <c r="LKT50" s="117"/>
      <c r="LKU50" s="117"/>
      <c r="LKV50" s="117"/>
      <c r="LKW50" s="117"/>
      <c r="LKX50" s="117"/>
      <c r="LKY50" s="117"/>
      <c r="LKZ50" s="117"/>
      <c r="LLA50" s="117"/>
      <c r="LLB50" s="117"/>
      <c r="LLC50" s="117"/>
      <c r="LLD50" s="117"/>
      <c r="LLE50" s="117"/>
      <c r="LLF50" s="117"/>
      <c r="LLG50" s="117"/>
      <c r="LLH50" s="117"/>
      <c r="LLI50" s="117"/>
      <c r="LLJ50" s="117"/>
      <c r="LLK50" s="117"/>
      <c r="LLL50" s="117"/>
      <c r="LLM50" s="117"/>
      <c r="LLN50" s="117"/>
      <c r="LLO50" s="117"/>
      <c r="LLP50" s="117"/>
      <c r="LLQ50" s="117"/>
      <c r="LLR50" s="117"/>
      <c r="LLS50" s="117"/>
      <c r="LLT50" s="117"/>
      <c r="LLU50" s="117"/>
      <c r="LLV50" s="117"/>
      <c r="LLW50" s="117"/>
      <c r="LLX50" s="117"/>
      <c r="LLY50" s="117"/>
      <c r="LLZ50" s="117"/>
      <c r="LMA50" s="117"/>
      <c r="LMB50" s="117"/>
      <c r="LMC50" s="117"/>
      <c r="LMD50" s="117"/>
      <c r="LME50" s="117"/>
      <c r="LMF50" s="117"/>
      <c r="LMG50" s="117"/>
      <c r="LMH50" s="117"/>
      <c r="LMI50" s="117"/>
      <c r="LMJ50" s="117"/>
      <c r="LMK50" s="117"/>
      <c r="LML50" s="117"/>
      <c r="LMM50" s="117"/>
      <c r="LMN50" s="117"/>
      <c r="LMO50" s="117"/>
      <c r="LMP50" s="117"/>
      <c r="LMQ50" s="117"/>
      <c r="LMR50" s="117"/>
      <c r="LMS50" s="117"/>
      <c r="LMT50" s="117"/>
      <c r="LMU50" s="117"/>
      <c r="LMV50" s="117"/>
      <c r="LMW50" s="117"/>
      <c r="LMX50" s="117"/>
      <c r="LMY50" s="117"/>
      <c r="LMZ50" s="117"/>
      <c r="LNA50" s="117"/>
      <c r="LNB50" s="117"/>
      <c r="LNC50" s="117"/>
      <c r="LND50" s="117"/>
      <c r="LNE50" s="117"/>
      <c r="LNF50" s="117"/>
      <c r="LNG50" s="117"/>
      <c r="LNH50" s="117"/>
      <c r="LNI50" s="117"/>
      <c r="LNJ50" s="117"/>
      <c r="LNK50" s="117"/>
      <c r="LNL50" s="117"/>
      <c r="LNM50" s="117"/>
      <c r="LNN50" s="117"/>
      <c r="LNO50" s="117"/>
      <c r="LNP50" s="117"/>
      <c r="LNQ50" s="117"/>
      <c r="LNR50" s="117"/>
      <c r="LNS50" s="117"/>
      <c r="LNT50" s="117"/>
      <c r="LNU50" s="117"/>
      <c r="LNV50" s="117"/>
      <c r="LNW50" s="117"/>
      <c r="LNX50" s="117"/>
      <c r="LNY50" s="117"/>
      <c r="LNZ50" s="117"/>
      <c r="LOA50" s="117"/>
      <c r="LOB50" s="117"/>
      <c r="LOC50" s="117"/>
      <c r="LOD50" s="117"/>
      <c r="LOE50" s="117"/>
      <c r="LOF50" s="117"/>
      <c r="LOG50" s="117"/>
      <c r="LOH50" s="117"/>
      <c r="LOI50" s="117"/>
      <c r="LOJ50" s="117"/>
      <c r="LOK50" s="117"/>
      <c r="LOL50" s="117"/>
      <c r="LOM50" s="117"/>
      <c r="LON50" s="117"/>
      <c r="LOO50" s="117"/>
      <c r="LOP50" s="117"/>
      <c r="LOQ50" s="117"/>
      <c r="LOR50" s="117"/>
      <c r="LOS50" s="117"/>
      <c r="LOT50" s="117"/>
      <c r="LOU50" s="117"/>
      <c r="LOV50" s="117"/>
      <c r="LOW50" s="117"/>
      <c r="LOX50" s="117"/>
      <c r="LOY50" s="117"/>
      <c r="LOZ50" s="117"/>
      <c r="LPA50" s="117"/>
      <c r="LPB50" s="117"/>
      <c r="LPC50" s="117"/>
      <c r="LPD50" s="117"/>
      <c r="LPE50" s="117"/>
      <c r="LPF50" s="117"/>
      <c r="LPG50" s="117"/>
      <c r="LPH50" s="117"/>
      <c r="LPI50" s="117"/>
      <c r="LPJ50" s="117"/>
      <c r="LPK50" s="117"/>
      <c r="LPL50" s="117"/>
      <c r="LPM50" s="117"/>
      <c r="LPN50" s="117"/>
      <c r="LPO50" s="117"/>
      <c r="LPP50" s="117"/>
      <c r="LPQ50" s="117"/>
      <c r="LPR50" s="117"/>
      <c r="LPS50" s="117"/>
      <c r="LPT50" s="117"/>
      <c r="LPU50" s="117"/>
      <c r="LPV50" s="117"/>
      <c r="LPW50" s="117"/>
      <c r="LPX50" s="117"/>
      <c r="LPY50" s="117"/>
      <c r="LPZ50" s="117"/>
      <c r="LQA50" s="117"/>
      <c r="LQB50" s="117"/>
      <c r="LQC50" s="117"/>
      <c r="LQD50" s="117"/>
      <c r="LQE50" s="117"/>
      <c r="LQF50" s="117"/>
      <c r="LQG50" s="117"/>
      <c r="LQH50" s="117"/>
      <c r="LQI50" s="117"/>
      <c r="LQJ50" s="117"/>
      <c r="LQK50" s="117"/>
      <c r="LQL50" s="117"/>
      <c r="LQM50" s="117"/>
      <c r="LQN50" s="117"/>
      <c r="LQO50" s="117"/>
      <c r="LQP50" s="117"/>
      <c r="LQQ50" s="117"/>
      <c r="LQR50" s="117"/>
      <c r="LQS50" s="117"/>
      <c r="LQT50" s="117"/>
      <c r="LQU50" s="117"/>
      <c r="LQV50" s="117"/>
      <c r="LQW50" s="117"/>
      <c r="LQX50" s="117"/>
      <c r="LQY50" s="117"/>
      <c r="LQZ50" s="117"/>
      <c r="LRA50" s="117"/>
      <c r="LRB50" s="117"/>
      <c r="LRC50" s="117"/>
      <c r="LRD50" s="117"/>
      <c r="LRE50" s="117"/>
      <c r="LRF50" s="117"/>
      <c r="LRG50" s="117"/>
      <c r="LRH50" s="117"/>
      <c r="LRI50" s="117"/>
      <c r="LRJ50" s="117"/>
      <c r="LRK50" s="117"/>
      <c r="LRL50" s="117"/>
      <c r="LRM50" s="117"/>
      <c r="LRN50" s="117"/>
      <c r="LRO50" s="117"/>
      <c r="LRP50" s="117"/>
      <c r="LRQ50" s="117"/>
      <c r="LRR50" s="117"/>
      <c r="LRS50" s="117"/>
      <c r="LRT50" s="117"/>
      <c r="LRU50" s="117"/>
      <c r="LRV50" s="117"/>
      <c r="LRW50" s="117"/>
      <c r="LRX50" s="117"/>
      <c r="LRY50" s="117"/>
      <c r="LRZ50" s="117"/>
      <c r="LSA50" s="117"/>
      <c r="LSB50" s="117"/>
      <c r="LSC50" s="117"/>
      <c r="LSD50" s="117"/>
      <c r="LSE50" s="117"/>
      <c r="LSF50" s="117"/>
      <c r="LSG50" s="117"/>
      <c r="LSH50" s="117"/>
      <c r="LSI50" s="117"/>
      <c r="LSJ50" s="117"/>
      <c r="LSK50" s="117"/>
      <c r="LSL50" s="117"/>
      <c r="LSM50" s="117"/>
      <c r="LSN50" s="117"/>
      <c r="LSO50" s="117"/>
      <c r="LSP50" s="117"/>
      <c r="LSQ50" s="117"/>
      <c r="LSR50" s="117"/>
      <c r="LSS50" s="117"/>
      <c r="LST50" s="117"/>
      <c r="LSU50" s="117"/>
      <c r="LSV50" s="117"/>
      <c r="LSW50" s="117"/>
      <c r="LSX50" s="117"/>
      <c r="LSY50" s="117"/>
      <c r="LSZ50" s="117"/>
      <c r="LTA50" s="117"/>
      <c r="LTB50" s="117"/>
      <c r="LTC50" s="117"/>
      <c r="LTD50" s="117"/>
      <c r="LTE50" s="117"/>
      <c r="LTF50" s="117"/>
      <c r="LTG50" s="117"/>
      <c r="LTH50" s="117"/>
      <c r="LTI50" s="117"/>
      <c r="LTJ50" s="117"/>
      <c r="LTK50" s="117"/>
      <c r="LTL50" s="117"/>
      <c r="LTM50" s="117"/>
      <c r="LTN50" s="117"/>
      <c r="LTO50" s="117"/>
      <c r="LTP50" s="117"/>
      <c r="LTQ50" s="117"/>
      <c r="LTR50" s="117"/>
      <c r="LTS50" s="117"/>
      <c r="LTT50" s="117"/>
      <c r="LTU50" s="117"/>
      <c r="LTV50" s="117"/>
      <c r="LTW50" s="117"/>
      <c r="LTX50" s="117"/>
      <c r="LTY50" s="117"/>
      <c r="LTZ50" s="117"/>
      <c r="LUA50" s="117"/>
      <c r="LUB50" s="117"/>
      <c r="LUC50" s="117"/>
      <c r="LUD50" s="117"/>
      <c r="LUE50" s="117"/>
      <c r="LUF50" s="117"/>
      <c r="LUG50" s="117"/>
      <c r="LUH50" s="117"/>
      <c r="LUI50" s="117"/>
      <c r="LUJ50" s="117"/>
      <c r="LUK50" s="117"/>
      <c r="LUL50" s="117"/>
      <c r="LUM50" s="117"/>
      <c r="LUN50" s="117"/>
      <c r="LUO50" s="117"/>
      <c r="LUP50" s="117"/>
      <c r="LUQ50" s="117"/>
      <c r="LUR50" s="117"/>
      <c r="LUS50" s="117"/>
      <c r="LUT50" s="117"/>
      <c r="LUU50" s="117"/>
      <c r="LUV50" s="117"/>
      <c r="LUW50" s="117"/>
      <c r="LUX50" s="117"/>
      <c r="LUY50" s="117"/>
      <c r="LUZ50" s="117"/>
      <c r="LVA50" s="117"/>
      <c r="LVB50" s="117"/>
      <c r="LVC50" s="117"/>
      <c r="LVD50" s="117"/>
      <c r="LVE50" s="117"/>
      <c r="LVF50" s="117"/>
      <c r="LVG50" s="117"/>
      <c r="LVH50" s="117"/>
      <c r="LVI50" s="117"/>
      <c r="LVJ50" s="117"/>
      <c r="LVK50" s="117"/>
      <c r="LVL50" s="117"/>
      <c r="LVM50" s="117"/>
      <c r="LVN50" s="117"/>
      <c r="LVO50" s="117"/>
      <c r="LVP50" s="117"/>
      <c r="LVQ50" s="117"/>
      <c r="LVR50" s="117"/>
      <c r="LVS50" s="117"/>
      <c r="LVT50" s="117"/>
      <c r="LVU50" s="117"/>
      <c r="LVV50" s="117"/>
      <c r="LVW50" s="117"/>
      <c r="LVX50" s="117"/>
      <c r="LVY50" s="117"/>
      <c r="LVZ50" s="117"/>
      <c r="LWA50" s="117"/>
      <c r="LWB50" s="117"/>
      <c r="LWC50" s="117"/>
      <c r="LWD50" s="117"/>
      <c r="LWE50" s="117"/>
      <c r="LWF50" s="117"/>
      <c r="LWG50" s="117"/>
      <c r="LWH50" s="117"/>
      <c r="LWI50" s="117"/>
      <c r="LWJ50" s="117"/>
      <c r="LWK50" s="117"/>
      <c r="LWL50" s="117"/>
      <c r="LWM50" s="117"/>
      <c r="LWN50" s="117"/>
      <c r="LWO50" s="117"/>
      <c r="LWP50" s="117"/>
      <c r="LWQ50" s="117"/>
      <c r="LWR50" s="117"/>
      <c r="LWS50" s="117"/>
      <c r="LWT50" s="117"/>
      <c r="LWU50" s="117"/>
      <c r="LWV50" s="117"/>
      <c r="LWW50" s="117"/>
      <c r="LWX50" s="117"/>
      <c r="LWY50" s="117"/>
      <c r="LWZ50" s="117"/>
      <c r="LXA50" s="117"/>
      <c r="LXB50" s="117"/>
      <c r="LXC50" s="117"/>
      <c r="LXD50" s="117"/>
      <c r="LXE50" s="117"/>
      <c r="LXF50" s="117"/>
      <c r="LXG50" s="117"/>
      <c r="LXH50" s="117"/>
      <c r="LXI50" s="117"/>
      <c r="LXJ50" s="117"/>
      <c r="LXK50" s="117"/>
      <c r="LXL50" s="117"/>
      <c r="LXM50" s="117"/>
      <c r="LXN50" s="117"/>
      <c r="LXO50" s="117"/>
      <c r="LXP50" s="117"/>
      <c r="LXQ50" s="117"/>
      <c r="LXR50" s="117"/>
      <c r="LXS50" s="117"/>
      <c r="LXT50" s="117"/>
      <c r="LXU50" s="117"/>
      <c r="LXV50" s="117"/>
      <c r="LXW50" s="117"/>
      <c r="LXX50" s="117"/>
      <c r="LXY50" s="117"/>
      <c r="LXZ50" s="117"/>
      <c r="LYA50" s="117"/>
      <c r="LYB50" s="117"/>
      <c r="LYC50" s="117"/>
      <c r="LYD50" s="117"/>
      <c r="LYE50" s="117"/>
      <c r="LYF50" s="117"/>
      <c r="LYG50" s="117"/>
      <c r="LYH50" s="117"/>
      <c r="LYI50" s="117"/>
      <c r="LYJ50" s="117"/>
      <c r="LYK50" s="117"/>
      <c r="LYL50" s="117"/>
      <c r="LYM50" s="117"/>
      <c r="LYN50" s="117"/>
      <c r="LYO50" s="117"/>
      <c r="LYP50" s="117"/>
      <c r="LYQ50" s="117"/>
      <c r="LYR50" s="117"/>
      <c r="LYS50" s="117"/>
      <c r="LYT50" s="117"/>
      <c r="LYU50" s="117"/>
      <c r="LYV50" s="117"/>
      <c r="LYW50" s="117"/>
      <c r="LYX50" s="117"/>
      <c r="LYY50" s="117"/>
      <c r="LYZ50" s="117"/>
      <c r="LZA50" s="117"/>
      <c r="LZB50" s="117"/>
      <c r="LZC50" s="117"/>
      <c r="LZD50" s="117"/>
      <c r="LZE50" s="117"/>
      <c r="LZF50" s="117"/>
      <c r="LZG50" s="117"/>
      <c r="LZH50" s="117"/>
      <c r="LZI50" s="117"/>
      <c r="LZJ50" s="117"/>
      <c r="LZK50" s="117"/>
      <c r="LZL50" s="117"/>
      <c r="LZM50" s="117"/>
      <c r="LZN50" s="117"/>
      <c r="LZO50" s="117"/>
      <c r="LZP50" s="117"/>
      <c r="LZQ50" s="117"/>
      <c r="LZR50" s="117"/>
      <c r="LZS50" s="117"/>
      <c r="LZT50" s="117"/>
      <c r="LZU50" s="117"/>
      <c r="LZV50" s="117"/>
      <c r="LZW50" s="117"/>
      <c r="LZX50" s="117"/>
      <c r="LZY50" s="117"/>
      <c r="LZZ50" s="117"/>
      <c r="MAA50" s="117"/>
      <c r="MAB50" s="117"/>
      <c r="MAC50" s="117"/>
      <c r="MAD50" s="117"/>
      <c r="MAE50" s="117"/>
      <c r="MAF50" s="117"/>
      <c r="MAG50" s="117"/>
      <c r="MAH50" s="117"/>
      <c r="MAI50" s="117"/>
      <c r="MAJ50" s="117"/>
      <c r="MAK50" s="117"/>
      <c r="MAL50" s="117"/>
      <c r="MAM50" s="117"/>
      <c r="MAN50" s="117"/>
      <c r="MAO50" s="117"/>
      <c r="MAP50" s="117"/>
      <c r="MAQ50" s="117"/>
      <c r="MAR50" s="117"/>
      <c r="MAS50" s="117"/>
      <c r="MAT50" s="117"/>
      <c r="MAU50" s="117"/>
      <c r="MAV50" s="117"/>
      <c r="MAW50" s="117"/>
      <c r="MAX50" s="117"/>
      <c r="MAY50" s="117"/>
      <c r="MAZ50" s="117"/>
      <c r="MBA50" s="117"/>
      <c r="MBB50" s="117"/>
      <c r="MBC50" s="117"/>
      <c r="MBD50" s="117"/>
      <c r="MBE50" s="117"/>
      <c r="MBF50" s="117"/>
      <c r="MBG50" s="117"/>
      <c r="MBH50" s="117"/>
      <c r="MBI50" s="117"/>
      <c r="MBJ50" s="117"/>
      <c r="MBK50" s="117"/>
      <c r="MBL50" s="117"/>
      <c r="MBM50" s="117"/>
      <c r="MBN50" s="117"/>
      <c r="MBO50" s="117"/>
      <c r="MBP50" s="117"/>
      <c r="MBQ50" s="117"/>
      <c r="MBR50" s="117"/>
      <c r="MBS50" s="117"/>
      <c r="MBT50" s="117"/>
      <c r="MBU50" s="117"/>
      <c r="MBV50" s="117"/>
      <c r="MBW50" s="117"/>
      <c r="MBX50" s="117"/>
      <c r="MBY50" s="117"/>
      <c r="MBZ50" s="117"/>
      <c r="MCA50" s="117"/>
      <c r="MCB50" s="117"/>
      <c r="MCC50" s="117"/>
      <c r="MCD50" s="117"/>
      <c r="MCE50" s="117"/>
      <c r="MCF50" s="117"/>
      <c r="MCG50" s="117"/>
      <c r="MCH50" s="117"/>
      <c r="MCI50" s="117"/>
      <c r="MCJ50" s="117"/>
      <c r="MCK50" s="117"/>
      <c r="MCL50" s="117"/>
      <c r="MCM50" s="117"/>
      <c r="MCN50" s="117"/>
      <c r="MCO50" s="117"/>
      <c r="MCP50" s="117"/>
      <c r="MCQ50" s="117"/>
      <c r="MCR50" s="117"/>
      <c r="MCS50" s="117"/>
      <c r="MCT50" s="117"/>
      <c r="MCU50" s="117"/>
      <c r="MCV50" s="117"/>
      <c r="MCW50" s="117"/>
      <c r="MCX50" s="117"/>
      <c r="MCY50" s="117"/>
      <c r="MCZ50" s="117"/>
      <c r="MDA50" s="117"/>
      <c r="MDB50" s="117"/>
      <c r="MDC50" s="117"/>
      <c r="MDD50" s="117"/>
      <c r="MDE50" s="117"/>
      <c r="MDF50" s="117"/>
      <c r="MDG50" s="117"/>
      <c r="MDH50" s="117"/>
      <c r="MDI50" s="117"/>
      <c r="MDJ50" s="117"/>
      <c r="MDK50" s="117"/>
      <c r="MDL50" s="117"/>
      <c r="MDM50" s="117"/>
      <c r="MDN50" s="117"/>
      <c r="MDO50" s="117"/>
      <c r="MDP50" s="117"/>
      <c r="MDQ50" s="117"/>
      <c r="MDR50" s="117"/>
      <c r="MDS50" s="117"/>
      <c r="MDT50" s="117"/>
      <c r="MDU50" s="117"/>
      <c r="MDV50" s="117"/>
      <c r="MDW50" s="117"/>
      <c r="MDX50" s="117"/>
      <c r="MDY50" s="117"/>
      <c r="MDZ50" s="117"/>
      <c r="MEA50" s="117"/>
      <c r="MEB50" s="117"/>
      <c r="MEC50" s="117"/>
      <c r="MED50" s="117"/>
      <c r="MEE50" s="117"/>
      <c r="MEF50" s="117"/>
      <c r="MEG50" s="117"/>
      <c r="MEH50" s="117"/>
      <c r="MEI50" s="117"/>
      <c r="MEJ50" s="117"/>
      <c r="MEK50" s="117"/>
      <c r="MEL50" s="117"/>
      <c r="MEM50" s="117"/>
      <c r="MEN50" s="117"/>
      <c r="MEO50" s="117"/>
      <c r="MEP50" s="117"/>
      <c r="MEQ50" s="117"/>
      <c r="MER50" s="117"/>
      <c r="MES50" s="117"/>
      <c r="MET50" s="117"/>
      <c r="MEU50" s="117"/>
      <c r="MEV50" s="117"/>
      <c r="MEW50" s="117"/>
      <c r="MEX50" s="117"/>
      <c r="MEY50" s="117"/>
      <c r="MEZ50" s="117"/>
      <c r="MFA50" s="117"/>
      <c r="MFB50" s="117"/>
      <c r="MFC50" s="117"/>
      <c r="MFD50" s="117"/>
      <c r="MFE50" s="117"/>
      <c r="MFF50" s="117"/>
      <c r="MFG50" s="117"/>
      <c r="MFH50" s="117"/>
      <c r="MFI50" s="117"/>
      <c r="MFJ50" s="117"/>
      <c r="MFK50" s="117"/>
      <c r="MFL50" s="117"/>
      <c r="MFM50" s="117"/>
      <c r="MFN50" s="117"/>
      <c r="MFO50" s="117"/>
      <c r="MFP50" s="117"/>
      <c r="MFQ50" s="117"/>
      <c r="MFR50" s="117"/>
      <c r="MFS50" s="117"/>
      <c r="MFT50" s="117"/>
      <c r="MFU50" s="117"/>
      <c r="MFV50" s="117"/>
      <c r="MFW50" s="117"/>
      <c r="MFX50" s="117"/>
      <c r="MFY50" s="117"/>
      <c r="MFZ50" s="117"/>
      <c r="MGA50" s="117"/>
      <c r="MGB50" s="117"/>
      <c r="MGC50" s="117"/>
      <c r="MGD50" s="117"/>
      <c r="MGE50" s="117"/>
      <c r="MGF50" s="117"/>
      <c r="MGG50" s="117"/>
      <c r="MGH50" s="117"/>
      <c r="MGI50" s="117"/>
      <c r="MGJ50" s="117"/>
      <c r="MGK50" s="117"/>
      <c r="MGL50" s="117"/>
      <c r="MGM50" s="117"/>
      <c r="MGN50" s="117"/>
      <c r="MGO50" s="117"/>
      <c r="MGP50" s="117"/>
      <c r="MGQ50" s="117"/>
      <c r="MGR50" s="117"/>
      <c r="MGS50" s="117"/>
      <c r="MGT50" s="117"/>
      <c r="MGU50" s="117"/>
      <c r="MGV50" s="117"/>
      <c r="MGW50" s="117"/>
      <c r="MGX50" s="117"/>
      <c r="MGY50" s="117"/>
      <c r="MGZ50" s="117"/>
      <c r="MHA50" s="117"/>
      <c r="MHB50" s="117"/>
      <c r="MHC50" s="117"/>
      <c r="MHD50" s="117"/>
      <c r="MHE50" s="117"/>
      <c r="MHF50" s="117"/>
      <c r="MHG50" s="117"/>
      <c r="MHH50" s="117"/>
      <c r="MHI50" s="117"/>
      <c r="MHJ50" s="117"/>
      <c r="MHK50" s="117"/>
      <c r="MHL50" s="117"/>
      <c r="MHM50" s="117"/>
      <c r="MHN50" s="117"/>
      <c r="MHO50" s="117"/>
      <c r="MHP50" s="117"/>
      <c r="MHQ50" s="117"/>
      <c r="MHR50" s="117"/>
      <c r="MHS50" s="117"/>
      <c r="MHT50" s="117"/>
      <c r="MHU50" s="117"/>
      <c r="MHV50" s="117"/>
      <c r="MHW50" s="117"/>
      <c r="MHX50" s="117"/>
      <c r="MHY50" s="117"/>
      <c r="MHZ50" s="117"/>
      <c r="MIA50" s="117"/>
      <c r="MIB50" s="117"/>
      <c r="MIC50" s="117"/>
      <c r="MID50" s="117"/>
      <c r="MIE50" s="117"/>
      <c r="MIF50" s="117"/>
      <c r="MIG50" s="117"/>
      <c r="MIH50" s="117"/>
      <c r="MII50" s="117"/>
      <c r="MIJ50" s="117"/>
      <c r="MIK50" s="117"/>
      <c r="MIL50" s="117"/>
      <c r="MIM50" s="117"/>
      <c r="MIN50" s="117"/>
      <c r="MIO50" s="117"/>
      <c r="MIP50" s="117"/>
      <c r="MIQ50" s="117"/>
      <c r="MIR50" s="117"/>
      <c r="MIS50" s="117"/>
      <c r="MIT50" s="117"/>
      <c r="MIU50" s="117"/>
      <c r="MIV50" s="117"/>
      <c r="MIW50" s="117"/>
      <c r="MIX50" s="117"/>
      <c r="MIY50" s="117"/>
      <c r="MIZ50" s="117"/>
      <c r="MJA50" s="117"/>
      <c r="MJB50" s="117"/>
      <c r="MJC50" s="117"/>
      <c r="MJD50" s="117"/>
      <c r="MJE50" s="117"/>
      <c r="MJF50" s="117"/>
      <c r="MJG50" s="117"/>
      <c r="MJH50" s="117"/>
      <c r="MJI50" s="117"/>
      <c r="MJJ50" s="117"/>
      <c r="MJK50" s="117"/>
      <c r="MJL50" s="117"/>
      <c r="MJM50" s="117"/>
      <c r="MJN50" s="117"/>
      <c r="MJO50" s="117"/>
      <c r="MJP50" s="117"/>
      <c r="MJQ50" s="117"/>
      <c r="MJR50" s="117"/>
      <c r="MJS50" s="117"/>
      <c r="MJT50" s="117"/>
      <c r="MJU50" s="117"/>
      <c r="MJV50" s="117"/>
      <c r="MJW50" s="117"/>
      <c r="MJX50" s="117"/>
      <c r="MJY50" s="117"/>
      <c r="MJZ50" s="117"/>
      <c r="MKA50" s="117"/>
      <c r="MKB50" s="117"/>
      <c r="MKC50" s="117"/>
      <c r="MKD50" s="117"/>
      <c r="MKE50" s="117"/>
      <c r="MKF50" s="117"/>
      <c r="MKG50" s="117"/>
      <c r="MKH50" s="117"/>
      <c r="MKI50" s="117"/>
      <c r="MKJ50" s="117"/>
      <c r="MKK50" s="117"/>
      <c r="MKL50" s="117"/>
      <c r="MKM50" s="117"/>
      <c r="MKN50" s="117"/>
      <c r="MKO50" s="117"/>
      <c r="MKP50" s="117"/>
      <c r="MKQ50" s="117"/>
      <c r="MKR50" s="117"/>
      <c r="MKS50" s="117"/>
      <c r="MKT50" s="117"/>
      <c r="MKU50" s="117"/>
      <c r="MKV50" s="117"/>
      <c r="MKW50" s="117"/>
      <c r="MKX50" s="117"/>
      <c r="MKY50" s="117"/>
      <c r="MKZ50" s="117"/>
      <c r="MLA50" s="117"/>
      <c r="MLB50" s="117"/>
      <c r="MLC50" s="117"/>
      <c r="MLD50" s="117"/>
      <c r="MLE50" s="117"/>
      <c r="MLF50" s="117"/>
      <c r="MLG50" s="117"/>
      <c r="MLH50" s="117"/>
      <c r="MLI50" s="117"/>
      <c r="MLJ50" s="117"/>
      <c r="MLK50" s="117"/>
      <c r="MLL50" s="117"/>
      <c r="MLM50" s="117"/>
      <c r="MLN50" s="117"/>
      <c r="MLO50" s="117"/>
      <c r="MLP50" s="117"/>
      <c r="MLQ50" s="117"/>
      <c r="MLR50" s="117"/>
      <c r="MLS50" s="117"/>
      <c r="MLT50" s="117"/>
      <c r="MLU50" s="117"/>
      <c r="MLV50" s="117"/>
      <c r="MLW50" s="117"/>
      <c r="MLX50" s="117"/>
      <c r="MLY50" s="117"/>
      <c r="MLZ50" s="117"/>
      <c r="MMA50" s="117"/>
      <c r="MMB50" s="117"/>
      <c r="MMC50" s="117"/>
      <c r="MMD50" s="117"/>
      <c r="MME50" s="117"/>
      <c r="MMF50" s="117"/>
      <c r="MMG50" s="117"/>
      <c r="MMH50" s="117"/>
      <c r="MMI50" s="117"/>
      <c r="MMJ50" s="117"/>
      <c r="MMK50" s="117"/>
      <c r="MML50" s="117"/>
      <c r="MMM50" s="117"/>
      <c r="MMN50" s="117"/>
      <c r="MMO50" s="117"/>
      <c r="MMP50" s="117"/>
      <c r="MMQ50" s="117"/>
      <c r="MMR50" s="117"/>
      <c r="MMS50" s="117"/>
      <c r="MMT50" s="117"/>
      <c r="MMU50" s="117"/>
      <c r="MMV50" s="117"/>
      <c r="MMW50" s="117"/>
      <c r="MMX50" s="117"/>
      <c r="MMY50" s="117"/>
      <c r="MMZ50" s="117"/>
      <c r="MNA50" s="117"/>
      <c r="MNB50" s="117"/>
      <c r="MNC50" s="117"/>
      <c r="MND50" s="117"/>
      <c r="MNE50" s="117"/>
      <c r="MNF50" s="117"/>
      <c r="MNG50" s="117"/>
      <c r="MNH50" s="117"/>
      <c r="MNI50" s="117"/>
      <c r="MNJ50" s="117"/>
      <c r="MNK50" s="117"/>
      <c r="MNL50" s="117"/>
      <c r="MNM50" s="117"/>
      <c r="MNN50" s="117"/>
      <c r="MNO50" s="117"/>
      <c r="MNP50" s="117"/>
      <c r="MNQ50" s="117"/>
      <c r="MNR50" s="117"/>
      <c r="MNS50" s="117"/>
      <c r="MNT50" s="117"/>
      <c r="MNU50" s="117"/>
      <c r="MNV50" s="117"/>
      <c r="MNW50" s="117"/>
      <c r="MNX50" s="117"/>
      <c r="MNY50" s="117"/>
      <c r="MNZ50" s="117"/>
      <c r="MOA50" s="117"/>
      <c r="MOB50" s="117"/>
      <c r="MOC50" s="117"/>
      <c r="MOD50" s="117"/>
      <c r="MOE50" s="117"/>
      <c r="MOF50" s="117"/>
      <c r="MOG50" s="117"/>
      <c r="MOH50" s="117"/>
      <c r="MOI50" s="117"/>
      <c r="MOJ50" s="117"/>
      <c r="MOK50" s="117"/>
      <c r="MOL50" s="117"/>
      <c r="MOM50" s="117"/>
      <c r="MON50" s="117"/>
      <c r="MOO50" s="117"/>
      <c r="MOP50" s="117"/>
      <c r="MOQ50" s="117"/>
      <c r="MOR50" s="117"/>
      <c r="MOS50" s="117"/>
      <c r="MOT50" s="117"/>
      <c r="MOU50" s="117"/>
      <c r="MOV50" s="117"/>
      <c r="MOW50" s="117"/>
      <c r="MOX50" s="117"/>
      <c r="MOY50" s="117"/>
      <c r="MOZ50" s="117"/>
      <c r="MPA50" s="117"/>
      <c r="MPB50" s="117"/>
      <c r="MPC50" s="117"/>
      <c r="MPD50" s="117"/>
      <c r="MPE50" s="117"/>
      <c r="MPF50" s="117"/>
      <c r="MPG50" s="117"/>
      <c r="MPH50" s="117"/>
      <c r="MPI50" s="117"/>
      <c r="MPJ50" s="117"/>
      <c r="MPK50" s="117"/>
      <c r="MPL50" s="117"/>
      <c r="MPM50" s="117"/>
      <c r="MPN50" s="117"/>
      <c r="MPO50" s="117"/>
      <c r="MPP50" s="117"/>
      <c r="MPQ50" s="117"/>
      <c r="MPR50" s="117"/>
      <c r="MPS50" s="117"/>
      <c r="MPT50" s="117"/>
      <c r="MPU50" s="117"/>
      <c r="MPV50" s="117"/>
      <c r="MPW50" s="117"/>
      <c r="MPX50" s="117"/>
      <c r="MPY50" s="117"/>
      <c r="MPZ50" s="117"/>
      <c r="MQA50" s="117"/>
      <c r="MQB50" s="117"/>
      <c r="MQC50" s="117"/>
      <c r="MQD50" s="117"/>
      <c r="MQE50" s="117"/>
      <c r="MQF50" s="117"/>
      <c r="MQG50" s="117"/>
      <c r="MQH50" s="117"/>
      <c r="MQI50" s="117"/>
      <c r="MQJ50" s="117"/>
      <c r="MQK50" s="117"/>
      <c r="MQL50" s="117"/>
      <c r="MQM50" s="117"/>
      <c r="MQN50" s="117"/>
      <c r="MQO50" s="117"/>
      <c r="MQP50" s="117"/>
      <c r="MQQ50" s="117"/>
      <c r="MQR50" s="117"/>
      <c r="MQS50" s="117"/>
      <c r="MQT50" s="117"/>
      <c r="MQU50" s="117"/>
      <c r="MQV50" s="117"/>
      <c r="MQW50" s="117"/>
      <c r="MQX50" s="117"/>
      <c r="MQY50" s="117"/>
      <c r="MQZ50" s="117"/>
      <c r="MRA50" s="117"/>
      <c r="MRB50" s="117"/>
      <c r="MRC50" s="117"/>
      <c r="MRD50" s="117"/>
      <c r="MRE50" s="117"/>
      <c r="MRF50" s="117"/>
      <c r="MRG50" s="117"/>
      <c r="MRH50" s="117"/>
      <c r="MRI50" s="117"/>
      <c r="MRJ50" s="117"/>
      <c r="MRK50" s="117"/>
      <c r="MRL50" s="117"/>
      <c r="MRM50" s="117"/>
      <c r="MRN50" s="117"/>
      <c r="MRO50" s="117"/>
      <c r="MRP50" s="117"/>
      <c r="MRQ50" s="117"/>
      <c r="MRR50" s="117"/>
      <c r="MRS50" s="117"/>
      <c r="MRT50" s="117"/>
      <c r="MRU50" s="117"/>
      <c r="MRV50" s="117"/>
      <c r="MRW50" s="117"/>
      <c r="MRX50" s="117"/>
      <c r="MRY50" s="117"/>
      <c r="MRZ50" s="117"/>
      <c r="MSA50" s="117"/>
      <c r="MSB50" s="117"/>
      <c r="MSC50" s="117"/>
      <c r="MSD50" s="117"/>
      <c r="MSE50" s="117"/>
      <c r="MSF50" s="117"/>
      <c r="MSG50" s="117"/>
      <c r="MSH50" s="117"/>
      <c r="MSI50" s="117"/>
      <c r="MSJ50" s="117"/>
      <c r="MSK50" s="117"/>
      <c r="MSL50" s="117"/>
      <c r="MSM50" s="117"/>
      <c r="MSN50" s="117"/>
      <c r="MSO50" s="117"/>
      <c r="MSP50" s="117"/>
      <c r="MSQ50" s="117"/>
      <c r="MSR50" s="117"/>
      <c r="MSS50" s="117"/>
      <c r="MST50" s="117"/>
      <c r="MSU50" s="117"/>
      <c r="MSV50" s="117"/>
      <c r="MSW50" s="117"/>
      <c r="MSX50" s="117"/>
      <c r="MSY50" s="117"/>
      <c r="MSZ50" s="117"/>
      <c r="MTA50" s="117"/>
      <c r="MTB50" s="117"/>
      <c r="MTC50" s="117"/>
      <c r="MTD50" s="117"/>
      <c r="MTE50" s="117"/>
      <c r="MTF50" s="117"/>
      <c r="MTG50" s="117"/>
      <c r="MTH50" s="117"/>
      <c r="MTI50" s="117"/>
      <c r="MTJ50" s="117"/>
      <c r="MTK50" s="117"/>
      <c r="MTL50" s="117"/>
      <c r="MTM50" s="117"/>
      <c r="MTN50" s="117"/>
      <c r="MTO50" s="117"/>
      <c r="MTP50" s="117"/>
      <c r="MTQ50" s="117"/>
      <c r="MTR50" s="117"/>
      <c r="MTS50" s="117"/>
      <c r="MTT50" s="117"/>
      <c r="MTU50" s="117"/>
      <c r="MTV50" s="117"/>
      <c r="MTW50" s="117"/>
      <c r="MTX50" s="117"/>
      <c r="MTY50" s="117"/>
      <c r="MTZ50" s="117"/>
      <c r="MUA50" s="117"/>
      <c r="MUB50" s="117"/>
      <c r="MUC50" s="117"/>
      <c r="MUD50" s="117"/>
      <c r="MUE50" s="117"/>
      <c r="MUF50" s="117"/>
      <c r="MUG50" s="117"/>
      <c r="MUH50" s="117"/>
      <c r="MUI50" s="117"/>
      <c r="MUJ50" s="117"/>
      <c r="MUK50" s="117"/>
      <c r="MUL50" s="117"/>
      <c r="MUM50" s="117"/>
      <c r="MUN50" s="117"/>
      <c r="MUO50" s="117"/>
      <c r="MUP50" s="117"/>
      <c r="MUQ50" s="117"/>
      <c r="MUR50" s="117"/>
      <c r="MUS50" s="117"/>
      <c r="MUT50" s="117"/>
      <c r="MUU50" s="117"/>
      <c r="MUV50" s="117"/>
      <c r="MUW50" s="117"/>
      <c r="MUX50" s="117"/>
      <c r="MUY50" s="117"/>
      <c r="MUZ50" s="117"/>
      <c r="MVA50" s="117"/>
      <c r="MVB50" s="117"/>
      <c r="MVC50" s="117"/>
      <c r="MVD50" s="117"/>
      <c r="MVE50" s="117"/>
      <c r="MVF50" s="117"/>
      <c r="MVG50" s="117"/>
      <c r="MVH50" s="117"/>
      <c r="MVI50" s="117"/>
      <c r="MVJ50" s="117"/>
      <c r="MVK50" s="117"/>
      <c r="MVL50" s="117"/>
      <c r="MVM50" s="117"/>
      <c r="MVN50" s="117"/>
      <c r="MVO50" s="117"/>
      <c r="MVP50" s="117"/>
      <c r="MVQ50" s="117"/>
      <c r="MVR50" s="117"/>
      <c r="MVS50" s="117"/>
      <c r="MVT50" s="117"/>
      <c r="MVU50" s="117"/>
      <c r="MVV50" s="117"/>
      <c r="MVW50" s="117"/>
      <c r="MVX50" s="117"/>
      <c r="MVY50" s="117"/>
      <c r="MVZ50" s="117"/>
      <c r="MWA50" s="117"/>
      <c r="MWB50" s="117"/>
      <c r="MWC50" s="117"/>
      <c r="MWD50" s="117"/>
      <c r="MWE50" s="117"/>
      <c r="MWF50" s="117"/>
      <c r="MWG50" s="117"/>
      <c r="MWH50" s="117"/>
      <c r="MWI50" s="117"/>
      <c r="MWJ50" s="117"/>
      <c r="MWK50" s="117"/>
      <c r="MWL50" s="117"/>
      <c r="MWM50" s="117"/>
      <c r="MWN50" s="117"/>
      <c r="MWO50" s="117"/>
      <c r="MWP50" s="117"/>
      <c r="MWQ50" s="117"/>
      <c r="MWR50" s="117"/>
      <c r="MWS50" s="117"/>
      <c r="MWT50" s="117"/>
      <c r="MWU50" s="117"/>
      <c r="MWV50" s="117"/>
      <c r="MWW50" s="117"/>
      <c r="MWX50" s="117"/>
      <c r="MWY50" s="117"/>
      <c r="MWZ50" s="117"/>
      <c r="MXA50" s="117"/>
      <c r="MXB50" s="117"/>
      <c r="MXC50" s="117"/>
      <c r="MXD50" s="117"/>
      <c r="MXE50" s="117"/>
      <c r="MXF50" s="117"/>
      <c r="MXG50" s="117"/>
      <c r="MXH50" s="117"/>
      <c r="MXI50" s="117"/>
      <c r="MXJ50" s="117"/>
      <c r="MXK50" s="117"/>
      <c r="MXL50" s="117"/>
      <c r="MXM50" s="117"/>
      <c r="MXN50" s="117"/>
      <c r="MXO50" s="117"/>
      <c r="MXP50" s="117"/>
      <c r="MXQ50" s="117"/>
      <c r="MXR50" s="117"/>
      <c r="MXS50" s="117"/>
      <c r="MXT50" s="117"/>
      <c r="MXU50" s="117"/>
      <c r="MXV50" s="117"/>
      <c r="MXW50" s="117"/>
      <c r="MXX50" s="117"/>
      <c r="MXY50" s="117"/>
      <c r="MXZ50" s="117"/>
      <c r="MYA50" s="117"/>
      <c r="MYB50" s="117"/>
      <c r="MYC50" s="117"/>
      <c r="MYD50" s="117"/>
      <c r="MYE50" s="117"/>
      <c r="MYF50" s="117"/>
      <c r="MYG50" s="117"/>
      <c r="MYH50" s="117"/>
      <c r="MYI50" s="117"/>
      <c r="MYJ50" s="117"/>
      <c r="MYK50" s="117"/>
      <c r="MYL50" s="117"/>
      <c r="MYM50" s="117"/>
      <c r="MYN50" s="117"/>
      <c r="MYO50" s="117"/>
      <c r="MYP50" s="117"/>
      <c r="MYQ50" s="117"/>
      <c r="MYR50" s="117"/>
      <c r="MYS50" s="117"/>
      <c r="MYT50" s="117"/>
      <c r="MYU50" s="117"/>
      <c r="MYV50" s="117"/>
      <c r="MYW50" s="117"/>
      <c r="MYX50" s="117"/>
      <c r="MYY50" s="117"/>
      <c r="MYZ50" s="117"/>
      <c r="MZA50" s="117"/>
      <c r="MZB50" s="117"/>
      <c r="MZC50" s="117"/>
      <c r="MZD50" s="117"/>
      <c r="MZE50" s="117"/>
      <c r="MZF50" s="117"/>
      <c r="MZG50" s="117"/>
      <c r="MZH50" s="117"/>
      <c r="MZI50" s="117"/>
      <c r="MZJ50" s="117"/>
      <c r="MZK50" s="117"/>
      <c r="MZL50" s="117"/>
      <c r="MZM50" s="117"/>
      <c r="MZN50" s="117"/>
      <c r="MZO50" s="117"/>
      <c r="MZP50" s="117"/>
      <c r="MZQ50" s="117"/>
      <c r="MZR50" s="117"/>
      <c r="MZS50" s="117"/>
      <c r="MZT50" s="117"/>
      <c r="MZU50" s="117"/>
      <c r="MZV50" s="117"/>
      <c r="MZW50" s="117"/>
      <c r="MZX50" s="117"/>
      <c r="MZY50" s="117"/>
      <c r="MZZ50" s="117"/>
      <c r="NAA50" s="117"/>
      <c r="NAB50" s="117"/>
      <c r="NAC50" s="117"/>
      <c r="NAD50" s="117"/>
      <c r="NAE50" s="117"/>
      <c r="NAF50" s="117"/>
      <c r="NAG50" s="117"/>
      <c r="NAH50" s="117"/>
      <c r="NAI50" s="117"/>
      <c r="NAJ50" s="117"/>
      <c r="NAK50" s="117"/>
      <c r="NAL50" s="117"/>
      <c r="NAM50" s="117"/>
      <c r="NAN50" s="117"/>
      <c r="NAO50" s="117"/>
      <c r="NAP50" s="117"/>
      <c r="NAQ50" s="117"/>
      <c r="NAR50" s="117"/>
      <c r="NAS50" s="117"/>
      <c r="NAT50" s="117"/>
      <c r="NAU50" s="117"/>
      <c r="NAV50" s="117"/>
      <c r="NAW50" s="117"/>
      <c r="NAX50" s="117"/>
      <c r="NAY50" s="117"/>
      <c r="NAZ50" s="117"/>
      <c r="NBA50" s="117"/>
      <c r="NBB50" s="117"/>
      <c r="NBC50" s="117"/>
      <c r="NBD50" s="117"/>
      <c r="NBE50" s="117"/>
      <c r="NBF50" s="117"/>
      <c r="NBG50" s="117"/>
      <c r="NBH50" s="117"/>
      <c r="NBI50" s="117"/>
      <c r="NBJ50" s="117"/>
      <c r="NBK50" s="117"/>
      <c r="NBL50" s="117"/>
      <c r="NBM50" s="117"/>
      <c r="NBN50" s="117"/>
      <c r="NBO50" s="117"/>
      <c r="NBP50" s="117"/>
      <c r="NBQ50" s="117"/>
      <c r="NBR50" s="117"/>
      <c r="NBS50" s="117"/>
      <c r="NBT50" s="117"/>
      <c r="NBU50" s="117"/>
      <c r="NBV50" s="117"/>
      <c r="NBW50" s="117"/>
      <c r="NBX50" s="117"/>
      <c r="NBY50" s="117"/>
      <c r="NBZ50" s="117"/>
      <c r="NCA50" s="117"/>
      <c r="NCB50" s="117"/>
      <c r="NCC50" s="117"/>
      <c r="NCD50" s="117"/>
      <c r="NCE50" s="117"/>
      <c r="NCF50" s="117"/>
      <c r="NCG50" s="117"/>
      <c r="NCH50" s="117"/>
      <c r="NCI50" s="117"/>
      <c r="NCJ50" s="117"/>
      <c r="NCK50" s="117"/>
      <c r="NCL50" s="117"/>
      <c r="NCM50" s="117"/>
      <c r="NCN50" s="117"/>
      <c r="NCO50" s="117"/>
      <c r="NCP50" s="117"/>
      <c r="NCQ50" s="117"/>
      <c r="NCR50" s="117"/>
      <c r="NCS50" s="117"/>
      <c r="NCT50" s="117"/>
      <c r="NCU50" s="117"/>
      <c r="NCV50" s="117"/>
      <c r="NCW50" s="117"/>
      <c r="NCX50" s="117"/>
      <c r="NCY50" s="117"/>
      <c r="NCZ50" s="117"/>
      <c r="NDA50" s="117"/>
      <c r="NDB50" s="117"/>
      <c r="NDC50" s="117"/>
      <c r="NDD50" s="117"/>
      <c r="NDE50" s="117"/>
      <c r="NDF50" s="117"/>
      <c r="NDG50" s="117"/>
      <c r="NDH50" s="117"/>
      <c r="NDI50" s="117"/>
      <c r="NDJ50" s="117"/>
      <c r="NDK50" s="117"/>
      <c r="NDL50" s="117"/>
      <c r="NDM50" s="117"/>
      <c r="NDN50" s="117"/>
      <c r="NDO50" s="117"/>
      <c r="NDP50" s="117"/>
      <c r="NDQ50" s="117"/>
      <c r="NDR50" s="117"/>
      <c r="NDS50" s="117"/>
      <c r="NDT50" s="117"/>
      <c r="NDU50" s="117"/>
      <c r="NDV50" s="117"/>
      <c r="NDW50" s="117"/>
      <c r="NDX50" s="117"/>
      <c r="NDY50" s="117"/>
      <c r="NDZ50" s="117"/>
      <c r="NEA50" s="117"/>
      <c r="NEB50" s="117"/>
      <c r="NEC50" s="117"/>
      <c r="NED50" s="117"/>
      <c r="NEE50" s="117"/>
      <c r="NEF50" s="117"/>
      <c r="NEG50" s="117"/>
      <c r="NEH50" s="117"/>
      <c r="NEI50" s="117"/>
      <c r="NEJ50" s="117"/>
      <c r="NEK50" s="117"/>
      <c r="NEL50" s="117"/>
      <c r="NEM50" s="117"/>
      <c r="NEN50" s="117"/>
      <c r="NEO50" s="117"/>
      <c r="NEP50" s="117"/>
      <c r="NEQ50" s="117"/>
      <c r="NER50" s="117"/>
      <c r="NES50" s="117"/>
      <c r="NET50" s="117"/>
      <c r="NEU50" s="117"/>
      <c r="NEV50" s="117"/>
      <c r="NEW50" s="117"/>
      <c r="NEX50" s="117"/>
      <c r="NEY50" s="117"/>
      <c r="NEZ50" s="117"/>
      <c r="NFA50" s="117"/>
      <c r="NFB50" s="117"/>
      <c r="NFC50" s="117"/>
      <c r="NFD50" s="117"/>
      <c r="NFE50" s="117"/>
      <c r="NFF50" s="117"/>
      <c r="NFG50" s="117"/>
      <c r="NFH50" s="117"/>
      <c r="NFI50" s="117"/>
      <c r="NFJ50" s="117"/>
      <c r="NFK50" s="117"/>
      <c r="NFL50" s="117"/>
      <c r="NFM50" s="117"/>
      <c r="NFN50" s="117"/>
      <c r="NFO50" s="117"/>
      <c r="NFP50" s="117"/>
      <c r="NFQ50" s="117"/>
      <c r="NFR50" s="117"/>
      <c r="NFS50" s="117"/>
      <c r="NFT50" s="117"/>
      <c r="NFU50" s="117"/>
      <c r="NFV50" s="117"/>
      <c r="NFW50" s="117"/>
      <c r="NFX50" s="117"/>
      <c r="NFY50" s="117"/>
      <c r="NFZ50" s="117"/>
      <c r="NGA50" s="117"/>
      <c r="NGB50" s="117"/>
      <c r="NGC50" s="117"/>
      <c r="NGD50" s="117"/>
      <c r="NGE50" s="117"/>
      <c r="NGF50" s="117"/>
      <c r="NGG50" s="117"/>
      <c r="NGH50" s="117"/>
      <c r="NGI50" s="117"/>
      <c r="NGJ50" s="117"/>
      <c r="NGK50" s="117"/>
      <c r="NGL50" s="117"/>
      <c r="NGM50" s="117"/>
      <c r="NGN50" s="117"/>
      <c r="NGO50" s="117"/>
      <c r="NGP50" s="117"/>
      <c r="NGQ50" s="117"/>
      <c r="NGR50" s="117"/>
      <c r="NGS50" s="117"/>
      <c r="NGT50" s="117"/>
      <c r="NGU50" s="117"/>
      <c r="NGV50" s="117"/>
      <c r="NGW50" s="117"/>
      <c r="NGX50" s="117"/>
      <c r="NGY50" s="117"/>
      <c r="NGZ50" s="117"/>
      <c r="NHA50" s="117"/>
      <c r="NHB50" s="117"/>
      <c r="NHC50" s="117"/>
      <c r="NHD50" s="117"/>
      <c r="NHE50" s="117"/>
      <c r="NHF50" s="117"/>
      <c r="NHG50" s="117"/>
      <c r="NHH50" s="117"/>
      <c r="NHI50" s="117"/>
      <c r="NHJ50" s="117"/>
      <c r="NHK50" s="117"/>
      <c r="NHL50" s="117"/>
      <c r="NHM50" s="117"/>
      <c r="NHN50" s="117"/>
      <c r="NHO50" s="117"/>
      <c r="NHP50" s="117"/>
      <c r="NHQ50" s="117"/>
      <c r="NHR50" s="117"/>
      <c r="NHS50" s="117"/>
      <c r="NHT50" s="117"/>
      <c r="NHU50" s="117"/>
      <c r="NHV50" s="117"/>
      <c r="NHW50" s="117"/>
      <c r="NHX50" s="117"/>
      <c r="NHY50" s="117"/>
      <c r="NHZ50" s="117"/>
      <c r="NIA50" s="117"/>
      <c r="NIB50" s="117"/>
      <c r="NIC50" s="117"/>
      <c r="NID50" s="117"/>
      <c r="NIE50" s="117"/>
      <c r="NIF50" s="117"/>
      <c r="NIG50" s="117"/>
      <c r="NIH50" s="117"/>
      <c r="NII50" s="117"/>
      <c r="NIJ50" s="117"/>
      <c r="NIK50" s="117"/>
      <c r="NIL50" s="117"/>
      <c r="NIM50" s="117"/>
      <c r="NIN50" s="117"/>
      <c r="NIO50" s="117"/>
      <c r="NIP50" s="117"/>
      <c r="NIQ50" s="117"/>
      <c r="NIR50" s="117"/>
      <c r="NIS50" s="117"/>
      <c r="NIT50" s="117"/>
      <c r="NIU50" s="117"/>
      <c r="NIV50" s="117"/>
      <c r="NIW50" s="117"/>
      <c r="NIX50" s="117"/>
      <c r="NIY50" s="117"/>
      <c r="NIZ50" s="117"/>
      <c r="NJA50" s="117"/>
      <c r="NJB50" s="117"/>
      <c r="NJC50" s="117"/>
      <c r="NJD50" s="117"/>
      <c r="NJE50" s="117"/>
      <c r="NJF50" s="117"/>
      <c r="NJG50" s="117"/>
      <c r="NJH50" s="117"/>
      <c r="NJI50" s="117"/>
      <c r="NJJ50" s="117"/>
      <c r="NJK50" s="117"/>
      <c r="NJL50" s="117"/>
      <c r="NJM50" s="117"/>
      <c r="NJN50" s="117"/>
      <c r="NJO50" s="117"/>
      <c r="NJP50" s="117"/>
      <c r="NJQ50" s="117"/>
      <c r="NJR50" s="117"/>
      <c r="NJS50" s="117"/>
      <c r="NJT50" s="117"/>
      <c r="NJU50" s="117"/>
      <c r="NJV50" s="117"/>
      <c r="NJW50" s="117"/>
      <c r="NJX50" s="117"/>
      <c r="NJY50" s="117"/>
      <c r="NJZ50" s="117"/>
      <c r="NKA50" s="117"/>
      <c r="NKB50" s="117"/>
      <c r="NKC50" s="117"/>
      <c r="NKD50" s="117"/>
      <c r="NKE50" s="117"/>
      <c r="NKF50" s="117"/>
      <c r="NKG50" s="117"/>
      <c r="NKH50" s="117"/>
      <c r="NKI50" s="117"/>
      <c r="NKJ50" s="117"/>
      <c r="NKK50" s="117"/>
      <c r="NKL50" s="117"/>
      <c r="NKM50" s="117"/>
      <c r="NKN50" s="117"/>
      <c r="NKO50" s="117"/>
      <c r="NKP50" s="117"/>
      <c r="NKQ50" s="117"/>
      <c r="NKR50" s="117"/>
      <c r="NKS50" s="117"/>
      <c r="NKT50" s="117"/>
      <c r="NKU50" s="117"/>
      <c r="NKV50" s="117"/>
      <c r="NKW50" s="117"/>
      <c r="NKX50" s="117"/>
      <c r="NKY50" s="117"/>
      <c r="NKZ50" s="117"/>
      <c r="NLA50" s="117"/>
      <c r="NLB50" s="117"/>
      <c r="NLC50" s="117"/>
      <c r="NLD50" s="117"/>
      <c r="NLE50" s="117"/>
      <c r="NLF50" s="117"/>
      <c r="NLG50" s="117"/>
      <c r="NLH50" s="117"/>
      <c r="NLI50" s="117"/>
      <c r="NLJ50" s="117"/>
      <c r="NLK50" s="117"/>
      <c r="NLL50" s="117"/>
      <c r="NLM50" s="117"/>
      <c r="NLN50" s="117"/>
      <c r="NLO50" s="117"/>
      <c r="NLP50" s="117"/>
      <c r="NLQ50" s="117"/>
      <c r="NLR50" s="117"/>
      <c r="NLS50" s="117"/>
      <c r="NLT50" s="117"/>
      <c r="NLU50" s="117"/>
      <c r="NLV50" s="117"/>
      <c r="NLW50" s="117"/>
      <c r="NLX50" s="117"/>
      <c r="NLY50" s="117"/>
      <c r="NLZ50" s="117"/>
      <c r="NMA50" s="117"/>
      <c r="NMB50" s="117"/>
      <c r="NMC50" s="117"/>
      <c r="NMD50" s="117"/>
      <c r="NME50" s="117"/>
      <c r="NMF50" s="117"/>
      <c r="NMG50" s="117"/>
      <c r="NMH50" s="117"/>
      <c r="NMI50" s="117"/>
      <c r="NMJ50" s="117"/>
      <c r="NMK50" s="117"/>
      <c r="NML50" s="117"/>
      <c r="NMM50" s="117"/>
      <c r="NMN50" s="117"/>
      <c r="NMO50" s="117"/>
      <c r="NMP50" s="117"/>
      <c r="NMQ50" s="117"/>
      <c r="NMR50" s="117"/>
      <c r="NMS50" s="117"/>
      <c r="NMT50" s="117"/>
      <c r="NMU50" s="117"/>
      <c r="NMV50" s="117"/>
      <c r="NMW50" s="117"/>
      <c r="NMX50" s="117"/>
      <c r="NMY50" s="117"/>
      <c r="NMZ50" s="117"/>
      <c r="NNA50" s="117"/>
      <c r="NNB50" s="117"/>
      <c r="NNC50" s="117"/>
      <c r="NND50" s="117"/>
      <c r="NNE50" s="117"/>
      <c r="NNF50" s="117"/>
      <c r="NNG50" s="117"/>
      <c r="NNH50" s="117"/>
      <c r="NNI50" s="117"/>
      <c r="NNJ50" s="117"/>
      <c r="NNK50" s="117"/>
      <c r="NNL50" s="117"/>
      <c r="NNM50" s="117"/>
      <c r="NNN50" s="117"/>
      <c r="NNO50" s="117"/>
      <c r="NNP50" s="117"/>
      <c r="NNQ50" s="117"/>
      <c r="NNR50" s="117"/>
      <c r="NNS50" s="117"/>
      <c r="NNT50" s="117"/>
      <c r="NNU50" s="117"/>
      <c r="NNV50" s="117"/>
      <c r="NNW50" s="117"/>
      <c r="NNX50" s="117"/>
      <c r="NNY50" s="117"/>
      <c r="NNZ50" s="117"/>
      <c r="NOA50" s="117"/>
      <c r="NOB50" s="117"/>
      <c r="NOC50" s="117"/>
      <c r="NOD50" s="117"/>
      <c r="NOE50" s="117"/>
      <c r="NOF50" s="117"/>
      <c r="NOG50" s="117"/>
      <c r="NOH50" s="117"/>
      <c r="NOI50" s="117"/>
      <c r="NOJ50" s="117"/>
      <c r="NOK50" s="117"/>
      <c r="NOL50" s="117"/>
      <c r="NOM50" s="117"/>
      <c r="NON50" s="117"/>
      <c r="NOO50" s="117"/>
      <c r="NOP50" s="117"/>
      <c r="NOQ50" s="117"/>
      <c r="NOR50" s="117"/>
      <c r="NOS50" s="117"/>
      <c r="NOT50" s="117"/>
      <c r="NOU50" s="117"/>
      <c r="NOV50" s="117"/>
      <c r="NOW50" s="117"/>
      <c r="NOX50" s="117"/>
      <c r="NOY50" s="117"/>
      <c r="NOZ50" s="117"/>
      <c r="NPA50" s="117"/>
      <c r="NPB50" s="117"/>
      <c r="NPC50" s="117"/>
      <c r="NPD50" s="117"/>
      <c r="NPE50" s="117"/>
      <c r="NPF50" s="117"/>
      <c r="NPG50" s="117"/>
      <c r="NPH50" s="117"/>
      <c r="NPI50" s="117"/>
      <c r="NPJ50" s="117"/>
      <c r="NPK50" s="117"/>
      <c r="NPL50" s="117"/>
      <c r="NPM50" s="117"/>
      <c r="NPN50" s="117"/>
      <c r="NPO50" s="117"/>
      <c r="NPP50" s="117"/>
      <c r="NPQ50" s="117"/>
      <c r="NPR50" s="117"/>
      <c r="NPS50" s="117"/>
      <c r="NPT50" s="117"/>
      <c r="NPU50" s="117"/>
      <c r="NPV50" s="117"/>
      <c r="NPW50" s="117"/>
      <c r="NPX50" s="117"/>
      <c r="NPY50" s="117"/>
      <c r="NPZ50" s="117"/>
      <c r="NQA50" s="117"/>
      <c r="NQB50" s="117"/>
      <c r="NQC50" s="117"/>
      <c r="NQD50" s="117"/>
      <c r="NQE50" s="117"/>
      <c r="NQF50" s="117"/>
      <c r="NQG50" s="117"/>
      <c r="NQH50" s="117"/>
      <c r="NQI50" s="117"/>
      <c r="NQJ50" s="117"/>
      <c r="NQK50" s="117"/>
      <c r="NQL50" s="117"/>
      <c r="NQM50" s="117"/>
      <c r="NQN50" s="117"/>
      <c r="NQO50" s="117"/>
      <c r="NQP50" s="117"/>
      <c r="NQQ50" s="117"/>
      <c r="NQR50" s="117"/>
      <c r="NQS50" s="117"/>
      <c r="NQT50" s="117"/>
      <c r="NQU50" s="117"/>
      <c r="NQV50" s="117"/>
      <c r="NQW50" s="117"/>
      <c r="NQX50" s="117"/>
      <c r="NQY50" s="117"/>
      <c r="NQZ50" s="117"/>
      <c r="NRA50" s="117"/>
      <c r="NRB50" s="117"/>
      <c r="NRC50" s="117"/>
      <c r="NRD50" s="117"/>
      <c r="NRE50" s="117"/>
      <c r="NRF50" s="117"/>
      <c r="NRG50" s="117"/>
      <c r="NRH50" s="117"/>
      <c r="NRI50" s="117"/>
      <c r="NRJ50" s="117"/>
      <c r="NRK50" s="117"/>
      <c r="NRL50" s="117"/>
      <c r="NRM50" s="117"/>
      <c r="NRN50" s="117"/>
      <c r="NRO50" s="117"/>
      <c r="NRP50" s="117"/>
      <c r="NRQ50" s="117"/>
      <c r="NRR50" s="117"/>
      <c r="NRS50" s="117"/>
      <c r="NRT50" s="117"/>
      <c r="NRU50" s="117"/>
      <c r="NRV50" s="117"/>
      <c r="NRW50" s="117"/>
      <c r="NRX50" s="117"/>
      <c r="NRY50" s="117"/>
      <c r="NRZ50" s="117"/>
      <c r="NSA50" s="117"/>
      <c r="NSB50" s="117"/>
      <c r="NSC50" s="117"/>
      <c r="NSD50" s="117"/>
      <c r="NSE50" s="117"/>
      <c r="NSF50" s="117"/>
      <c r="NSG50" s="117"/>
      <c r="NSH50" s="117"/>
      <c r="NSI50" s="117"/>
      <c r="NSJ50" s="117"/>
      <c r="NSK50" s="117"/>
      <c r="NSL50" s="117"/>
      <c r="NSM50" s="117"/>
      <c r="NSN50" s="117"/>
      <c r="NSO50" s="117"/>
      <c r="NSP50" s="117"/>
      <c r="NSQ50" s="117"/>
      <c r="NSR50" s="117"/>
      <c r="NSS50" s="117"/>
      <c r="NST50" s="117"/>
      <c r="NSU50" s="117"/>
      <c r="NSV50" s="117"/>
      <c r="NSW50" s="117"/>
      <c r="NSX50" s="117"/>
      <c r="NSY50" s="117"/>
      <c r="NSZ50" s="117"/>
      <c r="NTA50" s="117"/>
      <c r="NTB50" s="117"/>
      <c r="NTC50" s="117"/>
      <c r="NTD50" s="117"/>
      <c r="NTE50" s="117"/>
      <c r="NTF50" s="117"/>
      <c r="NTG50" s="117"/>
      <c r="NTH50" s="117"/>
      <c r="NTI50" s="117"/>
      <c r="NTJ50" s="117"/>
      <c r="NTK50" s="117"/>
      <c r="NTL50" s="117"/>
      <c r="NTM50" s="117"/>
      <c r="NTN50" s="117"/>
      <c r="NTO50" s="117"/>
      <c r="NTP50" s="117"/>
      <c r="NTQ50" s="117"/>
      <c r="NTR50" s="117"/>
      <c r="NTS50" s="117"/>
      <c r="NTT50" s="117"/>
      <c r="NTU50" s="117"/>
      <c r="NTV50" s="117"/>
      <c r="NTW50" s="117"/>
      <c r="NTX50" s="117"/>
      <c r="NTY50" s="117"/>
      <c r="NTZ50" s="117"/>
      <c r="NUA50" s="117"/>
      <c r="NUB50" s="117"/>
      <c r="NUC50" s="117"/>
      <c r="NUD50" s="117"/>
      <c r="NUE50" s="117"/>
      <c r="NUF50" s="117"/>
      <c r="NUG50" s="117"/>
      <c r="NUH50" s="117"/>
      <c r="NUI50" s="117"/>
      <c r="NUJ50" s="117"/>
      <c r="NUK50" s="117"/>
      <c r="NUL50" s="117"/>
      <c r="NUM50" s="117"/>
      <c r="NUN50" s="117"/>
      <c r="NUO50" s="117"/>
      <c r="NUP50" s="117"/>
      <c r="NUQ50" s="117"/>
      <c r="NUR50" s="117"/>
      <c r="NUS50" s="117"/>
      <c r="NUT50" s="117"/>
      <c r="NUU50" s="117"/>
      <c r="NUV50" s="117"/>
      <c r="NUW50" s="117"/>
      <c r="NUX50" s="117"/>
      <c r="NUY50" s="117"/>
      <c r="NUZ50" s="117"/>
      <c r="NVA50" s="117"/>
      <c r="NVB50" s="117"/>
      <c r="NVC50" s="117"/>
      <c r="NVD50" s="117"/>
      <c r="NVE50" s="117"/>
      <c r="NVF50" s="117"/>
      <c r="NVG50" s="117"/>
      <c r="NVH50" s="117"/>
      <c r="NVI50" s="117"/>
      <c r="NVJ50" s="117"/>
      <c r="NVK50" s="117"/>
      <c r="NVL50" s="117"/>
      <c r="NVM50" s="117"/>
      <c r="NVN50" s="117"/>
      <c r="NVO50" s="117"/>
      <c r="NVP50" s="117"/>
      <c r="NVQ50" s="117"/>
      <c r="NVR50" s="117"/>
      <c r="NVS50" s="117"/>
      <c r="NVT50" s="117"/>
      <c r="NVU50" s="117"/>
      <c r="NVV50" s="117"/>
      <c r="NVW50" s="117"/>
      <c r="NVX50" s="117"/>
      <c r="NVY50" s="117"/>
      <c r="NVZ50" s="117"/>
      <c r="NWA50" s="117"/>
      <c r="NWB50" s="117"/>
      <c r="NWC50" s="117"/>
      <c r="NWD50" s="117"/>
      <c r="NWE50" s="117"/>
      <c r="NWF50" s="117"/>
      <c r="NWG50" s="117"/>
      <c r="NWH50" s="117"/>
      <c r="NWI50" s="117"/>
      <c r="NWJ50" s="117"/>
      <c r="NWK50" s="117"/>
      <c r="NWL50" s="117"/>
      <c r="NWM50" s="117"/>
      <c r="NWN50" s="117"/>
      <c r="NWO50" s="117"/>
      <c r="NWP50" s="117"/>
      <c r="NWQ50" s="117"/>
      <c r="NWR50" s="117"/>
      <c r="NWS50" s="117"/>
      <c r="NWT50" s="117"/>
      <c r="NWU50" s="117"/>
      <c r="NWV50" s="117"/>
      <c r="NWW50" s="117"/>
      <c r="NWX50" s="117"/>
      <c r="NWY50" s="117"/>
      <c r="NWZ50" s="117"/>
      <c r="NXA50" s="117"/>
      <c r="NXB50" s="117"/>
      <c r="NXC50" s="117"/>
      <c r="NXD50" s="117"/>
      <c r="NXE50" s="117"/>
      <c r="NXF50" s="117"/>
      <c r="NXG50" s="117"/>
      <c r="NXH50" s="117"/>
      <c r="NXI50" s="117"/>
      <c r="NXJ50" s="117"/>
      <c r="NXK50" s="117"/>
      <c r="NXL50" s="117"/>
      <c r="NXM50" s="117"/>
      <c r="NXN50" s="117"/>
      <c r="NXO50" s="117"/>
      <c r="NXP50" s="117"/>
      <c r="NXQ50" s="117"/>
      <c r="NXR50" s="117"/>
      <c r="NXS50" s="117"/>
      <c r="NXT50" s="117"/>
      <c r="NXU50" s="117"/>
      <c r="NXV50" s="117"/>
      <c r="NXW50" s="117"/>
      <c r="NXX50" s="117"/>
      <c r="NXY50" s="117"/>
      <c r="NXZ50" s="117"/>
      <c r="NYA50" s="117"/>
      <c r="NYB50" s="117"/>
      <c r="NYC50" s="117"/>
      <c r="NYD50" s="117"/>
      <c r="NYE50" s="117"/>
      <c r="NYF50" s="117"/>
      <c r="NYG50" s="117"/>
      <c r="NYH50" s="117"/>
      <c r="NYI50" s="117"/>
      <c r="NYJ50" s="117"/>
      <c r="NYK50" s="117"/>
      <c r="NYL50" s="117"/>
      <c r="NYM50" s="117"/>
      <c r="NYN50" s="117"/>
      <c r="NYO50" s="117"/>
      <c r="NYP50" s="117"/>
      <c r="NYQ50" s="117"/>
      <c r="NYR50" s="117"/>
      <c r="NYS50" s="117"/>
      <c r="NYT50" s="117"/>
      <c r="NYU50" s="117"/>
      <c r="NYV50" s="117"/>
      <c r="NYW50" s="117"/>
      <c r="NYX50" s="117"/>
      <c r="NYY50" s="117"/>
      <c r="NYZ50" s="117"/>
      <c r="NZA50" s="117"/>
      <c r="NZB50" s="117"/>
      <c r="NZC50" s="117"/>
      <c r="NZD50" s="117"/>
      <c r="NZE50" s="117"/>
      <c r="NZF50" s="117"/>
      <c r="NZG50" s="117"/>
      <c r="NZH50" s="117"/>
      <c r="NZI50" s="117"/>
      <c r="NZJ50" s="117"/>
      <c r="NZK50" s="117"/>
      <c r="NZL50" s="117"/>
      <c r="NZM50" s="117"/>
      <c r="NZN50" s="117"/>
      <c r="NZO50" s="117"/>
      <c r="NZP50" s="117"/>
      <c r="NZQ50" s="117"/>
      <c r="NZR50" s="117"/>
      <c r="NZS50" s="117"/>
      <c r="NZT50" s="117"/>
      <c r="NZU50" s="117"/>
      <c r="NZV50" s="117"/>
      <c r="NZW50" s="117"/>
      <c r="NZX50" s="117"/>
      <c r="NZY50" s="117"/>
      <c r="NZZ50" s="117"/>
      <c r="OAA50" s="117"/>
      <c r="OAB50" s="117"/>
      <c r="OAC50" s="117"/>
      <c r="OAD50" s="117"/>
      <c r="OAE50" s="117"/>
      <c r="OAF50" s="117"/>
      <c r="OAG50" s="117"/>
      <c r="OAH50" s="117"/>
      <c r="OAI50" s="117"/>
      <c r="OAJ50" s="117"/>
      <c r="OAK50" s="117"/>
      <c r="OAL50" s="117"/>
      <c r="OAM50" s="117"/>
      <c r="OAN50" s="117"/>
      <c r="OAO50" s="117"/>
      <c r="OAP50" s="117"/>
      <c r="OAQ50" s="117"/>
      <c r="OAR50" s="117"/>
      <c r="OAS50" s="117"/>
      <c r="OAT50" s="117"/>
      <c r="OAU50" s="117"/>
      <c r="OAV50" s="117"/>
      <c r="OAW50" s="117"/>
      <c r="OAX50" s="117"/>
      <c r="OAY50" s="117"/>
      <c r="OAZ50" s="117"/>
      <c r="OBA50" s="117"/>
      <c r="OBB50" s="117"/>
      <c r="OBC50" s="117"/>
      <c r="OBD50" s="117"/>
      <c r="OBE50" s="117"/>
      <c r="OBF50" s="117"/>
      <c r="OBG50" s="117"/>
      <c r="OBH50" s="117"/>
      <c r="OBI50" s="117"/>
      <c r="OBJ50" s="117"/>
      <c r="OBK50" s="117"/>
      <c r="OBL50" s="117"/>
      <c r="OBM50" s="117"/>
      <c r="OBN50" s="117"/>
      <c r="OBO50" s="117"/>
      <c r="OBP50" s="117"/>
      <c r="OBQ50" s="117"/>
      <c r="OBR50" s="117"/>
      <c r="OBS50" s="117"/>
      <c r="OBT50" s="117"/>
      <c r="OBU50" s="117"/>
      <c r="OBV50" s="117"/>
      <c r="OBW50" s="117"/>
      <c r="OBX50" s="117"/>
      <c r="OBY50" s="117"/>
      <c r="OBZ50" s="117"/>
      <c r="OCA50" s="117"/>
      <c r="OCB50" s="117"/>
      <c r="OCC50" s="117"/>
      <c r="OCD50" s="117"/>
      <c r="OCE50" s="117"/>
      <c r="OCF50" s="117"/>
      <c r="OCG50" s="117"/>
      <c r="OCH50" s="117"/>
      <c r="OCI50" s="117"/>
      <c r="OCJ50" s="117"/>
      <c r="OCK50" s="117"/>
      <c r="OCL50" s="117"/>
      <c r="OCM50" s="117"/>
      <c r="OCN50" s="117"/>
      <c r="OCO50" s="117"/>
      <c r="OCP50" s="117"/>
      <c r="OCQ50" s="117"/>
      <c r="OCR50" s="117"/>
      <c r="OCS50" s="117"/>
      <c r="OCT50" s="117"/>
      <c r="OCU50" s="117"/>
      <c r="OCV50" s="117"/>
      <c r="OCW50" s="117"/>
      <c r="OCX50" s="117"/>
      <c r="OCY50" s="117"/>
      <c r="OCZ50" s="117"/>
      <c r="ODA50" s="117"/>
      <c r="ODB50" s="117"/>
      <c r="ODC50" s="117"/>
      <c r="ODD50" s="117"/>
      <c r="ODE50" s="117"/>
      <c r="ODF50" s="117"/>
      <c r="ODG50" s="117"/>
      <c r="ODH50" s="117"/>
      <c r="ODI50" s="117"/>
      <c r="ODJ50" s="117"/>
      <c r="ODK50" s="117"/>
      <c r="ODL50" s="117"/>
      <c r="ODM50" s="117"/>
      <c r="ODN50" s="117"/>
      <c r="ODO50" s="117"/>
      <c r="ODP50" s="117"/>
      <c r="ODQ50" s="117"/>
      <c r="ODR50" s="117"/>
      <c r="ODS50" s="117"/>
      <c r="ODT50" s="117"/>
      <c r="ODU50" s="117"/>
      <c r="ODV50" s="117"/>
      <c r="ODW50" s="117"/>
      <c r="ODX50" s="117"/>
      <c r="ODY50" s="117"/>
      <c r="ODZ50" s="117"/>
      <c r="OEA50" s="117"/>
      <c r="OEB50" s="117"/>
      <c r="OEC50" s="117"/>
      <c r="OED50" s="117"/>
      <c r="OEE50" s="117"/>
      <c r="OEF50" s="117"/>
      <c r="OEG50" s="117"/>
      <c r="OEH50" s="117"/>
      <c r="OEI50" s="117"/>
      <c r="OEJ50" s="117"/>
      <c r="OEK50" s="117"/>
      <c r="OEL50" s="117"/>
      <c r="OEM50" s="117"/>
      <c r="OEN50" s="117"/>
      <c r="OEO50" s="117"/>
      <c r="OEP50" s="117"/>
      <c r="OEQ50" s="117"/>
      <c r="OER50" s="117"/>
      <c r="OES50" s="117"/>
      <c r="OET50" s="117"/>
      <c r="OEU50" s="117"/>
      <c r="OEV50" s="117"/>
      <c r="OEW50" s="117"/>
      <c r="OEX50" s="117"/>
      <c r="OEY50" s="117"/>
      <c r="OEZ50" s="117"/>
      <c r="OFA50" s="117"/>
      <c r="OFB50" s="117"/>
      <c r="OFC50" s="117"/>
      <c r="OFD50" s="117"/>
      <c r="OFE50" s="117"/>
      <c r="OFF50" s="117"/>
      <c r="OFG50" s="117"/>
      <c r="OFH50" s="117"/>
      <c r="OFI50" s="117"/>
      <c r="OFJ50" s="117"/>
      <c r="OFK50" s="117"/>
      <c r="OFL50" s="117"/>
      <c r="OFM50" s="117"/>
      <c r="OFN50" s="117"/>
      <c r="OFO50" s="117"/>
      <c r="OFP50" s="117"/>
      <c r="OFQ50" s="117"/>
      <c r="OFR50" s="117"/>
      <c r="OFS50" s="117"/>
      <c r="OFT50" s="117"/>
      <c r="OFU50" s="117"/>
      <c r="OFV50" s="117"/>
      <c r="OFW50" s="117"/>
      <c r="OFX50" s="117"/>
      <c r="OFY50" s="117"/>
      <c r="OFZ50" s="117"/>
      <c r="OGA50" s="117"/>
      <c r="OGB50" s="117"/>
      <c r="OGC50" s="117"/>
      <c r="OGD50" s="117"/>
      <c r="OGE50" s="117"/>
      <c r="OGF50" s="117"/>
      <c r="OGG50" s="117"/>
      <c r="OGH50" s="117"/>
      <c r="OGI50" s="117"/>
      <c r="OGJ50" s="117"/>
      <c r="OGK50" s="117"/>
      <c r="OGL50" s="117"/>
      <c r="OGM50" s="117"/>
      <c r="OGN50" s="117"/>
      <c r="OGO50" s="117"/>
      <c r="OGP50" s="117"/>
      <c r="OGQ50" s="117"/>
      <c r="OGR50" s="117"/>
      <c r="OGS50" s="117"/>
      <c r="OGT50" s="117"/>
      <c r="OGU50" s="117"/>
      <c r="OGV50" s="117"/>
      <c r="OGW50" s="117"/>
      <c r="OGX50" s="117"/>
      <c r="OGY50" s="117"/>
      <c r="OGZ50" s="117"/>
      <c r="OHA50" s="117"/>
      <c r="OHB50" s="117"/>
      <c r="OHC50" s="117"/>
      <c r="OHD50" s="117"/>
      <c r="OHE50" s="117"/>
      <c r="OHF50" s="117"/>
      <c r="OHG50" s="117"/>
      <c r="OHH50" s="117"/>
      <c r="OHI50" s="117"/>
      <c r="OHJ50" s="117"/>
      <c r="OHK50" s="117"/>
      <c r="OHL50" s="117"/>
      <c r="OHM50" s="117"/>
      <c r="OHN50" s="117"/>
      <c r="OHO50" s="117"/>
      <c r="OHP50" s="117"/>
      <c r="OHQ50" s="117"/>
      <c r="OHR50" s="117"/>
      <c r="OHS50" s="117"/>
      <c r="OHT50" s="117"/>
      <c r="OHU50" s="117"/>
      <c r="OHV50" s="117"/>
      <c r="OHW50" s="117"/>
      <c r="OHX50" s="117"/>
      <c r="OHY50" s="117"/>
      <c r="OHZ50" s="117"/>
      <c r="OIA50" s="117"/>
      <c r="OIB50" s="117"/>
      <c r="OIC50" s="117"/>
      <c r="OID50" s="117"/>
      <c r="OIE50" s="117"/>
      <c r="OIF50" s="117"/>
      <c r="OIG50" s="117"/>
      <c r="OIH50" s="117"/>
      <c r="OII50" s="117"/>
      <c r="OIJ50" s="117"/>
      <c r="OIK50" s="117"/>
      <c r="OIL50" s="117"/>
      <c r="OIM50" s="117"/>
      <c r="OIN50" s="117"/>
      <c r="OIO50" s="117"/>
      <c r="OIP50" s="117"/>
      <c r="OIQ50" s="117"/>
      <c r="OIR50" s="117"/>
      <c r="OIS50" s="117"/>
      <c r="OIT50" s="117"/>
      <c r="OIU50" s="117"/>
      <c r="OIV50" s="117"/>
      <c r="OIW50" s="117"/>
      <c r="OIX50" s="117"/>
      <c r="OIY50" s="117"/>
      <c r="OIZ50" s="117"/>
      <c r="OJA50" s="117"/>
      <c r="OJB50" s="117"/>
      <c r="OJC50" s="117"/>
      <c r="OJD50" s="117"/>
      <c r="OJE50" s="117"/>
      <c r="OJF50" s="117"/>
      <c r="OJG50" s="117"/>
      <c r="OJH50" s="117"/>
      <c r="OJI50" s="117"/>
      <c r="OJJ50" s="117"/>
      <c r="OJK50" s="117"/>
      <c r="OJL50" s="117"/>
      <c r="OJM50" s="117"/>
      <c r="OJN50" s="117"/>
      <c r="OJO50" s="117"/>
      <c r="OJP50" s="117"/>
      <c r="OJQ50" s="117"/>
      <c r="OJR50" s="117"/>
      <c r="OJS50" s="117"/>
      <c r="OJT50" s="117"/>
      <c r="OJU50" s="117"/>
      <c r="OJV50" s="117"/>
      <c r="OJW50" s="117"/>
      <c r="OJX50" s="117"/>
      <c r="OJY50" s="117"/>
      <c r="OJZ50" s="117"/>
      <c r="OKA50" s="117"/>
      <c r="OKB50" s="117"/>
      <c r="OKC50" s="117"/>
      <c r="OKD50" s="117"/>
      <c r="OKE50" s="117"/>
      <c r="OKF50" s="117"/>
      <c r="OKG50" s="117"/>
      <c r="OKH50" s="117"/>
      <c r="OKI50" s="117"/>
      <c r="OKJ50" s="117"/>
      <c r="OKK50" s="117"/>
      <c r="OKL50" s="117"/>
      <c r="OKM50" s="117"/>
      <c r="OKN50" s="117"/>
      <c r="OKO50" s="117"/>
      <c r="OKP50" s="117"/>
      <c r="OKQ50" s="117"/>
      <c r="OKR50" s="117"/>
      <c r="OKS50" s="117"/>
      <c r="OKT50" s="117"/>
      <c r="OKU50" s="117"/>
      <c r="OKV50" s="117"/>
      <c r="OKW50" s="117"/>
      <c r="OKX50" s="117"/>
      <c r="OKY50" s="117"/>
      <c r="OKZ50" s="117"/>
      <c r="OLA50" s="117"/>
      <c r="OLB50" s="117"/>
      <c r="OLC50" s="117"/>
      <c r="OLD50" s="117"/>
      <c r="OLE50" s="117"/>
      <c r="OLF50" s="117"/>
      <c r="OLG50" s="117"/>
      <c r="OLH50" s="117"/>
      <c r="OLI50" s="117"/>
      <c r="OLJ50" s="117"/>
      <c r="OLK50" s="117"/>
      <c r="OLL50" s="117"/>
      <c r="OLM50" s="117"/>
      <c r="OLN50" s="117"/>
      <c r="OLO50" s="117"/>
      <c r="OLP50" s="117"/>
      <c r="OLQ50" s="117"/>
      <c r="OLR50" s="117"/>
      <c r="OLS50" s="117"/>
      <c r="OLT50" s="117"/>
      <c r="OLU50" s="117"/>
      <c r="OLV50" s="117"/>
      <c r="OLW50" s="117"/>
      <c r="OLX50" s="117"/>
      <c r="OLY50" s="117"/>
      <c r="OLZ50" s="117"/>
      <c r="OMA50" s="117"/>
      <c r="OMB50" s="117"/>
      <c r="OMC50" s="117"/>
      <c r="OMD50" s="117"/>
      <c r="OME50" s="117"/>
      <c r="OMF50" s="117"/>
      <c r="OMG50" s="117"/>
      <c r="OMH50" s="117"/>
      <c r="OMI50" s="117"/>
      <c r="OMJ50" s="117"/>
      <c r="OMK50" s="117"/>
      <c r="OML50" s="117"/>
      <c r="OMM50" s="117"/>
      <c r="OMN50" s="117"/>
      <c r="OMO50" s="117"/>
      <c r="OMP50" s="117"/>
      <c r="OMQ50" s="117"/>
      <c r="OMR50" s="117"/>
      <c r="OMS50" s="117"/>
      <c r="OMT50" s="117"/>
      <c r="OMU50" s="117"/>
      <c r="OMV50" s="117"/>
      <c r="OMW50" s="117"/>
      <c r="OMX50" s="117"/>
      <c r="OMY50" s="117"/>
      <c r="OMZ50" s="117"/>
      <c r="ONA50" s="117"/>
      <c r="ONB50" s="117"/>
      <c r="ONC50" s="117"/>
      <c r="OND50" s="117"/>
      <c r="ONE50" s="117"/>
      <c r="ONF50" s="117"/>
      <c r="ONG50" s="117"/>
      <c r="ONH50" s="117"/>
      <c r="ONI50" s="117"/>
      <c r="ONJ50" s="117"/>
      <c r="ONK50" s="117"/>
      <c r="ONL50" s="117"/>
      <c r="ONM50" s="117"/>
      <c r="ONN50" s="117"/>
      <c r="ONO50" s="117"/>
      <c r="ONP50" s="117"/>
      <c r="ONQ50" s="117"/>
      <c r="ONR50" s="117"/>
      <c r="ONS50" s="117"/>
      <c r="ONT50" s="117"/>
      <c r="ONU50" s="117"/>
      <c r="ONV50" s="117"/>
      <c r="ONW50" s="117"/>
      <c r="ONX50" s="117"/>
      <c r="ONY50" s="117"/>
      <c r="ONZ50" s="117"/>
      <c r="OOA50" s="117"/>
      <c r="OOB50" s="117"/>
      <c r="OOC50" s="117"/>
      <c r="OOD50" s="117"/>
      <c r="OOE50" s="117"/>
      <c r="OOF50" s="117"/>
      <c r="OOG50" s="117"/>
      <c r="OOH50" s="117"/>
      <c r="OOI50" s="117"/>
      <c r="OOJ50" s="117"/>
      <c r="OOK50" s="117"/>
      <c r="OOL50" s="117"/>
      <c r="OOM50" s="117"/>
      <c r="OON50" s="117"/>
      <c r="OOO50" s="117"/>
      <c r="OOP50" s="117"/>
      <c r="OOQ50" s="117"/>
      <c r="OOR50" s="117"/>
      <c r="OOS50" s="117"/>
      <c r="OOT50" s="117"/>
      <c r="OOU50" s="117"/>
      <c r="OOV50" s="117"/>
      <c r="OOW50" s="117"/>
      <c r="OOX50" s="117"/>
      <c r="OOY50" s="117"/>
      <c r="OOZ50" s="117"/>
      <c r="OPA50" s="117"/>
      <c r="OPB50" s="117"/>
      <c r="OPC50" s="117"/>
      <c r="OPD50" s="117"/>
      <c r="OPE50" s="117"/>
      <c r="OPF50" s="117"/>
      <c r="OPG50" s="117"/>
      <c r="OPH50" s="117"/>
      <c r="OPI50" s="117"/>
      <c r="OPJ50" s="117"/>
      <c r="OPK50" s="117"/>
      <c r="OPL50" s="117"/>
      <c r="OPM50" s="117"/>
      <c r="OPN50" s="117"/>
      <c r="OPO50" s="117"/>
      <c r="OPP50" s="117"/>
      <c r="OPQ50" s="117"/>
      <c r="OPR50" s="117"/>
      <c r="OPS50" s="117"/>
      <c r="OPT50" s="117"/>
      <c r="OPU50" s="117"/>
      <c r="OPV50" s="117"/>
      <c r="OPW50" s="117"/>
      <c r="OPX50" s="117"/>
      <c r="OPY50" s="117"/>
      <c r="OPZ50" s="117"/>
      <c r="OQA50" s="117"/>
      <c r="OQB50" s="117"/>
      <c r="OQC50" s="117"/>
      <c r="OQD50" s="117"/>
      <c r="OQE50" s="117"/>
      <c r="OQF50" s="117"/>
      <c r="OQG50" s="117"/>
      <c r="OQH50" s="117"/>
      <c r="OQI50" s="117"/>
      <c r="OQJ50" s="117"/>
      <c r="OQK50" s="117"/>
      <c r="OQL50" s="117"/>
      <c r="OQM50" s="117"/>
      <c r="OQN50" s="117"/>
      <c r="OQO50" s="117"/>
      <c r="OQP50" s="117"/>
      <c r="OQQ50" s="117"/>
      <c r="OQR50" s="117"/>
      <c r="OQS50" s="117"/>
      <c r="OQT50" s="117"/>
      <c r="OQU50" s="117"/>
      <c r="OQV50" s="117"/>
      <c r="OQW50" s="117"/>
      <c r="OQX50" s="117"/>
      <c r="OQY50" s="117"/>
      <c r="OQZ50" s="117"/>
      <c r="ORA50" s="117"/>
      <c r="ORB50" s="117"/>
      <c r="ORC50" s="117"/>
      <c r="ORD50" s="117"/>
      <c r="ORE50" s="117"/>
      <c r="ORF50" s="117"/>
      <c r="ORG50" s="117"/>
      <c r="ORH50" s="117"/>
      <c r="ORI50" s="117"/>
      <c r="ORJ50" s="117"/>
      <c r="ORK50" s="117"/>
      <c r="ORL50" s="117"/>
      <c r="ORM50" s="117"/>
      <c r="ORN50" s="117"/>
      <c r="ORO50" s="117"/>
      <c r="ORP50" s="117"/>
      <c r="ORQ50" s="117"/>
      <c r="ORR50" s="117"/>
      <c r="ORS50" s="117"/>
      <c r="ORT50" s="117"/>
      <c r="ORU50" s="117"/>
      <c r="ORV50" s="117"/>
      <c r="ORW50" s="117"/>
      <c r="ORX50" s="117"/>
      <c r="ORY50" s="117"/>
      <c r="ORZ50" s="117"/>
      <c r="OSA50" s="117"/>
      <c r="OSB50" s="117"/>
      <c r="OSC50" s="117"/>
      <c r="OSD50" s="117"/>
      <c r="OSE50" s="117"/>
      <c r="OSF50" s="117"/>
      <c r="OSG50" s="117"/>
      <c r="OSH50" s="117"/>
      <c r="OSI50" s="117"/>
      <c r="OSJ50" s="117"/>
      <c r="OSK50" s="117"/>
      <c r="OSL50" s="117"/>
      <c r="OSM50" s="117"/>
      <c r="OSN50" s="117"/>
      <c r="OSO50" s="117"/>
      <c r="OSP50" s="117"/>
      <c r="OSQ50" s="117"/>
      <c r="OSR50" s="117"/>
      <c r="OSS50" s="117"/>
      <c r="OST50" s="117"/>
      <c r="OSU50" s="117"/>
      <c r="OSV50" s="117"/>
      <c r="OSW50" s="117"/>
      <c r="OSX50" s="117"/>
      <c r="OSY50" s="117"/>
      <c r="OSZ50" s="117"/>
      <c r="OTA50" s="117"/>
      <c r="OTB50" s="117"/>
      <c r="OTC50" s="117"/>
      <c r="OTD50" s="117"/>
      <c r="OTE50" s="117"/>
      <c r="OTF50" s="117"/>
      <c r="OTG50" s="117"/>
      <c r="OTH50" s="117"/>
      <c r="OTI50" s="117"/>
      <c r="OTJ50" s="117"/>
      <c r="OTK50" s="117"/>
      <c r="OTL50" s="117"/>
      <c r="OTM50" s="117"/>
      <c r="OTN50" s="117"/>
      <c r="OTO50" s="117"/>
      <c r="OTP50" s="117"/>
      <c r="OTQ50" s="117"/>
      <c r="OTR50" s="117"/>
      <c r="OTS50" s="117"/>
      <c r="OTT50" s="117"/>
      <c r="OTU50" s="117"/>
      <c r="OTV50" s="117"/>
      <c r="OTW50" s="117"/>
      <c r="OTX50" s="117"/>
      <c r="OTY50" s="117"/>
      <c r="OTZ50" s="117"/>
      <c r="OUA50" s="117"/>
      <c r="OUB50" s="117"/>
      <c r="OUC50" s="117"/>
      <c r="OUD50" s="117"/>
      <c r="OUE50" s="117"/>
      <c r="OUF50" s="117"/>
      <c r="OUG50" s="117"/>
      <c r="OUH50" s="117"/>
      <c r="OUI50" s="117"/>
      <c r="OUJ50" s="117"/>
      <c r="OUK50" s="117"/>
      <c r="OUL50" s="117"/>
      <c r="OUM50" s="117"/>
      <c r="OUN50" s="117"/>
      <c r="OUO50" s="117"/>
      <c r="OUP50" s="117"/>
      <c r="OUQ50" s="117"/>
      <c r="OUR50" s="117"/>
      <c r="OUS50" s="117"/>
      <c r="OUT50" s="117"/>
      <c r="OUU50" s="117"/>
      <c r="OUV50" s="117"/>
      <c r="OUW50" s="117"/>
      <c r="OUX50" s="117"/>
      <c r="OUY50" s="117"/>
      <c r="OUZ50" s="117"/>
      <c r="OVA50" s="117"/>
      <c r="OVB50" s="117"/>
      <c r="OVC50" s="117"/>
      <c r="OVD50" s="117"/>
      <c r="OVE50" s="117"/>
      <c r="OVF50" s="117"/>
      <c r="OVG50" s="117"/>
      <c r="OVH50" s="117"/>
      <c r="OVI50" s="117"/>
      <c r="OVJ50" s="117"/>
      <c r="OVK50" s="117"/>
      <c r="OVL50" s="117"/>
      <c r="OVM50" s="117"/>
      <c r="OVN50" s="117"/>
      <c r="OVO50" s="117"/>
      <c r="OVP50" s="117"/>
      <c r="OVQ50" s="117"/>
      <c r="OVR50" s="117"/>
      <c r="OVS50" s="117"/>
      <c r="OVT50" s="117"/>
      <c r="OVU50" s="117"/>
      <c r="OVV50" s="117"/>
      <c r="OVW50" s="117"/>
      <c r="OVX50" s="117"/>
      <c r="OVY50" s="117"/>
      <c r="OVZ50" s="117"/>
      <c r="OWA50" s="117"/>
      <c r="OWB50" s="117"/>
      <c r="OWC50" s="117"/>
      <c r="OWD50" s="117"/>
      <c r="OWE50" s="117"/>
      <c r="OWF50" s="117"/>
      <c r="OWG50" s="117"/>
      <c r="OWH50" s="117"/>
      <c r="OWI50" s="117"/>
      <c r="OWJ50" s="117"/>
      <c r="OWK50" s="117"/>
      <c r="OWL50" s="117"/>
      <c r="OWM50" s="117"/>
      <c r="OWN50" s="117"/>
      <c r="OWO50" s="117"/>
      <c r="OWP50" s="117"/>
      <c r="OWQ50" s="117"/>
      <c r="OWR50" s="117"/>
      <c r="OWS50" s="117"/>
      <c r="OWT50" s="117"/>
      <c r="OWU50" s="117"/>
      <c r="OWV50" s="117"/>
      <c r="OWW50" s="117"/>
      <c r="OWX50" s="117"/>
      <c r="OWY50" s="117"/>
      <c r="OWZ50" s="117"/>
      <c r="OXA50" s="117"/>
      <c r="OXB50" s="117"/>
      <c r="OXC50" s="117"/>
      <c r="OXD50" s="117"/>
      <c r="OXE50" s="117"/>
      <c r="OXF50" s="117"/>
      <c r="OXG50" s="117"/>
      <c r="OXH50" s="117"/>
      <c r="OXI50" s="117"/>
      <c r="OXJ50" s="117"/>
      <c r="OXK50" s="117"/>
      <c r="OXL50" s="117"/>
      <c r="OXM50" s="117"/>
      <c r="OXN50" s="117"/>
      <c r="OXO50" s="117"/>
      <c r="OXP50" s="117"/>
      <c r="OXQ50" s="117"/>
      <c r="OXR50" s="117"/>
      <c r="OXS50" s="117"/>
      <c r="OXT50" s="117"/>
      <c r="OXU50" s="117"/>
      <c r="OXV50" s="117"/>
      <c r="OXW50" s="117"/>
      <c r="OXX50" s="117"/>
      <c r="OXY50" s="117"/>
      <c r="OXZ50" s="117"/>
      <c r="OYA50" s="117"/>
      <c r="OYB50" s="117"/>
      <c r="OYC50" s="117"/>
      <c r="OYD50" s="117"/>
      <c r="OYE50" s="117"/>
      <c r="OYF50" s="117"/>
      <c r="OYG50" s="117"/>
      <c r="OYH50" s="117"/>
      <c r="OYI50" s="117"/>
      <c r="OYJ50" s="117"/>
      <c r="OYK50" s="117"/>
      <c r="OYL50" s="117"/>
      <c r="OYM50" s="117"/>
      <c r="OYN50" s="117"/>
      <c r="OYO50" s="117"/>
      <c r="OYP50" s="117"/>
      <c r="OYQ50" s="117"/>
      <c r="OYR50" s="117"/>
      <c r="OYS50" s="117"/>
      <c r="OYT50" s="117"/>
      <c r="OYU50" s="117"/>
      <c r="OYV50" s="117"/>
      <c r="OYW50" s="117"/>
      <c r="OYX50" s="117"/>
      <c r="OYY50" s="117"/>
      <c r="OYZ50" s="117"/>
      <c r="OZA50" s="117"/>
      <c r="OZB50" s="117"/>
      <c r="OZC50" s="117"/>
      <c r="OZD50" s="117"/>
      <c r="OZE50" s="117"/>
      <c r="OZF50" s="117"/>
      <c r="OZG50" s="117"/>
      <c r="OZH50" s="117"/>
      <c r="OZI50" s="117"/>
      <c r="OZJ50" s="117"/>
      <c r="OZK50" s="117"/>
      <c r="OZL50" s="117"/>
      <c r="OZM50" s="117"/>
      <c r="OZN50" s="117"/>
      <c r="OZO50" s="117"/>
      <c r="OZP50" s="117"/>
      <c r="OZQ50" s="117"/>
      <c r="OZR50" s="117"/>
      <c r="OZS50" s="117"/>
      <c r="OZT50" s="117"/>
      <c r="OZU50" s="117"/>
      <c r="OZV50" s="117"/>
      <c r="OZW50" s="117"/>
      <c r="OZX50" s="117"/>
      <c r="OZY50" s="117"/>
      <c r="OZZ50" s="117"/>
      <c r="PAA50" s="117"/>
      <c r="PAB50" s="117"/>
      <c r="PAC50" s="117"/>
      <c r="PAD50" s="117"/>
      <c r="PAE50" s="117"/>
      <c r="PAF50" s="117"/>
      <c r="PAG50" s="117"/>
      <c r="PAH50" s="117"/>
      <c r="PAI50" s="117"/>
      <c r="PAJ50" s="117"/>
      <c r="PAK50" s="117"/>
      <c r="PAL50" s="117"/>
      <c r="PAM50" s="117"/>
      <c r="PAN50" s="117"/>
      <c r="PAO50" s="117"/>
      <c r="PAP50" s="117"/>
      <c r="PAQ50" s="117"/>
      <c r="PAR50" s="117"/>
      <c r="PAS50" s="117"/>
      <c r="PAT50" s="117"/>
      <c r="PAU50" s="117"/>
      <c r="PAV50" s="117"/>
      <c r="PAW50" s="117"/>
      <c r="PAX50" s="117"/>
      <c r="PAY50" s="117"/>
      <c r="PAZ50" s="117"/>
      <c r="PBA50" s="117"/>
      <c r="PBB50" s="117"/>
      <c r="PBC50" s="117"/>
      <c r="PBD50" s="117"/>
      <c r="PBE50" s="117"/>
      <c r="PBF50" s="117"/>
      <c r="PBG50" s="117"/>
      <c r="PBH50" s="117"/>
      <c r="PBI50" s="117"/>
      <c r="PBJ50" s="117"/>
      <c r="PBK50" s="117"/>
      <c r="PBL50" s="117"/>
      <c r="PBM50" s="117"/>
      <c r="PBN50" s="117"/>
      <c r="PBO50" s="117"/>
      <c r="PBP50" s="117"/>
      <c r="PBQ50" s="117"/>
      <c r="PBR50" s="117"/>
      <c r="PBS50" s="117"/>
      <c r="PBT50" s="117"/>
      <c r="PBU50" s="117"/>
      <c r="PBV50" s="117"/>
      <c r="PBW50" s="117"/>
      <c r="PBX50" s="117"/>
      <c r="PBY50" s="117"/>
      <c r="PBZ50" s="117"/>
      <c r="PCA50" s="117"/>
      <c r="PCB50" s="117"/>
      <c r="PCC50" s="117"/>
      <c r="PCD50" s="117"/>
      <c r="PCE50" s="117"/>
      <c r="PCF50" s="117"/>
      <c r="PCG50" s="117"/>
      <c r="PCH50" s="117"/>
      <c r="PCI50" s="117"/>
      <c r="PCJ50" s="117"/>
      <c r="PCK50" s="117"/>
      <c r="PCL50" s="117"/>
      <c r="PCM50" s="117"/>
      <c r="PCN50" s="117"/>
      <c r="PCO50" s="117"/>
      <c r="PCP50" s="117"/>
      <c r="PCQ50" s="117"/>
      <c r="PCR50" s="117"/>
      <c r="PCS50" s="117"/>
      <c r="PCT50" s="117"/>
      <c r="PCU50" s="117"/>
      <c r="PCV50" s="117"/>
      <c r="PCW50" s="117"/>
      <c r="PCX50" s="117"/>
      <c r="PCY50" s="117"/>
      <c r="PCZ50" s="117"/>
      <c r="PDA50" s="117"/>
      <c r="PDB50" s="117"/>
      <c r="PDC50" s="117"/>
      <c r="PDD50" s="117"/>
      <c r="PDE50" s="117"/>
      <c r="PDF50" s="117"/>
      <c r="PDG50" s="117"/>
      <c r="PDH50" s="117"/>
      <c r="PDI50" s="117"/>
      <c r="PDJ50" s="117"/>
      <c r="PDK50" s="117"/>
      <c r="PDL50" s="117"/>
      <c r="PDM50" s="117"/>
      <c r="PDN50" s="117"/>
      <c r="PDO50" s="117"/>
      <c r="PDP50" s="117"/>
      <c r="PDQ50" s="117"/>
      <c r="PDR50" s="117"/>
      <c r="PDS50" s="117"/>
      <c r="PDT50" s="117"/>
      <c r="PDU50" s="117"/>
      <c r="PDV50" s="117"/>
      <c r="PDW50" s="117"/>
      <c r="PDX50" s="117"/>
      <c r="PDY50" s="117"/>
      <c r="PDZ50" s="117"/>
      <c r="PEA50" s="117"/>
      <c r="PEB50" s="117"/>
      <c r="PEC50" s="117"/>
      <c r="PED50" s="117"/>
      <c r="PEE50" s="117"/>
      <c r="PEF50" s="117"/>
      <c r="PEG50" s="117"/>
      <c r="PEH50" s="117"/>
      <c r="PEI50" s="117"/>
      <c r="PEJ50" s="117"/>
      <c r="PEK50" s="117"/>
      <c r="PEL50" s="117"/>
      <c r="PEM50" s="117"/>
      <c r="PEN50" s="117"/>
      <c r="PEO50" s="117"/>
      <c r="PEP50" s="117"/>
      <c r="PEQ50" s="117"/>
      <c r="PER50" s="117"/>
      <c r="PES50" s="117"/>
      <c r="PET50" s="117"/>
      <c r="PEU50" s="117"/>
      <c r="PEV50" s="117"/>
      <c r="PEW50" s="117"/>
      <c r="PEX50" s="117"/>
      <c r="PEY50" s="117"/>
      <c r="PEZ50" s="117"/>
      <c r="PFA50" s="117"/>
      <c r="PFB50" s="117"/>
      <c r="PFC50" s="117"/>
      <c r="PFD50" s="117"/>
      <c r="PFE50" s="117"/>
      <c r="PFF50" s="117"/>
      <c r="PFG50" s="117"/>
      <c r="PFH50" s="117"/>
      <c r="PFI50" s="117"/>
      <c r="PFJ50" s="117"/>
      <c r="PFK50" s="117"/>
      <c r="PFL50" s="117"/>
      <c r="PFM50" s="117"/>
      <c r="PFN50" s="117"/>
      <c r="PFO50" s="117"/>
      <c r="PFP50" s="117"/>
      <c r="PFQ50" s="117"/>
      <c r="PFR50" s="117"/>
      <c r="PFS50" s="117"/>
      <c r="PFT50" s="117"/>
      <c r="PFU50" s="117"/>
      <c r="PFV50" s="117"/>
      <c r="PFW50" s="117"/>
      <c r="PFX50" s="117"/>
      <c r="PFY50" s="117"/>
      <c r="PFZ50" s="117"/>
      <c r="PGA50" s="117"/>
      <c r="PGB50" s="117"/>
      <c r="PGC50" s="117"/>
      <c r="PGD50" s="117"/>
      <c r="PGE50" s="117"/>
      <c r="PGF50" s="117"/>
      <c r="PGG50" s="117"/>
      <c r="PGH50" s="117"/>
      <c r="PGI50" s="117"/>
      <c r="PGJ50" s="117"/>
      <c r="PGK50" s="117"/>
      <c r="PGL50" s="117"/>
      <c r="PGM50" s="117"/>
      <c r="PGN50" s="117"/>
      <c r="PGO50" s="117"/>
      <c r="PGP50" s="117"/>
      <c r="PGQ50" s="117"/>
      <c r="PGR50" s="117"/>
      <c r="PGS50" s="117"/>
      <c r="PGT50" s="117"/>
      <c r="PGU50" s="117"/>
      <c r="PGV50" s="117"/>
      <c r="PGW50" s="117"/>
      <c r="PGX50" s="117"/>
      <c r="PGY50" s="117"/>
      <c r="PGZ50" s="117"/>
      <c r="PHA50" s="117"/>
      <c r="PHB50" s="117"/>
      <c r="PHC50" s="117"/>
      <c r="PHD50" s="117"/>
      <c r="PHE50" s="117"/>
      <c r="PHF50" s="117"/>
      <c r="PHG50" s="117"/>
      <c r="PHH50" s="117"/>
      <c r="PHI50" s="117"/>
      <c r="PHJ50" s="117"/>
      <c r="PHK50" s="117"/>
      <c r="PHL50" s="117"/>
      <c r="PHM50" s="117"/>
      <c r="PHN50" s="117"/>
      <c r="PHO50" s="117"/>
      <c r="PHP50" s="117"/>
      <c r="PHQ50" s="117"/>
      <c r="PHR50" s="117"/>
      <c r="PHS50" s="117"/>
      <c r="PHT50" s="117"/>
      <c r="PHU50" s="117"/>
      <c r="PHV50" s="117"/>
      <c r="PHW50" s="117"/>
      <c r="PHX50" s="117"/>
      <c r="PHY50" s="117"/>
      <c r="PHZ50" s="117"/>
      <c r="PIA50" s="117"/>
      <c r="PIB50" s="117"/>
      <c r="PIC50" s="117"/>
      <c r="PID50" s="117"/>
      <c r="PIE50" s="117"/>
      <c r="PIF50" s="117"/>
      <c r="PIG50" s="117"/>
      <c r="PIH50" s="117"/>
      <c r="PII50" s="117"/>
      <c r="PIJ50" s="117"/>
      <c r="PIK50" s="117"/>
      <c r="PIL50" s="117"/>
      <c r="PIM50" s="117"/>
      <c r="PIN50" s="117"/>
      <c r="PIO50" s="117"/>
      <c r="PIP50" s="117"/>
      <c r="PIQ50" s="117"/>
      <c r="PIR50" s="117"/>
      <c r="PIS50" s="117"/>
      <c r="PIT50" s="117"/>
      <c r="PIU50" s="117"/>
      <c r="PIV50" s="117"/>
      <c r="PIW50" s="117"/>
      <c r="PIX50" s="117"/>
      <c r="PIY50" s="117"/>
      <c r="PIZ50" s="117"/>
      <c r="PJA50" s="117"/>
      <c r="PJB50" s="117"/>
      <c r="PJC50" s="117"/>
      <c r="PJD50" s="117"/>
      <c r="PJE50" s="117"/>
      <c r="PJF50" s="117"/>
      <c r="PJG50" s="117"/>
      <c r="PJH50" s="117"/>
      <c r="PJI50" s="117"/>
      <c r="PJJ50" s="117"/>
      <c r="PJK50" s="117"/>
      <c r="PJL50" s="117"/>
      <c r="PJM50" s="117"/>
      <c r="PJN50" s="117"/>
      <c r="PJO50" s="117"/>
      <c r="PJP50" s="117"/>
      <c r="PJQ50" s="117"/>
      <c r="PJR50" s="117"/>
      <c r="PJS50" s="117"/>
      <c r="PJT50" s="117"/>
      <c r="PJU50" s="117"/>
      <c r="PJV50" s="117"/>
      <c r="PJW50" s="117"/>
      <c r="PJX50" s="117"/>
      <c r="PJY50" s="117"/>
      <c r="PJZ50" s="117"/>
      <c r="PKA50" s="117"/>
      <c r="PKB50" s="117"/>
      <c r="PKC50" s="117"/>
      <c r="PKD50" s="117"/>
      <c r="PKE50" s="117"/>
      <c r="PKF50" s="117"/>
      <c r="PKG50" s="117"/>
      <c r="PKH50" s="117"/>
      <c r="PKI50" s="117"/>
      <c r="PKJ50" s="117"/>
      <c r="PKK50" s="117"/>
      <c r="PKL50" s="117"/>
      <c r="PKM50" s="117"/>
      <c r="PKN50" s="117"/>
      <c r="PKO50" s="117"/>
      <c r="PKP50" s="117"/>
      <c r="PKQ50" s="117"/>
      <c r="PKR50" s="117"/>
      <c r="PKS50" s="117"/>
      <c r="PKT50" s="117"/>
      <c r="PKU50" s="117"/>
      <c r="PKV50" s="117"/>
      <c r="PKW50" s="117"/>
      <c r="PKX50" s="117"/>
      <c r="PKY50" s="117"/>
      <c r="PKZ50" s="117"/>
      <c r="PLA50" s="117"/>
      <c r="PLB50" s="117"/>
      <c r="PLC50" s="117"/>
      <c r="PLD50" s="117"/>
      <c r="PLE50" s="117"/>
      <c r="PLF50" s="117"/>
      <c r="PLG50" s="117"/>
      <c r="PLH50" s="117"/>
      <c r="PLI50" s="117"/>
      <c r="PLJ50" s="117"/>
      <c r="PLK50" s="117"/>
      <c r="PLL50" s="117"/>
      <c r="PLM50" s="117"/>
      <c r="PLN50" s="117"/>
      <c r="PLO50" s="117"/>
      <c r="PLP50" s="117"/>
      <c r="PLQ50" s="117"/>
      <c r="PLR50" s="117"/>
      <c r="PLS50" s="117"/>
      <c r="PLT50" s="117"/>
      <c r="PLU50" s="117"/>
      <c r="PLV50" s="117"/>
      <c r="PLW50" s="117"/>
      <c r="PLX50" s="117"/>
      <c r="PLY50" s="117"/>
      <c r="PLZ50" s="117"/>
      <c r="PMA50" s="117"/>
      <c r="PMB50" s="117"/>
      <c r="PMC50" s="117"/>
      <c r="PMD50" s="117"/>
      <c r="PME50" s="117"/>
      <c r="PMF50" s="117"/>
      <c r="PMG50" s="117"/>
      <c r="PMH50" s="117"/>
      <c r="PMI50" s="117"/>
      <c r="PMJ50" s="117"/>
      <c r="PMK50" s="117"/>
      <c r="PML50" s="117"/>
      <c r="PMM50" s="117"/>
      <c r="PMN50" s="117"/>
      <c r="PMO50" s="117"/>
      <c r="PMP50" s="117"/>
      <c r="PMQ50" s="117"/>
      <c r="PMR50" s="117"/>
      <c r="PMS50" s="117"/>
      <c r="PMT50" s="117"/>
      <c r="PMU50" s="117"/>
      <c r="PMV50" s="117"/>
      <c r="PMW50" s="117"/>
      <c r="PMX50" s="117"/>
      <c r="PMY50" s="117"/>
      <c r="PMZ50" s="117"/>
      <c r="PNA50" s="117"/>
      <c r="PNB50" s="117"/>
      <c r="PNC50" s="117"/>
      <c r="PND50" s="117"/>
      <c r="PNE50" s="117"/>
      <c r="PNF50" s="117"/>
      <c r="PNG50" s="117"/>
      <c r="PNH50" s="117"/>
      <c r="PNI50" s="117"/>
      <c r="PNJ50" s="117"/>
      <c r="PNK50" s="117"/>
      <c r="PNL50" s="117"/>
      <c r="PNM50" s="117"/>
      <c r="PNN50" s="117"/>
      <c r="PNO50" s="117"/>
      <c r="PNP50" s="117"/>
      <c r="PNQ50" s="117"/>
      <c r="PNR50" s="117"/>
      <c r="PNS50" s="117"/>
      <c r="PNT50" s="117"/>
      <c r="PNU50" s="117"/>
      <c r="PNV50" s="117"/>
      <c r="PNW50" s="117"/>
      <c r="PNX50" s="117"/>
      <c r="PNY50" s="117"/>
      <c r="PNZ50" s="117"/>
      <c r="POA50" s="117"/>
      <c r="POB50" s="117"/>
      <c r="POC50" s="117"/>
      <c r="POD50" s="117"/>
      <c r="POE50" s="117"/>
      <c r="POF50" s="117"/>
      <c r="POG50" s="117"/>
      <c r="POH50" s="117"/>
      <c r="POI50" s="117"/>
      <c r="POJ50" s="117"/>
      <c r="POK50" s="117"/>
      <c r="POL50" s="117"/>
      <c r="POM50" s="117"/>
      <c r="PON50" s="117"/>
      <c r="POO50" s="117"/>
      <c r="POP50" s="117"/>
      <c r="POQ50" s="117"/>
      <c r="POR50" s="117"/>
      <c r="POS50" s="117"/>
      <c r="POT50" s="117"/>
      <c r="POU50" s="117"/>
      <c r="POV50" s="117"/>
      <c r="POW50" s="117"/>
      <c r="POX50" s="117"/>
      <c r="POY50" s="117"/>
      <c r="POZ50" s="117"/>
      <c r="PPA50" s="117"/>
      <c r="PPB50" s="117"/>
      <c r="PPC50" s="117"/>
      <c r="PPD50" s="117"/>
      <c r="PPE50" s="117"/>
      <c r="PPF50" s="117"/>
      <c r="PPG50" s="117"/>
      <c r="PPH50" s="117"/>
      <c r="PPI50" s="117"/>
      <c r="PPJ50" s="117"/>
      <c r="PPK50" s="117"/>
      <c r="PPL50" s="117"/>
      <c r="PPM50" s="117"/>
      <c r="PPN50" s="117"/>
      <c r="PPO50" s="117"/>
      <c r="PPP50" s="117"/>
      <c r="PPQ50" s="117"/>
      <c r="PPR50" s="117"/>
      <c r="PPS50" s="117"/>
      <c r="PPT50" s="117"/>
      <c r="PPU50" s="117"/>
      <c r="PPV50" s="117"/>
      <c r="PPW50" s="117"/>
      <c r="PPX50" s="117"/>
      <c r="PPY50" s="117"/>
      <c r="PPZ50" s="117"/>
      <c r="PQA50" s="117"/>
      <c r="PQB50" s="117"/>
      <c r="PQC50" s="117"/>
      <c r="PQD50" s="117"/>
      <c r="PQE50" s="117"/>
      <c r="PQF50" s="117"/>
      <c r="PQG50" s="117"/>
      <c r="PQH50" s="117"/>
      <c r="PQI50" s="117"/>
      <c r="PQJ50" s="117"/>
      <c r="PQK50" s="117"/>
      <c r="PQL50" s="117"/>
      <c r="PQM50" s="117"/>
      <c r="PQN50" s="117"/>
      <c r="PQO50" s="117"/>
      <c r="PQP50" s="117"/>
      <c r="PQQ50" s="117"/>
      <c r="PQR50" s="117"/>
      <c r="PQS50" s="117"/>
      <c r="PQT50" s="117"/>
      <c r="PQU50" s="117"/>
      <c r="PQV50" s="117"/>
      <c r="PQW50" s="117"/>
      <c r="PQX50" s="117"/>
      <c r="PQY50" s="117"/>
      <c r="PQZ50" s="117"/>
      <c r="PRA50" s="117"/>
      <c r="PRB50" s="117"/>
      <c r="PRC50" s="117"/>
      <c r="PRD50" s="117"/>
      <c r="PRE50" s="117"/>
      <c r="PRF50" s="117"/>
      <c r="PRG50" s="117"/>
      <c r="PRH50" s="117"/>
      <c r="PRI50" s="117"/>
      <c r="PRJ50" s="117"/>
      <c r="PRK50" s="117"/>
      <c r="PRL50" s="117"/>
      <c r="PRM50" s="117"/>
      <c r="PRN50" s="117"/>
      <c r="PRO50" s="117"/>
      <c r="PRP50" s="117"/>
      <c r="PRQ50" s="117"/>
      <c r="PRR50" s="117"/>
      <c r="PRS50" s="117"/>
      <c r="PRT50" s="117"/>
      <c r="PRU50" s="117"/>
      <c r="PRV50" s="117"/>
      <c r="PRW50" s="117"/>
      <c r="PRX50" s="117"/>
      <c r="PRY50" s="117"/>
      <c r="PRZ50" s="117"/>
      <c r="PSA50" s="117"/>
      <c r="PSB50" s="117"/>
      <c r="PSC50" s="117"/>
      <c r="PSD50" s="117"/>
      <c r="PSE50" s="117"/>
      <c r="PSF50" s="117"/>
      <c r="PSG50" s="117"/>
      <c r="PSH50" s="117"/>
      <c r="PSI50" s="117"/>
      <c r="PSJ50" s="117"/>
      <c r="PSK50" s="117"/>
      <c r="PSL50" s="117"/>
      <c r="PSM50" s="117"/>
      <c r="PSN50" s="117"/>
      <c r="PSO50" s="117"/>
      <c r="PSP50" s="117"/>
      <c r="PSQ50" s="117"/>
      <c r="PSR50" s="117"/>
      <c r="PSS50" s="117"/>
      <c r="PST50" s="117"/>
      <c r="PSU50" s="117"/>
      <c r="PSV50" s="117"/>
      <c r="PSW50" s="117"/>
      <c r="PSX50" s="117"/>
      <c r="PSY50" s="117"/>
      <c r="PSZ50" s="117"/>
      <c r="PTA50" s="117"/>
      <c r="PTB50" s="117"/>
      <c r="PTC50" s="117"/>
      <c r="PTD50" s="117"/>
      <c r="PTE50" s="117"/>
      <c r="PTF50" s="117"/>
      <c r="PTG50" s="117"/>
      <c r="PTH50" s="117"/>
      <c r="PTI50" s="117"/>
      <c r="PTJ50" s="117"/>
      <c r="PTK50" s="117"/>
      <c r="PTL50" s="117"/>
      <c r="PTM50" s="117"/>
      <c r="PTN50" s="117"/>
      <c r="PTO50" s="117"/>
      <c r="PTP50" s="117"/>
      <c r="PTQ50" s="117"/>
      <c r="PTR50" s="117"/>
      <c r="PTS50" s="117"/>
      <c r="PTT50" s="117"/>
      <c r="PTU50" s="117"/>
      <c r="PTV50" s="117"/>
      <c r="PTW50" s="117"/>
      <c r="PTX50" s="117"/>
      <c r="PTY50" s="117"/>
      <c r="PTZ50" s="117"/>
      <c r="PUA50" s="117"/>
      <c r="PUB50" s="117"/>
      <c r="PUC50" s="117"/>
      <c r="PUD50" s="117"/>
      <c r="PUE50" s="117"/>
      <c r="PUF50" s="117"/>
      <c r="PUG50" s="117"/>
      <c r="PUH50" s="117"/>
      <c r="PUI50" s="117"/>
      <c r="PUJ50" s="117"/>
      <c r="PUK50" s="117"/>
      <c r="PUL50" s="117"/>
      <c r="PUM50" s="117"/>
      <c r="PUN50" s="117"/>
      <c r="PUO50" s="117"/>
      <c r="PUP50" s="117"/>
      <c r="PUQ50" s="117"/>
      <c r="PUR50" s="117"/>
      <c r="PUS50" s="117"/>
      <c r="PUT50" s="117"/>
      <c r="PUU50" s="117"/>
      <c r="PUV50" s="117"/>
      <c r="PUW50" s="117"/>
      <c r="PUX50" s="117"/>
      <c r="PUY50" s="117"/>
      <c r="PUZ50" s="117"/>
      <c r="PVA50" s="117"/>
      <c r="PVB50" s="117"/>
      <c r="PVC50" s="117"/>
      <c r="PVD50" s="117"/>
      <c r="PVE50" s="117"/>
      <c r="PVF50" s="117"/>
      <c r="PVG50" s="117"/>
      <c r="PVH50" s="117"/>
      <c r="PVI50" s="117"/>
      <c r="PVJ50" s="117"/>
      <c r="PVK50" s="117"/>
      <c r="PVL50" s="117"/>
      <c r="PVM50" s="117"/>
      <c r="PVN50" s="117"/>
      <c r="PVO50" s="117"/>
      <c r="PVP50" s="117"/>
      <c r="PVQ50" s="117"/>
      <c r="PVR50" s="117"/>
      <c r="PVS50" s="117"/>
      <c r="PVT50" s="117"/>
      <c r="PVU50" s="117"/>
      <c r="PVV50" s="117"/>
      <c r="PVW50" s="117"/>
      <c r="PVX50" s="117"/>
      <c r="PVY50" s="117"/>
      <c r="PVZ50" s="117"/>
      <c r="PWA50" s="117"/>
      <c r="PWB50" s="117"/>
      <c r="PWC50" s="117"/>
      <c r="PWD50" s="117"/>
      <c r="PWE50" s="117"/>
      <c r="PWF50" s="117"/>
      <c r="PWG50" s="117"/>
      <c r="PWH50" s="117"/>
      <c r="PWI50" s="117"/>
      <c r="PWJ50" s="117"/>
      <c r="PWK50" s="117"/>
      <c r="PWL50" s="117"/>
      <c r="PWM50" s="117"/>
      <c r="PWN50" s="117"/>
      <c r="PWO50" s="117"/>
      <c r="PWP50" s="117"/>
      <c r="PWQ50" s="117"/>
      <c r="PWR50" s="117"/>
      <c r="PWS50" s="117"/>
      <c r="PWT50" s="117"/>
      <c r="PWU50" s="117"/>
      <c r="PWV50" s="117"/>
      <c r="PWW50" s="117"/>
      <c r="PWX50" s="117"/>
      <c r="PWY50" s="117"/>
      <c r="PWZ50" s="117"/>
      <c r="PXA50" s="117"/>
      <c r="PXB50" s="117"/>
      <c r="PXC50" s="117"/>
      <c r="PXD50" s="117"/>
      <c r="PXE50" s="117"/>
      <c r="PXF50" s="117"/>
      <c r="PXG50" s="117"/>
      <c r="PXH50" s="117"/>
      <c r="PXI50" s="117"/>
      <c r="PXJ50" s="117"/>
      <c r="PXK50" s="117"/>
      <c r="PXL50" s="117"/>
      <c r="PXM50" s="117"/>
      <c r="PXN50" s="117"/>
      <c r="PXO50" s="117"/>
      <c r="PXP50" s="117"/>
      <c r="PXQ50" s="117"/>
      <c r="PXR50" s="117"/>
      <c r="PXS50" s="117"/>
      <c r="PXT50" s="117"/>
      <c r="PXU50" s="117"/>
      <c r="PXV50" s="117"/>
      <c r="PXW50" s="117"/>
      <c r="PXX50" s="117"/>
      <c r="PXY50" s="117"/>
      <c r="PXZ50" s="117"/>
      <c r="PYA50" s="117"/>
      <c r="PYB50" s="117"/>
      <c r="PYC50" s="117"/>
      <c r="PYD50" s="117"/>
      <c r="PYE50" s="117"/>
      <c r="PYF50" s="117"/>
      <c r="PYG50" s="117"/>
      <c r="PYH50" s="117"/>
      <c r="PYI50" s="117"/>
      <c r="PYJ50" s="117"/>
      <c r="PYK50" s="117"/>
      <c r="PYL50" s="117"/>
      <c r="PYM50" s="117"/>
      <c r="PYN50" s="117"/>
      <c r="PYO50" s="117"/>
      <c r="PYP50" s="117"/>
      <c r="PYQ50" s="117"/>
      <c r="PYR50" s="117"/>
      <c r="PYS50" s="117"/>
      <c r="PYT50" s="117"/>
      <c r="PYU50" s="117"/>
      <c r="PYV50" s="117"/>
      <c r="PYW50" s="117"/>
      <c r="PYX50" s="117"/>
      <c r="PYY50" s="117"/>
      <c r="PYZ50" s="117"/>
      <c r="PZA50" s="117"/>
      <c r="PZB50" s="117"/>
      <c r="PZC50" s="117"/>
      <c r="PZD50" s="117"/>
      <c r="PZE50" s="117"/>
      <c r="PZF50" s="117"/>
      <c r="PZG50" s="117"/>
      <c r="PZH50" s="117"/>
      <c r="PZI50" s="117"/>
      <c r="PZJ50" s="117"/>
      <c r="PZK50" s="117"/>
      <c r="PZL50" s="117"/>
      <c r="PZM50" s="117"/>
      <c r="PZN50" s="117"/>
      <c r="PZO50" s="117"/>
      <c r="PZP50" s="117"/>
      <c r="PZQ50" s="117"/>
      <c r="PZR50" s="117"/>
      <c r="PZS50" s="117"/>
      <c r="PZT50" s="117"/>
      <c r="PZU50" s="117"/>
      <c r="PZV50" s="117"/>
      <c r="PZW50" s="117"/>
      <c r="PZX50" s="117"/>
      <c r="PZY50" s="117"/>
      <c r="PZZ50" s="117"/>
      <c r="QAA50" s="117"/>
      <c r="QAB50" s="117"/>
      <c r="QAC50" s="117"/>
      <c r="QAD50" s="117"/>
      <c r="QAE50" s="117"/>
      <c r="QAF50" s="117"/>
      <c r="QAG50" s="117"/>
      <c r="QAH50" s="117"/>
      <c r="QAI50" s="117"/>
      <c r="QAJ50" s="117"/>
      <c r="QAK50" s="117"/>
      <c r="QAL50" s="117"/>
      <c r="QAM50" s="117"/>
      <c r="QAN50" s="117"/>
      <c r="QAO50" s="117"/>
      <c r="QAP50" s="117"/>
      <c r="QAQ50" s="117"/>
      <c r="QAR50" s="117"/>
      <c r="QAS50" s="117"/>
      <c r="QAT50" s="117"/>
      <c r="QAU50" s="117"/>
      <c r="QAV50" s="117"/>
      <c r="QAW50" s="117"/>
      <c r="QAX50" s="117"/>
      <c r="QAY50" s="117"/>
      <c r="QAZ50" s="117"/>
      <c r="QBA50" s="117"/>
      <c r="QBB50" s="117"/>
      <c r="QBC50" s="117"/>
      <c r="QBD50" s="117"/>
      <c r="QBE50" s="117"/>
      <c r="QBF50" s="117"/>
      <c r="QBG50" s="117"/>
      <c r="QBH50" s="117"/>
      <c r="QBI50" s="117"/>
      <c r="QBJ50" s="117"/>
      <c r="QBK50" s="117"/>
      <c r="QBL50" s="117"/>
      <c r="QBM50" s="117"/>
      <c r="QBN50" s="117"/>
      <c r="QBO50" s="117"/>
      <c r="QBP50" s="117"/>
      <c r="QBQ50" s="117"/>
      <c r="QBR50" s="117"/>
      <c r="QBS50" s="117"/>
      <c r="QBT50" s="117"/>
      <c r="QBU50" s="117"/>
      <c r="QBV50" s="117"/>
      <c r="QBW50" s="117"/>
      <c r="QBX50" s="117"/>
      <c r="QBY50" s="117"/>
      <c r="QBZ50" s="117"/>
      <c r="QCA50" s="117"/>
      <c r="QCB50" s="117"/>
      <c r="QCC50" s="117"/>
      <c r="QCD50" s="117"/>
      <c r="QCE50" s="117"/>
      <c r="QCF50" s="117"/>
      <c r="QCG50" s="117"/>
      <c r="QCH50" s="117"/>
      <c r="QCI50" s="117"/>
      <c r="QCJ50" s="117"/>
      <c r="QCK50" s="117"/>
      <c r="QCL50" s="117"/>
      <c r="QCM50" s="117"/>
      <c r="QCN50" s="117"/>
      <c r="QCO50" s="117"/>
      <c r="QCP50" s="117"/>
      <c r="QCQ50" s="117"/>
      <c r="QCR50" s="117"/>
      <c r="QCS50" s="117"/>
      <c r="QCT50" s="117"/>
      <c r="QCU50" s="117"/>
      <c r="QCV50" s="117"/>
      <c r="QCW50" s="117"/>
      <c r="QCX50" s="117"/>
      <c r="QCY50" s="117"/>
      <c r="QCZ50" s="117"/>
      <c r="QDA50" s="117"/>
      <c r="QDB50" s="117"/>
      <c r="QDC50" s="117"/>
      <c r="QDD50" s="117"/>
      <c r="QDE50" s="117"/>
      <c r="QDF50" s="117"/>
      <c r="QDG50" s="117"/>
      <c r="QDH50" s="117"/>
      <c r="QDI50" s="117"/>
      <c r="QDJ50" s="117"/>
      <c r="QDK50" s="117"/>
      <c r="QDL50" s="117"/>
      <c r="QDM50" s="117"/>
      <c r="QDN50" s="117"/>
      <c r="QDO50" s="117"/>
      <c r="QDP50" s="117"/>
      <c r="QDQ50" s="117"/>
      <c r="QDR50" s="117"/>
      <c r="QDS50" s="117"/>
      <c r="QDT50" s="117"/>
      <c r="QDU50" s="117"/>
      <c r="QDV50" s="117"/>
      <c r="QDW50" s="117"/>
      <c r="QDX50" s="117"/>
      <c r="QDY50" s="117"/>
      <c r="QDZ50" s="117"/>
      <c r="QEA50" s="117"/>
      <c r="QEB50" s="117"/>
      <c r="QEC50" s="117"/>
      <c r="QED50" s="117"/>
      <c r="QEE50" s="117"/>
      <c r="QEF50" s="117"/>
      <c r="QEG50" s="117"/>
      <c r="QEH50" s="117"/>
      <c r="QEI50" s="117"/>
      <c r="QEJ50" s="117"/>
      <c r="QEK50" s="117"/>
      <c r="QEL50" s="117"/>
      <c r="QEM50" s="117"/>
      <c r="QEN50" s="117"/>
      <c r="QEO50" s="117"/>
      <c r="QEP50" s="117"/>
      <c r="QEQ50" s="117"/>
      <c r="QER50" s="117"/>
      <c r="QES50" s="117"/>
      <c r="QET50" s="117"/>
      <c r="QEU50" s="117"/>
      <c r="QEV50" s="117"/>
      <c r="QEW50" s="117"/>
      <c r="QEX50" s="117"/>
      <c r="QEY50" s="117"/>
      <c r="QEZ50" s="117"/>
      <c r="QFA50" s="117"/>
      <c r="QFB50" s="117"/>
      <c r="QFC50" s="117"/>
      <c r="QFD50" s="117"/>
      <c r="QFE50" s="117"/>
      <c r="QFF50" s="117"/>
      <c r="QFG50" s="117"/>
      <c r="QFH50" s="117"/>
      <c r="QFI50" s="117"/>
      <c r="QFJ50" s="117"/>
      <c r="QFK50" s="117"/>
      <c r="QFL50" s="117"/>
      <c r="QFM50" s="117"/>
      <c r="QFN50" s="117"/>
      <c r="QFO50" s="117"/>
      <c r="QFP50" s="117"/>
      <c r="QFQ50" s="117"/>
      <c r="QFR50" s="117"/>
      <c r="QFS50" s="117"/>
      <c r="QFT50" s="117"/>
      <c r="QFU50" s="117"/>
      <c r="QFV50" s="117"/>
      <c r="QFW50" s="117"/>
      <c r="QFX50" s="117"/>
      <c r="QFY50" s="117"/>
      <c r="QFZ50" s="117"/>
      <c r="QGA50" s="117"/>
      <c r="QGB50" s="117"/>
      <c r="QGC50" s="117"/>
      <c r="QGD50" s="117"/>
      <c r="QGE50" s="117"/>
      <c r="QGF50" s="117"/>
      <c r="QGG50" s="117"/>
      <c r="QGH50" s="117"/>
      <c r="QGI50" s="117"/>
      <c r="QGJ50" s="117"/>
      <c r="QGK50" s="117"/>
      <c r="QGL50" s="117"/>
      <c r="QGM50" s="117"/>
      <c r="QGN50" s="117"/>
      <c r="QGO50" s="117"/>
      <c r="QGP50" s="117"/>
      <c r="QGQ50" s="117"/>
      <c r="QGR50" s="117"/>
      <c r="QGS50" s="117"/>
      <c r="QGT50" s="117"/>
      <c r="QGU50" s="117"/>
      <c r="QGV50" s="117"/>
      <c r="QGW50" s="117"/>
      <c r="QGX50" s="117"/>
      <c r="QGY50" s="117"/>
      <c r="QGZ50" s="117"/>
      <c r="QHA50" s="117"/>
      <c r="QHB50" s="117"/>
      <c r="QHC50" s="117"/>
      <c r="QHD50" s="117"/>
      <c r="QHE50" s="117"/>
      <c r="QHF50" s="117"/>
      <c r="QHG50" s="117"/>
      <c r="QHH50" s="117"/>
      <c r="QHI50" s="117"/>
      <c r="QHJ50" s="117"/>
      <c r="QHK50" s="117"/>
      <c r="QHL50" s="117"/>
      <c r="QHM50" s="117"/>
      <c r="QHN50" s="117"/>
      <c r="QHO50" s="117"/>
      <c r="QHP50" s="117"/>
      <c r="QHQ50" s="117"/>
      <c r="QHR50" s="117"/>
      <c r="QHS50" s="117"/>
      <c r="QHT50" s="117"/>
      <c r="QHU50" s="117"/>
      <c r="QHV50" s="117"/>
      <c r="QHW50" s="117"/>
      <c r="QHX50" s="117"/>
      <c r="QHY50" s="117"/>
      <c r="QHZ50" s="117"/>
      <c r="QIA50" s="117"/>
      <c r="QIB50" s="117"/>
      <c r="QIC50" s="117"/>
      <c r="QID50" s="117"/>
      <c r="QIE50" s="117"/>
      <c r="QIF50" s="117"/>
      <c r="QIG50" s="117"/>
      <c r="QIH50" s="117"/>
      <c r="QII50" s="117"/>
      <c r="QIJ50" s="117"/>
      <c r="QIK50" s="117"/>
      <c r="QIL50" s="117"/>
      <c r="QIM50" s="117"/>
      <c r="QIN50" s="117"/>
      <c r="QIO50" s="117"/>
      <c r="QIP50" s="117"/>
      <c r="QIQ50" s="117"/>
      <c r="QIR50" s="117"/>
      <c r="QIS50" s="117"/>
      <c r="QIT50" s="117"/>
      <c r="QIU50" s="117"/>
      <c r="QIV50" s="117"/>
      <c r="QIW50" s="117"/>
      <c r="QIX50" s="117"/>
      <c r="QIY50" s="117"/>
      <c r="QIZ50" s="117"/>
      <c r="QJA50" s="117"/>
      <c r="QJB50" s="117"/>
      <c r="QJC50" s="117"/>
      <c r="QJD50" s="117"/>
      <c r="QJE50" s="117"/>
      <c r="QJF50" s="117"/>
      <c r="QJG50" s="117"/>
      <c r="QJH50" s="117"/>
      <c r="QJI50" s="117"/>
      <c r="QJJ50" s="117"/>
      <c r="QJK50" s="117"/>
      <c r="QJL50" s="117"/>
      <c r="QJM50" s="117"/>
      <c r="QJN50" s="117"/>
      <c r="QJO50" s="117"/>
      <c r="QJP50" s="117"/>
      <c r="QJQ50" s="117"/>
      <c r="QJR50" s="117"/>
      <c r="QJS50" s="117"/>
      <c r="QJT50" s="117"/>
      <c r="QJU50" s="117"/>
      <c r="QJV50" s="117"/>
      <c r="QJW50" s="117"/>
      <c r="QJX50" s="117"/>
      <c r="QJY50" s="117"/>
      <c r="QJZ50" s="117"/>
      <c r="QKA50" s="117"/>
      <c r="QKB50" s="117"/>
      <c r="QKC50" s="117"/>
      <c r="QKD50" s="117"/>
      <c r="QKE50" s="117"/>
      <c r="QKF50" s="117"/>
      <c r="QKG50" s="117"/>
      <c r="QKH50" s="117"/>
      <c r="QKI50" s="117"/>
      <c r="QKJ50" s="117"/>
      <c r="QKK50" s="117"/>
      <c r="QKL50" s="117"/>
      <c r="QKM50" s="117"/>
      <c r="QKN50" s="117"/>
      <c r="QKO50" s="117"/>
      <c r="QKP50" s="117"/>
      <c r="QKQ50" s="117"/>
      <c r="QKR50" s="117"/>
      <c r="QKS50" s="117"/>
      <c r="QKT50" s="117"/>
      <c r="QKU50" s="117"/>
      <c r="QKV50" s="117"/>
      <c r="QKW50" s="117"/>
      <c r="QKX50" s="117"/>
      <c r="QKY50" s="117"/>
      <c r="QKZ50" s="117"/>
      <c r="QLA50" s="117"/>
      <c r="QLB50" s="117"/>
      <c r="QLC50" s="117"/>
      <c r="QLD50" s="117"/>
      <c r="QLE50" s="117"/>
      <c r="QLF50" s="117"/>
      <c r="QLG50" s="117"/>
      <c r="QLH50" s="117"/>
      <c r="QLI50" s="117"/>
      <c r="QLJ50" s="117"/>
      <c r="QLK50" s="117"/>
      <c r="QLL50" s="117"/>
      <c r="QLM50" s="117"/>
      <c r="QLN50" s="117"/>
      <c r="QLO50" s="117"/>
      <c r="QLP50" s="117"/>
      <c r="QLQ50" s="117"/>
      <c r="QLR50" s="117"/>
      <c r="QLS50" s="117"/>
      <c r="QLT50" s="117"/>
      <c r="QLU50" s="117"/>
      <c r="QLV50" s="117"/>
      <c r="QLW50" s="117"/>
      <c r="QLX50" s="117"/>
      <c r="QLY50" s="117"/>
      <c r="QLZ50" s="117"/>
      <c r="QMA50" s="117"/>
      <c r="QMB50" s="117"/>
      <c r="QMC50" s="117"/>
      <c r="QMD50" s="117"/>
      <c r="QME50" s="117"/>
      <c r="QMF50" s="117"/>
      <c r="QMG50" s="117"/>
      <c r="QMH50" s="117"/>
      <c r="QMI50" s="117"/>
      <c r="QMJ50" s="117"/>
      <c r="QMK50" s="117"/>
      <c r="QML50" s="117"/>
      <c r="QMM50" s="117"/>
      <c r="QMN50" s="117"/>
      <c r="QMO50" s="117"/>
      <c r="QMP50" s="117"/>
      <c r="QMQ50" s="117"/>
      <c r="QMR50" s="117"/>
      <c r="QMS50" s="117"/>
      <c r="QMT50" s="117"/>
      <c r="QMU50" s="117"/>
      <c r="QMV50" s="117"/>
      <c r="QMW50" s="117"/>
      <c r="QMX50" s="117"/>
      <c r="QMY50" s="117"/>
      <c r="QMZ50" s="117"/>
      <c r="QNA50" s="117"/>
      <c r="QNB50" s="117"/>
      <c r="QNC50" s="117"/>
      <c r="QND50" s="117"/>
      <c r="QNE50" s="117"/>
      <c r="QNF50" s="117"/>
      <c r="QNG50" s="117"/>
      <c r="QNH50" s="117"/>
      <c r="QNI50" s="117"/>
      <c r="QNJ50" s="117"/>
      <c r="QNK50" s="117"/>
      <c r="QNL50" s="117"/>
      <c r="QNM50" s="117"/>
      <c r="QNN50" s="117"/>
      <c r="QNO50" s="117"/>
      <c r="QNP50" s="117"/>
      <c r="QNQ50" s="117"/>
      <c r="QNR50" s="117"/>
      <c r="QNS50" s="117"/>
      <c r="QNT50" s="117"/>
      <c r="QNU50" s="117"/>
      <c r="QNV50" s="117"/>
      <c r="QNW50" s="117"/>
      <c r="QNX50" s="117"/>
      <c r="QNY50" s="117"/>
      <c r="QNZ50" s="117"/>
      <c r="QOA50" s="117"/>
      <c r="QOB50" s="117"/>
      <c r="QOC50" s="117"/>
      <c r="QOD50" s="117"/>
      <c r="QOE50" s="117"/>
      <c r="QOF50" s="117"/>
      <c r="QOG50" s="117"/>
      <c r="QOH50" s="117"/>
      <c r="QOI50" s="117"/>
      <c r="QOJ50" s="117"/>
      <c r="QOK50" s="117"/>
      <c r="QOL50" s="117"/>
      <c r="QOM50" s="117"/>
      <c r="QON50" s="117"/>
      <c r="QOO50" s="117"/>
      <c r="QOP50" s="117"/>
      <c r="QOQ50" s="117"/>
      <c r="QOR50" s="117"/>
      <c r="QOS50" s="117"/>
      <c r="QOT50" s="117"/>
      <c r="QOU50" s="117"/>
      <c r="QOV50" s="117"/>
      <c r="QOW50" s="117"/>
      <c r="QOX50" s="117"/>
      <c r="QOY50" s="117"/>
      <c r="QOZ50" s="117"/>
      <c r="QPA50" s="117"/>
      <c r="QPB50" s="117"/>
      <c r="QPC50" s="117"/>
      <c r="QPD50" s="117"/>
      <c r="QPE50" s="117"/>
      <c r="QPF50" s="117"/>
      <c r="QPG50" s="117"/>
      <c r="QPH50" s="117"/>
      <c r="QPI50" s="117"/>
      <c r="QPJ50" s="117"/>
      <c r="QPK50" s="117"/>
      <c r="QPL50" s="117"/>
      <c r="QPM50" s="117"/>
      <c r="QPN50" s="117"/>
      <c r="QPO50" s="117"/>
      <c r="QPP50" s="117"/>
      <c r="QPQ50" s="117"/>
      <c r="QPR50" s="117"/>
      <c r="QPS50" s="117"/>
      <c r="QPT50" s="117"/>
      <c r="QPU50" s="117"/>
      <c r="QPV50" s="117"/>
      <c r="QPW50" s="117"/>
      <c r="QPX50" s="117"/>
      <c r="QPY50" s="117"/>
      <c r="QPZ50" s="117"/>
      <c r="QQA50" s="117"/>
      <c r="QQB50" s="117"/>
      <c r="QQC50" s="117"/>
      <c r="QQD50" s="117"/>
      <c r="QQE50" s="117"/>
      <c r="QQF50" s="117"/>
      <c r="QQG50" s="117"/>
      <c r="QQH50" s="117"/>
      <c r="QQI50" s="117"/>
      <c r="QQJ50" s="117"/>
      <c r="QQK50" s="117"/>
      <c r="QQL50" s="117"/>
      <c r="QQM50" s="117"/>
      <c r="QQN50" s="117"/>
      <c r="QQO50" s="117"/>
      <c r="QQP50" s="117"/>
      <c r="QQQ50" s="117"/>
      <c r="QQR50" s="117"/>
      <c r="QQS50" s="117"/>
      <c r="QQT50" s="117"/>
      <c r="QQU50" s="117"/>
      <c r="QQV50" s="117"/>
      <c r="QQW50" s="117"/>
      <c r="QQX50" s="117"/>
      <c r="QQY50" s="117"/>
      <c r="QQZ50" s="117"/>
      <c r="QRA50" s="117"/>
      <c r="QRB50" s="117"/>
      <c r="QRC50" s="117"/>
      <c r="QRD50" s="117"/>
      <c r="QRE50" s="117"/>
      <c r="QRF50" s="117"/>
      <c r="QRG50" s="117"/>
      <c r="QRH50" s="117"/>
      <c r="QRI50" s="117"/>
      <c r="QRJ50" s="117"/>
      <c r="QRK50" s="117"/>
      <c r="QRL50" s="117"/>
      <c r="QRM50" s="117"/>
      <c r="QRN50" s="117"/>
      <c r="QRO50" s="117"/>
      <c r="QRP50" s="117"/>
      <c r="QRQ50" s="117"/>
      <c r="QRR50" s="117"/>
      <c r="QRS50" s="117"/>
      <c r="QRT50" s="117"/>
      <c r="QRU50" s="117"/>
      <c r="QRV50" s="117"/>
      <c r="QRW50" s="117"/>
      <c r="QRX50" s="117"/>
      <c r="QRY50" s="117"/>
      <c r="QRZ50" s="117"/>
      <c r="QSA50" s="117"/>
      <c r="QSB50" s="117"/>
      <c r="QSC50" s="117"/>
      <c r="QSD50" s="117"/>
      <c r="QSE50" s="117"/>
      <c r="QSF50" s="117"/>
      <c r="QSG50" s="117"/>
      <c r="QSH50" s="117"/>
      <c r="QSI50" s="117"/>
      <c r="QSJ50" s="117"/>
      <c r="QSK50" s="117"/>
      <c r="QSL50" s="117"/>
      <c r="QSM50" s="117"/>
      <c r="QSN50" s="117"/>
      <c r="QSO50" s="117"/>
      <c r="QSP50" s="117"/>
      <c r="QSQ50" s="117"/>
      <c r="QSR50" s="117"/>
      <c r="QSS50" s="117"/>
      <c r="QST50" s="117"/>
      <c r="QSU50" s="117"/>
      <c r="QSV50" s="117"/>
      <c r="QSW50" s="117"/>
      <c r="QSX50" s="117"/>
      <c r="QSY50" s="117"/>
      <c r="QSZ50" s="117"/>
      <c r="QTA50" s="117"/>
      <c r="QTB50" s="117"/>
      <c r="QTC50" s="117"/>
      <c r="QTD50" s="117"/>
      <c r="QTE50" s="117"/>
      <c r="QTF50" s="117"/>
      <c r="QTG50" s="117"/>
      <c r="QTH50" s="117"/>
      <c r="QTI50" s="117"/>
      <c r="QTJ50" s="117"/>
      <c r="QTK50" s="117"/>
      <c r="QTL50" s="117"/>
      <c r="QTM50" s="117"/>
      <c r="QTN50" s="117"/>
      <c r="QTO50" s="117"/>
      <c r="QTP50" s="117"/>
      <c r="QTQ50" s="117"/>
      <c r="QTR50" s="117"/>
      <c r="QTS50" s="117"/>
      <c r="QTT50" s="117"/>
      <c r="QTU50" s="117"/>
      <c r="QTV50" s="117"/>
      <c r="QTW50" s="117"/>
      <c r="QTX50" s="117"/>
      <c r="QTY50" s="117"/>
      <c r="QTZ50" s="117"/>
      <c r="QUA50" s="117"/>
      <c r="QUB50" s="117"/>
      <c r="QUC50" s="117"/>
      <c r="QUD50" s="117"/>
      <c r="QUE50" s="117"/>
      <c r="QUF50" s="117"/>
      <c r="QUG50" s="117"/>
      <c r="QUH50" s="117"/>
      <c r="QUI50" s="117"/>
      <c r="QUJ50" s="117"/>
      <c r="QUK50" s="117"/>
      <c r="QUL50" s="117"/>
      <c r="QUM50" s="117"/>
      <c r="QUN50" s="117"/>
      <c r="QUO50" s="117"/>
      <c r="QUP50" s="117"/>
      <c r="QUQ50" s="117"/>
      <c r="QUR50" s="117"/>
      <c r="QUS50" s="117"/>
      <c r="QUT50" s="117"/>
      <c r="QUU50" s="117"/>
      <c r="QUV50" s="117"/>
      <c r="QUW50" s="117"/>
      <c r="QUX50" s="117"/>
      <c r="QUY50" s="117"/>
      <c r="QUZ50" s="117"/>
      <c r="QVA50" s="117"/>
      <c r="QVB50" s="117"/>
      <c r="QVC50" s="117"/>
      <c r="QVD50" s="117"/>
      <c r="QVE50" s="117"/>
      <c r="QVF50" s="117"/>
      <c r="QVG50" s="117"/>
      <c r="QVH50" s="117"/>
      <c r="QVI50" s="117"/>
      <c r="QVJ50" s="117"/>
      <c r="QVK50" s="117"/>
      <c r="QVL50" s="117"/>
      <c r="QVM50" s="117"/>
      <c r="QVN50" s="117"/>
      <c r="QVO50" s="117"/>
      <c r="QVP50" s="117"/>
      <c r="QVQ50" s="117"/>
      <c r="QVR50" s="117"/>
      <c r="QVS50" s="117"/>
      <c r="QVT50" s="117"/>
      <c r="QVU50" s="117"/>
      <c r="QVV50" s="117"/>
      <c r="QVW50" s="117"/>
      <c r="QVX50" s="117"/>
      <c r="QVY50" s="117"/>
      <c r="QVZ50" s="117"/>
      <c r="QWA50" s="117"/>
      <c r="QWB50" s="117"/>
      <c r="QWC50" s="117"/>
      <c r="QWD50" s="117"/>
      <c r="QWE50" s="117"/>
      <c r="QWF50" s="117"/>
      <c r="QWG50" s="117"/>
      <c r="QWH50" s="117"/>
      <c r="QWI50" s="117"/>
      <c r="QWJ50" s="117"/>
      <c r="QWK50" s="117"/>
      <c r="QWL50" s="117"/>
      <c r="QWM50" s="117"/>
      <c r="QWN50" s="117"/>
      <c r="QWO50" s="117"/>
      <c r="QWP50" s="117"/>
      <c r="QWQ50" s="117"/>
      <c r="QWR50" s="117"/>
      <c r="QWS50" s="117"/>
      <c r="QWT50" s="117"/>
      <c r="QWU50" s="117"/>
      <c r="QWV50" s="117"/>
      <c r="QWW50" s="117"/>
      <c r="QWX50" s="117"/>
      <c r="QWY50" s="117"/>
      <c r="QWZ50" s="117"/>
      <c r="QXA50" s="117"/>
      <c r="QXB50" s="117"/>
      <c r="QXC50" s="117"/>
      <c r="QXD50" s="117"/>
      <c r="QXE50" s="117"/>
      <c r="QXF50" s="117"/>
      <c r="QXG50" s="117"/>
      <c r="QXH50" s="117"/>
      <c r="QXI50" s="117"/>
      <c r="QXJ50" s="117"/>
      <c r="QXK50" s="117"/>
      <c r="QXL50" s="117"/>
      <c r="QXM50" s="117"/>
      <c r="QXN50" s="117"/>
      <c r="QXO50" s="117"/>
      <c r="QXP50" s="117"/>
      <c r="QXQ50" s="117"/>
      <c r="QXR50" s="117"/>
      <c r="QXS50" s="117"/>
      <c r="QXT50" s="117"/>
      <c r="QXU50" s="117"/>
      <c r="QXV50" s="117"/>
      <c r="QXW50" s="117"/>
      <c r="QXX50" s="117"/>
      <c r="QXY50" s="117"/>
      <c r="QXZ50" s="117"/>
      <c r="QYA50" s="117"/>
      <c r="QYB50" s="117"/>
      <c r="QYC50" s="117"/>
      <c r="QYD50" s="117"/>
      <c r="QYE50" s="117"/>
      <c r="QYF50" s="117"/>
      <c r="QYG50" s="117"/>
      <c r="QYH50" s="117"/>
      <c r="QYI50" s="117"/>
      <c r="QYJ50" s="117"/>
      <c r="QYK50" s="117"/>
      <c r="QYL50" s="117"/>
      <c r="QYM50" s="117"/>
      <c r="QYN50" s="117"/>
      <c r="QYO50" s="117"/>
      <c r="QYP50" s="117"/>
      <c r="QYQ50" s="117"/>
      <c r="QYR50" s="117"/>
      <c r="QYS50" s="117"/>
      <c r="QYT50" s="117"/>
      <c r="QYU50" s="117"/>
      <c r="QYV50" s="117"/>
      <c r="QYW50" s="117"/>
      <c r="QYX50" s="117"/>
      <c r="QYY50" s="117"/>
      <c r="QYZ50" s="117"/>
      <c r="QZA50" s="117"/>
      <c r="QZB50" s="117"/>
      <c r="QZC50" s="117"/>
      <c r="QZD50" s="117"/>
      <c r="QZE50" s="117"/>
      <c r="QZF50" s="117"/>
      <c r="QZG50" s="117"/>
      <c r="QZH50" s="117"/>
      <c r="QZI50" s="117"/>
      <c r="QZJ50" s="117"/>
      <c r="QZK50" s="117"/>
      <c r="QZL50" s="117"/>
      <c r="QZM50" s="117"/>
      <c r="QZN50" s="117"/>
      <c r="QZO50" s="117"/>
      <c r="QZP50" s="117"/>
      <c r="QZQ50" s="117"/>
      <c r="QZR50" s="117"/>
      <c r="QZS50" s="117"/>
      <c r="QZT50" s="117"/>
      <c r="QZU50" s="117"/>
      <c r="QZV50" s="117"/>
      <c r="QZW50" s="117"/>
      <c r="QZX50" s="117"/>
      <c r="QZY50" s="117"/>
      <c r="QZZ50" s="117"/>
      <c r="RAA50" s="117"/>
      <c r="RAB50" s="117"/>
      <c r="RAC50" s="117"/>
      <c r="RAD50" s="117"/>
      <c r="RAE50" s="117"/>
      <c r="RAF50" s="117"/>
      <c r="RAG50" s="117"/>
      <c r="RAH50" s="117"/>
      <c r="RAI50" s="117"/>
      <c r="RAJ50" s="117"/>
      <c r="RAK50" s="117"/>
      <c r="RAL50" s="117"/>
      <c r="RAM50" s="117"/>
      <c r="RAN50" s="117"/>
      <c r="RAO50" s="117"/>
      <c r="RAP50" s="117"/>
      <c r="RAQ50" s="117"/>
      <c r="RAR50" s="117"/>
      <c r="RAS50" s="117"/>
      <c r="RAT50" s="117"/>
      <c r="RAU50" s="117"/>
      <c r="RAV50" s="117"/>
      <c r="RAW50" s="117"/>
      <c r="RAX50" s="117"/>
      <c r="RAY50" s="117"/>
      <c r="RAZ50" s="117"/>
      <c r="RBA50" s="117"/>
      <c r="RBB50" s="117"/>
      <c r="RBC50" s="117"/>
      <c r="RBD50" s="117"/>
      <c r="RBE50" s="117"/>
      <c r="RBF50" s="117"/>
      <c r="RBG50" s="117"/>
      <c r="RBH50" s="117"/>
      <c r="RBI50" s="117"/>
      <c r="RBJ50" s="117"/>
      <c r="RBK50" s="117"/>
      <c r="RBL50" s="117"/>
      <c r="RBM50" s="117"/>
      <c r="RBN50" s="117"/>
      <c r="RBO50" s="117"/>
      <c r="RBP50" s="117"/>
      <c r="RBQ50" s="117"/>
      <c r="RBR50" s="117"/>
      <c r="RBS50" s="117"/>
      <c r="RBT50" s="117"/>
      <c r="RBU50" s="117"/>
      <c r="RBV50" s="117"/>
      <c r="RBW50" s="117"/>
      <c r="RBX50" s="117"/>
      <c r="RBY50" s="117"/>
      <c r="RBZ50" s="117"/>
      <c r="RCA50" s="117"/>
      <c r="RCB50" s="117"/>
      <c r="RCC50" s="117"/>
      <c r="RCD50" s="117"/>
      <c r="RCE50" s="117"/>
      <c r="RCF50" s="117"/>
      <c r="RCG50" s="117"/>
      <c r="RCH50" s="117"/>
      <c r="RCI50" s="117"/>
      <c r="RCJ50" s="117"/>
      <c r="RCK50" s="117"/>
      <c r="RCL50" s="117"/>
      <c r="RCM50" s="117"/>
      <c r="RCN50" s="117"/>
      <c r="RCO50" s="117"/>
      <c r="RCP50" s="117"/>
      <c r="RCQ50" s="117"/>
      <c r="RCR50" s="117"/>
      <c r="RCS50" s="117"/>
      <c r="RCT50" s="117"/>
      <c r="RCU50" s="117"/>
      <c r="RCV50" s="117"/>
      <c r="RCW50" s="117"/>
      <c r="RCX50" s="117"/>
      <c r="RCY50" s="117"/>
      <c r="RCZ50" s="117"/>
      <c r="RDA50" s="117"/>
      <c r="RDB50" s="117"/>
      <c r="RDC50" s="117"/>
      <c r="RDD50" s="117"/>
      <c r="RDE50" s="117"/>
      <c r="RDF50" s="117"/>
      <c r="RDG50" s="117"/>
      <c r="RDH50" s="117"/>
      <c r="RDI50" s="117"/>
      <c r="RDJ50" s="117"/>
      <c r="RDK50" s="117"/>
      <c r="RDL50" s="117"/>
      <c r="RDM50" s="117"/>
      <c r="RDN50" s="117"/>
      <c r="RDO50" s="117"/>
      <c r="RDP50" s="117"/>
      <c r="RDQ50" s="117"/>
      <c r="RDR50" s="117"/>
      <c r="RDS50" s="117"/>
      <c r="RDT50" s="117"/>
      <c r="RDU50" s="117"/>
      <c r="RDV50" s="117"/>
      <c r="RDW50" s="117"/>
      <c r="RDX50" s="117"/>
      <c r="RDY50" s="117"/>
      <c r="RDZ50" s="117"/>
      <c r="REA50" s="117"/>
      <c r="REB50" s="117"/>
      <c r="REC50" s="117"/>
      <c r="RED50" s="117"/>
      <c r="REE50" s="117"/>
      <c r="REF50" s="117"/>
      <c r="REG50" s="117"/>
      <c r="REH50" s="117"/>
      <c r="REI50" s="117"/>
      <c r="REJ50" s="117"/>
      <c r="REK50" s="117"/>
      <c r="REL50" s="117"/>
      <c r="REM50" s="117"/>
      <c r="REN50" s="117"/>
      <c r="REO50" s="117"/>
      <c r="REP50" s="117"/>
      <c r="REQ50" s="117"/>
      <c r="RER50" s="117"/>
      <c r="RES50" s="117"/>
      <c r="RET50" s="117"/>
      <c r="REU50" s="117"/>
      <c r="REV50" s="117"/>
      <c r="REW50" s="117"/>
      <c r="REX50" s="117"/>
      <c r="REY50" s="117"/>
      <c r="REZ50" s="117"/>
      <c r="RFA50" s="117"/>
      <c r="RFB50" s="117"/>
      <c r="RFC50" s="117"/>
      <c r="RFD50" s="117"/>
      <c r="RFE50" s="117"/>
      <c r="RFF50" s="117"/>
      <c r="RFG50" s="117"/>
      <c r="RFH50" s="117"/>
      <c r="RFI50" s="117"/>
      <c r="RFJ50" s="117"/>
      <c r="RFK50" s="117"/>
      <c r="RFL50" s="117"/>
      <c r="RFM50" s="117"/>
      <c r="RFN50" s="117"/>
      <c r="RFO50" s="117"/>
      <c r="RFP50" s="117"/>
      <c r="RFQ50" s="117"/>
      <c r="RFR50" s="117"/>
      <c r="RFS50" s="117"/>
      <c r="RFT50" s="117"/>
      <c r="RFU50" s="117"/>
      <c r="RFV50" s="117"/>
      <c r="RFW50" s="117"/>
      <c r="RFX50" s="117"/>
      <c r="RFY50" s="117"/>
      <c r="RFZ50" s="117"/>
      <c r="RGA50" s="117"/>
      <c r="RGB50" s="117"/>
      <c r="RGC50" s="117"/>
      <c r="RGD50" s="117"/>
      <c r="RGE50" s="117"/>
      <c r="RGF50" s="117"/>
      <c r="RGG50" s="117"/>
      <c r="RGH50" s="117"/>
      <c r="RGI50" s="117"/>
      <c r="RGJ50" s="117"/>
      <c r="RGK50" s="117"/>
      <c r="RGL50" s="117"/>
      <c r="RGM50" s="117"/>
      <c r="RGN50" s="117"/>
      <c r="RGO50" s="117"/>
      <c r="RGP50" s="117"/>
      <c r="RGQ50" s="117"/>
      <c r="RGR50" s="117"/>
      <c r="RGS50" s="117"/>
      <c r="RGT50" s="117"/>
      <c r="RGU50" s="117"/>
      <c r="RGV50" s="117"/>
      <c r="RGW50" s="117"/>
      <c r="RGX50" s="117"/>
      <c r="RGY50" s="117"/>
      <c r="RGZ50" s="117"/>
      <c r="RHA50" s="117"/>
      <c r="RHB50" s="117"/>
      <c r="RHC50" s="117"/>
      <c r="RHD50" s="117"/>
      <c r="RHE50" s="117"/>
      <c r="RHF50" s="117"/>
      <c r="RHG50" s="117"/>
      <c r="RHH50" s="117"/>
      <c r="RHI50" s="117"/>
      <c r="RHJ50" s="117"/>
      <c r="RHK50" s="117"/>
      <c r="RHL50" s="117"/>
      <c r="RHM50" s="117"/>
      <c r="RHN50" s="117"/>
      <c r="RHO50" s="117"/>
      <c r="RHP50" s="117"/>
      <c r="RHQ50" s="117"/>
      <c r="RHR50" s="117"/>
      <c r="RHS50" s="117"/>
      <c r="RHT50" s="117"/>
      <c r="RHU50" s="117"/>
      <c r="RHV50" s="117"/>
      <c r="RHW50" s="117"/>
      <c r="RHX50" s="117"/>
      <c r="RHY50" s="117"/>
      <c r="RHZ50" s="117"/>
      <c r="RIA50" s="117"/>
      <c r="RIB50" s="117"/>
      <c r="RIC50" s="117"/>
      <c r="RID50" s="117"/>
      <c r="RIE50" s="117"/>
      <c r="RIF50" s="117"/>
      <c r="RIG50" s="117"/>
      <c r="RIH50" s="117"/>
      <c r="RII50" s="117"/>
      <c r="RIJ50" s="117"/>
      <c r="RIK50" s="117"/>
      <c r="RIL50" s="117"/>
      <c r="RIM50" s="117"/>
      <c r="RIN50" s="117"/>
      <c r="RIO50" s="117"/>
      <c r="RIP50" s="117"/>
      <c r="RIQ50" s="117"/>
      <c r="RIR50" s="117"/>
      <c r="RIS50" s="117"/>
      <c r="RIT50" s="117"/>
      <c r="RIU50" s="117"/>
      <c r="RIV50" s="117"/>
      <c r="RIW50" s="117"/>
      <c r="RIX50" s="117"/>
      <c r="RIY50" s="117"/>
      <c r="RIZ50" s="117"/>
      <c r="RJA50" s="117"/>
      <c r="RJB50" s="117"/>
      <c r="RJC50" s="117"/>
      <c r="RJD50" s="117"/>
      <c r="RJE50" s="117"/>
      <c r="RJF50" s="117"/>
      <c r="RJG50" s="117"/>
      <c r="RJH50" s="117"/>
      <c r="RJI50" s="117"/>
      <c r="RJJ50" s="117"/>
      <c r="RJK50" s="117"/>
      <c r="RJL50" s="117"/>
      <c r="RJM50" s="117"/>
      <c r="RJN50" s="117"/>
      <c r="RJO50" s="117"/>
      <c r="RJP50" s="117"/>
      <c r="RJQ50" s="117"/>
      <c r="RJR50" s="117"/>
      <c r="RJS50" s="117"/>
      <c r="RJT50" s="117"/>
      <c r="RJU50" s="117"/>
      <c r="RJV50" s="117"/>
      <c r="RJW50" s="117"/>
      <c r="RJX50" s="117"/>
      <c r="RJY50" s="117"/>
      <c r="RJZ50" s="117"/>
      <c r="RKA50" s="117"/>
      <c r="RKB50" s="117"/>
      <c r="RKC50" s="117"/>
      <c r="RKD50" s="117"/>
      <c r="RKE50" s="117"/>
      <c r="RKF50" s="117"/>
      <c r="RKG50" s="117"/>
      <c r="RKH50" s="117"/>
      <c r="RKI50" s="117"/>
      <c r="RKJ50" s="117"/>
      <c r="RKK50" s="117"/>
      <c r="RKL50" s="117"/>
      <c r="RKM50" s="117"/>
      <c r="RKN50" s="117"/>
      <c r="RKO50" s="117"/>
      <c r="RKP50" s="117"/>
      <c r="RKQ50" s="117"/>
      <c r="RKR50" s="117"/>
      <c r="RKS50" s="117"/>
      <c r="RKT50" s="117"/>
      <c r="RKU50" s="117"/>
      <c r="RKV50" s="117"/>
      <c r="RKW50" s="117"/>
      <c r="RKX50" s="117"/>
      <c r="RKY50" s="117"/>
      <c r="RKZ50" s="117"/>
      <c r="RLA50" s="117"/>
      <c r="RLB50" s="117"/>
      <c r="RLC50" s="117"/>
      <c r="RLD50" s="117"/>
      <c r="RLE50" s="117"/>
      <c r="RLF50" s="117"/>
      <c r="RLG50" s="117"/>
      <c r="RLH50" s="117"/>
      <c r="RLI50" s="117"/>
      <c r="RLJ50" s="117"/>
      <c r="RLK50" s="117"/>
      <c r="RLL50" s="117"/>
      <c r="RLM50" s="117"/>
      <c r="RLN50" s="117"/>
      <c r="RLO50" s="117"/>
      <c r="RLP50" s="117"/>
      <c r="RLQ50" s="117"/>
      <c r="RLR50" s="117"/>
      <c r="RLS50" s="117"/>
      <c r="RLT50" s="117"/>
      <c r="RLU50" s="117"/>
      <c r="RLV50" s="117"/>
      <c r="RLW50" s="117"/>
      <c r="RLX50" s="117"/>
      <c r="RLY50" s="117"/>
      <c r="RLZ50" s="117"/>
      <c r="RMA50" s="117"/>
      <c r="RMB50" s="117"/>
      <c r="RMC50" s="117"/>
      <c r="RMD50" s="117"/>
      <c r="RME50" s="117"/>
      <c r="RMF50" s="117"/>
      <c r="RMG50" s="117"/>
      <c r="RMH50" s="117"/>
      <c r="RMI50" s="117"/>
      <c r="RMJ50" s="117"/>
      <c r="RMK50" s="117"/>
      <c r="RML50" s="117"/>
      <c r="RMM50" s="117"/>
      <c r="RMN50" s="117"/>
      <c r="RMO50" s="117"/>
      <c r="RMP50" s="117"/>
      <c r="RMQ50" s="117"/>
      <c r="RMR50" s="117"/>
      <c r="RMS50" s="117"/>
      <c r="RMT50" s="117"/>
      <c r="RMU50" s="117"/>
      <c r="RMV50" s="117"/>
      <c r="RMW50" s="117"/>
      <c r="RMX50" s="117"/>
      <c r="RMY50" s="117"/>
      <c r="RMZ50" s="117"/>
      <c r="RNA50" s="117"/>
      <c r="RNB50" s="117"/>
      <c r="RNC50" s="117"/>
      <c r="RND50" s="117"/>
      <c r="RNE50" s="117"/>
      <c r="RNF50" s="117"/>
      <c r="RNG50" s="117"/>
      <c r="RNH50" s="117"/>
      <c r="RNI50" s="117"/>
      <c r="RNJ50" s="117"/>
      <c r="RNK50" s="117"/>
      <c r="RNL50" s="117"/>
      <c r="RNM50" s="117"/>
      <c r="RNN50" s="117"/>
      <c r="RNO50" s="117"/>
      <c r="RNP50" s="117"/>
      <c r="RNQ50" s="117"/>
      <c r="RNR50" s="117"/>
      <c r="RNS50" s="117"/>
      <c r="RNT50" s="117"/>
      <c r="RNU50" s="117"/>
      <c r="RNV50" s="117"/>
      <c r="RNW50" s="117"/>
      <c r="RNX50" s="117"/>
      <c r="RNY50" s="117"/>
      <c r="RNZ50" s="117"/>
      <c r="ROA50" s="117"/>
      <c r="ROB50" s="117"/>
      <c r="ROC50" s="117"/>
      <c r="ROD50" s="117"/>
      <c r="ROE50" s="117"/>
      <c r="ROF50" s="117"/>
      <c r="ROG50" s="117"/>
      <c r="ROH50" s="117"/>
      <c r="ROI50" s="117"/>
      <c r="ROJ50" s="117"/>
      <c r="ROK50" s="117"/>
      <c r="ROL50" s="117"/>
      <c r="ROM50" s="117"/>
      <c r="RON50" s="117"/>
      <c r="ROO50" s="117"/>
      <c r="ROP50" s="117"/>
      <c r="ROQ50" s="117"/>
      <c r="ROR50" s="117"/>
      <c r="ROS50" s="117"/>
      <c r="ROT50" s="117"/>
      <c r="ROU50" s="117"/>
      <c r="ROV50" s="117"/>
      <c r="ROW50" s="117"/>
      <c r="ROX50" s="117"/>
      <c r="ROY50" s="117"/>
      <c r="ROZ50" s="117"/>
      <c r="RPA50" s="117"/>
      <c r="RPB50" s="117"/>
      <c r="RPC50" s="117"/>
      <c r="RPD50" s="117"/>
      <c r="RPE50" s="117"/>
      <c r="RPF50" s="117"/>
      <c r="RPG50" s="117"/>
      <c r="RPH50" s="117"/>
      <c r="RPI50" s="117"/>
      <c r="RPJ50" s="117"/>
      <c r="RPK50" s="117"/>
      <c r="RPL50" s="117"/>
      <c r="RPM50" s="117"/>
      <c r="RPN50" s="117"/>
      <c r="RPO50" s="117"/>
      <c r="RPP50" s="117"/>
      <c r="RPQ50" s="117"/>
      <c r="RPR50" s="117"/>
      <c r="RPS50" s="117"/>
      <c r="RPT50" s="117"/>
      <c r="RPU50" s="117"/>
      <c r="RPV50" s="117"/>
      <c r="RPW50" s="117"/>
      <c r="RPX50" s="117"/>
      <c r="RPY50" s="117"/>
      <c r="RPZ50" s="117"/>
      <c r="RQA50" s="117"/>
      <c r="RQB50" s="117"/>
      <c r="RQC50" s="117"/>
      <c r="RQD50" s="117"/>
      <c r="RQE50" s="117"/>
      <c r="RQF50" s="117"/>
      <c r="RQG50" s="117"/>
      <c r="RQH50" s="117"/>
      <c r="RQI50" s="117"/>
      <c r="RQJ50" s="117"/>
      <c r="RQK50" s="117"/>
      <c r="RQL50" s="117"/>
      <c r="RQM50" s="117"/>
      <c r="RQN50" s="117"/>
      <c r="RQO50" s="117"/>
      <c r="RQP50" s="117"/>
      <c r="RQQ50" s="117"/>
      <c r="RQR50" s="117"/>
      <c r="RQS50" s="117"/>
      <c r="RQT50" s="117"/>
      <c r="RQU50" s="117"/>
      <c r="RQV50" s="117"/>
      <c r="RQW50" s="117"/>
      <c r="RQX50" s="117"/>
      <c r="RQY50" s="117"/>
      <c r="RQZ50" s="117"/>
      <c r="RRA50" s="117"/>
      <c r="RRB50" s="117"/>
      <c r="RRC50" s="117"/>
      <c r="RRD50" s="117"/>
      <c r="RRE50" s="117"/>
      <c r="RRF50" s="117"/>
      <c r="RRG50" s="117"/>
      <c r="RRH50" s="117"/>
      <c r="RRI50" s="117"/>
      <c r="RRJ50" s="117"/>
      <c r="RRK50" s="117"/>
      <c r="RRL50" s="117"/>
      <c r="RRM50" s="117"/>
      <c r="RRN50" s="117"/>
      <c r="RRO50" s="117"/>
      <c r="RRP50" s="117"/>
      <c r="RRQ50" s="117"/>
      <c r="RRR50" s="117"/>
      <c r="RRS50" s="117"/>
      <c r="RRT50" s="117"/>
      <c r="RRU50" s="117"/>
      <c r="RRV50" s="117"/>
      <c r="RRW50" s="117"/>
      <c r="RRX50" s="117"/>
      <c r="RRY50" s="117"/>
      <c r="RRZ50" s="117"/>
      <c r="RSA50" s="117"/>
      <c r="RSB50" s="117"/>
      <c r="RSC50" s="117"/>
      <c r="RSD50" s="117"/>
      <c r="RSE50" s="117"/>
      <c r="RSF50" s="117"/>
      <c r="RSG50" s="117"/>
      <c r="RSH50" s="117"/>
      <c r="RSI50" s="117"/>
      <c r="RSJ50" s="117"/>
      <c r="RSK50" s="117"/>
      <c r="RSL50" s="117"/>
      <c r="RSM50" s="117"/>
      <c r="RSN50" s="117"/>
      <c r="RSO50" s="117"/>
      <c r="RSP50" s="117"/>
      <c r="RSQ50" s="117"/>
      <c r="RSR50" s="117"/>
      <c r="RSS50" s="117"/>
      <c r="RST50" s="117"/>
      <c r="RSU50" s="117"/>
      <c r="RSV50" s="117"/>
      <c r="RSW50" s="117"/>
      <c r="RSX50" s="117"/>
      <c r="RSY50" s="117"/>
      <c r="RSZ50" s="117"/>
      <c r="RTA50" s="117"/>
      <c r="RTB50" s="117"/>
      <c r="RTC50" s="117"/>
      <c r="RTD50" s="117"/>
      <c r="RTE50" s="117"/>
      <c r="RTF50" s="117"/>
      <c r="RTG50" s="117"/>
      <c r="RTH50" s="117"/>
      <c r="RTI50" s="117"/>
      <c r="RTJ50" s="117"/>
      <c r="RTK50" s="117"/>
      <c r="RTL50" s="117"/>
      <c r="RTM50" s="117"/>
      <c r="RTN50" s="117"/>
      <c r="RTO50" s="117"/>
      <c r="RTP50" s="117"/>
      <c r="RTQ50" s="117"/>
      <c r="RTR50" s="117"/>
      <c r="RTS50" s="117"/>
      <c r="RTT50" s="117"/>
      <c r="RTU50" s="117"/>
      <c r="RTV50" s="117"/>
      <c r="RTW50" s="117"/>
      <c r="RTX50" s="117"/>
      <c r="RTY50" s="117"/>
      <c r="RTZ50" s="117"/>
      <c r="RUA50" s="117"/>
      <c r="RUB50" s="117"/>
      <c r="RUC50" s="117"/>
      <c r="RUD50" s="117"/>
      <c r="RUE50" s="117"/>
      <c r="RUF50" s="117"/>
      <c r="RUG50" s="117"/>
      <c r="RUH50" s="117"/>
      <c r="RUI50" s="117"/>
      <c r="RUJ50" s="117"/>
      <c r="RUK50" s="117"/>
      <c r="RUL50" s="117"/>
      <c r="RUM50" s="117"/>
      <c r="RUN50" s="117"/>
      <c r="RUO50" s="117"/>
      <c r="RUP50" s="117"/>
      <c r="RUQ50" s="117"/>
      <c r="RUR50" s="117"/>
      <c r="RUS50" s="117"/>
      <c r="RUT50" s="117"/>
      <c r="RUU50" s="117"/>
      <c r="RUV50" s="117"/>
      <c r="RUW50" s="117"/>
      <c r="RUX50" s="117"/>
      <c r="RUY50" s="117"/>
      <c r="RUZ50" s="117"/>
      <c r="RVA50" s="117"/>
      <c r="RVB50" s="117"/>
      <c r="RVC50" s="117"/>
      <c r="RVD50" s="117"/>
      <c r="RVE50" s="117"/>
      <c r="RVF50" s="117"/>
      <c r="RVG50" s="117"/>
      <c r="RVH50" s="117"/>
      <c r="RVI50" s="117"/>
      <c r="RVJ50" s="117"/>
      <c r="RVK50" s="117"/>
      <c r="RVL50" s="117"/>
      <c r="RVM50" s="117"/>
      <c r="RVN50" s="117"/>
      <c r="RVO50" s="117"/>
      <c r="RVP50" s="117"/>
      <c r="RVQ50" s="117"/>
      <c r="RVR50" s="117"/>
      <c r="RVS50" s="117"/>
      <c r="RVT50" s="117"/>
      <c r="RVU50" s="117"/>
      <c r="RVV50" s="117"/>
      <c r="RVW50" s="117"/>
      <c r="RVX50" s="117"/>
      <c r="RVY50" s="117"/>
      <c r="RVZ50" s="117"/>
      <c r="RWA50" s="117"/>
      <c r="RWB50" s="117"/>
      <c r="RWC50" s="117"/>
      <c r="RWD50" s="117"/>
      <c r="RWE50" s="117"/>
      <c r="RWF50" s="117"/>
      <c r="RWG50" s="117"/>
      <c r="RWH50" s="117"/>
      <c r="RWI50" s="117"/>
      <c r="RWJ50" s="117"/>
      <c r="RWK50" s="117"/>
      <c r="RWL50" s="117"/>
      <c r="RWM50" s="117"/>
      <c r="RWN50" s="117"/>
      <c r="RWO50" s="117"/>
      <c r="RWP50" s="117"/>
      <c r="RWQ50" s="117"/>
      <c r="RWR50" s="117"/>
      <c r="RWS50" s="117"/>
      <c r="RWT50" s="117"/>
      <c r="RWU50" s="117"/>
      <c r="RWV50" s="117"/>
      <c r="RWW50" s="117"/>
      <c r="RWX50" s="117"/>
      <c r="RWY50" s="117"/>
      <c r="RWZ50" s="117"/>
      <c r="RXA50" s="117"/>
      <c r="RXB50" s="117"/>
      <c r="RXC50" s="117"/>
      <c r="RXD50" s="117"/>
      <c r="RXE50" s="117"/>
      <c r="RXF50" s="117"/>
      <c r="RXG50" s="117"/>
      <c r="RXH50" s="117"/>
      <c r="RXI50" s="117"/>
      <c r="RXJ50" s="117"/>
      <c r="RXK50" s="117"/>
      <c r="RXL50" s="117"/>
      <c r="RXM50" s="117"/>
      <c r="RXN50" s="117"/>
      <c r="RXO50" s="117"/>
      <c r="RXP50" s="117"/>
      <c r="RXQ50" s="117"/>
      <c r="RXR50" s="117"/>
      <c r="RXS50" s="117"/>
      <c r="RXT50" s="117"/>
      <c r="RXU50" s="117"/>
      <c r="RXV50" s="117"/>
      <c r="RXW50" s="117"/>
      <c r="RXX50" s="117"/>
      <c r="RXY50" s="117"/>
      <c r="RXZ50" s="117"/>
      <c r="RYA50" s="117"/>
      <c r="RYB50" s="117"/>
      <c r="RYC50" s="117"/>
      <c r="RYD50" s="117"/>
      <c r="RYE50" s="117"/>
      <c r="RYF50" s="117"/>
      <c r="RYG50" s="117"/>
      <c r="RYH50" s="117"/>
      <c r="RYI50" s="117"/>
      <c r="RYJ50" s="117"/>
      <c r="RYK50" s="117"/>
      <c r="RYL50" s="117"/>
      <c r="RYM50" s="117"/>
      <c r="RYN50" s="117"/>
      <c r="RYO50" s="117"/>
      <c r="RYP50" s="117"/>
      <c r="RYQ50" s="117"/>
      <c r="RYR50" s="117"/>
      <c r="RYS50" s="117"/>
      <c r="RYT50" s="117"/>
      <c r="RYU50" s="117"/>
      <c r="RYV50" s="117"/>
      <c r="RYW50" s="117"/>
      <c r="RYX50" s="117"/>
      <c r="RYY50" s="117"/>
      <c r="RYZ50" s="117"/>
      <c r="RZA50" s="117"/>
      <c r="RZB50" s="117"/>
      <c r="RZC50" s="117"/>
      <c r="RZD50" s="117"/>
      <c r="RZE50" s="117"/>
      <c r="RZF50" s="117"/>
      <c r="RZG50" s="117"/>
      <c r="RZH50" s="117"/>
      <c r="RZI50" s="117"/>
      <c r="RZJ50" s="117"/>
      <c r="RZK50" s="117"/>
      <c r="RZL50" s="117"/>
      <c r="RZM50" s="117"/>
      <c r="RZN50" s="117"/>
      <c r="RZO50" s="117"/>
      <c r="RZP50" s="117"/>
      <c r="RZQ50" s="117"/>
      <c r="RZR50" s="117"/>
      <c r="RZS50" s="117"/>
      <c r="RZT50" s="117"/>
      <c r="RZU50" s="117"/>
      <c r="RZV50" s="117"/>
      <c r="RZW50" s="117"/>
      <c r="RZX50" s="117"/>
      <c r="RZY50" s="117"/>
      <c r="RZZ50" s="117"/>
      <c r="SAA50" s="117"/>
      <c r="SAB50" s="117"/>
      <c r="SAC50" s="117"/>
      <c r="SAD50" s="117"/>
      <c r="SAE50" s="117"/>
      <c r="SAF50" s="117"/>
      <c r="SAG50" s="117"/>
      <c r="SAH50" s="117"/>
      <c r="SAI50" s="117"/>
      <c r="SAJ50" s="117"/>
      <c r="SAK50" s="117"/>
      <c r="SAL50" s="117"/>
      <c r="SAM50" s="117"/>
      <c r="SAN50" s="117"/>
      <c r="SAO50" s="117"/>
      <c r="SAP50" s="117"/>
      <c r="SAQ50" s="117"/>
      <c r="SAR50" s="117"/>
      <c r="SAS50" s="117"/>
      <c r="SAT50" s="117"/>
      <c r="SAU50" s="117"/>
      <c r="SAV50" s="117"/>
      <c r="SAW50" s="117"/>
      <c r="SAX50" s="117"/>
      <c r="SAY50" s="117"/>
      <c r="SAZ50" s="117"/>
      <c r="SBA50" s="117"/>
      <c r="SBB50" s="117"/>
      <c r="SBC50" s="117"/>
      <c r="SBD50" s="117"/>
      <c r="SBE50" s="117"/>
      <c r="SBF50" s="117"/>
      <c r="SBG50" s="117"/>
      <c r="SBH50" s="117"/>
      <c r="SBI50" s="117"/>
      <c r="SBJ50" s="117"/>
      <c r="SBK50" s="117"/>
      <c r="SBL50" s="117"/>
      <c r="SBM50" s="117"/>
      <c r="SBN50" s="117"/>
      <c r="SBO50" s="117"/>
      <c r="SBP50" s="117"/>
      <c r="SBQ50" s="117"/>
      <c r="SBR50" s="117"/>
      <c r="SBS50" s="117"/>
      <c r="SBT50" s="117"/>
      <c r="SBU50" s="117"/>
      <c r="SBV50" s="117"/>
      <c r="SBW50" s="117"/>
      <c r="SBX50" s="117"/>
      <c r="SBY50" s="117"/>
      <c r="SBZ50" s="117"/>
      <c r="SCA50" s="117"/>
      <c r="SCB50" s="117"/>
      <c r="SCC50" s="117"/>
      <c r="SCD50" s="117"/>
      <c r="SCE50" s="117"/>
      <c r="SCF50" s="117"/>
      <c r="SCG50" s="117"/>
      <c r="SCH50" s="117"/>
      <c r="SCI50" s="117"/>
      <c r="SCJ50" s="117"/>
      <c r="SCK50" s="117"/>
      <c r="SCL50" s="117"/>
      <c r="SCM50" s="117"/>
      <c r="SCN50" s="117"/>
      <c r="SCO50" s="117"/>
      <c r="SCP50" s="117"/>
      <c r="SCQ50" s="117"/>
      <c r="SCR50" s="117"/>
      <c r="SCS50" s="117"/>
      <c r="SCT50" s="117"/>
      <c r="SCU50" s="117"/>
      <c r="SCV50" s="117"/>
      <c r="SCW50" s="117"/>
      <c r="SCX50" s="117"/>
      <c r="SCY50" s="117"/>
      <c r="SCZ50" s="117"/>
      <c r="SDA50" s="117"/>
      <c r="SDB50" s="117"/>
      <c r="SDC50" s="117"/>
      <c r="SDD50" s="117"/>
      <c r="SDE50" s="117"/>
      <c r="SDF50" s="117"/>
      <c r="SDG50" s="117"/>
      <c r="SDH50" s="117"/>
      <c r="SDI50" s="117"/>
      <c r="SDJ50" s="117"/>
      <c r="SDK50" s="117"/>
      <c r="SDL50" s="117"/>
      <c r="SDM50" s="117"/>
      <c r="SDN50" s="117"/>
      <c r="SDO50" s="117"/>
      <c r="SDP50" s="117"/>
      <c r="SDQ50" s="117"/>
      <c r="SDR50" s="117"/>
      <c r="SDS50" s="117"/>
      <c r="SDT50" s="117"/>
      <c r="SDU50" s="117"/>
      <c r="SDV50" s="117"/>
      <c r="SDW50" s="117"/>
      <c r="SDX50" s="117"/>
      <c r="SDY50" s="117"/>
      <c r="SDZ50" s="117"/>
      <c r="SEA50" s="117"/>
      <c r="SEB50" s="117"/>
      <c r="SEC50" s="117"/>
      <c r="SED50" s="117"/>
      <c r="SEE50" s="117"/>
      <c r="SEF50" s="117"/>
      <c r="SEG50" s="117"/>
      <c r="SEH50" s="117"/>
      <c r="SEI50" s="117"/>
      <c r="SEJ50" s="117"/>
      <c r="SEK50" s="117"/>
      <c r="SEL50" s="117"/>
      <c r="SEM50" s="117"/>
      <c r="SEN50" s="117"/>
      <c r="SEO50" s="117"/>
      <c r="SEP50" s="117"/>
      <c r="SEQ50" s="117"/>
      <c r="SER50" s="117"/>
      <c r="SES50" s="117"/>
      <c r="SET50" s="117"/>
      <c r="SEU50" s="117"/>
      <c r="SEV50" s="117"/>
      <c r="SEW50" s="117"/>
      <c r="SEX50" s="117"/>
      <c r="SEY50" s="117"/>
      <c r="SEZ50" s="117"/>
      <c r="SFA50" s="117"/>
      <c r="SFB50" s="117"/>
      <c r="SFC50" s="117"/>
      <c r="SFD50" s="117"/>
      <c r="SFE50" s="117"/>
      <c r="SFF50" s="117"/>
      <c r="SFG50" s="117"/>
      <c r="SFH50" s="117"/>
      <c r="SFI50" s="117"/>
      <c r="SFJ50" s="117"/>
      <c r="SFK50" s="117"/>
      <c r="SFL50" s="117"/>
      <c r="SFM50" s="117"/>
      <c r="SFN50" s="117"/>
      <c r="SFO50" s="117"/>
      <c r="SFP50" s="117"/>
      <c r="SFQ50" s="117"/>
      <c r="SFR50" s="117"/>
      <c r="SFS50" s="117"/>
      <c r="SFT50" s="117"/>
      <c r="SFU50" s="117"/>
      <c r="SFV50" s="117"/>
      <c r="SFW50" s="117"/>
      <c r="SFX50" s="117"/>
      <c r="SFY50" s="117"/>
      <c r="SFZ50" s="117"/>
      <c r="SGA50" s="117"/>
      <c r="SGB50" s="117"/>
      <c r="SGC50" s="117"/>
      <c r="SGD50" s="117"/>
      <c r="SGE50" s="117"/>
      <c r="SGF50" s="117"/>
      <c r="SGG50" s="117"/>
      <c r="SGH50" s="117"/>
      <c r="SGI50" s="117"/>
      <c r="SGJ50" s="117"/>
      <c r="SGK50" s="117"/>
      <c r="SGL50" s="117"/>
      <c r="SGM50" s="117"/>
      <c r="SGN50" s="117"/>
      <c r="SGO50" s="117"/>
      <c r="SGP50" s="117"/>
      <c r="SGQ50" s="117"/>
      <c r="SGR50" s="117"/>
      <c r="SGS50" s="117"/>
      <c r="SGT50" s="117"/>
      <c r="SGU50" s="117"/>
      <c r="SGV50" s="117"/>
      <c r="SGW50" s="117"/>
      <c r="SGX50" s="117"/>
      <c r="SGY50" s="117"/>
      <c r="SGZ50" s="117"/>
      <c r="SHA50" s="117"/>
      <c r="SHB50" s="117"/>
      <c r="SHC50" s="117"/>
      <c r="SHD50" s="117"/>
      <c r="SHE50" s="117"/>
      <c r="SHF50" s="117"/>
      <c r="SHG50" s="117"/>
      <c r="SHH50" s="117"/>
      <c r="SHI50" s="117"/>
      <c r="SHJ50" s="117"/>
      <c r="SHK50" s="117"/>
      <c r="SHL50" s="117"/>
      <c r="SHM50" s="117"/>
      <c r="SHN50" s="117"/>
      <c r="SHO50" s="117"/>
      <c r="SHP50" s="117"/>
      <c r="SHQ50" s="117"/>
      <c r="SHR50" s="117"/>
      <c r="SHS50" s="117"/>
      <c r="SHT50" s="117"/>
      <c r="SHU50" s="117"/>
      <c r="SHV50" s="117"/>
      <c r="SHW50" s="117"/>
      <c r="SHX50" s="117"/>
      <c r="SHY50" s="117"/>
      <c r="SHZ50" s="117"/>
      <c r="SIA50" s="117"/>
      <c r="SIB50" s="117"/>
      <c r="SIC50" s="117"/>
      <c r="SID50" s="117"/>
      <c r="SIE50" s="117"/>
      <c r="SIF50" s="117"/>
      <c r="SIG50" s="117"/>
      <c r="SIH50" s="117"/>
      <c r="SII50" s="117"/>
      <c r="SIJ50" s="117"/>
      <c r="SIK50" s="117"/>
      <c r="SIL50" s="117"/>
      <c r="SIM50" s="117"/>
      <c r="SIN50" s="117"/>
      <c r="SIO50" s="117"/>
      <c r="SIP50" s="117"/>
      <c r="SIQ50" s="117"/>
      <c r="SIR50" s="117"/>
      <c r="SIS50" s="117"/>
      <c r="SIT50" s="117"/>
      <c r="SIU50" s="117"/>
      <c r="SIV50" s="117"/>
      <c r="SIW50" s="117"/>
      <c r="SIX50" s="117"/>
      <c r="SIY50" s="117"/>
      <c r="SIZ50" s="117"/>
      <c r="SJA50" s="117"/>
      <c r="SJB50" s="117"/>
      <c r="SJC50" s="117"/>
      <c r="SJD50" s="117"/>
      <c r="SJE50" s="117"/>
      <c r="SJF50" s="117"/>
      <c r="SJG50" s="117"/>
      <c r="SJH50" s="117"/>
      <c r="SJI50" s="117"/>
      <c r="SJJ50" s="117"/>
      <c r="SJK50" s="117"/>
      <c r="SJL50" s="117"/>
      <c r="SJM50" s="117"/>
      <c r="SJN50" s="117"/>
      <c r="SJO50" s="117"/>
      <c r="SJP50" s="117"/>
      <c r="SJQ50" s="117"/>
      <c r="SJR50" s="117"/>
      <c r="SJS50" s="117"/>
      <c r="SJT50" s="117"/>
      <c r="SJU50" s="117"/>
      <c r="SJV50" s="117"/>
      <c r="SJW50" s="117"/>
      <c r="SJX50" s="117"/>
      <c r="SJY50" s="117"/>
      <c r="SJZ50" s="117"/>
      <c r="SKA50" s="117"/>
      <c r="SKB50" s="117"/>
      <c r="SKC50" s="117"/>
      <c r="SKD50" s="117"/>
      <c r="SKE50" s="117"/>
      <c r="SKF50" s="117"/>
      <c r="SKG50" s="117"/>
      <c r="SKH50" s="117"/>
      <c r="SKI50" s="117"/>
      <c r="SKJ50" s="117"/>
      <c r="SKK50" s="117"/>
      <c r="SKL50" s="117"/>
      <c r="SKM50" s="117"/>
      <c r="SKN50" s="117"/>
      <c r="SKO50" s="117"/>
      <c r="SKP50" s="117"/>
      <c r="SKQ50" s="117"/>
      <c r="SKR50" s="117"/>
      <c r="SKS50" s="117"/>
      <c r="SKT50" s="117"/>
      <c r="SKU50" s="117"/>
      <c r="SKV50" s="117"/>
      <c r="SKW50" s="117"/>
      <c r="SKX50" s="117"/>
      <c r="SKY50" s="117"/>
      <c r="SKZ50" s="117"/>
      <c r="SLA50" s="117"/>
      <c r="SLB50" s="117"/>
      <c r="SLC50" s="117"/>
      <c r="SLD50" s="117"/>
      <c r="SLE50" s="117"/>
      <c r="SLF50" s="117"/>
      <c r="SLG50" s="117"/>
      <c r="SLH50" s="117"/>
      <c r="SLI50" s="117"/>
      <c r="SLJ50" s="117"/>
      <c r="SLK50" s="117"/>
      <c r="SLL50" s="117"/>
      <c r="SLM50" s="117"/>
      <c r="SLN50" s="117"/>
      <c r="SLO50" s="117"/>
      <c r="SLP50" s="117"/>
      <c r="SLQ50" s="117"/>
      <c r="SLR50" s="117"/>
      <c r="SLS50" s="117"/>
      <c r="SLT50" s="117"/>
      <c r="SLU50" s="117"/>
      <c r="SLV50" s="117"/>
      <c r="SLW50" s="117"/>
      <c r="SLX50" s="117"/>
      <c r="SLY50" s="117"/>
      <c r="SLZ50" s="117"/>
      <c r="SMA50" s="117"/>
      <c r="SMB50" s="117"/>
      <c r="SMC50" s="117"/>
      <c r="SMD50" s="117"/>
      <c r="SME50" s="117"/>
      <c r="SMF50" s="117"/>
      <c r="SMG50" s="117"/>
      <c r="SMH50" s="117"/>
      <c r="SMI50" s="117"/>
      <c r="SMJ50" s="117"/>
      <c r="SMK50" s="117"/>
      <c r="SML50" s="117"/>
      <c r="SMM50" s="117"/>
      <c r="SMN50" s="117"/>
      <c r="SMO50" s="117"/>
      <c r="SMP50" s="117"/>
      <c r="SMQ50" s="117"/>
      <c r="SMR50" s="117"/>
      <c r="SMS50" s="117"/>
      <c r="SMT50" s="117"/>
      <c r="SMU50" s="117"/>
      <c r="SMV50" s="117"/>
      <c r="SMW50" s="117"/>
      <c r="SMX50" s="117"/>
      <c r="SMY50" s="117"/>
      <c r="SMZ50" s="117"/>
      <c r="SNA50" s="117"/>
      <c r="SNB50" s="117"/>
      <c r="SNC50" s="117"/>
      <c r="SND50" s="117"/>
      <c r="SNE50" s="117"/>
      <c r="SNF50" s="117"/>
      <c r="SNG50" s="117"/>
      <c r="SNH50" s="117"/>
      <c r="SNI50" s="117"/>
      <c r="SNJ50" s="117"/>
      <c r="SNK50" s="117"/>
      <c r="SNL50" s="117"/>
      <c r="SNM50" s="117"/>
      <c r="SNN50" s="117"/>
      <c r="SNO50" s="117"/>
      <c r="SNP50" s="117"/>
      <c r="SNQ50" s="117"/>
      <c r="SNR50" s="117"/>
      <c r="SNS50" s="117"/>
      <c r="SNT50" s="117"/>
      <c r="SNU50" s="117"/>
      <c r="SNV50" s="117"/>
      <c r="SNW50" s="117"/>
      <c r="SNX50" s="117"/>
      <c r="SNY50" s="117"/>
      <c r="SNZ50" s="117"/>
      <c r="SOA50" s="117"/>
      <c r="SOB50" s="117"/>
      <c r="SOC50" s="117"/>
      <c r="SOD50" s="117"/>
      <c r="SOE50" s="117"/>
      <c r="SOF50" s="117"/>
      <c r="SOG50" s="117"/>
      <c r="SOH50" s="117"/>
      <c r="SOI50" s="117"/>
      <c r="SOJ50" s="117"/>
      <c r="SOK50" s="117"/>
      <c r="SOL50" s="117"/>
      <c r="SOM50" s="117"/>
      <c r="SON50" s="117"/>
      <c r="SOO50" s="117"/>
      <c r="SOP50" s="117"/>
      <c r="SOQ50" s="117"/>
      <c r="SOR50" s="117"/>
      <c r="SOS50" s="117"/>
      <c r="SOT50" s="117"/>
      <c r="SOU50" s="117"/>
      <c r="SOV50" s="117"/>
      <c r="SOW50" s="117"/>
      <c r="SOX50" s="117"/>
      <c r="SOY50" s="117"/>
      <c r="SOZ50" s="117"/>
      <c r="SPA50" s="117"/>
      <c r="SPB50" s="117"/>
      <c r="SPC50" s="117"/>
      <c r="SPD50" s="117"/>
      <c r="SPE50" s="117"/>
      <c r="SPF50" s="117"/>
      <c r="SPG50" s="117"/>
      <c r="SPH50" s="117"/>
      <c r="SPI50" s="117"/>
      <c r="SPJ50" s="117"/>
      <c r="SPK50" s="117"/>
      <c r="SPL50" s="117"/>
      <c r="SPM50" s="117"/>
      <c r="SPN50" s="117"/>
      <c r="SPO50" s="117"/>
      <c r="SPP50" s="117"/>
      <c r="SPQ50" s="117"/>
      <c r="SPR50" s="117"/>
      <c r="SPS50" s="117"/>
      <c r="SPT50" s="117"/>
      <c r="SPU50" s="117"/>
      <c r="SPV50" s="117"/>
      <c r="SPW50" s="117"/>
      <c r="SPX50" s="117"/>
      <c r="SPY50" s="117"/>
      <c r="SPZ50" s="117"/>
      <c r="SQA50" s="117"/>
      <c r="SQB50" s="117"/>
      <c r="SQC50" s="117"/>
      <c r="SQD50" s="117"/>
      <c r="SQE50" s="117"/>
      <c r="SQF50" s="117"/>
      <c r="SQG50" s="117"/>
      <c r="SQH50" s="117"/>
      <c r="SQI50" s="117"/>
      <c r="SQJ50" s="117"/>
      <c r="SQK50" s="117"/>
      <c r="SQL50" s="117"/>
      <c r="SQM50" s="117"/>
      <c r="SQN50" s="117"/>
      <c r="SQO50" s="117"/>
      <c r="SQP50" s="117"/>
      <c r="SQQ50" s="117"/>
      <c r="SQR50" s="117"/>
      <c r="SQS50" s="117"/>
      <c r="SQT50" s="117"/>
      <c r="SQU50" s="117"/>
      <c r="SQV50" s="117"/>
      <c r="SQW50" s="117"/>
      <c r="SQX50" s="117"/>
      <c r="SQY50" s="117"/>
      <c r="SQZ50" s="117"/>
      <c r="SRA50" s="117"/>
      <c r="SRB50" s="117"/>
      <c r="SRC50" s="117"/>
      <c r="SRD50" s="117"/>
      <c r="SRE50" s="117"/>
      <c r="SRF50" s="117"/>
      <c r="SRG50" s="117"/>
      <c r="SRH50" s="117"/>
      <c r="SRI50" s="117"/>
      <c r="SRJ50" s="117"/>
      <c r="SRK50" s="117"/>
      <c r="SRL50" s="117"/>
      <c r="SRM50" s="117"/>
      <c r="SRN50" s="117"/>
      <c r="SRO50" s="117"/>
      <c r="SRP50" s="117"/>
      <c r="SRQ50" s="117"/>
      <c r="SRR50" s="117"/>
      <c r="SRS50" s="117"/>
      <c r="SRT50" s="117"/>
      <c r="SRU50" s="117"/>
      <c r="SRV50" s="117"/>
      <c r="SRW50" s="117"/>
      <c r="SRX50" s="117"/>
      <c r="SRY50" s="117"/>
      <c r="SRZ50" s="117"/>
      <c r="SSA50" s="117"/>
      <c r="SSB50" s="117"/>
      <c r="SSC50" s="117"/>
      <c r="SSD50" s="117"/>
      <c r="SSE50" s="117"/>
      <c r="SSF50" s="117"/>
      <c r="SSG50" s="117"/>
      <c r="SSH50" s="117"/>
      <c r="SSI50" s="117"/>
      <c r="SSJ50" s="117"/>
      <c r="SSK50" s="117"/>
      <c r="SSL50" s="117"/>
      <c r="SSM50" s="117"/>
      <c r="SSN50" s="117"/>
      <c r="SSO50" s="117"/>
      <c r="SSP50" s="117"/>
      <c r="SSQ50" s="117"/>
      <c r="SSR50" s="117"/>
      <c r="SSS50" s="117"/>
      <c r="SST50" s="117"/>
      <c r="SSU50" s="117"/>
      <c r="SSV50" s="117"/>
      <c r="SSW50" s="117"/>
      <c r="SSX50" s="117"/>
      <c r="SSY50" s="117"/>
      <c r="SSZ50" s="117"/>
      <c r="STA50" s="117"/>
      <c r="STB50" s="117"/>
      <c r="STC50" s="117"/>
      <c r="STD50" s="117"/>
      <c r="STE50" s="117"/>
      <c r="STF50" s="117"/>
      <c r="STG50" s="117"/>
      <c r="STH50" s="117"/>
      <c r="STI50" s="117"/>
      <c r="STJ50" s="117"/>
      <c r="STK50" s="117"/>
      <c r="STL50" s="117"/>
      <c r="STM50" s="117"/>
      <c r="STN50" s="117"/>
      <c r="STO50" s="117"/>
      <c r="STP50" s="117"/>
      <c r="STQ50" s="117"/>
      <c r="STR50" s="117"/>
      <c r="STS50" s="117"/>
      <c r="STT50" s="117"/>
      <c r="STU50" s="117"/>
      <c r="STV50" s="117"/>
      <c r="STW50" s="117"/>
      <c r="STX50" s="117"/>
      <c r="STY50" s="117"/>
      <c r="STZ50" s="117"/>
      <c r="SUA50" s="117"/>
      <c r="SUB50" s="117"/>
      <c r="SUC50" s="117"/>
      <c r="SUD50" s="117"/>
      <c r="SUE50" s="117"/>
      <c r="SUF50" s="117"/>
      <c r="SUG50" s="117"/>
      <c r="SUH50" s="117"/>
      <c r="SUI50" s="117"/>
      <c r="SUJ50" s="117"/>
      <c r="SUK50" s="117"/>
      <c r="SUL50" s="117"/>
      <c r="SUM50" s="117"/>
      <c r="SUN50" s="117"/>
      <c r="SUO50" s="117"/>
      <c r="SUP50" s="117"/>
      <c r="SUQ50" s="117"/>
      <c r="SUR50" s="117"/>
      <c r="SUS50" s="117"/>
      <c r="SUT50" s="117"/>
      <c r="SUU50" s="117"/>
      <c r="SUV50" s="117"/>
      <c r="SUW50" s="117"/>
      <c r="SUX50" s="117"/>
      <c r="SUY50" s="117"/>
      <c r="SUZ50" s="117"/>
      <c r="SVA50" s="117"/>
      <c r="SVB50" s="117"/>
      <c r="SVC50" s="117"/>
      <c r="SVD50" s="117"/>
      <c r="SVE50" s="117"/>
      <c r="SVF50" s="117"/>
      <c r="SVG50" s="117"/>
      <c r="SVH50" s="117"/>
      <c r="SVI50" s="117"/>
      <c r="SVJ50" s="117"/>
      <c r="SVK50" s="117"/>
      <c r="SVL50" s="117"/>
      <c r="SVM50" s="117"/>
      <c r="SVN50" s="117"/>
      <c r="SVO50" s="117"/>
      <c r="SVP50" s="117"/>
      <c r="SVQ50" s="117"/>
      <c r="SVR50" s="117"/>
      <c r="SVS50" s="117"/>
      <c r="SVT50" s="117"/>
      <c r="SVU50" s="117"/>
      <c r="SVV50" s="117"/>
      <c r="SVW50" s="117"/>
      <c r="SVX50" s="117"/>
      <c r="SVY50" s="117"/>
      <c r="SVZ50" s="117"/>
      <c r="SWA50" s="117"/>
      <c r="SWB50" s="117"/>
      <c r="SWC50" s="117"/>
      <c r="SWD50" s="117"/>
      <c r="SWE50" s="117"/>
      <c r="SWF50" s="117"/>
      <c r="SWG50" s="117"/>
      <c r="SWH50" s="117"/>
      <c r="SWI50" s="117"/>
      <c r="SWJ50" s="117"/>
      <c r="SWK50" s="117"/>
      <c r="SWL50" s="117"/>
      <c r="SWM50" s="117"/>
      <c r="SWN50" s="117"/>
      <c r="SWO50" s="117"/>
      <c r="SWP50" s="117"/>
      <c r="SWQ50" s="117"/>
      <c r="SWR50" s="117"/>
      <c r="SWS50" s="117"/>
      <c r="SWT50" s="117"/>
      <c r="SWU50" s="117"/>
      <c r="SWV50" s="117"/>
      <c r="SWW50" s="117"/>
      <c r="SWX50" s="117"/>
      <c r="SWY50" s="117"/>
      <c r="SWZ50" s="117"/>
      <c r="SXA50" s="117"/>
      <c r="SXB50" s="117"/>
      <c r="SXC50" s="117"/>
      <c r="SXD50" s="117"/>
      <c r="SXE50" s="117"/>
      <c r="SXF50" s="117"/>
      <c r="SXG50" s="117"/>
      <c r="SXH50" s="117"/>
      <c r="SXI50" s="117"/>
      <c r="SXJ50" s="117"/>
      <c r="SXK50" s="117"/>
      <c r="SXL50" s="117"/>
      <c r="SXM50" s="117"/>
      <c r="SXN50" s="117"/>
      <c r="SXO50" s="117"/>
      <c r="SXP50" s="117"/>
      <c r="SXQ50" s="117"/>
      <c r="SXR50" s="117"/>
      <c r="SXS50" s="117"/>
      <c r="SXT50" s="117"/>
      <c r="SXU50" s="117"/>
      <c r="SXV50" s="117"/>
      <c r="SXW50" s="117"/>
      <c r="SXX50" s="117"/>
      <c r="SXY50" s="117"/>
      <c r="SXZ50" s="117"/>
      <c r="SYA50" s="117"/>
      <c r="SYB50" s="117"/>
      <c r="SYC50" s="117"/>
      <c r="SYD50" s="117"/>
      <c r="SYE50" s="117"/>
      <c r="SYF50" s="117"/>
      <c r="SYG50" s="117"/>
      <c r="SYH50" s="117"/>
      <c r="SYI50" s="117"/>
      <c r="SYJ50" s="117"/>
      <c r="SYK50" s="117"/>
      <c r="SYL50" s="117"/>
      <c r="SYM50" s="117"/>
      <c r="SYN50" s="117"/>
      <c r="SYO50" s="117"/>
      <c r="SYP50" s="117"/>
      <c r="SYQ50" s="117"/>
      <c r="SYR50" s="117"/>
      <c r="SYS50" s="117"/>
      <c r="SYT50" s="117"/>
      <c r="SYU50" s="117"/>
      <c r="SYV50" s="117"/>
      <c r="SYW50" s="117"/>
      <c r="SYX50" s="117"/>
      <c r="SYY50" s="117"/>
      <c r="SYZ50" s="117"/>
      <c r="SZA50" s="117"/>
      <c r="SZB50" s="117"/>
      <c r="SZC50" s="117"/>
      <c r="SZD50" s="117"/>
      <c r="SZE50" s="117"/>
      <c r="SZF50" s="117"/>
      <c r="SZG50" s="117"/>
      <c r="SZH50" s="117"/>
      <c r="SZI50" s="117"/>
      <c r="SZJ50" s="117"/>
      <c r="SZK50" s="117"/>
      <c r="SZL50" s="117"/>
      <c r="SZM50" s="117"/>
      <c r="SZN50" s="117"/>
      <c r="SZO50" s="117"/>
      <c r="SZP50" s="117"/>
      <c r="SZQ50" s="117"/>
      <c r="SZR50" s="117"/>
      <c r="SZS50" s="117"/>
      <c r="SZT50" s="117"/>
      <c r="SZU50" s="117"/>
      <c r="SZV50" s="117"/>
      <c r="SZW50" s="117"/>
      <c r="SZX50" s="117"/>
      <c r="SZY50" s="117"/>
      <c r="SZZ50" s="117"/>
      <c r="TAA50" s="117"/>
      <c r="TAB50" s="117"/>
      <c r="TAC50" s="117"/>
      <c r="TAD50" s="117"/>
      <c r="TAE50" s="117"/>
      <c r="TAF50" s="117"/>
      <c r="TAG50" s="117"/>
      <c r="TAH50" s="117"/>
      <c r="TAI50" s="117"/>
      <c r="TAJ50" s="117"/>
      <c r="TAK50" s="117"/>
      <c r="TAL50" s="117"/>
      <c r="TAM50" s="117"/>
      <c r="TAN50" s="117"/>
      <c r="TAO50" s="117"/>
      <c r="TAP50" s="117"/>
      <c r="TAQ50" s="117"/>
      <c r="TAR50" s="117"/>
      <c r="TAS50" s="117"/>
      <c r="TAT50" s="117"/>
      <c r="TAU50" s="117"/>
      <c r="TAV50" s="117"/>
      <c r="TAW50" s="117"/>
      <c r="TAX50" s="117"/>
      <c r="TAY50" s="117"/>
      <c r="TAZ50" s="117"/>
      <c r="TBA50" s="117"/>
      <c r="TBB50" s="117"/>
      <c r="TBC50" s="117"/>
      <c r="TBD50" s="117"/>
      <c r="TBE50" s="117"/>
      <c r="TBF50" s="117"/>
      <c r="TBG50" s="117"/>
      <c r="TBH50" s="117"/>
      <c r="TBI50" s="117"/>
      <c r="TBJ50" s="117"/>
      <c r="TBK50" s="117"/>
      <c r="TBL50" s="117"/>
      <c r="TBM50" s="117"/>
      <c r="TBN50" s="117"/>
      <c r="TBO50" s="117"/>
      <c r="TBP50" s="117"/>
      <c r="TBQ50" s="117"/>
      <c r="TBR50" s="117"/>
      <c r="TBS50" s="117"/>
      <c r="TBT50" s="117"/>
      <c r="TBU50" s="117"/>
      <c r="TBV50" s="117"/>
      <c r="TBW50" s="117"/>
      <c r="TBX50" s="117"/>
      <c r="TBY50" s="117"/>
      <c r="TBZ50" s="117"/>
      <c r="TCA50" s="117"/>
      <c r="TCB50" s="117"/>
      <c r="TCC50" s="117"/>
      <c r="TCD50" s="117"/>
      <c r="TCE50" s="117"/>
      <c r="TCF50" s="117"/>
      <c r="TCG50" s="117"/>
      <c r="TCH50" s="117"/>
      <c r="TCI50" s="117"/>
      <c r="TCJ50" s="117"/>
      <c r="TCK50" s="117"/>
      <c r="TCL50" s="117"/>
      <c r="TCM50" s="117"/>
      <c r="TCN50" s="117"/>
      <c r="TCO50" s="117"/>
      <c r="TCP50" s="117"/>
      <c r="TCQ50" s="117"/>
      <c r="TCR50" s="117"/>
      <c r="TCS50" s="117"/>
      <c r="TCT50" s="117"/>
      <c r="TCU50" s="117"/>
      <c r="TCV50" s="117"/>
      <c r="TCW50" s="117"/>
      <c r="TCX50" s="117"/>
      <c r="TCY50" s="117"/>
      <c r="TCZ50" s="117"/>
      <c r="TDA50" s="117"/>
      <c r="TDB50" s="117"/>
      <c r="TDC50" s="117"/>
      <c r="TDD50" s="117"/>
      <c r="TDE50" s="117"/>
      <c r="TDF50" s="117"/>
      <c r="TDG50" s="117"/>
      <c r="TDH50" s="117"/>
      <c r="TDI50" s="117"/>
      <c r="TDJ50" s="117"/>
      <c r="TDK50" s="117"/>
      <c r="TDL50" s="117"/>
      <c r="TDM50" s="117"/>
      <c r="TDN50" s="117"/>
      <c r="TDO50" s="117"/>
      <c r="TDP50" s="117"/>
      <c r="TDQ50" s="117"/>
      <c r="TDR50" s="117"/>
      <c r="TDS50" s="117"/>
      <c r="TDT50" s="117"/>
      <c r="TDU50" s="117"/>
      <c r="TDV50" s="117"/>
      <c r="TDW50" s="117"/>
      <c r="TDX50" s="117"/>
      <c r="TDY50" s="117"/>
      <c r="TDZ50" s="117"/>
      <c r="TEA50" s="117"/>
      <c r="TEB50" s="117"/>
      <c r="TEC50" s="117"/>
      <c r="TED50" s="117"/>
      <c r="TEE50" s="117"/>
      <c r="TEF50" s="117"/>
      <c r="TEG50" s="117"/>
      <c r="TEH50" s="117"/>
      <c r="TEI50" s="117"/>
      <c r="TEJ50" s="117"/>
      <c r="TEK50" s="117"/>
      <c r="TEL50" s="117"/>
      <c r="TEM50" s="117"/>
      <c r="TEN50" s="117"/>
      <c r="TEO50" s="117"/>
      <c r="TEP50" s="117"/>
      <c r="TEQ50" s="117"/>
      <c r="TER50" s="117"/>
      <c r="TES50" s="117"/>
      <c r="TET50" s="117"/>
      <c r="TEU50" s="117"/>
      <c r="TEV50" s="117"/>
      <c r="TEW50" s="117"/>
      <c r="TEX50" s="117"/>
      <c r="TEY50" s="117"/>
      <c r="TEZ50" s="117"/>
      <c r="TFA50" s="117"/>
      <c r="TFB50" s="117"/>
      <c r="TFC50" s="117"/>
      <c r="TFD50" s="117"/>
      <c r="TFE50" s="117"/>
      <c r="TFF50" s="117"/>
      <c r="TFG50" s="117"/>
      <c r="TFH50" s="117"/>
      <c r="TFI50" s="117"/>
      <c r="TFJ50" s="117"/>
      <c r="TFK50" s="117"/>
      <c r="TFL50" s="117"/>
      <c r="TFM50" s="117"/>
      <c r="TFN50" s="117"/>
      <c r="TFO50" s="117"/>
      <c r="TFP50" s="117"/>
      <c r="TFQ50" s="117"/>
      <c r="TFR50" s="117"/>
      <c r="TFS50" s="117"/>
      <c r="TFT50" s="117"/>
      <c r="TFU50" s="117"/>
      <c r="TFV50" s="117"/>
      <c r="TFW50" s="117"/>
      <c r="TFX50" s="117"/>
      <c r="TFY50" s="117"/>
      <c r="TFZ50" s="117"/>
      <c r="TGA50" s="117"/>
      <c r="TGB50" s="117"/>
      <c r="TGC50" s="117"/>
      <c r="TGD50" s="117"/>
      <c r="TGE50" s="117"/>
      <c r="TGF50" s="117"/>
      <c r="TGG50" s="117"/>
      <c r="TGH50" s="117"/>
      <c r="TGI50" s="117"/>
      <c r="TGJ50" s="117"/>
      <c r="TGK50" s="117"/>
      <c r="TGL50" s="117"/>
      <c r="TGM50" s="117"/>
      <c r="TGN50" s="117"/>
      <c r="TGO50" s="117"/>
      <c r="TGP50" s="117"/>
      <c r="TGQ50" s="117"/>
      <c r="TGR50" s="117"/>
      <c r="TGS50" s="117"/>
      <c r="TGT50" s="117"/>
      <c r="TGU50" s="117"/>
      <c r="TGV50" s="117"/>
      <c r="TGW50" s="117"/>
      <c r="TGX50" s="117"/>
      <c r="TGY50" s="117"/>
      <c r="TGZ50" s="117"/>
      <c r="THA50" s="117"/>
      <c r="THB50" s="117"/>
      <c r="THC50" s="117"/>
      <c r="THD50" s="117"/>
      <c r="THE50" s="117"/>
      <c r="THF50" s="117"/>
      <c r="THG50" s="117"/>
      <c r="THH50" s="117"/>
      <c r="THI50" s="117"/>
      <c r="THJ50" s="117"/>
      <c r="THK50" s="117"/>
      <c r="THL50" s="117"/>
      <c r="THM50" s="117"/>
      <c r="THN50" s="117"/>
      <c r="THO50" s="117"/>
      <c r="THP50" s="117"/>
      <c r="THQ50" s="117"/>
      <c r="THR50" s="117"/>
      <c r="THS50" s="117"/>
      <c r="THT50" s="117"/>
      <c r="THU50" s="117"/>
      <c r="THV50" s="117"/>
      <c r="THW50" s="117"/>
      <c r="THX50" s="117"/>
      <c r="THY50" s="117"/>
      <c r="THZ50" s="117"/>
      <c r="TIA50" s="117"/>
      <c r="TIB50" s="117"/>
      <c r="TIC50" s="117"/>
      <c r="TID50" s="117"/>
      <c r="TIE50" s="117"/>
      <c r="TIF50" s="117"/>
      <c r="TIG50" s="117"/>
      <c r="TIH50" s="117"/>
      <c r="TII50" s="117"/>
      <c r="TIJ50" s="117"/>
      <c r="TIK50" s="117"/>
      <c r="TIL50" s="117"/>
      <c r="TIM50" s="117"/>
      <c r="TIN50" s="117"/>
      <c r="TIO50" s="117"/>
      <c r="TIP50" s="117"/>
      <c r="TIQ50" s="117"/>
      <c r="TIR50" s="117"/>
      <c r="TIS50" s="117"/>
      <c r="TIT50" s="117"/>
      <c r="TIU50" s="117"/>
      <c r="TIV50" s="117"/>
      <c r="TIW50" s="117"/>
      <c r="TIX50" s="117"/>
      <c r="TIY50" s="117"/>
      <c r="TIZ50" s="117"/>
      <c r="TJA50" s="117"/>
      <c r="TJB50" s="117"/>
      <c r="TJC50" s="117"/>
      <c r="TJD50" s="117"/>
      <c r="TJE50" s="117"/>
      <c r="TJF50" s="117"/>
      <c r="TJG50" s="117"/>
      <c r="TJH50" s="117"/>
      <c r="TJI50" s="117"/>
      <c r="TJJ50" s="117"/>
      <c r="TJK50" s="117"/>
      <c r="TJL50" s="117"/>
      <c r="TJM50" s="117"/>
      <c r="TJN50" s="117"/>
      <c r="TJO50" s="117"/>
      <c r="TJP50" s="117"/>
      <c r="TJQ50" s="117"/>
      <c r="TJR50" s="117"/>
      <c r="TJS50" s="117"/>
      <c r="TJT50" s="117"/>
      <c r="TJU50" s="117"/>
      <c r="TJV50" s="117"/>
      <c r="TJW50" s="117"/>
      <c r="TJX50" s="117"/>
      <c r="TJY50" s="117"/>
      <c r="TJZ50" s="117"/>
      <c r="TKA50" s="117"/>
      <c r="TKB50" s="117"/>
      <c r="TKC50" s="117"/>
      <c r="TKD50" s="117"/>
      <c r="TKE50" s="117"/>
      <c r="TKF50" s="117"/>
      <c r="TKG50" s="117"/>
      <c r="TKH50" s="117"/>
      <c r="TKI50" s="117"/>
      <c r="TKJ50" s="117"/>
      <c r="TKK50" s="117"/>
      <c r="TKL50" s="117"/>
      <c r="TKM50" s="117"/>
      <c r="TKN50" s="117"/>
      <c r="TKO50" s="117"/>
      <c r="TKP50" s="117"/>
      <c r="TKQ50" s="117"/>
      <c r="TKR50" s="117"/>
      <c r="TKS50" s="117"/>
      <c r="TKT50" s="117"/>
      <c r="TKU50" s="117"/>
      <c r="TKV50" s="117"/>
      <c r="TKW50" s="117"/>
      <c r="TKX50" s="117"/>
      <c r="TKY50" s="117"/>
      <c r="TKZ50" s="117"/>
      <c r="TLA50" s="117"/>
      <c r="TLB50" s="117"/>
      <c r="TLC50" s="117"/>
      <c r="TLD50" s="117"/>
      <c r="TLE50" s="117"/>
      <c r="TLF50" s="117"/>
      <c r="TLG50" s="117"/>
      <c r="TLH50" s="117"/>
      <c r="TLI50" s="117"/>
      <c r="TLJ50" s="117"/>
      <c r="TLK50" s="117"/>
      <c r="TLL50" s="117"/>
      <c r="TLM50" s="117"/>
      <c r="TLN50" s="117"/>
      <c r="TLO50" s="117"/>
      <c r="TLP50" s="117"/>
      <c r="TLQ50" s="117"/>
      <c r="TLR50" s="117"/>
      <c r="TLS50" s="117"/>
      <c r="TLT50" s="117"/>
      <c r="TLU50" s="117"/>
      <c r="TLV50" s="117"/>
      <c r="TLW50" s="117"/>
      <c r="TLX50" s="117"/>
      <c r="TLY50" s="117"/>
      <c r="TLZ50" s="117"/>
      <c r="TMA50" s="117"/>
      <c r="TMB50" s="117"/>
      <c r="TMC50" s="117"/>
      <c r="TMD50" s="117"/>
      <c r="TME50" s="117"/>
      <c r="TMF50" s="117"/>
      <c r="TMG50" s="117"/>
      <c r="TMH50" s="117"/>
      <c r="TMI50" s="117"/>
      <c r="TMJ50" s="117"/>
      <c r="TMK50" s="117"/>
      <c r="TML50" s="117"/>
      <c r="TMM50" s="117"/>
      <c r="TMN50" s="117"/>
      <c r="TMO50" s="117"/>
      <c r="TMP50" s="117"/>
      <c r="TMQ50" s="117"/>
      <c r="TMR50" s="117"/>
      <c r="TMS50" s="117"/>
      <c r="TMT50" s="117"/>
      <c r="TMU50" s="117"/>
      <c r="TMV50" s="117"/>
      <c r="TMW50" s="117"/>
      <c r="TMX50" s="117"/>
      <c r="TMY50" s="117"/>
      <c r="TMZ50" s="117"/>
      <c r="TNA50" s="117"/>
      <c r="TNB50" s="117"/>
      <c r="TNC50" s="117"/>
      <c r="TND50" s="117"/>
      <c r="TNE50" s="117"/>
      <c r="TNF50" s="117"/>
      <c r="TNG50" s="117"/>
      <c r="TNH50" s="117"/>
      <c r="TNI50" s="117"/>
      <c r="TNJ50" s="117"/>
      <c r="TNK50" s="117"/>
      <c r="TNL50" s="117"/>
      <c r="TNM50" s="117"/>
      <c r="TNN50" s="117"/>
      <c r="TNO50" s="117"/>
      <c r="TNP50" s="117"/>
      <c r="TNQ50" s="117"/>
      <c r="TNR50" s="117"/>
      <c r="TNS50" s="117"/>
      <c r="TNT50" s="117"/>
      <c r="TNU50" s="117"/>
      <c r="TNV50" s="117"/>
      <c r="TNW50" s="117"/>
      <c r="TNX50" s="117"/>
      <c r="TNY50" s="117"/>
      <c r="TNZ50" s="117"/>
      <c r="TOA50" s="117"/>
      <c r="TOB50" s="117"/>
      <c r="TOC50" s="117"/>
      <c r="TOD50" s="117"/>
      <c r="TOE50" s="117"/>
      <c r="TOF50" s="117"/>
      <c r="TOG50" s="117"/>
      <c r="TOH50" s="117"/>
      <c r="TOI50" s="117"/>
      <c r="TOJ50" s="117"/>
      <c r="TOK50" s="117"/>
      <c r="TOL50" s="117"/>
      <c r="TOM50" s="117"/>
      <c r="TON50" s="117"/>
      <c r="TOO50" s="117"/>
      <c r="TOP50" s="117"/>
      <c r="TOQ50" s="117"/>
      <c r="TOR50" s="117"/>
      <c r="TOS50" s="117"/>
      <c r="TOT50" s="117"/>
      <c r="TOU50" s="117"/>
      <c r="TOV50" s="117"/>
      <c r="TOW50" s="117"/>
      <c r="TOX50" s="117"/>
      <c r="TOY50" s="117"/>
      <c r="TOZ50" s="117"/>
      <c r="TPA50" s="117"/>
      <c r="TPB50" s="117"/>
      <c r="TPC50" s="117"/>
      <c r="TPD50" s="117"/>
      <c r="TPE50" s="117"/>
      <c r="TPF50" s="117"/>
      <c r="TPG50" s="117"/>
      <c r="TPH50" s="117"/>
      <c r="TPI50" s="117"/>
      <c r="TPJ50" s="117"/>
      <c r="TPK50" s="117"/>
      <c r="TPL50" s="117"/>
      <c r="TPM50" s="117"/>
      <c r="TPN50" s="117"/>
      <c r="TPO50" s="117"/>
      <c r="TPP50" s="117"/>
      <c r="TPQ50" s="117"/>
      <c r="TPR50" s="117"/>
      <c r="TPS50" s="117"/>
      <c r="TPT50" s="117"/>
      <c r="TPU50" s="117"/>
      <c r="TPV50" s="117"/>
      <c r="TPW50" s="117"/>
      <c r="TPX50" s="117"/>
      <c r="TPY50" s="117"/>
      <c r="TPZ50" s="117"/>
      <c r="TQA50" s="117"/>
      <c r="TQB50" s="117"/>
      <c r="TQC50" s="117"/>
      <c r="TQD50" s="117"/>
      <c r="TQE50" s="117"/>
      <c r="TQF50" s="117"/>
      <c r="TQG50" s="117"/>
      <c r="TQH50" s="117"/>
      <c r="TQI50" s="117"/>
      <c r="TQJ50" s="117"/>
      <c r="TQK50" s="117"/>
      <c r="TQL50" s="117"/>
      <c r="TQM50" s="117"/>
      <c r="TQN50" s="117"/>
      <c r="TQO50" s="117"/>
      <c r="TQP50" s="117"/>
      <c r="TQQ50" s="117"/>
      <c r="TQR50" s="117"/>
      <c r="TQS50" s="117"/>
      <c r="TQT50" s="117"/>
      <c r="TQU50" s="117"/>
      <c r="TQV50" s="117"/>
      <c r="TQW50" s="117"/>
      <c r="TQX50" s="117"/>
      <c r="TQY50" s="117"/>
      <c r="TQZ50" s="117"/>
      <c r="TRA50" s="117"/>
      <c r="TRB50" s="117"/>
      <c r="TRC50" s="117"/>
      <c r="TRD50" s="117"/>
      <c r="TRE50" s="117"/>
      <c r="TRF50" s="117"/>
      <c r="TRG50" s="117"/>
      <c r="TRH50" s="117"/>
      <c r="TRI50" s="117"/>
      <c r="TRJ50" s="117"/>
      <c r="TRK50" s="117"/>
      <c r="TRL50" s="117"/>
      <c r="TRM50" s="117"/>
      <c r="TRN50" s="117"/>
      <c r="TRO50" s="117"/>
      <c r="TRP50" s="117"/>
      <c r="TRQ50" s="117"/>
      <c r="TRR50" s="117"/>
      <c r="TRS50" s="117"/>
      <c r="TRT50" s="117"/>
      <c r="TRU50" s="117"/>
      <c r="TRV50" s="117"/>
      <c r="TRW50" s="117"/>
      <c r="TRX50" s="117"/>
      <c r="TRY50" s="117"/>
      <c r="TRZ50" s="117"/>
      <c r="TSA50" s="117"/>
      <c r="TSB50" s="117"/>
      <c r="TSC50" s="117"/>
      <c r="TSD50" s="117"/>
      <c r="TSE50" s="117"/>
      <c r="TSF50" s="117"/>
      <c r="TSG50" s="117"/>
      <c r="TSH50" s="117"/>
      <c r="TSI50" s="117"/>
      <c r="TSJ50" s="117"/>
      <c r="TSK50" s="117"/>
      <c r="TSL50" s="117"/>
      <c r="TSM50" s="117"/>
      <c r="TSN50" s="117"/>
      <c r="TSO50" s="117"/>
      <c r="TSP50" s="117"/>
      <c r="TSQ50" s="117"/>
      <c r="TSR50" s="117"/>
      <c r="TSS50" s="117"/>
      <c r="TST50" s="117"/>
      <c r="TSU50" s="117"/>
      <c r="TSV50" s="117"/>
      <c r="TSW50" s="117"/>
      <c r="TSX50" s="117"/>
      <c r="TSY50" s="117"/>
      <c r="TSZ50" s="117"/>
      <c r="TTA50" s="117"/>
      <c r="TTB50" s="117"/>
      <c r="TTC50" s="117"/>
      <c r="TTD50" s="117"/>
      <c r="TTE50" s="117"/>
      <c r="TTF50" s="117"/>
      <c r="TTG50" s="117"/>
      <c r="TTH50" s="117"/>
      <c r="TTI50" s="117"/>
      <c r="TTJ50" s="117"/>
      <c r="TTK50" s="117"/>
      <c r="TTL50" s="117"/>
      <c r="TTM50" s="117"/>
      <c r="TTN50" s="117"/>
      <c r="TTO50" s="117"/>
      <c r="TTP50" s="117"/>
      <c r="TTQ50" s="117"/>
      <c r="TTR50" s="117"/>
      <c r="TTS50" s="117"/>
      <c r="TTT50" s="117"/>
      <c r="TTU50" s="117"/>
      <c r="TTV50" s="117"/>
      <c r="TTW50" s="117"/>
      <c r="TTX50" s="117"/>
      <c r="TTY50" s="117"/>
      <c r="TTZ50" s="117"/>
      <c r="TUA50" s="117"/>
      <c r="TUB50" s="117"/>
      <c r="TUC50" s="117"/>
      <c r="TUD50" s="117"/>
      <c r="TUE50" s="117"/>
      <c r="TUF50" s="117"/>
      <c r="TUG50" s="117"/>
      <c r="TUH50" s="117"/>
      <c r="TUI50" s="117"/>
      <c r="TUJ50" s="117"/>
      <c r="TUK50" s="117"/>
      <c r="TUL50" s="117"/>
      <c r="TUM50" s="117"/>
      <c r="TUN50" s="117"/>
      <c r="TUO50" s="117"/>
      <c r="TUP50" s="117"/>
      <c r="TUQ50" s="117"/>
      <c r="TUR50" s="117"/>
      <c r="TUS50" s="117"/>
      <c r="TUT50" s="117"/>
      <c r="TUU50" s="117"/>
      <c r="TUV50" s="117"/>
      <c r="TUW50" s="117"/>
      <c r="TUX50" s="117"/>
      <c r="TUY50" s="117"/>
      <c r="TUZ50" s="117"/>
      <c r="TVA50" s="117"/>
      <c r="TVB50" s="117"/>
      <c r="TVC50" s="117"/>
      <c r="TVD50" s="117"/>
      <c r="TVE50" s="117"/>
      <c r="TVF50" s="117"/>
      <c r="TVG50" s="117"/>
      <c r="TVH50" s="117"/>
      <c r="TVI50" s="117"/>
      <c r="TVJ50" s="117"/>
      <c r="TVK50" s="117"/>
      <c r="TVL50" s="117"/>
      <c r="TVM50" s="117"/>
      <c r="TVN50" s="117"/>
      <c r="TVO50" s="117"/>
      <c r="TVP50" s="117"/>
      <c r="TVQ50" s="117"/>
      <c r="TVR50" s="117"/>
      <c r="TVS50" s="117"/>
      <c r="TVT50" s="117"/>
      <c r="TVU50" s="117"/>
      <c r="TVV50" s="117"/>
      <c r="TVW50" s="117"/>
      <c r="TVX50" s="117"/>
      <c r="TVY50" s="117"/>
      <c r="TVZ50" s="117"/>
      <c r="TWA50" s="117"/>
      <c r="TWB50" s="117"/>
      <c r="TWC50" s="117"/>
      <c r="TWD50" s="117"/>
      <c r="TWE50" s="117"/>
      <c r="TWF50" s="117"/>
      <c r="TWG50" s="117"/>
      <c r="TWH50" s="117"/>
      <c r="TWI50" s="117"/>
      <c r="TWJ50" s="117"/>
      <c r="TWK50" s="117"/>
      <c r="TWL50" s="117"/>
      <c r="TWM50" s="117"/>
      <c r="TWN50" s="117"/>
      <c r="TWO50" s="117"/>
      <c r="TWP50" s="117"/>
      <c r="TWQ50" s="117"/>
      <c r="TWR50" s="117"/>
      <c r="TWS50" s="117"/>
      <c r="TWT50" s="117"/>
      <c r="TWU50" s="117"/>
      <c r="TWV50" s="117"/>
      <c r="TWW50" s="117"/>
      <c r="TWX50" s="117"/>
      <c r="TWY50" s="117"/>
      <c r="TWZ50" s="117"/>
      <c r="TXA50" s="117"/>
      <c r="TXB50" s="117"/>
      <c r="TXC50" s="117"/>
      <c r="TXD50" s="117"/>
      <c r="TXE50" s="117"/>
      <c r="TXF50" s="117"/>
      <c r="TXG50" s="117"/>
      <c r="TXH50" s="117"/>
      <c r="TXI50" s="117"/>
      <c r="TXJ50" s="117"/>
      <c r="TXK50" s="117"/>
      <c r="TXL50" s="117"/>
      <c r="TXM50" s="117"/>
      <c r="TXN50" s="117"/>
      <c r="TXO50" s="117"/>
      <c r="TXP50" s="117"/>
      <c r="TXQ50" s="117"/>
      <c r="TXR50" s="117"/>
      <c r="TXS50" s="117"/>
      <c r="TXT50" s="117"/>
      <c r="TXU50" s="117"/>
      <c r="TXV50" s="117"/>
      <c r="TXW50" s="117"/>
      <c r="TXX50" s="117"/>
      <c r="TXY50" s="117"/>
      <c r="TXZ50" s="117"/>
      <c r="TYA50" s="117"/>
      <c r="TYB50" s="117"/>
      <c r="TYC50" s="117"/>
      <c r="TYD50" s="117"/>
      <c r="TYE50" s="117"/>
      <c r="TYF50" s="117"/>
      <c r="TYG50" s="117"/>
      <c r="TYH50" s="117"/>
      <c r="TYI50" s="117"/>
      <c r="TYJ50" s="117"/>
      <c r="TYK50" s="117"/>
      <c r="TYL50" s="117"/>
      <c r="TYM50" s="117"/>
      <c r="TYN50" s="117"/>
      <c r="TYO50" s="117"/>
      <c r="TYP50" s="117"/>
      <c r="TYQ50" s="117"/>
      <c r="TYR50" s="117"/>
      <c r="TYS50" s="117"/>
      <c r="TYT50" s="117"/>
      <c r="TYU50" s="117"/>
      <c r="TYV50" s="117"/>
      <c r="TYW50" s="117"/>
      <c r="TYX50" s="117"/>
      <c r="TYY50" s="117"/>
      <c r="TYZ50" s="117"/>
      <c r="TZA50" s="117"/>
      <c r="TZB50" s="117"/>
      <c r="TZC50" s="117"/>
      <c r="TZD50" s="117"/>
      <c r="TZE50" s="117"/>
      <c r="TZF50" s="117"/>
      <c r="TZG50" s="117"/>
      <c r="TZH50" s="117"/>
      <c r="TZI50" s="117"/>
      <c r="TZJ50" s="117"/>
      <c r="TZK50" s="117"/>
      <c r="TZL50" s="117"/>
      <c r="TZM50" s="117"/>
      <c r="TZN50" s="117"/>
      <c r="TZO50" s="117"/>
      <c r="TZP50" s="117"/>
      <c r="TZQ50" s="117"/>
      <c r="TZR50" s="117"/>
      <c r="TZS50" s="117"/>
      <c r="TZT50" s="117"/>
      <c r="TZU50" s="117"/>
      <c r="TZV50" s="117"/>
      <c r="TZW50" s="117"/>
      <c r="TZX50" s="117"/>
      <c r="TZY50" s="117"/>
      <c r="TZZ50" s="117"/>
      <c r="UAA50" s="117"/>
      <c r="UAB50" s="117"/>
      <c r="UAC50" s="117"/>
      <c r="UAD50" s="117"/>
      <c r="UAE50" s="117"/>
      <c r="UAF50" s="117"/>
      <c r="UAG50" s="117"/>
      <c r="UAH50" s="117"/>
      <c r="UAI50" s="117"/>
      <c r="UAJ50" s="117"/>
      <c r="UAK50" s="117"/>
      <c r="UAL50" s="117"/>
      <c r="UAM50" s="117"/>
      <c r="UAN50" s="117"/>
      <c r="UAO50" s="117"/>
      <c r="UAP50" s="117"/>
      <c r="UAQ50" s="117"/>
      <c r="UAR50" s="117"/>
      <c r="UAS50" s="117"/>
      <c r="UAT50" s="117"/>
      <c r="UAU50" s="117"/>
      <c r="UAV50" s="117"/>
      <c r="UAW50" s="117"/>
      <c r="UAX50" s="117"/>
      <c r="UAY50" s="117"/>
      <c r="UAZ50" s="117"/>
      <c r="UBA50" s="117"/>
      <c r="UBB50" s="117"/>
      <c r="UBC50" s="117"/>
      <c r="UBD50" s="117"/>
      <c r="UBE50" s="117"/>
      <c r="UBF50" s="117"/>
      <c r="UBG50" s="117"/>
      <c r="UBH50" s="117"/>
      <c r="UBI50" s="117"/>
      <c r="UBJ50" s="117"/>
      <c r="UBK50" s="117"/>
      <c r="UBL50" s="117"/>
      <c r="UBM50" s="117"/>
      <c r="UBN50" s="117"/>
      <c r="UBO50" s="117"/>
      <c r="UBP50" s="117"/>
      <c r="UBQ50" s="117"/>
      <c r="UBR50" s="117"/>
      <c r="UBS50" s="117"/>
      <c r="UBT50" s="117"/>
      <c r="UBU50" s="117"/>
      <c r="UBV50" s="117"/>
      <c r="UBW50" s="117"/>
      <c r="UBX50" s="117"/>
      <c r="UBY50" s="117"/>
      <c r="UBZ50" s="117"/>
      <c r="UCA50" s="117"/>
      <c r="UCB50" s="117"/>
      <c r="UCC50" s="117"/>
      <c r="UCD50" s="117"/>
      <c r="UCE50" s="117"/>
      <c r="UCF50" s="117"/>
      <c r="UCG50" s="117"/>
      <c r="UCH50" s="117"/>
      <c r="UCI50" s="117"/>
      <c r="UCJ50" s="117"/>
      <c r="UCK50" s="117"/>
      <c r="UCL50" s="117"/>
      <c r="UCM50" s="117"/>
      <c r="UCN50" s="117"/>
      <c r="UCO50" s="117"/>
      <c r="UCP50" s="117"/>
      <c r="UCQ50" s="117"/>
      <c r="UCR50" s="117"/>
      <c r="UCS50" s="117"/>
      <c r="UCT50" s="117"/>
      <c r="UCU50" s="117"/>
      <c r="UCV50" s="117"/>
      <c r="UCW50" s="117"/>
      <c r="UCX50" s="117"/>
      <c r="UCY50" s="117"/>
      <c r="UCZ50" s="117"/>
      <c r="UDA50" s="117"/>
      <c r="UDB50" s="117"/>
      <c r="UDC50" s="117"/>
      <c r="UDD50" s="117"/>
      <c r="UDE50" s="117"/>
      <c r="UDF50" s="117"/>
      <c r="UDG50" s="117"/>
      <c r="UDH50" s="117"/>
      <c r="UDI50" s="117"/>
      <c r="UDJ50" s="117"/>
      <c r="UDK50" s="117"/>
      <c r="UDL50" s="117"/>
      <c r="UDM50" s="117"/>
      <c r="UDN50" s="117"/>
      <c r="UDO50" s="117"/>
      <c r="UDP50" s="117"/>
      <c r="UDQ50" s="117"/>
      <c r="UDR50" s="117"/>
      <c r="UDS50" s="117"/>
      <c r="UDT50" s="117"/>
      <c r="UDU50" s="117"/>
      <c r="UDV50" s="117"/>
      <c r="UDW50" s="117"/>
      <c r="UDX50" s="117"/>
      <c r="UDY50" s="117"/>
      <c r="UDZ50" s="117"/>
      <c r="UEA50" s="117"/>
      <c r="UEB50" s="117"/>
      <c r="UEC50" s="117"/>
      <c r="UED50" s="117"/>
      <c r="UEE50" s="117"/>
      <c r="UEF50" s="117"/>
      <c r="UEG50" s="117"/>
      <c r="UEH50" s="117"/>
      <c r="UEI50" s="117"/>
      <c r="UEJ50" s="117"/>
      <c r="UEK50" s="117"/>
      <c r="UEL50" s="117"/>
      <c r="UEM50" s="117"/>
      <c r="UEN50" s="117"/>
      <c r="UEO50" s="117"/>
      <c r="UEP50" s="117"/>
      <c r="UEQ50" s="117"/>
      <c r="UER50" s="117"/>
      <c r="UES50" s="117"/>
      <c r="UET50" s="117"/>
      <c r="UEU50" s="117"/>
      <c r="UEV50" s="117"/>
      <c r="UEW50" s="117"/>
      <c r="UEX50" s="117"/>
      <c r="UEY50" s="117"/>
      <c r="UEZ50" s="117"/>
      <c r="UFA50" s="117"/>
      <c r="UFB50" s="117"/>
      <c r="UFC50" s="117"/>
      <c r="UFD50" s="117"/>
      <c r="UFE50" s="117"/>
      <c r="UFF50" s="117"/>
      <c r="UFG50" s="117"/>
      <c r="UFH50" s="117"/>
      <c r="UFI50" s="117"/>
      <c r="UFJ50" s="117"/>
      <c r="UFK50" s="117"/>
      <c r="UFL50" s="117"/>
      <c r="UFM50" s="117"/>
      <c r="UFN50" s="117"/>
      <c r="UFO50" s="117"/>
      <c r="UFP50" s="117"/>
      <c r="UFQ50" s="117"/>
      <c r="UFR50" s="117"/>
      <c r="UFS50" s="117"/>
      <c r="UFT50" s="117"/>
      <c r="UFU50" s="117"/>
      <c r="UFV50" s="117"/>
      <c r="UFW50" s="117"/>
      <c r="UFX50" s="117"/>
      <c r="UFY50" s="117"/>
      <c r="UFZ50" s="117"/>
      <c r="UGA50" s="117"/>
      <c r="UGB50" s="117"/>
      <c r="UGC50" s="117"/>
      <c r="UGD50" s="117"/>
      <c r="UGE50" s="117"/>
      <c r="UGF50" s="117"/>
      <c r="UGG50" s="117"/>
      <c r="UGH50" s="117"/>
      <c r="UGI50" s="117"/>
      <c r="UGJ50" s="117"/>
      <c r="UGK50" s="117"/>
      <c r="UGL50" s="117"/>
      <c r="UGM50" s="117"/>
      <c r="UGN50" s="117"/>
      <c r="UGO50" s="117"/>
      <c r="UGP50" s="117"/>
      <c r="UGQ50" s="117"/>
      <c r="UGR50" s="117"/>
      <c r="UGS50" s="117"/>
      <c r="UGT50" s="117"/>
      <c r="UGU50" s="117"/>
      <c r="UGV50" s="117"/>
      <c r="UGW50" s="117"/>
      <c r="UGX50" s="117"/>
      <c r="UGY50" s="117"/>
      <c r="UGZ50" s="117"/>
      <c r="UHA50" s="117"/>
      <c r="UHB50" s="117"/>
      <c r="UHC50" s="117"/>
      <c r="UHD50" s="117"/>
      <c r="UHE50" s="117"/>
      <c r="UHF50" s="117"/>
      <c r="UHG50" s="117"/>
      <c r="UHH50" s="117"/>
      <c r="UHI50" s="117"/>
      <c r="UHJ50" s="117"/>
      <c r="UHK50" s="117"/>
      <c r="UHL50" s="117"/>
      <c r="UHM50" s="117"/>
      <c r="UHN50" s="117"/>
      <c r="UHO50" s="117"/>
      <c r="UHP50" s="117"/>
      <c r="UHQ50" s="117"/>
      <c r="UHR50" s="117"/>
      <c r="UHS50" s="117"/>
      <c r="UHT50" s="117"/>
      <c r="UHU50" s="117"/>
      <c r="UHV50" s="117"/>
      <c r="UHW50" s="117"/>
      <c r="UHX50" s="117"/>
      <c r="UHY50" s="117"/>
      <c r="UHZ50" s="117"/>
      <c r="UIA50" s="117"/>
      <c r="UIB50" s="117"/>
      <c r="UIC50" s="117"/>
      <c r="UID50" s="117"/>
      <c r="UIE50" s="117"/>
      <c r="UIF50" s="117"/>
      <c r="UIG50" s="117"/>
      <c r="UIH50" s="117"/>
      <c r="UII50" s="117"/>
      <c r="UIJ50" s="117"/>
      <c r="UIK50" s="117"/>
      <c r="UIL50" s="117"/>
      <c r="UIM50" s="117"/>
      <c r="UIN50" s="117"/>
      <c r="UIO50" s="117"/>
      <c r="UIP50" s="117"/>
      <c r="UIQ50" s="117"/>
      <c r="UIR50" s="117"/>
      <c r="UIS50" s="117"/>
      <c r="UIT50" s="117"/>
      <c r="UIU50" s="117"/>
      <c r="UIV50" s="117"/>
      <c r="UIW50" s="117"/>
      <c r="UIX50" s="117"/>
      <c r="UIY50" s="117"/>
      <c r="UIZ50" s="117"/>
      <c r="UJA50" s="117"/>
      <c r="UJB50" s="117"/>
      <c r="UJC50" s="117"/>
      <c r="UJD50" s="117"/>
      <c r="UJE50" s="117"/>
      <c r="UJF50" s="117"/>
      <c r="UJG50" s="117"/>
      <c r="UJH50" s="117"/>
      <c r="UJI50" s="117"/>
      <c r="UJJ50" s="117"/>
      <c r="UJK50" s="117"/>
      <c r="UJL50" s="117"/>
      <c r="UJM50" s="117"/>
      <c r="UJN50" s="117"/>
      <c r="UJO50" s="117"/>
      <c r="UJP50" s="117"/>
      <c r="UJQ50" s="117"/>
      <c r="UJR50" s="117"/>
      <c r="UJS50" s="117"/>
      <c r="UJT50" s="117"/>
      <c r="UJU50" s="117"/>
      <c r="UJV50" s="117"/>
      <c r="UJW50" s="117"/>
      <c r="UJX50" s="117"/>
      <c r="UJY50" s="117"/>
      <c r="UJZ50" s="117"/>
      <c r="UKA50" s="117"/>
      <c r="UKB50" s="117"/>
      <c r="UKC50" s="117"/>
      <c r="UKD50" s="117"/>
      <c r="UKE50" s="117"/>
      <c r="UKF50" s="117"/>
      <c r="UKG50" s="117"/>
      <c r="UKH50" s="117"/>
      <c r="UKI50" s="117"/>
      <c r="UKJ50" s="117"/>
      <c r="UKK50" s="117"/>
      <c r="UKL50" s="117"/>
      <c r="UKM50" s="117"/>
      <c r="UKN50" s="117"/>
      <c r="UKO50" s="117"/>
      <c r="UKP50" s="117"/>
      <c r="UKQ50" s="117"/>
      <c r="UKR50" s="117"/>
      <c r="UKS50" s="117"/>
      <c r="UKT50" s="117"/>
      <c r="UKU50" s="117"/>
      <c r="UKV50" s="117"/>
      <c r="UKW50" s="117"/>
      <c r="UKX50" s="117"/>
      <c r="UKY50" s="117"/>
      <c r="UKZ50" s="117"/>
      <c r="ULA50" s="117"/>
      <c r="ULB50" s="117"/>
      <c r="ULC50" s="117"/>
      <c r="ULD50" s="117"/>
      <c r="ULE50" s="117"/>
      <c r="ULF50" s="117"/>
      <c r="ULG50" s="117"/>
      <c r="ULH50" s="117"/>
      <c r="ULI50" s="117"/>
      <c r="ULJ50" s="117"/>
      <c r="ULK50" s="117"/>
      <c r="ULL50" s="117"/>
      <c r="ULM50" s="117"/>
      <c r="ULN50" s="117"/>
      <c r="ULO50" s="117"/>
      <c r="ULP50" s="117"/>
      <c r="ULQ50" s="117"/>
      <c r="ULR50" s="117"/>
      <c r="ULS50" s="117"/>
      <c r="ULT50" s="117"/>
      <c r="ULU50" s="117"/>
      <c r="ULV50" s="117"/>
      <c r="ULW50" s="117"/>
      <c r="ULX50" s="117"/>
      <c r="ULY50" s="117"/>
      <c r="ULZ50" s="117"/>
      <c r="UMA50" s="117"/>
      <c r="UMB50" s="117"/>
      <c r="UMC50" s="117"/>
      <c r="UMD50" s="117"/>
      <c r="UME50" s="117"/>
      <c r="UMF50" s="117"/>
      <c r="UMG50" s="117"/>
      <c r="UMH50" s="117"/>
      <c r="UMI50" s="117"/>
      <c r="UMJ50" s="117"/>
      <c r="UMK50" s="117"/>
      <c r="UML50" s="117"/>
      <c r="UMM50" s="117"/>
      <c r="UMN50" s="117"/>
      <c r="UMO50" s="117"/>
      <c r="UMP50" s="117"/>
      <c r="UMQ50" s="117"/>
      <c r="UMR50" s="117"/>
      <c r="UMS50" s="117"/>
      <c r="UMT50" s="117"/>
      <c r="UMU50" s="117"/>
      <c r="UMV50" s="117"/>
      <c r="UMW50" s="117"/>
      <c r="UMX50" s="117"/>
      <c r="UMY50" s="117"/>
      <c r="UMZ50" s="117"/>
      <c r="UNA50" s="117"/>
      <c r="UNB50" s="117"/>
      <c r="UNC50" s="117"/>
      <c r="UND50" s="117"/>
      <c r="UNE50" s="117"/>
      <c r="UNF50" s="117"/>
      <c r="UNG50" s="117"/>
      <c r="UNH50" s="117"/>
      <c r="UNI50" s="117"/>
      <c r="UNJ50" s="117"/>
      <c r="UNK50" s="117"/>
      <c r="UNL50" s="117"/>
      <c r="UNM50" s="117"/>
      <c r="UNN50" s="117"/>
      <c r="UNO50" s="117"/>
      <c r="UNP50" s="117"/>
      <c r="UNQ50" s="117"/>
      <c r="UNR50" s="117"/>
      <c r="UNS50" s="117"/>
      <c r="UNT50" s="117"/>
      <c r="UNU50" s="117"/>
      <c r="UNV50" s="117"/>
      <c r="UNW50" s="117"/>
      <c r="UNX50" s="117"/>
      <c r="UNY50" s="117"/>
      <c r="UNZ50" s="117"/>
      <c r="UOA50" s="117"/>
      <c r="UOB50" s="117"/>
      <c r="UOC50" s="117"/>
      <c r="UOD50" s="117"/>
      <c r="UOE50" s="117"/>
      <c r="UOF50" s="117"/>
      <c r="UOG50" s="117"/>
      <c r="UOH50" s="117"/>
      <c r="UOI50" s="117"/>
      <c r="UOJ50" s="117"/>
      <c r="UOK50" s="117"/>
      <c r="UOL50" s="117"/>
      <c r="UOM50" s="117"/>
      <c r="UON50" s="117"/>
      <c r="UOO50" s="117"/>
      <c r="UOP50" s="117"/>
      <c r="UOQ50" s="117"/>
      <c r="UOR50" s="117"/>
      <c r="UOS50" s="117"/>
      <c r="UOT50" s="117"/>
      <c r="UOU50" s="117"/>
      <c r="UOV50" s="117"/>
      <c r="UOW50" s="117"/>
      <c r="UOX50" s="117"/>
      <c r="UOY50" s="117"/>
      <c r="UOZ50" s="117"/>
      <c r="UPA50" s="117"/>
      <c r="UPB50" s="117"/>
      <c r="UPC50" s="117"/>
      <c r="UPD50" s="117"/>
      <c r="UPE50" s="117"/>
      <c r="UPF50" s="117"/>
      <c r="UPG50" s="117"/>
      <c r="UPH50" s="117"/>
      <c r="UPI50" s="117"/>
      <c r="UPJ50" s="117"/>
      <c r="UPK50" s="117"/>
      <c r="UPL50" s="117"/>
      <c r="UPM50" s="117"/>
      <c r="UPN50" s="117"/>
      <c r="UPO50" s="117"/>
      <c r="UPP50" s="117"/>
      <c r="UPQ50" s="117"/>
      <c r="UPR50" s="117"/>
      <c r="UPS50" s="117"/>
      <c r="UPT50" s="117"/>
      <c r="UPU50" s="117"/>
      <c r="UPV50" s="117"/>
      <c r="UPW50" s="117"/>
      <c r="UPX50" s="117"/>
      <c r="UPY50" s="117"/>
      <c r="UPZ50" s="117"/>
      <c r="UQA50" s="117"/>
      <c r="UQB50" s="117"/>
      <c r="UQC50" s="117"/>
      <c r="UQD50" s="117"/>
      <c r="UQE50" s="117"/>
      <c r="UQF50" s="117"/>
      <c r="UQG50" s="117"/>
      <c r="UQH50" s="117"/>
      <c r="UQI50" s="117"/>
      <c r="UQJ50" s="117"/>
      <c r="UQK50" s="117"/>
      <c r="UQL50" s="117"/>
      <c r="UQM50" s="117"/>
      <c r="UQN50" s="117"/>
      <c r="UQO50" s="117"/>
      <c r="UQP50" s="117"/>
      <c r="UQQ50" s="117"/>
      <c r="UQR50" s="117"/>
      <c r="UQS50" s="117"/>
      <c r="UQT50" s="117"/>
      <c r="UQU50" s="117"/>
      <c r="UQV50" s="117"/>
      <c r="UQW50" s="117"/>
      <c r="UQX50" s="117"/>
      <c r="UQY50" s="117"/>
      <c r="UQZ50" s="117"/>
      <c r="URA50" s="117"/>
      <c r="URB50" s="117"/>
      <c r="URC50" s="117"/>
      <c r="URD50" s="117"/>
      <c r="URE50" s="117"/>
      <c r="URF50" s="117"/>
      <c r="URG50" s="117"/>
      <c r="URH50" s="117"/>
      <c r="URI50" s="117"/>
      <c r="URJ50" s="117"/>
      <c r="URK50" s="117"/>
      <c r="URL50" s="117"/>
      <c r="URM50" s="117"/>
      <c r="URN50" s="117"/>
      <c r="URO50" s="117"/>
      <c r="URP50" s="117"/>
      <c r="URQ50" s="117"/>
      <c r="URR50" s="117"/>
      <c r="URS50" s="117"/>
      <c r="URT50" s="117"/>
      <c r="URU50" s="117"/>
      <c r="URV50" s="117"/>
      <c r="URW50" s="117"/>
      <c r="URX50" s="117"/>
      <c r="URY50" s="117"/>
      <c r="URZ50" s="117"/>
      <c r="USA50" s="117"/>
      <c r="USB50" s="117"/>
      <c r="USC50" s="117"/>
      <c r="USD50" s="117"/>
      <c r="USE50" s="117"/>
      <c r="USF50" s="117"/>
      <c r="USG50" s="117"/>
      <c r="USH50" s="117"/>
      <c r="USI50" s="117"/>
      <c r="USJ50" s="117"/>
      <c r="USK50" s="117"/>
      <c r="USL50" s="117"/>
      <c r="USM50" s="117"/>
      <c r="USN50" s="117"/>
      <c r="USO50" s="117"/>
      <c r="USP50" s="117"/>
      <c r="USQ50" s="117"/>
      <c r="USR50" s="117"/>
      <c r="USS50" s="117"/>
      <c r="UST50" s="117"/>
      <c r="USU50" s="117"/>
      <c r="USV50" s="117"/>
      <c r="USW50" s="117"/>
      <c r="USX50" s="117"/>
      <c r="USY50" s="117"/>
      <c r="USZ50" s="117"/>
      <c r="UTA50" s="117"/>
      <c r="UTB50" s="117"/>
      <c r="UTC50" s="117"/>
      <c r="UTD50" s="117"/>
      <c r="UTE50" s="117"/>
      <c r="UTF50" s="117"/>
      <c r="UTG50" s="117"/>
      <c r="UTH50" s="117"/>
      <c r="UTI50" s="117"/>
      <c r="UTJ50" s="117"/>
      <c r="UTK50" s="117"/>
      <c r="UTL50" s="117"/>
      <c r="UTM50" s="117"/>
      <c r="UTN50" s="117"/>
      <c r="UTO50" s="117"/>
      <c r="UTP50" s="117"/>
      <c r="UTQ50" s="117"/>
      <c r="UTR50" s="117"/>
      <c r="UTS50" s="117"/>
      <c r="UTT50" s="117"/>
      <c r="UTU50" s="117"/>
      <c r="UTV50" s="117"/>
      <c r="UTW50" s="117"/>
      <c r="UTX50" s="117"/>
      <c r="UTY50" s="117"/>
      <c r="UTZ50" s="117"/>
      <c r="UUA50" s="117"/>
      <c r="UUB50" s="117"/>
      <c r="UUC50" s="117"/>
      <c r="UUD50" s="117"/>
      <c r="UUE50" s="117"/>
      <c r="UUF50" s="117"/>
      <c r="UUG50" s="117"/>
      <c r="UUH50" s="117"/>
      <c r="UUI50" s="117"/>
      <c r="UUJ50" s="117"/>
      <c r="UUK50" s="117"/>
      <c r="UUL50" s="117"/>
      <c r="UUM50" s="117"/>
      <c r="UUN50" s="117"/>
      <c r="UUO50" s="117"/>
      <c r="UUP50" s="117"/>
      <c r="UUQ50" s="117"/>
      <c r="UUR50" s="117"/>
      <c r="UUS50" s="117"/>
      <c r="UUT50" s="117"/>
      <c r="UUU50" s="117"/>
      <c r="UUV50" s="117"/>
      <c r="UUW50" s="117"/>
      <c r="UUX50" s="117"/>
      <c r="UUY50" s="117"/>
      <c r="UUZ50" s="117"/>
      <c r="UVA50" s="117"/>
      <c r="UVB50" s="117"/>
      <c r="UVC50" s="117"/>
      <c r="UVD50" s="117"/>
      <c r="UVE50" s="117"/>
      <c r="UVF50" s="117"/>
      <c r="UVG50" s="117"/>
      <c r="UVH50" s="117"/>
      <c r="UVI50" s="117"/>
      <c r="UVJ50" s="117"/>
      <c r="UVK50" s="117"/>
      <c r="UVL50" s="117"/>
      <c r="UVM50" s="117"/>
      <c r="UVN50" s="117"/>
      <c r="UVO50" s="117"/>
      <c r="UVP50" s="117"/>
      <c r="UVQ50" s="117"/>
      <c r="UVR50" s="117"/>
      <c r="UVS50" s="117"/>
      <c r="UVT50" s="117"/>
      <c r="UVU50" s="117"/>
      <c r="UVV50" s="117"/>
      <c r="UVW50" s="117"/>
      <c r="UVX50" s="117"/>
      <c r="UVY50" s="117"/>
      <c r="UVZ50" s="117"/>
      <c r="UWA50" s="117"/>
      <c r="UWB50" s="117"/>
      <c r="UWC50" s="117"/>
      <c r="UWD50" s="117"/>
      <c r="UWE50" s="117"/>
      <c r="UWF50" s="117"/>
      <c r="UWG50" s="117"/>
      <c r="UWH50" s="117"/>
      <c r="UWI50" s="117"/>
      <c r="UWJ50" s="117"/>
      <c r="UWK50" s="117"/>
      <c r="UWL50" s="117"/>
      <c r="UWM50" s="117"/>
      <c r="UWN50" s="117"/>
      <c r="UWO50" s="117"/>
      <c r="UWP50" s="117"/>
      <c r="UWQ50" s="117"/>
      <c r="UWR50" s="117"/>
      <c r="UWS50" s="117"/>
      <c r="UWT50" s="117"/>
      <c r="UWU50" s="117"/>
      <c r="UWV50" s="117"/>
      <c r="UWW50" s="117"/>
      <c r="UWX50" s="117"/>
      <c r="UWY50" s="117"/>
      <c r="UWZ50" s="117"/>
      <c r="UXA50" s="117"/>
      <c r="UXB50" s="117"/>
      <c r="UXC50" s="117"/>
      <c r="UXD50" s="117"/>
      <c r="UXE50" s="117"/>
      <c r="UXF50" s="117"/>
      <c r="UXG50" s="117"/>
      <c r="UXH50" s="117"/>
      <c r="UXI50" s="117"/>
      <c r="UXJ50" s="117"/>
      <c r="UXK50" s="117"/>
      <c r="UXL50" s="117"/>
      <c r="UXM50" s="117"/>
      <c r="UXN50" s="117"/>
      <c r="UXO50" s="117"/>
      <c r="UXP50" s="117"/>
      <c r="UXQ50" s="117"/>
      <c r="UXR50" s="117"/>
      <c r="UXS50" s="117"/>
      <c r="UXT50" s="117"/>
      <c r="UXU50" s="117"/>
      <c r="UXV50" s="117"/>
      <c r="UXW50" s="117"/>
      <c r="UXX50" s="117"/>
      <c r="UXY50" s="117"/>
      <c r="UXZ50" s="117"/>
      <c r="UYA50" s="117"/>
      <c r="UYB50" s="117"/>
      <c r="UYC50" s="117"/>
      <c r="UYD50" s="117"/>
      <c r="UYE50" s="117"/>
      <c r="UYF50" s="117"/>
      <c r="UYG50" s="117"/>
      <c r="UYH50" s="117"/>
      <c r="UYI50" s="117"/>
      <c r="UYJ50" s="117"/>
      <c r="UYK50" s="117"/>
      <c r="UYL50" s="117"/>
      <c r="UYM50" s="117"/>
      <c r="UYN50" s="117"/>
      <c r="UYO50" s="117"/>
      <c r="UYP50" s="117"/>
      <c r="UYQ50" s="117"/>
      <c r="UYR50" s="117"/>
      <c r="UYS50" s="117"/>
      <c r="UYT50" s="117"/>
      <c r="UYU50" s="117"/>
      <c r="UYV50" s="117"/>
      <c r="UYW50" s="117"/>
      <c r="UYX50" s="117"/>
      <c r="UYY50" s="117"/>
      <c r="UYZ50" s="117"/>
      <c r="UZA50" s="117"/>
      <c r="UZB50" s="117"/>
      <c r="UZC50" s="117"/>
      <c r="UZD50" s="117"/>
      <c r="UZE50" s="117"/>
      <c r="UZF50" s="117"/>
      <c r="UZG50" s="117"/>
      <c r="UZH50" s="117"/>
      <c r="UZI50" s="117"/>
      <c r="UZJ50" s="117"/>
      <c r="UZK50" s="117"/>
      <c r="UZL50" s="117"/>
      <c r="UZM50" s="117"/>
      <c r="UZN50" s="117"/>
      <c r="UZO50" s="117"/>
      <c r="UZP50" s="117"/>
      <c r="UZQ50" s="117"/>
      <c r="UZR50" s="117"/>
      <c r="UZS50" s="117"/>
      <c r="UZT50" s="117"/>
      <c r="UZU50" s="117"/>
      <c r="UZV50" s="117"/>
      <c r="UZW50" s="117"/>
      <c r="UZX50" s="117"/>
      <c r="UZY50" s="117"/>
      <c r="UZZ50" s="117"/>
      <c r="VAA50" s="117"/>
      <c r="VAB50" s="117"/>
      <c r="VAC50" s="117"/>
      <c r="VAD50" s="117"/>
      <c r="VAE50" s="117"/>
      <c r="VAF50" s="117"/>
      <c r="VAG50" s="117"/>
      <c r="VAH50" s="117"/>
      <c r="VAI50" s="117"/>
      <c r="VAJ50" s="117"/>
      <c r="VAK50" s="117"/>
      <c r="VAL50" s="117"/>
      <c r="VAM50" s="117"/>
      <c r="VAN50" s="117"/>
      <c r="VAO50" s="117"/>
      <c r="VAP50" s="117"/>
      <c r="VAQ50" s="117"/>
      <c r="VAR50" s="117"/>
      <c r="VAS50" s="117"/>
      <c r="VAT50" s="117"/>
      <c r="VAU50" s="117"/>
      <c r="VAV50" s="117"/>
      <c r="VAW50" s="117"/>
      <c r="VAX50" s="117"/>
      <c r="VAY50" s="117"/>
      <c r="VAZ50" s="117"/>
      <c r="VBA50" s="117"/>
      <c r="VBB50" s="117"/>
      <c r="VBC50" s="117"/>
      <c r="VBD50" s="117"/>
      <c r="VBE50" s="117"/>
      <c r="VBF50" s="117"/>
      <c r="VBG50" s="117"/>
      <c r="VBH50" s="117"/>
      <c r="VBI50" s="117"/>
      <c r="VBJ50" s="117"/>
      <c r="VBK50" s="117"/>
      <c r="VBL50" s="117"/>
      <c r="VBM50" s="117"/>
      <c r="VBN50" s="117"/>
      <c r="VBO50" s="117"/>
      <c r="VBP50" s="117"/>
      <c r="VBQ50" s="117"/>
      <c r="VBR50" s="117"/>
      <c r="VBS50" s="117"/>
      <c r="VBT50" s="117"/>
      <c r="VBU50" s="117"/>
      <c r="VBV50" s="117"/>
      <c r="VBW50" s="117"/>
      <c r="VBX50" s="117"/>
      <c r="VBY50" s="117"/>
      <c r="VBZ50" s="117"/>
      <c r="VCA50" s="117"/>
      <c r="VCB50" s="117"/>
      <c r="VCC50" s="117"/>
      <c r="VCD50" s="117"/>
      <c r="VCE50" s="117"/>
      <c r="VCF50" s="117"/>
      <c r="VCG50" s="117"/>
      <c r="VCH50" s="117"/>
      <c r="VCI50" s="117"/>
      <c r="VCJ50" s="117"/>
      <c r="VCK50" s="117"/>
      <c r="VCL50" s="117"/>
      <c r="VCM50" s="117"/>
      <c r="VCN50" s="117"/>
      <c r="VCO50" s="117"/>
      <c r="VCP50" s="117"/>
      <c r="VCQ50" s="117"/>
      <c r="VCR50" s="117"/>
      <c r="VCS50" s="117"/>
      <c r="VCT50" s="117"/>
      <c r="VCU50" s="117"/>
      <c r="VCV50" s="117"/>
      <c r="VCW50" s="117"/>
      <c r="VCX50" s="117"/>
      <c r="VCY50" s="117"/>
      <c r="VCZ50" s="117"/>
      <c r="VDA50" s="117"/>
      <c r="VDB50" s="117"/>
      <c r="VDC50" s="117"/>
      <c r="VDD50" s="117"/>
      <c r="VDE50" s="117"/>
      <c r="VDF50" s="117"/>
      <c r="VDG50" s="117"/>
      <c r="VDH50" s="117"/>
      <c r="VDI50" s="117"/>
      <c r="VDJ50" s="117"/>
      <c r="VDK50" s="117"/>
      <c r="VDL50" s="117"/>
      <c r="VDM50" s="117"/>
      <c r="VDN50" s="117"/>
      <c r="VDO50" s="117"/>
      <c r="VDP50" s="117"/>
      <c r="VDQ50" s="117"/>
      <c r="VDR50" s="117"/>
      <c r="VDS50" s="117"/>
      <c r="VDT50" s="117"/>
      <c r="VDU50" s="117"/>
      <c r="VDV50" s="117"/>
      <c r="VDW50" s="117"/>
      <c r="VDX50" s="117"/>
      <c r="VDY50" s="117"/>
      <c r="VDZ50" s="117"/>
      <c r="VEA50" s="117"/>
      <c r="VEB50" s="117"/>
      <c r="VEC50" s="117"/>
      <c r="VED50" s="117"/>
      <c r="VEE50" s="117"/>
      <c r="VEF50" s="117"/>
      <c r="VEG50" s="117"/>
      <c r="VEH50" s="117"/>
      <c r="VEI50" s="117"/>
      <c r="VEJ50" s="117"/>
      <c r="VEK50" s="117"/>
      <c r="VEL50" s="117"/>
      <c r="VEM50" s="117"/>
      <c r="VEN50" s="117"/>
      <c r="VEO50" s="117"/>
      <c r="VEP50" s="117"/>
      <c r="VEQ50" s="117"/>
      <c r="VER50" s="117"/>
      <c r="VES50" s="117"/>
      <c r="VET50" s="117"/>
      <c r="VEU50" s="117"/>
      <c r="VEV50" s="117"/>
      <c r="VEW50" s="117"/>
      <c r="VEX50" s="117"/>
      <c r="VEY50" s="117"/>
      <c r="VEZ50" s="117"/>
      <c r="VFA50" s="117"/>
      <c r="VFB50" s="117"/>
      <c r="VFC50" s="117"/>
      <c r="VFD50" s="117"/>
      <c r="VFE50" s="117"/>
      <c r="VFF50" s="117"/>
      <c r="VFG50" s="117"/>
      <c r="VFH50" s="117"/>
      <c r="VFI50" s="117"/>
      <c r="VFJ50" s="117"/>
      <c r="VFK50" s="117"/>
      <c r="VFL50" s="117"/>
      <c r="VFM50" s="117"/>
      <c r="VFN50" s="117"/>
      <c r="VFO50" s="117"/>
      <c r="VFP50" s="117"/>
      <c r="VFQ50" s="117"/>
      <c r="VFR50" s="117"/>
      <c r="VFS50" s="117"/>
      <c r="VFT50" s="117"/>
      <c r="VFU50" s="117"/>
      <c r="VFV50" s="117"/>
      <c r="VFW50" s="117"/>
      <c r="VFX50" s="117"/>
      <c r="VFY50" s="117"/>
      <c r="VFZ50" s="117"/>
      <c r="VGA50" s="117"/>
      <c r="VGB50" s="117"/>
      <c r="VGC50" s="117"/>
      <c r="VGD50" s="117"/>
      <c r="VGE50" s="117"/>
      <c r="VGF50" s="117"/>
      <c r="VGG50" s="117"/>
      <c r="VGH50" s="117"/>
      <c r="VGI50" s="117"/>
      <c r="VGJ50" s="117"/>
      <c r="VGK50" s="117"/>
      <c r="VGL50" s="117"/>
      <c r="VGM50" s="117"/>
      <c r="VGN50" s="117"/>
      <c r="VGO50" s="117"/>
      <c r="VGP50" s="117"/>
      <c r="VGQ50" s="117"/>
      <c r="VGR50" s="117"/>
      <c r="VGS50" s="117"/>
      <c r="VGT50" s="117"/>
      <c r="VGU50" s="117"/>
      <c r="VGV50" s="117"/>
      <c r="VGW50" s="117"/>
      <c r="VGX50" s="117"/>
      <c r="VGY50" s="117"/>
      <c r="VGZ50" s="117"/>
      <c r="VHA50" s="117"/>
      <c r="VHB50" s="117"/>
      <c r="VHC50" s="117"/>
      <c r="VHD50" s="117"/>
      <c r="VHE50" s="117"/>
      <c r="VHF50" s="117"/>
      <c r="VHG50" s="117"/>
      <c r="VHH50" s="117"/>
      <c r="VHI50" s="117"/>
      <c r="VHJ50" s="117"/>
      <c r="VHK50" s="117"/>
      <c r="VHL50" s="117"/>
      <c r="VHM50" s="117"/>
      <c r="VHN50" s="117"/>
      <c r="VHO50" s="117"/>
      <c r="VHP50" s="117"/>
      <c r="VHQ50" s="117"/>
      <c r="VHR50" s="117"/>
      <c r="VHS50" s="117"/>
      <c r="VHT50" s="117"/>
      <c r="VHU50" s="117"/>
      <c r="VHV50" s="117"/>
      <c r="VHW50" s="117"/>
      <c r="VHX50" s="117"/>
      <c r="VHY50" s="117"/>
      <c r="VHZ50" s="117"/>
      <c r="VIA50" s="117"/>
      <c r="VIB50" s="117"/>
      <c r="VIC50" s="117"/>
      <c r="VID50" s="117"/>
      <c r="VIE50" s="117"/>
      <c r="VIF50" s="117"/>
      <c r="VIG50" s="117"/>
      <c r="VIH50" s="117"/>
      <c r="VII50" s="117"/>
      <c r="VIJ50" s="117"/>
      <c r="VIK50" s="117"/>
      <c r="VIL50" s="117"/>
      <c r="VIM50" s="117"/>
      <c r="VIN50" s="117"/>
      <c r="VIO50" s="117"/>
      <c r="VIP50" s="117"/>
      <c r="VIQ50" s="117"/>
      <c r="VIR50" s="117"/>
      <c r="VIS50" s="117"/>
      <c r="VIT50" s="117"/>
      <c r="VIU50" s="117"/>
      <c r="VIV50" s="117"/>
      <c r="VIW50" s="117"/>
      <c r="VIX50" s="117"/>
      <c r="VIY50" s="117"/>
      <c r="VIZ50" s="117"/>
      <c r="VJA50" s="117"/>
      <c r="VJB50" s="117"/>
      <c r="VJC50" s="117"/>
      <c r="VJD50" s="117"/>
      <c r="VJE50" s="117"/>
      <c r="VJF50" s="117"/>
      <c r="VJG50" s="117"/>
      <c r="VJH50" s="117"/>
      <c r="VJI50" s="117"/>
      <c r="VJJ50" s="117"/>
      <c r="VJK50" s="117"/>
      <c r="VJL50" s="117"/>
      <c r="VJM50" s="117"/>
      <c r="VJN50" s="117"/>
      <c r="VJO50" s="117"/>
      <c r="VJP50" s="117"/>
      <c r="VJQ50" s="117"/>
      <c r="VJR50" s="117"/>
      <c r="VJS50" s="117"/>
      <c r="VJT50" s="117"/>
      <c r="VJU50" s="117"/>
      <c r="VJV50" s="117"/>
      <c r="VJW50" s="117"/>
      <c r="VJX50" s="117"/>
      <c r="VJY50" s="117"/>
      <c r="VJZ50" s="117"/>
      <c r="VKA50" s="117"/>
      <c r="VKB50" s="117"/>
      <c r="VKC50" s="117"/>
      <c r="VKD50" s="117"/>
      <c r="VKE50" s="117"/>
      <c r="VKF50" s="117"/>
      <c r="VKG50" s="117"/>
      <c r="VKH50" s="117"/>
      <c r="VKI50" s="117"/>
      <c r="VKJ50" s="117"/>
      <c r="VKK50" s="117"/>
      <c r="VKL50" s="117"/>
      <c r="VKM50" s="117"/>
      <c r="VKN50" s="117"/>
      <c r="VKO50" s="117"/>
      <c r="VKP50" s="117"/>
      <c r="VKQ50" s="117"/>
      <c r="VKR50" s="117"/>
      <c r="VKS50" s="117"/>
      <c r="VKT50" s="117"/>
      <c r="VKU50" s="117"/>
      <c r="VKV50" s="117"/>
      <c r="VKW50" s="117"/>
      <c r="VKX50" s="117"/>
      <c r="VKY50" s="117"/>
      <c r="VKZ50" s="117"/>
      <c r="VLA50" s="117"/>
      <c r="VLB50" s="117"/>
      <c r="VLC50" s="117"/>
      <c r="VLD50" s="117"/>
      <c r="VLE50" s="117"/>
      <c r="VLF50" s="117"/>
      <c r="VLG50" s="117"/>
      <c r="VLH50" s="117"/>
      <c r="VLI50" s="117"/>
      <c r="VLJ50" s="117"/>
      <c r="VLK50" s="117"/>
      <c r="VLL50" s="117"/>
      <c r="VLM50" s="117"/>
      <c r="VLN50" s="117"/>
      <c r="VLO50" s="117"/>
      <c r="VLP50" s="117"/>
      <c r="VLQ50" s="117"/>
      <c r="VLR50" s="117"/>
      <c r="VLS50" s="117"/>
      <c r="VLT50" s="117"/>
      <c r="VLU50" s="117"/>
      <c r="VLV50" s="117"/>
      <c r="VLW50" s="117"/>
      <c r="VLX50" s="117"/>
      <c r="VLY50" s="117"/>
      <c r="VLZ50" s="117"/>
      <c r="VMA50" s="117"/>
      <c r="VMB50" s="117"/>
      <c r="VMC50" s="117"/>
      <c r="VMD50" s="117"/>
      <c r="VME50" s="117"/>
      <c r="VMF50" s="117"/>
      <c r="VMG50" s="117"/>
      <c r="VMH50" s="117"/>
      <c r="VMI50" s="117"/>
      <c r="VMJ50" s="117"/>
      <c r="VMK50" s="117"/>
      <c r="VML50" s="117"/>
      <c r="VMM50" s="117"/>
      <c r="VMN50" s="117"/>
      <c r="VMO50" s="117"/>
      <c r="VMP50" s="117"/>
      <c r="VMQ50" s="117"/>
      <c r="VMR50" s="117"/>
      <c r="VMS50" s="117"/>
      <c r="VMT50" s="117"/>
      <c r="VMU50" s="117"/>
      <c r="VMV50" s="117"/>
      <c r="VMW50" s="117"/>
      <c r="VMX50" s="117"/>
      <c r="VMY50" s="117"/>
      <c r="VMZ50" s="117"/>
      <c r="VNA50" s="117"/>
      <c r="VNB50" s="117"/>
      <c r="VNC50" s="117"/>
      <c r="VND50" s="117"/>
      <c r="VNE50" s="117"/>
      <c r="VNF50" s="117"/>
      <c r="VNG50" s="117"/>
      <c r="VNH50" s="117"/>
      <c r="VNI50" s="117"/>
      <c r="VNJ50" s="117"/>
      <c r="VNK50" s="117"/>
      <c r="VNL50" s="117"/>
      <c r="VNM50" s="117"/>
      <c r="VNN50" s="117"/>
      <c r="VNO50" s="117"/>
      <c r="VNP50" s="117"/>
      <c r="VNQ50" s="117"/>
      <c r="VNR50" s="117"/>
      <c r="VNS50" s="117"/>
      <c r="VNT50" s="117"/>
      <c r="VNU50" s="117"/>
      <c r="VNV50" s="117"/>
      <c r="VNW50" s="117"/>
      <c r="VNX50" s="117"/>
      <c r="VNY50" s="117"/>
      <c r="VNZ50" s="117"/>
      <c r="VOA50" s="117"/>
      <c r="VOB50" s="117"/>
      <c r="VOC50" s="117"/>
      <c r="VOD50" s="117"/>
      <c r="VOE50" s="117"/>
      <c r="VOF50" s="117"/>
      <c r="VOG50" s="117"/>
      <c r="VOH50" s="117"/>
      <c r="VOI50" s="117"/>
      <c r="VOJ50" s="117"/>
      <c r="VOK50" s="117"/>
      <c r="VOL50" s="117"/>
      <c r="VOM50" s="117"/>
      <c r="VON50" s="117"/>
      <c r="VOO50" s="117"/>
      <c r="VOP50" s="117"/>
      <c r="VOQ50" s="117"/>
      <c r="VOR50" s="117"/>
      <c r="VOS50" s="117"/>
      <c r="VOT50" s="117"/>
      <c r="VOU50" s="117"/>
      <c r="VOV50" s="117"/>
      <c r="VOW50" s="117"/>
      <c r="VOX50" s="117"/>
      <c r="VOY50" s="117"/>
      <c r="VOZ50" s="117"/>
      <c r="VPA50" s="117"/>
      <c r="VPB50" s="117"/>
      <c r="VPC50" s="117"/>
      <c r="VPD50" s="117"/>
      <c r="VPE50" s="117"/>
      <c r="VPF50" s="117"/>
      <c r="VPG50" s="117"/>
      <c r="VPH50" s="117"/>
      <c r="VPI50" s="117"/>
      <c r="VPJ50" s="117"/>
      <c r="VPK50" s="117"/>
      <c r="VPL50" s="117"/>
      <c r="VPM50" s="117"/>
      <c r="VPN50" s="117"/>
      <c r="VPO50" s="117"/>
      <c r="VPP50" s="117"/>
      <c r="VPQ50" s="117"/>
      <c r="VPR50" s="117"/>
      <c r="VPS50" s="117"/>
      <c r="VPT50" s="117"/>
      <c r="VPU50" s="117"/>
      <c r="VPV50" s="117"/>
      <c r="VPW50" s="117"/>
      <c r="VPX50" s="117"/>
      <c r="VPY50" s="117"/>
      <c r="VPZ50" s="117"/>
      <c r="VQA50" s="117"/>
      <c r="VQB50" s="117"/>
      <c r="VQC50" s="117"/>
      <c r="VQD50" s="117"/>
      <c r="VQE50" s="117"/>
      <c r="VQF50" s="117"/>
      <c r="VQG50" s="117"/>
      <c r="VQH50" s="117"/>
      <c r="VQI50" s="117"/>
      <c r="VQJ50" s="117"/>
      <c r="VQK50" s="117"/>
      <c r="VQL50" s="117"/>
      <c r="VQM50" s="117"/>
      <c r="VQN50" s="117"/>
      <c r="VQO50" s="117"/>
      <c r="VQP50" s="117"/>
      <c r="VQQ50" s="117"/>
      <c r="VQR50" s="117"/>
      <c r="VQS50" s="117"/>
      <c r="VQT50" s="117"/>
      <c r="VQU50" s="117"/>
      <c r="VQV50" s="117"/>
      <c r="VQW50" s="117"/>
      <c r="VQX50" s="117"/>
      <c r="VQY50" s="117"/>
      <c r="VQZ50" s="117"/>
      <c r="VRA50" s="117"/>
      <c r="VRB50" s="117"/>
      <c r="VRC50" s="117"/>
      <c r="VRD50" s="117"/>
      <c r="VRE50" s="117"/>
      <c r="VRF50" s="117"/>
      <c r="VRG50" s="117"/>
      <c r="VRH50" s="117"/>
      <c r="VRI50" s="117"/>
      <c r="VRJ50" s="117"/>
      <c r="VRK50" s="117"/>
      <c r="VRL50" s="117"/>
      <c r="VRM50" s="117"/>
      <c r="VRN50" s="117"/>
      <c r="VRO50" s="117"/>
      <c r="VRP50" s="117"/>
      <c r="VRQ50" s="117"/>
      <c r="VRR50" s="117"/>
      <c r="VRS50" s="117"/>
      <c r="VRT50" s="117"/>
      <c r="VRU50" s="117"/>
      <c r="VRV50" s="117"/>
      <c r="VRW50" s="117"/>
      <c r="VRX50" s="117"/>
      <c r="VRY50" s="117"/>
      <c r="VRZ50" s="117"/>
      <c r="VSA50" s="117"/>
      <c r="VSB50" s="117"/>
      <c r="VSC50" s="117"/>
      <c r="VSD50" s="117"/>
      <c r="VSE50" s="117"/>
      <c r="VSF50" s="117"/>
      <c r="VSG50" s="117"/>
      <c r="VSH50" s="117"/>
      <c r="VSI50" s="117"/>
      <c r="VSJ50" s="117"/>
      <c r="VSK50" s="117"/>
      <c r="VSL50" s="117"/>
      <c r="VSM50" s="117"/>
      <c r="VSN50" s="117"/>
      <c r="VSO50" s="117"/>
      <c r="VSP50" s="117"/>
      <c r="VSQ50" s="117"/>
      <c r="VSR50" s="117"/>
      <c r="VSS50" s="117"/>
      <c r="VST50" s="117"/>
      <c r="VSU50" s="117"/>
      <c r="VSV50" s="117"/>
      <c r="VSW50" s="117"/>
      <c r="VSX50" s="117"/>
      <c r="VSY50" s="117"/>
      <c r="VSZ50" s="117"/>
      <c r="VTA50" s="117"/>
      <c r="VTB50" s="117"/>
      <c r="VTC50" s="117"/>
      <c r="VTD50" s="117"/>
      <c r="VTE50" s="117"/>
      <c r="VTF50" s="117"/>
      <c r="VTG50" s="117"/>
      <c r="VTH50" s="117"/>
      <c r="VTI50" s="117"/>
      <c r="VTJ50" s="117"/>
      <c r="VTK50" s="117"/>
      <c r="VTL50" s="117"/>
      <c r="VTM50" s="117"/>
      <c r="VTN50" s="117"/>
      <c r="VTO50" s="117"/>
      <c r="VTP50" s="117"/>
      <c r="VTQ50" s="117"/>
      <c r="VTR50" s="117"/>
      <c r="VTS50" s="117"/>
      <c r="VTT50" s="117"/>
      <c r="VTU50" s="117"/>
      <c r="VTV50" s="117"/>
      <c r="VTW50" s="117"/>
      <c r="VTX50" s="117"/>
      <c r="VTY50" s="117"/>
      <c r="VTZ50" s="117"/>
      <c r="VUA50" s="117"/>
      <c r="VUB50" s="117"/>
      <c r="VUC50" s="117"/>
      <c r="VUD50" s="117"/>
      <c r="VUE50" s="117"/>
      <c r="VUF50" s="117"/>
      <c r="VUG50" s="117"/>
      <c r="VUH50" s="117"/>
      <c r="VUI50" s="117"/>
      <c r="VUJ50" s="117"/>
      <c r="VUK50" s="117"/>
      <c r="VUL50" s="117"/>
      <c r="VUM50" s="117"/>
      <c r="VUN50" s="117"/>
      <c r="VUO50" s="117"/>
      <c r="VUP50" s="117"/>
      <c r="VUQ50" s="117"/>
      <c r="VUR50" s="117"/>
      <c r="VUS50" s="117"/>
      <c r="VUT50" s="117"/>
      <c r="VUU50" s="117"/>
      <c r="VUV50" s="117"/>
      <c r="VUW50" s="117"/>
      <c r="VUX50" s="117"/>
      <c r="VUY50" s="117"/>
      <c r="VUZ50" s="117"/>
      <c r="VVA50" s="117"/>
      <c r="VVB50" s="117"/>
      <c r="VVC50" s="117"/>
      <c r="VVD50" s="117"/>
      <c r="VVE50" s="117"/>
      <c r="VVF50" s="117"/>
      <c r="VVG50" s="117"/>
      <c r="VVH50" s="117"/>
      <c r="VVI50" s="117"/>
      <c r="VVJ50" s="117"/>
      <c r="VVK50" s="117"/>
      <c r="VVL50" s="117"/>
      <c r="VVM50" s="117"/>
      <c r="VVN50" s="117"/>
      <c r="VVO50" s="117"/>
      <c r="VVP50" s="117"/>
      <c r="VVQ50" s="117"/>
      <c r="VVR50" s="117"/>
      <c r="VVS50" s="117"/>
      <c r="VVT50" s="117"/>
      <c r="VVU50" s="117"/>
      <c r="VVV50" s="117"/>
      <c r="VVW50" s="117"/>
      <c r="VVX50" s="117"/>
      <c r="VVY50" s="117"/>
      <c r="VVZ50" s="117"/>
      <c r="VWA50" s="117"/>
      <c r="VWB50" s="117"/>
      <c r="VWC50" s="117"/>
      <c r="VWD50" s="117"/>
      <c r="VWE50" s="117"/>
      <c r="VWF50" s="117"/>
      <c r="VWG50" s="117"/>
      <c r="VWH50" s="117"/>
      <c r="VWI50" s="117"/>
      <c r="VWJ50" s="117"/>
      <c r="VWK50" s="117"/>
      <c r="VWL50" s="117"/>
      <c r="VWM50" s="117"/>
      <c r="VWN50" s="117"/>
      <c r="VWO50" s="117"/>
      <c r="VWP50" s="117"/>
      <c r="VWQ50" s="117"/>
      <c r="VWR50" s="117"/>
      <c r="VWS50" s="117"/>
      <c r="VWT50" s="117"/>
      <c r="VWU50" s="117"/>
      <c r="VWV50" s="117"/>
      <c r="VWW50" s="117"/>
      <c r="VWX50" s="117"/>
      <c r="VWY50" s="117"/>
      <c r="VWZ50" s="117"/>
      <c r="VXA50" s="117"/>
      <c r="VXB50" s="117"/>
      <c r="VXC50" s="117"/>
      <c r="VXD50" s="117"/>
      <c r="VXE50" s="117"/>
      <c r="VXF50" s="117"/>
      <c r="VXG50" s="117"/>
      <c r="VXH50" s="117"/>
      <c r="VXI50" s="117"/>
      <c r="VXJ50" s="117"/>
      <c r="VXK50" s="117"/>
      <c r="VXL50" s="117"/>
      <c r="VXM50" s="117"/>
      <c r="VXN50" s="117"/>
      <c r="VXO50" s="117"/>
      <c r="VXP50" s="117"/>
      <c r="VXQ50" s="117"/>
      <c r="VXR50" s="117"/>
      <c r="VXS50" s="117"/>
      <c r="VXT50" s="117"/>
      <c r="VXU50" s="117"/>
      <c r="VXV50" s="117"/>
      <c r="VXW50" s="117"/>
      <c r="VXX50" s="117"/>
      <c r="VXY50" s="117"/>
      <c r="VXZ50" s="117"/>
      <c r="VYA50" s="117"/>
      <c r="VYB50" s="117"/>
      <c r="VYC50" s="117"/>
      <c r="VYD50" s="117"/>
      <c r="VYE50" s="117"/>
      <c r="VYF50" s="117"/>
      <c r="VYG50" s="117"/>
      <c r="VYH50" s="117"/>
      <c r="VYI50" s="117"/>
      <c r="VYJ50" s="117"/>
      <c r="VYK50" s="117"/>
      <c r="VYL50" s="117"/>
      <c r="VYM50" s="117"/>
      <c r="VYN50" s="117"/>
      <c r="VYO50" s="117"/>
      <c r="VYP50" s="117"/>
      <c r="VYQ50" s="117"/>
      <c r="VYR50" s="117"/>
      <c r="VYS50" s="117"/>
      <c r="VYT50" s="117"/>
      <c r="VYU50" s="117"/>
      <c r="VYV50" s="117"/>
      <c r="VYW50" s="117"/>
      <c r="VYX50" s="117"/>
      <c r="VYY50" s="117"/>
      <c r="VYZ50" s="117"/>
      <c r="VZA50" s="117"/>
      <c r="VZB50" s="117"/>
      <c r="VZC50" s="117"/>
      <c r="VZD50" s="117"/>
      <c r="VZE50" s="117"/>
      <c r="VZF50" s="117"/>
      <c r="VZG50" s="117"/>
      <c r="VZH50" s="117"/>
      <c r="VZI50" s="117"/>
      <c r="VZJ50" s="117"/>
      <c r="VZK50" s="117"/>
      <c r="VZL50" s="117"/>
      <c r="VZM50" s="117"/>
      <c r="VZN50" s="117"/>
      <c r="VZO50" s="117"/>
      <c r="VZP50" s="117"/>
      <c r="VZQ50" s="117"/>
      <c r="VZR50" s="117"/>
      <c r="VZS50" s="117"/>
      <c r="VZT50" s="117"/>
      <c r="VZU50" s="117"/>
      <c r="VZV50" s="117"/>
      <c r="VZW50" s="117"/>
      <c r="VZX50" s="117"/>
      <c r="VZY50" s="117"/>
      <c r="VZZ50" s="117"/>
      <c r="WAA50" s="117"/>
      <c r="WAB50" s="117"/>
      <c r="WAC50" s="117"/>
      <c r="WAD50" s="117"/>
      <c r="WAE50" s="117"/>
      <c r="WAF50" s="117"/>
      <c r="WAG50" s="117"/>
      <c r="WAH50" s="117"/>
      <c r="WAI50" s="117"/>
      <c r="WAJ50" s="117"/>
      <c r="WAK50" s="117"/>
      <c r="WAL50" s="117"/>
      <c r="WAM50" s="117"/>
      <c r="WAN50" s="117"/>
      <c r="WAO50" s="117"/>
      <c r="WAP50" s="117"/>
      <c r="WAQ50" s="117"/>
      <c r="WAR50" s="117"/>
      <c r="WAS50" s="117"/>
      <c r="WAT50" s="117"/>
      <c r="WAU50" s="117"/>
      <c r="WAV50" s="117"/>
      <c r="WAW50" s="117"/>
      <c r="WAX50" s="117"/>
      <c r="WAY50" s="117"/>
      <c r="WAZ50" s="117"/>
      <c r="WBA50" s="117"/>
      <c r="WBB50" s="117"/>
      <c r="WBC50" s="117"/>
      <c r="WBD50" s="117"/>
      <c r="WBE50" s="117"/>
      <c r="WBF50" s="117"/>
      <c r="WBG50" s="117"/>
      <c r="WBH50" s="117"/>
      <c r="WBI50" s="117"/>
      <c r="WBJ50" s="117"/>
      <c r="WBK50" s="117"/>
      <c r="WBL50" s="117"/>
      <c r="WBM50" s="117"/>
      <c r="WBN50" s="117"/>
      <c r="WBO50" s="117"/>
      <c r="WBP50" s="117"/>
      <c r="WBQ50" s="117"/>
      <c r="WBR50" s="117"/>
      <c r="WBS50" s="117"/>
      <c r="WBT50" s="117"/>
      <c r="WBU50" s="117"/>
      <c r="WBV50" s="117"/>
      <c r="WBW50" s="117"/>
      <c r="WBX50" s="117"/>
      <c r="WBY50" s="117"/>
      <c r="WBZ50" s="117"/>
      <c r="WCA50" s="117"/>
      <c r="WCB50" s="117"/>
      <c r="WCC50" s="117"/>
      <c r="WCD50" s="117"/>
      <c r="WCE50" s="117"/>
      <c r="WCF50" s="117"/>
      <c r="WCG50" s="117"/>
      <c r="WCH50" s="117"/>
      <c r="WCI50" s="117"/>
      <c r="WCJ50" s="117"/>
      <c r="WCK50" s="117"/>
      <c r="WCL50" s="117"/>
      <c r="WCM50" s="117"/>
      <c r="WCN50" s="117"/>
      <c r="WCO50" s="117"/>
      <c r="WCP50" s="117"/>
      <c r="WCQ50" s="117"/>
      <c r="WCR50" s="117"/>
      <c r="WCS50" s="117"/>
      <c r="WCT50" s="117"/>
      <c r="WCU50" s="117"/>
      <c r="WCV50" s="117"/>
      <c r="WCW50" s="117"/>
      <c r="WCX50" s="117"/>
      <c r="WCY50" s="117"/>
      <c r="WCZ50" s="117"/>
      <c r="WDA50" s="117"/>
      <c r="WDB50" s="117"/>
      <c r="WDC50" s="117"/>
      <c r="WDD50" s="117"/>
      <c r="WDE50" s="117"/>
      <c r="WDF50" s="117"/>
      <c r="WDG50" s="117"/>
      <c r="WDH50" s="117"/>
      <c r="WDI50" s="117"/>
      <c r="WDJ50" s="117"/>
      <c r="WDK50" s="117"/>
      <c r="WDL50" s="117"/>
      <c r="WDM50" s="117"/>
      <c r="WDN50" s="117"/>
      <c r="WDO50" s="117"/>
      <c r="WDP50" s="117"/>
      <c r="WDQ50" s="117"/>
      <c r="WDR50" s="117"/>
      <c r="WDS50" s="117"/>
      <c r="WDT50" s="117"/>
      <c r="WDU50" s="117"/>
      <c r="WDV50" s="117"/>
      <c r="WDW50" s="117"/>
      <c r="WDX50" s="117"/>
      <c r="WDY50" s="117"/>
      <c r="WDZ50" s="117"/>
      <c r="WEA50" s="117"/>
      <c r="WEB50" s="117"/>
      <c r="WEC50" s="117"/>
      <c r="WED50" s="117"/>
      <c r="WEE50" s="117"/>
      <c r="WEF50" s="117"/>
      <c r="WEG50" s="117"/>
      <c r="WEH50" s="117"/>
      <c r="WEI50" s="117"/>
      <c r="WEJ50" s="117"/>
      <c r="WEK50" s="117"/>
      <c r="WEL50" s="117"/>
      <c r="WEM50" s="117"/>
      <c r="WEN50" s="117"/>
      <c r="WEO50" s="117"/>
      <c r="WEP50" s="117"/>
      <c r="WEQ50" s="117"/>
      <c r="WER50" s="117"/>
      <c r="WES50" s="117"/>
      <c r="WET50" s="117"/>
      <c r="WEU50" s="117"/>
      <c r="WEV50" s="117"/>
      <c r="WEW50" s="117"/>
      <c r="WEX50" s="117"/>
      <c r="WEY50" s="117"/>
      <c r="WEZ50" s="117"/>
      <c r="WFA50" s="117"/>
      <c r="WFB50" s="117"/>
      <c r="WFC50" s="117"/>
      <c r="WFD50" s="117"/>
      <c r="WFE50" s="117"/>
      <c r="WFF50" s="117"/>
      <c r="WFG50" s="117"/>
      <c r="WFH50" s="117"/>
      <c r="WFI50" s="117"/>
      <c r="WFJ50" s="117"/>
      <c r="WFK50" s="117"/>
      <c r="WFL50" s="117"/>
      <c r="WFM50" s="117"/>
      <c r="WFN50" s="117"/>
      <c r="WFO50" s="117"/>
      <c r="WFP50" s="117"/>
      <c r="WFQ50" s="117"/>
      <c r="WFR50" s="117"/>
      <c r="WFS50" s="117"/>
      <c r="WFT50" s="117"/>
      <c r="WFU50" s="117"/>
      <c r="WFV50" s="117"/>
      <c r="WFW50" s="117"/>
      <c r="WFX50" s="117"/>
      <c r="WFY50" s="117"/>
      <c r="WFZ50" s="117"/>
      <c r="WGA50" s="117"/>
      <c r="WGB50" s="117"/>
      <c r="WGC50" s="117"/>
      <c r="WGD50" s="117"/>
      <c r="WGE50" s="117"/>
      <c r="WGF50" s="117"/>
      <c r="WGG50" s="117"/>
      <c r="WGH50" s="117"/>
      <c r="WGI50" s="117"/>
      <c r="WGJ50" s="117"/>
      <c r="WGK50" s="117"/>
      <c r="WGL50" s="117"/>
      <c r="WGM50" s="117"/>
      <c r="WGN50" s="117"/>
      <c r="WGO50" s="117"/>
      <c r="WGP50" s="117"/>
      <c r="WGQ50" s="117"/>
      <c r="WGR50" s="117"/>
      <c r="WGS50" s="117"/>
      <c r="WGT50" s="117"/>
      <c r="WGU50" s="117"/>
      <c r="WGV50" s="117"/>
      <c r="WGW50" s="117"/>
      <c r="WGX50" s="117"/>
      <c r="WGY50" s="117"/>
      <c r="WGZ50" s="117"/>
      <c r="WHA50" s="117"/>
      <c r="WHB50" s="117"/>
      <c r="WHC50" s="117"/>
      <c r="WHD50" s="117"/>
      <c r="WHE50" s="117"/>
      <c r="WHF50" s="117"/>
      <c r="WHG50" s="117"/>
      <c r="WHH50" s="117"/>
      <c r="WHI50" s="117"/>
      <c r="WHJ50" s="117"/>
      <c r="WHK50" s="117"/>
      <c r="WHL50" s="117"/>
      <c r="WHM50" s="117"/>
      <c r="WHN50" s="117"/>
      <c r="WHO50" s="117"/>
      <c r="WHP50" s="117"/>
      <c r="WHQ50" s="117"/>
      <c r="WHR50" s="117"/>
      <c r="WHS50" s="117"/>
      <c r="WHT50" s="117"/>
      <c r="WHU50" s="117"/>
      <c r="WHV50" s="117"/>
      <c r="WHW50" s="117"/>
      <c r="WHX50" s="117"/>
      <c r="WHY50" s="117"/>
      <c r="WHZ50" s="117"/>
      <c r="WIA50" s="117"/>
      <c r="WIB50" s="117"/>
      <c r="WIC50" s="117"/>
      <c r="WID50" s="117"/>
      <c r="WIE50" s="117"/>
      <c r="WIF50" s="117"/>
      <c r="WIG50" s="117"/>
      <c r="WIH50" s="117"/>
      <c r="WII50" s="117"/>
      <c r="WIJ50" s="117"/>
      <c r="WIK50" s="117"/>
      <c r="WIL50" s="117"/>
      <c r="WIM50" s="117"/>
      <c r="WIN50" s="117"/>
      <c r="WIO50" s="117"/>
      <c r="WIP50" s="117"/>
      <c r="WIQ50" s="117"/>
      <c r="WIR50" s="117"/>
      <c r="WIS50" s="117"/>
      <c r="WIT50" s="117"/>
      <c r="WIU50" s="117"/>
      <c r="WIV50" s="117"/>
      <c r="WIW50" s="117"/>
      <c r="WIX50" s="117"/>
      <c r="WIY50" s="117"/>
      <c r="WIZ50" s="117"/>
      <c r="WJA50" s="117"/>
      <c r="WJB50" s="117"/>
      <c r="WJC50" s="117"/>
      <c r="WJD50" s="117"/>
      <c r="WJE50" s="117"/>
      <c r="WJF50" s="117"/>
      <c r="WJG50" s="117"/>
      <c r="WJH50" s="117"/>
      <c r="WJI50" s="117"/>
      <c r="WJJ50" s="117"/>
      <c r="WJK50" s="117"/>
      <c r="WJL50" s="117"/>
      <c r="WJM50" s="117"/>
      <c r="WJN50" s="117"/>
      <c r="WJO50" s="117"/>
      <c r="WJP50" s="117"/>
      <c r="WJQ50" s="117"/>
      <c r="WJR50" s="117"/>
      <c r="WJS50" s="117"/>
      <c r="WJT50" s="117"/>
      <c r="WJU50" s="117"/>
      <c r="WJV50" s="117"/>
      <c r="WJW50" s="117"/>
      <c r="WJX50" s="117"/>
      <c r="WJY50" s="117"/>
      <c r="WJZ50" s="117"/>
      <c r="WKA50" s="117"/>
      <c r="WKB50" s="117"/>
      <c r="WKC50" s="117"/>
      <c r="WKD50" s="117"/>
      <c r="WKE50" s="117"/>
      <c r="WKF50" s="117"/>
      <c r="WKG50" s="117"/>
      <c r="WKH50" s="117"/>
      <c r="WKI50" s="117"/>
      <c r="WKJ50" s="117"/>
      <c r="WKK50" s="117"/>
      <c r="WKL50" s="117"/>
      <c r="WKM50" s="117"/>
      <c r="WKN50" s="117"/>
      <c r="WKO50" s="117"/>
      <c r="WKP50" s="117"/>
      <c r="WKQ50" s="117"/>
      <c r="WKR50" s="117"/>
      <c r="WKS50" s="117"/>
      <c r="WKT50" s="117"/>
      <c r="WKU50" s="117"/>
      <c r="WKV50" s="117"/>
      <c r="WKW50" s="117"/>
      <c r="WKX50" s="117"/>
      <c r="WKY50" s="117"/>
      <c r="WKZ50" s="117"/>
      <c r="WLA50" s="117"/>
      <c r="WLB50" s="117"/>
      <c r="WLC50" s="117"/>
      <c r="WLD50" s="117"/>
      <c r="WLE50" s="117"/>
      <c r="WLF50" s="117"/>
      <c r="WLG50" s="117"/>
      <c r="WLH50" s="117"/>
      <c r="WLI50" s="117"/>
      <c r="WLJ50" s="117"/>
      <c r="WLK50" s="117"/>
      <c r="WLL50" s="117"/>
      <c r="WLM50" s="117"/>
      <c r="WLN50" s="117"/>
      <c r="WLO50" s="117"/>
      <c r="WLP50" s="117"/>
      <c r="WLQ50" s="117"/>
      <c r="WLR50" s="117"/>
      <c r="WLS50" s="117"/>
      <c r="WLT50" s="117"/>
      <c r="WLU50" s="117"/>
      <c r="WLV50" s="117"/>
      <c r="WLW50" s="117"/>
      <c r="WLX50" s="117"/>
      <c r="WLY50" s="117"/>
      <c r="WLZ50" s="117"/>
      <c r="WMA50" s="117"/>
      <c r="WMB50" s="117"/>
      <c r="WMC50" s="117"/>
      <c r="WMD50" s="117"/>
      <c r="WME50" s="117"/>
      <c r="WMF50" s="117"/>
      <c r="WMG50" s="117"/>
      <c r="WMH50" s="117"/>
      <c r="WMI50" s="117"/>
      <c r="WMJ50" s="117"/>
      <c r="WMK50" s="117"/>
      <c r="WML50" s="117"/>
      <c r="WMM50" s="117"/>
      <c r="WMN50" s="117"/>
      <c r="WMO50" s="117"/>
      <c r="WMP50" s="117"/>
      <c r="WMQ50" s="117"/>
      <c r="WMR50" s="117"/>
      <c r="WMS50" s="117"/>
      <c r="WMT50" s="117"/>
      <c r="WMU50" s="117"/>
      <c r="WMV50" s="117"/>
      <c r="WMW50" s="117"/>
      <c r="WMX50" s="117"/>
      <c r="WMY50" s="117"/>
      <c r="WMZ50" s="117"/>
      <c r="WNA50" s="117"/>
      <c r="WNB50" s="117"/>
      <c r="WNC50" s="117"/>
      <c r="WND50" s="117"/>
      <c r="WNE50" s="117"/>
      <c r="WNF50" s="117"/>
      <c r="WNG50" s="117"/>
      <c r="WNH50" s="117"/>
      <c r="WNI50" s="117"/>
      <c r="WNJ50" s="117"/>
      <c r="WNK50" s="117"/>
      <c r="WNL50" s="117"/>
      <c r="WNM50" s="117"/>
      <c r="WNN50" s="117"/>
      <c r="WNO50" s="117"/>
      <c r="WNP50" s="117"/>
      <c r="WNQ50" s="117"/>
      <c r="WNR50" s="117"/>
      <c r="WNS50" s="117"/>
      <c r="WNT50" s="117"/>
      <c r="WNU50" s="117"/>
      <c r="WNV50" s="117"/>
      <c r="WNW50" s="117"/>
      <c r="WNX50" s="117"/>
      <c r="WNY50" s="117"/>
      <c r="WNZ50" s="117"/>
      <c r="WOA50" s="117"/>
      <c r="WOB50" s="117"/>
      <c r="WOC50" s="117"/>
      <c r="WOD50" s="117"/>
      <c r="WOE50" s="117"/>
      <c r="WOF50" s="117"/>
      <c r="WOG50" s="117"/>
      <c r="WOH50" s="117"/>
      <c r="WOI50" s="117"/>
      <c r="WOJ50" s="117"/>
      <c r="WOK50" s="117"/>
      <c r="WOL50" s="117"/>
      <c r="WOM50" s="117"/>
      <c r="WON50" s="117"/>
      <c r="WOO50" s="117"/>
      <c r="WOP50" s="117"/>
      <c r="WOQ50" s="117"/>
      <c r="WOR50" s="117"/>
      <c r="WOS50" s="117"/>
      <c r="WOT50" s="117"/>
      <c r="WOU50" s="117"/>
      <c r="WOV50" s="117"/>
      <c r="WOW50" s="117"/>
      <c r="WOX50" s="117"/>
      <c r="WOY50" s="117"/>
      <c r="WOZ50" s="117"/>
      <c r="WPA50" s="117"/>
      <c r="WPB50" s="117"/>
      <c r="WPC50" s="117"/>
      <c r="WPD50" s="117"/>
      <c r="WPE50" s="117"/>
      <c r="WPF50" s="117"/>
      <c r="WPG50" s="117"/>
      <c r="WPH50" s="117"/>
      <c r="WPI50" s="117"/>
      <c r="WPJ50" s="117"/>
      <c r="WPK50" s="117"/>
      <c r="WPL50" s="117"/>
      <c r="WPM50" s="117"/>
      <c r="WPN50" s="117"/>
      <c r="WPO50" s="117"/>
      <c r="WPP50" s="117"/>
      <c r="WPQ50" s="117"/>
      <c r="WPR50" s="117"/>
      <c r="WPS50" s="117"/>
      <c r="WPT50" s="117"/>
      <c r="WPU50" s="117"/>
      <c r="WPV50" s="117"/>
      <c r="WPW50" s="117"/>
      <c r="WPX50" s="117"/>
      <c r="WPY50" s="117"/>
      <c r="WPZ50" s="117"/>
      <c r="WQA50" s="117"/>
      <c r="WQB50" s="117"/>
      <c r="WQC50" s="117"/>
      <c r="WQD50" s="117"/>
      <c r="WQE50" s="117"/>
      <c r="WQF50" s="117"/>
      <c r="WQG50" s="117"/>
      <c r="WQH50" s="117"/>
      <c r="WQI50" s="117"/>
      <c r="WQJ50" s="117"/>
      <c r="WQK50" s="117"/>
      <c r="WQL50" s="117"/>
      <c r="WQM50" s="117"/>
      <c r="WQN50" s="117"/>
      <c r="WQO50" s="117"/>
      <c r="WQP50" s="117"/>
      <c r="WQQ50" s="117"/>
      <c r="WQR50" s="117"/>
      <c r="WQS50" s="117"/>
      <c r="WQT50" s="117"/>
      <c r="WQU50" s="117"/>
      <c r="WQV50" s="117"/>
      <c r="WQW50" s="117"/>
      <c r="WQX50" s="117"/>
      <c r="WQY50" s="117"/>
      <c r="WQZ50" s="117"/>
      <c r="WRA50" s="117"/>
      <c r="WRB50" s="117"/>
      <c r="WRC50" s="117"/>
      <c r="WRD50" s="117"/>
      <c r="WRE50" s="117"/>
      <c r="WRF50" s="117"/>
      <c r="WRG50" s="117"/>
      <c r="WRH50" s="117"/>
      <c r="WRI50" s="117"/>
      <c r="WRJ50" s="117"/>
      <c r="WRK50" s="117"/>
      <c r="WRL50" s="117"/>
      <c r="WRM50" s="117"/>
      <c r="WRN50" s="117"/>
      <c r="WRO50" s="117"/>
      <c r="WRP50" s="117"/>
      <c r="WRQ50" s="117"/>
      <c r="WRR50" s="117"/>
      <c r="WRS50" s="117"/>
      <c r="WRT50" s="117"/>
      <c r="WRU50" s="117"/>
      <c r="WRV50" s="117"/>
      <c r="WRW50" s="117"/>
      <c r="WRX50" s="117"/>
      <c r="WRY50" s="117"/>
      <c r="WRZ50" s="117"/>
      <c r="WSA50" s="117"/>
      <c r="WSB50" s="117"/>
      <c r="WSC50" s="117"/>
      <c r="WSD50" s="117"/>
      <c r="WSE50" s="117"/>
      <c r="WSF50" s="117"/>
      <c r="WSG50" s="117"/>
      <c r="WSH50" s="117"/>
      <c r="WSI50" s="117"/>
      <c r="WSJ50" s="117"/>
      <c r="WSK50" s="117"/>
      <c r="WSL50" s="117"/>
      <c r="WSM50" s="117"/>
      <c r="WSN50" s="117"/>
      <c r="WSO50" s="117"/>
      <c r="WSP50" s="117"/>
      <c r="WSQ50" s="117"/>
      <c r="WSR50" s="117"/>
      <c r="WSS50" s="117"/>
      <c r="WST50" s="117"/>
      <c r="WSU50" s="117"/>
      <c r="WSV50" s="117"/>
      <c r="WSW50" s="117"/>
      <c r="WSX50" s="117"/>
      <c r="WSY50" s="117"/>
      <c r="WSZ50" s="117"/>
      <c r="WTA50" s="117"/>
      <c r="WTB50" s="117"/>
      <c r="WTC50" s="117"/>
      <c r="WTD50" s="117"/>
      <c r="WTE50" s="117"/>
      <c r="WTF50" s="117"/>
      <c r="WTG50" s="117"/>
      <c r="WTH50" s="117"/>
      <c r="WTI50" s="117"/>
      <c r="WTJ50" s="117"/>
      <c r="WTK50" s="117"/>
      <c r="WTL50" s="117"/>
      <c r="WTM50" s="117"/>
      <c r="WTN50" s="117"/>
      <c r="WTO50" s="117"/>
      <c r="WTP50" s="117"/>
      <c r="WTQ50" s="117"/>
      <c r="WTR50" s="117"/>
      <c r="WTS50" s="117"/>
      <c r="WTT50" s="117"/>
      <c r="WTU50" s="117"/>
      <c r="WTV50" s="117"/>
      <c r="WTW50" s="117"/>
      <c r="WTX50" s="117"/>
      <c r="WTY50" s="117"/>
      <c r="WTZ50" s="117"/>
      <c r="WUA50" s="117"/>
      <c r="WUB50" s="117"/>
      <c r="WUC50" s="117"/>
      <c r="WUD50" s="117"/>
      <c r="WUE50" s="117"/>
      <c r="WUF50" s="117"/>
      <c r="WUG50" s="117"/>
      <c r="WUH50" s="117"/>
      <c r="WUI50" s="117"/>
      <c r="WUJ50" s="117"/>
      <c r="WUK50" s="117"/>
      <c r="WUL50" s="117"/>
      <c r="WUM50" s="117"/>
      <c r="WUN50" s="117"/>
      <c r="WUO50" s="117"/>
      <c r="WUP50" s="117"/>
      <c r="WUQ50" s="117"/>
      <c r="WUR50" s="117"/>
      <c r="WUS50" s="117"/>
      <c r="WUT50" s="117"/>
      <c r="WUU50" s="117"/>
      <c r="WUV50" s="117"/>
      <c r="WUW50" s="117"/>
      <c r="WUX50" s="117"/>
      <c r="WUY50" s="117"/>
      <c r="WUZ50" s="117"/>
      <c r="WVA50" s="117"/>
      <c r="WVB50" s="117"/>
      <c r="WVC50" s="117"/>
      <c r="WVD50" s="117"/>
      <c r="WVE50" s="117"/>
      <c r="WVF50" s="117"/>
      <c r="WVG50" s="117"/>
      <c r="WVH50" s="117"/>
      <c r="WVI50" s="117"/>
      <c r="WVJ50" s="117"/>
      <c r="WVK50" s="117"/>
      <c r="WVL50" s="117"/>
      <c r="WVM50" s="117"/>
      <c r="WVN50" s="117"/>
      <c r="WVO50" s="117"/>
      <c r="WVP50" s="117"/>
      <c r="WVQ50" s="117"/>
      <c r="WVR50" s="117"/>
      <c r="WVS50" s="117"/>
      <c r="WVT50" s="117"/>
      <c r="WVU50" s="117"/>
      <c r="WVV50" s="117"/>
      <c r="WVW50" s="117"/>
      <c r="WVX50" s="117"/>
      <c r="WVY50" s="117"/>
      <c r="WVZ50" s="117"/>
      <c r="WWA50" s="117"/>
      <c r="WWB50" s="117"/>
      <c r="WWC50" s="117"/>
      <c r="WWD50" s="117"/>
      <c r="WWE50" s="117"/>
      <c r="WWF50" s="117"/>
      <c r="WWG50" s="117"/>
      <c r="WWH50" s="117"/>
      <c r="WWI50" s="117"/>
      <c r="WWJ50" s="117"/>
      <c r="WWK50" s="117"/>
      <c r="WWL50" s="117"/>
      <c r="WWM50" s="117"/>
      <c r="WWN50" s="117"/>
      <c r="WWO50" s="117"/>
      <c r="WWP50" s="117"/>
      <c r="WWQ50" s="117"/>
      <c r="WWR50" s="117"/>
      <c r="WWS50" s="117"/>
      <c r="WWT50" s="117"/>
      <c r="WWU50" s="117"/>
      <c r="WWV50" s="117"/>
      <c r="WWW50" s="117"/>
      <c r="WWX50" s="117"/>
      <c r="WWY50" s="117"/>
      <c r="WWZ50" s="117"/>
      <c r="WXA50" s="117"/>
      <c r="WXB50" s="117"/>
      <c r="WXC50" s="117"/>
      <c r="WXD50" s="117"/>
      <c r="WXE50" s="117"/>
      <c r="WXF50" s="117"/>
      <c r="WXG50" s="117"/>
      <c r="WXH50" s="117"/>
      <c r="WXI50" s="117"/>
      <c r="WXJ50" s="117"/>
      <c r="WXK50" s="117"/>
      <c r="WXL50" s="117"/>
      <c r="WXM50" s="117"/>
      <c r="WXN50" s="117"/>
      <c r="WXO50" s="117"/>
      <c r="WXP50" s="117"/>
      <c r="WXQ50" s="117"/>
      <c r="WXR50" s="117"/>
      <c r="WXS50" s="117"/>
      <c r="WXT50" s="117"/>
      <c r="WXU50" s="117"/>
      <c r="WXV50" s="117"/>
      <c r="WXW50" s="117"/>
      <c r="WXX50" s="117"/>
      <c r="WXY50" s="117"/>
      <c r="WXZ50" s="117"/>
      <c r="WYA50" s="117"/>
      <c r="WYB50" s="117"/>
      <c r="WYC50" s="117"/>
      <c r="WYD50" s="117"/>
      <c r="WYE50" s="117"/>
      <c r="WYF50" s="117"/>
      <c r="WYG50" s="117"/>
      <c r="WYH50" s="117"/>
      <c r="WYI50" s="117"/>
      <c r="WYJ50" s="117"/>
      <c r="WYK50" s="117"/>
      <c r="WYL50" s="117"/>
      <c r="WYM50" s="117"/>
      <c r="WYN50" s="117"/>
      <c r="WYO50" s="117"/>
      <c r="WYP50" s="117"/>
      <c r="WYQ50" s="117"/>
      <c r="WYR50" s="117"/>
      <c r="WYS50" s="117"/>
      <c r="WYT50" s="117"/>
      <c r="WYU50" s="117"/>
      <c r="WYV50" s="117"/>
      <c r="WYW50" s="117"/>
      <c r="WYX50" s="117"/>
      <c r="WYY50" s="117"/>
      <c r="WYZ50" s="117"/>
      <c r="WZA50" s="117"/>
      <c r="WZB50" s="117"/>
      <c r="WZC50" s="117"/>
      <c r="WZD50" s="117"/>
      <c r="WZE50" s="117"/>
      <c r="WZF50" s="117"/>
      <c r="WZG50" s="117"/>
      <c r="WZH50" s="117"/>
      <c r="WZI50" s="117"/>
      <c r="WZJ50" s="117"/>
      <c r="WZK50" s="117"/>
      <c r="WZL50" s="117"/>
      <c r="WZM50" s="117"/>
      <c r="WZN50" s="117"/>
      <c r="WZO50" s="117"/>
      <c r="WZP50" s="117"/>
      <c r="WZQ50" s="117"/>
      <c r="WZR50" s="117"/>
      <c r="WZS50" s="117"/>
      <c r="WZT50" s="117"/>
      <c r="WZU50" s="117"/>
      <c r="WZV50" s="117"/>
      <c r="WZW50" s="117"/>
      <c r="WZX50" s="117"/>
      <c r="WZY50" s="117"/>
      <c r="WZZ50" s="117"/>
      <c r="XAA50" s="117"/>
      <c r="XAB50" s="117"/>
      <c r="XAC50" s="117"/>
      <c r="XAD50" s="117"/>
      <c r="XAE50" s="117"/>
      <c r="XAF50" s="117"/>
      <c r="XAG50" s="117"/>
      <c r="XAH50" s="117"/>
      <c r="XAI50" s="117"/>
      <c r="XAJ50" s="117"/>
      <c r="XAK50" s="117"/>
      <c r="XAL50" s="117"/>
      <c r="XAM50" s="117"/>
      <c r="XAN50" s="117"/>
      <c r="XAO50" s="117"/>
      <c r="XAP50" s="117"/>
      <c r="XAQ50" s="117"/>
      <c r="XAR50" s="117"/>
      <c r="XAS50" s="117"/>
      <c r="XAT50" s="117"/>
      <c r="XAU50" s="117"/>
      <c r="XAV50" s="117"/>
      <c r="XAW50" s="117"/>
      <c r="XAX50" s="117"/>
      <c r="XAY50" s="117"/>
      <c r="XAZ50" s="117"/>
      <c r="XBA50" s="117"/>
      <c r="XBB50" s="117"/>
      <c r="XBC50" s="117"/>
      <c r="XBD50" s="117"/>
      <c r="XBE50" s="117"/>
      <c r="XBF50" s="117"/>
      <c r="XBG50" s="117"/>
      <c r="XBH50" s="117"/>
      <c r="XBI50" s="117"/>
      <c r="XBJ50" s="117"/>
      <c r="XBK50" s="117"/>
      <c r="XBL50" s="117"/>
      <c r="XBM50" s="117"/>
      <c r="XBN50" s="117"/>
      <c r="XBO50" s="117"/>
      <c r="XBP50" s="117"/>
      <c r="XBQ50" s="117"/>
      <c r="XBR50" s="117"/>
      <c r="XBS50" s="117"/>
      <c r="XBT50" s="117"/>
      <c r="XBU50" s="117"/>
      <c r="XBV50" s="117"/>
      <c r="XBW50" s="117"/>
      <c r="XBX50" s="117"/>
      <c r="XBY50" s="117"/>
      <c r="XBZ50" s="117"/>
      <c r="XCA50" s="117"/>
      <c r="XCB50" s="117"/>
      <c r="XCC50" s="117"/>
      <c r="XCD50" s="117"/>
      <c r="XCE50" s="117"/>
      <c r="XCF50" s="117"/>
      <c r="XCG50" s="117"/>
      <c r="XCH50" s="117"/>
      <c r="XCI50" s="117"/>
      <c r="XCJ50" s="117"/>
      <c r="XCK50" s="117"/>
      <c r="XCL50" s="117"/>
      <c r="XCM50" s="117"/>
      <c r="XCN50" s="117"/>
      <c r="XCO50" s="117"/>
      <c r="XCP50" s="117"/>
      <c r="XCQ50" s="117"/>
      <c r="XCR50" s="117"/>
      <c r="XCS50" s="117"/>
      <c r="XCT50" s="117"/>
      <c r="XCU50" s="117"/>
      <c r="XCV50" s="117"/>
      <c r="XCW50" s="117"/>
      <c r="XCX50" s="117"/>
      <c r="XCY50" s="117"/>
      <c r="XCZ50" s="117"/>
      <c r="XDA50" s="117"/>
      <c r="XDB50" s="117"/>
      <c r="XDC50" s="117"/>
      <c r="XDD50" s="117"/>
      <c r="XDE50" s="117"/>
      <c r="XDF50" s="117"/>
      <c r="XDG50" s="117"/>
      <c r="XDH50" s="117"/>
      <c r="XDI50" s="117"/>
      <c r="XDJ50" s="117"/>
      <c r="XDK50" s="117"/>
      <c r="XDL50" s="117"/>
      <c r="XDM50" s="117"/>
      <c r="XDN50" s="117"/>
      <c r="XDO50" s="117"/>
      <c r="XDP50" s="117"/>
      <c r="XDQ50" s="117"/>
      <c r="XDR50" s="117"/>
      <c r="XDS50" s="117"/>
      <c r="XDT50" s="117"/>
      <c r="XDU50" s="117"/>
      <c r="XDV50" s="117"/>
      <c r="XDW50" s="117"/>
      <c r="XDX50" s="117"/>
      <c r="XDY50" s="117"/>
      <c r="XDZ50" s="117"/>
      <c r="XEA50" s="117"/>
      <c r="XEB50" s="117"/>
      <c r="XEC50" s="117"/>
      <c r="XED50" s="117"/>
      <c r="XEE50" s="117"/>
      <c r="XEF50" s="117"/>
      <c r="XEG50" s="117"/>
      <c r="XEH50" s="117"/>
      <c r="XEI50" s="117"/>
      <c r="XEJ50" s="117"/>
      <c r="XEK50" s="117"/>
      <c r="XEL50" s="117"/>
      <c r="XEM50" s="117"/>
      <c r="XEN50" s="117"/>
      <c r="XEO50" s="117"/>
      <c r="XEP50" s="117"/>
      <c r="XEQ50" s="117"/>
      <c r="XER50" s="117"/>
      <c r="XES50" s="117"/>
      <c r="XET50" s="117"/>
      <c r="XEU50" s="117"/>
      <c r="XEV50" s="117"/>
      <c r="XEW50" s="117"/>
      <c r="XEX50" s="117"/>
      <c r="XEY50" s="117"/>
      <c r="XEZ50" s="117"/>
      <c r="XFA50" s="117"/>
      <c r="XFB50" s="117"/>
      <c r="XFC50" s="117"/>
      <c r="XFD50" s="117"/>
    </row>
    <row r="51" spans="1:16384" s="210" customFormat="1" ht="13.5" thickBot="1" x14ac:dyDescent="0.25">
      <c r="A51" s="838" t="s">
        <v>1224</v>
      </c>
      <c r="B51" s="839"/>
      <c r="C51" s="209">
        <f>C47+C50</f>
        <v>0</v>
      </c>
      <c r="D51" s="209">
        <f>D47+D50</f>
        <v>0</v>
      </c>
      <c r="E51" s="209">
        <f t="shared" ref="E51:F51" si="7">E47+E50</f>
        <v>0</v>
      </c>
      <c r="F51" s="209">
        <f t="shared" si="7"/>
        <v>0</v>
      </c>
      <c r="G51" s="209">
        <f t="shared" si="0"/>
        <v>0</v>
      </c>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7"/>
      <c r="EI51" s="117"/>
      <c r="EJ51" s="117"/>
      <c r="EK51" s="117"/>
      <c r="EL51" s="117"/>
      <c r="EM51" s="117"/>
      <c r="EN51" s="117"/>
      <c r="EO51" s="117"/>
      <c r="EP51" s="117"/>
      <c r="EQ51" s="117"/>
      <c r="ER51" s="117"/>
      <c r="ES51" s="117"/>
      <c r="ET51" s="117"/>
      <c r="EU51" s="117"/>
      <c r="EV51" s="117"/>
      <c r="EW51" s="117"/>
      <c r="EX51" s="117"/>
      <c r="EY51" s="117"/>
      <c r="EZ51" s="117"/>
      <c r="FA51" s="117"/>
      <c r="FB51" s="117"/>
      <c r="FC51" s="117"/>
      <c r="FD51" s="117"/>
      <c r="FE51" s="117"/>
      <c r="FF51" s="117"/>
      <c r="FG51" s="117"/>
      <c r="FH51" s="117"/>
      <c r="FI51" s="117"/>
      <c r="FJ51" s="117"/>
      <c r="FK51" s="117"/>
      <c r="FL51" s="117"/>
      <c r="FM51" s="117"/>
      <c r="FN51" s="117"/>
      <c r="FO51" s="117"/>
      <c r="FP51" s="117"/>
      <c r="FQ51" s="117"/>
      <c r="FR51" s="117"/>
      <c r="FS51" s="117"/>
      <c r="FT51" s="117"/>
      <c r="FU51" s="117"/>
      <c r="FV51" s="117"/>
      <c r="FW51" s="117"/>
      <c r="FX51" s="117"/>
      <c r="FY51" s="117"/>
      <c r="FZ51" s="117"/>
      <c r="GA51" s="117"/>
      <c r="GB51" s="117"/>
      <c r="GC51" s="117"/>
      <c r="GD51" s="117"/>
      <c r="GE51" s="117"/>
      <c r="GF51" s="117"/>
      <c r="GG51" s="117"/>
      <c r="GH51" s="117"/>
      <c r="GI51" s="117"/>
      <c r="GJ51" s="117"/>
      <c r="GK51" s="117"/>
      <c r="GL51" s="117"/>
      <c r="GM51" s="117"/>
      <c r="GN51" s="117"/>
      <c r="GO51" s="117"/>
      <c r="GP51" s="117"/>
      <c r="GQ51" s="117"/>
      <c r="GR51" s="117"/>
      <c r="GS51" s="117"/>
      <c r="GT51" s="117"/>
      <c r="GU51" s="117"/>
      <c r="GV51" s="117"/>
      <c r="GW51" s="117"/>
      <c r="GX51" s="117"/>
      <c r="GY51" s="117"/>
      <c r="GZ51" s="117"/>
      <c r="HA51" s="117"/>
      <c r="HB51" s="117"/>
      <c r="HC51" s="117"/>
      <c r="HD51" s="117"/>
      <c r="HE51" s="117"/>
      <c r="HF51" s="117"/>
      <c r="HG51" s="117"/>
      <c r="HH51" s="117"/>
      <c r="HI51" s="117"/>
      <c r="HJ51" s="117"/>
      <c r="HK51" s="117"/>
      <c r="HL51" s="117"/>
      <c r="HM51" s="117"/>
      <c r="HN51" s="117"/>
      <c r="HO51" s="117"/>
      <c r="HP51" s="117"/>
      <c r="HQ51" s="117"/>
      <c r="HR51" s="117"/>
      <c r="HS51" s="117"/>
      <c r="HT51" s="117"/>
      <c r="HU51" s="117"/>
      <c r="HV51" s="117"/>
      <c r="HW51" s="117"/>
      <c r="HX51" s="117"/>
      <c r="HY51" s="117"/>
      <c r="HZ51" s="117"/>
      <c r="IA51" s="117"/>
      <c r="IB51" s="117"/>
      <c r="IC51" s="117"/>
      <c r="ID51" s="117"/>
      <c r="IE51" s="117"/>
      <c r="IF51" s="117"/>
      <c r="IG51" s="117"/>
      <c r="IH51" s="117"/>
      <c r="II51" s="117"/>
      <c r="IJ51" s="117"/>
      <c r="IK51" s="117"/>
      <c r="IL51" s="117"/>
      <c r="IM51" s="117"/>
      <c r="IN51" s="117"/>
      <c r="IO51" s="117"/>
      <c r="IP51" s="117"/>
      <c r="IQ51" s="117"/>
      <c r="IR51" s="117"/>
      <c r="IS51" s="117"/>
      <c r="IT51" s="117"/>
      <c r="IU51" s="117"/>
      <c r="IV51" s="117"/>
      <c r="IW51" s="117"/>
      <c r="IX51" s="117"/>
      <c r="IY51" s="117"/>
      <c r="IZ51" s="117"/>
      <c r="JA51" s="117"/>
      <c r="JB51" s="117"/>
      <c r="JC51" s="117"/>
      <c r="JD51" s="117"/>
      <c r="JE51" s="117"/>
      <c r="JF51" s="117"/>
      <c r="JG51" s="117"/>
      <c r="JH51" s="117"/>
      <c r="JI51" s="117"/>
      <c r="JJ51" s="117"/>
      <c r="JK51" s="117"/>
      <c r="JL51" s="117"/>
      <c r="JM51" s="117"/>
      <c r="JN51" s="117"/>
      <c r="JO51" s="117"/>
      <c r="JP51" s="117"/>
      <c r="JQ51" s="117"/>
      <c r="JR51" s="117"/>
      <c r="JS51" s="117"/>
      <c r="JT51" s="117"/>
      <c r="JU51" s="117"/>
      <c r="JV51" s="117"/>
      <c r="JW51" s="117"/>
      <c r="JX51" s="117"/>
      <c r="JY51" s="117"/>
      <c r="JZ51" s="117"/>
      <c r="KA51" s="117"/>
      <c r="KB51" s="117"/>
      <c r="KC51" s="117"/>
      <c r="KD51" s="117"/>
      <c r="KE51" s="117"/>
      <c r="KF51" s="117"/>
      <c r="KG51" s="117"/>
      <c r="KH51" s="117"/>
      <c r="KI51" s="117"/>
      <c r="KJ51" s="117"/>
      <c r="KK51" s="117"/>
      <c r="KL51" s="117"/>
      <c r="KM51" s="117"/>
      <c r="KN51" s="117"/>
      <c r="KO51" s="117"/>
      <c r="KP51" s="117"/>
      <c r="KQ51" s="117"/>
      <c r="KR51" s="117"/>
      <c r="KS51" s="117"/>
      <c r="KT51" s="117"/>
      <c r="KU51" s="117"/>
      <c r="KV51" s="117"/>
      <c r="KW51" s="117"/>
      <c r="KX51" s="117"/>
      <c r="KY51" s="117"/>
      <c r="KZ51" s="117"/>
      <c r="LA51" s="117"/>
      <c r="LB51" s="117"/>
      <c r="LC51" s="117"/>
      <c r="LD51" s="117"/>
      <c r="LE51" s="117"/>
      <c r="LF51" s="117"/>
      <c r="LG51" s="117"/>
      <c r="LH51" s="117"/>
      <c r="LI51" s="117"/>
      <c r="LJ51" s="117"/>
      <c r="LK51" s="117"/>
      <c r="LL51" s="117"/>
      <c r="LM51" s="117"/>
      <c r="LN51" s="117"/>
      <c r="LO51" s="117"/>
      <c r="LP51" s="117"/>
      <c r="LQ51" s="117"/>
      <c r="LR51" s="117"/>
      <c r="LS51" s="117"/>
      <c r="LT51" s="117"/>
      <c r="LU51" s="117"/>
      <c r="LV51" s="117"/>
      <c r="LW51" s="117"/>
      <c r="LX51" s="117"/>
      <c r="LY51" s="117"/>
      <c r="LZ51" s="117"/>
      <c r="MA51" s="117"/>
      <c r="MB51" s="117"/>
      <c r="MC51" s="117"/>
      <c r="MD51" s="117"/>
      <c r="ME51" s="117"/>
      <c r="MF51" s="117"/>
      <c r="MG51" s="117"/>
      <c r="MH51" s="117"/>
      <c r="MI51" s="117"/>
      <c r="MJ51" s="117"/>
      <c r="MK51" s="117"/>
      <c r="ML51" s="117"/>
      <c r="MM51" s="117"/>
      <c r="MN51" s="117"/>
      <c r="MO51" s="117"/>
      <c r="MP51" s="117"/>
      <c r="MQ51" s="117"/>
      <c r="MR51" s="117"/>
      <c r="MS51" s="117"/>
      <c r="MT51" s="117"/>
      <c r="MU51" s="117"/>
      <c r="MV51" s="117"/>
      <c r="MW51" s="117"/>
      <c r="MX51" s="117"/>
      <c r="MY51" s="117"/>
      <c r="MZ51" s="117"/>
      <c r="NA51" s="117"/>
      <c r="NB51" s="117"/>
      <c r="NC51" s="117"/>
      <c r="ND51" s="117"/>
      <c r="NE51" s="117"/>
      <c r="NF51" s="117"/>
      <c r="NG51" s="117"/>
      <c r="NH51" s="117"/>
      <c r="NI51" s="117"/>
      <c r="NJ51" s="117"/>
      <c r="NK51" s="117"/>
      <c r="NL51" s="117"/>
      <c r="NM51" s="117"/>
      <c r="NN51" s="117"/>
      <c r="NO51" s="117"/>
      <c r="NP51" s="117"/>
      <c r="NQ51" s="117"/>
      <c r="NR51" s="117"/>
      <c r="NS51" s="117"/>
      <c r="NT51" s="117"/>
      <c r="NU51" s="117"/>
      <c r="NV51" s="117"/>
      <c r="NW51" s="117"/>
      <c r="NX51" s="117"/>
      <c r="NY51" s="117"/>
      <c r="NZ51" s="117"/>
      <c r="OA51" s="117"/>
      <c r="OB51" s="117"/>
      <c r="OC51" s="117"/>
      <c r="OD51" s="117"/>
      <c r="OE51" s="117"/>
      <c r="OF51" s="117"/>
      <c r="OG51" s="117"/>
      <c r="OH51" s="117"/>
      <c r="OI51" s="117"/>
      <c r="OJ51" s="117"/>
      <c r="OK51" s="117"/>
      <c r="OL51" s="117"/>
      <c r="OM51" s="117"/>
      <c r="ON51" s="117"/>
      <c r="OO51" s="117"/>
      <c r="OP51" s="117"/>
      <c r="OQ51" s="117"/>
      <c r="OR51" s="117"/>
      <c r="OS51" s="117"/>
      <c r="OT51" s="117"/>
      <c r="OU51" s="117"/>
      <c r="OV51" s="117"/>
      <c r="OW51" s="117"/>
      <c r="OX51" s="117"/>
      <c r="OY51" s="117"/>
      <c r="OZ51" s="117"/>
      <c r="PA51" s="117"/>
      <c r="PB51" s="117"/>
      <c r="PC51" s="117"/>
      <c r="PD51" s="117"/>
      <c r="PE51" s="117"/>
      <c r="PF51" s="117"/>
      <c r="PG51" s="117"/>
      <c r="PH51" s="117"/>
      <c r="PI51" s="117"/>
      <c r="PJ51" s="117"/>
      <c r="PK51" s="117"/>
      <c r="PL51" s="117"/>
      <c r="PM51" s="117"/>
      <c r="PN51" s="117"/>
      <c r="PO51" s="117"/>
      <c r="PP51" s="117"/>
      <c r="PQ51" s="117"/>
      <c r="PR51" s="117"/>
      <c r="PS51" s="117"/>
      <c r="PT51" s="117"/>
      <c r="PU51" s="117"/>
      <c r="PV51" s="117"/>
      <c r="PW51" s="117"/>
      <c r="PX51" s="117"/>
      <c r="PY51" s="117"/>
      <c r="PZ51" s="117"/>
      <c r="QA51" s="117"/>
      <c r="QB51" s="117"/>
      <c r="QC51" s="117"/>
      <c r="QD51" s="117"/>
      <c r="QE51" s="117"/>
      <c r="QF51" s="117"/>
      <c r="QG51" s="117"/>
      <c r="QH51" s="117"/>
      <c r="QI51" s="117"/>
      <c r="QJ51" s="117"/>
      <c r="QK51" s="117"/>
      <c r="QL51" s="117"/>
      <c r="QM51" s="117"/>
      <c r="QN51" s="117"/>
      <c r="QO51" s="117"/>
      <c r="QP51" s="117"/>
      <c r="QQ51" s="117"/>
      <c r="QR51" s="117"/>
      <c r="QS51" s="117"/>
      <c r="QT51" s="117"/>
      <c r="QU51" s="117"/>
      <c r="QV51" s="117"/>
      <c r="QW51" s="117"/>
      <c r="QX51" s="117"/>
      <c r="QY51" s="117"/>
      <c r="QZ51" s="117"/>
      <c r="RA51" s="117"/>
      <c r="RB51" s="117"/>
      <c r="RC51" s="117"/>
      <c r="RD51" s="117"/>
      <c r="RE51" s="117"/>
      <c r="RF51" s="117"/>
      <c r="RG51" s="117"/>
      <c r="RH51" s="117"/>
      <c r="RI51" s="117"/>
      <c r="RJ51" s="117"/>
      <c r="RK51" s="117"/>
      <c r="RL51" s="117"/>
      <c r="RM51" s="117"/>
      <c r="RN51" s="117"/>
      <c r="RO51" s="117"/>
      <c r="RP51" s="117"/>
      <c r="RQ51" s="117"/>
      <c r="RR51" s="117"/>
      <c r="RS51" s="117"/>
      <c r="RT51" s="117"/>
      <c r="RU51" s="117"/>
      <c r="RV51" s="117"/>
      <c r="RW51" s="117"/>
      <c r="RX51" s="117"/>
      <c r="RY51" s="117"/>
      <c r="RZ51" s="117"/>
      <c r="SA51" s="117"/>
      <c r="SB51" s="117"/>
      <c r="SC51" s="117"/>
      <c r="SD51" s="117"/>
      <c r="SE51" s="117"/>
      <c r="SF51" s="117"/>
      <c r="SG51" s="117"/>
      <c r="SH51" s="117"/>
      <c r="SI51" s="117"/>
      <c r="SJ51" s="117"/>
      <c r="SK51" s="117"/>
      <c r="SL51" s="117"/>
      <c r="SM51" s="117"/>
      <c r="SN51" s="117"/>
      <c r="SO51" s="117"/>
      <c r="SP51" s="117"/>
      <c r="SQ51" s="117"/>
      <c r="SR51" s="117"/>
      <c r="SS51" s="117"/>
      <c r="ST51" s="117"/>
      <c r="SU51" s="117"/>
      <c r="SV51" s="117"/>
      <c r="SW51" s="117"/>
      <c r="SX51" s="117"/>
      <c r="SY51" s="117"/>
      <c r="SZ51" s="117"/>
      <c r="TA51" s="117"/>
      <c r="TB51" s="117"/>
      <c r="TC51" s="117"/>
      <c r="TD51" s="117"/>
      <c r="TE51" s="117"/>
      <c r="TF51" s="117"/>
      <c r="TG51" s="117"/>
      <c r="TH51" s="117"/>
      <c r="TI51" s="117"/>
      <c r="TJ51" s="117"/>
      <c r="TK51" s="117"/>
      <c r="TL51" s="117"/>
      <c r="TM51" s="117"/>
      <c r="TN51" s="117"/>
      <c r="TO51" s="117"/>
      <c r="TP51" s="117"/>
      <c r="TQ51" s="117"/>
      <c r="TR51" s="117"/>
      <c r="TS51" s="117"/>
      <c r="TT51" s="117"/>
      <c r="TU51" s="117"/>
      <c r="TV51" s="117"/>
      <c r="TW51" s="117"/>
      <c r="TX51" s="117"/>
      <c r="TY51" s="117"/>
      <c r="TZ51" s="117"/>
      <c r="UA51" s="117"/>
      <c r="UB51" s="117"/>
      <c r="UC51" s="117"/>
      <c r="UD51" s="117"/>
      <c r="UE51" s="117"/>
      <c r="UF51" s="117"/>
      <c r="UG51" s="117"/>
      <c r="UH51" s="117"/>
      <c r="UI51" s="117"/>
      <c r="UJ51" s="117"/>
      <c r="UK51" s="117"/>
      <c r="UL51" s="117"/>
      <c r="UM51" s="117"/>
      <c r="UN51" s="117"/>
      <c r="UO51" s="117"/>
      <c r="UP51" s="117"/>
      <c r="UQ51" s="117"/>
      <c r="UR51" s="117"/>
      <c r="US51" s="117"/>
      <c r="UT51" s="117"/>
      <c r="UU51" s="117"/>
      <c r="UV51" s="117"/>
      <c r="UW51" s="117"/>
      <c r="UX51" s="117"/>
      <c r="UY51" s="117"/>
      <c r="UZ51" s="117"/>
      <c r="VA51" s="117"/>
      <c r="VB51" s="117"/>
      <c r="VC51" s="117"/>
      <c r="VD51" s="117"/>
      <c r="VE51" s="117"/>
      <c r="VF51" s="117"/>
      <c r="VG51" s="117"/>
      <c r="VH51" s="117"/>
      <c r="VI51" s="117"/>
      <c r="VJ51" s="117"/>
      <c r="VK51" s="117"/>
      <c r="VL51" s="117"/>
      <c r="VM51" s="117"/>
      <c r="VN51" s="117"/>
      <c r="VO51" s="117"/>
      <c r="VP51" s="117"/>
      <c r="VQ51" s="117"/>
      <c r="VR51" s="117"/>
      <c r="VS51" s="117"/>
      <c r="VT51" s="117"/>
      <c r="VU51" s="117"/>
      <c r="VV51" s="117"/>
      <c r="VW51" s="117"/>
      <c r="VX51" s="117"/>
      <c r="VY51" s="117"/>
      <c r="VZ51" s="117"/>
      <c r="WA51" s="117"/>
      <c r="WB51" s="117"/>
      <c r="WC51" s="117"/>
      <c r="WD51" s="117"/>
      <c r="WE51" s="117"/>
      <c r="WF51" s="117"/>
      <c r="WG51" s="117"/>
      <c r="WH51" s="117"/>
      <c r="WI51" s="117"/>
      <c r="WJ51" s="117"/>
      <c r="WK51" s="117"/>
      <c r="WL51" s="117"/>
      <c r="WM51" s="117"/>
      <c r="WN51" s="117"/>
      <c r="WO51" s="117"/>
      <c r="WP51" s="117"/>
      <c r="WQ51" s="117"/>
      <c r="WR51" s="117"/>
      <c r="WS51" s="117"/>
      <c r="WT51" s="117"/>
      <c r="WU51" s="117"/>
      <c r="WV51" s="117"/>
      <c r="WW51" s="117"/>
      <c r="WX51" s="117"/>
      <c r="WY51" s="117"/>
      <c r="WZ51" s="117"/>
      <c r="XA51" s="117"/>
      <c r="XB51" s="117"/>
      <c r="XC51" s="117"/>
      <c r="XD51" s="117"/>
      <c r="XE51" s="117"/>
      <c r="XF51" s="117"/>
      <c r="XG51" s="117"/>
      <c r="XH51" s="117"/>
      <c r="XI51" s="117"/>
      <c r="XJ51" s="117"/>
      <c r="XK51" s="117"/>
      <c r="XL51" s="117"/>
      <c r="XM51" s="117"/>
      <c r="XN51" s="117"/>
      <c r="XO51" s="117"/>
      <c r="XP51" s="117"/>
      <c r="XQ51" s="117"/>
      <c r="XR51" s="117"/>
      <c r="XS51" s="117"/>
      <c r="XT51" s="117"/>
      <c r="XU51" s="117"/>
      <c r="XV51" s="117"/>
      <c r="XW51" s="117"/>
      <c r="XX51" s="117"/>
      <c r="XY51" s="117"/>
      <c r="XZ51" s="117"/>
      <c r="YA51" s="117"/>
      <c r="YB51" s="117"/>
      <c r="YC51" s="117"/>
      <c r="YD51" s="117"/>
      <c r="YE51" s="117"/>
      <c r="YF51" s="117"/>
      <c r="YG51" s="117"/>
      <c r="YH51" s="117"/>
      <c r="YI51" s="117"/>
      <c r="YJ51" s="117"/>
      <c r="YK51" s="117"/>
      <c r="YL51" s="117"/>
      <c r="YM51" s="117"/>
      <c r="YN51" s="117"/>
      <c r="YO51" s="117"/>
      <c r="YP51" s="117"/>
      <c r="YQ51" s="117"/>
      <c r="YR51" s="117"/>
      <c r="YS51" s="117"/>
      <c r="YT51" s="117"/>
      <c r="YU51" s="117"/>
      <c r="YV51" s="117"/>
      <c r="YW51" s="117"/>
      <c r="YX51" s="117"/>
      <c r="YY51" s="117"/>
      <c r="YZ51" s="117"/>
      <c r="ZA51" s="117"/>
      <c r="ZB51" s="117"/>
      <c r="ZC51" s="117"/>
      <c r="ZD51" s="117"/>
      <c r="ZE51" s="117"/>
      <c r="ZF51" s="117"/>
      <c r="ZG51" s="117"/>
      <c r="ZH51" s="117"/>
      <c r="ZI51" s="117"/>
      <c r="ZJ51" s="117"/>
      <c r="ZK51" s="117"/>
      <c r="ZL51" s="117"/>
      <c r="ZM51" s="117"/>
      <c r="ZN51" s="117"/>
      <c r="ZO51" s="117"/>
      <c r="ZP51" s="117"/>
      <c r="ZQ51" s="117"/>
      <c r="ZR51" s="117"/>
      <c r="ZS51" s="117"/>
      <c r="ZT51" s="117"/>
      <c r="ZU51" s="117"/>
      <c r="ZV51" s="117"/>
      <c r="ZW51" s="117"/>
      <c r="ZX51" s="117"/>
      <c r="ZY51" s="117"/>
      <c r="ZZ51" s="117"/>
      <c r="AAA51" s="117"/>
      <c r="AAB51" s="117"/>
      <c r="AAC51" s="117"/>
      <c r="AAD51" s="117"/>
      <c r="AAE51" s="117"/>
      <c r="AAF51" s="117"/>
      <c r="AAG51" s="117"/>
      <c r="AAH51" s="117"/>
      <c r="AAI51" s="117"/>
      <c r="AAJ51" s="117"/>
      <c r="AAK51" s="117"/>
      <c r="AAL51" s="117"/>
      <c r="AAM51" s="117"/>
      <c r="AAN51" s="117"/>
      <c r="AAO51" s="117"/>
      <c r="AAP51" s="117"/>
      <c r="AAQ51" s="117"/>
      <c r="AAR51" s="117"/>
      <c r="AAS51" s="117"/>
      <c r="AAT51" s="117"/>
      <c r="AAU51" s="117"/>
      <c r="AAV51" s="117"/>
      <c r="AAW51" s="117"/>
      <c r="AAX51" s="117"/>
      <c r="AAY51" s="117"/>
      <c r="AAZ51" s="117"/>
      <c r="ABA51" s="117"/>
      <c r="ABB51" s="117"/>
      <c r="ABC51" s="117"/>
      <c r="ABD51" s="117"/>
      <c r="ABE51" s="117"/>
      <c r="ABF51" s="117"/>
      <c r="ABG51" s="117"/>
      <c r="ABH51" s="117"/>
      <c r="ABI51" s="117"/>
      <c r="ABJ51" s="117"/>
      <c r="ABK51" s="117"/>
      <c r="ABL51" s="117"/>
      <c r="ABM51" s="117"/>
      <c r="ABN51" s="117"/>
      <c r="ABO51" s="117"/>
      <c r="ABP51" s="117"/>
      <c r="ABQ51" s="117"/>
      <c r="ABR51" s="117"/>
      <c r="ABS51" s="117"/>
      <c r="ABT51" s="117"/>
      <c r="ABU51" s="117"/>
      <c r="ABV51" s="117"/>
      <c r="ABW51" s="117"/>
      <c r="ABX51" s="117"/>
      <c r="ABY51" s="117"/>
      <c r="ABZ51" s="117"/>
      <c r="ACA51" s="117"/>
      <c r="ACB51" s="117"/>
      <c r="ACC51" s="117"/>
      <c r="ACD51" s="117"/>
      <c r="ACE51" s="117"/>
      <c r="ACF51" s="117"/>
      <c r="ACG51" s="117"/>
      <c r="ACH51" s="117"/>
      <c r="ACI51" s="117"/>
      <c r="ACJ51" s="117"/>
      <c r="ACK51" s="117"/>
      <c r="ACL51" s="117"/>
      <c r="ACM51" s="117"/>
      <c r="ACN51" s="117"/>
      <c r="ACO51" s="117"/>
      <c r="ACP51" s="117"/>
      <c r="ACQ51" s="117"/>
      <c r="ACR51" s="117"/>
      <c r="ACS51" s="117"/>
      <c r="ACT51" s="117"/>
      <c r="ACU51" s="117"/>
      <c r="ACV51" s="117"/>
      <c r="ACW51" s="117"/>
      <c r="ACX51" s="117"/>
      <c r="ACY51" s="117"/>
      <c r="ACZ51" s="117"/>
      <c r="ADA51" s="117"/>
      <c r="ADB51" s="117"/>
      <c r="ADC51" s="117"/>
      <c r="ADD51" s="117"/>
      <c r="ADE51" s="117"/>
      <c r="ADF51" s="117"/>
      <c r="ADG51" s="117"/>
      <c r="ADH51" s="117"/>
      <c r="ADI51" s="117"/>
      <c r="ADJ51" s="117"/>
      <c r="ADK51" s="117"/>
      <c r="ADL51" s="117"/>
      <c r="ADM51" s="117"/>
      <c r="ADN51" s="117"/>
      <c r="ADO51" s="117"/>
      <c r="ADP51" s="117"/>
      <c r="ADQ51" s="117"/>
      <c r="ADR51" s="117"/>
      <c r="ADS51" s="117"/>
      <c r="ADT51" s="117"/>
      <c r="ADU51" s="117"/>
      <c r="ADV51" s="117"/>
      <c r="ADW51" s="117"/>
      <c r="ADX51" s="117"/>
      <c r="ADY51" s="117"/>
      <c r="ADZ51" s="117"/>
      <c r="AEA51" s="117"/>
      <c r="AEB51" s="117"/>
      <c r="AEC51" s="117"/>
      <c r="AED51" s="117"/>
      <c r="AEE51" s="117"/>
      <c r="AEF51" s="117"/>
      <c r="AEG51" s="117"/>
      <c r="AEH51" s="117"/>
      <c r="AEI51" s="117"/>
      <c r="AEJ51" s="117"/>
      <c r="AEK51" s="117"/>
      <c r="AEL51" s="117"/>
      <c r="AEM51" s="117"/>
      <c r="AEN51" s="117"/>
      <c r="AEO51" s="117"/>
      <c r="AEP51" s="117"/>
      <c r="AEQ51" s="117"/>
      <c r="AER51" s="117"/>
      <c r="AES51" s="117"/>
      <c r="AET51" s="117"/>
      <c r="AEU51" s="117"/>
      <c r="AEV51" s="117"/>
      <c r="AEW51" s="117"/>
      <c r="AEX51" s="117"/>
      <c r="AEY51" s="117"/>
      <c r="AEZ51" s="117"/>
      <c r="AFA51" s="117"/>
      <c r="AFB51" s="117"/>
      <c r="AFC51" s="117"/>
      <c r="AFD51" s="117"/>
      <c r="AFE51" s="117"/>
      <c r="AFF51" s="117"/>
      <c r="AFG51" s="117"/>
      <c r="AFH51" s="117"/>
      <c r="AFI51" s="117"/>
      <c r="AFJ51" s="117"/>
      <c r="AFK51" s="117"/>
      <c r="AFL51" s="117"/>
      <c r="AFM51" s="117"/>
      <c r="AFN51" s="117"/>
      <c r="AFO51" s="117"/>
      <c r="AFP51" s="117"/>
      <c r="AFQ51" s="117"/>
      <c r="AFR51" s="117"/>
      <c r="AFS51" s="117"/>
      <c r="AFT51" s="117"/>
      <c r="AFU51" s="117"/>
      <c r="AFV51" s="117"/>
      <c r="AFW51" s="117"/>
      <c r="AFX51" s="117"/>
      <c r="AFY51" s="117"/>
      <c r="AFZ51" s="117"/>
      <c r="AGA51" s="117"/>
      <c r="AGB51" s="117"/>
      <c r="AGC51" s="117"/>
      <c r="AGD51" s="117"/>
      <c r="AGE51" s="117"/>
      <c r="AGF51" s="117"/>
      <c r="AGG51" s="117"/>
      <c r="AGH51" s="117"/>
      <c r="AGI51" s="117"/>
      <c r="AGJ51" s="117"/>
      <c r="AGK51" s="117"/>
      <c r="AGL51" s="117"/>
      <c r="AGM51" s="117"/>
      <c r="AGN51" s="117"/>
      <c r="AGO51" s="117"/>
      <c r="AGP51" s="117"/>
      <c r="AGQ51" s="117"/>
      <c r="AGR51" s="117"/>
      <c r="AGS51" s="117"/>
      <c r="AGT51" s="117"/>
      <c r="AGU51" s="117"/>
      <c r="AGV51" s="117"/>
      <c r="AGW51" s="117"/>
      <c r="AGX51" s="117"/>
      <c r="AGY51" s="117"/>
      <c r="AGZ51" s="117"/>
      <c r="AHA51" s="117"/>
      <c r="AHB51" s="117"/>
      <c r="AHC51" s="117"/>
      <c r="AHD51" s="117"/>
      <c r="AHE51" s="117"/>
      <c r="AHF51" s="117"/>
      <c r="AHG51" s="117"/>
      <c r="AHH51" s="117"/>
      <c r="AHI51" s="117"/>
      <c r="AHJ51" s="117"/>
      <c r="AHK51" s="117"/>
      <c r="AHL51" s="117"/>
      <c r="AHM51" s="117"/>
      <c r="AHN51" s="117"/>
      <c r="AHO51" s="117"/>
      <c r="AHP51" s="117"/>
      <c r="AHQ51" s="117"/>
      <c r="AHR51" s="117"/>
      <c r="AHS51" s="117"/>
      <c r="AHT51" s="117"/>
      <c r="AHU51" s="117"/>
      <c r="AHV51" s="117"/>
      <c r="AHW51" s="117"/>
      <c r="AHX51" s="117"/>
      <c r="AHY51" s="117"/>
      <c r="AHZ51" s="117"/>
      <c r="AIA51" s="117"/>
      <c r="AIB51" s="117"/>
      <c r="AIC51" s="117"/>
      <c r="AID51" s="117"/>
      <c r="AIE51" s="117"/>
      <c r="AIF51" s="117"/>
      <c r="AIG51" s="117"/>
      <c r="AIH51" s="117"/>
      <c r="AII51" s="117"/>
      <c r="AIJ51" s="117"/>
      <c r="AIK51" s="117"/>
      <c r="AIL51" s="117"/>
      <c r="AIM51" s="117"/>
      <c r="AIN51" s="117"/>
      <c r="AIO51" s="117"/>
      <c r="AIP51" s="117"/>
      <c r="AIQ51" s="117"/>
      <c r="AIR51" s="117"/>
      <c r="AIS51" s="117"/>
      <c r="AIT51" s="117"/>
      <c r="AIU51" s="117"/>
      <c r="AIV51" s="117"/>
      <c r="AIW51" s="117"/>
      <c r="AIX51" s="117"/>
      <c r="AIY51" s="117"/>
      <c r="AIZ51" s="117"/>
      <c r="AJA51" s="117"/>
      <c r="AJB51" s="117"/>
      <c r="AJC51" s="117"/>
      <c r="AJD51" s="117"/>
      <c r="AJE51" s="117"/>
      <c r="AJF51" s="117"/>
      <c r="AJG51" s="117"/>
      <c r="AJH51" s="117"/>
      <c r="AJI51" s="117"/>
      <c r="AJJ51" s="117"/>
      <c r="AJK51" s="117"/>
      <c r="AJL51" s="117"/>
      <c r="AJM51" s="117"/>
      <c r="AJN51" s="117"/>
      <c r="AJO51" s="117"/>
      <c r="AJP51" s="117"/>
      <c r="AJQ51" s="117"/>
      <c r="AJR51" s="117"/>
      <c r="AJS51" s="117"/>
      <c r="AJT51" s="117"/>
      <c r="AJU51" s="117"/>
      <c r="AJV51" s="117"/>
      <c r="AJW51" s="117"/>
      <c r="AJX51" s="117"/>
      <c r="AJY51" s="117"/>
      <c r="AJZ51" s="117"/>
      <c r="AKA51" s="117"/>
      <c r="AKB51" s="117"/>
      <c r="AKC51" s="117"/>
      <c r="AKD51" s="117"/>
      <c r="AKE51" s="117"/>
      <c r="AKF51" s="117"/>
      <c r="AKG51" s="117"/>
      <c r="AKH51" s="117"/>
      <c r="AKI51" s="117"/>
      <c r="AKJ51" s="117"/>
      <c r="AKK51" s="117"/>
      <c r="AKL51" s="117"/>
      <c r="AKM51" s="117"/>
      <c r="AKN51" s="117"/>
      <c r="AKO51" s="117"/>
      <c r="AKP51" s="117"/>
      <c r="AKQ51" s="117"/>
      <c r="AKR51" s="117"/>
      <c r="AKS51" s="117"/>
      <c r="AKT51" s="117"/>
      <c r="AKU51" s="117"/>
      <c r="AKV51" s="117"/>
      <c r="AKW51" s="117"/>
      <c r="AKX51" s="117"/>
      <c r="AKY51" s="117"/>
      <c r="AKZ51" s="117"/>
      <c r="ALA51" s="117"/>
      <c r="ALB51" s="117"/>
      <c r="ALC51" s="117"/>
      <c r="ALD51" s="117"/>
      <c r="ALE51" s="117"/>
      <c r="ALF51" s="117"/>
      <c r="ALG51" s="117"/>
      <c r="ALH51" s="117"/>
      <c r="ALI51" s="117"/>
      <c r="ALJ51" s="117"/>
      <c r="ALK51" s="117"/>
      <c r="ALL51" s="117"/>
      <c r="ALM51" s="117"/>
      <c r="ALN51" s="117"/>
      <c r="ALO51" s="117"/>
      <c r="ALP51" s="117"/>
      <c r="ALQ51" s="117"/>
      <c r="ALR51" s="117"/>
      <c r="ALS51" s="117"/>
      <c r="ALT51" s="117"/>
      <c r="ALU51" s="117"/>
      <c r="ALV51" s="117"/>
      <c r="ALW51" s="117"/>
      <c r="ALX51" s="117"/>
      <c r="ALY51" s="117"/>
      <c r="ALZ51" s="117"/>
      <c r="AMA51" s="117"/>
      <c r="AMB51" s="117"/>
      <c r="AMC51" s="117"/>
      <c r="AMD51" s="117"/>
      <c r="AME51" s="117"/>
      <c r="AMF51" s="117"/>
      <c r="AMG51" s="117"/>
      <c r="AMH51" s="117"/>
      <c r="AMI51" s="117"/>
      <c r="AMJ51" s="117"/>
      <c r="AMK51" s="117"/>
      <c r="AML51" s="117"/>
      <c r="AMM51" s="117"/>
      <c r="AMN51" s="117"/>
      <c r="AMO51" s="117"/>
      <c r="AMP51" s="117"/>
      <c r="AMQ51" s="117"/>
      <c r="AMR51" s="117"/>
      <c r="AMS51" s="117"/>
      <c r="AMT51" s="117"/>
      <c r="AMU51" s="117"/>
      <c r="AMV51" s="117"/>
      <c r="AMW51" s="117"/>
      <c r="AMX51" s="117"/>
      <c r="AMY51" s="117"/>
      <c r="AMZ51" s="117"/>
      <c r="ANA51" s="117"/>
      <c r="ANB51" s="117"/>
      <c r="ANC51" s="117"/>
      <c r="AND51" s="117"/>
      <c r="ANE51" s="117"/>
      <c r="ANF51" s="117"/>
      <c r="ANG51" s="117"/>
      <c r="ANH51" s="117"/>
      <c r="ANI51" s="117"/>
      <c r="ANJ51" s="117"/>
      <c r="ANK51" s="117"/>
      <c r="ANL51" s="117"/>
      <c r="ANM51" s="117"/>
      <c r="ANN51" s="117"/>
      <c r="ANO51" s="117"/>
      <c r="ANP51" s="117"/>
      <c r="ANQ51" s="117"/>
      <c r="ANR51" s="117"/>
      <c r="ANS51" s="117"/>
      <c r="ANT51" s="117"/>
      <c r="ANU51" s="117"/>
      <c r="ANV51" s="117"/>
      <c r="ANW51" s="117"/>
      <c r="ANX51" s="117"/>
      <c r="ANY51" s="117"/>
      <c r="ANZ51" s="117"/>
      <c r="AOA51" s="117"/>
      <c r="AOB51" s="117"/>
      <c r="AOC51" s="117"/>
      <c r="AOD51" s="117"/>
      <c r="AOE51" s="117"/>
      <c r="AOF51" s="117"/>
      <c r="AOG51" s="117"/>
      <c r="AOH51" s="117"/>
      <c r="AOI51" s="117"/>
      <c r="AOJ51" s="117"/>
      <c r="AOK51" s="117"/>
      <c r="AOL51" s="117"/>
      <c r="AOM51" s="117"/>
      <c r="AON51" s="117"/>
      <c r="AOO51" s="117"/>
      <c r="AOP51" s="117"/>
      <c r="AOQ51" s="117"/>
      <c r="AOR51" s="117"/>
      <c r="AOS51" s="117"/>
      <c r="AOT51" s="117"/>
      <c r="AOU51" s="117"/>
      <c r="AOV51" s="117"/>
      <c r="AOW51" s="117"/>
      <c r="AOX51" s="117"/>
      <c r="AOY51" s="117"/>
      <c r="AOZ51" s="117"/>
      <c r="APA51" s="117"/>
      <c r="APB51" s="117"/>
      <c r="APC51" s="117"/>
      <c r="APD51" s="117"/>
      <c r="APE51" s="117"/>
      <c r="APF51" s="117"/>
      <c r="APG51" s="117"/>
      <c r="APH51" s="117"/>
      <c r="API51" s="117"/>
      <c r="APJ51" s="117"/>
      <c r="APK51" s="117"/>
      <c r="APL51" s="117"/>
      <c r="APM51" s="117"/>
      <c r="APN51" s="117"/>
      <c r="APO51" s="117"/>
      <c r="APP51" s="117"/>
      <c r="APQ51" s="117"/>
      <c r="APR51" s="117"/>
      <c r="APS51" s="117"/>
      <c r="APT51" s="117"/>
      <c r="APU51" s="117"/>
      <c r="APV51" s="117"/>
      <c r="APW51" s="117"/>
      <c r="APX51" s="117"/>
      <c r="APY51" s="117"/>
      <c r="APZ51" s="117"/>
      <c r="AQA51" s="117"/>
      <c r="AQB51" s="117"/>
      <c r="AQC51" s="117"/>
      <c r="AQD51" s="117"/>
      <c r="AQE51" s="117"/>
      <c r="AQF51" s="117"/>
      <c r="AQG51" s="117"/>
      <c r="AQH51" s="117"/>
      <c r="AQI51" s="117"/>
      <c r="AQJ51" s="117"/>
      <c r="AQK51" s="117"/>
      <c r="AQL51" s="117"/>
      <c r="AQM51" s="117"/>
      <c r="AQN51" s="117"/>
      <c r="AQO51" s="117"/>
      <c r="AQP51" s="117"/>
      <c r="AQQ51" s="117"/>
      <c r="AQR51" s="117"/>
      <c r="AQS51" s="117"/>
      <c r="AQT51" s="117"/>
      <c r="AQU51" s="117"/>
      <c r="AQV51" s="117"/>
      <c r="AQW51" s="117"/>
      <c r="AQX51" s="117"/>
      <c r="AQY51" s="117"/>
      <c r="AQZ51" s="117"/>
      <c r="ARA51" s="117"/>
      <c r="ARB51" s="117"/>
      <c r="ARC51" s="117"/>
      <c r="ARD51" s="117"/>
      <c r="ARE51" s="117"/>
      <c r="ARF51" s="117"/>
      <c r="ARG51" s="117"/>
      <c r="ARH51" s="117"/>
      <c r="ARI51" s="117"/>
      <c r="ARJ51" s="117"/>
      <c r="ARK51" s="117"/>
      <c r="ARL51" s="117"/>
      <c r="ARM51" s="117"/>
      <c r="ARN51" s="117"/>
      <c r="ARO51" s="117"/>
      <c r="ARP51" s="117"/>
      <c r="ARQ51" s="117"/>
      <c r="ARR51" s="117"/>
      <c r="ARS51" s="117"/>
      <c r="ART51" s="117"/>
      <c r="ARU51" s="117"/>
      <c r="ARV51" s="117"/>
      <c r="ARW51" s="117"/>
      <c r="ARX51" s="117"/>
      <c r="ARY51" s="117"/>
      <c r="ARZ51" s="117"/>
      <c r="ASA51" s="117"/>
      <c r="ASB51" s="117"/>
      <c r="ASC51" s="117"/>
      <c r="ASD51" s="117"/>
      <c r="ASE51" s="117"/>
      <c r="ASF51" s="117"/>
      <c r="ASG51" s="117"/>
      <c r="ASH51" s="117"/>
      <c r="ASI51" s="117"/>
      <c r="ASJ51" s="117"/>
      <c r="ASK51" s="117"/>
      <c r="ASL51" s="117"/>
      <c r="ASM51" s="117"/>
      <c r="ASN51" s="117"/>
      <c r="ASO51" s="117"/>
      <c r="ASP51" s="117"/>
      <c r="ASQ51" s="117"/>
      <c r="ASR51" s="117"/>
      <c r="ASS51" s="117"/>
      <c r="AST51" s="117"/>
      <c r="ASU51" s="117"/>
      <c r="ASV51" s="117"/>
      <c r="ASW51" s="117"/>
      <c r="ASX51" s="117"/>
      <c r="ASY51" s="117"/>
      <c r="ASZ51" s="117"/>
      <c r="ATA51" s="117"/>
      <c r="ATB51" s="117"/>
      <c r="ATC51" s="117"/>
      <c r="ATD51" s="117"/>
      <c r="ATE51" s="117"/>
      <c r="ATF51" s="117"/>
      <c r="ATG51" s="117"/>
      <c r="ATH51" s="117"/>
      <c r="ATI51" s="117"/>
      <c r="ATJ51" s="117"/>
      <c r="ATK51" s="117"/>
      <c r="ATL51" s="117"/>
      <c r="ATM51" s="117"/>
      <c r="ATN51" s="117"/>
      <c r="ATO51" s="117"/>
      <c r="ATP51" s="117"/>
      <c r="ATQ51" s="117"/>
      <c r="ATR51" s="117"/>
      <c r="ATS51" s="117"/>
      <c r="ATT51" s="117"/>
      <c r="ATU51" s="117"/>
      <c r="ATV51" s="117"/>
      <c r="ATW51" s="117"/>
      <c r="ATX51" s="117"/>
      <c r="ATY51" s="117"/>
      <c r="ATZ51" s="117"/>
      <c r="AUA51" s="117"/>
      <c r="AUB51" s="117"/>
      <c r="AUC51" s="117"/>
      <c r="AUD51" s="117"/>
      <c r="AUE51" s="117"/>
      <c r="AUF51" s="117"/>
      <c r="AUG51" s="117"/>
      <c r="AUH51" s="117"/>
      <c r="AUI51" s="117"/>
      <c r="AUJ51" s="117"/>
      <c r="AUK51" s="117"/>
      <c r="AUL51" s="117"/>
      <c r="AUM51" s="117"/>
      <c r="AUN51" s="117"/>
      <c r="AUO51" s="117"/>
      <c r="AUP51" s="117"/>
      <c r="AUQ51" s="117"/>
      <c r="AUR51" s="117"/>
      <c r="AUS51" s="117"/>
      <c r="AUT51" s="117"/>
      <c r="AUU51" s="117"/>
      <c r="AUV51" s="117"/>
      <c r="AUW51" s="117"/>
      <c r="AUX51" s="117"/>
      <c r="AUY51" s="117"/>
      <c r="AUZ51" s="117"/>
      <c r="AVA51" s="117"/>
      <c r="AVB51" s="117"/>
      <c r="AVC51" s="117"/>
      <c r="AVD51" s="117"/>
      <c r="AVE51" s="117"/>
      <c r="AVF51" s="117"/>
      <c r="AVG51" s="117"/>
      <c r="AVH51" s="117"/>
      <c r="AVI51" s="117"/>
      <c r="AVJ51" s="117"/>
      <c r="AVK51" s="117"/>
      <c r="AVL51" s="117"/>
      <c r="AVM51" s="117"/>
      <c r="AVN51" s="117"/>
      <c r="AVO51" s="117"/>
      <c r="AVP51" s="117"/>
      <c r="AVQ51" s="117"/>
      <c r="AVR51" s="117"/>
      <c r="AVS51" s="117"/>
      <c r="AVT51" s="117"/>
      <c r="AVU51" s="117"/>
      <c r="AVV51" s="117"/>
      <c r="AVW51" s="117"/>
      <c r="AVX51" s="117"/>
      <c r="AVY51" s="117"/>
      <c r="AVZ51" s="117"/>
      <c r="AWA51" s="117"/>
      <c r="AWB51" s="117"/>
      <c r="AWC51" s="117"/>
      <c r="AWD51" s="117"/>
      <c r="AWE51" s="117"/>
      <c r="AWF51" s="117"/>
      <c r="AWG51" s="117"/>
      <c r="AWH51" s="117"/>
      <c r="AWI51" s="117"/>
      <c r="AWJ51" s="117"/>
      <c r="AWK51" s="117"/>
      <c r="AWL51" s="117"/>
      <c r="AWM51" s="117"/>
      <c r="AWN51" s="117"/>
      <c r="AWO51" s="117"/>
      <c r="AWP51" s="117"/>
      <c r="AWQ51" s="117"/>
      <c r="AWR51" s="117"/>
      <c r="AWS51" s="117"/>
      <c r="AWT51" s="117"/>
      <c r="AWU51" s="117"/>
      <c r="AWV51" s="117"/>
      <c r="AWW51" s="117"/>
      <c r="AWX51" s="117"/>
      <c r="AWY51" s="117"/>
      <c r="AWZ51" s="117"/>
      <c r="AXA51" s="117"/>
      <c r="AXB51" s="117"/>
      <c r="AXC51" s="117"/>
      <c r="AXD51" s="117"/>
      <c r="AXE51" s="117"/>
      <c r="AXF51" s="117"/>
      <c r="AXG51" s="117"/>
      <c r="AXH51" s="117"/>
      <c r="AXI51" s="117"/>
      <c r="AXJ51" s="117"/>
      <c r="AXK51" s="117"/>
      <c r="AXL51" s="117"/>
      <c r="AXM51" s="117"/>
      <c r="AXN51" s="117"/>
      <c r="AXO51" s="117"/>
      <c r="AXP51" s="117"/>
      <c r="AXQ51" s="117"/>
      <c r="AXR51" s="117"/>
      <c r="AXS51" s="117"/>
      <c r="AXT51" s="117"/>
      <c r="AXU51" s="117"/>
      <c r="AXV51" s="117"/>
      <c r="AXW51" s="117"/>
      <c r="AXX51" s="117"/>
      <c r="AXY51" s="117"/>
      <c r="AXZ51" s="117"/>
      <c r="AYA51" s="117"/>
      <c r="AYB51" s="117"/>
      <c r="AYC51" s="117"/>
      <c r="AYD51" s="117"/>
      <c r="AYE51" s="117"/>
      <c r="AYF51" s="117"/>
      <c r="AYG51" s="117"/>
      <c r="AYH51" s="117"/>
      <c r="AYI51" s="117"/>
      <c r="AYJ51" s="117"/>
      <c r="AYK51" s="117"/>
      <c r="AYL51" s="117"/>
      <c r="AYM51" s="117"/>
      <c r="AYN51" s="117"/>
      <c r="AYO51" s="117"/>
      <c r="AYP51" s="117"/>
      <c r="AYQ51" s="117"/>
      <c r="AYR51" s="117"/>
      <c r="AYS51" s="117"/>
      <c r="AYT51" s="117"/>
      <c r="AYU51" s="117"/>
      <c r="AYV51" s="117"/>
      <c r="AYW51" s="117"/>
      <c r="AYX51" s="117"/>
      <c r="AYY51" s="117"/>
      <c r="AYZ51" s="117"/>
      <c r="AZA51" s="117"/>
      <c r="AZB51" s="117"/>
      <c r="AZC51" s="117"/>
      <c r="AZD51" s="117"/>
      <c r="AZE51" s="117"/>
      <c r="AZF51" s="117"/>
      <c r="AZG51" s="117"/>
      <c r="AZH51" s="117"/>
      <c r="AZI51" s="117"/>
      <c r="AZJ51" s="117"/>
      <c r="AZK51" s="117"/>
      <c r="AZL51" s="117"/>
      <c r="AZM51" s="117"/>
      <c r="AZN51" s="117"/>
      <c r="AZO51" s="117"/>
      <c r="AZP51" s="117"/>
      <c r="AZQ51" s="117"/>
      <c r="AZR51" s="117"/>
      <c r="AZS51" s="117"/>
      <c r="AZT51" s="117"/>
      <c r="AZU51" s="117"/>
      <c r="AZV51" s="117"/>
      <c r="AZW51" s="117"/>
      <c r="AZX51" s="117"/>
      <c r="AZY51" s="117"/>
      <c r="AZZ51" s="117"/>
      <c r="BAA51" s="117"/>
      <c r="BAB51" s="117"/>
      <c r="BAC51" s="117"/>
      <c r="BAD51" s="117"/>
      <c r="BAE51" s="117"/>
      <c r="BAF51" s="117"/>
      <c r="BAG51" s="117"/>
      <c r="BAH51" s="117"/>
      <c r="BAI51" s="117"/>
      <c r="BAJ51" s="117"/>
      <c r="BAK51" s="117"/>
      <c r="BAL51" s="117"/>
      <c r="BAM51" s="117"/>
      <c r="BAN51" s="117"/>
      <c r="BAO51" s="117"/>
      <c r="BAP51" s="117"/>
      <c r="BAQ51" s="117"/>
      <c r="BAR51" s="117"/>
      <c r="BAS51" s="117"/>
      <c r="BAT51" s="117"/>
      <c r="BAU51" s="117"/>
      <c r="BAV51" s="117"/>
      <c r="BAW51" s="117"/>
      <c r="BAX51" s="117"/>
      <c r="BAY51" s="117"/>
      <c r="BAZ51" s="117"/>
      <c r="BBA51" s="117"/>
      <c r="BBB51" s="117"/>
      <c r="BBC51" s="117"/>
      <c r="BBD51" s="117"/>
      <c r="BBE51" s="117"/>
      <c r="BBF51" s="117"/>
      <c r="BBG51" s="117"/>
      <c r="BBH51" s="117"/>
      <c r="BBI51" s="117"/>
      <c r="BBJ51" s="117"/>
      <c r="BBK51" s="117"/>
      <c r="BBL51" s="117"/>
      <c r="BBM51" s="117"/>
      <c r="BBN51" s="117"/>
      <c r="BBO51" s="117"/>
      <c r="BBP51" s="117"/>
      <c r="BBQ51" s="117"/>
      <c r="BBR51" s="117"/>
      <c r="BBS51" s="117"/>
      <c r="BBT51" s="117"/>
      <c r="BBU51" s="117"/>
      <c r="BBV51" s="117"/>
      <c r="BBW51" s="117"/>
      <c r="BBX51" s="117"/>
      <c r="BBY51" s="117"/>
      <c r="BBZ51" s="117"/>
      <c r="BCA51" s="117"/>
      <c r="BCB51" s="117"/>
      <c r="BCC51" s="117"/>
      <c r="BCD51" s="117"/>
      <c r="BCE51" s="117"/>
      <c r="BCF51" s="117"/>
      <c r="BCG51" s="117"/>
      <c r="BCH51" s="117"/>
      <c r="BCI51" s="117"/>
      <c r="BCJ51" s="117"/>
      <c r="BCK51" s="117"/>
      <c r="BCL51" s="117"/>
      <c r="BCM51" s="117"/>
      <c r="BCN51" s="117"/>
      <c r="BCO51" s="117"/>
      <c r="BCP51" s="117"/>
      <c r="BCQ51" s="117"/>
      <c r="BCR51" s="117"/>
      <c r="BCS51" s="117"/>
      <c r="BCT51" s="117"/>
      <c r="BCU51" s="117"/>
      <c r="BCV51" s="117"/>
      <c r="BCW51" s="117"/>
      <c r="BCX51" s="117"/>
      <c r="BCY51" s="117"/>
      <c r="BCZ51" s="117"/>
      <c r="BDA51" s="117"/>
      <c r="BDB51" s="117"/>
      <c r="BDC51" s="117"/>
      <c r="BDD51" s="117"/>
      <c r="BDE51" s="117"/>
      <c r="BDF51" s="117"/>
      <c r="BDG51" s="117"/>
      <c r="BDH51" s="117"/>
      <c r="BDI51" s="117"/>
      <c r="BDJ51" s="117"/>
      <c r="BDK51" s="117"/>
      <c r="BDL51" s="117"/>
      <c r="BDM51" s="117"/>
      <c r="BDN51" s="117"/>
      <c r="BDO51" s="117"/>
      <c r="BDP51" s="117"/>
      <c r="BDQ51" s="117"/>
      <c r="BDR51" s="117"/>
      <c r="BDS51" s="117"/>
      <c r="BDT51" s="117"/>
      <c r="BDU51" s="117"/>
      <c r="BDV51" s="117"/>
      <c r="BDW51" s="117"/>
      <c r="BDX51" s="117"/>
      <c r="BDY51" s="117"/>
      <c r="BDZ51" s="117"/>
      <c r="BEA51" s="117"/>
      <c r="BEB51" s="117"/>
      <c r="BEC51" s="117"/>
      <c r="BED51" s="117"/>
      <c r="BEE51" s="117"/>
      <c r="BEF51" s="117"/>
      <c r="BEG51" s="117"/>
      <c r="BEH51" s="117"/>
      <c r="BEI51" s="117"/>
      <c r="BEJ51" s="117"/>
      <c r="BEK51" s="117"/>
      <c r="BEL51" s="117"/>
      <c r="BEM51" s="117"/>
      <c r="BEN51" s="117"/>
      <c r="BEO51" s="117"/>
      <c r="BEP51" s="117"/>
      <c r="BEQ51" s="117"/>
      <c r="BER51" s="117"/>
      <c r="BES51" s="117"/>
      <c r="BET51" s="117"/>
      <c r="BEU51" s="117"/>
      <c r="BEV51" s="117"/>
      <c r="BEW51" s="117"/>
      <c r="BEX51" s="117"/>
      <c r="BEY51" s="117"/>
      <c r="BEZ51" s="117"/>
      <c r="BFA51" s="117"/>
      <c r="BFB51" s="117"/>
      <c r="BFC51" s="117"/>
      <c r="BFD51" s="117"/>
      <c r="BFE51" s="117"/>
      <c r="BFF51" s="117"/>
      <c r="BFG51" s="117"/>
      <c r="BFH51" s="117"/>
      <c r="BFI51" s="117"/>
      <c r="BFJ51" s="117"/>
      <c r="BFK51" s="117"/>
      <c r="BFL51" s="117"/>
      <c r="BFM51" s="117"/>
      <c r="BFN51" s="117"/>
      <c r="BFO51" s="117"/>
      <c r="BFP51" s="117"/>
      <c r="BFQ51" s="117"/>
      <c r="BFR51" s="117"/>
      <c r="BFS51" s="117"/>
      <c r="BFT51" s="117"/>
      <c r="BFU51" s="117"/>
      <c r="BFV51" s="117"/>
      <c r="BFW51" s="117"/>
      <c r="BFX51" s="117"/>
      <c r="BFY51" s="117"/>
      <c r="BFZ51" s="117"/>
      <c r="BGA51" s="117"/>
      <c r="BGB51" s="117"/>
      <c r="BGC51" s="117"/>
      <c r="BGD51" s="117"/>
      <c r="BGE51" s="117"/>
      <c r="BGF51" s="117"/>
      <c r="BGG51" s="117"/>
      <c r="BGH51" s="117"/>
      <c r="BGI51" s="117"/>
      <c r="BGJ51" s="117"/>
      <c r="BGK51" s="117"/>
      <c r="BGL51" s="117"/>
      <c r="BGM51" s="117"/>
      <c r="BGN51" s="117"/>
      <c r="BGO51" s="117"/>
      <c r="BGP51" s="117"/>
      <c r="BGQ51" s="117"/>
      <c r="BGR51" s="117"/>
      <c r="BGS51" s="117"/>
      <c r="BGT51" s="117"/>
      <c r="BGU51" s="117"/>
      <c r="BGV51" s="117"/>
      <c r="BGW51" s="117"/>
      <c r="BGX51" s="117"/>
      <c r="BGY51" s="117"/>
      <c r="BGZ51" s="117"/>
      <c r="BHA51" s="117"/>
      <c r="BHB51" s="117"/>
      <c r="BHC51" s="117"/>
      <c r="BHD51" s="117"/>
      <c r="BHE51" s="117"/>
      <c r="BHF51" s="117"/>
      <c r="BHG51" s="117"/>
      <c r="BHH51" s="117"/>
      <c r="BHI51" s="117"/>
      <c r="BHJ51" s="117"/>
      <c r="BHK51" s="117"/>
      <c r="BHL51" s="117"/>
      <c r="BHM51" s="117"/>
      <c r="BHN51" s="117"/>
      <c r="BHO51" s="117"/>
      <c r="BHP51" s="117"/>
      <c r="BHQ51" s="117"/>
      <c r="BHR51" s="117"/>
      <c r="BHS51" s="117"/>
      <c r="BHT51" s="117"/>
      <c r="BHU51" s="117"/>
      <c r="BHV51" s="117"/>
      <c r="BHW51" s="117"/>
      <c r="BHX51" s="117"/>
      <c r="BHY51" s="117"/>
      <c r="BHZ51" s="117"/>
      <c r="BIA51" s="117"/>
      <c r="BIB51" s="117"/>
      <c r="BIC51" s="117"/>
      <c r="BID51" s="117"/>
      <c r="BIE51" s="117"/>
      <c r="BIF51" s="117"/>
      <c r="BIG51" s="117"/>
      <c r="BIH51" s="117"/>
      <c r="BII51" s="117"/>
      <c r="BIJ51" s="117"/>
      <c r="BIK51" s="117"/>
      <c r="BIL51" s="117"/>
      <c r="BIM51" s="117"/>
      <c r="BIN51" s="117"/>
      <c r="BIO51" s="117"/>
      <c r="BIP51" s="117"/>
      <c r="BIQ51" s="117"/>
      <c r="BIR51" s="117"/>
      <c r="BIS51" s="117"/>
      <c r="BIT51" s="117"/>
      <c r="BIU51" s="117"/>
      <c r="BIV51" s="117"/>
      <c r="BIW51" s="117"/>
      <c r="BIX51" s="117"/>
      <c r="BIY51" s="117"/>
      <c r="BIZ51" s="117"/>
      <c r="BJA51" s="117"/>
      <c r="BJB51" s="117"/>
      <c r="BJC51" s="117"/>
      <c r="BJD51" s="117"/>
      <c r="BJE51" s="117"/>
      <c r="BJF51" s="117"/>
      <c r="BJG51" s="117"/>
      <c r="BJH51" s="117"/>
      <c r="BJI51" s="117"/>
      <c r="BJJ51" s="117"/>
      <c r="BJK51" s="117"/>
      <c r="BJL51" s="117"/>
      <c r="BJM51" s="117"/>
      <c r="BJN51" s="117"/>
      <c r="BJO51" s="117"/>
      <c r="BJP51" s="117"/>
      <c r="BJQ51" s="117"/>
      <c r="BJR51" s="117"/>
      <c r="BJS51" s="117"/>
      <c r="BJT51" s="117"/>
      <c r="BJU51" s="117"/>
      <c r="BJV51" s="117"/>
      <c r="BJW51" s="117"/>
      <c r="BJX51" s="117"/>
      <c r="BJY51" s="117"/>
      <c r="BJZ51" s="117"/>
      <c r="BKA51" s="117"/>
      <c r="BKB51" s="117"/>
      <c r="BKC51" s="117"/>
      <c r="BKD51" s="117"/>
      <c r="BKE51" s="117"/>
      <c r="BKF51" s="117"/>
      <c r="BKG51" s="117"/>
      <c r="BKH51" s="117"/>
      <c r="BKI51" s="117"/>
      <c r="BKJ51" s="117"/>
      <c r="BKK51" s="117"/>
      <c r="BKL51" s="117"/>
      <c r="BKM51" s="117"/>
      <c r="BKN51" s="117"/>
      <c r="BKO51" s="117"/>
      <c r="BKP51" s="117"/>
      <c r="BKQ51" s="117"/>
      <c r="BKR51" s="117"/>
      <c r="BKS51" s="117"/>
      <c r="BKT51" s="117"/>
      <c r="BKU51" s="117"/>
      <c r="BKV51" s="117"/>
      <c r="BKW51" s="117"/>
      <c r="BKX51" s="117"/>
      <c r="BKY51" s="117"/>
      <c r="BKZ51" s="117"/>
      <c r="BLA51" s="117"/>
      <c r="BLB51" s="117"/>
      <c r="BLC51" s="117"/>
      <c r="BLD51" s="117"/>
      <c r="BLE51" s="117"/>
      <c r="BLF51" s="117"/>
      <c r="BLG51" s="117"/>
      <c r="BLH51" s="117"/>
      <c r="BLI51" s="117"/>
      <c r="BLJ51" s="117"/>
      <c r="BLK51" s="117"/>
      <c r="BLL51" s="117"/>
      <c r="BLM51" s="117"/>
      <c r="BLN51" s="117"/>
      <c r="BLO51" s="117"/>
      <c r="BLP51" s="117"/>
      <c r="BLQ51" s="117"/>
      <c r="BLR51" s="117"/>
      <c r="BLS51" s="117"/>
      <c r="BLT51" s="117"/>
      <c r="BLU51" s="117"/>
      <c r="BLV51" s="117"/>
      <c r="BLW51" s="117"/>
      <c r="BLX51" s="117"/>
      <c r="BLY51" s="117"/>
      <c r="BLZ51" s="117"/>
      <c r="BMA51" s="117"/>
      <c r="BMB51" s="117"/>
      <c r="BMC51" s="117"/>
      <c r="BMD51" s="117"/>
      <c r="BME51" s="117"/>
      <c r="BMF51" s="117"/>
      <c r="BMG51" s="117"/>
      <c r="BMH51" s="117"/>
      <c r="BMI51" s="117"/>
      <c r="BMJ51" s="117"/>
      <c r="BMK51" s="117"/>
      <c r="BML51" s="117"/>
      <c r="BMM51" s="117"/>
      <c r="BMN51" s="117"/>
      <c r="BMO51" s="117"/>
      <c r="BMP51" s="117"/>
      <c r="BMQ51" s="117"/>
      <c r="BMR51" s="117"/>
      <c r="BMS51" s="117"/>
      <c r="BMT51" s="117"/>
      <c r="BMU51" s="117"/>
      <c r="BMV51" s="117"/>
      <c r="BMW51" s="117"/>
      <c r="BMX51" s="117"/>
      <c r="BMY51" s="117"/>
      <c r="BMZ51" s="117"/>
      <c r="BNA51" s="117"/>
      <c r="BNB51" s="117"/>
      <c r="BNC51" s="117"/>
      <c r="BND51" s="117"/>
      <c r="BNE51" s="117"/>
      <c r="BNF51" s="117"/>
      <c r="BNG51" s="117"/>
      <c r="BNH51" s="117"/>
      <c r="BNI51" s="117"/>
      <c r="BNJ51" s="117"/>
      <c r="BNK51" s="117"/>
      <c r="BNL51" s="117"/>
      <c r="BNM51" s="117"/>
      <c r="BNN51" s="117"/>
      <c r="BNO51" s="117"/>
      <c r="BNP51" s="117"/>
      <c r="BNQ51" s="117"/>
      <c r="BNR51" s="117"/>
      <c r="BNS51" s="117"/>
      <c r="BNT51" s="117"/>
      <c r="BNU51" s="117"/>
      <c r="BNV51" s="117"/>
      <c r="BNW51" s="117"/>
      <c r="BNX51" s="117"/>
      <c r="BNY51" s="117"/>
      <c r="BNZ51" s="117"/>
      <c r="BOA51" s="117"/>
      <c r="BOB51" s="117"/>
      <c r="BOC51" s="117"/>
      <c r="BOD51" s="117"/>
      <c r="BOE51" s="117"/>
      <c r="BOF51" s="117"/>
      <c r="BOG51" s="117"/>
      <c r="BOH51" s="117"/>
      <c r="BOI51" s="117"/>
      <c r="BOJ51" s="117"/>
      <c r="BOK51" s="117"/>
      <c r="BOL51" s="117"/>
      <c r="BOM51" s="117"/>
      <c r="BON51" s="117"/>
      <c r="BOO51" s="117"/>
      <c r="BOP51" s="117"/>
      <c r="BOQ51" s="117"/>
      <c r="BOR51" s="117"/>
      <c r="BOS51" s="117"/>
      <c r="BOT51" s="117"/>
      <c r="BOU51" s="117"/>
      <c r="BOV51" s="117"/>
      <c r="BOW51" s="117"/>
      <c r="BOX51" s="117"/>
      <c r="BOY51" s="117"/>
      <c r="BOZ51" s="117"/>
      <c r="BPA51" s="117"/>
      <c r="BPB51" s="117"/>
      <c r="BPC51" s="117"/>
      <c r="BPD51" s="117"/>
      <c r="BPE51" s="117"/>
      <c r="BPF51" s="117"/>
      <c r="BPG51" s="117"/>
      <c r="BPH51" s="117"/>
      <c r="BPI51" s="117"/>
      <c r="BPJ51" s="117"/>
      <c r="BPK51" s="117"/>
      <c r="BPL51" s="117"/>
      <c r="BPM51" s="117"/>
      <c r="BPN51" s="117"/>
      <c r="BPO51" s="117"/>
      <c r="BPP51" s="117"/>
      <c r="BPQ51" s="117"/>
      <c r="BPR51" s="117"/>
      <c r="BPS51" s="117"/>
      <c r="BPT51" s="117"/>
      <c r="BPU51" s="117"/>
      <c r="BPV51" s="117"/>
      <c r="BPW51" s="117"/>
      <c r="BPX51" s="117"/>
      <c r="BPY51" s="117"/>
      <c r="BPZ51" s="117"/>
      <c r="BQA51" s="117"/>
      <c r="BQB51" s="117"/>
      <c r="BQC51" s="117"/>
      <c r="BQD51" s="117"/>
      <c r="BQE51" s="117"/>
      <c r="BQF51" s="117"/>
      <c r="BQG51" s="117"/>
      <c r="BQH51" s="117"/>
      <c r="BQI51" s="117"/>
      <c r="BQJ51" s="117"/>
      <c r="BQK51" s="117"/>
      <c r="BQL51" s="117"/>
      <c r="BQM51" s="117"/>
      <c r="BQN51" s="117"/>
      <c r="BQO51" s="117"/>
      <c r="BQP51" s="117"/>
      <c r="BQQ51" s="117"/>
      <c r="BQR51" s="117"/>
      <c r="BQS51" s="117"/>
      <c r="BQT51" s="117"/>
      <c r="BQU51" s="117"/>
      <c r="BQV51" s="117"/>
      <c r="BQW51" s="117"/>
      <c r="BQX51" s="117"/>
      <c r="BQY51" s="117"/>
      <c r="BQZ51" s="117"/>
      <c r="BRA51" s="117"/>
      <c r="BRB51" s="117"/>
      <c r="BRC51" s="117"/>
      <c r="BRD51" s="117"/>
      <c r="BRE51" s="117"/>
      <c r="BRF51" s="117"/>
      <c r="BRG51" s="117"/>
      <c r="BRH51" s="117"/>
      <c r="BRI51" s="117"/>
      <c r="BRJ51" s="117"/>
      <c r="BRK51" s="117"/>
      <c r="BRL51" s="117"/>
      <c r="BRM51" s="117"/>
      <c r="BRN51" s="117"/>
      <c r="BRO51" s="117"/>
      <c r="BRP51" s="117"/>
      <c r="BRQ51" s="117"/>
      <c r="BRR51" s="117"/>
      <c r="BRS51" s="117"/>
      <c r="BRT51" s="117"/>
      <c r="BRU51" s="117"/>
      <c r="BRV51" s="117"/>
      <c r="BRW51" s="117"/>
      <c r="BRX51" s="117"/>
      <c r="BRY51" s="117"/>
      <c r="BRZ51" s="117"/>
      <c r="BSA51" s="117"/>
      <c r="BSB51" s="117"/>
      <c r="BSC51" s="117"/>
      <c r="BSD51" s="117"/>
      <c r="BSE51" s="117"/>
      <c r="BSF51" s="117"/>
      <c r="BSG51" s="117"/>
      <c r="BSH51" s="117"/>
      <c r="BSI51" s="117"/>
      <c r="BSJ51" s="117"/>
      <c r="BSK51" s="117"/>
      <c r="BSL51" s="117"/>
      <c r="BSM51" s="117"/>
      <c r="BSN51" s="117"/>
      <c r="BSO51" s="117"/>
      <c r="BSP51" s="117"/>
      <c r="BSQ51" s="117"/>
      <c r="BSR51" s="117"/>
      <c r="BSS51" s="117"/>
      <c r="BST51" s="117"/>
      <c r="BSU51" s="117"/>
      <c r="BSV51" s="117"/>
      <c r="BSW51" s="117"/>
      <c r="BSX51" s="117"/>
      <c r="BSY51" s="117"/>
      <c r="BSZ51" s="117"/>
      <c r="BTA51" s="117"/>
      <c r="BTB51" s="117"/>
      <c r="BTC51" s="117"/>
      <c r="BTD51" s="117"/>
      <c r="BTE51" s="117"/>
      <c r="BTF51" s="117"/>
      <c r="BTG51" s="117"/>
      <c r="BTH51" s="117"/>
      <c r="BTI51" s="117"/>
      <c r="BTJ51" s="117"/>
      <c r="BTK51" s="117"/>
      <c r="BTL51" s="117"/>
      <c r="BTM51" s="117"/>
      <c r="BTN51" s="117"/>
      <c r="BTO51" s="117"/>
      <c r="BTP51" s="117"/>
      <c r="BTQ51" s="117"/>
      <c r="BTR51" s="117"/>
      <c r="BTS51" s="117"/>
      <c r="BTT51" s="117"/>
      <c r="BTU51" s="117"/>
      <c r="BTV51" s="117"/>
      <c r="BTW51" s="117"/>
      <c r="BTX51" s="117"/>
      <c r="BTY51" s="117"/>
      <c r="BTZ51" s="117"/>
      <c r="BUA51" s="117"/>
      <c r="BUB51" s="117"/>
      <c r="BUC51" s="117"/>
      <c r="BUD51" s="117"/>
      <c r="BUE51" s="117"/>
      <c r="BUF51" s="117"/>
      <c r="BUG51" s="117"/>
      <c r="BUH51" s="117"/>
      <c r="BUI51" s="117"/>
      <c r="BUJ51" s="117"/>
      <c r="BUK51" s="117"/>
      <c r="BUL51" s="117"/>
      <c r="BUM51" s="117"/>
      <c r="BUN51" s="117"/>
      <c r="BUO51" s="117"/>
      <c r="BUP51" s="117"/>
      <c r="BUQ51" s="117"/>
      <c r="BUR51" s="117"/>
      <c r="BUS51" s="117"/>
      <c r="BUT51" s="117"/>
      <c r="BUU51" s="117"/>
      <c r="BUV51" s="117"/>
      <c r="BUW51" s="117"/>
      <c r="BUX51" s="117"/>
      <c r="BUY51" s="117"/>
      <c r="BUZ51" s="117"/>
      <c r="BVA51" s="117"/>
      <c r="BVB51" s="117"/>
      <c r="BVC51" s="117"/>
      <c r="BVD51" s="117"/>
      <c r="BVE51" s="117"/>
      <c r="BVF51" s="117"/>
      <c r="BVG51" s="117"/>
      <c r="BVH51" s="117"/>
      <c r="BVI51" s="117"/>
      <c r="BVJ51" s="117"/>
      <c r="BVK51" s="117"/>
      <c r="BVL51" s="117"/>
      <c r="BVM51" s="117"/>
      <c r="BVN51" s="117"/>
      <c r="BVO51" s="117"/>
      <c r="BVP51" s="117"/>
      <c r="BVQ51" s="117"/>
      <c r="BVR51" s="117"/>
      <c r="BVS51" s="117"/>
      <c r="BVT51" s="117"/>
      <c r="BVU51" s="117"/>
      <c r="BVV51" s="117"/>
      <c r="BVW51" s="117"/>
      <c r="BVX51" s="117"/>
      <c r="BVY51" s="117"/>
      <c r="BVZ51" s="117"/>
      <c r="BWA51" s="117"/>
      <c r="BWB51" s="117"/>
      <c r="BWC51" s="117"/>
      <c r="BWD51" s="117"/>
      <c r="BWE51" s="117"/>
      <c r="BWF51" s="117"/>
      <c r="BWG51" s="117"/>
      <c r="BWH51" s="117"/>
      <c r="BWI51" s="117"/>
      <c r="BWJ51" s="117"/>
      <c r="BWK51" s="117"/>
      <c r="BWL51" s="117"/>
      <c r="BWM51" s="117"/>
      <c r="BWN51" s="117"/>
      <c r="BWO51" s="117"/>
      <c r="BWP51" s="117"/>
      <c r="BWQ51" s="117"/>
      <c r="BWR51" s="117"/>
      <c r="BWS51" s="117"/>
      <c r="BWT51" s="117"/>
      <c r="BWU51" s="117"/>
      <c r="BWV51" s="117"/>
      <c r="BWW51" s="117"/>
      <c r="BWX51" s="117"/>
      <c r="BWY51" s="117"/>
      <c r="BWZ51" s="117"/>
      <c r="BXA51" s="117"/>
      <c r="BXB51" s="117"/>
      <c r="BXC51" s="117"/>
      <c r="BXD51" s="117"/>
      <c r="BXE51" s="117"/>
      <c r="BXF51" s="117"/>
      <c r="BXG51" s="117"/>
      <c r="BXH51" s="117"/>
      <c r="BXI51" s="117"/>
      <c r="BXJ51" s="117"/>
      <c r="BXK51" s="117"/>
      <c r="BXL51" s="117"/>
      <c r="BXM51" s="117"/>
      <c r="BXN51" s="117"/>
      <c r="BXO51" s="117"/>
      <c r="BXP51" s="117"/>
      <c r="BXQ51" s="117"/>
      <c r="BXR51" s="117"/>
      <c r="BXS51" s="117"/>
      <c r="BXT51" s="117"/>
      <c r="BXU51" s="117"/>
      <c r="BXV51" s="117"/>
      <c r="BXW51" s="117"/>
      <c r="BXX51" s="117"/>
      <c r="BXY51" s="117"/>
      <c r="BXZ51" s="117"/>
      <c r="BYA51" s="117"/>
      <c r="BYB51" s="117"/>
      <c r="BYC51" s="117"/>
      <c r="BYD51" s="117"/>
      <c r="BYE51" s="117"/>
      <c r="BYF51" s="117"/>
      <c r="BYG51" s="117"/>
      <c r="BYH51" s="117"/>
      <c r="BYI51" s="117"/>
      <c r="BYJ51" s="117"/>
      <c r="BYK51" s="117"/>
      <c r="BYL51" s="117"/>
      <c r="BYM51" s="117"/>
      <c r="BYN51" s="117"/>
      <c r="BYO51" s="117"/>
      <c r="BYP51" s="117"/>
      <c r="BYQ51" s="117"/>
      <c r="BYR51" s="117"/>
      <c r="BYS51" s="117"/>
      <c r="BYT51" s="117"/>
      <c r="BYU51" s="117"/>
      <c r="BYV51" s="117"/>
      <c r="BYW51" s="117"/>
      <c r="BYX51" s="117"/>
      <c r="BYY51" s="117"/>
      <c r="BYZ51" s="117"/>
      <c r="BZA51" s="117"/>
      <c r="BZB51" s="117"/>
      <c r="BZC51" s="117"/>
      <c r="BZD51" s="117"/>
      <c r="BZE51" s="117"/>
      <c r="BZF51" s="117"/>
      <c r="BZG51" s="117"/>
      <c r="BZH51" s="117"/>
      <c r="BZI51" s="117"/>
      <c r="BZJ51" s="117"/>
      <c r="BZK51" s="117"/>
      <c r="BZL51" s="117"/>
      <c r="BZM51" s="117"/>
      <c r="BZN51" s="117"/>
      <c r="BZO51" s="117"/>
      <c r="BZP51" s="117"/>
      <c r="BZQ51" s="117"/>
      <c r="BZR51" s="117"/>
      <c r="BZS51" s="117"/>
      <c r="BZT51" s="117"/>
      <c r="BZU51" s="117"/>
      <c r="BZV51" s="117"/>
      <c r="BZW51" s="117"/>
      <c r="BZX51" s="117"/>
      <c r="BZY51" s="117"/>
      <c r="BZZ51" s="117"/>
      <c r="CAA51" s="117"/>
      <c r="CAB51" s="117"/>
      <c r="CAC51" s="117"/>
      <c r="CAD51" s="117"/>
      <c r="CAE51" s="117"/>
      <c r="CAF51" s="117"/>
      <c r="CAG51" s="117"/>
      <c r="CAH51" s="117"/>
      <c r="CAI51" s="117"/>
      <c r="CAJ51" s="117"/>
      <c r="CAK51" s="117"/>
      <c r="CAL51" s="117"/>
      <c r="CAM51" s="117"/>
      <c r="CAN51" s="117"/>
      <c r="CAO51" s="117"/>
      <c r="CAP51" s="117"/>
      <c r="CAQ51" s="117"/>
      <c r="CAR51" s="117"/>
      <c r="CAS51" s="117"/>
      <c r="CAT51" s="117"/>
      <c r="CAU51" s="117"/>
      <c r="CAV51" s="117"/>
      <c r="CAW51" s="117"/>
      <c r="CAX51" s="117"/>
      <c r="CAY51" s="117"/>
      <c r="CAZ51" s="117"/>
      <c r="CBA51" s="117"/>
      <c r="CBB51" s="117"/>
      <c r="CBC51" s="117"/>
      <c r="CBD51" s="117"/>
      <c r="CBE51" s="117"/>
      <c r="CBF51" s="117"/>
      <c r="CBG51" s="117"/>
      <c r="CBH51" s="117"/>
      <c r="CBI51" s="117"/>
      <c r="CBJ51" s="117"/>
      <c r="CBK51" s="117"/>
      <c r="CBL51" s="117"/>
      <c r="CBM51" s="117"/>
      <c r="CBN51" s="117"/>
      <c r="CBO51" s="117"/>
      <c r="CBP51" s="117"/>
      <c r="CBQ51" s="117"/>
      <c r="CBR51" s="117"/>
      <c r="CBS51" s="117"/>
      <c r="CBT51" s="117"/>
      <c r="CBU51" s="117"/>
      <c r="CBV51" s="117"/>
      <c r="CBW51" s="117"/>
      <c r="CBX51" s="117"/>
      <c r="CBY51" s="117"/>
      <c r="CBZ51" s="117"/>
      <c r="CCA51" s="117"/>
      <c r="CCB51" s="117"/>
      <c r="CCC51" s="117"/>
      <c r="CCD51" s="117"/>
      <c r="CCE51" s="117"/>
      <c r="CCF51" s="117"/>
      <c r="CCG51" s="117"/>
      <c r="CCH51" s="117"/>
      <c r="CCI51" s="117"/>
      <c r="CCJ51" s="117"/>
      <c r="CCK51" s="117"/>
      <c r="CCL51" s="117"/>
      <c r="CCM51" s="117"/>
      <c r="CCN51" s="117"/>
      <c r="CCO51" s="117"/>
      <c r="CCP51" s="117"/>
      <c r="CCQ51" s="117"/>
      <c r="CCR51" s="117"/>
      <c r="CCS51" s="117"/>
      <c r="CCT51" s="117"/>
      <c r="CCU51" s="117"/>
      <c r="CCV51" s="117"/>
      <c r="CCW51" s="117"/>
      <c r="CCX51" s="117"/>
      <c r="CCY51" s="117"/>
      <c r="CCZ51" s="117"/>
      <c r="CDA51" s="117"/>
      <c r="CDB51" s="117"/>
      <c r="CDC51" s="117"/>
      <c r="CDD51" s="117"/>
      <c r="CDE51" s="117"/>
      <c r="CDF51" s="117"/>
      <c r="CDG51" s="117"/>
      <c r="CDH51" s="117"/>
      <c r="CDI51" s="117"/>
      <c r="CDJ51" s="117"/>
      <c r="CDK51" s="117"/>
      <c r="CDL51" s="117"/>
      <c r="CDM51" s="117"/>
      <c r="CDN51" s="117"/>
      <c r="CDO51" s="117"/>
      <c r="CDP51" s="117"/>
      <c r="CDQ51" s="117"/>
      <c r="CDR51" s="117"/>
      <c r="CDS51" s="117"/>
      <c r="CDT51" s="117"/>
      <c r="CDU51" s="117"/>
      <c r="CDV51" s="117"/>
      <c r="CDW51" s="117"/>
      <c r="CDX51" s="117"/>
      <c r="CDY51" s="117"/>
      <c r="CDZ51" s="117"/>
      <c r="CEA51" s="117"/>
      <c r="CEB51" s="117"/>
      <c r="CEC51" s="117"/>
      <c r="CED51" s="117"/>
      <c r="CEE51" s="117"/>
      <c r="CEF51" s="117"/>
      <c r="CEG51" s="117"/>
      <c r="CEH51" s="117"/>
      <c r="CEI51" s="117"/>
      <c r="CEJ51" s="117"/>
      <c r="CEK51" s="117"/>
      <c r="CEL51" s="117"/>
      <c r="CEM51" s="117"/>
      <c r="CEN51" s="117"/>
      <c r="CEO51" s="117"/>
      <c r="CEP51" s="117"/>
      <c r="CEQ51" s="117"/>
      <c r="CER51" s="117"/>
      <c r="CES51" s="117"/>
      <c r="CET51" s="117"/>
      <c r="CEU51" s="117"/>
      <c r="CEV51" s="117"/>
      <c r="CEW51" s="117"/>
      <c r="CEX51" s="117"/>
      <c r="CEY51" s="117"/>
      <c r="CEZ51" s="117"/>
      <c r="CFA51" s="117"/>
      <c r="CFB51" s="117"/>
      <c r="CFC51" s="117"/>
      <c r="CFD51" s="117"/>
      <c r="CFE51" s="117"/>
      <c r="CFF51" s="117"/>
      <c r="CFG51" s="117"/>
      <c r="CFH51" s="117"/>
      <c r="CFI51" s="117"/>
      <c r="CFJ51" s="117"/>
      <c r="CFK51" s="117"/>
      <c r="CFL51" s="117"/>
      <c r="CFM51" s="117"/>
      <c r="CFN51" s="117"/>
      <c r="CFO51" s="117"/>
      <c r="CFP51" s="117"/>
      <c r="CFQ51" s="117"/>
      <c r="CFR51" s="117"/>
      <c r="CFS51" s="117"/>
      <c r="CFT51" s="117"/>
      <c r="CFU51" s="117"/>
      <c r="CFV51" s="117"/>
      <c r="CFW51" s="117"/>
      <c r="CFX51" s="117"/>
      <c r="CFY51" s="117"/>
      <c r="CFZ51" s="117"/>
      <c r="CGA51" s="117"/>
      <c r="CGB51" s="117"/>
      <c r="CGC51" s="117"/>
      <c r="CGD51" s="117"/>
      <c r="CGE51" s="117"/>
      <c r="CGF51" s="117"/>
      <c r="CGG51" s="117"/>
      <c r="CGH51" s="117"/>
      <c r="CGI51" s="117"/>
      <c r="CGJ51" s="117"/>
      <c r="CGK51" s="117"/>
      <c r="CGL51" s="117"/>
      <c r="CGM51" s="117"/>
      <c r="CGN51" s="117"/>
      <c r="CGO51" s="117"/>
      <c r="CGP51" s="117"/>
      <c r="CGQ51" s="117"/>
      <c r="CGR51" s="117"/>
      <c r="CGS51" s="117"/>
      <c r="CGT51" s="117"/>
      <c r="CGU51" s="117"/>
      <c r="CGV51" s="117"/>
      <c r="CGW51" s="117"/>
      <c r="CGX51" s="117"/>
      <c r="CGY51" s="117"/>
      <c r="CGZ51" s="117"/>
      <c r="CHA51" s="117"/>
      <c r="CHB51" s="117"/>
      <c r="CHC51" s="117"/>
      <c r="CHD51" s="117"/>
      <c r="CHE51" s="117"/>
      <c r="CHF51" s="117"/>
      <c r="CHG51" s="117"/>
      <c r="CHH51" s="117"/>
      <c r="CHI51" s="117"/>
      <c r="CHJ51" s="117"/>
      <c r="CHK51" s="117"/>
      <c r="CHL51" s="117"/>
      <c r="CHM51" s="117"/>
      <c r="CHN51" s="117"/>
      <c r="CHO51" s="117"/>
      <c r="CHP51" s="117"/>
      <c r="CHQ51" s="117"/>
      <c r="CHR51" s="117"/>
      <c r="CHS51" s="117"/>
      <c r="CHT51" s="117"/>
      <c r="CHU51" s="117"/>
      <c r="CHV51" s="117"/>
      <c r="CHW51" s="117"/>
      <c r="CHX51" s="117"/>
      <c r="CHY51" s="117"/>
      <c r="CHZ51" s="117"/>
      <c r="CIA51" s="117"/>
      <c r="CIB51" s="117"/>
      <c r="CIC51" s="117"/>
      <c r="CID51" s="117"/>
      <c r="CIE51" s="117"/>
      <c r="CIF51" s="117"/>
      <c r="CIG51" s="117"/>
      <c r="CIH51" s="117"/>
      <c r="CII51" s="117"/>
      <c r="CIJ51" s="117"/>
      <c r="CIK51" s="117"/>
      <c r="CIL51" s="117"/>
      <c r="CIM51" s="117"/>
      <c r="CIN51" s="117"/>
      <c r="CIO51" s="117"/>
      <c r="CIP51" s="117"/>
      <c r="CIQ51" s="117"/>
      <c r="CIR51" s="117"/>
      <c r="CIS51" s="117"/>
      <c r="CIT51" s="117"/>
      <c r="CIU51" s="117"/>
      <c r="CIV51" s="117"/>
      <c r="CIW51" s="117"/>
      <c r="CIX51" s="117"/>
      <c r="CIY51" s="117"/>
      <c r="CIZ51" s="117"/>
      <c r="CJA51" s="117"/>
      <c r="CJB51" s="117"/>
      <c r="CJC51" s="117"/>
      <c r="CJD51" s="117"/>
      <c r="CJE51" s="117"/>
      <c r="CJF51" s="117"/>
      <c r="CJG51" s="117"/>
      <c r="CJH51" s="117"/>
      <c r="CJI51" s="117"/>
      <c r="CJJ51" s="117"/>
      <c r="CJK51" s="117"/>
      <c r="CJL51" s="117"/>
      <c r="CJM51" s="117"/>
      <c r="CJN51" s="117"/>
      <c r="CJO51" s="117"/>
      <c r="CJP51" s="117"/>
      <c r="CJQ51" s="117"/>
      <c r="CJR51" s="117"/>
      <c r="CJS51" s="117"/>
      <c r="CJT51" s="117"/>
      <c r="CJU51" s="117"/>
      <c r="CJV51" s="117"/>
      <c r="CJW51" s="117"/>
      <c r="CJX51" s="117"/>
      <c r="CJY51" s="117"/>
      <c r="CJZ51" s="117"/>
      <c r="CKA51" s="117"/>
      <c r="CKB51" s="117"/>
      <c r="CKC51" s="117"/>
      <c r="CKD51" s="117"/>
      <c r="CKE51" s="117"/>
      <c r="CKF51" s="117"/>
      <c r="CKG51" s="117"/>
      <c r="CKH51" s="117"/>
      <c r="CKI51" s="117"/>
      <c r="CKJ51" s="117"/>
      <c r="CKK51" s="117"/>
      <c r="CKL51" s="117"/>
      <c r="CKM51" s="117"/>
      <c r="CKN51" s="117"/>
      <c r="CKO51" s="117"/>
      <c r="CKP51" s="117"/>
      <c r="CKQ51" s="117"/>
      <c r="CKR51" s="117"/>
      <c r="CKS51" s="117"/>
      <c r="CKT51" s="117"/>
      <c r="CKU51" s="117"/>
      <c r="CKV51" s="117"/>
      <c r="CKW51" s="117"/>
      <c r="CKX51" s="117"/>
      <c r="CKY51" s="117"/>
      <c r="CKZ51" s="117"/>
      <c r="CLA51" s="117"/>
      <c r="CLB51" s="117"/>
      <c r="CLC51" s="117"/>
      <c r="CLD51" s="117"/>
      <c r="CLE51" s="117"/>
      <c r="CLF51" s="117"/>
      <c r="CLG51" s="117"/>
      <c r="CLH51" s="117"/>
      <c r="CLI51" s="117"/>
      <c r="CLJ51" s="117"/>
      <c r="CLK51" s="117"/>
      <c r="CLL51" s="117"/>
      <c r="CLM51" s="117"/>
      <c r="CLN51" s="117"/>
      <c r="CLO51" s="117"/>
      <c r="CLP51" s="117"/>
      <c r="CLQ51" s="117"/>
      <c r="CLR51" s="117"/>
      <c r="CLS51" s="117"/>
      <c r="CLT51" s="117"/>
      <c r="CLU51" s="117"/>
      <c r="CLV51" s="117"/>
      <c r="CLW51" s="117"/>
      <c r="CLX51" s="117"/>
      <c r="CLY51" s="117"/>
      <c r="CLZ51" s="117"/>
      <c r="CMA51" s="117"/>
      <c r="CMB51" s="117"/>
      <c r="CMC51" s="117"/>
      <c r="CMD51" s="117"/>
      <c r="CME51" s="117"/>
      <c r="CMF51" s="117"/>
      <c r="CMG51" s="117"/>
      <c r="CMH51" s="117"/>
      <c r="CMI51" s="117"/>
      <c r="CMJ51" s="117"/>
      <c r="CMK51" s="117"/>
      <c r="CML51" s="117"/>
      <c r="CMM51" s="117"/>
      <c r="CMN51" s="117"/>
      <c r="CMO51" s="117"/>
      <c r="CMP51" s="117"/>
      <c r="CMQ51" s="117"/>
      <c r="CMR51" s="117"/>
      <c r="CMS51" s="117"/>
      <c r="CMT51" s="117"/>
      <c r="CMU51" s="117"/>
      <c r="CMV51" s="117"/>
      <c r="CMW51" s="117"/>
      <c r="CMX51" s="117"/>
      <c r="CMY51" s="117"/>
      <c r="CMZ51" s="117"/>
      <c r="CNA51" s="117"/>
      <c r="CNB51" s="117"/>
      <c r="CNC51" s="117"/>
      <c r="CND51" s="117"/>
      <c r="CNE51" s="117"/>
      <c r="CNF51" s="117"/>
      <c r="CNG51" s="117"/>
      <c r="CNH51" s="117"/>
      <c r="CNI51" s="117"/>
      <c r="CNJ51" s="117"/>
      <c r="CNK51" s="117"/>
      <c r="CNL51" s="117"/>
      <c r="CNM51" s="117"/>
      <c r="CNN51" s="117"/>
      <c r="CNO51" s="117"/>
      <c r="CNP51" s="117"/>
      <c r="CNQ51" s="117"/>
      <c r="CNR51" s="117"/>
      <c r="CNS51" s="117"/>
      <c r="CNT51" s="117"/>
      <c r="CNU51" s="117"/>
      <c r="CNV51" s="117"/>
      <c r="CNW51" s="117"/>
      <c r="CNX51" s="117"/>
      <c r="CNY51" s="117"/>
      <c r="CNZ51" s="117"/>
      <c r="COA51" s="117"/>
      <c r="COB51" s="117"/>
      <c r="COC51" s="117"/>
      <c r="COD51" s="117"/>
      <c r="COE51" s="117"/>
      <c r="COF51" s="117"/>
      <c r="COG51" s="117"/>
      <c r="COH51" s="117"/>
      <c r="COI51" s="117"/>
      <c r="COJ51" s="117"/>
      <c r="COK51" s="117"/>
      <c r="COL51" s="117"/>
      <c r="COM51" s="117"/>
      <c r="CON51" s="117"/>
      <c r="COO51" s="117"/>
      <c r="COP51" s="117"/>
      <c r="COQ51" s="117"/>
      <c r="COR51" s="117"/>
      <c r="COS51" s="117"/>
      <c r="COT51" s="117"/>
      <c r="COU51" s="117"/>
      <c r="COV51" s="117"/>
      <c r="COW51" s="117"/>
      <c r="COX51" s="117"/>
      <c r="COY51" s="117"/>
      <c r="COZ51" s="117"/>
      <c r="CPA51" s="117"/>
      <c r="CPB51" s="117"/>
      <c r="CPC51" s="117"/>
      <c r="CPD51" s="117"/>
      <c r="CPE51" s="117"/>
      <c r="CPF51" s="117"/>
      <c r="CPG51" s="117"/>
      <c r="CPH51" s="117"/>
      <c r="CPI51" s="117"/>
      <c r="CPJ51" s="117"/>
      <c r="CPK51" s="117"/>
      <c r="CPL51" s="117"/>
      <c r="CPM51" s="117"/>
      <c r="CPN51" s="117"/>
      <c r="CPO51" s="117"/>
      <c r="CPP51" s="117"/>
      <c r="CPQ51" s="117"/>
      <c r="CPR51" s="117"/>
      <c r="CPS51" s="117"/>
      <c r="CPT51" s="117"/>
      <c r="CPU51" s="117"/>
      <c r="CPV51" s="117"/>
      <c r="CPW51" s="117"/>
      <c r="CPX51" s="117"/>
      <c r="CPY51" s="117"/>
      <c r="CPZ51" s="117"/>
      <c r="CQA51" s="117"/>
      <c r="CQB51" s="117"/>
      <c r="CQC51" s="117"/>
      <c r="CQD51" s="117"/>
      <c r="CQE51" s="117"/>
      <c r="CQF51" s="117"/>
      <c r="CQG51" s="117"/>
      <c r="CQH51" s="117"/>
      <c r="CQI51" s="117"/>
      <c r="CQJ51" s="117"/>
      <c r="CQK51" s="117"/>
      <c r="CQL51" s="117"/>
      <c r="CQM51" s="117"/>
      <c r="CQN51" s="117"/>
      <c r="CQO51" s="117"/>
      <c r="CQP51" s="117"/>
      <c r="CQQ51" s="117"/>
      <c r="CQR51" s="117"/>
      <c r="CQS51" s="117"/>
      <c r="CQT51" s="117"/>
      <c r="CQU51" s="117"/>
      <c r="CQV51" s="117"/>
      <c r="CQW51" s="117"/>
      <c r="CQX51" s="117"/>
      <c r="CQY51" s="117"/>
      <c r="CQZ51" s="117"/>
      <c r="CRA51" s="117"/>
      <c r="CRB51" s="117"/>
      <c r="CRC51" s="117"/>
      <c r="CRD51" s="117"/>
      <c r="CRE51" s="117"/>
      <c r="CRF51" s="117"/>
      <c r="CRG51" s="117"/>
      <c r="CRH51" s="117"/>
      <c r="CRI51" s="117"/>
      <c r="CRJ51" s="117"/>
      <c r="CRK51" s="117"/>
      <c r="CRL51" s="117"/>
      <c r="CRM51" s="117"/>
      <c r="CRN51" s="117"/>
      <c r="CRO51" s="117"/>
      <c r="CRP51" s="117"/>
      <c r="CRQ51" s="117"/>
      <c r="CRR51" s="117"/>
      <c r="CRS51" s="117"/>
      <c r="CRT51" s="117"/>
      <c r="CRU51" s="117"/>
      <c r="CRV51" s="117"/>
      <c r="CRW51" s="117"/>
      <c r="CRX51" s="117"/>
      <c r="CRY51" s="117"/>
      <c r="CRZ51" s="117"/>
      <c r="CSA51" s="117"/>
      <c r="CSB51" s="117"/>
      <c r="CSC51" s="117"/>
      <c r="CSD51" s="117"/>
      <c r="CSE51" s="117"/>
      <c r="CSF51" s="117"/>
      <c r="CSG51" s="117"/>
      <c r="CSH51" s="117"/>
      <c r="CSI51" s="117"/>
      <c r="CSJ51" s="117"/>
      <c r="CSK51" s="117"/>
      <c r="CSL51" s="117"/>
      <c r="CSM51" s="117"/>
      <c r="CSN51" s="117"/>
      <c r="CSO51" s="117"/>
      <c r="CSP51" s="117"/>
      <c r="CSQ51" s="117"/>
      <c r="CSR51" s="117"/>
      <c r="CSS51" s="117"/>
      <c r="CST51" s="117"/>
      <c r="CSU51" s="117"/>
      <c r="CSV51" s="117"/>
      <c r="CSW51" s="117"/>
      <c r="CSX51" s="117"/>
      <c r="CSY51" s="117"/>
      <c r="CSZ51" s="117"/>
      <c r="CTA51" s="117"/>
      <c r="CTB51" s="117"/>
      <c r="CTC51" s="117"/>
      <c r="CTD51" s="117"/>
      <c r="CTE51" s="117"/>
      <c r="CTF51" s="117"/>
      <c r="CTG51" s="117"/>
      <c r="CTH51" s="117"/>
      <c r="CTI51" s="117"/>
      <c r="CTJ51" s="117"/>
      <c r="CTK51" s="117"/>
      <c r="CTL51" s="117"/>
      <c r="CTM51" s="117"/>
      <c r="CTN51" s="117"/>
      <c r="CTO51" s="117"/>
      <c r="CTP51" s="117"/>
      <c r="CTQ51" s="117"/>
      <c r="CTR51" s="117"/>
      <c r="CTS51" s="117"/>
      <c r="CTT51" s="117"/>
      <c r="CTU51" s="117"/>
      <c r="CTV51" s="117"/>
      <c r="CTW51" s="117"/>
      <c r="CTX51" s="117"/>
      <c r="CTY51" s="117"/>
      <c r="CTZ51" s="117"/>
      <c r="CUA51" s="117"/>
      <c r="CUB51" s="117"/>
      <c r="CUC51" s="117"/>
      <c r="CUD51" s="117"/>
      <c r="CUE51" s="117"/>
      <c r="CUF51" s="117"/>
      <c r="CUG51" s="117"/>
      <c r="CUH51" s="117"/>
      <c r="CUI51" s="117"/>
      <c r="CUJ51" s="117"/>
      <c r="CUK51" s="117"/>
      <c r="CUL51" s="117"/>
      <c r="CUM51" s="117"/>
      <c r="CUN51" s="117"/>
      <c r="CUO51" s="117"/>
      <c r="CUP51" s="117"/>
      <c r="CUQ51" s="117"/>
      <c r="CUR51" s="117"/>
      <c r="CUS51" s="117"/>
      <c r="CUT51" s="117"/>
      <c r="CUU51" s="117"/>
      <c r="CUV51" s="117"/>
      <c r="CUW51" s="117"/>
      <c r="CUX51" s="117"/>
      <c r="CUY51" s="117"/>
      <c r="CUZ51" s="117"/>
      <c r="CVA51" s="117"/>
      <c r="CVB51" s="117"/>
      <c r="CVC51" s="117"/>
      <c r="CVD51" s="117"/>
      <c r="CVE51" s="117"/>
      <c r="CVF51" s="117"/>
      <c r="CVG51" s="117"/>
      <c r="CVH51" s="117"/>
      <c r="CVI51" s="117"/>
      <c r="CVJ51" s="117"/>
      <c r="CVK51" s="117"/>
      <c r="CVL51" s="117"/>
      <c r="CVM51" s="117"/>
      <c r="CVN51" s="117"/>
      <c r="CVO51" s="117"/>
      <c r="CVP51" s="117"/>
      <c r="CVQ51" s="117"/>
      <c r="CVR51" s="117"/>
      <c r="CVS51" s="117"/>
      <c r="CVT51" s="117"/>
      <c r="CVU51" s="117"/>
      <c r="CVV51" s="117"/>
      <c r="CVW51" s="117"/>
      <c r="CVX51" s="117"/>
      <c r="CVY51" s="117"/>
      <c r="CVZ51" s="117"/>
      <c r="CWA51" s="117"/>
      <c r="CWB51" s="117"/>
      <c r="CWC51" s="117"/>
      <c r="CWD51" s="117"/>
      <c r="CWE51" s="117"/>
      <c r="CWF51" s="117"/>
      <c r="CWG51" s="117"/>
      <c r="CWH51" s="117"/>
      <c r="CWI51" s="117"/>
      <c r="CWJ51" s="117"/>
      <c r="CWK51" s="117"/>
      <c r="CWL51" s="117"/>
      <c r="CWM51" s="117"/>
      <c r="CWN51" s="117"/>
      <c r="CWO51" s="117"/>
      <c r="CWP51" s="117"/>
      <c r="CWQ51" s="117"/>
      <c r="CWR51" s="117"/>
      <c r="CWS51" s="117"/>
      <c r="CWT51" s="117"/>
      <c r="CWU51" s="117"/>
      <c r="CWV51" s="117"/>
      <c r="CWW51" s="117"/>
      <c r="CWX51" s="117"/>
      <c r="CWY51" s="117"/>
      <c r="CWZ51" s="117"/>
      <c r="CXA51" s="117"/>
      <c r="CXB51" s="117"/>
      <c r="CXC51" s="117"/>
      <c r="CXD51" s="117"/>
      <c r="CXE51" s="117"/>
      <c r="CXF51" s="117"/>
      <c r="CXG51" s="117"/>
      <c r="CXH51" s="117"/>
      <c r="CXI51" s="117"/>
      <c r="CXJ51" s="117"/>
      <c r="CXK51" s="117"/>
      <c r="CXL51" s="117"/>
      <c r="CXM51" s="117"/>
      <c r="CXN51" s="117"/>
      <c r="CXO51" s="117"/>
      <c r="CXP51" s="117"/>
      <c r="CXQ51" s="117"/>
      <c r="CXR51" s="117"/>
      <c r="CXS51" s="117"/>
      <c r="CXT51" s="117"/>
      <c r="CXU51" s="117"/>
      <c r="CXV51" s="117"/>
      <c r="CXW51" s="117"/>
      <c r="CXX51" s="117"/>
      <c r="CXY51" s="117"/>
      <c r="CXZ51" s="117"/>
      <c r="CYA51" s="117"/>
      <c r="CYB51" s="117"/>
      <c r="CYC51" s="117"/>
      <c r="CYD51" s="117"/>
      <c r="CYE51" s="117"/>
      <c r="CYF51" s="117"/>
      <c r="CYG51" s="117"/>
      <c r="CYH51" s="117"/>
      <c r="CYI51" s="117"/>
      <c r="CYJ51" s="117"/>
      <c r="CYK51" s="117"/>
      <c r="CYL51" s="117"/>
      <c r="CYM51" s="117"/>
      <c r="CYN51" s="117"/>
      <c r="CYO51" s="117"/>
      <c r="CYP51" s="117"/>
      <c r="CYQ51" s="117"/>
      <c r="CYR51" s="117"/>
      <c r="CYS51" s="117"/>
      <c r="CYT51" s="117"/>
      <c r="CYU51" s="117"/>
      <c r="CYV51" s="117"/>
      <c r="CYW51" s="117"/>
      <c r="CYX51" s="117"/>
      <c r="CYY51" s="117"/>
      <c r="CYZ51" s="117"/>
      <c r="CZA51" s="117"/>
      <c r="CZB51" s="117"/>
      <c r="CZC51" s="117"/>
      <c r="CZD51" s="117"/>
      <c r="CZE51" s="117"/>
      <c r="CZF51" s="117"/>
      <c r="CZG51" s="117"/>
      <c r="CZH51" s="117"/>
      <c r="CZI51" s="117"/>
      <c r="CZJ51" s="117"/>
      <c r="CZK51" s="117"/>
      <c r="CZL51" s="117"/>
      <c r="CZM51" s="117"/>
      <c r="CZN51" s="117"/>
      <c r="CZO51" s="117"/>
      <c r="CZP51" s="117"/>
      <c r="CZQ51" s="117"/>
      <c r="CZR51" s="117"/>
      <c r="CZS51" s="117"/>
      <c r="CZT51" s="117"/>
      <c r="CZU51" s="117"/>
      <c r="CZV51" s="117"/>
      <c r="CZW51" s="117"/>
      <c r="CZX51" s="117"/>
      <c r="CZY51" s="117"/>
      <c r="CZZ51" s="117"/>
      <c r="DAA51" s="117"/>
      <c r="DAB51" s="117"/>
      <c r="DAC51" s="117"/>
      <c r="DAD51" s="117"/>
      <c r="DAE51" s="117"/>
      <c r="DAF51" s="117"/>
      <c r="DAG51" s="117"/>
      <c r="DAH51" s="117"/>
      <c r="DAI51" s="117"/>
      <c r="DAJ51" s="117"/>
      <c r="DAK51" s="117"/>
      <c r="DAL51" s="117"/>
      <c r="DAM51" s="117"/>
      <c r="DAN51" s="117"/>
      <c r="DAO51" s="117"/>
      <c r="DAP51" s="117"/>
      <c r="DAQ51" s="117"/>
      <c r="DAR51" s="117"/>
      <c r="DAS51" s="117"/>
      <c r="DAT51" s="117"/>
      <c r="DAU51" s="117"/>
      <c r="DAV51" s="117"/>
      <c r="DAW51" s="117"/>
      <c r="DAX51" s="117"/>
      <c r="DAY51" s="117"/>
      <c r="DAZ51" s="117"/>
      <c r="DBA51" s="117"/>
      <c r="DBB51" s="117"/>
      <c r="DBC51" s="117"/>
      <c r="DBD51" s="117"/>
      <c r="DBE51" s="117"/>
      <c r="DBF51" s="117"/>
      <c r="DBG51" s="117"/>
      <c r="DBH51" s="117"/>
      <c r="DBI51" s="117"/>
      <c r="DBJ51" s="117"/>
      <c r="DBK51" s="117"/>
      <c r="DBL51" s="117"/>
      <c r="DBM51" s="117"/>
      <c r="DBN51" s="117"/>
      <c r="DBO51" s="117"/>
      <c r="DBP51" s="117"/>
      <c r="DBQ51" s="117"/>
      <c r="DBR51" s="117"/>
      <c r="DBS51" s="117"/>
      <c r="DBT51" s="117"/>
      <c r="DBU51" s="117"/>
      <c r="DBV51" s="117"/>
      <c r="DBW51" s="117"/>
      <c r="DBX51" s="117"/>
      <c r="DBY51" s="117"/>
      <c r="DBZ51" s="117"/>
      <c r="DCA51" s="117"/>
      <c r="DCB51" s="117"/>
      <c r="DCC51" s="117"/>
      <c r="DCD51" s="117"/>
      <c r="DCE51" s="117"/>
      <c r="DCF51" s="117"/>
      <c r="DCG51" s="117"/>
      <c r="DCH51" s="117"/>
      <c r="DCI51" s="117"/>
      <c r="DCJ51" s="117"/>
      <c r="DCK51" s="117"/>
      <c r="DCL51" s="117"/>
      <c r="DCM51" s="117"/>
      <c r="DCN51" s="117"/>
      <c r="DCO51" s="117"/>
      <c r="DCP51" s="117"/>
      <c r="DCQ51" s="117"/>
      <c r="DCR51" s="117"/>
      <c r="DCS51" s="117"/>
      <c r="DCT51" s="117"/>
      <c r="DCU51" s="117"/>
      <c r="DCV51" s="117"/>
      <c r="DCW51" s="117"/>
      <c r="DCX51" s="117"/>
      <c r="DCY51" s="117"/>
      <c r="DCZ51" s="117"/>
      <c r="DDA51" s="117"/>
      <c r="DDB51" s="117"/>
      <c r="DDC51" s="117"/>
      <c r="DDD51" s="117"/>
      <c r="DDE51" s="117"/>
      <c r="DDF51" s="117"/>
      <c r="DDG51" s="117"/>
      <c r="DDH51" s="117"/>
      <c r="DDI51" s="117"/>
      <c r="DDJ51" s="117"/>
      <c r="DDK51" s="117"/>
      <c r="DDL51" s="117"/>
      <c r="DDM51" s="117"/>
      <c r="DDN51" s="117"/>
      <c r="DDO51" s="117"/>
      <c r="DDP51" s="117"/>
      <c r="DDQ51" s="117"/>
      <c r="DDR51" s="117"/>
      <c r="DDS51" s="117"/>
      <c r="DDT51" s="117"/>
      <c r="DDU51" s="117"/>
      <c r="DDV51" s="117"/>
      <c r="DDW51" s="117"/>
      <c r="DDX51" s="117"/>
      <c r="DDY51" s="117"/>
      <c r="DDZ51" s="117"/>
      <c r="DEA51" s="117"/>
      <c r="DEB51" s="117"/>
      <c r="DEC51" s="117"/>
      <c r="DED51" s="117"/>
      <c r="DEE51" s="117"/>
      <c r="DEF51" s="117"/>
      <c r="DEG51" s="117"/>
      <c r="DEH51" s="117"/>
      <c r="DEI51" s="117"/>
      <c r="DEJ51" s="117"/>
      <c r="DEK51" s="117"/>
      <c r="DEL51" s="117"/>
      <c r="DEM51" s="117"/>
      <c r="DEN51" s="117"/>
      <c r="DEO51" s="117"/>
      <c r="DEP51" s="117"/>
      <c r="DEQ51" s="117"/>
      <c r="DER51" s="117"/>
      <c r="DES51" s="117"/>
      <c r="DET51" s="117"/>
      <c r="DEU51" s="117"/>
      <c r="DEV51" s="117"/>
      <c r="DEW51" s="117"/>
      <c r="DEX51" s="117"/>
      <c r="DEY51" s="117"/>
      <c r="DEZ51" s="117"/>
      <c r="DFA51" s="117"/>
      <c r="DFB51" s="117"/>
      <c r="DFC51" s="117"/>
      <c r="DFD51" s="117"/>
      <c r="DFE51" s="117"/>
      <c r="DFF51" s="117"/>
      <c r="DFG51" s="117"/>
      <c r="DFH51" s="117"/>
      <c r="DFI51" s="117"/>
      <c r="DFJ51" s="117"/>
      <c r="DFK51" s="117"/>
      <c r="DFL51" s="117"/>
      <c r="DFM51" s="117"/>
      <c r="DFN51" s="117"/>
      <c r="DFO51" s="117"/>
      <c r="DFP51" s="117"/>
      <c r="DFQ51" s="117"/>
      <c r="DFR51" s="117"/>
      <c r="DFS51" s="117"/>
      <c r="DFT51" s="117"/>
      <c r="DFU51" s="117"/>
      <c r="DFV51" s="117"/>
      <c r="DFW51" s="117"/>
      <c r="DFX51" s="117"/>
      <c r="DFY51" s="117"/>
      <c r="DFZ51" s="117"/>
      <c r="DGA51" s="117"/>
      <c r="DGB51" s="117"/>
      <c r="DGC51" s="117"/>
      <c r="DGD51" s="117"/>
      <c r="DGE51" s="117"/>
      <c r="DGF51" s="117"/>
      <c r="DGG51" s="117"/>
      <c r="DGH51" s="117"/>
      <c r="DGI51" s="117"/>
      <c r="DGJ51" s="117"/>
      <c r="DGK51" s="117"/>
      <c r="DGL51" s="117"/>
      <c r="DGM51" s="117"/>
      <c r="DGN51" s="117"/>
      <c r="DGO51" s="117"/>
      <c r="DGP51" s="117"/>
      <c r="DGQ51" s="117"/>
      <c r="DGR51" s="117"/>
      <c r="DGS51" s="117"/>
      <c r="DGT51" s="117"/>
      <c r="DGU51" s="117"/>
      <c r="DGV51" s="117"/>
      <c r="DGW51" s="117"/>
      <c r="DGX51" s="117"/>
      <c r="DGY51" s="117"/>
      <c r="DGZ51" s="117"/>
      <c r="DHA51" s="117"/>
      <c r="DHB51" s="117"/>
      <c r="DHC51" s="117"/>
      <c r="DHD51" s="117"/>
      <c r="DHE51" s="117"/>
      <c r="DHF51" s="117"/>
      <c r="DHG51" s="117"/>
      <c r="DHH51" s="117"/>
      <c r="DHI51" s="117"/>
      <c r="DHJ51" s="117"/>
      <c r="DHK51" s="117"/>
      <c r="DHL51" s="117"/>
      <c r="DHM51" s="117"/>
      <c r="DHN51" s="117"/>
      <c r="DHO51" s="117"/>
      <c r="DHP51" s="117"/>
      <c r="DHQ51" s="117"/>
      <c r="DHR51" s="117"/>
      <c r="DHS51" s="117"/>
      <c r="DHT51" s="117"/>
      <c r="DHU51" s="117"/>
      <c r="DHV51" s="117"/>
      <c r="DHW51" s="117"/>
      <c r="DHX51" s="117"/>
      <c r="DHY51" s="117"/>
      <c r="DHZ51" s="117"/>
      <c r="DIA51" s="117"/>
      <c r="DIB51" s="117"/>
      <c r="DIC51" s="117"/>
      <c r="DID51" s="117"/>
      <c r="DIE51" s="117"/>
      <c r="DIF51" s="117"/>
      <c r="DIG51" s="117"/>
      <c r="DIH51" s="117"/>
      <c r="DII51" s="117"/>
      <c r="DIJ51" s="117"/>
      <c r="DIK51" s="117"/>
      <c r="DIL51" s="117"/>
      <c r="DIM51" s="117"/>
      <c r="DIN51" s="117"/>
      <c r="DIO51" s="117"/>
      <c r="DIP51" s="117"/>
      <c r="DIQ51" s="117"/>
      <c r="DIR51" s="117"/>
      <c r="DIS51" s="117"/>
      <c r="DIT51" s="117"/>
      <c r="DIU51" s="117"/>
      <c r="DIV51" s="117"/>
      <c r="DIW51" s="117"/>
      <c r="DIX51" s="117"/>
      <c r="DIY51" s="117"/>
      <c r="DIZ51" s="117"/>
      <c r="DJA51" s="117"/>
      <c r="DJB51" s="117"/>
      <c r="DJC51" s="117"/>
      <c r="DJD51" s="117"/>
      <c r="DJE51" s="117"/>
      <c r="DJF51" s="117"/>
      <c r="DJG51" s="117"/>
      <c r="DJH51" s="117"/>
      <c r="DJI51" s="117"/>
      <c r="DJJ51" s="117"/>
      <c r="DJK51" s="117"/>
      <c r="DJL51" s="117"/>
      <c r="DJM51" s="117"/>
      <c r="DJN51" s="117"/>
      <c r="DJO51" s="117"/>
      <c r="DJP51" s="117"/>
      <c r="DJQ51" s="117"/>
      <c r="DJR51" s="117"/>
      <c r="DJS51" s="117"/>
      <c r="DJT51" s="117"/>
      <c r="DJU51" s="117"/>
      <c r="DJV51" s="117"/>
      <c r="DJW51" s="117"/>
      <c r="DJX51" s="117"/>
      <c r="DJY51" s="117"/>
      <c r="DJZ51" s="117"/>
      <c r="DKA51" s="117"/>
      <c r="DKB51" s="117"/>
      <c r="DKC51" s="117"/>
      <c r="DKD51" s="117"/>
      <c r="DKE51" s="117"/>
      <c r="DKF51" s="117"/>
      <c r="DKG51" s="117"/>
      <c r="DKH51" s="117"/>
      <c r="DKI51" s="117"/>
      <c r="DKJ51" s="117"/>
      <c r="DKK51" s="117"/>
      <c r="DKL51" s="117"/>
      <c r="DKM51" s="117"/>
      <c r="DKN51" s="117"/>
      <c r="DKO51" s="117"/>
      <c r="DKP51" s="117"/>
      <c r="DKQ51" s="117"/>
      <c r="DKR51" s="117"/>
      <c r="DKS51" s="117"/>
      <c r="DKT51" s="117"/>
      <c r="DKU51" s="117"/>
      <c r="DKV51" s="117"/>
      <c r="DKW51" s="117"/>
      <c r="DKX51" s="117"/>
      <c r="DKY51" s="117"/>
      <c r="DKZ51" s="117"/>
      <c r="DLA51" s="117"/>
      <c r="DLB51" s="117"/>
      <c r="DLC51" s="117"/>
      <c r="DLD51" s="117"/>
      <c r="DLE51" s="117"/>
      <c r="DLF51" s="117"/>
      <c r="DLG51" s="117"/>
      <c r="DLH51" s="117"/>
      <c r="DLI51" s="117"/>
      <c r="DLJ51" s="117"/>
      <c r="DLK51" s="117"/>
      <c r="DLL51" s="117"/>
      <c r="DLM51" s="117"/>
      <c r="DLN51" s="117"/>
      <c r="DLO51" s="117"/>
      <c r="DLP51" s="117"/>
      <c r="DLQ51" s="117"/>
      <c r="DLR51" s="117"/>
      <c r="DLS51" s="117"/>
      <c r="DLT51" s="117"/>
      <c r="DLU51" s="117"/>
      <c r="DLV51" s="117"/>
      <c r="DLW51" s="117"/>
      <c r="DLX51" s="117"/>
      <c r="DLY51" s="117"/>
      <c r="DLZ51" s="117"/>
      <c r="DMA51" s="117"/>
      <c r="DMB51" s="117"/>
      <c r="DMC51" s="117"/>
      <c r="DMD51" s="117"/>
      <c r="DME51" s="117"/>
      <c r="DMF51" s="117"/>
      <c r="DMG51" s="117"/>
      <c r="DMH51" s="117"/>
      <c r="DMI51" s="117"/>
      <c r="DMJ51" s="117"/>
      <c r="DMK51" s="117"/>
      <c r="DML51" s="117"/>
      <c r="DMM51" s="117"/>
      <c r="DMN51" s="117"/>
      <c r="DMO51" s="117"/>
      <c r="DMP51" s="117"/>
      <c r="DMQ51" s="117"/>
      <c r="DMR51" s="117"/>
      <c r="DMS51" s="117"/>
      <c r="DMT51" s="117"/>
      <c r="DMU51" s="117"/>
      <c r="DMV51" s="117"/>
      <c r="DMW51" s="117"/>
      <c r="DMX51" s="117"/>
      <c r="DMY51" s="117"/>
      <c r="DMZ51" s="117"/>
      <c r="DNA51" s="117"/>
      <c r="DNB51" s="117"/>
      <c r="DNC51" s="117"/>
      <c r="DND51" s="117"/>
      <c r="DNE51" s="117"/>
      <c r="DNF51" s="117"/>
      <c r="DNG51" s="117"/>
      <c r="DNH51" s="117"/>
      <c r="DNI51" s="117"/>
      <c r="DNJ51" s="117"/>
      <c r="DNK51" s="117"/>
      <c r="DNL51" s="117"/>
      <c r="DNM51" s="117"/>
      <c r="DNN51" s="117"/>
      <c r="DNO51" s="117"/>
      <c r="DNP51" s="117"/>
      <c r="DNQ51" s="117"/>
      <c r="DNR51" s="117"/>
      <c r="DNS51" s="117"/>
      <c r="DNT51" s="117"/>
      <c r="DNU51" s="117"/>
      <c r="DNV51" s="117"/>
      <c r="DNW51" s="117"/>
      <c r="DNX51" s="117"/>
      <c r="DNY51" s="117"/>
      <c r="DNZ51" s="117"/>
      <c r="DOA51" s="117"/>
      <c r="DOB51" s="117"/>
      <c r="DOC51" s="117"/>
      <c r="DOD51" s="117"/>
      <c r="DOE51" s="117"/>
      <c r="DOF51" s="117"/>
      <c r="DOG51" s="117"/>
      <c r="DOH51" s="117"/>
      <c r="DOI51" s="117"/>
      <c r="DOJ51" s="117"/>
      <c r="DOK51" s="117"/>
      <c r="DOL51" s="117"/>
      <c r="DOM51" s="117"/>
      <c r="DON51" s="117"/>
      <c r="DOO51" s="117"/>
      <c r="DOP51" s="117"/>
      <c r="DOQ51" s="117"/>
      <c r="DOR51" s="117"/>
      <c r="DOS51" s="117"/>
      <c r="DOT51" s="117"/>
      <c r="DOU51" s="117"/>
      <c r="DOV51" s="117"/>
      <c r="DOW51" s="117"/>
      <c r="DOX51" s="117"/>
      <c r="DOY51" s="117"/>
      <c r="DOZ51" s="117"/>
      <c r="DPA51" s="117"/>
      <c r="DPB51" s="117"/>
      <c r="DPC51" s="117"/>
      <c r="DPD51" s="117"/>
      <c r="DPE51" s="117"/>
      <c r="DPF51" s="117"/>
      <c r="DPG51" s="117"/>
      <c r="DPH51" s="117"/>
      <c r="DPI51" s="117"/>
      <c r="DPJ51" s="117"/>
      <c r="DPK51" s="117"/>
      <c r="DPL51" s="117"/>
      <c r="DPM51" s="117"/>
      <c r="DPN51" s="117"/>
      <c r="DPO51" s="117"/>
      <c r="DPP51" s="117"/>
      <c r="DPQ51" s="117"/>
      <c r="DPR51" s="117"/>
      <c r="DPS51" s="117"/>
      <c r="DPT51" s="117"/>
      <c r="DPU51" s="117"/>
      <c r="DPV51" s="117"/>
      <c r="DPW51" s="117"/>
      <c r="DPX51" s="117"/>
      <c r="DPY51" s="117"/>
      <c r="DPZ51" s="117"/>
      <c r="DQA51" s="117"/>
      <c r="DQB51" s="117"/>
      <c r="DQC51" s="117"/>
      <c r="DQD51" s="117"/>
      <c r="DQE51" s="117"/>
      <c r="DQF51" s="117"/>
      <c r="DQG51" s="117"/>
      <c r="DQH51" s="117"/>
      <c r="DQI51" s="117"/>
      <c r="DQJ51" s="117"/>
      <c r="DQK51" s="117"/>
      <c r="DQL51" s="117"/>
      <c r="DQM51" s="117"/>
      <c r="DQN51" s="117"/>
      <c r="DQO51" s="117"/>
      <c r="DQP51" s="117"/>
      <c r="DQQ51" s="117"/>
      <c r="DQR51" s="117"/>
      <c r="DQS51" s="117"/>
      <c r="DQT51" s="117"/>
      <c r="DQU51" s="117"/>
      <c r="DQV51" s="117"/>
      <c r="DQW51" s="117"/>
      <c r="DQX51" s="117"/>
      <c r="DQY51" s="117"/>
      <c r="DQZ51" s="117"/>
      <c r="DRA51" s="117"/>
      <c r="DRB51" s="117"/>
      <c r="DRC51" s="117"/>
      <c r="DRD51" s="117"/>
      <c r="DRE51" s="117"/>
      <c r="DRF51" s="117"/>
      <c r="DRG51" s="117"/>
      <c r="DRH51" s="117"/>
      <c r="DRI51" s="117"/>
      <c r="DRJ51" s="117"/>
      <c r="DRK51" s="117"/>
      <c r="DRL51" s="117"/>
      <c r="DRM51" s="117"/>
      <c r="DRN51" s="117"/>
      <c r="DRO51" s="117"/>
      <c r="DRP51" s="117"/>
      <c r="DRQ51" s="117"/>
      <c r="DRR51" s="117"/>
      <c r="DRS51" s="117"/>
      <c r="DRT51" s="117"/>
      <c r="DRU51" s="117"/>
      <c r="DRV51" s="117"/>
      <c r="DRW51" s="117"/>
      <c r="DRX51" s="117"/>
      <c r="DRY51" s="117"/>
      <c r="DRZ51" s="117"/>
      <c r="DSA51" s="117"/>
      <c r="DSB51" s="117"/>
      <c r="DSC51" s="117"/>
      <c r="DSD51" s="117"/>
      <c r="DSE51" s="117"/>
      <c r="DSF51" s="117"/>
      <c r="DSG51" s="117"/>
      <c r="DSH51" s="117"/>
      <c r="DSI51" s="117"/>
      <c r="DSJ51" s="117"/>
      <c r="DSK51" s="117"/>
      <c r="DSL51" s="117"/>
      <c r="DSM51" s="117"/>
      <c r="DSN51" s="117"/>
      <c r="DSO51" s="117"/>
      <c r="DSP51" s="117"/>
      <c r="DSQ51" s="117"/>
      <c r="DSR51" s="117"/>
      <c r="DSS51" s="117"/>
      <c r="DST51" s="117"/>
      <c r="DSU51" s="117"/>
      <c r="DSV51" s="117"/>
      <c r="DSW51" s="117"/>
      <c r="DSX51" s="117"/>
      <c r="DSY51" s="117"/>
      <c r="DSZ51" s="117"/>
      <c r="DTA51" s="117"/>
      <c r="DTB51" s="117"/>
      <c r="DTC51" s="117"/>
      <c r="DTD51" s="117"/>
      <c r="DTE51" s="117"/>
      <c r="DTF51" s="117"/>
      <c r="DTG51" s="117"/>
      <c r="DTH51" s="117"/>
      <c r="DTI51" s="117"/>
      <c r="DTJ51" s="117"/>
      <c r="DTK51" s="117"/>
      <c r="DTL51" s="117"/>
      <c r="DTM51" s="117"/>
      <c r="DTN51" s="117"/>
      <c r="DTO51" s="117"/>
      <c r="DTP51" s="117"/>
      <c r="DTQ51" s="117"/>
      <c r="DTR51" s="117"/>
      <c r="DTS51" s="117"/>
      <c r="DTT51" s="117"/>
      <c r="DTU51" s="117"/>
      <c r="DTV51" s="117"/>
      <c r="DTW51" s="117"/>
      <c r="DTX51" s="117"/>
      <c r="DTY51" s="117"/>
      <c r="DTZ51" s="117"/>
      <c r="DUA51" s="117"/>
      <c r="DUB51" s="117"/>
      <c r="DUC51" s="117"/>
      <c r="DUD51" s="117"/>
      <c r="DUE51" s="117"/>
      <c r="DUF51" s="117"/>
      <c r="DUG51" s="117"/>
      <c r="DUH51" s="117"/>
      <c r="DUI51" s="117"/>
      <c r="DUJ51" s="117"/>
      <c r="DUK51" s="117"/>
      <c r="DUL51" s="117"/>
      <c r="DUM51" s="117"/>
      <c r="DUN51" s="117"/>
      <c r="DUO51" s="117"/>
      <c r="DUP51" s="117"/>
      <c r="DUQ51" s="117"/>
      <c r="DUR51" s="117"/>
      <c r="DUS51" s="117"/>
      <c r="DUT51" s="117"/>
      <c r="DUU51" s="117"/>
      <c r="DUV51" s="117"/>
      <c r="DUW51" s="117"/>
      <c r="DUX51" s="117"/>
      <c r="DUY51" s="117"/>
      <c r="DUZ51" s="117"/>
      <c r="DVA51" s="117"/>
      <c r="DVB51" s="117"/>
      <c r="DVC51" s="117"/>
      <c r="DVD51" s="117"/>
      <c r="DVE51" s="117"/>
      <c r="DVF51" s="117"/>
      <c r="DVG51" s="117"/>
      <c r="DVH51" s="117"/>
      <c r="DVI51" s="117"/>
      <c r="DVJ51" s="117"/>
      <c r="DVK51" s="117"/>
      <c r="DVL51" s="117"/>
      <c r="DVM51" s="117"/>
      <c r="DVN51" s="117"/>
      <c r="DVO51" s="117"/>
      <c r="DVP51" s="117"/>
      <c r="DVQ51" s="117"/>
      <c r="DVR51" s="117"/>
      <c r="DVS51" s="117"/>
      <c r="DVT51" s="117"/>
      <c r="DVU51" s="117"/>
      <c r="DVV51" s="117"/>
      <c r="DVW51" s="117"/>
      <c r="DVX51" s="117"/>
      <c r="DVY51" s="117"/>
      <c r="DVZ51" s="117"/>
      <c r="DWA51" s="117"/>
      <c r="DWB51" s="117"/>
      <c r="DWC51" s="117"/>
      <c r="DWD51" s="117"/>
      <c r="DWE51" s="117"/>
      <c r="DWF51" s="117"/>
      <c r="DWG51" s="117"/>
      <c r="DWH51" s="117"/>
      <c r="DWI51" s="117"/>
      <c r="DWJ51" s="117"/>
      <c r="DWK51" s="117"/>
      <c r="DWL51" s="117"/>
      <c r="DWM51" s="117"/>
      <c r="DWN51" s="117"/>
      <c r="DWO51" s="117"/>
      <c r="DWP51" s="117"/>
      <c r="DWQ51" s="117"/>
      <c r="DWR51" s="117"/>
      <c r="DWS51" s="117"/>
      <c r="DWT51" s="117"/>
      <c r="DWU51" s="117"/>
      <c r="DWV51" s="117"/>
      <c r="DWW51" s="117"/>
      <c r="DWX51" s="117"/>
      <c r="DWY51" s="117"/>
      <c r="DWZ51" s="117"/>
      <c r="DXA51" s="117"/>
      <c r="DXB51" s="117"/>
      <c r="DXC51" s="117"/>
      <c r="DXD51" s="117"/>
      <c r="DXE51" s="117"/>
      <c r="DXF51" s="117"/>
      <c r="DXG51" s="117"/>
      <c r="DXH51" s="117"/>
      <c r="DXI51" s="117"/>
      <c r="DXJ51" s="117"/>
      <c r="DXK51" s="117"/>
      <c r="DXL51" s="117"/>
      <c r="DXM51" s="117"/>
      <c r="DXN51" s="117"/>
      <c r="DXO51" s="117"/>
      <c r="DXP51" s="117"/>
      <c r="DXQ51" s="117"/>
      <c r="DXR51" s="117"/>
      <c r="DXS51" s="117"/>
      <c r="DXT51" s="117"/>
      <c r="DXU51" s="117"/>
      <c r="DXV51" s="117"/>
      <c r="DXW51" s="117"/>
      <c r="DXX51" s="117"/>
      <c r="DXY51" s="117"/>
      <c r="DXZ51" s="117"/>
      <c r="DYA51" s="117"/>
      <c r="DYB51" s="117"/>
      <c r="DYC51" s="117"/>
      <c r="DYD51" s="117"/>
      <c r="DYE51" s="117"/>
      <c r="DYF51" s="117"/>
      <c r="DYG51" s="117"/>
      <c r="DYH51" s="117"/>
      <c r="DYI51" s="117"/>
      <c r="DYJ51" s="117"/>
      <c r="DYK51" s="117"/>
      <c r="DYL51" s="117"/>
      <c r="DYM51" s="117"/>
      <c r="DYN51" s="117"/>
      <c r="DYO51" s="117"/>
      <c r="DYP51" s="117"/>
      <c r="DYQ51" s="117"/>
      <c r="DYR51" s="117"/>
      <c r="DYS51" s="117"/>
      <c r="DYT51" s="117"/>
      <c r="DYU51" s="117"/>
      <c r="DYV51" s="117"/>
      <c r="DYW51" s="117"/>
      <c r="DYX51" s="117"/>
      <c r="DYY51" s="117"/>
      <c r="DYZ51" s="117"/>
      <c r="DZA51" s="117"/>
      <c r="DZB51" s="117"/>
      <c r="DZC51" s="117"/>
      <c r="DZD51" s="117"/>
      <c r="DZE51" s="117"/>
      <c r="DZF51" s="117"/>
      <c r="DZG51" s="117"/>
      <c r="DZH51" s="117"/>
      <c r="DZI51" s="117"/>
      <c r="DZJ51" s="117"/>
      <c r="DZK51" s="117"/>
      <c r="DZL51" s="117"/>
      <c r="DZM51" s="117"/>
      <c r="DZN51" s="117"/>
      <c r="DZO51" s="117"/>
      <c r="DZP51" s="117"/>
      <c r="DZQ51" s="117"/>
      <c r="DZR51" s="117"/>
      <c r="DZS51" s="117"/>
      <c r="DZT51" s="117"/>
      <c r="DZU51" s="117"/>
      <c r="DZV51" s="117"/>
      <c r="DZW51" s="117"/>
      <c r="DZX51" s="117"/>
      <c r="DZY51" s="117"/>
      <c r="DZZ51" s="117"/>
      <c r="EAA51" s="117"/>
      <c r="EAB51" s="117"/>
      <c r="EAC51" s="117"/>
      <c r="EAD51" s="117"/>
      <c r="EAE51" s="117"/>
      <c r="EAF51" s="117"/>
      <c r="EAG51" s="117"/>
      <c r="EAH51" s="117"/>
      <c r="EAI51" s="117"/>
      <c r="EAJ51" s="117"/>
      <c r="EAK51" s="117"/>
      <c r="EAL51" s="117"/>
      <c r="EAM51" s="117"/>
      <c r="EAN51" s="117"/>
      <c r="EAO51" s="117"/>
      <c r="EAP51" s="117"/>
      <c r="EAQ51" s="117"/>
      <c r="EAR51" s="117"/>
      <c r="EAS51" s="117"/>
      <c r="EAT51" s="117"/>
      <c r="EAU51" s="117"/>
      <c r="EAV51" s="117"/>
      <c r="EAW51" s="117"/>
      <c r="EAX51" s="117"/>
      <c r="EAY51" s="117"/>
      <c r="EAZ51" s="117"/>
      <c r="EBA51" s="117"/>
      <c r="EBB51" s="117"/>
      <c r="EBC51" s="117"/>
      <c r="EBD51" s="117"/>
      <c r="EBE51" s="117"/>
      <c r="EBF51" s="117"/>
      <c r="EBG51" s="117"/>
      <c r="EBH51" s="117"/>
      <c r="EBI51" s="117"/>
      <c r="EBJ51" s="117"/>
      <c r="EBK51" s="117"/>
      <c r="EBL51" s="117"/>
      <c r="EBM51" s="117"/>
      <c r="EBN51" s="117"/>
      <c r="EBO51" s="117"/>
      <c r="EBP51" s="117"/>
      <c r="EBQ51" s="117"/>
      <c r="EBR51" s="117"/>
      <c r="EBS51" s="117"/>
      <c r="EBT51" s="117"/>
      <c r="EBU51" s="117"/>
      <c r="EBV51" s="117"/>
      <c r="EBW51" s="117"/>
      <c r="EBX51" s="117"/>
      <c r="EBY51" s="117"/>
      <c r="EBZ51" s="117"/>
      <c r="ECA51" s="117"/>
      <c r="ECB51" s="117"/>
      <c r="ECC51" s="117"/>
      <c r="ECD51" s="117"/>
      <c r="ECE51" s="117"/>
      <c r="ECF51" s="117"/>
      <c r="ECG51" s="117"/>
      <c r="ECH51" s="117"/>
      <c r="ECI51" s="117"/>
      <c r="ECJ51" s="117"/>
      <c r="ECK51" s="117"/>
      <c r="ECL51" s="117"/>
      <c r="ECM51" s="117"/>
      <c r="ECN51" s="117"/>
      <c r="ECO51" s="117"/>
      <c r="ECP51" s="117"/>
      <c r="ECQ51" s="117"/>
      <c r="ECR51" s="117"/>
      <c r="ECS51" s="117"/>
      <c r="ECT51" s="117"/>
      <c r="ECU51" s="117"/>
      <c r="ECV51" s="117"/>
      <c r="ECW51" s="117"/>
      <c r="ECX51" s="117"/>
      <c r="ECY51" s="117"/>
      <c r="ECZ51" s="117"/>
      <c r="EDA51" s="117"/>
      <c r="EDB51" s="117"/>
      <c r="EDC51" s="117"/>
      <c r="EDD51" s="117"/>
      <c r="EDE51" s="117"/>
      <c r="EDF51" s="117"/>
      <c r="EDG51" s="117"/>
      <c r="EDH51" s="117"/>
      <c r="EDI51" s="117"/>
      <c r="EDJ51" s="117"/>
      <c r="EDK51" s="117"/>
      <c r="EDL51" s="117"/>
      <c r="EDM51" s="117"/>
      <c r="EDN51" s="117"/>
      <c r="EDO51" s="117"/>
      <c r="EDP51" s="117"/>
      <c r="EDQ51" s="117"/>
      <c r="EDR51" s="117"/>
      <c r="EDS51" s="117"/>
      <c r="EDT51" s="117"/>
      <c r="EDU51" s="117"/>
      <c r="EDV51" s="117"/>
      <c r="EDW51" s="117"/>
      <c r="EDX51" s="117"/>
      <c r="EDY51" s="117"/>
      <c r="EDZ51" s="117"/>
      <c r="EEA51" s="117"/>
      <c r="EEB51" s="117"/>
      <c r="EEC51" s="117"/>
      <c r="EED51" s="117"/>
      <c r="EEE51" s="117"/>
      <c r="EEF51" s="117"/>
      <c r="EEG51" s="117"/>
      <c r="EEH51" s="117"/>
      <c r="EEI51" s="117"/>
      <c r="EEJ51" s="117"/>
      <c r="EEK51" s="117"/>
      <c r="EEL51" s="117"/>
      <c r="EEM51" s="117"/>
      <c r="EEN51" s="117"/>
      <c r="EEO51" s="117"/>
      <c r="EEP51" s="117"/>
      <c r="EEQ51" s="117"/>
      <c r="EER51" s="117"/>
      <c r="EES51" s="117"/>
      <c r="EET51" s="117"/>
      <c r="EEU51" s="117"/>
      <c r="EEV51" s="117"/>
      <c r="EEW51" s="117"/>
      <c r="EEX51" s="117"/>
      <c r="EEY51" s="117"/>
      <c r="EEZ51" s="117"/>
      <c r="EFA51" s="117"/>
      <c r="EFB51" s="117"/>
      <c r="EFC51" s="117"/>
      <c r="EFD51" s="117"/>
      <c r="EFE51" s="117"/>
      <c r="EFF51" s="117"/>
      <c r="EFG51" s="117"/>
      <c r="EFH51" s="117"/>
      <c r="EFI51" s="117"/>
      <c r="EFJ51" s="117"/>
      <c r="EFK51" s="117"/>
      <c r="EFL51" s="117"/>
      <c r="EFM51" s="117"/>
      <c r="EFN51" s="117"/>
      <c r="EFO51" s="117"/>
      <c r="EFP51" s="117"/>
      <c r="EFQ51" s="117"/>
      <c r="EFR51" s="117"/>
      <c r="EFS51" s="117"/>
      <c r="EFT51" s="117"/>
      <c r="EFU51" s="117"/>
      <c r="EFV51" s="117"/>
      <c r="EFW51" s="117"/>
      <c r="EFX51" s="117"/>
      <c r="EFY51" s="117"/>
      <c r="EFZ51" s="117"/>
      <c r="EGA51" s="117"/>
      <c r="EGB51" s="117"/>
      <c r="EGC51" s="117"/>
      <c r="EGD51" s="117"/>
      <c r="EGE51" s="117"/>
      <c r="EGF51" s="117"/>
      <c r="EGG51" s="117"/>
      <c r="EGH51" s="117"/>
      <c r="EGI51" s="117"/>
      <c r="EGJ51" s="117"/>
      <c r="EGK51" s="117"/>
      <c r="EGL51" s="117"/>
      <c r="EGM51" s="117"/>
      <c r="EGN51" s="117"/>
      <c r="EGO51" s="117"/>
      <c r="EGP51" s="117"/>
      <c r="EGQ51" s="117"/>
      <c r="EGR51" s="117"/>
      <c r="EGS51" s="117"/>
      <c r="EGT51" s="117"/>
      <c r="EGU51" s="117"/>
      <c r="EGV51" s="117"/>
      <c r="EGW51" s="117"/>
      <c r="EGX51" s="117"/>
      <c r="EGY51" s="117"/>
      <c r="EGZ51" s="117"/>
      <c r="EHA51" s="117"/>
      <c r="EHB51" s="117"/>
      <c r="EHC51" s="117"/>
      <c r="EHD51" s="117"/>
      <c r="EHE51" s="117"/>
      <c r="EHF51" s="117"/>
      <c r="EHG51" s="117"/>
      <c r="EHH51" s="117"/>
      <c r="EHI51" s="117"/>
      <c r="EHJ51" s="117"/>
      <c r="EHK51" s="117"/>
      <c r="EHL51" s="117"/>
      <c r="EHM51" s="117"/>
      <c r="EHN51" s="117"/>
      <c r="EHO51" s="117"/>
      <c r="EHP51" s="117"/>
      <c r="EHQ51" s="117"/>
      <c r="EHR51" s="117"/>
      <c r="EHS51" s="117"/>
      <c r="EHT51" s="117"/>
      <c r="EHU51" s="117"/>
      <c r="EHV51" s="117"/>
      <c r="EHW51" s="117"/>
      <c r="EHX51" s="117"/>
      <c r="EHY51" s="117"/>
      <c r="EHZ51" s="117"/>
      <c r="EIA51" s="117"/>
      <c r="EIB51" s="117"/>
      <c r="EIC51" s="117"/>
      <c r="EID51" s="117"/>
      <c r="EIE51" s="117"/>
      <c r="EIF51" s="117"/>
      <c r="EIG51" s="117"/>
      <c r="EIH51" s="117"/>
      <c r="EII51" s="117"/>
      <c r="EIJ51" s="117"/>
      <c r="EIK51" s="117"/>
      <c r="EIL51" s="117"/>
      <c r="EIM51" s="117"/>
      <c r="EIN51" s="117"/>
      <c r="EIO51" s="117"/>
      <c r="EIP51" s="117"/>
      <c r="EIQ51" s="117"/>
      <c r="EIR51" s="117"/>
      <c r="EIS51" s="117"/>
      <c r="EIT51" s="117"/>
      <c r="EIU51" s="117"/>
      <c r="EIV51" s="117"/>
      <c r="EIW51" s="117"/>
      <c r="EIX51" s="117"/>
      <c r="EIY51" s="117"/>
      <c r="EIZ51" s="117"/>
      <c r="EJA51" s="117"/>
      <c r="EJB51" s="117"/>
      <c r="EJC51" s="117"/>
      <c r="EJD51" s="117"/>
      <c r="EJE51" s="117"/>
      <c r="EJF51" s="117"/>
      <c r="EJG51" s="117"/>
      <c r="EJH51" s="117"/>
      <c r="EJI51" s="117"/>
      <c r="EJJ51" s="117"/>
      <c r="EJK51" s="117"/>
      <c r="EJL51" s="117"/>
      <c r="EJM51" s="117"/>
      <c r="EJN51" s="117"/>
      <c r="EJO51" s="117"/>
      <c r="EJP51" s="117"/>
      <c r="EJQ51" s="117"/>
      <c r="EJR51" s="117"/>
      <c r="EJS51" s="117"/>
      <c r="EJT51" s="117"/>
      <c r="EJU51" s="117"/>
      <c r="EJV51" s="117"/>
      <c r="EJW51" s="117"/>
      <c r="EJX51" s="117"/>
      <c r="EJY51" s="117"/>
      <c r="EJZ51" s="117"/>
      <c r="EKA51" s="117"/>
      <c r="EKB51" s="117"/>
      <c r="EKC51" s="117"/>
      <c r="EKD51" s="117"/>
      <c r="EKE51" s="117"/>
      <c r="EKF51" s="117"/>
      <c r="EKG51" s="117"/>
      <c r="EKH51" s="117"/>
      <c r="EKI51" s="117"/>
      <c r="EKJ51" s="117"/>
      <c r="EKK51" s="117"/>
      <c r="EKL51" s="117"/>
      <c r="EKM51" s="117"/>
      <c r="EKN51" s="117"/>
      <c r="EKO51" s="117"/>
      <c r="EKP51" s="117"/>
      <c r="EKQ51" s="117"/>
      <c r="EKR51" s="117"/>
      <c r="EKS51" s="117"/>
      <c r="EKT51" s="117"/>
      <c r="EKU51" s="117"/>
      <c r="EKV51" s="117"/>
      <c r="EKW51" s="117"/>
      <c r="EKX51" s="117"/>
      <c r="EKY51" s="117"/>
      <c r="EKZ51" s="117"/>
      <c r="ELA51" s="117"/>
      <c r="ELB51" s="117"/>
      <c r="ELC51" s="117"/>
      <c r="ELD51" s="117"/>
      <c r="ELE51" s="117"/>
      <c r="ELF51" s="117"/>
      <c r="ELG51" s="117"/>
      <c r="ELH51" s="117"/>
      <c r="ELI51" s="117"/>
      <c r="ELJ51" s="117"/>
      <c r="ELK51" s="117"/>
      <c r="ELL51" s="117"/>
      <c r="ELM51" s="117"/>
      <c r="ELN51" s="117"/>
      <c r="ELO51" s="117"/>
      <c r="ELP51" s="117"/>
      <c r="ELQ51" s="117"/>
      <c r="ELR51" s="117"/>
      <c r="ELS51" s="117"/>
      <c r="ELT51" s="117"/>
      <c r="ELU51" s="117"/>
      <c r="ELV51" s="117"/>
      <c r="ELW51" s="117"/>
      <c r="ELX51" s="117"/>
      <c r="ELY51" s="117"/>
      <c r="ELZ51" s="117"/>
      <c r="EMA51" s="117"/>
      <c r="EMB51" s="117"/>
      <c r="EMC51" s="117"/>
      <c r="EMD51" s="117"/>
      <c r="EME51" s="117"/>
      <c r="EMF51" s="117"/>
      <c r="EMG51" s="117"/>
      <c r="EMH51" s="117"/>
      <c r="EMI51" s="117"/>
      <c r="EMJ51" s="117"/>
      <c r="EMK51" s="117"/>
      <c r="EML51" s="117"/>
      <c r="EMM51" s="117"/>
      <c r="EMN51" s="117"/>
      <c r="EMO51" s="117"/>
      <c r="EMP51" s="117"/>
      <c r="EMQ51" s="117"/>
      <c r="EMR51" s="117"/>
      <c r="EMS51" s="117"/>
      <c r="EMT51" s="117"/>
      <c r="EMU51" s="117"/>
      <c r="EMV51" s="117"/>
      <c r="EMW51" s="117"/>
      <c r="EMX51" s="117"/>
      <c r="EMY51" s="117"/>
      <c r="EMZ51" s="117"/>
      <c r="ENA51" s="117"/>
      <c r="ENB51" s="117"/>
      <c r="ENC51" s="117"/>
      <c r="END51" s="117"/>
      <c r="ENE51" s="117"/>
      <c r="ENF51" s="117"/>
      <c r="ENG51" s="117"/>
      <c r="ENH51" s="117"/>
      <c r="ENI51" s="117"/>
      <c r="ENJ51" s="117"/>
      <c r="ENK51" s="117"/>
      <c r="ENL51" s="117"/>
      <c r="ENM51" s="117"/>
      <c r="ENN51" s="117"/>
      <c r="ENO51" s="117"/>
      <c r="ENP51" s="117"/>
      <c r="ENQ51" s="117"/>
      <c r="ENR51" s="117"/>
      <c r="ENS51" s="117"/>
      <c r="ENT51" s="117"/>
      <c r="ENU51" s="117"/>
      <c r="ENV51" s="117"/>
      <c r="ENW51" s="117"/>
      <c r="ENX51" s="117"/>
      <c r="ENY51" s="117"/>
      <c r="ENZ51" s="117"/>
      <c r="EOA51" s="117"/>
      <c r="EOB51" s="117"/>
      <c r="EOC51" s="117"/>
      <c r="EOD51" s="117"/>
      <c r="EOE51" s="117"/>
      <c r="EOF51" s="117"/>
      <c r="EOG51" s="117"/>
      <c r="EOH51" s="117"/>
      <c r="EOI51" s="117"/>
      <c r="EOJ51" s="117"/>
      <c r="EOK51" s="117"/>
      <c r="EOL51" s="117"/>
      <c r="EOM51" s="117"/>
      <c r="EON51" s="117"/>
      <c r="EOO51" s="117"/>
      <c r="EOP51" s="117"/>
      <c r="EOQ51" s="117"/>
      <c r="EOR51" s="117"/>
      <c r="EOS51" s="117"/>
      <c r="EOT51" s="117"/>
      <c r="EOU51" s="117"/>
      <c r="EOV51" s="117"/>
      <c r="EOW51" s="117"/>
      <c r="EOX51" s="117"/>
      <c r="EOY51" s="117"/>
      <c r="EOZ51" s="117"/>
      <c r="EPA51" s="117"/>
      <c r="EPB51" s="117"/>
      <c r="EPC51" s="117"/>
      <c r="EPD51" s="117"/>
      <c r="EPE51" s="117"/>
      <c r="EPF51" s="117"/>
      <c r="EPG51" s="117"/>
      <c r="EPH51" s="117"/>
      <c r="EPI51" s="117"/>
      <c r="EPJ51" s="117"/>
      <c r="EPK51" s="117"/>
      <c r="EPL51" s="117"/>
      <c r="EPM51" s="117"/>
      <c r="EPN51" s="117"/>
      <c r="EPO51" s="117"/>
      <c r="EPP51" s="117"/>
      <c r="EPQ51" s="117"/>
      <c r="EPR51" s="117"/>
      <c r="EPS51" s="117"/>
      <c r="EPT51" s="117"/>
      <c r="EPU51" s="117"/>
      <c r="EPV51" s="117"/>
      <c r="EPW51" s="117"/>
      <c r="EPX51" s="117"/>
      <c r="EPY51" s="117"/>
      <c r="EPZ51" s="117"/>
      <c r="EQA51" s="117"/>
      <c r="EQB51" s="117"/>
      <c r="EQC51" s="117"/>
      <c r="EQD51" s="117"/>
      <c r="EQE51" s="117"/>
      <c r="EQF51" s="117"/>
      <c r="EQG51" s="117"/>
      <c r="EQH51" s="117"/>
      <c r="EQI51" s="117"/>
      <c r="EQJ51" s="117"/>
      <c r="EQK51" s="117"/>
      <c r="EQL51" s="117"/>
      <c r="EQM51" s="117"/>
      <c r="EQN51" s="117"/>
      <c r="EQO51" s="117"/>
      <c r="EQP51" s="117"/>
      <c r="EQQ51" s="117"/>
      <c r="EQR51" s="117"/>
      <c r="EQS51" s="117"/>
      <c r="EQT51" s="117"/>
      <c r="EQU51" s="117"/>
      <c r="EQV51" s="117"/>
      <c r="EQW51" s="117"/>
      <c r="EQX51" s="117"/>
      <c r="EQY51" s="117"/>
      <c r="EQZ51" s="117"/>
      <c r="ERA51" s="117"/>
      <c r="ERB51" s="117"/>
      <c r="ERC51" s="117"/>
      <c r="ERD51" s="117"/>
      <c r="ERE51" s="117"/>
      <c r="ERF51" s="117"/>
      <c r="ERG51" s="117"/>
      <c r="ERH51" s="117"/>
      <c r="ERI51" s="117"/>
      <c r="ERJ51" s="117"/>
      <c r="ERK51" s="117"/>
      <c r="ERL51" s="117"/>
      <c r="ERM51" s="117"/>
      <c r="ERN51" s="117"/>
      <c r="ERO51" s="117"/>
      <c r="ERP51" s="117"/>
      <c r="ERQ51" s="117"/>
      <c r="ERR51" s="117"/>
      <c r="ERS51" s="117"/>
      <c r="ERT51" s="117"/>
      <c r="ERU51" s="117"/>
      <c r="ERV51" s="117"/>
      <c r="ERW51" s="117"/>
      <c r="ERX51" s="117"/>
      <c r="ERY51" s="117"/>
      <c r="ERZ51" s="117"/>
      <c r="ESA51" s="117"/>
      <c r="ESB51" s="117"/>
      <c r="ESC51" s="117"/>
      <c r="ESD51" s="117"/>
      <c r="ESE51" s="117"/>
      <c r="ESF51" s="117"/>
      <c r="ESG51" s="117"/>
      <c r="ESH51" s="117"/>
      <c r="ESI51" s="117"/>
      <c r="ESJ51" s="117"/>
      <c r="ESK51" s="117"/>
      <c r="ESL51" s="117"/>
      <c r="ESM51" s="117"/>
      <c r="ESN51" s="117"/>
      <c r="ESO51" s="117"/>
      <c r="ESP51" s="117"/>
      <c r="ESQ51" s="117"/>
      <c r="ESR51" s="117"/>
      <c r="ESS51" s="117"/>
      <c r="EST51" s="117"/>
      <c r="ESU51" s="117"/>
      <c r="ESV51" s="117"/>
      <c r="ESW51" s="117"/>
      <c r="ESX51" s="117"/>
      <c r="ESY51" s="117"/>
      <c r="ESZ51" s="117"/>
      <c r="ETA51" s="117"/>
      <c r="ETB51" s="117"/>
      <c r="ETC51" s="117"/>
      <c r="ETD51" s="117"/>
      <c r="ETE51" s="117"/>
      <c r="ETF51" s="117"/>
      <c r="ETG51" s="117"/>
      <c r="ETH51" s="117"/>
      <c r="ETI51" s="117"/>
      <c r="ETJ51" s="117"/>
      <c r="ETK51" s="117"/>
      <c r="ETL51" s="117"/>
      <c r="ETM51" s="117"/>
      <c r="ETN51" s="117"/>
      <c r="ETO51" s="117"/>
      <c r="ETP51" s="117"/>
      <c r="ETQ51" s="117"/>
      <c r="ETR51" s="117"/>
      <c r="ETS51" s="117"/>
      <c r="ETT51" s="117"/>
      <c r="ETU51" s="117"/>
      <c r="ETV51" s="117"/>
      <c r="ETW51" s="117"/>
      <c r="ETX51" s="117"/>
      <c r="ETY51" s="117"/>
      <c r="ETZ51" s="117"/>
      <c r="EUA51" s="117"/>
      <c r="EUB51" s="117"/>
      <c r="EUC51" s="117"/>
      <c r="EUD51" s="117"/>
      <c r="EUE51" s="117"/>
      <c r="EUF51" s="117"/>
      <c r="EUG51" s="117"/>
      <c r="EUH51" s="117"/>
      <c r="EUI51" s="117"/>
      <c r="EUJ51" s="117"/>
      <c r="EUK51" s="117"/>
      <c r="EUL51" s="117"/>
      <c r="EUM51" s="117"/>
      <c r="EUN51" s="117"/>
      <c r="EUO51" s="117"/>
      <c r="EUP51" s="117"/>
      <c r="EUQ51" s="117"/>
      <c r="EUR51" s="117"/>
      <c r="EUS51" s="117"/>
      <c r="EUT51" s="117"/>
      <c r="EUU51" s="117"/>
      <c r="EUV51" s="117"/>
      <c r="EUW51" s="117"/>
      <c r="EUX51" s="117"/>
      <c r="EUY51" s="117"/>
      <c r="EUZ51" s="117"/>
      <c r="EVA51" s="117"/>
      <c r="EVB51" s="117"/>
      <c r="EVC51" s="117"/>
      <c r="EVD51" s="117"/>
      <c r="EVE51" s="117"/>
      <c r="EVF51" s="117"/>
      <c r="EVG51" s="117"/>
      <c r="EVH51" s="117"/>
      <c r="EVI51" s="117"/>
      <c r="EVJ51" s="117"/>
      <c r="EVK51" s="117"/>
      <c r="EVL51" s="117"/>
      <c r="EVM51" s="117"/>
      <c r="EVN51" s="117"/>
      <c r="EVO51" s="117"/>
      <c r="EVP51" s="117"/>
      <c r="EVQ51" s="117"/>
      <c r="EVR51" s="117"/>
      <c r="EVS51" s="117"/>
      <c r="EVT51" s="117"/>
      <c r="EVU51" s="117"/>
      <c r="EVV51" s="117"/>
      <c r="EVW51" s="117"/>
      <c r="EVX51" s="117"/>
      <c r="EVY51" s="117"/>
      <c r="EVZ51" s="117"/>
      <c r="EWA51" s="117"/>
      <c r="EWB51" s="117"/>
      <c r="EWC51" s="117"/>
      <c r="EWD51" s="117"/>
      <c r="EWE51" s="117"/>
      <c r="EWF51" s="117"/>
      <c r="EWG51" s="117"/>
      <c r="EWH51" s="117"/>
      <c r="EWI51" s="117"/>
      <c r="EWJ51" s="117"/>
      <c r="EWK51" s="117"/>
      <c r="EWL51" s="117"/>
      <c r="EWM51" s="117"/>
      <c r="EWN51" s="117"/>
      <c r="EWO51" s="117"/>
      <c r="EWP51" s="117"/>
      <c r="EWQ51" s="117"/>
      <c r="EWR51" s="117"/>
      <c r="EWS51" s="117"/>
      <c r="EWT51" s="117"/>
      <c r="EWU51" s="117"/>
      <c r="EWV51" s="117"/>
      <c r="EWW51" s="117"/>
      <c r="EWX51" s="117"/>
      <c r="EWY51" s="117"/>
      <c r="EWZ51" s="117"/>
      <c r="EXA51" s="117"/>
      <c r="EXB51" s="117"/>
      <c r="EXC51" s="117"/>
      <c r="EXD51" s="117"/>
      <c r="EXE51" s="117"/>
      <c r="EXF51" s="117"/>
      <c r="EXG51" s="117"/>
      <c r="EXH51" s="117"/>
      <c r="EXI51" s="117"/>
      <c r="EXJ51" s="117"/>
      <c r="EXK51" s="117"/>
      <c r="EXL51" s="117"/>
      <c r="EXM51" s="117"/>
      <c r="EXN51" s="117"/>
      <c r="EXO51" s="117"/>
      <c r="EXP51" s="117"/>
      <c r="EXQ51" s="117"/>
      <c r="EXR51" s="117"/>
      <c r="EXS51" s="117"/>
      <c r="EXT51" s="117"/>
      <c r="EXU51" s="117"/>
      <c r="EXV51" s="117"/>
      <c r="EXW51" s="117"/>
      <c r="EXX51" s="117"/>
      <c r="EXY51" s="117"/>
      <c r="EXZ51" s="117"/>
      <c r="EYA51" s="117"/>
      <c r="EYB51" s="117"/>
      <c r="EYC51" s="117"/>
      <c r="EYD51" s="117"/>
      <c r="EYE51" s="117"/>
      <c r="EYF51" s="117"/>
      <c r="EYG51" s="117"/>
      <c r="EYH51" s="117"/>
      <c r="EYI51" s="117"/>
      <c r="EYJ51" s="117"/>
      <c r="EYK51" s="117"/>
      <c r="EYL51" s="117"/>
      <c r="EYM51" s="117"/>
      <c r="EYN51" s="117"/>
      <c r="EYO51" s="117"/>
      <c r="EYP51" s="117"/>
      <c r="EYQ51" s="117"/>
      <c r="EYR51" s="117"/>
      <c r="EYS51" s="117"/>
      <c r="EYT51" s="117"/>
      <c r="EYU51" s="117"/>
      <c r="EYV51" s="117"/>
      <c r="EYW51" s="117"/>
      <c r="EYX51" s="117"/>
      <c r="EYY51" s="117"/>
      <c r="EYZ51" s="117"/>
      <c r="EZA51" s="117"/>
      <c r="EZB51" s="117"/>
      <c r="EZC51" s="117"/>
      <c r="EZD51" s="117"/>
      <c r="EZE51" s="117"/>
      <c r="EZF51" s="117"/>
      <c r="EZG51" s="117"/>
      <c r="EZH51" s="117"/>
      <c r="EZI51" s="117"/>
      <c r="EZJ51" s="117"/>
      <c r="EZK51" s="117"/>
      <c r="EZL51" s="117"/>
      <c r="EZM51" s="117"/>
      <c r="EZN51" s="117"/>
      <c r="EZO51" s="117"/>
      <c r="EZP51" s="117"/>
      <c r="EZQ51" s="117"/>
      <c r="EZR51" s="117"/>
      <c r="EZS51" s="117"/>
      <c r="EZT51" s="117"/>
      <c r="EZU51" s="117"/>
      <c r="EZV51" s="117"/>
      <c r="EZW51" s="117"/>
      <c r="EZX51" s="117"/>
      <c r="EZY51" s="117"/>
      <c r="EZZ51" s="117"/>
      <c r="FAA51" s="117"/>
      <c r="FAB51" s="117"/>
      <c r="FAC51" s="117"/>
      <c r="FAD51" s="117"/>
      <c r="FAE51" s="117"/>
      <c r="FAF51" s="117"/>
      <c r="FAG51" s="117"/>
      <c r="FAH51" s="117"/>
      <c r="FAI51" s="117"/>
      <c r="FAJ51" s="117"/>
      <c r="FAK51" s="117"/>
      <c r="FAL51" s="117"/>
      <c r="FAM51" s="117"/>
      <c r="FAN51" s="117"/>
      <c r="FAO51" s="117"/>
      <c r="FAP51" s="117"/>
      <c r="FAQ51" s="117"/>
      <c r="FAR51" s="117"/>
      <c r="FAS51" s="117"/>
      <c r="FAT51" s="117"/>
      <c r="FAU51" s="117"/>
      <c r="FAV51" s="117"/>
      <c r="FAW51" s="117"/>
      <c r="FAX51" s="117"/>
      <c r="FAY51" s="117"/>
      <c r="FAZ51" s="117"/>
      <c r="FBA51" s="117"/>
      <c r="FBB51" s="117"/>
      <c r="FBC51" s="117"/>
      <c r="FBD51" s="117"/>
      <c r="FBE51" s="117"/>
      <c r="FBF51" s="117"/>
      <c r="FBG51" s="117"/>
      <c r="FBH51" s="117"/>
      <c r="FBI51" s="117"/>
      <c r="FBJ51" s="117"/>
      <c r="FBK51" s="117"/>
      <c r="FBL51" s="117"/>
      <c r="FBM51" s="117"/>
      <c r="FBN51" s="117"/>
      <c r="FBO51" s="117"/>
      <c r="FBP51" s="117"/>
      <c r="FBQ51" s="117"/>
      <c r="FBR51" s="117"/>
      <c r="FBS51" s="117"/>
      <c r="FBT51" s="117"/>
      <c r="FBU51" s="117"/>
      <c r="FBV51" s="117"/>
      <c r="FBW51" s="117"/>
      <c r="FBX51" s="117"/>
      <c r="FBY51" s="117"/>
      <c r="FBZ51" s="117"/>
      <c r="FCA51" s="117"/>
      <c r="FCB51" s="117"/>
      <c r="FCC51" s="117"/>
      <c r="FCD51" s="117"/>
      <c r="FCE51" s="117"/>
      <c r="FCF51" s="117"/>
      <c r="FCG51" s="117"/>
      <c r="FCH51" s="117"/>
      <c r="FCI51" s="117"/>
      <c r="FCJ51" s="117"/>
      <c r="FCK51" s="117"/>
      <c r="FCL51" s="117"/>
      <c r="FCM51" s="117"/>
      <c r="FCN51" s="117"/>
      <c r="FCO51" s="117"/>
      <c r="FCP51" s="117"/>
      <c r="FCQ51" s="117"/>
      <c r="FCR51" s="117"/>
      <c r="FCS51" s="117"/>
      <c r="FCT51" s="117"/>
      <c r="FCU51" s="117"/>
      <c r="FCV51" s="117"/>
      <c r="FCW51" s="117"/>
      <c r="FCX51" s="117"/>
      <c r="FCY51" s="117"/>
      <c r="FCZ51" s="117"/>
      <c r="FDA51" s="117"/>
      <c r="FDB51" s="117"/>
      <c r="FDC51" s="117"/>
      <c r="FDD51" s="117"/>
      <c r="FDE51" s="117"/>
      <c r="FDF51" s="117"/>
      <c r="FDG51" s="117"/>
      <c r="FDH51" s="117"/>
      <c r="FDI51" s="117"/>
      <c r="FDJ51" s="117"/>
      <c r="FDK51" s="117"/>
      <c r="FDL51" s="117"/>
      <c r="FDM51" s="117"/>
      <c r="FDN51" s="117"/>
      <c r="FDO51" s="117"/>
      <c r="FDP51" s="117"/>
      <c r="FDQ51" s="117"/>
      <c r="FDR51" s="117"/>
      <c r="FDS51" s="117"/>
      <c r="FDT51" s="117"/>
      <c r="FDU51" s="117"/>
      <c r="FDV51" s="117"/>
      <c r="FDW51" s="117"/>
      <c r="FDX51" s="117"/>
      <c r="FDY51" s="117"/>
      <c r="FDZ51" s="117"/>
      <c r="FEA51" s="117"/>
      <c r="FEB51" s="117"/>
      <c r="FEC51" s="117"/>
      <c r="FED51" s="117"/>
      <c r="FEE51" s="117"/>
      <c r="FEF51" s="117"/>
      <c r="FEG51" s="117"/>
      <c r="FEH51" s="117"/>
      <c r="FEI51" s="117"/>
      <c r="FEJ51" s="117"/>
      <c r="FEK51" s="117"/>
      <c r="FEL51" s="117"/>
      <c r="FEM51" s="117"/>
      <c r="FEN51" s="117"/>
      <c r="FEO51" s="117"/>
      <c r="FEP51" s="117"/>
      <c r="FEQ51" s="117"/>
      <c r="FER51" s="117"/>
      <c r="FES51" s="117"/>
      <c r="FET51" s="117"/>
      <c r="FEU51" s="117"/>
      <c r="FEV51" s="117"/>
      <c r="FEW51" s="117"/>
      <c r="FEX51" s="117"/>
      <c r="FEY51" s="117"/>
      <c r="FEZ51" s="117"/>
      <c r="FFA51" s="117"/>
      <c r="FFB51" s="117"/>
      <c r="FFC51" s="117"/>
      <c r="FFD51" s="117"/>
      <c r="FFE51" s="117"/>
      <c r="FFF51" s="117"/>
      <c r="FFG51" s="117"/>
      <c r="FFH51" s="117"/>
      <c r="FFI51" s="117"/>
      <c r="FFJ51" s="117"/>
      <c r="FFK51" s="117"/>
      <c r="FFL51" s="117"/>
      <c r="FFM51" s="117"/>
      <c r="FFN51" s="117"/>
      <c r="FFO51" s="117"/>
      <c r="FFP51" s="117"/>
      <c r="FFQ51" s="117"/>
      <c r="FFR51" s="117"/>
      <c r="FFS51" s="117"/>
      <c r="FFT51" s="117"/>
      <c r="FFU51" s="117"/>
      <c r="FFV51" s="117"/>
      <c r="FFW51" s="117"/>
      <c r="FFX51" s="117"/>
      <c r="FFY51" s="117"/>
      <c r="FFZ51" s="117"/>
      <c r="FGA51" s="117"/>
      <c r="FGB51" s="117"/>
      <c r="FGC51" s="117"/>
      <c r="FGD51" s="117"/>
      <c r="FGE51" s="117"/>
      <c r="FGF51" s="117"/>
      <c r="FGG51" s="117"/>
      <c r="FGH51" s="117"/>
      <c r="FGI51" s="117"/>
      <c r="FGJ51" s="117"/>
      <c r="FGK51" s="117"/>
      <c r="FGL51" s="117"/>
      <c r="FGM51" s="117"/>
      <c r="FGN51" s="117"/>
      <c r="FGO51" s="117"/>
      <c r="FGP51" s="117"/>
      <c r="FGQ51" s="117"/>
      <c r="FGR51" s="117"/>
      <c r="FGS51" s="117"/>
      <c r="FGT51" s="117"/>
      <c r="FGU51" s="117"/>
      <c r="FGV51" s="117"/>
      <c r="FGW51" s="117"/>
      <c r="FGX51" s="117"/>
      <c r="FGY51" s="117"/>
      <c r="FGZ51" s="117"/>
      <c r="FHA51" s="117"/>
      <c r="FHB51" s="117"/>
      <c r="FHC51" s="117"/>
      <c r="FHD51" s="117"/>
      <c r="FHE51" s="117"/>
      <c r="FHF51" s="117"/>
      <c r="FHG51" s="117"/>
      <c r="FHH51" s="117"/>
      <c r="FHI51" s="117"/>
      <c r="FHJ51" s="117"/>
      <c r="FHK51" s="117"/>
      <c r="FHL51" s="117"/>
      <c r="FHM51" s="117"/>
      <c r="FHN51" s="117"/>
      <c r="FHO51" s="117"/>
      <c r="FHP51" s="117"/>
      <c r="FHQ51" s="117"/>
      <c r="FHR51" s="117"/>
      <c r="FHS51" s="117"/>
      <c r="FHT51" s="117"/>
      <c r="FHU51" s="117"/>
      <c r="FHV51" s="117"/>
      <c r="FHW51" s="117"/>
      <c r="FHX51" s="117"/>
      <c r="FHY51" s="117"/>
      <c r="FHZ51" s="117"/>
      <c r="FIA51" s="117"/>
      <c r="FIB51" s="117"/>
      <c r="FIC51" s="117"/>
      <c r="FID51" s="117"/>
      <c r="FIE51" s="117"/>
      <c r="FIF51" s="117"/>
      <c r="FIG51" s="117"/>
      <c r="FIH51" s="117"/>
      <c r="FII51" s="117"/>
      <c r="FIJ51" s="117"/>
      <c r="FIK51" s="117"/>
      <c r="FIL51" s="117"/>
      <c r="FIM51" s="117"/>
      <c r="FIN51" s="117"/>
      <c r="FIO51" s="117"/>
      <c r="FIP51" s="117"/>
      <c r="FIQ51" s="117"/>
      <c r="FIR51" s="117"/>
      <c r="FIS51" s="117"/>
      <c r="FIT51" s="117"/>
      <c r="FIU51" s="117"/>
      <c r="FIV51" s="117"/>
      <c r="FIW51" s="117"/>
      <c r="FIX51" s="117"/>
      <c r="FIY51" s="117"/>
      <c r="FIZ51" s="117"/>
      <c r="FJA51" s="117"/>
      <c r="FJB51" s="117"/>
      <c r="FJC51" s="117"/>
      <c r="FJD51" s="117"/>
      <c r="FJE51" s="117"/>
      <c r="FJF51" s="117"/>
      <c r="FJG51" s="117"/>
      <c r="FJH51" s="117"/>
      <c r="FJI51" s="117"/>
      <c r="FJJ51" s="117"/>
      <c r="FJK51" s="117"/>
      <c r="FJL51" s="117"/>
      <c r="FJM51" s="117"/>
      <c r="FJN51" s="117"/>
      <c r="FJO51" s="117"/>
      <c r="FJP51" s="117"/>
      <c r="FJQ51" s="117"/>
      <c r="FJR51" s="117"/>
      <c r="FJS51" s="117"/>
      <c r="FJT51" s="117"/>
      <c r="FJU51" s="117"/>
      <c r="FJV51" s="117"/>
      <c r="FJW51" s="117"/>
      <c r="FJX51" s="117"/>
      <c r="FJY51" s="117"/>
      <c r="FJZ51" s="117"/>
      <c r="FKA51" s="117"/>
      <c r="FKB51" s="117"/>
      <c r="FKC51" s="117"/>
      <c r="FKD51" s="117"/>
      <c r="FKE51" s="117"/>
      <c r="FKF51" s="117"/>
      <c r="FKG51" s="117"/>
      <c r="FKH51" s="117"/>
      <c r="FKI51" s="117"/>
      <c r="FKJ51" s="117"/>
      <c r="FKK51" s="117"/>
      <c r="FKL51" s="117"/>
      <c r="FKM51" s="117"/>
      <c r="FKN51" s="117"/>
      <c r="FKO51" s="117"/>
      <c r="FKP51" s="117"/>
      <c r="FKQ51" s="117"/>
      <c r="FKR51" s="117"/>
      <c r="FKS51" s="117"/>
      <c r="FKT51" s="117"/>
      <c r="FKU51" s="117"/>
      <c r="FKV51" s="117"/>
      <c r="FKW51" s="117"/>
      <c r="FKX51" s="117"/>
      <c r="FKY51" s="117"/>
      <c r="FKZ51" s="117"/>
      <c r="FLA51" s="117"/>
      <c r="FLB51" s="117"/>
      <c r="FLC51" s="117"/>
      <c r="FLD51" s="117"/>
      <c r="FLE51" s="117"/>
      <c r="FLF51" s="117"/>
      <c r="FLG51" s="117"/>
      <c r="FLH51" s="117"/>
      <c r="FLI51" s="117"/>
      <c r="FLJ51" s="117"/>
      <c r="FLK51" s="117"/>
      <c r="FLL51" s="117"/>
      <c r="FLM51" s="117"/>
      <c r="FLN51" s="117"/>
      <c r="FLO51" s="117"/>
      <c r="FLP51" s="117"/>
      <c r="FLQ51" s="117"/>
      <c r="FLR51" s="117"/>
      <c r="FLS51" s="117"/>
      <c r="FLT51" s="117"/>
      <c r="FLU51" s="117"/>
      <c r="FLV51" s="117"/>
      <c r="FLW51" s="117"/>
      <c r="FLX51" s="117"/>
      <c r="FLY51" s="117"/>
      <c r="FLZ51" s="117"/>
      <c r="FMA51" s="117"/>
      <c r="FMB51" s="117"/>
      <c r="FMC51" s="117"/>
      <c r="FMD51" s="117"/>
      <c r="FME51" s="117"/>
      <c r="FMF51" s="117"/>
      <c r="FMG51" s="117"/>
      <c r="FMH51" s="117"/>
      <c r="FMI51" s="117"/>
      <c r="FMJ51" s="117"/>
      <c r="FMK51" s="117"/>
      <c r="FML51" s="117"/>
      <c r="FMM51" s="117"/>
      <c r="FMN51" s="117"/>
      <c r="FMO51" s="117"/>
      <c r="FMP51" s="117"/>
      <c r="FMQ51" s="117"/>
      <c r="FMR51" s="117"/>
      <c r="FMS51" s="117"/>
      <c r="FMT51" s="117"/>
      <c r="FMU51" s="117"/>
      <c r="FMV51" s="117"/>
      <c r="FMW51" s="117"/>
      <c r="FMX51" s="117"/>
      <c r="FMY51" s="117"/>
      <c r="FMZ51" s="117"/>
      <c r="FNA51" s="117"/>
      <c r="FNB51" s="117"/>
      <c r="FNC51" s="117"/>
      <c r="FND51" s="117"/>
      <c r="FNE51" s="117"/>
      <c r="FNF51" s="117"/>
      <c r="FNG51" s="117"/>
      <c r="FNH51" s="117"/>
      <c r="FNI51" s="117"/>
      <c r="FNJ51" s="117"/>
      <c r="FNK51" s="117"/>
      <c r="FNL51" s="117"/>
      <c r="FNM51" s="117"/>
      <c r="FNN51" s="117"/>
      <c r="FNO51" s="117"/>
      <c r="FNP51" s="117"/>
      <c r="FNQ51" s="117"/>
      <c r="FNR51" s="117"/>
      <c r="FNS51" s="117"/>
      <c r="FNT51" s="117"/>
      <c r="FNU51" s="117"/>
      <c r="FNV51" s="117"/>
      <c r="FNW51" s="117"/>
      <c r="FNX51" s="117"/>
      <c r="FNY51" s="117"/>
      <c r="FNZ51" s="117"/>
      <c r="FOA51" s="117"/>
      <c r="FOB51" s="117"/>
      <c r="FOC51" s="117"/>
      <c r="FOD51" s="117"/>
      <c r="FOE51" s="117"/>
      <c r="FOF51" s="117"/>
      <c r="FOG51" s="117"/>
      <c r="FOH51" s="117"/>
      <c r="FOI51" s="117"/>
      <c r="FOJ51" s="117"/>
      <c r="FOK51" s="117"/>
      <c r="FOL51" s="117"/>
      <c r="FOM51" s="117"/>
      <c r="FON51" s="117"/>
      <c r="FOO51" s="117"/>
      <c r="FOP51" s="117"/>
      <c r="FOQ51" s="117"/>
      <c r="FOR51" s="117"/>
      <c r="FOS51" s="117"/>
      <c r="FOT51" s="117"/>
      <c r="FOU51" s="117"/>
      <c r="FOV51" s="117"/>
      <c r="FOW51" s="117"/>
      <c r="FOX51" s="117"/>
      <c r="FOY51" s="117"/>
      <c r="FOZ51" s="117"/>
      <c r="FPA51" s="117"/>
      <c r="FPB51" s="117"/>
      <c r="FPC51" s="117"/>
      <c r="FPD51" s="117"/>
      <c r="FPE51" s="117"/>
      <c r="FPF51" s="117"/>
      <c r="FPG51" s="117"/>
      <c r="FPH51" s="117"/>
      <c r="FPI51" s="117"/>
      <c r="FPJ51" s="117"/>
      <c r="FPK51" s="117"/>
      <c r="FPL51" s="117"/>
      <c r="FPM51" s="117"/>
      <c r="FPN51" s="117"/>
      <c r="FPO51" s="117"/>
      <c r="FPP51" s="117"/>
      <c r="FPQ51" s="117"/>
      <c r="FPR51" s="117"/>
      <c r="FPS51" s="117"/>
      <c r="FPT51" s="117"/>
      <c r="FPU51" s="117"/>
      <c r="FPV51" s="117"/>
      <c r="FPW51" s="117"/>
      <c r="FPX51" s="117"/>
      <c r="FPY51" s="117"/>
      <c r="FPZ51" s="117"/>
      <c r="FQA51" s="117"/>
      <c r="FQB51" s="117"/>
      <c r="FQC51" s="117"/>
      <c r="FQD51" s="117"/>
      <c r="FQE51" s="117"/>
      <c r="FQF51" s="117"/>
      <c r="FQG51" s="117"/>
      <c r="FQH51" s="117"/>
      <c r="FQI51" s="117"/>
      <c r="FQJ51" s="117"/>
      <c r="FQK51" s="117"/>
      <c r="FQL51" s="117"/>
      <c r="FQM51" s="117"/>
      <c r="FQN51" s="117"/>
      <c r="FQO51" s="117"/>
      <c r="FQP51" s="117"/>
      <c r="FQQ51" s="117"/>
      <c r="FQR51" s="117"/>
      <c r="FQS51" s="117"/>
      <c r="FQT51" s="117"/>
      <c r="FQU51" s="117"/>
      <c r="FQV51" s="117"/>
      <c r="FQW51" s="117"/>
      <c r="FQX51" s="117"/>
      <c r="FQY51" s="117"/>
      <c r="FQZ51" s="117"/>
      <c r="FRA51" s="117"/>
      <c r="FRB51" s="117"/>
      <c r="FRC51" s="117"/>
      <c r="FRD51" s="117"/>
      <c r="FRE51" s="117"/>
      <c r="FRF51" s="117"/>
      <c r="FRG51" s="117"/>
      <c r="FRH51" s="117"/>
      <c r="FRI51" s="117"/>
      <c r="FRJ51" s="117"/>
      <c r="FRK51" s="117"/>
      <c r="FRL51" s="117"/>
      <c r="FRM51" s="117"/>
      <c r="FRN51" s="117"/>
      <c r="FRO51" s="117"/>
      <c r="FRP51" s="117"/>
      <c r="FRQ51" s="117"/>
      <c r="FRR51" s="117"/>
      <c r="FRS51" s="117"/>
      <c r="FRT51" s="117"/>
      <c r="FRU51" s="117"/>
      <c r="FRV51" s="117"/>
      <c r="FRW51" s="117"/>
      <c r="FRX51" s="117"/>
      <c r="FRY51" s="117"/>
      <c r="FRZ51" s="117"/>
      <c r="FSA51" s="117"/>
      <c r="FSB51" s="117"/>
      <c r="FSC51" s="117"/>
      <c r="FSD51" s="117"/>
      <c r="FSE51" s="117"/>
      <c r="FSF51" s="117"/>
      <c r="FSG51" s="117"/>
      <c r="FSH51" s="117"/>
      <c r="FSI51" s="117"/>
      <c r="FSJ51" s="117"/>
      <c r="FSK51" s="117"/>
      <c r="FSL51" s="117"/>
      <c r="FSM51" s="117"/>
      <c r="FSN51" s="117"/>
      <c r="FSO51" s="117"/>
      <c r="FSP51" s="117"/>
      <c r="FSQ51" s="117"/>
      <c r="FSR51" s="117"/>
      <c r="FSS51" s="117"/>
      <c r="FST51" s="117"/>
      <c r="FSU51" s="117"/>
      <c r="FSV51" s="117"/>
      <c r="FSW51" s="117"/>
      <c r="FSX51" s="117"/>
      <c r="FSY51" s="117"/>
      <c r="FSZ51" s="117"/>
      <c r="FTA51" s="117"/>
      <c r="FTB51" s="117"/>
      <c r="FTC51" s="117"/>
      <c r="FTD51" s="117"/>
      <c r="FTE51" s="117"/>
      <c r="FTF51" s="117"/>
      <c r="FTG51" s="117"/>
      <c r="FTH51" s="117"/>
      <c r="FTI51" s="117"/>
      <c r="FTJ51" s="117"/>
      <c r="FTK51" s="117"/>
      <c r="FTL51" s="117"/>
      <c r="FTM51" s="117"/>
      <c r="FTN51" s="117"/>
      <c r="FTO51" s="117"/>
      <c r="FTP51" s="117"/>
      <c r="FTQ51" s="117"/>
      <c r="FTR51" s="117"/>
      <c r="FTS51" s="117"/>
      <c r="FTT51" s="117"/>
      <c r="FTU51" s="117"/>
      <c r="FTV51" s="117"/>
      <c r="FTW51" s="117"/>
      <c r="FTX51" s="117"/>
      <c r="FTY51" s="117"/>
      <c r="FTZ51" s="117"/>
      <c r="FUA51" s="117"/>
      <c r="FUB51" s="117"/>
      <c r="FUC51" s="117"/>
      <c r="FUD51" s="117"/>
      <c r="FUE51" s="117"/>
      <c r="FUF51" s="117"/>
      <c r="FUG51" s="117"/>
      <c r="FUH51" s="117"/>
      <c r="FUI51" s="117"/>
      <c r="FUJ51" s="117"/>
      <c r="FUK51" s="117"/>
      <c r="FUL51" s="117"/>
      <c r="FUM51" s="117"/>
      <c r="FUN51" s="117"/>
      <c r="FUO51" s="117"/>
      <c r="FUP51" s="117"/>
      <c r="FUQ51" s="117"/>
      <c r="FUR51" s="117"/>
      <c r="FUS51" s="117"/>
      <c r="FUT51" s="117"/>
      <c r="FUU51" s="117"/>
      <c r="FUV51" s="117"/>
      <c r="FUW51" s="117"/>
      <c r="FUX51" s="117"/>
      <c r="FUY51" s="117"/>
      <c r="FUZ51" s="117"/>
      <c r="FVA51" s="117"/>
      <c r="FVB51" s="117"/>
      <c r="FVC51" s="117"/>
      <c r="FVD51" s="117"/>
      <c r="FVE51" s="117"/>
      <c r="FVF51" s="117"/>
      <c r="FVG51" s="117"/>
      <c r="FVH51" s="117"/>
      <c r="FVI51" s="117"/>
      <c r="FVJ51" s="117"/>
      <c r="FVK51" s="117"/>
      <c r="FVL51" s="117"/>
      <c r="FVM51" s="117"/>
      <c r="FVN51" s="117"/>
      <c r="FVO51" s="117"/>
      <c r="FVP51" s="117"/>
      <c r="FVQ51" s="117"/>
      <c r="FVR51" s="117"/>
      <c r="FVS51" s="117"/>
      <c r="FVT51" s="117"/>
      <c r="FVU51" s="117"/>
      <c r="FVV51" s="117"/>
      <c r="FVW51" s="117"/>
      <c r="FVX51" s="117"/>
      <c r="FVY51" s="117"/>
      <c r="FVZ51" s="117"/>
      <c r="FWA51" s="117"/>
      <c r="FWB51" s="117"/>
      <c r="FWC51" s="117"/>
      <c r="FWD51" s="117"/>
      <c r="FWE51" s="117"/>
      <c r="FWF51" s="117"/>
      <c r="FWG51" s="117"/>
      <c r="FWH51" s="117"/>
      <c r="FWI51" s="117"/>
      <c r="FWJ51" s="117"/>
      <c r="FWK51" s="117"/>
      <c r="FWL51" s="117"/>
      <c r="FWM51" s="117"/>
      <c r="FWN51" s="117"/>
      <c r="FWO51" s="117"/>
      <c r="FWP51" s="117"/>
      <c r="FWQ51" s="117"/>
      <c r="FWR51" s="117"/>
      <c r="FWS51" s="117"/>
      <c r="FWT51" s="117"/>
      <c r="FWU51" s="117"/>
      <c r="FWV51" s="117"/>
      <c r="FWW51" s="117"/>
      <c r="FWX51" s="117"/>
      <c r="FWY51" s="117"/>
      <c r="FWZ51" s="117"/>
      <c r="FXA51" s="117"/>
      <c r="FXB51" s="117"/>
      <c r="FXC51" s="117"/>
      <c r="FXD51" s="117"/>
      <c r="FXE51" s="117"/>
      <c r="FXF51" s="117"/>
      <c r="FXG51" s="117"/>
      <c r="FXH51" s="117"/>
      <c r="FXI51" s="117"/>
      <c r="FXJ51" s="117"/>
      <c r="FXK51" s="117"/>
      <c r="FXL51" s="117"/>
      <c r="FXM51" s="117"/>
      <c r="FXN51" s="117"/>
      <c r="FXO51" s="117"/>
      <c r="FXP51" s="117"/>
      <c r="FXQ51" s="117"/>
      <c r="FXR51" s="117"/>
      <c r="FXS51" s="117"/>
      <c r="FXT51" s="117"/>
      <c r="FXU51" s="117"/>
      <c r="FXV51" s="117"/>
      <c r="FXW51" s="117"/>
      <c r="FXX51" s="117"/>
      <c r="FXY51" s="117"/>
      <c r="FXZ51" s="117"/>
      <c r="FYA51" s="117"/>
      <c r="FYB51" s="117"/>
      <c r="FYC51" s="117"/>
      <c r="FYD51" s="117"/>
      <c r="FYE51" s="117"/>
      <c r="FYF51" s="117"/>
      <c r="FYG51" s="117"/>
      <c r="FYH51" s="117"/>
      <c r="FYI51" s="117"/>
      <c r="FYJ51" s="117"/>
      <c r="FYK51" s="117"/>
      <c r="FYL51" s="117"/>
      <c r="FYM51" s="117"/>
      <c r="FYN51" s="117"/>
      <c r="FYO51" s="117"/>
      <c r="FYP51" s="117"/>
      <c r="FYQ51" s="117"/>
      <c r="FYR51" s="117"/>
      <c r="FYS51" s="117"/>
      <c r="FYT51" s="117"/>
      <c r="FYU51" s="117"/>
      <c r="FYV51" s="117"/>
      <c r="FYW51" s="117"/>
      <c r="FYX51" s="117"/>
      <c r="FYY51" s="117"/>
      <c r="FYZ51" s="117"/>
      <c r="FZA51" s="117"/>
      <c r="FZB51" s="117"/>
      <c r="FZC51" s="117"/>
      <c r="FZD51" s="117"/>
      <c r="FZE51" s="117"/>
      <c r="FZF51" s="117"/>
      <c r="FZG51" s="117"/>
      <c r="FZH51" s="117"/>
      <c r="FZI51" s="117"/>
      <c r="FZJ51" s="117"/>
      <c r="FZK51" s="117"/>
      <c r="FZL51" s="117"/>
      <c r="FZM51" s="117"/>
      <c r="FZN51" s="117"/>
      <c r="FZO51" s="117"/>
      <c r="FZP51" s="117"/>
      <c r="FZQ51" s="117"/>
      <c r="FZR51" s="117"/>
      <c r="FZS51" s="117"/>
      <c r="FZT51" s="117"/>
      <c r="FZU51" s="117"/>
      <c r="FZV51" s="117"/>
      <c r="FZW51" s="117"/>
      <c r="FZX51" s="117"/>
      <c r="FZY51" s="117"/>
      <c r="FZZ51" s="117"/>
      <c r="GAA51" s="117"/>
      <c r="GAB51" s="117"/>
      <c r="GAC51" s="117"/>
      <c r="GAD51" s="117"/>
      <c r="GAE51" s="117"/>
      <c r="GAF51" s="117"/>
      <c r="GAG51" s="117"/>
      <c r="GAH51" s="117"/>
      <c r="GAI51" s="117"/>
      <c r="GAJ51" s="117"/>
      <c r="GAK51" s="117"/>
      <c r="GAL51" s="117"/>
      <c r="GAM51" s="117"/>
      <c r="GAN51" s="117"/>
      <c r="GAO51" s="117"/>
      <c r="GAP51" s="117"/>
      <c r="GAQ51" s="117"/>
      <c r="GAR51" s="117"/>
      <c r="GAS51" s="117"/>
      <c r="GAT51" s="117"/>
      <c r="GAU51" s="117"/>
      <c r="GAV51" s="117"/>
      <c r="GAW51" s="117"/>
      <c r="GAX51" s="117"/>
      <c r="GAY51" s="117"/>
      <c r="GAZ51" s="117"/>
      <c r="GBA51" s="117"/>
      <c r="GBB51" s="117"/>
      <c r="GBC51" s="117"/>
      <c r="GBD51" s="117"/>
      <c r="GBE51" s="117"/>
      <c r="GBF51" s="117"/>
      <c r="GBG51" s="117"/>
      <c r="GBH51" s="117"/>
      <c r="GBI51" s="117"/>
      <c r="GBJ51" s="117"/>
      <c r="GBK51" s="117"/>
      <c r="GBL51" s="117"/>
      <c r="GBM51" s="117"/>
      <c r="GBN51" s="117"/>
      <c r="GBO51" s="117"/>
      <c r="GBP51" s="117"/>
      <c r="GBQ51" s="117"/>
      <c r="GBR51" s="117"/>
      <c r="GBS51" s="117"/>
      <c r="GBT51" s="117"/>
      <c r="GBU51" s="117"/>
      <c r="GBV51" s="117"/>
      <c r="GBW51" s="117"/>
      <c r="GBX51" s="117"/>
      <c r="GBY51" s="117"/>
      <c r="GBZ51" s="117"/>
      <c r="GCA51" s="117"/>
      <c r="GCB51" s="117"/>
      <c r="GCC51" s="117"/>
      <c r="GCD51" s="117"/>
      <c r="GCE51" s="117"/>
      <c r="GCF51" s="117"/>
      <c r="GCG51" s="117"/>
      <c r="GCH51" s="117"/>
      <c r="GCI51" s="117"/>
      <c r="GCJ51" s="117"/>
      <c r="GCK51" s="117"/>
      <c r="GCL51" s="117"/>
      <c r="GCM51" s="117"/>
      <c r="GCN51" s="117"/>
      <c r="GCO51" s="117"/>
      <c r="GCP51" s="117"/>
      <c r="GCQ51" s="117"/>
      <c r="GCR51" s="117"/>
      <c r="GCS51" s="117"/>
      <c r="GCT51" s="117"/>
      <c r="GCU51" s="117"/>
      <c r="GCV51" s="117"/>
      <c r="GCW51" s="117"/>
      <c r="GCX51" s="117"/>
      <c r="GCY51" s="117"/>
      <c r="GCZ51" s="117"/>
      <c r="GDA51" s="117"/>
      <c r="GDB51" s="117"/>
      <c r="GDC51" s="117"/>
      <c r="GDD51" s="117"/>
      <c r="GDE51" s="117"/>
      <c r="GDF51" s="117"/>
      <c r="GDG51" s="117"/>
      <c r="GDH51" s="117"/>
      <c r="GDI51" s="117"/>
      <c r="GDJ51" s="117"/>
      <c r="GDK51" s="117"/>
      <c r="GDL51" s="117"/>
      <c r="GDM51" s="117"/>
      <c r="GDN51" s="117"/>
      <c r="GDO51" s="117"/>
      <c r="GDP51" s="117"/>
      <c r="GDQ51" s="117"/>
      <c r="GDR51" s="117"/>
      <c r="GDS51" s="117"/>
      <c r="GDT51" s="117"/>
      <c r="GDU51" s="117"/>
      <c r="GDV51" s="117"/>
      <c r="GDW51" s="117"/>
      <c r="GDX51" s="117"/>
      <c r="GDY51" s="117"/>
      <c r="GDZ51" s="117"/>
      <c r="GEA51" s="117"/>
      <c r="GEB51" s="117"/>
      <c r="GEC51" s="117"/>
      <c r="GED51" s="117"/>
      <c r="GEE51" s="117"/>
      <c r="GEF51" s="117"/>
      <c r="GEG51" s="117"/>
      <c r="GEH51" s="117"/>
      <c r="GEI51" s="117"/>
      <c r="GEJ51" s="117"/>
      <c r="GEK51" s="117"/>
      <c r="GEL51" s="117"/>
      <c r="GEM51" s="117"/>
      <c r="GEN51" s="117"/>
      <c r="GEO51" s="117"/>
      <c r="GEP51" s="117"/>
      <c r="GEQ51" s="117"/>
      <c r="GER51" s="117"/>
      <c r="GES51" s="117"/>
      <c r="GET51" s="117"/>
      <c r="GEU51" s="117"/>
      <c r="GEV51" s="117"/>
      <c r="GEW51" s="117"/>
      <c r="GEX51" s="117"/>
      <c r="GEY51" s="117"/>
      <c r="GEZ51" s="117"/>
      <c r="GFA51" s="117"/>
      <c r="GFB51" s="117"/>
      <c r="GFC51" s="117"/>
      <c r="GFD51" s="117"/>
      <c r="GFE51" s="117"/>
      <c r="GFF51" s="117"/>
      <c r="GFG51" s="117"/>
      <c r="GFH51" s="117"/>
      <c r="GFI51" s="117"/>
      <c r="GFJ51" s="117"/>
      <c r="GFK51" s="117"/>
      <c r="GFL51" s="117"/>
      <c r="GFM51" s="117"/>
      <c r="GFN51" s="117"/>
      <c r="GFO51" s="117"/>
      <c r="GFP51" s="117"/>
      <c r="GFQ51" s="117"/>
      <c r="GFR51" s="117"/>
      <c r="GFS51" s="117"/>
      <c r="GFT51" s="117"/>
      <c r="GFU51" s="117"/>
      <c r="GFV51" s="117"/>
      <c r="GFW51" s="117"/>
      <c r="GFX51" s="117"/>
      <c r="GFY51" s="117"/>
      <c r="GFZ51" s="117"/>
      <c r="GGA51" s="117"/>
      <c r="GGB51" s="117"/>
      <c r="GGC51" s="117"/>
      <c r="GGD51" s="117"/>
      <c r="GGE51" s="117"/>
      <c r="GGF51" s="117"/>
      <c r="GGG51" s="117"/>
      <c r="GGH51" s="117"/>
      <c r="GGI51" s="117"/>
      <c r="GGJ51" s="117"/>
      <c r="GGK51" s="117"/>
      <c r="GGL51" s="117"/>
      <c r="GGM51" s="117"/>
      <c r="GGN51" s="117"/>
      <c r="GGO51" s="117"/>
      <c r="GGP51" s="117"/>
      <c r="GGQ51" s="117"/>
      <c r="GGR51" s="117"/>
      <c r="GGS51" s="117"/>
      <c r="GGT51" s="117"/>
      <c r="GGU51" s="117"/>
      <c r="GGV51" s="117"/>
      <c r="GGW51" s="117"/>
      <c r="GGX51" s="117"/>
      <c r="GGY51" s="117"/>
      <c r="GGZ51" s="117"/>
      <c r="GHA51" s="117"/>
      <c r="GHB51" s="117"/>
      <c r="GHC51" s="117"/>
      <c r="GHD51" s="117"/>
      <c r="GHE51" s="117"/>
      <c r="GHF51" s="117"/>
      <c r="GHG51" s="117"/>
      <c r="GHH51" s="117"/>
      <c r="GHI51" s="117"/>
      <c r="GHJ51" s="117"/>
      <c r="GHK51" s="117"/>
      <c r="GHL51" s="117"/>
      <c r="GHM51" s="117"/>
      <c r="GHN51" s="117"/>
      <c r="GHO51" s="117"/>
      <c r="GHP51" s="117"/>
      <c r="GHQ51" s="117"/>
      <c r="GHR51" s="117"/>
      <c r="GHS51" s="117"/>
      <c r="GHT51" s="117"/>
      <c r="GHU51" s="117"/>
      <c r="GHV51" s="117"/>
      <c r="GHW51" s="117"/>
      <c r="GHX51" s="117"/>
      <c r="GHY51" s="117"/>
      <c r="GHZ51" s="117"/>
      <c r="GIA51" s="117"/>
      <c r="GIB51" s="117"/>
      <c r="GIC51" s="117"/>
      <c r="GID51" s="117"/>
      <c r="GIE51" s="117"/>
      <c r="GIF51" s="117"/>
      <c r="GIG51" s="117"/>
      <c r="GIH51" s="117"/>
      <c r="GII51" s="117"/>
      <c r="GIJ51" s="117"/>
      <c r="GIK51" s="117"/>
      <c r="GIL51" s="117"/>
      <c r="GIM51" s="117"/>
      <c r="GIN51" s="117"/>
      <c r="GIO51" s="117"/>
      <c r="GIP51" s="117"/>
      <c r="GIQ51" s="117"/>
      <c r="GIR51" s="117"/>
      <c r="GIS51" s="117"/>
      <c r="GIT51" s="117"/>
      <c r="GIU51" s="117"/>
      <c r="GIV51" s="117"/>
      <c r="GIW51" s="117"/>
      <c r="GIX51" s="117"/>
      <c r="GIY51" s="117"/>
      <c r="GIZ51" s="117"/>
      <c r="GJA51" s="117"/>
      <c r="GJB51" s="117"/>
      <c r="GJC51" s="117"/>
      <c r="GJD51" s="117"/>
      <c r="GJE51" s="117"/>
      <c r="GJF51" s="117"/>
      <c r="GJG51" s="117"/>
      <c r="GJH51" s="117"/>
      <c r="GJI51" s="117"/>
      <c r="GJJ51" s="117"/>
      <c r="GJK51" s="117"/>
      <c r="GJL51" s="117"/>
      <c r="GJM51" s="117"/>
      <c r="GJN51" s="117"/>
      <c r="GJO51" s="117"/>
      <c r="GJP51" s="117"/>
      <c r="GJQ51" s="117"/>
      <c r="GJR51" s="117"/>
      <c r="GJS51" s="117"/>
      <c r="GJT51" s="117"/>
      <c r="GJU51" s="117"/>
      <c r="GJV51" s="117"/>
      <c r="GJW51" s="117"/>
      <c r="GJX51" s="117"/>
      <c r="GJY51" s="117"/>
      <c r="GJZ51" s="117"/>
      <c r="GKA51" s="117"/>
      <c r="GKB51" s="117"/>
      <c r="GKC51" s="117"/>
      <c r="GKD51" s="117"/>
      <c r="GKE51" s="117"/>
      <c r="GKF51" s="117"/>
      <c r="GKG51" s="117"/>
      <c r="GKH51" s="117"/>
      <c r="GKI51" s="117"/>
      <c r="GKJ51" s="117"/>
      <c r="GKK51" s="117"/>
      <c r="GKL51" s="117"/>
      <c r="GKM51" s="117"/>
      <c r="GKN51" s="117"/>
      <c r="GKO51" s="117"/>
      <c r="GKP51" s="117"/>
      <c r="GKQ51" s="117"/>
      <c r="GKR51" s="117"/>
      <c r="GKS51" s="117"/>
      <c r="GKT51" s="117"/>
      <c r="GKU51" s="117"/>
      <c r="GKV51" s="117"/>
      <c r="GKW51" s="117"/>
      <c r="GKX51" s="117"/>
      <c r="GKY51" s="117"/>
      <c r="GKZ51" s="117"/>
      <c r="GLA51" s="117"/>
      <c r="GLB51" s="117"/>
      <c r="GLC51" s="117"/>
      <c r="GLD51" s="117"/>
      <c r="GLE51" s="117"/>
      <c r="GLF51" s="117"/>
      <c r="GLG51" s="117"/>
      <c r="GLH51" s="117"/>
      <c r="GLI51" s="117"/>
      <c r="GLJ51" s="117"/>
      <c r="GLK51" s="117"/>
      <c r="GLL51" s="117"/>
      <c r="GLM51" s="117"/>
      <c r="GLN51" s="117"/>
      <c r="GLO51" s="117"/>
      <c r="GLP51" s="117"/>
      <c r="GLQ51" s="117"/>
      <c r="GLR51" s="117"/>
      <c r="GLS51" s="117"/>
      <c r="GLT51" s="117"/>
      <c r="GLU51" s="117"/>
      <c r="GLV51" s="117"/>
      <c r="GLW51" s="117"/>
      <c r="GLX51" s="117"/>
      <c r="GLY51" s="117"/>
      <c r="GLZ51" s="117"/>
      <c r="GMA51" s="117"/>
      <c r="GMB51" s="117"/>
      <c r="GMC51" s="117"/>
      <c r="GMD51" s="117"/>
      <c r="GME51" s="117"/>
      <c r="GMF51" s="117"/>
      <c r="GMG51" s="117"/>
      <c r="GMH51" s="117"/>
      <c r="GMI51" s="117"/>
      <c r="GMJ51" s="117"/>
      <c r="GMK51" s="117"/>
      <c r="GML51" s="117"/>
      <c r="GMM51" s="117"/>
      <c r="GMN51" s="117"/>
      <c r="GMO51" s="117"/>
      <c r="GMP51" s="117"/>
      <c r="GMQ51" s="117"/>
      <c r="GMR51" s="117"/>
      <c r="GMS51" s="117"/>
      <c r="GMT51" s="117"/>
      <c r="GMU51" s="117"/>
      <c r="GMV51" s="117"/>
      <c r="GMW51" s="117"/>
      <c r="GMX51" s="117"/>
      <c r="GMY51" s="117"/>
      <c r="GMZ51" s="117"/>
      <c r="GNA51" s="117"/>
      <c r="GNB51" s="117"/>
      <c r="GNC51" s="117"/>
      <c r="GND51" s="117"/>
      <c r="GNE51" s="117"/>
      <c r="GNF51" s="117"/>
      <c r="GNG51" s="117"/>
      <c r="GNH51" s="117"/>
      <c r="GNI51" s="117"/>
      <c r="GNJ51" s="117"/>
      <c r="GNK51" s="117"/>
      <c r="GNL51" s="117"/>
      <c r="GNM51" s="117"/>
      <c r="GNN51" s="117"/>
      <c r="GNO51" s="117"/>
      <c r="GNP51" s="117"/>
      <c r="GNQ51" s="117"/>
      <c r="GNR51" s="117"/>
      <c r="GNS51" s="117"/>
      <c r="GNT51" s="117"/>
      <c r="GNU51" s="117"/>
      <c r="GNV51" s="117"/>
      <c r="GNW51" s="117"/>
      <c r="GNX51" s="117"/>
      <c r="GNY51" s="117"/>
      <c r="GNZ51" s="117"/>
      <c r="GOA51" s="117"/>
      <c r="GOB51" s="117"/>
      <c r="GOC51" s="117"/>
      <c r="GOD51" s="117"/>
      <c r="GOE51" s="117"/>
      <c r="GOF51" s="117"/>
      <c r="GOG51" s="117"/>
      <c r="GOH51" s="117"/>
      <c r="GOI51" s="117"/>
      <c r="GOJ51" s="117"/>
      <c r="GOK51" s="117"/>
      <c r="GOL51" s="117"/>
      <c r="GOM51" s="117"/>
      <c r="GON51" s="117"/>
      <c r="GOO51" s="117"/>
      <c r="GOP51" s="117"/>
      <c r="GOQ51" s="117"/>
      <c r="GOR51" s="117"/>
      <c r="GOS51" s="117"/>
      <c r="GOT51" s="117"/>
      <c r="GOU51" s="117"/>
      <c r="GOV51" s="117"/>
      <c r="GOW51" s="117"/>
      <c r="GOX51" s="117"/>
      <c r="GOY51" s="117"/>
      <c r="GOZ51" s="117"/>
      <c r="GPA51" s="117"/>
      <c r="GPB51" s="117"/>
      <c r="GPC51" s="117"/>
      <c r="GPD51" s="117"/>
      <c r="GPE51" s="117"/>
      <c r="GPF51" s="117"/>
      <c r="GPG51" s="117"/>
      <c r="GPH51" s="117"/>
      <c r="GPI51" s="117"/>
      <c r="GPJ51" s="117"/>
      <c r="GPK51" s="117"/>
      <c r="GPL51" s="117"/>
      <c r="GPM51" s="117"/>
      <c r="GPN51" s="117"/>
      <c r="GPO51" s="117"/>
      <c r="GPP51" s="117"/>
      <c r="GPQ51" s="117"/>
      <c r="GPR51" s="117"/>
      <c r="GPS51" s="117"/>
      <c r="GPT51" s="117"/>
      <c r="GPU51" s="117"/>
      <c r="GPV51" s="117"/>
      <c r="GPW51" s="117"/>
      <c r="GPX51" s="117"/>
      <c r="GPY51" s="117"/>
      <c r="GPZ51" s="117"/>
      <c r="GQA51" s="117"/>
      <c r="GQB51" s="117"/>
      <c r="GQC51" s="117"/>
      <c r="GQD51" s="117"/>
      <c r="GQE51" s="117"/>
      <c r="GQF51" s="117"/>
      <c r="GQG51" s="117"/>
      <c r="GQH51" s="117"/>
      <c r="GQI51" s="117"/>
      <c r="GQJ51" s="117"/>
      <c r="GQK51" s="117"/>
      <c r="GQL51" s="117"/>
      <c r="GQM51" s="117"/>
      <c r="GQN51" s="117"/>
      <c r="GQO51" s="117"/>
      <c r="GQP51" s="117"/>
      <c r="GQQ51" s="117"/>
      <c r="GQR51" s="117"/>
      <c r="GQS51" s="117"/>
      <c r="GQT51" s="117"/>
      <c r="GQU51" s="117"/>
      <c r="GQV51" s="117"/>
      <c r="GQW51" s="117"/>
      <c r="GQX51" s="117"/>
      <c r="GQY51" s="117"/>
      <c r="GQZ51" s="117"/>
      <c r="GRA51" s="117"/>
      <c r="GRB51" s="117"/>
      <c r="GRC51" s="117"/>
      <c r="GRD51" s="117"/>
      <c r="GRE51" s="117"/>
      <c r="GRF51" s="117"/>
      <c r="GRG51" s="117"/>
      <c r="GRH51" s="117"/>
      <c r="GRI51" s="117"/>
      <c r="GRJ51" s="117"/>
      <c r="GRK51" s="117"/>
      <c r="GRL51" s="117"/>
      <c r="GRM51" s="117"/>
      <c r="GRN51" s="117"/>
      <c r="GRO51" s="117"/>
      <c r="GRP51" s="117"/>
      <c r="GRQ51" s="117"/>
      <c r="GRR51" s="117"/>
      <c r="GRS51" s="117"/>
      <c r="GRT51" s="117"/>
      <c r="GRU51" s="117"/>
      <c r="GRV51" s="117"/>
      <c r="GRW51" s="117"/>
      <c r="GRX51" s="117"/>
      <c r="GRY51" s="117"/>
      <c r="GRZ51" s="117"/>
      <c r="GSA51" s="117"/>
      <c r="GSB51" s="117"/>
      <c r="GSC51" s="117"/>
      <c r="GSD51" s="117"/>
      <c r="GSE51" s="117"/>
      <c r="GSF51" s="117"/>
      <c r="GSG51" s="117"/>
      <c r="GSH51" s="117"/>
      <c r="GSI51" s="117"/>
      <c r="GSJ51" s="117"/>
      <c r="GSK51" s="117"/>
      <c r="GSL51" s="117"/>
      <c r="GSM51" s="117"/>
      <c r="GSN51" s="117"/>
      <c r="GSO51" s="117"/>
      <c r="GSP51" s="117"/>
      <c r="GSQ51" s="117"/>
      <c r="GSR51" s="117"/>
      <c r="GSS51" s="117"/>
      <c r="GST51" s="117"/>
      <c r="GSU51" s="117"/>
      <c r="GSV51" s="117"/>
      <c r="GSW51" s="117"/>
      <c r="GSX51" s="117"/>
      <c r="GSY51" s="117"/>
      <c r="GSZ51" s="117"/>
      <c r="GTA51" s="117"/>
      <c r="GTB51" s="117"/>
      <c r="GTC51" s="117"/>
      <c r="GTD51" s="117"/>
      <c r="GTE51" s="117"/>
      <c r="GTF51" s="117"/>
      <c r="GTG51" s="117"/>
      <c r="GTH51" s="117"/>
      <c r="GTI51" s="117"/>
      <c r="GTJ51" s="117"/>
      <c r="GTK51" s="117"/>
      <c r="GTL51" s="117"/>
      <c r="GTM51" s="117"/>
      <c r="GTN51" s="117"/>
      <c r="GTO51" s="117"/>
      <c r="GTP51" s="117"/>
      <c r="GTQ51" s="117"/>
      <c r="GTR51" s="117"/>
      <c r="GTS51" s="117"/>
      <c r="GTT51" s="117"/>
      <c r="GTU51" s="117"/>
      <c r="GTV51" s="117"/>
      <c r="GTW51" s="117"/>
      <c r="GTX51" s="117"/>
      <c r="GTY51" s="117"/>
      <c r="GTZ51" s="117"/>
      <c r="GUA51" s="117"/>
      <c r="GUB51" s="117"/>
      <c r="GUC51" s="117"/>
      <c r="GUD51" s="117"/>
      <c r="GUE51" s="117"/>
      <c r="GUF51" s="117"/>
      <c r="GUG51" s="117"/>
      <c r="GUH51" s="117"/>
      <c r="GUI51" s="117"/>
      <c r="GUJ51" s="117"/>
      <c r="GUK51" s="117"/>
      <c r="GUL51" s="117"/>
      <c r="GUM51" s="117"/>
      <c r="GUN51" s="117"/>
      <c r="GUO51" s="117"/>
      <c r="GUP51" s="117"/>
      <c r="GUQ51" s="117"/>
      <c r="GUR51" s="117"/>
      <c r="GUS51" s="117"/>
      <c r="GUT51" s="117"/>
      <c r="GUU51" s="117"/>
      <c r="GUV51" s="117"/>
      <c r="GUW51" s="117"/>
      <c r="GUX51" s="117"/>
      <c r="GUY51" s="117"/>
      <c r="GUZ51" s="117"/>
      <c r="GVA51" s="117"/>
      <c r="GVB51" s="117"/>
      <c r="GVC51" s="117"/>
      <c r="GVD51" s="117"/>
      <c r="GVE51" s="117"/>
      <c r="GVF51" s="117"/>
      <c r="GVG51" s="117"/>
      <c r="GVH51" s="117"/>
      <c r="GVI51" s="117"/>
      <c r="GVJ51" s="117"/>
      <c r="GVK51" s="117"/>
      <c r="GVL51" s="117"/>
      <c r="GVM51" s="117"/>
      <c r="GVN51" s="117"/>
      <c r="GVO51" s="117"/>
      <c r="GVP51" s="117"/>
      <c r="GVQ51" s="117"/>
      <c r="GVR51" s="117"/>
      <c r="GVS51" s="117"/>
      <c r="GVT51" s="117"/>
      <c r="GVU51" s="117"/>
      <c r="GVV51" s="117"/>
      <c r="GVW51" s="117"/>
      <c r="GVX51" s="117"/>
      <c r="GVY51" s="117"/>
      <c r="GVZ51" s="117"/>
      <c r="GWA51" s="117"/>
      <c r="GWB51" s="117"/>
      <c r="GWC51" s="117"/>
      <c r="GWD51" s="117"/>
      <c r="GWE51" s="117"/>
      <c r="GWF51" s="117"/>
      <c r="GWG51" s="117"/>
      <c r="GWH51" s="117"/>
      <c r="GWI51" s="117"/>
      <c r="GWJ51" s="117"/>
      <c r="GWK51" s="117"/>
      <c r="GWL51" s="117"/>
      <c r="GWM51" s="117"/>
      <c r="GWN51" s="117"/>
      <c r="GWO51" s="117"/>
      <c r="GWP51" s="117"/>
      <c r="GWQ51" s="117"/>
      <c r="GWR51" s="117"/>
      <c r="GWS51" s="117"/>
      <c r="GWT51" s="117"/>
      <c r="GWU51" s="117"/>
      <c r="GWV51" s="117"/>
      <c r="GWW51" s="117"/>
      <c r="GWX51" s="117"/>
      <c r="GWY51" s="117"/>
      <c r="GWZ51" s="117"/>
      <c r="GXA51" s="117"/>
      <c r="GXB51" s="117"/>
      <c r="GXC51" s="117"/>
      <c r="GXD51" s="117"/>
      <c r="GXE51" s="117"/>
      <c r="GXF51" s="117"/>
      <c r="GXG51" s="117"/>
      <c r="GXH51" s="117"/>
      <c r="GXI51" s="117"/>
      <c r="GXJ51" s="117"/>
      <c r="GXK51" s="117"/>
      <c r="GXL51" s="117"/>
      <c r="GXM51" s="117"/>
      <c r="GXN51" s="117"/>
      <c r="GXO51" s="117"/>
      <c r="GXP51" s="117"/>
      <c r="GXQ51" s="117"/>
      <c r="GXR51" s="117"/>
      <c r="GXS51" s="117"/>
      <c r="GXT51" s="117"/>
      <c r="GXU51" s="117"/>
      <c r="GXV51" s="117"/>
      <c r="GXW51" s="117"/>
      <c r="GXX51" s="117"/>
      <c r="GXY51" s="117"/>
      <c r="GXZ51" s="117"/>
      <c r="GYA51" s="117"/>
      <c r="GYB51" s="117"/>
      <c r="GYC51" s="117"/>
      <c r="GYD51" s="117"/>
      <c r="GYE51" s="117"/>
      <c r="GYF51" s="117"/>
      <c r="GYG51" s="117"/>
      <c r="GYH51" s="117"/>
      <c r="GYI51" s="117"/>
      <c r="GYJ51" s="117"/>
      <c r="GYK51" s="117"/>
      <c r="GYL51" s="117"/>
      <c r="GYM51" s="117"/>
      <c r="GYN51" s="117"/>
      <c r="GYO51" s="117"/>
      <c r="GYP51" s="117"/>
      <c r="GYQ51" s="117"/>
      <c r="GYR51" s="117"/>
      <c r="GYS51" s="117"/>
      <c r="GYT51" s="117"/>
      <c r="GYU51" s="117"/>
      <c r="GYV51" s="117"/>
      <c r="GYW51" s="117"/>
      <c r="GYX51" s="117"/>
      <c r="GYY51" s="117"/>
      <c r="GYZ51" s="117"/>
      <c r="GZA51" s="117"/>
      <c r="GZB51" s="117"/>
      <c r="GZC51" s="117"/>
      <c r="GZD51" s="117"/>
      <c r="GZE51" s="117"/>
      <c r="GZF51" s="117"/>
      <c r="GZG51" s="117"/>
      <c r="GZH51" s="117"/>
      <c r="GZI51" s="117"/>
      <c r="GZJ51" s="117"/>
      <c r="GZK51" s="117"/>
      <c r="GZL51" s="117"/>
      <c r="GZM51" s="117"/>
      <c r="GZN51" s="117"/>
      <c r="GZO51" s="117"/>
      <c r="GZP51" s="117"/>
      <c r="GZQ51" s="117"/>
      <c r="GZR51" s="117"/>
      <c r="GZS51" s="117"/>
      <c r="GZT51" s="117"/>
      <c r="GZU51" s="117"/>
      <c r="GZV51" s="117"/>
      <c r="GZW51" s="117"/>
      <c r="GZX51" s="117"/>
      <c r="GZY51" s="117"/>
      <c r="GZZ51" s="117"/>
      <c r="HAA51" s="117"/>
      <c r="HAB51" s="117"/>
      <c r="HAC51" s="117"/>
      <c r="HAD51" s="117"/>
      <c r="HAE51" s="117"/>
      <c r="HAF51" s="117"/>
      <c r="HAG51" s="117"/>
      <c r="HAH51" s="117"/>
      <c r="HAI51" s="117"/>
      <c r="HAJ51" s="117"/>
      <c r="HAK51" s="117"/>
      <c r="HAL51" s="117"/>
      <c r="HAM51" s="117"/>
      <c r="HAN51" s="117"/>
      <c r="HAO51" s="117"/>
      <c r="HAP51" s="117"/>
      <c r="HAQ51" s="117"/>
      <c r="HAR51" s="117"/>
      <c r="HAS51" s="117"/>
      <c r="HAT51" s="117"/>
      <c r="HAU51" s="117"/>
      <c r="HAV51" s="117"/>
      <c r="HAW51" s="117"/>
      <c r="HAX51" s="117"/>
      <c r="HAY51" s="117"/>
      <c r="HAZ51" s="117"/>
      <c r="HBA51" s="117"/>
      <c r="HBB51" s="117"/>
      <c r="HBC51" s="117"/>
      <c r="HBD51" s="117"/>
      <c r="HBE51" s="117"/>
      <c r="HBF51" s="117"/>
      <c r="HBG51" s="117"/>
      <c r="HBH51" s="117"/>
      <c r="HBI51" s="117"/>
      <c r="HBJ51" s="117"/>
      <c r="HBK51" s="117"/>
      <c r="HBL51" s="117"/>
      <c r="HBM51" s="117"/>
      <c r="HBN51" s="117"/>
      <c r="HBO51" s="117"/>
      <c r="HBP51" s="117"/>
      <c r="HBQ51" s="117"/>
      <c r="HBR51" s="117"/>
      <c r="HBS51" s="117"/>
      <c r="HBT51" s="117"/>
      <c r="HBU51" s="117"/>
      <c r="HBV51" s="117"/>
      <c r="HBW51" s="117"/>
      <c r="HBX51" s="117"/>
      <c r="HBY51" s="117"/>
      <c r="HBZ51" s="117"/>
      <c r="HCA51" s="117"/>
      <c r="HCB51" s="117"/>
      <c r="HCC51" s="117"/>
      <c r="HCD51" s="117"/>
      <c r="HCE51" s="117"/>
      <c r="HCF51" s="117"/>
      <c r="HCG51" s="117"/>
      <c r="HCH51" s="117"/>
      <c r="HCI51" s="117"/>
      <c r="HCJ51" s="117"/>
      <c r="HCK51" s="117"/>
      <c r="HCL51" s="117"/>
      <c r="HCM51" s="117"/>
      <c r="HCN51" s="117"/>
      <c r="HCO51" s="117"/>
      <c r="HCP51" s="117"/>
      <c r="HCQ51" s="117"/>
      <c r="HCR51" s="117"/>
      <c r="HCS51" s="117"/>
      <c r="HCT51" s="117"/>
      <c r="HCU51" s="117"/>
      <c r="HCV51" s="117"/>
      <c r="HCW51" s="117"/>
      <c r="HCX51" s="117"/>
      <c r="HCY51" s="117"/>
      <c r="HCZ51" s="117"/>
      <c r="HDA51" s="117"/>
      <c r="HDB51" s="117"/>
      <c r="HDC51" s="117"/>
      <c r="HDD51" s="117"/>
      <c r="HDE51" s="117"/>
      <c r="HDF51" s="117"/>
      <c r="HDG51" s="117"/>
      <c r="HDH51" s="117"/>
      <c r="HDI51" s="117"/>
      <c r="HDJ51" s="117"/>
      <c r="HDK51" s="117"/>
      <c r="HDL51" s="117"/>
      <c r="HDM51" s="117"/>
      <c r="HDN51" s="117"/>
      <c r="HDO51" s="117"/>
      <c r="HDP51" s="117"/>
      <c r="HDQ51" s="117"/>
      <c r="HDR51" s="117"/>
      <c r="HDS51" s="117"/>
      <c r="HDT51" s="117"/>
      <c r="HDU51" s="117"/>
      <c r="HDV51" s="117"/>
      <c r="HDW51" s="117"/>
      <c r="HDX51" s="117"/>
      <c r="HDY51" s="117"/>
      <c r="HDZ51" s="117"/>
      <c r="HEA51" s="117"/>
      <c r="HEB51" s="117"/>
      <c r="HEC51" s="117"/>
      <c r="HED51" s="117"/>
      <c r="HEE51" s="117"/>
      <c r="HEF51" s="117"/>
      <c r="HEG51" s="117"/>
      <c r="HEH51" s="117"/>
      <c r="HEI51" s="117"/>
      <c r="HEJ51" s="117"/>
      <c r="HEK51" s="117"/>
      <c r="HEL51" s="117"/>
      <c r="HEM51" s="117"/>
      <c r="HEN51" s="117"/>
      <c r="HEO51" s="117"/>
      <c r="HEP51" s="117"/>
      <c r="HEQ51" s="117"/>
      <c r="HER51" s="117"/>
      <c r="HES51" s="117"/>
      <c r="HET51" s="117"/>
      <c r="HEU51" s="117"/>
      <c r="HEV51" s="117"/>
      <c r="HEW51" s="117"/>
      <c r="HEX51" s="117"/>
      <c r="HEY51" s="117"/>
      <c r="HEZ51" s="117"/>
      <c r="HFA51" s="117"/>
      <c r="HFB51" s="117"/>
      <c r="HFC51" s="117"/>
      <c r="HFD51" s="117"/>
      <c r="HFE51" s="117"/>
      <c r="HFF51" s="117"/>
      <c r="HFG51" s="117"/>
      <c r="HFH51" s="117"/>
      <c r="HFI51" s="117"/>
      <c r="HFJ51" s="117"/>
      <c r="HFK51" s="117"/>
      <c r="HFL51" s="117"/>
      <c r="HFM51" s="117"/>
      <c r="HFN51" s="117"/>
      <c r="HFO51" s="117"/>
      <c r="HFP51" s="117"/>
      <c r="HFQ51" s="117"/>
      <c r="HFR51" s="117"/>
      <c r="HFS51" s="117"/>
      <c r="HFT51" s="117"/>
      <c r="HFU51" s="117"/>
      <c r="HFV51" s="117"/>
      <c r="HFW51" s="117"/>
      <c r="HFX51" s="117"/>
      <c r="HFY51" s="117"/>
      <c r="HFZ51" s="117"/>
      <c r="HGA51" s="117"/>
      <c r="HGB51" s="117"/>
      <c r="HGC51" s="117"/>
      <c r="HGD51" s="117"/>
      <c r="HGE51" s="117"/>
      <c r="HGF51" s="117"/>
      <c r="HGG51" s="117"/>
      <c r="HGH51" s="117"/>
      <c r="HGI51" s="117"/>
      <c r="HGJ51" s="117"/>
      <c r="HGK51" s="117"/>
      <c r="HGL51" s="117"/>
      <c r="HGM51" s="117"/>
      <c r="HGN51" s="117"/>
      <c r="HGO51" s="117"/>
      <c r="HGP51" s="117"/>
      <c r="HGQ51" s="117"/>
      <c r="HGR51" s="117"/>
      <c r="HGS51" s="117"/>
      <c r="HGT51" s="117"/>
      <c r="HGU51" s="117"/>
      <c r="HGV51" s="117"/>
      <c r="HGW51" s="117"/>
      <c r="HGX51" s="117"/>
      <c r="HGY51" s="117"/>
      <c r="HGZ51" s="117"/>
      <c r="HHA51" s="117"/>
      <c r="HHB51" s="117"/>
      <c r="HHC51" s="117"/>
      <c r="HHD51" s="117"/>
      <c r="HHE51" s="117"/>
      <c r="HHF51" s="117"/>
      <c r="HHG51" s="117"/>
      <c r="HHH51" s="117"/>
      <c r="HHI51" s="117"/>
      <c r="HHJ51" s="117"/>
      <c r="HHK51" s="117"/>
      <c r="HHL51" s="117"/>
      <c r="HHM51" s="117"/>
      <c r="HHN51" s="117"/>
      <c r="HHO51" s="117"/>
      <c r="HHP51" s="117"/>
      <c r="HHQ51" s="117"/>
      <c r="HHR51" s="117"/>
      <c r="HHS51" s="117"/>
      <c r="HHT51" s="117"/>
      <c r="HHU51" s="117"/>
      <c r="HHV51" s="117"/>
      <c r="HHW51" s="117"/>
      <c r="HHX51" s="117"/>
      <c r="HHY51" s="117"/>
      <c r="HHZ51" s="117"/>
      <c r="HIA51" s="117"/>
      <c r="HIB51" s="117"/>
      <c r="HIC51" s="117"/>
      <c r="HID51" s="117"/>
      <c r="HIE51" s="117"/>
      <c r="HIF51" s="117"/>
      <c r="HIG51" s="117"/>
      <c r="HIH51" s="117"/>
      <c r="HII51" s="117"/>
      <c r="HIJ51" s="117"/>
      <c r="HIK51" s="117"/>
      <c r="HIL51" s="117"/>
      <c r="HIM51" s="117"/>
      <c r="HIN51" s="117"/>
      <c r="HIO51" s="117"/>
      <c r="HIP51" s="117"/>
      <c r="HIQ51" s="117"/>
      <c r="HIR51" s="117"/>
      <c r="HIS51" s="117"/>
      <c r="HIT51" s="117"/>
      <c r="HIU51" s="117"/>
      <c r="HIV51" s="117"/>
      <c r="HIW51" s="117"/>
      <c r="HIX51" s="117"/>
      <c r="HIY51" s="117"/>
      <c r="HIZ51" s="117"/>
      <c r="HJA51" s="117"/>
      <c r="HJB51" s="117"/>
      <c r="HJC51" s="117"/>
      <c r="HJD51" s="117"/>
      <c r="HJE51" s="117"/>
      <c r="HJF51" s="117"/>
      <c r="HJG51" s="117"/>
      <c r="HJH51" s="117"/>
      <c r="HJI51" s="117"/>
      <c r="HJJ51" s="117"/>
      <c r="HJK51" s="117"/>
      <c r="HJL51" s="117"/>
      <c r="HJM51" s="117"/>
      <c r="HJN51" s="117"/>
      <c r="HJO51" s="117"/>
      <c r="HJP51" s="117"/>
      <c r="HJQ51" s="117"/>
      <c r="HJR51" s="117"/>
      <c r="HJS51" s="117"/>
      <c r="HJT51" s="117"/>
      <c r="HJU51" s="117"/>
      <c r="HJV51" s="117"/>
      <c r="HJW51" s="117"/>
      <c r="HJX51" s="117"/>
      <c r="HJY51" s="117"/>
      <c r="HJZ51" s="117"/>
      <c r="HKA51" s="117"/>
      <c r="HKB51" s="117"/>
      <c r="HKC51" s="117"/>
      <c r="HKD51" s="117"/>
      <c r="HKE51" s="117"/>
      <c r="HKF51" s="117"/>
      <c r="HKG51" s="117"/>
      <c r="HKH51" s="117"/>
      <c r="HKI51" s="117"/>
      <c r="HKJ51" s="117"/>
      <c r="HKK51" s="117"/>
      <c r="HKL51" s="117"/>
      <c r="HKM51" s="117"/>
      <c r="HKN51" s="117"/>
      <c r="HKO51" s="117"/>
      <c r="HKP51" s="117"/>
      <c r="HKQ51" s="117"/>
      <c r="HKR51" s="117"/>
      <c r="HKS51" s="117"/>
      <c r="HKT51" s="117"/>
      <c r="HKU51" s="117"/>
      <c r="HKV51" s="117"/>
      <c r="HKW51" s="117"/>
      <c r="HKX51" s="117"/>
      <c r="HKY51" s="117"/>
      <c r="HKZ51" s="117"/>
      <c r="HLA51" s="117"/>
      <c r="HLB51" s="117"/>
      <c r="HLC51" s="117"/>
      <c r="HLD51" s="117"/>
      <c r="HLE51" s="117"/>
      <c r="HLF51" s="117"/>
      <c r="HLG51" s="117"/>
      <c r="HLH51" s="117"/>
      <c r="HLI51" s="117"/>
      <c r="HLJ51" s="117"/>
      <c r="HLK51" s="117"/>
      <c r="HLL51" s="117"/>
      <c r="HLM51" s="117"/>
      <c r="HLN51" s="117"/>
      <c r="HLO51" s="117"/>
      <c r="HLP51" s="117"/>
      <c r="HLQ51" s="117"/>
      <c r="HLR51" s="117"/>
      <c r="HLS51" s="117"/>
      <c r="HLT51" s="117"/>
      <c r="HLU51" s="117"/>
      <c r="HLV51" s="117"/>
      <c r="HLW51" s="117"/>
      <c r="HLX51" s="117"/>
      <c r="HLY51" s="117"/>
      <c r="HLZ51" s="117"/>
      <c r="HMA51" s="117"/>
      <c r="HMB51" s="117"/>
      <c r="HMC51" s="117"/>
      <c r="HMD51" s="117"/>
      <c r="HME51" s="117"/>
      <c r="HMF51" s="117"/>
      <c r="HMG51" s="117"/>
      <c r="HMH51" s="117"/>
      <c r="HMI51" s="117"/>
      <c r="HMJ51" s="117"/>
      <c r="HMK51" s="117"/>
      <c r="HML51" s="117"/>
      <c r="HMM51" s="117"/>
      <c r="HMN51" s="117"/>
      <c r="HMO51" s="117"/>
      <c r="HMP51" s="117"/>
      <c r="HMQ51" s="117"/>
      <c r="HMR51" s="117"/>
      <c r="HMS51" s="117"/>
      <c r="HMT51" s="117"/>
      <c r="HMU51" s="117"/>
      <c r="HMV51" s="117"/>
      <c r="HMW51" s="117"/>
      <c r="HMX51" s="117"/>
      <c r="HMY51" s="117"/>
      <c r="HMZ51" s="117"/>
      <c r="HNA51" s="117"/>
      <c r="HNB51" s="117"/>
      <c r="HNC51" s="117"/>
      <c r="HND51" s="117"/>
      <c r="HNE51" s="117"/>
      <c r="HNF51" s="117"/>
      <c r="HNG51" s="117"/>
      <c r="HNH51" s="117"/>
      <c r="HNI51" s="117"/>
      <c r="HNJ51" s="117"/>
      <c r="HNK51" s="117"/>
      <c r="HNL51" s="117"/>
      <c r="HNM51" s="117"/>
      <c r="HNN51" s="117"/>
      <c r="HNO51" s="117"/>
      <c r="HNP51" s="117"/>
      <c r="HNQ51" s="117"/>
      <c r="HNR51" s="117"/>
      <c r="HNS51" s="117"/>
      <c r="HNT51" s="117"/>
      <c r="HNU51" s="117"/>
      <c r="HNV51" s="117"/>
      <c r="HNW51" s="117"/>
      <c r="HNX51" s="117"/>
      <c r="HNY51" s="117"/>
      <c r="HNZ51" s="117"/>
      <c r="HOA51" s="117"/>
      <c r="HOB51" s="117"/>
      <c r="HOC51" s="117"/>
      <c r="HOD51" s="117"/>
      <c r="HOE51" s="117"/>
      <c r="HOF51" s="117"/>
      <c r="HOG51" s="117"/>
      <c r="HOH51" s="117"/>
      <c r="HOI51" s="117"/>
      <c r="HOJ51" s="117"/>
      <c r="HOK51" s="117"/>
      <c r="HOL51" s="117"/>
      <c r="HOM51" s="117"/>
      <c r="HON51" s="117"/>
      <c r="HOO51" s="117"/>
      <c r="HOP51" s="117"/>
      <c r="HOQ51" s="117"/>
      <c r="HOR51" s="117"/>
      <c r="HOS51" s="117"/>
      <c r="HOT51" s="117"/>
      <c r="HOU51" s="117"/>
      <c r="HOV51" s="117"/>
      <c r="HOW51" s="117"/>
      <c r="HOX51" s="117"/>
      <c r="HOY51" s="117"/>
      <c r="HOZ51" s="117"/>
      <c r="HPA51" s="117"/>
      <c r="HPB51" s="117"/>
      <c r="HPC51" s="117"/>
      <c r="HPD51" s="117"/>
      <c r="HPE51" s="117"/>
      <c r="HPF51" s="117"/>
      <c r="HPG51" s="117"/>
      <c r="HPH51" s="117"/>
      <c r="HPI51" s="117"/>
      <c r="HPJ51" s="117"/>
      <c r="HPK51" s="117"/>
      <c r="HPL51" s="117"/>
      <c r="HPM51" s="117"/>
      <c r="HPN51" s="117"/>
      <c r="HPO51" s="117"/>
      <c r="HPP51" s="117"/>
      <c r="HPQ51" s="117"/>
      <c r="HPR51" s="117"/>
      <c r="HPS51" s="117"/>
      <c r="HPT51" s="117"/>
      <c r="HPU51" s="117"/>
      <c r="HPV51" s="117"/>
      <c r="HPW51" s="117"/>
      <c r="HPX51" s="117"/>
      <c r="HPY51" s="117"/>
      <c r="HPZ51" s="117"/>
      <c r="HQA51" s="117"/>
      <c r="HQB51" s="117"/>
      <c r="HQC51" s="117"/>
      <c r="HQD51" s="117"/>
      <c r="HQE51" s="117"/>
      <c r="HQF51" s="117"/>
      <c r="HQG51" s="117"/>
      <c r="HQH51" s="117"/>
      <c r="HQI51" s="117"/>
      <c r="HQJ51" s="117"/>
      <c r="HQK51" s="117"/>
      <c r="HQL51" s="117"/>
      <c r="HQM51" s="117"/>
      <c r="HQN51" s="117"/>
      <c r="HQO51" s="117"/>
      <c r="HQP51" s="117"/>
      <c r="HQQ51" s="117"/>
      <c r="HQR51" s="117"/>
      <c r="HQS51" s="117"/>
      <c r="HQT51" s="117"/>
      <c r="HQU51" s="117"/>
      <c r="HQV51" s="117"/>
      <c r="HQW51" s="117"/>
      <c r="HQX51" s="117"/>
      <c r="HQY51" s="117"/>
      <c r="HQZ51" s="117"/>
      <c r="HRA51" s="117"/>
      <c r="HRB51" s="117"/>
      <c r="HRC51" s="117"/>
      <c r="HRD51" s="117"/>
      <c r="HRE51" s="117"/>
      <c r="HRF51" s="117"/>
      <c r="HRG51" s="117"/>
      <c r="HRH51" s="117"/>
      <c r="HRI51" s="117"/>
      <c r="HRJ51" s="117"/>
      <c r="HRK51" s="117"/>
      <c r="HRL51" s="117"/>
      <c r="HRM51" s="117"/>
      <c r="HRN51" s="117"/>
      <c r="HRO51" s="117"/>
      <c r="HRP51" s="117"/>
      <c r="HRQ51" s="117"/>
      <c r="HRR51" s="117"/>
      <c r="HRS51" s="117"/>
      <c r="HRT51" s="117"/>
      <c r="HRU51" s="117"/>
      <c r="HRV51" s="117"/>
      <c r="HRW51" s="117"/>
      <c r="HRX51" s="117"/>
      <c r="HRY51" s="117"/>
      <c r="HRZ51" s="117"/>
      <c r="HSA51" s="117"/>
      <c r="HSB51" s="117"/>
      <c r="HSC51" s="117"/>
      <c r="HSD51" s="117"/>
      <c r="HSE51" s="117"/>
      <c r="HSF51" s="117"/>
      <c r="HSG51" s="117"/>
      <c r="HSH51" s="117"/>
      <c r="HSI51" s="117"/>
      <c r="HSJ51" s="117"/>
      <c r="HSK51" s="117"/>
      <c r="HSL51" s="117"/>
      <c r="HSM51" s="117"/>
      <c r="HSN51" s="117"/>
      <c r="HSO51" s="117"/>
      <c r="HSP51" s="117"/>
      <c r="HSQ51" s="117"/>
      <c r="HSR51" s="117"/>
      <c r="HSS51" s="117"/>
      <c r="HST51" s="117"/>
      <c r="HSU51" s="117"/>
      <c r="HSV51" s="117"/>
      <c r="HSW51" s="117"/>
      <c r="HSX51" s="117"/>
      <c r="HSY51" s="117"/>
      <c r="HSZ51" s="117"/>
      <c r="HTA51" s="117"/>
      <c r="HTB51" s="117"/>
      <c r="HTC51" s="117"/>
      <c r="HTD51" s="117"/>
      <c r="HTE51" s="117"/>
      <c r="HTF51" s="117"/>
      <c r="HTG51" s="117"/>
      <c r="HTH51" s="117"/>
      <c r="HTI51" s="117"/>
      <c r="HTJ51" s="117"/>
      <c r="HTK51" s="117"/>
      <c r="HTL51" s="117"/>
      <c r="HTM51" s="117"/>
      <c r="HTN51" s="117"/>
      <c r="HTO51" s="117"/>
      <c r="HTP51" s="117"/>
      <c r="HTQ51" s="117"/>
      <c r="HTR51" s="117"/>
      <c r="HTS51" s="117"/>
      <c r="HTT51" s="117"/>
      <c r="HTU51" s="117"/>
      <c r="HTV51" s="117"/>
      <c r="HTW51" s="117"/>
      <c r="HTX51" s="117"/>
      <c r="HTY51" s="117"/>
      <c r="HTZ51" s="117"/>
      <c r="HUA51" s="117"/>
      <c r="HUB51" s="117"/>
      <c r="HUC51" s="117"/>
      <c r="HUD51" s="117"/>
      <c r="HUE51" s="117"/>
      <c r="HUF51" s="117"/>
      <c r="HUG51" s="117"/>
      <c r="HUH51" s="117"/>
      <c r="HUI51" s="117"/>
      <c r="HUJ51" s="117"/>
      <c r="HUK51" s="117"/>
      <c r="HUL51" s="117"/>
      <c r="HUM51" s="117"/>
      <c r="HUN51" s="117"/>
      <c r="HUO51" s="117"/>
      <c r="HUP51" s="117"/>
      <c r="HUQ51" s="117"/>
      <c r="HUR51" s="117"/>
      <c r="HUS51" s="117"/>
      <c r="HUT51" s="117"/>
      <c r="HUU51" s="117"/>
      <c r="HUV51" s="117"/>
      <c r="HUW51" s="117"/>
      <c r="HUX51" s="117"/>
      <c r="HUY51" s="117"/>
      <c r="HUZ51" s="117"/>
      <c r="HVA51" s="117"/>
      <c r="HVB51" s="117"/>
      <c r="HVC51" s="117"/>
      <c r="HVD51" s="117"/>
      <c r="HVE51" s="117"/>
      <c r="HVF51" s="117"/>
      <c r="HVG51" s="117"/>
      <c r="HVH51" s="117"/>
      <c r="HVI51" s="117"/>
      <c r="HVJ51" s="117"/>
      <c r="HVK51" s="117"/>
      <c r="HVL51" s="117"/>
      <c r="HVM51" s="117"/>
      <c r="HVN51" s="117"/>
      <c r="HVO51" s="117"/>
      <c r="HVP51" s="117"/>
      <c r="HVQ51" s="117"/>
      <c r="HVR51" s="117"/>
      <c r="HVS51" s="117"/>
      <c r="HVT51" s="117"/>
      <c r="HVU51" s="117"/>
      <c r="HVV51" s="117"/>
      <c r="HVW51" s="117"/>
      <c r="HVX51" s="117"/>
      <c r="HVY51" s="117"/>
      <c r="HVZ51" s="117"/>
      <c r="HWA51" s="117"/>
      <c r="HWB51" s="117"/>
      <c r="HWC51" s="117"/>
      <c r="HWD51" s="117"/>
      <c r="HWE51" s="117"/>
      <c r="HWF51" s="117"/>
      <c r="HWG51" s="117"/>
      <c r="HWH51" s="117"/>
      <c r="HWI51" s="117"/>
      <c r="HWJ51" s="117"/>
      <c r="HWK51" s="117"/>
      <c r="HWL51" s="117"/>
      <c r="HWM51" s="117"/>
      <c r="HWN51" s="117"/>
      <c r="HWO51" s="117"/>
      <c r="HWP51" s="117"/>
      <c r="HWQ51" s="117"/>
      <c r="HWR51" s="117"/>
      <c r="HWS51" s="117"/>
      <c r="HWT51" s="117"/>
      <c r="HWU51" s="117"/>
      <c r="HWV51" s="117"/>
      <c r="HWW51" s="117"/>
      <c r="HWX51" s="117"/>
      <c r="HWY51" s="117"/>
      <c r="HWZ51" s="117"/>
      <c r="HXA51" s="117"/>
      <c r="HXB51" s="117"/>
      <c r="HXC51" s="117"/>
      <c r="HXD51" s="117"/>
      <c r="HXE51" s="117"/>
      <c r="HXF51" s="117"/>
      <c r="HXG51" s="117"/>
      <c r="HXH51" s="117"/>
      <c r="HXI51" s="117"/>
      <c r="HXJ51" s="117"/>
      <c r="HXK51" s="117"/>
      <c r="HXL51" s="117"/>
      <c r="HXM51" s="117"/>
      <c r="HXN51" s="117"/>
      <c r="HXO51" s="117"/>
      <c r="HXP51" s="117"/>
      <c r="HXQ51" s="117"/>
      <c r="HXR51" s="117"/>
      <c r="HXS51" s="117"/>
      <c r="HXT51" s="117"/>
      <c r="HXU51" s="117"/>
      <c r="HXV51" s="117"/>
      <c r="HXW51" s="117"/>
      <c r="HXX51" s="117"/>
      <c r="HXY51" s="117"/>
      <c r="HXZ51" s="117"/>
      <c r="HYA51" s="117"/>
      <c r="HYB51" s="117"/>
      <c r="HYC51" s="117"/>
      <c r="HYD51" s="117"/>
      <c r="HYE51" s="117"/>
      <c r="HYF51" s="117"/>
      <c r="HYG51" s="117"/>
      <c r="HYH51" s="117"/>
      <c r="HYI51" s="117"/>
      <c r="HYJ51" s="117"/>
      <c r="HYK51" s="117"/>
      <c r="HYL51" s="117"/>
      <c r="HYM51" s="117"/>
      <c r="HYN51" s="117"/>
      <c r="HYO51" s="117"/>
      <c r="HYP51" s="117"/>
      <c r="HYQ51" s="117"/>
      <c r="HYR51" s="117"/>
      <c r="HYS51" s="117"/>
      <c r="HYT51" s="117"/>
      <c r="HYU51" s="117"/>
      <c r="HYV51" s="117"/>
      <c r="HYW51" s="117"/>
      <c r="HYX51" s="117"/>
      <c r="HYY51" s="117"/>
      <c r="HYZ51" s="117"/>
      <c r="HZA51" s="117"/>
      <c r="HZB51" s="117"/>
      <c r="HZC51" s="117"/>
      <c r="HZD51" s="117"/>
      <c r="HZE51" s="117"/>
      <c r="HZF51" s="117"/>
      <c r="HZG51" s="117"/>
      <c r="HZH51" s="117"/>
      <c r="HZI51" s="117"/>
      <c r="HZJ51" s="117"/>
      <c r="HZK51" s="117"/>
      <c r="HZL51" s="117"/>
      <c r="HZM51" s="117"/>
      <c r="HZN51" s="117"/>
      <c r="HZO51" s="117"/>
      <c r="HZP51" s="117"/>
      <c r="HZQ51" s="117"/>
      <c r="HZR51" s="117"/>
      <c r="HZS51" s="117"/>
      <c r="HZT51" s="117"/>
      <c r="HZU51" s="117"/>
      <c r="HZV51" s="117"/>
      <c r="HZW51" s="117"/>
      <c r="HZX51" s="117"/>
      <c r="HZY51" s="117"/>
      <c r="HZZ51" s="117"/>
      <c r="IAA51" s="117"/>
      <c r="IAB51" s="117"/>
      <c r="IAC51" s="117"/>
      <c r="IAD51" s="117"/>
      <c r="IAE51" s="117"/>
      <c r="IAF51" s="117"/>
      <c r="IAG51" s="117"/>
      <c r="IAH51" s="117"/>
      <c r="IAI51" s="117"/>
      <c r="IAJ51" s="117"/>
      <c r="IAK51" s="117"/>
      <c r="IAL51" s="117"/>
      <c r="IAM51" s="117"/>
      <c r="IAN51" s="117"/>
      <c r="IAO51" s="117"/>
      <c r="IAP51" s="117"/>
      <c r="IAQ51" s="117"/>
      <c r="IAR51" s="117"/>
      <c r="IAS51" s="117"/>
      <c r="IAT51" s="117"/>
      <c r="IAU51" s="117"/>
      <c r="IAV51" s="117"/>
      <c r="IAW51" s="117"/>
      <c r="IAX51" s="117"/>
      <c r="IAY51" s="117"/>
      <c r="IAZ51" s="117"/>
      <c r="IBA51" s="117"/>
      <c r="IBB51" s="117"/>
      <c r="IBC51" s="117"/>
      <c r="IBD51" s="117"/>
      <c r="IBE51" s="117"/>
      <c r="IBF51" s="117"/>
      <c r="IBG51" s="117"/>
      <c r="IBH51" s="117"/>
      <c r="IBI51" s="117"/>
      <c r="IBJ51" s="117"/>
      <c r="IBK51" s="117"/>
      <c r="IBL51" s="117"/>
      <c r="IBM51" s="117"/>
      <c r="IBN51" s="117"/>
      <c r="IBO51" s="117"/>
      <c r="IBP51" s="117"/>
      <c r="IBQ51" s="117"/>
      <c r="IBR51" s="117"/>
      <c r="IBS51" s="117"/>
      <c r="IBT51" s="117"/>
      <c r="IBU51" s="117"/>
      <c r="IBV51" s="117"/>
      <c r="IBW51" s="117"/>
      <c r="IBX51" s="117"/>
      <c r="IBY51" s="117"/>
      <c r="IBZ51" s="117"/>
      <c r="ICA51" s="117"/>
      <c r="ICB51" s="117"/>
      <c r="ICC51" s="117"/>
      <c r="ICD51" s="117"/>
      <c r="ICE51" s="117"/>
      <c r="ICF51" s="117"/>
      <c r="ICG51" s="117"/>
      <c r="ICH51" s="117"/>
      <c r="ICI51" s="117"/>
      <c r="ICJ51" s="117"/>
      <c r="ICK51" s="117"/>
      <c r="ICL51" s="117"/>
      <c r="ICM51" s="117"/>
      <c r="ICN51" s="117"/>
      <c r="ICO51" s="117"/>
      <c r="ICP51" s="117"/>
      <c r="ICQ51" s="117"/>
      <c r="ICR51" s="117"/>
      <c r="ICS51" s="117"/>
      <c r="ICT51" s="117"/>
      <c r="ICU51" s="117"/>
      <c r="ICV51" s="117"/>
      <c r="ICW51" s="117"/>
      <c r="ICX51" s="117"/>
      <c r="ICY51" s="117"/>
      <c r="ICZ51" s="117"/>
      <c r="IDA51" s="117"/>
      <c r="IDB51" s="117"/>
      <c r="IDC51" s="117"/>
      <c r="IDD51" s="117"/>
      <c r="IDE51" s="117"/>
      <c r="IDF51" s="117"/>
      <c r="IDG51" s="117"/>
      <c r="IDH51" s="117"/>
      <c r="IDI51" s="117"/>
      <c r="IDJ51" s="117"/>
      <c r="IDK51" s="117"/>
      <c r="IDL51" s="117"/>
      <c r="IDM51" s="117"/>
      <c r="IDN51" s="117"/>
      <c r="IDO51" s="117"/>
      <c r="IDP51" s="117"/>
      <c r="IDQ51" s="117"/>
      <c r="IDR51" s="117"/>
      <c r="IDS51" s="117"/>
      <c r="IDT51" s="117"/>
      <c r="IDU51" s="117"/>
      <c r="IDV51" s="117"/>
      <c r="IDW51" s="117"/>
      <c r="IDX51" s="117"/>
      <c r="IDY51" s="117"/>
      <c r="IDZ51" s="117"/>
      <c r="IEA51" s="117"/>
      <c r="IEB51" s="117"/>
      <c r="IEC51" s="117"/>
      <c r="IED51" s="117"/>
      <c r="IEE51" s="117"/>
      <c r="IEF51" s="117"/>
      <c r="IEG51" s="117"/>
      <c r="IEH51" s="117"/>
      <c r="IEI51" s="117"/>
      <c r="IEJ51" s="117"/>
      <c r="IEK51" s="117"/>
      <c r="IEL51" s="117"/>
      <c r="IEM51" s="117"/>
      <c r="IEN51" s="117"/>
      <c r="IEO51" s="117"/>
      <c r="IEP51" s="117"/>
      <c r="IEQ51" s="117"/>
      <c r="IER51" s="117"/>
      <c r="IES51" s="117"/>
      <c r="IET51" s="117"/>
      <c r="IEU51" s="117"/>
      <c r="IEV51" s="117"/>
      <c r="IEW51" s="117"/>
      <c r="IEX51" s="117"/>
      <c r="IEY51" s="117"/>
      <c r="IEZ51" s="117"/>
      <c r="IFA51" s="117"/>
      <c r="IFB51" s="117"/>
      <c r="IFC51" s="117"/>
      <c r="IFD51" s="117"/>
      <c r="IFE51" s="117"/>
      <c r="IFF51" s="117"/>
      <c r="IFG51" s="117"/>
      <c r="IFH51" s="117"/>
      <c r="IFI51" s="117"/>
      <c r="IFJ51" s="117"/>
      <c r="IFK51" s="117"/>
      <c r="IFL51" s="117"/>
      <c r="IFM51" s="117"/>
      <c r="IFN51" s="117"/>
      <c r="IFO51" s="117"/>
      <c r="IFP51" s="117"/>
      <c r="IFQ51" s="117"/>
      <c r="IFR51" s="117"/>
      <c r="IFS51" s="117"/>
      <c r="IFT51" s="117"/>
      <c r="IFU51" s="117"/>
      <c r="IFV51" s="117"/>
      <c r="IFW51" s="117"/>
      <c r="IFX51" s="117"/>
      <c r="IFY51" s="117"/>
      <c r="IFZ51" s="117"/>
      <c r="IGA51" s="117"/>
      <c r="IGB51" s="117"/>
      <c r="IGC51" s="117"/>
      <c r="IGD51" s="117"/>
      <c r="IGE51" s="117"/>
      <c r="IGF51" s="117"/>
      <c r="IGG51" s="117"/>
      <c r="IGH51" s="117"/>
      <c r="IGI51" s="117"/>
      <c r="IGJ51" s="117"/>
      <c r="IGK51" s="117"/>
      <c r="IGL51" s="117"/>
      <c r="IGM51" s="117"/>
      <c r="IGN51" s="117"/>
      <c r="IGO51" s="117"/>
      <c r="IGP51" s="117"/>
      <c r="IGQ51" s="117"/>
      <c r="IGR51" s="117"/>
      <c r="IGS51" s="117"/>
      <c r="IGT51" s="117"/>
      <c r="IGU51" s="117"/>
      <c r="IGV51" s="117"/>
      <c r="IGW51" s="117"/>
      <c r="IGX51" s="117"/>
      <c r="IGY51" s="117"/>
      <c r="IGZ51" s="117"/>
      <c r="IHA51" s="117"/>
      <c r="IHB51" s="117"/>
      <c r="IHC51" s="117"/>
      <c r="IHD51" s="117"/>
      <c r="IHE51" s="117"/>
      <c r="IHF51" s="117"/>
      <c r="IHG51" s="117"/>
      <c r="IHH51" s="117"/>
      <c r="IHI51" s="117"/>
      <c r="IHJ51" s="117"/>
      <c r="IHK51" s="117"/>
      <c r="IHL51" s="117"/>
      <c r="IHM51" s="117"/>
      <c r="IHN51" s="117"/>
      <c r="IHO51" s="117"/>
      <c r="IHP51" s="117"/>
      <c r="IHQ51" s="117"/>
      <c r="IHR51" s="117"/>
      <c r="IHS51" s="117"/>
      <c r="IHT51" s="117"/>
      <c r="IHU51" s="117"/>
      <c r="IHV51" s="117"/>
      <c r="IHW51" s="117"/>
      <c r="IHX51" s="117"/>
      <c r="IHY51" s="117"/>
      <c r="IHZ51" s="117"/>
      <c r="IIA51" s="117"/>
      <c r="IIB51" s="117"/>
      <c r="IIC51" s="117"/>
      <c r="IID51" s="117"/>
      <c r="IIE51" s="117"/>
      <c r="IIF51" s="117"/>
      <c r="IIG51" s="117"/>
      <c r="IIH51" s="117"/>
      <c r="III51" s="117"/>
      <c r="IIJ51" s="117"/>
      <c r="IIK51" s="117"/>
      <c r="IIL51" s="117"/>
      <c r="IIM51" s="117"/>
      <c r="IIN51" s="117"/>
      <c r="IIO51" s="117"/>
      <c r="IIP51" s="117"/>
      <c r="IIQ51" s="117"/>
      <c r="IIR51" s="117"/>
      <c r="IIS51" s="117"/>
      <c r="IIT51" s="117"/>
      <c r="IIU51" s="117"/>
      <c r="IIV51" s="117"/>
      <c r="IIW51" s="117"/>
      <c r="IIX51" s="117"/>
      <c r="IIY51" s="117"/>
      <c r="IIZ51" s="117"/>
      <c r="IJA51" s="117"/>
      <c r="IJB51" s="117"/>
      <c r="IJC51" s="117"/>
      <c r="IJD51" s="117"/>
      <c r="IJE51" s="117"/>
      <c r="IJF51" s="117"/>
      <c r="IJG51" s="117"/>
      <c r="IJH51" s="117"/>
      <c r="IJI51" s="117"/>
      <c r="IJJ51" s="117"/>
      <c r="IJK51" s="117"/>
      <c r="IJL51" s="117"/>
      <c r="IJM51" s="117"/>
      <c r="IJN51" s="117"/>
      <c r="IJO51" s="117"/>
      <c r="IJP51" s="117"/>
      <c r="IJQ51" s="117"/>
      <c r="IJR51" s="117"/>
      <c r="IJS51" s="117"/>
      <c r="IJT51" s="117"/>
      <c r="IJU51" s="117"/>
      <c r="IJV51" s="117"/>
      <c r="IJW51" s="117"/>
      <c r="IJX51" s="117"/>
      <c r="IJY51" s="117"/>
      <c r="IJZ51" s="117"/>
      <c r="IKA51" s="117"/>
      <c r="IKB51" s="117"/>
      <c r="IKC51" s="117"/>
      <c r="IKD51" s="117"/>
      <c r="IKE51" s="117"/>
      <c r="IKF51" s="117"/>
      <c r="IKG51" s="117"/>
      <c r="IKH51" s="117"/>
      <c r="IKI51" s="117"/>
      <c r="IKJ51" s="117"/>
      <c r="IKK51" s="117"/>
      <c r="IKL51" s="117"/>
      <c r="IKM51" s="117"/>
      <c r="IKN51" s="117"/>
      <c r="IKO51" s="117"/>
      <c r="IKP51" s="117"/>
      <c r="IKQ51" s="117"/>
      <c r="IKR51" s="117"/>
      <c r="IKS51" s="117"/>
      <c r="IKT51" s="117"/>
      <c r="IKU51" s="117"/>
      <c r="IKV51" s="117"/>
      <c r="IKW51" s="117"/>
      <c r="IKX51" s="117"/>
      <c r="IKY51" s="117"/>
      <c r="IKZ51" s="117"/>
      <c r="ILA51" s="117"/>
      <c r="ILB51" s="117"/>
      <c r="ILC51" s="117"/>
      <c r="ILD51" s="117"/>
      <c r="ILE51" s="117"/>
      <c r="ILF51" s="117"/>
      <c r="ILG51" s="117"/>
      <c r="ILH51" s="117"/>
      <c r="ILI51" s="117"/>
      <c r="ILJ51" s="117"/>
      <c r="ILK51" s="117"/>
      <c r="ILL51" s="117"/>
      <c r="ILM51" s="117"/>
      <c r="ILN51" s="117"/>
      <c r="ILO51" s="117"/>
      <c r="ILP51" s="117"/>
      <c r="ILQ51" s="117"/>
      <c r="ILR51" s="117"/>
      <c r="ILS51" s="117"/>
      <c r="ILT51" s="117"/>
      <c r="ILU51" s="117"/>
      <c r="ILV51" s="117"/>
      <c r="ILW51" s="117"/>
      <c r="ILX51" s="117"/>
      <c r="ILY51" s="117"/>
      <c r="ILZ51" s="117"/>
      <c r="IMA51" s="117"/>
      <c r="IMB51" s="117"/>
      <c r="IMC51" s="117"/>
      <c r="IMD51" s="117"/>
      <c r="IME51" s="117"/>
      <c r="IMF51" s="117"/>
      <c r="IMG51" s="117"/>
      <c r="IMH51" s="117"/>
      <c r="IMI51" s="117"/>
      <c r="IMJ51" s="117"/>
      <c r="IMK51" s="117"/>
      <c r="IML51" s="117"/>
      <c r="IMM51" s="117"/>
      <c r="IMN51" s="117"/>
      <c r="IMO51" s="117"/>
      <c r="IMP51" s="117"/>
      <c r="IMQ51" s="117"/>
      <c r="IMR51" s="117"/>
      <c r="IMS51" s="117"/>
      <c r="IMT51" s="117"/>
      <c r="IMU51" s="117"/>
      <c r="IMV51" s="117"/>
      <c r="IMW51" s="117"/>
      <c r="IMX51" s="117"/>
      <c r="IMY51" s="117"/>
      <c r="IMZ51" s="117"/>
      <c r="INA51" s="117"/>
      <c r="INB51" s="117"/>
      <c r="INC51" s="117"/>
      <c r="IND51" s="117"/>
      <c r="INE51" s="117"/>
      <c r="INF51" s="117"/>
      <c r="ING51" s="117"/>
      <c r="INH51" s="117"/>
      <c r="INI51" s="117"/>
      <c r="INJ51" s="117"/>
      <c r="INK51" s="117"/>
      <c r="INL51" s="117"/>
      <c r="INM51" s="117"/>
      <c r="INN51" s="117"/>
      <c r="INO51" s="117"/>
      <c r="INP51" s="117"/>
      <c r="INQ51" s="117"/>
      <c r="INR51" s="117"/>
      <c r="INS51" s="117"/>
      <c r="INT51" s="117"/>
      <c r="INU51" s="117"/>
      <c r="INV51" s="117"/>
      <c r="INW51" s="117"/>
      <c r="INX51" s="117"/>
      <c r="INY51" s="117"/>
      <c r="INZ51" s="117"/>
      <c r="IOA51" s="117"/>
      <c r="IOB51" s="117"/>
      <c r="IOC51" s="117"/>
      <c r="IOD51" s="117"/>
      <c r="IOE51" s="117"/>
      <c r="IOF51" s="117"/>
      <c r="IOG51" s="117"/>
      <c r="IOH51" s="117"/>
      <c r="IOI51" s="117"/>
      <c r="IOJ51" s="117"/>
      <c r="IOK51" s="117"/>
      <c r="IOL51" s="117"/>
      <c r="IOM51" s="117"/>
      <c r="ION51" s="117"/>
      <c r="IOO51" s="117"/>
      <c r="IOP51" s="117"/>
      <c r="IOQ51" s="117"/>
      <c r="IOR51" s="117"/>
      <c r="IOS51" s="117"/>
      <c r="IOT51" s="117"/>
      <c r="IOU51" s="117"/>
      <c r="IOV51" s="117"/>
      <c r="IOW51" s="117"/>
      <c r="IOX51" s="117"/>
      <c r="IOY51" s="117"/>
      <c r="IOZ51" s="117"/>
      <c r="IPA51" s="117"/>
      <c r="IPB51" s="117"/>
      <c r="IPC51" s="117"/>
      <c r="IPD51" s="117"/>
      <c r="IPE51" s="117"/>
      <c r="IPF51" s="117"/>
      <c r="IPG51" s="117"/>
      <c r="IPH51" s="117"/>
      <c r="IPI51" s="117"/>
      <c r="IPJ51" s="117"/>
      <c r="IPK51" s="117"/>
      <c r="IPL51" s="117"/>
      <c r="IPM51" s="117"/>
      <c r="IPN51" s="117"/>
      <c r="IPO51" s="117"/>
      <c r="IPP51" s="117"/>
      <c r="IPQ51" s="117"/>
      <c r="IPR51" s="117"/>
      <c r="IPS51" s="117"/>
      <c r="IPT51" s="117"/>
      <c r="IPU51" s="117"/>
      <c r="IPV51" s="117"/>
      <c r="IPW51" s="117"/>
      <c r="IPX51" s="117"/>
      <c r="IPY51" s="117"/>
      <c r="IPZ51" s="117"/>
      <c r="IQA51" s="117"/>
      <c r="IQB51" s="117"/>
      <c r="IQC51" s="117"/>
      <c r="IQD51" s="117"/>
      <c r="IQE51" s="117"/>
      <c r="IQF51" s="117"/>
      <c r="IQG51" s="117"/>
      <c r="IQH51" s="117"/>
      <c r="IQI51" s="117"/>
      <c r="IQJ51" s="117"/>
      <c r="IQK51" s="117"/>
      <c r="IQL51" s="117"/>
      <c r="IQM51" s="117"/>
      <c r="IQN51" s="117"/>
      <c r="IQO51" s="117"/>
      <c r="IQP51" s="117"/>
      <c r="IQQ51" s="117"/>
      <c r="IQR51" s="117"/>
      <c r="IQS51" s="117"/>
      <c r="IQT51" s="117"/>
      <c r="IQU51" s="117"/>
      <c r="IQV51" s="117"/>
      <c r="IQW51" s="117"/>
      <c r="IQX51" s="117"/>
      <c r="IQY51" s="117"/>
      <c r="IQZ51" s="117"/>
      <c r="IRA51" s="117"/>
      <c r="IRB51" s="117"/>
      <c r="IRC51" s="117"/>
      <c r="IRD51" s="117"/>
      <c r="IRE51" s="117"/>
      <c r="IRF51" s="117"/>
      <c r="IRG51" s="117"/>
      <c r="IRH51" s="117"/>
      <c r="IRI51" s="117"/>
      <c r="IRJ51" s="117"/>
      <c r="IRK51" s="117"/>
      <c r="IRL51" s="117"/>
      <c r="IRM51" s="117"/>
      <c r="IRN51" s="117"/>
      <c r="IRO51" s="117"/>
      <c r="IRP51" s="117"/>
      <c r="IRQ51" s="117"/>
      <c r="IRR51" s="117"/>
      <c r="IRS51" s="117"/>
      <c r="IRT51" s="117"/>
      <c r="IRU51" s="117"/>
      <c r="IRV51" s="117"/>
      <c r="IRW51" s="117"/>
      <c r="IRX51" s="117"/>
      <c r="IRY51" s="117"/>
      <c r="IRZ51" s="117"/>
      <c r="ISA51" s="117"/>
      <c r="ISB51" s="117"/>
      <c r="ISC51" s="117"/>
      <c r="ISD51" s="117"/>
      <c r="ISE51" s="117"/>
      <c r="ISF51" s="117"/>
      <c r="ISG51" s="117"/>
      <c r="ISH51" s="117"/>
      <c r="ISI51" s="117"/>
      <c r="ISJ51" s="117"/>
      <c r="ISK51" s="117"/>
      <c r="ISL51" s="117"/>
      <c r="ISM51" s="117"/>
      <c r="ISN51" s="117"/>
      <c r="ISO51" s="117"/>
      <c r="ISP51" s="117"/>
      <c r="ISQ51" s="117"/>
      <c r="ISR51" s="117"/>
      <c r="ISS51" s="117"/>
      <c r="IST51" s="117"/>
      <c r="ISU51" s="117"/>
      <c r="ISV51" s="117"/>
      <c r="ISW51" s="117"/>
      <c r="ISX51" s="117"/>
      <c r="ISY51" s="117"/>
      <c r="ISZ51" s="117"/>
      <c r="ITA51" s="117"/>
      <c r="ITB51" s="117"/>
      <c r="ITC51" s="117"/>
      <c r="ITD51" s="117"/>
      <c r="ITE51" s="117"/>
      <c r="ITF51" s="117"/>
      <c r="ITG51" s="117"/>
      <c r="ITH51" s="117"/>
      <c r="ITI51" s="117"/>
      <c r="ITJ51" s="117"/>
      <c r="ITK51" s="117"/>
      <c r="ITL51" s="117"/>
      <c r="ITM51" s="117"/>
      <c r="ITN51" s="117"/>
      <c r="ITO51" s="117"/>
      <c r="ITP51" s="117"/>
      <c r="ITQ51" s="117"/>
      <c r="ITR51" s="117"/>
      <c r="ITS51" s="117"/>
      <c r="ITT51" s="117"/>
      <c r="ITU51" s="117"/>
      <c r="ITV51" s="117"/>
      <c r="ITW51" s="117"/>
      <c r="ITX51" s="117"/>
      <c r="ITY51" s="117"/>
      <c r="ITZ51" s="117"/>
      <c r="IUA51" s="117"/>
      <c r="IUB51" s="117"/>
      <c r="IUC51" s="117"/>
      <c r="IUD51" s="117"/>
      <c r="IUE51" s="117"/>
      <c r="IUF51" s="117"/>
      <c r="IUG51" s="117"/>
      <c r="IUH51" s="117"/>
      <c r="IUI51" s="117"/>
      <c r="IUJ51" s="117"/>
      <c r="IUK51" s="117"/>
      <c r="IUL51" s="117"/>
      <c r="IUM51" s="117"/>
      <c r="IUN51" s="117"/>
      <c r="IUO51" s="117"/>
      <c r="IUP51" s="117"/>
      <c r="IUQ51" s="117"/>
      <c r="IUR51" s="117"/>
      <c r="IUS51" s="117"/>
      <c r="IUT51" s="117"/>
      <c r="IUU51" s="117"/>
      <c r="IUV51" s="117"/>
      <c r="IUW51" s="117"/>
      <c r="IUX51" s="117"/>
      <c r="IUY51" s="117"/>
      <c r="IUZ51" s="117"/>
      <c r="IVA51" s="117"/>
      <c r="IVB51" s="117"/>
      <c r="IVC51" s="117"/>
      <c r="IVD51" s="117"/>
      <c r="IVE51" s="117"/>
      <c r="IVF51" s="117"/>
      <c r="IVG51" s="117"/>
      <c r="IVH51" s="117"/>
      <c r="IVI51" s="117"/>
      <c r="IVJ51" s="117"/>
      <c r="IVK51" s="117"/>
      <c r="IVL51" s="117"/>
      <c r="IVM51" s="117"/>
      <c r="IVN51" s="117"/>
      <c r="IVO51" s="117"/>
      <c r="IVP51" s="117"/>
      <c r="IVQ51" s="117"/>
      <c r="IVR51" s="117"/>
      <c r="IVS51" s="117"/>
      <c r="IVT51" s="117"/>
      <c r="IVU51" s="117"/>
      <c r="IVV51" s="117"/>
      <c r="IVW51" s="117"/>
      <c r="IVX51" s="117"/>
      <c r="IVY51" s="117"/>
      <c r="IVZ51" s="117"/>
      <c r="IWA51" s="117"/>
      <c r="IWB51" s="117"/>
      <c r="IWC51" s="117"/>
      <c r="IWD51" s="117"/>
      <c r="IWE51" s="117"/>
      <c r="IWF51" s="117"/>
      <c r="IWG51" s="117"/>
      <c r="IWH51" s="117"/>
      <c r="IWI51" s="117"/>
      <c r="IWJ51" s="117"/>
      <c r="IWK51" s="117"/>
      <c r="IWL51" s="117"/>
      <c r="IWM51" s="117"/>
      <c r="IWN51" s="117"/>
      <c r="IWO51" s="117"/>
      <c r="IWP51" s="117"/>
      <c r="IWQ51" s="117"/>
      <c r="IWR51" s="117"/>
      <c r="IWS51" s="117"/>
      <c r="IWT51" s="117"/>
      <c r="IWU51" s="117"/>
      <c r="IWV51" s="117"/>
      <c r="IWW51" s="117"/>
      <c r="IWX51" s="117"/>
      <c r="IWY51" s="117"/>
      <c r="IWZ51" s="117"/>
      <c r="IXA51" s="117"/>
      <c r="IXB51" s="117"/>
      <c r="IXC51" s="117"/>
      <c r="IXD51" s="117"/>
      <c r="IXE51" s="117"/>
      <c r="IXF51" s="117"/>
      <c r="IXG51" s="117"/>
      <c r="IXH51" s="117"/>
      <c r="IXI51" s="117"/>
      <c r="IXJ51" s="117"/>
      <c r="IXK51" s="117"/>
      <c r="IXL51" s="117"/>
      <c r="IXM51" s="117"/>
      <c r="IXN51" s="117"/>
      <c r="IXO51" s="117"/>
      <c r="IXP51" s="117"/>
      <c r="IXQ51" s="117"/>
      <c r="IXR51" s="117"/>
      <c r="IXS51" s="117"/>
      <c r="IXT51" s="117"/>
      <c r="IXU51" s="117"/>
      <c r="IXV51" s="117"/>
      <c r="IXW51" s="117"/>
      <c r="IXX51" s="117"/>
      <c r="IXY51" s="117"/>
      <c r="IXZ51" s="117"/>
      <c r="IYA51" s="117"/>
      <c r="IYB51" s="117"/>
      <c r="IYC51" s="117"/>
      <c r="IYD51" s="117"/>
      <c r="IYE51" s="117"/>
      <c r="IYF51" s="117"/>
      <c r="IYG51" s="117"/>
      <c r="IYH51" s="117"/>
      <c r="IYI51" s="117"/>
      <c r="IYJ51" s="117"/>
      <c r="IYK51" s="117"/>
      <c r="IYL51" s="117"/>
      <c r="IYM51" s="117"/>
      <c r="IYN51" s="117"/>
      <c r="IYO51" s="117"/>
      <c r="IYP51" s="117"/>
      <c r="IYQ51" s="117"/>
      <c r="IYR51" s="117"/>
      <c r="IYS51" s="117"/>
      <c r="IYT51" s="117"/>
      <c r="IYU51" s="117"/>
      <c r="IYV51" s="117"/>
      <c r="IYW51" s="117"/>
      <c r="IYX51" s="117"/>
      <c r="IYY51" s="117"/>
      <c r="IYZ51" s="117"/>
      <c r="IZA51" s="117"/>
      <c r="IZB51" s="117"/>
      <c r="IZC51" s="117"/>
      <c r="IZD51" s="117"/>
      <c r="IZE51" s="117"/>
      <c r="IZF51" s="117"/>
      <c r="IZG51" s="117"/>
      <c r="IZH51" s="117"/>
      <c r="IZI51" s="117"/>
      <c r="IZJ51" s="117"/>
      <c r="IZK51" s="117"/>
      <c r="IZL51" s="117"/>
      <c r="IZM51" s="117"/>
      <c r="IZN51" s="117"/>
      <c r="IZO51" s="117"/>
      <c r="IZP51" s="117"/>
      <c r="IZQ51" s="117"/>
      <c r="IZR51" s="117"/>
      <c r="IZS51" s="117"/>
      <c r="IZT51" s="117"/>
      <c r="IZU51" s="117"/>
      <c r="IZV51" s="117"/>
      <c r="IZW51" s="117"/>
      <c r="IZX51" s="117"/>
      <c r="IZY51" s="117"/>
      <c r="IZZ51" s="117"/>
      <c r="JAA51" s="117"/>
      <c r="JAB51" s="117"/>
      <c r="JAC51" s="117"/>
      <c r="JAD51" s="117"/>
      <c r="JAE51" s="117"/>
      <c r="JAF51" s="117"/>
      <c r="JAG51" s="117"/>
      <c r="JAH51" s="117"/>
      <c r="JAI51" s="117"/>
      <c r="JAJ51" s="117"/>
      <c r="JAK51" s="117"/>
      <c r="JAL51" s="117"/>
      <c r="JAM51" s="117"/>
      <c r="JAN51" s="117"/>
      <c r="JAO51" s="117"/>
      <c r="JAP51" s="117"/>
      <c r="JAQ51" s="117"/>
      <c r="JAR51" s="117"/>
      <c r="JAS51" s="117"/>
      <c r="JAT51" s="117"/>
      <c r="JAU51" s="117"/>
      <c r="JAV51" s="117"/>
      <c r="JAW51" s="117"/>
      <c r="JAX51" s="117"/>
      <c r="JAY51" s="117"/>
      <c r="JAZ51" s="117"/>
      <c r="JBA51" s="117"/>
      <c r="JBB51" s="117"/>
      <c r="JBC51" s="117"/>
      <c r="JBD51" s="117"/>
      <c r="JBE51" s="117"/>
      <c r="JBF51" s="117"/>
      <c r="JBG51" s="117"/>
      <c r="JBH51" s="117"/>
      <c r="JBI51" s="117"/>
      <c r="JBJ51" s="117"/>
      <c r="JBK51" s="117"/>
      <c r="JBL51" s="117"/>
      <c r="JBM51" s="117"/>
      <c r="JBN51" s="117"/>
      <c r="JBO51" s="117"/>
      <c r="JBP51" s="117"/>
      <c r="JBQ51" s="117"/>
      <c r="JBR51" s="117"/>
      <c r="JBS51" s="117"/>
      <c r="JBT51" s="117"/>
      <c r="JBU51" s="117"/>
      <c r="JBV51" s="117"/>
      <c r="JBW51" s="117"/>
      <c r="JBX51" s="117"/>
      <c r="JBY51" s="117"/>
      <c r="JBZ51" s="117"/>
      <c r="JCA51" s="117"/>
      <c r="JCB51" s="117"/>
      <c r="JCC51" s="117"/>
      <c r="JCD51" s="117"/>
      <c r="JCE51" s="117"/>
      <c r="JCF51" s="117"/>
      <c r="JCG51" s="117"/>
      <c r="JCH51" s="117"/>
      <c r="JCI51" s="117"/>
      <c r="JCJ51" s="117"/>
      <c r="JCK51" s="117"/>
      <c r="JCL51" s="117"/>
      <c r="JCM51" s="117"/>
      <c r="JCN51" s="117"/>
      <c r="JCO51" s="117"/>
      <c r="JCP51" s="117"/>
      <c r="JCQ51" s="117"/>
      <c r="JCR51" s="117"/>
      <c r="JCS51" s="117"/>
      <c r="JCT51" s="117"/>
      <c r="JCU51" s="117"/>
      <c r="JCV51" s="117"/>
      <c r="JCW51" s="117"/>
      <c r="JCX51" s="117"/>
      <c r="JCY51" s="117"/>
      <c r="JCZ51" s="117"/>
      <c r="JDA51" s="117"/>
      <c r="JDB51" s="117"/>
      <c r="JDC51" s="117"/>
      <c r="JDD51" s="117"/>
      <c r="JDE51" s="117"/>
      <c r="JDF51" s="117"/>
      <c r="JDG51" s="117"/>
      <c r="JDH51" s="117"/>
      <c r="JDI51" s="117"/>
      <c r="JDJ51" s="117"/>
      <c r="JDK51" s="117"/>
      <c r="JDL51" s="117"/>
      <c r="JDM51" s="117"/>
      <c r="JDN51" s="117"/>
      <c r="JDO51" s="117"/>
      <c r="JDP51" s="117"/>
      <c r="JDQ51" s="117"/>
      <c r="JDR51" s="117"/>
      <c r="JDS51" s="117"/>
      <c r="JDT51" s="117"/>
      <c r="JDU51" s="117"/>
      <c r="JDV51" s="117"/>
      <c r="JDW51" s="117"/>
      <c r="JDX51" s="117"/>
      <c r="JDY51" s="117"/>
      <c r="JDZ51" s="117"/>
      <c r="JEA51" s="117"/>
      <c r="JEB51" s="117"/>
      <c r="JEC51" s="117"/>
      <c r="JED51" s="117"/>
      <c r="JEE51" s="117"/>
      <c r="JEF51" s="117"/>
      <c r="JEG51" s="117"/>
      <c r="JEH51" s="117"/>
      <c r="JEI51" s="117"/>
      <c r="JEJ51" s="117"/>
      <c r="JEK51" s="117"/>
      <c r="JEL51" s="117"/>
      <c r="JEM51" s="117"/>
      <c r="JEN51" s="117"/>
      <c r="JEO51" s="117"/>
      <c r="JEP51" s="117"/>
      <c r="JEQ51" s="117"/>
      <c r="JER51" s="117"/>
      <c r="JES51" s="117"/>
      <c r="JET51" s="117"/>
      <c r="JEU51" s="117"/>
      <c r="JEV51" s="117"/>
      <c r="JEW51" s="117"/>
      <c r="JEX51" s="117"/>
      <c r="JEY51" s="117"/>
      <c r="JEZ51" s="117"/>
      <c r="JFA51" s="117"/>
      <c r="JFB51" s="117"/>
      <c r="JFC51" s="117"/>
      <c r="JFD51" s="117"/>
      <c r="JFE51" s="117"/>
      <c r="JFF51" s="117"/>
      <c r="JFG51" s="117"/>
      <c r="JFH51" s="117"/>
      <c r="JFI51" s="117"/>
      <c r="JFJ51" s="117"/>
      <c r="JFK51" s="117"/>
      <c r="JFL51" s="117"/>
      <c r="JFM51" s="117"/>
      <c r="JFN51" s="117"/>
      <c r="JFO51" s="117"/>
      <c r="JFP51" s="117"/>
      <c r="JFQ51" s="117"/>
      <c r="JFR51" s="117"/>
      <c r="JFS51" s="117"/>
      <c r="JFT51" s="117"/>
      <c r="JFU51" s="117"/>
      <c r="JFV51" s="117"/>
      <c r="JFW51" s="117"/>
      <c r="JFX51" s="117"/>
      <c r="JFY51" s="117"/>
      <c r="JFZ51" s="117"/>
      <c r="JGA51" s="117"/>
      <c r="JGB51" s="117"/>
      <c r="JGC51" s="117"/>
      <c r="JGD51" s="117"/>
      <c r="JGE51" s="117"/>
      <c r="JGF51" s="117"/>
      <c r="JGG51" s="117"/>
      <c r="JGH51" s="117"/>
      <c r="JGI51" s="117"/>
      <c r="JGJ51" s="117"/>
      <c r="JGK51" s="117"/>
      <c r="JGL51" s="117"/>
      <c r="JGM51" s="117"/>
      <c r="JGN51" s="117"/>
      <c r="JGO51" s="117"/>
      <c r="JGP51" s="117"/>
      <c r="JGQ51" s="117"/>
      <c r="JGR51" s="117"/>
      <c r="JGS51" s="117"/>
      <c r="JGT51" s="117"/>
      <c r="JGU51" s="117"/>
      <c r="JGV51" s="117"/>
      <c r="JGW51" s="117"/>
      <c r="JGX51" s="117"/>
      <c r="JGY51" s="117"/>
      <c r="JGZ51" s="117"/>
      <c r="JHA51" s="117"/>
      <c r="JHB51" s="117"/>
      <c r="JHC51" s="117"/>
      <c r="JHD51" s="117"/>
      <c r="JHE51" s="117"/>
      <c r="JHF51" s="117"/>
      <c r="JHG51" s="117"/>
      <c r="JHH51" s="117"/>
      <c r="JHI51" s="117"/>
      <c r="JHJ51" s="117"/>
      <c r="JHK51" s="117"/>
      <c r="JHL51" s="117"/>
      <c r="JHM51" s="117"/>
      <c r="JHN51" s="117"/>
      <c r="JHO51" s="117"/>
      <c r="JHP51" s="117"/>
      <c r="JHQ51" s="117"/>
      <c r="JHR51" s="117"/>
      <c r="JHS51" s="117"/>
      <c r="JHT51" s="117"/>
      <c r="JHU51" s="117"/>
      <c r="JHV51" s="117"/>
      <c r="JHW51" s="117"/>
      <c r="JHX51" s="117"/>
      <c r="JHY51" s="117"/>
      <c r="JHZ51" s="117"/>
      <c r="JIA51" s="117"/>
      <c r="JIB51" s="117"/>
      <c r="JIC51" s="117"/>
      <c r="JID51" s="117"/>
      <c r="JIE51" s="117"/>
      <c r="JIF51" s="117"/>
      <c r="JIG51" s="117"/>
      <c r="JIH51" s="117"/>
      <c r="JII51" s="117"/>
      <c r="JIJ51" s="117"/>
      <c r="JIK51" s="117"/>
      <c r="JIL51" s="117"/>
      <c r="JIM51" s="117"/>
      <c r="JIN51" s="117"/>
      <c r="JIO51" s="117"/>
      <c r="JIP51" s="117"/>
      <c r="JIQ51" s="117"/>
      <c r="JIR51" s="117"/>
      <c r="JIS51" s="117"/>
      <c r="JIT51" s="117"/>
      <c r="JIU51" s="117"/>
      <c r="JIV51" s="117"/>
      <c r="JIW51" s="117"/>
      <c r="JIX51" s="117"/>
      <c r="JIY51" s="117"/>
      <c r="JIZ51" s="117"/>
      <c r="JJA51" s="117"/>
      <c r="JJB51" s="117"/>
      <c r="JJC51" s="117"/>
      <c r="JJD51" s="117"/>
      <c r="JJE51" s="117"/>
      <c r="JJF51" s="117"/>
      <c r="JJG51" s="117"/>
      <c r="JJH51" s="117"/>
      <c r="JJI51" s="117"/>
      <c r="JJJ51" s="117"/>
      <c r="JJK51" s="117"/>
      <c r="JJL51" s="117"/>
      <c r="JJM51" s="117"/>
      <c r="JJN51" s="117"/>
      <c r="JJO51" s="117"/>
      <c r="JJP51" s="117"/>
      <c r="JJQ51" s="117"/>
      <c r="JJR51" s="117"/>
      <c r="JJS51" s="117"/>
      <c r="JJT51" s="117"/>
      <c r="JJU51" s="117"/>
      <c r="JJV51" s="117"/>
      <c r="JJW51" s="117"/>
      <c r="JJX51" s="117"/>
      <c r="JJY51" s="117"/>
      <c r="JJZ51" s="117"/>
      <c r="JKA51" s="117"/>
      <c r="JKB51" s="117"/>
      <c r="JKC51" s="117"/>
      <c r="JKD51" s="117"/>
      <c r="JKE51" s="117"/>
      <c r="JKF51" s="117"/>
      <c r="JKG51" s="117"/>
      <c r="JKH51" s="117"/>
      <c r="JKI51" s="117"/>
      <c r="JKJ51" s="117"/>
      <c r="JKK51" s="117"/>
      <c r="JKL51" s="117"/>
      <c r="JKM51" s="117"/>
      <c r="JKN51" s="117"/>
      <c r="JKO51" s="117"/>
      <c r="JKP51" s="117"/>
      <c r="JKQ51" s="117"/>
      <c r="JKR51" s="117"/>
      <c r="JKS51" s="117"/>
      <c r="JKT51" s="117"/>
      <c r="JKU51" s="117"/>
      <c r="JKV51" s="117"/>
      <c r="JKW51" s="117"/>
      <c r="JKX51" s="117"/>
      <c r="JKY51" s="117"/>
      <c r="JKZ51" s="117"/>
      <c r="JLA51" s="117"/>
      <c r="JLB51" s="117"/>
      <c r="JLC51" s="117"/>
      <c r="JLD51" s="117"/>
      <c r="JLE51" s="117"/>
      <c r="JLF51" s="117"/>
      <c r="JLG51" s="117"/>
      <c r="JLH51" s="117"/>
      <c r="JLI51" s="117"/>
      <c r="JLJ51" s="117"/>
      <c r="JLK51" s="117"/>
      <c r="JLL51" s="117"/>
      <c r="JLM51" s="117"/>
      <c r="JLN51" s="117"/>
      <c r="JLO51" s="117"/>
      <c r="JLP51" s="117"/>
      <c r="JLQ51" s="117"/>
      <c r="JLR51" s="117"/>
      <c r="JLS51" s="117"/>
      <c r="JLT51" s="117"/>
      <c r="JLU51" s="117"/>
      <c r="JLV51" s="117"/>
      <c r="JLW51" s="117"/>
      <c r="JLX51" s="117"/>
      <c r="JLY51" s="117"/>
      <c r="JLZ51" s="117"/>
      <c r="JMA51" s="117"/>
      <c r="JMB51" s="117"/>
      <c r="JMC51" s="117"/>
      <c r="JMD51" s="117"/>
      <c r="JME51" s="117"/>
      <c r="JMF51" s="117"/>
      <c r="JMG51" s="117"/>
      <c r="JMH51" s="117"/>
      <c r="JMI51" s="117"/>
      <c r="JMJ51" s="117"/>
      <c r="JMK51" s="117"/>
      <c r="JML51" s="117"/>
      <c r="JMM51" s="117"/>
      <c r="JMN51" s="117"/>
      <c r="JMO51" s="117"/>
      <c r="JMP51" s="117"/>
      <c r="JMQ51" s="117"/>
      <c r="JMR51" s="117"/>
      <c r="JMS51" s="117"/>
      <c r="JMT51" s="117"/>
      <c r="JMU51" s="117"/>
      <c r="JMV51" s="117"/>
      <c r="JMW51" s="117"/>
      <c r="JMX51" s="117"/>
      <c r="JMY51" s="117"/>
      <c r="JMZ51" s="117"/>
      <c r="JNA51" s="117"/>
      <c r="JNB51" s="117"/>
      <c r="JNC51" s="117"/>
      <c r="JND51" s="117"/>
      <c r="JNE51" s="117"/>
      <c r="JNF51" s="117"/>
      <c r="JNG51" s="117"/>
      <c r="JNH51" s="117"/>
      <c r="JNI51" s="117"/>
      <c r="JNJ51" s="117"/>
      <c r="JNK51" s="117"/>
      <c r="JNL51" s="117"/>
      <c r="JNM51" s="117"/>
      <c r="JNN51" s="117"/>
      <c r="JNO51" s="117"/>
      <c r="JNP51" s="117"/>
      <c r="JNQ51" s="117"/>
      <c r="JNR51" s="117"/>
      <c r="JNS51" s="117"/>
      <c r="JNT51" s="117"/>
      <c r="JNU51" s="117"/>
      <c r="JNV51" s="117"/>
      <c r="JNW51" s="117"/>
      <c r="JNX51" s="117"/>
      <c r="JNY51" s="117"/>
      <c r="JNZ51" s="117"/>
      <c r="JOA51" s="117"/>
      <c r="JOB51" s="117"/>
      <c r="JOC51" s="117"/>
      <c r="JOD51" s="117"/>
      <c r="JOE51" s="117"/>
      <c r="JOF51" s="117"/>
      <c r="JOG51" s="117"/>
      <c r="JOH51" s="117"/>
      <c r="JOI51" s="117"/>
      <c r="JOJ51" s="117"/>
      <c r="JOK51" s="117"/>
      <c r="JOL51" s="117"/>
      <c r="JOM51" s="117"/>
      <c r="JON51" s="117"/>
      <c r="JOO51" s="117"/>
      <c r="JOP51" s="117"/>
      <c r="JOQ51" s="117"/>
      <c r="JOR51" s="117"/>
      <c r="JOS51" s="117"/>
      <c r="JOT51" s="117"/>
      <c r="JOU51" s="117"/>
      <c r="JOV51" s="117"/>
      <c r="JOW51" s="117"/>
      <c r="JOX51" s="117"/>
      <c r="JOY51" s="117"/>
      <c r="JOZ51" s="117"/>
      <c r="JPA51" s="117"/>
      <c r="JPB51" s="117"/>
      <c r="JPC51" s="117"/>
      <c r="JPD51" s="117"/>
      <c r="JPE51" s="117"/>
      <c r="JPF51" s="117"/>
      <c r="JPG51" s="117"/>
      <c r="JPH51" s="117"/>
      <c r="JPI51" s="117"/>
      <c r="JPJ51" s="117"/>
      <c r="JPK51" s="117"/>
      <c r="JPL51" s="117"/>
      <c r="JPM51" s="117"/>
      <c r="JPN51" s="117"/>
      <c r="JPO51" s="117"/>
      <c r="JPP51" s="117"/>
      <c r="JPQ51" s="117"/>
      <c r="JPR51" s="117"/>
      <c r="JPS51" s="117"/>
      <c r="JPT51" s="117"/>
      <c r="JPU51" s="117"/>
      <c r="JPV51" s="117"/>
      <c r="JPW51" s="117"/>
      <c r="JPX51" s="117"/>
      <c r="JPY51" s="117"/>
      <c r="JPZ51" s="117"/>
      <c r="JQA51" s="117"/>
      <c r="JQB51" s="117"/>
      <c r="JQC51" s="117"/>
      <c r="JQD51" s="117"/>
      <c r="JQE51" s="117"/>
      <c r="JQF51" s="117"/>
      <c r="JQG51" s="117"/>
      <c r="JQH51" s="117"/>
      <c r="JQI51" s="117"/>
      <c r="JQJ51" s="117"/>
      <c r="JQK51" s="117"/>
      <c r="JQL51" s="117"/>
      <c r="JQM51" s="117"/>
      <c r="JQN51" s="117"/>
      <c r="JQO51" s="117"/>
      <c r="JQP51" s="117"/>
      <c r="JQQ51" s="117"/>
      <c r="JQR51" s="117"/>
      <c r="JQS51" s="117"/>
      <c r="JQT51" s="117"/>
      <c r="JQU51" s="117"/>
      <c r="JQV51" s="117"/>
      <c r="JQW51" s="117"/>
      <c r="JQX51" s="117"/>
      <c r="JQY51" s="117"/>
      <c r="JQZ51" s="117"/>
      <c r="JRA51" s="117"/>
      <c r="JRB51" s="117"/>
      <c r="JRC51" s="117"/>
      <c r="JRD51" s="117"/>
      <c r="JRE51" s="117"/>
      <c r="JRF51" s="117"/>
      <c r="JRG51" s="117"/>
      <c r="JRH51" s="117"/>
      <c r="JRI51" s="117"/>
      <c r="JRJ51" s="117"/>
      <c r="JRK51" s="117"/>
      <c r="JRL51" s="117"/>
      <c r="JRM51" s="117"/>
      <c r="JRN51" s="117"/>
      <c r="JRO51" s="117"/>
      <c r="JRP51" s="117"/>
      <c r="JRQ51" s="117"/>
      <c r="JRR51" s="117"/>
      <c r="JRS51" s="117"/>
      <c r="JRT51" s="117"/>
      <c r="JRU51" s="117"/>
      <c r="JRV51" s="117"/>
      <c r="JRW51" s="117"/>
      <c r="JRX51" s="117"/>
      <c r="JRY51" s="117"/>
      <c r="JRZ51" s="117"/>
      <c r="JSA51" s="117"/>
      <c r="JSB51" s="117"/>
      <c r="JSC51" s="117"/>
      <c r="JSD51" s="117"/>
      <c r="JSE51" s="117"/>
      <c r="JSF51" s="117"/>
      <c r="JSG51" s="117"/>
      <c r="JSH51" s="117"/>
      <c r="JSI51" s="117"/>
      <c r="JSJ51" s="117"/>
      <c r="JSK51" s="117"/>
      <c r="JSL51" s="117"/>
      <c r="JSM51" s="117"/>
      <c r="JSN51" s="117"/>
      <c r="JSO51" s="117"/>
      <c r="JSP51" s="117"/>
      <c r="JSQ51" s="117"/>
      <c r="JSR51" s="117"/>
      <c r="JSS51" s="117"/>
      <c r="JST51" s="117"/>
      <c r="JSU51" s="117"/>
      <c r="JSV51" s="117"/>
      <c r="JSW51" s="117"/>
      <c r="JSX51" s="117"/>
      <c r="JSY51" s="117"/>
      <c r="JSZ51" s="117"/>
      <c r="JTA51" s="117"/>
      <c r="JTB51" s="117"/>
      <c r="JTC51" s="117"/>
      <c r="JTD51" s="117"/>
      <c r="JTE51" s="117"/>
      <c r="JTF51" s="117"/>
      <c r="JTG51" s="117"/>
      <c r="JTH51" s="117"/>
      <c r="JTI51" s="117"/>
      <c r="JTJ51" s="117"/>
      <c r="JTK51" s="117"/>
      <c r="JTL51" s="117"/>
      <c r="JTM51" s="117"/>
      <c r="JTN51" s="117"/>
      <c r="JTO51" s="117"/>
      <c r="JTP51" s="117"/>
      <c r="JTQ51" s="117"/>
      <c r="JTR51" s="117"/>
      <c r="JTS51" s="117"/>
      <c r="JTT51" s="117"/>
      <c r="JTU51" s="117"/>
      <c r="JTV51" s="117"/>
      <c r="JTW51" s="117"/>
      <c r="JTX51" s="117"/>
      <c r="JTY51" s="117"/>
      <c r="JTZ51" s="117"/>
      <c r="JUA51" s="117"/>
      <c r="JUB51" s="117"/>
      <c r="JUC51" s="117"/>
      <c r="JUD51" s="117"/>
      <c r="JUE51" s="117"/>
      <c r="JUF51" s="117"/>
      <c r="JUG51" s="117"/>
      <c r="JUH51" s="117"/>
      <c r="JUI51" s="117"/>
      <c r="JUJ51" s="117"/>
      <c r="JUK51" s="117"/>
      <c r="JUL51" s="117"/>
      <c r="JUM51" s="117"/>
      <c r="JUN51" s="117"/>
      <c r="JUO51" s="117"/>
      <c r="JUP51" s="117"/>
      <c r="JUQ51" s="117"/>
      <c r="JUR51" s="117"/>
      <c r="JUS51" s="117"/>
      <c r="JUT51" s="117"/>
      <c r="JUU51" s="117"/>
      <c r="JUV51" s="117"/>
      <c r="JUW51" s="117"/>
      <c r="JUX51" s="117"/>
      <c r="JUY51" s="117"/>
      <c r="JUZ51" s="117"/>
      <c r="JVA51" s="117"/>
      <c r="JVB51" s="117"/>
      <c r="JVC51" s="117"/>
      <c r="JVD51" s="117"/>
      <c r="JVE51" s="117"/>
      <c r="JVF51" s="117"/>
      <c r="JVG51" s="117"/>
      <c r="JVH51" s="117"/>
      <c r="JVI51" s="117"/>
      <c r="JVJ51" s="117"/>
      <c r="JVK51" s="117"/>
      <c r="JVL51" s="117"/>
      <c r="JVM51" s="117"/>
      <c r="JVN51" s="117"/>
      <c r="JVO51" s="117"/>
      <c r="JVP51" s="117"/>
      <c r="JVQ51" s="117"/>
      <c r="JVR51" s="117"/>
      <c r="JVS51" s="117"/>
      <c r="JVT51" s="117"/>
      <c r="JVU51" s="117"/>
      <c r="JVV51" s="117"/>
      <c r="JVW51" s="117"/>
      <c r="JVX51" s="117"/>
      <c r="JVY51" s="117"/>
      <c r="JVZ51" s="117"/>
      <c r="JWA51" s="117"/>
      <c r="JWB51" s="117"/>
      <c r="JWC51" s="117"/>
      <c r="JWD51" s="117"/>
      <c r="JWE51" s="117"/>
      <c r="JWF51" s="117"/>
      <c r="JWG51" s="117"/>
      <c r="JWH51" s="117"/>
      <c r="JWI51" s="117"/>
      <c r="JWJ51" s="117"/>
      <c r="JWK51" s="117"/>
      <c r="JWL51" s="117"/>
      <c r="JWM51" s="117"/>
      <c r="JWN51" s="117"/>
      <c r="JWO51" s="117"/>
      <c r="JWP51" s="117"/>
      <c r="JWQ51" s="117"/>
      <c r="JWR51" s="117"/>
      <c r="JWS51" s="117"/>
      <c r="JWT51" s="117"/>
      <c r="JWU51" s="117"/>
      <c r="JWV51" s="117"/>
      <c r="JWW51" s="117"/>
      <c r="JWX51" s="117"/>
      <c r="JWY51" s="117"/>
      <c r="JWZ51" s="117"/>
      <c r="JXA51" s="117"/>
      <c r="JXB51" s="117"/>
      <c r="JXC51" s="117"/>
      <c r="JXD51" s="117"/>
      <c r="JXE51" s="117"/>
      <c r="JXF51" s="117"/>
      <c r="JXG51" s="117"/>
      <c r="JXH51" s="117"/>
      <c r="JXI51" s="117"/>
      <c r="JXJ51" s="117"/>
      <c r="JXK51" s="117"/>
      <c r="JXL51" s="117"/>
      <c r="JXM51" s="117"/>
      <c r="JXN51" s="117"/>
      <c r="JXO51" s="117"/>
      <c r="JXP51" s="117"/>
      <c r="JXQ51" s="117"/>
      <c r="JXR51" s="117"/>
      <c r="JXS51" s="117"/>
      <c r="JXT51" s="117"/>
      <c r="JXU51" s="117"/>
      <c r="JXV51" s="117"/>
      <c r="JXW51" s="117"/>
      <c r="JXX51" s="117"/>
      <c r="JXY51" s="117"/>
      <c r="JXZ51" s="117"/>
      <c r="JYA51" s="117"/>
      <c r="JYB51" s="117"/>
      <c r="JYC51" s="117"/>
      <c r="JYD51" s="117"/>
      <c r="JYE51" s="117"/>
      <c r="JYF51" s="117"/>
      <c r="JYG51" s="117"/>
      <c r="JYH51" s="117"/>
      <c r="JYI51" s="117"/>
      <c r="JYJ51" s="117"/>
      <c r="JYK51" s="117"/>
      <c r="JYL51" s="117"/>
      <c r="JYM51" s="117"/>
      <c r="JYN51" s="117"/>
      <c r="JYO51" s="117"/>
      <c r="JYP51" s="117"/>
      <c r="JYQ51" s="117"/>
      <c r="JYR51" s="117"/>
      <c r="JYS51" s="117"/>
      <c r="JYT51" s="117"/>
      <c r="JYU51" s="117"/>
      <c r="JYV51" s="117"/>
      <c r="JYW51" s="117"/>
      <c r="JYX51" s="117"/>
      <c r="JYY51" s="117"/>
      <c r="JYZ51" s="117"/>
      <c r="JZA51" s="117"/>
      <c r="JZB51" s="117"/>
      <c r="JZC51" s="117"/>
      <c r="JZD51" s="117"/>
      <c r="JZE51" s="117"/>
      <c r="JZF51" s="117"/>
      <c r="JZG51" s="117"/>
      <c r="JZH51" s="117"/>
      <c r="JZI51" s="117"/>
      <c r="JZJ51" s="117"/>
      <c r="JZK51" s="117"/>
      <c r="JZL51" s="117"/>
      <c r="JZM51" s="117"/>
      <c r="JZN51" s="117"/>
      <c r="JZO51" s="117"/>
      <c r="JZP51" s="117"/>
      <c r="JZQ51" s="117"/>
      <c r="JZR51" s="117"/>
      <c r="JZS51" s="117"/>
      <c r="JZT51" s="117"/>
      <c r="JZU51" s="117"/>
      <c r="JZV51" s="117"/>
      <c r="JZW51" s="117"/>
      <c r="JZX51" s="117"/>
      <c r="JZY51" s="117"/>
      <c r="JZZ51" s="117"/>
      <c r="KAA51" s="117"/>
      <c r="KAB51" s="117"/>
      <c r="KAC51" s="117"/>
      <c r="KAD51" s="117"/>
      <c r="KAE51" s="117"/>
      <c r="KAF51" s="117"/>
      <c r="KAG51" s="117"/>
      <c r="KAH51" s="117"/>
      <c r="KAI51" s="117"/>
      <c r="KAJ51" s="117"/>
      <c r="KAK51" s="117"/>
      <c r="KAL51" s="117"/>
      <c r="KAM51" s="117"/>
      <c r="KAN51" s="117"/>
      <c r="KAO51" s="117"/>
      <c r="KAP51" s="117"/>
      <c r="KAQ51" s="117"/>
      <c r="KAR51" s="117"/>
      <c r="KAS51" s="117"/>
      <c r="KAT51" s="117"/>
      <c r="KAU51" s="117"/>
      <c r="KAV51" s="117"/>
      <c r="KAW51" s="117"/>
      <c r="KAX51" s="117"/>
      <c r="KAY51" s="117"/>
      <c r="KAZ51" s="117"/>
      <c r="KBA51" s="117"/>
      <c r="KBB51" s="117"/>
      <c r="KBC51" s="117"/>
      <c r="KBD51" s="117"/>
      <c r="KBE51" s="117"/>
      <c r="KBF51" s="117"/>
      <c r="KBG51" s="117"/>
      <c r="KBH51" s="117"/>
      <c r="KBI51" s="117"/>
      <c r="KBJ51" s="117"/>
      <c r="KBK51" s="117"/>
      <c r="KBL51" s="117"/>
      <c r="KBM51" s="117"/>
      <c r="KBN51" s="117"/>
      <c r="KBO51" s="117"/>
      <c r="KBP51" s="117"/>
      <c r="KBQ51" s="117"/>
      <c r="KBR51" s="117"/>
      <c r="KBS51" s="117"/>
      <c r="KBT51" s="117"/>
      <c r="KBU51" s="117"/>
      <c r="KBV51" s="117"/>
      <c r="KBW51" s="117"/>
      <c r="KBX51" s="117"/>
      <c r="KBY51" s="117"/>
      <c r="KBZ51" s="117"/>
      <c r="KCA51" s="117"/>
      <c r="KCB51" s="117"/>
      <c r="KCC51" s="117"/>
      <c r="KCD51" s="117"/>
      <c r="KCE51" s="117"/>
      <c r="KCF51" s="117"/>
      <c r="KCG51" s="117"/>
      <c r="KCH51" s="117"/>
      <c r="KCI51" s="117"/>
      <c r="KCJ51" s="117"/>
      <c r="KCK51" s="117"/>
      <c r="KCL51" s="117"/>
      <c r="KCM51" s="117"/>
      <c r="KCN51" s="117"/>
      <c r="KCO51" s="117"/>
      <c r="KCP51" s="117"/>
      <c r="KCQ51" s="117"/>
      <c r="KCR51" s="117"/>
      <c r="KCS51" s="117"/>
      <c r="KCT51" s="117"/>
      <c r="KCU51" s="117"/>
      <c r="KCV51" s="117"/>
      <c r="KCW51" s="117"/>
      <c r="KCX51" s="117"/>
      <c r="KCY51" s="117"/>
      <c r="KCZ51" s="117"/>
      <c r="KDA51" s="117"/>
      <c r="KDB51" s="117"/>
      <c r="KDC51" s="117"/>
      <c r="KDD51" s="117"/>
      <c r="KDE51" s="117"/>
      <c r="KDF51" s="117"/>
      <c r="KDG51" s="117"/>
      <c r="KDH51" s="117"/>
      <c r="KDI51" s="117"/>
      <c r="KDJ51" s="117"/>
      <c r="KDK51" s="117"/>
      <c r="KDL51" s="117"/>
      <c r="KDM51" s="117"/>
      <c r="KDN51" s="117"/>
      <c r="KDO51" s="117"/>
      <c r="KDP51" s="117"/>
      <c r="KDQ51" s="117"/>
      <c r="KDR51" s="117"/>
      <c r="KDS51" s="117"/>
      <c r="KDT51" s="117"/>
      <c r="KDU51" s="117"/>
      <c r="KDV51" s="117"/>
      <c r="KDW51" s="117"/>
      <c r="KDX51" s="117"/>
      <c r="KDY51" s="117"/>
      <c r="KDZ51" s="117"/>
      <c r="KEA51" s="117"/>
      <c r="KEB51" s="117"/>
      <c r="KEC51" s="117"/>
      <c r="KED51" s="117"/>
      <c r="KEE51" s="117"/>
      <c r="KEF51" s="117"/>
      <c r="KEG51" s="117"/>
      <c r="KEH51" s="117"/>
      <c r="KEI51" s="117"/>
      <c r="KEJ51" s="117"/>
      <c r="KEK51" s="117"/>
      <c r="KEL51" s="117"/>
      <c r="KEM51" s="117"/>
      <c r="KEN51" s="117"/>
      <c r="KEO51" s="117"/>
      <c r="KEP51" s="117"/>
      <c r="KEQ51" s="117"/>
      <c r="KER51" s="117"/>
      <c r="KES51" s="117"/>
      <c r="KET51" s="117"/>
      <c r="KEU51" s="117"/>
      <c r="KEV51" s="117"/>
      <c r="KEW51" s="117"/>
      <c r="KEX51" s="117"/>
      <c r="KEY51" s="117"/>
      <c r="KEZ51" s="117"/>
      <c r="KFA51" s="117"/>
      <c r="KFB51" s="117"/>
      <c r="KFC51" s="117"/>
      <c r="KFD51" s="117"/>
      <c r="KFE51" s="117"/>
      <c r="KFF51" s="117"/>
      <c r="KFG51" s="117"/>
      <c r="KFH51" s="117"/>
      <c r="KFI51" s="117"/>
      <c r="KFJ51" s="117"/>
      <c r="KFK51" s="117"/>
      <c r="KFL51" s="117"/>
      <c r="KFM51" s="117"/>
      <c r="KFN51" s="117"/>
      <c r="KFO51" s="117"/>
      <c r="KFP51" s="117"/>
      <c r="KFQ51" s="117"/>
      <c r="KFR51" s="117"/>
      <c r="KFS51" s="117"/>
      <c r="KFT51" s="117"/>
      <c r="KFU51" s="117"/>
      <c r="KFV51" s="117"/>
      <c r="KFW51" s="117"/>
      <c r="KFX51" s="117"/>
      <c r="KFY51" s="117"/>
      <c r="KFZ51" s="117"/>
      <c r="KGA51" s="117"/>
      <c r="KGB51" s="117"/>
      <c r="KGC51" s="117"/>
      <c r="KGD51" s="117"/>
      <c r="KGE51" s="117"/>
      <c r="KGF51" s="117"/>
      <c r="KGG51" s="117"/>
      <c r="KGH51" s="117"/>
      <c r="KGI51" s="117"/>
      <c r="KGJ51" s="117"/>
      <c r="KGK51" s="117"/>
      <c r="KGL51" s="117"/>
      <c r="KGM51" s="117"/>
      <c r="KGN51" s="117"/>
      <c r="KGO51" s="117"/>
      <c r="KGP51" s="117"/>
      <c r="KGQ51" s="117"/>
      <c r="KGR51" s="117"/>
      <c r="KGS51" s="117"/>
      <c r="KGT51" s="117"/>
      <c r="KGU51" s="117"/>
      <c r="KGV51" s="117"/>
      <c r="KGW51" s="117"/>
      <c r="KGX51" s="117"/>
      <c r="KGY51" s="117"/>
      <c r="KGZ51" s="117"/>
      <c r="KHA51" s="117"/>
      <c r="KHB51" s="117"/>
      <c r="KHC51" s="117"/>
      <c r="KHD51" s="117"/>
      <c r="KHE51" s="117"/>
      <c r="KHF51" s="117"/>
      <c r="KHG51" s="117"/>
      <c r="KHH51" s="117"/>
      <c r="KHI51" s="117"/>
      <c r="KHJ51" s="117"/>
      <c r="KHK51" s="117"/>
      <c r="KHL51" s="117"/>
      <c r="KHM51" s="117"/>
      <c r="KHN51" s="117"/>
      <c r="KHO51" s="117"/>
      <c r="KHP51" s="117"/>
      <c r="KHQ51" s="117"/>
      <c r="KHR51" s="117"/>
      <c r="KHS51" s="117"/>
      <c r="KHT51" s="117"/>
      <c r="KHU51" s="117"/>
      <c r="KHV51" s="117"/>
      <c r="KHW51" s="117"/>
      <c r="KHX51" s="117"/>
      <c r="KHY51" s="117"/>
      <c r="KHZ51" s="117"/>
      <c r="KIA51" s="117"/>
      <c r="KIB51" s="117"/>
      <c r="KIC51" s="117"/>
      <c r="KID51" s="117"/>
      <c r="KIE51" s="117"/>
      <c r="KIF51" s="117"/>
      <c r="KIG51" s="117"/>
      <c r="KIH51" s="117"/>
      <c r="KII51" s="117"/>
      <c r="KIJ51" s="117"/>
      <c r="KIK51" s="117"/>
      <c r="KIL51" s="117"/>
      <c r="KIM51" s="117"/>
      <c r="KIN51" s="117"/>
      <c r="KIO51" s="117"/>
      <c r="KIP51" s="117"/>
      <c r="KIQ51" s="117"/>
      <c r="KIR51" s="117"/>
      <c r="KIS51" s="117"/>
      <c r="KIT51" s="117"/>
      <c r="KIU51" s="117"/>
      <c r="KIV51" s="117"/>
      <c r="KIW51" s="117"/>
      <c r="KIX51" s="117"/>
      <c r="KIY51" s="117"/>
      <c r="KIZ51" s="117"/>
      <c r="KJA51" s="117"/>
      <c r="KJB51" s="117"/>
      <c r="KJC51" s="117"/>
      <c r="KJD51" s="117"/>
      <c r="KJE51" s="117"/>
      <c r="KJF51" s="117"/>
      <c r="KJG51" s="117"/>
      <c r="KJH51" s="117"/>
      <c r="KJI51" s="117"/>
      <c r="KJJ51" s="117"/>
      <c r="KJK51" s="117"/>
      <c r="KJL51" s="117"/>
      <c r="KJM51" s="117"/>
      <c r="KJN51" s="117"/>
      <c r="KJO51" s="117"/>
      <c r="KJP51" s="117"/>
      <c r="KJQ51" s="117"/>
      <c r="KJR51" s="117"/>
      <c r="KJS51" s="117"/>
      <c r="KJT51" s="117"/>
      <c r="KJU51" s="117"/>
      <c r="KJV51" s="117"/>
      <c r="KJW51" s="117"/>
      <c r="KJX51" s="117"/>
      <c r="KJY51" s="117"/>
      <c r="KJZ51" s="117"/>
      <c r="KKA51" s="117"/>
      <c r="KKB51" s="117"/>
      <c r="KKC51" s="117"/>
      <c r="KKD51" s="117"/>
      <c r="KKE51" s="117"/>
      <c r="KKF51" s="117"/>
      <c r="KKG51" s="117"/>
      <c r="KKH51" s="117"/>
      <c r="KKI51" s="117"/>
      <c r="KKJ51" s="117"/>
      <c r="KKK51" s="117"/>
      <c r="KKL51" s="117"/>
      <c r="KKM51" s="117"/>
      <c r="KKN51" s="117"/>
      <c r="KKO51" s="117"/>
      <c r="KKP51" s="117"/>
      <c r="KKQ51" s="117"/>
      <c r="KKR51" s="117"/>
      <c r="KKS51" s="117"/>
      <c r="KKT51" s="117"/>
      <c r="KKU51" s="117"/>
      <c r="KKV51" s="117"/>
      <c r="KKW51" s="117"/>
      <c r="KKX51" s="117"/>
      <c r="KKY51" s="117"/>
      <c r="KKZ51" s="117"/>
      <c r="KLA51" s="117"/>
      <c r="KLB51" s="117"/>
      <c r="KLC51" s="117"/>
      <c r="KLD51" s="117"/>
      <c r="KLE51" s="117"/>
      <c r="KLF51" s="117"/>
      <c r="KLG51" s="117"/>
      <c r="KLH51" s="117"/>
      <c r="KLI51" s="117"/>
      <c r="KLJ51" s="117"/>
      <c r="KLK51" s="117"/>
      <c r="KLL51" s="117"/>
      <c r="KLM51" s="117"/>
      <c r="KLN51" s="117"/>
      <c r="KLO51" s="117"/>
      <c r="KLP51" s="117"/>
      <c r="KLQ51" s="117"/>
      <c r="KLR51" s="117"/>
      <c r="KLS51" s="117"/>
      <c r="KLT51" s="117"/>
      <c r="KLU51" s="117"/>
      <c r="KLV51" s="117"/>
      <c r="KLW51" s="117"/>
      <c r="KLX51" s="117"/>
      <c r="KLY51" s="117"/>
      <c r="KLZ51" s="117"/>
      <c r="KMA51" s="117"/>
      <c r="KMB51" s="117"/>
      <c r="KMC51" s="117"/>
      <c r="KMD51" s="117"/>
      <c r="KME51" s="117"/>
      <c r="KMF51" s="117"/>
      <c r="KMG51" s="117"/>
      <c r="KMH51" s="117"/>
      <c r="KMI51" s="117"/>
      <c r="KMJ51" s="117"/>
      <c r="KMK51" s="117"/>
      <c r="KML51" s="117"/>
      <c r="KMM51" s="117"/>
      <c r="KMN51" s="117"/>
      <c r="KMO51" s="117"/>
      <c r="KMP51" s="117"/>
      <c r="KMQ51" s="117"/>
      <c r="KMR51" s="117"/>
      <c r="KMS51" s="117"/>
      <c r="KMT51" s="117"/>
      <c r="KMU51" s="117"/>
      <c r="KMV51" s="117"/>
      <c r="KMW51" s="117"/>
      <c r="KMX51" s="117"/>
      <c r="KMY51" s="117"/>
      <c r="KMZ51" s="117"/>
      <c r="KNA51" s="117"/>
      <c r="KNB51" s="117"/>
      <c r="KNC51" s="117"/>
      <c r="KND51" s="117"/>
      <c r="KNE51" s="117"/>
      <c r="KNF51" s="117"/>
      <c r="KNG51" s="117"/>
      <c r="KNH51" s="117"/>
      <c r="KNI51" s="117"/>
      <c r="KNJ51" s="117"/>
      <c r="KNK51" s="117"/>
      <c r="KNL51" s="117"/>
      <c r="KNM51" s="117"/>
      <c r="KNN51" s="117"/>
      <c r="KNO51" s="117"/>
      <c r="KNP51" s="117"/>
      <c r="KNQ51" s="117"/>
      <c r="KNR51" s="117"/>
      <c r="KNS51" s="117"/>
      <c r="KNT51" s="117"/>
      <c r="KNU51" s="117"/>
      <c r="KNV51" s="117"/>
      <c r="KNW51" s="117"/>
      <c r="KNX51" s="117"/>
      <c r="KNY51" s="117"/>
      <c r="KNZ51" s="117"/>
      <c r="KOA51" s="117"/>
      <c r="KOB51" s="117"/>
      <c r="KOC51" s="117"/>
      <c r="KOD51" s="117"/>
      <c r="KOE51" s="117"/>
      <c r="KOF51" s="117"/>
      <c r="KOG51" s="117"/>
      <c r="KOH51" s="117"/>
      <c r="KOI51" s="117"/>
      <c r="KOJ51" s="117"/>
      <c r="KOK51" s="117"/>
      <c r="KOL51" s="117"/>
      <c r="KOM51" s="117"/>
      <c r="KON51" s="117"/>
      <c r="KOO51" s="117"/>
      <c r="KOP51" s="117"/>
      <c r="KOQ51" s="117"/>
      <c r="KOR51" s="117"/>
      <c r="KOS51" s="117"/>
      <c r="KOT51" s="117"/>
      <c r="KOU51" s="117"/>
      <c r="KOV51" s="117"/>
      <c r="KOW51" s="117"/>
      <c r="KOX51" s="117"/>
      <c r="KOY51" s="117"/>
      <c r="KOZ51" s="117"/>
      <c r="KPA51" s="117"/>
      <c r="KPB51" s="117"/>
      <c r="KPC51" s="117"/>
      <c r="KPD51" s="117"/>
      <c r="KPE51" s="117"/>
      <c r="KPF51" s="117"/>
      <c r="KPG51" s="117"/>
      <c r="KPH51" s="117"/>
      <c r="KPI51" s="117"/>
      <c r="KPJ51" s="117"/>
      <c r="KPK51" s="117"/>
      <c r="KPL51" s="117"/>
      <c r="KPM51" s="117"/>
      <c r="KPN51" s="117"/>
      <c r="KPO51" s="117"/>
      <c r="KPP51" s="117"/>
      <c r="KPQ51" s="117"/>
      <c r="KPR51" s="117"/>
      <c r="KPS51" s="117"/>
      <c r="KPT51" s="117"/>
      <c r="KPU51" s="117"/>
      <c r="KPV51" s="117"/>
      <c r="KPW51" s="117"/>
      <c r="KPX51" s="117"/>
      <c r="KPY51" s="117"/>
      <c r="KPZ51" s="117"/>
      <c r="KQA51" s="117"/>
      <c r="KQB51" s="117"/>
      <c r="KQC51" s="117"/>
      <c r="KQD51" s="117"/>
      <c r="KQE51" s="117"/>
      <c r="KQF51" s="117"/>
      <c r="KQG51" s="117"/>
      <c r="KQH51" s="117"/>
      <c r="KQI51" s="117"/>
      <c r="KQJ51" s="117"/>
      <c r="KQK51" s="117"/>
      <c r="KQL51" s="117"/>
      <c r="KQM51" s="117"/>
      <c r="KQN51" s="117"/>
      <c r="KQO51" s="117"/>
      <c r="KQP51" s="117"/>
      <c r="KQQ51" s="117"/>
      <c r="KQR51" s="117"/>
      <c r="KQS51" s="117"/>
      <c r="KQT51" s="117"/>
      <c r="KQU51" s="117"/>
      <c r="KQV51" s="117"/>
      <c r="KQW51" s="117"/>
      <c r="KQX51" s="117"/>
      <c r="KQY51" s="117"/>
      <c r="KQZ51" s="117"/>
      <c r="KRA51" s="117"/>
      <c r="KRB51" s="117"/>
      <c r="KRC51" s="117"/>
      <c r="KRD51" s="117"/>
      <c r="KRE51" s="117"/>
      <c r="KRF51" s="117"/>
      <c r="KRG51" s="117"/>
      <c r="KRH51" s="117"/>
      <c r="KRI51" s="117"/>
      <c r="KRJ51" s="117"/>
      <c r="KRK51" s="117"/>
      <c r="KRL51" s="117"/>
      <c r="KRM51" s="117"/>
      <c r="KRN51" s="117"/>
      <c r="KRO51" s="117"/>
      <c r="KRP51" s="117"/>
      <c r="KRQ51" s="117"/>
      <c r="KRR51" s="117"/>
      <c r="KRS51" s="117"/>
      <c r="KRT51" s="117"/>
      <c r="KRU51" s="117"/>
      <c r="KRV51" s="117"/>
      <c r="KRW51" s="117"/>
      <c r="KRX51" s="117"/>
      <c r="KRY51" s="117"/>
      <c r="KRZ51" s="117"/>
      <c r="KSA51" s="117"/>
      <c r="KSB51" s="117"/>
      <c r="KSC51" s="117"/>
      <c r="KSD51" s="117"/>
      <c r="KSE51" s="117"/>
      <c r="KSF51" s="117"/>
      <c r="KSG51" s="117"/>
      <c r="KSH51" s="117"/>
      <c r="KSI51" s="117"/>
      <c r="KSJ51" s="117"/>
      <c r="KSK51" s="117"/>
      <c r="KSL51" s="117"/>
      <c r="KSM51" s="117"/>
      <c r="KSN51" s="117"/>
      <c r="KSO51" s="117"/>
      <c r="KSP51" s="117"/>
      <c r="KSQ51" s="117"/>
      <c r="KSR51" s="117"/>
      <c r="KSS51" s="117"/>
      <c r="KST51" s="117"/>
      <c r="KSU51" s="117"/>
      <c r="KSV51" s="117"/>
      <c r="KSW51" s="117"/>
      <c r="KSX51" s="117"/>
      <c r="KSY51" s="117"/>
      <c r="KSZ51" s="117"/>
      <c r="KTA51" s="117"/>
      <c r="KTB51" s="117"/>
      <c r="KTC51" s="117"/>
      <c r="KTD51" s="117"/>
      <c r="KTE51" s="117"/>
      <c r="KTF51" s="117"/>
      <c r="KTG51" s="117"/>
      <c r="KTH51" s="117"/>
      <c r="KTI51" s="117"/>
      <c r="KTJ51" s="117"/>
      <c r="KTK51" s="117"/>
      <c r="KTL51" s="117"/>
      <c r="KTM51" s="117"/>
      <c r="KTN51" s="117"/>
      <c r="KTO51" s="117"/>
      <c r="KTP51" s="117"/>
      <c r="KTQ51" s="117"/>
      <c r="KTR51" s="117"/>
      <c r="KTS51" s="117"/>
      <c r="KTT51" s="117"/>
      <c r="KTU51" s="117"/>
      <c r="KTV51" s="117"/>
      <c r="KTW51" s="117"/>
      <c r="KTX51" s="117"/>
      <c r="KTY51" s="117"/>
      <c r="KTZ51" s="117"/>
      <c r="KUA51" s="117"/>
      <c r="KUB51" s="117"/>
      <c r="KUC51" s="117"/>
      <c r="KUD51" s="117"/>
      <c r="KUE51" s="117"/>
      <c r="KUF51" s="117"/>
      <c r="KUG51" s="117"/>
      <c r="KUH51" s="117"/>
      <c r="KUI51" s="117"/>
      <c r="KUJ51" s="117"/>
      <c r="KUK51" s="117"/>
      <c r="KUL51" s="117"/>
      <c r="KUM51" s="117"/>
      <c r="KUN51" s="117"/>
      <c r="KUO51" s="117"/>
      <c r="KUP51" s="117"/>
      <c r="KUQ51" s="117"/>
      <c r="KUR51" s="117"/>
      <c r="KUS51" s="117"/>
      <c r="KUT51" s="117"/>
      <c r="KUU51" s="117"/>
      <c r="KUV51" s="117"/>
      <c r="KUW51" s="117"/>
      <c r="KUX51" s="117"/>
      <c r="KUY51" s="117"/>
      <c r="KUZ51" s="117"/>
      <c r="KVA51" s="117"/>
      <c r="KVB51" s="117"/>
      <c r="KVC51" s="117"/>
      <c r="KVD51" s="117"/>
      <c r="KVE51" s="117"/>
      <c r="KVF51" s="117"/>
      <c r="KVG51" s="117"/>
      <c r="KVH51" s="117"/>
      <c r="KVI51" s="117"/>
      <c r="KVJ51" s="117"/>
      <c r="KVK51" s="117"/>
      <c r="KVL51" s="117"/>
      <c r="KVM51" s="117"/>
      <c r="KVN51" s="117"/>
      <c r="KVO51" s="117"/>
      <c r="KVP51" s="117"/>
      <c r="KVQ51" s="117"/>
      <c r="KVR51" s="117"/>
      <c r="KVS51" s="117"/>
      <c r="KVT51" s="117"/>
      <c r="KVU51" s="117"/>
      <c r="KVV51" s="117"/>
      <c r="KVW51" s="117"/>
      <c r="KVX51" s="117"/>
      <c r="KVY51" s="117"/>
      <c r="KVZ51" s="117"/>
      <c r="KWA51" s="117"/>
      <c r="KWB51" s="117"/>
      <c r="KWC51" s="117"/>
      <c r="KWD51" s="117"/>
      <c r="KWE51" s="117"/>
      <c r="KWF51" s="117"/>
      <c r="KWG51" s="117"/>
      <c r="KWH51" s="117"/>
      <c r="KWI51" s="117"/>
      <c r="KWJ51" s="117"/>
      <c r="KWK51" s="117"/>
      <c r="KWL51" s="117"/>
      <c r="KWM51" s="117"/>
      <c r="KWN51" s="117"/>
      <c r="KWO51" s="117"/>
      <c r="KWP51" s="117"/>
      <c r="KWQ51" s="117"/>
      <c r="KWR51" s="117"/>
      <c r="KWS51" s="117"/>
      <c r="KWT51" s="117"/>
      <c r="KWU51" s="117"/>
      <c r="KWV51" s="117"/>
      <c r="KWW51" s="117"/>
      <c r="KWX51" s="117"/>
      <c r="KWY51" s="117"/>
      <c r="KWZ51" s="117"/>
      <c r="KXA51" s="117"/>
      <c r="KXB51" s="117"/>
      <c r="KXC51" s="117"/>
      <c r="KXD51" s="117"/>
      <c r="KXE51" s="117"/>
      <c r="KXF51" s="117"/>
      <c r="KXG51" s="117"/>
      <c r="KXH51" s="117"/>
      <c r="KXI51" s="117"/>
      <c r="KXJ51" s="117"/>
      <c r="KXK51" s="117"/>
      <c r="KXL51" s="117"/>
      <c r="KXM51" s="117"/>
      <c r="KXN51" s="117"/>
      <c r="KXO51" s="117"/>
      <c r="KXP51" s="117"/>
      <c r="KXQ51" s="117"/>
      <c r="KXR51" s="117"/>
      <c r="KXS51" s="117"/>
      <c r="KXT51" s="117"/>
      <c r="KXU51" s="117"/>
      <c r="KXV51" s="117"/>
      <c r="KXW51" s="117"/>
      <c r="KXX51" s="117"/>
      <c r="KXY51" s="117"/>
      <c r="KXZ51" s="117"/>
      <c r="KYA51" s="117"/>
      <c r="KYB51" s="117"/>
      <c r="KYC51" s="117"/>
      <c r="KYD51" s="117"/>
      <c r="KYE51" s="117"/>
      <c r="KYF51" s="117"/>
      <c r="KYG51" s="117"/>
      <c r="KYH51" s="117"/>
      <c r="KYI51" s="117"/>
      <c r="KYJ51" s="117"/>
      <c r="KYK51" s="117"/>
      <c r="KYL51" s="117"/>
      <c r="KYM51" s="117"/>
      <c r="KYN51" s="117"/>
      <c r="KYO51" s="117"/>
      <c r="KYP51" s="117"/>
      <c r="KYQ51" s="117"/>
      <c r="KYR51" s="117"/>
      <c r="KYS51" s="117"/>
      <c r="KYT51" s="117"/>
      <c r="KYU51" s="117"/>
      <c r="KYV51" s="117"/>
      <c r="KYW51" s="117"/>
      <c r="KYX51" s="117"/>
      <c r="KYY51" s="117"/>
      <c r="KYZ51" s="117"/>
      <c r="KZA51" s="117"/>
      <c r="KZB51" s="117"/>
      <c r="KZC51" s="117"/>
      <c r="KZD51" s="117"/>
      <c r="KZE51" s="117"/>
      <c r="KZF51" s="117"/>
      <c r="KZG51" s="117"/>
      <c r="KZH51" s="117"/>
      <c r="KZI51" s="117"/>
      <c r="KZJ51" s="117"/>
      <c r="KZK51" s="117"/>
      <c r="KZL51" s="117"/>
      <c r="KZM51" s="117"/>
      <c r="KZN51" s="117"/>
      <c r="KZO51" s="117"/>
      <c r="KZP51" s="117"/>
      <c r="KZQ51" s="117"/>
      <c r="KZR51" s="117"/>
      <c r="KZS51" s="117"/>
      <c r="KZT51" s="117"/>
      <c r="KZU51" s="117"/>
      <c r="KZV51" s="117"/>
      <c r="KZW51" s="117"/>
      <c r="KZX51" s="117"/>
      <c r="KZY51" s="117"/>
      <c r="KZZ51" s="117"/>
      <c r="LAA51" s="117"/>
      <c r="LAB51" s="117"/>
      <c r="LAC51" s="117"/>
      <c r="LAD51" s="117"/>
      <c r="LAE51" s="117"/>
      <c r="LAF51" s="117"/>
      <c r="LAG51" s="117"/>
      <c r="LAH51" s="117"/>
      <c r="LAI51" s="117"/>
      <c r="LAJ51" s="117"/>
      <c r="LAK51" s="117"/>
      <c r="LAL51" s="117"/>
      <c r="LAM51" s="117"/>
      <c r="LAN51" s="117"/>
      <c r="LAO51" s="117"/>
      <c r="LAP51" s="117"/>
      <c r="LAQ51" s="117"/>
      <c r="LAR51" s="117"/>
      <c r="LAS51" s="117"/>
      <c r="LAT51" s="117"/>
      <c r="LAU51" s="117"/>
      <c r="LAV51" s="117"/>
      <c r="LAW51" s="117"/>
      <c r="LAX51" s="117"/>
      <c r="LAY51" s="117"/>
      <c r="LAZ51" s="117"/>
      <c r="LBA51" s="117"/>
      <c r="LBB51" s="117"/>
      <c r="LBC51" s="117"/>
      <c r="LBD51" s="117"/>
      <c r="LBE51" s="117"/>
      <c r="LBF51" s="117"/>
      <c r="LBG51" s="117"/>
      <c r="LBH51" s="117"/>
      <c r="LBI51" s="117"/>
      <c r="LBJ51" s="117"/>
      <c r="LBK51" s="117"/>
      <c r="LBL51" s="117"/>
      <c r="LBM51" s="117"/>
      <c r="LBN51" s="117"/>
      <c r="LBO51" s="117"/>
      <c r="LBP51" s="117"/>
      <c r="LBQ51" s="117"/>
      <c r="LBR51" s="117"/>
      <c r="LBS51" s="117"/>
      <c r="LBT51" s="117"/>
      <c r="LBU51" s="117"/>
      <c r="LBV51" s="117"/>
      <c r="LBW51" s="117"/>
      <c r="LBX51" s="117"/>
      <c r="LBY51" s="117"/>
      <c r="LBZ51" s="117"/>
      <c r="LCA51" s="117"/>
      <c r="LCB51" s="117"/>
      <c r="LCC51" s="117"/>
      <c r="LCD51" s="117"/>
      <c r="LCE51" s="117"/>
      <c r="LCF51" s="117"/>
      <c r="LCG51" s="117"/>
      <c r="LCH51" s="117"/>
      <c r="LCI51" s="117"/>
      <c r="LCJ51" s="117"/>
      <c r="LCK51" s="117"/>
      <c r="LCL51" s="117"/>
      <c r="LCM51" s="117"/>
      <c r="LCN51" s="117"/>
      <c r="LCO51" s="117"/>
      <c r="LCP51" s="117"/>
      <c r="LCQ51" s="117"/>
      <c r="LCR51" s="117"/>
      <c r="LCS51" s="117"/>
      <c r="LCT51" s="117"/>
      <c r="LCU51" s="117"/>
      <c r="LCV51" s="117"/>
      <c r="LCW51" s="117"/>
      <c r="LCX51" s="117"/>
      <c r="LCY51" s="117"/>
      <c r="LCZ51" s="117"/>
      <c r="LDA51" s="117"/>
      <c r="LDB51" s="117"/>
      <c r="LDC51" s="117"/>
      <c r="LDD51" s="117"/>
      <c r="LDE51" s="117"/>
      <c r="LDF51" s="117"/>
      <c r="LDG51" s="117"/>
      <c r="LDH51" s="117"/>
      <c r="LDI51" s="117"/>
      <c r="LDJ51" s="117"/>
      <c r="LDK51" s="117"/>
      <c r="LDL51" s="117"/>
      <c r="LDM51" s="117"/>
      <c r="LDN51" s="117"/>
      <c r="LDO51" s="117"/>
      <c r="LDP51" s="117"/>
      <c r="LDQ51" s="117"/>
      <c r="LDR51" s="117"/>
      <c r="LDS51" s="117"/>
      <c r="LDT51" s="117"/>
      <c r="LDU51" s="117"/>
      <c r="LDV51" s="117"/>
      <c r="LDW51" s="117"/>
      <c r="LDX51" s="117"/>
      <c r="LDY51" s="117"/>
      <c r="LDZ51" s="117"/>
      <c r="LEA51" s="117"/>
      <c r="LEB51" s="117"/>
      <c r="LEC51" s="117"/>
      <c r="LED51" s="117"/>
      <c r="LEE51" s="117"/>
      <c r="LEF51" s="117"/>
      <c r="LEG51" s="117"/>
      <c r="LEH51" s="117"/>
      <c r="LEI51" s="117"/>
      <c r="LEJ51" s="117"/>
      <c r="LEK51" s="117"/>
      <c r="LEL51" s="117"/>
      <c r="LEM51" s="117"/>
      <c r="LEN51" s="117"/>
      <c r="LEO51" s="117"/>
      <c r="LEP51" s="117"/>
      <c r="LEQ51" s="117"/>
      <c r="LER51" s="117"/>
      <c r="LES51" s="117"/>
      <c r="LET51" s="117"/>
      <c r="LEU51" s="117"/>
      <c r="LEV51" s="117"/>
      <c r="LEW51" s="117"/>
      <c r="LEX51" s="117"/>
      <c r="LEY51" s="117"/>
      <c r="LEZ51" s="117"/>
      <c r="LFA51" s="117"/>
      <c r="LFB51" s="117"/>
      <c r="LFC51" s="117"/>
      <c r="LFD51" s="117"/>
      <c r="LFE51" s="117"/>
      <c r="LFF51" s="117"/>
      <c r="LFG51" s="117"/>
      <c r="LFH51" s="117"/>
      <c r="LFI51" s="117"/>
      <c r="LFJ51" s="117"/>
      <c r="LFK51" s="117"/>
      <c r="LFL51" s="117"/>
      <c r="LFM51" s="117"/>
      <c r="LFN51" s="117"/>
      <c r="LFO51" s="117"/>
      <c r="LFP51" s="117"/>
      <c r="LFQ51" s="117"/>
      <c r="LFR51" s="117"/>
      <c r="LFS51" s="117"/>
      <c r="LFT51" s="117"/>
      <c r="LFU51" s="117"/>
      <c r="LFV51" s="117"/>
      <c r="LFW51" s="117"/>
      <c r="LFX51" s="117"/>
      <c r="LFY51" s="117"/>
      <c r="LFZ51" s="117"/>
      <c r="LGA51" s="117"/>
      <c r="LGB51" s="117"/>
      <c r="LGC51" s="117"/>
      <c r="LGD51" s="117"/>
      <c r="LGE51" s="117"/>
      <c r="LGF51" s="117"/>
      <c r="LGG51" s="117"/>
      <c r="LGH51" s="117"/>
      <c r="LGI51" s="117"/>
      <c r="LGJ51" s="117"/>
      <c r="LGK51" s="117"/>
      <c r="LGL51" s="117"/>
      <c r="LGM51" s="117"/>
      <c r="LGN51" s="117"/>
      <c r="LGO51" s="117"/>
      <c r="LGP51" s="117"/>
      <c r="LGQ51" s="117"/>
      <c r="LGR51" s="117"/>
      <c r="LGS51" s="117"/>
      <c r="LGT51" s="117"/>
      <c r="LGU51" s="117"/>
      <c r="LGV51" s="117"/>
      <c r="LGW51" s="117"/>
      <c r="LGX51" s="117"/>
      <c r="LGY51" s="117"/>
      <c r="LGZ51" s="117"/>
      <c r="LHA51" s="117"/>
      <c r="LHB51" s="117"/>
      <c r="LHC51" s="117"/>
      <c r="LHD51" s="117"/>
      <c r="LHE51" s="117"/>
      <c r="LHF51" s="117"/>
      <c r="LHG51" s="117"/>
      <c r="LHH51" s="117"/>
      <c r="LHI51" s="117"/>
      <c r="LHJ51" s="117"/>
      <c r="LHK51" s="117"/>
      <c r="LHL51" s="117"/>
      <c r="LHM51" s="117"/>
      <c r="LHN51" s="117"/>
      <c r="LHO51" s="117"/>
      <c r="LHP51" s="117"/>
      <c r="LHQ51" s="117"/>
      <c r="LHR51" s="117"/>
      <c r="LHS51" s="117"/>
      <c r="LHT51" s="117"/>
      <c r="LHU51" s="117"/>
      <c r="LHV51" s="117"/>
      <c r="LHW51" s="117"/>
      <c r="LHX51" s="117"/>
      <c r="LHY51" s="117"/>
      <c r="LHZ51" s="117"/>
      <c r="LIA51" s="117"/>
      <c r="LIB51" s="117"/>
      <c r="LIC51" s="117"/>
      <c r="LID51" s="117"/>
      <c r="LIE51" s="117"/>
      <c r="LIF51" s="117"/>
      <c r="LIG51" s="117"/>
      <c r="LIH51" s="117"/>
      <c r="LII51" s="117"/>
      <c r="LIJ51" s="117"/>
      <c r="LIK51" s="117"/>
      <c r="LIL51" s="117"/>
      <c r="LIM51" s="117"/>
      <c r="LIN51" s="117"/>
      <c r="LIO51" s="117"/>
      <c r="LIP51" s="117"/>
      <c r="LIQ51" s="117"/>
      <c r="LIR51" s="117"/>
      <c r="LIS51" s="117"/>
      <c r="LIT51" s="117"/>
      <c r="LIU51" s="117"/>
      <c r="LIV51" s="117"/>
      <c r="LIW51" s="117"/>
      <c r="LIX51" s="117"/>
      <c r="LIY51" s="117"/>
      <c r="LIZ51" s="117"/>
      <c r="LJA51" s="117"/>
      <c r="LJB51" s="117"/>
      <c r="LJC51" s="117"/>
      <c r="LJD51" s="117"/>
      <c r="LJE51" s="117"/>
      <c r="LJF51" s="117"/>
      <c r="LJG51" s="117"/>
      <c r="LJH51" s="117"/>
      <c r="LJI51" s="117"/>
      <c r="LJJ51" s="117"/>
      <c r="LJK51" s="117"/>
      <c r="LJL51" s="117"/>
      <c r="LJM51" s="117"/>
      <c r="LJN51" s="117"/>
      <c r="LJO51" s="117"/>
      <c r="LJP51" s="117"/>
      <c r="LJQ51" s="117"/>
      <c r="LJR51" s="117"/>
      <c r="LJS51" s="117"/>
      <c r="LJT51" s="117"/>
      <c r="LJU51" s="117"/>
      <c r="LJV51" s="117"/>
      <c r="LJW51" s="117"/>
      <c r="LJX51" s="117"/>
      <c r="LJY51" s="117"/>
      <c r="LJZ51" s="117"/>
      <c r="LKA51" s="117"/>
      <c r="LKB51" s="117"/>
      <c r="LKC51" s="117"/>
      <c r="LKD51" s="117"/>
      <c r="LKE51" s="117"/>
      <c r="LKF51" s="117"/>
      <c r="LKG51" s="117"/>
      <c r="LKH51" s="117"/>
      <c r="LKI51" s="117"/>
      <c r="LKJ51" s="117"/>
      <c r="LKK51" s="117"/>
      <c r="LKL51" s="117"/>
      <c r="LKM51" s="117"/>
      <c r="LKN51" s="117"/>
      <c r="LKO51" s="117"/>
      <c r="LKP51" s="117"/>
      <c r="LKQ51" s="117"/>
      <c r="LKR51" s="117"/>
      <c r="LKS51" s="117"/>
      <c r="LKT51" s="117"/>
      <c r="LKU51" s="117"/>
      <c r="LKV51" s="117"/>
      <c r="LKW51" s="117"/>
      <c r="LKX51" s="117"/>
      <c r="LKY51" s="117"/>
      <c r="LKZ51" s="117"/>
      <c r="LLA51" s="117"/>
      <c r="LLB51" s="117"/>
      <c r="LLC51" s="117"/>
      <c r="LLD51" s="117"/>
      <c r="LLE51" s="117"/>
      <c r="LLF51" s="117"/>
      <c r="LLG51" s="117"/>
      <c r="LLH51" s="117"/>
      <c r="LLI51" s="117"/>
      <c r="LLJ51" s="117"/>
      <c r="LLK51" s="117"/>
      <c r="LLL51" s="117"/>
      <c r="LLM51" s="117"/>
      <c r="LLN51" s="117"/>
      <c r="LLO51" s="117"/>
      <c r="LLP51" s="117"/>
      <c r="LLQ51" s="117"/>
      <c r="LLR51" s="117"/>
      <c r="LLS51" s="117"/>
      <c r="LLT51" s="117"/>
      <c r="LLU51" s="117"/>
      <c r="LLV51" s="117"/>
      <c r="LLW51" s="117"/>
      <c r="LLX51" s="117"/>
      <c r="LLY51" s="117"/>
      <c r="LLZ51" s="117"/>
      <c r="LMA51" s="117"/>
      <c r="LMB51" s="117"/>
      <c r="LMC51" s="117"/>
      <c r="LMD51" s="117"/>
      <c r="LME51" s="117"/>
      <c r="LMF51" s="117"/>
      <c r="LMG51" s="117"/>
      <c r="LMH51" s="117"/>
      <c r="LMI51" s="117"/>
      <c r="LMJ51" s="117"/>
      <c r="LMK51" s="117"/>
      <c r="LML51" s="117"/>
      <c r="LMM51" s="117"/>
      <c r="LMN51" s="117"/>
      <c r="LMO51" s="117"/>
      <c r="LMP51" s="117"/>
      <c r="LMQ51" s="117"/>
      <c r="LMR51" s="117"/>
      <c r="LMS51" s="117"/>
      <c r="LMT51" s="117"/>
      <c r="LMU51" s="117"/>
      <c r="LMV51" s="117"/>
      <c r="LMW51" s="117"/>
      <c r="LMX51" s="117"/>
      <c r="LMY51" s="117"/>
      <c r="LMZ51" s="117"/>
      <c r="LNA51" s="117"/>
      <c r="LNB51" s="117"/>
      <c r="LNC51" s="117"/>
      <c r="LND51" s="117"/>
      <c r="LNE51" s="117"/>
      <c r="LNF51" s="117"/>
      <c r="LNG51" s="117"/>
      <c r="LNH51" s="117"/>
      <c r="LNI51" s="117"/>
      <c r="LNJ51" s="117"/>
      <c r="LNK51" s="117"/>
      <c r="LNL51" s="117"/>
      <c r="LNM51" s="117"/>
      <c r="LNN51" s="117"/>
      <c r="LNO51" s="117"/>
      <c r="LNP51" s="117"/>
      <c r="LNQ51" s="117"/>
      <c r="LNR51" s="117"/>
      <c r="LNS51" s="117"/>
      <c r="LNT51" s="117"/>
      <c r="LNU51" s="117"/>
      <c r="LNV51" s="117"/>
      <c r="LNW51" s="117"/>
      <c r="LNX51" s="117"/>
      <c r="LNY51" s="117"/>
      <c r="LNZ51" s="117"/>
      <c r="LOA51" s="117"/>
      <c r="LOB51" s="117"/>
      <c r="LOC51" s="117"/>
      <c r="LOD51" s="117"/>
      <c r="LOE51" s="117"/>
      <c r="LOF51" s="117"/>
      <c r="LOG51" s="117"/>
      <c r="LOH51" s="117"/>
      <c r="LOI51" s="117"/>
      <c r="LOJ51" s="117"/>
      <c r="LOK51" s="117"/>
      <c r="LOL51" s="117"/>
      <c r="LOM51" s="117"/>
      <c r="LON51" s="117"/>
      <c r="LOO51" s="117"/>
      <c r="LOP51" s="117"/>
      <c r="LOQ51" s="117"/>
      <c r="LOR51" s="117"/>
      <c r="LOS51" s="117"/>
      <c r="LOT51" s="117"/>
      <c r="LOU51" s="117"/>
      <c r="LOV51" s="117"/>
      <c r="LOW51" s="117"/>
      <c r="LOX51" s="117"/>
      <c r="LOY51" s="117"/>
      <c r="LOZ51" s="117"/>
      <c r="LPA51" s="117"/>
      <c r="LPB51" s="117"/>
      <c r="LPC51" s="117"/>
      <c r="LPD51" s="117"/>
      <c r="LPE51" s="117"/>
      <c r="LPF51" s="117"/>
      <c r="LPG51" s="117"/>
      <c r="LPH51" s="117"/>
      <c r="LPI51" s="117"/>
      <c r="LPJ51" s="117"/>
      <c r="LPK51" s="117"/>
      <c r="LPL51" s="117"/>
      <c r="LPM51" s="117"/>
      <c r="LPN51" s="117"/>
      <c r="LPO51" s="117"/>
      <c r="LPP51" s="117"/>
      <c r="LPQ51" s="117"/>
      <c r="LPR51" s="117"/>
      <c r="LPS51" s="117"/>
      <c r="LPT51" s="117"/>
      <c r="LPU51" s="117"/>
      <c r="LPV51" s="117"/>
      <c r="LPW51" s="117"/>
      <c r="LPX51" s="117"/>
      <c r="LPY51" s="117"/>
      <c r="LPZ51" s="117"/>
      <c r="LQA51" s="117"/>
      <c r="LQB51" s="117"/>
      <c r="LQC51" s="117"/>
      <c r="LQD51" s="117"/>
      <c r="LQE51" s="117"/>
      <c r="LQF51" s="117"/>
      <c r="LQG51" s="117"/>
      <c r="LQH51" s="117"/>
      <c r="LQI51" s="117"/>
      <c r="LQJ51" s="117"/>
      <c r="LQK51" s="117"/>
      <c r="LQL51" s="117"/>
      <c r="LQM51" s="117"/>
      <c r="LQN51" s="117"/>
      <c r="LQO51" s="117"/>
      <c r="LQP51" s="117"/>
      <c r="LQQ51" s="117"/>
      <c r="LQR51" s="117"/>
      <c r="LQS51" s="117"/>
      <c r="LQT51" s="117"/>
      <c r="LQU51" s="117"/>
      <c r="LQV51" s="117"/>
      <c r="LQW51" s="117"/>
      <c r="LQX51" s="117"/>
      <c r="LQY51" s="117"/>
      <c r="LQZ51" s="117"/>
      <c r="LRA51" s="117"/>
      <c r="LRB51" s="117"/>
      <c r="LRC51" s="117"/>
      <c r="LRD51" s="117"/>
      <c r="LRE51" s="117"/>
      <c r="LRF51" s="117"/>
      <c r="LRG51" s="117"/>
      <c r="LRH51" s="117"/>
      <c r="LRI51" s="117"/>
      <c r="LRJ51" s="117"/>
      <c r="LRK51" s="117"/>
      <c r="LRL51" s="117"/>
      <c r="LRM51" s="117"/>
      <c r="LRN51" s="117"/>
      <c r="LRO51" s="117"/>
      <c r="LRP51" s="117"/>
      <c r="LRQ51" s="117"/>
      <c r="LRR51" s="117"/>
      <c r="LRS51" s="117"/>
      <c r="LRT51" s="117"/>
      <c r="LRU51" s="117"/>
      <c r="LRV51" s="117"/>
      <c r="LRW51" s="117"/>
      <c r="LRX51" s="117"/>
      <c r="LRY51" s="117"/>
      <c r="LRZ51" s="117"/>
      <c r="LSA51" s="117"/>
      <c r="LSB51" s="117"/>
      <c r="LSC51" s="117"/>
      <c r="LSD51" s="117"/>
      <c r="LSE51" s="117"/>
      <c r="LSF51" s="117"/>
      <c r="LSG51" s="117"/>
      <c r="LSH51" s="117"/>
      <c r="LSI51" s="117"/>
      <c r="LSJ51" s="117"/>
      <c r="LSK51" s="117"/>
      <c r="LSL51" s="117"/>
      <c r="LSM51" s="117"/>
      <c r="LSN51" s="117"/>
      <c r="LSO51" s="117"/>
      <c r="LSP51" s="117"/>
      <c r="LSQ51" s="117"/>
      <c r="LSR51" s="117"/>
      <c r="LSS51" s="117"/>
      <c r="LST51" s="117"/>
      <c r="LSU51" s="117"/>
      <c r="LSV51" s="117"/>
      <c r="LSW51" s="117"/>
      <c r="LSX51" s="117"/>
      <c r="LSY51" s="117"/>
      <c r="LSZ51" s="117"/>
      <c r="LTA51" s="117"/>
      <c r="LTB51" s="117"/>
      <c r="LTC51" s="117"/>
      <c r="LTD51" s="117"/>
      <c r="LTE51" s="117"/>
      <c r="LTF51" s="117"/>
      <c r="LTG51" s="117"/>
      <c r="LTH51" s="117"/>
      <c r="LTI51" s="117"/>
      <c r="LTJ51" s="117"/>
      <c r="LTK51" s="117"/>
      <c r="LTL51" s="117"/>
      <c r="LTM51" s="117"/>
      <c r="LTN51" s="117"/>
      <c r="LTO51" s="117"/>
      <c r="LTP51" s="117"/>
      <c r="LTQ51" s="117"/>
      <c r="LTR51" s="117"/>
      <c r="LTS51" s="117"/>
      <c r="LTT51" s="117"/>
      <c r="LTU51" s="117"/>
      <c r="LTV51" s="117"/>
      <c r="LTW51" s="117"/>
      <c r="LTX51" s="117"/>
      <c r="LTY51" s="117"/>
      <c r="LTZ51" s="117"/>
      <c r="LUA51" s="117"/>
      <c r="LUB51" s="117"/>
      <c r="LUC51" s="117"/>
      <c r="LUD51" s="117"/>
      <c r="LUE51" s="117"/>
      <c r="LUF51" s="117"/>
      <c r="LUG51" s="117"/>
      <c r="LUH51" s="117"/>
      <c r="LUI51" s="117"/>
      <c r="LUJ51" s="117"/>
      <c r="LUK51" s="117"/>
      <c r="LUL51" s="117"/>
      <c r="LUM51" s="117"/>
      <c r="LUN51" s="117"/>
      <c r="LUO51" s="117"/>
      <c r="LUP51" s="117"/>
      <c r="LUQ51" s="117"/>
      <c r="LUR51" s="117"/>
      <c r="LUS51" s="117"/>
      <c r="LUT51" s="117"/>
      <c r="LUU51" s="117"/>
      <c r="LUV51" s="117"/>
      <c r="LUW51" s="117"/>
      <c r="LUX51" s="117"/>
      <c r="LUY51" s="117"/>
      <c r="LUZ51" s="117"/>
      <c r="LVA51" s="117"/>
      <c r="LVB51" s="117"/>
      <c r="LVC51" s="117"/>
      <c r="LVD51" s="117"/>
      <c r="LVE51" s="117"/>
      <c r="LVF51" s="117"/>
      <c r="LVG51" s="117"/>
      <c r="LVH51" s="117"/>
      <c r="LVI51" s="117"/>
      <c r="LVJ51" s="117"/>
      <c r="LVK51" s="117"/>
      <c r="LVL51" s="117"/>
      <c r="LVM51" s="117"/>
      <c r="LVN51" s="117"/>
      <c r="LVO51" s="117"/>
      <c r="LVP51" s="117"/>
      <c r="LVQ51" s="117"/>
      <c r="LVR51" s="117"/>
      <c r="LVS51" s="117"/>
      <c r="LVT51" s="117"/>
      <c r="LVU51" s="117"/>
      <c r="LVV51" s="117"/>
      <c r="LVW51" s="117"/>
      <c r="LVX51" s="117"/>
      <c r="LVY51" s="117"/>
      <c r="LVZ51" s="117"/>
      <c r="LWA51" s="117"/>
      <c r="LWB51" s="117"/>
      <c r="LWC51" s="117"/>
      <c r="LWD51" s="117"/>
      <c r="LWE51" s="117"/>
      <c r="LWF51" s="117"/>
      <c r="LWG51" s="117"/>
      <c r="LWH51" s="117"/>
      <c r="LWI51" s="117"/>
      <c r="LWJ51" s="117"/>
      <c r="LWK51" s="117"/>
      <c r="LWL51" s="117"/>
      <c r="LWM51" s="117"/>
      <c r="LWN51" s="117"/>
      <c r="LWO51" s="117"/>
      <c r="LWP51" s="117"/>
      <c r="LWQ51" s="117"/>
      <c r="LWR51" s="117"/>
      <c r="LWS51" s="117"/>
      <c r="LWT51" s="117"/>
      <c r="LWU51" s="117"/>
      <c r="LWV51" s="117"/>
      <c r="LWW51" s="117"/>
      <c r="LWX51" s="117"/>
      <c r="LWY51" s="117"/>
      <c r="LWZ51" s="117"/>
      <c r="LXA51" s="117"/>
      <c r="LXB51" s="117"/>
      <c r="LXC51" s="117"/>
      <c r="LXD51" s="117"/>
      <c r="LXE51" s="117"/>
      <c r="LXF51" s="117"/>
      <c r="LXG51" s="117"/>
      <c r="LXH51" s="117"/>
      <c r="LXI51" s="117"/>
      <c r="LXJ51" s="117"/>
      <c r="LXK51" s="117"/>
      <c r="LXL51" s="117"/>
      <c r="LXM51" s="117"/>
      <c r="LXN51" s="117"/>
      <c r="LXO51" s="117"/>
      <c r="LXP51" s="117"/>
      <c r="LXQ51" s="117"/>
      <c r="LXR51" s="117"/>
      <c r="LXS51" s="117"/>
      <c r="LXT51" s="117"/>
      <c r="LXU51" s="117"/>
      <c r="LXV51" s="117"/>
      <c r="LXW51" s="117"/>
      <c r="LXX51" s="117"/>
      <c r="LXY51" s="117"/>
      <c r="LXZ51" s="117"/>
      <c r="LYA51" s="117"/>
      <c r="LYB51" s="117"/>
      <c r="LYC51" s="117"/>
      <c r="LYD51" s="117"/>
      <c r="LYE51" s="117"/>
      <c r="LYF51" s="117"/>
      <c r="LYG51" s="117"/>
      <c r="LYH51" s="117"/>
      <c r="LYI51" s="117"/>
      <c r="LYJ51" s="117"/>
      <c r="LYK51" s="117"/>
      <c r="LYL51" s="117"/>
      <c r="LYM51" s="117"/>
      <c r="LYN51" s="117"/>
      <c r="LYO51" s="117"/>
      <c r="LYP51" s="117"/>
      <c r="LYQ51" s="117"/>
      <c r="LYR51" s="117"/>
      <c r="LYS51" s="117"/>
      <c r="LYT51" s="117"/>
      <c r="LYU51" s="117"/>
      <c r="LYV51" s="117"/>
      <c r="LYW51" s="117"/>
      <c r="LYX51" s="117"/>
      <c r="LYY51" s="117"/>
      <c r="LYZ51" s="117"/>
      <c r="LZA51" s="117"/>
      <c r="LZB51" s="117"/>
      <c r="LZC51" s="117"/>
      <c r="LZD51" s="117"/>
      <c r="LZE51" s="117"/>
      <c r="LZF51" s="117"/>
      <c r="LZG51" s="117"/>
      <c r="LZH51" s="117"/>
      <c r="LZI51" s="117"/>
      <c r="LZJ51" s="117"/>
      <c r="LZK51" s="117"/>
      <c r="LZL51" s="117"/>
      <c r="LZM51" s="117"/>
      <c r="LZN51" s="117"/>
      <c r="LZO51" s="117"/>
      <c r="LZP51" s="117"/>
      <c r="LZQ51" s="117"/>
      <c r="LZR51" s="117"/>
      <c r="LZS51" s="117"/>
      <c r="LZT51" s="117"/>
      <c r="LZU51" s="117"/>
      <c r="LZV51" s="117"/>
      <c r="LZW51" s="117"/>
      <c r="LZX51" s="117"/>
      <c r="LZY51" s="117"/>
      <c r="LZZ51" s="117"/>
      <c r="MAA51" s="117"/>
      <c r="MAB51" s="117"/>
      <c r="MAC51" s="117"/>
      <c r="MAD51" s="117"/>
      <c r="MAE51" s="117"/>
      <c r="MAF51" s="117"/>
      <c r="MAG51" s="117"/>
      <c r="MAH51" s="117"/>
      <c r="MAI51" s="117"/>
      <c r="MAJ51" s="117"/>
      <c r="MAK51" s="117"/>
      <c r="MAL51" s="117"/>
      <c r="MAM51" s="117"/>
      <c r="MAN51" s="117"/>
      <c r="MAO51" s="117"/>
      <c r="MAP51" s="117"/>
      <c r="MAQ51" s="117"/>
      <c r="MAR51" s="117"/>
      <c r="MAS51" s="117"/>
      <c r="MAT51" s="117"/>
      <c r="MAU51" s="117"/>
      <c r="MAV51" s="117"/>
      <c r="MAW51" s="117"/>
      <c r="MAX51" s="117"/>
      <c r="MAY51" s="117"/>
      <c r="MAZ51" s="117"/>
      <c r="MBA51" s="117"/>
      <c r="MBB51" s="117"/>
      <c r="MBC51" s="117"/>
      <c r="MBD51" s="117"/>
      <c r="MBE51" s="117"/>
      <c r="MBF51" s="117"/>
      <c r="MBG51" s="117"/>
      <c r="MBH51" s="117"/>
      <c r="MBI51" s="117"/>
      <c r="MBJ51" s="117"/>
      <c r="MBK51" s="117"/>
      <c r="MBL51" s="117"/>
      <c r="MBM51" s="117"/>
      <c r="MBN51" s="117"/>
      <c r="MBO51" s="117"/>
      <c r="MBP51" s="117"/>
      <c r="MBQ51" s="117"/>
      <c r="MBR51" s="117"/>
      <c r="MBS51" s="117"/>
      <c r="MBT51" s="117"/>
      <c r="MBU51" s="117"/>
      <c r="MBV51" s="117"/>
      <c r="MBW51" s="117"/>
      <c r="MBX51" s="117"/>
      <c r="MBY51" s="117"/>
      <c r="MBZ51" s="117"/>
      <c r="MCA51" s="117"/>
      <c r="MCB51" s="117"/>
      <c r="MCC51" s="117"/>
      <c r="MCD51" s="117"/>
      <c r="MCE51" s="117"/>
      <c r="MCF51" s="117"/>
      <c r="MCG51" s="117"/>
      <c r="MCH51" s="117"/>
      <c r="MCI51" s="117"/>
      <c r="MCJ51" s="117"/>
      <c r="MCK51" s="117"/>
      <c r="MCL51" s="117"/>
      <c r="MCM51" s="117"/>
      <c r="MCN51" s="117"/>
      <c r="MCO51" s="117"/>
      <c r="MCP51" s="117"/>
      <c r="MCQ51" s="117"/>
      <c r="MCR51" s="117"/>
      <c r="MCS51" s="117"/>
      <c r="MCT51" s="117"/>
      <c r="MCU51" s="117"/>
      <c r="MCV51" s="117"/>
      <c r="MCW51" s="117"/>
      <c r="MCX51" s="117"/>
      <c r="MCY51" s="117"/>
      <c r="MCZ51" s="117"/>
      <c r="MDA51" s="117"/>
      <c r="MDB51" s="117"/>
      <c r="MDC51" s="117"/>
      <c r="MDD51" s="117"/>
      <c r="MDE51" s="117"/>
      <c r="MDF51" s="117"/>
      <c r="MDG51" s="117"/>
      <c r="MDH51" s="117"/>
      <c r="MDI51" s="117"/>
      <c r="MDJ51" s="117"/>
      <c r="MDK51" s="117"/>
      <c r="MDL51" s="117"/>
      <c r="MDM51" s="117"/>
      <c r="MDN51" s="117"/>
      <c r="MDO51" s="117"/>
      <c r="MDP51" s="117"/>
      <c r="MDQ51" s="117"/>
      <c r="MDR51" s="117"/>
      <c r="MDS51" s="117"/>
      <c r="MDT51" s="117"/>
      <c r="MDU51" s="117"/>
      <c r="MDV51" s="117"/>
      <c r="MDW51" s="117"/>
      <c r="MDX51" s="117"/>
      <c r="MDY51" s="117"/>
      <c r="MDZ51" s="117"/>
      <c r="MEA51" s="117"/>
      <c r="MEB51" s="117"/>
      <c r="MEC51" s="117"/>
      <c r="MED51" s="117"/>
      <c r="MEE51" s="117"/>
      <c r="MEF51" s="117"/>
      <c r="MEG51" s="117"/>
      <c r="MEH51" s="117"/>
      <c r="MEI51" s="117"/>
      <c r="MEJ51" s="117"/>
      <c r="MEK51" s="117"/>
      <c r="MEL51" s="117"/>
      <c r="MEM51" s="117"/>
      <c r="MEN51" s="117"/>
      <c r="MEO51" s="117"/>
      <c r="MEP51" s="117"/>
      <c r="MEQ51" s="117"/>
      <c r="MER51" s="117"/>
      <c r="MES51" s="117"/>
      <c r="MET51" s="117"/>
      <c r="MEU51" s="117"/>
      <c r="MEV51" s="117"/>
      <c r="MEW51" s="117"/>
      <c r="MEX51" s="117"/>
      <c r="MEY51" s="117"/>
      <c r="MEZ51" s="117"/>
      <c r="MFA51" s="117"/>
      <c r="MFB51" s="117"/>
      <c r="MFC51" s="117"/>
      <c r="MFD51" s="117"/>
      <c r="MFE51" s="117"/>
      <c r="MFF51" s="117"/>
      <c r="MFG51" s="117"/>
      <c r="MFH51" s="117"/>
      <c r="MFI51" s="117"/>
      <c r="MFJ51" s="117"/>
      <c r="MFK51" s="117"/>
      <c r="MFL51" s="117"/>
      <c r="MFM51" s="117"/>
      <c r="MFN51" s="117"/>
      <c r="MFO51" s="117"/>
      <c r="MFP51" s="117"/>
      <c r="MFQ51" s="117"/>
      <c r="MFR51" s="117"/>
      <c r="MFS51" s="117"/>
      <c r="MFT51" s="117"/>
      <c r="MFU51" s="117"/>
      <c r="MFV51" s="117"/>
      <c r="MFW51" s="117"/>
      <c r="MFX51" s="117"/>
      <c r="MFY51" s="117"/>
      <c r="MFZ51" s="117"/>
      <c r="MGA51" s="117"/>
      <c r="MGB51" s="117"/>
      <c r="MGC51" s="117"/>
      <c r="MGD51" s="117"/>
      <c r="MGE51" s="117"/>
      <c r="MGF51" s="117"/>
      <c r="MGG51" s="117"/>
      <c r="MGH51" s="117"/>
      <c r="MGI51" s="117"/>
      <c r="MGJ51" s="117"/>
      <c r="MGK51" s="117"/>
      <c r="MGL51" s="117"/>
      <c r="MGM51" s="117"/>
      <c r="MGN51" s="117"/>
      <c r="MGO51" s="117"/>
      <c r="MGP51" s="117"/>
      <c r="MGQ51" s="117"/>
      <c r="MGR51" s="117"/>
      <c r="MGS51" s="117"/>
      <c r="MGT51" s="117"/>
      <c r="MGU51" s="117"/>
      <c r="MGV51" s="117"/>
      <c r="MGW51" s="117"/>
      <c r="MGX51" s="117"/>
      <c r="MGY51" s="117"/>
      <c r="MGZ51" s="117"/>
      <c r="MHA51" s="117"/>
      <c r="MHB51" s="117"/>
      <c r="MHC51" s="117"/>
      <c r="MHD51" s="117"/>
      <c r="MHE51" s="117"/>
      <c r="MHF51" s="117"/>
      <c r="MHG51" s="117"/>
      <c r="MHH51" s="117"/>
      <c r="MHI51" s="117"/>
      <c r="MHJ51" s="117"/>
      <c r="MHK51" s="117"/>
      <c r="MHL51" s="117"/>
      <c r="MHM51" s="117"/>
      <c r="MHN51" s="117"/>
      <c r="MHO51" s="117"/>
      <c r="MHP51" s="117"/>
      <c r="MHQ51" s="117"/>
      <c r="MHR51" s="117"/>
      <c r="MHS51" s="117"/>
      <c r="MHT51" s="117"/>
      <c r="MHU51" s="117"/>
      <c r="MHV51" s="117"/>
      <c r="MHW51" s="117"/>
      <c r="MHX51" s="117"/>
      <c r="MHY51" s="117"/>
      <c r="MHZ51" s="117"/>
      <c r="MIA51" s="117"/>
      <c r="MIB51" s="117"/>
      <c r="MIC51" s="117"/>
      <c r="MID51" s="117"/>
      <c r="MIE51" s="117"/>
      <c r="MIF51" s="117"/>
      <c r="MIG51" s="117"/>
      <c r="MIH51" s="117"/>
      <c r="MII51" s="117"/>
      <c r="MIJ51" s="117"/>
      <c r="MIK51" s="117"/>
      <c r="MIL51" s="117"/>
      <c r="MIM51" s="117"/>
      <c r="MIN51" s="117"/>
      <c r="MIO51" s="117"/>
      <c r="MIP51" s="117"/>
      <c r="MIQ51" s="117"/>
      <c r="MIR51" s="117"/>
      <c r="MIS51" s="117"/>
      <c r="MIT51" s="117"/>
      <c r="MIU51" s="117"/>
      <c r="MIV51" s="117"/>
      <c r="MIW51" s="117"/>
      <c r="MIX51" s="117"/>
      <c r="MIY51" s="117"/>
      <c r="MIZ51" s="117"/>
      <c r="MJA51" s="117"/>
      <c r="MJB51" s="117"/>
      <c r="MJC51" s="117"/>
      <c r="MJD51" s="117"/>
      <c r="MJE51" s="117"/>
      <c r="MJF51" s="117"/>
      <c r="MJG51" s="117"/>
      <c r="MJH51" s="117"/>
      <c r="MJI51" s="117"/>
      <c r="MJJ51" s="117"/>
      <c r="MJK51" s="117"/>
      <c r="MJL51" s="117"/>
      <c r="MJM51" s="117"/>
      <c r="MJN51" s="117"/>
      <c r="MJO51" s="117"/>
      <c r="MJP51" s="117"/>
      <c r="MJQ51" s="117"/>
      <c r="MJR51" s="117"/>
      <c r="MJS51" s="117"/>
      <c r="MJT51" s="117"/>
      <c r="MJU51" s="117"/>
      <c r="MJV51" s="117"/>
      <c r="MJW51" s="117"/>
      <c r="MJX51" s="117"/>
      <c r="MJY51" s="117"/>
      <c r="MJZ51" s="117"/>
      <c r="MKA51" s="117"/>
      <c r="MKB51" s="117"/>
      <c r="MKC51" s="117"/>
      <c r="MKD51" s="117"/>
      <c r="MKE51" s="117"/>
      <c r="MKF51" s="117"/>
      <c r="MKG51" s="117"/>
      <c r="MKH51" s="117"/>
      <c r="MKI51" s="117"/>
      <c r="MKJ51" s="117"/>
      <c r="MKK51" s="117"/>
      <c r="MKL51" s="117"/>
      <c r="MKM51" s="117"/>
      <c r="MKN51" s="117"/>
      <c r="MKO51" s="117"/>
      <c r="MKP51" s="117"/>
      <c r="MKQ51" s="117"/>
      <c r="MKR51" s="117"/>
      <c r="MKS51" s="117"/>
      <c r="MKT51" s="117"/>
      <c r="MKU51" s="117"/>
      <c r="MKV51" s="117"/>
      <c r="MKW51" s="117"/>
      <c r="MKX51" s="117"/>
      <c r="MKY51" s="117"/>
      <c r="MKZ51" s="117"/>
      <c r="MLA51" s="117"/>
      <c r="MLB51" s="117"/>
      <c r="MLC51" s="117"/>
      <c r="MLD51" s="117"/>
      <c r="MLE51" s="117"/>
      <c r="MLF51" s="117"/>
      <c r="MLG51" s="117"/>
      <c r="MLH51" s="117"/>
      <c r="MLI51" s="117"/>
      <c r="MLJ51" s="117"/>
      <c r="MLK51" s="117"/>
      <c r="MLL51" s="117"/>
      <c r="MLM51" s="117"/>
      <c r="MLN51" s="117"/>
      <c r="MLO51" s="117"/>
      <c r="MLP51" s="117"/>
      <c r="MLQ51" s="117"/>
      <c r="MLR51" s="117"/>
      <c r="MLS51" s="117"/>
      <c r="MLT51" s="117"/>
      <c r="MLU51" s="117"/>
      <c r="MLV51" s="117"/>
      <c r="MLW51" s="117"/>
      <c r="MLX51" s="117"/>
      <c r="MLY51" s="117"/>
      <c r="MLZ51" s="117"/>
      <c r="MMA51" s="117"/>
      <c r="MMB51" s="117"/>
      <c r="MMC51" s="117"/>
      <c r="MMD51" s="117"/>
      <c r="MME51" s="117"/>
      <c r="MMF51" s="117"/>
      <c r="MMG51" s="117"/>
      <c r="MMH51" s="117"/>
      <c r="MMI51" s="117"/>
      <c r="MMJ51" s="117"/>
      <c r="MMK51" s="117"/>
      <c r="MML51" s="117"/>
      <c r="MMM51" s="117"/>
      <c r="MMN51" s="117"/>
      <c r="MMO51" s="117"/>
      <c r="MMP51" s="117"/>
      <c r="MMQ51" s="117"/>
      <c r="MMR51" s="117"/>
      <c r="MMS51" s="117"/>
      <c r="MMT51" s="117"/>
      <c r="MMU51" s="117"/>
      <c r="MMV51" s="117"/>
      <c r="MMW51" s="117"/>
      <c r="MMX51" s="117"/>
      <c r="MMY51" s="117"/>
      <c r="MMZ51" s="117"/>
      <c r="MNA51" s="117"/>
      <c r="MNB51" s="117"/>
      <c r="MNC51" s="117"/>
      <c r="MND51" s="117"/>
      <c r="MNE51" s="117"/>
      <c r="MNF51" s="117"/>
      <c r="MNG51" s="117"/>
      <c r="MNH51" s="117"/>
      <c r="MNI51" s="117"/>
      <c r="MNJ51" s="117"/>
      <c r="MNK51" s="117"/>
      <c r="MNL51" s="117"/>
      <c r="MNM51" s="117"/>
      <c r="MNN51" s="117"/>
      <c r="MNO51" s="117"/>
      <c r="MNP51" s="117"/>
      <c r="MNQ51" s="117"/>
      <c r="MNR51" s="117"/>
      <c r="MNS51" s="117"/>
      <c r="MNT51" s="117"/>
      <c r="MNU51" s="117"/>
      <c r="MNV51" s="117"/>
      <c r="MNW51" s="117"/>
      <c r="MNX51" s="117"/>
      <c r="MNY51" s="117"/>
      <c r="MNZ51" s="117"/>
      <c r="MOA51" s="117"/>
      <c r="MOB51" s="117"/>
      <c r="MOC51" s="117"/>
      <c r="MOD51" s="117"/>
      <c r="MOE51" s="117"/>
      <c r="MOF51" s="117"/>
      <c r="MOG51" s="117"/>
      <c r="MOH51" s="117"/>
      <c r="MOI51" s="117"/>
      <c r="MOJ51" s="117"/>
      <c r="MOK51" s="117"/>
      <c r="MOL51" s="117"/>
      <c r="MOM51" s="117"/>
      <c r="MON51" s="117"/>
      <c r="MOO51" s="117"/>
      <c r="MOP51" s="117"/>
      <c r="MOQ51" s="117"/>
      <c r="MOR51" s="117"/>
      <c r="MOS51" s="117"/>
      <c r="MOT51" s="117"/>
      <c r="MOU51" s="117"/>
      <c r="MOV51" s="117"/>
      <c r="MOW51" s="117"/>
      <c r="MOX51" s="117"/>
      <c r="MOY51" s="117"/>
      <c r="MOZ51" s="117"/>
      <c r="MPA51" s="117"/>
      <c r="MPB51" s="117"/>
      <c r="MPC51" s="117"/>
      <c r="MPD51" s="117"/>
      <c r="MPE51" s="117"/>
      <c r="MPF51" s="117"/>
      <c r="MPG51" s="117"/>
      <c r="MPH51" s="117"/>
      <c r="MPI51" s="117"/>
      <c r="MPJ51" s="117"/>
      <c r="MPK51" s="117"/>
      <c r="MPL51" s="117"/>
      <c r="MPM51" s="117"/>
      <c r="MPN51" s="117"/>
      <c r="MPO51" s="117"/>
      <c r="MPP51" s="117"/>
      <c r="MPQ51" s="117"/>
      <c r="MPR51" s="117"/>
      <c r="MPS51" s="117"/>
      <c r="MPT51" s="117"/>
      <c r="MPU51" s="117"/>
      <c r="MPV51" s="117"/>
      <c r="MPW51" s="117"/>
      <c r="MPX51" s="117"/>
      <c r="MPY51" s="117"/>
      <c r="MPZ51" s="117"/>
      <c r="MQA51" s="117"/>
      <c r="MQB51" s="117"/>
      <c r="MQC51" s="117"/>
      <c r="MQD51" s="117"/>
      <c r="MQE51" s="117"/>
      <c r="MQF51" s="117"/>
      <c r="MQG51" s="117"/>
      <c r="MQH51" s="117"/>
      <c r="MQI51" s="117"/>
      <c r="MQJ51" s="117"/>
      <c r="MQK51" s="117"/>
      <c r="MQL51" s="117"/>
      <c r="MQM51" s="117"/>
      <c r="MQN51" s="117"/>
      <c r="MQO51" s="117"/>
      <c r="MQP51" s="117"/>
      <c r="MQQ51" s="117"/>
      <c r="MQR51" s="117"/>
      <c r="MQS51" s="117"/>
      <c r="MQT51" s="117"/>
      <c r="MQU51" s="117"/>
      <c r="MQV51" s="117"/>
      <c r="MQW51" s="117"/>
      <c r="MQX51" s="117"/>
      <c r="MQY51" s="117"/>
      <c r="MQZ51" s="117"/>
      <c r="MRA51" s="117"/>
      <c r="MRB51" s="117"/>
      <c r="MRC51" s="117"/>
      <c r="MRD51" s="117"/>
      <c r="MRE51" s="117"/>
      <c r="MRF51" s="117"/>
      <c r="MRG51" s="117"/>
      <c r="MRH51" s="117"/>
      <c r="MRI51" s="117"/>
      <c r="MRJ51" s="117"/>
      <c r="MRK51" s="117"/>
      <c r="MRL51" s="117"/>
      <c r="MRM51" s="117"/>
      <c r="MRN51" s="117"/>
      <c r="MRO51" s="117"/>
      <c r="MRP51" s="117"/>
      <c r="MRQ51" s="117"/>
      <c r="MRR51" s="117"/>
      <c r="MRS51" s="117"/>
      <c r="MRT51" s="117"/>
      <c r="MRU51" s="117"/>
      <c r="MRV51" s="117"/>
      <c r="MRW51" s="117"/>
      <c r="MRX51" s="117"/>
      <c r="MRY51" s="117"/>
      <c r="MRZ51" s="117"/>
      <c r="MSA51" s="117"/>
      <c r="MSB51" s="117"/>
      <c r="MSC51" s="117"/>
      <c r="MSD51" s="117"/>
      <c r="MSE51" s="117"/>
      <c r="MSF51" s="117"/>
      <c r="MSG51" s="117"/>
      <c r="MSH51" s="117"/>
      <c r="MSI51" s="117"/>
      <c r="MSJ51" s="117"/>
      <c r="MSK51" s="117"/>
      <c r="MSL51" s="117"/>
      <c r="MSM51" s="117"/>
      <c r="MSN51" s="117"/>
      <c r="MSO51" s="117"/>
      <c r="MSP51" s="117"/>
      <c r="MSQ51" s="117"/>
      <c r="MSR51" s="117"/>
      <c r="MSS51" s="117"/>
      <c r="MST51" s="117"/>
      <c r="MSU51" s="117"/>
      <c r="MSV51" s="117"/>
      <c r="MSW51" s="117"/>
      <c r="MSX51" s="117"/>
      <c r="MSY51" s="117"/>
      <c r="MSZ51" s="117"/>
      <c r="MTA51" s="117"/>
      <c r="MTB51" s="117"/>
      <c r="MTC51" s="117"/>
      <c r="MTD51" s="117"/>
      <c r="MTE51" s="117"/>
      <c r="MTF51" s="117"/>
      <c r="MTG51" s="117"/>
      <c r="MTH51" s="117"/>
      <c r="MTI51" s="117"/>
      <c r="MTJ51" s="117"/>
      <c r="MTK51" s="117"/>
      <c r="MTL51" s="117"/>
      <c r="MTM51" s="117"/>
      <c r="MTN51" s="117"/>
      <c r="MTO51" s="117"/>
      <c r="MTP51" s="117"/>
      <c r="MTQ51" s="117"/>
      <c r="MTR51" s="117"/>
      <c r="MTS51" s="117"/>
      <c r="MTT51" s="117"/>
      <c r="MTU51" s="117"/>
      <c r="MTV51" s="117"/>
      <c r="MTW51" s="117"/>
      <c r="MTX51" s="117"/>
      <c r="MTY51" s="117"/>
      <c r="MTZ51" s="117"/>
      <c r="MUA51" s="117"/>
      <c r="MUB51" s="117"/>
      <c r="MUC51" s="117"/>
      <c r="MUD51" s="117"/>
      <c r="MUE51" s="117"/>
      <c r="MUF51" s="117"/>
      <c r="MUG51" s="117"/>
      <c r="MUH51" s="117"/>
      <c r="MUI51" s="117"/>
      <c r="MUJ51" s="117"/>
      <c r="MUK51" s="117"/>
      <c r="MUL51" s="117"/>
      <c r="MUM51" s="117"/>
      <c r="MUN51" s="117"/>
      <c r="MUO51" s="117"/>
      <c r="MUP51" s="117"/>
      <c r="MUQ51" s="117"/>
      <c r="MUR51" s="117"/>
      <c r="MUS51" s="117"/>
      <c r="MUT51" s="117"/>
      <c r="MUU51" s="117"/>
      <c r="MUV51" s="117"/>
      <c r="MUW51" s="117"/>
      <c r="MUX51" s="117"/>
      <c r="MUY51" s="117"/>
      <c r="MUZ51" s="117"/>
      <c r="MVA51" s="117"/>
      <c r="MVB51" s="117"/>
      <c r="MVC51" s="117"/>
      <c r="MVD51" s="117"/>
      <c r="MVE51" s="117"/>
      <c r="MVF51" s="117"/>
      <c r="MVG51" s="117"/>
      <c r="MVH51" s="117"/>
      <c r="MVI51" s="117"/>
      <c r="MVJ51" s="117"/>
      <c r="MVK51" s="117"/>
      <c r="MVL51" s="117"/>
      <c r="MVM51" s="117"/>
      <c r="MVN51" s="117"/>
      <c r="MVO51" s="117"/>
      <c r="MVP51" s="117"/>
      <c r="MVQ51" s="117"/>
      <c r="MVR51" s="117"/>
      <c r="MVS51" s="117"/>
      <c r="MVT51" s="117"/>
      <c r="MVU51" s="117"/>
      <c r="MVV51" s="117"/>
      <c r="MVW51" s="117"/>
      <c r="MVX51" s="117"/>
      <c r="MVY51" s="117"/>
      <c r="MVZ51" s="117"/>
      <c r="MWA51" s="117"/>
      <c r="MWB51" s="117"/>
      <c r="MWC51" s="117"/>
      <c r="MWD51" s="117"/>
      <c r="MWE51" s="117"/>
      <c r="MWF51" s="117"/>
      <c r="MWG51" s="117"/>
      <c r="MWH51" s="117"/>
      <c r="MWI51" s="117"/>
      <c r="MWJ51" s="117"/>
      <c r="MWK51" s="117"/>
      <c r="MWL51" s="117"/>
      <c r="MWM51" s="117"/>
      <c r="MWN51" s="117"/>
      <c r="MWO51" s="117"/>
      <c r="MWP51" s="117"/>
      <c r="MWQ51" s="117"/>
      <c r="MWR51" s="117"/>
      <c r="MWS51" s="117"/>
      <c r="MWT51" s="117"/>
      <c r="MWU51" s="117"/>
      <c r="MWV51" s="117"/>
      <c r="MWW51" s="117"/>
      <c r="MWX51" s="117"/>
      <c r="MWY51" s="117"/>
      <c r="MWZ51" s="117"/>
      <c r="MXA51" s="117"/>
      <c r="MXB51" s="117"/>
      <c r="MXC51" s="117"/>
      <c r="MXD51" s="117"/>
      <c r="MXE51" s="117"/>
      <c r="MXF51" s="117"/>
      <c r="MXG51" s="117"/>
      <c r="MXH51" s="117"/>
      <c r="MXI51" s="117"/>
      <c r="MXJ51" s="117"/>
      <c r="MXK51" s="117"/>
      <c r="MXL51" s="117"/>
      <c r="MXM51" s="117"/>
      <c r="MXN51" s="117"/>
      <c r="MXO51" s="117"/>
      <c r="MXP51" s="117"/>
      <c r="MXQ51" s="117"/>
      <c r="MXR51" s="117"/>
      <c r="MXS51" s="117"/>
      <c r="MXT51" s="117"/>
      <c r="MXU51" s="117"/>
      <c r="MXV51" s="117"/>
      <c r="MXW51" s="117"/>
      <c r="MXX51" s="117"/>
      <c r="MXY51" s="117"/>
      <c r="MXZ51" s="117"/>
      <c r="MYA51" s="117"/>
      <c r="MYB51" s="117"/>
      <c r="MYC51" s="117"/>
      <c r="MYD51" s="117"/>
      <c r="MYE51" s="117"/>
      <c r="MYF51" s="117"/>
      <c r="MYG51" s="117"/>
      <c r="MYH51" s="117"/>
      <c r="MYI51" s="117"/>
      <c r="MYJ51" s="117"/>
      <c r="MYK51" s="117"/>
      <c r="MYL51" s="117"/>
      <c r="MYM51" s="117"/>
      <c r="MYN51" s="117"/>
      <c r="MYO51" s="117"/>
      <c r="MYP51" s="117"/>
      <c r="MYQ51" s="117"/>
      <c r="MYR51" s="117"/>
      <c r="MYS51" s="117"/>
      <c r="MYT51" s="117"/>
      <c r="MYU51" s="117"/>
      <c r="MYV51" s="117"/>
      <c r="MYW51" s="117"/>
      <c r="MYX51" s="117"/>
      <c r="MYY51" s="117"/>
      <c r="MYZ51" s="117"/>
      <c r="MZA51" s="117"/>
      <c r="MZB51" s="117"/>
      <c r="MZC51" s="117"/>
      <c r="MZD51" s="117"/>
      <c r="MZE51" s="117"/>
      <c r="MZF51" s="117"/>
      <c r="MZG51" s="117"/>
      <c r="MZH51" s="117"/>
      <c r="MZI51" s="117"/>
      <c r="MZJ51" s="117"/>
      <c r="MZK51" s="117"/>
      <c r="MZL51" s="117"/>
      <c r="MZM51" s="117"/>
      <c r="MZN51" s="117"/>
      <c r="MZO51" s="117"/>
      <c r="MZP51" s="117"/>
      <c r="MZQ51" s="117"/>
      <c r="MZR51" s="117"/>
      <c r="MZS51" s="117"/>
      <c r="MZT51" s="117"/>
      <c r="MZU51" s="117"/>
      <c r="MZV51" s="117"/>
      <c r="MZW51" s="117"/>
      <c r="MZX51" s="117"/>
      <c r="MZY51" s="117"/>
      <c r="MZZ51" s="117"/>
      <c r="NAA51" s="117"/>
      <c r="NAB51" s="117"/>
      <c r="NAC51" s="117"/>
      <c r="NAD51" s="117"/>
      <c r="NAE51" s="117"/>
      <c r="NAF51" s="117"/>
      <c r="NAG51" s="117"/>
      <c r="NAH51" s="117"/>
      <c r="NAI51" s="117"/>
      <c r="NAJ51" s="117"/>
      <c r="NAK51" s="117"/>
      <c r="NAL51" s="117"/>
      <c r="NAM51" s="117"/>
      <c r="NAN51" s="117"/>
      <c r="NAO51" s="117"/>
      <c r="NAP51" s="117"/>
      <c r="NAQ51" s="117"/>
      <c r="NAR51" s="117"/>
      <c r="NAS51" s="117"/>
      <c r="NAT51" s="117"/>
      <c r="NAU51" s="117"/>
      <c r="NAV51" s="117"/>
      <c r="NAW51" s="117"/>
      <c r="NAX51" s="117"/>
      <c r="NAY51" s="117"/>
      <c r="NAZ51" s="117"/>
      <c r="NBA51" s="117"/>
      <c r="NBB51" s="117"/>
      <c r="NBC51" s="117"/>
      <c r="NBD51" s="117"/>
      <c r="NBE51" s="117"/>
      <c r="NBF51" s="117"/>
      <c r="NBG51" s="117"/>
      <c r="NBH51" s="117"/>
      <c r="NBI51" s="117"/>
      <c r="NBJ51" s="117"/>
      <c r="NBK51" s="117"/>
      <c r="NBL51" s="117"/>
      <c r="NBM51" s="117"/>
      <c r="NBN51" s="117"/>
      <c r="NBO51" s="117"/>
      <c r="NBP51" s="117"/>
      <c r="NBQ51" s="117"/>
      <c r="NBR51" s="117"/>
      <c r="NBS51" s="117"/>
      <c r="NBT51" s="117"/>
      <c r="NBU51" s="117"/>
      <c r="NBV51" s="117"/>
      <c r="NBW51" s="117"/>
      <c r="NBX51" s="117"/>
      <c r="NBY51" s="117"/>
      <c r="NBZ51" s="117"/>
      <c r="NCA51" s="117"/>
      <c r="NCB51" s="117"/>
      <c r="NCC51" s="117"/>
      <c r="NCD51" s="117"/>
      <c r="NCE51" s="117"/>
      <c r="NCF51" s="117"/>
      <c r="NCG51" s="117"/>
      <c r="NCH51" s="117"/>
      <c r="NCI51" s="117"/>
      <c r="NCJ51" s="117"/>
      <c r="NCK51" s="117"/>
      <c r="NCL51" s="117"/>
      <c r="NCM51" s="117"/>
      <c r="NCN51" s="117"/>
      <c r="NCO51" s="117"/>
      <c r="NCP51" s="117"/>
      <c r="NCQ51" s="117"/>
      <c r="NCR51" s="117"/>
      <c r="NCS51" s="117"/>
      <c r="NCT51" s="117"/>
      <c r="NCU51" s="117"/>
      <c r="NCV51" s="117"/>
      <c r="NCW51" s="117"/>
      <c r="NCX51" s="117"/>
      <c r="NCY51" s="117"/>
      <c r="NCZ51" s="117"/>
      <c r="NDA51" s="117"/>
      <c r="NDB51" s="117"/>
      <c r="NDC51" s="117"/>
      <c r="NDD51" s="117"/>
      <c r="NDE51" s="117"/>
      <c r="NDF51" s="117"/>
      <c r="NDG51" s="117"/>
      <c r="NDH51" s="117"/>
      <c r="NDI51" s="117"/>
      <c r="NDJ51" s="117"/>
      <c r="NDK51" s="117"/>
      <c r="NDL51" s="117"/>
      <c r="NDM51" s="117"/>
      <c r="NDN51" s="117"/>
      <c r="NDO51" s="117"/>
      <c r="NDP51" s="117"/>
      <c r="NDQ51" s="117"/>
      <c r="NDR51" s="117"/>
      <c r="NDS51" s="117"/>
      <c r="NDT51" s="117"/>
      <c r="NDU51" s="117"/>
      <c r="NDV51" s="117"/>
      <c r="NDW51" s="117"/>
      <c r="NDX51" s="117"/>
      <c r="NDY51" s="117"/>
      <c r="NDZ51" s="117"/>
      <c r="NEA51" s="117"/>
      <c r="NEB51" s="117"/>
      <c r="NEC51" s="117"/>
      <c r="NED51" s="117"/>
      <c r="NEE51" s="117"/>
      <c r="NEF51" s="117"/>
      <c r="NEG51" s="117"/>
      <c r="NEH51" s="117"/>
      <c r="NEI51" s="117"/>
      <c r="NEJ51" s="117"/>
      <c r="NEK51" s="117"/>
      <c r="NEL51" s="117"/>
      <c r="NEM51" s="117"/>
      <c r="NEN51" s="117"/>
      <c r="NEO51" s="117"/>
      <c r="NEP51" s="117"/>
      <c r="NEQ51" s="117"/>
      <c r="NER51" s="117"/>
      <c r="NES51" s="117"/>
      <c r="NET51" s="117"/>
      <c r="NEU51" s="117"/>
      <c r="NEV51" s="117"/>
      <c r="NEW51" s="117"/>
      <c r="NEX51" s="117"/>
      <c r="NEY51" s="117"/>
      <c r="NEZ51" s="117"/>
      <c r="NFA51" s="117"/>
      <c r="NFB51" s="117"/>
      <c r="NFC51" s="117"/>
      <c r="NFD51" s="117"/>
      <c r="NFE51" s="117"/>
      <c r="NFF51" s="117"/>
      <c r="NFG51" s="117"/>
      <c r="NFH51" s="117"/>
      <c r="NFI51" s="117"/>
      <c r="NFJ51" s="117"/>
      <c r="NFK51" s="117"/>
      <c r="NFL51" s="117"/>
      <c r="NFM51" s="117"/>
      <c r="NFN51" s="117"/>
      <c r="NFO51" s="117"/>
      <c r="NFP51" s="117"/>
      <c r="NFQ51" s="117"/>
      <c r="NFR51" s="117"/>
      <c r="NFS51" s="117"/>
      <c r="NFT51" s="117"/>
      <c r="NFU51" s="117"/>
      <c r="NFV51" s="117"/>
      <c r="NFW51" s="117"/>
      <c r="NFX51" s="117"/>
      <c r="NFY51" s="117"/>
      <c r="NFZ51" s="117"/>
      <c r="NGA51" s="117"/>
      <c r="NGB51" s="117"/>
      <c r="NGC51" s="117"/>
      <c r="NGD51" s="117"/>
      <c r="NGE51" s="117"/>
      <c r="NGF51" s="117"/>
      <c r="NGG51" s="117"/>
      <c r="NGH51" s="117"/>
      <c r="NGI51" s="117"/>
      <c r="NGJ51" s="117"/>
      <c r="NGK51" s="117"/>
      <c r="NGL51" s="117"/>
      <c r="NGM51" s="117"/>
      <c r="NGN51" s="117"/>
      <c r="NGO51" s="117"/>
      <c r="NGP51" s="117"/>
      <c r="NGQ51" s="117"/>
      <c r="NGR51" s="117"/>
      <c r="NGS51" s="117"/>
      <c r="NGT51" s="117"/>
      <c r="NGU51" s="117"/>
      <c r="NGV51" s="117"/>
      <c r="NGW51" s="117"/>
      <c r="NGX51" s="117"/>
      <c r="NGY51" s="117"/>
      <c r="NGZ51" s="117"/>
      <c r="NHA51" s="117"/>
      <c r="NHB51" s="117"/>
      <c r="NHC51" s="117"/>
      <c r="NHD51" s="117"/>
      <c r="NHE51" s="117"/>
      <c r="NHF51" s="117"/>
      <c r="NHG51" s="117"/>
      <c r="NHH51" s="117"/>
      <c r="NHI51" s="117"/>
      <c r="NHJ51" s="117"/>
      <c r="NHK51" s="117"/>
      <c r="NHL51" s="117"/>
      <c r="NHM51" s="117"/>
      <c r="NHN51" s="117"/>
      <c r="NHO51" s="117"/>
      <c r="NHP51" s="117"/>
      <c r="NHQ51" s="117"/>
      <c r="NHR51" s="117"/>
      <c r="NHS51" s="117"/>
      <c r="NHT51" s="117"/>
      <c r="NHU51" s="117"/>
      <c r="NHV51" s="117"/>
      <c r="NHW51" s="117"/>
      <c r="NHX51" s="117"/>
      <c r="NHY51" s="117"/>
      <c r="NHZ51" s="117"/>
      <c r="NIA51" s="117"/>
      <c r="NIB51" s="117"/>
      <c r="NIC51" s="117"/>
      <c r="NID51" s="117"/>
      <c r="NIE51" s="117"/>
      <c r="NIF51" s="117"/>
      <c r="NIG51" s="117"/>
      <c r="NIH51" s="117"/>
      <c r="NII51" s="117"/>
      <c r="NIJ51" s="117"/>
      <c r="NIK51" s="117"/>
      <c r="NIL51" s="117"/>
      <c r="NIM51" s="117"/>
      <c r="NIN51" s="117"/>
      <c r="NIO51" s="117"/>
      <c r="NIP51" s="117"/>
      <c r="NIQ51" s="117"/>
      <c r="NIR51" s="117"/>
      <c r="NIS51" s="117"/>
      <c r="NIT51" s="117"/>
      <c r="NIU51" s="117"/>
      <c r="NIV51" s="117"/>
      <c r="NIW51" s="117"/>
      <c r="NIX51" s="117"/>
      <c r="NIY51" s="117"/>
      <c r="NIZ51" s="117"/>
      <c r="NJA51" s="117"/>
      <c r="NJB51" s="117"/>
      <c r="NJC51" s="117"/>
      <c r="NJD51" s="117"/>
      <c r="NJE51" s="117"/>
      <c r="NJF51" s="117"/>
      <c r="NJG51" s="117"/>
      <c r="NJH51" s="117"/>
      <c r="NJI51" s="117"/>
      <c r="NJJ51" s="117"/>
      <c r="NJK51" s="117"/>
      <c r="NJL51" s="117"/>
      <c r="NJM51" s="117"/>
      <c r="NJN51" s="117"/>
      <c r="NJO51" s="117"/>
      <c r="NJP51" s="117"/>
      <c r="NJQ51" s="117"/>
      <c r="NJR51" s="117"/>
      <c r="NJS51" s="117"/>
      <c r="NJT51" s="117"/>
      <c r="NJU51" s="117"/>
      <c r="NJV51" s="117"/>
      <c r="NJW51" s="117"/>
      <c r="NJX51" s="117"/>
      <c r="NJY51" s="117"/>
      <c r="NJZ51" s="117"/>
      <c r="NKA51" s="117"/>
      <c r="NKB51" s="117"/>
      <c r="NKC51" s="117"/>
      <c r="NKD51" s="117"/>
      <c r="NKE51" s="117"/>
      <c r="NKF51" s="117"/>
      <c r="NKG51" s="117"/>
      <c r="NKH51" s="117"/>
      <c r="NKI51" s="117"/>
      <c r="NKJ51" s="117"/>
      <c r="NKK51" s="117"/>
      <c r="NKL51" s="117"/>
      <c r="NKM51" s="117"/>
      <c r="NKN51" s="117"/>
      <c r="NKO51" s="117"/>
      <c r="NKP51" s="117"/>
      <c r="NKQ51" s="117"/>
      <c r="NKR51" s="117"/>
      <c r="NKS51" s="117"/>
      <c r="NKT51" s="117"/>
      <c r="NKU51" s="117"/>
      <c r="NKV51" s="117"/>
      <c r="NKW51" s="117"/>
      <c r="NKX51" s="117"/>
      <c r="NKY51" s="117"/>
      <c r="NKZ51" s="117"/>
      <c r="NLA51" s="117"/>
      <c r="NLB51" s="117"/>
      <c r="NLC51" s="117"/>
      <c r="NLD51" s="117"/>
      <c r="NLE51" s="117"/>
      <c r="NLF51" s="117"/>
      <c r="NLG51" s="117"/>
      <c r="NLH51" s="117"/>
      <c r="NLI51" s="117"/>
      <c r="NLJ51" s="117"/>
      <c r="NLK51" s="117"/>
      <c r="NLL51" s="117"/>
      <c r="NLM51" s="117"/>
      <c r="NLN51" s="117"/>
      <c r="NLO51" s="117"/>
      <c r="NLP51" s="117"/>
      <c r="NLQ51" s="117"/>
      <c r="NLR51" s="117"/>
      <c r="NLS51" s="117"/>
      <c r="NLT51" s="117"/>
      <c r="NLU51" s="117"/>
      <c r="NLV51" s="117"/>
      <c r="NLW51" s="117"/>
      <c r="NLX51" s="117"/>
      <c r="NLY51" s="117"/>
      <c r="NLZ51" s="117"/>
      <c r="NMA51" s="117"/>
      <c r="NMB51" s="117"/>
      <c r="NMC51" s="117"/>
      <c r="NMD51" s="117"/>
      <c r="NME51" s="117"/>
      <c r="NMF51" s="117"/>
      <c r="NMG51" s="117"/>
      <c r="NMH51" s="117"/>
      <c r="NMI51" s="117"/>
      <c r="NMJ51" s="117"/>
      <c r="NMK51" s="117"/>
      <c r="NML51" s="117"/>
      <c r="NMM51" s="117"/>
      <c r="NMN51" s="117"/>
      <c r="NMO51" s="117"/>
      <c r="NMP51" s="117"/>
      <c r="NMQ51" s="117"/>
      <c r="NMR51" s="117"/>
      <c r="NMS51" s="117"/>
      <c r="NMT51" s="117"/>
      <c r="NMU51" s="117"/>
      <c r="NMV51" s="117"/>
      <c r="NMW51" s="117"/>
      <c r="NMX51" s="117"/>
      <c r="NMY51" s="117"/>
      <c r="NMZ51" s="117"/>
      <c r="NNA51" s="117"/>
      <c r="NNB51" s="117"/>
      <c r="NNC51" s="117"/>
      <c r="NND51" s="117"/>
      <c r="NNE51" s="117"/>
      <c r="NNF51" s="117"/>
      <c r="NNG51" s="117"/>
      <c r="NNH51" s="117"/>
      <c r="NNI51" s="117"/>
      <c r="NNJ51" s="117"/>
      <c r="NNK51" s="117"/>
      <c r="NNL51" s="117"/>
      <c r="NNM51" s="117"/>
      <c r="NNN51" s="117"/>
      <c r="NNO51" s="117"/>
      <c r="NNP51" s="117"/>
      <c r="NNQ51" s="117"/>
      <c r="NNR51" s="117"/>
      <c r="NNS51" s="117"/>
      <c r="NNT51" s="117"/>
      <c r="NNU51" s="117"/>
      <c r="NNV51" s="117"/>
      <c r="NNW51" s="117"/>
      <c r="NNX51" s="117"/>
      <c r="NNY51" s="117"/>
      <c r="NNZ51" s="117"/>
      <c r="NOA51" s="117"/>
      <c r="NOB51" s="117"/>
      <c r="NOC51" s="117"/>
      <c r="NOD51" s="117"/>
      <c r="NOE51" s="117"/>
      <c r="NOF51" s="117"/>
      <c r="NOG51" s="117"/>
      <c r="NOH51" s="117"/>
      <c r="NOI51" s="117"/>
      <c r="NOJ51" s="117"/>
      <c r="NOK51" s="117"/>
      <c r="NOL51" s="117"/>
      <c r="NOM51" s="117"/>
      <c r="NON51" s="117"/>
      <c r="NOO51" s="117"/>
      <c r="NOP51" s="117"/>
      <c r="NOQ51" s="117"/>
      <c r="NOR51" s="117"/>
      <c r="NOS51" s="117"/>
      <c r="NOT51" s="117"/>
      <c r="NOU51" s="117"/>
      <c r="NOV51" s="117"/>
      <c r="NOW51" s="117"/>
      <c r="NOX51" s="117"/>
      <c r="NOY51" s="117"/>
      <c r="NOZ51" s="117"/>
      <c r="NPA51" s="117"/>
      <c r="NPB51" s="117"/>
      <c r="NPC51" s="117"/>
      <c r="NPD51" s="117"/>
      <c r="NPE51" s="117"/>
      <c r="NPF51" s="117"/>
      <c r="NPG51" s="117"/>
      <c r="NPH51" s="117"/>
      <c r="NPI51" s="117"/>
      <c r="NPJ51" s="117"/>
      <c r="NPK51" s="117"/>
      <c r="NPL51" s="117"/>
      <c r="NPM51" s="117"/>
      <c r="NPN51" s="117"/>
      <c r="NPO51" s="117"/>
      <c r="NPP51" s="117"/>
      <c r="NPQ51" s="117"/>
      <c r="NPR51" s="117"/>
      <c r="NPS51" s="117"/>
      <c r="NPT51" s="117"/>
      <c r="NPU51" s="117"/>
      <c r="NPV51" s="117"/>
      <c r="NPW51" s="117"/>
      <c r="NPX51" s="117"/>
      <c r="NPY51" s="117"/>
      <c r="NPZ51" s="117"/>
      <c r="NQA51" s="117"/>
      <c r="NQB51" s="117"/>
      <c r="NQC51" s="117"/>
      <c r="NQD51" s="117"/>
      <c r="NQE51" s="117"/>
      <c r="NQF51" s="117"/>
      <c r="NQG51" s="117"/>
      <c r="NQH51" s="117"/>
      <c r="NQI51" s="117"/>
      <c r="NQJ51" s="117"/>
      <c r="NQK51" s="117"/>
      <c r="NQL51" s="117"/>
      <c r="NQM51" s="117"/>
      <c r="NQN51" s="117"/>
      <c r="NQO51" s="117"/>
      <c r="NQP51" s="117"/>
      <c r="NQQ51" s="117"/>
      <c r="NQR51" s="117"/>
      <c r="NQS51" s="117"/>
      <c r="NQT51" s="117"/>
      <c r="NQU51" s="117"/>
      <c r="NQV51" s="117"/>
      <c r="NQW51" s="117"/>
      <c r="NQX51" s="117"/>
      <c r="NQY51" s="117"/>
      <c r="NQZ51" s="117"/>
      <c r="NRA51" s="117"/>
      <c r="NRB51" s="117"/>
      <c r="NRC51" s="117"/>
      <c r="NRD51" s="117"/>
      <c r="NRE51" s="117"/>
      <c r="NRF51" s="117"/>
      <c r="NRG51" s="117"/>
      <c r="NRH51" s="117"/>
      <c r="NRI51" s="117"/>
      <c r="NRJ51" s="117"/>
      <c r="NRK51" s="117"/>
      <c r="NRL51" s="117"/>
      <c r="NRM51" s="117"/>
      <c r="NRN51" s="117"/>
      <c r="NRO51" s="117"/>
      <c r="NRP51" s="117"/>
      <c r="NRQ51" s="117"/>
      <c r="NRR51" s="117"/>
      <c r="NRS51" s="117"/>
      <c r="NRT51" s="117"/>
      <c r="NRU51" s="117"/>
      <c r="NRV51" s="117"/>
      <c r="NRW51" s="117"/>
      <c r="NRX51" s="117"/>
      <c r="NRY51" s="117"/>
      <c r="NRZ51" s="117"/>
      <c r="NSA51" s="117"/>
      <c r="NSB51" s="117"/>
      <c r="NSC51" s="117"/>
      <c r="NSD51" s="117"/>
      <c r="NSE51" s="117"/>
      <c r="NSF51" s="117"/>
      <c r="NSG51" s="117"/>
      <c r="NSH51" s="117"/>
      <c r="NSI51" s="117"/>
      <c r="NSJ51" s="117"/>
      <c r="NSK51" s="117"/>
      <c r="NSL51" s="117"/>
      <c r="NSM51" s="117"/>
      <c r="NSN51" s="117"/>
      <c r="NSO51" s="117"/>
      <c r="NSP51" s="117"/>
      <c r="NSQ51" s="117"/>
      <c r="NSR51" s="117"/>
      <c r="NSS51" s="117"/>
      <c r="NST51" s="117"/>
      <c r="NSU51" s="117"/>
      <c r="NSV51" s="117"/>
      <c r="NSW51" s="117"/>
      <c r="NSX51" s="117"/>
      <c r="NSY51" s="117"/>
      <c r="NSZ51" s="117"/>
      <c r="NTA51" s="117"/>
      <c r="NTB51" s="117"/>
      <c r="NTC51" s="117"/>
      <c r="NTD51" s="117"/>
      <c r="NTE51" s="117"/>
      <c r="NTF51" s="117"/>
      <c r="NTG51" s="117"/>
      <c r="NTH51" s="117"/>
      <c r="NTI51" s="117"/>
      <c r="NTJ51" s="117"/>
      <c r="NTK51" s="117"/>
      <c r="NTL51" s="117"/>
      <c r="NTM51" s="117"/>
      <c r="NTN51" s="117"/>
      <c r="NTO51" s="117"/>
      <c r="NTP51" s="117"/>
      <c r="NTQ51" s="117"/>
      <c r="NTR51" s="117"/>
      <c r="NTS51" s="117"/>
      <c r="NTT51" s="117"/>
      <c r="NTU51" s="117"/>
      <c r="NTV51" s="117"/>
      <c r="NTW51" s="117"/>
      <c r="NTX51" s="117"/>
      <c r="NTY51" s="117"/>
      <c r="NTZ51" s="117"/>
      <c r="NUA51" s="117"/>
      <c r="NUB51" s="117"/>
      <c r="NUC51" s="117"/>
      <c r="NUD51" s="117"/>
      <c r="NUE51" s="117"/>
      <c r="NUF51" s="117"/>
      <c r="NUG51" s="117"/>
      <c r="NUH51" s="117"/>
      <c r="NUI51" s="117"/>
      <c r="NUJ51" s="117"/>
      <c r="NUK51" s="117"/>
      <c r="NUL51" s="117"/>
      <c r="NUM51" s="117"/>
      <c r="NUN51" s="117"/>
      <c r="NUO51" s="117"/>
      <c r="NUP51" s="117"/>
      <c r="NUQ51" s="117"/>
      <c r="NUR51" s="117"/>
      <c r="NUS51" s="117"/>
      <c r="NUT51" s="117"/>
      <c r="NUU51" s="117"/>
      <c r="NUV51" s="117"/>
      <c r="NUW51" s="117"/>
      <c r="NUX51" s="117"/>
      <c r="NUY51" s="117"/>
      <c r="NUZ51" s="117"/>
      <c r="NVA51" s="117"/>
      <c r="NVB51" s="117"/>
      <c r="NVC51" s="117"/>
      <c r="NVD51" s="117"/>
      <c r="NVE51" s="117"/>
      <c r="NVF51" s="117"/>
      <c r="NVG51" s="117"/>
      <c r="NVH51" s="117"/>
      <c r="NVI51" s="117"/>
      <c r="NVJ51" s="117"/>
      <c r="NVK51" s="117"/>
      <c r="NVL51" s="117"/>
      <c r="NVM51" s="117"/>
      <c r="NVN51" s="117"/>
      <c r="NVO51" s="117"/>
      <c r="NVP51" s="117"/>
      <c r="NVQ51" s="117"/>
      <c r="NVR51" s="117"/>
      <c r="NVS51" s="117"/>
      <c r="NVT51" s="117"/>
      <c r="NVU51" s="117"/>
      <c r="NVV51" s="117"/>
      <c r="NVW51" s="117"/>
      <c r="NVX51" s="117"/>
      <c r="NVY51" s="117"/>
      <c r="NVZ51" s="117"/>
      <c r="NWA51" s="117"/>
      <c r="NWB51" s="117"/>
      <c r="NWC51" s="117"/>
      <c r="NWD51" s="117"/>
      <c r="NWE51" s="117"/>
      <c r="NWF51" s="117"/>
      <c r="NWG51" s="117"/>
      <c r="NWH51" s="117"/>
      <c r="NWI51" s="117"/>
      <c r="NWJ51" s="117"/>
      <c r="NWK51" s="117"/>
      <c r="NWL51" s="117"/>
      <c r="NWM51" s="117"/>
      <c r="NWN51" s="117"/>
      <c r="NWO51" s="117"/>
      <c r="NWP51" s="117"/>
      <c r="NWQ51" s="117"/>
      <c r="NWR51" s="117"/>
      <c r="NWS51" s="117"/>
      <c r="NWT51" s="117"/>
      <c r="NWU51" s="117"/>
      <c r="NWV51" s="117"/>
      <c r="NWW51" s="117"/>
      <c r="NWX51" s="117"/>
      <c r="NWY51" s="117"/>
      <c r="NWZ51" s="117"/>
      <c r="NXA51" s="117"/>
      <c r="NXB51" s="117"/>
      <c r="NXC51" s="117"/>
      <c r="NXD51" s="117"/>
      <c r="NXE51" s="117"/>
      <c r="NXF51" s="117"/>
      <c r="NXG51" s="117"/>
      <c r="NXH51" s="117"/>
      <c r="NXI51" s="117"/>
      <c r="NXJ51" s="117"/>
      <c r="NXK51" s="117"/>
      <c r="NXL51" s="117"/>
      <c r="NXM51" s="117"/>
      <c r="NXN51" s="117"/>
      <c r="NXO51" s="117"/>
      <c r="NXP51" s="117"/>
      <c r="NXQ51" s="117"/>
      <c r="NXR51" s="117"/>
      <c r="NXS51" s="117"/>
      <c r="NXT51" s="117"/>
      <c r="NXU51" s="117"/>
      <c r="NXV51" s="117"/>
      <c r="NXW51" s="117"/>
      <c r="NXX51" s="117"/>
      <c r="NXY51" s="117"/>
      <c r="NXZ51" s="117"/>
      <c r="NYA51" s="117"/>
      <c r="NYB51" s="117"/>
      <c r="NYC51" s="117"/>
      <c r="NYD51" s="117"/>
      <c r="NYE51" s="117"/>
      <c r="NYF51" s="117"/>
      <c r="NYG51" s="117"/>
      <c r="NYH51" s="117"/>
      <c r="NYI51" s="117"/>
      <c r="NYJ51" s="117"/>
      <c r="NYK51" s="117"/>
      <c r="NYL51" s="117"/>
      <c r="NYM51" s="117"/>
      <c r="NYN51" s="117"/>
      <c r="NYO51" s="117"/>
      <c r="NYP51" s="117"/>
      <c r="NYQ51" s="117"/>
      <c r="NYR51" s="117"/>
      <c r="NYS51" s="117"/>
      <c r="NYT51" s="117"/>
      <c r="NYU51" s="117"/>
      <c r="NYV51" s="117"/>
      <c r="NYW51" s="117"/>
      <c r="NYX51" s="117"/>
      <c r="NYY51" s="117"/>
      <c r="NYZ51" s="117"/>
      <c r="NZA51" s="117"/>
      <c r="NZB51" s="117"/>
      <c r="NZC51" s="117"/>
      <c r="NZD51" s="117"/>
      <c r="NZE51" s="117"/>
      <c r="NZF51" s="117"/>
      <c r="NZG51" s="117"/>
      <c r="NZH51" s="117"/>
      <c r="NZI51" s="117"/>
      <c r="NZJ51" s="117"/>
      <c r="NZK51" s="117"/>
      <c r="NZL51" s="117"/>
      <c r="NZM51" s="117"/>
      <c r="NZN51" s="117"/>
      <c r="NZO51" s="117"/>
      <c r="NZP51" s="117"/>
      <c r="NZQ51" s="117"/>
      <c r="NZR51" s="117"/>
      <c r="NZS51" s="117"/>
      <c r="NZT51" s="117"/>
      <c r="NZU51" s="117"/>
      <c r="NZV51" s="117"/>
      <c r="NZW51" s="117"/>
      <c r="NZX51" s="117"/>
      <c r="NZY51" s="117"/>
      <c r="NZZ51" s="117"/>
      <c r="OAA51" s="117"/>
      <c r="OAB51" s="117"/>
      <c r="OAC51" s="117"/>
      <c r="OAD51" s="117"/>
      <c r="OAE51" s="117"/>
      <c r="OAF51" s="117"/>
      <c r="OAG51" s="117"/>
      <c r="OAH51" s="117"/>
      <c r="OAI51" s="117"/>
      <c r="OAJ51" s="117"/>
      <c r="OAK51" s="117"/>
      <c r="OAL51" s="117"/>
      <c r="OAM51" s="117"/>
      <c r="OAN51" s="117"/>
      <c r="OAO51" s="117"/>
      <c r="OAP51" s="117"/>
      <c r="OAQ51" s="117"/>
      <c r="OAR51" s="117"/>
      <c r="OAS51" s="117"/>
      <c r="OAT51" s="117"/>
      <c r="OAU51" s="117"/>
      <c r="OAV51" s="117"/>
      <c r="OAW51" s="117"/>
      <c r="OAX51" s="117"/>
      <c r="OAY51" s="117"/>
      <c r="OAZ51" s="117"/>
      <c r="OBA51" s="117"/>
      <c r="OBB51" s="117"/>
      <c r="OBC51" s="117"/>
      <c r="OBD51" s="117"/>
      <c r="OBE51" s="117"/>
      <c r="OBF51" s="117"/>
      <c r="OBG51" s="117"/>
      <c r="OBH51" s="117"/>
      <c r="OBI51" s="117"/>
      <c r="OBJ51" s="117"/>
      <c r="OBK51" s="117"/>
      <c r="OBL51" s="117"/>
      <c r="OBM51" s="117"/>
      <c r="OBN51" s="117"/>
      <c r="OBO51" s="117"/>
      <c r="OBP51" s="117"/>
      <c r="OBQ51" s="117"/>
      <c r="OBR51" s="117"/>
      <c r="OBS51" s="117"/>
      <c r="OBT51" s="117"/>
      <c r="OBU51" s="117"/>
      <c r="OBV51" s="117"/>
      <c r="OBW51" s="117"/>
      <c r="OBX51" s="117"/>
      <c r="OBY51" s="117"/>
      <c r="OBZ51" s="117"/>
      <c r="OCA51" s="117"/>
      <c r="OCB51" s="117"/>
      <c r="OCC51" s="117"/>
      <c r="OCD51" s="117"/>
      <c r="OCE51" s="117"/>
      <c r="OCF51" s="117"/>
      <c r="OCG51" s="117"/>
      <c r="OCH51" s="117"/>
      <c r="OCI51" s="117"/>
      <c r="OCJ51" s="117"/>
      <c r="OCK51" s="117"/>
      <c r="OCL51" s="117"/>
      <c r="OCM51" s="117"/>
      <c r="OCN51" s="117"/>
      <c r="OCO51" s="117"/>
      <c r="OCP51" s="117"/>
      <c r="OCQ51" s="117"/>
      <c r="OCR51" s="117"/>
      <c r="OCS51" s="117"/>
      <c r="OCT51" s="117"/>
      <c r="OCU51" s="117"/>
      <c r="OCV51" s="117"/>
      <c r="OCW51" s="117"/>
      <c r="OCX51" s="117"/>
      <c r="OCY51" s="117"/>
      <c r="OCZ51" s="117"/>
      <c r="ODA51" s="117"/>
      <c r="ODB51" s="117"/>
      <c r="ODC51" s="117"/>
      <c r="ODD51" s="117"/>
      <c r="ODE51" s="117"/>
      <c r="ODF51" s="117"/>
      <c r="ODG51" s="117"/>
      <c r="ODH51" s="117"/>
      <c r="ODI51" s="117"/>
      <c r="ODJ51" s="117"/>
      <c r="ODK51" s="117"/>
      <c r="ODL51" s="117"/>
      <c r="ODM51" s="117"/>
      <c r="ODN51" s="117"/>
      <c r="ODO51" s="117"/>
      <c r="ODP51" s="117"/>
      <c r="ODQ51" s="117"/>
      <c r="ODR51" s="117"/>
      <c r="ODS51" s="117"/>
      <c r="ODT51" s="117"/>
      <c r="ODU51" s="117"/>
      <c r="ODV51" s="117"/>
      <c r="ODW51" s="117"/>
      <c r="ODX51" s="117"/>
      <c r="ODY51" s="117"/>
      <c r="ODZ51" s="117"/>
      <c r="OEA51" s="117"/>
      <c r="OEB51" s="117"/>
      <c r="OEC51" s="117"/>
      <c r="OED51" s="117"/>
      <c r="OEE51" s="117"/>
      <c r="OEF51" s="117"/>
      <c r="OEG51" s="117"/>
      <c r="OEH51" s="117"/>
      <c r="OEI51" s="117"/>
      <c r="OEJ51" s="117"/>
      <c r="OEK51" s="117"/>
      <c r="OEL51" s="117"/>
      <c r="OEM51" s="117"/>
      <c r="OEN51" s="117"/>
      <c r="OEO51" s="117"/>
      <c r="OEP51" s="117"/>
      <c r="OEQ51" s="117"/>
      <c r="OER51" s="117"/>
      <c r="OES51" s="117"/>
      <c r="OET51" s="117"/>
      <c r="OEU51" s="117"/>
      <c r="OEV51" s="117"/>
      <c r="OEW51" s="117"/>
      <c r="OEX51" s="117"/>
      <c r="OEY51" s="117"/>
      <c r="OEZ51" s="117"/>
      <c r="OFA51" s="117"/>
      <c r="OFB51" s="117"/>
      <c r="OFC51" s="117"/>
      <c r="OFD51" s="117"/>
      <c r="OFE51" s="117"/>
      <c r="OFF51" s="117"/>
      <c r="OFG51" s="117"/>
      <c r="OFH51" s="117"/>
      <c r="OFI51" s="117"/>
      <c r="OFJ51" s="117"/>
      <c r="OFK51" s="117"/>
      <c r="OFL51" s="117"/>
      <c r="OFM51" s="117"/>
      <c r="OFN51" s="117"/>
      <c r="OFO51" s="117"/>
      <c r="OFP51" s="117"/>
      <c r="OFQ51" s="117"/>
      <c r="OFR51" s="117"/>
      <c r="OFS51" s="117"/>
      <c r="OFT51" s="117"/>
      <c r="OFU51" s="117"/>
      <c r="OFV51" s="117"/>
      <c r="OFW51" s="117"/>
      <c r="OFX51" s="117"/>
      <c r="OFY51" s="117"/>
      <c r="OFZ51" s="117"/>
      <c r="OGA51" s="117"/>
      <c r="OGB51" s="117"/>
      <c r="OGC51" s="117"/>
      <c r="OGD51" s="117"/>
      <c r="OGE51" s="117"/>
      <c r="OGF51" s="117"/>
      <c r="OGG51" s="117"/>
      <c r="OGH51" s="117"/>
      <c r="OGI51" s="117"/>
      <c r="OGJ51" s="117"/>
      <c r="OGK51" s="117"/>
      <c r="OGL51" s="117"/>
      <c r="OGM51" s="117"/>
      <c r="OGN51" s="117"/>
      <c r="OGO51" s="117"/>
      <c r="OGP51" s="117"/>
      <c r="OGQ51" s="117"/>
      <c r="OGR51" s="117"/>
      <c r="OGS51" s="117"/>
      <c r="OGT51" s="117"/>
      <c r="OGU51" s="117"/>
      <c r="OGV51" s="117"/>
      <c r="OGW51" s="117"/>
      <c r="OGX51" s="117"/>
      <c r="OGY51" s="117"/>
      <c r="OGZ51" s="117"/>
      <c r="OHA51" s="117"/>
      <c r="OHB51" s="117"/>
      <c r="OHC51" s="117"/>
      <c r="OHD51" s="117"/>
      <c r="OHE51" s="117"/>
      <c r="OHF51" s="117"/>
      <c r="OHG51" s="117"/>
      <c r="OHH51" s="117"/>
      <c r="OHI51" s="117"/>
      <c r="OHJ51" s="117"/>
      <c r="OHK51" s="117"/>
      <c r="OHL51" s="117"/>
      <c r="OHM51" s="117"/>
      <c r="OHN51" s="117"/>
      <c r="OHO51" s="117"/>
      <c r="OHP51" s="117"/>
      <c r="OHQ51" s="117"/>
      <c r="OHR51" s="117"/>
      <c r="OHS51" s="117"/>
      <c r="OHT51" s="117"/>
      <c r="OHU51" s="117"/>
      <c r="OHV51" s="117"/>
      <c r="OHW51" s="117"/>
      <c r="OHX51" s="117"/>
      <c r="OHY51" s="117"/>
      <c r="OHZ51" s="117"/>
      <c r="OIA51" s="117"/>
      <c r="OIB51" s="117"/>
      <c r="OIC51" s="117"/>
      <c r="OID51" s="117"/>
      <c r="OIE51" s="117"/>
      <c r="OIF51" s="117"/>
      <c r="OIG51" s="117"/>
      <c r="OIH51" s="117"/>
      <c r="OII51" s="117"/>
      <c r="OIJ51" s="117"/>
      <c r="OIK51" s="117"/>
      <c r="OIL51" s="117"/>
      <c r="OIM51" s="117"/>
      <c r="OIN51" s="117"/>
      <c r="OIO51" s="117"/>
      <c r="OIP51" s="117"/>
      <c r="OIQ51" s="117"/>
      <c r="OIR51" s="117"/>
      <c r="OIS51" s="117"/>
      <c r="OIT51" s="117"/>
      <c r="OIU51" s="117"/>
      <c r="OIV51" s="117"/>
      <c r="OIW51" s="117"/>
      <c r="OIX51" s="117"/>
      <c r="OIY51" s="117"/>
      <c r="OIZ51" s="117"/>
      <c r="OJA51" s="117"/>
      <c r="OJB51" s="117"/>
      <c r="OJC51" s="117"/>
      <c r="OJD51" s="117"/>
      <c r="OJE51" s="117"/>
      <c r="OJF51" s="117"/>
      <c r="OJG51" s="117"/>
      <c r="OJH51" s="117"/>
      <c r="OJI51" s="117"/>
      <c r="OJJ51" s="117"/>
      <c r="OJK51" s="117"/>
      <c r="OJL51" s="117"/>
      <c r="OJM51" s="117"/>
      <c r="OJN51" s="117"/>
      <c r="OJO51" s="117"/>
      <c r="OJP51" s="117"/>
      <c r="OJQ51" s="117"/>
      <c r="OJR51" s="117"/>
      <c r="OJS51" s="117"/>
      <c r="OJT51" s="117"/>
      <c r="OJU51" s="117"/>
      <c r="OJV51" s="117"/>
      <c r="OJW51" s="117"/>
      <c r="OJX51" s="117"/>
      <c r="OJY51" s="117"/>
      <c r="OJZ51" s="117"/>
      <c r="OKA51" s="117"/>
      <c r="OKB51" s="117"/>
      <c r="OKC51" s="117"/>
      <c r="OKD51" s="117"/>
      <c r="OKE51" s="117"/>
      <c r="OKF51" s="117"/>
      <c r="OKG51" s="117"/>
      <c r="OKH51" s="117"/>
      <c r="OKI51" s="117"/>
      <c r="OKJ51" s="117"/>
      <c r="OKK51" s="117"/>
      <c r="OKL51" s="117"/>
      <c r="OKM51" s="117"/>
      <c r="OKN51" s="117"/>
      <c r="OKO51" s="117"/>
      <c r="OKP51" s="117"/>
      <c r="OKQ51" s="117"/>
      <c r="OKR51" s="117"/>
      <c r="OKS51" s="117"/>
      <c r="OKT51" s="117"/>
      <c r="OKU51" s="117"/>
      <c r="OKV51" s="117"/>
      <c r="OKW51" s="117"/>
      <c r="OKX51" s="117"/>
      <c r="OKY51" s="117"/>
      <c r="OKZ51" s="117"/>
      <c r="OLA51" s="117"/>
      <c r="OLB51" s="117"/>
      <c r="OLC51" s="117"/>
      <c r="OLD51" s="117"/>
      <c r="OLE51" s="117"/>
      <c r="OLF51" s="117"/>
      <c r="OLG51" s="117"/>
      <c r="OLH51" s="117"/>
      <c r="OLI51" s="117"/>
      <c r="OLJ51" s="117"/>
      <c r="OLK51" s="117"/>
      <c r="OLL51" s="117"/>
      <c r="OLM51" s="117"/>
      <c r="OLN51" s="117"/>
      <c r="OLO51" s="117"/>
      <c r="OLP51" s="117"/>
      <c r="OLQ51" s="117"/>
      <c r="OLR51" s="117"/>
      <c r="OLS51" s="117"/>
      <c r="OLT51" s="117"/>
      <c r="OLU51" s="117"/>
      <c r="OLV51" s="117"/>
      <c r="OLW51" s="117"/>
      <c r="OLX51" s="117"/>
      <c r="OLY51" s="117"/>
      <c r="OLZ51" s="117"/>
      <c r="OMA51" s="117"/>
      <c r="OMB51" s="117"/>
      <c r="OMC51" s="117"/>
      <c r="OMD51" s="117"/>
      <c r="OME51" s="117"/>
      <c r="OMF51" s="117"/>
      <c r="OMG51" s="117"/>
      <c r="OMH51" s="117"/>
      <c r="OMI51" s="117"/>
      <c r="OMJ51" s="117"/>
      <c r="OMK51" s="117"/>
      <c r="OML51" s="117"/>
      <c r="OMM51" s="117"/>
      <c r="OMN51" s="117"/>
      <c r="OMO51" s="117"/>
      <c r="OMP51" s="117"/>
      <c r="OMQ51" s="117"/>
      <c r="OMR51" s="117"/>
      <c r="OMS51" s="117"/>
      <c r="OMT51" s="117"/>
      <c r="OMU51" s="117"/>
      <c r="OMV51" s="117"/>
      <c r="OMW51" s="117"/>
      <c r="OMX51" s="117"/>
      <c r="OMY51" s="117"/>
      <c r="OMZ51" s="117"/>
      <c r="ONA51" s="117"/>
      <c r="ONB51" s="117"/>
      <c r="ONC51" s="117"/>
      <c r="OND51" s="117"/>
      <c r="ONE51" s="117"/>
      <c r="ONF51" s="117"/>
      <c r="ONG51" s="117"/>
      <c r="ONH51" s="117"/>
      <c r="ONI51" s="117"/>
      <c r="ONJ51" s="117"/>
      <c r="ONK51" s="117"/>
      <c r="ONL51" s="117"/>
      <c r="ONM51" s="117"/>
      <c r="ONN51" s="117"/>
      <c r="ONO51" s="117"/>
      <c r="ONP51" s="117"/>
      <c r="ONQ51" s="117"/>
      <c r="ONR51" s="117"/>
      <c r="ONS51" s="117"/>
      <c r="ONT51" s="117"/>
      <c r="ONU51" s="117"/>
      <c r="ONV51" s="117"/>
      <c r="ONW51" s="117"/>
      <c r="ONX51" s="117"/>
      <c r="ONY51" s="117"/>
      <c r="ONZ51" s="117"/>
      <c r="OOA51" s="117"/>
      <c r="OOB51" s="117"/>
      <c r="OOC51" s="117"/>
      <c r="OOD51" s="117"/>
      <c r="OOE51" s="117"/>
      <c r="OOF51" s="117"/>
      <c r="OOG51" s="117"/>
      <c r="OOH51" s="117"/>
      <c r="OOI51" s="117"/>
      <c r="OOJ51" s="117"/>
      <c r="OOK51" s="117"/>
      <c r="OOL51" s="117"/>
      <c r="OOM51" s="117"/>
      <c r="OON51" s="117"/>
      <c r="OOO51" s="117"/>
      <c r="OOP51" s="117"/>
      <c r="OOQ51" s="117"/>
      <c r="OOR51" s="117"/>
      <c r="OOS51" s="117"/>
      <c r="OOT51" s="117"/>
      <c r="OOU51" s="117"/>
      <c r="OOV51" s="117"/>
      <c r="OOW51" s="117"/>
      <c r="OOX51" s="117"/>
      <c r="OOY51" s="117"/>
      <c r="OOZ51" s="117"/>
      <c r="OPA51" s="117"/>
      <c r="OPB51" s="117"/>
      <c r="OPC51" s="117"/>
      <c r="OPD51" s="117"/>
      <c r="OPE51" s="117"/>
      <c r="OPF51" s="117"/>
      <c r="OPG51" s="117"/>
      <c r="OPH51" s="117"/>
      <c r="OPI51" s="117"/>
      <c r="OPJ51" s="117"/>
      <c r="OPK51" s="117"/>
      <c r="OPL51" s="117"/>
      <c r="OPM51" s="117"/>
      <c r="OPN51" s="117"/>
      <c r="OPO51" s="117"/>
      <c r="OPP51" s="117"/>
      <c r="OPQ51" s="117"/>
      <c r="OPR51" s="117"/>
      <c r="OPS51" s="117"/>
      <c r="OPT51" s="117"/>
      <c r="OPU51" s="117"/>
      <c r="OPV51" s="117"/>
      <c r="OPW51" s="117"/>
      <c r="OPX51" s="117"/>
      <c r="OPY51" s="117"/>
      <c r="OPZ51" s="117"/>
      <c r="OQA51" s="117"/>
      <c r="OQB51" s="117"/>
      <c r="OQC51" s="117"/>
      <c r="OQD51" s="117"/>
      <c r="OQE51" s="117"/>
      <c r="OQF51" s="117"/>
      <c r="OQG51" s="117"/>
      <c r="OQH51" s="117"/>
      <c r="OQI51" s="117"/>
      <c r="OQJ51" s="117"/>
      <c r="OQK51" s="117"/>
      <c r="OQL51" s="117"/>
      <c r="OQM51" s="117"/>
      <c r="OQN51" s="117"/>
      <c r="OQO51" s="117"/>
      <c r="OQP51" s="117"/>
      <c r="OQQ51" s="117"/>
      <c r="OQR51" s="117"/>
      <c r="OQS51" s="117"/>
      <c r="OQT51" s="117"/>
      <c r="OQU51" s="117"/>
      <c r="OQV51" s="117"/>
      <c r="OQW51" s="117"/>
      <c r="OQX51" s="117"/>
      <c r="OQY51" s="117"/>
      <c r="OQZ51" s="117"/>
      <c r="ORA51" s="117"/>
      <c r="ORB51" s="117"/>
      <c r="ORC51" s="117"/>
      <c r="ORD51" s="117"/>
      <c r="ORE51" s="117"/>
      <c r="ORF51" s="117"/>
      <c r="ORG51" s="117"/>
      <c r="ORH51" s="117"/>
      <c r="ORI51" s="117"/>
      <c r="ORJ51" s="117"/>
      <c r="ORK51" s="117"/>
      <c r="ORL51" s="117"/>
      <c r="ORM51" s="117"/>
      <c r="ORN51" s="117"/>
      <c r="ORO51" s="117"/>
      <c r="ORP51" s="117"/>
      <c r="ORQ51" s="117"/>
      <c r="ORR51" s="117"/>
      <c r="ORS51" s="117"/>
      <c r="ORT51" s="117"/>
      <c r="ORU51" s="117"/>
      <c r="ORV51" s="117"/>
      <c r="ORW51" s="117"/>
      <c r="ORX51" s="117"/>
      <c r="ORY51" s="117"/>
      <c r="ORZ51" s="117"/>
      <c r="OSA51" s="117"/>
      <c r="OSB51" s="117"/>
      <c r="OSC51" s="117"/>
      <c r="OSD51" s="117"/>
      <c r="OSE51" s="117"/>
      <c r="OSF51" s="117"/>
      <c r="OSG51" s="117"/>
      <c r="OSH51" s="117"/>
      <c r="OSI51" s="117"/>
      <c r="OSJ51" s="117"/>
      <c r="OSK51" s="117"/>
      <c r="OSL51" s="117"/>
      <c r="OSM51" s="117"/>
      <c r="OSN51" s="117"/>
      <c r="OSO51" s="117"/>
      <c r="OSP51" s="117"/>
      <c r="OSQ51" s="117"/>
      <c r="OSR51" s="117"/>
      <c r="OSS51" s="117"/>
      <c r="OST51" s="117"/>
      <c r="OSU51" s="117"/>
      <c r="OSV51" s="117"/>
      <c r="OSW51" s="117"/>
      <c r="OSX51" s="117"/>
      <c r="OSY51" s="117"/>
      <c r="OSZ51" s="117"/>
      <c r="OTA51" s="117"/>
      <c r="OTB51" s="117"/>
      <c r="OTC51" s="117"/>
      <c r="OTD51" s="117"/>
      <c r="OTE51" s="117"/>
      <c r="OTF51" s="117"/>
      <c r="OTG51" s="117"/>
      <c r="OTH51" s="117"/>
      <c r="OTI51" s="117"/>
      <c r="OTJ51" s="117"/>
      <c r="OTK51" s="117"/>
      <c r="OTL51" s="117"/>
      <c r="OTM51" s="117"/>
      <c r="OTN51" s="117"/>
      <c r="OTO51" s="117"/>
      <c r="OTP51" s="117"/>
      <c r="OTQ51" s="117"/>
      <c r="OTR51" s="117"/>
      <c r="OTS51" s="117"/>
      <c r="OTT51" s="117"/>
      <c r="OTU51" s="117"/>
      <c r="OTV51" s="117"/>
      <c r="OTW51" s="117"/>
      <c r="OTX51" s="117"/>
      <c r="OTY51" s="117"/>
      <c r="OTZ51" s="117"/>
      <c r="OUA51" s="117"/>
      <c r="OUB51" s="117"/>
      <c r="OUC51" s="117"/>
      <c r="OUD51" s="117"/>
      <c r="OUE51" s="117"/>
      <c r="OUF51" s="117"/>
      <c r="OUG51" s="117"/>
      <c r="OUH51" s="117"/>
      <c r="OUI51" s="117"/>
      <c r="OUJ51" s="117"/>
      <c r="OUK51" s="117"/>
      <c r="OUL51" s="117"/>
      <c r="OUM51" s="117"/>
      <c r="OUN51" s="117"/>
      <c r="OUO51" s="117"/>
      <c r="OUP51" s="117"/>
      <c r="OUQ51" s="117"/>
      <c r="OUR51" s="117"/>
      <c r="OUS51" s="117"/>
      <c r="OUT51" s="117"/>
      <c r="OUU51" s="117"/>
      <c r="OUV51" s="117"/>
      <c r="OUW51" s="117"/>
      <c r="OUX51" s="117"/>
      <c r="OUY51" s="117"/>
      <c r="OUZ51" s="117"/>
      <c r="OVA51" s="117"/>
      <c r="OVB51" s="117"/>
      <c r="OVC51" s="117"/>
      <c r="OVD51" s="117"/>
      <c r="OVE51" s="117"/>
      <c r="OVF51" s="117"/>
      <c r="OVG51" s="117"/>
      <c r="OVH51" s="117"/>
      <c r="OVI51" s="117"/>
      <c r="OVJ51" s="117"/>
      <c r="OVK51" s="117"/>
      <c r="OVL51" s="117"/>
      <c r="OVM51" s="117"/>
      <c r="OVN51" s="117"/>
      <c r="OVO51" s="117"/>
      <c r="OVP51" s="117"/>
      <c r="OVQ51" s="117"/>
      <c r="OVR51" s="117"/>
      <c r="OVS51" s="117"/>
      <c r="OVT51" s="117"/>
      <c r="OVU51" s="117"/>
      <c r="OVV51" s="117"/>
      <c r="OVW51" s="117"/>
      <c r="OVX51" s="117"/>
      <c r="OVY51" s="117"/>
      <c r="OVZ51" s="117"/>
      <c r="OWA51" s="117"/>
      <c r="OWB51" s="117"/>
      <c r="OWC51" s="117"/>
      <c r="OWD51" s="117"/>
      <c r="OWE51" s="117"/>
      <c r="OWF51" s="117"/>
      <c r="OWG51" s="117"/>
      <c r="OWH51" s="117"/>
      <c r="OWI51" s="117"/>
      <c r="OWJ51" s="117"/>
      <c r="OWK51" s="117"/>
      <c r="OWL51" s="117"/>
      <c r="OWM51" s="117"/>
      <c r="OWN51" s="117"/>
      <c r="OWO51" s="117"/>
      <c r="OWP51" s="117"/>
      <c r="OWQ51" s="117"/>
      <c r="OWR51" s="117"/>
      <c r="OWS51" s="117"/>
      <c r="OWT51" s="117"/>
      <c r="OWU51" s="117"/>
      <c r="OWV51" s="117"/>
      <c r="OWW51" s="117"/>
      <c r="OWX51" s="117"/>
      <c r="OWY51" s="117"/>
      <c r="OWZ51" s="117"/>
      <c r="OXA51" s="117"/>
      <c r="OXB51" s="117"/>
      <c r="OXC51" s="117"/>
      <c r="OXD51" s="117"/>
      <c r="OXE51" s="117"/>
      <c r="OXF51" s="117"/>
      <c r="OXG51" s="117"/>
      <c r="OXH51" s="117"/>
      <c r="OXI51" s="117"/>
      <c r="OXJ51" s="117"/>
      <c r="OXK51" s="117"/>
      <c r="OXL51" s="117"/>
      <c r="OXM51" s="117"/>
      <c r="OXN51" s="117"/>
      <c r="OXO51" s="117"/>
      <c r="OXP51" s="117"/>
      <c r="OXQ51" s="117"/>
      <c r="OXR51" s="117"/>
      <c r="OXS51" s="117"/>
      <c r="OXT51" s="117"/>
      <c r="OXU51" s="117"/>
      <c r="OXV51" s="117"/>
      <c r="OXW51" s="117"/>
      <c r="OXX51" s="117"/>
      <c r="OXY51" s="117"/>
      <c r="OXZ51" s="117"/>
      <c r="OYA51" s="117"/>
      <c r="OYB51" s="117"/>
      <c r="OYC51" s="117"/>
      <c r="OYD51" s="117"/>
      <c r="OYE51" s="117"/>
      <c r="OYF51" s="117"/>
      <c r="OYG51" s="117"/>
      <c r="OYH51" s="117"/>
      <c r="OYI51" s="117"/>
      <c r="OYJ51" s="117"/>
      <c r="OYK51" s="117"/>
      <c r="OYL51" s="117"/>
      <c r="OYM51" s="117"/>
      <c r="OYN51" s="117"/>
      <c r="OYO51" s="117"/>
      <c r="OYP51" s="117"/>
      <c r="OYQ51" s="117"/>
      <c r="OYR51" s="117"/>
      <c r="OYS51" s="117"/>
      <c r="OYT51" s="117"/>
      <c r="OYU51" s="117"/>
      <c r="OYV51" s="117"/>
      <c r="OYW51" s="117"/>
      <c r="OYX51" s="117"/>
      <c r="OYY51" s="117"/>
      <c r="OYZ51" s="117"/>
      <c r="OZA51" s="117"/>
      <c r="OZB51" s="117"/>
      <c r="OZC51" s="117"/>
      <c r="OZD51" s="117"/>
      <c r="OZE51" s="117"/>
      <c r="OZF51" s="117"/>
      <c r="OZG51" s="117"/>
      <c r="OZH51" s="117"/>
      <c r="OZI51" s="117"/>
      <c r="OZJ51" s="117"/>
      <c r="OZK51" s="117"/>
      <c r="OZL51" s="117"/>
      <c r="OZM51" s="117"/>
      <c r="OZN51" s="117"/>
      <c r="OZO51" s="117"/>
      <c r="OZP51" s="117"/>
      <c r="OZQ51" s="117"/>
      <c r="OZR51" s="117"/>
      <c r="OZS51" s="117"/>
      <c r="OZT51" s="117"/>
      <c r="OZU51" s="117"/>
      <c r="OZV51" s="117"/>
      <c r="OZW51" s="117"/>
      <c r="OZX51" s="117"/>
      <c r="OZY51" s="117"/>
      <c r="OZZ51" s="117"/>
      <c r="PAA51" s="117"/>
      <c r="PAB51" s="117"/>
      <c r="PAC51" s="117"/>
      <c r="PAD51" s="117"/>
      <c r="PAE51" s="117"/>
      <c r="PAF51" s="117"/>
      <c r="PAG51" s="117"/>
      <c r="PAH51" s="117"/>
      <c r="PAI51" s="117"/>
      <c r="PAJ51" s="117"/>
      <c r="PAK51" s="117"/>
      <c r="PAL51" s="117"/>
      <c r="PAM51" s="117"/>
      <c r="PAN51" s="117"/>
      <c r="PAO51" s="117"/>
      <c r="PAP51" s="117"/>
      <c r="PAQ51" s="117"/>
      <c r="PAR51" s="117"/>
      <c r="PAS51" s="117"/>
      <c r="PAT51" s="117"/>
      <c r="PAU51" s="117"/>
      <c r="PAV51" s="117"/>
      <c r="PAW51" s="117"/>
      <c r="PAX51" s="117"/>
      <c r="PAY51" s="117"/>
      <c r="PAZ51" s="117"/>
      <c r="PBA51" s="117"/>
      <c r="PBB51" s="117"/>
      <c r="PBC51" s="117"/>
      <c r="PBD51" s="117"/>
      <c r="PBE51" s="117"/>
      <c r="PBF51" s="117"/>
      <c r="PBG51" s="117"/>
      <c r="PBH51" s="117"/>
      <c r="PBI51" s="117"/>
      <c r="PBJ51" s="117"/>
      <c r="PBK51" s="117"/>
      <c r="PBL51" s="117"/>
      <c r="PBM51" s="117"/>
      <c r="PBN51" s="117"/>
      <c r="PBO51" s="117"/>
      <c r="PBP51" s="117"/>
      <c r="PBQ51" s="117"/>
      <c r="PBR51" s="117"/>
      <c r="PBS51" s="117"/>
      <c r="PBT51" s="117"/>
      <c r="PBU51" s="117"/>
      <c r="PBV51" s="117"/>
      <c r="PBW51" s="117"/>
      <c r="PBX51" s="117"/>
      <c r="PBY51" s="117"/>
      <c r="PBZ51" s="117"/>
      <c r="PCA51" s="117"/>
      <c r="PCB51" s="117"/>
      <c r="PCC51" s="117"/>
      <c r="PCD51" s="117"/>
      <c r="PCE51" s="117"/>
      <c r="PCF51" s="117"/>
      <c r="PCG51" s="117"/>
      <c r="PCH51" s="117"/>
      <c r="PCI51" s="117"/>
      <c r="PCJ51" s="117"/>
      <c r="PCK51" s="117"/>
      <c r="PCL51" s="117"/>
      <c r="PCM51" s="117"/>
      <c r="PCN51" s="117"/>
      <c r="PCO51" s="117"/>
      <c r="PCP51" s="117"/>
      <c r="PCQ51" s="117"/>
      <c r="PCR51" s="117"/>
      <c r="PCS51" s="117"/>
      <c r="PCT51" s="117"/>
      <c r="PCU51" s="117"/>
      <c r="PCV51" s="117"/>
      <c r="PCW51" s="117"/>
      <c r="PCX51" s="117"/>
      <c r="PCY51" s="117"/>
      <c r="PCZ51" s="117"/>
      <c r="PDA51" s="117"/>
      <c r="PDB51" s="117"/>
      <c r="PDC51" s="117"/>
      <c r="PDD51" s="117"/>
      <c r="PDE51" s="117"/>
      <c r="PDF51" s="117"/>
      <c r="PDG51" s="117"/>
      <c r="PDH51" s="117"/>
      <c r="PDI51" s="117"/>
      <c r="PDJ51" s="117"/>
      <c r="PDK51" s="117"/>
      <c r="PDL51" s="117"/>
      <c r="PDM51" s="117"/>
      <c r="PDN51" s="117"/>
      <c r="PDO51" s="117"/>
      <c r="PDP51" s="117"/>
      <c r="PDQ51" s="117"/>
      <c r="PDR51" s="117"/>
      <c r="PDS51" s="117"/>
      <c r="PDT51" s="117"/>
      <c r="PDU51" s="117"/>
      <c r="PDV51" s="117"/>
      <c r="PDW51" s="117"/>
      <c r="PDX51" s="117"/>
      <c r="PDY51" s="117"/>
      <c r="PDZ51" s="117"/>
      <c r="PEA51" s="117"/>
      <c r="PEB51" s="117"/>
      <c r="PEC51" s="117"/>
      <c r="PED51" s="117"/>
      <c r="PEE51" s="117"/>
      <c r="PEF51" s="117"/>
      <c r="PEG51" s="117"/>
      <c r="PEH51" s="117"/>
      <c r="PEI51" s="117"/>
      <c r="PEJ51" s="117"/>
      <c r="PEK51" s="117"/>
      <c r="PEL51" s="117"/>
      <c r="PEM51" s="117"/>
      <c r="PEN51" s="117"/>
      <c r="PEO51" s="117"/>
      <c r="PEP51" s="117"/>
      <c r="PEQ51" s="117"/>
      <c r="PER51" s="117"/>
      <c r="PES51" s="117"/>
      <c r="PET51" s="117"/>
      <c r="PEU51" s="117"/>
      <c r="PEV51" s="117"/>
      <c r="PEW51" s="117"/>
      <c r="PEX51" s="117"/>
      <c r="PEY51" s="117"/>
      <c r="PEZ51" s="117"/>
      <c r="PFA51" s="117"/>
      <c r="PFB51" s="117"/>
      <c r="PFC51" s="117"/>
      <c r="PFD51" s="117"/>
      <c r="PFE51" s="117"/>
      <c r="PFF51" s="117"/>
      <c r="PFG51" s="117"/>
      <c r="PFH51" s="117"/>
      <c r="PFI51" s="117"/>
      <c r="PFJ51" s="117"/>
      <c r="PFK51" s="117"/>
      <c r="PFL51" s="117"/>
      <c r="PFM51" s="117"/>
      <c r="PFN51" s="117"/>
      <c r="PFO51" s="117"/>
      <c r="PFP51" s="117"/>
      <c r="PFQ51" s="117"/>
      <c r="PFR51" s="117"/>
      <c r="PFS51" s="117"/>
      <c r="PFT51" s="117"/>
      <c r="PFU51" s="117"/>
      <c r="PFV51" s="117"/>
      <c r="PFW51" s="117"/>
      <c r="PFX51" s="117"/>
      <c r="PFY51" s="117"/>
      <c r="PFZ51" s="117"/>
      <c r="PGA51" s="117"/>
      <c r="PGB51" s="117"/>
      <c r="PGC51" s="117"/>
      <c r="PGD51" s="117"/>
      <c r="PGE51" s="117"/>
      <c r="PGF51" s="117"/>
      <c r="PGG51" s="117"/>
      <c r="PGH51" s="117"/>
      <c r="PGI51" s="117"/>
      <c r="PGJ51" s="117"/>
      <c r="PGK51" s="117"/>
      <c r="PGL51" s="117"/>
      <c r="PGM51" s="117"/>
      <c r="PGN51" s="117"/>
      <c r="PGO51" s="117"/>
      <c r="PGP51" s="117"/>
      <c r="PGQ51" s="117"/>
      <c r="PGR51" s="117"/>
      <c r="PGS51" s="117"/>
      <c r="PGT51" s="117"/>
      <c r="PGU51" s="117"/>
      <c r="PGV51" s="117"/>
      <c r="PGW51" s="117"/>
      <c r="PGX51" s="117"/>
      <c r="PGY51" s="117"/>
      <c r="PGZ51" s="117"/>
      <c r="PHA51" s="117"/>
      <c r="PHB51" s="117"/>
      <c r="PHC51" s="117"/>
      <c r="PHD51" s="117"/>
      <c r="PHE51" s="117"/>
      <c r="PHF51" s="117"/>
      <c r="PHG51" s="117"/>
      <c r="PHH51" s="117"/>
      <c r="PHI51" s="117"/>
      <c r="PHJ51" s="117"/>
      <c r="PHK51" s="117"/>
      <c r="PHL51" s="117"/>
      <c r="PHM51" s="117"/>
      <c r="PHN51" s="117"/>
      <c r="PHO51" s="117"/>
      <c r="PHP51" s="117"/>
      <c r="PHQ51" s="117"/>
      <c r="PHR51" s="117"/>
      <c r="PHS51" s="117"/>
      <c r="PHT51" s="117"/>
      <c r="PHU51" s="117"/>
      <c r="PHV51" s="117"/>
      <c r="PHW51" s="117"/>
      <c r="PHX51" s="117"/>
      <c r="PHY51" s="117"/>
      <c r="PHZ51" s="117"/>
      <c r="PIA51" s="117"/>
      <c r="PIB51" s="117"/>
      <c r="PIC51" s="117"/>
      <c r="PID51" s="117"/>
      <c r="PIE51" s="117"/>
      <c r="PIF51" s="117"/>
      <c r="PIG51" s="117"/>
      <c r="PIH51" s="117"/>
      <c r="PII51" s="117"/>
      <c r="PIJ51" s="117"/>
      <c r="PIK51" s="117"/>
      <c r="PIL51" s="117"/>
      <c r="PIM51" s="117"/>
      <c r="PIN51" s="117"/>
      <c r="PIO51" s="117"/>
      <c r="PIP51" s="117"/>
      <c r="PIQ51" s="117"/>
      <c r="PIR51" s="117"/>
      <c r="PIS51" s="117"/>
      <c r="PIT51" s="117"/>
      <c r="PIU51" s="117"/>
      <c r="PIV51" s="117"/>
      <c r="PIW51" s="117"/>
      <c r="PIX51" s="117"/>
      <c r="PIY51" s="117"/>
      <c r="PIZ51" s="117"/>
      <c r="PJA51" s="117"/>
      <c r="PJB51" s="117"/>
      <c r="PJC51" s="117"/>
      <c r="PJD51" s="117"/>
      <c r="PJE51" s="117"/>
      <c r="PJF51" s="117"/>
      <c r="PJG51" s="117"/>
      <c r="PJH51" s="117"/>
      <c r="PJI51" s="117"/>
      <c r="PJJ51" s="117"/>
      <c r="PJK51" s="117"/>
      <c r="PJL51" s="117"/>
      <c r="PJM51" s="117"/>
      <c r="PJN51" s="117"/>
      <c r="PJO51" s="117"/>
      <c r="PJP51" s="117"/>
      <c r="PJQ51" s="117"/>
      <c r="PJR51" s="117"/>
      <c r="PJS51" s="117"/>
      <c r="PJT51" s="117"/>
      <c r="PJU51" s="117"/>
      <c r="PJV51" s="117"/>
      <c r="PJW51" s="117"/>
      <c r="PJX51" s="117"/>
      <c r="PJY51" s="117"/>
      <c r="PJZ51" s="117"/>
      <c r="PKA51" s="117"/>
      <c r="PKB51" s="117"/>
      <c r="PKC51" s="117"/>
      <c r="PKD51" s="117"/>
      <c r="PKE51" s="117"/>
      <c r="PKF51" s="117"/>
      <c r="PKG51" s="117"/>
      <c r="PKH51" s="117"/>
      <c r="PKI51" s="117"/>
      <c r="PKJ51" s="117"/>
      <c r="PKK51" s="117"/>
      <c r="PKL51" s="117"/>
      <c r="PKM51" s="117"/>
      <c r="PKN51" s="117"/>
      <c r="PKO51" s="117"/>
      <c r="PKP51" s="117"/>
      <c r="PKQ51" s="117"/>
      <c r="PKR51" s="117"/>
      <c r="PKS51" s="117"/>
      <c r="PKT51" s="117"/>
      <c r="PKU51" s="117"/>
      <c r="PKV51" s="117"/>
      <c r="PKW51" s="117"/>
      <c r="PKX51" s="117"/>
      <c r="PKY51" s="117"/>
      <c r="PKZ51" s="117"/>
      <c r="PLA51" s="117"/>
      <c r="PLB51" s="117"/>
      <c r="PLC51" s="117"/>
      <c r="PLD51" s="117"/>
      <c r="PLE51" s="117"/>
      <c r="PLF51" s="117"/>
      <c r="PLG51" s="117"/>
      <c r="PLH51" s="117"/>
      <c r="PLI51" s="117"/>
      <c r="PLJ51" s="117"/>
      <c r="PLK51" s="117"/>
      <c r="PLL51" s="117"/>
      <c r="PLM51" s="117"/>
      <c r="PLN51" s="117"/>
      <c r="PLO51" s="117"/>
      <c r="PLP51" s="117"/>
      <c r="PLQ51" s="117"/>
      <c r="PLR51" s="117"/>
      <c r="PLS51" s="117"/>
      <c r="PLT51" s="117"/>
      <c r="PLU51" s="117"/>
      <c r="PLV51" s="117"/>
      <c r="PLW51" s="117"/>
      <c r="PLX51" s="117"/>
      <c r="PLY51" s="117"/>
      <c r="PLZ51" s="117"/>
      <c r="PMA51" s="117"/>
      <c r="PMB51" s="117"/>
      <c r="PMC51" s="117"/>
      <c r="PMD51" s="117"/>
      <c r="PME51" s="117"/>
      <c r="PMF51" s="117"/>
      <c r="PMG51" s="117"/>
      <c r="PMH51" s="117"/>
      <c r="PMI51" s="117"/>
      <c r="PMJ51" s="117"/>
      <c r="PMK51" s="117"/>
      <c r="PML51" s="117"/>
      <c r="PMM51" s="117"/>
      <c r="PMN51" s="117"/>
      <c r="PMO51" s="117"/>
      <c r="PMP51" s="117"/>
      <c r="PMQ51" s="117"/>
      <c r="PMR51" s="117"/>
      <c r="PMS51" s="117"/>
      <c r="PMT51" s="117"/>
      <c r="PMU51" s="117"/>
      <c r="PMV51" s="117"/>
      <c r="PMW51" s="117"/>
      <c r="PMX51" s="117"/>
      <c r="PMY51" s="117"/>
      <c r="PMZ51" s="117"/>
      <c r="PNA51" s="117"/>
      <c r="PNB51" s="117"/>
      <c r="PNC51" s="117"/>
      <c r="PND51" s="117"/>
      <c r="PNE51" s="117"/>
      <c r="PNF51" s="117"/>
      <c r="PNG51" s="117"/>
      <c r="PNH51" s="117"/>
      <c r="PNI51" s="117"/>
      <c r="PNJ51" s="117"/>
      <c r="PNK51" s="117"/>
      <c r="PNL51" s="117"/>
      <c r="PNM51" s="117"/>
      <c r="PNN51" s="117"/>
      <c r="PNO51" s="117"/>
      <c r="PNP51" s="117"/>
      <c r="PNQ51" s="117"/>
      <c r="PNR51" s="117"/>
      <c r="PNS51" s="117"/>
      <c r="PNT51" s="117"/>
      <c r="PNU51" s="117"/>
      <c r="PNV51" s="117"/>
      <c r="PNW51" s="117"/>
      <c r="PNX51" s="117"/>
      <c r="PNY51" s="117"/>
      <c r="PNZ51" s="117"/>
      <c r="POA51" s="117"/>
      <c r="POB51" s="117"/>
      <c r="POC51" s="117"/>
      <c r="POD51" s="117"/>
      <c r="POE51" s="117"/>
      <c r="POF51" s="117"/>
      <c r="POG51" s="117"/>
      <c r="POH51" s="117"/>
      <c r="POI51" s="117"/>
      <c r="POJ51" s="117"/>
      <c r="POK51" s="117"/>
      <c r="POL51" s="117"/>
      <c r="POM51" s="117"/>
      <c r="PON51" s="117"/>
      <c r="POO51" s="117"/>
      <c r="POP51" s="117"/>
      <c r="POQ51" s="117"/>
      <c r="POR51" s="117"/>
      <c r="POS51" s="117"/>
      <c r="POT51" s="117"/>
      <c r="POU51" s="117"/>
      <c r="POV51" s="117"/>
      <c r="POW51" s="117"/>
      <c r="POX51" s="117"/>
      <c r="POY51" s="117"/>
      <c r="POZ51" s="117"/>
      <c r="PPA51" s="117"/>
      <c r="PPB51" s="117"/>
      <c r="PPC51" s="117"/>
      <c r="PPD51" s="117"/>
      <c r="PPE51" s="117"/>
      <c r="PPF51" s="117"/>
      <c r="PPG51" s="117"/>
      <c r="PPH51" s="117"/>
      <c r="PPI51" s="117"/>
      <c r="PPJ51" s="117"/>
      <c r="PPK51" s="117"/>
      <c r="PPL51" s="117"/>
      <c r="PPM51" s="117"/>
      <c r="PPN51" s="117"/>
      <c r="PPO51" s="117"/>
      <c r="PPP51" s="117"/>
      <c r="PPQ51" s="117"/>
      <c r="PPR51" s="117"/>
      <c r="PPS51" s="117"/>
      <c r="PPT51" s="117"/>
      <c r="PPU51" s="117"/>
      <c r="PPV51" s="117"/>
      <c r="PPW51" s="117"/>
      <c r="PPX51" s="117"/>
      <c r="PPY51" s="117"/>
      <c r="PPZ51" s="117"/>
      <c r="PQA51" s="117"/>
      <c r="PQB51" s="117"/>
      <c r="PQC51" s="117"/>
      <c r="PQD51" s="117"/>
      <c r="PQE51" s="117"/>
      <c r="PQF51" s="117"/>
      <c r="PQG51" s="117"/>
      <c r="PQH51" s="117"/>
      <c r="PQI51" s="117"/>
      <c r="PQJ51" s="117"/>
      <c r="PQK51" s="117"/>
      <c r="PQL51" s="117"/>
      <c r="PQM51" s="117"/>
      <c r="PQN51" s="117"/>
      <c r="PQO51" s="117"/>
      <c r="PQP51" s="117"/>
      <c r="PQQ51" s="117"/>
      <c r="PQR51" s="117"/>
      <c r="PQS51" s="117"/>
      <c r="PQT51" s="117"/>
      <c r="PQU51" s="117"/>
      <c r="PQV51" s="117"/>
      <c r="PQW51" s="117"/>
      <c r="PQX51" s="117"/>
      <c r="PQY51" s="117"/>
      <c r="PQZ51" s="117"/>
      <c r="PRA51" s="117"/>
      <c r="PRB51" s="117"/>
      <c r="PRC51" s="117"/>
      <c r="PRD51" s="117"/>
      <c r="PRE51" s="117"/>
      <c r="PRF51" s="117"/>
      <c r="PRG51" s="117"/>
      <c r="PRH51" s="117"/>
      <c r="PRI51" s="117"/>
      <c r="PRJ51" s="117"/>
      <c r="PRK51" s="117"/>
      <c r="PRL51" s="117"/>
      <c r="PRM51" s="117"/>
      <c r="PRN51" s="117"/>
      <c r="PRO51" s="117"/>
      <c r="PRP51" s="117"/>
      <c r="PRQ51" s="117"/>
      <c r="PRR51" s="117"/>
      <c r="PRS51" s="117"/>
      <c r="PRT51" s="117"/>
      <c r="PRU51" s="117"/>
      <c r="PRV51" s="117"/>
      <c r="PRW51" s="117"/>
      <c r="PRX51" s="117"/>
      <c r="PRY51" s="117"/>
      <c r="PRZ51" s="117"/>
      <c r="PSA51" s="117"/>
      <c r="PSB51" s="117"/>
      <c r="PSC51" s="117"/>
      <c r="PSD51" s="117"/>
      <c r="PSE51" s="117"/>
      <c r="PSF51" s="117"/>
      <c r="PSG51" s="117"/>
      <c r="PSH51" s="117"/>
      <c r="PSI51" s="117"/>
      <c r="PSJ51" s="117"/>
      <c r="PSK51" s="117"/>
      <c r="PSL51" s="117"/>
      <c r="PSM51" s="117"/>
      <c r="PSN51" s="117"/>
      <c r="PSO51" s="117"/>
      <c r="PSP51" s="117"/>
      <c r="PSQ51" s="117"/>
      <c r="PSR51" s="117"/>
      <c r="PSS51" s="117"/>
      <c r="PST51" s="117"/>
      <c r="PSU51" s="117"/>
      <c r="PSV51" s="117"/>
      <c r="PSW51" s="117"/>
      <c r="PSX51" s="117"/>
      <c r="PSY51" s="117"/>
      <c r="PSZ51" s="117"/>
      <c r="PTA51" s="117"/>
      <c r="PTB51" s="117"/>
      <c r="PTC51" s="117"/>
      <c r="PTD51" s="117"/>
      <c r="PTE51" s="117"/>
      <c r="PTF51" s="117"/>
      <c r="PTG51" s="117"/>
      <c r="PTH51" s="117"/>
      <c r="PTI51" s="117"/>
      <c r="PTJ51" s="117"/>
      <c r="PTK51" s="117"/>
      <c r="PTL51" s="117"/>
      <c r="PTM51" s="117"/>
      <c r="PTN51" s="117"/>
      <c r="PTO51" s="117"/>
      <c r="PTP51" s="117"/>
      <c r="PTQ51" s="117"/>
      <c r="PTR51" s="117"/>
      <c r="PTS51" s="117"/>
      <c r="PTT51" s="117"/>
      <c r="PTU51" s="117"/>
      <c r="PTV51" s="117"/>
      <c r="PTW51" s="117"/>
      <c r="PTX51" s="117"/>
      <c r="PTY51" s="117"/>
      <c r="PTZ51" s="117"/>
      <c r="PUA51" s="117"/>
      <c r="PUB51" s="117"/>
      <c r="PUC51" s="117"/>
      <c r="PUD51" s="117"/>
      <c r="PUE51" s="117"/>
      <c r="PUF51" s="117"/>
      <c r="PUG51" s="117"/>
      <c r="PUH51" s="117"/>
      <c r="PUI51" s="117"/>
      <c r="PUJ51" s="117"/>
      <c r="PUK51" s="117"/>
      <c r="PUL51" s="117"/>
      <c r="PUM51" s="117"/>
      <c r="PUN51" s="117"/>
      <c r="PUO51" s="117"/>
      <c r="PUP51" s="117"/>
      <c r="PUQ51" s="117"/>
      <c r="PUR51" s="117"/>
      <c r="PUS51" s="117"/>
      <c r="PUT51" s="117"/>
      <c r="PUU51" s="117"/>
      <c r="PUV51" s="117"/>
      <c r="PUW51" s="117"/>
      <c r="PUX51" s="117"/>
      <c r="PUY51" s="117"/>
      <c r="PUZ51" s="117"/>
      <c r="PVA51" s="117"/>
      <c r="PVB51" s="117"/>
      <c r="PVC51" s="117"/>
      <c r="PVD51" s="117"/>
      <c r="PVE51" s="117"/>
      <c r="PVF51" s="117"/>
      <c r="PVG51" s="117"/>
      <c r="PVH51" s="117"/>
      <c r="PVI51" s="117"/>
      <c r="PVJ51" s="117"/>
      <c r="PVK51" s="117"/>
      <c r="PVL51" s="117"/>
      <c r="PVM51" s="117"/>
      <c r="PVN51" s="117"/>
      <c r="PVO51" s="117"/>
      <c r="PVP51" s="117"/>
      <c r="PVQ51" s="117"/>
      <c r="PVR51" s="117"/>
      <c r="PVS51" s="117"/>
      <c r="PVT51" s="117"/>
      <c r="PVU51" s="117"/>
      <c r="PVV51" s="117"/>
      <c r="PVW51" s="117"/>
      <c r="PVX51" s="117"/>
      <c r="PVY51" s="117"/>
      <c r="PVZ51" s="117"/>
      <c r="PWA51" s="117"/>
      <c r="PWB51" s="117"/>
      <c r="PWC51" s="117"/>
      <c r="PWD51" s="117"/>
      <c r="PWE51" s="117"/>
      <c r="PWF51" s="117"/>
      <c r="PWG51" s="117"/>
      <c r="PWH51" s="117"/>
      <c r="PWI51" s="117"/>
      <c r="PWJ51" s="117"/>
      <c r="PWK51" s="117"/>
      <c r="PWL51" s="117"/>
      <c r="PWM51" s="117"/>
      <c r="PWN51" s="117"/>
      <c r="PWO51" s="117"/>
      <c r="PWP51" s="117"/>
      <c r="PWQ51" s="117"/>
      <c r="PWR51" s="117"/>
      <c r="PWS51" s="117"/>
      <c r="PWT51" s="117"/>
      <c r="PWU51" s="117"/>
      <c r="PWV51" s="117"/>
      <c r="PWW51" s="117"/>
      <c r="PWX51" s="117"/>
      <c r="PWY51" s="117"/>
      <c r="PWZ51" s="117"/>
      <c r="PXA51" s="117"/>
      <c r="PXB51" s="117"/>
      <c r="PXC51" s="117"/>
      <c r="PXD51" s="117"/>
      <c r="PXE51" s="117"/>
      <c r="PXF51" s="117"/>
      <c r="PXG51" s="117"/>
      <c r="PXH51" s="117"/>
      <c r="PXI51" s="117"/>
      <c r="PXJ51" s="117"/>
      <c r="PXK51" s="117"/>
      <c r="PXL51" s="117"/>
      <c r="PXM51" s="117"/>
      <c r="PXN51" s="117"/>
      <c r="PXO51" s="117"/>
      <c r="PXP51" s="117"/>
      <c r="PXQ51" s="117"/>
      <c r="PXR51" s="117"/>
      <c r="PXS51" s="117"/>
      <c r="PXT51" s="117"/>
      <c r="PXU51" s="117"/>
      <c r="PXV51" s="117"/>
      <c r="PXW51" s="117"/>
      <c r="PXX51" s="117"/>
      <c r="PXY51" s="117"/>
      <c r="PXZ51" s="117"/>
      <c r="PYA51" s="117"/>
      <c r="PYB51" s="117"/>
      <c r="PYC51" s="117"/>
      <c r="PYD51" s="117"/>
      <c r="PYE51" s="117"/>
      <c r="PYF51" s="117"/>
      <c r="PYG51" s="117"/>
      <c r="PYH51" s="117"/>
      <c r="PYI51" s="117"/>
      <c r="PYJ51" s="117"/>
      <c r="PYK51" s="117"/>
      <c r="PYL51" s="117"/>
      <c r="PYM51" s="117"/>
      <c r="PYN51" s="117"/>
      <c r="PYO51" s="117"/>
      <c r="PYP51" s="117"/>
      <c r="PYQ51" s="117"/>
      <c r="PYR51" s="117"/>
      <c r="PYS51" s="117"/>
      <c r="PYT51" s="117"/>
      <c r="PYU51" s="117"/>
      <c r="PYV51" s="117"/>
      <c r="PYW51" s="117"/>
      <c r="PYX51" s="117"/>
      <c r="PYY51" s="117"/>
      <c r="PYZ51" s="117"/>
      <c r="PZA51" s="117"/>
      <c r="PZB51" s="117"/>
      <c r="PZC51" s="117"/>
      <c r="PZD51" s="117"/>
      <c r="PZE51" s="117"/>
      <c r="PZF51" s="117"/>
      <c r="PZG51" s="117"/>
      <c r="PZH51" s="117"/>
      <c r="PZI51" s="117"/>
      <c r="PZJ51" s="117"/>
      <c r="PZK51" s="117"/>
      <c r="PZL51" s="117"/>
      <c r="PZM51" s="117"/>
      <c r="PZN51" s="117"/>
      <c r="PZO51" s="117"/>
      <c r="PZP51" s="117"/>
      <c r="PZQ51" s="117"/>
      <c r="PZR51" s="117"/>
      <c r="PZS51" s="117"/>
      <c r="PZT51" s="117"/>
      <c r="PZU51" s="117"/>
      <c r="PZV51" s="117"/>
      <c r="PZW51" s="117"/>
      <c r="PZX51" s="117"/>
      <c r="PZY51" s="117"/>
      <c r="PZZ51" s="117"/>
      <c r="QAA51" s="117"/>
      <c r="QAB51" s="117"/>
      <c r="QAC51" s="117"/>
      <c r="QAD51" s="117"/>
      <c r="QAE51" s="117"/>
      <c r="QAF51" s="117"/>
      <c r="QAG51" s="117"/>
      <c r="QAH51" s="117"/>
      <c r="QAI51" s="117"/>
      <c r="QAJ51" s="117"/>
      <c r="QAK51" s="117"/>
      <c r="QAL51" s="117"/>
      <c r="QAM51" s="117"/>
      <c r="QAN51" s="117"/>
      <c r="QAO51" s="117"/>
      <c r="QAP51" s="117"/>
      <c r="QAQ51" s="117"/>
      <c r="QAR51" s="117"/>
      <c r="QAS51" s="117"/>
      <c r="QAT51" s="117"/>
      <c r="QAU51" s="117"/>
      <c r="QAV51" s="117"/>
      <c r="QAW51" s="117"/>
      <c r="QAX51" s="117"/>
      <c r="QAY51" s="117"/>
      <c r="QAZ51" s="117"/>
      <c r="QBA51" s="117"/>
      <c r="QBB51" s="117"/>
      <c r="QBC51" s="117"/>
      <c r="QBD51" s="117"/>
      <c r="QBE51" s="117"/>
      <c r="QBF51" s="117"/>
      <c r="QBG51" s="117"/>
      <c r="QBH51" s="117"/>
      <c r="QBI51" s="117"/>
      <c r="QBJ51" s="117"/>
      <c r="QBK51" s="117"/>
      <c r="QBL51" s="117"/>
      <c r="QBM51" s="117"/>
      <c r="QBN51" s="117"/>
      <c r="QBO51" s="117"/>
      <c r="QBP51" s="117"/>
      <c r="QBQ51" s="117"/>
      <c r="QBR51" s="117"/>
      <c r="QBS51" s="117"/>
      <c r="QBT51" s="117"/>
      <c r="QBU51" s="117"/>
      <c r="QBV51" s="117"/>
      <c r="QBW51" s="117"/>
      <c r="QBX51" s="117"/>
      <c r="QBY51" s="117"/>
      <c r="QBZ51" s="117"/>
      <c r="QCA51" s="117"/>
      <c r="QCB51" s="117"/>
      <c r="QCC51" s="117"/>
      <c r="QCD51" s="117"/>
      <c r="QCE51" s="117"/>
      <c r="QCF51" s="117"/>
      <c r="QCG51" s="117"/>
      <c r="QCH51" s="117"/>
      <c r="QCI51" s="117"/>
      <c r="QCJ51" s="117"/>
      <c r="QCK51" s="117"/>
      <c r="QCL51" s="117"/>
      <c r="QCM51" s="117"/>
      <c r="QCN51" s="117"/>
      <c r="QCO51" s="117"/>
      <c r="QCP51" s="117"/>
      <c r="QCQ51" s="117"/>
      <c r="QCR51" s="117"/>
      <c r="QCS51" s="117"/>
      <c r="QCT51" s="117"/>
      <c r="QCU51" s="117"/>
      <c r="QCV51" s="117"/>
      <c r="QCW51" s="117"/>
      <c r="QCX51" s="117"/>
      <c r="QCY51" s="117"/>
      <c r="QCZ51" s="117"/>
      <c r="QDA51" s="117"/>
      <c r="QDB51" s="117"/>
      <c r="QDC51" s="117"/>
      <c r="QDD51" s="117"/>
      <c r="QDE51" s="117"/>
      <c r="QDF51" s="117"/>
      <c r="QDG51" s="117"/>
      <c r="QDH51" s="117"/>
      <c r="QDI51" s="117"/>
      <c r="QDJ51" s="117"/>
      <c r="QDK51" s="117"/>
      <c r="QDL51" s="117"/>
      <c r="QDM51" s="117"/>
      <c r="QDN51" s="117"/>
      <c r="QDO51" s="117"/>
      <c r="QDP51" s="117"/>
      <c r="QDQ51" s="117"/>
      <c r="QDR51" s="117"/>
      <c r="QDS51" s="117"/>
      <c r="QDT51" s="117"/>
      <c r="QDU51" s="117"/>
      <c r="QDV51" s="117"/>
      <c r="QDW51" s="117"/>
      <c r="QDX51" s="117"/>
      <c r="QDY51" s="117"/>
      <c r="QDZ51" s="117"/>
      <c r="QEA51" s="117"/>
      <c r="QEB51" s="117"/>
      <c r="QEC51" s="117"/>
      <c r="QED51" s="117"/>
      <c r="QEE51" s="117"/>
      <c r="QEF51" s="117"/>
      <c r="QEG51" s="117"/>
      <c r="QEH51" s="117"/>
      <c r="QEI51" s="117"/>
      <c r="QEJ51" s="117"/>
      <c r="QEK51" s="117"/>
      <c r="QEL51" s="117"/>
      <c r="QEM51" s="117"/>
      <c r="QEN51" s="117"/>
      <c r="QEO51" s="117"/>
      <c r="QEP51" s="117"/>
      <c r="QEQ51" s="117"/>
      <c r="QER51" s="117"/>
      <c r="QES51" s="117"/>
      <c r="QET51" s="117"/>
      <c r="QEU51" s="117"/>
      <c r="QEV51" s="117"/>
      <c r="QEW51" s="117"/>
      <c r="QEX51" s="117"/>
      <c r="QEY51" s="117"/>
      <c r="QEZ51" s="117"/>
      <c r="QFA51" s="117"/>
      <c r="QFB51" s="117"/>
      <c r="QFC51" s="117"/>
      <c r="QFD51" s="117"/>
      <c r="QFE51" s="117"/>
      <c r="QFF51" s="117"/>
      <c r="QFG51" s="117"/>
      <c r="QFH51" s="117"/>
      <c r="QFI51" s="117"/>
      <c r="QFJ51" s="117"/>
      <c r="QFK51" s="117"/>
      <c r="QFL51" s="117"/>
      <c r="QFM51" s="117"/>
      <c r="QFN51" s="117"/>
      <c r="QFO51" s="117"/>
      <c r="QFP51" s="117"/>
      <c r="QFQ51" s="117"/>
      <c r="QFR51" s="117"/>
      <c r="QFS51" s="117"/>
      <c r="QFT51" s="117"/>
      <c r="QFU51" s="117"/>
      <c r="QFV51" s="117"/>
      <c r="QFW51" s="117"/>
      <c r="QFX51" s="117"/>
      <c r="QFY51" s="117"/>
      <c r="QFZ51" s="117"/>
      <c r="QGA51" s="117"/>
      <c r="QGB51" s="117"/>
      <c r="QGC51" s="117"/>
      <c r="QGD51" s="117"/>
      <c r="QGE51" s="117"/>
      <c r="QGF51" s="117"/>
      <c r="QGG51" s="117"/>
      <c r="QGH51" s="117"/>
      <c r="QGI51" s="117"/>
      <c r="QGJ51" s="117"/>
      <c r="QGK51" s="117"/>
      <c r="QGL51" s="117"/>
      <c r="QGM51" s="117"/>
      <c r="QGN51" s="117"/>
      <c r="QGO51" s="117"/>
      <c r="QGP51" s="117"/>
      <c r="QGQ51" s="117"/>
      <c r="QGR51" s="117"/>
      <c r="QGS51" s="117"/>
      <c r="QGT51" s="117"/>
      <c r="QGU51" s="117"/>
      <c r="QGV51" s="117"/>
      <c r="QGW51" s="117"/>
      <c r="QGX51" s="117"/>
      <c r="QGY51" s="117"/>
      <c r="QGZ51" s="117"/>
      <c r="QHA51" s="117"/>
      <c r="QHB51" s="117"/>
      <c r="QHC51" s="117"/>
      <c r="QHD51" s="117"/>
      <c r="QHE51" s="117"/>
      <c r="QHF51" s="117"/>
      <c r="QHG51" s="117"/>
      <c r="QHH51" s="117"/>
      <c r="QHI51" s="117"/>
      <c r="QHJ51" s="117"/>
      <c r="QHK51" s="117"/>
      <c r="QHL51" s="117"/>
      <c r="QHM51" s="117"/>
      <c r="QHN51" s="117"/>
      <c r="QHO51" s="117"/>
      <c r="QHP51" s="117"/>
      <c r="QHQ51" s="117"/>
      <c r="QHR51" s="117"/>
      <c r="QHS51" s="117"/>
      <c r="QHT51" s="117"/>
      <c r="QHU51" s="117"/>
      <c r="QHV51" s="117"/>
      <c r="QHW51" s="117"/>
      <c r="QHX51" s="117"/>
      <c r="QHY51" s="117"/>
      <c r="QHZ51" s="117"/>
      <c r="QIA51" s="117"/>
      <c r="QIB51" s="117"/>
      <c r="QIC51" s="117"/>
      <c r="QID51" s="117"/>
      <c r="QIE51" s="117"/>
      <c r="QIF51" s="117"/>
      <c r="QIG51" s="117"/>
      <c r="QIH51" s="117"/>
      <c r="QII51" s="117"/>
      <c r="QIJ51" s="117"/>
      <c r="QIK51" s="117"/>
      <c r="QIL51" s="117"/>
      <c r="QIM51" s="117"/>
      <c r="QIN51" s="117"/>
      <c r="QIO51" s="117"/>
      <c r="QIP51" s="117"/>
      <c r="QIQ51" s="117"/>
      <c r="QIR51" s="117"/>
      <c r="QIS51" s="117"/>
      <c r="QIT51" s="117"/>
      <c r="QIU51" s="117"/>
      <c r="QIV51" s="117"/>
      <c r="QIW51" s="117"/>
      <c r="QIX51" s="117"/>
      <c r="QIY51" s="117"/>
      <c r="QIZ51" s="117"/>
      <c r="QJA51" s="117"/>
      <c r="QJB51" s="117"/>
      <c r="QJC51" s="117"/>
      <c r="QJD51" s="117"/>
      <c r="QJE51" s="117"/>
      <c r="QJF51" s="117"/>
      <c r="QJG51" s="117"/>
      <c r="QJH51" s="117"/>
      <c r="QJI51" s="117"/>
      <c r="QJJ51" s="117"/>
      <c r="QJK51" s="117"/>
      <c r="QJL51" s="117"/>
      <c r="QJM51" s="117"/>
      <c r="QJN51" s="117"/>
      <c r="QJO51" s="117"/>
      <c r="QJP51" s="117"/>
      <c r="QJQ51" s="117"/>
      <c r="QJR51" s="117"/>
      <c r="QJS51" s="117"/>
      <c r="QJT51" s="117"/>
      <c r="QJU51" s="117"/>
      <c r="QJV51" s="117"/>
      <c r="QJW51" s="117"/>
      <c r="QJX51" s="117"/>
      <c r="QJY51" s="117"/>
      <c r="QJZ51" s="117"/>
      <c r="QKA51" s="117"/>
      <c r="QKB51" s="117"/>
      <c r="QKC51" s="117"/>
      <c r="QKD51" s="117"/>
      <c r="QKE51" s="117"/>
      <c r="QKF51" s="117"/>
      <c r="QKG51" s="117"/>
      <c r="QKH51" s="117"/>
      <c r="QKI51" s="117"/>
      <c r="QKJ51" s="117"/>
      <c r="QKK51" s="117"/>
      <c r="QKL51" s="117"/>
      <c r="QKM51" s="117"/>
      <c r="QKN51" s="117"/>
      <c r="QKO51" s="117"/>
      <c r="QKP51" s="117"/>
      <c r="QKQ51" s="117"/>
      <c r="QKR51" s="117"/>
      <c r="QKS51" s="117"/>
      <c r="QKT51" s="117"/>
      <c r="QKU51" s="117"/>
      <c r="QKV51" s="117"/>
      <c r="QKW51" s="117"/>
      <c r="QKX51" s="117"/>
      <c r="QKY51" s="117"/>
      <c r="QKZ51" s="117"/>
      <c r="QLA51" s="117"/>
      <c r="QLB51" s="117"/>
      <c r="QLC51" s="117"/>
      <c r="QLD51" s="117"/>
      <c r="QLE51" s="117"/>
      <c r="QLF51" s="117"/>
      <c r="QLG51" s="117"/>
      <c r="QLH51" s="117"/>
      <c r="QLI51" s="117"/>
      <c r="QLJ51" s="117"/>
      <c r="QLK51" s="117"/>
      <c r="QLL51" s="117"/>
      <c r="QLM51" s="117"/>
      <c r="QLN51" s="117"/>
      <c r="QLO51" s="117"/>
      <c r="QLP51" s="117"/>
      <c r="QLQ51" s="117"/>
      <c r="QLR51" s="117"/>
      <c r="QLS51" s="117"/>
      <c r="QLT51" s="117"/>
      <c r="QLU51" s="117"/>
      <c r="QLV51" s="117"/>
      <c r="QLW51" s="117"/>
      <c r="QLX51" s="117"/>
      <c r="QLY51" s="117"/>
      <c r="QLZ51" s="117"/>
      <c r="QMA51" s="117"/>
      <c r="QMB51" s="117"/>
      <c r="QMC51" s="117"/>
      <c r="QMD51" s="117"/>
      <c r="QME51" s="117"/>
      <c r="QMF51" s="117"/>
      <c r="QMG51" s="117"/>
      <c r="QMH51" s="117"/>
      <c r="QMI51" s="117"/>
      <c r="QMJ51" s="117"/>
      <c r="QMK51" s="117"/>
      <c r="QML51" s="117"/>
      <c r="QMM51" s="117"/>
      <c r="QMN51" s="117"/>
      <c r="QMO51" s="117"/>
      <c r="QMP51" s="117"/>
      <c r="QMQ51" s="117"/>
      <c r="QMR51" s="117"/>
      <c r="QMS51" s="117"/>
      <c r="QMT51" s="117"/>
      <c r="QMU51" s="117"/>
      <c r="QMV51" s="117"/>
      <c r="QMW51" s="117"/>
      <c r="QMX51" s="117"/>
      <c r="QMY51" s="117"/>
      <c r="QMZ51" s="117"/>
      <c r="QNA51" s="117"/>
      <c r="QNB51" s="117"/>
      <c r="QNC51" s="117"/>
      <c r="QND51" s="117"/>
      <c r="QNE51" s="117"/>
      <c r="QNF51" s="117"/>
      <c r="QNG51" s="117"/>
      <c r="QNH51" s="117"/>
      <c r="QNI51" s="117"/>
      <c r="QNJ51" s="117"/>
      <c r="QNK51" s="117"/>
      <c r="QNL51" s="117"/>
      <c r="QNM51" s="117"/>
      <c r="QNN51" s="117"/>
      <c r="QNO51" s="117"/>
      <c r="QNP51" s="117"/>
      <c r="QNQ51" s="117"/>
      <c r="QNR51" s="117"/>
      <c r="QNS51" s="117"/>
      <c r="QNT51" s="117"/>
      <c r="QNU51" s="117"/>
      <c r="QNV51" s="117"/>
      <c r="QNW51" s="117"/>
      <c r="QNX51" s="117"/>
      <c r="QNY51" s="117"/>
      <c r="QNZ51" s="117"/>
      <c r="QOA51" s="117"/>
      <c r="QOB51" s="117"/>
      <c r="QOC51" s="117"/>
      <c r="QOD51" s="117"/>
      <c r="QOE51" s="117"/>
      <c r="QOF51" s="117"/>
      <c r="QOG51" s="117"/>
      <c r="QOH51" s="117"/>
      <c r="QOI51" s="117"/>
      <c r="QOJ51" s="117"/>
      <c r="QOK51" s="117"/>
      <c r="QOL51" s="117"/>
      <c r="QOM51" s="117"/>
      <c r="QON51" s="117"/>
      <c r="QOO51" s="117"/>
      <c r="QOP51" s="117"/>
      <c r="QOQ51" s="117"/>
      <c r="QOR51" s="117"/>
      <c r="QOS51" s="117"/>
      <c r="QOT51" s="117"/>
      <c r="QOU51" s="117"/>
      <c r="QOV51" s="117"/>
      <c r="QOW51" s="117"/>
      <c r="QOX51" s="117"/>
      <c r="QOY51" s="117"/>
      <c r="QOZ51" s="117"/>
      <c r="QPA51" s="117"/>
      <c r="QPB51" s="117"/>
      <c r="QPC51" s="117"/>
      <c r="QPD51" s="117"/>
      <c r="QPE51" s="117"/>
      <c r="QPF51" s="117"/>
      <c r="QPG51" s="117"/>
      <c r="QPH51" s="117"/>
      <c r="QPI51" s="117"/>
      <c r="QPJ51" s="117"/>
      <c r="QPK51" s="117"/>
      <c r="QPL51" s="117"/>
      <c r="QPM51" s="117"/>
      <c r="QPN51" s="117"/>
      <c r="QPO51" s="117"/>
      <c r="QPP51" s="117"/>
      <c r="QPQ51" s="117"/>
      <c r="QPR51" s="117"/>
      <c r="QPS51" s="117"/>
      <c r="QPT51" s="117"/>
      <c r="QPU51" s="117"/>
      <c r="QPV51" s="117"/>
      <c r="QPW51" s="117"/>
      <c r="QPX51" s="117"/>
      <c r="QPY51" s="117"/>
      <c r="QPZ51" s="117"/>
      <c r="QQA51" s="117"/>
      <c r="QQB51" s="117"/>
      <c r="QQC51" s="117"/>
      <c r="QQD51" s="117"/>
      <c r="QQE51" s="117"/>
      <c r="QQF51" s="117"/>
      <c r="QQG51" s="117"/>
      <c r="QQH51" s="117"/>
      <c r="QQI51" s="117"/>
      <c r="QQJ51" s="117"/>
      <c r="QQK51" s="117"/>
      <c r="QQL51" s="117"/>
      <c r="QQM51" s="117"/>
      <c r="QQN51" s="117"/>
      <c r="QQO51" s="117"/>
      <c r="QQP51" s="117"/>
      <c r="QQQ51" s="117"/>
      <c r="QQR51" s="117"/>
      <c r="QQS51" s="117"/>
      <c r="QQT51" s="117"/>
      <c r="QQU51" s="117"/>
      <c r="QQV51" s="117"/>
      <c r="QQW51" s="117"/>
      <c r="QQX51" s="117"/>
      <c r="QQY51" s="117"/>
      <c r="QQZ51" s="117"/>
      <c r="QRA51" s="117"/>
      <c r="QRB51" s="117"/>
      <c r="QRC51" s="117"/>
      <c r="QRD51" s="117"/>
      <c r="QRE51" s="117"/>
      <c r="QRF51" s="117"/>
      <c r="QRG51" s="117"/>
      <c r="QRH51" s="117"/>
      <c r="QRI51" s="117"/>
      <c r="QRJ51" s="117"/>
      <c r="QRK51" s="117"/>
      <c r="QRL51" s="117"/>
      <c r="QRM51" s="117"/>
      <c r="QRN51" s="117"/>
      <c r="QRO51" s="117"/>
      <c r="QRP51" s="117"/>
      <c r="QRQ51" s="117"/>
      <c r="QRR51" s="117"/>
      <c r="QRS51" s="117"/>
      <c r="QRT51" s="117"/>
      <c r="QRU51" s="117"/>
      <c r="QRV51" s="117"/>
      <c r="QRW51" s="117"/>
      <c r="QRX51" s="117"/>
      <c r="QRY51" s="117"/>
      <c r="QRZ51" s="117"/>
      <c r="QSA51" s="117"/>
      <c r="QSB51" s="117"/>
      <c r="QSC51" s="117"/>
      <c r="QSD51" s="117"/>
      <c r="QSE51" s="117"/>
      <c r="QSF51" s="117"/>
      <c r="QSG51" s="117"/>
      <c r="QSH51" s="117"/>
      <c r="QSI51" s="117"/>
      <c r="QSJ51" s="117"/>
      <c r="QSK51" s="117"/>
      <c r="QSL51" s="117"/>
      <c r="QSM51" s="117"/>
      <c r="QSN51" s="117"/>
      <c r="QSO51" s="117"/>
      <c r="QSP51" s="117"/>
      <c r="QSQ51" s="117"/>
      <c r="QSR51" s="117"/>
      <c r="QSS51" s="117"/>
      <c r="QST51" s="117"/>
      <c r="QSU51" s="117"/>
      <c r="QSV51" s="117"/>
      <c r="QSW51" s="117"/>
      <c r="QSX51" s="117"/>
      <c r="QSY51" s="117"/>
      <c r="QSZ51" s="117"/>
      <c r="QTA51" s="117"/>
      <c r="QTB51" s="117"/>
      <c r="QTC51" s="117"/>
      <c r="QTD51" s="117"/>
      <c r="QTE51" s="117"/>
      <c r="QTF51" s="117"/>
      <c r="QTG51" s="117"/>
      <c r="QTH51" s="117"/>
      <c r="QTI51" s="117"/>
      <c r="QTJ51" s="117"/>
      <c r="QTK51" s="117"/>
      <c r="QTL51" s="117"/>
      <c r="QTM51" s="117"/>
      <c r="QTN51" s="117"/>
      <c r="QTO51" s="117"/>
      <c r="QTP51" s="117"/>
      <c r="QTQ51" s="117"/>
      <c r="QTR51" s="117"/>
      <c r="QTS51" s="117"/>
      <c r="QTT51" s="117"/>
      <c r="QTU51" s="117"/>
      <c r="QTV51" s="117"/>
      <c r="QTW51" s="117"/>
      <c r="QTX51" s="117"/>
      <c r="QTY51" s="117"/>
      <c r="QTZ51" s="117"/>
      <c r="QUA51" s="117"/>
      <c r="QUB51" s="117"/>
      <c r="QUC51" s="117"/>
      <c r="QUD51" s="117"/>
      <c r="QUE51" s="117"/>
      <c r="QUF51" s="117"/>
      <c r="QUG51" s="117"/>
      <c r="QUH51" s="117"/>
      <c r="QUI51" s="117"/>
      <c r="QUJ51" s="117"/>
      <c r="QUK51" s="117"/>
      <c r="QUL51" s="117"/>
      <c r="QUM51" s="117"/>
      <c r="QUN51" s="117"/>
      <c r="QUO51" s="117"/>
      <c r="QUP51" s="117"/>
      <c r="QUQ51" s="117"/>
      <c r="QUR51" s="117"/>
      <c r="QUS51" s="117"/>
      <c r="QUT51" s="117"/>
      <c r="QUU51" s="117"/>
      <c r="QUV51" s="117"/>
      <c r="QUW51" s="117"/>
      <c r="QUX51" s="117"/>
      <c r="QUY51" s="117"/>
      <c r="QUZ51" s="117"/>
      <c r="QVA51" s="117"/>
      <c r="QVB51" s="117"/>
      <c r="QVC51" s="117"/>
      <c r="QVD51" s="117"/>
      <c r="QVE51" s="117"/>
      <c r="QVF51" s="117"/>
      <c r="QVG51" s="117"/>
      <c r="QVH51" s="117"/>
      <c r="QVI51" s="117"/>
      <c r="QVJ51" s="117"/>
      <c r="QVK51" s="117"/>
      <c r="QVL51" s="117"/>
      <c r="QVM51" s="117"/>
      <c r="QVN51" s="117"/>
      <c r="QVO51" s="117"/>
      <c r="QVP51" s="117"/>
      <c r="QVQ51" s="117"/>
      <c r="QVR51" s="117"/>
      <c r="QVS51" s="117"/>
      <c r="QVT51" s="117"/>
      <c r="QVU51" s="117"/>
      <c r="QVV51" s="117"/>
      <c r="QVW51" s="117"/>
      <c r="QVX51" s="117"/>
      <c r="QVY51" s="117"/>
      <c r="QVZ51" s="117"/>
      <c r="QWA51" s="117"/>
      <c r="QWB51" s="117"/>
      <c r="QWC51" s="117"/>
      <c r="QWD51" s="117"/>
      <c r="QWE51" s="117"/>
      <c r="QWF51" s="117"/>
      <c r="QWG51" s="117"/>
      <c r="QWH51" s="117"/>
      <c r="QWI51" s="117"/>
      <c r="QWJ51" s="117"/>
      <c r="QWK51" s="117"/>
      <c r="QWL51" s="117"/>
      <c r="QWM51" s="117"/>
      <c r="QWN51" s="117"/>
      <c r="QWO51" s="117"/>
      <c r="QWP51" s="117"/>
      <c r="QWQ51" s="117"/>
      <c r="QWR51" s="117"/>
      <c r="QWS51" s="117"/>
      <c r="QWT51" s="117"/>
      <c r="QWU51" s="117"/>
      <c r="QWV51" s="117"/>
      <c r="QWW51" s="117"/>
      <c r="QWX51" s="117"/>
      <c r="QWY51" s="117"/>
      <c r="QWZ51" s="117"/>
      <c r="QXA51" s="117"/>
      <c r="QXB51" s="117"/>
      <c r="QXC51" s="117"/>
      <c r="QXD51" s="117"/>
      <c r="QXE51" s="117"/>
      <c r="QXF51" s="117"/>
      <c r="QXG51" s="117"/>
      <c r="QXH51" s="117"/>
      <c r="QXI51" s="117"/>
      <c r="QXJ51" s="117"/>
      <c r="QXK51" s="117"/>
      <c r="QXL51" s="117"/>
      <c r="QXM51" s="117"/>
      <c r="QXN51" s="117"/>
      <c r="QXO51" s="117"/>
      <c r="QXP51" s="117"/>
      <c r="QXQ51" s="117"/>
      <c r="QXR51" s="117"/>
      <c r="QXS51" s="117"/>
      <c r="QXT51" s="117"/>
      <c r="QXU51" s="117"/>
      <c r="QXV51" s="117"/>
      <c r="QXW51" s="117"/>
      <c r="QXX51" s="117"/>
      <c r="QXY51" s="117"/>
      <c r="QXZ51" s="117"/>
      <c r="QYA51" s="117"/>
      <c r="QYB51" s="117"/>
      <c r="QYC51" s="117"/>
      <c r="QYD51" s="117"/>
      <c r="QYE51" s="117"/>
      <c r="QYF51" s="117"/>
      <c r="QYG51" s="117"/>
      <c r="QYH51" s="117"/>
      <c r="QYI51" s="117"/>
      <c r="QYJ51" s="117"/>
      <c r="QYK51" s="117"/>
      <c r="QYL51" s="117"/>
      <c r="QYM51" s="117"/>
      <c r="QYN51" s="117"/>
      <c r="QYO51" s="117"/>
      <c r="QYP51" s="117"/>
      <c r="QYQ51" s="117"/>
      <c r="QYR51" s="117"/>
      <c r="QYS51" s="117"/>
      <c r="QYT51" s="117"/>
      <c r="QYU51" s="117"/>
      <c r="QYV51" s="117"/>
      <c r="QYW51" s="117"/>
      <c r="QYX51" s="117"/>
      <c r="QYY51" s="117"/>
      <c r="QYZ51" s="117"/>
      <c r="QZA51" s="117"/>
      <c r="QZB51" s="117"/>
      <c r="QZC51" s="117"/>
      <c r="QZD51" s="117"/>
      <c r="QZE51" s="117"/>
      <c r="QZF51" s="117"/>
      <c r="QZG51" s="117"/>
      <c r="QZH51" s="117"/>
      <c r="QZI51" s="117"/>
      <c r="QZJ51" s="117"/>
      <c r="QZK51" s="117"/>
      <c r="QZL51" s="117"/>
      <c r="QZM51" s="117"/>
      <c r="QZN51" s="117"/>
      <c r="QZO51" s="117"/>
      <c r="QZP51" s="117"/>
      <c r="QZQ51" s="117"/>
      <c r="QZR51" s="117"/>
      <c r="QZS51" s="117"/>
      <c r="QZT51" s="117"/>
      <c r="QZU51" s="117"/>
      <c r="QZV51" s="117"/>
      <c r="QZW51" s="117"/>
      <c r="QZX51" s="117"/>
      <c r="QZY51" s="117"/>
      <c r="QZZ51" s="117"/>
      <c r="RAA51" s="117"/>
      <c r="RAB51" s="117"/>
      <c r="RAC51" s="117"/>
      <c r="RAD51" s="117"/>
      <c r="RAE51" s="117"/>
      <c r="RAF51" s="117"/>
      <c r="RAG51" s="117"/>
      <c r="RAH51" s="117"/>
      <c r="RAI51" s="117"/>
      <c r="RAJ51" s="117"/>
      <c r="RAK51" s="117"/>
      <c r="RAL51" s="117"/>
      <c r="RAM51" s="117"/>
      <c r="RAN51" s="117"/>
      <c r="RAO51" s="117"/>
      <c r="RAP51" s="117"/>
      <c r="RAQ51" s="117"/>
      <c r="RAR51" s="117"/>
      <c r="RAS51" s="117"/>
      <c r="RAT51" s="117"/>
      <c r="RAU51" s="117"/>
      <c r="RAV51" s="117"/>
      <c r="RAW51" s="117"/>
      <c r="RAX51" s="117"/>
      <c r="RAY51" s="117"/>
      <c r="RAZ51" s="117"/>
      <c r="RBA51" s="117"/>
      <c r="RBB51" s="117"/>
      <c r="RBC51" s="117"/>
      <c r="RBD51" s="117"/>
      <c r="RBE51" s="117"/>
      <c r="RBF51" s="117"/>
      <c r="RBG51" s="117"/>
      <c r="RBH51" s="117"/>
      <c r="RBI51" s="117"/>
      <c r="RBJ51" s="117"/>
      <c r="RBK51" s="117"/>
      <c r="RBL51" s="117"/>
      <c r="RBM51" s="117"/>
      <c r="RBN51" s="117"/>
      <c r="RBO51" s="117"/>
      <c r="RBP51" s="117"/>
      <c r="RBQ51" s="117"/>
      <c r="RBR51" s="117"/>
      <c r="RBS51" s="117"/>
      <c r="RBT51" s="117"/>
      <c r="RBU51" s="117"/>
      <c r="RBV51" s="117"/>
      <c r="RBW51" s="117"/>
      <c r="RBX51" s="117"/>
      <c r="RBY51" s="117"/>
      <c r="RBZ51" s="117"/>
      <c r="RCA51" s="117"/>
      <c r="RCB51" s="117"/>
      <c r="RCC51" s="117"/>
      <c r="RCD51" s="117"/>
      <c r="RCE51" s="117"/>
      <c r="RCF51" s="117"/>
      <c r="RCG51" s="117"/>
      <c r="RCH51" s="117"/>
      <c r="RCI51" s="117"/>
      <c r="RCJ51" s="117"/>
      <c r="RCK51" s="117"/>
      <c r="RCL51" s="117"/>
      <c r="RCM51" s="117"/>
      <c r="RCN51" s="117"/>
      <c r="RCO51" s="117"/>
      <c r="RCP51" s="117"/>
      <c r="RCQ51" s="117"/>
      <c r="RCR51" s="117"/>
      <c r="RCS51" s="117"/>
      <c r="RCT51" s="117"/>
      <c r="RCU51" s="117"/>
      <c r="RCV51" s="117"/>
      <c r="RCW51" s="117"/>
      <c r="RCX51" s="117"/>
      <c r="RCY51" s="117"/>
      <c r="RCZ51" s="117"/>
      <c r="RDA51" s="117"/>
      <c r="RDB51" s="117"/>
      <c r="RDC51" s="117"/>
      <c r="RDD51" s="117"/>
      <c r="RDE51" s="117"/>
      <c r="RDF51" s="117"/>
      <c r="RDG51" s="117"/>
      <c r="RDH51" s="117"/>
      <c r="RDI51" s="117"/>
      <c r="RDJ51" s="117"/>
      <c r="RDK51" s="117"/>
      <c r="RDL51" s="117"/>
      <c r="RDM51" s="117"/>
      <c r="RDN51" s="117"/>
      <c r="RDO51" s="117"/>
      <c r="RDP51" s="117"/>
      <c r="RDQ51" s="117"/>
      <c r="RDR51" s="117"/>
      <c r="RDS51" s="117"/>
      <c r="RDT51" s="117"/>
      <c r="RDU51" s="117"/>
      <c r="RDV51" s="117"/>
      <c r="RDW51" s="117"/>
      <c r="RDX51" s="117"/>
      <c r="RDY51" s="117"/>
      <c r="RDZ51" s="117"/>
      <c r="REA51" s="117"/>
      <c r="REB51" s="117"/>
      <c r="REC51" s="117"/>
      <c r="RED51" s="117"/>
      <c r="REE51" s="117"/>
      <c r="REF51" s="117"/>
      <c r="REG51" s="117"/>
      <c r="REH51" s="117"/>
      <c r="REI51" s="117"/>
      <c r="REJ51" s="117"/>
      <c r="REK51" s="117"/>
      <c r="REL51" s="117"/>
      <c r="REM51" s="117"/>
      <c r="REN51" s="117"/>
      <c r="REO51" s="117"/>
      <c r="REP51" s="117"/>
      <c r="REQ51" s="117"/>
      <c r="RER51" s="117"/>
      <c r="RES51" s="117"/>
      <c r="RET51" s="117"/>
      <c r="REU51" s="117"/>
      <c r="REV51" s="117"/>
      <c r="REW51" s="117"/>
      <c r="REX51" s="117"/>
      <c r="REY51" s="117"/>
      <c r="REZ51" s="117"/>
      <c r="RFA51" s="117"/>
      <c r="RFB51" s="117"/>
      <c r="RFC51" s="117"/>
      <c r="RFD51" s="117"/>
      <c r="RFE51" s="117"/>
      <c r="RFF51" s="117"/>
      <c r="RFG51" s="117"/>
      <c r="RFH51" s="117"/>
      <c r="RFI51" s="117"/>
      <c r="RFJ51" s="117"/>
      <c r="RFK51" s="117"/>
      <c r="RFL51" s="117"/>
      <c r="RFM51" s="117"/>
      <c r="RFN51" s="117"/>
      <c r="RFO51" s="117"/>
      <c r="RFP51" s="117"/>
      <c r="RFQ51" s="117"/>
      <c r="RFR51" s="117"/>
      <c r="RFS51" s="117"/>
      <c r="RFT51" s="117"/>
      <c r="RFU51" s="117"/>
      <c r="RFV51" s="117"/>
      <c r="RFW51" s="117"/>
      <c r="RFX51" s="117"/>
      <c r="RFY51" s="117"/>
      <c r="RFZ51" s="117"/>
      <c r="RGA51" s="117"/>
      <c r="RGB51" s="117"/>
      <c r="RGC51" s="117"/>
      <c r="RGD51" s="117"/>
      <c r="RGE51" s="117"/>
      <c r="RGF51" s="117"/>
      <c r="RGG51" s="117"/>
      <c r="RGH51" s="117"/>
      <c r="RGI51" s="117"/>
      <c r="RGJ51" s="117"/>
      <c r="RGK51" s="117"/>
      <c r="RGL51" s="117"/>
      <c r="RGM51" s="117"/>
      <c r="RGN51" s="117"/>
      <c r="RGO51" s="117"/>
      <c r="RGP51" s="117"/>
      <c r="RGQ51" s="117"/>
      <c r="RGR51" s="117"/>
      <c r="RGS51" s="117"/>
      <c r="RGT51" s="117"/>
      <c r="RGU51" s="117"/>
      <c r="RGV51" s="117"/>
      <c r="RGW51" s="117"/>
      <c r="RGX51" s="117"/>
      <c r="RGY51" s="117"/>
      <c r="RGZ51" s="117"/>
      <c r="RHA51" s="117"/>
      <c r="RHB51" s="117"/>
      <c r="RHC51" s="117"/>
      <c r="RHD51" s="117"/>
      <c r="RHE51" s="117"/>
      <c r="RHF51" s="117"/>
      <c r="RHG51" s="117"/>
      <c r="RHH51" s="117"/>
      <c r="RHI51" s="117"/>
      <c r="RHJ51" s="117"/>
      <c r="RHK51" s="117"/>
      <c r="RHL51" s="117"/>
      <c r="RHM51" s="117"/>
      <c r="RHN51" s="117"/>
      <c r="RHO51" s="117"/>
      <c r="RHP51" s="117"/>
      <c r="RHQ51" s="117"/>
      <c r="RHR51" s="117"/>
      <c r="RHS51" s="117"/>
      <c r="RHT51" s="117"/>
      <c r="RHU51" s="117"/>
      <c r="RHV51" s="117"/>
      <c r="RHW51" s="117"/>
      <c r="RHX51" s="117"/>
      <c r="RHY51" s="117"/>
      <c r="RHZ51" s="117"/>
      <c r="RIA51" s="117"/>
      <c r="RIB51" s="117"/>
      <c r="RIC51" s="117"/>
      <c r="RID51" s="117"/>
      <c r="RIE51" s="117"/>
      <c r="RIF51" s="117"/>
      <c r="RIG51" s="117"/>
      <c r="RIH51" s="117"/>
      <c r="RII51" s="117"/>
      <c r="RIJ51" s="117"/>
      <c r="RIK51" s="117"/>
      <c r="RIL51" s="117"/>
      <c r="RIM51" s="117"/>
      <c r="RIN51" s="117"/>
      <c r="RIO51" s="117"/>
      <c r="RIP51" s="117"/>
      <c r="RIQ51" s="117"/>
      <c r="RIR51" s="117"/>
      <c r="RIS51" s="117"/>
      <c r="RIT51" s="117"/>
      <c r="RIU51" s="117"/>
      <c r="RIV51" s="117"/>
      <c r="RIW51" s="117"/>
      <c r="RIX51" s="117"/>
      <c r="RIY51" s="117"/>
      <c r="RIZ51" s="117"/>
      <c r="RJA51" s="117"/>
      <c r="RJB51" s="117"/>
      <c r="RJC51" s="117"/>
      <c r="RJD51" s="117"/>
      <c r="RJE51" s="117"/>
      <c r="RJF51" s="117"/>
      <c r="RJG51" s="117"/>
      <c r="RJH51" s="117"/>
      <c r="RJI51" s="117"/>
      <c r="RJJ51" s="117"/>
      <c r="RJK51" s="117"/>
      <c r="RJL51" s="117"/>
      <c r="RJM51" s="117"/>
      <c r="RJN51" s="117"/>
      <c r="RJO51" s="117"/>
      <c r="RJP51" s="117"/>
      <c r="RJQ51" s="117"/>
      <c r="RJR51" s="117"/>
      <c r="RJS51" s="117"/>
      <c r="RJT51" s="117"/>
      <c r="RJU51" s="117"/>
      <c r="RJV51" s="117"/>
      <c r="RJW51" s="117"/>
      <c r="RJX51" s="117"/>
      <c r="RJY51" s="117"/>
      <c r="RJZ51" s="117"/>
      <c r="RKA51" s="117"/>
      <c r="RKB51" s="117"/>
      <c r="RKC51" s="117"/>
      <c r="RKD51" s="117"/>
      <c r="RKE51" s="117"/>
      <c r="RKF51" s="117"/>
      <c r="RKG51" s="117"/>
      <c r="RKH51" s="117"/>
      <c r="RKI51" s="117"/>
      <c r="RKJ51" s="117"/>
      <c r="RKK51" s="117"/>
      <c r="RKL51" s="117"/>
      <c r="RKM51" s="117"/>
      <c r="RKN51" s="117"/>
      <c r="RKO51" s="117"/>
      <c r="RKP51" s="117"/>
      <c r="RKQ51" s="117"/>
      <c r="RKR51" s="117"/>
      <c r="RKS51" s="117"/>
      <c r="RKT51" s="117"/>
      <c r="RKU51" s="117"/>
      <c r="RKV51" s="117"/>
      <c r="RKW51" s="117"/>
      <c r="RKX51" s="117"/>
      <c r="RKY51" s="117"/>
      <c r="RKZ51" s="117"/>
      <c r="RLA51" s="117"/>
      <c r="RLB51" s="117"/>
      <c r="RLC51" s="117"/>
      <c r="RLD51" s="117"/>
      <c r="RLE51" s="117"/>
      <c r="RLF51" s="117"/>
      <c r="RLG51" s="117"/>
      <c r="RLH51" s="117"/>
      <c r="RLI51" s="117"/>
      <c r="RLJ51" s="117"/>
      <c r="RLK51" s="117"/>
      <c r="RLL51" s="117"/>
      <c r="RLM51" s="117"/>
      <c r="RLN51" s="117"/>
      <c r="RLO51" s="117"/>
      <c r="RLP51" s="117"/>
      <c r="RLQ51" s="117"/>
      <c r="RLR51" s="117"/>
      <c r="RLS51" s="117"/>
      <c r="RLT51" s="117"/>
      <c r="RLU51" s="117"/>
      <c r="RLV51" s="117"/>
      <c r="RLW51" s="117"/>
      <c r="RLX51" s="117"/>
      <c r="RLY51" s="117"/>
      <c r="RLZ51" s="117"/>
      <c r="RMA51" s="117"/>
      <c r="RMB51" s="117"/>
      <c r="RMC51" s="117"/>
      <c r="RMD51" s="117"/>
      <c r="RME51" s="117"/>
      <c r="RMF51" s="117"/>
      <c r="RMG51" s="117"/>
      <c r="RMH51" s="117"/>
      <c r="RMI51" s="117"/>
      <c r="RMJ51" s="117"/>
      <c r="RMK51" s="117"/>
      <c r="RML51" s="117"/>
      <c r="RMM51" s="117"/>
      <c r="RMN51" s="117"/>
      <c r="RMO51" s="117"/>
      <c r="RMP51" s="117"/>
      <c r="RMQ51" s="117"/>
      <c r="RMR51" s="117"/>
      <c r="RMS51" s="117"/>
      <c r="RMT51" s="117"/>
      <c r="RMU51" s="117"/>
      <c r="RMV51" s="117"/>
      <c r="RMW51" s="117"/>
      <c r="RMX51" s="117"/>
      <c r="RMY51" s="117"/>
      <c r="RMZ51" s="117"/>
      <c r="RNA51" s="117"/>
      <c r="RNB51" s="117"/>
      <c r="RNC51" s="117"/>
      <c r="RND51" s="117"/>
      <c r="RNE51" s="117"/>
      <c r="RNF51" s="117"/>
      <c r="RNG51" s="117"/>
      <c r="RNH51" s="117"/>
      <c r="RNI51" s="117"/>
      <c r="RNJ51" s="117"/>
      <c r="RNK51" s="117"/>
      <c r="RNL51" s="117"/>
      <c r="RNM51" s="117"/>
      <c r="RNN51" s="117"/>
      <c r="RNO51" s="117"/>
      <c r="RNP51" s="117"/>
      <c r="RNQ51" s="117"/>
      <c r="RNR51" s="117"/>
      <c r="RNS51" s="117"/>
      <c r="RNT51" s="117"/>
      <c r="RNU51" s="117"/>
      <c r="RNV51" s="117"/>
      <c r="RNW51" s="117"/>
      <c r="RNX51" s="117"/>
      <c r="RNY51" s="117"/>
      <c r="RNZ51" s="117"/>
      <c r="ROA51" s="117"/>
      <c r="ROB51" s="117"/>
      <c r="ROC51" s="117"/>
      <c r="ROD51" s="117"/>
      <c r="ROE51" s="117"/>
      <c r="ROF51" s="117"/>
      <c r="ROG51" s="117"/>
      <c r="ROH51" s="117"/>
      <c r="ROI51" s="117"/>
      <c r="ROJ51" s="117"/>
      <c r="ROK51" s="117"/>
      <c r="ROL51" s="117"/>
      <c r="ROM51" s="117"/>
      <c r="RON51" s="117"/>
      <c r="ROO51" s="117"/>
      <c r="ROP51" s="117"/>
      <c r="ROQ51" s="117"/>
      <c r="ROR51" s="117"/>
      <c r="ROS51" s="117"/>
      <c r="ROT51" s="117"/>
      <c r="ROU51" s="117"/>
      <c r="ROV51" s="117"/>
      <c r="ROW51" s="117"/>
      <c r="ROX51" s="117"/>
      <c r="ROY51" s="117"/>
      <c r="ROZ51" s="117"/>
      <c r="RPA51" s="117"/>
      <c r="RPB51" s="117"/>
      <c r="RPC51" s="117"/>
      <c r="RPD51" s="117"/>
      <c r="RPE51" s="117"/>
      <c r="RPF51" s="117"/>
      <c r="RPG51" s="117"/>
      <c r="RPH51" s="117"/>
      <c r="RPI51" s="117"/>
      <c r="RPJ51" s="117"/>
      <c r="RPK51" s="117"/>
      <c r="RPL51" s="117"/>
      <c r="RPM51" s="117"/>
      <c r="RPN51" s="117"/>
      <c r="RPO51" s="117"/>
      <c r="RPP51" s="117"/>
      <c r="RPQ51" s="117"/>
      <c r="RPR51" s="117"/>
      <c r="RPS51" s="117"/>
      <c r="RPT51" s="117"/>
      <c r="RPU51" s="117"/>
      <c r="RPV51" s="117"/>
      <c r="RPW51" s="117"/>
      <c r="RPX51" s="117"/>
      <c r="RPY51" s="117"/>
      <c r="RPZ51" s="117"/>
      <c r="RQA51" s="117"/>
      <c r="RQB51" s="117"/>
      <c r="RQC51" s="117"/>
      <c r="RQD51" s="117"/>
      <c r="RQE51" s="117"/>
      <c r="RQF51" s="117"/>
      <c r="RQG51" s="117"/>
      <c r="RQH51" s="117"/>
      <c r="RQI51" s="117"/>
      <c r="RQJ51" s="117"/>
      <c r="RQK51" s="117"/>
      <c r="RQL51" s="117"/>
      <c r="RQM51" s="117"/>
      <c r="RQN51" s="117"/>
      <c r="RQO51" s="117"/>
      <c r="RQP51" s="117"/>
      <c r="RQQ51" s="117"/>
      <c r="RQR51" s="117"/>
      <c r="RQS51" s="117"/>
      <c r="RQT51" s="117"/>
      <c r="RQU51" s="117"/>
      <c r="RQV51" s="117"/>
      <c r="RQW51" s="117"/>
      <c r="RQX51" s="117"/>
      <c r="RQY51" s="117"/>
      <c r="RQZ51" s="117"/>
      <c r="RRA51" s="117"/>
      <c r="RRB51" s="117"/>
      <c r="RRC51" s="117"/>
      <c r="RRD51" s="117"/>
      <c r="RRE51" s="117"/>
      <c r="RRF51" s="117"/>
      <c r="RRG51" s="117"/>
      <c r="RRH51" s="117"/>
      <c r="RRI51" s="117"/>
      <c r="RRJ51" s="117"/>
      <c r="RRK51" s="117"/>
      <c r="RRL51" s="117"/>
      <c r="RRM51" s="117"/>
      <c r="RRN51" s="117"/>
      <c r="RRO51" s="117"/>
      <c r="RRP51" s="117"/>
      <c r="RRQ51" s="117"/>
      <c r="RRR51" s="117"/>
      <c r="RRS51" s="117"/>
      <c r="RRT51" s="117"/>
      <c r="RRU51" s="117"/>
      <c r="RRV51" s="117"/>
      <c r="RRW51" s="117"/>
      <c r="RRX51" s="117"/>
      <c r="RRY51" s="117"/>
      <c r="RRZ51" s="117"/>
      <c r="RSA51" s="117"/>
      <c r="RSB51" s="117"/>
      <c r="RSC51" s="117"/>
      <c r="RSD51" s="117"/>
      <c r="RSE51" s="117"/>
      <c r="RSF51" s="117"/>
      <c r="RSG51" s="117"/>
      <c r="RSH51" s="117"/>
      <c r="RSI51" s="117"/>
      <c r="RSJ51" s="117"/>
      <c r="RSK51" s="117"/>
      <c r="RSL51" s="117"/>
      <c r="RSM51" s="117"/>
      <c r="RSN51" s="117"/>
      <c r="RSO51" s="117"/>
      <c r="RSP51" s="117"/>
      <c r="RSQ51" s="117"/>
      <c r="RSR51" s="117"/>
      <c r="RSS51" s="117"/>
      <c r="RST51" s="117"/>
      <c r="RSU51" s="117"/>
      <c r="RSV51" s="117"/>
      <c r="RSW51" s="117"/>
      <c r="RSX51" s="117"/>
      <c r="RSY51" s="117"/>
      <c r="RSZ51" s="117"/>
      <c r="RTA51" s="117"/>
      <c r="RTB51" s="117"/>
      <c r="RTC51" s="117"/>
      <c r="RTD51" s="117"/>
      <c r="RTE51" s="117"/>
      <c r="RTF51" s="117"/>
      <c r="RTG51" s="117"/>
      <c r="RTH51" s="117"/>
      <c r="RTI51" s="117"/>
      <c r="RTJ51" s="117"/>
      <c r="RTK51" s="117"/>
      <c r="RTL51" s="117"/>
      <c r="RTM51" s="117"/>
      <c r="RTN51" s="117"/>
      <c r="RTO51" s="117"/>
      <c r="RTP51" s="117"/>
      <c r="RTQ51" s="117"/>
      <c r="RTR51" s="117"/>
      <c r="RTS51" s="117"/>
      <c r="RTT51" s="117"/>
      <c r="RTU51" s="117"/>
      <c r="RTV51" s="117"/>
      <c r="RTW51" s="117"/>
      <c r="RTX51" s="117"/>
      <c r="RTY51" s="117"/>
      <c r="RTZ51" s="117"/>
      <c r="RUA51" s="117"/>
      <c r="RUB51" s="117"/>
      <c r="RUC51" s="117"/>
      <c r="RUD51" s="117"/>
      <c r="RUE51" s="117"/>
      <c r="RUF51" s="117"/>
      <c r="RUG51" s="117"/>
      <c r="RUH51" s="117"/>
      <c r="RUI51" s="117"/>
      <c r="RUJ51" s="117"/>
      <c r="RUK51" s="117"/>
      <c r="RUL51" s="117"/>
      <c r="RUM51" s="117"/>
      <c r="RUN51" s="117"/>
      <c r="RUO51" s="117"/>
      <c r="RUP51" s="117"/>
      <c r="RUQ51" s="117"/>
      <c r="RUR51" s="117"/>
      <c r="RUS51" s="117"/>
      <c r="RUT51" s="117"/>
      <c r="RUU51" s="117"/>
      <c r="RUV51" s="117"/>
      <c r="RUW51" s="117"/>
      <c r="RUX51" s="117"/>
      <c r="RUY51" s="117"/>
      <c r="RUZ51" s="117"/>
      <c r="RVA51" s="117"/>
      <c r="RVB51" s="117"/>
      <c r="RVC51" s="117"/>
      <c r="RVD51" s="117"/>
      <c r="RVE51" s="117"/>
      <c r="RVF51" s="117"/>
      <c r="RVG51" s="117"/>
      <c r="RVH51" s="117"/>
      <c r="RVI51" s="117"/>
      <c r="RVJ51" s="117"/>
      <c r="RVK51" s="117"/>
      <c r="RVL51" s="117"/>
      <c r="RVM51" s="117"/>
      <c r="RVN51" s="117"/>
      <c r="RVO51" s="117"/>
      <c r="RVP51" s="117"/>
      <c r="RVQ51" s="117"/>
      <c r="RVR51" s="117"/>
      <c r="RVS51" s="117"/>
      <c r="RVT51" s="117"/>
      <c r="RVU51" s="117"/>
      <c r="RVV51" s="117"/>
      <c r="RVW51" s="117"/>
      <c r="RVX51" s="117"/>
      <c r="RVY51" s="117"/>
      <c r="RVZ51" s="117"/>
      <c r="RWA51" s="117"/>
      <c r="RWB51" s="117"/>
      <c r="RWC51" s="117"/>
      <c r="RWD51" s="117"/>
      <c r="RWE51" s="117"/>
      <c r="RWF51" s="117"/>
      <c r="RWG51" s="117"/>
      <c r="RWH51" s="117"/>
      <c r="RWI51" s="117"/>
      <c r="RWJ51" s="117"/>
      <c r="RWK51" s="117"/>
      <c r="RWL51" s="117"/>
      <c r="RWM51" s="117"/>
      <c r="RWN51" s="117"/>
      <c r="RWO51" s="117"/>
      <c r="RWP51" s="117"/>
      <c r="RWQ51" s="117"/>
      <c r="RWR51" s="117"/>
      <c r="RWS51" s="117"/>
      <c r="RWT51" s="117"/>
      <c r="RWU51" s="117"/>
      <c r="RWV51" s="117"/>
      <c r="RWW51" s="117"/>
      <c r="RWX51" s="117"/>
      <c r="RWY51" s="117"/>
      <c r="RWZ51" s="117"/>
      <c r="RXA51" s="117"/>
      <c r="RXB51" s="117"/>
      <c r="RXC51" s="117"/>
      <c r="RXD51" s="117"/>
      <c r="RXE51" s="117"/>
      <c r="RXF51" s="117"/>
      <c r="RXG51" s="117"/>
      <c r="RXH51" s="117"/>
      <c r="RXI51" s="117"/>
      <c r="RXJ51" s="117"/>
      <c r="RXK51" s="117"/>
      <c r="RXL51" s="117"/>
      <c r="RXM51" s="117"/>
      <c r="RXN51" s="117"/>
      <c r="RXO51" s="117"/>
      <c r="RXP51" s="117"/>
      <c r="RXQ51" s="117"/>
      <c r="RXR51" s="117"/>
      <c r="RXS51" s="117"/>
      <c r="RXT51" s="117"/>
      <c r="RXU51" s="117"/>
      <c r="RXV51" s="117"/>
      <c r="RXW51" s="117"/>
      <c r="RXX51" s="117"/>
      <c r="RXY51" s="117"/>
      <c r="RXZ51" s="117"/>
      <c r="RYA51" s="117"/>
      <c r="RYB51" s="117"/>
      <c r="RYC51" s="117"/>
      <c r="RYD51" s="117"/>
      <c r="RYE51" s="117"/>
      <c r="RYF51" s="117"/>
      <c r="RYG51" s="117"/>
      <c r="RYH51" s="117"/>
      <c r="RYI51" s="117"/>
      <c r="RYJ51" s="117"/>
      <c r="RYK51" s="117"/>
      <c r="RYL51" s="117"/>
      <c r="RYM51" s="117"/>
      <c r="RYN51" s="117"/>
      <c r="RYO51" s="117"/>
      <c r="RYP51" s="117"/>
      <c r="RYQ51" s="117"/>
      <c r="RYR51" s="117"/>
      <c r="RYS51" s="117"/>
      <c r="RYT51" s="117"/>
      <c r="RYU51" s="117"/>
      <c r="RYV51" s="117"/>
      <c r="RYW51" s="117"/>
      <c r="RYX51" s="117"/>
      <c r="RYY51" s="117"/>
      <c r="RYZ51" s="117"/>
      <c r="RZA51" s="117"/>
      <c r="RZB51" s="117"/>
      <c r="RZC51" s="117"/>
      <c r="RZD51" s="117"/>
      <c r="RZE51" s="117"/>
      <c r="RZF51" s="117"/>
      <c r="RZG51" s="117"/>
      <c r="RZH51" s="117"/>
      <c r="RZI51" s="117"/>
      <c r="RZJ51" s="117"/>
      <c r="RZK51" s="117"/>
      <c r="RZL51" s="117"/>
      <c r="RZM51" s="117"/>
      <c r="RZN51" s="117"/>
      <c r="RZO51" s="117"/>
      <c r="RZP51" s="117"/>
      <c r="RZQ51" s="117"/>
      <c r="RZR51" s="117"/>
      <c r="RZS51" s="117"/>
      <c r="RZT51" s="117"/>
      <c r="RZU51" s="117"/>
      <c r="RZV51" s="117"/>
      <c r="RZW51" s="117"/>
      <c r="RZX51" s="117"/>
      <c r="RZY51" s="117"/>
      <c r="RZZ51" s="117"/>
      <c r="SAA51" s="117"/>
      <c r="SAB51" s="117"/>
      <c r="SAC51" s="117"/>
      <c r="SAD51" s="117"/>
      <c r="SAE51" s="117"/>
      <c r="SAF51" s="117"/>
      <c r="SAG51" s="117"/>
      <c r="SAH51" s="117"/>
      <c r="SAI51" s="117"/>
      <c r="SAJ51" s="117"/>
      <c r="SAK51" s="117"/>
      <c r="SAL51" s="117"/>
      <c r="SAM51" s="117"/>
      <c r="SAN51" s="117"/>
      <c r="SAO51" s="117"/>
      <c r="SAP51" s="117"/>
      <c r="SAQ51" s="117"/>
      <c r="SAR51" s="117"/>
      <c r="SAS51" s="117"/>
      <c r="SAT51" s="117"/>
      <c r="SAU51" s="117"/>
      <c r="SAV51" s="117"/>
      <c r="SAW51" s="117"/>
      <c r="SAX51" s="117"/>
      <c r="SAY51" s="117"/>
      <c r="SAZ51" s="117"/>
      <c r="SBA51" s="117"/>
      <c r="SBB51" s="117"/>
      <c r="SBC51" s="117"/>
      <c r="SBD51" s="117"/>
      <c r="SBE51" s="117"/>
      <c r="SBF51" s="117"/>
      <c r="SBG51" s="117"/>
      <c r="SBH51" s="117"/>
      <c r="SBI51" s="117"/>
      <c r="SBJ51" s="117"/>
      <c r="SBK51" s="117"/>
      <c r="SBL51" s="117"/>
      <c r="SBM51" s="117"/>
      <c r="SBN51" s="117"/>
      <c r="SBO51" s="117"/>
      <c r="SBP51" s="117"/>
      <c r="SBQ51" s="117"/>
      <c r="SBR51" s="117"/>
      <c r="SBS51" s="117"/>
      <c r="SBT51" s="117"/>
      <c r="SBU51" s="117"/>
      <c r="SBV51" s="117"/>
      <c r="SBW51" s="117"/>
      <c r="SBX51" s="117"/>
      <c r="SBY51" s="117"/>
      <c r="SBZ51" s="117"/>
      <c r="SCA51" s="117"/>
      <c r="SCB51" s="117"/>
      <c r="SCC51" s="117"/>
      <c r="SCD51" s="117"/>
      <c r="SCE51" s="117"/>
      <c r="SCF51" s="117"/>
      <c r="SCG51" s="117"/>
      <c r="SCH51" s="117"/>
      <c r="SCI51" s="117"/>
      <c r="SCJ51" s="117"/>
      <c r="SCK51" s="117"/>
      <c r="SCL51" s="117"/>
      <c r="SCM51" s="117"/>
      <c r="SCN51" s="117"/>
      <c r="SCO51" s="117"/>
      <c r="SCP51" s="117"/>
      <c r="SCQ51" s="117"/>
      <c r="SCR51" s="117"/>
      <c r="SCS51" s="117"/>
      <c r="SCT51" s="117"/>
      <c r="SCU51" s="117"/>
      <c r="SCV51" s="117"/>
      <c r="SCW51" s="117"/>
      <c r="SCX51" s="117"/>
      <c r="SCY51" s="117"/>
      <c r="SCZ51" s="117"/>
      <c r="SDA51" s="117"/>
      <c r="SDB51" s="117"/>
      <c r="SDC51" s="117"/>
      <c r="SDD51" s="117"/>
      <c r="SDE51" s="117"/>
      <c r="SDF51" s="117"/>
      <c r="SDG51" s="117"/>
      <c r="SDH51" s="117"/>
      <c r="SDI51" s="117"/>
      <c r="SDJ51" s="117"/>
      <c r="SDK51" s="117"/>
      <c r="SDL51" s="117"/>
      <c r="SDM51" s="117"/>
      <c r="SDN51" s="117"/>
      <c r="SDO51" s="117"/>
      <c r="SDP51" s="117"/>
      <c r="SDQ51" s="117"/>
      <c r="SDR51" s="117"/>
      <c r="SDS51" s="117"/>
      <c r="SDT51" s="117"/>
      <c r="SDU51" s="117"/>
      <c r="SDV51" s="117"/>
      <c r="SDW51" s="117"/>
      <c r="SDX51" s="117"/>
      <c r="SDY51" s="117"/>
      <c r="SDZ51" s="117"/>
      <c r="SEA51" s="117"/>
      <c r="SEB51" s="117"/>
      <c r="SEC51" s="117"/>
      <c r="SED51" s="117"/>
      <c r="SEE51" s="117"/>
      <c r="SEF51" s="117"/>
      <c r="SEG51" s="117"/>
      <c r="SEH51" s="117"/>
      <c r="SEI51" s="117"/>
      <c r="SEJ51" s="117"/>
      <c r="SEK51" s="117"/>
      <c r="SEL51" s="117"/>
      <c r="SEM51" s="117"/>
      <c r="SEN51" s="117"/>
      <c r="SEO51" s="117"/>
      <c r="SEP51" s="117"/>
      <c r="SEQ51" s="117"/>
      <c r="SER51" s="117"/>
      <c r="SES51" s="117"/>
      <c r="SET51" s="117"/>
      <c r="SEU51" s="117"/>
      <c r="SEV51" s="117"/>
      <c r="SEW51" s="117"/>
      <c r="SEX51" s="117"/>
      <c r="SEY51" s="117"/>
      <c r="SEZ51" s="117"/>
      <c r="SFA51" s="117"/>
      <c r="SFB51" s="117"/>
      <c r="SFC51" s="117"/>
      <c r="SFD51" s="117"/>
      <c r="SFE51" s="117"/>
      <c r="SFF51" s="117"/>
      <c r="SFG51" s="117"/>
      <c r="SFH51" s="117"/>
      <c r="SFI51" s="117"/>
      <c r="SFJ51" s="117"/>
      <c r="SFK51" s="117"/>
      <c r="SFL51" s="117"/>
      <c r="SFM51" s="117"/>
      <c r="SFN51" s="117"/>
      <c r="SFO51" s="117"/>
      <c r="SFP51" s="117"/>
      <c r="SFQ51" s="117"/>
      <c r="SFR51" s="117"/>
      <c r="SFS51" s="117"/>
      <c r="SFT51" s="117"/>
      <c r="SFU51" s="117"/>
      <c r="SFV51" s="117"/>
      <c r="SFW51" s="117"/>
      <c r="SFX51" s="117"/>
      <c r="SFY51" s="117"/>
      <c r="SFZ51" s="117"/>
      <c r="SGA51" s="117"/>
      <c r="SGB51" s="117"/>
      <c r="SGC51" s="117"/>
      <c r="SGD51" s="117"/>
      <c r="SGE51" s="117"/>
      <c r="SGF51" s="117"/>
      <c r="SGG51" s="117"/>
      <c r="SGH51" s="117"/>
      <c r="SGI51" s="117"/>
      <c r="SGJ51" s="117"/>
      <c r="SGK51" s="117"/>
      <c r="SGL51" s="117"/>
      <c r="SGM51" s="117"/>
      <c r="SGN51" s="117"/>
      <c r="SGO51" s="117"/>
      <c r="SGP51" s="117"/>
      <c r="SGQ51" s="117"/>
      <c r="SGR51" s="117"/>
      <c r="SGS51" s="117"/>
      <c r="SGT51" s="117"/>
      <c r="SGU51" s="117"/>
      <c r="SGV51" s="117"/>
      <c r="SGW51" s="117"/>
      <c r="SGX51" s="117"/>
      <c r="SGY51" s="117"/>
      <c r="SGZ51" s="117"/>
      <c r="SHA51" s="117"/>
      <c r="SHB51" s="117"/>
      <c r="SHC51" s="117"/>
      <c r="SHD51" s="117"/>
      <c r="SHE51" s="117"/>
      <c r="SHF51" s="117"/>
      <c r="SHG51" s="117"/>
      <c r="SHH51" s="117"/>
      <c r="SHI51" s="117"/>
      <c r="SHJ51" s="117"/>
      <c r="SHK51" s="117"/>
      <c r="SHL51" s="117"/>
      <c r="SHM51" s="117"/>
      <c r="SHN51" s="117"/>
      <c r="SHO51" s="117"/>
      <c r="SHP51" s="117"/>
      <c r="SHQ51" s="117"/>
      <c r="SHR51" s="117"/>
      <c r="SHS51" s="117"/>
      <c r="SHT51" s="117"/>
      <c r="SHU51" s="117"/>
      <c r="SHV51" s="117"/>
      <c r="SHW51" s="117"/>
      <c r="SHX51" s="117"/>
      <c r="SHY51" s="117"/>
      <c r="SHZ51" s="117"/>
      <c r="SIA51" s="117"/>
      <c r="SIB51" s="117"/>
      <c r="SIC51" s="117"/>
      <c r="SID51" s="117"/>
      <c r="SIE51" s="117"/>
      <c r="SIF51" s="117"/>
      <c r="SIG51" s="117"/>
      <c r="SIH51" s="117"/>
      <c r="SII51" s="117"/>
      <c r="SIJ51" s="117"/>
      <c r="SIK51" s="117"/>
      <c r="SIL51" s="117"/>
      <c r="SIM51" s="117"/>
      <c r="SIN51" s="117"/>
      <c r="SIO51" s="117"/>
      <c r="SIP51" s="117"/>
      <c r="SIQ51" s="117"/>
      <c r="SIR51" s="117"/>
      <c r="SIS51" s="117"/>
      <c r="SIT51" s="117"/>
      <c r="SIU51" s="117"/>
      <c r="SIV51" s="117"/>
      <c r="SIW51" s="117"/>
      <c r="SIX51" s="117"/>
      <c r="SIY51" s="117"/>
      <c r="SIZ51" s="117"/>
      <c r="SJA51" s="117"/>
      <c r="SJB51" s="117"/>
      <c r="SJC51" s="117"/>
      <c r="SJD51" s="117"/>
      <c r="SJE51" s="117"/>
      <c r="SJF51" s="117"/>
      <c r="SJG51" s="117"/>
      <c r="SJH51" s="117"/>
      <c r="SJI51" s="117"/>
      <c r="SJJ51" s="117"/>
      <c r="SJK51" s="117"/>
      <c r="SJL51" s="117"/>
      <c r="SJM51" s="117"/>
      <c r="SJN51" s="117"/>
      <c r="SJO51" s="117"/>
      <c r="SJP51" s="117"/>
      <c r="SJQ51" s="117"/>
      <c r="SJR51" s="117"/>
      <c r="SJS51" s="117"/>
      <c r="SJT51" s="117"/>
      <c r="SJU51" s="117"/>
      <c r="SJV51" s="117"/>
      <c r="SJW51" s="117"/>
      <c r="SJX51" s="117"/>
      <c r="SJY51" s="117"/>
      <c r="SJZ51" s="117"/>
      <c r="SKA51" s="117"/>
      <c r="SKB51" s="117"/>
      <c r="SKC51" s="117"/>
      <c r="SKD51" s="117"/>
      <c r="SKE51" s="117"/>
      <c r="SKF51" s="117"/>
      <c r="SKG51" s="117"/>
      <c r="SKH51" s="117"/>
      <c r="SKI51" s="117"/>
      <c r="SKJ51" s="117"/>
      <c r="SKK51" s="117"/>
      <c r="SKL51" s="117"/>
      <c r="SKM51" s="117"/>
      <c r="SKN51" s="117"/>
      <c r="SKO51" s="117"/>
      <c r="SKP51" s="117"/>
      <c r="SKQ51" s="117"/>
      <c r="SKR51" s="117"/>
      <c r="SKS51" s="117"/>
      <c r="SKT51" s="117"/>
      <c r="SKU51" s="117"/>
      <c r="SKV51" s="117"/>
      <c r="SKW51" s="117"/>
      <c r="SKX51" s="117"/>
      <c r="SKY51" s="117"/>
      <c r="SKZ51" s="117"/>
      <c r="SLA51" s="117"/>
      <c r="SLB51" s="117"/>
      <c r="SLC51" s="117"/>
      <c r="SLD51" s="117"/>
      <c r="SLE51" s="117"/>
      <c r="SLF51" s="117"/>
      <c r="SLG51" s="117"/>
      <c r="SLH51" s="117"/>
      <c r="SLI51" s="117"/>
      <c r="SLJ51" s="117"/>
      <c r="SLK51" s="117"/>
      <c r="SLL51" s="117"/>
      <c r="SLM51" s="117"/>
      <c r="SLN51" s="117"/>
      <c r="SLO51" s="117"/>
      <c r="SLP51" s="117"/>
      <c r="SLQ51" s="117"/>
      <c r="SLR51" s="117"/>
      <c r="SLS51" s="117"/>
      <c r="SLT51" s="117"/>
      <c r="SLU51" s="117"/>
      <c r="SLV51" s="117"/>
      <c r="SLW51" s="117"/>
      <c r="SLX51" s="117"/>
      <c r="SLY51" s="117"/>
      <c r="SLZ51" s="117"/>
      <c r="SMA51" s="117"/>
      <c r="SMB51" s="117"/>
      <c r="SMC51" s="117"/>
      <c r="SMD51" s="117"/>
      <c r="SME51" s="117"/>
      <c r="SMF51" s="117"/>
      <c r="SMG51" s="117"/>
      <c r="SMH51" s="117"/>
      <c r="SMI51" s="117"/>
      <c r="SMJ51" s="117"/>
      <c r="SMK51" s="117"/>
      <c r="SML51" s="117"/>
      <c r="SMM51" s="117"/>
      <c r="SMN51" s="117"/>
      <c r="SMO51" s="117"/>
      <c r="SMP51" s="117"/>
      <c r="SMQ51" s="117"/>
      <c r="SMR51" s="117"/>
      <c r="SMS51" s="117"/>
      <c r="SMT51" s="117"/>
      <c r="SMU51" s="117"/>
      <c r="SMV51" s="117"/>
      <c r="SMW51" s="117"/>
      <c r="SMX51" s="117"/>
      <c r="SMY51" s="117"/>
      <c r="SMZ51" s="117"/>
      <c r="SNA51" s="117"/>
      <c r="SNB51" s="117"/>
      <c r="SNC51" s="117"/>
      <c r="SND51" s="117"/>
      <c r="SNE51" s="117"/>
      <c r="SNF51" s="117"/>
      <c r="SNG51" s="117"/>
      <c r="SNH51" s="117"/>
      <c r="SNI51" s="117"/>
      <c r="SNJ51" s="117"/>
      <c r="SNK51" s="117"/>
      <c r="SNL51" s="117"/>
      <c r="SNM51" s="117"/>
      <c r="SNN51" s="117"/>
      <c r="SNO51" s="117"/>
      <c r="SNP51" s="117"/>
      <c r="SNQ51" s="117"/>
      <c r="SNR51" s="117"/>
      <c r="SNS51" s="117"/>
      <c r="SNT51" s="117"/>
      <c r="SNU51" s="117"/>
      <c r="SNV51" s="117"/>
      <c r="SNW51" s="117"/>
      <c r="SNX51" s="117"/>
      <c r="SNY51" s="117"/>
      <c r="SNZ51" s="117"/>
      <c r="SOA51" s="117"/>
      <c r="SOB51" s="117"/>
      <c r="SOC51" s="117"/>
      <c r="SOD51" s="117"/>
      <c r="SOE51" s="117"/>
      <c r="SOF51" s="117"/>
      <c r="SOG51" s="117"/>
      <c r="SOH51" s="117"/>
      <c r="SOI51" s="117"/>
      <c r="SOJ51" s="117"/>
      <c r="SOK51" s="117"/>
      <c r="SOL51" s="117"/>
      <c r="SOM51" s="117"/>
      <c r="SON51" s="117"/>
      <c r="SOO51" s="117"/>
      <c r="SOP51" s="117"/>
      <c r="SOQ51" s="117"/>
      <c r="SOR51" s="117"/>
      <c r="SOS51" s="117"/>
      <c r="SOT51" s="117"/>
      <c r="SOU51" s="117"/>
      <c r="SOV51" s="117"/>
      <c r="SOW51" s="117"/>
      <c r="SOX51" s="117"/>
      <c r="SOY51" s="117"/>
      <c r="SOZ51" s="117"/>
      <c r="SPA51" s="117"/>
      <c r="SPB51" s="117"/>
      <c r="SPC51" s="117"/>
      <c r="SPD51" s="117"/>
      <c r="SPE51" s="117"/>
      <c r="SPF51" s="117"/>
      <c r="SPG51" s="117"/>
      <c r="SPH51" s="117"/>
      <c r="SPI51" s="117"/>
      <c r="SPJ51" s="117"/>
      <c r="SPK51" s="117"/>
      <c r="SPL51" s="117"/>
      <c r="SPM51" s="117"/>
      <c r="SPN51" s="117"/>
      <c r="SPO51" s="117"/>
      <c r="SPP51" s="117"/>
      <c r="SPQ51" s="117"/>
      <c r="SPR51" s="117"/>
      <c r="SPS51" s="117"/>
      <c r="SPT51" s="117"/>
      <c r="SPU51" s="117"/>
      <c r="SPV51" s="117"/>
      <c r="SPW51" s="117"/>
      <c r="SPX51" s="117"/>
      <c r="SPY51" s="117"/>
      <c r="SPZ51" s="117"/>
      <c r="SQA51" s="117"/>
      <c r="SQB51" s="117"/>
      <c r="SQC51" s="117"/>
      <c r="SQD51" s="117"/>
      <c r="SQE51" s="117"/>
      <c r="SQF51" s="117"/>
      <c r="SQG51" s="117"/>
      <c r="SQH51" s="117"/>
      <c r="SQI51" s="117"/>
      <c r="SQJ51" s="117"/>
      <c r="SQK51" s="117"/>
      <c r="SQL51" s="117"/>
      <c r="SQM51" s="117"/>
      <c r="SQN51" s="117"/>
      <c r="SQO51" s="117"/>
      <c r="SQP51" s="117"/>
      <c r="SQQ51" s="117"/>
      <c r="SQR51" s="117"/>
      <c r="SQS51" s="117"/>
      <c r="SQT51" s="117"/>
      <c r="SQU51" s="117"/>
      <c r="SQV51" s="117"/>
      <c r="SQW51" s="117"/>
      <c r="SQX51" s="117"/>
      <c r="SQY51" s="117"/>
      <c r="SQZ51" s="117"/>
      <c r="SRA51" s="117"/>
      <c r="SRB51" s="117"/>
      <c r="SRC51" s="117"/>
      <c r="SRD51" s="117"/>
      <c r="SRE51" s="117"/>
      <c r="SRF51" s="117"/>
      <c r="SRG51" s="117"/>
      <c r="SRH51" s="117"/>
      <c r="SRI51" s="117"/>
      <c r="SRJ51" s="117"/>
      <c r="SRK51" s="117"/>
      <c r="SRL51" s="117"/>
      <c r="SRM51" s="117"/>
      <c r="SRN51" s="117"/>
      <c r="SRO51" s="117"/>
      <c r="SRP51" s="117"/>
      <c r="SRQ51" s="117"/>
      <c r="SRR51" s="117"/>
      <c r="SRS51" s="117"/>
      <c r="SRT51" s="117"/>
      <c r="SRU51" s="117"/>
      <c r="SRV51" s="117"/>
      <c r="SRW51" s="117"/>
      <c r="SRX51" s="117"/>
      <c r="SRY51" s="117"/>
      <c r="SRZ51" s="117"/>
      <c r="SSA51" s="117"/>
      <c r="SSB51" s="117"/>
      <c r="SSC51" s="117"/>
      <c r="SSD51" s="117"/>
      <c r="SSE51" s="117"/>
      <c r="SSF51" s="117"/>
      <c r="SSG51" s="117"/>
      <c r="SSH51" s="117"/>
      <c r="SSI51" s="117"/>
      <c r="SSJ51" s="117"/>
      <c r="SSK51" s="117"/>
      <c r="SSL51" s="117"/>
      <c r="SSM51" s="117"/>
      <c r="SSN51" s="117"/>
      <c r="SSO51" s="117"/>
      <c r="SSP51" s="117"/>
      <c r="SSQ51" s="117"/>
      <c r="SSR51" s="117"/>
      <c r="SSS51" s="117"/>
      <c r="SST51" s="117"/>
      <c r="SSU51" s="117"/>
      <c r="SSV51" s="117"/>
      <c r="SSW51" s="117"/>
      <c r="SSX51" s="117"/>
      <c r="SSY51" s="117"/>
      <c r="SSZ51" s="117"/>
      <c r="STA51" s="117"/>
      <c r="STB51" s="117"/>
      <c r="STC51" s="117"/>
      <c r="STD51" s="117"/>
      <c r="STE51" s="117"/>
      <c r="STF51" s="117"/>
      <c r="STG51" s="117"/>
      <c r="STH51" s="117"/>
      <c r="STI51" s="117"/>
      <c r="STJ51" s="117"/>
      <c r="STK51" s="117"/>
      <c r="STL51" s="117"/>
      <c r="STM51" s="117"/>
      <c r="STN51" s="117"/>
      <c r="STO51" s="117"/>
      <c r="STP51" s="117"/>
      <c r="STQ51" s="117"/>
      <c r="STR51" s="117"/>
      <c r="STS51" s="117"/>
      <c r="STT51" s="117"/>
      <c r="STU51" s="117"/>
      <c r="STV51" s="117"/>
      <c r="STW51" s="117"/>
      <c r="STX51" s="117"/>
      <c r="STY51" s="117"/>
      <c r="STZ51" s="117"/>
      <c r="SUA51" s="117"/>
      <c r="SUB51" s="117"/>
      <c r="SUC51" s="117"/>
      <c r="SUD51" s="117"/>
      <c r="SUE51" s="117"/>
      <c r="SUF51" s="117"/>
      <c r="SUG51" s="117"/>
      <c r="SUH51" s="117"/>
      <c r="SUI51" s="117"/>
      <c r="SUJ51" s="117"/>
      <c r="SUK51" s="117"/>
      <c r="SUL51" s="117"/>
      <c r="SUM51" s="117"/>
      <c r="SUN51" s="117"/>
      <c r="SUO51" s="117"/>
      <c r="SUP51" s="117"/>
      <c r="SUQ51" s="117"/>
      <c r="SUR51" s="117"/>
      <c r="SUS51" s="117"/>
      <c r="SUT51" s="117"/>
      <c r="SUU51" s="117"/>
      <c r="SUV51" s="117"/>
      <c r="SUW51" s="117"/>
      <c r="SUX51" s="117"/>
      <c r="SUY51" s="117"/>
      <c r="SUZ51" s="117"/>
      <c r="SVA51" s="117"/>
      <c r="SVB51" s="117"/>
      <c r="SVC51" s="117"/>
      <c r="SVD51" s="117"/>
      <c r="SVE51" s="117"/>
      <c r="SVF51" s="117"/>
      <c r="SVG51" s="117"/>
      <c r="SVH51" s="117"/>
      <c r="SVI51" s="117"/>
      <c r="SVJ51" s="117"/>
      <c r="SVK51" s="117"/>
      <c r="SVL51" s="117"/>
      <c r="SVM51" s="117"/>
      <c r="SVN51" s="117"/>
      <c r="SVO51" s="117"/>
      <c r="SVP51" s="117"/>
      <c r="SVQ51" s="117"/>
      <c r="SVR51" s="117"/>
      <c r="SVS51" s="117"/>
      <c r="SVT51" s="117"/>
      <c r="SVU51" s="117"/>
      <c r="SVV51" s="117"/>
      <c r="SVW51" s="117"/>
      <c r="SVX51" s="117"/>
      <c r="SVY51" s="117"/>
      <c r="SVZ51" s="117"/>
      <c r="SWA51" s="117"/>
      <c r="SWB51" s="117"/>
      <c r="SWC51" s="117"/>
      <c r="SWD51" s="117"/>
      <c r="SWE51" s="117"/>
      <c r="SWF51" s="117"/>
      <c r="SWG51" s="117"/>
      <c r="SWH51" s="117"/>
      <c r="SWI51" s="117"/>
      <c r="SWJ51" s="117"/>
      <c r="SWK51" s="117"/>
      <c r="SWL51" s="117"/>
      <c r="SWM51" s="117"/>
      <c r="SWN51" s="117"/>
      <c r="SWO51" s="117"/>
      <c r="SWP51" s="117"/>
      <c r="SWQ51" s="117"/>
      <c r="SWR51" s="117"/>
      <c r="SWS51" s="117"/>
      <c r="SWT51" s="117"/>
      <c r="SWU51" s="117"/>
      <c r="SWV51" s="117"/>
      <c r="SWW51" s="117"/>
      <c r="SWX51" s="117"/>
      <c r="SWY51" s="117"/>
      <c r="SWZ51" s="117"/>
      <c r="SXA51" s="117"/>
      <c r="SXB51" s="117"/>
      <c r="SXC51" s="117"/>
      <c r="SXD51" s="117"/>
      <c r="SXE51" s="117"/>
      <c r="SXF51" s="117"/>
      <c r="SXG51" s="117"/>
      <c r="SXH51" s="117"/>
      <c r="SXI51" s="117"/>
      <c r="SXJ51" s="117"/>
      <c r="SXK51" s="117"/>
      <c r="SXL51" s="117"/>
      <c r="SXM51" s="117"/>
      <c r="SXN51" s="117"/>
      <c r="SXO51" s="117"/>
      <c r="SXP51" s="117"/>
      <c r="SXQ51" s="117"/>
      <c r="SXR51" s="117"/>
      <c r="SXS51" s="117"/>
      <c r="SXT51" s="117"/>
      <c r="SXU51" s="117"/>
      <c r="SXV51" s="117"/>
      <c r="SXW51" s="117"/>
      <c r="SXX51" s="117"/>
      <c r="SXY51" s="117"/>
      <c r="SXZ51" s="117"/>
      <c r="SYA51" s="117"/>
      <c r="SYB51" s="117"/>
      <c r="SYC51" s="117"/>
      <c r="SYD51" s="117"/>
      <c r="SYE51" s="117"/>
      <c r="SYF51" s="117"/>
      <c r="SYG51" s="117"/>
      <c r="SYH51" s="117"/>
      <c r="SYI51" s="117"/>
      <c r="SYJ51" s="117"/>
      <c r="SYK51" s="117"/>
      <c r="SYL51" s="117"/>
      <c r="SYM51" s="117"/>
      <c r="SYN51" s="117"/>
      <c r="SYO51" s="117"/>
      <c r="SYP51" s="117"/>
      <c r="SYQ51" s="117"/>
      <c r="SYR51" s="117"/>
      <c r="SYS51" s="117"/>
      <c r="SYT51" s="117"/>
      <c r="SYU51" s="117"/>
      <c r="SYV51" s="117"/>
      <c r="SYW51" s="117"/>
      <c r="SYX51" s="117"/>
      <c r="SYY51" s="117"/>
      <c r="SYZ51" s="117"/>
      <c r="SZA51" s="117"/>
      <c r="SZB51" s="117"/>
      <c r="SZC51" s="117"/>
      <c r="SZD51" s="117"/>
      <c r="SZE51" s="117"/>
      <c r="SZF51" s="117"/>
      <c r="SZG51" s="117"/>
      <c r="SZH51" s="117"/>
      <c r="SZI51" s="117"/>
      <c r="SZJ51" s="117"/>
      <c r="SZK51" s="117"/>
      <c r="SZL51" s="117"/>
      <c r="SZM51" s="117"/>
      <c r="SZN51" s="117"/>
      <c r="SZO51" s="117"/>
      <c r="SZP51" s="117"/>
      <c r="SZQ51" s="117"/>
      <c r="SZR51" s="117"/>
      <c r="SZS51" s="117"/>
      <c r="SZT51" s="117"/>
      <c r="SZU51" s="117"/>
      <c r="SZV51" s="117"/>
      <c r="SZW51" s="117"/>
      <c r="SZX51" s="117"/>
      <c r="SZY51" s="117"/>
      <c r="SZZ51" s="117"/>
      <c r="TAA51" s="117"/>
      <c r="TAB51" s="117"/>
      <c r="TAC51" s="117"/>
      <c r="TAD51" s="117"/>
      <c r="TAE51" s="117"/>
      <c r="TAF51" s="117"/>
      <c r="TAG51" s="117"/>
      <c r="TAH51" s="117"/>
      <c r="TAI51" s="117"/>
      <c r="TAJ51" s="117"/>
      <c r="TAK51" s="117"/>
      <c r="TAL51" s="117"/>
      <c r="TAM51" s="117"/>
      <c r="TAN51" s="117"/>
      <c r="TAO51" s="117"/>
      <c r="TAP51" s="117"/>
      <c r="TAQ51" s="117"/>
      <c r="TAR51" s="117"/>
      <c r="TAS51" s="117"/>
      <c r="TAT51" s="117"/>
      <c r="TAU51" s="117"/>
      <c r="TAV51" s="117"/>
      <c r="TAW51" s="117"/>
      <c r="TAX51" s="117"/>
      <c r="TAY51" s="117"/>
      <c r="TAZ51" s="117"/>
      <c r="TBA51" s="117"/>
      <c r="TBB51" s="117"/>
      <c r="TBC51" s="117"/>
      <c r="TBD51" s="117"/>
      <c r="TBE51" s="117"/>
      <c r="TBF51" s="117"/>
      <c r="TBG51" s="117"/>
      <c r="TBH51" s="117"/>
      <c r="TBI51" s="117"/>
      <c r="TBJ51" s="117"/>
      <c r="TBK51" s="117"/>
      <c r="TBL51" s="117"/>
      <c r="TBM51" s="117"/>
      <c r="TBN51" s="117"/>
      <c r="TBO51" s="117"/>
      <c r="TBP51" s="117"/>
      <c r="TBQ51" s="117"/>
      <c r="TBR51" s="117"/>
      <c r="TBS51" s="117"/>
      <c r="TBT51" s="117"/>
      <c r="TBU51" s="117"/>
      <c r="TBV51" s="117"/>
      <c r="TBW51" s="117"/>
      <c r="TBX51" s="117"/>
      <c r="TBY51" s="117"/>
      <c r="TBZ51" s="117"/>
      <c r="TCA51" s="117"/>
      <c r="TCB51" s="117"/>
      <c r="TCC51" s="117"/>
      <c r="TCD51" s="117"/>
      <c r="TCE51" s="117"/>
      <c r="TCF51" s="117"/>
      <c r="TCG51" s="117"/>
      <c r="TCH51" s="117"/>
      <c r="TCI51" s="117"/>
      <c r="TCJ51" s="117"/>
      <c r="TCK51" s="117"/>
      <c r="TCL51" s="117"/>
      <c r="TCM51" s="117"/>
      <c r="TCN51" s="117"/>
      <c r="TCO51" s="117"/>
      <c r="TCP51" s="117"/>
      <c r="TCQ51" s="117"/>
      <c r="TCR51" s="117"/>
      <c r="TCS51" s="117"/>
      <c r="TCT51" s="117"/>
      <c r="TCU51" s="117"/>
      <c r="TCV51" s="117"/>
      <c r="TCW51" s="117"/>
      <c r="TCX51" s="117"/>
      <c r="TCY51" s="117"/>
      <c r="TCZ51" s="117"/>
      <c r="TDA51" s="117"/>
      <c r="TDB51" s="117"/>
      <c r="TDC51" s="117"/>
      <c r="TDD51" s="117"/>
      <c r="TDE51" s="117"/>
      <c r="TDF51" s="117"/>
      <c r="TDG51" s="117"/>
      <c r="TDH51" s="117"/>
      <c r="TDI51" s="117"/>
      <c r="TDJ51" s="117"/>
      <c r="TDK51" s="117"/>
      <c r="TDL51" s="117"/>
      <c r="TDM51" s="117"/>
      <c r="TDN51" s="117"/>
      <c r="TDO51" s="117"/>
      <c r="TDP51" s="117"/>
      <c r="TDQ51" s="117"/>
      <c r="TDR51" s="117"/>
      <c r="TDS51" s="117"/>
      <c r="TDT51" s="117"/>
      <c r="TDU51" s="117"/>
      <c r="TDV51" s="117"/>
      <c r="TDW51" s="117"/>
      <c r="TDX51" s="117"/>
      <c r="TDY51" s="117"/>
      <c r="TDZ51" s="117"/>
      <c r="TEA51" s="117"/>
      <c r="TEB51" s="117"/>
      <c r="TEC51" s="117"/>
      <c r="TED51" s="117"/>
      <c r="TEE51" s="117"/>
      <c r="TEF51" s="117"/>
      <c r="TEG51" s="117"/>
      <c r="TEH51" s="117"/>
      <c r="TEI51" s="117"/>
      <c r="TEJ51" s="117"/>
      <c r="TEK51" s="117"/>
      <c r="TEL51" s="117"/>
      <c r="TEM51" s="117"/>
      <c r="TEN51" s="117"/>
      <c r="TEO51" s="117"/>
      <c r="TEP51" s="117"/>
      <c r="TEQ51" s="117"/>
      <c r="TER51" s="117"/>
      <c r="TES51" s="117"/>
      <c r="TET51" s="117"/>
      <c r="TEU51" s="117"/>
      <c r="TEV51" s="117"/>
      <c r="TEW51" s="117"/>
      <c r="TEX51" s="117"/>
      <c r="TEY51" s="117"/>
      <c r="TEZ51" s="117"/>
      <c r="TFA51" s="117"/>
      <c r="TFB51" s="117"/>
      <c r="TFC51" s="117"/>
      <c r="TFD51" s="117"/>
      <c r="TFE51" s="117"/>
      <c r="TFF51" s="117"/>
      <c r="TFG51" s="117"/>
      <c r="TFH51" s="117"/>
      <c r="TFI51" s="117"/>
      <c r="TFJ51" s="117"/>
      <c r="TFK51" s="117"/>
      <c r="TFL51" s="117"/>
      <c r="TFM51" s="117"/>
      <c r="TFN51" s="117"/>
      <c r="TFO51" s="117"/>
      <c r="TFP51" s="117"/>
      <c r="TFQ51" s="117"/>
      <c r="TFR51" s="117"/>
      <c r="TFS51" s="117"/>
      <c r="TFT51" s="117"/>
      <c r="TFU51" s="117"/>
      <c r="TFV51" s="117"/>
      <c r="TFW51" s="117"/>
      <c r="TFX51" s="117"/>
      <c r="TFY51" s="117"/>
      <c r="TFZ51" s="117"/>
      <c r="TGA51" s="117"/>
      <c r="TGB51" s="117"/>
      <c r="TGC51" s="117"/>
      <c r="TGD51" s="117"/>
      <c r="TGE51" s="117"/>
      <c r="TGF51" s="117"/>
      <c r="TGG51" s="117"/>
      <c r="TGH51" s="117"/>
      <c r="TGI51" s="117"/>
      <c r="TGJ51" s="117"/>
      <c r="TGK51" s="117"/>
      <c r="TGL51" s="117"/>
      <c r="TGM51" s="117"/>
      <c r="TGN51" s="117"/>
      <c r="TGO51" s="117"/>
      <c r="TGP51" s="117"/>
      <c r="TGQ51" s="117"/>
      <c r="TGR51" s="117"/>
      <c r="TGS51" s="117"/>
      <c r="TGT51" s="117"/>
      <c r="TGU51" s="117"/>
      <c r="TGV51" s="117"/>
      <c r="TGW51" s="117"/>
      <c r="TGX51" s="117"/>
      <c r="TGY51" s="117"/>
      <c r="TGZ51" s="117"/>
      <c r="THA51" s="117"/>
      <c r="THB51" s="117"/>
      <c r="THC51" s="117"/>
      <c r="THD51" s="117"/>
      <c r="THE51" s="117"/>
      <c r="THF51" s="117"/>
      <c r="THG51" s="117"/>
      <c r="THH51" s="117"/>
      <c r="THI51" s="117"/>
      <c r="THJ51" s="117"/>
      <c r="THK51" s="117"/>
      <c r="THL51" s="117"/>
      <c r="THM51" s="117"/>
      <c r="THN51" s="117"/>
      <c r="THO51" s="117"/>
      <c r="THP51" s="117"/>
      <c r="THQ51" s="117"/>
      <c r="THR51" s="117"/>
      <c r="THS51" s="117"/>
      <c r="THT51" s="117"/>
      <c r="THU51" s="117"/>
      <c r="THV51" s="117"/>
      <c r="THW51" s="117"/>
      <c r="THX51" s="117"/>
      <c r="THY51" s="117"/>
      <c r="THZ51" s="117"/>
      <c r="TIA51" s="117"/>
      <c r="TIB51" s="117"/>
      <c r="TIC51" s="117"/>
      <c r="TID51" s="117"/>
      <c r="TIE51" s="117"/>
      <c r="TIF51" s="117"/>
      <c r="TIG51" s="117"/>
      <c r="TIH51" s="117"/>
      <c r="TII51" s="117"/>
      <c r="TIJ51" s="117"/>
      <c r="TIK51" s="117"/>
      <c r="TIL51" s="117"/>
      <c r="TIM51" s="117"/>
      <c r="TIN51" s="117"/>
      <c r="TIO51" s="117"/>
      <c r="TIP51" s="117"/>
      <c r="TIQ51" s="117"/>
      <c r="TIR51" s="117"/>
      <c r="TIS51" s="117"/>
      <c r="TIT51" s="117"/>
      <c r="TIU51" s="117"/>
      <c r="TIV51" s="117"/>
      <c r="TIW51" s="117"/>
      <c r="TIX51" s="117"/>
      <c r="TIY51" s="117"/>
      <c r="TIZ51" s="117"/>
      <c r="TJA51" s="117"/>
      <c r="TJB51" s="117"/>
      <c r="TJC51" s="117"/>
      <c r="TJD51" s="117"/>
      <c r="TJE51" s="117"/>
      <c r="TJF51" s="117"/>
      <c r="TJG51" s="117"/>
      <c r="TJH51" s="117"/>
      <c r="TJI51" s="117"/>
      <c r="TJJ51" s="117"/>
      <c r="TJK51" s="117"/>
      <c r="TJL51" s="117"/>
      <c r="TJM51" s="117"/>
      <c r="TJN51" s="117"/>
      <c r="TJO51" s="117"/>
      <c r="TJP51" s="117"/>
      <c r="TJQ51" s="117"/>
      <c r="TJR51" s="117"/>
      <c r="TJS51" s="117"/>
      <c r="TJT51" s="117"/>
      <c r="TJU51" s="117"/>
      <c r="TJV51" s="117"/>
      <c r="TJW51" s="117"/>
      <c r="TJX51" s="117"/>
      <c r="TJY51" s="117"/>
      <c r="TJZ51" s="117"/>
      <c r="TKA51" s="117"/>
      <c r="TKB51" s="117"/>
      <c r="TKC51" s="117"/>
      <c r="TKD51" s="117"/>
      <c r="TKE51" s="117"/>
      <c r="TKF51" s="117"/>
      <c r="TKG51" s="117"/>
      <c r="TKH51" s="117"/>
      <c r="TKI51" s="117"/>
      <c r="TKJ51" s="117"/>
      <c r="TKK51" s="117"/>
      <c r="TKL51" s="117"/>
      <c r="TKM51" s="117"/>
      <c r="TKN51" s="117"/>
      <c r="TKO51" s="117"/>
      <c r="TKP51" s="117"/>
      <c r="TKQ51" s="117"/>
      <c r="TKR51" s="117"/>
      <c r="TKS51" s="117"/>
      <c r="TKT51" s="117"/>
      <c r="TKU51" s="117"/>
      <c r="TKV51" s="117"/>
      <c r="TKW51" s="117"/>
      <c r="TKX51" s="117"/>
      <c r="TKY51" s="117"/>
      <c r="TKZ51" s="117"/>
      <c r="TLA51" s="117"/>
      <c r="TLB51" s="117"/>
      <c r="TLC51" s="117"/>
      <c r="TLD51" s="117"/>
      <c r="TLE51" s="117"/>
      <c r="TLF51" s="117"/>
      <c r="TLG51" s="117"/>
      <c r="TLH51" s="117"/>
      <c r="TLI51" s="117"/>
      <c r="TLJ51" s="117"/>
      <c r="TLK51" s="117"/>
      <c r="TLL51" s="117"/>
      <c r="TLM51" s="117"/>
      <c r="TLN51" s="117"/>
      <c r="TLO51" s="117"/>
      <c r="TLP51" s="117"/>
      <c r="TLQ51" s="117"/>
      <c r="TLR51" s="117"/>
      <c r="TLS51" s="117"/>
      <c r="TLT51" s="117"/>
      <c r="TLU51" s="117"/>
      <c r="TLV51" s="117"/>
      <c r="TLW51" s="117"/>
      <c r="TLX51" s="117"/>
      <c r="TLY51" s="117"/>
      <c r="TLZ51" s="117"/>
      <c r="TMA51" s="117"/>
      <c r="TMB51" s="117"/>
      <c r="TMC51" s="117"/>
      <c r="TMD51" s="117"/>
      <c r="TME51" s="117"/>
      <c r="TMF51" s="117"/>
      <c r="TMG51" s="117"/>
      <c r="TMH51" s="117"/>
      <c r="TMI51" s="117"/>
      <c r="TMJ51" s="117"/>
      <c r="TMK51" s="117"/>
      <c r="TML51" s="117"/>
      <c r="TMM51" s="117"/>
      <c r="TMN51" s="117"/>
      <c r="TMO51" s="117"/>
      <c r="TMP51" s="117"/>
      <c r="TMQ51" s="117"/>
      <c r="TMR51" s="117"/>
      <c r="TMS51" s="117"/>
      <c r="TMT51" s="117"/>
      <c r="TMU51" s="117"/>
      <c r="TMV51" s="117"/>
      <c r="TMW51" s="117"/>
      <c r="TMX51" s="117"/>
      <c r="TMY51" s="117"/>
      <c r="TMZ51" s="117"/>
      <c r="TNA51" s="117"/>
      <c r="TNB51" s="117"/>
      <c r="TNC51" s="117"/>
      <c r="TND51" s="117"/>
      <c r="TNE51" s="117"/>
      <c r="TNF51" s="117"/>
      <c r="TNG51" s="117"/>
      <c r="TNH51" s="117"/>
      <c r="TNI51" s="117"/>
      <c r="TNJ51" s="117"/>
      <c r="TNK51" s="117"/>
      <c r="TNL51" s="117"/>
      <c r="TNM51" s="117"/>
      <c r="TNN51" s="117"/>
      <c r="TNO51" s="117"/>
      <c r="TNP51" s="117"/>
      <c r="TNQ51" s="117"/>
      <c r="TNR51" s="117"/>
      <c r="TNS51" s="117"/>
      <c r="TNT51" s="117"/>
      <c r="TNU51" s="117"/>
      <c r="TNV51" s="117"/>
      <c r="TNW51" s="117"/>
      <c r="TNX51" s="117"/>
      <c r="TNY51" s="117"/>
      <c r="TNZ51" s="117"/>
      <c r="TOA51" s="117"/>
      <c r="TOB51" s="117"/>
      <c r="TOC51" s="117"/>
      <c r="TOD51" s="117"/>
      <c r="TOE51" s="117"/>
      <c r="TOF51" s="117"/>
      <c r="TOG51" s="117"/>
      <c r="TOH51" s="117"/>
      <c r="TOI51" s="117"/>
      <c r="TOJ51" s="117"/>
      <c r="TOK51" s="117"/>
      <c r="TOL51" s="117"/>
      <c r="TOM51" s="117"/>
      <c r="TON51" s="117"/>
      <c r="TOO51" s="117"/>
      <c r="TOP51" s="117"/>
      <c r="TOQ51" s="117"/>
      <c r="TOR51" s="117"/>
      <c r="TOS51" s="117"/>
      <c r="TOT51" s="117"/>
      <c r="TOU51" s="117"/>
      <c r="TOV51" s="117"/>
      <c r="TOW51" s="117"/>
      <c r="TOX51" s="117"/>
      <c r="TOY51" s="117"/>
      <c r="TOZ51" s="117"/>
      <c r="TPA51" s="117"/>
      <c r="TPB51" s="117"/>
      <c r="TPC51" s="117"/>
      <c r="TPD51" s="117"/>
      <c r="TPE51" s="117"/>
      <c r="TPF51" s="117"/>
      <c r="TPG51" s="117"/>
      <c r="TPH51" s="117"/>
      <c r="TPI51" s="117"/>
      <c r="TPJ51" s="117"/>
      <c r="TPK51" s="117"/>
      <c r="TPL51" s="117"/>
      <c r="TPM51" s="117"/>
      <c r="TPN51" s="117"/>
      <c r="TPO51" s="117"/>
      <c r="TPP51" s="117"/>
      <c r="TPQ51" s="117"/>
      <c r="TPR51" s="117"/>
      <c r="TPS51" s="117"/>
      <c r="TPT51" s="117"/>
      <c r="TPU51" s="117"/>
      <c r="TPV51" s="117"/>
      <c r="TPW51" s="117"/>
      <c r="TPX51" s="117"/>
      <c r="TPY51" s="117"/>
      <c r="TPZ51" s="117"/>
      <c r="TQA51" s="117"/>
      <c r="TQB51" s="117"/>
      <c r="TQC51" s="117"/>
      <c r="TQD51" s="117"/>
      <c r="TQE51" s="117"/>
      <c r="TQF51" s="117"/>
      <c r="TQG51" s="117"/>
      <c r="TQH51" s="117"/>
      <c r="TQI51" s="117"/>
      <c r="TQJ51" s="117"/>
      <c r="TQK51" s="117"/>
      <c r="TQL51" s="117"/>
      <c r="TQM51" s="117"/>
      <c r="TQN51" s="117"/>
      <c r="TQO51" s="117"/>
      <c r="TQP51" s="117"/>
      <c r="TQQ51" s="117"/>
      <c r="TQR51" s="117"/>
      <c r="TQS51" s="117"/>
      <c r="TQT51" s="117"/>
      <c r="TQU51" s="117"/>
      <c r="TQV51" s="117"/>
      <c r="TQW51" s="117"/>
      <c r="TQX51" s="117"/>
      <c r="TQY51" s="117"/>
      <c r="TQZ51" s="117"/>
      <c r="TRA51" s="117"/>
      <c r="TRB51" s="117"/>
      <c r="TRC51" s="117"/>
      <c r="TRD51" s="117"/>
      <c r="TRE51" s="117"/>
      <c r="TRF51" s="117"/>
      <c r="TRG51" s="117"/>
      <c r="TRH51" s="117"/>
      <c r="TRI51" s="117"/>
      <c r="TRJ51" s="117"/>
      <c r="TRK51" s="117"/>
      <c r="TRL51" s="117"/>
      <c r="TRM51" s="117"/>
      <c r="TRN51" s="117"/>
      <c r="TRO51" s="117"/>
      <c r="TRP51" s="117"/>
      <c r="TRQ51" s="117"/>
      <c r="TRR51" s="117"/>
      <c r="TRS51" s="117"/>
      <c r="TRT51" s="117"/>
      <c r="TRU51" s="117"/>
      <c r="TRV51" s="117"/>
      <c r="TRW51" s="117"/>
      <c r="TRX51" s="117"/>
      <c r="TRY51" s="117"/>
      <c r="TRZ51" s="117"/>
      <c r="TSA51" s="117"/>
      <c r="TSB51" s="117"/>
      <c r="TSC51" s="117"/>
      <c r="TSD51" s="117"/>
      <c r="TSE51" s="117"/>
      <c r="TSF51" s="117"/>
      <c r="TSG51" s="117"/>
      <c r="TSH51" s="117"/>
      <c r="TSI51" s="117"/>
      <c r="TSJ51" s="117"/>
      <c r="TSK51" s="117"/>
      <c r="TSL51" s="117"/>
      <c r="TSM51" s="117"/>
      <c r="TSN51" s="117"/>
      <c r="TSO51" s="117"/>
      <c r="TSP51" s="117"/>
      <c r="TSQ51" s="117"/>
      <c r="TSR51" s="117"/>
      <c r="TSS51" s="117"/>
      <c r="TST51" s="117"/>
      <c r="TSU51" s="117"/>
      <c r="TSV51" s="117"/>
      <c r="TSW51" s="117"/>
      <c r="TSX51" s="117"/>
      <c r="TSY51" s="117"/>
      <c r="TSZ51" s="117"/>
      <c r="TTA51" s="117"/>
      <c r="TTB51" s="117"/>
      <c r="TTC51" s="117"/>
      <c r="TTD51" s="117"/>
      <c r="TTE51" s="117"/>
      <c r="TTF51" s="117"/>
      <c r="TTG51" s="117"/>
      <c r="TTH51" s="117"/>
      <c r="TTI51" s="117"/>
      <c r="TTJ51" s="117"/>
      <c r="TTK51" s="117"/>
      <c r="TTL51" s="117"/>
      <c r="TTM51" s="117"/>
      <c r="TTN51" s="117"/>
      <c r="TTO51" s="117"/>
      <c r="TTP51" s="117"/>
      <c r="TTQ51" s="117"/>
      <c r="TTR51" s="117"/>
      <c r="TTS51" s="117"/>
      <c r="TTT51" s="117"/>
      <c r="TTU51" s="117"/>
      <c r="TTV51" s="117"/>
      <c r="TTW51" s="117"/>
      <c r="TTX51" s="117"/>
      <c r="TTY51" s="117"/>
      <c r="TTZ51" s="117"/>
      <c r="TUA51" s="117"/>
      <c r="TUB51" s="117"/>
      <c r="TUC51" s="117"/>
      <c r="TUD51" s="117"/>
      <c r="TUE51" s="117"/>
      <c r="TUF51" s="117"/>
      <c r="TUG51" s="117"/>
      <c r="TUH51" s="117"/>
      <c r="TUI51" s="117"/>
      <c r="TUJ51" s="117"/>
      <c r="TUK51" s="117"/>
      <c r="TUL51" s="117"/>
      <c r="TUM51" s="117"/>
      <c r="TUN51" s="117"/>
      <c r="TUO51" s="117"/>
      <c r="TUP51" s="117"/>
      <c r="TUQ51" s="117"/>
      <c r="TUR51" s="117"/>
      <c r="TUS51" s="117"/>
      <c r="TUT51" s="117"/>
      <c r="TUU51" s="117"/>
      <c r="TUV51" s="117"/>
      <c r="TUW51" s="117"/>
      <c r="TUX51" s="117"/>
      <c r="TUY51" s="117"/>
      <c r="TUZ51" s="117"/>
      <c r="TVA51" s="117"/>
      <c r="TVB51" s="117"/>
      <c r="TVC51" s="117"/>
      <c r="TVD51" s="117"/>
      <c r="TVE51" s="117"/>
      <c r="TVF51" s="117"/>
      <c r="TVG51" s="117"/>
      <c r="TVH51" s="117"/>
      <c r="TVI51" s="117"/>
      <c r="TVJ51" s="117"/>
      <c r="TVK51" s="117"/>
      <c r="TVL51" s="117"/>
      <c r="TVM51" s="117"/>
      <c r="TVN51" s="117"/>
      <c r="TVO51" s="117"/>
      <c r="TVP51" s="117"/>
      <c r="TVQ51" s="117"/>
      <c r="TVR51" s="117"/>
      <c r="TVS51" s="117"/>
      <c r="TVT51" s="117"/>
      <c r="TVU51" s="117"/>
      <c r="TVV51" s="117"/>
      <c r="TVW51" s="117"/>
      <c r="TVX51" s="117"/>
      <c r="TVY51" s="117"/>
      <c r="TVZ51" s="117"/>
      <c r="TWA51" s="117"/>
      <c r="TWB51" s="117"/>
      <c r="TWC51" s="117"/>
      <c r="TWD51" s="117"/>
      <c r="TWE51" s="117"/>
      <c r="TWF51" s="117"/>
      <c r="TWG51" s="117"/>
      <c r="TWH51" s="117"/>
      <c r="TWI51" s="117"/>
      <c r="TWJ51" s="117"/>
      <c r="TWK51" s="117"/>
      <c r="TWL51" s="117"/>
      <c r="TWM51" s="117"/>
      <c r="TWN51" s="117"/>
      <c r="TWO51" s="117"/>
      <c r="TWP51" s="117"/>
      <c r="TWQ51" s="117"/>
      <c r="TWR51" s="117"/>
      <c r="TWS51" s="117"/>
      <c r="TWT51" s="117"/>
      <c r="TWU51" s="117"/>
      <c r="TWV51" s="117"/>
      <c r="TWW51" s="117"/>
      <c r="TWX51" s="117"/>
      <c r="TWY51" s="117"/>
      <c r="TWZ51" s="117"/>
      <c r="TXA51" s="117"/>
      <c r="TXB51" s="117"/>
      <c r="TXC51" s="117"/>
      <c r="TXD51" s="117"/>
      <c r="TXE51" s="117"/>
      <c r="TXF51" s="117"/>
      <c r="TXG51" s="117"/>
      <c r="TXH51" s="117"/>
      <c r="TXI51" s="117"/>
      <c r="TXJ51" s="117"/>
      <c r="TXK51" s="117"/>
      <c r="TXL51" s="117"/>
      <c r="TXM51" s="117"/>
      <c r="TXN51" s="117"/>
      <c r="TXO51" s="117"/>
      <c r="TXP51" s="117"/>
      <c r="TXQ51" s="117"/>
      <c r="TXR51" s="117"/>
      <c r="TXS51" s="117"/>
      <c r="TXT51" s="117"/>
      <c r="TXU51" s="117"/>
      <c r="TXV51" s="117"/>
      <c r="TXW51" s="117"/>
      <c r="TXX51" s="117"/>
      <c r="TXY51" s="117"/>
      <c r="TXZ51" s="117"/>
      <c r="TYA51" s="117"/>
      <c r="TYB51" s="117"/>
      <c r="TYC51" s="117"/>
      <c r="TYD51" s="117"/>
      <c r="TYE51" s="117"/>
      <c r="TYF51" s="117"/>
      <c r="TYG51" s="117"/>
      <c r="TYH51" s="117"/>
      <c r="TYI51" s="117"/>
      <c r="TYJ51" s="117"/>
      <c r="TYK51" s="117"/>
      <c r="TYL51" s="117"/>
      <c r="TYM51" s="117"/>
      <c r="TYN51" s="117"/>
      <c r="TYO51" s="117"/>
      <c r="TYP51" s="117"/>
      <c r="TYQ51" s="117"/>
      <c r="TYR51" s="117"/>
      <c r="TYS51" s="117"/>
      <c r="TYT51" s="117"/>
      <c r="TYU51" s="117"/>
      <c r="TYV51" s="117"/>
      <c r="TYW51" s="117"/>
      <c r="TYX51" s="117"/>
      <c r="TYY51" s="117"/>
      <c r="TYZ51" s="117"/>
      <c r="TZA51" s="117"/>
      <c r="TZB51" s="117"/>
      <c r="TZC51" s="117"/>
      <c r="TZD51" s="117"/>
      <c r="TZE51" s="117"/>
      <c r="TZF51" s="117"/>
      <c r="TZG51" s="117"/>
      <c r="TZH51" s="117"/>
      <c r="TZI51" s="117"/>
      <c r="TZJ51" s="117"/>
      <c r="TZK51" s="117"/>
      <c r="TZL51" s="117"/>
      <c r="TZM51" s="117"/>
      <c r="TZN51" s="117"/>
      <c r="TZO51" s="117"/>
      <c r="TZP51" s="117"/>
      <c r="TZQ51" s="117"/>
      <c r="TZR51" s="117"/>
      <c r="TZS51" s="117"/>
      <c r="TZT51" s="117"/>
      <c r="TZU51" s="117"/>
      <c r="TZV51" s="117"/>
      <c r="TZW51" s="117"/>
      <c r="TZX51" s="117"/>
      <c r="TZY51" s="117"/>
      <c r="TZZ51" s="117"/>
      <c r="UAA51" s="117"/>
      <c r="UAB51" s="117"/>
      <c r="UAC51" s="117"/>
      <c r="UAD51" s="117"/>
      <c r="UAE51" s="117"/>
      <c r="UAF51" s="117"/>
      <c r="UAG51" s="117"/>
      <c r="UAH51" s="117"/>
      <c r="UAI51" s="117"/>
      <c r="UAJ51" s="117"/>
      <c r="UAK51" s="117"/>
      <c r="UAL51" s="117"/>
      <c r="UAM51" s="117"/>
      <c r="UAN51" s="117"/>
      <c r="UAO51" s="117"/>
      <c r="UAP51" s="117"/>
      <c r="UAQ51" s="117"/>
      <c r="UAR51" s="117"/>
      <c r="UAS51" s="117"/>
      <c r="UAT51" s="117"/>
      <c r="UAU51" s="117"/>
      <c r="UAV51" s="117"/>
      <c r="UAW51" s="117"/>
      <c r="UAX51" s="117"/>
      <c r="UAY51" s="117"/>
      <c r="UAZ51" s="117"/>
      <c r="UBA51" s="117"/>
      <c r="UBB51" s="117"/>
      <c r="UBC51" s="117"/>
      <c r="UBD51" s="117"/>
      <c r="UBE51" s="117"/>
      <c r="UBF51" s="117"/>
      <c r="UBG51" s="117"/>
      <c r="UBH51" s="117"/>
      <c r="UBI51" s="117"/>
      <c r="UBJ51" s="117"/>
      <c r="UBK51" s="117"/>
      <c r="UBL51" s="117"/>
      <c r="UBM51" s="117"/>
      <c r="UBN51" s="117"/>
      <c r="UBO51" s="117"/>
      <c r="UBP51" s="117"/>
      <c r="UBQ51" s="117"/>
      <c r="UBR51" s="117"/>
      <c r="UBS51" s="117"/>
      <c r="UBT51" s="117"/>
      <c r="UBU51" s="117"/>
      <c r="UBV51" s="117"/>
      <c r="UBW51" s="117"/>
      <c r="UBX51" s="117"/>
      <c r="UBY51" s="117"/>
      <c r="UBZ51" s="117"/>
      <c r="UCA51" s="117"/>
      <c r="UCB51" s="117"/>
      <c r="UCC51" s="117"/>
      <c r="UCD51" s="117"/>
      <c r="UCE51" s="117"/>
      <c r="UCF51" s="117"/>
      <c r="UCG51" s="117"/>
      <c r="UCH51" s="117"/>
      <c r="UCI51" s="117"/>
      <c r="UCJ51" s="117"/>
      <c r="UCK51" s="117"/>
      <c r="UCL51" s="117"/>
      <c r="UCM51" s="117"/>
      <c r="UCN51" s="117"/>
      <c r="UCO51" s="117"/>
      <c r="UCP51" s="117"/>
      <c r="UCQ51" s="117"/>
      <c r="UCR51" s="117"/>
      <c r="UCS51" s="117"/>
      <c r="UCT51" s="117"/>
      <c r="UCU51" s="117"/>
      <c r="UCV51" s="117"/>
      <c r="UCW51" s="117"/>
      <c r="UCX51" s="117"/>
      <c r="UCY51" s="117"/>
      <c r="UCZ51" s="117"/>
      <c r="UDA51" s="117"/>
      <c r="UDB51" s="117"/>
      <c r="UDC51" s="117"/>
      <c r="UDD51" s="117"/>
      <c r="UDE51" s="117"/>
      <c r="UDF51" s="117"/>
      <c r="UDG51" s="117"/>
      <c r="UDH51" s="117"/>
      <c r="UDI51" s="117"/>
      <c r="UDJ51" s="117"/>
      <c r="UDK51" s="117"/>
      <c r="UDL51" s="117"/>
      <c r="UDM51" s="117"/>
      <c r="UDN51" s="117"/>
      <c r="UDO51" s="117"/>
      <c r="UDP51" s="117"/>
      <c r="UDQ51" s="117"/>
      <c r="UDR51" s="117"/>
      <c r="UDS51" s="117"/>
      <c r="UDT51" s="117"/>
      <c r="UDU51" s="117"/>
      <c r="UDV51" s="117"/>
      <c r="UDW51" s="117"/>
      <c r="UDX51" s="117"/>
      <c r="UDY51" s="117"/>
      <c r="UDZ51" s="117"/>
      <c r="UEA51" s="117"/>
      <c r="UEB51" s="117"/>
      <c r="UEC51" s="117"/>
      <c r="UED51" s="117"/>
      <c r="UEE51" s="117"/>
      <c r="UEF51" s="117"/>
      <c r="UEG51" s="117"/>
      <c r="UEH51" s="117"/>
      <c r="UEI51" s="117"/>
      <c r="UEJ51" s="117"/>
      <c r="UEK51" s="117"/>
      <c r="UEL51" s="117"/>
      <c r="UEM51" s="117"/>
      <c r="UEN51" s="117"/>
      <c r="UEO51" s="117"/>
      <c r="UEP51" s="117"/>
      <c r="UEQ51" s="117"/>
      <c r="UER51" s="117"/>
      <c r="UES51" s="117"/>
      <c r="UET51" s="117"/>
      <c r="UEU51" s="117"/>
      <c r="UEV51" s="117"/>
      <c r="UEW51" s="117"/>
      <c r="UEX51" s="117"/>
      <c r="UEY51" s="117"/>
      <c r="UEZ51" s="117"/>
      <c r="UFA51" s="117"/>
      <c r="UFB51" s="117"/>
      <c r="UFC51" s="117"/>
      <c r="UFD51" s="117"/>
      <c r="UFE51" s="117"/>
      <c r="UFF51" s="117"/>
      <c r="UFG51" s="117"/>
      <c r="UFH51" s="117"/>
      <c r="UFI51" s="117"/>
      <c r="UFJ51" s="117"/>
      <c r="UFK51" s="117"/>
      <c r="UFL51" s="117"/>
      <c r="UFM51" s="117"/>
      <c r="UFN51" s="117"/>
      <c r="UFO51" s="117"/>
      <c r="UFP51" s="117"/>
      <c r="UFQ51" s="117"/>
      <c r="UFR51" s="117"/>
      <c r="UFS51" s="117"/>
      <c r="UFT51" s="117"/>
      <c r="UFU51" s="117"/>
      <c r="UFV51" s="117"/>
      <c r="UFW51" s="117"/>
      <c r="UFX51" s="117"/>
      <c r="UFY51" s="117"/>
      <c r="UFZ51" s="117"/>
      <c r="UGA51" s="117"/>
      <c r="UGB51" s="117"/>
      <c r="UGC51" s="117"/>
      <c r="UGD51" s="117"/>
      <c r="UGE51" s="117"/>
      <c r="UGF51" s="117"/>
      <c r="UGG51" s="117"/>
      <c r="UGH51" s="117"/>
      <c r="UGI51" s="117"/>
      <c r="UGJ51" s="117"/>
      <c r="UGK51" s="117"/>
      <c r="UGL51" s="117"/>
      <c r="UGM51" s="117"/>
      <c r="UGN51" s="117"/>
      <c r="UGO51" s="117"/>
      <c r="UGP51" s="117"/>
      <c r="UGQ51" s="117"/>
      <c r="UGR51" s="117"/>
      <c r="UGS51" s="117"/>
      <c r="UGT51" s="117"/>
      <c r="UGU51" s="117"/>
      <c r="UGV51" s="117"/>
      <c r="UGW51" s="117"/>
      <c r="UGX51" s="117"/>
      <c r="UGY51" s="117"/>
      <c r="UGZ51" s="117"/>
      <c r="UHA51" s="117"/>
      <c r="UHB51" s="117"/>
      <c r="UHC51" s="117"/>
      <c r="UHD51" s="117"/>
      <c r="UHE51" s="117"/>
      <c r="UHF51" s="117"/>
      <c r="UHG51" s="117"/>
      <c r="UHH51" s="117"/>
      <c r="UHI51" s="117"/>
      <c r="UHJ51" s="117"/>
      <c r="UHK51" s="117"/>
      <c r="UHL51" s="117"/>
      <c r="UHM51" s="117"/>
      <c r="UHN51" s="117"/>
      <c r="UHO51" s="117"/>
      <c r="UHP51" s="117"/>
      <c r="UHQ51" s="117"/>
      <c r="UHR51" s="117"/>
      <c r="UHS51" s="117"/>
      <c r="UHT51" s="117"/>
      <c r="UHU51" s="117"/>
      <c r="UHV51" s="117"/>
      <c r="UHW51" s="117"/>
      <c r="UHX51" s="117"/>
      <c r="UHY51" s="117"/>
      <c r="UHZ51" s="117"/>
      <c r="UIA51" s="117"/>
      <c r="UIB51" s="117"/>
      <c r="UIC51" s="117"/>
      <c r="UID51" s="117"/>
      <c r="UIE51" s="117"/>
      <c r="UIF51" s="117"/>
      <c r="UIG51" s="117"/>
      <c r="UIH51" s="117"/>
      <c r="UII51" s="117"/>
      <c r="UIJ51" s="117"/>
      <c r="UIK51" s="117"/>
      <c r="UIL51" s="117"/>
      <c r="UIM51" s="117"/>
      <c r="UIN51" s="117"/>
      <c r="UIO51" s="117"/>
      <c r="UIP51" s="117"/>
      <c r="UIQ51" s="117"/>
      <c r="UIR51" s="117"/>
      <c r="UIS51" s="117"/>
      <c r="UIT51" s="117"/>
      <c r="UIU51" s="117"/>
      <c r="UIV51" s="117"/>
      <c r="UIW51" s="117"/>
      <c r="UIX51" s="117"/>
      <c r="UIY51" s="117"/>
      <c r="UIZ51" s="117"/>
      <c r="UJA51" s="117"/>
      <c r="UJB51" s="117"/>
      <c r="UJC51" s="117"/>
      <c r="UJD51" s="117"/>
      <c r="UJE51" s="117"/>
      <c r="UJF51" s="117"/>
      <c r="UJG51" s="117"/>
      <c r="UJH51" s="117"/>
      <c r="UJI51" s="117"/>
      <c r="UJJ51" s="117"/>
      <c r="UJK51" s="117"/>
      <c r="UJL51" s="117"/>
      <c r="UJM51" s="117"/>
      <c r="UJN51" s="117"/>
      <c r="UJO51" s="117"/>
      <c r="UJP51" s="117"/>
      <c r="UJQ51" s="117"/>
      <c r="UJR51" s="117"/>
      <c r="UJS51" s="117"/>
      <c r="UJT51" s="117"/>
      <c r="UJU51" s="117"/>
      <c r="UJV51" s="117"/>
      <c r="UJW51" s="117"/>
      <c r="UJX51" s="117"/>
      <c r="UJY51" s="117"/>
      <c r="UJZ51" s="117"/>
      <c r="UKA51" s="117"/>
      <c r="UKB51" s="117"/>
      <c r="UKC51" s="117"/>
      <c r="UKD51" s="117"/>
      <c r="UKE51" s="117"/>
      <c r="UKF51" s="117"/>
      <c r="UKG51" s="117"/>
      <c r="UKH51" s="117"/>
      <c r="UKI51" s="117"/>
      <c r="UKJ51" s="117"/>
      <c r="UKK51" s="117"/>
      <c r="UKL51" s="117"/>
      <c r="UKM51" s="117"/>
      <c r="UKN51" s="117"/>
      <c r="UKO51" s="117"/>
      <c r="UKP51" s="117"/>
      <c r="UKQ51" s="117"/>
      <c r="UKR51" s="117"/>
      <c r="UKS51" s="117"/>
      <c r="UKT51" s="117"/>
      <c r="UKU51" s="117"/>
      <c r="UKV51" s="117"/>
      <c r="UKW51" s="117"/>
      <c r="UKX51" s="117"/>
      <c r="UKY51" s="117"/>
      <c r="UKZ51" s="117"/>
      <c r="ULA51" s="117"/>
      <c r="ULB51" s="117"/>
      <c r="ULC51" s="117"/>
      <c r="ULD51" s="117"/>
      <c r="ULE51" s="117"/>
      <c r="ULF51" s="117"/>
      <c r="ULG51" s="117"/>
      <c r="ULH51" s="117"/>
      <c r="ULI51" s="117"/>
      <c r="ULJ51" s="117"/>
      <c r="ULK51" s="117"/>
      <c r="ULL51" s="117"/>
      <c r="ULM51" s="117"/>
      <c r="ULN51" s="117"/>
      <c r="ULO51" s="117"/>
      <c r="ULP51" s="117"/>
      <c r="ULQ51" s="117"/>
      <c r="ULR51" s="117"/>
      <c r="ULS51" s="117"/>
      <c r="ULT51" s="117"/>
      <c r="ULU51" s="117"/>
      <c r="ULV51" s="117"/>
      <c r="ULW51" s="117"/>
      <c r="ULX51" s="117"/>
      <c r="ULY51" s="117"/>
      <c r="ULZ51" s="117"/>
      <c r="UMA51" s="117"/>
      <c r="UMB51" s="117"/>
      <c r="UMC51" s="117"/>
      <c r="UMD51" s="117"/>
      <c r="UME51" s="117"/>
      <c r="UMF51" s="117"/>
      <c r="UMG51" s="117"/>
      <c r="UMH51" s="117"/>
      <c r="UMI51" s="117"/>
      <c r="UMJ51" s="117"/>
      <c r="UMK51" s="117"/>
      <c r="UML51" s="117"/>
      <c r="UMM51" s="117"/>
      <c r="UMN51" s="117"/>
      <c r="UMO51" s="117"/>
      <c r="UMP51" s="117"/>
      <c r="UMQ51" s="117"/>
      <c r="UMR51" s="117"/>
      <c r="UMS51" s="117"/>
      <c r="UMT51" s="117"/>
      <c r="UMU51" s="117"/>
      <c r="UMV51" s="117"/>
      <c r="UMW51" s="117"/>
      <c r="UMX51" s="117"/>
      <c r="UMY51" s="117"/>
      <c r="UMZ51" s="117"/>
      <c r="UNA51" s="117"/>
      <c r="UNB51" s="117"/>
      <c r="UNC51" s="117"/>
      <c r="UND51" s="117"/>
      <c r="UNE51" s="117"/>
      <c r="UNF51" s="117"/>
      <c r="UNG51" s="117"/>
      <c r="UNH51" s="117"/>
      <c r="UNI51" s="117"/>
      <c r="UNJ51" s="117"/>
      <c r="UNK51" s="117"/>
      <c r="UNL51" s="117"/>
      <c r="UNM51" s="117"/>
      <c r="UNN51" s="117"/>
      <c r="UNO51" s="117"/>
      <c r="UNP51" s="117"/>
      <c r="UNQ51" s="117"/>
      <c r="UNR51" s="117"/>
      <c r="UNS51" s="117"/>
      <c r="UNT51" s="117"/>
      <c r="UNU51" s="117"/>
      <c r="UNV51" s="117"/>
      <c r="UNW51" s="117"/>
      <c r="UNX51" s="117"/>
      <c r="UNY51" s="117"/>
      <c r="UNZ51" s="117"/>
      <c r="UOA51" s="117"/>
      <c r="UOB51" s="117"/>
      <c r="UOC51" s="117"/>
      <c r="UOD51" s="117"/>
      <c r="UOE51" s="117"/>
      <c r="UOF51" s="117"/>
      <c r="UOG51" s="117"/>
      <c r="UOH51" s="117"/>
      <c r="UOI51" s="117"/>
      <c r="UOJ51" s="117"/>
      <c r="UOK51" s="117"/>
      <c r="UOL51" s="117"/>
      <c r="UOM51" s="117"/>
      <c r="UON51" s="117"/>
      <c r="UOO51" s="117"/>
      <c r="UOP51" s="117"/>
      <c r="UOQ51" s="117"/>
      <c r="UOR51" s="117"/>
      <c r="UOS51" s="117"/>
      <c r="UOT51" s="117"/>
      <c r="UOU51" s="117"/>
      <c r="UOV51" s="117"/>
      <c r="UOW51" s="117"/>
      <c r="UOX51" s="117"/>
      <c r="UOY51" s="117"/>
      <c r="UOZ51" s="117"/>
      <c r="UPA51" s="117"/>
      <c r="UPB51" s="117"/>
      <c r="UPC51" s="117"/>
      <c r="UPD51" s="117"/>
      <c r="UPE51" s="117"/>
      <c r="UPF51" s="117"/>
      <c r="UPG51" s="117"/>
      <c r="UPH51" s="117"/>
      <c r="UPI51" s="117"/>
      <c r="UPJ51" s="117"/>
      <c r="UPK51" s="117"/>
      <c r="UPL51" s="117"/>
      <c r="UPM51" s="117"/>
      <c r="UPN51" s="117"/>
      <c r="UPO51" s="117"/>
      <c r="UPP51" s="117"/>
      <c r="UPQ51" s="117"/>
      <c r="UPR51" s="117"/>
      <c r="UPS51" s="117"/>
      <c r="UPT51" s="117"/>
      <c r="UPU51" s="117"/>
      <c r="UPV51" s="117"/>
      <c r="UPW51" s="117"/>
      <c r="UPX51" s="117"/>
      <c r="UPY51" s="117"/>
      <c r="UPZ51" s="117"/>
      <c r="UQA51" s="117"/>
      <c r="UQB51" s="117"/>
      <c r="UQC51" s="117"/>
      <c r="UQD51" s="117"/>
      <c r="UQE51" s="117"/>
      <c r="UQF51" s="117"/>
      <c r="UQG51" s="117"/>
      <c r="UQH51" s="117"/>
      <c r="UQI51" s="117"/>
      <c r="UQJ51" s="117"/>
      <c r="UQK51" s="117"/>
      <c r="UQL51" s="117"/>
      <c r="UQM51" s="117"/>
      <c r="UQN51" s="117"/>
      <c r="UQO51" s="117"/>
      <c r="UQP51" s="117"/>
      <c r="UQQ51" s="117"/>
      <c r="UQR51" s="117"/>
      <c r="UQS51" s="117"/>
      <c r="UQT51" s="117"/>
      <c r="UQU51" s="117"/>
      <c r="UQV51" s="117"/>
      <c r="UQW51" s="117"/>
      <c r="UQX51" s="117"/>
      <c r="UQY51" s="117"/>
      <c r="UQZ51" s="117"/>
      <c r="URA51" s="117"/>
      <c r="URB51" s="117"/>
      <c r="URC51" s="117"/>
      <c r="URD51" s="117"/>
      <c r="URE51" s="117"/>
      <c r="URF51" s="117"/>
      <c r="URG51" s="117"/>
      <c r="URH51" s="117"/>
      <c r="URI51" s="117"/>
      <c r="URJ51" s="117"/>
      <c r="URK51" s="117"/>
      <c r="URL51" s="117"/>
      <c r="URM51" s="117"/>
      <c r="URN51" s="117"/>
      <c r="URO51" s="117"/>
      <c r="URP51" s="117"/>
      <c r="URQ51" s="117"/>
      <c r="URR51" s="117"/>
      <c r="URS51" s="117"/>
      <c r="URT51" s="117"/>
      <c r="URU51" s="117"/>
      <c r="URV51" s="117"/>
      <c r="URW51" s="117"/>
      <c r="URX51" s="117"/>
      <c r="URY51" s="117"/>
      <c r="URZ51" s="117"/>
      <c r="USA51" s="117"/>
      <c r="USB51" s="117"/>
      <c r="USC51" s="117"/>
      <c r="USD51" s="117"/>
      <c r="USE51" s="117"/>
      <c r="USF51" s="117"/>
      <c r="USG51" s="117"/>
      <c r="USH51" s="117"/>
      <c r="USI51" s="117"/>
      <c r="USJ51" s="117"/>
      <c r="USK51" s="117"/>
      <c r="USL51" s="117"/>
      <c r="USM51" s="117"/>
      <c r="USN51" s="117"/>
      <c r="USO51" s="117"/>
      <c r="USP51" s="117"/>
      <c r="USQ51" s="117"/>
      <c r="USR51" s="117"/>
      <c r="USS51" s="117"/>
      <c r="UST51" s="117"/>
      <c r="USU51" s="117"/>
      <c r="USV51" s="117"/>
      <c r="USW51" s="117"/>
      <c r="USX51" s="117"/>
      <c r="USY51" s="117"/>
      <c r="USZ51" s="117"/>
      <c r="UTA51" s="117"/>
      <c r="UTB51" s="117"/>
      <c r="UTC51" s="117"/>
      <c r="UTD51" s="117"/>
      <c r="UTE51" s="117"/>
      <c r="UTF51" s="117"/>
      <c r="UTG51" s="117"/>
      <c r="UTH51" s="117"/>
      <c r="UTI51" s="117"/>
      <c r="UTJ51" s="117"/>
      <c r="UTK51" s="117"/>
      <c r="UTL51" s="117"/>
      <c r="UTM51" s="117"/>
      <c r="UTN51" s="117"/>
      <c r="UTO51" s="117"/>
      <c r="UTP51" s="117"/>
      <c r="UTQ51" s="117"/>
      <c r="UTR51" s="117"/>
      <c r="UTS51" s="117"/>
      <c r="UTT51" s="117"/>
      <c r="UTU51" s="117"/>
      <c r="UTV51" s="117"/>
      <c r="UTW51" s="117"/>
      <c r="UTX51" s="117"/>
      <c r="UTY51" s="117"/>
      <c r="UTZ51" s="117"/>
      <c r="UUA51" s="117"/>
      <c r="UUB51" s="117"/>
      <c r="UUC51" s="117"/>
      <c r="UUD51" s="117"/>
      <c r="UUE51" s="117"/>
      <c r="UUF51" s="117"/>
      <c r="UUG51" s="117"/>
      <c r="UUH51" s="117"/>
      <c r="UUI51" s="117"/>
      <c r="UUJ51" s="117"/>
      <c r="UUK51" s="117"/>
      <c r="UUL51" s="117"/>
      <c r="UUM51" s="117"/>
      <c r="UUN51" s="117"/>
      <c r="UUO51" s="117"/>
      <c r="UUP51" s="117"/>
      <c r="UUQ51" s="117"/>
      <c r="UUR51" s="117"/>
      <c r="UUS51" s="117"/>
      <c r="UUT51" s="117"/>
      <c r="UUU51" s="117"/>
      <c r="UUV51" s="117"/>
      <c r="UUW51" s="117"/>
      <c r="UUX51" s="117"/>
      <c r="UUY51" s="117"/>
      <c r="UUZ51" s="117"/>
      <c r="UVA51" s="117"/>
      <c r="UVB51" s="117"/>
      <c r="UVC51" s="117"/>
      <c r="UVD51" s="117"/>
      <c r="UVE51" s="117"/>
      <c r="UVF51" s="117"/>
      <c r="UVG51" s="117"/>
      <c r="UVH51" s="117"/>
      <c r="UVI51" s="117"/>
      <c r="UVJ51" s="117"/>
      <c r="UVK51" s="117"/>
      <c r="UVL51" s="117"/>
      <c r="UVM51" s="117"/>
      <c r="UVN51" s="117"/>
      <c r="UVO51" s="117"/>
      <c r="UVP51" s="117"/>
      <c r="UVQ51" s="117"/>
      <c r="UVR51" s="117"/>
      <c r="UVS51" s="117"/>
      <c r="UVT51" s="117"/>
      <c r="UVU51" s="117"/>
      <c r="UVV51" s="117"/>
      <c r="UVW51" s="117"/>
      <c r="UVX51" s="117"/>
      <c r="UVY51" s="117"/>
      <c r="UVZ51" s="117"/>
      <c r="UWA51" s="117"/>
      <c r="UWB51" s="117"/>
      <c r="UWC51" s="117"/>
      <c r="UWD51" s="117"/>
      <c r="UWE51" s="117"/>
      <c r="UWF51" s="117"/>
      <c r="UWG51" s="117"/>
      <c r="UWH51" s="117"/>
      <c r="UWI51" s="117"/>
      <c r="UWJ51" s="117"/>
      <c r="UWK51" s="117"/>
      <c r="UWL51" s="117"/>
      <c r="UWM51" s="117"/>
      <c r="UWN51" s="117"/>
      <c r="UWO51" s="117"/>
      <c r="UWP51" s="117"/>
      <c r="UWQ51" s="117"/>
      <c r="UWR51" s="117"/>
      <c r="UWS51" s="117"/>
      <c r="UWT51" s="117"/>
      <c r="UWU51" s="117"/>
      <c r="UWV51" s="117"/>
      <c r="UWW51" s="117"/>
      <c r="UWX51" s="117"/>
      <c r="UWY51" s="117"/>
      <c r="UWZ51" s="117"/>
      <c r="UXA51" s="117"/>
      <c r="UXB51" s="117"/>
      <c r="UXC51" s="117"/>
      <c r="UXD51" s="117"/>
      <c r="UXE51" s="117"/>
      <c r="UXF51" s="117"/>
      <c r="UXG51" s="117"/>
      <c r="UXH51" s="117"/>
      <c r="UXI51" s="117"/>
      <c r="UXJ51" s="117"/>
      <c r="UXK51" s="117"/>
      <c r="UXL51" s="117"/>
      <c r="UXM51" s="117"/>
      <c r="UXN51" s="117"/>
      <c r="UXO51" s="117"/>
      <c r="UXP51" s="117"/>
      <c r="UXQ51" s="117"/>
      <c r="UXR51" s="117"/>
      <c r="UXS51" s="117"/>
      <c r="UXT51" s="117"/>
      <c r="UXU51" s="117"/>
      <c r="UXV51" s="117"/>
      <c r="UXW51" s="117"/>
      <c r="UXX51" s="117"/>
      <c r="UXY51" s="117"/>
      <c r="UXZ51" s="117"/>
      <c r="UYA51" s="117"/>
      <c r="UYB51" s="117"/>
      <c r="UYC51" s="117"/>
      <c r="UYD51" s="117"/>
      <c r="UYE51" s="117"/>
      <c r="UYF51" s="117"/>
      <c r="UYG51" s="117"/>
      <c r="UYH51" s="117"/>
      <c r="UYI51" s="117"/>
      <c r="UYJ51" s="117"/>
      <c r="UYK51" s="117"/>
      <c r="UYL51" s="117"/>
      <c r="UYM51" s="117"/>
      <c r="UYN51" s="117"/>
      <c r="UYO51" s="117"/>
      <c r="UYP51" s="117"/>
      <c r="UYQ51" s="117"/>
      <c r="UYR51" s="117"/>
      <c r="UYS51" s="117"/>
      <c r="UYT51" s="117"/>
      <c r="UYU51" s="117"/>
      <c r="UYV51" s="117"/>
      <c r="UYW51" s="117"/>
      <c r="UYX51" s="117"/>
      <c r="UYY51" s="117"/>
      <c r="UYZ51" s="117"/>
      <c r="UZA51" s="117"/>
      <c r="UZB51" s="117"/>
      <c r="UZC51" s="117"/>
      <c r="UZD51" s="117"/>
      <c r="UZE51" s="117"/>
      <c r="UZF51" s="117"/>
      <c r="UZG51" s="117"/>
      <c r="UZH51" s="117"/>
      <c r="UZI51" s="117"/>
      <c r="UZJ51" s="117"/>
      <c r="UZK51" s="117"/>
      <c r="UZL51" s="117"/>
      <c r="UZM51" s="117"/>
      <c r="UZN51" s="117"/>
      <c r="UZO51" s="117"/>
      <c r="UZP51" s="117"/>
      <c r="UZQ51" s="117"/>
      <c r="UZR51" s="117"/>
      <c r="UZS51" s="117"/>
      <c r="UZT51" s="117"/>
      <c r="UZU51" s="117"/>
      <c r="UZV51" s="117"/>
      <c r="UZW51" s="117"/>
      <c r="UZX51" s="117"/>
      <c r="UZY51" s="117"/>
      <c r="UZZ51" s="117"/>
      <c r="VAA51" s="117"/>
      <c r="VAB51" s="117"/>
      <c r="VAC51" s="117"/>
      <c r="VAD51" s="117"/>
      <c r="VAE51" s="117"/>
      <c r="VAF51" s="117"/>
      <c r="VAG51" s="117"/>
      <c r="VAH51" s="117"/>
      <c r="VAI51" s="117"/>
      <c r="VAJ51" s="117"/>
      <c r="VAK51" s="117"/>
      <c r="VAL51" s="117"/>
      <c r="VAM51" s="117"/>
      <c r="VAN51" s="117"/>
      <c r="VAO51" s="117"/>
      <c r="VAP51" s="117"/>
      <c r="VAQ51" s="117"/>
      <c r="VAR51" s="117"/>
      <c r="VAS51" s="117"/>
      <c r="VAT51" s="117"/>
      <c r="VAU51" s="117"/>
      <c r="VAV51" s="117"/>
      <c r="VAW51" s="117"/>
      <c r="VAX51" s="117"/>
      <c r="VAY51" s="117"/>
      <c r="VAZ51" s="117"/>
      <c r="VBA51" s="117"/>
      <c r="VBB51" s="117"/>
      <c r="VBC51" s="117"/>
      <c r="VBD51" s="117"/>
      <c r="VBE51" s="117"/>
      <c r="VBF51" s="117"/>
      <c r="VBG51" s="117"/>
      <c r="VBH51" s="117"/>
      <c r="VBI51" s="117"/>
      <c r="VBJ51" s="117"/>
      <c r="VBK51" s="117"/>
      <c r="VBL51" s="117"/>
      <c r="VBM51" s="117"/>
      <c r="VBN51" s="117"/>
      <c r="VBO51" s="117"/>
      <c r="VBP51" s="117"/>
      <c r="VBQ51" s="117"/>
      <c r="VBR51" s="117"/>
      <c r="VBS51" s="117"/>
      <c r="VBT51" s="117"/>
      <c r="VBU51" s="117"/>
      <c r="VBV51" s="117"/>
      <c r="VBW51" s="117"/>
      <c r="VBX51" s="117"/>
      <c r="VBY51" s="117"/>
      <c r="VBZ51" s="117"/>
      <c r="VCA51" s="117"/>
      <c r="VCB51" s="117"/>
      <c r="VCC51" s="117"/>
      <c r="VCD51" s="117"/>
      <c r="VCE51" s="117"/>
      <c r="VCF51" s="117"/>
      <c r="VCG51" s="117"/>
      <c r="VCH51" s="117"/>
      <c r="VCI51" s="117"/>
      <c r="VCJ51" s="117"/>
      <c r="VCK51" s="117"/>
      <c r="VCL51" s="117"/>
      <c r="VCM51" s="117"/>
      <c r="VCN51" s="117"/>
      <c r="VCO51" s="117"/>
      <c r="VCP51" s="117"/>
      <c r="VCQ51" s="117"/>
      <c r="VCR51" s="117"/>
      <c r="VCS51" s="117"/>
      <c r="VCT51" s="117"/>
      <c r="VCU51" s="117"/>
      <c r="VCV51" s="117"/>
      <c r="VCW51" s="117"/>
      <c r="VCX51" s="117"/>
      <c r="VCY51" s="117"/>
      <c r="VCZ51" s="117"/>
      <c r="VDA51" s="117"/>
      <c r="VDB51" s="117"/>
      <c r="VDC51" s="117"/>
      <c r="VDD51" s="117"/>
      <c r="VDE51" s="117"/>
      <c r="VDF51" s="117"/>
      <c r="VDG51" s="117"/>
      <c r="VDH51" s="117"/>
      <c r="VDI51" s="117"/>
      <c r="VDJ51" s="117"/>
      <c r="VDK51" s="117"/>
      <c r="VDL51" s="117"/>
      <c r="VDM51" s="117"/>
      <c r="VDN51" s="117"/>
      <c r="VDO51" s="117"/>
      <c r="VDP51" s="117"/>
      <c r="VDQ51" s="117"/>
      <c r="VDR51" s="117"/>
      <c r="VDS51" s="117"/>
      <c r="VDT51" s="117"/>
      <c r="VDU51" s="117"/>
      <c r="VDV51" s="117"/>
      <c r="VDW51" s="117"/>
      <c r="VDX51" s="117"/>
      <c r="VDY51" s="117"/>
      <c r="VDZ51" s="117"/>
      <c r="VEA51" s="117"/>
      <c r="VEB51" s="117"/>
      <c r="VEC51" s="117"/>
      <c r="VED51" s="117"/>
      <c r="VEE51" s="117"/>
      <c r="VEF51" s="117"/>
      <c r="VEG51" s="117"/>
      <c r="VEH51" s="117"/>
      <c r="VEI51" s="117"/>
      <c r="VEJ51" s="117"/>
      <c r="VEK51" s="117"/>
      <c r="VEL51" s="117"/>
      <c r="VEM51" s="117"/>
      <c r="VEN51" s="117"/>
      <c r="VEO51" s="117"/>
      <c r="VEP51" s="117"/>
      <c r="VEQ51" s="117"/>
      <c r="VER51" s="117"/>
      <c r="VES51" s="117"/>
      <c r="VET51" s="117"/>
      <c r="VEU51" s="117"/>
      <c r="VEV51" s="117"/>
      <c r="VEW51" s="117"/>
      <c r="VEX51" s="117"/>
      <c r="VEY51" s="117"/>
      <c r="VEZ51" s="117"/>
      <c r="VFA51" s="117"/>
      <c r="VFB51" s="117"/>
      <c r="VFC51" s="117"/>
      <c r="VFD51" s="117"/>
      <c r="VFE51" s="117"/>
      <c r="VFF51" s="117"/>
      <c r="VFG51" s="117"/>
      <c r="VFH51" s="117"/>
      <c r="VFI51" s="117"/>
      <c r="VFJ51" s="117"/>
      <c r="VFK51" s="117"/>
      <c r="VFL51" s="117"/>
      <c r="VFM51" s="117"/>
      <c r="VFN51" s="117"/>
      <c r="VFO51" s="117"/>
      <c r="VFP51" s="117"/>
      <c r="VFQ51" s="117"/>
      <c r="VFR51" s="117"/>
      <c r="VFS51" s="117"/>
      <c r="VFT51" s="117"/>
      <c r="VFU51" s="117"/>
      <c r="VFV51" s="117"/>
      <c r="VFW51" s="117"/>
      <c r="VFX51" s="117"/>
      <c r="VFY51" s="117"/>
      <c r="VFZ51" s="117"/>
      <c r="VGA51" s="117"/>
      <c r="VGB51" s="117"/>
      <c r="VGC51" s="117"/>
      <c r="VGD51" s="117"/>
      <c r="VGE51" s="117"/>
      <c r="VGF51" s="117"/>
      <c r="VGG51" s="117"/>
      <c r="VGH51" s="117"/>
      <c r="VGI51" s="117"/>
      <c r="VGJ51" s="117"/>
      <c r="VGK51" s="117"/>
      <c r="VGL51" s="117"/>
      <c r="VGM51" s="117"/>
      <c r="VGN51" s="117"/>
      <c r="VGO51" s="117"/>
      <c r="VGP51" s="117"/>
      <c r="VGQ51" s="117"/>
      <c r="VGR51" s="117"/>
      <c r="VGS51" s="117"/>
      <c r="VGT51" s="117"/>
      <c r="VGU51" s="117"/>
      <c r="VGV51" s="117"/>
      <c r="VGW51" s="117"/>
      <c r="VGX51" s="117"/>
      <c r="VGY51" s="117"/>
      <c r="VGZ51" s="117"/>
      <c r="VHA51" s="117"/>
      <c r="VHB51" s="117"/>
      <c r="VHC51" s="117"/>
      <c r="VHD51" s="117"/>
      <c r="VHE51" s="117"/>
      <c r="VHF51" s="117"/>
      <c r="VHG51" s="117"/>
      <c r="VHH51" s="117"/>
      <c r="VHI51" s="117"/>
      <c r="VHJ51" s="117"/>
      <c r="VHK51" s="117"/>
      <c r="VHL51" s="117"/>
      <c r="VHM51" s="117"/>
      <c r="VHN51" s="117"/>
      <c r="VHO51" s="117"/>
      <c r="VHP51" s="117"/>
      <c r="VHQ51" s="117"/>
      <c r="VHR51" s="117"/>
      <c r="VHS51" s="117"/>
      <c r="VHT51" s="117"/>
      <c r="VHU51" s="117"/>
      <c r="VHV51" s="117"/>
      <c r="VHW51" s="117"/>
      <c r="VHX51" s="117"/>
      <c r="VHY51" s="117"/>
      <c r="VHZ51" s="117"/>
      <c r="VIA51" s="117"/>
      <c r="VIB51" s="117"/>
      <c r="VIC51" s="117"/>
      <c r="VID51" s="117"/>
      <c r="VIE51" s="117"/>
      <c r="VIF51" s="117"/>
      <c r="VIG51" s="117"/>
      <c r="VIH51" s="117"/>
      <c r="VII51" s="117"/>
      <c r="VIJ51" s="117"/>
      <c r="VIK51" s="117"/>
      <c r="VIL51" s="117"/>
      <c r="VIM51" s="117"/>
      <c r="VIN51" s="117"/>
      <c r="VIO51" s="117"/>
      <c r="VIP51" s="117"/>
      <c r="VIQ51" s="117"/>
      <c r="VIR51" s="117"/>
      <c r="VIS51" s="117"/>
      <c r="VIT51" s="117"/>
      <c r="VIU51" s="117"/>
      <c r="VIV51" s="117"/>
      <c r="VIW51" s="117"/>
      <c r="VIX51" s="117"/>
      <c r="VIY51" s="117"/>
      <c r="VIZ51" s="117"/>
      <c r="VJA51" s="117"/>
      <c r="VJB51" s="117"/>
      <c r="VJC51" s="117"/>
      <c r="VJD51" s="117"/>
      <c r="VJE51" s="117"/>
      <c r="VJF51" s="117"/>
      <c r="VJG51" s="117"/>
      <c r="VJH51" s="117"/>
      <c r="VJI51" s="117"/>
      <c r="VJJ51" s="117"/>
      <c r="VJK51" s="117"/>
      <c r="VJL51" s="117"/>
      <c r="VJM51" s="117"/>
      <c r="VJN51" s="117"/>
      <c r="VJO51" s="117"/>
      <c r="VJP51" s="117"/>
      <c r="VJQ51" s="117"/>
      <c r="VJR51" s="117"/>
      <c r="VJS51" s="117"/>
      <c r="VJT51" s="117"/>
      <c r="VJU51" s="117"/>
      <c r="VJV51" s="117"/>
      <c r="VJW51" s="117"/>
      <c r="VJX51" s="117"/>
      <c r="VJY51" s="117"/>
      <c r="VJZ51" s="117"/>
      <c r="VKA51" s="117"/>
      <c r="VKB51" s="117"/>
      <c r="VKC51" s="117"/>
      <c r="VKD51" s="117"/>
      <c r="VKE51" s="117"/>
      <c r="VKF51" s="117"/>
      <c r="VKG51" s="117"/>
      <c r="VKH51" s="117"/>
      <c r="VKI51" s="117"/>
      <c r="VKJ51" s="117"/>
      <c r="VKK51" s="117"/>
      <c r="VKL51" s="117"/>
      <c r="VKM51" s="117"/>
      <c r="VKN51" s="117"/>
      <c r="VKO51" s="117"/>
      <c r="VKP51" s="117"/>
      <c r="VKQ51" s="117"/>
      <c r="VKR51" s="117"/>
      <c r="VKS51" s="117"/>
      <c r="VKT51" s="117"/>
      <c r="VKU51" s="117"/>
      <c r="VKV51" s="117"/>
      <c r="VKW51" s="117"/>
      <c r="VKX51" s="117"/>
      <c r="VKY51" s="117"/>
      <c r="VKZ51" s="117"/>
      <c r="VLA51" s="117"/>
      <c r="VLB51" s="117"/>
      <c r="VLC51" s="117"/>
      <c r="VLD51" s="117"/>
      <c r="VLE51" s="117"/>
      <c r="VLF51" s="117"/>
      <c r="VLG51" s="117"/>
      <c r="VLH51" s="117"/>
      <c r="VLI51" s="117"/>
      <c r="VLJ51" s="117"/>
      <c r="VLK51" s="117"/>
      <c r="VLL51" s="117"/>
      <c r="VLM51" s="117"/>
      <c r="VLN51" s="117"/>
      <c r="VLO51" s="117"/>
      <c r="VLP51" s="117"/>
      <c r="VLQ51" s="117"/>
      <c r="VLR51" s="117"/>
      <c r="VLS51" s="117"/>
      <c r="VLT51" s="117"/>
      <c r="VLU51" s="117"/>
      <c r="VLV51" s="117"/>
      <c r="VLW51" s="117"/>
      <c r="VLX51" s="117"/>
      <c r="VLY51" s="117"/>
      <c r="VLZ51" s="117"/>
      <c r="VMA51" s="117"/>
      <c r="VMB51" s="117"/>
      <c r="VMC51" s="117"/>
      <c r="VMD51" s="117"/>
      <c r="VME51" s="117"/>
      <c r="VMF51" s="117"/>
      <c r="VMG51" s="117"/>
      <c r="VMH51" s="117"/>
      <c r="VMI51" s="117"/>
      <c r="VMJ51" s="117"/>
      <c r="VMK51" s="117"/>
      <c r="VML51" s="117"/>
      <c r="VMM51" s="117"/>
      <c r="VMN51" s="117"/>
      <c r="VMO51" s="117"/>
      <c r="VMP51" s="117"/>
      <c r="VMQ51" s="117"/>
      <c r="VMR51" s="117"/>
      <c r="VMS51" s="117"/>
      <c r="VMT51" s="117"/>
      <c r="VMU51" s="117"/>
      <c r="VMV51" s="117"/>
      <c r="VMW51" s="117"/>
      <c r="VMX51" s="117"/>
      <c r="VMY51" s="117"/>
      <c r="VMZ51" s="117"/>
      <c r="VNA51" s="117"/>
      <c r="VNB51" s="117"/>
      <c r="VNC51" s="117"/>
      <c r="VND51" s="117"/>
      <c r="VNE51" s="117"/>
      <c r="VNF51" s="117"/>
      <c r="VNG51" s="117"/>
      <c r="VNH51" s="117"/>
      <c r="VNI51" s="117"/>
      <c r="VNJ51" s="117"/>
      <c r="VNK51" s="117"/>
      <c r="VNL51" s="117"/>
      <c r="VNM51" s="117"/>
      <c r="VNN51" s="117"/>
      <c r="VNO51" s="117"/>
      <c r="VNP51" s="117"/>
      <c r="VNQ51" s="117"/>
      <c r="VNR51" s="117"/>
      <c r="VNS51" s="117"/>
      <c r="VNT51" s="117"/>
      <c r="VNU51" s="117"/>
      <c r="VNV51" s="117"/>
      <c r="VNW51" s="117"/>
      <c r="VNX51" s="117"/>
      <c r="VNY51" s="117"/>
      <c r="VNZ51" s="117"/>
      <c r="VOA51" s="117"/>
      <c r="VOB51" s="117"/>
      <c r="VOC51" s="117"/>
      <c r="VOD51" s="117"/>
      <c r="VOE51" s="117"/>
      <c r="VOF51" s="117"/>
      <c r="VOG51" s="117"/>
      <c r="VOH51" s="117"/>
      <c r="VOI51" s="117"/>
      <c r="VOJ51" s="117"/>
      <c r="VOK51" s="117"/>
      <c r="VOL51" s="117"/>
      <c r="VOM51" s="117"/>
      <c r="VON51" s="117"/>
      <c r="VOO51" s="117"/>
      <c r="VOP51" s="117"/>
      <c r="VOQ51" s="117"/>
      <c r="VOR51" s="117"/>
      <c r="VOS51" s="117"/>
      <c r="VOT51" s="117"/>
      <c r="VOU51" s="117"/>
      <c r="VOV51" s="117"/>
      <c r="VOW51" s="117"/>
      <c r="VOX51" s="117"/>
      <c r="VOY51" s="117"/>
      <c r="VOZ51" s="117"/>
      <c r="VPA51" s="117"/>
      <c r="VPB51" s="117"/>
      <c r="VPC51" s="117"/>
      <c r="VPD51" s="117"/>
      <c r="VPE51" s="117"/>
      <c r="VPF51" s="117"/>
      <c r="VPG51" s="117"/>
      <c r="VPH51" s="117"/>
      <c r="VPI51" s="117"/>
      <c r="VPJ51" s="117"/>
      <c r="VPK51" s="117"/>
      <c r="VPL51" s="117"/>
      <c r="VPM51" s="117"/>
      <c r="VPN51" s="117"/>
      <c r="VPO51" s="117"/>
      <c r="VPP51" s="117"/>
      <c r="VPQ51" s="117"/>
      <c r="VPR51" s="117"/>
      <c r="VPS51" s="117"/>
      <c r="VPT51" s="117"/>
      <c r="VPU51" s="117"/>
      <c r="VPV51" s="117"/>
      <c r="VPW51" s="117"/>
      <c r="VPX51" s="117"/>
      <c r="VPY51" s="117"/>
      <c r="VPZ51" s="117"/>
      <c r="VQA51" s="117"/>
      <c r="VQB51" s="117"/>
      <c r="VQC51" s="117"/>
      <c r="VQD51" s="117"/>
      <c r="VQE51" s="117"/>
      <c r="VQF51" s="117"/>
      <c r="VQG51" s="117"/>
      <c r="VQH51" s="117"/>
      <c r="VQI51" s="117"/>
      <c r="VQJ51" s="117"/>
      <c r="VQK51" s="117"/>
      <c r="VQL51" s="117"/>
      <c r="VQM51" s="117"/>
      <c r="VQN51" s="117"/>
      <c r="VQO51" s="117"/>
      <c r="VQP51" s="117"/>
      <c r="VQQ51" s="117"/>
      <c r="VQR51" s="117"/>
      <c r="VQS51" s="117"/>
      <c r="VQT51" s="117"/>
      <c r="VQU51" s="117"/>
      <c r="VQV51" s="117"/>
      <c r="VQW51" s="117"/>
      <c r="VQX51" s="117"/>
      <c r="VQY51" s="117"/>
      <c r="VQZ51" s="117"/>
      <c r="VRA51" s="117"/>
      <c r="VRB51" s="117"/>
      <c r="VRC51" s="117"/>
      <c r="VRD51" s="117"/>
      <c r="VRE51" s="117"/>
      <c r="VRF51" s="117"/>
      <c r="VRG51" s="117"/>
      <c r="VRH51" s="117"/>
      <c r="VRI51" s="117"/>
      <c r="VRJ51" s="117"/>
      <c r="VRK51" s="117"/>
      <c r="VRL51" s="117"/>
      <c r="VRM51" s="117"/>
      <c r="VRN51" s="117"/>
      <c r="VRO51" s="117"/>
      <c r="VRP51" s="117"/>
      <c r="VRQ51" s="117"/>
      <c r="VRR51" s="117"/>
      <c r="VRS51" s="117"/>
      <c r="VRT51" s="117"/>
      <c r="VRU51" s="117"/>
      <c r="VRV51" s="117"/>
      <c r="VRW51" s="117"/>
      <c r="VRX51" s="117"/>
      <c r="VRY51" s="117"/>
      <c r="VRZ51" s="117"/>
      <c r="VSA51" s="117"/>
      <c r="VSB51" s="117"/>
      <c r="VSC51" s="117"/>
      <c r="VSD51" s="117"/>
      <c r="VSE51" s="117"/>
      <c r="VSF51" s="117"/>
      <c r="VSG51" s="117"/>
      <c r="VSH51" s="117"/>
      <c r="VSI51" s="117"/>
      <c r="VSJ51" s="117"/>
      <c r="VSK51" s="117"/>
      <c r="VSL51" s="117"/>
      <c r="VSM51" s="117"/>
      <c r="VSN51" s="117"/>
      <c r="VSO51" s="117"/>
      <c r="VSP51" s="117"/>
      <c r="VSQ51" s="117"/>
      <c r="VSR51" s="117"/>
      <c r="VSS51" s="117"/>
      <c r="VST51" s="117"/>
      <c r="VSU51" s="117"/>
      <c r="VSV51" s="117"/>
      <c r="VSW51" s="117"/>
      <c r="VSX51" s="117"/>
      <c r="VSY51" s="117"/>
      <c r="VSZ51" s="117"/>
      <c r="VTA51" s="117"/>
      <c r="VTB51" s="117"/>
      <c r="VTC51" s="117"/>
      <c r="VTD51" s="117"/>
      <c r="VTE51" s="117"/>
      <c r="VTF51" s="117"/>
      <c r="VTG51" s="117"/>
      <c r="VTH51" s="117"/>
      <c r="VTI51" s="117"/>
      <c r="VTJ51" s="117"/>
      <c r="VTK51" s="117"/>
      <c r="VTL51" s="117"/>
      <c r="VTM51" s="117"/>
      <c r="VTN51" s="117"/>
      <c r="VTO51" s="117"/>
      <c r="VTP51" s="117"/>
      <c r="VTQ51" s="117"/>
      <c r="VTR51" s="117"/>
      <c r="VTS51" s="117"/>
      <c r="VTT51" s="117"/>
      <c r="VTU51" s="117"/>
      <c r="VTV51" s="117"/>
      <c r="VTW51" s="117"/>
      <c r="VTX51" s="117"/>
      <c r="VTY51" s="117"/>
      <c r="VTZ51" s="117"/>
      <c r="VUA51" s="117"/>
      <c r="VUB51" s="117"/>
      <c r="VUC51" s="117"/>
      <c r="VUD51" s="117"/>
      <c r="VUE51" s="117"/>
      <c r="VUF51" s="117"/>
      <c r="VUG51" s="117"/>
      <c r="VUH51" s="117"/>
      <c r="VUI51" s="117"/>
      <c r="VUJ51" s="117"/>
      <c r="VUK51" s="117"/>
      <c r="VUL51" s="117"/>
      <c r="VUM51" s="117"/>
      <c r="VUN51" s="117"/>
      <c r="VUO51" s="117"/>
      <c r="VUP51" s="117"/>
      <c r="VUQ51" s="117"/>
      <c r="VUR51" s="117"/>
      <c r="VUS51" s="117"/>
      <c r="VUT51" s="117"/>
      <c r="VUU51" s="117"/>
      <c r="VUV51" s="117"/>
      <c r="VUW51" s="117"/>
      <c r="VUX51" s="117"/>
      <c r="VUY51" s="117"/>
      <c r="VUZ51" s="117"/>
      <c r="VVA51" s="117"/>
      <c r="VVB51" s="117"/>
      <c r="VVC51" s="117"/>
      <c r="VVD51" s="117"/>
      <c r="VVE51" s="117"/>
      <c r="VVF51" s="117"/>
      <c r="VVG51" s="117"/>
      <c r="VVH51" s="117"/>
      <c r="VVI51" s="117"/>
      <c r="VVJ51" s="117"/>
      <c r="VVK51" s="117"/>
      <c r="VVL51" s="117"/>
      <c r="VVM51" s="117"/>
      <c r="VVN51" s="117"/>
      <c r="VVO51" s="117"/>
      <c r="VVP51" s="117"/>
      <c r="VVQ51" s="117"/>
      <c r="VVR51" s="117"/>
      <c r="VVS51" s="117"/>
      <c r="VVT51" s="117"/>
      <c r="VVU51" s="117"/>
      <c r="VVV51" s="117"/>
      <c r="VVW51" s="117"/>
      <c r="VVX51" s="117"/>
      <c r="VVY51" s="117"/>
      <c r="VVZ51" s="117"/>
      <c r="VWA51" s="117"/>
      <c r="VWB51" s="117"/>
      <c r="VWC51" s="117"/>
      <c r="VWD51" s="117"/>
      <c r="VWE51" s="117"/>
      <c r="VWF51" s="117"/>
      <c r="VWG51" s="117"/>
      <c r="VWH51" s="117"/>
      <c r="VWI51" s="117"/>
      <c r="VWJ51" s="117"/>
      <c r="VWK51" s="117"/>
      <c r="VWL51" s="117"/>
      <c r="VWM51" s="117"/>
      <c r="VWN51" s="117"/>
      <c r="VWO51" s="117"/>
      <c r="VWP51" s="117"/>
      <c r="VWQ51" s="117"/>
      <c r="VWR51" s="117"/>
      <c r="VWS51" s="117"/>
      <c r="VWT51" s="117"/>
      <c r="VWU51" s="117"/>
      <c r="VWV51" s="117"/>
      <c r="VWW51" s="117"/>
      <c r="VWX51" s="117"/>
      <c r="VWY51" s="117"/>
      <c r="VWZ51" s="117"/>
      <c r="VXA51" s="117"/>
      <c r="VXB51" s="117"/>
      <c r="VXC51" s="117"/>
      <c r="VXD51" s="117"/>
      <c r="VXE51" s="117"/>
      <c r="VXF51" s="117"/>
      <c r="VXG51" s="117"/>
      <c r="VXH51" s="117"/>
      <c r="VXI51" s="117"/>
      <c r="VXJ51" s="117"/>
      <c r="VXK51" s="117"/>
      <c r="VXL51" s="117"/>
      <c r="VXM51" s="117"/>
      <c r="VXN51" s="117"/>
      <c r="VXO51" s="117"/>
      <c r="VXP51" s="117"/>
      <c r="VXQ51" s="117"/>
      <c r="VXR51" s="117"/>
      <c r="VXS51" s="117"/>
      <c r="VXT51" s="117"/>
      <c r="VXU51" s="117"/>
      <c r="VXV51" s="117"/>
      <c r="VXW51" s="117"/>
      <c r="VXX51" s="117"/>
      <c r="VXY51" s="117"/>
      <c r="VXZ51" s="117"/>
      <c r="VYA51" s="117"/>
      <c r="VYB51" s="117"/>
      <c r="VYC51" s="117"/>
      <c r="VYD51" s="117"/>
      <c r="VYE51" s="117"/>
      <c r="VYF51" s="117"/>
      <c r="VYG51" s="117"/>
      <c r="VYH51" s="117"/>
      <c r="VYI51" s="117"/>
      <c r="VYJ51" s="117"/>
      <c r="VYK51" s="117"/>
      <c r="VYL51" s="117"/>
      <c r="VYM51" s="117"/>
      <c r="VYN51" s="117"/>
      <c r="VYO51" s="117"/>
      <c r="VYP51" s="117"/>
      <c r="VYQ51" s="117"/>
      <c r="VYR51" s="117"/>
      <c r="VYS51" s="117"/>
      <c r="VYT51" s="117"/>
      <c r="VYU51" s="117"/>
      <c r="VYV51" s="117"/>
      <c r="VYW51" s="117"/>
      <c r="VYX51" s="117"/>
      <c r="VYY51" s="117"/>
      <c r="VYZ51" s="117"/>
      <c r="VZA51" s="117"/>
      <c r="VZB51" s="117"/>
      <c r="VZC51" s="117"/>
      <c r="VZD51" s="117"/>
      <c r="VZE51" s="117"/>
      <c r="VZF51" s="117"/>
      <c r="VZG51" s="117"/>
      <c r="VZH51" s="117"/>
      <c r="VZI51" s="117"/>
      <c r="VZJ51" s="117"/>
      <c r="VZK51" s="117"/>
      <c r="VZL51" s="117"/>
      <c r="VZM51" s="117"/>
      <c r="VZN51" s="117"/>
      <c r="VZO51" s="117"/>
      <c r="VZP51" s="117"/>
      <c r="VZQ51" s="117"/>
      <c r="VZR51" s="117"/>
      <c r="VZS51" s="117"/>
      <c r="VZT51" s="117"/>
      <c r="VZU51" s="117"/>
      <c r="VZV51" s="117"/>
      <c r="VZW51" s="117"/>
      <c r="VZX51" s="117"/>
      <c r="VZY51" s="117"/>
      <c r="VZZ51" s="117"/>
      <c r="WAA51" s="117"/>
      <c r="WAB51" s="117"/>
      <c r="WAC51" s="117"/>
      <c r="WAD51" s="117"/>
      <c r="WAE51" s="117"/>
      <c r="WAF51" s="117"/>
      <c r="WAG51" s="117"/>
      <c r="WAH51" s="117"/>
      <c r="WAI51" s="117"/>
      <c r="WAJ51" s="117"/>
      <c r="WAK51" s="117"/>
      <c r="WAL51" s="117"/>
      <c r="WAM51" s="117"/>
      <c r="WAN51" s="117"/>
      <c r="WAO51" s="117"/>
      <c r="WAP51" s="117"/>
      <c r="WAQ51" s="117"/>
      <c r="WAR51" s="117"/>
      <c r="WAS51" s="117"/>
      <c r="WAT51" s="117"/>
      <c r="WAU51" s="117"/>
      <c r="WAV51" s="117"/>
      <c r="WAW51" s="117"/>
      <c r="WAX51" s="117"/>
      <c r="WAY51" s="117"/>
      <c r="WAZ51" s="117"/>
      <c r="WBA51" s="117"/>
      <c r="WBB51" s="117"/>
      <c r="WBC51" s="117"/>
      <c r="WBD51" s="117"/>
      <c r="WBE51" s="117"/>
      <c r="WBF51" s="117"/>
      <c r="WBG51" s="117"/>
      <c r="WBH51" s="117"/>
      <c r="WBI51" s="117"/>
      <c r="WBJ51" s="117"/>
      <c r="WBK51" s="117"/>
      <c r="WBL51" s="117"/>
      <c r="WBM51" s="117"/>
      <c r="WBN51" s="117"/>
      <c r="WBO51" s="117"/>
      <c r="WBP51" s="117"/>
      <c r="WBQ51" s="117"/>
      <c r="WBR51" s="117"/>
      <c r="WBS51" s="117"/>
      <c r="WBT51" s="117"/>
      <c r="WBU51" s="117"/>
      <c r="WBV51" s="117"/>
      <c r="WBW51" s="117"/>
      <c r="WBX51" s="117"/>
      <c r="WBY51" s="117"/>
      <c r="WBZ51" s="117"/>
      <c r="WCA51" s="117"/>
      <c r="WCB51" s="117"/>
      <c r="WCC51" s="117"/>
      <c r="WCD51" s="117"/>
      <c r="WCE51" s="117"/>
      <c r="WCF51" s="117"/>
      <c r="WCG51" s="117"/>
      <c r="WCH51" s="117"/>
      <c r="WCI51" s="117"/>
      <c r="WCJ51" s="117"/>
      <c r="WCK51" s="117"/>
      <c r="WCL51" s="117"/>
      <c r="WCM51" s="117"/>
      <c r="WCN51" s="117"/>
      <c r="WCO51" s="117"/>
      <c r="WCP51" s="117"/>
      <c r="WCQ51" s="117"/>
      <c r="WCR51" s="117"/>
      <c r="WCS51" s="117"/>
      <c r="WCT51" s="117"/>
      <c r="WCU51" s="117"/>
      <c r="WCV51" s="117"/>
      <c r="WCW51" s="117"/>
      <c r="WCX51" s="117"/>
      <c r="WCY51" s="117"/>
      <c r="WCZ51" s="117"/>
      <c r="WDA51" s="117"/>
      <c r="WDB51" s="117"/>
      <c r="WDC51" s="117"/>
      <c r="WDD51" s="117"/>
      <c r="WDE51" s="117"/>
      <c r="WDF51" s="117"/>
      <c r="WDG51" s="117"/>
      <c r="WDH51" s="117"/>
      <c r="WDI51" s="117"/>
      <c r="WDJ51" s="117"/>
      <c r="WDK51" s="117"/>
      <c r="WDL51" s="117"/>
      <c r="WDM51" s="117"/>
      <c r="WDN51" s="117"/>
      <c r="WDO51" s="117"/>
      <c r="WDP51" s="117"/>
      <c r="WDQ51" s="117"/>
      <c r="WDR51" s="117"/>
      <c r="WDS51" s="117"/>
      <c r="WDT51" s="117"/>
      <c r="WDU51" s="117"/>
      <c r="WDV51" s="117"/>
      <c r="WDW51" s="117"/>
      <c r="WDX51" s="117"/>
      <c r="WDY51" s="117"/>
      <c r="WDZ51" s="117"/>
      <c r="WEA51" s="117"/>
      <c r="WEB51" s="117"/>
      <c r="WEC51" s="117"/>
      <c r="WED51" s="117"/>
      <c r="WEE51" s="117"/>
      <c r="WEF51" s="117"/>
      <c r="WEG51" s="117"/>
      <c r="WEH51" s="117"/>
      <c r="WEI51" s="117"/>
      <c r="WEJ51" s="117"/>
      <c r="WEK51" s="117"/>
      <c r="WEL51" s="117"/>
      <c r="WEM51" s="117"/>
      <c r="WEN51" s="117"/>
      <c r="WEO51" s="117"/>
      <c r="WEP51" s="117"/>
      <c r="WEQ51" s="117"/>
      <c r="WER51" s="117"/>
      <c r="WES51" s="117"/>
      <c r="WET51" s="117"/>
      <c r="WEU51" s="117"/>
      <c r="WEV51" s="117"/>
      <c r="WEW51" s="117"/>
      <c r="WEX51" s="117"/>
      <c r="WEY51" s="117"/>
      <c r="WEZ51" s="117"/>
      <c r="WFA51" s="117"/>
      <c r="WFB51" s="117"/>
      <c r="WFC51" s="117"/>
      <c r="WFD51" s="117"/>
      <c r="WFE51" s="117"/>
      <c r="WFF51" s="117"/>
      <c r="WFG51" s="117"/>
      <c r="WFH51" s="117"/>
      <c r="WFI51" s="117"/>
      <c r="WFJ51" s="117"/>
      <c r="WFK51" s="117"/>
      <c r="WFL51" s="117"/>
      <c r="WFM51" s="117"/>
      <c r="WFN51" s="117"/>
      <c r="WFO51" s="117"/>
      <c r="WFP51" s="117"/>
      <c r="WFQ51" s="117"/>
      <c r="WFR51" s="117"/>
      <c r="WFS51" s="117"/>
      <c r="WFT51" s="117"/>
      <c r="WFU51" s="117"/>
      <c r="WFV51" s="117"/>
      <c r="WFW51" s="117"/>
      <c r="WFX51" s="117"/>
      <c r="WFY51" s="117"/>
      <c r="WFZ51" s="117"/>
      <c r="WGA51" s="117"/>
      <c r="WGB51" s="117"/>
      <c r="WGC51" s="117"/>
      <c r="WGD51" s="117"/>
      <c r="WGE51" s="117"/>
      <c r="WGF51" s="117"/>
      <c r="WGG51" s="117"/>
      <c r="WGH51" s="117"/>
      <c r="WGI51" s="117"/>
      <c r="WGJ51" s="117"/>
      <c r="WGK51" s="117"/>
      <c r="WGL51" s="117"/>
      <c r="WGM51" s="117"/>
      <c r="WGN51" s="117"/>
      <c r="WGO51" s="117"/>
      <c r="WGP51" s="117"/>
      <c r="WGQ51" s="117"/>
      <c r="WGR51" s="117"/>
      <c r="WGS51" s="117"/>
      <c r="WGT51" s="117"/>
      <c r="WGU51" s="117"/>
      <c r="WGV51" s="117"/>
      <c r="WGW51" s="117"/>
      <c r="WGX51" s="117"/>
      <c r="WGY51" s="117"/>
      <c r="WGZ51" s="117"/>
      <c r="WHA51" s="117"/>
      <c r="WHB51" s="117"/>
      <c r="WHC51" s="117"/>
      <c r="WHD51" s="117"/>
      <c r="WHE51" s="117"/>
      <c r="WHF51" s="117"/>
      <c r="WHG51" s="117"/>
      <c r="WHH51" s="117"/>
      <c r="WHI51" s="117"/>
      <c r="WHJ51" s="117"/>
      <c r="WHK51" s="117"/>
      <c r="WHL51" s="117"/>
      <c r="WHM51" s="117"/>
      <c r="WHN51" s="117"/>
      <c r="WHO51" s="117"/>
      <c r="WHP51" s="117"/>
      <c r="WHQ51" s="117"/>
      <c r="WHR51" s="117"/>
      <c r="WHS51" s="117"/>
      <c r="WHT51" s="117"/>
      <c r="WHU51" s="117"/>
      <c r="WHV51" s="117"/>
      <c r="WHW51" s="117"/>
      <c r="WHX51" s="117"/>
      <c r="WHY51" s="117"/>
      <c r="WHZ51" s="117"/>
      <c r="WIA51" s="117"/>
      <c r="WIB51" s="117"/>
      <c r="WIC51" s="117"/>
      <c r="WID51" s="117"/>
      <c r="WIE51" s="117"/>
      <c r="WIF51" s="117"/>
      <c r="WIG51" s="117"/>
      <c r="WIH51" s="117"/>
      <c r="WII51" s="117"/>
      <c r="WIJ51" s="117"/>
      <c r="WIK51" s="117"/>
      <c r="WIL51" s="117"/>
      <c r="WIM51" s="117"/>
      <c r="WIN51" s="117"/>
      <c r="WIO51" s="117"/>
      <c r="WIP51" s="117"/>
      <c r="WIQ51" s="117"/>
      <c r="WIR51" s="117"/>
      <c r="WIS51" s="117"/>
      <c r="WIT51" s="117"/>
      <c r="WIU51" s="117"/>
      <c r="WIV51" s="117"/>
      <c r="WIW51" s="117"/>
      <c r="WIX51" s="117"/>
      <c r="WIY51" s="117"/>
      <c r="WIZ51" s="117"/>
      <c r="WJA51" s="117"/>
      <c r="WJB51" s="117"/>
      <c r="WJC51" s="117"/>
      <c r="WJD51" s="117"/>
      <c r="WJE51" s="117"/>
      <c r="WJF51" s="117"/>
      <c r="WJG51" s="117"/>
      <c r="WJH51" s="117"/>
      <c r="WJI51" s="117"/>
      <c r="WJJ51" s="117"/>
      <c r="WJK51" s="117"/>
      <c r="WJL51" s="117"/>
      <c r="WJM51" s="117"/>
      <c r="WJN51" s="117"/>
      <c r="WJO51" s="117"/>
      <c r="WJP51" s="117"/>
      <c r="WJQ51" s="117"/>
      <c r="WJR51" s="117"/>
      <c r="WJS51" s="117"/>
      <c r="WJT51" s="117"/>
      <c r="WJU51" s="117"/>
      <c r="WJV51" s="117"/>
      <c r="WJW51" s="117"/>
      <c r="WJX51" s="117"/>
      <c r="WJY51" s="117"/>
      <c r="WJZ51" s="117"/>
      <c r="WKA51" s="117"/>
      <c r="WKB51" s="117"/>
      <c r="WKC51" s="117"/>
      <c r="WKD51" s="117"/>
      <c r="WKE51" s="117"/>
      <c r="WKF51" s="117"/>
      <c r="WKG51" s="117"/>
      <c r="WKH51" s="117"/>
      <c r="WKI51" s="117"/>
      <c r="WKJ51" s="117"/>
      <c r="WKK51" s="117"/>
      <c r="WKL51" s="117"/>
      <c r="WKM51" s="117"/>
      <c r="WKN51" s="117"/>
      <c r="WKO51" s="117"/>
      <c r="WKP51" s="117"/>
      <c r="WKQ51" s="117"/>
      <c r="WKR51" s="117"/>
      <c r="WKS51" s="117"/>
      <c r="WKT51" s="117"/>
      <c r="WKU51" s="117"/>
      <c r="WKV51" s="117"/>
      <c r="WKW51" s="117"/>
      <c r="WKX51" s="117"/>
      <c r="WKY51" s="117"/>
      <c r="WKZ51" s="117"/>
      <c r="WLA51" s="117"/>
      <c r="WLB51" s="117"/>
      <c r="WLC51" s="117"/>
      <c r="WLD51" s="117"/>
      <c r="WLE51" s="117"/>
      <c r="WLF51" s="117"/>
      <c r="WLG51" s="117"/>
      <c r="WLH51" s="117"/>
      <c r="WLI51" s="117"/>
      <c r="WLJ51" s="117"/>
      <c r="WLK51" s="117"/>
      <c r="WLL51" s="117"/>
      <c r="WLM51" s="117"/>
      <c r="WLN51" s="117"/>
      <c r="WLO51" s="117"/>
      <c r="WLP51" s="117"/>
      <c r="WLQ51" s="117"/>
      <c r="WLR51" s="117"/>
      <c r="WLS51" s="117"/>
      <c r="WLT51" s="117"/>
      <c r="WLU51" s="117"/>
      <c r="WLV51" s="117"/>
      <c r="WLW51" s="117"/>
      <c r="WLX51" s="117"/>
      <c r="WLY51" s="117"/>
      <c r="WLZ51" s="117"/>
      <c r="WMA51" s="117"/>
      <c r="WMB51" s="117"/>
      <c r="WMC51" s="117"/>
      <c r="WMD51" s="117"/>
      <c r="WME51" s="117"/>
      <c r="WMF51" s="117"/>
      <c r="WMG51" s="117"/>
      <c r="WMH51" s="117"/>
      <c r="WMI51" s="117"/>
      <c r="WMJ51" s="117"/>
      <c r="WMK51" s="117"/>
      <c r="WML51" s="117"/>
      <c r="WMM51" s="117"/>
      <c r="WMN51" s="117"/>
      <c r="WMO51" s="117"/>
      <c r="WMP51" s="117"/>
      <c r="WMQ51" s="117"/>
      <c r="WMR51" s="117"/>
      <c r="WMS51" s="117"/>
      <c r="WMT51" s="117"/>
      <c r="WMU51" s="117"/>
      <c r="WMV51" s="117"/>
      <c r="WMW51" s="117"/>
      <c r="WMX51" s="117"/>
      <c r="WMY51" s="117"/>
      <c r="WMZ51" s="117"/>
      <c r="WNA51" s="117"/>
      <c r="WNB51" s="117"/>
      <c r="WNC51" s="117"/>
      <c r="WND51" s="117"/>
      <c r="WNE51" s="117"/>
      <c r="WNF51" s="117"/>
      <c r="WNG51" s="117"/>
      <c r="WNH51" s="117"/>
      <c r="WNI51" s="117"/>
      <c r="WNJ51" s="117"/>
      <c r="WNK51" s="117"/>
      <c r="WNL51" s="117"/>
      <c r="WNM51" s="117"/>
      <c r="WNN51" s="117"/>
      <c r="WNO51" s="117"/>
      <c r="WNP51" s="117"/>
      <c r="WNQ51" s="117"/>
      <c r="WNR51" s="117"/>
      <c r="WNS51" s="117"/>
      <c r="WNT51" s="117"/>
      <c r="WNU51" s="117"/>
      <c r="WNV51" s="117"/>
      <c r="WNW51" s="117"/>
      <c r="WNX51" s="117"/>
      <c r="WNY51" s="117"/>
      <c r="WNZ51" s="117"/>
      <c r="WOA51" s="117"/>
      <c r="WOB51" s="117"/>
      <c r="WOC51" s="117"/>
      <c r="WOD51" s="117"/>
      <c r="WOE51" s="117"/>
      <c r="WOF51" s="117"/>
      <c r="WOG51" s="117"/>
      <c r="WOH51" s="117"/>
      <c r="WOI51" s="117"/>
      <c r="WOJ51" s="117"/>
      <c r="WOK51" s="117"/>
      <c r="WOL51" s="117"/>
      <c r="WOM51" s="117"/>
      <c r="WON51" s="117"/>
      <c r="WOO51" s="117"/>
      <c r="WOP51" s="117"/>
      <c r="WOQ51" s="117"/>
      <c r="WOR51" s="117"/>
      <c r="WOS51" s="117"/>
      <c r="WOT51" s="117"/>
      <c r="WOU51" s="117"/>
      <c r="WOV51" s="117"/>
      <c r="WOW51" s="117"/>
      <c r="WOX51" s="117"/>
      <c r="WOY51" s="117"/>
      <c r="WOZ51" s="117"/>
      <c r="WPA51" s="117"/>
      <c r="WPB51" s="117"/>
      <c r="WPC51" s="117"/>
      <c r="WPD51" s="117"/>
      <c r="WPE51" s="117"/>
      <c r="WPF51" s="117"/>
      <c r="WPG51" s="117"/>
      <c r="WPH51" s="117"/>
      <c r="WPI51" s="117"/>
      <c r="WPJ51" s="117"/>
      <c r="WPK51" s="117"/>
      <c r="WPL51" s="117"/>
      <c r="WPM51" s="117"/>
      <c r="WPN51" s="117"/>
      <c r="WPO51" s="117"/>
      <c r="WPP51" s="117"/>
      <c r="WPQ51" s="117"/>
      <c r="WPR51" s="117"/>
      <c r="WPS51" s="117"/>
      <c r="WPT51" s="117"/>
      <c r="WPU51" s="117"/>
      <c r="WPV51" s="117"/>
      <c r="WPW51" s="117"/>
      <c r="WPX51" s="117"/>
      <c r="WPY51" s="117"/>
      <c r="WPZ51" s="117"/>
      <c r="WQA51" s="117"/>
      <c r="WQB51" s="117"/>
      <c r="WQC51" s="117"/>
      <c r="WQD51" s="117"/>
      <c r="WQE51" s="117"/>
      <c r="WQF51" s="117"/>
      <c r="WQG51" s="117"/>
      <c r="WQH51" s="117"/>
      <c r="WQI51" s="117"/>
      <c r="WQJ51" s="117"/>
      <c r="WQK51" s="117"/>
      <c r="WQL51" s="117"/>
      <c r="WQM51" s="117"/>
      <c r="WQN51" s="117"/>
      <c r="WQO51" s="117"/>
      <c r="WQP51" s="117"/>
      <c r="WQQ51" s="117"/>
      <c r="WQR51" s="117"/>
      <c r="WQS51" s="117"/>
      <c r="WQT51" s="117"/>
      <c r="WQU51" s="117"/>
      <c r="WQV51" s="117"/>
      <c r="WQW51" s="117"/>
      <c r="WQX51" s="117"/>
      <c r="WQY51" s="117"/>
      <c r="WQZ51" s="117"/>
      <c r="WRA51" s="117"/>
      <c r="WRB51" s="117"/>
      <c r="WRC51" s="117"/>
      <c r="WRD51" s="117"/>
      <c r="WRE51" s="117"/>
      <c r="WRF51" s="117"/>
      <c r="WRG51" s="117"/>
      <c r="WRH51" s="117"/>
      <c r="WRI51" s="117"/>
      <c r="WRJ51" s="117"/>
      <c r="WRK51" s="117"/>
      <c r="WRL51" s="117"/>
      <c r="WRM51" s="117"/>
      <c r="WRN51" s="117"/>
      <c r="WRO51" s="117"/>
      <c r="WRP51" s="117"/>
      <c r="WRQ51" s="117"/>
      <c r="WRR51" s="117"/>
      <c r="WRS51" s="117"/>
      <c r="WRT51" s="117"/>
      <c r="WRU51" s="117"/>
      <c r="WRV51" s="117"/>
      <c r="WRW51" s="117"/>
      <c r="WRX51" s="117"/>
      <c r="WRY51" s="117"/>
      <c r="WRZ51" s="117"/>
      <c r="WSA51" s="117"/>
      <c r="WSB51" s="117"/>
      <c r="WSC51" s="117"/>
      <c r="WSD51" s="117"/>
      <c r="WSE51" s="117"/>
      <c r="WSF51" s="117"/>
      <c r="WSG51" s="117"/>
      <c r="WSH51" s="117"/>
      <c r="WSI51" s="117"/>
      <c r="WSJ51" s="117"/>
      <c r="WSK51" s="117"/>
      <c r="WSL51" s="117"/>
      <c r="WSM51" s="117"/>
      <c r="WSN51" s="117"/>
      <c r="WSO51" s="117"/>
      <c r="WSP51" s="117"/>
      <c r="WSQ51" s="117"/>
      <c r="WSR51" s="117"/>
      <c r="WSS51" s="117"/>
      <c r="WST51" s="117"/>
      <c r="WSU51" s="117"/>
      <c r="WSV51" s="117"/>
      <c r="WSW51" s="117"/>
      <c r="WSX51" s="117"/>
      <c r="WSY51" s="117"/>
      <c r="WSZ51" s="117"/>
      <c r="WTA51" s="117"/>
      <c r="WTB51" s="117"/>
      <c r="WTC51" s="117"/>
      <c r="WTD51" s="117"/>
      <c r="WTE51" s="117"/>
      <c r="WTF51" s="117"/>
      <c r="WTG51" s="117"/>
      <c r="WTH51" s="117"/>
      <c r="WTI51" s="117"/>
      <c r="WTJ51" s="117"/>
      <c r="WTK51" s="117"/>
      <c r="WTL51" s="117"/>
      <c r="WTM51" s="117"/>
      <c r="WTN51" s="117"/>
      <c r="WTO51" s="117"/>
      <c r="WTP51" s="117"/>
      <c r="WTQ51" s="117"/>
      <c r="WTR51" s="117"/>
      <c r="WTS51" s="117"/>
      <c r="WTT51" s="117"/>
      <c r="WTU51" s="117"/>
      <c r="WTV51" s="117"/>
      <c r="WTW51" s="117"/>
      <c r="WTX51" s="117"/>
      <c r="WTY51" s="117"/>
      <c r="WTZ51" s="117"/>
      <c r="WUA51" s="117"/>
      <c r="WUB51" s="117"/>
      <c r="WUC51" s="117"/>
      <c r="WUD51" s="117"/>
      <c r="WUE51" s="117"/>
      <c r="WUF51" s="117"/>
      <c r="WUG51" s="117"/>
      <c r="WUH51" s="117"/>
      <c r="WUI51" s="117"/>
      <c r="WUJ51" s="117"/>
      <c r="WUK51" s="117"/>
      <c r="WUL51" s="117"/>
      <c r="WUM51" s="117"/>
      <c r="WUN51" s="117"/>
      <c r="WUO51" s="117"/>
      <c r="WUP51" s="117"/>
      <c r="WUQ51" s="117"/>
      <c r="WUR51" s="117"/>
      <c r="WUS51" s="117"/>
      <c r="WUT51" s="117"/>
      <c r="WUU51" s="117"/>
      <c r="WUV51" s="117"/>
      <c r="WUW51" s="117"/>
      <c r="WUX51" s="117"/>
      <c r="WUY51" s="117"/>
      <c r="WUZ51" s="117"/>
      <c r="WVA51" s="117"/>
      <c r="WVB51" s="117"/>
      <c r="WVC51" s="117"/>
      <c r="WVD51" s="117"/>
      <c r="WVE51" s="117"/>
      <c r="WVF51" s="117"/>
      <c r="WVG51" s="117"/>
      <c r="WVH51" s="117"/>
      <c r="WVI51" s="117"/>
      <c r="WVJ51" s="117"/>
      <c r="WVK51" s="117"/>
      <c r="WVL51" s="117"/>
      <c r="WVM51" s="117"/>
      <c r="WVN51" s="117"/>
      <c r="WVO51" s="117"/>
      <c r="WVP51" s="117"/>
      <c r="WVQ51" s="117"/>
      <c r="WVR51" s="117"/>
      <c r="WVS51" s="117"/>
      <c r="WVT51" s="117"/>
      <c r="WVU51" s="117"/>
      <c r="WVV51" s="117"/>
      <c r="WVW51" s="117"/>
      <c r="WVX51" s="117"/>
      <c r="WVY51" s="117"/>
      <c r="WVZ51" s="117"/>
      <c r="WWA51" s="117"/>
      <c r="WWB51" s="117"/>
      <c r="WWC51" s="117"/>
      <c r="WWD51" s="117"/>
      <c r="WWE51" s="117"/>
      <c r="WWF51" s="117"/>
      <c r="WWG51" s="117"/>
      <c r="WWH51" s="117"/>
      <c r="WWI51" s="117"/>
      <c r="WWJ51" s="117"/>
      <c r="WWK51" s="117"/>
      <c r="WWL51" s="117"/>
      <c r="WWM51" s="117"/>
      <c r="WWN51" s="117"/>
      <c r="WWO51" s="117"/>
      <c r="WWP51" s="117"/>
      <c r="WWQ51" s="117"/>
      <c r="WWR51" s="117"/>
      <c r="WWS51" s="117"/>
      <c r="WWT51" s="117"/>
      <c r="WWU51" s="117"/>
      <c r="WWV51" s="117"/>
      <c r="WWW51" s="117"/>
      <c r="WWX51" s="117"/>
      <c r="WWY51" s="117"/>
      <c r="WWZ51" s="117"/>
      <c r="WXA51" s="117"/>
      <c r="WXB51" s="117"/>
      <c r="WXC51" s="117"/>
      <c r="WXD51" s="117"/>
      <c r="WXE51" s="117"/>
      <c r="WXF51" s="117"/>
      <c r="WXG51" s="117"/>
      <c r="WXH51" s="117"/>
      <c r="WXI51" s="117"/>
      <c r="WXJ51" s="117"/>
      <c r="WXK51" s="117"/>
      <c r="WXL51" s="117"/>
      <c r="WXM51" s="117"/>
      <c r="WXN51" s="117"/>
      <c r="WXO51" s="117"/>
      <c r="WXP51" s="117"/>
      <c r="WXQ51" s="117"/>
      <c r="WXR51" s="117"/>
      <c r="WXS51" s="117"/>
      <c r="WXT51" s="117"/>
      <c r="WXU51" s="117"/>
      <c r="WXV51" s="117"/>
      <c r="WXW51" s="117"/>
      <c r="WXX51" s="117"/>
      <c r="WXY51" s="117"/>
      <c r="WXZ51" s="117"/>
      <c r="WYA51" s="117"/>
      <c r="WYB51" s="117"/>
      <c r="WYC51" s="117"/>
      <c r="WYD51" s="117"/>
      <c r="WYE51" s="117"/>
      <c r="WYF51" s="117"/>
      <c r="WYG51" s="117"/>
      <c r="WYH51" s="117"/>
      <c r="WYI51" s="117"/>
      <c r="WYJ51" s="117"/>
      <c r="WYK51" s="117"/>
      <c r="WYL51" s="117"/>
      <c r="WYM51" s="117"/>
      <c r="WYN51" s="117"/>
      <c r="WYO51" s="117"/>
      <c r="WYP51" s="117"/>
      <c r="WYQ51" s="117"/>
      <c r="WYR51" s="117"/>
      <c r="WYS51" s="117"/>
      <c r="WYT51" s="117"/>
      <c r="WYU51" s="117"/>
      <c r="WYV51" s="117"/>
      <c r="WYW51" s="117"/>
      <c r="WYX51" s="117"/>
      <c r="WYY51" s="117"/>
      <c r="WYZ51" s="117"/>
      <c r="WZA51" s="117"/>
      <c r="WZB51" s="117"/>
      <c r="WZC51" s="117"/>
      <c r="WZD51" s="117"/>
      <c r="WZE51" s="117"/>
      <c r="WZF51" s="117"/>
      <c r="WZG51" s="117"/>
      <c r="WZH51" s="117"/>
      <c r="WZI51" s="117"/>
      <c r="WZJ51" s="117"/>
      <c r="WZK51" s="117"/>
      <c r="WZL51" s="117"/>
      <c r="WZM51" s="117"/>
      <c r="WZN51" s="117"/>
      <c r="WZO51" s="117"/>
      <c r="WZP51" s="117"/>
      <c r="WZQ51" s="117"/>
      <c r="WZR51" s="117"/>
      <c r="WZS51" s="117"/>
      <c r="WZT51" s="117"/>
      <c r="WZU51" s="117"/>
      <c r="WZV51" s="117"/>
      <c r="WZW51" s="117"/>
      <c r="WZX51" s="117"/>
      <c r="WZY51" s="117"/>
      <c r="WZZ51" s="117"/>
      <c r="XAA51" s="117"/>
      <c r="XAB51" s="117"/>
      <c r="XAC51" s="117"/>
      <c r="XAD51" s="117"/>
      <c r="XAE51" s="117"/>
      <c r="XAF51" s="117"/>
      <c r="XAG51" s="117"/>
      <c r="XAH51" s="117"/>
      <c r="XAI51" s="117"/>
      <c r="XAJ51" s="117"/>
      <c r="XAK51" s="117"/>
      <c r="XAL51" s="117"/>
      <c r="XAM51" s="117"/>
      <c r="XAN51" s="117"/>
      <c r="XAO51" s="117"/>
      <c r="XAP51" s="117"/>
      <c r="XAQ51" s="117"/>
      <c r="XAR51" s="117"/>
      <c r="XAS51" s="117"/>
      <c r="XAT51" s="117"/>
      <c r="XAU51" s="117"/>
      <c r="XAV51" s="117"/>
      <c r="XAW51" s="117"/>
      <c r="XAX51" s="117"/>
      <c r="XAY51" s="117"/>
      <c r="XAZ51" s="117"/>
      <c r="XBA51" s="117"/>
      <c r="XBB51" s="117"/>
      <c r="XBC51" s="117"/>
      <c r="XBD51" s="117"/>
      <c r="XBE51" s="117"/>
      <c r="XBF51" s="117"/>
      <c r="XBG51" s="117"/>
      <c r="XBH51" s="117"/>
      <c r="XBI51" s="117"/>
      <c r="XBJ51" s="117"/>
      <c r="XBK51" s="117"/>
      <c r="XBL51" s="117"/>
      <c r="XBM51" s="117"/>
      <c r="XBN51" s="117"/>
      <c r="XBO51" s="117"/>
      <c r="XBP51" s="117"/>
      <c r="XBQ51" s="117"/>
      <c r="XBR51" s="117"/>
      <c r="XBS51" s="117"/>
      <c r="XBT51" s="117"/>
      <c r="XBU51" s="117"/>
      <c r="XBV51" s="117"/>
      <c r="XBW51" s="117"/>
      <c r="XBX51" s="117"/>
      <c r="XBY51" s="117"/>
      <c r="XBZ51" s="117"/>
      <c r="XCA51" s="117"/>
      <c r="XCB51" s="117"/>
      <c r="XCC51" s="117"/>
      <c r="XCD51" s="117"/>
      <c r="XCE51" s="117"/>
      <c r="XCF51" s="117"/>
      <c r="XCG51" s="117"/>
      <c r="XCH51" s="117"/>
      <c r="XCI51" s="117"/>
      <c r="XCJ51" s="117"/>
      <c r="XCK51" s="117"/>
      <c r="XCL51" s="117"/>
      <c r="XCM51" s="117"/>
      <c r="XCN51" s="117"/>
      <c r="XCO51" s="117"/>
      <c r="XCP51" s="117"/>
      <c r="XCQ51" s="117"/>
      <c r="XCR51" s="117"/>
      <c r="XCS51" s="117"/>
      <c r="XCT51" s="117"/>
      <c r="XCU51" s="117"/>
      <c r="XCV51" s="117"/>
      <c r="XCW51" s="117"/>
      <c r="XCX51" s="117"/>
      <c r="XCY51" s="117"/>
      <c r="XCZ51" s="117"/>
      <c r="XDA51" s="117"/>
      <c r="XDB51" s="117"/>
      <c r="XDC51" s="117"/>
      <c r="XDD51" s="117"/>
      <c r="XDE51" s="117"/>
      <c r="XDF51" s="117"/>
      <c r="XDG51" s="117"/>
      <c r="XDH51" s="117"/>
      <c r="XDI51" s="117"/>
      <c r="XDJ51" s="117"/>
      <c r="XDK51" s="117"/>
      <c r="XDL51" s="117"/>
      <c r="XDM51" s="117"/>
      <c r="XDN51" s="117"/>
      <c r="XDO51" s="117"/>
      <c r="XDP51" s="117"/>
      <c r="XDQ51" s="117"/>
      <c r="XDR51" s="117"/>
      <c r="XDS51" s="117"/>
      <c r="XDT51" s="117"/>
      <c r="XDU51" s="117"/>
      <c r="XDV51" s="117"/>
      <c r="XDW51" s="117"/>
      <c r="XDX51" s="117"/>
      <c r="XDY51" s="117"/>
      <c r="XDZ51" s="117"/>
      <c r="XEA51" s="117"/>
      <c r="XEB51" s="117"/>
      <c r="XEC51" s="117"/>
      <c r="XED51" s="117"/>
      <c r="XEE51" s="117"/>
      <c r="XEF51" s="117"/>
      <c r="XEG51" s="117"/>
      <c r="XEH51" s="117"/>
      <c r="XEI51" s="117"/>
      <c r="XEJ51" s="117"/>
      <c r="XEK51" s="117"/>
      <c r="XEL51" s="117"/>
      <c r="XEM51" s="117"/>
      <c r="XEN51" s="117"/>
      <c r="XEO51" s="117"/>
      <c r="XEP51" s="117"/>
      <c r="XEQ51" s="117"/>
      <c r="XER51" s="117"/>
      <c r="XES51" s="117"/>
      <c r="XET51" s="117"/>
      <c r="XEU51" s="117"/>
      <c r="XEV51" s="117"/>
      <c r="XEW51" s="117"/>
      <c r="XEX51" s="117"/>
      <c r="XEY51" s="117"/>
      <c r="XEZ51" s="117"/>
      <c r="XFA51" s="117"/>
      <c r="XFB51" s="117"/>
      <c r="XFC51" s="117"/>
      <c r="XFD51" s="117"/>
    </row>
    <row r="52" spans="1:16384" s="210" customFormat="1" ht="13.5" thickBot="1" x14ac:dyDescent="0.25">
      <c r="A52" s="838" t="s">
        <v>1225</v>
      </c>
      <c r="B52" s="839"/>
      <c r="C52" s="209">
        <f>C18-C51</f>
        <v>0</v>
      </c>
      <c r="D52" s="209">
        <f>D18-D51</f>
        <v>0</v>
      </c>
      <c r="E52" s="209">
        <f>E18-E51</f>
        <v>0</v>
      </c>
      <c r="F52" s="209">
        <f>F18-F51</f>
        <v>0</v>
      </c>
      <c r="G52" s="209">
        <f t="shared" si="0"/>
        <v>0</v>
      </c>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7"/>
      <c r="EI52" s="117"/>
      <c r="EJ52" s="117"/>
      <c r="EK52" s="117"/>
      <c r="EL52" s="117"/>
      <c r="EM52" s="117"/>
      <c r="EN52" s="117"/>
      <c r="EO52" s="117"/>
      <c r="EP52" s="117"/>
      <c r="EQ52" s="117"/>
      <c r="ER52" s="117"/>
      <c r="ES52" s="117"/>
      <c r="ET52" s="117"/>
      <c r="EU52" s="117"/>
      <c r="EV52" s="117"/>
      <c r="EW52" s="117"/>
      <c r="EX52" s="117"/>
      <c r="EY52" s="117"/>
      <c r="EZ52" s="117"/>
      <c r="FA52" s="117"/>
      <c r="FB52" s="117"/>
      <c r="FC52" s="117"/>
      <c r="FD52" s="117"/>
      <c r="FE52" s="117"/>
      <c r="FF52" s="117"/>
      <c r="FG52" s="117"/>
      <c r="FH52" s="117"/>
      <c r="FI52" s="117"/>
      <c r="FJ52" s="117"/>
      <c r="FK52" s="117"/>
      <c r="FL52" s="117"/>
      <c r="FM52" s="117"/>
      <c r="FN52" s="117"/>
      <c r="FO52" s="117"/>
      <c r="FP52" s="117"/>
      <c r="FQ52" s="117"/>
      <c r="FR52" s="117"/>
      <c r="FS52" s="117"/>
      <c r="FT52" s="117"/>
      <c r="FU52" s="117"/>
      <c r="FV52" s="117"/>
      <c r="FW52" s="117"/>
      <c r="FX52" s="117"/>
      <c r="FY52" s="117"/>
      <c r="FZ52" s="117"/>
      <c r="GA52" s="117"/>
      <c r="GB52" s="117"/>
      <c r="GC52" s="117"/>
      <c r="GD52" s="117"/>
      <c r="GE52" s="117"/>
      <c r="GF52" s="117"/>
      <c r="GG52" s="117"/>
      <c r="GH52" s="117"/>
      <c r="GI52" s="117"/>
      <c r="GJ52" s="117"/>
      <c r="GK52" s="117"/>
      <c r="GL52" s="117"/>
      <c r="GM52" s="117"/>
      <c r="GN52" s="117"/>
      <c r="GO52" s="117"/>
      <c r="GP52" s="117"/>
      <c r="GQ52" s="117"/>
      <c r="GR52" s="117"/>
      <c r="GS52" s="117"/>
      <c r="GT52" s="117"/>
      <c r="GU52" s="117"/>
      <c r="GV52" s="117"/>
      <c r="GW52" s="117"/>
      <c r="GX52" s="117"/>
      <c r="GY52" s="117"/>
      <c r="GZ52" s="117"/>
      <c r="HA52" s="117"/>
      <c r="HB52" s="117"/>
      <c r="HC52" s="117"/>
      <c r="HD52" s="117"/>
      <c r="HE52" s="117"/>
      <c r="HF52" s="117"/>
      <c r="HG52" s="117"/>
      <c r="HH52" s="117"/>
      <c r="HI52" s="117"/>
      <c r="HJ52" s="117"/>
      <c r="HK52" s="117"/>
      <c r="HL52" s="117"/>
      <c r="HM52" s="117"/>
      <c r="HN52" s="117"/>
      <c r="HO52" s="117"/>
      <c r="HP52" s="117"/>
      <c r="HQ52" s="117"/>
      <c r="HR52" s="117"/>
      <c r="HS52" s="117"/>
      <c r="HT52" s="117"/>
      <c r="HU52" s="117"/>
      <c r="HV52" s="117"/>
      <c r="HW52" s="117"/>
      <c r="HX52" s="117"/>
      <c r="HY52" s="117"/>
      <c r="HZ52" s="117"/>
      <c r="IA52" s="117"/>
      <c r="IB52" s="117"/>
      <c r="IC52" s="117"/>
      <c r="ID52" s="117"/>
      <c r="IE52" s="117"/>
      <c r="IF52" s="117"/>
      <c r="IG52" s="117"/>
      <c r="IH52" s="117"/>
      <c r="II52" s="117"/>
      <c r="IJ52" s="117"/>
      <c r="IK52" s="117"/>
      <c r="IL52" s="117"/>
      <c r="IM52" s="117"/>
      <c r="IN52" s="117"/>
      <c r="IO52" s="117"/>
      <c r="IP52" s="117"/>
      <c r="IQ52" s="117"/>
      <c r="IR52" s="117"/>
      <c r="IS52" s="117"/>
      <c r="IT52" s="117"/>
      <c r="IU52" s="117"/>
      <c r="IV52" s="117"/>
      <c r="IW52" s="117"/>
      <c r="IX52" s="117"/>
      <c r="IY52" s="117"/>
      <c r="IZ52" s="117"/>
      <c r="JA52" s="117"/>
      <c r="JB52" s="117"/>
      <c r="JC52" s="117"/>
      <c r="JD52" s="117"/>
      <c r="JE52" s="117"/>
      <c r="JF52" s="117"/>
      <c r="JG52" s="117"/>
      <c r="JH52" s="117"/>
      <c r="JI52" s="117"/>
      <c r="JJ52" s="117"/>
      <c r="JK52" s="117"/>
      <c r="JL52" s="117"/>
      <c r="JM52" s="117"/>
      <c r="JN52" s="117"/>
      <c r="JO52" s="117"/>
      <c r="JP52" s="117"/>
      <c r="JQ52" s="117"/>
      <c r="JR52" s="117"/>
      <c r="JS52" s="117"/>
      <c r="JT52" s="117"/>
      <c r="JU52" s="117"/>
      <c r="JV52" s="117"/>
      <c r="JW52" s="117"/>
      <c r="JX52" s="117"/>
      <c r="JY52" s="117"/>
      <c r="JZ52" s="117"/>
      <c r="KA52" s="117"/>
      <c r="KB52" s="117"/>
      <c r="KC52" s="117"/>
      <c r="KD52" s="117"/>
      <c r="KE52" s="117"/>
      <c r="KF52" s="117"/>
      <c r="KG52" s="117"/>
      <c r="KH52" s="117"/>
      <c r="KI52" s="117"/>
      <c r="KJ52" s="117"/>
      <c r="KK52" s="117"/>
      <c r="KL52" s="117"/>
      <c r="KM52" s="117"/>
      <c r="KN52" s="117"/>
      <c r="KO52" s="117"/>
      <c r="KP52" s="117"/>
      <c r="KQ52" s="117"/>
      <c r="KR52" s="117"/>
      <c r="KS52" s="117"/>
      <c r="KT52" s="117"/>
      <c r="KU52" s="117"/>
      <c r="KV52" s="117"/>
      <c r="KW52" s="117"/>
      <c r="KX52" s="117"/>
      <c r="KY52" s="117"/>
      <c r="KZ52" s="117"/>
      <c r="LA52" s="117"/>
      <c r="LB52" s="117"/>
      <c r="LC52" s="117"/>
      <c r="LD52" s="117"/>
      <c r="LE52" s="117"/>
      <c r="LF52" s="117"/>
      <c r="LG52" s="117"/>
      <c r="LH52" s="117"/>
      <c r="LI52" s="117"/>
      <c r="LJ52" s="117"/>
      <c r="LK52" s="117"/>
      <c r="LL52" s="117"/>
      <c r="LM52" s="117"/>
      <c r="LN52" s="117"/>
      <c r="LO52" s="117"/>
      <c r="LP52" s="117"/>
      <c r="LQ52" s="117"/>
      <c r="LR52" s="117"/>
      <c r="LS52" s="117"/>
      <c r="LT52" s="117"/>
      <c r="LU52" s="117"/>
      <c r="LV52" s="117"/>
      <c r="LW52" s="117"/>
      <c r="LX52" s="117"/>
      <c r="LY52" s="117"/>
      <c r="LZ52" s="117"/>
      <c r="MA52" s="117"/>
      <c r="MB52" s="117"/>
      <c r="MC52" s="117"/>
      <c r="MD52" s="117"/>
      <c r="ME52" s="117"/>
      <c r="MF52" s="117"/>
      <c r="MG52" s="117"/>
      <c r="MH52" s="117"/>
      <c r="MI52" s="117"/>
      <c r="MJ52" s="117"/>
      <c r="MK52" s="117"/>
      <c r="ML52" s="117"/>
      <c r="MM52" s="117"/>
      <c r="MN52" s="117"/>
      <c r="MO52" s="117"/>
      <c r="MP52" s="117"/>
      <c r="MQ52" s="117"/>
      <c r="MR52" s="117"/>
      <c r="MS52" s="117"/>
      <c r="MT52" s="117"/>
      <c r="MU52" s="117"/>
      <c r="MV52" s="117"/>
      <c r="MW52" s="117"/>
      <c r="MX52" s="117"/>
      <c r="MY52" s="117"/>
      <c r="MZ52" s="117"/>
      <c r="NA52" s="117"/>
      <c r="NB52" s="117"/>
      <c r="NC52" s="117"/>
      <c r="ND52" s="117"/>
      <c r="NE52" s="117"/>
      <c r="NF52" s="117"/>
      <c r="NG52" s="117"/>
      <c r="NH52" s="117"/>
      <c r="NI52" s="117"/>
      <c r="NJ52" s="117"/>
      <c r="NK52" s="117"/>
      <c r="NL52" s="117"/>
      <c r="NM52" s="117"/>
      <c r="NN52" s="117"/>
      <c r="NO52" s="117"/>
      <c r="NP52" s="117"/>
      <c r="NQ52" s="117"/>
      <c r="NR52" s="117"/>
      <c r="NS52" s="117"/>
      <c r="NT52" s="117"/>
      <c r="NU52" s="117"/>
      <c r="NV52" s="117"/>
      <c r="NW52" s="117"/>
      <c r="NX52" s="117"/>
      <c r="NY52" s="117"/>
      <c r="NZ52" s="117"/>
      <c r="OA52" s="117"/>
      <c r="OB52" s="117"/>
      <c r="OC52" s="117"/>
      <c r="OD52" s="117"/>
      <c r="OE52" s="117"/>
      <c r="OF52" s="117"/>
      <c r="OG52" s="117"/>
      <c r="OH52" s="117"/>
      <c r="OI52" s="117"/>
      <c r="OJ52" s="117"/>
      <c r="OK52" s="117"/>
      <c r="OL52" s="117"/>
      <c r="OM52" s="117"/>
      <c r="ON52" s="117"/>
      <c r="OO52" s="117"/>
      <c r="OP52" s="117"/>
      <c r="OQ52" s="117"/>
      <c r="OR52" s="117"/>
      <c r="OS52" s="117"/>
      <c r="OT52" s="117"/>
      <c r="OU52" s="117"/>
      <c r="OV52" s="117"/>
      <c r="OW52" s="117"/>
      <c r="OX52" s="117"/>
      <c r="OY52" s="117"/>
      <c r="OZ52" s="117"/>
      <c r="PA52" s="117"/>
      <c r="PB52" s="117"/>
      <c r="PC52" s="117"/>
      <c r="PD52" s="117"/>
      <c r="PE52" s="117"/>
      <c r="PF52" s="117"/>
      <c r="PG52" s="117"/>
      <c r="PH52" s="117"/>
      <c r="PI52" s="117"/>
      <c r="PJ52" s="117"/>
      <c r="PK52" s="117"/>
      <c r="PL52" s="117"/>
      <c r="PM52" s="117"/>
      <c r="PN52" s="117"/>
      <c r="PO52" s="117"/>
      <c r="PP52" s="117"/>
      <c r="PQ52" s="117"/>
      <c r="PR52" s="117"/>
      <c r="PS52" s="117"/>
      <c r="PT52" s="117"/>
      <c r="PU52" s="117"/>
      <c r="PV52" s="117"/>
      <c r="PW52" s="117"/>
      <c r="PX52" s="117"/>
      <c r="PY52" s="117"/>
      <c r="PZ52" s="117"/>
      <c r="QA52" s="117"/>
      <c r="QB52" s="117"/>
      <c r="QC52" s="117"/>
      <c r="QD52" s="117"/>
      <c r="QE52" s="117"/>
      <c r="QF52" s="117"/>
      <c r="QG52" s="117"/>
      <c r="QH52" s="117"/>
      <c r="QI52" s="117"/>
      <c r="QJ52" s="117"/>
      <c r="QK52" s="117"/>
      <c r="QL52" s="117"/>
      <c r="QM52" s="117"/>
      <c r="QN52" s="117"/>
      <c r="QO52" s="117"/>
      <c r="QP52" s="117"/>
      <c r="QQ52" s="117"/>
      <c r="QR52" s="117"/>
      <c r="QS52" s="117"/>
      <c r="QT52" s="117"/>
      <c r="QU52" s="117"/>
      <c r="QV52" s="117"/>
      <c r="QW52" s="117"/>
      <c r="QX52" s="117"/>
      <c r="QY52" s="117"/>
      <c r="QZ52" s="117"/>
      <c r="RA52" s="117"/>
      <c r="RB52" s="117"/>
      <c r="RC52" s="117"/>
      <c r="RD52" s="117"/>
      <c r="RE52" s="117"/>
      <c r="RF52" s="117"/>
      <c r="RG52" s="117"/>
      <c r="RH52" s="117"/>
      <c r="RI52" s="117"/>
      <c r="RJ52" s="117"/>
      <c r="RK52" s="117"/>
      <c r="RL52" s="117"/>
      <c r="RM52" s="117"/>
      <c r="RN52" s="117"/>
      <c r="RO52" s="117"/>
      <c r="RP52" s="117"/>
      <c r="RQ52" s="117"/>
      <c r="RR52" s="117"/>
      <c r="RS52" s="117"/>
      <c r="RT52" s="117"/>
      <c r="RU52" s="117"/>
      <c r="RV52" s="117"/>
      <c r="RW52" s="117"/>
      <c r="RX52" s="117"/>
      <c r="RY52" s="117"/>
      <c r="RZ52" s="117"/>
      <c r="SA52" s="117"/>
      <c r="SB52" s="117"/>
      <c r="SC52" s="117"/>
      <c r="SD52" s="117"/>
      <c r="SE52" s="117"/>
      <c r="SF52" s="117"/>
      <c r="SG52" s="117"/>
      <c r="SH52" s="117"/>
      <c r="SI52" s="117"/>
      <c r="SJ52" s="117"/>
      <c r="SK52" s="117"/>
      <c r="SL52" s="117"/>
      <c r="SM52" s="117"/>
      <c r="SN52" s="117"/>
      <c r="SO52" s="117"/>
      <c r="SP52" s="117"/>
      <c r="SQ52" s="117"/>
      <c r="SR52" s="117"/>
      <c r="SS52" s="117"/>
      <c r="ST52" s="117"/>
      <c r="SU52" s="117"/>
      <c r="SV52" s="117"/>
      <c r="SW52" s="117"/>
      <c r="SX52" s="117"/>
      <c r="SY52" s="117"/>
      <c r="SZ52" s="117"/>
      <c r="TA52" s="117"/>
      <c r="TB52" s="117"/>
      <c r="TC52" s="117"/>
      <c r="TD52" s="117"/>
      <c r="TE52" s="117"/>
      <c r="TF52" s="117"/>
      <c r="TG52" s="117"/>
      <c r="TH52" s="117"/>
      <c r="TI52" s="117"/>
      <c r="TJ52" s="117"/>
      <c r="TK52" s="117"/>
      <c r="TL52" s="117"/>
      <c r="TM52" s="117"/>
      <c r="TN52" s="117"/>
      <c r="TO52" s="117"/>
      <c r="TP52" s="117"/>
      <c r="TQ52" s="117"/>
      <c r="TR52" s="117"/>
      <c r="TS52" s="117"/>
      <c r="TT52" s="117"/>
      <c r="TU52" s="117"/>
      <c r="TV52" s="117"/>
      <c r="TW52" s="117"/>
      <c r="TX52" s="117"/>
      <c r="TY52" s="117"/>
      <c r="TZ52" s="117"/>
      <c r="UA52" s="117"/>
      <c r="UB52" s="117"/>
      <c r="UC52" s="117"/>
      <c r="UD52" s="117"/>
      <c r="UE52" s="117"/>
      <c r="UF52" s="117"/>
      <c r="UG52" s="117"/>
      <c r="UH52" s="117"/>
      <c r="UI52" s="117"/>
      <c r="UJ52" s="117"/>
      <c r="UK52" s="117"/>
      <c r="UL52" s="117"/>
      <c r="UM52" s="117"/>
      <c r="UN52" s="117"/>
      <c r="UO52" s="117"/>
      <c r="UP52" s="117"/>
      <c r="UQ52" s="117"/>
      <c r="UR52" s="117"/>
      <c r="US52" s="117"/>
      <c r="UT52" s="117"/>
      <c r="UU52" s="117"/>
      <c r="UV52" s="117"/>
      <c r="UW52" s="117"/>
      <c r="UX52" s="117"/>
      <c r="UY52" s="117"/>
      <c r="UZ52" s="117"/>
      <c r="VA52" s="117"/>
      <c r="VB52" s="117"/>
      <c r="VC52" s="117"/>
      <c r="VD52" s="117"/>
      <c r="VE52" s="117"/>
      <c r="VF52" s="117"/>
      <c r="VG52" s="117"/>
      <c r="VH52" s="117"/>
      <c r="VI52" s="117"/>
      <c r="VJ52" s="117"/>
      <c r="VK52" s="117"/>
      <c r="VL52" s="117"/>
      <c r="VM52" s="117"/>
      <c r="VN52" s="117"/>
      <c r="VO52" s="117"/>
      <c r="VP52" s="117"/>
      <c r="VQ52" s="117"/>
      <c r="VR52" s="117"/>
      <c r="VS52" s="117"/>
      <c r="VT52" s="117"/>
      <c r="VU52" s="117"/>
      <c r="VV52" s="117"/>
      <c r="VW52" s="117"/>
      <c r="VX52" s="117"/>
      <c r="VY52" s="117"/>
      <c r="VZ52" s="117"/>
      <c r="WA52" s="117"/>
      <c r="WB52" s="117"/>
      <c r="WC52" s="117"/>
      <c r="WD52" s="117"/>
      <c r="WE52" s="117"/>
      <c r="WF52" s="117"/>
      <c r="WG52" s="117"/>
      <c r="WH52" s="117"/>
      <c r="WI52" s="117"/>
      <c r="WJ52" s="117"/>
      <c r="WK52" s="117"/>
      <c r="WL52" s="117"/>
      <c r="WM52" s="117"/>
      <c r="WN52" s="117"/>
      <c r="WO52" s="117"/>
      <c r="WP52" s="117"/>
      <c r="WQ52" s="117"/>
      <c r="WR52" s="117"/>
      <c r="WS52" s="117"/>
      <c r="WT52" s="117"/>
      <c r="WU52" s="117"/>
      <c r="WV52" s="117"/>
      <c r="WW52" s="117"/>
      <c r="WX52" s="117"/>
      <c r="WY52" s="117"/>
      <c r="WZ52" s="117"/>
      <c r="XA52" s="117"/>
      <c r="XB52" s="117"/>
      <c r="XC52" s="117"/>
      <c r="XD52" s="117"/>
      <c r="XE52" s="117"/>
      <c r="XF52" s="117"/>
      <c r="XG52" s="117"/>
      <c r="XH52" s="117"/>
      <c r="XI52" s="117"/>
      <c r="XJ52" s="117"/>
      <c r="XK52" s="117"/>
      <c r="XL52" s="117"/>
      <c r="XM52" s="117"/>
      <c r="XN52" s="117"/>
      <c r="XO52" s="117"/>
      <c r="XP52" s="117"/>
      <c r="XQ52" s="117"/>
      <c r="XR52" s="117"/>
      <c r="XS52" s="117"/>
      <c r="XT52" s="117"/>
      <c r="XU52" s="117"/>
      <c r="XV52" s="117"/>
      <c r="XW52" s="117"/>
      <c r="XX52" s="117"/>
      <c r="XY52" s="117"/>
      <c r="XZ52" s="117"/>
      <c r="YA52" s="117"/>
      <c r="YB52" s="117"/>
      <c r="YC52" s="117"/>
      <c r="YD52" s="117"/>
      <c r="YE52" s="117"/>
      <c r="YF52" s="117"/>
      <c r="YG52" s="117"/>
      <c r="YH52" s="117"/>
      <c r="YI52" s="117"/>
      <c r="YJ52" s="117"/>
      <c r="YK52" s="117"/>
      <c r="YL52" s="117"/>
      <c r="YM52" s="117"/>
      <c r="YN52" s="117"/>
      <c r="YO52" s="117"/>
      <c r="YP52" s="117"/>
      <c r="YQ52" s="117"/>
      <c r="YR52" s="117"/>
      <c r="YS52" s="117"/>
      <c r="YT52" s="117"/>
      <c r="YU52" s="117"/>
      <c r="YV52" s="117"/>
      <c r="YW52" s="117"/>
      <c r="YX52" s="117"/>
      <c r="YY52" s="117"/>
      <c r="YZ52" s="117"/>
      <c r="ZA52" s="117"/>
      <c r="ZB52" s="117"/>
      <c r="ZC52" s="117"/>
      <c r="ZD52" s="117"/>
      <c r="ZE52" s="117"/>
      <c r="ZF52" s="117"/>
      <c r="ZG52" s="117"/>
      <c r="ZH52" s="117"/>
      <c r="ZI52" s="117"/>
      <c r="ZJ52" s="117"/>
      <c r="ZK52" s="117"/>
      <c r="ZL52" s="117"/>
      <c r="ZM52" s="117"/>
      <c r="ZN52" s="117"/>
      <c r="ZO52" s="117"/>
      <c r="ZP52" s="117"/>
      <c r="ZQ52" s="117"/>
      <c r="ZR52" s="117"/>
      <c r="ZS52" s="117"/>
      <c r="ZT52" s="117"/>
      <c r="ZU52" s="117"/>
      <c r="ZV52" s="117"/>
      <c r="ZW52" s="117"/>
      <c r="ZX52" s="117"/>
      <c r="ZY52" s="117"/>
      <c r="ZZ52" s="117"/>
      <c r="AAA52" s="117"/>
      <c r="AAB52" s="117"/>
      <c r="AAC52" s="117"/>
      <c r="AAD52" s="117"/>
      <c r="AAE52" s="117"/>
      <c r="AAF52" s="117"/>
      <c r="AAG52" s="117"/>
      <c r="AAH52" s="117"/>
      <c r="AAI52" s="117"/>
      <c r="AAJ52" s="117"/>
      <c r="AAK52" s="117"/>
      <c r="AAL52" s="117"/>
      <c r="AAM52" s="117"/>
      <c r="AAN52" s="117"/>
      <c r="AAO52" s="117"/>
      <c r="AAP52" s="117"/>
      <c r="AAQ52" s="117"/>
      <c r="AAR52" s="117"/>
      <c r="AAS52" s="117"/>
      <c r="AAT52" s="117"/>
      <c r="AAU52" s="117"/>
      <c r="AAV52" s="117"/>
      <c r="AAW52" s="117"/>
      <c r="AAX52" s="117"/>
      <c r="AAY52" s="117"/>
      <c r="AAZ52" s="117"/>
      <c r="ABA52" s="117"/>
      <c r="ABB52" s="117"/>
      <c r="ABC52" s="117"/>
      <c r="ABD52" s="117"/>
      <c r="ABE52" s="117"/>
      <c r="ABF52" s="117"/>
      <c r="ABG52" s="117"/>
      <c r="ABH52" s="117"/>
      <c r="ABI52" s="117"/>
      <c r="ABJ52" s="117"/>
      <c r="ABK52" s="117"/>
      <c r="ABL52" s="117"/>
      <c r="ABM52" s="117"/>
      <c r="ABN52" s="117"/>
      <c r="ABO52" s="117"/>
      <c r="ABP52" s="117"/>
      <c r="ABQ52" s="117"/>
      <c r="ABR52" s="117"/>
      <c r="ABS52" s="117"/>
      <c r="ABT52" s="117"/>
      <c r="ABU52" s="117"/>
      <c r="ABV52" s="117"/>
      <c r="ABW52" s="117"/>
      <c r="ABX52" s="117"/>
      <c r="ABY52" s="117"/>
      <c r="ABZ52" s="117"/>
      <c r="ACA52" s="117"/>
      <c r="ACB52" s="117"/>
      <c r="ACC52" s="117"/>
      <c r="ACD52" s="117"/>
      <c r="ACE52" s="117"/>
      <c r="ACF52" s="117"/>
      <c r="ACG52" s="117"/>
      <c r="ACH52" s="117"/>
      <c r="ACI52" s="117"/>
      <c r="ACJ52" s="117"/>
      <c r="ACK52" s="117"/>
      <c r="ACL52" s="117"/>
      <c r="ACM52" s="117"/>
      <c r="ACN52" s="117"/>
      <c r="ACO52" s="117"/>
      <c r="ACP52" s="117"/>
      <c r="ACQ52" s="117"/>
      <c r="ACR52" s="117"/>
      <c r="ACS52" s="117"/>
      <c r="ACT52" s="117"/>
      <c r="ACU52" s="117"/>
      <c r="ACV52" s="117"/>
      <c r="ACW52" s="117"/>
      <c r="ACX52" s="117"/>
      <c r="ACY52" s="117"/>
      <c r="ACZ52" s="117"/>
      <c r="ADA52" s="117"/>
      <c r="ADB52" s="117"/>
      <c r="ADC52" s="117"/>
      <c r="ADD52" s="117"/>
      <c r="ADE52" s="117"/>
      <c r="ADF52" s="117"/>
      <c r="ADG52" s="117"/>
      <c r="ADH52" s="117"/>
      <c r="ADI52" s="117"/>
      <c r="ADJ52" s="117"/>
      <c r="ADK52" s="117"/>
      <c r="ADL52" s="117"/>
      <c r="ADM52" s="117"/>
      <c r="ADN52" s="117"/>
      <c r="ADO52" s="117"/>
      <c r="ADP52" s="117"/>
      <c r="ADQ52" s="117"/>
      <c r="ADR52" s="117"/>
      <c r="ADS52" s="117"/>
      <c r="ADT52" s="117"/>
      <c r="ADU52" s="117"/>
      <c r="ADV52" s="117"/>
      <c r="ADW52" s="117"/>
      <c r="ADX52" s="117"/>
      <c r="ADY52" s="117"/>
      <c r="ADZ52" s="117"/>
      <c r="AEA52" s="117"/>
      <c r="AEB52" s="117"/>
      <c r="AEC52" s="117"/>
      <c r="AED52" s="117"/>
      <c r="AEE52" s="117"/>
      <c r="AEF52" s="117"/>
      <c r="AEG52" s="117"/>
      <c r="AEH52" s="117"/>
      <c r="AEI52" s="117"/>
      <c r="AEJ52" s="117"/>
      <c r="AEK52" s="117"/>
      <c r="AEL52" s="117"/>
      <c r="AEM52" s="117"/>
      <c r="AEN52" s="117"/>
      <c r="AEO52" s="117"/>
      <c r="AEP52" s="117"/>
      <c r="AEQ52" s="117"/>
      <c r="AER52" s="117"/>
      <c r="AES52" s="117"/>
      <c r="AET52" s="117"/>
      <c r="AEU52" s="117"/>
      <c r="AEV52" s="117"/>
      <c r="AEW52" s="117"/>
      <c r="AEX52" s="117"/>
      <c r="AEY52" s="117"/>
      <c r="AEZ52" s="117"/>
      <c r="AFA52" s="117"/>
      <c r="AFB52" s="117"/>
      <c r="AFC52" s="117"/>
      <c r="AFD52" s="117"/>
      <c r="AFE52" s="117"/>
      <c r="AFF52" s="117"/>
      <c r="AFG52" s="117"/>
      <c r="AFH52" s="117"/>
      <c r="AFI52" s="117"/>
      <c r="AFJ52" s="117"/>
      <c r="AFK52" s="117"/>
      <c r="AFL52" s="117"/>
      <c r="AFM52" s="117"/>
      <c r="AFN52" s="117"/>
      <c r="AFO52" s="117"/>
      <c r="AFP52" s="117"/>
      <c r="AFQ52" s="117"/>
      <c r="AFR52" s="117"/>
      <c r="AFS52" s="117"/>
      <c r="AFT52" s="117"/>
      <c r="AFU52" s="117"/>
      <c r="AFV52" s="117"/>
      <c r="AFW52" s="117"/>
      <c r="AFX52" s="117"/>
      <c r="AFY52" s="117"/>
      <c r="AFZ52" s="117"/>
      <c r="AGA52" s="117"/>
      <c r="AGB52" s="117"/>
      <c r="AGC52" s="117"/>
      <c r="AGD52" s="117"/>
      <c r="AGE52" s="117"/>
      <c r="AGF52" s="117"/>
      <c r="AGG52" s="117"/>
      <c r="AGH52" s="117"/>
      <c r="AGI52" s="117"/>
      <c r="AGJ52" s="117"/>
      <c r="AGK52" s="117"/>
      <c r="AGL52" s="117"/>
      <c r="AGM52" s="117"/>
      <c r="AGN52" s="117"/>
      <c r="AGO52" s="117"/>
      <c r="AGP52" s="117"/>
      <c r="AGQ52" s="117"/>
      <c r="AGR52" s="117"/>
      <c r="AGS52" s="117"/>
      <c r="AGT52" s="117"/>
      <c r="AGU52" s="117"/>
      <c r="AGV52" s="117"/>
      <c r="AGW52" s="117"/>
      <c r="AGX52" s="117"/>
      <c r="AGY52" s="117"/>
      <c r="AGZ52" s="117"/>
      <c r="AHA52" s="117"/>
      <c r="AHB52" s="117"/>
      <c r="AHC52" s="117"/>
      <c r="AHD52" s="117"/>
      <c r="AHE52" s="117"/>
      <c r="AHF52" s="117"/>
      <c r="AHG52" s="117"/>
      <c r="AHH52" s="117"/>
      <c r="AHI52" s="117"/>
      <c r="AHJ52" s="117"/>
      <c r="AHK52" s="117"/>
      <c r="AHL52" s="117"/>
      <c r="AHM52" s="117"/>
      <c r="AHN52" s="117"/>
      <c r="AHO52" s="117"/>
      <c r="AHP52" s="117"/>
      <c r="AHQ52" s="117"/>
      <c r="AHR52" s="117"/>
      <c r="AHS52" s="117"/>
      <c r="AHT52" s="117"/>
      <c r="AHU52" s="117"/>
      <c r="AHV52" s="117"/>
      <c r="AHW52" s="117"/>
      <c r="AHX52" s="117"/>
      <c r="AHY52" s="117"/>
      <c r="AHZ52" s="117"/>
      <c r="AIA52" s="117"/>
      <c r="AIB52" s="117"/>
      <c r="AIC52" s="117"/>
      <c r="AID52" s="117"/>
      <c r="AIE52" s="117"/>
      <c r="AIF52" s="117"/>
      <c r="AIG52" s="117"/>
      <c r="AIH52" s="117"/>
      <c r="AII52" s="117"/>
      <c r="AIJ52" s="117"/>
      <c r="AIK52" s="117"/>
      <c r="AIL52" s="117"/>
      <c r="AIM52" s="117"/>
      <c r="AIN52" s="117"/>
      <c r="AIO52" s="117"/>
      <c r="AIP52" s="117"/>
      <c r="AIQ52" s="117"/>
      <c r="AIR52" s="117"/>
      <c r="AIS52" s="117"/>
      <c r="AIT52" s="117"/>
      <c r="AIU52" s="117"/>
      <c r="AIV52" s="117"/>
      <c r="AIW52" s="117"/>
      <c r="AIX52" s="117"/>
      <c r="AIY52" s="117"/>
      <c r="AIZ52" s="117"/>
      <c r="AJA52" s="117"/>
      <c r="AJB52" s="117"/>
      <c r="AJC52" s="117"/>
      <c r="AJD52" s="117"/>
      <c r="AJE52" s="117"/>
      <c r="AJF52" s="117"/>
      <c r="AJG52" s="117"/>
      <c r="AJH52" s="117"/>
      <c r="AJI52" s="117"/>
      <c r="AJJ52" s="117"/>
      <c r="AJK52" s="117"/>
      <c r="AJL52" s="117"/>
      <c r="AJM52" s="117"/>
      <c r="AJN52" s="117"/>
      <c r="AJO52" s="117"/>
      <c r="AJP52" s="117"/>
      <c r="AJQ52" s="117"/>
      <c r="AJR52" s="117"/>
      <c r="AJS52" s="117"/>
      <c r="AJT52" s="117"/>
      <c r="AJU52" s="117"/>
      <c r="AJV52" s="117"/>
      <c r="AJW52" s="117"/>
      <c r="AJX52" s="117"/>
      <c r="AJY52" s="117"/>
      <c r="AJZ52" s="117"/>
      <c r="AKA52" s="117"/>
      <c r="AKB52" s="117"/>
      <c r="AKC52" s="117"/>
      <c r="AKD52" s="117"/>
      <c r="AKE52" s="117"/>
      <c r="AKF52" s="117"/>
      <c r="AKG52" s="117"/>
      <c r="AKH52" s="117"/>
      <c r="AKI52" s="117"/>
      <c r="AKJ52" s="117"/>
      <c r="AKK52" s="117"/>
      <c r="AKL52" s="117"/>
      <c r="AKM52" s="117"/>
      <c r="AKN52" s="117"/>
      <c r="AKO52" s="117"/>
      <c r="AKP52" s="117"/>
      <c r="AKQ52" s="117"/>
      <c r="AKR52" s="117"/>
      <c r="AKS52" s="117"/>
      <c r="AKT52" s="117"/>
      <c r="AKU52" s="117"/>
      <c r="AKV52" s="117"/>
      <c r="AKW52" s="117"/>
      <c r="AKX52" s="117"/>
      <c r="AKY52" s="117"/>
      <c r="AKZ52" s="117"/>
      <c r="ALA52" s="117"/>
      <c r="ALB52" s="117"/>
      <c r="ALC52" s="117"/>
      <c r="ALD52" s="117"/>
      <c r="ALE52" s="117"/>
      <c r="ALF52" s="117"/>
      <c r="ALG52" s="117"/>
      <c r="ALH52" s="117"/>
      <c r="ALI52" s="117"/>
      <c r="ALJ52" s="117"/>
      <c r="ALK52" s="117"/>
      <c r="ALL52" s="117"/>
      <c r="ALM52" s="117"/>
      <c r="ALN52" s="117"/>
      <c r="ALO52" s="117"/>
      <c r="ALP52" s="117"/>
      <c r="ALQ52" s="117"/>
      <c r="ALR52" s="117"/>
      <c r="ALS52" s="117"/>
      <c r="ALT52" s="117"/>
      <c r="ALU52" s="117"/>
      <c r="ALV52" s="117"/>
      <c r="ALW52" s="117"/>
      <c r="ALX52" s="117"/>
      <c r="ALY52" s="117"/>
      <c r="ALZ52" s="117"/>
      <c r="AMA52" s="117"/>
      <c r="AMB52" s="117"/>
      <c r="AMC52" s="117"/>
      <c r="AMD52" s="117"/>
      <c r="AME52" s="117"/>
      <c r="AMF52" s="117"/>
      <c r="AMG52" s="117"/>
      <c r="AMH52" s="117"/>
      <c r="AMI52" s="117"/>
      <c r="AMJ52" s="117"/>
      <c r="AMK52" s="117"/>
      <c r="AML52" s="117"/>
      <c r="AMM52" s="117"/>
      <c r="AMN52" s="117"/>
      <c r="AMO52" s="117"/>
      <c r="AMP52" s="117"/>
      <c r="AMQ52" s="117"/>
      <c r="AMR52" s="117"/>
      <c r="AMS52" s="117"/>
      <c r="AMT52" s="117"/>
      <c r="AMU52" s="117"/>
      <c r="AMV52" s="117"/>
      <c r="AMW52" s="117"/>
      <c r="AMX52" s="117"/>
      <c r="AMY52" s="117"/>
      <c r="AMZ52" s="117"/>
      <c r="ANA52" s="117"/>
      <c r="ANB52" s="117"/>
      <c r="ANC52" s="117"/>
      <c r="AND52" s="117"/>
      <c r="ANE52" s="117"/>
      <c r="ANF52" s="117"/>
      <c r="ANG52" s="117"/>
      <c r="ANH52" s="117"/>
      <c r="ANI52" s="117"/>
      <c r="ANJ52" s="117"/>
      <c r="ANK52" s="117"/>
      <c r="ANL52" s="117"/>
      <c r="ANM52" s="117"/>
      <c r="ANN52" s="117"/>
      <c r="ANO52" s="117"/>
      <c r="ANP52" s="117"/>
      <c r="ANQ52" s="117"/>
      <c r="ANR52" s="117"/>
      <c r="ANS52" s="117"/>
      <c r="ANT52" s="117"/>
      <c r="ANU52" s="117"/>
      <c r="ANV52" s="117"/>
      <c r="ANW52" s="117"/>
      <c r="ANX52" s="117"/>
      <c r="ANY52" s="117"/>
      <c r="ANZ52" s="117"/>
      <c r="AOA52" s="117"/>
      <c r="AOB52" s="117"/>
      <c r="AOC52" s="117"/>
      <c r="AOD52" s="117"/>
      <c r="AOE52" s="117"/>
      <c r="AOF52" s="117"/>
      <c r="AOG52" s="117"/>
      <c r="AOH52" s="117"/>
      <c r="AOI52" s="117"/>
      <c r="AOJ52" s="117"/>
      <c r="AOK52" s="117"/>
      <c r="AOL52" s="117"/>
      <c r="AOM52" s="117"/>
      <c r="AON52" s="117"/>
      <c r="AOO52" s="117"/>
      <c r="AOP52" s="117"/>
      <c r="AOQ52" s="117"/>
      <c r="AOR52" s="117"/>
      <c r="AOS52" s="117"/>
      <c r="AOT52" s="117"/>
      <c r="AOU52" s="117"/>
      <c r="AOV52" s="117"/>
      <c r="AOW52" s="117"/>
      <c r="AOX52" s="117"/>
      <c r="AOY52" s="117"/>
      <c r="AOZ52" s="117"/>
      <c r="APA52" s="117"/>
      <c r="APB52" s="117"/>
      <c r="APC52" s="117"/>
      <c r="APD52" s="117"/>
      <c r="APE52" s="117"/>
      <c r="APF52" s="117"/>
      <c r="APG52" s="117"/>
      <c r="APH52" s="117"/>
      <c r="API52" s="117"/>
      <c r="APJ52" s="117"/>
      <c r="APK52" s="117"/>
      <c r="APL52" s="117"/>
      <c r="APM52" s="117"/>
      <c r="APN52" s="117"/>
      <c r="APO52" s="117"/>
      <c r="APP52" s="117"/>
      <c r="APQ52" s="117"/>
      <c r="APR52" s="117"/>
      <c r="APS52" s="117"/>
      <c r="APT52" s="117"/>
      <c r="APU52" s="117"/>
      <c r="APV52" s="117"/>
      <c r="APW52" s="117"/>
      <c r="APX52" s="117"/>
      <c r="APY52" s="117"/>
      <c r="APZ52" s="117"/>
      <c r="AQA52" s="117"/>
      <c r="AQB52" s="117"/>
      <c r="AQC52" s="117"/>
      <c r="AQD52" s="117"/>
      <c r="AQE52" s="117"/>
      <c r="AQF52" s="117"/>
      <c r="AQG52" s="117"/>
      <c r="AQH52" s="117"/>
      <c r="AQI52" s="117"/>
      <c r="AQJ52" s="117"/>
      <c r="AQK52" s="117"/>
      <c r="AQL52" s="117"/>
      <c r="AQM52" s="117"/>
      <c r="AQN52" s="117"/>
      <c r="AQO52" s="117"/>
      <c r="AQP52" s="117"/>
      <c r="AQQ52" s="117"/>
      <c r="AQR52" s="117"/>
      <c r="AQS52" s="117"/>
      <c r="AQT52" s="117"/>
      <c r="AQU52" s="117"/>
      <c r="AQV52" s="117"/>
      <c r="AQW52" s="117"/>
      <c r="AQX52" s="117"/>
      <c r="AQY52" s="117"/>
      <c r="AQZ52" s="117"/>
      <c r="ARA52" s="117"/>
      <c r="ARB52" s="117"/>
      <c r="ARC52" s="117"/>
      <c r="ARD52" s="117"/>
      <c r="ARE52" s="117"/>
      <c r="ARF52" s="117"/>
      <c r="ARG52" s="117"/>
      <c r="ARH52" s="117"/>
      <c r="ARI52" s="117"/>
      <c r="ARJ52" s="117"/>
      <c r="ARK52" s="117"/>
      <c r="ARL52" s="117"/>
      <c r="ARM52" s="117"/>
      <c r="ARN52" s="117"/>
      <c r="ARO52" s="117"/>
      <c r="ARP52" s="117"/>
      <c r="ARQ52" s="117"/>
      <c r="ARR52" s="117"/>
      <c r="ARS52" s="117"/>
      <c r="ART52" s="117"/>
      <c r="ARU52" s="117"/>
      <c r="ARV52" s="117"/>
      <c r="ARW52" s="117"/>
      <c r="ARX52" s="117"/>
      <c r="ARY52" s="117"/>
      <c r="ARZ52" s="117"/>
      <c r="ASA52" s="117"/>
      <c r="ASB52" s="117"/>
      <c r="ASC52" s="117"/>
      <c r="ASD52" s="117"/>
      <c r="ASE52" s="117"/>
      <c r="ASF52" s="117"/>
      <c r="ASG52" s="117"/>
      <c r="ASH52" s="117"/>
      <c r="ASI52" s="117"/>
      <c r="ASJ52" s="117"/>
      <c r="ASK52" s="117"/>
      <c r="ASL52" s="117"/>
      <c r="ASM52" s="117"/>
      <c r="ASN52" s="117"/>
      <c r="ASO52" s="117"/>
      <c r="ASP52" s="117"/>
      <c r="ASQ52" s="117"/>
      <c r="ASR52" s="117"/>
      <c r="ASS52" s="117"/>
      <c r="AST52" s="117"/>
      <c r="ASU52" s="117"/>
      <c r="ASV52" s="117"/>
      <c r="ASW52" s="117"/>
      <c r="ASX52" s="117"/>
      <c r="ASY52" s="117"/>
      <c r="ASZ52" s="117"/>
      <c r="ATA52" s="117"/>
      <c r="ATB52" s="117"/>
      <c r="ATC52" s="117"/>
      <c r="ATD52" s="117"/>
      <c r="ATE52" s="117"/>
      <c r="ATF52" s="117"/>
      <c r="ATG52" s="117"/>
      <c r="ATH52" s="117"/>
      <c r="ATI52" s="117"/>
      <c r="ATJ52" s="117"/>
      <c r="ATK52" s="117"/>
      <c r="ATL52" s="117"/>
      <c r="ATM52" s="117"/>
      <c r="ATN52" s="117"/>
      <c r="ATO52" s="117"/>
      <c r="ATP52" s="117"/>
      <c r="ATQ52" s="117"/>
      <c r="ATR52" s="117"/>
      <c r="ATS52" s="117"/>
      <c r="ATT52" s="117"/>
      <c r="ATU52" s="117"/>
      <c r="ATV52" s="117"/>
      <c r="ATW52" s="117"/>
      <c r="ATX52" s="117"/>
      <c r="ATY52" s="117"/>
      <c r="ATZ52" s="117"/>
      <c r="AUA52" s="117"/>
      <c r="AUB52" s="117"/>
      <c r="AUC52" s="117"/>
      <c r="AUD52" s="117"/>
      <c r="AUE52" s="117"/>
      <c r="AUF52" s="117"/>
      <c r="AUG52" s="117"/>
      <c r="AUH52" s="117"/>
      <c r="AUI52" s="117"/>
      <c r="AUJ52" s="117"/>
      <c r="AUK52" s="117"/>
      <c r="AUL52" s="117"/>
      <c r="AUM52" s="117"/>
      <c r="AUN52" s="117"/>
      <c r="AUO52" s="117"/>
      <c r="AUP52" s="117"/>
      <c r="AUQ52" s="117"/>
      <c r="AUR52" s="117"/>
      <c r="AUS52" s="117"/>
      <c r="AUT52" s="117"/>
      <c r="AUU52" s="117"/>
      <c r="AUV52" s="117"/>
      <c r="AUW52" s="117"/>
      <c r="AUX52" s="117"/>
      <c r="AUY52" s="117"/>
      <c r="AUZ52" s="117"/>
      <c r="AVA52" s="117"/>
      <c r="AVB52" s="117"/>
      <c r="AVC52" s="117"/>
      <c r="AVD52" s="117"/>
      <c r="AVE52" s="117"/>
      <c r="AVF52" s="117"/>
      <c r="AVG52" s="117"/>
      <c r="AVH52" s="117"/>
      <c r="AVI52" s="117"/>
      <c r="AVJ52" s="117"/>
      <c r="AVK52" s="117"/>
      <c r="AVL52" s="117"/>
      <c r="AVM52" s="117"/>
      <c r="AVN52" s="117"/>
      <c r="AVO52" s="117"/>
      <c r="AVP52" s="117"/>
      <c r="AVQ52" s="117"/>
      <c r="AVR52" s="117"/>
      <c r="AVS52" s="117"/>
      <c r="AVT52" s="117"/>
      <c r="AVU52" s="117"/>
      <c r="AVV52" s="117"/>
      <c r="AVW52" s="117"/>
      <c r="AVX52" s="117"/>
      <c r="AVY52" s="117"/>
      <c r="AVZ52" s="117"/>
      <c r="AWA52" s="117"/>
      <c r="AWB52" s="117"/>
      <c r="AWC52" s="117"/>
      <c r="AWD52" s="117"/>
      <c r="AWE52" s="117"/>
      <c r="AWF52" s="117"/>
      <c r="AWG52" s="117"/>
      <c r="AWH52" s="117"/>
      <c r="AWI52" s="117"/>
      <c r="AWJ52" s="117"/>
      <c r="AWK52" s="117"/>
      <c r="AWL52" s="117"/>
      <c r="AWM52" s="117"/>
      <c r="AWN52" s="117"/>
      <c r="AWO52" s="117"/>
      <c r="AWP52" s="117"/>
      <c r="AWQ52" s="117"/>
      <c r="AWR52" s="117"/>
      <c r="AWS52" s="117"/>
      <c r="AWT52" s="117"/>
      <c r="AWU52" s="117"/>
      <c r="AWV52" s="117"/>
      <c r="AWW52" s="117"/>
      <c r="AWX52" s="117"/>
      <c r="AWY52" s="117"/>
      <c r="AWZ52" s="117"/>
      <c r="AXA52" s="117"/>
      <c r="AXB52" s="117"/>
      <c r="AXC52" s="117"/>
      <c r="AXD52" s="117"/>
      <c r="AXE52" s="117"/>
      <c r="AXF52" s="117"/>
      <c r="AXG52" s="117"/>
      <c r="AXH52" s="117"/>
      <c r="AXI52" s="117"/>
      <c r="AXJ52" s="117"/>
      <c r="AXK52" s="117"/>
      <c r="AXL52" s="117"/>
      <c r="AXM52" s="117"/>
      <c r="AXN52" s="117"/>
      <c r="AXO52" s="117"/>
      <c r="AXP52" s="117"/>
      <c r="AXQ52" s="117"/>
      <c r="AXR52" s="117"/>
      <c r="AXS52" s="117"/>
      <c r="AXT52" s="117"/>
      <c r="AXU52" s="117"/>
      <c r="AXV52" s="117"/>
      <c r="AXW52" s="117"/>
      <c r="AXX52" s="117"/>
      <c r="AXY52" s="117"/>
      <c r="AXZ52" s="117"/>
      <c r="AYA52" s="117"/>
      <c r="AYB52" s="117"/>
      <c r="AYC52" s="117"/>
      <c r="AYD52" s="117"/>
      <c r="AYE52" s="117"/>
      <c r="AYF52" s="117"/>
      <c r="AYG52" s="117"/>
      <c r="AYH52" s="117"/>
      <c r="AYI52" s="117"/>
      <c r="AYJ52" s="117"/>
      <c r="AYK52" s="117"/>
      <c r="AYL52" s="117"/>
      <c r="AYM52" s="117"/>
      <c r="AYN52" s="117"/>
      <c r="AYO52" s="117"/>
      <c r="AYP52" s="117"/>
      <c r="AYQ52" s="117"/>
      <c r="AYR52" s="117"/>
      <c r="AYS52" s="117"/>
      <c r="AYT52" s="117"/>
      <c r="AYU52" s="117"/>
      <c r="AYV52" s="117"/>
      <c r="AYW52" s="117"/>
      <c r="AYX52" s="117"/>
      <c r="AYY52" s="117"/>
      <c r="AYZ52" s="117"/>
      <c r="AZA52" s="117"/>
      <c r="AZB52" s="117"/>
      <c r="AZC52" s="117"/>
      <c r="AZD52" s="117"/>
      <c r="AZE52" s="117"/>
      <c r="AZF52" s="117"/>
      <c r="AZG52" s="117"/>
      <c r="AZH52" s="117"/>
      <c r="AZI52" s="117"/>
      <c r="AZJ52" s="117"/>
      <c r="AZK52" s="117"/>
      <c r="AZL52" s="117"/>
      <c r="AZM52" s="117"/>
      <c r="AZN52" s="117"/>
      <c r="AZO52" s="117"/>
      <c r="AZP52" s="117"/>
      <c r="AZQ52" s="117"/>
      <c r="AZR52" s="117"/>
      <c r="AZS52" s="117"/>
      <c r="AZT52" s="117"/>
      <c r="AZU52" s="117"/>
      <c r="AZV52" s="117"/>
      <c r="AZW52" s="117"/>
      <c r="AZX52" s="117"/>
      <c r="AZY52" s="117"/>
      <c r="AZZ52" s="117"/>
      <c r="BAA52" s="117"/>
      <c r="BAB52" s="117"/>
      <c r="BAC52" s="117"/>
      <c r="BAD52" s="117"/>
      <c r="BAE52" s="117"/>
      <c r="BAF52" s="117"/>
      <c r="BAG52" s="117"/>
      <c r="BAH52" s="117"/>
      <c r="BAI52" s="117"/>
      <c r="BAJ52" s="117"/>
      <c r="BAK52" s="117"/>
      <c r="BAL52" s="117"/>
      <c r="BAM52" s="117"/>
      <c r="BAN52" s="117"/>
      <c r="BAO52" s="117"/>
      <c r="BAP52" s="117"/>
      <c r="BAQ52" s="117"/>
      <c r="BAR52" s="117"/>
      <c r="BAS52" s="117"/>
      <c r="BAT52" s="117"/>
      <c r="BAU52" s="117"/>
      <c r="BAV52" s="117"/>
      <c r="BAW52" s="117"/>
      <c r="BAX52" s="117"/>
      <c r="BAY52" s="117"/>
      <c r="BAZ52" s="117"/>
      <c r="BBA52" s="117"/>
      <c r="BBB52" s="117"/>
      <c r="BBC52" s="117"/>
      <c r="BBD52" s="117"/>
      <c r="BBE52" s="117"/>
      <c r="BBF52" s="117"/>
      <c r="BBG52" s="117"/>
      <c r="BBH52" s="117"/>
      <c r="BBI52" s="117"/>
      <c r="BBJ52" s="117"/>
      <c r="BBK52" s="117"/>
      <c r="BBL52" s="117"/>
      <c r="BBM52" s="117"/>
      <c r="BBN52" s="117"/>
      <c r="BBO52" s="117"/>
      <c r="BBP52" s="117"/>
      <c r="BBQ52" s="117"/>
      <c r="BBR52" s="117"/>
      <c r="BBS52" s="117"/>
      <c r="BBT52" s="117"/>
      <c r="BBU52" s="117"/>
      <c r="BBV52" s="117"/>
      <c r="BBW52" s="117"/>
      <c r="BBX52" s="117"/>
      <c r="BBY52" s="117"/>
      <c r="BBZ52" s="117"/>
      <c r="BCA52" s="117"/>
      <c r="BCB52" s="117"/>
      <c r="BCC52" s="117"/>
      <c r="BCD52" s="117"/>
      <c r="BCE52" s="117"/>
      <c r="BCF52" s="117"/>
      <c r="BCG52" s="117"/>
      <c r="BCH52" s="117"/>
      <c r="BCI52" s="117"/>
      <c r="BCJ52" s="117"/>
      <c r="BCK52" s="117"/>
      <c r="BCL52" s="117"/>
      <c r="BCM52" s="117"/>
      <c r="BCN52" s="117"/>
      <c r="BCO52" s="117"/>
      <c r="BCP52" s="117"/>
      <c r="BCQ52" s="117"/>
      <c r="BCR52" s="117"/>
      <c r="BCS52" s="117"/>
      <c r="BCT52" s="117"/>
      <c r="BCU52" s="117"/>
      <c r="BCV52" s="117"/>
      <c r="BCW52" s="117"/>
      <c r="BCX52" s="117"/>
      <c r="BCY52" s="117"/>
      <c r="BCZ52" s="117"/>
      <c r="BDA52" s="117"/>
      <c r="BDB52" s="117"/>
      <c r="BDC52" s="117"/>
      <c r="BDD52" s="117"/>
      <c r="BDE52" s="117"/>
      <c r="BDF52" s="117"/>
      <c r="BDG52" s="117"/>
      <c r="BDH52" s="117"/>
      <c r="BDI52" s="117"/>
      <c r="BDJ52" s="117"/>
      <c r="BDK52" s="117"/>
      <c r="BDL52" s="117"/>
      <c r="BDM52" s="117"/>
      <c r="BDN52" s="117"/>
      <c r="BDO52" s="117"/>
      <c r="BDP52" s="117"/>
      <c r="BDQ52" s="117"/>
      <c r="BDR52" s="117"/>
      <c r="BDS52" s="117"/>
      <c r="BDT52" s="117"/>
      <c r="BDU52" s="117"/>
      <c r="BDV52" s="117"/>
      <c r="BDW52" s="117"/>
      <c r="BDX52" s="117"/>
      <c r="BDY52" s="117"/>
      <c r="BDZ52" s="117"/>
      <c r="BEA52" s="117"/>
      <c r="BEB52" s="117"/>
      <c r="BEC52" s="117"/>
      <c r="BED52" s="117"/>
      <c r="BEE52" s="117"/>
      <c r="BEF52" s="117"/>
      <c r="BEG52" s="117"/>
      <c r="BEH52" s="117"/>
      <c r="BEI52" s="117"/>
      <c r="BEJ52" s="117"/>
      <c r="BEK52" s="117"/>
      <c r="BEL52" s="117"/>
      <c r="BEM52" s="117"/>
      <c r="BEN52" s="117"/>
      <c r="BEO52" s="117"/>
      <c r="BEP52" s="117"/>
      <c r="BEQ52" s="117"/>
      <c r="BER52" s="117"/>
      <c r="BES52" s="117"/>
      <c r="BET52" s="117"/>
      <c r="BEU52" s="117"/>
      <c r="BEV52" s="117"/>
      <c r="BEW52" s="117"/>
      <c r="BEX52" s="117"/>
      <c r="BEY52" s="117"/>
      <c r="BEZ52" s="117"/>
      <c r="BFA52" s="117"/>
      <c r="BFB52" s="117"/>
      <c r="BFC52" s="117"/>
      <c r="BFD52" s="117"/>
      <c r="BFE52" s="117"/>
      <c r="BFF52" s="117"/>
      <c r="BFG52" s="117"/>
      <c r="BFH52" s="117"/>
      <c r="BFI52" s="117"/>
      <c r="BFJ52" s="117"/>
      <c r="BFK52" s="117"/>
      <c r="BFL52" s="117"/>
      <c r="BFM52" s="117"/>
      <c r="BFN52" s="117"/>
      <c r="BFO52" s="117"/>
      <c r="BFP52" s="117"/>
      <c r="BFQ52" s="117"/>
      <c r="BFR52" s="117"/>
      <c r="BFS52" s="117"/>
      <c r="BFT52" s="117"/>
      <c r="BFU52" s="117"/>
      <c r="BFV52" s="117"/>
      <c r="BFW52" s="117"/>
      <c r="BFX52" s="117"/>
      <c r="BFY52" s="117"/>
      <c r="BFZ52" s="117"/>
      <c r="BGA52" s="117"/>
      <c r="BGB52" s="117"/>
      <c r="BGC52" s="117"/>
      <c r="BGD52" s="117"/>
      <c r="BGE52" s="117"/>
      <c r="BGF52" s="117"/>
      <c r="BGG52" s="117"/>
      <c r="BGH52" s="117"/>
      <c r="BGI52" s="117"/>
      <c r="BGJ52" s="117"/>
      <c r="BGK52" s="117"/>
      <c r="BGL52" s="117"/>
      <c r="BGM52" s="117"/>
      <c r="BGN52" s="117"/>
      <c r="BGO52" s="117"/>
      <c r="BGP52" s="117"/>
      <c r="BGQ52" s="117"/>
      <c r="BGR52" s="117"/>
      <c r="BGS52" s="117"/>
      <c r="BGT52" s="117"/>
      <c r="BGU52" s="117"/>
      <c r="BGV52" s="117"/>
      <c r="BGW52" s="117"/>
      <c r="BGX52" s="117"/>
      <c r="BGY52" s="117"/>
      <c r="BGZ52" s="117"/>
      <c r="BHA52" s="117"/>
      <c r="BHB52" s="117"/>
      <c r="BHC52" s="117"/>
      <c r="BHD52" s="117"/>
      <c r="BHE52" s="117"/>
      <c r="BHF52" s="117"/>
      <c r="BHG52" s="117"/>
      <c r="BHH52" s="117"/>
      <c r="BHI52" s="117"/>
      <c r="BHJ52" s="117"/>
      <c r="BHK52" s="117"/>
      <c r="BHL52" s="117"/>
      <c r="BHM52" s="117"/>
      <c r="BHN52" s="117"/>
      <c r="BHO52" s="117"/>
      <c r="BHP52" s="117"/>
      <c r="BHQ52" s="117"/>
      <c r="BHR52" s="117"/>
      <c r="BHS52" s="117"/>
      <c r="BHT52" s="117"/>
      <c r="BHU52" s="117"/>
      <c r="BHV52" s="117"/>
      <c r="BHW52" s="117"/>
      <c r="BHX52" s="117"/>
      <c r="BHY52" s="117"/>
      <c r="BHZ52" s="117"/>
      <c r="BIA52" s="117"/>
      <c r="BIB52" s="117"/>
      <c r="BIC52" s="117"/>
      <c r="BID52" s="117"/>
      <c r="BIE52" s="117"/>
      <c r="BIF52" s="117"/>
      <c r="BIG52" s="117"/>
      <c r="BIH52" s="117"/>
      <c r="BII52" s="117"/>
      <c r="BIJ52" s="117"/>
      <c r="BIK52" s="117"/>
      <c r="BIL52" s="117"/>
      <c r="BIM52" s="117"/>
      <c r="BIN52" s="117"/>
      <c r="BIO52" s="117"/>
      <c r="BIP52" s="117"/>
      <c r="BIQ52" s="117"/>
      <c r="BIR52" s="117"/>
      <c r="BIS52" s="117"/>
      <c r="BIT52" s="117"/>
      <c r="BIU52" s="117"/>
      <c r="BIV52" s="117"/>
      <c r="BIW52" s="117"/>
      <c r="BIX52" s="117"/>
      <c r="BIY52" s="117"/>
      <c r="BIZ52" s="117"/>
      <c r="BJA52" s="117"/>
      <c r="BJB52" s="117"/>
      <c r="BJC52" s="117"/>
      <c r="BJD52" s="117"/>
      <c r="BJE52" s="117"/>
      <c r="BJF52" s="117"/>
      <c r="BJG52" s="117"/>
      <c r="BJH52" s="117"/>
      <c r="BJI52" s="117"/>
      <c r="BJJ52" s="117"/>
      <c r="BJK52" s="117"/>
      <c r="BJL52" s="117"/>
      <c r="BJM52" s="117"/>
      <c r="BJN52" s="117"/>
      <c r="BJO52" s="117"/>
      <c r="BJP52" s="117"/>
      <c r="BJQ52" s="117"/>
      <c r="BJR52" s="117"/>
      <c r="BJS52" s="117"/>
      <c r="BJT52" s="117"/>
      <c r="BJU52" s="117"/>
      <c r="BJV52" s="117"/>
      <c r="BJW52" s="117"/>
      <c r="BJX52" s="117"/>
      <c r="BJY52" s="117"/>
      <c r="BJZ52" s="117"/>
      <c r="BKA52" s="117"/>
      <c r="BKB52" s="117"/>
      <c r="BKC52" s="117"/>
      <c r="BKD52" s="117"/>
      <c r="BKE52" s="117"/>
      <c r="BKF52" s="117"/>
      <c r="BKG52" s="117"/>
      <c r="BKH52" s="117"/>
      <c r="BKI52" s="117"/>
      <c r="BKJ52" s="117"/>
      <c r="BKK52" s="117"/>
      <c r="BKL52" s="117"/>
      <c r="BKM52" s="117"/>
      <c r="BKN52" s="117"/>
      <c r="BKO52" s="117"/>
      <c r="BKP52" s="117"/>
      <c r="BKQ52" s="117"/>
      <c r="BKR52" s="117"/>
      <c r="BKS52" s="117"/>
      <c r="BKT52" s="117"/>
      <c r="BKU52" s="117"/>
      <c r="BKV52" s="117"/>
      <c r="BKW52" s="117"/>
      <c r="BKX52" s="117"/>
      <c r="BKY52" s="117"/>
      <c r="BKZ52" s="117"/>
      <c r="BLA52" s="117"/>
      <c r="BLB52" s="117"/>
      <c r="BLC52" s="117"/>
      <c r="BLD52" s="117"/>
      <c r="BLE52" s="117"/>
      <c r="BLF52" s="117"/>
      <c r="BLG52" s="117"/>
      <c r="BLH52" s="117"/>
      <c r="BLI52" s="117"/>
      <c r="BLJ52" s="117"/>
      <c r="BLK52" s="117"/>
      <c r="BLL52" s="117"/>
      <c r="BLM52" s="117"/>
      <c r="BLN52" s="117"/>
      <c r="BLO52" s="117"/>
      <c r="BLP52" s="117"/>
      <c r="BLQ52" s="117"/>
      <c r="BLR52" s="117"/>
      <c r="BLS52" s="117"/>
      <c r="BLT52" s="117"/>
      <c r="BLU52" s="117"/>
      <c r="BLV52" s="117"/>
      <c r="BLW52" s="117"/>
      <c r="BLX52" s="117"/>
      <c r="BLY52" s="117"/>
      <c r="BLZ52" s="117"/>
      <c r="BMA52" s="117"/>
      <c r="BMB52" s="117"/>
      <c r="BMC52" s="117"/>
      <c r="BMD52" s="117"/>
      <c r="BME52" s="117"/>
      <c r="BMF52" s="117"/>
      <c r="BMG52" s="117"/>
      <c r="BMH52" s="117"/>
      <c r="BMI52" s="117"/>
      <c r="BMJ52" s="117"/>
      <c r="BMK52" s="117"/>
      <c r="BML52" s="117"/>
      <c r="BMM52" s="117"/>
      <c r="BMN52" s="117"/>
      <c r="BMO52" s="117"/>
      <c r="BMP52" s="117"/>
      <c r="BMQ52" s="117"/>
      <c r="BMR52" s="117"/>
      <c r="BMS52" s="117"/>
      <c r="BMT52" s="117"/>
      <c r="BMU52" s="117"/>
      <c r="BMV52" s="117"/>
      <c r="BMW52" s="117"/>
      <c r="BMX52" s="117"/>
      <c r="BMY52" s="117"/>
      <c r="BMZ52" s="117"/>
      <c r="BNA52" s="117"/>
      <c r="BNB52" s="117"/>
      <c r="BNC52" s="117"/>
      <c r="BND52" s="117"/>
      <c r="BNE52" s="117"/>
      <c r="BNF52" s="117"/>
      <c r="BNG52" s="117"/>
      <c r="BNH52" s="117"/>
      <c r="BNI52" s="117"/>
      <c r="BNJ52" s="117"/>
      <c r="BNK52" s="117"/>
      <c r="BNL52" s="117"/>
      <c r="BNM52" s="117"/>
      <c r="BNN52" s="117"/>
      <c r="BNO52" s="117"/>
      <c r="BNP52" s="117"/>
      <c r="BNQ52" s="117"/>
      <c r="BNR52" s="117"/>
      <c r="BNS52" s="117"/>
      <c r="BNT52" s="117"/>
      <c r="BNU52" s="117"/>
      <c r="BNV52" s="117"/>
      <c r="BNW52" s="117"/>
      <c r="BNX52" s="117"/>
      <c r="BNY52" s="117"/>
      <c r="BNZ52" s="117"/>
      <c r="BOA52" s="117"/>
      <c r="BOB52" s="117"/>
      <c r="BOC52" s="117"/>
      <c r="BOD52" s="117"/>
      <c r="BOE52" s="117"/>
      <c r="BOF52" s="117"/>
      <c r="BOG52" s="117"/>
      <c r="BOH52" s="117"/>
      <c r="BOI52" s="117"/>
      <c r="BOJ52" s="117"/>
      <c r="BOK52" s="117"/>
      <c r="BOL52" s="117"/>
      <c r="BOM52" s="117"/>
      <c r="BON52" s="117"/>
      <c r="BOO52" s="117"/>
      <c r="BOP52" s="117"/>
      <c r="BOQ52" s="117"/>
      <c r="BOR52" s="117"/>
      <c r="BOS52" s="117"/>
      <c r="BOT52" s="117"/>
      <c r="BOU52" s="117"/>
      <c r="BOV52" s="117"/>
      <c r="BOW52" s="117"/>
      <c r="BOX52" s="117"/>
      <c r="BOY52" s="117"/>
      <c r="BOZ52" s="117"/>
      <c r="BPA52" s="117"/>
      <c r="BPB52" s="117"/>
      <c r="BPC52" s="117"/>
      <c r="BPD52" s="117"/>
      <c r="BPE52" s="117"/>
      <c r="BPF52" s="117"/>
      <c r="BPG52" s="117"/>
      <c r="BPH52" s="117"/>
      <c r="BPI52" s="117"/>
      <c r="BPJ52" s="117"/>
      <c r="BPK52" s="117"/>
      <c r="BPL52" s="117"/>
      <c r="BPM52" s="117"/>
      <c r="BPN52" s="117"/>
      <c r="BPO52" s="117"/>
      <c r="BPP52" s="117"/>
      <c r="BPQ52" s="117"/>
      <c r="BPR52" s="117"/>
      <c r="BPS52" s="117"/>
      <c r="BPT52" s="117"/>
      <c r="BPU52" s="117"/>
      <c r="BPV52" s="117"/>
      <c r="BPW52" s="117"/>
      <c r="BPX52" s="117"/>
      <c r="BPY52" s="117"/>
      <c r="BPZ52" s="117"/>
      <c r="BQA52" s="117"/>
      <c r="BQB52" s="117"/>
      <c r="BQC52" s="117"/>
      <c r="BQD52" s="117"/>
      <c r="BQE52" s="117"/>
      <c r="BQF52" s="117"/>
      <c r="BQG52" s="117"/>
      <c r="BQH52" s="117"/>
      <c r="BQI52" s="117"/>
      <c r="BQJ52" s="117"/>
      <c r="BQK52" s="117"/>
      <c r="BQL52" s="117"/>
      <c r="BQM52" s="117"/>
      <c r="BQN52" s="117"/>
      <c r="BQO52" s="117"/>
      <c r="BQP52" s="117"/>
      <c r="BQQ52" s="117"/>
      <c r="BQR52" s="117"/>
      <c r="BQS52" s="117"/>
      <c r="BQT52" s="117"/>
      <c r="BQU52" s="117"/>
      <c r="BQV52" s="117"/>
      <c r="BQW52" s="117"/>
      <c r="BQX52" s="117"/>
      <c r="BQY52" s="117"/>
      <c r="BQZ52" s="117"/>
      <c r="BRA52" s="117"/>
      <c r="BRB52" s="117"/>
      <c r="BRC52" s="117"/>
      <c r="BRD52" s="117"/>
      <c r="BRE52" s="117"/>
      <c r="BRF52" s="117"/>
      <c r="BRG52" s="117"/>
      <c r="BRH52" s="117"/>
      <c r="BRI52" s="117"/>
      <c r="BRJ52" s="117"/>
      <c r="BRK52" s="117"/>
      <c r="BRL52" s="117"/>
      <c r="BRM52" s="117"/>
      <c r="BRN52" s="117"/>
      <c r="BRO52" s="117"/>
      <c r="BRP52" s="117"/>
      <c r="BRQ52" s="117"/>
      <c r="BRR52" s="117"/>
      <c r="BRS52" s="117"/>
      <c r="BRT52" s="117"/>
      <c r="BRU52" s="117"/>
      <c r="BRV52" s="117"/>
      <c r="BRW52" s="117"/>
      <c r="BRX52" s="117"/>
      <c r="BRY52" s="117"/>
      <c r="BRZ52" s="117"/>
      <c r="BSA52" s="117"/>
      <c r="BSB52" s="117"/>
      <c r="BSC52" s="117"/>
      <c r="BSD52" s="117"/>
      <c r="BSE52" s="117"/>
      <c r="BSF52" s="117"/>
      <c r="BSG52" s="117"/>
      <c r="BSH52" s="117"/>
      <c r="BSI52" s="117"/>
      <c r="BSJ52" s="117"/>
      <c r="BSK52" s="117"/>
      <c r="BSL52" s="117"/>
      <c r="BSM52" s="117"/>
      <c r="BSN52" s="117"/>
      <c r="BSO52" s="117"/>
      <c r="BSP52" s="117"/>
      <c r="BSQ52" s="117"/>
      <c r="BSR52" s="117"/>
      <c r="BSS52" s="117"/>
      <c r="BST52" s="117"/>
      <c r="BSU52" s="117"/>
      <c r="BSV52" s="117"/>
      <c r="BSW52" s="117"/>
      <c r="BSX52" s="117"/>
      <c r="BSY52" s="117"/>
      <c r="BSZ52" s="117"/>
      <c r="BTA52" s="117"/>
      <c r="BTB52" s="117"/>
      <c r="BTC52" s="117"/>
      <c r="BTD52" s="117"/>
      <c r="BTE52" s="117"/>
      <c r="BTF52" s="117"/>
      <c r="BTG52" s="117"/>
      <c r="BTH52" s="117"/>
      <c r="BTI52" s="117"/>
      <c r="BTJ52" s="117"/>
      <c r="BTK52" s="117"/>
      <c r="BTL52" s="117"/>
      <c r="BTM52" s="117"/>
      <c r="BTN52" s="117"/>
      <c r="BTO52" s="117"/>
      <c r="BTP52" s="117"/>
      <c r="BTQ52" s="117"/>
      <c r="BTR52" s="117"/>
      <c r="BTS52" s="117"/>
      <c r="BTT52" s="117"/>
      <c r="BTU52" s="117"/>
      <c r="BTV52" s="117"/>
      <c r="BTW52" s="117"/>
      <c r="BTX52" s="117"/>
      <c r="BTY52" s="117"/>
      <c r="BTZ52" s="117"/>
      <c r="BUA52" s="117"/>
      <c r="BUB52" s="117"/>
      <c r="BUC52" s="117"/>
      <c r="BUD52" s="117"/>
      <c r="BUE52" s="117"/>
      <c r="BUF52" s="117"/>
      <c r="BUG52" s="117"/>
      <c r="BUH52" s="117"/>
      <c r="BUI52" s="117"/>
      <c r="BUJ52" s="117"/>
      <c r="BUK52" s="117"/>
      <c r="BUL52" s="117"/>
      <c r="BUM52" s="117"/>
      <c r="BUN52" s="117"/>
      <c r="BUO52" s="117"/>
      <c r="BUP52" s="117"/>
      <c r="BUQ52" s="117"/>
      <c r="BUR52" s="117"/>
      <c r="BUS52" s="117"/>
      <c r="BUT52" s="117"/>
      <c r="BUU52" s="117"/>
      <c r="BUV52" s="117"/>
      <c r="BUW52" s="117"/>
      <c r="BUX52" s="117"/>
      <c r="BUY52" s="117"/>
      <c r="BUZ52" s="117"/>
      <c r="BVA52" s="117"/>
      <c r="BVB52" s="117"/>
      <c r="BVC52" s="117"/>
      <c r="BVD52" s="117"/>
      <c r="BVE52" s="117"/>
      <c r="BVF52" s="117"/>
      <c r="BVG52" s="117"/>
      <c r="BVH52" s="117"/>
      <c r="BVI52" s="117"/>
      <c r="BVJ52" s="117"/>
      <c r="BVK52" s="117"/>
      <c r="BVL52" s="117"/>
      <c r="BVM52" s="117"/>
      <c r="BVN52" s="117"/>
      <c r="BVO52" s="117"/>
      <c r="BVP52" s="117"/>
      <c r="BVQ52" s="117"/>
      <c r="BVR52" s="117"/>
      <c r="BVS52" s="117"/>
      <c r="BVT52" s="117"/>
      <c r="BVU52" s="117"/>
      <c r="BVV52" s="117"/>
      <c r="BVW52" s="117"/>
      <c r="BVX52" s="117"/>
      <c r="BVY52" s="117"/>
      <c r="BVZ52" s="117"/>
      <c r="BWA52" s="117"/>
      <c r="BWB52" s="117"/>
      <c r="BWC52" s="117"/>
      <c r="BWD52" s="117"/>
      <c r="BWE52" s="117"/>
      <c r="BWF52" s="117"/>
      <c r="BWG52" s="117"/>
      <c r="BWH52" s="117"/>
      <c r="BWI52" s="117"/>
      <c r="BWJ52" s="117"/>
      <c r="BWK52" s="117"/>
      <c r="BWL52" s="117"/>
      <c r="BWM52" s="117"/>
      <c r="BWN52" s="117"/>
      <c r="BWO52" s="117"/>
      <c r="BWP52" s="117"/>
      <c r="BWQ52" s="117"/>
      <c r="BWR52" s="117"/>
      <c r="BWS52" s="117"/>
      <c r="BWT52" s="117"/>
      <c r="BWU52" s="117"/>
      <c r="BWV52" s="117"/>
      <c r="BWW52" s="117"/>
      <c r="BWX52" s="117"/>
      <c r="BWY52" s="117"/>
      <c r="BWZ52" s="117"/>
      <c r="BXA52" s="117"/>
      <c r="BXB52" s="117"/>
      <c r="BXC52" s="117"/>
      <c r="BXD52" s="117"/>
      <c r="BXE52" s="117"/>
      <c r="BXF52" s="117"/>
      <c r="BXG52" s="117"/>
      <c r="BXH52" s="117"/>
      <c r="BXI52" s="117"/>
      <c r="BXJ52" s="117"/>
      <c r="BXK52" s="117"/>
      <c r="BXL52" s="117"/>
      <c r="BXM52" s="117"/>
      <c r="BXN52" s="117"/>
      <c r="BXO52" s="117"/>
      <c r="BXP52" s="117"/>
      <c r="BXQ52" s="117"/>
      <c r="BXR52" s="117"/>
      <c r="BXS52" s="117"/>
      <c r="BXT52" s="117"/>
      <c r="BXU52" s="117"/>
      <c r="BXV52" s="117"/>
      <c r="BXW52" s="117"/>
      <c r="BXX52" s="117"/>
      <c r="BXY52" s="117"/>
      <c r="BXZ52" s="117"/>
      <c r="BYA52" s="117"/>
      <c r="BYB52" s="117"/>
      <c r="BYC52" s="117"/>
      <c r="BYD52" s="117"/>
      <c r="BYE52" s="117"/>
      <c r="BYF52" s="117"/>
      <c r="BYG52" s="117"/>
      <c r="BYH52" s="117"/>
      <c r="BYI52" s="117"/>
      <c r="BYJ52" s="117"/>
      <c r="BYK52" s="117"/>
      <c r="BYL52" s="117"/>
      <c r="BYM52" s="117"/>
      <c r="BYN52" s="117"/>
      <c r="BYO52" s="117"/>
      <c r="BYP52" s="117"/>
      <c r="BYQ52" s="117"/>
      <c r="BYR52" s="117"/>
      <c r="BYS52" s="117"/>
      <c r="BYT52" s="117"/>
      <c r="BYU52" s="117"/>
      <c r="BYV52" s="117"/>
      <c r="BYW52" s="117"/>
      <c r="BYX52" s="117"/>
      <c r="BYY52" s="117"/>
      <c r="BYZ52" s="117"/>
      <c r="BZA52" s="117"/>
      <c r="BZB52" s="117"/>
      <c r="BZC52" s="117"/>
      <c r="BZD52" s="117"/>
      <c r="BZE52" s="117"/>
      <c r="BZF52" s="117"/>
      <c r="BZG52" s="117"/>
      <c r="BZH52" s="117"/>
      <c r="BZI52" s="117"/>
      <c r="BZJ52" s="117"/>
      <c r="BZK52" s="117"/>
      <c r="BZL52" s="117"/>
      <c r="BZM52" s="117"/>
      <c r="BZN52" s="117"/>
      <c r="BZO52" s="117"/>
      <c r="BZP52" s="117"/>
      <c r="BZQ52" s="117"/>
      <c r="BZR52" s="117"/>
      <c r="BZS52" s="117"/>
      <c r="BZT52" s="117"/>
      <c r="BZU52" s="117"/>
      <c r="BZV52" s="117"/>
      <c r="BZW52" s="117"/>
      <c r="BZX52" s="117"/>
      <c r="BZY52" s="117"/>
      <c r="BZZ52" s="117"/>
      <c r="CAA52" s="117"/>
      <c r="CAB52" s="117"/>
      <c r="CAC52" s="117"/>
      <c r="CAD52" s="117"/>
      <c r="CAE52" s="117"/>
      <c r="CAF52" s="117"/>
      <c r="CAG52" s="117"/>
      <c r="CAH52" s="117"/>
      <c r="CAI52" s="117"/>
      <c r="CAJ52" s="117"/>
      <c r="CAK52" s="117"/>
      <c r="CAL52" s="117"/>
      <c r="CAM52" s="117"/>
      <c r="CAN52" s="117"/>
      <c r="CAO52" s="117"/>
      <c r="CAP52" s="117"/>
      <c r="CAQ52" s="117"/>
      <c r="CAR52" s="117"/>
      <c r="CAS52" s="117"/>
      <c r="CAT52" s="117"/>
      <c r="CAU52" s="117"/>
      <c r="CAV52" s="117"/>
      <c r="CAW52" s="117"/>
      <c r="CAX52" s="117"/>
      <c r="CAY52" s="117"/>
      <c r="CAZ52" s="117"/>
      <c r="CBA52" s="117"/>
      <c r="CBB52" s="117"/>
      <c r="CBC52" s="117"/>
      <c r="CBD52" s="117"/>
      <c r="CBE52" s="117"/>
      <c r="CBF52" s="117"/>
      <c r="CBG52" s="117"/>
      <c r="CBH52" s="117"/>
      <c r="CBI52" s="117"/>
      <c r="CBJ52" s="117"/>
      <c r="CBK52" s="117"/>
      <c r="CBL52" s="117"/>
      <c r="CBM52" s="117"/>
      <c r="CBN52" s="117"/>
      <c r="CBO52" s="117"/>
      <c r="CBP52" s="117"/>
      <c r="CBQ52" s="117"/>
      <c r="CBR52" s="117"/>
      <c r="CBS52" s="117"/>
      <c r="CBT52" s="117"/>
      <c r="CBU52" s="117"/>
      <c r="CBV52" s="117"/>
      <c r="CBW52" s="117"/>
      <c r="CBX52" s="117"/>
      <c r="CBY52" s="117"/>
      <c r="CBZ52" s="117"/>
      <c r="CCA52" s="117"/>
      <c r="CCB52" s="117"/>
      <c r="CCC52" s="117"/>
      <c r="CCD52" s="117"/>
      <c r="CCE52" s="117"/>
      <c r="CCF52" s="117"/>
      <c r="CCG52" s="117"/>
      <c r="CCH52" s="117"/>
      <c r="CCI52" s="117"/>
      <c r="CCJ52" s="117"/>
      <c r="CCK52" s="117"/>
      <c r="CCL52" s="117"/>
      <c r="CCM52" s="117"/>
      <c r="CCN52" s="117"/>
      <c r="CCO52" s="117"/>
      <c r="CCP52" s="117"/>
      <c r="CCQ52" s="117"/>
      <c r="CCR52" s="117"/>
      <c r="CCS52" s="117"/>
      <c r="CCT52" s="117"/>
      <c r="CCU52" s="117"/>
      <c r="CCV52" s="117"/>
      <c r="CCW52" s="117"/>
      <c r="CCX52" s="117"/>
      <c r="CCY52" s="117"/>
      <c r="CCZ52" s="117"/>
      <c r="CDA52" s="117"/>
      <c r="CDB52" s="117"/>
      <c r="CDC52" s="117"/>
      <c r="CDD52" s="117"/>
      <c r="CDE52" s="117"/>
      <c r="CDF52" s="117"/>
      <c r="CDG52" s="117"/>
      <c r="CDH52" s="117"/>
      <c r="CDI52" s="117"/>
      <c r="CDJ52" s="117"/>
      <c r="CDK52" s="117"/>
      <c r="CDL52" s="117"/>
      <c r="CDM52" s="117"/>
      <c r="CDN52" s="117"/>
      <c r="CDO52" s="117"/>
      <c r="CDP52" s="117"/>
      <c r="CDQ52" s="117"/>
      <c r="CDR52" s="117"/>
      <c r="CDS52" s="117"/>
      <c r="CDT52" s="117"/>
      <c r="CDU52" s="117"/>
      <c r="CDV52" s="117"/>
      <c r="CDW52" s="117"/>
      <c r="CDX52" s="117"/>
      <c r="CDY52" s="117"/>
      <c r="CDZ52" s="117"/>
      <c r="CEA52" s="117"/>
      <c r="CEB52" s="117"/>
      <c r="CEC52" s="117"/>
      <c r="CED52" s="117"/>
      <c r="CEE52" s="117"/>
      <c r="CEF52" s="117"/>
      <c r="CEG52" s="117"/>
      <c r="CEH52" s="117"/>
      <c r="CEI52" s="117"/>
      <c r="CEJ52" s="117"/>
      <c r="CEK52" s="117"/>
      <c r="CEL52" s="117"/>
      <c r="CEM52" s="117"/>
      <c r="CEN52" s="117"/>
      <c r="CEO52" s="117"/>
      <c r="CEP52" s="117"/>
      <c r="CEQ52" s="117"/>
      <c r="CER52" s="117"/>
      <c r="CES52" s="117"/>
      <c r="CET52" s="117"/>
      <c r="CEU52" s="117"/>
      <c r="CEV52" s="117"/>
      <c r="CEW52" s="117"/>
      <c r="CEX52" s="117"/>
      <c r="CEY52" s="117"/>
      <c r="CEZ52" s="117"/>
      <c r="CFA52" s="117"/>
      <c r="CFB52" s="117"/>
      <c r="CFC52" s="117"/>
      <c r="CFD52" s="117"/>
      <c r="CFE52" s="117"/>
      <c r="CFF52" s="117"/>
      <c r="CFG52" s="117"/>
      <c r="CFH52" s="117"/>
      <c r="CFI52" s="117"/>
      <c r="CFJ52" s="117"/>
      <c r="CFK52" s="117"/>
      <c r="CFL52" s="117"/>
      <c r="CFM52" s="117"/>
      <c r="CFN52" s="117"/>
      <c r="CFO52" s="117"/>
      <c r="CFP52" s="117"/>
      <c r="CFQ52" s="117"/>
      <c r="CFR52" s="117"/>
      <c r="CFS52" s="117"/>
      <c r="CFT52" s="117"/>
      <c r="CFU52" s="117"/>
      <c r="CFV52" s="117"/>
      <c r="CFW52" s="117"/>
      <c r="CFX52" s="117"/>
      <c r="CFY52" s="117"/>
      <c r="CFZ52" s="117"/>
      <c r="CGA52" s="117"/>
      <c r="CGB52" s="117"/>
      <c r="CGC52" s="117"/>
      <c r="CGD52" s="117"/>
      <c r="CGE52" s="117"/>
      <c r="CGF52" s="117"/>
      <c r="CGG52" s="117"/>
      <c r="CGH52" s="117"/>
      <c r="CGI52" s="117"/>
      <c r="CGJ52" s="117"/>
      <c r="CGK52" s="117"/>
      <c r="CGL52" s="117"/>
      <c r="CGM52" s="117"/>
      <c r="CGN52" s="117"/>
      <c r="CGO52" s="117"/>
      <c r="CGP52" s="117"/>
      <c r="CGQ52" s="117"/>
      <c r="CGR52" s="117"/>
      <c r="CGS52" s="117"/>
      <c r="CGT52" s="117"/>
      <c r="CGU52" s="117"/>
      <c r="CGV52" s="117"/>
      <c r="CGW52" s="117"/>
      <c r="CGX52" s="117"/>
      <c r="CGY52" s="117"/>
      <c r="CGZ52" s="117"/>
      <c r="CHA52" s="117"/>
      <c r="CHB52" s="117"/>
      <c r="CHC52" s="117"/>
      <c r="CHD52" s="117"/>
      <c r="CHE52" s="117"/>
      <c r="CHF52" s="117"/>
      <c r="CHG52" s="117"/>
      <c r="CHH52" s="117"/>
      <c r="CHI52" s="117"/>
      <c r="CHJ52" s="117"/>
      <c r="CHK52" s="117"/>
      <c r="CHL52" s="117"/>
      <c r="CHM52" s="117"/>
      <c r="CHN52" s="117"/>
      <c r="CHO52" s="117"/>
      <c r="CHP52" s="117"/>
      <c r="CHQ52" s="117"/>
      <c r="CHR52" s="117"/>
      <c r="CHS52" s="117"/>
      <c r="CHT52" s="117"/>
      <c r="CHU52" s="117"/>
      <c r="CHV52" s="117"/>
      <c r="CHW52" s="117"/>
      <c r="CHX52" s="117"/>
      <c r="CHY52" s="117"/>
      <c r="CHZ52" s="117"/>
      <c r="CIA52" s="117"/>
      <c r="CIB52" s="117"/>
      <c r="CIC52" s="117"/>
      <c r="CID52" s="117"/>
      <c r="CIE52" s="117"/>
      <c r="CIF52" s="117"/>
      <c r="CIG52" s="117"/>
      <c r="CIH52" s="117"/>
      <c r="CII52" s="117"/>
      <c r="CIJ52" s="117"/>
      <c r="CIK52" s="117"/>
      <c r="CIL52" s="117"/>
      <c r="CIM52" s="117"/>
      <c r="CIN52" s="117"/>
      <c r="CIO52" s="117"/>
      <c r="CIP52" s="117"/>
      <c r="CIQ52" s="117"/>
      <c r="CIR52" s="117"/>
      <c r="CIS52" s="117"/>
      <c r="CIT52" s="117"/>
      <c r="CIU52" s="117"/>
      <c r="CIV52" s="117"/>
      <c r="CIW52" s="117"/>
      <c r="CIX52" s="117"/>
      <c r="CIY52" s="117"/>
      <c r="CIZ52" s="117"/>
      <c r="CJA52" s="117"/>
      <c r="CJB52" s="117"/>
      <c r="CJC52" s="117"/>
      <c r="CJD52" s="117"/>
      <c r="CJE52" s="117"/>
      <c r="CJF52" s="117"/>
      <c r="CJG52" s="117"/>
      <c r="CJH52" s="117"/>
      <c r="CJI52" s="117"/>
      <c r="CJJ52" s="117"/>
      <c r="CJK52" s="117"/>
      <c r="CJL52" s="117"/>
      <c r="CJM52" s="117"/>
      <c r="CJN52" s="117"/>
      <c r="CJO52" s="117"/>
      <c r="CJP52" s="117"/>
      <c r="CJQ52" s="117"/>
      <c r="CJR52" s="117"/>
      <c r="CJS52" s="117"/>
      <c r="CJT52" s="117"/>
      <c r="CJU52" s="117"/>
      <c r="CJV52" s="117"/>
      <c r="CJW52" s="117"/>
      <c r="CJX52" s="117"/>
      <c r="CJY52" s="117"/>
      <c r="CJZ52" s="117"/>
      <c r="CKA52" s="117"/>
      <c r="CKB52" s="117"/>
      <c r="CKC52" s="117"/>
      <c r="CKD52" s="117"/>
      <c r="CKE52" s="117"/>
      <c r="CKF52" s="117"/>
      <c r="CKG52" s="117"/>
      <c r="CKH52" s="117"/>
      <c r="CKI52" s="117"/>
      <c r="CKJ52" s="117"/>
      <c r="CKK52" s="117"/>
      <c r="CKL52" s="117"/>
      <c r="CKM52" s="117"/>
      <c r="CKN52" s="117"/>
      <c r="CKO52" s="117"/>
      <c r="CKP52" s="117"/>
      <c r="CKQ52" s="117"/>
      <c r="CKR52" s="117"/>
      <c r="CKS52" s="117"/>
      <c r="CKT52" s="117"/>
      <c r="CKU52" s="117"/>
      <c r="CKV52" s="117"/>
      <c r="CKW52" s="117"/>
      <c r="CKX52" s="117"/>
      <c r="CKY52" s="117"/>
      <c r="CKZ52" s="117"/>
      <c r="CLA52" s="117"/>
      <c r="CLB52" s="117"/>
      <c r="CLC52" s="117"/>
      <c r="CLD52" s="117"/>
      <c r="CLE52" s="117"/>
      <c r="CLF52" s="117"/>
      <c r="CLG52" s="117"/>
      <c r="CLH52" s="117"/>
      <c r="CLI52" s="117"/>
      <c r="CLJ52" s="117"/>
      <c r="CLK52" s="117"/>
      <c r="CLL52" s="117"/>
      <c r="CLM52" s="117"/>
      <c r="CLN52" s="117"/>
      <c r="CLO52" s="117"/>
      <c r="CLP52" s="117"/>
      <c r="CLQ52" s="117"/>
      <c r="CLR52" s="117"/>
      <c r="CLS52" s="117"/>
      <c r="CLT52" s="117"/>
      <c r="CLU52" s="117"/>
      <c r="CLV52" s="117"/>
      <c r="CLW52" s="117"/>
      <c r="CLX52" s="117"/>
      <c r="CLY52" s="117"/>
      <c r="CLZ52" s="117"/>
      <c r="CMA52" s="117"/>
      <c r="CMB52" s="117"/>
      <c r="CMC52" s="117"/>
      <c r="CMD52" s="117"/>
      <c r="CME52" s="117"/>
      <c r="CMF52" s="117"/>
      <c r="CMG52" s="117"/>
      <c r="CMH52" s="117"/>
      <c r="CMI52" s="117"/>
      <c r="CMJ52" s="117"/>
      <c r="CMK52" s="117"/>
      <c r="CML52" s="117"/>
      <c r="CMM52" s="117"/>
      <c r="CMN52" s="117"/>
      <c r="CMO52" s="117"/>
      <c r="CMP52" s="117"/>
      <c r="CMQ52" s="117"/>
      <c r="CMR52" s="117"/>
      <c r="CMS52" s="117"/>
      <c r="CMT52" s="117"/>
      <c r="CMU52" s="117"/>
      <c r="CMV52" s="117"/>
      <c r="CMW52" s="117"/>
      <c r="CMX52" s="117"/>
      <c r="CMY52" s="117"/>
      <c r="CMZ52" s="117"/>
      <c r="CNA52" s="117"/>
      <c r="CNB52" s="117"/>
      <c r="CNC52" s="117"/>
      <c r="CND52" s="117"/>
      <c r="CNE52" s="117"/>
      <c r="CNF52" s="117"/>
      <c r="CNG52" s="117"/>
      <c r="CNH52" s="117"/>
      <c r="CNI52" s="117"/>
      <c r="CNJ52" s="117"/>
      <c r="CNK52" s="117"/>
      <c r="CNL52" s="117"/>
      <c r="CNM52" s="117"/>
      <c r="CNN52" s="117"/>
      <c r="CNO52" s="117"/>
      <c r="CNP52" s="117"/>
      <c r="CNQ52" s="117"/>
      <c r="CNR52" s="117"/>
      <c r="CNS52" s="117"/>
      <c r="CNT52" s="117"/>
      <c r="CNU52" s="117"/>
      <c r="CNV52" s="117"/>
      <c r="CNW52" s="117"/>
      <c r="CNX52" s="117"/>
      <c r="CNY52" s="117"/>
      <c r="CNZ52" s="117"/>
      <c r="COA52" s="117"/>
      <c r="COB52" s="117"/>
      <c r="COC52" s="117"/>
      <c r="COD52" s="117"/>
      <c r="COE52" s="117"/>
      <c r="COF52" s="117"/>
      <c r="COG52" s="117"/>
      <c r="COH52" s="117"/>
      <c r="COI52" s="117"/>
      <c r="COJ52" s="117"/>
      <c r="COK52" s="117"/>
      <c r="COL52" s="117"/>
      <c r="COM52" s="117"/>
      <c r="CON52" s="117"/>
      <c r="COO52" s="117"/>
      <c r="COP52" s="117"/>
      <c r="COQ52" s="117"/>
      <c r="COR52" s="117"/>
      <c r="COS52" s="117"/>
      <c r="COT52" s="117"/>
      <c r="COU52" s="117"/>
      <c r="COV52" s="117"/>
      <c r="COW52" s="117"/>
      <c r="COX52" s="117"/>
      <c r="COY52" s="117"/>
      <c r="COZ52" s="117"/>
      <c r="CPA52" s="117"/>
      <c r="CPB52" s="117"/>
      <c r="CPC52" s="117"/>
      <c r="CPD52" s="117"/>
      <c r="CPE52" s="117"/>
      <c r="CPF52" s="117"/>
      <c r="CPG52" s="117"/>
      <c r="CPH52" s="117"/>
      <c r="CPI52" s="117"/>
      <c r="CPJ52" s="117"/>
      <c r="CPK52" s="117"/>
      <c r="CPL52" s="117"/>
      <c r="CPM52" s="117"/>
      <c r="CPN52" s="117"/>
      <c r="CPO52" s="117"/>
      <c r="CPP52" s="117"/>
      <c r="CPQ52" s="117"/>
      <c r="CPR52" s="117"/>
      <c r="CPS52" s="117"/>
      <c r="CPT52" s="117"/>
      <c r="CPU52" s="117"/>
      <c r="CPV52" s="117"/>
      <c r="CPW52" s="117"/>
      <c r="CPX52" s="117"/>
      <c r="CPY52" s="117"/>
      <c r="CPZ52" s="117"/>
      <c r="CQA52" s="117"/>
      <c r="CQB52" s="117"/>
      <c r="CQC52" s="117"/>
      <c r="CQD52" s="117"/>
      <c r="CQE52" s="117"/>
      <c r="CQF52" s="117"/>
      <c r="CQG52" s="117"/>
      <c r="CQH52" s="117"/>
      <c r="CQI52" s="117"/>
      <c r="CQJ52" s="117"/>
      <c r="CQK52" s="117"/>
      <c r="CQL52" s="117"/>
      <c r="CQM52" s="117"/>
      <c r="CQN52" s="117"/>
      <c r="CQO52" s="117"/>
      <c r="CQP52" s="117"/>
      <c r="CQQ52" s="117"/>
      <c r="CQR52" s="117"/>
      <c r="CQS52" s="117"/>
      <c r="CQT52" s="117"/>
      <c r="CQU52" s="117"/>
      <c r="CQV52" s="117"/>
      <c r="CQW52" s="117"/>
      <c r="CQX52" s="117"/>
      <c r="CQY52" s="117"/>
      <c r="CQZ52" s="117"/>
      <c r="CRA52" s="117"/>
      <c r="CRB52" s="117"/>
      <c r="CRC52" s="117"/>
      <c r="CRD52" s="117"/>
      <c r="CRE52" s="117"/>
      <c r="CRF52" s="117"/>
      <c r="CRG52" s="117"/>
      <c r="CRH52" s="117"/>
      <c r="CRI52" s="117"/>
      <c r="CRJ52" s="117"/>
      <c r="CRK52" s="117"/>
      <c r="CRL52" s="117"/>
      <c r="CRM52" s="117"/>
      <c r="CRN52" s="117"/>
      <c r="CRO52" s="117"/>
      <c r="CRP52" s="117"/>
      <c r="CRQ52" s="117"/>
      <c r="CRR52" s="117"/>
      <c r="CRS52" s="117"/>
      <c r="CRT52" s="117"/>
      <c r="CRU52" s="117"/>
      <c r="CRV52" s="117"/>
      <c r="CRW52" s="117"/>
      <c r="CRX52" s="117"/>
      <c r="CRY52" s="117"/>
      <c r="CRZ52" s="117"/>
      <c r="CSA52" s="117"/>
      <c r="CSB52" s="117"/>
      <c r="CSC52" s="117"/>
      <c r="CSD52" s="117"/>
      <c r="CSE52" s="117"/>
      <c r="CSF52" s="117"/>
      <c r="CSG52" s="117"/>
      <c r="CSH52" s="117"/>
      <c r="CSI52" s="117"/>
      <c r="CSJ52" s="117"/>
      <c r="CSK52" s="117"/>
      <c r="CSL52" s="117"/>
      <c r="CSM52" s="117"/>
      <c r="CSN52" s="117"/>
      <c r="CSO52" s="117"/>
      <c r="CSP52" s="117"/>
      <c r="CSQ52" s="117"/>
      <c r="CSR52" s="117"/>
      <c r="CSS52" s="117"/>
      <c r="CST52" s="117"/>
      <c r="CSU52" s="117"/>
      <c r="CSV52" s="117"/>
      <c r="CSW52" s="117"/>
      <c r="CSX52" s="117"/>
      <c r="CSY52" s="117"/>
      <c r="CSZ52" s="117"/>
      <c r="CTA52" s="117"/>
      <c r="CTB52" s="117"/>
      <c r="CTC52" s="117"/>
      <c r="CTD52" s="117"/>
      <c r="CTE52" s="117"/>
      <c r="CTF52" s="117"/>
      <c r="CTG52" s="117"/>
      <c r="CTH52" s="117"/>
      <c r="CTI52" s="117"/>
      <c r="CTJ52" s="117"/>
      <c r="CTK52" s="117"/>
      <c r="CTL52" s="117"/>
      <c r="CTM52" s="117"/>
      <c r="CTN52" s="117"/>
      <c r="CTO52" s="117"/>
      <c r="CTP52" s="117"/>
      <c r="CTQ52" s="117"/>
      <c r="CTR52" s="117"/>
      <c r="CTS52" s="117"/>
      <c r="CTT52" s="117"/>
      <c r="CTU52" s="117"/>
      <c r="CTV52" s="117"/>
      <c r="CTW52" s="117"/>
      <c r="CTX52" s="117"/>
      <c r="CTY52" s="117"/>
      <c r="CTZ52" s="117"/>
      <c r="CUA52" s="117"/>
      <c r="CUB52" s="117"/>
      <c r="CUC52" s="117"/>
      <c r="CUD52" s="117"/>
      <c r="CUE52" s="117"/>
      <c r="CUF52" s="117"/>
      <c r="CUG52" s="117"/>
      <c r="CUH52" s="117"/>
      <c r="CUI52" s="117"/>
      <c r="CUJ52" s="117"/>
      <c r="CUK52" s="117"/>
      <c r="CUL52" s="117"/>
      <c r="CUM52" s="117"/>
      <c r="CUN52" s="117"/>
      <c r="CUO52" s="117"/>
      <c r="CUP52" s="117"/>
      <c r="CUQ52" s="117"/>
      <c r="CUR52" s="117"/>
      <c r="CUS52" s="117"/>
      <c r="CUT52" s="117"/>
      <c r="CUU52" s="117"/>
      <c r="CUV52" s="117"/>
      <c r="CUW52" s="117"/>
      <c r="CUX52" s="117"/>
      <c r="CUY52" s="117"/>
      <c r="CUZ52" s="117"/>
      <c r="CVA52" s="117"/>
      <c r="CVB52" s="117"/>
      <c r="CVC52" s="117"/>
      <c r="CVD52" s="117"/>
      <c r="CVE52" s="117"/>
      <c r="CVF52" s="117"/>
      <c r="CVG52" s="117"/>
      <c r="CVH52" s="117"/>
      <c r="CVI52" s="117"/>
      <c r="CVJ52" s="117"/>
      <c r="CVK52" s="117"/>
      <c r="CVL52" s="117"/>
      <c r="CVM52" s="117"/>
      <c r="CVN52" s="117"/>
      <c r="CVO52" s="117"/>
      <c r="CVP52" s="117"/>
      <c r="CVQ52" s="117"/>
      <c r="CVR52" s="117"/>
      <c r="CVS52" s="117"/>
      <c r="CVT52" s="117"/>
      <c r="CVU52" s="117"/>
      <c r="CVV52" s="117"/>
      <c r="CVW52" s="117"/>
      <c r="CVX52" s="117"/>
      <c r="CVY52" s="117"/>
      <c r="CVZ52" s="117"/>
      <c r="CWA52" s="117"/>
      <c r="CWB52" s="117"/>
      <c r="CWC52" s="117"/>
      <c r="CWD52" s="117"/>
      <c r="CWE52" s="117"/>
      <c r="CWF52" s="117"/>
      <c r="CWG52" s="117"/>
      <c r="CWH52" s="117"/>
      <c r="CWI52" s="117"/>
      <c r="CWJ52" s="117"/>
      <c r="CWK52" s="117"/>
      <c r="CWL52" s="117"/>
      <c r="CWM52" s="117"/>
      <c r="CWN52" s="117"/>
      <c r="CWO52" s="117"/>
      <c r="CWP52" s="117"/>
      <c r="CWQ52" s="117"/>
      <c r="CWR52" s="117"/>
      <c r="CWS52" s="117"/>
      <c r="CWT52" s="117"/>
      <c r="CWU52" s="117"/>
      <c r="CWV52" s="117"/>
      <c r="CWW52" s="117"/>
      <c r="CWX52" s="117"/>
      <c r="CWY52" s="117"/>
      <c r="CWZ52" s="117"/>
      <c r="CXA52" s="117"/>
      <c r="CXB52" s="117"/>
      <c r="CXC52" s="117"/>
      <c r="CXD52" s="117"/>
      <c r="CXE52" s="117"/>
      <c r="CXF52" s="117"/>
      <c r="CXG52" s="117"/>
      <c r="CXH52" s="117"/>
      <c r="CXI52" s="117"/>
      <c r="CXJ52" s="117"/>
      <c r="CXK52" s="117"/>
      <c r="CXL52" s="117"/>
      <c r="CXM52" s="117"/>
      <c r="CXN52" s="117"/>
      <c r="CXO52" s="117"/>
      <c r="CXP52" s="117"/>
      <c r="CXQ52" s="117"/>
      <c r="CXR52" s="117"/>
      <c r="CXS52" s="117"/>
      <c r="CXT52" s="117"/>
      <c r="CXU52" s="117"/>
      <c r="CXV52" s="117"/>
      <c r="CXW52" s="117"/>
      <c r="CXX52" s="117"/>
      <c r="CXY52" s="117"/>
      <c r="CXZ52" s="117"/>
      <c r="CYA52" s="117"/>
      <c r="CYB52" s="117"/>
      <c r="CYC52" s="117"/>
      <c r="CYD52" s="117"/>
      <c r="CYE52" s="117"/>
      <c r="CYF52" s="117"/>
      <c r="CYG52" s="117"/>
      <c r="CYH52" s="117"/>
      <c r="CYI52" s="117"/>
      <c r="CYJ52" s="117"/>
      <c r="CYK52" s="117"/>
      <c r="CYL52" s="117"/>
      <c r="CYM52" s="117"/>
      <c r="CYN52" s="117"/>
      <c r="CYO52" s="117"/>
      <c r="CYP52" s="117"/>
      <c r="CYQ52" s="117"/>
      <c r="CYR52" s="117"/>
      <c r="CYS52" s="117"/>
      <c r="CYT52" s="117"/>
      <c r="CYU52" s="117"/>
      <c r="CYV52" s="117"/>
      <c r="CYW52" s="117"/>
      <c r="CYX52" s="117"/>
      <c r="CYY52" s="117"/>
      <c r="CYZ52" s="117"/>
      <c r="CZA52" s="117"/>
      <c r="CZB52" s="117"/>
      <c r="CZC52" s="117"/>
      <c r="CZD52" s="117"/>
      <c r="CZE52" s="117"/>
      <c r="CZF52" s="117"/>
      <c r="CZG52" s="117"/>
      <c r="CZH52" s="117"/>
      <c r="CZI52" s="117"/>
      <c r="CZJ52" s="117"/>
      <c r="CZK52" s="117"/>
      <c r="CZL52" s="117"/>
      <c r="CZM52" s="117"/>
      <c r="CZN52" s="117"/>
      <c r="CZO52" s="117"/>
      <c r="CZP52" s="117"/>
      <c r="CZQ52" s="117"/>
      <c r="CZR52" s="117"/>
      <c r="CZS52" s="117"/>
      <c r="CZT52" s="117"/>
      <c r="CZU52" s="117"/>
      <c r="CZV52" s="117"/>
      <c r="CZW52" s="117"/>
      <c r="CZX52" s="117"/>
      <c r="CZY52" s="117"/>
      <c r="CZZ52" s="117"/>
      <c r="DAA52" s="117"/>
      <c r="DAB52" s="117"/>
      <c r="DAC52" s="117"/>
      <c r="DAD52" s="117"/>
      <c r="DAE52" s="117"/>
      <c r="DAF52" s="117"/>
      <c r="DAG52" s="117"/>
      <c r="DAH52" s="117"/>
      <c r="DAI52" s="117"/>
      <c r="DAJ52" s="117"/>
      <c r="DAK52" s="117"/>
      <c r="DAL52" s="117"/>
      <c r="DAM52" s="117"/>
      <c r="DAN52" s="117"/>
      <c r="DAO52" s="117"/>
      <c r="DAP52" s="117"/>
      <c r="DAQ52" s="117"/>
      <c r="DAR52" s="117"/>
      <c r="DAS52" s="117"/>
      <c r="DAT52" s="117"/>
      <c r="DAU52" s="117"/>
      <c r="DAV52" s="117"/>
      <c r="DAW52" s="117"/>
      <c r="DAX52" s="117"/>
      <c r="DAY52" s="117"/>
      <c r="DAZ52" s="117"/>
      <c r="DBA52" s="117"/>
      <c r="DBB52" s="117"/>
      <c r="DBC52" s="117"/>
      <c r="DBD52" s="117"/>
      <c r="DBE52" s="117"/>
      <c r="DBF52" s="117"/>
      <c r="DBG52" s="117"/>
      <c r="DBH52" s="117"/>
      <c r="DBI52" s="117"/>
      <c r="DBJ52" s="117"/>
      <c r="DBK52" s="117"/>
      <c r="DBL52" s="117"/>
      <c r="DBM52" s="117"/>
      <c r="DBN52" s="117"/>
      <c r="DBO52" s="117"/>
      <c r="DBP52" s="117"/>
      <c r="DBQ52" s="117"/>
      <c r="DBR52" s="117"/>
      <c r="DBS52" s="117"/>
      <c r="DBT52" s="117"/>
      <c r="DBU52" s="117"/>
      <c r="DBV52" s="117"/>
      <c r="DBW52" s="117"/>
      <c r="DBX52" s="117"/>
      <c r="DBY52" s="117"/>
      <c r="DBZ52" s="117"/>
      <c r="DCA52" s="117"/>
      <c r="DCB52" s="117"/>
      <c r="DCC52" s="117"/>
      <c r="DCD52" s="117"/>
      <c r="DCE52" s="117"/>
      <c r="DCF52" s="117"/>
      <c r="DCG52" s="117"/>
      <c r="DCH52" s="117"/>
      <c r="DCI52" s="117"/>
      <c r="DCJ52" s="117"/>
      <c r="DCK52" s="117"/>
      <c r="DCL52" s="117"/>
      <c r="DCM52" s="117"/>
      <c r="DCN52" s="117"/>
      <c r="DCO52" s="117"/>
      <c r="DCP52" s="117"/>
      <c r="DCQ52" s="117"/>
      <c r="DCR52" s="117"/>
      <c r="DCS52" s="117"/>
      <c r="DCT52" s="117"/>
      <c r="DCU52" s="117"/>
      <c r="DCV52" s="117"/>
      <c r="DCW52" s="117"/>
      <c r="DCX52" s="117"/>
      <c r="DCY52" s="117"/>
      <c r="DCZ52" s="117"/>
      <c r="DDA52" s="117"/>
      <c r="DDB52" s="117"/>
      <c r="DDC52" s="117"/>
      <c r="DDD52" s="117"/>
      <c r="DDE52" s="117"/>
      <c r="DDF52" s="117"/>
      <c r="DDG52" s="117"/>
      <c r="DDH52" s="117"/>
      <c r="DDI52" s="117"/>
      <c r="DDJ52" s="117"/>
      <c r="DDK52" s="117"/>
      <c r="DDL52" s="117"/>
      <c r="DDM52" s="117"/>
      <c r="DDN52" s="117"/>
      <c r="DDO52" s="117"/>
      <c r="DDP52" s="117"/>
      <c r="DDQ52" s="117"/>
      <c r="DDR52" s="117"/>
      <c r="DDS52" s="117"/>
      <c r="DDT52" s="117"/>
      <c r="DDU52" s="117"/>
      <c r="DDV52" s="117"/>
      <c r="DDW52" s="117"/>
      <c r="DDX52" s="117"/>
      <c r="DDY52" s="117"/>
      <c r="DDZ52" s="117"/>
      <c r="DEA52" s="117"/>
      <c r="DEB52" s="117"/>
      <c r="DEC52" s="117"/>
      <c r="DED52" s="117"/>
      <c r="DEE52" s="117"/>
      <c r="DEF52" s="117"/>
      <c r="DEG52" s="117"/>
      <c r="DEH52" s="117"/>
      <c r="DEI52" s="117"/>
      <c r="DEJ52" s="117"/>
      <c r="DEK52" s="117"/>
      <c r="DEL52" s="117"/>
      <c r="DEM52" s="117"/>
      <c r="DEN52" s="117"/>
      <c r="DEO52" s="117"/>
      <c r="DEP52" s="117"/>
      <c r="DEQ52" s="117"/>
      <c r="DER52" s="117"/>
      <c r="DES52" s="117"/>
      <c r="DET52" s="117"/>
      <c r="DEU52" s="117"/>
      <c r="DEV52" s="117"/>
      <c r="DEW52" s="117"/>
      <c r="DEX52" s="117"/>
      <c r="DEY52" s="117"/>
      <c r="DEZ52" s="117"/>
      <c r="DFA52" s="117"/>
      <c r="DFB52" s="117"/>
      <c r="DFC52" s="117"/>
      <c r="DFD52" s="117"/>
      <c r="DFE52" s="117"/>
      <c r="DFF52" s="117"/>
      <c r="DFG52" s="117"/>
      <c r="DFH52" s="117"/>
      <c r="DFI52" s="117"/>
      <c r="DFJ52" s="117"/>
      <c r="DFK52" s="117"/>
      <c r="DFL52" s="117"/>
      <c r="DFM52" s="117"/>
      <c r="DFN52" s="117"/>
      <c r="DFO52" s="117"/>
      <c r="DFP52" s="117"/>
      <c r="DFQ52" s="117"/>
      <c r="DFR52" s="117"/>
      <c r="DFS52" s="117"/>
      <c r="DFT52" s="117"/>
      <c r="DFU52" s="117"/>
      <c r="DFV52" s="117"/>
      <c r="DFW52" s="117"/>
      <c r="DFX52" s="117"/>
      <c r="DFY52" s="117"/>
      <c r="DFZ52" s="117"/>
      <c r="DGA52" s="117"/>
      <c r="DGB52" s="117"/>
      <c r="DGC52" s="117"/>
      <c r="DGD52" s="117"/>
      <c r="DGE52" s="117"/>
      <c r="DGF52" s="117"/>
      <c r="DGG52" s="117"/>
      <c r="DGH52" s="117"/>
      <c r="DGI52" s="117"/>
      <c r="DGJ52" s="117"/>
      <c r="DGK52" s="117"/>
      <c r="DGL52" s="117"/>
      <c r="DGM52" s="117"/>
      <c r="DGN52" s="117"/>
      <c r="DGO52" s="117"/>
      <c r="DGP52" s="117"/>
      <c r="DGQ52" s="117"/>
      <c r="DGR52" s="117"/>
      <c r="DGS52" s="117"/>
      <c r="DGT52" s="117"/>
      <c r="DGU52" s="117"/>
      <c r="DGV52" s="117"/>
      <c r="DGW52" s="117"/>
      <c r="DGX52" s="117"/>
      <c r="DGY52" s="117"/>
      <c r="DGZ52" s="117"/>
      <c r="DHA52" s="117"/>
      <c r="DHB52" s="117"/>
      <c r="DHC52" s="117"/>
      <c r="DHD52" s="117"/>
      <c r="DHE52" s="117"/>
      <c r="DHF52" s="117"/>
      <c r="DHG52" s="117"/>
      <c r="DHH52" s="117"/>
      <c r="DHI52" s="117"/>
      <c r="DHJ52" s="117"/>
      <c r="DHK52" s="117"/>
      <c r="DHL52" s="117"/>
      <c r="DHM52" s="117"/>
      <c r="DHN52" s="117"/>
      <c r="DHO52" s="117"/>
      <c r="DHP52" s="117"/>
      <c r="DHQ52" s="117"/>
      <c r="DHR52" s="117"/>
      <c r="DHS52" s="117"/>
      <c r="DHT52" s="117"/>
      <c r="DHU52" s="117"/>
      <c r="DHV52" s="117"/>
      <c r="DHW52" s="117"/>
      <c r="DHX52" s="117"/>
      <c r="DHY52" s="117"/>
      <c r="DHZ52" s="117"/>
      <c r="DIA52" s="117"/>
      <c r="DIB52" s="117"/>
      <c r="DIC52" s="117"/>
      <c r="DID52" s="117"/>
      <c r="DIE52" s="117"/>
      <c r="DIF52" s="117"/>
      <c r="DIG52" s="117"/>
      <c r="DIH52" s="117"/>
      <c r="DII52" s="117"/>
      <c r="DIJ52" s="117"/>
      <c r="DIK52" s="117"/>
      <c r="DIL52" s="117"/>
      <c r="DIM52" s="117"/>
      <c r="DIN52" s="117"/>
      <c r="DIO52" s="117"/>
      <c r="DIP52" s="117"/>
      <c r="DIQ52" s="117"/>
      <c r="DIR52" s="117"/>
      <c r="DIS52" s="117"/>
      <c r="DIT52" s="117"/>
      <c r="DIU52" s="117"/>
      <c r="DIV52" s="117"/>
      <c r="DIW52" s="117"/>
      <c r="DIX52" s="117"/>
      <c r="DIY52" s="117"/>
      <c r="DIZ52" s="117"/>
      <c r="DJA52" s="117"/>
      <c r="DJB52" s="117"/>
      <c r="DJC52" s="117"/>
      <c r="DJD52" s="117"/>
      <c r="DJE52" s="117"/>
      <c r="DJF52" s="117"/>
      <c r="DJG52" s="117"/>
      <c r="DJH52" s="117"/>
      <c r="DJI52" s="117"/>
      <c r="DJJ52" s="117"/>
      <c r="DJK52" s="117"/>
      <c r="DJL52" s="117"/>
      <c r="DJM52" s="117"/>
      <c r="DJN52" s="117"/>
      <c r="DJO52" s="117"/>
      <c r="DJP52" s="117"/>
      <c r="DJQ52" s="117"/>
      <c r="DJR52" s="117"/>
      <c r="DJS52" s="117"/>
      <c r="DJT52" s="117"/>
      <c r="DJU52" s="117"/>
      <c r="DJV52" s="117"/>
      <c r="DJW52" s="117"/>
      <c r="DJX52" s="117"/>
      <c r="DJY52" s="117"/>
      <c r="DJZ52" s="117"/>
      <c r="DKA52" s="117"/>
      <c r="DKB52" s="117"/>
      <c r="DKC52" s="117"/>
      <c r="DKD52" s="117"/>
      <c r="DKE52" s="117"/>
      <c r="DKF52" s="117"/>
      <c r="DKG52" s="117"/>
      <c r="DKH52" s="117"/>
      <c r="DKI52" s="117"/>
      <c r="DKJ52" s="117"/>
      <c r="DKK52" s="117"/>
      <c r="DKL52" s="117"/>
      <c r="DKM52" s="117"/>
      <c r="DKN52" s="117"/>
      <c r="DKO52" s="117"/>
      <c r="DKP52" s="117"/>
      <c r="DKQ52" s="117"/>
      <c r="DKR52" s="117"/>
      <c r="DKS52" s="117"/>
      <c r="DKT52" s="117"/>
      <c r="DKU52" s="117"/>
      <c r="DKV52" s="117"/>
      <c r="DKW52" s="117"/>
      <c r="DKX52" s="117"/>
      <c r="DKY52" s="117"/>
      <c r="DKZ52" s="117"/>
      <c r="DLA52" s="117"/>
      <c r="DLB52" s="117"/>
      <c r="DLC52" s="117"/>
      <c r="DLD52" s="117"/>
      <c r="DLE52" s="117"/>
      <c r="DLF52" s="117"/>
      <c r="DLG52" s="117"/>
      <c r="DLH52" s="117"/>
      <c r="DLI52" s="117"/>
      <c r="DLJ52" s="117"/>
      <c r="DLK52" s="117"/>
      <c r="DLL52" s="117"/>
      <c r="DLM52" s="117"/>
      <c r="DLN52" s="117"/>
      <c r="DLO52" s="117"/>
      <c r="DLP52" s="117"/>
      <c r="DLQ52" s="117"/>
      <c r="DLR52" s="117"/>
      <c r="DLS52" s="117"/>
      <c r="DLT52" s="117"/>
      <c r="DLU52" s="117"/>
      <c r="DLV52" s="117"/>
      <c r="DLW52" s="117"/>
      <c r="DLX52" s="117"/>
      <c r="DLY52" s="117"/>
      <c r="DLZ52" s="117"/>
      <c r="DMA52" s="117"/>
      <c r="DMB52" s="117"/>
      <c r="DMC52" s="117"/>
      <c r="DMD52" s="117"/>
      <c r="DME52" s="117"/>
      <c r="DMF52" s="117"/>
      <c r="DMG52" s="117"/>
      <c r="DMH52" s="117"/>
      <c r="DMI52" s="117"/>
      <c r="DMJ52" s="117"/>
      <c r="DMK52" s="117"/>
      <c r="DML52" s="117"/>
      <c r="DMM52" s="117"/>
      <c r="DMN52" s="117"/>
      <c r="DMO52" s="117"/>
      <c r="DMP52" s="117"/>
      <c r="DMQ52" s="117"/>
      <c r="DMR52" s="117"/>
      <c r="DMS52" s="117"/>
      <c r="DMT52" s="117"/>
      <c r="DMU52" s="117"/>
      <c r="DMV52" s="117"/>
      <c r="DMW52" s="117"/>
      <c r="DMX52" s="117"/>
      <c r="DMY52" s="117"/>
      <c r="DMZ52" s="117"/>
      <c r="DNA52" s="117"/>
      <c r="DNB52" s="117"/>
      <c r="DNC52" s="117"/>
      <c r="DND52" s="117"/>
      <c r="DNE52" s="117"/>
      <c r="DNF52" s="117"/>
      <c r="DNG52" s="117"/>
      <c r="DNH52" s="117"/>
      <c r="DNI52" s="117"/>
      <c r="DNJ52" s="117"/>
      <c r="DNK52" s="117"/>
      <c r="DNL52" s="117"/>
      <c r="DNM52" s="117"/>
      <c r="DNN52" s="117"/>
      <c r="DNO52" s="117"/>
      <c r="DNP52" s="117"/>
      <c r="DNQ52" s="117"/>
      <c r="DNR52" s="117"/>
      <c r="DNS52" s="117"/>
      <c r="DNT52" s="117"/>
      <c r="DNU52" s="117"/>
      <c r="DNV52" s="117"/>
      <c r="DNW52" s="117"/>
      <c r="DNX52" s="117"/>
      <c r="DNY52" s="117"/>
      <c r="DNZ52" s="117"/>
      <c r="DOA52" s="117"/>
      <c r="DOB52" s="117"/>
      <c r="DOC52" s="117"/>
      <c r="DOD52" s="117"/>
      <c r="DOE52" s="117"/>
      <c r="DOF52" s="117"/>
      <c r="DOG52" s="117"/>
      <c r="DOH52" s="117"/>
      <c r="DOI52" s="117"/>
      <c r="DOJ52" s="117"/>
      <c r="DOK52" s="117"/>
      <c r="DOL52" s="117"/>
      <c r="DOM52" s="117"/>
      <c r="DON52" s="117"/>
      <c r="DOO52" s="117"/>
      <c r="DOP52" s="117"/>
      <c r="DOQ52" s="117"/>
      <c r="DOR52" s="117"/>
      <c r="DOS52" s="117"/>
      <c r="DOT52" s="117"/>
      <c r="DOU52" s="117"/>
      <c r="DOV52" s="117"/>
      <c r="DOW52" s="117"/>
      <c r="DOX52" s="117"/>
      <c r="DOY52" s="117"/>
      <c r="DOZ52" s="117"/>
      <c r="DPA52" s="117"/>
      <c r="DPB52" s="117"/>
      <c r="DPC52" s="117"/>
      <c r="DPD52" s="117"/>
      <c r="DPE52" s="117"/>
      <c r="DPF52" s="117"/>
      <c r="DPG52" s="117"/>
      <c r="DPH52" s="117"/>
      <c r="DPI52" s="117"/>
      <c r="DPJ52" s="117"/>
      <c r="DPK52" s="117"/>
      <c r="DPL52" s="117"/>
      <c r="DPM52" s="117"/>
      <c r="DPN52" s="117"/>
      <c r="DPO52" s="117"/>
      <c r="DPP52" s="117"/>
      <c r="DPQ52" s="117"/>
      <c r="DPR52" s="117"/>
      <c r="DPS52" s="117"/>
      <c r="DPT52" s="117"/>
      <c r="DPU52" s="117"/>
      <c r="DPV52" s="117"/>
      <c r="DPW52" s="117"/>
      <c r="DPX52" s="117"/>
      <c r="DPY52" s="117"/>
      <c r="DPZ52" s="117"/>
      <c r="DQA52" s="117"/>
      <c r="DQB52" s="117"/>
      <c r="DQC52" s="117"/>
      <c r="DQD52" s="117"/>
      <c r="DQE52" s="117"/>
      <c r="DQF52" s="117"/>
      <c r="DQG52" s="117"/>
      <c r="DQH52" s="117"/>
      <c r="DQI52" s="117"/>
      <c r="DQJ52" s="117"/>
      <c r="DQK52" s="117"/>
      <c r="DQL52" s="117"/>
      <c r="DQM52" s="117"/>
      <c r="DQN52" s="117"/>
      <c r="DQO52" s="117"/>
      <c r="DQP52" s="117"/>
      <c r="DQQ52" s="117"/>
      <c r="DQR52" s="117"/>
      <c r="DQS52" s="117"/>
      <c r="DQT52" s="117"/>
      <c r="DQU52" s="117"/>
      <c r="DQV52" s="117"/>
      <c r="DQW52" s="117"/>
      <c r="DQX52" s="117"/>
      <c r="DQY52" s="117"/>
      <c r="DQZ52" s="117"/>
      <c r="DRA52" s="117"/>
      <c r="DRB52" s="117"/>
      <c r="DRC52" s="117"/>
      <c r="DRD52" s="117"/>
      <c r="DRE52" s="117"/>
      <c r="DRF52" s="117"/>
      <c r="DRG52" s="117"/>
      <c r="DRH52" s="117"/>
      <c r="DRI52" s="117"/>
      <c r="DRJ52" s="117"/>
      <c r="DRK52" s="117"/>
      <c r="DRL52" s="117"/>
      <c r="DRM52" s="117"/>
      <c r="DRN52" s="117"/>
      <c r="DRO52" s="117"/>
      <c r="DRP52" s="117"/>
      <c r="DRQ52" s="117"/>
      <c r="DRR52" s="117"/>
      <c r="DRS52" s="117"/>
      <c r="DRT52" s="117"/>
      <c r="DRU52" s="117"/>
      <c r="DRV52" s="117"/>
      <c r="DRW52" s="117"/>
      <c r="DRX52" s="117"/>
      <c r="DRY52" s="117"/>
      <c r="DRZ52" s="117"/>
      <c r="DSA52" s="117"/>
      <c r="DSB52" s="117"/>
      <c r="DSC52" s="117"/>
      <c r="DSD52" s="117"/>
      <c r="DSE52" s="117"/>
      <c r="DSF52" s="117"/>
      <c r="DSG52" s="117"/>
      <c r="DSH52" s="117"/>
      <c r="DSI52" s="117"/>
      <c r="DSJ52" s="117"/>
      <c r="DSK52" s="117"/>
      <c r="DSL52" s="117"/>
      <c r="DSM52" s="117"/>
      <c r="DSN52" s="117"/>
      <c r="DSO52" s="117"/>
      <c r="DSP52" s="117"/>
      <c r="DSQ52" s="117"/>
      <c r="DSR52" s="117"/>
      <c r="DSS52" s="117"/>
      <c r="DST52" s="117"/>
      <c r="DSU52" s="117"/>
      <c r="DSV52" s="117"/>
      <c r="DSW52" s="117"/>
      <c r="DSX52" s="117"/>
      <c r="DSY52" s="117"/>
      <c r="DSZ52" s="117"/>
      <c r="DTA52" s="117"/>
      <c r="DTB52" s="117"/>
      <c r="DTC52" s="117"/>
      <c r="DTD52" s="117"/>
      <c r="DTE52" s="117"/>
      <c r="DTF52" s="117"/>
      <c r="DTG52" s="117"/>
      <c r="DTH52" s="117"/>
      <c r="DTI52" s="117"/>
      <c r="DTJ52" s="117"/>
      <c r="DTK52" s="117"/>
      <c r="DTL52" s="117"/>
      <c r="DTM52" s="117"/>
      <c r="DTN52" s="117"/>
      <c r="DTO52" s="117"/>
      <c r="DTP52" s="117"/>
      <c r="DTQ52" s="117"/>
      <c r="DTR52" s="117"/>
      <c r="DTS52" s="117"/>
      <c r="DTT52" s="117"/>
      <c r="DTU52" s="117"/>
      <c r="DTV52" s="117"/>
      <c r="DTW52" s="117"/>
      <c r="DTX52" s="117"/>
      <c r="DTY52" s="117"/>
      <c r="DTZ52" s="117"/>
      <c r="DUA52" s="117"/>
      <c r="DUB52" s="117"/>
      <c r="DUC52" s="117"/>
      <c r="DUD52" s="117"/>
      <c r="DUE52" s="117"/>
      <c r="DUF52" s="117"/>
      <c r="DUG52" s="117"/>
      <c r="DUH52" s="117"/>
      <c r="DUI52" s="117"/>
      <c r="DUJ52" s="117"/>
      <c r="DUK52" s="117"/>
      <c r="DUL52" s="117"/>
      <c r="DUM52" s="117"/>
      <c r="DUN52" s="117"/>
      <c r="DUO52" s="117"/>
      <c r="DUP52" s="117"/>
      <c r="DUQ52" s="117"/>
      <c r="DUR52" s="117"/>
      <c r="DUS52" s="117"/>
      <c r="DUT52" s="117"/>
      <c r="DUU52" s="117"/>
      <c r="DUV52" s="117"/>
      <c r="DUW52" s="117"/>
      <c r="DUX52" s="117"/>
      <c r="DUY52" s="117"/>
      <c r="DUZ52" s="117"/>
      <c r="DVA52" s="117"/>
      <c r="DVB52" s="117"/>
      <c r="DVC52" s="117"/>
      <c r="DVD52" s="117"/>
      <c r="DVE52" s="117"/>
      <c r="DVF52" s="117"/>
      <c r="DVG52" s="117"/>
      <c r="DVH52" s="117"/>
      <c r="DVI52" s="117"/>
      <c r="DVJ52" s="117"/>
      <c r="DVK52" s="117"/>
      <c r="DVL52" s="117"/>
      <c r="DVM52" s="117"/>
      <c r="DVN52" s="117"/>
      <c r="DVO52" s="117"/>
      <c r="DVP52" s="117"/>
      <c r="DVQ52" s="117"/>
      <c r="DVR52" s="117"/>
      <c r="DVS52" s="117"/>
      <c r="DVT52" s="117"/>
      <c r="DVU52" s="117"/>
      <c r="DVV52" s="117"/>
      <c r="DVW52" s="117"/>
      <c r="DVX52" s="117"/>
      <c r="DVY52" s="117"/>
      <c r="DVZ52" s="117"/>
      <c r="DWA52" s="117"/>
      <c r="DWB52" s="117"/>
      <c r="DWC52" s="117"/>
      <c r="DWD52" s="117"/>
      <c r="DWE52" s="117"/>
      <c r="DWF52" s="117"/>
      <c r="DWG52" s="117"/>
      <c r="DWH52" s="117"/>
      <c r="DWI52" s="117"/>
      <c r="DWJ52" s="117"/>
      <c r="DWK52" s="117"/>
      <c r="DWL52" s="117"/>
      <c r="DWM52" s="117"/>
      <c r="DWN52" s="117"/>
      <c r="DWO52" s="117"/>
      <c r="DWP52" s="117"/>
      <c r="DWQ52" s="117"/>
      <c r="DWR52" s="117"/>
      <c r="DWS52" s="117"/>
      <c r="DWT52" s="117"/>
      <c r="DWU52" s="117"/>
      <c r="DWV52" s="117"/>
      <c r="DWW52" s="117"/>
      <c r="DWX52" s="117"/>
      <c r="DWY52" s="117"/>
      <c r="DWZ52" s="117"/>
      <c r="DXA52" s="117"/>
      <c r="DXB52" s="117"/>
      <c r="DXC52" s="117"/>
      <c r="DXD52" s="117"/>
      <c r="DXE52" s="117"/>
      <c r="DXF52" s="117"/>
      <c r="DXG52" s="117"/>
      <c r="DXH52" s="117"/>
      <c r="DXI52" s="117"/>
      <c r="DXJ52" s="117"/>
      <c r="DXK52" s="117"/>
      <c r="DXL52" s="117"/>
      <c r="DXM52" s="117"/>
      <c r="DXN52" s="117"/>
      <c r="DXO52" s="117"/>
      <c r="DXP52" s="117"/>
      <c r="DXQ52" s="117"/>
      <c r="DXR52" s="117"/>
      <c r="DXS52" s="117"/>
      <c r="DXT52" s="117"/>
      <c r="DXU52" s="117"/>
      <c r="DXV52" s="117"/>
      <c r="DXW52" s="117"/>
      <c r="DXX52" s="117"/>
      <c r="DXY52" s="117"/>
      <c r="DXZ52" s="117"/>
      <c r="DYA52" s="117"/>
      <c r="DYB52" s="117"/>
      <c r="DYC52" s="117"/>
      <c r="DYD52" s="117"/>
      <c r="DYE52" s="117"/>
      <c r="DYF52" s="117"/>
      <c r="DYG52" s="117"/>
      <c r="DYH52" s="117"/>
      <c r="DYI52" s="117"/>
      <c r="DYJ52" s="117"/>
      <c r="DYK52" s="117"/>
      <c r="DYL52" s="117"/>
      <c r="DYM52" s="117"/>
      <c r="DYN52" s="117"/>
      <c r="DYO52" s="117"/>
      <c r="DYP52" s="117"/>
      <c r="DYQ52" s="117"/>
      <c r="DYR52" s="117"/>
      <c r="DYS52" s="117"/>
      <c r="DYT52" s="117"/>
      <c r="DYU52" s="117"/>
      <c r="DYV52" s="117"/>
      <c r="DYW52" s="117"/>
      <c r="DYX52" s="117"/>
      <c r="DYY52" s="117"/>
      <c r="DYZ52" s="117"/>
      <c r="DZA52" s="117"/>
      <c r="DZB52" s="117"/>
      <c r="DZC52" s="117"/>
      <c r="DZD52" s="117"/>
      <c r="DZE52" s="117"/>
      <c r="DZF52" s="117"/>
      <c r="DZG52" s="117"/>
      <c r="DZH52" s="117"/>
      <c r="DZI52" s="117"/>
      <c r="DZJ52" s="117"/>
      <c r="DZK52" s="117"/>
      <c r="DZL52" s="117"/>
      <c r="DZM52" s="117"/>
      <c r="DZN52" s="117"/>
      <c r="DZO52" s="117"/>
      <c r="DZP52" s="117"/>
      <c r="DZQ52" s="117"/>
      <c r="DZR52" s="117"/>
      <c r="DZS52" s="117"/>
      <c r="DZT52" s="117"/>
      <c r="DZU52" s="117"/>
      <c r="DZV52" s="117"/>
      <c r="DZW52" s="117"/>
      <c r="DZX52" s="117"/>
      <c r="DZY52" s="117"/>
      <c r="DZZ52" s="117"/>
      <c r="EAA52" s="117"/>
      <c r="EAB52" s="117"/>
      <c r="EAC52" s="117"/>
      <c r="EAD52" s="117"/>
      <c r="EAE52" s="117"/>
      <c r="EAF52" s="117"/>
      <c r="EAG52" s="117"/>
      <c r="EAH52" s="117"/>
      <c r="EAI52" s="117"/>
      <c r="EAJ52" s="117"/>
      <c r="EAK52" s="117"/>
      <c r="EAL52" s="117"/>
      <c r="EAM52" s="117"/>
      <c r="EAN52" s="117"/>
      <c r="EAO52" s="117"/>
      <c r="EAP52" s="117"/>
      <c r="EAQ52" s="117"/>
      <c r="EAR52" s="117"/>
      <c r="EAS52" s="117"/>
      <c r="EAT52" s="117"/>
      <c r="EAU52" s="117"/>
      <c r="EAV52" s="117"/>
      <c r="EAW52" s="117"/>
      <c r="EAX52" s="117"/>
      <c r="EAY52" s="117"/>
      <c r="EAZ52" s="117"/>
      <c r="EBA52" s="117"/>
      <c r="EBB52" s="117"/>
      <c r="EBC52" s="117"/>
      <c r="EBD52" s="117"/>
      <c r="EBE52" s="117"/>
      <c r="EBF52" s="117"/>
      <c r="EBG52" s="117"/>
      <c r="EBH52" s="117"/>
      <c r="EBI52" s="117"/>
      <c r="EBJ52" s="117"/>
      <c r="EBK52" s="117"/>
      <c r="EBL52" s="117"/>
      <c r="EBM52" s="117"/>
      <c r="EBN52" s="117"/>
      <c r="EBO52" s="117"/>
      <c r="EBP52" s="117"/>
      <c r="EBQ52" s="117"/>
      <c r="EBR52" s="117"/>
      <c r="EBS52" s="117"/>
      <c r="EBT52" s="117"/>
      <c r="EBU52" s="117"/>
      <c r="EBV52" s="117"/>
      <c r="EBW52" s="117"/>
      <c r="EBX52" s="117"/>
      <c r="EBY52" s="117"/>
      <c r="EBZ52" s="117"/>
      <c r="ECA52" s="117"/>
      <c r="ECB52" s="117"/>
      <c r="ECC52" s="117"/>
      <c r="ECD52" s="117"/>
      <c r="ECE52" s="117"/>
      <c r="ECF52" s="117"/>
      <c r="ECG52" s="117"/>
      <c r="ECH52" s="117"/>
      <c r="ECI52" s="117"/>
      <c r="ECJ52" s="117"/>
      <c r="ECK52" s="117"/>
      <c r="ECL52" s="117"/>
      <c r="ECM52" s="117"/>
      <c r="ECN52" s="117"/>
      <c r="ECO52" s="117"/>
      <c r="ECP52" s="117"/>
      <c r="ECQ52" s="117"/>
      <c r="ECR52" s="117"/>
      <c r="ECS52" s="117"/>
      <c r="ECT52" s="117"/>
      <c r="ECU52" s="117"/>
      <c r="ECV52" s="117"/>
      <c r="ECW52" s="117"/>
      <c r="ECX52" s="117"/>
      <c r="ECY52" s="117"/>
      <c r="ECZ52" s="117"/>
      <c r="EDA52" s="117"/>
      <c r="EDB52" s="117"/>
      <c r="EDC52" s="117"/>
      <c r="EDD52" s="117"/>
      <c r="EDE52" s="117"/>
      <c r="EDF52" s="117"/>
      <c r="EDG52" s="117"/>
      <c r="EDH52" s="117"/>
      <c r="EDI52" s="117"/>
      <c r="EDJ52" s="117"/>
      <c r="EDK52" s="117"/>
      <c r="EDL52" s="117"/>
      <c r="EDM52" s="117"/>
      <c r="EDN52" s="117"/>
      <c r="EDO52" s="117"/>
      <c r="EDP52" s="117"/>
      <c r="EDQ52" s="117"/>
      <c r="EDR52" s="117"/>
      <c r="EDS52" s="117"/>
      <c r="EDT52" s="117"/>
      <c r="EDU52" s="117"/>
      <c r="EDV52" s="117"/>
      <c r="EDW52" s="117"/>
      <c r="EDX52" s="117"/>
      <c r="EDY52" s="117"/>
      <c r="EDZ52" s="117"/>
      <c r="EEA52" s="117"/>
      <c r="EEB52" s="117"/>
      <c r="EEC52" s="117"/>
      <c r="EED52" s="117"/>
      <c r="EEE52" s="117"/>
      <c r="EEF52" s="117"/>
      <c r="EEG52" s="117"/>
      <c r="EEH52" s="117"/>
      <c r="EEI52" s="117"/>
      <c r="EEJ52" s="117"/>
      <c r="EEK52" s="117"/>
      <c r="EEL52" s="117"/>
      <c r="EEM52" s="117"/>
      <c r="EEN52" s="117"/>
      <c r="EEO52" s="117"/>
      <c r="EEP52" s="117"/>
      <c r="EEQ52" s="117"/>
      <c r="EER52" s="117"/>
      <c r="EES52" s="117"/>
      <c r="EET52" s="117"/>
      <c r="EEU52" s="117"/>
      <c r="EEV52" s="117"/>
      <c r="EEW52" s="117"/>
      <c r="EEX52" s="117"/>
      <c r="EEY52" s="117"/>
      <c r="EEZ52" s="117"/>
      <c r="EFA52" s="117"/>
      <c r="EFB52" s="117"/>
      <c r="EFC52" s="117"/>
      <c r="EFD52" s="117"/>
      <c r="EFE52" s="117"/>
      <c r="EFF52" s="117"/>
      <c r="EFG52" s="117"/>
      <c r="EFH52" s="117"/>
      <c r="EFI52" s="117"/>
      <c r="EFJ52" s="117"/>
      <c r="EFK52" s="117"/>
      <c r="EFL52" s="117"/>
      <c r="EFM52" s="117"/>
      <c r="EFN52" s="117"/>
      <c r="EFO52" s="117"/>
      <c r="EFP52" s="117"/>
      <c r="EFQ52" s="117"/>
      <c r="EFR52" s="117"/>
      <c r="EFS52" s="117"/>
      <c r="EFT52" s="117"/>
      <c r="EFU52" s="117"/>
      <c r="EFV52" s="117"/>
      <c r="EFW52" s="117"/>
      <c r="EFX52" s="117"/>
      <c r="EFY52" s="117"/>
      <c r="EFZ52" s="117"/>
      <c r="EGA52" s="117"/>
      <c r="EGB52" s="117"/>
      <c r="EGC52" s="117"/>
      <c r="EGD52" s="117"/>
      <c r="EGE52" s="117"/>
      <c r="EGF52" s="117"/>
      <c r="EGG52" s="117"/>
      <c r="EGH52" s="117"/>
      <c r="EGI52" s="117"/>
      <c r="EGJ52" s="117"/>
      <c r="EGK52" s="117"/>
      <c r="EGL52" s="117"/>
      <c r="EGM52" s="117"/>
      <c r="EGN52" s="117"/>
      <c r="EGO52" s="117"/>
      <c r="EGP52" s="117"/>
      <c r="EGQ52" s="117"/>
      <c r="EGR52" s="117"/>
      <c r="EGS52" s="117"/>
      <c r="EGT52" s="117"/>
      <c r="EGU52" s="117"/>
      <c r="EGV52" s="117"/>
      <c r="EGW52" s="117"/>
      <c r="EGX52" s="117"/>
      <c r="EGY52" s="117"/>
      <c r="EGZ52" s="117"/>
      <c r="EHA52" s="117"/>
      <c r="EHB52" s="117"/>
      <c r="EHC52" s="117"/>
      <c r="EHD52" s="117"/>
      <c r="EHE52" s="117"/>
      <c r="EHF52" s="117"/>
      <c r="EHG52" s="117"/>
      <c r="EHH52" s="117"/>
      <c r="EHI52" s="117"/>
      <c r="EHJ52" s="117"/>
      <c r="EHK52" s="117"/>
      <c r="EHL52" s="117"/>
      <c r="EHM52" s="117"/>
      <c r="EHN52" s="117"/>
      <c r="EHO52" s="117"/>
      <c r="EHP52" s="117"/>
      <c r="EHQ52" s="117"/>
      <c r="EHR52" s="117"/>
      <c r="EHS52" s="117"/>
      <c r="EHT52" s="117"/>
      <c r="EHU52" s="117"/>
      <c r="EHV52" s="117"/>
      <c r="EHW52" s="117"/>
      <c r="EHX52" s="117"/>
      <c r="EHY52" s="117"/>
      <c r="EHZ52" s="117"/>
      <c r="EIA52" s="117"/>
      <c r="EIB52" s="117"/>
      <c r="EIC52" s="117"/>
      <c r="EID52" s="117"/>
      <c r="EIE52" s="117"/>
      <c r="EIF52" s="117"/>
      <c r="EIG52" s="117"/>
      <c r="EIH52" s="117"/>
      <c r="EII52" s="117"/>
      <c r="EIJ52" s="117"/>
      <c r="EIK52" s="117"/>
      <c r="EIL52" s="117"/>
      <c r="EIM52" s="117"/>
      <c r="EIN52" s="117"/>
      <c r="EIO52" s="117"/>
      <c r="EIP52" s="117"/>
      <c r="EIQ52" s="117"/>
      <c r="EIR52" s="117"/>
      <c r="EIS52" s="117"/>
      <c r="EIT52" s="117"/>
      <c r="EIU52" s="117"/>
      <c r="EIV52" s="117"/>
      <c r="EIW52" s="117"/>
      <c r="EIX52" s="117"/>
      <c r="EIY52" s="117"/>
      <c r="EIZ52" s="117"/>
      <c r="EJA52" s="117"/>
      <c r="EJB52" s="117"/>
      <c r="EJC52" s="117"/>
      <c r="EJD52" s="117"/>
      <c r="EJE52" s="117"/>
      <c r="EJF52" s="117"/>
      <c r="EJG52" s="117"/>
      <c r="EJH52" s="117"/>
      <c r="EJI52" s="117"/>
      <c r="EJJ52" s="117"/>
      <c r="EJK52" s="117"/>
      <c r="EJL52" s="117"/>
      <c r="EJM52" s="117"/>
      <c r="EJN52" s="117"/>
      <c r="EJO52" s="117"/>
      <c r="EJP52" s="117"/>
      <c r="EJQ52" s="117"/>
      <c r="EJR52" s="117"/>
      <c r="EJS52" s="117"/>
      <c r="EJT52" s="117"/>
      <c r="EJU52" s="117"/>
      <c r="EJV52" s="117"/>
      <c r="EJW52" s="117"/>
      <c r="EJX52" s="117"/>
      <c r="EJY52" s="117"/>
      <c r="EJZ52" s="117"/>
      <c r="EKA52" s="117"/>
      <c r="EKB52" s="117"/>
      <c r="EKC52" s="117"/>
      <c r="EKD52" s="117"/>
      <c r="EKE52" s="117"/>
      <c r="EKF52" s="117"/>
      <c r="EKG52" s="117"/>
      <c r="EKH52" s="117"/>
      <c r="EKI52" s="117"/>
      <c r="EKJ52" s="117"/>
      <c r="EKK52" s="117"/>
      <c r="EKL52" s="117"/>
      <c r="EKM52" s="117"/>
      <c r="EKN52" s="117"/>
      <c r="EKO52" s="117"/>
      <c r="EKP52" s="117"/>
      <c r="EKQ52" s="117"/>
      <c r="EKR52" s="117"/>
      <c r="EKS52" s="117"/>
      <c r="EKT52" s="117"/>
      <c r="EKU52" s="117"/>
      <c r="EKV52" s="117"/>
      <c r="EKW52" s="117"/>
      <c r="EKX52" s="117"/>
      <c r="EKY52" s="117"/>
      <c r="EKZ52" s="117"/>
      <c r="ELA52" s="117"/>
      <c r="ELB52" s="117"/>
      <c r="ELC52" s="117"/>
      <c r="ELD52" s="117"/>
      <c r="ELE52" s="117"/>
      <c r="ELF52" s="117"/>
      <c r="ELG52" s="117"/>
      <c r="ELH52" s="117"/>
      <c r="ELI52" s="117"/>
      <c r="ELJ52" s="117"/>
      <c r="ELK52" s="117"/>
      <c r="ELL52" s="117"/>
      <c r="ELM52" s="117"/>
      <c r="ELN52" s="117"/>
      <c r="ELO52" s="117"/>
      <c r="ELP52" s="117"/>
      <c r="ELQ52" s="117"/>
      <c r="ELR52" s="117"/>
      <c r="ELS52" s="117"/>
      <c r="ELT52" s="117"/>
      <c r="ELU52" s="117"/>
      <c r="ELV52" s="117"/>
      <c r="ELW52" s="117"/>
      <c r="ELX52" s="117"/>
      <c r="ELY52" s="117"/>
      <c r="ELZ52" s="117"/>
      <c r="EMA52" s="117"/>
      <c r="EMB52" s="117"/>
      <c r="EMC52" s="117"/>
      <c r="EMD52" s="117"/>
      <c r="EME52" s="117"/>
      <c r="EMF52" s="117"/>
      <c r="EMG52" s="117"/>
      <c r="EMH52" s="117"/>
      <c r="EMI52" s="117"/>
      <c r="EMJ52" s="117"/>
      <c r="EMK52" s="117"/>
      <c r="EML52" s="117"/>
      <c r="EMM52" s="117"/>
      <c r="EMN52" s="117"/>
      <c r="EMO52" s="117"/>
      <c r="EMP52" s="117"/>
      <c r="EMQ52" s="117"/>
      <c r="EMR52" s="117"/>
      <c r="EMS52" s="117"/>
      <c r="EMT52" s="117"/>
      <c r="EMU52" s="117"/>
      <c r="EMV52" s="117"/>
      <c r="EMW52" s="117"/>
      <c r="EMX52" s="117"/>
      <c r="EMY52" s="117"/>
      <c r="EMZ52" s="117"/>
      <c r="ENA52" s="117"/>
      <c r="ENB52" s="117"/>
      <c r="ENC52" s="117"/>
      <c r="END52" s="117"/>
      <c r="ENE52" s="117"/>
      <c r="ENF52" s="117"/>
      <c r="ENG52" s="117"/>
      <c r="ENH52" s="117"/>
      <c r="ENI52" s="117"/>
      <c r="ENJ52" s="117"/>
      <c r="ENK52" s="117"/>
      <c r="ENL52" s="117"/>
      <c r="ENM52" s="117"/>
      <c r="ENN52" s="117"/>
      <c r="ENO52" s="117"/>
      <c r="ENP52" s="117"/>
      <c r="ENQ52" s="117"/>
      <c r="ENR52" s="117"/>
      <c r="ENS52" s="117"/>
      <c r="ENT52" s="117"/>
      <c r="ENU52" s="117"/>
      <c r="ENV52" s="117"/>
      <c r="ENW52" s="117"/>
      <c r="ENX52" s="117"/>
      <c r="ENY52" s="117"/>
      <c r="ENZ52" s="117"/>
      <c r="EOA52" s="117"/>
      <c r="EOB52" s="117"/>
      <c r="EOC52" s="117"/>
      <c r="EOD52" s="117"/>
      <c r="EOE52" s="117"/>
      <c r="EOF52" s="117"/>
      <c r="EOG52" s="117"/>
      <c r="EOH52" s="117"/>
      <c r="EOI52" s="117"/>
      <c r="EOJ52" s="117"/>
      <c r="EOK52" s="117"/>
      <c r="EOL52" s="117"/>
      <c r="EOM52" s="117"/>
      <c r="EON52" s="117"/>
      <c r="EOO52" s="117"/>
      <c r="EOP52" s="117"/>
      <c r="EOQ52" s="117"/>
      <c r="EOR52" s="117"/>
      <c r="EOS52" s="117"/>
      <c r="EOT52" s="117"/>
      <c r="EOU52" s="117"/>
      <c r="EOV52" s="117"/>
      <c r="EOW52" s="117"/>
      <c r="EOX52" s="117"/>
      <c r="EOY52" s="117"/>
      <c r="EOZ52" s="117"/>
      <c r="EPA52" s="117"/>
      <c r="EPB52" s="117"/>
      <c r="EPC52" s="117"/>
      <c r="EPD52" s="117"/>
      <c r="EPE52" s="117"/>
      <c r="EPF52" s="117"/>
      <c r="EPG52" s="117"/>
      <c r="EPH52" s="117"/>
      <c r="EPI52" s="117"/>
      <c r="EPJ52" s="117"/>
      <c r="EPK52" s="117"/>
      <c r="EPL52" s="117"/>
      <c r="EPM52" s="117"/>
      <c r="EPN52" s="117"/>
      <c r="EPO52" s="117"/>
      <c r="EPP52" s="117"/>
      <c r="EPQ52" s="117"/>
      <c r="EPR52" s="117"/>
      <c r="EPS52" s="117"/>
      <c r="EPT52" s="117"/>
      <c r="EPU52" s="117"/>
      <c r="EPV52" s="117"/>
      <c r="EPW52" s="117"/>
      <c r="EPX52" s="117"/>
      <c r="EPY52" s="117"/>
      <c r="EPZ52" s="117"/>
      <c r="EQA52" s="117"/>
      <c r="EQB52" s="117"/>
      <c r="EQC52" s="117"/>
      <c r="EQD52" s="117"/>
      <c r="EQE52" s="117"/>
      <c r="EQF52" s="117"/>
      <c r="EQG52" s="117"/>
      <c r="EQH52" s="117"/>
      <c r="EQI52" s="117"/>
      <c r="EQJ52" s="117"/>
      <c r="EQK52" s="117"/>
      <c r="EQL52" s="117"/>
      <c r="EQM52" s="117"/>
      <c r="EQN52" s="117"/>
      <c r="EQO52" s="117"/>
      <c r="EQP52" s="117"/>
      <c r="EQQ52" s="117"/>
      <c r="EQR52" s="117"/>
      <c r="EQS52" s="117"/>
      <c r="EQT52" s="117"/>
      <c r="EQU52" s="117"/>
      <c r="EQV52" s="117"/>
      <c r="EQW52" s="117"/>
      <c r="EQX52" s="117"/>
      <c r="EQY52" s="117"/>
      <c r="EQZ52" s="117"/>
      <c r="ERA52" s="117"/>
      <c r="ERB52" s="117"/>
      <c r="ERC52" s="117"/>
      <c r="ERD52" s="117"/>
      <c r="ERE52" s="117"/>
      <c r="ERF52" s="117"/>
      <c r="ERG52" s="117"/>
      <c r="ERH52" s="117"/>
      <c r="ERI52" s="117"/>
      <c r="ERJ52" s="117"/>
      <c r="ERK52" s="117"/>
      <c r="ERL52" s="117"/>
      <c r="ERM52" s="117"/>
      <c r="ERN52" s="117"/>
      <c r="ERO52" s="117"/>
      <c r="ERP52" s="117"/>
      <c r="ERQ52" s="117"/>
      <c r="ERR52" s="117"/>
      <c r="ERS52" s="117"/>
      <c r="ERT52" s="117"/>
      <c r="ERU52" s="117"/>
      <c r="ERV52" s="117"/>
      <c r="ERW52" s="117"/>
      <c r="ERX52" s="117"/>
      <c r="ERY52" s="117"/>
      <c r="ERZ52" s="117"/>
      <c r="ESA52" s="117"/>
      <c r="ESB52" s="117"/>
      <c r="ESC52" s="117"/>
      <c r="ESD52" s="117"/>
      <c r="ESE52" s="117"/>
      <c r="ESF52" s="117"/>
      <c r="ESG52" s="117"/>
      <c r="ESH52" s="117"/>
      <c r="ESI52" s="117"/>
      <c r="ESJ52" s="117"/>
      <c r="ESK52" s="117"/>
      <c r="ESL52" s="117"/>
      <c r="ESM52" s="117"/>
      <c r="ESN52" s="117"/>
      <c r="ESO52" s="117"/>
      <c r="ESP52" s="117"/>
      <c r="ESQ52" s="117"/>
      <c r="ESR52" s="117"/>
      <c r="ESS52" s="117"/>
      <c r="EST52" s="117"/>
      <c r="ESU52" s="117"/>
      <c r="ESV52" s="117"/>
      <c r="ESW52" s="117"/>
      <c r="ESX52" s="117"/>
      <c r="ESY52" s="117"/>
      <c r="ESZ52" s="117"/>
      <c r="ETA52" s="117"/>
      <c r="ETB52" s="117"/>
      <c r="ETC52" s="117"/>
      <c r="ETD52" s="117"/>
      <c r="ETE52" s="117"/>
      <c r="ETF52" s="117"/>
      <c r="ETG52" s="117"/>
      <c r="ETH52" s="117"/>
      <c r="ETI52" s="117"/>
      <c r="ETJ52" s="117"/>
      <c r="ETK52" s="117"/>
      <c r="ETL52" s="117"/>
      <c r="ETM52" s="117"/>
      <c r="ETN52" s="117"/>
      <c r="ETO52" s="117"/>
      <c r="ETP52" s="117"/>
      <c r="ETQ52" s="117"/>
      <c r="ETR52" s="117"/>
      <c r="ETS52" s="117"/>
      <c r="ETT52" s="117"/>
      <c r="ETU52" s="117"/>
      <c r="ETV52" s="117"/>
      <c r="ETW52" s="117"/>
      <c r="ETX52" s="117"/>
      <c r="ETY52" s="117"/>
      <c r="ETZ52" s="117"/>
      <c r="EUA52" s="117"/>
      <c r="EUB52" s="117"/>
      <c r="EUC52" s="117"/>
      <c r="EUD52" s="117"/>
      <c r="EUE52" s="117"/>
      <c r="EUF52" s="117"/>
      <c r="EUG52" s="117"/>
      <c r="EUH52" s="117"/>
      <c r="EUI52" s="117"/>
      <c r="EUJ52" s="117"/>
      <c r="EUK52" s="117"/>
      <c r="EUL52" s="117"/>
      <c r="EUM52" s="117"/>
      <c r="EUN52" s="117"/>
      <c r="EUO52" s="117"/>
      <c r="EUP52" s="117"/>
      <c r="EUQ52" s="117"/>
      <c r="EUR52" s="117"/>
      <c r="EUS52" s="117"/>
      <c r="EUT52" s="117"/>
      <c r="EUU52" s="117"/>
      <c r="EUV52" s="117"/>
      <c r="EUW52" s="117"/>
      <c r="EUX52" s="117"/>
      <c r="EUY52" s="117"/>
      <c r="EUZ52" s="117"/>
      <c r="EVA52" s="117"/>
      <c r="EVB52" s="117"/>
      <c r="EVC52" s="117"/>
      <c r="EVD52" s="117"/>
      <c r="EVE52" s="117"/>
      <c r="EVF52" s="117"/>
      <c r="EVG52" s="117"/>
      <c r="EVH52" s="117"/>
      <c r="EVI52" s="117"/>
      <c r="EVJ52" s="117"/>
      <c r="EVK52" s="117"/>
      <c r="EVL52" s="117"/>
      <c r="EVM52" s="117"/>
      <c r="EVN52" s="117"/>
      <c r="EVO52" s="117"/>
      <c r="EVP52" s="117"/>
      <c r="EVQ52" s="117"/>
      <c r="EVR52" s="117"/>
      <c r="EVS52" s="117"/>
      <c r="EVT52" s="117"/>
      <c r="EVU52" s="117"/>
      <c r="EVV52" s="117"/>
      <c r="EVW52" s="117"/>
      <c r="EVX52" s="117"/>
      <c r="EVY52" s="117"/>
      <c r="EVZ52" s="117"/>
      <c r="EWA52" s="117"/>
      <c r="EWB52" s="117"/>
      <c r="EWC52" s="117"/>
      <c r="EWD52" s="117"/>
      <c r="EWE52" s="117"/>
      <c r="EWF52" s="117"/>
      <c r="EWG52" s="117"/>
      <c r="EWH52" s="117"/>
      <c r="EWI52" s="117"/>
      <c r="EWJ52" s="117"/>
      <c r="EWK52" s="117"/>
      <c r="EWL52" s="117"/>
      <c r="EWM52" s="117"/>
      <c r="EWN52" s="117"/>
      <c r="EWO52" s="117"/>
      <c r="EWP52" s="117"/>
      <c r="EWQ52" s="117"/>
      <c r="EWR52" s="117"/>
      <c r="EWS52" s="117"/>
      <c r="EWT52" s="117"/>
      <c r="EWU52" s="117"/>
      <c r="EWV52" s="117"/>
      <c r="EWW52" s="117"/>
      <c r="EWX52" s="117"/>
      <c r="EWY52" s="117"/>
      <c r="EWZ52" s="117"/>
      <c r="EXA52" s="117"/>
      <c r="EXB52" s="117"/>
      <c r="EXC52" s="117"/>
      <c r="EXD52" s="117"/>
      <c r="EXE52" s="117"/>
      <c r="EXF52" s="117"/>
      <c r="EXG52" s="117"/>
      <c r="EXH52" s="117"/>
      <c r="EXI52" s="117"/>
      <c r="EXJ52" s="117"/>
      <c r="EXK52" s="117"/>
      <c r="EXL52" s="117"/>
      <c r="EXM52" s="117"/>
      <c r="EXN52" s="117"/>
      <c r="EXO52" s="117"/>
      <c r="EXP52" s="117"/>
      <c r="EXQ52" s="117"/>
      <c r="EXR52" s="117"/>
      <c r="EXS52" s="117"/>
      <c r="EXT52" s="117"/>
      <c r="EXU52" s="117"/>
      <c r="EXV52" s="117"/>
      <c r="EXW52" s="117"/>
      <c r="EXX52" s="117"/>
      <c r="EXY52" s="117"/>
      <c r="EXZ52" s="117"/>
      <c r="EYA52" s="117"/>
      <c r="EYB52" s="117"/>
      <c r="EYC52" s="117"/>
      <c r="EYD52" s="117"/>
      <c r="EYE52" s="117"/>
      <c r="EYF52" s="117"/>
      <c r="EYG52" s="117"/>
      <c r="EYH52" s="117"/>
      <c r="EYI52" s="117"/>
      <c r="EYJ52" s="117"/>
      <c r="EYK52" s="117"/>
      <c r="EYL52" s="117"/>
      <c r="EYM52" s="117"/>
      <c r="EYN52" s="117"/>
      <c r="EYO52" s="117"/>
      <c r="EYP52" s="117"/>
      <c r="EYQ52" s="117"/>
      <c r="EYR52" s="117"/>
      <c r="EYS52" s="117"/>
      <c r="EYT52" s="117"/>
      <c r="EYU52" s="117"/>
      <c r="EYV52" s="117"/>
      <c r="EYW52" s="117"/>
      <c r="EYX52" s="117"/>
      <c r="EYY52" s="117"/>
      <c r="EYZ52" s="117"/>
      <c r="EZA52" s="117"/>
      <c r="EZB52" s="117"/>
      <c r="EZC52" s="117"/>
      <c r="EZD52" s="117"/>
      <c r="EZE52" s="117"/>
      <c r="EZF52" s="117"/>
      <c r="EZG52" s="117"/>
      <c r="EZH52" s="117"/>
      <c r="EZI52" s="117"/>
      <c r="EZJ52" s="117"/>
      <c r="EZK52" s="117"/>
      <c r="EZL52" s="117"/>
      <c r="EZM52" s="117"/>
      <c r="EZN52" s="117"/>
      <c r="EZO52" s="117"/>
      <c r="EZP52" s="117"/>
      <c r="EZQ52" s="117"/>
      <c r="EZR52" s="117"/>
      <c r="EZS52" s="117"/>
      <c r="EZT52" s="117"/>
      <c r="EZU52" s="117"/>
      <c r="EZV52" s="117"/>
      <c r="EZW52" s="117"/>
      <c r="EZX52" s="117"/>
      <c r="EZY52" s="117"/>
      <c r="EZZ52" s="117"/>
      <c r="FAA52" s="117"/>
      <c r="FAB52" s="117"/>
      <c r="FAC52" s="117"/>
      <c r="FAD52" s="117"/>
      <c r="FAE52" s="117"/>
      <c r="FAF52" s="117"/>
      <c r="FAG52" s="117"/>
      <c r="FAH52" s="117"/>
      <c r="FAI52" s="117"/>
      <c r="FAJ52" s="117"/>
      <c r="FAK52" s="117"/>
      <c r="FAL52" s="117"/>
      <c r="FAM52" s="117"/>
      <c r="FAN52" s="117"/>
      <c r="FAO52" s="117"/>
      <c r="FAP52" s="117"/>
      <c r="FAQ52" s="117"/>
      <c r="FAR52" s="117"/>
      <c r="FAS52" s="117"/>
      <c r="FAT52" s="117"/>
      <c r="FAU52" s="117"/>
      <c r="FAV52" s="117"/>
      <c r="FAW52" s="117"/>
      <c r="FAX52" s="117"/>
      <c r="FAY52" s="117"/>
      <c r="FAZ52" s="117"/>
      <c r="FBA52" s="117"/>
      <c r="FBB52" s="117"/>
      <c r="FBC52" s="117"/>
      <c r="FBD52" s="117"/>
      <c r="FBE52" s="117"/>
      <c r="FBF52" s="117"/>
      <c r="FBG52" s="117"/>
      <c r="FBH52" s="117"/>
      <c r="FBI52" s="117"/>
      <c r="FBJ52" s="117"/>
      <c r="FBK52" s="117"/>
      <c r="FBL52" s="117"/>
      <c r="FBM52" s="117"/>
      <c r="FBN52" s="117"/>
      <c r="FBO52" s="117"/>
      <c r="FBP52" s="117"/>
      <c r="FBQ52" s="117"/>
      <c r="FBR52" s="117"/>
      <c r="FBS52" s="117"/>
      <c r="FBT52" s="117"/>
      <c r="FBU52" s="117"/>
      <c r="FBV52" s="117"/>
      <c r="FBW52" s="117"/>
      <c r="FBX52" s="117"/>
      <c r="FBY52" s="117"/>
      <c r="FBZ52" s="117"/>
      <c r="FCA52" s="117"/>
      <c r="FCB52" s="117"/>
      <c r="FCC52" s="117"/>
      <c r="FCD52" s="117"/>
      <c r="FCE52" s="117"/>
      <c r="FCF52" s="117"/>
      <c r="FCG52" s="117"/>
      <c r="FCH52" s="117"/>
      <c r="FCI52" s="117"/>
      <c r="FCJ52" s="117"/>
      <c r="FCK52" s="117"/>
      <c r="FCL52" s="117"/>
      <c r="FCM52" s="117"/>
      <c r="FCN52" s="117"/>
      <c r="FCO52" s="117"/>
      <c r="FCP52" s="117"/>
      <c r="FCQ52" s="117"/>
      <c r="FCR52" s="117"/>
      <c r="FCS52" s="117"/>
      <c r="FCT52" s="117"/>
      <c r="FCU52" s="117"/>
      <c r="FCV52" s="117"/>
      <c r="FCW52" s="117"/>
      <c r="FCX52" s="117"/>
      <c r="FCY52" s="117"/>
      <c r="FCZ52" s="117"/>
      <c r="FDA52" s="117"/>
      <c r="FDB52" s="117"/>
      <c r="FDC52" s="117"/>
      <c r="FDD52" s="117"/>
      <c r="FDE52" s="117"/>
      <c r="FDF52" s="117"/>
      <c r="FDG52" s="117"/>
      <c r="FDH52" s="117"/>
      <c r="FDI52" s="117"/>
      <c r="FDJ52" s="117"/>
      <c r="FDK52" s="117"/>
      <c r="FDL52" s="117"/>
      <c r="FDM52" s="117"/>
      <c r="FDN52" s="117"/>
      <c r="FDO52" s="117"/>
      <c r="FDP52" s="117"/>
      <c r="FDQ52" s="117"/>
      <c r="FDR52" s="117"/>
      <c r="FDS52" s="117"/>
      <c r="FDT52" s="117"/>
      <c r="FDU52" s="117"/>
      <c r="FDV52" s="117"/>
      <c r="FDW52" s="117"/>
      <c r="FDX52" s="117"/>
      <c r="FDY52" s="117"/>
      <c r="FDZ52" s="117"/>
      <c r="FEA52" s="117"/>
      <c r="FEB52" s="117"/>
      <c r="FEC52" s="117"/>
      <c r="FED52" s="117"/>
      <c r="FEE52" s="117"/>
      <c r="FEF52" s="117"/>
      <c r="FEG52" s="117"/>
      <c r="FEH52" s="117"/>
      <c r="FEI52" s="117"/>
      <c r="FEJ52" s="117"/>
      <c r="FEK52" s="117"/>
      <c r="FEL52" s="117"/>
      <c r="FEM52" s="117"/>
      <c r="FEN52" s="117"/>
      <c r="FEO52" s="117"/>
      <c r="FEP52" s="117"/>
      <c r="FEQ52" s="117"/>
      <c r="FER52" s="117"/>
      <c r="FES52" s="117"/>
      <c r="FET52" s="117"/>
      <c r="FEU52" s="117"/>
      <c r="FEV52" s="117"/>
      <c r="FEW52" s="117"/>
      <c r="FEX52" s="117"/>
      <c r="FEY52" s="117"/>
      <c r="FEZ52" s="117"/>
      <c r="FFA52" s="117"/>
      <c r="FFB52" s="117"/>
      <c r="FFC52" s="117"/>
      <c r="FFD52" s="117"/>
      <c r="FFE52" s="117"/>
      <c r="FFF52" s="117"/>
      <c r="FFG52" s="117"/>
      <c r="FFH52" s="117"/>
      <c r="FFI52" s="117"/>
      <c r="FFJ52" s="117"/>
      <c r="FFK52" s="117"/>
      <c r="FFL52" s="117"/>
      <c r="FFM52" s="117"/>
      <c r="FFN52" s="117"/>
      <c r="FFO52" s="117"/>
      <c r="FFP52" s="117"/>
      <c r="FFQ52" s="117"/>
      <c r="FFR52" s="117"/>
      <c r="FFS52" s="117"/>
      <c r="FFT52" s="117"/>
      <c r="FFU52" s="117"/>
      <c r="FFV52" s="117"/>
      <c r="FFW52" s="117"/>
      <c r="FFX52" s="117"/>
      <c r="FFY52" s="117"/>
      <c r="FFZ52" s="117"/>
      <c r="FGA52" s="117"/>
      <c r="FGB52" s="117"/>
      <c r="FGC52" s="117"/>
      <c r="FGD52" s="117"/>
      <c r="FGE52" s="117"/>
      <c r="FGF52" s="117"/>
      <c r="FGG52" s="117"/>
      <c r="FGH52" s="117"/>
      <c r="FGI52" s="117"/>
      <c r="FGJ52" s="117"/>
      <c r="FGK52" s="117"/>
      <c r="FGL52" s="117"/>
      <c r="FGM52" s="117"/>
      <c r="FGN52" s="117"/>
      <c r="FGO52" s="117"/>
      <c r="FGP52" s="117"/>
      <c r="FGQ52" s="117"/>
      <c r="FGR52" s="117"/>
      <c r="FGS52" s="117"/>
      <c r="FGT52" s="117"/>
      <c r="FGU52" s="117"/>
      <c r="FGV52" s="117"/>
      <c r="FGW52" s="117"/>
      <c r="FGX52" s="117"/>
      <c r="FGY52" s="117"/>
      <c r="FGZ52" s="117"/>
      <c r="FHA52" s="117"/>
      <c r="FHB52" s="117"/>
      <c r="FHC52" s="117"/>
      <c r="FHD52" s="117"/>
      <c r="FHE52" s="117"/>
      <c r="FHF52" s="117"/>
      <c r="FHG52" s="117"/>
      <c r="FHH52" s="117"/>
      <c r="FHI52" s="117"/>
      <c r="FHJ52" s="117"/>
      <c r="FHK52" s="117"/>
      <c r="FHL52" s="117"/>
      <c r="FHM52" s="117"/>
      <c r="FHN52" s="117"/>
      <c r="FHO52" s="117"/>
      <c r="FHP52" s="117"/>
      <c r="FHQ52" s="117"/>
      <c r="FHR52" s="117"/>
      <c r="FHS52" s="117"/>
      <c r="FHT52" s="117"/>
      <c r="FHU52" s="117"/>
      <c r="FHV52" s="117"/>
      <c r="FHW52" s="117"/>
      <c r="FHX52" s="117"/>
      <c r="FHY52" s="117"/>
      <c r="FHZ52" s="117"/>
      <c r="FIA52" s="117"/>
      <c r="FIB52" s="117"/>
      <c r="FIC52" s="117"/>
      <c r="FID52" s="117"/>
      <c r="FIE52" s="117"/>
      <c r="FIF52" s="117"/>
      <c r="FIG52" s="117"/>
      <c r="FIH52" s="117"/>
      <c r="FII52" s="117"/>
      <c r="FIJ52" s="117"/>
      <c r="FIK52" s="117"/>
      <c r="FIL52" s="117"/>
      <c r="FIM52" s="117"/>
      <c r="FIN52" s="117"/>
      <c r="FIO52" s="117"/>
      <c r="FIP52" s="117"/>
      <c r="FIQ52" s="117"/>
      <c r="FIR52" s="117"/>
      <c r="FIS52" s="117"/>
      <c r="FIT52" s="117"/>
      <c r="FIU52" s="117"/>
      <c r="FIV52" s="117"/>
      <c r="FIW52" s="117"/>
      <c r="FIX52" s="117"/>
      <c r="FIY52" s="117"/>
      <c r="FIZ52" s="117"/>
      <c r="FJA52" s="117"/>
      <c r="FJB52" s="117"/>
      <c r="FJC52" s="117"/>
      <c r="FJD52" s="117"/>
      <c r="FJE52" s="117"/>
      <c r="FJF52" s="117"/>
      <c r="FJG52" s="117"/>
      <c r="FJH52" s="117"/>
      <c r="FJI52" s="117"/>
      <c r="FJJ52" s="117"/>
      <c r="FJK52" s="117"/>
      <c r="FJL52" s="117"/>
      <c r="FJM52" s="117"/>
      <c r="FJN52" s="117"/>
      <c r="FJO52" s="117"/>
      <c r="FJP52" s="117"/>
      <c r="FJQ52" s="117"/>
      <c r="FJR52" s="117"/>
      <c r="FJS52" s="117"/>
      <c r="FJT52" s="117"/>
      <c r="FJU52" s="117"/>
      <c r="FJV52" s="117"/>
      <c r="FJW52" s="117"/>
      <c r="FJX52" s="117"/>
      <c r="FJY52" s="117"/>
      <c r="FJZ52" s="117"/>
      <c r="FKA52" s="117"/>
      <c r="FKB52" s="117"/>
      <c r="FKC52" s="117"/>
      <c r="FKD52" s="117"/>
      <c r="FKE52" s="117"/>
      <c r="FKF52" s="117"/>
      <c r="FKG52" s="117"/>
      <c r="FKH52" s="117"/>
      <c r="FKI52" s="117"/>
      <c r="FKJ52" s="117"/>
      <c r="FKK52" s="117"/>
      <c r="FKL52" s="117"/>
      <c r="FKM52" s="117"/>
      <c r="FKN52" s="117"/>
      <c r="FKO52" s="117"/>
      <c r="FKP52" s="117"/>
      <c r="FKQ52" s="117"/>
      <c r="FKR52" s="117"/>
      <c r="FKS52" s="117"/>
      <c r="FKT52" s="117"/>
      <c r="FKU52" s="117"/>
      <c r="FKV52" s="117"/>
      <c r="FKW52" s="117"/>
      <c r="FKX52" s="117"/>
      <c r="FKY52" s="117"/>
      <c r="FKZ52" s="117"/>
      <c r="FLA52" s="117"/>
      <c r="FLB52" s="117"/>
      <c r="FLC52" s="117"/>
      <c r="FLD52" s="117"/>
      <c r="FLE52" s="117"/>
      <c r="FLF52" s="117"/>
      <c r="FLG52" s="117"/>
      <c r="FLH52" s="117"/>
      <c r="FLI52" s="117"/>
      <c r="FLJ52" s="117"/>
      <c r="FLK52" s="117"/>
      <c r="FLL52" s="117"/>
      <c r="FLM52" s="117"/>
      <c r="FLN52" s="117"/>
      <c r="FLO52" s="117"/>
      <c r="FLP52" s="117"/>
      <c r="FLQ52" s="117"/>
      <c r="FLR52" s="117"/>
      <c r="FLS52" s="117"/>
      <c r="FLT52" s="117"/>
      <c r="FLU52" s="117"/>
      <c r="FLV52" s="117"/>
      <c r="FLW52" s="117"/>
      <c r="FLX52" s="117"/>
      <c r="FLY52" s="117"/>
      <c r="FLZ52" s="117"/>
      <c r="FMA52" s="117"/>
      <c r="FMB52" s="117"/>
      <c r="FMC52" s="117"/>
      <c r="FMD52" s="117"/>
      <c r="FME52" s="117"/>
      <c r="FMF52" s="117"/>
      <c r="FMG52" s="117"/>
      <c r="FMH52" s="117"/>
      <c r="FMI52" s="117"/>
      <c r="FMJ52" s="117"/>
      <c r="FMK52" s="117"/>
      <c r="FML52" s="117"/>
      <c r="FMM52" s="117"/>
      <c r="FMN52" s="117"/>
      <c r="FMO52" s="117"/>
      <c r="FMP52" s="117"/>
      <c r="FMQ52" s="117"/>
      <c r="FMR52" s="117"/>
      <c r="FMS52" s="117"/>
      <c r="FMT52" s="117"/>
      <c r="FMU52" s="117"/>
      <c r="FMV52" s="117"/>
      <c r="FMW52" s="117"/>
      <c r="FMX52" s="117"/>
      <c r="FMY52" s="117"/>
      <c r="FMZ52" s="117"/>
      <c r="FNA52" s="117"/>
      <c r="FNB52" s="117"/>
      <c r="FNC52" s="117"/>
      <c r="FND52" s="117"/>
      <c r="FNE52" s="117"/>
      <c r="FNF52" s="117"/>
      <c r="FNG52" s="117"/>
      <c r="FNH52" s="117"/>
      <c r="FNI52" s="117"/>
      <c r="FNJ52" s="117"/>
      <c r="FNK52" s="117"/>
      <c r="FNL52" s="117"/>
      <c r="FNM52" s="117"/>
      <c r="FNN52" s="117"/>
      <c r="FNO52" s="117"/>
      <c r="FNP52" s="117"/>
      <c r="FNQ52" s="117"/>
      <c r="FNR52" s="117"/>
      <c r="FNS52" s="117"/>
      <c r="FNT52" s="117"/>
      <c r="FNU52" s="117"/>
      <c r="FNV52" s="117"/>
      <c r="FNW52" s="117"/>
      <c r="FNX52" s="117"/>
      <c r="FNY52" s="117"/>
      <c r="FNZ52" s="117"/>
      <c r="FOA52" s="117"/>
      <c r="FOB52" s="117"/>
      <c r="FOC52" s="117"/>
      <c r="FOD52" s="117"/>
      <c r="FOE52" s="117"/>
      <c r="FOF52" s="117"/>
      <c r="FOG52" s="117"/>
      <c r="FOH52" s="117"/>
      <c r="FOI52" s="117"/>
      <c r="FOJ52" s="117"/>
      <c r="FOK52" s="117"/>
      <c r="FOL52" s="117"/>
      <c r="FOM52" s="117"/>
      <c r="FON52" s="117"/>
      <c r="FOO52" s="117"/>
      <c r="FOP52" s="117"/>
      <c r="FOQ52" s="117"/>
      <c r="FOR52" s="117"/>
      <c r="FOS52" s="117"/>
      <c r="FOT52" s="117"/>
      <c r="FOU52" s="117"/>
      <c r="FOV52" s="117"/>
      <c r="FOW52" s="117"/>
      <c r="FOX52" s="117"/>
      <c r="FOY52" s="117"/>
      <c r="FOZ52" s="117"/>
      <c r="FPA52" s="117"/>
      <c r="FPB52" s="117"/>
      <c r="FPC52" s="117"/>
      <c r="FPD52" s="117"/>
      <c r="FPE52" s="117"/>
      <c r="FPF52" s="117"/>
      <c r="FPG52" s="117"/>
      <c r="FPH52" s="117"/>
      <c r="FPI52" s="117"/>
      <c r="FPJ52" s="117"/>
      <c r="FPK52" s="117"/>
      <c r="FPL52" s="117"/>
      <c r="FPM52" s="117"/>
      <c r="FPN52" s="117"/>
      <c r="FPO52" s="117"/>
      <c r="FPP52" s="117"/>
      <c r="FPQ52" s="117"/>
      <c r="FPR52" s="117"/>
      <c r="FPS52" s="117"/>
      <c r="FPT52" s="117"/>
      <c r="FPU52" s="117"/>
      <c r="FPV52" s="117"/>
      <c r="FPW52" s="117"/>
      <c r="FPX52" s="117"/>
      <c r="FPY52" s="117"/>
      <c r="FPZ52" s="117"/>
      <c r="FQA52" s="117"/>
      <c r="FQB52" s="117"/>
      <c r="FQC52" s="117"/>
      <c r="FQD52" s="117"/>
      <c r="FQE52" s="117"/>
      <c r="FQF52" s="117"/>
      <c r="FQG52" s="117"/>
      <c r="FQH52" s="117"/>
      <c r="FQI52" s="117"/>
      <c r="FQJ52" s="117"/>
      <c r="FQK52" s="117"/>
      <c r="FQL52" s="117"/>
      <c r="FQM52" s="117"/>
      <c r="FQN52" s="117"/>
      <c r="FQO52" s="117"/>
      <c r="FQP52" s="117"/>
      <c r="FQQ52" s="117"/>
      <c r="FQR52" s="117"/>
      <c r="FQS52" s="117"/>
      <c r="FQT52" s="117"/>
      <c r="FQU52" s="117"/>
      <c r="FQV52" s="117"/>
      <c r="FQW52" s="117"/>
      <c r="FQX52" s="117"/>
      <c r="FQY52" s="117"/>
      <c r="FQZ52" s="117"/>
      <c r="FRA52" s="117"/>
      <c r="FRB52" s="117"/>
      <c r="FRC52" s="117"/>
      <c r="FRD52" s="117"/>
      <c r="FRE52" s="117"/>
      <c r="FRF52" s="117"/>
      <c r="FRG52" s="117"/>
      <c r="FRH52" s="117"/>
      <c r="FRI52" s="117"/>
      <c r="FRJ52" s="117"/>
      <c r="FRK52" s="117"/>
      <c r="FRL52" s="117"/>
      <c r="FRM52" s="117"/>
      <c r="FRN52" s="117"/>
      <c r="FRO52" s="117"/>
      <c r="FRP52" s="117"/>
      <c r="FRQ52" s="117"/>
      <c r="FRR52" s="117"/>
      <c r="FRS52" s="117"/>
      <c r="FRT52" s="117"/>
      <c r="FRU52" s="117"/>
      <c r="FRV52" s="117"/>
      <c r="FRW52" s="117"/>
      <c r="FRX52" s="117"/>
      <c r="FRY52" s="117"/>
      <c r="FRZ52" s="117"/>
      <c r="FSA52" s="117"/>
      <c r="FSB52" s="117"/>
      <c r="FSC52" s="117"/>
      <c r="FSD52" s="117"/>
      <c r="FSE52" s="117"/>
      <c r="FSF52" s="117"/>
      <c r="FSG52" s="117"/>
      <c r="FSH52" s="117"/>
      <c r="FSI52" s="117"/>
      <c r="FSJ52" s="117"/>
      <c r="FSK52" s="117"/>
      <c r="FSL52" s="117"/>
      <c r="FSM52" s="117"/>
      <c r="FSN52" s="117"/>
      <c r="FSO52" s="117"/>
      <c r="FSP52" s="117"/>
      <c r="FSQ52" s="117"/>
      <c r="FSR52" s="117"/>
      <c r="FSS52" s="117"/>
      <c r="FST52" s="117"/>
      <c r="FSU52" s="117"/>
      <c r="FSV52" s="117"/>
      <c r="FSW52" s="117"/>
      <c r="FSX52" s="117"/>
      <c r="FSY52" s="117"/>
      <c r="FSZ52" s="117"/>
      <c r="FTA52" s="117"/>
      <c r="FTB52" s="117"/>
      <c r="FTC52" s="117"/>
      <c r="FTD52" s="117"/>
      <c r="FTE52" s="117"/>
      <c r="FTF52" s="117"/>
      <c r="FTG52" s="117"/>
      <c r="FTH52" s="117"/>
      <c r="FTI52" s="117"/>
      <c r="FTJ52" s="117"/>
      <c r="FTK52" s="117"/>
      <c r="FTL52" s="117"/>
      <c r="FTM52" s="117"/>
      <c r="FTN52" s="117"/>
      <c r="FTO52" s="117"/>
      <c r="FTP52" s="117"/>
      <c r="FTQ52" s="117"/>
      <c r="FTR52" s="117"/>
      <c r="FTS52" s="117"/>
      <c r="FTT52" s="117"/>
      <c r="FTU52" s="117"/>
      <c r="FTV52" s="117"/>
      <c r="FTW52" s="117"/>
      <c r="FTX52" s="117"/>
      <c r="FTY52" s="117"/>
      <c r="FTZ52" s="117"/>
      <c r="FUA52" s="117"/>
      <c r="FUB52" s="117"/>
      <c r="FUC52" s="117"/>
      <c r="FUD52" s="117"/>
      <c r="FUE52" s="117"/>
      <c r="FUF52" s="117"/>
      <c r="FUG52" s="117"/>
      <c r="FUH52" s="117"/>
      <c r="FUI52" s="117"/>
      <c r="FUJ52" s="117"/>
      <c r="FUK52" s="117"/>
      <c r="FUL52" s="117"/>
      <c r="FUM52" s="117"/>
      <c r="FUN52" s="117"/>
      <c r="FUO52" s="117"/>
      <c r="FUP52" s="117"/>
      <c r="FUQ52" s="117"/>
      <c r="FUR52" s="117"/>
      <c r="FUS52" s="117"/>
      <c r="FUT52" s="117"/>
      <c r="FUU52" s="117"/>
      <c r="FUV52" s="117"/>
      <c r="FUW52" s="117"/>
      <c r="FUX52" s="117"/>
      <c r="FUY52" s="117"/>
      <c r="FUZ52" s="117"/>
      <c r="FVA52" s="117"/>
      <c r="FVB52" s="117"/>
      <c r="FVC52" s="117"/>
      <c r="FVD52" s="117"/>
      <c r="FVE52" s="117"/>
      <c r="FVF52" s="117"/>
      <c r="FVG52" s="117"/>
      <c r="FVH52" s="117"/>
      <c r="FVI52" s="117"/>
      <c r="FVJ52" s="117"/>
      <c r="FVK52" s="117"/>
      <c r="FVL52" s="117"/>
      <c r="FVM52" s="117"/>
      <c r="FVN52" s="117"/>
      <c r="FVO52" s="117"/>
      <c r="FVP52" s="117"/>
      <c r="FVQ52" s="117"/>
      <c r="FVR52" s="117"/>
      <c r="FVS52" s="117"/>
      <c r="FVT52" s="117"/>
      <c r="FVU52" s="117"/>
      <c r="FVV52" s="117"/>
      <c r="FVW52" s="117"/>
      <c r="FVX52" s="117"/>
      <c r="FVY52" s="117"/>
      <c r="FVZ52" s="117"/>
      <c r="FWA52" s="117"/>
      <c r="FWB52" s="117"/>
      <c r="FWC52" s="117"/>
      <c r="FWD52" s="117"/>
      <c r="FWE52" s="117"/>
      <c r="FWF52" s="117"/>
      <c r="FWG52" s="117"/>
      <c r="FWH52" s="117"/>
      <c r="FWI52" s="117"/>
      <c r="FWJ52" s="117"/>
      <c r="FWK52" s="117"/>
      <c r="FWL52" s="117"/>
      <c r="FWM52" s="117"/>
      <c r="FWN52" s="117"/>
      <c r="FWO52" s="117"/>
      <c r="FWP52" s="117"/>
      <c r="FWQ52" s="117"/>
      <c r="FWR52" s="117"/>
      <c r="FWS52" s="117"/>
      <c r="FWT52" s="117"/>
      <c r="FWU52" s="117"/>
      <c r="FWV52" s="117"/>
      <c r="FWW52" s="117"/>
      <c r="FWX52" s="117"/>
      <c r="FWY52" s="117"/>
      <c r="FWZ52" s="117"/>
      <c r="FXA52" s="117"/>
      <c r="FXB52" s="117"/>
      <c r="FXC52" s="117"/>
      <c r="FXD52" s="117"/>
      <c r="FXE52" s="117"/>
      <c r="FXF52" s="117"/>
      <c r="FXG52" s="117"/>
      <c r="FXH52" s="117"/>
      <c r="FXI52" s="117"/>
      <c r="FXJ52" s="117"/>
      <c r="FXK52" s="117"/>
      <c r="FXL52" s="117"/>
      <c r="FXM52" s="117"/>
      <c r="FXN52" s="117"/>
      <c r="FXO52" s="117"/>
      <c r="FXP52" s="117"/>
      <c r="FXQ52" s="117"/>
      <c r="FXR52" s="117"/>
      <c r="FXS52" s="117"/>
      <c r="FXT52" s="117"/>
      <c r="FXU52" s="117"/>
      <c r="FXV52" s="117"/>
      <c r="FXW52" s="117"/>
      <c r="FXX52" s="117"/>
      <c r="FXY52" s="117"/>
      <c r="FXZ52" s="117"/>
      <c r="FYA52" s="117"/>
      <c r="FYB52" s="117"/>
      <c r="FYC52" s="117"/>
      <c r="FYD52" s="117"/>
      <c r="FYE52" s="117"/>
      <c r="FYF52" s="117"/>
      <c r="FYG52" s="117"/>
      <c r="FYH52" s="117"/>
      <c r="FYI52" s="117"/>
      <c r="FYJ52" s="117"/>
      <c r="FYK52" s="117"/>
      <c r="FYL52" s="117"/>
      <c r="FYM52" s="117"/>
      <c r="FYN52" s="117"/>
      <c r="FYO52" s="117"/>
      <c r="FYP52" s="117"/>
      <c r="FYQ52" s="117"/>
      <c r="FYR52" s="117"/>
      <c r="FYS52" s="117"/>
      <c r="FYT52" s="117"/>
      <c r="FYU52" s="117"/>
      <c r="FYV52" s="117"/>
      <c r="FYW52" s="117"/>
      <c r="FYX52" s="117"/>
      <c r="FYY52" s="117"/>
      <c r="FYZ52" s="117"/>
      <c r="FZA52" s="117"/>
      <c r="FZB52" s="117"/>
      <c r="FZC52" s="117"/>
      <c r="FZD52" s="117"/>
      <c r="FZE52" s="117"/>
      <c r="FZF52" s="117"/>
      <c r="FZG52" s="117"/>
      <c r="FZH52" s="117"/>
      <c r="FZI52" s="117"/>
      <c r="FZJ52" s="117"/>
      <c r="FZK52" s="117"/>
      <c r="FZL52" s="117"/>
      <c r="FZM52" s="117"/>
      <c r="FZN52" s="117"/>
      <c r="FZO52" s="117"/>
      <c r="FZP52" s="117"/>
      <c r="FZQ52" s="117"/>
      <c r="FZR52" s="117"/>
      <c r="FZS52" s="117"/>
      <c r="FZT52" s="117"/>
      <c r="FZU52" s="117"/>
      <c r="FZV52" s="117"/>
      <c r="FZW52" s="117"/>
      <c r="FZX52" s="117"/>
      <c r="FZY52" s="117"/>
      <c r="FZZ52" s="117"/>
      <c r="GAA52" s="117"/>
      <c r="GAB52" s="117"/>
      <c r="GAC52" s="117"/>
      <c r="GAD52" s="117"/>
      <c r="GAE52" s="117"/>
      <c r="GAF52" s="117"/>
      <c r="GAG52" s="117"/>
      <c r="GAH52" s="117"/>
      <c r="GAI52" s="117"/>
      <c r="GAJ52" s="117"/>
      <c r="GAK52" s="117"/>
      <c r="GAL52" s="117"/>
      <c r="GAM52" s="117"/>
      <c r="GAN52" s="117"/>
      <c r="GAO52" s="117"/>
      <c r="GAP52" s="117"/>
      <c r="GAQ52" s="117"/>
      <c r="GAR52" s="117"/>
      <c r="GAS52" s="117"/>
      <c r="GAT52" s="117"/>
      <c r="GAU52" s="117"/>
      <c r="GAV52" s="117"/>
      <c r="GAW52" s="117"/>
      <c r="GAX52" s="117"/>
      <c r="GAY52" s="117"/>
      <c r="GAZ52" s="117"/>
      <c r="GBA52" s="117"/>
      <c r="GBB52" s="117"/>
      <c r="GBC52" s="117"/>
      <c r="GBD52" s="117"/>
      <c r="GBE52" s="117"/>
      <c r="GBF52" s="117"/>
      <c r="GBG52" s="117"/>
      <c r="GBH52" s="117"/>
      <c r="GBI52" s="117"/>
      <c r="GBJ52" s="117"/>
      <c r="GBK52" s="117"/>
      <c r="GBL52" s="117"/>
      <c r="GBM52" s="117"/>
      <c r="GBN52" s="117"/>
      <c r="GBO52" s="117"/>
      <c r="GBP52" s="117"/>
      <c r="GBQ52" s="117"/>
      <c r="GBR52" s="117"/>
      <c r="GBS52" s="117"/>
      <c r="GBT52" s="117"/>
      <c r="GBU52" s="117"/>
      <c r="GBV52" s="117"/>
      <c r="GBW52" s="117"/>
      <c r="GBX52" s="117"/>
      <c r="GBY52" s="117"/>
      <c r="GBZ52" s="117"/>
      <c r="GCA52" s="117"/>
      <c r="GCB52" s="117"/>
      <c r="GCC52" s="117"/>
      <c r="GCD52" s="117"/>
      <c r="GCE52" s="117"/>
      <c r="GCF52" s="117"/>
      <c r="GCG52" s="117"/>
      <c r="GCH52" s="117"/>
      <c r="GCI52" s="117"/>
      <c r="GCJ52" s="117"/>
      <c r="GCK52" s="117"/>
      <c r="GCL52" s="117"/>
      <c r="GCM52" s="117"/>
      <c r="GCN52" s="117"/>
      <c r="GCO52" s="117"/>
      <c r="GCP52" s="117"/>
      <c r="GCQ52" s="117"/>
      <c r="GCR52" s="117"/>
      <c r="GCS52" s="117"/>
      <c r="GCT52" s="117"/>
      <c r="GCU52" s="117"/>
      <c r="GCV52" s="117"/>
      <c r="GCW52" s="117"/>
      <c r="GCX52" s="117"/>
      <c r="GCY52" s="117"/>
      <c r="GCZ52" s="117"/>
      <c r="GDA52" s="117"/>
      <c r="GDB52" s="117"/>
      <c r="GDC52" s="117"/>
      <c r="GDD52" s="117"/>
      <c r="GDE52" s="117"/>
      <c r="GDF52" s="117"/>
      <c r="GDG52" s="117"/>
      <c r="GDH52" s="117"/>
      <c r="GDI52" s="117"/>
      <c r="GDJ52" s="117"/>
      <c r="GDK52" s="117"/>
      <c r="GDL52" s="117"/>
      <c r="GDM52" s="117"/>
      <c r="GDN52" s="117"/>
      <c r="GDO52" s="117"/>
      <c r="GDP52" s="117"/>
      <c r="GDQ52" s="117"/>
      <c r="GDR52" s="117"/>
      <c r="GDS52" s="117"/>
      <c r="GDT52" s="117"/>
      <c r="GDU52" s="117"/>
      <c r="GDV52" s="117"/>
      <c r="GDW52" s="117"/>
      <c r="GDX52" s="117"/>
      <c r="GDY52" s="117"/>
      <c r="GDZ52" s="117"/>
      <c r="GEA52" s="117"/>
      <c r="GEB52" s="117"/>
      <c r="GEC52" s="117"/>
      <c r="GED52" s="117"/>
      <c r="GEE52" s="117"/>
      <c r="GEF52" s="117"/>
      <c r="GEG52" s="117"/>
      <c r="GEH52" s="117"/>
      <c r="GEI52" s="117"/>
      <c r="GEJ52" s="117"/>
      <c r="GEK52" s="117"/>
      <c r="GEL52" s="117"/>
      <c r="GEM52" s="117"/>
      <c r="GEN52" s="117"/>
      <c r="GEO52" s="117"/>
      <c r="GEP52" s="117"/>
      <c r="GEQ52" s="117"/>
      <c r="GER52" s="117"/>
      <c r="GES52" s="117"/>
      <c r="GET52" s="117"/>
      <c r="GEU52" s="117"/>
      <c r="GEV52" s="117"/>
      <c r="GEW52" s="117"/>
      <c r="GEX52" s="117"/>
      <c r="GEY52" s="117"/>
      <c r="GEZ52" s="117"/>
      <c r="GFA52" s="117"/>
      <c r="GFB52" s="117"/>
      <c r="GFC52" s="117"/>
      <c r="GFD52" s="117"/>
      <c r="GFE52" s="117"/>
      <c r="GFF52" s="117"/>
      <c r="GFG52" s="117"/>
      <c r="GFH52" s="117"/>
      <c r="GFI52" s="117"/>
      <c r="GFJ52" s="117"/>
      <c r="GFK52" s="117"/>
      <c r="GFL52" s="117"/>
      <c r="GFM52" s="117"/>
      <c r="GFN52" s="117"/>
      <c r="GFO52" s="117"/>
      <c r="GFP52" s="117"/>
      <c r="GFQ52" s="117"/>
      <c r="GFR52" s="117"/>
      <c r="GFS52" s="117"/>
      <c r="GFT52" s="117"/>
      <c r="GFU52" s="117"/>
      <c r="GFV52" s="117"/>
      <c r="GFW52" s="117"/>
      <c r="GFX52" s="117"/>
      <c r="GFY52" s="117"/>
      <c r="GFZ52" s="117"/>
      <c r="GGA52" s="117"/>
      <c r="GGB52" s="117"/>
      <c r="GGC52" s="117"/>
      <c r="GGD52" s="117"/>
      <c r="GGE52" s="117"/>
      <c r="GGF52" s="117"/>
      <c r="GGG52" s="117"/>
      <c r="GGH52" s="117"/>
      <c r="GGI52" s="117"/>
      <c r="GGJ52" s="117"/>
      <c r="GGK52" s="117"/>
      <c r="GGL52" s="117"/>
      <c r="GGM52" s="117"/>
      <c r="GGN52" s="117"/>
      <c r="GGO52" s="117"/>
      <c r="GGP52" s="117"/>
      <c r="GGQ52" s="117"/>
      <c r="GGR52" s="117"/>
      <c r="GGS52" s="117"/>
      <c r="GGT52" s="117"/>
      <c r="GGU52" s="117"/>
      <c r="GGV52" s="117"/>
      <c r="GGW52" s="117"/>
      <c r="GGX52" s="117"/>
      <c r="GGY52" s="117"/>
      <c r="GGZ52" s="117"/>
      <c r="GHA52" s="117"/>
      <c r="GHB52" s="117"/>
      <c r="GHC52" s="117"/>
      <c r="GHD52" s="117"/>
      <c r="GHE52" s="117"/>
      <c r="GHF52" s="117"/>
      <c r="GHG52" s="117"/>
      <c r="GHH52" s="117"/>
      <c r="GHI52" s="117"/>
      <c r="GHJ52" s="117"/>
      <c r="GHK52" s="117"/>
      <c r="GHL52" s="117"/>
      <c r="GHM52" s="117"/>
      <c r="GHN52" s="117"/>
      <c r="GHO52" s="117"/>
      <c r="GHP52" s="117"/>
      <c r="GHQ52" s="117"/>
      <c r="GHR52" s="117"/>
      <c r="GHS52" s="117"/>
      <c r="GHT52" s="117"/>
      <c r="GHU52" s="117"/>
      <c r="GHV52" s="117"/>
      <c r="GHW52" s="117"/>
      <c r="GHX52" s="117"/>
      <c r="GHY52" s="117"/>
      <c r="GHZ52" s="117"/>
      <c r="GIA52" s="117"/>
      <c r="GIB52" s="117"/>
      <c r="GIC52" s="117"/>
      <c r="GID52" s="117"/>
      <c r="GIE52" s="117"/>
      <c r="GIF52" s="117"/>
      <c r="GIG52" s="117"/>
      <c r="GIH52" s="117"/>
      <c r="GII52" s="117"/>
      <c r="GIJ52" s="117"/>
      <c r="GIK52" s="117"/>
      <c r="GIL52" s="117"/>
      <c r="GIM52" s="117"/>
      <c r="GIN52" s="117"/>
      <c r="GIO52" s="117"/>
      <c r="GIP52" s="117"/>
      <c r="GIQ52" s="117"/>
      <c r="GIR52" s="117"/>
      <c r="GIS52" s="117"/>
      <c r="GIT52" s="117"/>
      <c r="GIU52" s="117"/>
      <c r="GIV52" s="117"/>
      <c r="GIW52" s="117"/>
      <c r="GIX52" s="117"/>
      <c r="GIY52" s="117"/>
      <c r="GIZ52" s="117"/>
      <c r="GJA52" s="117"/>
      <c r="GJB52" s="117"/>
      <c r="GJC52" s="117"/>
      <c r="GJD52" s="117"/>
      <c r="GJE52" s="117"/>
      <c r="GJF52" s="117"/>
      <c r="GJG52" s="117"/>
      <c r="GJH52" s="117"/>
      <c r="GJI52" s="117"/>
      <c r="GJJ52" s="117"/>
      <c r="GJK52" s="117"/>
      <c r="GJL52" s="117"/>
      <c r="GJM52" s="117"/>
      <c r="GJN52" s="117"/>
      <c r="GJO52" s="117"/>
      <c r="GJP52" s="117"/>
      <c r="GJQ52" s="117"/>
      <c r="GJR52" s="117"/>
      <c r="GJS52" s="117"/>
      <c r="GJT52" s="117"/>
      <c r="GJU52" s="117"/>
      <c r="GJV52" s="117"/>
      <c r="GJW52" s="117"/>
      <c r="GJX52" s="117"/>
      <c r="GJY52" s="117"/>
      <c r="GJZ52" s="117"/>
      <c r="GKA52" s="117"/>
      <c r="GKB52" s="117"/>
      <c r="GKC52" s="117"/>
      <c r="GKD52" s="117"/>
      <c r="GKE52" s="117"/>
      <c r="GKF52" s="117"/>
      <c r="GKG52" s="117"/>
      <c r="GKH52" s="117"/>
      <c r="GKI52" s="117"/>
      <c r="GKJ52" s="117"/>
      <c r="GKK52" s="117"/>
      <c r="GKL52" s="117"/>
      <c r="GKM52" s="117"/>
      <c r="GKN52" s="117"/>
      <c r="GKO52" s="117"/>
      <c r="GKP52" s="117"/>
      <c r="GKQ52" s="117"/>
      <c r="GKR52" s="117"/>
      <c r="GKS52" s="117"/>
      <c r="GKT52" s="117"/>
      <c r="GKU52" s="117"/>
      <c r="GKV52" s="117"/>
      <c r="GKW52" s="117"/>
      <c r="GKX52" s="117"/>
      <c r="GKY52" s="117"/>
      <c r="GKZ52" s="117"/>
      <c r="GLA52" s="117"/>
      <c r="GLB52" s="117"/>
      <c r="GLC52" s="117"/>
      <c r="GLD52" s="117"/>
      <c r="GLE52" s="117"/>
      <c r="GLF52" s="117"/>
      <c r="GLG52" s="117"/>
      <c r="GLH52" s="117"/>
      <c r="GLI52" s="117"/>
      <c r="GLJ52" s="117"/>
      <c r="GLK52" s="117"/>
      <c r="GLL52" s="117"/>
      <c r="GLM52" s="117"/>
      <c r="GLN52" s="117"/>
      <c r="GLO52" s="117"/>
      <c r="GLP52" s="117"/>
      <c r="GLQ52" s="117"/>
      <c r="GLR52" s="117"/>
      <c r="GLS52" s="117"/>
      <c r="GLT52" s="117"/>
      <c r="GLU52" s="117"/>
      <c r="GLV52" s="117"/>
      <c r="GLW52" s="117"/>
      <c r="GLX52" s="117"/>
      <c r="GLY52" s="117"/>
      <c r="GLZ52" s="117"/>
      <c r="GMA52" s="117"/>
      <c r="GMB52" s="117"/>
      <c r="GMC52" s="117"/>
      <c r="GMD52" s="117"/>
      <c r="GME52" s="117"/>
      <c r="GMF52" s="117"/>
      <c r="GMG52" s="117"/>
      <c r="GMH52" s="117"/>
      <c r="GMI52" s="117"/>
      <c r="GMJ52" s="117"/>
      <c r="GMK52" s="117"/>
      <c r="GML52" s="117"/>
      <c r="GMM52" s="117"/>
      <c r="GMN52" s="117"/>
      <c r="GMO52" s="117"/>
      <c r="GMP52" s="117"/>
      <c r="GMQ52" s="117"/>
      <c r="GMR52" s="117"/>
      <c r="GMS52" s="117"/>
      <c r="GMT52" s="117"/>
      <c r="GMU52" s="117"/>
      <c r="GMV52" s="117"/>
      <c r="GMW52" s="117"/>
      <c r="GMX52" s="117"/>
      <c r="GMY52" s="117"/>
      <c r="GMZ52" s="117"/>
      <c r="GNA52" s="117"/>
      <c r="GNB52" s="117"/>
      <c r="GNC52" s="117"/>
      <c r="GND52" s="117"/>
      <c r="GNE52" s="117"/>
      <c r="GNF52" s="117"/>
      <c r="GNG52" s="117"/>
      <c r="GNH52" s="117"/>
      <c r="GNI52" s="117"/>
      <c r="GNJ52" s="117"/>
      <c r="GNK52" s="117"/>
      <c r="GNL52" s="117"/>
      <c r="GNM52" s="117"/>
      <c r="GNN52" s="117"/>
      <c r="GNO52" s="117"/>
      <c r="GNP52" s="117"/>
      <c r="GNQ52" s="117"/>
      <c r="GNR52" s="117"/>
      <c r="GNS52" s="117"/>
      <c r="GNT52" s="117"/>
      <c r="GNU52" s="117"/>
      <c r="GNV52" s="117"/>
      <c r="GNW52" s="117"/>
      <c r="GNX52" s="117"/>
      <c r="GNY52" s="117"/>
      <c r="GNZ52" s="117"/>
      <c r="GOA52" s="117"/>
      <c r="GOB52" s="117"/>
      <c r="GOC52" s="117"/>
      <c r="GOD52" s="117"/>
      <c r="GOE52" s="117"/>
      <c r="GOF52" s="117"/>
      <c r="GOG52" s="117"/>
      <c r="GOH52" s="117"/>
      <c r="GOI52" s="117"/>
      <c r="GOJ52" s="117"/>
      <c r="GOK52" s="117"/>
      <c r="GOL52" s="117"/>
      <c r="GOM52" s="117"/>
      <c r="GON52" s="117"/>
      <c r="GOO52" s="117"/>
      <c r="GOP52" s="117"/>
      <c r="GOQ52" s="117"/>
      <c r="GOR52" s="117"/>
      <c r="GOS52" s="117"/>
      <c r="GOT52" s="117"/>
      <c r="GOU52" s="117"/>
      <c r="GOV52" s="117"/>
      <c r="GOW52" s="117"/>
      <c r="GOX52" s="117"/>
      <c r="GOY52" s="117"/>
      <c r="GOZ52" s="117"/>
      <c r="GPA52" s="117"/>
      <c r="GPB52" s="117"/>
      <c r="GPC52" s="117"/>
      <c r="GPD52" s="117"/>
      <c r="GPE52" s="117"/>
      <c r="GPF52" s="117"/>
      <c r="GPG52" s="117"/>
      <c r="GPH52" s="117"/>
      <c r="GPI52" s="117"/>
      <c r="GPJ52" s="117"/>
      <c r="GPK52" s="117"/>
      <c r="GPL52" s="117"/>
      <c r="GPM52" s="117"/>
      <c r="GPN52" s="117"/>
      <c r="GPO52" s="117"/>
      <c r="GPP52" s="117"/>
      <c r="GPQ52" s="117"/>
      <c r="GPR52" s="117"/>
      <c r="GPS52" s="117"/>
      <c r="GPT52" s="117"/>
      <c r="GPU52" s="117"/>
      <c r="GPV52" s="117"/>
      <c r="GPW52" s="117"/>
      <c r="GPX52" s="117"/>
      <c r="GPY52" s="117"/>
      <c r="GPZ52" s="117"/>
      <c r="GQA52" s="117"/>
      <c r="GQB52" s="117"/>
      <c r="GQC52" s="117"/>
      <c r="GQD52" s="117"/>
      <c r="GQE52" s="117"/>
      <c r="GQF52" s="117"/>
      <c r="GQG52" s="117"/>
      <c r="GQH52" s="117"/>
      <c r="GQI52" s="117"/>
      <c r="GQJ52" s="117"/>
      <c r="GQK52" s="117"/>
      <c r="GQL52" s="117"/>
      <c r="GQM52" s="117"/>
      <c r="GQN52" s="117"/>
      <c r="GQO52" s="117"/>
      <c r="GQP52" s="117"/>
      <c r="GQQ52" s="117"/>
      <c r="GQR52" s="117"/>
      <c r="GQS52" s="117"/>
      <c r="GQT52" s="117"/>
      <c r="GQU52" s="117"/>
      <c r="GQV52" s="117"/>
      <c r="GQW52" s="117"/>
      <c r="GQX52" s="117"/>
      <c r="GQY52" s="117"/>
      <c r="GQZ52" s="117"/>
      <c r="GRA52" s="117"/>
      <c r="GRB52" s="117"/>
      <c r="GRC52" s="117"/>
      <c r="GRD52" s="117"/>
      <c r="GRE52" s="117"/>
      <c r="GRF52" s="117"/>
      <c r="GRG52" s="117"/>
      <c r="GRH52" s="117"/>
      <c r="GRI52" s="117"/>
      <c r="GRJ52" s="117"/>
      <c r="GRK52" s="117"/>
      <c r="GRL52" s="117"/>
      <c r="GRM52" s="117"/>
      <c r="GRN52" s="117"/>
      <c r="GRO52" s="117"/>
      <c r="GRP52" s="117"/>
      <c r="GRQ52" s="117"/>
      <c r="GRR52" s="117"/>
      <c r="GRS52" s="117"/>
      <c r="GRT52" s="117"/>
      <c r="GRU52" s="117"/>
      <c r="GRV52" s="117"/>
      <c r="GRW52" s="117"/>
      <c r="GRX52" s="117"/>
      <c r="GRY52" s="117"/>
      <c r="GRZ52" s="117"/>
      <c r="GSA52" s="117"/>
      <c r="GSB52" s="117"/>
      <c r="GSC52" s="117"/>
      <c r="GSD52" s="117"/>
      <c r="GSE52" s="117"/>
      <c r="GSF52" s="117"/>
      <c r="GSG52" s="117"/>
      <c r="GSH52" s="117"/>
      <c r="GSI52" s="117"/>
      <c r="GSJ52" s="117"/>
      <c r="GSK52" s="117"/>
      <c r="GSL52" s="117"/>
      <c r="GSM52" s="117"/>
      <c r="GSN52" s="117"/>
      <c r="GSO52" s="117"/>
      <c r="GSP52" s="117"/>
      <c r="GSQ52" s="117"/>
      <c r="GSR52" s="117"/>
      <c r="GSS52" s="117"/>
      <c r="GST52" s="117"/>
      <c r="GSU52" s="117"/>
      <c r="GSV52" s="117"/>
      <c r="GSW52" s="117"/>
      <c r="GSX52" s="117"/>
      <c r="GSY52" s="117"/>
      <c r="GSZ52" s="117"/>
      <c r="GTA52" s="117"/>
      <c r="GTB52" s="117"/>
      <c r="GTC52" s="117"/>
      <c r="GTD52" s="117"/>
      <c r="GTE52" s="117"/>
      <c r="GTF52" s="117"/>
      <c r="GTG52" s="117"/>
      <c r="GTH52" s="117"/>
      <c r="GTI52" s="117"/>
      <c r="GTJ52" s="117"/>
      <c r="GTK52" s="117"/>
      <c r="GTL52" s="117"/>
      <c r="GTM52" s="117"/>
      <c r="GTN52" s="117"/>
      <c r="GTO52" s="117"/>
      <c r="GTP52" s="117"/>
      <c r="GTQ52" s="117"/>
      <c r="GTR52" s="117"/>
      <c r="GTS52" s="117"/>
      <c r="GTT52" s="117"/>
      <c r="GTU52" s="117"/>
      <c r="GTV52" s="117"/>
      <c r="GTW52" s="117"/>
      <c r="GTX52" s="117"/>
      <c r="GTY52" s="117"/>
      <c r="GTZ52" s="117"/>
      <c r="GUA52" s="117"/>
      <c r="GUB52" s="117"/>
      <c r="GUC52" s="117"/>
      <c r="GUD52" s="117"/>
      <c r="GUE52" s="117"/>
      <c r="GUF52" s="117"/>
      <c r="GUG52" s="117"/>
      <c r="GUH52" s="117"/>
      <c r="GUI52" s="117"/>
      <c r="GUJ52" s="117"/>
      <c r="GUK52" s="117"/>
      <c r="GUL52" s="117"/>
      <c r="GUM52" s="117"/>
      <c r="GUN52" s="117"/>
      <c r="GUO52" s="117"/>
      <c r="GUP52" s="117"/>
      <c r="GUQ52" s="117"/>
      <c r="GUR52" s="117"/>
      <c r="GUS52" s="117"/>
      <c r="GUT52" s="117"/>
      <c r="GUU52" s="117"/>
      <c r="GUV52" s="117"/>
      <c r="GUW52" s="117"/>
      <c r="GUX52" s="117"/>
      <c r="GUY52" s="117"/>
      <c r="GUZ52" s="117"/>
      <c r="GVA52" s="117"/>
      <c r="GVB52" s="117"/>
      <c r="GVC52" s="117"/>
      <c r="GVD52" s="117"/>
      <c r="GVE52" s="117"/>
      <c r="GVF52" s="117"/>
      <c r="GVG52" s="117"/>
      <c r="GVH52" s="117"/>
      <c r="GVI52" s="117"/>
      <c r="GVJ52" s="117"/>
      <c r="GVK52" s="117"/>
      <c r="GVL52" s="117"/>
      <c r="GVM52" s="117"/>
      <c r="GVN52" s="117"/>
      <c r="GVO52" s="117"/>
      <c r="GVP52" s="117"/>
      <c r="GVQ52" s="117"/>
      <c r="GVR52" s="117"/>
      <c r="GVS52" s="117"/>
      <c r="GVT52" s="117"/>
      <c r="GVU52" s="117"/>
      <c r="GVV52" s="117"/>
      <c r="GVW52" s="117"/>
      <c r="GVX52" s="117"/>
      <c r="GVY52" s="117"/>
      <c r="GVZ52" s="117"/>
      <c r="GWA52" s="117"/>
      <c r="GWB52" s="117"/>
      <c r="GWC52" s="117"/>
      <c r="GWD52" s="117"/>
      <c r="GWE52" s="117"/>
      <c r="GWF52" s="117"/>
      <c r="GWG52" s="117"/>
      <c r="GWH52" s="117"/>
      <c r="GWI52" s="117"/>
      <c r="GWJ52" s="117"/>
      <c r="GWK52" s="117"/>
      <c r="GWL52" s="117"/>
      <c r="GWM52" s="117"/>
      <c r="GWN52" s="117"/>
      <c r="GWO52" s="117"/>
      <c r="GWP52" s="117"/>
      <c r="GWQ52" s="117"/>
      <c r="GWR52" s="117"/>
      <c r="GWS52" s="117"/>
      <c r="GWT52" s="117"/>
      <c r="GWU52" s="117"/>
      <c r="GWV52" s="117"/>
      <c r="GWW52" s="117"/>
      <c r="GWX52" s="117"/>
      <c r="GWY52" s="117"/>
      <c r="GWZ52" s="117"/>
      <c r="GXA52" s="117"/>
      <c r="GXB52" s="117"/>
      <c r="GXC52" s="117"/>
      <c r="GXD52" s="117"/>
      <c r="GXE52" s="117"/>
      <c r="GXF52" s="117"/>
      <c r="GXG52" s="117"/>
      <c r="GXH52" s="117"/>
      <c r="GXI52" s="117"/>
      <c r="GXJ52" s="117"/>
      <c r="GXK52" s="117"/>
      <c r="GXL52" s="117"/>
      <c r="GXM52" s="117"/>
      <c r="GXN52" s="117"/>
      <c r="GXO52" s="117"/>
      <c r="GXP52" s="117"/>
      <c r="GXQ52" s="117"/>
      <c r="GXR52" s="117"/>
      <c r="GXS52" s="117"/>
      <c r="GXT52" s="117"/>
      <c r="GXU52" s="117"/>
      <c r="GXV52" s="117"/>
      <c r="GXW52" s="117"/>
      <c r="GXX52" s="117"/>
      <c r="GXY52" s="117"/>
      <c r="GXZ52" s="117"/>
      <c r="GYA52" s="117"/>
      <c r="GYB52" s="117"/>
      <c r="GYC52" s="117"/>
      <c r="GYD52" s="117"/>
      <c r="GYE52" s="117"/>
      <c r="GYF52" s="117"/>
      <c r="GYG52" s="117"/>
      <c r="GYH52" s="117"/>
      <c r="GYI52" s="117"/>
      <c r="GYJ52" s="117"/>
      <c r="GYK52" s="117"/>
      <c r="GYL52" s="117"/>
      <c r="GYM52" s="117"/>
      <c r="GYN52" s="117"/>
      <c r="GYO52" s="117"/>
      <c r="GYP52" s="117"/>
      <c r="GYQ52" s="117"/>
      <c r="GYR52" s="117"/>
      <c r="GYS52" s="117"/>
      <c r="GYT52" s="117"/>
      <c r="GYU52" s="117"/>
      <c r="GYV52" s="117"/>
      <c r="GYW52" s="117"/>
      <c r="GYX52" s="117"/>
      <c r="GYY52" s="117"/>
      <c r="GYZ52" s="117"/>
      <c r="GZA52" s="117"/>
      <c r="GZB52" s="117"/>
      <c r="GZC52" s="117"/>
      <c r="GZD52" s="117"/>
      <c r="GZE52" s="117"/>
      <c r="GZF52" s="117"/>
      <c r="GZG52" s="117"/>
      <c r="GZH52" s="117"/>
      <c r="GZI52" s="117"/>
      <c r="GZJ52" s="117"/>
      <c r="GZK52" s="117"/>
      <c r="GZL52" s="117"/>
      <c r="GZM52" s="117"/>
      <c r="GZN52" s="117"/>
      <c r="GZO52" s="117"/>
      <c r="GZP52" s="117"/>
      <c r="GZQ52" s="117"/>
      <c r="GZR52" s="117"/>
      <c r="GZS52" s="117"/>
      <c r="GZT52" s="117"/>
      <c r="GZU52" s="117"/>
      <c r="GZV52" s="117"/>
      <c r="GZW52" s="117"/>
      <c r="GZX52" s="117"/>
      <c r="GZY52" s="117"/>
      <c r="GZZ52" s="117"/>
      <c r="HAA52" s="117"/>
      <c r="HAB52" s="117"/>
      <c r="HAC52" s="117"/>
      <c r="HAD52" s="117"/>
      <c r="HAE52" s="117"/>
      <c r="HAF52" s="117"/>
      <c r="HAG52" s="117"/>
      <c r="HAH52" s="117"/>
      <c r="HAI52" s="117"/>
      <c r="HAJ52" s="117"/>
      <c r="HAK52" s="117"/>
      <c r="HAL52" s="117"/>
      <c r="HAM52" s="117"/>
      <c r="HAN52" s="117"/>
      <c r="HAO52" s="117"/>
      <c r="HAP52" s="117"/>
      <c r="HAQ52" s="117"/>
      <c r="HAR52" s="117"/>
      <c r="HAS52" s="117"/>
      <c r="HAT52" s="117"/>
      <c r="HAU52" s="117"/>
      <c r="HAV52" s="117"/>
      <c r="HAW52" s="117"/>
      <c r="HAX52" s="117"/>
      <c r="HAY52" s="117"/>
      <c r="HAZ52" s="117"/>
      <c r="HBA52" s="117"/>
      <c r="HBB52" s="117"/>
      <c r="HBC52" s="117"/>
      <c r="HBD52" s="117"/>
      <c r="HBE52" s="117"/>
      <c r="HBF52" s="117"/>
      <c r="HBG52" s="117"/>
      <c r="HBH52" s="117"/>
      <c r="HBI52" s="117"/>
      <c r="HBJ52" s="117"/>
      <c r="HBK52" s="117"/>
      <c r="HBL52" s="117"/>
      <c r="HBM52" s="117"/>
      <c r="HBN52" s="117"/>
      <c r="HBO52" s="117"/>
      <c r="HBP52" s="117"/>
      <c r="HBQ52" s="117"/>
      <c r="HBR52" s="117"/>
      <c r="HBS52" s="117"/>
      <c r="HBT52" s="117"/>
      <c r="HBU52" s="117"/>
      <c r="HBV52" s="117"/>
      <c r="HBW52" s="117"/>
      <c r="HBX52" s="117"/>
      <c r="HBY52" s="117"/>
      <c r="HBZ52" s="117"/>
      <c r="HCA52" s="117"/>
      <c r="HCB52" s="117"/>
      <c r="HCC52" s="117"/>
      <c r="HCD52" s="117"/>
      <c r="HCE52" s="117"/>
      <c r="HCF52" s="117"/>
      <c r="HCG52" s="117"/>
      <c r="HCH52" s="117"/>
      <c r="HCI52" s="117"/>
      <c r="HCJ52" s="117"/>
      <c r="HCK52" s="117"/>
      <c r="HCL52" s="117"/>
      <c r="HCM52" s="117"/>
      <c r="HCN52" s="117"/>
      <c r="HCO52" s="117"/>
      <c r="HCP52" s="117"/>
      <c r="HCQ52" s="117"/>
      <c r="HCR52" s="117"/>
      <c r="HCS52" s="117"/>
      <c r="HCT52" s="117"/>
      <c r="HCU52" s="117"/>
      <c r="HCV52" s="117"/>
      <c r="HCW52" s="117"/>
      <c r="HCX52" s="117"/>
      <c r="HCY52" s="117"/>
      <c r="HCZ52" s="117"/>
      <c r="HDA52" s="117"/>
      <c r="HDB52" s="117"/>
      <c r="HDC52" s="117"/>
      <c r="HDD52" s="117"/>
      <c r="HDE52" s="117"/>
      <c r="HDF52" s="117"/>
      <c r="HDG52" s="117"/>
      <c r="HDH52" s="117"/>
      <c r="HDI52" s="117"/>
      <c r="HDJ52" s="117"/>
      <c r="HDK52" s="117"/>
      <c r="HDL52" s="117"/>
      <c r="HDM52" s="117"/>
      <c r="HDN52" s="117"/>
      <c r="HDO52" s="117"/>
      <c r="HDP52" s="117"/>
      <c r="HDQ52" s="117"/>
      <c r="HDR52" s="117"/>
      <c r="HDS52" s="117"/>
      <c r="HDT52" s="117"/>
      <c r="HDU52" s="117"/>
      <c r="HDV52" s="117"/>
      <c r="HDW52" s="117"/>
      <c r="HDX52" s="117"/>
      <c r="HDY52" s="117"/>
      <c r="HDZ52" s="117"/>
      <c r="HEA52" s="117"/>
      <c r="HEB52" s="117"/>
      <c r="HEC52" s="117"/>
      <c r="HED52" s="117"/>
      <c r="HEE52" s="117"/>
      <c r="HEF52" s="117"/>
      <c r="HEG52" s="117"/>
      <c r="HEH52" s="117"/>
      <c r="HEI52" s="117"/>
      <c r="HEJ52" s="117"/>
      <c r="HEK52" s="117"/>
      <c r="HEL52" s="117"/>
      <c r="HEM52" s="117"/>
      <c r="HEN52" s="117"/>
      <c r="HEO52" s="117"/>
      <c r="HEP52" s="117"/>
      <c r="HEQ52" s="117"/>
      <c r="HER52" s="117"/>
      <c r="HES52" s="117"/>
      <c r="HET52" s="117"/>
      <c r="HEU52" s="117"/>
      <c r="HEV52" s="117"/>
      <c r="HEW52" s="117"/>
      <c r="HEX52" s="117"/>
      <c r="HEY52" s="117"/>
      <c r="HEZ52" s="117"/>
      <c r="HFA52" s="117"/>
      <c r="HFB52" s="117"/>
      <c r="HFC52" s="117"/>
      <c r="HFD52" s="117"/>
      <c r="HFE52" s="117"/>
      <c r="HFF52" s="117"/>
      <c r="HFG52" s="117"/>
      <c r="HFH52" s="117"/>
      <c r="HFI52" s="117"/>
      <c r="HFJ52" s="117"/>
      <c r="HFK52" s="117"/>
      <c r="HFL52" s="117"/>
      <c r="HFM52" s="117"/>
      <c r="HFN52" s="117"/>
      <c r="HFO52" s="117"/>
      <c r="HFP52" s="117"/>
      <c r="HFQ52" s="117"/>
      <c r="HFR52" s="117"/>
      <c r="HFS52" s="117"/>
      <c r="HFT52" s="117"/>
      <c r="HFU52" s="117"/>
      <c r="HFV52" s="117"/>
      <c r="HFW52" s="117"/>
      <c r="HFX52" s="117"/>
      <c r="HFY52" s="117"/>
      <c r="HFZ52" s="117"/>
      <c r="HGA52" s="117"/>
      <c r="HGB52" s="117"/>
      <c r="HGC52" s="117"/>
      <c r="HGD52" s="117"/>
      <c r="HGE52" s="117"/>
      <c r="HGF52" s="117"/>
      <c r="HGG52" s="117"/>
      <c r="HGH52" s="117"/>
      <c r="HGI52" s="117"/>
      <c r="HGJ52" s="117"/>
      <c r="HGK52" s="117"/>
      <c r="HGL52" s="117"/>
      <c r="HGM52" s="117"/>
      <c r="HGN52" s="117"/>
      <c r="HGO52" s="117"/>
      <c r="HGP52" s="117"/>
      <c r="HGQ52" s="117"/>
      <c r="HGR52" s="117"/>
      <c r="HGS52" s="117"/>
      <c r="HGT52" s="117"/>
      <c r="HGU52" s="117"/>
      <c r="HGV52" s="117"/>
      <c r="HGW52" s="117"/>
      <c r="HGX52" s="117"/>
      <c r="HGY52" s="117"/>
      <c r="HGZ52" s="117"/>
      <c r="HHA52" s="117"/>
      <c r="HHB52" s="117"/>
      <c r="HHC52" s="117"/>
      <c r="HHD52" s="117"/>
      <c r="HHE52" s="117"/>
      <c r="HHF52" s="117"/>
      <c r="HHG52" s="117"/>
      <c r="HHH52" s="117"/>
      <c r="HHI52" s="117"/>
      <c r="HHJ52" s="117"/>
      <c r="HHK52" s="117"/>
      <c r="HHL52" s="117"/>
      <c r="HHM52" s="117"/>
      <c r="HHN52" s="117"/>
      <c r="HHO52" s="117"/>
      <c r="HHP52" s="117"/>
      <c r="HHQ52" s="117"/>
      <c r="HHR52" s="117"/>
      <c r="HHS52" s="117"/>
      <c r="HHT52" s="117"/>
      <c r="HHU52" s="117"/>
      <c r="HHV52" s="117"/>
      <c r="HHW52" s="117"/>
      <c r="HHX52" s="117"/>
      <c r="HHY52" s="117"/>
      <c r="HHZ52" s="117"/>
      <c r="HIA52" s="117"/>
      <c r="HIB52" s="117"/>
      <c r="HIC52" s="117"/>
      <c r="HID52" s="117"/>
      <c r="HIE52" s="117"/>
      <c r="HIF52" s="117"/>
      <c r="HIG52" s="117"/>
      <c r="HIH52" s="117"/>
      <c r="HII52" s="117"/>
      <c r="HIJ52" s="117"/>
      <c r="HIK52" s="117"/>
      <c r="HIL52" s="117"/>
      <c r="HIM52" s="117"/>
      <c r="HIN52" s="117"/>
      <c r="HIO52" s="117"/>
      <c r="HIP52" s="117"/>
      <c r="HIQ52" s="117"/>
      <c r="HIR52" s="117"/>
      <c r="HIS52" s="117"/>
      <c r="HIT52" s="117"/>
      <c r="HIU52" s="117"/>
      <c r="HIV52" s="117"/>
      <c r="HIW52" s="117"/>
      <c r="HIX52" s="117"/>
      <c r="HIY52" s="117"/>
      <c r="HIZ52" s="117"/>
      <c r="HJA52" s="117"/>
      <c r="HJB52" s="117"/>
      <c r="HJC52" s="117"/>
      <c r="HJD52" s="117"/>
      <c r="HJE52" s="117"/>
      <c r="HJF52" s="117"/>
      <c r="HJG52" s="117"/>
      <c r="HJH52" s="117"/>
      <c r="HJI52" s="117"/>
      <c r="HJJ52" s="117"/>
      <c r="HJK52" s="117"/>
      <c r="HJL52" s="117"/>
      <c r="HJM52" s="117"/>
      <c r="HJN52" s="117"/>
      <c r="HJO52" s="117"/>
      <c r="HJP52" s="117"/>
      <c r="HJQ52" s="117"/>
      <c r="HJR52" s="117"/>
      <c r="HJS52" s="117"/>
      <c r="HJT52" s="117"/>
      <c r="HJU52" s="117"/>
      <c r="HJV52" s="117"/>
      <c r="HJW52" s="117"/>
      <c r="HJX52" s="117"/>
      <c r="HJY52" s="117"/>
      <c r="HJZ52" s="117"/>
      <c r="HKA52" s="117"/>
      <c r="HKB52" s="117"/>
      <c r="HKC52" s="117"/>
      <c r="HKD52" s="117"/>
      <c r="HKE52" s="117"/>
      <c r="HKF52" s="117"/>
      <c r="HKG52" s="117"/>
      <c r="HKH52" s="117"/>
      <c r="HKI52" s="117"/>
      <c r="HKJ52" s="117"/>
      <c r="HKK52" s="117"/>
      <c r="HKL52" s="117"/>
      <c r="HKM52" s="117"/>
      <c r="HKN52" s="117"/>
      <c r="HKO52" s="117"/>
      <c r="HKP52" s="117"/>
      <c r="HKQ52" s="117"/>
      <c r="HKR52" s="117"/>
      <c r="HKS52" s="117"/>
      <c r="HKT52" s="117"/>
      <c r="HKU52" s="117"/>
      <c r="HKV52" s="117"/>
      <c r="HKW52" s="117"/>
      <c r="HKX52" s="117"/>
      <c r="HKY52" s="117"/>
      <c r="HKZ52" s="117"/>
      <c r="HLA52" s="117"/>
      <c r="HLB52" s="117"/>
      <c r="HLC52" s="117"/>
      <c r="HLD52" s="117"/>
      <c r="HLE52" s="117"/>
      <c r="HLF52" s="117"/>
      <c r="HLG52" s="117"/>
      <c r="HLH52" s="117"/>
      <c r="HLI52" s="117"/>
      <c r="HLJ52" s="117"/>
      <c r="HLK52" s="117"/>
      <c r="HLL52" s="117"/>
      <c r="HLM52" s="117"/>
      <c r="HLN52" s="117"/>
      <c r="HLO52" s="117"/>
      <c r="HLP52" s="117"/>
      <c r="HLQ52" s="117"/>
      <c r="HLR52" s="117"/>
      <c r="HLS52" s="117"/>
      <c r="HLT52" s="117"/>
      <c r="HLU52" s="117"/>
      <c r="HLV52" s="117"/>
      <c r="HLW52" s="117"/>
      <c r="HLX52" s="117"/>
      <c r="HLY52" s="117"/>
      <c r="HLZ52" s="117"/>
      <c r="HMA52" s="117"/>
      <c r="HMB52" s="117"/>
      <c r="HMC52" s="117"/>
      <c r="HMD52" s="117"/>
      <c r="HME52" s="117"/>
      <c r="HMF52" s="117"/>
      <c r="HMG52" s="117"/>
      <c r="HMH52" s="117"/>
      <c r="HMI52" s="117"/>
      <c r="HMJ52" s="117"/>
      <c r="HMK52" s="117"/>
      <c r="HML52" s="117"/>
      <c r="HMM52" s="117"/>
      <c r="HMN52" s="117"/>
      <c r="HMO52" s="117"/>
      <c r="HMP52" s="117"/>
      <c r="HMQ52" s="117"/>
      <c r="HMR52" s="117"/>
      <c r="HMS52" s="117"/>
      <c r="HMT52" s="117"/>
      <c r="HMU52" s="117"/>
      <c r="HMV52" s="117"/>
      <c r="HMW52" s="117"/>
      <c r="HMX52" s="117"/>
      <c r="HMY52" s="117"/>
      <c r="HMZ52" s="117"/>
      <c r="HNA52" s="117"/>
      <c r="HNB52" s="117"/>
      <c r="HNC52" s="117"/>
      <c r="HND52" s="117"/>
      <c r="HNE52" s="117"/>
      <c r="HNF52" s="117"/>
      <c r="HNG52" s="117"/>
      <c r="HNH52" s="117"/>
      <c r="HNI52" s="117"/>
      <c r="HNJ52" s="117"/>
      <c r="HNK52" s="117"/>
      <c r="HNL52" s="117"/>
      <c r="HNM52" s="117"/>
      <c r="HNN52" s="117"/>
      <c r="HNO52" s="117"/>
      <c r="HNP52" s="117"/>
      <c r="HNQ52" s="117"/>
      <c r="HNR52" s="117"/>
      <c r="HNS52" s="117"/>
      <c r="HNT52" s="117"/>
      <c r="HNU52" s="117"/>
      <c r="HNV52" s="117"/>
      <c r="HNW52" s="117"/>
      <c r="HNX52" s="117"/>
      <c r="HNY52" s="117"/>
      <c r="HNZ52" s="117"/>
      <c r="HOA52" s="117"/>
      <c r="HOB52" s="117"/>
      <c r="HOC52" s="117"/>
      <c r="HOD52" s="117"/>
      <c r="HOE52" s="117"/>
      <c r="HOF52" s="117"/>
      <c r="HOG52" s="117"/>
      <c r="HOH52" s="117"/>
      <c r="HOI52" s="117"/>
      <c r="HOJ52" s="117"/>
      <c r="HOK52" s="117"/>
      <c r="HOL52" s="117"/>
      <c r="HOM52" s="117"/>
      <c r="HON52" s="117"/>
      <c r="HOO52" s="117"/>
      <c r="HOP52" s="117"/>
      <c r="HOQ52" s="117"/>
      <c r="HOR52" s="117"/>
      <c r="HOS52" s="117"/>
      <c r="HOT52" s="117"/>
      <c r="HOU52" s="117"/>
      <c r="HOV52" s="117"/>
      <c r="HOW52" s="117"/>
      <c r="HOX52" s="117"/>
      <c r="HOY52" s="117"/>
      <c r="HOZ52" s="117"/>
      <c r="HPA52" s="117"/>
      <c r="HPB52" s="117"/>
      <c r="HPC52" s="117"/>
      <c r="HPD52" s="117"/>
      <c r="HPE52" s="117"/>
      <c r="HPF52" s="117"/>
      <c r="HPG52" s="117"/>
      <c r="HPH52" s="117"/>
      <c r="HPI52" s="117"/>
      <c r="HPJ52" s="117"/>
      <c r="HPK52" s="117"/>
      <c r="HPL52" s="117"/>
      <c r="HPM52" s="117"/>
      <c r="HPN52" s="117"/>
      <c r="HPO52" s="117"/>
      <c r="HPP52" s="117"/>
      <c r="HPQ52" s="117"/>
      <c r="HPR52" s="117"/>
      <c r="HPS52" s="117"/>
      <c r="HPT52" s="117"/>
      <c r="HPU52" s="117"/>
      <c r="HPV52" s="117"/>
      <c r="HPW52" s="117"/>
      <c r="HPX52" s="117"/>
      <c r="HPY52" s="117"/>
      <c r="HPZ52" s="117"/>
      <c r="HQA52" s="117"/>
      <c r="HQB52" s="117"/>
      <c r="HQC52" s="117"/>
      <c r="HQD52" s="117"/>
      <c r="HQE52" s="117"/>
      <c r="HQF52" s="117"/>
      <c r="HQG52" s="117"/>
      <c r="HQH52" s="117"/>
      <c r="HQI52" s="117"/>
      <c r="HQJ52" s="117"/>
      <c r="HQK52" s="117"/>
      <c r="HQL52" s="117"/>
      <c r="HQM52" s="117"/>
      <c r="HQN52" s="117"/>
      <c r="HQO52" s="117"/>
      <c r="HQP52" s="117"/>
      <c r="HQQ52" s="117"/>
      <c r="HQR52" s="117"/>
      <c r="HQS52" s="117"/>
      <c r="HQT52" s="117"/>
      <c r="HQU52" s="117"/>
      <c r="HQV52" s="117"/>
      <c r="HQW52" s="117"/>
      <c r="HQX52" s="117"/>
      <c r="HQY52" s="117"/>
      <c r="HQZ52" s="117"/>
      <c r="HRA52" s="117"/>
      <c r="HRB52" s="117"/>
      <c r="HRC52" s="117"/>
      <c r="HRD52" s="117"/>
      <c r="HRE52" s="117"/>
      <c r="HRF52" s="117"/>
      <c r="HRG52" s="117"/>
      <c r="HRH52" s="117"/>
      <c r="HRI52" s="117"/>
      <c r="HRJ52" s="117"/>
      <c r="HRK52" s="117"/>
      <c r="HRL52" s="117"/>
      <c r="HRM52" s="117"/>
      <c r="HRN52" s="117"/>
      <c r="HRO52" s="117"/>
      <c r="HRP52" s="117"/>
      <c r="HRQ52" s="117"/>
      <c r="HRR52" s="117"/>
      <c r="HRS52" s="117"/>
      <c r="HRT52" s="117"/>
      <c r="HRU52" s="117"/>
      <c r="HRV52" s="117"/>
      <c r="HRW52" s="117"/>
      <c r="HRX52" s="117"/>
      <c r="HRY52" s="117"/>
      <c r="HRZ52" s="117"/>
      <c r="HSA52" s="117"/>
      <c r="HSB52" s="117"/>
      <c r="HSC52" s="117"/>
      <c r="HSD52" s="117"/>
      <c r="HSE52" s="117"/>
      <c r="HSF52" s="117"/>
      <c r="HSG52" s="117"/>
      <c r="HSH52" s="117"/>
      <c r="HSI52" s="117"/>
      <c r="HSJ52" s="117"/>
      <c r="HSK52" s="117"/>
      <c r="HSL52" s="117"/>
      <c r="HSM52" s="117"/>
      <c r="HSN52" s="117"/>
      <c r="HSO52" s="117"/>
      <c r="HSP52" s="117"/>
      <c r="HSQ52" s="117"/>
      <c r="HSR52" s="117"/>
      <c r="HSS52" s="117"/>
      <c r="HST52" s="117"/>
      <c r="HSU52" s="117"/>
      <c r="HSV52" s="117"/>
      <c r="HSW52" s="117"/>
      <c r="HSX52" s="117"/>
      <c r="HSY52" s="117"/>
      <c r="HSZ52" s="117"/>
      <c r="HTA52" s="117"/>
      <c r="HTB52" s="117"/>
      <c r="HTC52" s="117"/>
      <c r="HTD52" s="117"/>
      <c r="HTE52" s="117"/>
      <c r="HTF52" s="117"/>
      <c r="HTG52" s="117"/>
      <c r="HTH52" s="117"/>
      <c r="HTI52" s="117"/>
      <c r="HTJ52" s="117"/>
      <c r="HTK52" s="117"/>
      <c r="HTL52" s="117"/>
      <c r="HTM52" s="117"/>
      <c r="HTN52" s="117"/>
      <c r="HTO52" s="117"/>
      <c r="HTP52" s="117"/>
      <c r="HTQ52" s="117"/>
      <c r="HTR52" s="117"/>
      <c r="HTS52" s="117"/>
      <c r="HTT52" s="117"/>
      <c r="HTU52" s="117"/>
      <c r="HTV52" s="117"/>
      <c r="HTW52" s="117"/>
      <c r="HTX52" s="117"/>
      <c r="HTY52" s="117"/>
      <c r="HTZ52" s="117"/>
      <c r="HUA52" s="117"/>
      <c r="HUB52" s="117"/>
      <c r="HUC52" s="117"/>
      <c r="HUD52" s="117"/>
      <c r="HUE52" s="117"/>
      <c r="HUF52" s="117"/>
      <c r="HUG52" s="117"/>
      <c r="HUH52" s="117"/>
      <c r="HUI52" s="117"/>
      <c r="HUJ52" s="117"/>
      <c r="HUK52" s="117"/>
      <c r="HUL52" s="117"/>
      <c r="HUM52" s="117"/>
      <c r="HUN52" s="117"/>
      <c r="HUO52" s="117"/>
      <c r="HUP52" s="117"/>
      <c r="HUQ52" s="117"/>
      <c r="HUR52" s="117"/>
      <c r="HUS52" s="117"/>
      <c r="HUT52" s="117"/>
      <c r="HUU52" s="117"/>
      <c r="HUV52" s="117"/>
      <c r="HUW52" s="117"/>
      <c r="HUX52" s="117"/>
      <c r="HUY52" s="117"/>
      <c r="HUZ52" s="117"/>
      <c r="HVA52" s="117"/>
      <c r="HVB52" s="117"/>
      <c r="HVC52" s="117"/>
      <c r="HVD52" s="117"/>
      <c r="HVE52" s="117"/>
      <c r="HVF52" s="117"/>
      <c r="HVG52" s="117"/>
      <c r="HVH52" s="117"/>
      <c r="HVI52" s="117"/>
      <c r="HVJ52" s="117"/>
      <c r="HVK52" s="117"/>
      <c r="HVL52" s="117"/>
      <c r="HVM52" s="117"/>
      <c r="HVN52" s="117"/>
      <c r="HVO52" s="117"/>
      <c r="HVP52" s="117"/>
      <c r="HVQ52" s="117"/>
      <c r="HVR52" s="117"/>
      <c r="HVS52" s="117"/>
      <c r="HVT52" s="117"/>
      <c r="HVU52" s="117"/>
      <c r="HVV52" s="117"/>
      <c r="HVW52" s="117"/>
      <c r="HVX52" s="117"/>
      <c r="HVY52" s="117"/>
      <c r="HVZ52" s="117"/>
      <c r="HWA52" s="117"/>
      <c r="HWB52" s="117"/>
      <c r="HWC52" s="117"/>
      <c r="HWD52" s="117"/>
      <c r="HWE52" s="117"/>
      <c r="HWF52" s="117"/>
      <c r="HWG52" s="117"/>
      <c r="HWH52" s="117"/>
      <c r="HWI52" s="117"/>
      <c r="HWJ52" s="117"/>
      <c r="HWK52" s="117"/>
      <c r="HWL52" s="117"/>
      <c r="HWM52" s="117"/>
      <c r="HWN52" s="117"/>
      <c r="HWO52" s="117"/>
      <c r="HWP52" s="117"/>
      <c r="HWQ52" s="117"/>
      <c r="HWR52" s="117"/>
      <c r="HWS52" s="117"/>
      <c r="HWT52" s="117"/>
      <c r="HWU52" s="117"/>
      <c r="HWV52" s="117"/>
      <c r="HWW52" s="117"/>
      <c r="HWX52" s="117"/>
      <c r="HWY52" s="117"/>
      <c r="HWZ52" s="117"/>
      <c r="HXA52" s="117"/>
      <c r="HXB52" s="117"/>
      <c r="HXC52" s="117"/>
      <c r="HXD52" s="117"/>
      <c r="HXE52" s="117"/>
      <c r="HXF52" s="117"/>
      <c r="HXG52" s="117"/>
      <c r="HXH52" s="117"/>
      <c r="HXI52" s="117"/>
      <c r="HXJ52" s="117"/>
      <c r="HXK52" s="117"/>
      <c r="HXL52" s="117"/>
      <c r="HXM52" s="117"/>
      <c r="HXN52" s="117"/>
      <c r="HXO52" s="117"/>
      <c r="HXP52" s="117"/>
      <c r="HXQ52" s="117"/>
      <c r="HXR52" s="117"/>
      <c r="HXS52" s="117"/>
      <c r="HXT52" s="117"/>
      <c r="HXU52" s="117"/>
      <c r="HXV52" s="117"/>
      <c r="HXW52" s="117"/>
      <c r="HXX52" s="117"/>
      <c r="HXY52" s="117"/>
      <c r="HXZ52" s="117"/>
      <c r="HYA52" s="117"/>
      <c r="HYB52" s="117"/>
      <c r="HYC52" s="117"/>
      <c r="HYD52" s="117"/>
      <c r="HYE52" s="117"/>
      <c r="HYF52" s="117"/>
      <c r="HYG52" s="117"/>
      <c r="HYH52" s="117"/>
      <c r="HYI52" s="117"/>
      <c r="HYJ52" s="117"/>
      <c r="HYK52" s="117"/>
      <c r="HYL52" s="117"/>
      <c r="HYM52" s="117"/>
      <c r="HYN52" s="117"/>
      <c r="HYO52" s="117"/>
      <c r="HYP52" s="117"/>
      <c r="HYQ52" s="117"/>
      <c r="HYR52" s="117"/>
      <c r="HYS52" s="117"/>
      <c r="HYT52" s="117"/>
      <c r="HYU52" s="117"/>
      <c r="HYV52" s="117"/>
      <c r="HYW52" s="117"/>
      <c r="HYX52" s="117"/>
      <c r="HYY52" s="117"/>
      <c r="HYZ52" s="117"/>
      <c r="HZA52" s="117"/>
      <c r="HZB52" s="117"/>
      <c r="HZC52" s="117"/>
      <c r="HZD52" s="117"/>
      <c r="HZE52" s="117"/>
      <c r="HZF52" s="117"/>
      <c r="HZG52" s="117"/>
      <c r="HZH52" s="117"/>
      <c r="HZI52" s="117"/>
      <c r="HZJ52" s="117"/>
      <c r="HZK52" s="117"/>
      <c r="HZL52" s="117"/>
      <c r="HZM52" s="117"/>
      <c r="HZN52" s="117"/>
      <c r="HZO52" s="117"/>
      <c r="HZP52" s="117"/>
      <c r="HZQ52" s="117"/>
      <c r="HZR52" s="117"/>
      <c r="HZS52" s="117"/>
      <c r="HZT52" s="117"/>
      <c r="HZU52" s="117"/>
      <c r="HZV52" s="117"/>
      <c r="HZW52" s="117"/>
      <c r="HZX52" s="117"/>
      <c r="HZY52" s="117"/>
      <c r="HZZ52" s="117"/>
      <c r="IAA52" s="117"/>
      <c r="IAB52" s="117"/>
      <c r="IAC52" s="117"/>
      <c r="IAD52" s="117"/>
      <c r="IAE52" s="117"/>
      <c r="IAF52" s="117"/>
      <c r="IAG52" s="117"/>
      <c r="IAH52" s="117"/>
      <c r="IAI52" s="117"/>
      <c r="IAJ52" s="117"/>
      <c r="IAK52" s="117"/>
      <c r="IAL52" s="117"/>
      <c r="IAM52" s="117"/>
      <c r="IAN52" s="117"/>
      <c r="IAO52" s="117"/>
      <c r="IAP52" s="117"/>
      <c r="IAQ52" s="117"/>
      <c r="IAR52" s="117"/>
      <c r="IAS52" s="117"/>
      <c r="IAT52" s="117"/>
      <c r="IAU52" s="117"/>
      <c r="IAV52" s="117"/>
      <c r="IAW52" s="117"/>
      <c r="IAX52" s="117"/>
      <c r="IAY52" s="117"/>
      <c r="IAZ52" s="117"/>
      <c r="IBA52" s="117"/>
      <c r="IBB52" s="117"/>
      <c r="IBC52" s="117"/>
      <c r="IBD52" s="117"/>
      <c r="IBE52" s="117"/>
      <c r="IBF52" s="117"/>
      <c r="IBG52" s="117"/>
      <c r="IBH52" s="117"/>
      <c r="IBI52" s="117"/>
      <c r="IBJ52" s="117"/>
      <c r="IBK52" s="117"/>
      <c r="IBL52" s="117"/>
      <c r="IBM52" s="117"/>
      <c r="IBN52" s="117"/>
      <c r="IBO52" s="117"/>
      <c r="IBP52" s="117"/>
      <c r="IBQ52" s="117"/>
      <c r="IBR52" s="117"/>
      <c r="IBS52" s="117"/>
      <c r="IBT52" s="117"/>
      <c r="IBU52" s="117"/>
      <c r="IBV52" s="117"/>
      <c r="IBW52" s="117"/>
      <c r="IBX52" s="117"/>
      <c r="IBY52" s="117"/>
      <c r="IBZ52" s="117"/>
      <c r="ICA52" s="117"/>
      <c r="ICB52" s="117"/>
      <c r="ICC52" s="117"/>
      <c r="ICD52" s="117"/>
      <c r="ICE52" s="117"/>
      <c r="ICF52" s="117"/>
      <c r="ICG52" s="117"/>
      <c r="ICH52" s="117"/>
      <c r="ICI52" s="117"/>
      <c r="ICJ52" s="117"/>
      <c r="ICK52" s="117"/>
      <c r="ICL52" s="117"/>
      <c r="ICM52" s="117"/>
      <c r="ICN52" s="117"/>
      <c r="ICO52" s="117"/>
      <c r="ICP52" s="117"/>
      <c r="ICQ52" s="117"/>
      <c r="ICR52" s="117"/>
      <c r="ICS52" s="117"/>
      <c r="ICT52" s="117"/>
      <c r="ICU52" s="117"/>
      <c r="ICV52" s="117"/>
      <c r="ICW52" s="117"/>
      <c r="ICX52" s="117"/>
      <c r="ICY52" s="117"/>
      <c r="ICZ52" s="117"/>
      <c r="IDA52" s="117"/>
      <c r="IDB52" s="117"/>
      <c r="IDC52" s="117"/>
      <c r="IDD52" s="117"/>
      <c r="IDE52" s="117"/>
      <c r="IDF52" s="117"/>
      <c r="IDG52" s="117"/>
      <c r="IDH52" s="117"/>
      <c r="IDI52" s="117"/>
      <c r="IDJ52" s="117"/>
      <c r="IDK52" s="117"/>
      <c r="IDL52" s="117"/>
      <c r="IDM52" s="117"/>
      <c r="IDN52" s="117"/>
      <c r="IDO52" s="117"/>
      <c r="IDP52" s="117"/>
      <c r="IDQ52" s="117"/>
      <c r="IDR52" s="117"/>
      <c r="IDS52" s="117"/>
      <c r="IDT52" s="117"/>
      <c r="IDU52" s="117"/>
      <c r="IDV52" s="117"/>
      <c r="IDW52" s="117"/>
      <c r="IDX52" s="117"/>
      <c r="IDY52" s="117"/>
      <c r="IDZ52" s="117"/>
      <c r="IEA52" s="117"/>
      <c r="IEB52" s="117"/>
      <c r="IEC52" s="117"/>
      <c r="IED52" s="117"/>
      <c r="IEE52" s="117"/>
      <c r="IEF52" s="117"/>
      <c r="IEG52" s="117"/>
      <c r="IEH52" s="117"/>
      <c r="IEI52" s="117"/>
      <c r="IEJ52" s="117"/>
      <c r="IEK52" s="117"/>
      <c r="IEL52" s="117"/>
      <c r="IEM52" s="117"/>
      <c r="IEN52" s="117"/>
      <c r="IEO52" s="117"/>
      <c r="IEP52" s="117"/>
      <c r="IEQ52" s="117"/>
      <c r="IER52" s="117"/>
      <c r="IES52" s="117"/>
      <c r="IET52" s="117"/>
      <c r="IEU52" s="117"/>
      <c r="IEV52" s="117"/>
      <c r="IEW52" s="117"/>
      <c r="IEX52" s="117"/>
      <c r="IEY52" s="117"/>
      <c r="IEZ52" s="117"/>
      <c r="IFA52" s="117"/>
      <c r="IFB52" s="117"/>
      <c r="IFC52" s="117"/>
      <c r="IFD52" s="117"/>
      <c r="IFE52" s="117"/>
      <c r="IFF52" s="117"/>
      <c r="IFG52" s="117"/>
      <c r="IFH52" s="117"/>
      <c r="IFI52" s="117"/>
      <c r="IFJ52" s="117"/>
      <c r="IFK52" s="117"/>
      <c r="IFL52" s="117"/>
      <c r="IFM52" s="117"/>
      <c r="IFN52" s="117"/>
      <c r="IFO52" s="117"/>
      <c r="IFP52" s="117"/>
      <c r="IFQ52" s="117"/>
      <c r="IFR52" s="117"/>
      <c r="IFS52" s="117"/>
      <c r="IFT52" s="117"/>
      <c r="IFU52" s="117"/>
      <c r="IFV52" s="117"/>
      <c r="IFW52" s="117"/>
      <c r="IFX52" s="117"/>
      <c r="IFY52" s="117"/>
      <c r="IFZ52" s="117"/>
      <c r="IGA52" s="117"/>
      <c r="IGB52" s="117"/>
      <c r="IGC52" s="117"/>
      <c r="IGD52" s="117"/>
      <c r="IGE52" s="117"/>
      <c r="IGF52" s="117"/>
      <c r="IGG52" s="117"/>
      <c r="IGH52" s="117"/>
      <c r="IGI52" s="117"/>
      <c r="IGJ52" s="117"/>
      <c r="IGK52" s="117"/>
      <c r="IGL52" s="117"/>
      <c r="IGM52" s="117"/>
      <c r="IGN52" s="117"/>
      <c r="IGO52" s="117"/>
      <c r="IGP52" s="117"/>
      <c r="IGQ52" s="117"/>
      <c r="IGR52" s="117"/>
      <c r="IGS52" s="117"/>
      <c r="IGT52" s="117"/>
      <c r="IGU52" s="117"/>
      <c r="IGV52" s="117"/>
      <c r="IGW52" s="117"/>
      <c r="IGX52" s="117"/>
      <c r="IGY52" s="117"/>
      <c r="IGZ52" s="117"/>
      <c r="IHA52" s="117"/>
      <c r="IHB52" s="117"/>
      <c r="IHC52" s="117"/>
      <c r="IHD52" s="117"/>
      <c r="IHE52" s="117"/>
      <c r="IHF52" s="117"/>
      <c r="IHG52" s="117"/>
      <c r="IHH52" s="117"/>
      <c r="IHI52" s="117"/>
      <c r="IHJ52" s="117"/>
      <c r="IHK52" s="117"/>
      <c r="IHL52" s="117"/>
      <c r="IHM52" s="117"/>
      <c r="IHN52" s="117"/>
      <c r="IHO52" s="117"/>
      <c r="IHP52" s="117"/>
      <c r="IHQ52" s="117"/>
      <c r="IHR52" s="117"/>
      <c r="IHS52" s="117"/>
      <c r="IHT52" s="117"/>
      <c r="IHU52" s="117"/>
      <c r="IHV52" s="117"/>
      <c r="IHW52" s="117"/>
      <c r="IHX52" s="117"/>
      <c r="IHY52" s="117"/>
      <c r="IHZ52" s="117"/>
      <c r="IIA52" s="117"/>
      <c r="IIB52" s="117"/>
      <c r="IIC52" s="117"/>
      <c r="IID52" s="117"/>
      <c r="IIE52" s="117"/>
      <c r="IIF52" s="117"/>
      <c r="IIG52" s="117"/>
      <c r="IIH52" s="117"/>
      <c r="III52" s="117"/>
      <c r="IIJ52" s="117"/>
      <c r="IIK52" s="117"/>
      <c r="IIL52" s="117"/>
      <c r="IIM52" s="117"/>
      <c r="IIN52" s="117"/>
      <c r="IIO52" s="117"/>
      <c r="IIP52" s="117"/>
      <c r="IIQ52" s="117"/>
      <c r="IIR52" s="117"/>
      <c r="IIS52" s="117"/>
      <c r="IIT52" s="117"/>
      <c r="IIU52" s="117"/>
      <c r="IIV52" s="117"/>
      <c r="IIW52" s="117"/>
      <c r="IIX52" s="117"/>
      <c r="IIY52" s="117"/>
      <c r="IIZ52" s="117"/>
      <c r="IJA52" s="117"/>
      <c r="IJB52" s="117"/>
      <c r="IJC52" s="117"/>
      <c r="IJD52" s="117"/>
      <c r="IJE52" s="117"/>
      <c r="IJF52" s="117"/>
      <c r="IJG52" s="117"/>
      <c r="IJH52" s="117"/>
      <c r="IJI52" s="117"/>
      <c r="IJJ52" s="117"/>
      <c r="IJK52" s="117"/>
      <c r="IJL52" s="117"/>
      <c r="IJM52" s="117"/>
      <c r="IJN52" s="117"/>
      <c r="IJO52" s="117"/>
      <c r="IJP52" s="117"/>
      <c r="IJQ52" s="117"/>
      <c r="IJR52" s="117"/>
      <c r="IJS52" s="117"/>
      <c r="IJT52" s="117"/>
      <c r="IJU52" s="117"/>
      <c r="IJV52" s="117"/>
      <c r="IJW52" s="117"/>
      <c r="IJX52" s="117"/>
      <c r="IJY52" s="117"/>
      <c r="IJZ52" s="117"/>
      <c r="IKA52" s="117"/>
      <c r="IKB52" s="117"/>
      <c r="IKC52" s="117"/>
      <c r="IKD52" s="117"/>
      <c r="IKE52" s="117"/>
      <c r="IKF52" s="117"/>
      <c r="IKG52" s="117"/>
      <c r="IKH52" s="117"/>
      <c r="IKI52" s="117"/>
      <c r="IKJ52" s="117"/>
      <c r="IKK52" s="117"/>
      <c r="IKL52" s="117"/>
      <c r="IKM52" s="117"/>
      <c r="IKN52" s="117"/>
      <c r="IKO52" s="117"/>
      <c r="IKP52" s="117"/>
      <c r="IKQ52" s="117"/>
      <c r="IKR52" s="117"/>
      <c r="IKS52" s="117"/>
      <c r="IKT52" s="117"/>
      <c r="IKU52" s="117"/>
      <c r="IKV52" s="117"/>
      <c r="IKW52" s="117"/>
      <c r="IKX52" s="117"/>
      <c r="IKY52" s="117"/>
      <c r="IKZ52" s="117"/>
      <c r="ILA52" s="117"/>
      <c r="ILB52" s="117"/>
      <c r="ILC52" s="117"/>
      <c r="ILD52" s="117"/>
      <c r="ILE52" s="117"/>
      <c r="ILF52" s="117"/>
      <c r="ILG52" s="117"/>
      <c r="ILH52" s="117"/>
      <c r="ILI52" s="117"/>
      <c r="ILJ52" s="117"/>
      <c r="ILK52" s="117"/>
      <c r="ILL52" s="117"/>
      <c r="ILM52" s="117"/>
      <c r="ILN52" s="117"/>
      <c r="ILO52" s="117"/>
      <c r="ILP52" s="117"/>
      <c r="ILQ52" s="117"/>
      <c r="ILR52" s="117"/>
      <c r="ILS52" s="117"/>
      <c r="ILT52" s="117"/>
      <c r="ILU52" s="117"/>
      <c r="ILV52" s="117"/>
      <c r="ILW52" s="117"/>
      <c r="ILX52" s="117"/>
      <c r="ILY52" s="117"/>
      <c r="ILZ52" s="117"/>
      <c r="IMA52" s="117"/>
      <c r="IMB52" s="117"/>
      <c r="IMC52" s="117"/>
      <c r="IMD52" s="117"/>
      <c r="IME52" s="117"/>
      <c r="IMF52" s="117"/>
      <c r="IMG52" s="117"/>
      <c r="IMH52" s="117"/>
      <c r="IMI52" s="117"/>
      <c r="IMJ52" s="117"/>
      <c r="IMK52" s="117"/>
      <c r="IML52" s="117"/>
      <c r="IMM52" s="117"/>
      <c r="IMN52" s="117"/>
      <c r="IMO52" s="117"/>
      <c r="IMP52" s="117"/>
      <c r="IMQ52" s="117"/>
      <c r="IMR52" s="117"/>
      <c r="IMS52" s="117"/>
      <c r="IMT52" s="117"/>
      <c r="IMU52" s="117"/>
      <c r="IMV52" s="117"/>
      <c r="IMW52" s="117"/>
      <c r="IMX52" s="117"/>
      <c r="IMY52" s="117"/>
      <c r="IMZ52" s="117"/>
      <c r="INA52" s="117"/>
      <c r="INB52" s="117"/>
      <c r="INC52" s="117"/>
      <c r="IND52" s="117"/>
      <c r="INE52" s="117"/>
      <c r="INF52" s="117"/>
      <c r="ING52" s="117"/>
      <c r="INH52" s="117"/>
      <c r="INI52" s="117"/>
      <c r="INJ52" s="117"/>
      <c r="INK52" s="117"/>
      <c r="INL52" s="117"/>
      <c r="INM52" s="117"/>
      <c r="INN52" s="117"/>
      <c r="INO52" s="117"/>
      <c r="INP52" s="117"/>
      <c r="INQ52" s="117"/>
      <c r="INR52" s="117"/>
      <c r="INS52" s="117"/>
      <c r="INT52" s="117"/>
      <c r="INU52" s="117"/>
      <c r="INV52" s="117"/>
      <c r="INW52" s="117"/>
      <c r="INX52" s="117"/>
      <c r="INY52" s="117"/>
      <c r="INZ52" s="117"/>
      <c r="IOA52" s="117"/>
      <c r="IOB52" s="117"/>
      <c r="IOC52" s="117"/>
      <c r="IOD52" s="117"/>
      <c r="IOE52" s="117"/>
      <c r="IOF52" s="117"/>
      <c r="IOG52" s="117"/>
      <c r="IOH52" s="117"/>
      <c r="IOI52" s="117"/>
      <c r="IOJ52" s="117"/>
      <c r="IOK52" s="117"/>
      <c r="IOL52" s="117"/>
      <c r="IOM52" s="117"/>
      <c r="ION52" s="117"/>
      <c r="IOO52" s="117"/>
      <c r="IOP52" s="117"/>
      <c r="IOQ52" s="117"/>
      <c r="IOR52" s="117"/>
      <c r="IOS52" s="117"/>
      <c r="IOT52" s="117"/>
      <c r="IOU52" s="117"/>
      <c r="IOV52" s="117"/>
      <c r="IOW52" s="117"/>
      <c r="IOX52" s="117"/>
      <c r="IOY52" s="117"/>
      <c r="IOZ52" s="117"/>
      <c r="IPA52" s="117"/>
      <c r="IPB52" s="117"/>
      <c r="IPC52" s="117"/>
      <c r="IPD52" s="117"/>
      <c r="IPE52" s="117"/>
      <c r="IPF52" s="117"/>
      <c r="IPG52" s="117"/>
      <c r="IPH52" s="117"/>
      <c r="IPI52" s="117"/>
      <c r="IPJ52" s="117"/>
      <c r="IPK52" s="117"/>
      <c r="IPL52" s="117"/>
      <c r="IPM52" s="117"/>
      <c r="IPN52" s="117"/>
      <c r="IPO52" s="117"/>
      <c r="IPP52" s="117"/>
      <c r="IPQ52" s="117"/>
      <c r="IPR52" s="117"/>
      <c r="IPS52" s="117"/>
      <c r="IPT52" s="117"/>
      <c r="IPU52" s="117"/>
      <c r="IPV52" s="117"/>
      <c r="IPW52" s="117"/>
      <c r="IPX52" s="117"/>
      <c r="IPY52" s="117"/>
      <c r="IPZ52" s="117"/>
      <c r="IQA52" s="117"/>
      <c r="IQB52" s="117"/>
      <c r="IQC52" s="117"/>
      <c r="IQD52" s="117"/>
      <c r="IQE52" s="117"/>
      <c r="IQF52" s="117"/>
      <c r="IQG52" s="117"/>
      <c r="IQH52" s="117"/>
      <c r="IQI52" s="117"/>
      <c r="IQJ52" s="117"/>
      <c r="IQK52" s="117"/>
      <c r="IQL52" s="117"/>
      <c r="IQM52" s="117"/>
      <c r="IQN52" s="117"/>
      <c r="IQO52" s="117"/>
      <c r="IQP52" s="117"/>
      <c r="IQQ52" s="117"/>
      <c r="IQR52" s="117"/>
      <c r="IQS52" s="117"/>
      <c r="IQT52" s="117"/>
      <c r="IQU52" s="117"/>
      <c r="IQV52" s="117"/>
      <c r="IQW52" s="117"/>
      <c r="IQX52" s="117"/>
      <c r="IQY52" s="117"/>
      <c r="IQZ52" s="117"/>
      <c r="IRA52" s="117"/>
      <c r="IRB52" s="117"/>
      <c r="IRC52" s="117"/>
      <c r="IRD52" s="117"/>
      <c r="IRE52" s="117"/>
      <c r="IRF52" s="117"/>
      <c r="IRG52" s="117"/>
      <c r="IRH52" s="117"/>
      <c r="IRI52" s="117"/>
      <c r="IRJ52" s="117"/>
      <c r="IRK52" s="117"/>
      <c r="IRL52" s="117"/>
      <c r="IRM52" s="117"/>
      <c r="IRN52" s="117"/>
      <c r="IRO52" s="117"/>
      <c r="IRP52" s="117"/>
      <c r="IRQ52" s="117"/>
      <c r="IRR52" s="117"/>
      <c r="IRS52" s="117"/>
      <c r="IRT52" s="117"/>
      <c r="IRU52" s="117"/>
      <c r="IRV52" s="117"/>
      <c r="IRW52" s="117"/>
      <c r="IRX52" s="117"/>
      <c r="IRY52" s="117"/>
      <c r="IRZ52" s="117"/>
      <c r="ISA52" s="117"/>
      <c r="ISB52" s="117"/>
      <c r="ISC52" s="117"/>
      <c r="ISD52" s="117"/>
      <c r="ISE52" s="117"/>
      <c r="ISF52" s="117"/>
      <c r="ISG52" s="117"/>
      <c r="ISH52" s="117"/>
      <c r="ISI52" s="117"/>
      <c r="ISJ52" s="117"/>
      <c r="ISK52" s="117"/>
      <c r="ISL52" s="117"/>
      <c r="ISM52" s="117"/>
      <c r="ISN52" s="117"/>
      <c r="ISO52" s="117"/>
      <c r="ISP52" s="117"/>
      <c r="ISQ52" s="117"/>
      <c r="ISR52" s="117"/>
      <c r="ISS52" s="117"/>
      <c r="IST52" s="117"/>
      <c r="ISU52" s="117"/>
      <c r="ISV52" s="117"/>
      <c r="ISW52" s="117"/>
      <c r="ISX52" s="117"/>
      <c r="ISY52" s="117"/>
      <c r="ISZ52" s="117"/>
      <c r="ITA52" s="117"/>
      <c r="ITB52" s="117"/>
      <c r="ITC52" s="117"/>
      <c r="ITD52" s="117"/>
      <c r="ITE52" s="117"/>
      <c r="ITF52" s="117"/>
      <c r="ITG52" s="117"/>
      <c r="ITH52" s="117"/>
      <c r="ITI52" s="117"/>
      <c r="ITJ52" s="117"/>
      <c r="ITK52" s="117"/>
      <c r="ITL52" s="117"/>
      <c r="ITM52" s="117"/>
      <c r="ITN52" s="117"/>
      <c r="ITO52" s="117"/>
      <c r="ITP52" s="117"/>
      <c r="ITQ52" s="117"/>
      <c r="ITR52" s="117"/>
      <c r="ITS52" s="117"/>
      <c r="ITT52" s="117"/>
      <c r="ITU52" s="117"/>
      <c r="ITV52" s="117"/>
      <c r="ITW52" s="117"/>
      <c r="ITX52" s="117"/>
      <c r="ITY52" s="117"/>
      <c r="ITZ52" s="117"/>
      <c r="IUA52" s="117"/>
      <c r="IUB52" s="117"/>
      <c r="IUC52" s="117"/>
      <c r="IUD52" s="117"/>
      <c r="IUE52" s="117"/>
      <c r="IUF52" s="117"/>
      <c r="IUG52" s="117"/>
      <c r="IUH52" s="117"/>
      <c r="IUI52" s="117"/>
      <c r="IUJ52" s="117"/>
      <c r="IUK52" s="117"/>
      <c r="IUL52" s="117"/>
      <c r="IUM52" s="117"/>
      <c r="IUN52" s="117"/>
      <c r="IUO52" s="117"/>
      <c r="IUP52" s="117"/>
      <c r="IUQ52" s="117"/>
      <c r="IUR52" s="117"/>
      <c r="IUS52" s="117"/>
      <c r="IUT52" s="117"/>
      <c r="IUU52" s="117"/>
      <c r="IUV52" s="117"/>
      <c r="IUW52" s="117"/>
      <c r="IUX52" s="117"/>
      <c r="IUY52" s="117"/>
      <c r="IUZ52" s="117"/>
      <c r="IVA52" s="117"/>
      <c r="IVB52" s="117"/>
      <c r="IVC52" s="117"/>
      <c r="IVD52" s="117"/>
      <c r="IVE52" s="117"/>
      <c r="IVF52" s="117"/>
      <c r="IVG52" s="117"/>
      <c r="IVH52" s="117"/>
      <c r="IVI52" s="117"/>
      <c r="IVJ52" s="117"/>
      <c r="IVK52" s="117"/>
      <c r="IVL52" s="117"/>
      <c r="IVM52" s="117"/>
      <c r="IVN52" s="117"/>
      <c r="IVO52" s="117"/>
      <c r="IVP52" s="117"/>
      <c r="IVQ52" s="117"/>
      <c r="IVR52" s="117"/>
      <c r="IVS52" s="117"/>
      <c r="IVT52" s="117"/>
      <c r="IVU52" s="117"/>
      <c r="IVV52" s="117"/>
      <c r="IVW52" s="117"/>
      <c r="IVX52" s="117"/>
      <c r="IVY52" s="117"/>
      <c r="IVZ52" s="117"/>
      <c r="IWA52" s="117"/>
      <c r="IWB52" s="117"/>
      <c r="IWC52" s="117"/>
      <c r="IWD52" s="117"/>
      <c r="IWE52" s="117"/>
      <c r="IWF52" s="117"/>
      <c r="IWG52" s="117"/>
      <c r="IWH52" s="117"/>
      <c r="IWI52" s="117"/>
      <c r="IWJ52" s="117"/>
      <c r="IWK52" s="117"/>
      <c r="IWL52" s="117"/>
      <c r="IWM52" s="117"/>
      <c r="IWN52" s="117"/>
      <c r="IWO52" s="117"/>
      <c r="IWP52" s="117"/>
      <c r="IWQ52" s="117"/>
      <c r="IWR52" s="117"/>
      <c r="IWS52" s="117"/>
      <c r="IWT52" s="117"/>
      <c r="IWU52" s="117"/>
      <c r="IWV52" s="117"/>
      <c r="IWW52" s="117"/>
      <c r="IWX52" s="117"/>
      <c r="IWY52" s="117"/>
      <c r="IWZ52" s="117"/>
      <c r="IXA52" s="117"/>
      <c r="IXB52" s="117"/>
      <c r="IXC52" s="117"/>
      <c r="IXD52" s="117"/>
      <c r="IXE52" s="117"/>
      <c r="IXF52" s="117"/>
      <c r="IXG52" s="117"/>
      <c r="IXH52" s="117"/>
      <c r="IXI52" s="117"/>
      <c r="IXJ52" s="117"/>
      <c r="IXK52" s="117"/>
      <c r="IXL52" s="117"/>
      <c r="IXM52" s="117"/>
      <c r="IXN52" s="117"/>
      <c r="IXO52" s="117"/>
      <c r="IXP52" s="117"/>
      <c r="IXQ52" s="117"/>
      <c r="IXR52" s="117"/>
      <c r="IXS52" s="117"/>
      <c r="IXT52" s="117"/>
      <c r="IXU52" s="117"/>
      <c r="IXV52" s="117"/>
      <c r="IXW52" s="117"/>
      <c r="IXX52" s="117"/>
      <c r="IXY52" s="117"/>
      <c r="IXZ52" s="117"/>
      <c r="IYA52" s="117"/>
      <c r="IYB52" s="117"/>
      <c r="IYC52" s="117"/>
      <c r="IYD52" s="117"/>
      <c r="IYE52" s="117"/>
      <c r="IYF52" s="117"/>
      <c r="IYG52" s="117"/>
      <c r="IYH52" s="117"/>
      <c r="IYI52" s="117"/>
      <c r="IYJ52" s="117"/>
      <c r="IYK52" s="117"/>
      <c r="IYL52" s="117"/>
      <c r="IYM52" s="117"/>
      <c r="IYN52" s="117"/>
      <c r="IYO52" s="117"/>
      <c r="IYP52" s="117"/>
      <c r="IYQ52" s="117"/>
      <c r="IYR52" s="117"/>
      <c r="IYS52" s="117"/>
      <c r="IYT52" s="117"/>
      <c r="IYU52" s="117"/>
      <c r="IYV52" s="117"/>
      <c r="IYW52" s="117"/>
      <c r="IYX52" s="117"/>
      <c r="IYY52" s="117"/>
      <c r="IYZ52" s="117"/>
      <c r="IZA52" s="117"/>
      <c r="IZB52" s="117"/>
      <c r="IZC52" s="117"/>
      <c r="IZD52" s="117"/>
      <c r="IZE52" s="117"/>
      <c r="IZF52" s="117"/>
      <c r="IZG52" s="117"/>
      <c r="IZH52" s="117"/>
      <c r="IZI52" s="117"/>
      <c r="IZJ52" s="117"/>
      <c r="IZK52" s="117"/>
      <c r="IZL52" s="117"/>
      <c r="IZM52" s="117"/>
      <c r="IZN52" s="117"/>
      <c r="IZO52" s="117"/>
      <c r="IZP52" s="117"/>
      <c r="IZQ52" s="117"/>
      <c r="IZR52" s="117"/>
      <c r="IZS52" s="117"/>
      <c r="IZT52" s="117"/>
      <c r="IZU52" s="117"/>
      <c r="IZV52" s="117"/>
      <c r="IZW52" s="117"/>
      <c r="IZX52" s="117"/>
      <c r="IZY52" s="117"/>
      <c r="IZZ52" s="117"/>
      <c r="JAA52" s="117"/>
      <c r="JAB52" s="117"/>
      <c r="JAC52" s="117"/>
      <c r="JAD52" s="117"/>
      <c r="JAE52" s="117"/>
      <c r="JAF52" s="117"/>
      <c r="JAG52" s="117"/>
      <c r="JAH52" s="117"/>
      <c r="JAI52" s="117"/>
      <c r="JAJ52" s="117"/>
      <c r="JAK52" s="117"/>
      <c r="JAL52" s="117"/>
      <c r="JAM52" s="117"/>
      <c r="JAN52" s="117"/>
      <c r="JAO52" s="117"/>
      <c r="JAP52" s="117"/>
      <c r="JAQ52" s="117"/>
      <c r="JAR52" s="117"/>
      <c r="JAS52" s="117"/>
      <c r="JAT52" s="117"/>
      <c r="JAU52" s="117"/>
      <c r="JAV52" s="117"/>
      <c r="JAW52" s="117"/>
      <c r="JAX52" s="117"/>
      <c r="JAY52" s="117"/>
      <c r="JAZ52" s="117"/>
      <c r="JBA52" s="117"/>
      <c r="JBB52" s="117"/>
      <c r="JBC52" s="117"/>
      <c r="JBD52" s="117"/>
      <c r="JBE52" s="117"/>
      <c r="JBF52" s="117"/>
      <c r="JBG52" s="117"/>
      <c r="JBH52" s="117"/>
      <c r="JBI52" s="117"/>
      <c r="JBJ52" s="117"/>
      <c r="JBK52" s="117"/>
      <c r="JBL52" s="117"/>
      <c r="JBM52" s="117"/>
      <c r="JBN52" s="117"/>
      <c r="JBO52" s="117"/>
      <c r="JBP52" s="117"/>
      <c r="JBQ52" s="117"/>
      <c r="JBR52" s="117"/>
      <c r="JBS52" s="117"/>
      <c r="JBT52" s="117"/>
      <c r="JBU52" s="117"/>
      <c r="JBV52" s="117"/>
      <c r="JBW52" s="117"/>
      <c r="JBX52" s="117"/>
      <c r="JBY52" s="117"/>
      <c r="JBZ52" s="117"/>
      <c r="JCA52" s="117"/>
      <c r="JCB52" s="117"/>
      <c r="JCC52" s="117"/>
      <c r="JCD52" s="117"/>
      <c r="JCE52" s="117"/>
      <c r="JCF52" s="117"/>
      <c r="JCG52" s="117"/>
      <c r="JCH52" s="117"/>
      <c r="JCI52" s="117"/>
      <c r="JCJ52" s="117"/>
      <c r="JCK52" s="117"/>
      <c r="JCL52" s="117"/>
      <c r="JCM52" s="117"/>
      <c r="JCN52" s="117"/>
      <c r="JCO52" s="117"/>
      <c r="JCP52" s="117"/>
      <c r="JCQ52" s="117"/>
      <c r="JCR52" s="117"/>
      <c r="JCS52" s="117"/>
      <c r="JCT52" s="117"/>
      <c r="JCU52" s="117"/>
      <c r="JCV52" s="117"/>
      <c r="JCW52" s="117"/>
      <c r="JCX52" s="117"/>
      <c r="JCY52" s="117"/>
      <c r="JCZ52" s="117"/>
      <c r="JDA52" s="117"/>
      <c r="JDB52" s="117"/>
      <c r="JDC52" s="117"/>
      <c r="JDD52" s="117"/>
      <c r="JDE52" s="117"/>
      <c r="JDF52" s="117"/>
      <c r="JDG52" s="117"/>
      <c r="JDH52" s="117"/>
      <c r="JDI52" s="117"/>
      <c r="JDJ52" s="117"/>
      <c r="JDK52" s="117"/>
      <c r="JDL52" s="117"/>
      <c r="JDM52" s="117"/>
      <c r="JDN52" s="117"/>
      <c r="JDO52" s="117"/>
      <c r="JDP52" s="117"/>
      <c r="JDQ52" s="117"/>
      <c r="JDR52" s="117"/>
      <c r="JDS52" s="117"/>
      <c r="JDT52" s="117"/>
      <c r="JDU52" s="117"/>
      <c r="JDV52" s="117"/>
      <c r="JDW52" s="117"/>
      <c r="JDX52" s="117"/>
      <c r="JDY52" s="117"/>
      <c r="JDZ52" s="117"/>
      <c r="JEA52" s="117"/>
      <c r="JEB52" s="117"/>
      <c r="JEC52" s="117"/>
      <c r="JED52" s="117"/>
      <c r="JEE52" s="117"/>
      <c r="JEF52" s="117"/>
      <c r="JEG52" s="117"/>
      <c r="JEH52" s="117"/>
      <c r="JEI52" s="117"/>
      <c r="JEJ52" s="117"/>
      <c r="JEK52" s="117"/>
      <c r="JEL52" s="117"/>
      <c r="JEM52" s="117"/>
      <c r="JEN52" s="117"/>
      <c r="JEO52" s="117"/>
      <c r="JEP52" s="117"/>
      <c r="JEQ52" s="117"/>
      <c r="JER52" s="117"/>
      <c r="JES52" s="117"/>
      <c r="JET52" s="117"/>
      <c r="JEU52" s="117"/>
      <c r="JEV52" s="117"/>
      <c r="JEW52" s="117"/>
      <c r="JEX52" s="117"/>
      <c r="JEY52" s="117"/>
      <c r="JEZ52" s="117"/>
      <c r="JFA52" s="117"/>
      <c r="JFB52" s="117"/>
      <c r="JFC52" s="117"/>
      <c r="JFD52" s="117"/>
      <c r="JFE52" s="117"/>
      <c r="JFF52" s="117"/>
      <c r="JFG52" s="117"/>
      <c r="JFH52" s="117"/>
      <c r="JFI52" s="117"/>
      <c r="JFJ52" s="117"/>
      <c r="JFK52" s="117"/>
      <c r="JFL52" s="117"/>
      <c r="JFM52" s="117"/>
      <c r="JFN52" s="117"/>
      <c r="JFO52" s="117"/>
      <c r="JFP52" s="117"/>
      <c r="JFQ52" s="117"/>
      <c r="JFR52" s="117"/>
      <c r="JFS52" s="117"/>
      <c r="JFT52" s="117"/>
      <c r="JFU52" s="117"/>
      <c r="JFV52" s="117"/>
      <c r="JFW52" s="117"/>
      <c r="JFX52" s="117"/>
      <c r="JFY52" s="117"/>
      <c r="JFZ52" s="117"/>
      <c r="JGA52" s="117"/>
      <c r="JGB52" s="117"/>
      <c r="JGC52" s="117"/>
      <c r="JGD52" s="117"/>
      <c r="JGE52" s="117"/>
      <c r="JGF52" s="117"/>
      <c r="JGG52" s="117"/>
      <c r="JGH52" s="117"/>
      <c r="JGI52" s="117"/>
      <c r="JGJ52" s="117"/>
      <c r="JGK52" s="117"/>
      <c r="JGL52" s="117"/>
      <c r="JGM52" s="117"/>
      <c r="JGN52" s="117"/>
      <c r="JGO52" s="117"/>
      <c r="JGP52" s="117"/>
      <c r="JGQ52" s="117"/>
      <c r="JGR52" s="117"/>
      <c r="JGS52" s="117"/>
      <c r="JGT52" s="117"/>
      <c r="JGU52" s="117"/>
      <c r="JGV52" s="117"/>
      <c r="JGW52" s="117"/>
      <c r="JGX52" s="117"/>
      <c r="JGY52" s="117"/>
      <c r="JGZ52" s="117"/>
      <c r="JHA52" s="117"/>
      <c r="JHB52" s="117"/>
      <c r="JHC52" s="117"/>
      <c r="JHD52" s="117"/>
      <c r="JHE52" s="117"/>
      <c r="JHF52" s="117"/>
      <c r="JHG52" s="117"/>
      <c r="JHH52" s="117"/>
      <c r="JHI52" s="117"/>
      <c r="JHJ52" s="117"/>
      <c r="JHK52" s="117"/>
      <c r="JHL52" s="117"/>
      <c r="JHM52" s="117"/>
      <c r="JHN52" s="117"/>
      <c r="JHO52" s="117"/>
      <c r="JHP52" s="117"/>
      <c r="JHQ52" s="117"/>
      <c r="JHR52" s="117"/>
      <c r="JHS52" s="117"/>
      <c r="JHT52" s="117"/>
      <c r="JHU52" s="117"/>
      <c r="JHV52" s="117"/>
      <c r="JHW52" s="117"/>
      <c r="JHX52" s="117"/>
      <c r="JHY52" s="117"/>
      <c r="JHZ52" s="117"/>
      <c r="JIA52" s="117"/>
      <c r="JIB52" s="117"/>
      <c r="JIC52" s="117"/>
      <c r="JID52" s="117"/>
      <c r="JIE52" s="117"/>
      <c r="JIF52" s="117"/>
      <c r="JIG52" s="117"/>
      <c r="JIH52" s="117"/>
      <c r="JII52" s="117"/>
      <c r="JIJ52" s="117"/>
      <c r="JIK52" s="117"/>
      <c r="JIL52" s="117"/>
      <c r="JIM52" s="117"/>
      <c r="JIN52" s="117"/>
      <c r="JIO52" s="117"/>
      <c r="JIP52" s="117"/>
      <c r="JIQ52" s="117"/>
      <c r="JIR52" s="117"/>
      <c r="JIS52" s="117"/>
      <c r="JIT52" s="117"/>
      <c r="JIU52" s="117"/>
      <c r="JIV52" s="117"/>
      <c r="JIW52" s="117"/>
      <c r="JIX52" s="117"/>
      <c r="JIY52" s="117"/>
      <c r="JIZ52" s="117"/>
      <c r="JJA52" s="117"/>
      <c r="JJB52" s="117"/>
      <c r="JJC52" s="117"/>
      <c r="JJD52" s="117"/>
      <c r="JJE52" s="117"/>
      <c r="JJF52" s="117"/>
      <c r="JJG52" s="117"/>
      <c r="JJH52" s="117"/>
      <c r="JJI52" s="117"/>
      <c r="JJJ52" s="117"/>
      <c r="JJK52" s="117"/>
      <c r="JJL52" s="117"/>
      <c r="JJM52" s="117"/>
      <c r="JJN52" s="117"/>
      <c r="JJO52" s="117"/>
      <c r="JJP52" s="117"/>
      <c r="JJQ52" s="117"/>
      <c r="JJR52" s="117"/>
      <c r="JJS52" s="117"/>
      <c r="JJT52" s="117"/>
      <c r="JJU52" s="117"/>
      <c r="JJV52" s="117"/>
      <c r="JJW52" s="117"/>
      <c r="JJX52" s="117"/>
      <c r="JJY52" s="117"/>
      <c r="JJZ52" s="117"/>
      <c r="JKA52" s="117"/>
      <c r="JKB52" s="117"/>
      <c r="JKC52" s="117"/>
      <c r="JKD52" s="117"/>
      <c r="JKE52" s="117"/>
      <c r="JKF52" s="117"/>
      <c r="JKG52" s="117"/>
      <c r="JKH52" s="117"/>
      <c r="JKI52" s="117"/>
      <c r="JKJ52" s="117"/>
      <c r="JKK52" s="117"/>
      <c r="JKL52" s="117"/>
      <c r="JKM52" s="117"/>
      <c r="JKN52" s="117"/>
      <c r="JKO52" s="117"/>
      <c r="JKP52" s="117"/>
      <c r="JKQ52" s="117"/>
      <c r="JKR52" s="117"/>
      <c r="JKS52" s="117"/>
      <c r="JKT52" s="117"/>
      <c r="JKU52" s="117"/>
      <c r="JKV52" s="117"/>
      <c r="JKW52" s="117"/>
      <c r="JKX52" s="117"/>
      <c r="JKY52" s="117"/>
      <c r="JKZ52" s="117"/>
      <c r="JLA52" s="117"/>
      <c r="JLB52" s="117"/>
      <c r="JLC52" s="117"/>
      <c r="JLD52" s="117"/>
      <c r="JLE52" s="117"/>
      <c r="JLF52" s="117"/>
      <c r="JLG52" s="117"/>
      <c r="JLH52" s="117"/>
      <c r="JLI52" s="117"/>
      <c r="JLJ52" s="117"/>
      <c r="JLK52" s="117"/>
      <c r="JLL52" s="117"/>
      <c r="JLM52" s="117"/>
      <c r="JLN52" s="117"/>
      <c r="JLO52" s="117"/>
      <c r="JLP52" s="117"/>
      <c r="JLQ52" s="117"/>
      <c r="JLR52" s="117"/>
      <c r="JLS52" s="117"/>
      <c r="JLT52" s="117"/>
      <c r="JLU52" s="117"/>
      <c r="JLV52" s="117"/>
      <c r="JLW52" s="117"/>
      <c r="JLX52" s="117"/>
      <c r="JLY52" s="117"/>
      <c r="JLZ52" s="117"/>
      <c r="JMA52" s="117"/>
      <c r="JMB52" s="117"/>
      <c r="JMC52" s="117"/>
      <c r="JMD52" s="117"/>
      <c r="JME52" s="117"/>
      <c r="JMF52" s="117"/>
      <c r="JMG52" s="117"/>
      <c r="JMH52" s="117"/>
      <c r="JMI52" s="117"/>
      <c r="JMJ52" s="117"/>
      <c r="JMK52" s="117"/>
      <c r="JML52" s="117"/>
      <c r="JMM52" s="117"/>
      <c r="JMN52" s="117"/>
      <c r="JMO52" s="117"/>
      <c r="JMP52" s="117"/>
      <c r="JMQ52" s="117"/>
      <c r="JMR52" s="117"/>
      <c r="JMS52" s="117"/>
      <c r="JMT52" s="117"/>
      <c r="JMU52" s="117"/>
      <c r="JMV52" s="117"/>
      <c r="JMW52" s="117"/>
      <c r="JMX52" s="117"/>
      <c r="JMY52" s="117"/>
      <c r="JMZ52" s="117"/>
      <c r="JNA52" s="117"/>
      <c r="JNB52" s="117"/>
      <c r="JNC52" s="117"/>
      <c r="JND52" s="117"/>
      <c r="JNE52" s="117"/>
      <c r="JNF52" s="117"/>
      <c r="JNG52" s="117"/>
      <c r="JNH52" s="117"/>
      <c r="JNI52" s="117"/>
      <c r="JNJ52" s="117"/>
      <c r="JNK52" s="117"/>
      <c r="JNL52" s="117"/>
      <c r="JNM52" s="117"/>
      <c r="JNN52" s="117"/>
      <c r="JNO52" s="117"/>
      <c r="JNP52" s="117"/>
      <c r="JNQ52" s="117"/>
      <c r="JNR52" s="117"/>
      <c r="JNS52" s="117"/>
      <c r="JNT52" s="117"/>
      <c r="JNU52" s="117"/>
      <c r="JNV52" s="117"/>
      <c r="JNW52" s="117"/>
      <c r="JNX52" s="117"/>
      <c r="JNY52" s="117"/>
      <c r="JNZ52" s="117"/>
      <c r="JOA52" s="117"/>
      <c r="JOB52" s="117"/>
      <c r="JOC52" s="117"/>
      <c r="JOD52" s="117"/>
      <c r="JOE52" s="117"/>
      <c r="JOF52" s="117"/>
      <c r="JOG52" s="117"/>
      <c r="JOH52" s="117"/>
      <c r="JOI52" s="117"/>
      <c r="JOJ52" s="117"/>
      <c r="JOK52" s="117"/>
      <c r="JOL52" s="117"/>
      <c r="JOM52" s="117"/>
      <c r="JON52" s="117"/>
      <c r="JOO52" s="117"/>
      <c r="JOP52" s="117"/>
      <c r="JOQ52" s="117"/>
      <c r="JOR52" s="117"/>
      <c r="JOS52" s="117"/>
      <c r="JOT52" s="117"/>
      <c r="JOU52" s="117"/>
      <c r="JOV52" s="117"/>
      <c r="JOW52" s="117"/>
      <c r="JOX52" s="117"/>
      <c r="JOY52" s="117"/>
      <c r="JOZ52" s="117"/>
      <c r="JPA52" s="117"/>
      <c r="JPB52" s="117"/>
      <c r="JPC52" s="117"/>
      <c r="JPD52" s="117"/>
      <c r="JPE52" s="117"/>
      <c r="JPF52" s="117"/>
      <c r="JPG52" s="117"/>
      <c r="JPH52" s="117"/>
      <c r="JPI52" s="117"/>
      <c r="JPJ52" s="117"/>
      <c r="JPK52" s="117"/>
      <c r="JPL52" s="117"/>
      <c r="JPM52" s="117"/>
      <c r="JPN52" s="117"/>
      <c r="JPO52" s="117"/>
      <c r="JPP52" s="117"/>
      <c r="JPQ52" s="117"/>
      <c r="JPR52" s="117"/>
      <c r="JPS52" s="117"/>
      <c r="JPT52" s="117"/>
      <c r="JPU52" s="117"/>
      <c r="JPV52" s="117"/>
      <c r="JPW52" s="117"/>
      <c r="JPX52" s="117"/>
      <c r="JPY52" s="117"/>
      <c r="JPZ52" s="117"/>
      <c r="JQA52" s="117"/>
      <c r="JQB52" s="117"/>
      <c r="JQC52" s="117"/>
      <c r="JQD52" s="117"/>
      <c r="JQE52" s="117"/>
      <c r="JQF52" s="117"/>
      <c r="JQG52" s="117"/>
      <c r="JQH52" s="117"/>
      <c r="JQI52" s="117"/>
      <c r="JQJ52" s="117"/>
      <c r="JQK52" s="117"/>
      <c r="JQL52" s="117"/>
      <c r="JQM52" s="117"/>
      <c r="JQN52" s="117"/>
      <c r="JQO52" s="117"/>
      <c r="JQP52" s="117"/>
      <c r="JQQ52" s="117"/>
      <c r="JQR52" s="117"/>
      <c r="JQS52" s="117"/>
      <c r="JQT52" s="117"/>
      <c r="JQU52" s="117"/>
      <c r="JQV52" s="117"/>
      <c r="JQW52" s="117"/>
      <c r="JQX52" s="117"/>
      <c r="JQY52" s="117"/>
      <c r="JQZ52" s="117"/>
      <c r="JRA52" s="117"/>
      <c r="JRB52" s="117"/>
      <c r="JRC52" s="117"/>
      <c r="JRD52" s="117"/>
      <c r="JRE52" s="117"/>
      <c r="JRF52" s="117"/>
      <c r="JRG52" s="117"/>
      <c r="JRH52" s="117"/>
      <c r="JRI52" s="117"/>
      <c r="JRJ52" s="117"/>
      <c r="JRK52" s="117"/>
      <c r="JRL52" s="117"/>
      <c r="JRM52" s="117"/>
      <c r="JRN52" s="117"/>
      <c r="JRO52" s="117"/>
      <c r="JRP52" s="117"/>
      <c r="JRQ52" s="117"/>
      <c r="JRR52" s="117"/>
      <c r="JRS52" s="117"/>
      <c r="JRT52" s="117"/>
      <c r="JRU52" s="117"/>
      <c r="JRV52" s="117"/>
      <c r="JRW52" s="117"/>
      <c r="JRX52" s="117"/>
      <c r="JRY52" s="117"/>
      <c r="JRZ52" s="117"/>
      <c r="JSA52" s="117"/>
      <c r="JSB52" s="117"/>
      <c r="JSC52" s="117"/>
      <c r="JSD52" s="117"/>
      <c r="JSE52" s="117"/>
      <c r="JSF52" s="117"/>
      <c r="JSG52" s="117"/>
      <c r="JSH52" s="117"/>
      <c r="JSI52" s="117"/>
      <c r="JSJ52" s="117"/>
      <c r="JSK52" s="117"/>
      <c r="JSL52" s="117"/>
      <c r="JSM52" s="117"/>
      <c r="JSN52" s="117"/>
      <c r="JSO52" s="117"/>
      <c r="JSP52" s="117"/>
      <c r="JSQ52" s="117"/>
      <c r="JSR52" s="117"/>
      <c r="JSS52" s="117"/>
      <c r="JST52" s="117"/>
      <c r="JSU52" s="117"/>
      <c r="JSV52" s="117"/>
      <c r="JSW52" s="117"/>
      <c r="JSX52" s="117"/>
      <c r="JSY52" s="117"/>
      <c r="JSZ52" s="117"/>
      <c r="JTA52" s="117"/>
      <c r="JTB52" s="117"/>
      <c r="JTC52" s="117"/>
      <c r="JTD52" s="117"/>
      <c r="JTE52" s="117"/>
      <c r="JTF52" s="117"/>
      <c r="JTG52" s="117"/>
      <c r="JTH52" s="117"/>
      <c r="JTI52" s="117"/>
      <c r="JTJ52" s="117"/>
      <c r="JTK52" s="117"/>
      <c r="JTL52" s="117"/>
      <c r="JTM52" s="117"/>
      <c r="JTN52" s="117"/>
      <c r="JTO52" s="117"/>
      <c r="JTP52" s="117"/>
      <c r="JTQ52" s="117"/>
      <c r="JTR52" s="117"/>
      <c r="JTS52" s="117"/>
      <c r="JTT52" s="117"/>
      <c r="JTU52" s="117"/>
      <c r="JTV52" s="117"/>
      <c r="JTW52" s="117"/>
      <c r="JTX52" s="117"/>
      <c r="JTY52" s="117"/>
      <c r="JTZ52" s="117"/>
      <c r="JUA52" s="117"/>
      <c r="JUB52" s="117"/>
      <c r="JUC52" s="117"/>
      <c r="JUD52" s="117"/>
      <c r="JUE52" s="117"/>
      <c r="JUF52" s="117"/>
      <c r="JUG52" s="117"/>
      <c r="JUH52" s="117"/>
      <c r="JUI52" s="117"/>
      <c r="JUJ52" s="117"/>
      <c r="JUK52" s="117"/>
      <c r="JUL52" s="117"/>
      <c r="JUM52" s="117"/>
      <c r="JUN52" s="117"/>
      <c r="JUO52" s="117"/>
      <c r="JUP52" s="117"/>
      <c r="JUQ52" s="117"/>
      <c r="JUR52" s="117"/>
      <c r="JUS52" s="117"/>
      <c r="JUT52" s="117"/>
      <c r="JUU52" s="117"/>
      <c r="JUV52" s="117"/>
      <c r="JUW52" s="117"/>
      <c r="JUX52" s="117"/>
      <c r="JUY52" s="117"/>
      <c r="JUZ52" s="117"/>
      <c r="JVA52" s="117"/>
      <c r="JVB52" s="117"/>
      <c r="JVC52" s="117"/>
      <c r="JVD52" s="117"/>
      <c r="JVE52" s="117"/>
      <c r="JVF52" s="117"/>
      <c r="JVG52" s="117"/>
      <c r="JVH52" s="117"/>
      <c r="JVI52" s="117"/>
      <c r="JVJ52" s="117"/>
      <c r="JVK52" s="117"/>
      <c r="JVL52" s="117"/>
      <c r="JVM52" s="117"/>
      <c r="JVN52" s="117"/>
      <c r="JVO52" s="117"/>
      <c r="JVP52" s="117"/>
      <c r="JVQ52" s="117"/>
      <c r="JVR52" s="117"/>
      <c r="JVS52" s="117"/>
      <c r="JVT52" s="117"/>
      <c r="JVU52" s="117"/>
      <c r="JVV52" s="117"/>
      <c r="JVW52" s="117"/>
      <c r="JVX52" s="117"/>
      <c r="JVY52" s="117"/>
      <c r="JVZ52" s="117"/>
      <c r="JWA52" s="117"/>
      <c r="JWB52" s="117"/>
      <c r="JWC52" s="117"/>
      <c r="JWD52" s="117"/>
      <c r="JWE52" s="117"/>
      <c r="JWF52" s="117"/>
      <c r="JWG52" s="117"/>
      <c r="JWH52" s="117"/>
      <c r="JWI52" s="117"/>
      <c r="JWJ52" s="117"/>
      <c r="JWK52" s="117"/>
      <c r="JWL52" s="117"/>
      <c r="JWM52" s="117"/>
      <c r="JWN52" s="117"/>
      <c r="JWO52" s="117"/>
      <c r="JWP52" s="117"/>
      <c r="JWQ52" s="117"/>
      <c r="JWR52" s="117"/>
      <c r="JWS52" s="117"/>
      <c r="JWT52" s="117"/>
      <c r="JWU52" s="117"/>
      <c r="JWV52" s="117"/>
      <c r="JWW52" s="117"/>
      <c r="JWX52" s="117"/>
      <c r="JWY52" s="117"/>
      <c r="JWZ52" s="117"/>
      <c r="JXA52" s="117"/>
      <c r="JXB52" s="117"/>
      <c r="JXC52" s="117"/>
      <c r="JXD52" s="117"/>
      <c r="JXE52" s="117"/>
      <c r="JXF52" s="117"/>
      <c r="JXG52" s="117"/>
      <c r="JXH52" s="117"/>
      <c r="JXI52" s="117"/>
      <c r="JXJ52" s="117"/>
      <c r="JXK52" s="117"/>
      <c r="JXL52" s="117"/>
      <c r="JXM52" s="117"/>
      <c r="JXN52" s="117"/>
      <c r="JXO52" s="117"/>
      <c r="JXP52" s="117"/>
      <c r="JXQ52" s="117"/>
      <c r="JXR52" s="117"/>
      <c r="JXS52" s="117"/>
      <c r="JXT52" s="117"/>
      <c r="JXU52" s="117"/>
      <c r="JXV52" s="117"/>
      <c r="JXW52" s="117"/>
      <c r="JXX52" s="117"/>
      <c r="JXY52" s="117"/>
      <c r="JXZ52" s="117"/>
      <c r="JYA52" s="117"/>
      <c r="JYB52" s="117"/>
      <c r="JYC52" s="117"/>
      <c r="JYD52" s="117"/>
      <c r="JYE52" s="117"/>
      <c r="JYF52" s="117"/>
      <c r="JYG52" s="117"/>
      <c r="JYH52" s="117"/>
      <c r="JYI52" s="117"/>
      <c r="JYJ52" s="117"/>
      <c r="JYK52" s="117"/>
      <c r="JYL52" s="117"/>
      <c r="JYM52" s="117"/>
      <c r="JYN52" s="117"/>
      <c r="JYO52" s="117"/>
      <c r="JYP52" s="117"/>
      <c r="JYQ52" s="117"/>
      <c r="JYR52" s="117"/>
      <c r="JYS52" s="117"/>
      <c r="JYT52" s="117"/>
      <c r="JYU52" s="117"/>
      <c r="JYV52" s="117"/>
      <c r="JYW52" s="117"/>
      <c r="JYX52" s="117"/>
      <c r="JYY52" s="117"/>
      <c r="JYZ52" s="117"/>
      <c r="JZA52" s="117"/>
      <c r="JZB52" s="117"/>
      <c r="JZC52" s="117"/>
      <c r="JZD52" s="117"/>
      <c r="JZE52" s="117"/>
      <c r="JZF52" s="117"/>
      <c r="JZG52" s="117"/>
      <c r="JZH52" s="117"/>
      <c r="JZI52" s="117"/>
      <c r="JZJ52" s="117"/>
      <c r="JZK52" s="117"/>
      <c r="JZL52" s="117"/>
      <c r="JZM52" s="117"/>
      <c r="JZN52" s="117"/>
      <c r="JZO52" s="117"/>
      <c r="JZP52" s="117"/>
      <c r="JZQ52" s="117"/>
      <c r="JZR52" s="117"/>
      <c r="JZS52" s="117"/>
      <c r="JZT52" s="117"/>
      <c r="JZU52" s="117"/>
      <c r="JZV52" s="117"/>
      <c r="JZW52" s="117"/>
      <c r="JZX52" s="117"/>
      <c r="JZY52" s="117"/>
      <c r="JZZ52" s="117"/>
      <c r="KAA52" s="117"/>
      <c r="KAB52" s="117"/>
      <c r="KAC52" s="117"/>
      <c r="KAD52" s="117"/>
      <c r="KAE52" s="117"/>
      <c r="KAF52" s="117"/>
      <c r="KAG52" s="117"/>
      <c r="KAH52" s="117"/>
      <c r="KAI52" s="117"/>
      <c r="KAJ52" s="117"/>
      <c r="KAK52" s="117"/>
      <c r="KAL52" s="117"/>
      <c r="KAM52" s="117"/>
      <c r="KAN52" s="117"/>
      <c r="KAO52" s="117"/>
      <c r="KAP52" s="117"/>
      <c r="KAQ52" s="117"/>
      <c r="KAR52" s="117"/>
      <c r="KAS52" s="117"/>
      <c r="KAT52" s="117"/>
      <c r="KAU52" s="117"/>
      <c r="KAV52" s="117"/>
      <c r="KAW52" s="117"/>
      <c r="KAX52" s="117"/>
      <c r="KAY52" s="117"/>
      <c r="KAZ52" s="117"/>
      <c r="KBA52" s="117"/>
      <c r="KBB52" s="117"/>
      <c r="KBC52" s="117"/>
      <c r="KBD52" s="117"/>
      <c r="KBE52" s="117"/>
      <c r="KBF52" s="117"/>
      <c r="KBG52" s="117"/>
      <c r="KBH52" s="117"/>
      <c r="KBI52" s="117"/>
      <c r="KBJ52" s="117"/>
      <c r="KBK52" s="117"/>
      <c r="KBL52" s="117"/>
      <c r="KBM52" s="117"/>
      <c r="KBN52" s="117"/>
      <c r="KBO52" s="117"/>
      <c r="KBP52" s="117"/>
      <c r="KBQ52" s="117"/>
      <c r="KBR52" s="117"/>
      <c r="KBS52" s="117"/>
      <c r="KBT52" s="117"/>
      <c r="KBU52" s="117"/>
      <c r="KBV52" s="117"/>
      <c r="KBW52" s="117"/>
      <c r="KBX52" s="117"/>
      <c r="KBY52" s="117"/>
      <c r="KBZ52" s="117"/>
      <c r="KCA52" s="117"/>
      <c r="KCB52" s="117"/>
      <c r="KCC52" s="117"/>
      <c r="KCD52" s="117"/>
      <c r="KCE52" s="117"/>
      <c r="KCF52" s="117"/>
      <c r="KCG52" s="117"/>
      <c r="KCH52" s="117"/>
      <c r="KCI52" s="117"/>
      <c r="KCJ52" s="117"/>
      <c r="KCK52" s="117"/>
      <c r="KCL52" s="117"/>
      <c r="KCM52" s="117"/>
      <c r="KCN52" s="117"/>
      <c r="KCO52" s="117"/>
      <c r="KCP52" s="117"/>
      <c r="KCQ52" s="117"/>
      <c r="KCR52" s="117"/>
      <c r="KCS52" s="117"/>
      <c r="KCT52" s="117"/>
      <c r="KCU52" s="117"/>
      <c r="KCV52" s="117"/>
      <c r="KCW52" s="117"/>
      <c r="KCX52" s="117"/>
      <c r="KCY52" s="117"/>
      <c r="KCZ52" s="117"/>
      <c r="KDA52" s="117"/>
      <c r="KDB52" s="117"/>
      <c r="KDC52" s="117"/>
      <c r="KDD52" s="117"/>
      <c r="KDE52" s="117"/>
      <c r="KDF52" s="117"/>
      <c r="KDG52" s="117"/>
      <c r="KDH52" s="117"/>
      <c r="KDI52" s="117"/>
      <c r="KDJ52" s="117"/>
      <c r="KDK52" s="117"/>
      <c r="KDL52" s="117"/>
      <c r="KDM52" s="117"/>
      <c r="KDN52" s="117"/>
      <c r="KDO52" s="117"/>
      <c r="KDP52" s="117"/>
      <c r="KDQ52" s="117"/>
      <c r="KDR52" s="117"/>
      <c r="KDS52" s="117"/>
      <c r="KDT52" s="117"/>
      <c r="KDU52" s="117"/>
      <c r="KDV52" s="117"/>
      <c r="KDW52" s="117"/>
      <c r="KDX52" s="117"/>
      <c r="KDY52" s="117"/>
      <c r="KDZ52" s="117"/>
      <c r="KEA52" s="117"/>
      <c r="KEB52" s="117"/>
      <c r="KEC52" s="117"/>
      <c r="KED52" s="117"/>
      <c r="KEE52" s="117"/>
      <c r="KEF52" s="117"/>
      <c r="KEG52" s="117"/>
      <c r="KEH52" s="117"/>
      <c r="KEI52" s="117"/>
      <c r="KEJ52" s="117"/>
      <c r="KEK52" s="117"/>
      <c r="KEL52" s="117"/>
      <c r="KEM52" s="117"/>
      <c r="KEN52" s="117"/>
      <c r="KEO52" s="117"/>
      <c r="KEP52" s="117"/>
      <c r="KEQ52" s="117"/>
      <c r="KER52" s="117"/>
      <c r="KES52" s="117"/>
      <c r="KET52" s="117"/>
      <c r="KEU52" s="117"/>
      <c r="KEV52" s="117"/>
      <c r="KEW52" s="117"/>
      <c r="KEX52" s="117"/>
      <c r="KEY52" s="117"/>
      <c r="KEZ52" s="117"/>
      <c r="KFA52" s="117"/>
      <c r="KFB52" s="117"/>
      <c r="KFC52" s="117"/>
      <c r="KFD52" s="117"/>
      <c r="KFE52" s="117"/>
      <c r="KFF52" s="117"/>
      <c r="KFG52" s="117"/>
      <c r="KFH52" s="117"/>
      <c r="KFI52" s="117"/>
      <c r="KFJ52" s="117"/>
      <c r="KFK52" s="117"/>
      <c r="KFL52" s="117"/>
      <c r="KFM52" s="117"/>
      <c r="KFN52" s="117"/>
      <c r="KFO52" s="117"/>
      <c r="KFP52" s="117"/>
      <c r="KFQ52" s="117"/>
      <c r="KFR52" s="117"/>
      <c r="KFS52" s="117"/>
      <c r="KFT52" s="117"/>
      <c r="KFU52" s="117"/>
      <c r="KFV52" s="117"/>
      <c r="KFW52" s="117"/>
      <c r="KFX52" s="117"/>
      <c r="KFY52" s="117"/>
      <c r="KFZ52" s="117"/>
      <c r="KGA52" s="117"/>
      <c r="KGB52" s="117"/>
      <c r="KGC52" s="117"/>
      <c r="KGD52" s="117"/>
      <c r="KGE52" s="117"/>
      <c r="KGF52" s="117"/>
      <c r="KGG52" s="117"/>
      <c r="KGH52" s="117"/>
      <c r="KGI52" s="117"/>
      <c r="KGJ52" s="117"/>
      <c r="KGK52" s="117"/>
      <c r="KGL52" s="117"/>
      <c r="KGM52" s="117"/>
      <c r="KGN52" s="117"/>
      <c r="KGO52" s="117"/>
      <c r="KGP52" s="117"/>
      <c r="KGQ52" s="117"/>
      <c r="KGR52" s="117"/>
      <c r="KGS52" s="117"/>
      <c r="KGT52" s="117"/>
      <c r="KGU52" s="117"/>
      <c r="KGV52" s="117"/>
      <c r="KGW52" s="117"/>
      <c r="KGX52" s="117"/>
      <c r="KGY52" s="117"/>
      <c r="KGZ52" s="117"/>
      <c r="KHA52" s="117"/>
      <c r="KHB52" s="117"/>
      <c r="KHC52" s="117"/>
      <c r="KHD52" s="117"/>
      <c r="KHE52" s="117"/>
      <c r="KHF52" s="117"/>
      <c r="KHG52" s="117"/>
      <c r="KHH52" s="117"/>
      <c r="KHI52" s="117"/>
      <c r="KHJ52" s="117"/>
      <c r="KHK52" s="117"/>
      <c r="KHL52" s="117"/>
      <c r="KHM52" s="117"/>
      <c r="KHN52" s="117"/>
      <c r="KHO52" s="117"/>
      <c r="KHP52" s="117"/>
      <c r="KHQ52" s="117"/>
      <c r="KHR52" s="117"/>
      <c r="KHS52" s="117"/>
      <c r="KHT52" s="117"/>
      <c r="KHU52" s="117"/>
      <c r="KHV52" s="117"/>
      <c r="KHW52" s="117"/>
      <c r="KHX52" s="117"/>
      <c r="KHY52" s="117"/>
      <c r="KHZ52" s="117"/>
      <c r="KIA52" s="117"/>
      <c r="KIB52" s="117"/>
      <c r="KIC52" s="117"/>
      <c r="KID52" s="117"/>
      <c r="KIE52" s="117"/>
      <c r="KIF52" s="117"/>
      <c r="KIG52" s="117"/>
      <c r="KIH52" s="117"/>
      <c r="KII52" s="117"/>
      <c r="KIJ52" s="117"/>
      <c r="KIK52" s="117"/>
      <c r="KIL52" s="117"/>
      <c r="KIM52" s="117"/>
      <c r="KIN52" s="117"/>
      <c r="KIO52" s="117"/>
      <c r="KIP52" s="117"/>
      <c r="KIQ52" s="117"/>
      <c r="KIR52" s="117"/>
      <c r="KIS52" s="117"/>
      <c r="KIT52" s="117"/>
      <c r="KIU52" s="117"/>
      <c r="KIV52" s="117"/>
      <c r="KIW52" s="117"/>
      <c r="KIX52" s="117"/>
      <c r="KIY52" s="117"/>
      <c r="KIZ52" s="117"/>
      <c r="KJA52" s="117"/>
      <c r="KJB52" s="117"/>
      <c r="KJC52" s="117"/>
      <c r="KJD52" s="117"/>
      <c r="KJE52" s="117"/>
      <c r="KJF52" s="117"/>
      <c r="KJG52" s="117"/>
      <c r="KJH52" s="117"/>
      <c r="KJI52" s="117"/>
      <c r="KJJ52" s="117"/>
      <c r="KJK52" s="117"/>
      <c r="KJL52" s="117"/>
      <c r="KJM52" s="117"/>
      <c r="KJN52" s="117"/>
      <c r="KJO52" s="117"/>
      <c r="KJP52" s="117"/>
      <c r="KJQ52" s="117"/>
      <c r="KJR52" s="117"/>
      <c r="KJS52" s="117"/>
      <c r="KJT52" s="117"/>
      <c r="KJU52" s="117"/>
      <c r="KJV52" s="117"/>
      <c r="KJW52" s="117"/>
      <c r="KJX52" s="117"/>
      <c r="KJY52" s="117"/>
      <c r="KJZ52" s="117"/>
      <c r="KKA52" s="117"/>
      <c r="KKB52" s="117"/>
      <c r="KKC52" s="117"/>
      <c r="KKD52" s="117"/>
      <c r="KKE52" s="117"/>
      <c r="KKF52" s="117"/>
      <c r="KKG52" s="117"/>
      <c r="KKH52" s="117"/>
      <c r="KKI52" s="117"/>
      <c r="KKJ52" s="117"/>
      <c r="KKK52" s="117"/>
      <c r="KKL52" s="117"/>
      <c r="KKM52" s="117"/>
      <c r="KKN52" s="117"/>
      <c r="KKO52" s="117"/>
      <c r="KKP52" s="117"/>
      <c r="KKQ52" s="117"/>
      <c r="KKR52" s="117"/>
      <c r="KKS52" s="117"/>
      <c r="KKT52" s="117"/>
      <c r="KKU52" s="117"/>
      <c r="KKV52" s="117"/>
      <c r="KKW52" s="117"/>
      <c r="KKX52" s="117"/>
      <c r="KKY52" s="117"/>
      <c r="KKZ52" s="117"/>
      <c r="KLA52" s="117"/>
      <c r="KLB52" s="117"/>
      <c r="KLC52" s="117"/>
      <c r="KLD52" s="117"/>
      <c r="KLE52" s="117"/>
      <c r="KLF52" s="117"/>
      <c r="KLG52" s="117"/>
      <c r="KLH52" s="117"/>
      <c r="KLI52" s="117"/>
      <c r="KLJ52" s="117"/>
      <c r="KLK52" s="117"/>
      <c r="KLL52" s="117"/>
      <c r="KLM52" s="117"/>
      <c r="KLN52" s="117"/>
      <c r="KLO52" s="117"/>
      <c r="KLP52" s="117"/>
      <c r="KLQ52" s="117"/>
      <c r="KLR52" s="117"/>
      <c r="KLS52" s="117"/>
      <c r="KLT52" s="117"/>
      <c r="KLU52" s="117"/>
      <c r="KLV52" s="117"/>
      <c r="KLW52" s="117"/>
      <c r="KLX52" s="117"/>
      <c r="KLY52" s="117"/>
      <c r="KLZ52" s="117"/>
      <c r="KMA52" s="117"/>
      <c r="KMB52" s="117"/>
      <c r="KMC52" s="117"/>
      <c r="KMD52" s="117"/>
      <c r="KME52" s="117"/>
      <c r="KMF52" s="117"/>
      <c r="KMG52" s="117"/>
      <c r="KMH52" s="117"/>
      <c r="KMI52" s="117"/>
      <c r="KMJ52" s="117"/>
      <c r="KMK52" s="117"/>
      <c r="KML52" s="117"/>
      <c r="KMM52" s="117"/>
      <c r="KMN52" s="117"/>
      <c r="KMO52" s="117"/>
      <c r="KMP52" s="117"/>
      <c r="KMQ52" s="117"/>
      <c r="KMR52" s="117"/>
      <c r="KMS52" s="117"/>
      <c r="KMT52" s="117"/>
      <c r="KMU52" s="117"/>
      <c r="KMV52" s="117"/>
      <c r="KMW52" s="117"/>
      <c r="KMX52" s="117"/>
      <c r="KMY52" s="117"/>
      <c r="KMZ52" s="117"/>
      <c r="KNA52" s="117"/>
      <c r="KNB52" s="117"/>
      <c r="KNC52" s="117"/>
      <c r="KND52" s="117"/>
      <c r="KNE52" s="117"/>
      <c r="KNF52" s="117"/>
      <c r="KNG52" s="117"/>
      <c r="KNH52" s="117"/>
      <c r="KNI52" s="117"/>
      <c r="KNJ52" s="117"/>
      <c r="KNK52" s="117"/>
      <c r="KNL52" s="117"/>
      <c r="KNM52" s="117"/>
      <c r="KNN52" s="117"/>
      <c r="KNO52" s="117"/>
      <c r="KNP52" s="117"/>
      <c r="KNQ52" s="117"/>
      <c r="KNR52" s="117"/>
      <c r="KNS52" s="117"/>
      <c r="KNT52" s="117"/>
      <c r="KNU52" s="117"/>
      <c r="KNV52" s="117"/>
      <c r="KNW52" s="117"/>
      <c r="KNX52" s="117"/>
      <c r="KNY52" s="117"/>
      <c r="KNZ52" s="117"/>
      <c r="KOA52" s="117"/>
      <c r="KOB52" s="117"/>
      <c r="KOC52" s="117"/>
      <c r="KOD52" s="117"/>
      <c r="KOE52" s="117"/>
      <c r="KOF52" s="117"/>
      <c r="KOG52" s="117"/>
      <c r="KOH52" s="117"/>
      <c r="KOI52" s="117"/>
      <c r="KOJ52" s="117"/>
      <c r="KOK52" s="117"/>
      <c r="KOL52" s="117"/>
      <c r="KOM52" s="117"/>
      <c r="KON52" s="117"/>
      <c r="KOO52" s="117"/>
      <c r="KOP52" s="117"/>
      <c r="KOQ52" s="117"/>
      <c r="KOR52" s="117"/>
      <c r="KOS52" s="117"/>
      <c r="KOT52" s="117"/>
      <c r="KOU52" s="117"/>
      <c r="KOV52" s="117"/>
      <c r="KOW52" s="117"/>
      <c r="KOX52" s="117"/>
      <c r="KOY52" s="117"/>
      <c r="KOZ52" s="117"/>
      <c r="KPA52" s="117"/>
      <c r="KPB52" s="117"/>
      <c r="KPC52" s="117"/>
      <c r="KPD52" s="117"/>
      <c r="KPE52" s="117"/>
      <c r="KPF52" s="117"/>
      <c r="KPG52" s="117"/>
      <c r="KPH52" s="117"/>
      <c r="KPI52" s="117"/>
      <c r="KPJ52" s="117"/>
      <c r="KPK52" s="117"/>
      <c r="KPL52" s="117"/>
      <c r="KPM52" s="117"/>
      <c r="KPN52" s="117"/>
      <c r="KPO52" s="117"/>
      <c r="KPP52" s="117"/>
      <c r="KPQ52" s="117"/>
      <c r="KPR52" s="117"/>
      <c r="KPS52" s="117"/>
      <c r="KPT52" s="117"/>
      <c r="KPU52" s="117"/>
      <c r="KPV52" s="117"/>
      <c r="KPW52" s="117"/>
      <c r="KPX52" s="117"/>
      <c r="KPY52" s="117"/>
      <c r="KPZ52" s="117"/>
      <c r="KQA52" s="117"/>
      <c r="KQB52" s="117"/>
      <c r="KQC52" s="117"/>
      <c r="KQD52" s="117"/>
      <c r="KQE52" s="117"/>
      <c r="KQF52" s="117"/>
      <c r="KQG52" s="117"/>
      <c r="KQH52" s="117"/>
      <c r="KQI52" s="117"/>
      <c r="KQJ52" s="117"/>
      <c r="KQK52" s="117"/>
      <c r="KQL52" s="117"/>
      <c r="KQM52" s="117"/>
      <c r="KQN52" s="117"/>
      <c r="KQO52" s="117"/>
      <c r="KQP52" s="117"/>
      <c r="KQQ52" s="117"/>
      <c r="KQR52" s="117"/>
      <c r="KQS52" s="117"/>
      <c r="KQT52" s="117"/>
      <c r="KQU52" s="117"/>
      <c r="KQV52" s="117"/>
      <c r="KQW52" s="117"/>
      <c r="KQX52" s="117"/>
      <c r="KQY52" s="117"/>
      <c r="KQZ52" s="117"/>
      <c r="KRA52" s="117"/>
      <c r="KRB52" s="117"/>
      <c r="KRC52" s="117"/>
      <c r="KRD52" s="117"/>
      <c r="KRE52" s="117"/>
      <c r="KRF52" s="117"/>
      <c r="KRG52" s="117"/>
      <c r="KRH52" s="117"/>
      <c r="KRI52" s="117"/>
      <c r="KRJ52" s="117"/>
      <c r="KRK52" s="117"/>
      <c r="KRL52" s="117"/>
      <c r="KRM52" s="117"/>
      <c r="KRN52" s="117"/>
      <c r="KRO52" s="117"/>
      <c r="KRP52" s="117"/>
      <c r="KRQ52" s="117"/>
      <c r="KRR52" s="117"/>
      <c r="KRS52" s="117"/>
      <c r="KRT52" s="117"/>
      <c r="KRU52" s="117"/>
      <c r="KRV52" s="117"/>
      <c r="KRW52" s="117"/>
      <c r="KRX52" s="117"/>
      <c r="KRY52" s="117"/>
      <c r="KRZ52" s="117"/>
      <c r="KSA52" s="117"/>
      <c r="KSB52" s="117"/>
      <c r="KSC52" s="117"/>
      <c r="KSD52" s="117"/>
      <c r="KSE52" s="117"/>
      <c r="KSF52" s="117"/>
      <c r="KSG52" s="117"/>
      <c r="KSH52" s="117"/>
      <c r="KSI52" s="117"/>
      <c r="KSJ52" s="117"/>
      <c r="KSK52" s="117"/>
      <c r="KSL52" s="117"/>
      <c r="KSM52" s="117"/>
      <c r="KSN52" s="117"/>
      <c r="KSO52" s="117"/>
      <c r="KSP52" s="117"/>
      <c r="KSQ52" s="117"/>
      <c r="KSR52" s="117"/>
      <c r="KSS52" s="117"/>
      <c r="KST52" s="117"/>
      <c r="KSU52" s="117"/>
      <c r="KSV52" s="117"/>
      <c r="KSW52" s="117"/>
      <c r="KSX52" s="117"/>
      <c r="KSY52" s="117"/>
      <c r="KSZ52" s="117"/>
      <c r="KTA52" s="117"/>
      <c r="KTB52" s="117"/>
      <c r="KTC52" s="117"/>
      <c r="KTD52" s="117"/>
      <c r="KTE52" s="117"/>
      <c r="KTF52" s="117"/>
      <c r="KTG52" s="117"/>
      <c r="KTH52" s="117"/>
      <c r="KTI52" s="117"/>
      <c r="KTJ52" s="117"/>
      <c r="KTK52" s="117"/>
      <c r="KTL52" s="117"/>
      <c r="KTM52" s="117"/>
      <c r="KTN52" s="117"/>
      <c r="KTO52" s="117"/>
      <c r="KTP52" s="117"/>
      <c r="KTQ52" s="117"/>
      <c r="KTR52" s="117"/>
      <c r="KTS52" s="117"/>
      <c r="KTT52" s="117"/>
      <c r="KTU52" s="117"/>
      <c r="KTV52" s="117"/>
      <c r="KTW52" s="117"/>
      <c r="KTX52" s="117"/>
      <c r="KTY52" s="117"/>
      <c r="KTZ52" s="117"/>
      <c r="KUA52" s="117"/>
      <c r="KUB52" s="117"/>
      <c r="KUC52" s="117"/>
      <c r="KUD52" s="117"/>
      <c r="KUE52" s="117"/>
      <c r="KUF52" s="117"/>
      <c r="KUG52" s="117"/>
      <c r="KUH52" s="117"/>
      <c r="KUI52" s="117"/>
      <c r="KUJ52" s="117"/>
      <c r="KUK52" s="117"/>
      <c r="KUL52" s="117"/>
      <c r="KUM52" s="117"/>
      <c r="KUN52" s="117"/>
      <c r="KUO52" s="117"/>
      <c r="KUP52" s="117"/>
      <c r="KUQ52" s="117"/>
      <c r="KUR52" s="117"/>
      <c r="KUS52" s="117"/>
      <c r="KUT52" s="117"/>
      <c r="KUU52" s="117"/>
      <c r="KUV52" s="117"/>
      <c r="KUW52" s="117"/>
      <c r="KUX52" s="117"/>
      <c r="KUY52" s="117"/>
      <c r="KUZ52" s="117"/>
      <c r="KVA52" s="117"/>
      <c r="KVB52" s="117"/>
      <c r="KVC52" s="117"/>
      <c r="KVD52" s="117"/>
      <c r="KVE52" s="117"/>
      <c r="KVF52" s="117"/>
      <c r="KVG52" s="117"/>
      <c r="KVH52" s="117"/>
      <c r="KVI52" s="117"/>
      <c r="KVJ52" s="117"/>
      <c r="KVK52" s="117"/>
      <c r="KVL52" s="117"/>
      <c r="KVM52" s="117"/>
      <c r="KVN52" s="117"/>
      <c r="KVO52" s="117"/>
      <c r="KVP52" s="117"/>
      <c r="KVQ52" s="117"/>
      <c r="KVR52" s="117"/>
      <c r="KVS52" s="117"/>
      <c r="KVT52" s="117"/>
      <c r="KVU52" s="117"/>
      <c r="KVV52" s="117"/>
      <c r="KVW52" s="117"/>
      <c r="KVX52" s="117"/>
      <c r="KVY52" s="117"/>
      <c r="KVZ52" s="117"/>
      <c r="KWA52" s="117"/>
      <c r="KWB52" s="117"/>
      <c r="KWC52" s="117"/>
      <c r="KWD52" s="117"/>
      <c r="KWE52" s="117"/>
      <c r="KWF52" s="117"/>
      <c r="KWG52" s="117"/>
      <c r="KWH52" s="117"/>
      <c r="KWI52" s="117"/>
      <c r="KWJ52" s="117"/>
      <c r="KWK52" s="117"/>
      <c r="KWL52" s="117"/>
      <c r="KWM52" s="117"/>
      <c r="KWN52" s="117"/>
      <c r="KWO52" s="117"/>
      <c r="KWP52" s="117"/>
      <c r="KWQ52" s="117"/>
      <c r="KWR52" s="117"/>
      <c r="KWS52" s="117"/>
      <c r="KWT52" s="117"/>
      <c r="KWU52" s="117"/>
      <c r="KWV52" s="117"/>
      <c r="KWW52" s="117"/>
      <c r="KWX52" s="117"/>
      <c r="KWY52" s="117"/>
      <c r="KWZ52" s="117"/>
      <c r="KXA52" s="117"/>
      <c r="KXB52" s="117"/>
      <c r="KXC52" s="117"/>
      <c r="KXD52" s="117"/>
      <c r="KXE52" s="117"/>
      <c r="KXF52" s="117"/>
      <c r="KXG52" s="117"/>
      <c r="KXH52" s="117"/>
      <c r="KXI52" s="117"/>
      <c r="KXJ52" s="117"/>
      <c r="KXK52" s="117"/>
      <c r="KXL52" s="117"/>
      <c r="KXM52" s="117"/>
      <c r="KXN52" s="117"/>
      <c r="KXO52" s="117"/>
      <c r="KXP52" s="117"/>
      <c r="KXQ52" s="117"/>
      <c r="KXR52" s="117"/>
      <c r="KXS52" s="117"/>
      <c r="KXT52" s="117"/>
      <c r="KXU52" s="117"/>
      <c r="KXV52" s="117"/>
      <c r="KXW52" s="117"/>
      <c r="KXX52" s="117"/>
      <c r="KXY52" s="117"/>
      <c r="KXZ52" s="117"/>
      <c r="KYA52" s="117"/>
      <c r="KYB52" s="117"/>
      <c r="KYC52" s="117"/>
      <c r="KYD52" s="117"/>
      <c r="KYE52" s="117"/>
      <c r="KYF52" s="117"/>
      <c r="KYG52" s="117"/>
      <c r="KYH52" s="117"/>
      <c r="KYI52" s="117"/>
      <c r="KYJ52" s="117"/>
      <c r="KYK52" s="117"/>
      <c r="KYL52" s="117"/>
      <c r="KYM52" s="117"/>
      <c r="KYN52" s="117"/>
      <c r="KYO52" s="117"/>
      <c r="KYP52" s="117"/>
      <c r="KYQ52" s="117"/>
      <c r="KYR52" s="117"/>
      <c r="KYS52" s="117"/>
      <c r="KYT52" s="117"/>
      <c r="KYU52" s="117"/>
      <c r="KYV52" s="117"/>
      <c r="KYW52" s="117"/>
      <c r="KYX52" s="117"/>
      <c r="KYY52" s="117"/>
      <c r="KYZ52" s="117"/>
      <c r="KZA52" s="117"/>
      <c r="KZB52" s="117"/>
      <c r="KZC52" s="117"/>
      <c r="KZD52" s="117"/>
      <c r="KZE52" s="117"/>
      <c r="KZF52" s="117"/>
      <c r="KZG52" s="117"/>
      <c r="KZH52" s="117"/>
      <c r="KZI52" s="117"/>
      <c r="KZJ52" s="117"/>
      <c r="KZK52" s="117"/>
      <c r="KZL52" s="117"/>
      <c r="KZM52" s="117"/>
      <c r="KZN52" s="117"/>
      <c r="KZO52" s="117"/>
      <c r="KZP52" s="117"/>
      <c r="KZQ52" s="117"/>
      <c r="KZR52" s="117"/>
      <c r="KZS52" s="117"/>
      <c r="KZT52" s="117"/>
      <c r="KZU52" s="117"/>
      <c r="KZV52" s="117"/>
      <c r="KZW52" s="117"/>
      <c r="KZX52" s="117"/>
      <c r="KZY52" s="117"/>
      <c r="KZZ52" s="117"/>
      <c r="LAA52" s="117"/>
      <c r="LAB52" s="117"/>
      <c r="LAC52" s="117"/>
      <c r="LAD52" s="117"/>
      <c r="LAE52" s="117"/>
      <c r="LAF52" s="117"/>
      <c r="LAG52" s="117"/>
      <c r="LAH52" s="117"/>
      <c r="LAI52" s="117"/>
      <c r="LAJ52" s="117"/>
      <c r="LAK52" s="117"/>
      <c r="LAL52" s="117"/>
      <c r="LAM52" s="117"/>
      <c r="LAN52" s="117"/>
      <c r="LAO52" s="117"/>
      <c r="LAP52" s="117"/>
      <c r="LAQ52" s="117"/>
      <c r="LAR52" s="117"/>
      <c r="LAS52" s="117"/>
      <c r="LAT52" s="117"/>
      <c r="LAU52" s="117"/>
      <c r="LAV52" s="117"/>
      <c r="LAW52" s="117"/>
      <c r="LAX52" s="117"/>
      <c r="LAY52" s="117"/>
      <c r="LAZ52" s="117"/>
      <c r="LBA52" s="117"/>
      <c r="LBB52" s="117"/>
      <c r="LBC52" s="117"/>
      <c r="LBD52" s="117"/>
      <c r="LBE52" s="117"/>
      <c r="LBF52" s="117"/>
      <c r="LBG52" s="117"/>
      <c r="LBH52" s="117"/>
      <c r="LBI52" s="117"/>
      <c r="LBJ52" s="117"/>
      <c r="LBK52" s="117"/>
      <c r="LBL52" s="117"/>
      <c r="LBM52" s="117"/>
      <c r="LBN52" s="117"/>
      <c r="LBO52" s="117"/>
      <c r="LBP52" s="117"/>
      <c r="LBQ52" s="117"/>
      <c r="LBR52" s="117"/>
      <c r="LBS52" s="117"/>
      <c r="LBT52" s="117"/>
      <c r="LBU52" s="117"/>
      <c r="LBV52" s="117"/>
      <c r="LBW52" s="117"/>
      <c r="LBX52" s="117"/>
      <c r="LBY52" s="117"/>
      <c r="LBZ52" s="117"/>
      <c r="LCA52" s="117"/>
      <c r="LCB52" s="117"/>
      <c r="LCC52" s="117"/>
      <c r="LCD52" s="117"/>
      <c r="LCE52" s="117"/>
      <c r="LCF52" s="117"/>
      <c r="LCG52" s="117"/>
      <c r="LCH52" s="117"/>
      <c r="LCI52" s="117"/>
      <c r="LCJ52" s="117"/>
      <c r="LCK52" s="117"/>
      <c r="LCL52" s="117"/>
      <c r="LCM52" s="117"/>
      <c r="LCN52" s="117"/>
      <c r="LCO52" s="117"/>
      <c r="LCP52" s="117"/>
      <c r="LCQ52" s="117"/>
      <c r="LCR52" s="117"/>
      <c r="LCS52" s="117"/>
      <c r="LCT52" s="117"/>
      <c r="LCU52" s="117"/>
      <c r="LCV52" s="117"/>
      <c r="LCW52" s="117"/>
      <c r="LCX52" s="117"/>
      <c r="LCY52" s="117"/>
      <c r="LCZ52" s="117"/>
      <c r="LDA52" s="117"/>
      <c r="LDB52" s="117"/>
      <c r="LDC52" s="117"/>
      <c r="LDD52" s="117"/>
      <c r="LDE52" s="117"/>
      <c r="LDF52" s="117"/>
      <c r="LDG52" s="117"/>
      <c r="LDH52" s="117"/>
      <c r="LDI52" s="117"/>
      <c r="LDJ52" s="117"/>
      <c r="LDK52" s="117"/>
      <c r="LDL52" s="117"/>
      <c r="LDM52" s="117"/>
      <c r="LDN52" s="117"/>
      <c r="LDO52" s="117"/>
      <c r="LDP52" s="117"/>
      <c r="LDQ52" s="117"/>
      <c r="LDR52" s="117"/>
      <c r="LDS52" s="117"/>
      <c r="LDT52" s="117"/>
      <c r="LDU52" s="117"/>
      <c r="LDV52" s="117"/>
      <c r="LDW52" s="117"/>
      <c r="LDX52" s="117"/>
      <c r="LDY52" s="117"/>
      <c r="LDZ52" s="117"/>
      <c r="LEA52" s="117"/>
      <c r="LEB52" s="117"/>
      <c r="LEC52" s="117"/>
      <c r="LED52" s="117"/>
      <c r="LEE52" s="117"/>
      <c r="LEF52" s="117"/>
      <c r="LEG52" s="117"/>
      <c r="LEH52" s="117"/>
      <c r="LEI52" s="117"/>
      <c r="LEJ52" s="117"/>
      <c r="LEK52" s="117"/>
      <c r="LEL52" s="117"/>
      <c r="LEM52" s="117"/>
      <c r="LEN52" s="117"/>
      <c r="LEO52" s="117"/>
      <c r="LEP52" s="117"/>
      <c r="LEQ52" s="117"/>
      <c r="LER52" s="117"/>
      <c r="LES52" s="117"/>
      <c r="LET52" s="117"/>
      <c r="LEU52" s="117"/>
      <c r="LEV52" s="117"/>
      <c r="LEW52" s="117"/>
      <c r="LEX52" s="117"/>
      <c r="LEY52" s="117"/>
      <c r="LEZ52" s="117"/>
      <c r="LFA52" s="117"/>
      <c r="LFB52" s="117"/>
      <c r="LFC52" s="117"/>
      <c r="LFD52" s="117"/>
      <c r="LFE52" s="117"/>
      <c r="LFF52" s="117"/>
      <c r="LFG52" s="117"/>
      <c r="LFH52" s="117"/>
      <c r="LFI52" s="117"/>
      <c r="LFJ52" s="117"/>
      <c r="LFK52" s="117"/>
      <c r="LFL52" s="117"/>
      <c r="LFM52" s="117"/>
      <c r="LFN52" s="117"/>
      <c r="LFO52" s="117"/>
      <c r="LFP52" s="117"/>
      <c r="LFQ52" s="117"/>
      <c r="LFR52" s="117"/>
      <c r="LFS52" s="117"/>
      <c r="LFT52" s="117"/>
      <c r="LFU52" s="117"/>
      <c r="LFV52" s="117"/>
      <c r="LFW52" s="117"/>
      <c r="LFX52" s="117"/>
      <c r="LFY52" s="117"/>
      <c r="LFZ52" s="117"/>
      <c r="LGA52" s="117"/>
      <c r="LGB52" s="117"/>
      <c r="LGC52" s="117"/>
      <c r="LGD52" s="117"/>
      <c r="LGE52" s="117"/>
      <c r="LGF52" s="117"/>
      <c r="LGG52" s="117"/>
      <c r="LGH52" s="117"/>
      <c r="LGI52" s="117"/>
      <c r="LGJ52" s="117"/>
      <c r="LGK52" s="117"/>
      <c r="LGL52" s="117"/>
      <c r="LGM52" s="117"/>
      <c r="LGN52" s="117"/>
      <c r="LGO52" s="117"/>
      <c r="LGP52" s="117"/>
      <c r="LGQ52" s="117"/>
      <c r="LGR52" s="117"/>
      <c r="LGS52" s="117"/>
      <c r="LGT52" s="117"/>
      <c r="LGU52" s="117"/>
      <c r="LGV52" s="117"/>
      <c r="LGW52" s="117"/>
      <c r="LGX52" s="117"/>
      <c r="LGY52" s="117"/>
      <c r="LGZ52" s="117"/>
      <c r="LHA52" s="117"/>
      <c r="LHB52" s="117"/>
      <c r="LHC52" s="117"/>
      <c r="LHD52" s="117"/>
      <c r="LHE52" s="117"/>
      <c r="LHF52" s="117"/>
      <c r="LHG52" s="117"/>
      <c r="LHH52" s="117"/>
      <c r="LHI52" s="117"/>
      <c r="LHJ52" s="117"/>
      <c r="LHK52" s="117"/>
      <c r="LHL52" s="117"/>
      <c r="LHM52" s="117"/>
      <c r="LHN52" s="117"/>
      <c r="LHO52" s="117"/>
      <c r="LHP52" s="117"/>
      <c r="LHQ52" s="117"/>
      <c r="LHR52" s="117"/>
      <c r="LHS52" s="117"/>
      <c r="LHT52" s="117"/>
      <c r="LHU52" s="117"/>
      <c r="LHV52" s="117"/>
      <c r="LHW52" s="117"/>
      <c r="LHX52" s="117"/>
      <c r="LHY52" s="117"/>
      <c r="LHZ52" s="117"/>
      <c r="LIA52" s="117"/>
      <c r="LIB52" s="117"/>
      <c r="LIC52" s="117"/>
      <c r="LID52" s="117"/>
      <c r="LIE52" s="117"/>
      <c r="LIF52" s="117"/>
      <c r="LIG52" s="117"/>
      <c r="LIH52" s="117"/>
      <c r="LII52" s="117"/>
      <c r="LIJ52" s="117"/>
      <c r="LIK52" s="117"/>
      <c r="LIL52" s="117"/>
      <c r="LIM52" s="117"/>
      <c r="LIN52" s="117"/>
      <c r="LIO52" s="117"/>
      <c r="LIP52" s="117"/>
      <c r="LIQ52" s="117"/>
      <c r="LIR52" s="117"/>
      <c r="LIS52" s="117"/>
      <c r="LIT52" s="117"/>
      <c r="LIU52" s="117"/>
      <c r="LIV52" s="117"/>
      <c r="LIW52" s="117"/>
      <c r="LIX52" s="117"/>
      <c r="LIY52" s="117"/>
      <c r="LIZ52" s="117"/>
      <c r="LJA52" s="117"/>
      <c r="LJB52" s="117"/>
      <c r="LJC52" s="117"/>
      <c r="LJD52" s="117"/>
      <c r="LJE52" s="117"/>
      <c r="LJF52" s="117"/>
      <c r="LJG52" s="117"/>
      <c r="LJH52" s="117"/>
      <c r="LJI52" s="117"/>
      <c r="LJJ52" s="117"/>
      <c r="LJK52" s="117"/>
      <c r="LJL52" s="117"/>
      <c r="LJM52" s="117"/>
      <c r="LJN52" s="117"/>
      <c r="LJO52" s="117"/>
      <c r="LJP52" s="117"/>
      <c r="LJQ52" s="117"/>
      <c r="LJR52" s="117"/>
      <c r="LJS52" s="117"/>
      <c r="LJT52" s="117"/>
      <c r="LJU52" s="117"/>
      <c r="LJV52" s="117"/>
      <c r="LJW52" s="117"/>
      <c r="LJX52" s="117"/>
      <c r="LJY52" s="117"/>
      <c r="LJZ52" s="117"/>
      <c r="LKA52" s="117"/>
      <c r="LKB52" s="117"/>
      <c r="LKC52" s="117"/>
      <c r="LKD52" s="117"/>
      <c r="LKE52" s="117"/>
      <c r="LKF52" s="117"/>
      <c r="LKG52" s="117"/>
      <c r="LKH52" s="117"/>
      <c r="LKI52" s="117"/>
      <c r="LKJ52" s="117"/>
      <c r="LKK52" s="117"/>
      <c r="LKL52" s="117"/>
      <c r="LKM52" s="117"/>
      <c r="LKN52" s="117"/>
      <c r="LKO52" s="117"/>
      <c r="LKP52" s="117"/>
      <c r="LKQ52" s="117"/>
      <c r="LKR52" s="117"/>
      <c r="LKS52" s="117"/>
      <c r="LKT52" s="117"/>
      <c r="LKU52" s="117"/>
      <c r="LKV52" s="117"/>
      <c r="LKW52" s="117"/>
      <c r="LKX52" s="117"/>
      <c r="LKY52" s="117"/>
      <c r="LKZ52" s="117"/>
      <c r="LLA52" s="117"/>
      <c r="LLB52" s="117"/>
      <c r="LLC52" s="117"/>
      <c r="LLD52" s="117"/>
      <c r="LLE52" s="117"/>
      <c r="LLF52" s="117"/>
      <c r="LLG52" s="117"/>
      <c r="LLH52" s="117"/>
      <c r="LLI52" s="117"/>
      <c r="LLJ52" s="117"/>
      <c r="LLK52" s="117"/>
      <c r="LLL52" s="117"/>
      <c r="LLM52" s="117"/>
      <c r="LLN52" s="117"/>
      <c r="LLO52" s="117"/>
      <c r="LLP52" s="117"/>
      <c r="LLQ52" s="117"/>
      <c r="LLR52" s="117"/>
      <c r="LLS52" s="117"/>
      <c r="LLT52" s="117"/>
      <c r="LLU52" s="117"/>
      <c r="LLV52" s="117"/>
      <c r="LLW52" s="117"/>
      <c r="LLX52" s="117"/>
      <c r="LLY52" s="117"/>
      <c r="LLZ52" s="117"/>
      <c r="LMA52" s="117"/>
      <c r="LMB52" s="117"/>
      <c r="LMC52" s="117"/>
      <c r="LMD52" s="117"/>
      <c r="LME52" s="117"/>
      <c r="LMF52" s="117"/>
      <c r="LMG52" s="117"/>
      <c r="LMH52" s="117"/>
      <c r="LMI52" s="117"/>
      <c r="LMJ52" s="117"/>
      <c r="LMK52" s="117"/>
      <c r="LML52" s="117"/>
      <c r="LMM52" s="117"/>
      <c r="LMN52" s="117"/>
      <c r="LMO52" s="117"/>
      <c r="LMP52" s="117"/>
      <c r="LMQ52" s="117"/>
      <c r="LMR52" s="117"/>
      <c r="LMS52" s="117"/>
      <c r="LMT52" s="117"/>
      <c r="LMU52" s="117"/>
      <c r="LMV52" s="117"/>
      <c r="LMW52" s="117"/>
      <c r="LMX52" s="117"/>
      <c r="LMY52" s="117"/>
      <c r="LMZ52" s="117"/>
      <c r="LNA52" s="117"/>
      <c r="LNB52" s="117"/>
      <c r="LNC52" s="117"/>
      <c r="LND52" s="117"/>
      <c r="LNE52" s="117"/>
      <c r="LNF52" s="117"/>
      <c r="LNG52" s="117"/>
      <c r="LNH52" s="117"/>
      <c r="LNI52" s="117"/>
      <c r="LNJ52" s="117"/>
      <c r="LNK52" s="117"/>
      <c r="LNL52" s="117"/>
      <c r="LNM52" s="117"/>
      <c r="LNN52" s="117"/>
      <c r="LNO52" s="117"/>
      <c r="LNP52" s="117"/>
      <c r="LNQ52" s="117"/>
      <c r="LNR52" s="117"/>
      <c r="LNS52" s="117"/>
      <c r="LNT52" s="117"/>
      <c r="LNU52" s="117"/>
      <c r="LNV52" s="117"/>
      <c r="LNW52" s="117"/>
      <c r="LNX52" s="117"/>
      <c r="LNY52" s="117"/>
      <c r="LNZ52" s="117"/>
      <c r="LOA52" s="117"/>
      <c r="LOB52" s="117"/>
      <c r="LOC52" s="117"/>
      <c r="LOD52" s="117"/>
      <c r="LOE52" s="117"/>
      <c r="LOF52" s="117"/>
      <c r="LOG52" s="117"/>
      <c r="LOH52" s="117"/>
      <c r="LOI52" s="117"/>
      <c r="LOJ52" s="117"/>
      <c r="LOK52" s="117"/>
      <c r="LOL52" s="117"/>
      <c r="LOM52" s="117"/>
      <c r="LON52" s="117"/>
      <c r="LOO52" s="117"/>
      <c r="LOP52" s="117"/>
      <c r="LOQ52" s="117"/>
      <c r="LOR52" s="117"/>
      <c r="LOS52" s="117"/>
      <c r="LOT52" s="117"/>
      <c r="LOU52" s="117"/>
      <c r="LOV52" s="117"/>
      <c r="LOW52" s="117"/>
      <c r="LOX52" s="117"/>
      <c r="LOY52" s="117"/>
      <c r="LOZ52" s="117"/>
      <c r="LPA52" s="117"/>
      <c r="LPB52" s="117"/>
      <c r="LPC52" s="117"/>
      <c r="LPD52" s="117"/>
      <c r="LPE52" s="117"/>
      <c r="LPF52" s="117"/>
      <c r="LPG52" s="117"/>
      <c r="LPH52" s="117"/>
      <c r="LPI52" s="117"/>
      <c r="LPJ52" s="117"/>
      <c r="LPK52" s="117"/>
      <c r="LPL52" s="117"/>
      <c r="LPM52" s="117"/>
      <c r="LPN52" s="117"/>
      <c r="LPO52" s="117"/>
      <c r="LPP52" s="117"/>
      <c r="LPQ52" s="117"/>
      <c r="LPR52" s="117"/>
      <c r="LPS52" s="117"/>
      <c r="LPT52" s="117"/>
      <c r="LPU52" s="117"/>
      <c r="LPV52" s="117"/>
      <c r="LPW52" s="117"/>
      <c r="LPX52" s="117"/>
      <c r="LPY52" s="117"/>
      <c r="LPZ52" s="117"/>
      <c r="LQA52" s="117"/>
      <c r="LQB52" s="117"/>
      <c r="LQC52" s="117"/>
      <c r="LQD52" s="117"/>
      <c r="LQE52" s="117"/>
      <c r="LQF52" s="117"/>
      <c r="LQG52" s="117"/>
      <c r="LQH52" s="117"/>
      <c r="LQI52" s="117"/>
      <c r="LQJ52" s="117"/>
      <c r="LQK52" s="117"/>
      <c r="LQL52" s="117"/>
      <c r="LQM52" s="117"/>
      <c r="LQN52" s="117"/>
      <c r="LQO52" s="117"/>
      <c r="LQP52" s="117"/>
      <c r="LQQ52" s="117"/>
      <c r="LQR52" s="117"/>
      <c r="LQS52" s="117"/>
      <c r="LQT52" s="117"/>
      <c r="LQU52" s="117"/>
      <c r="LQV52" s="117"/>
      <c r="LQW52" s="117"/>
      <c r="LQX52" s="117"/>
      <c r="LQY52" s="117"/>
      <c r="LQZ52" s="117"/>
      <c r="LRA52" s="117"/>
      <c r="LRB52" s="117"/>
      <c r="LRC52" s="117"/>
      <c r="LRD52" s="117"/>
      <c r="LRE52" s="117"/>
      <c r="LRF52" s="117"/>
      <c r="LRG52" s="117"/>
      <c r="LRH52" s="117"/>
      <c r="LRI52" s="117"/>
      <c r="LRJ52" s="117"/>
      <c r="LRK52" s="117"/>
      <c r="LRL52" s="117"/>
      <c r="LRM52" s="117"/>
      <c r="LRN52" s="117"/>
      <c r="LRO52" s="117"/>
      <c r="LRP52" s="117"/>
      <c r="LRQ52" s="117"/>
      <c r="LRR52" s="117"/>
      <c r="LRS52" s="117"/>
      <c r="LRT52" s="117"/>
      <c r="LRU52" s="117"/>
      <c r="LRV52" s="117"/>
      <c r="LRW52" s="117"/>
      <c r="LRX52" s="117"/>
      <c r="LRY52" s="117"/>
      <c r="LRZ52" s="117"/>
      <c r="LSA52" s="117"/>
      <c r="LSB52" s="117"/>
      <c r="LSC52" s="117"/>
      <c r="LSD52" s="117"/>
      <c r="LSE52" s="117"/>
      <c r="LSF52" s="117"/>
      <c r="LSG52" s="117"/>
      <c r="LSH52" s="117"/>
      <c r="LSI52" s="117"/>
      <c r="LSJ52" s="117"/>
      <c r="LSK52" s="117"/>
      <c r="LSL52" s="117"/>
      <c r="LSM52" s="117"/>
      <c r="LSN52" s="117"/>
      <c r="LSO52" s="117"/>
      <c r="LSP52" s="117"/>
      <c r="LSQ52" s="117"/>
      <c r="LSR52" s="117"/>
      <c r="LSS52" s="117"/>
      <c r="LST52" s="117"/>
      <c r="LSU52" s="117"/>
      <c r="LSV52" s="117"/>
      <c r="LSW52" s="117"/>
      <c r="LSX52" s="117"/>
      <c r="LSY52" s="117"/>
      <c r="LSZ52" s="117"/>
      <c r="LTA52" s="117"/>
      <c r="LTB52" s="117"/>
      <c r="LTC52" s="117"/>
      <c r="LTD52" s="117"/>
      <c r="LTE52" s="117"/>
      <c r="LTF52" s="117"/>
      <c r="LTG52" s="117"/>
      <c r="LTH52" s="117"/>
      <c r="LTI52" s="117"/>
      <c r="LTJ52" s="117"/>
      <c r="LTK52" s="117"/>
      <c r="LTL52" s="117"/>
      <c r="LTM52" s="117"/>
      <c r="LTN52" s="117"/>
      <c r="LTO52" s="117"/>
      <c r="LTP52" s="117"/>
      <c r="LTQ52" s="117"/>
      <c r="LTR52" s="117"/>
      <c r="LTS52" s="117"/>
      <c r="LTT52" s="117"/>
      <c r="LTU52" s="117"/>
      <c r="LTV52" s="117"/>
      <c r="LTW52" s="117"/>
      <c r="LTX52" s="117"/>
      <c r="LTY52" s="117"/>
      <c r="LTZ52" s="117"/>
      <c r="LUA52" s="117"/>
      <c r="LUB52" s="117"/>
      <c r="LUC52" s="117"/>
      <c r="LUD52" s="117"/>
      <c r="LUE52" s="117"/>
      <c r="LUF52" s="117"/>
      <c r="LUG52" s="117"/>
      <c r="LUH52" s="117"/>
      <c r="LUI52" s="117"/>
      <c r="LUJ52" s="117"/>
      <c r="LUK52" s="117"/>
      <c r="LUL52" s="117"/>
      <c r="LUM52" s="117"/>
      <c r="LUN52" s="117"/>
      <c r="LUO52" s="117"/>
      <c r="LUP52" s="117"/>
      <c r="LUQ52" s="117"/>
      <c r="LUR52" s="117"/>
      <c r="LUS52" s="117"/>
      <c r="LUT52" s="117"/>
      <c r="LUU52" s="117"/>
      <c r="LUV52" s="117"/>
      <c r="LUW52" s="117"/>
      <c r="LUX52" s="117"/>
      <c r="LUY52" s="117"/>
      <c r="LUZ52" s="117"/>
      <c r="LVA52" s="117"/>
      <c r="LVB52" s="117"/>
      <c r="LVC52" s="117"/>
      <c r="LVD52" s="117"/>
      <c r="LVE52" s="117"/>
      <c r="LVF52" s="117"/>
      <c r="LVG52" s="117"/>
      <c r="LVH52" s="117"/>
      <c r="LVI52" s="117"/>
      <c r="LVJ52" s="117"/>
      <c r="LVK52" s="117"/>
      <c r="LVL52" s="117"/>
      <c r="LVM52" s="117"/>
      <c r="LVN52" s="117"/>
      <c r="LVO52" s="117"/>
      <c r="LVP52" s="117"/>
      <c r="LVQ52" s="117"/>
      <c r="LVR52" s="117"/>
      <c r="LVS52" s="117"/>
      <c r="LVT52" s="117"/>
      <c r="LVU52" s="117"/>
      <c r="LVV52" s="117"/>
      <c r="LVW52" s="117"/>
      <c r="LVX52" s="117"/>
      <c r="LVY52" s="117"/>
      <c r="LVZ52" s="117"/>
      <c r="LWA52" s="117"/>
      <c r="LWB52" s="117"/>
      <c r="LWC52" s="117"/>
      <c r="LWD52" s="117"/>
      <c r="LWE52" s="117"/>
      <c r="LWF52" s="117"/>
      <c r="LWG52" s="117"/>
      <c r="LWH52" s="117"/>
      <c r="LWI52" s="117"/>
      <c r="LWJ52" s="117"/>
      <c r="LWK52" s="117"/>
      <c r="LWL52" s="117"/>
      <c r="LWM52" s="117"/>
      <c r="LWN52" s="117"/>
      <c r="LWO52" s="117"/>
      <c r="LWP52" s="117"/>
      <c r="LWQ52" s="117"/>
      <c r="LWR52" s="117"/>
      <c r="LWS52" s="117"/>
      <c r="LWT52" s="117"/>
      <c r="LWU52" s="117"/>
      <c r="LWV52" s="117"/>
      <c r="LWW52" s="117"/>
      <c r="LWX52" s="117"/>
      <c r="LWY52" s="117"/>
      <c r="LWZ52" s="117"/>
      <c r="LXA52" s="117"/>
      <c r="LXB52" s="117"/>
      <c r="LXC52" s="117"/>
      <c r="LXD52" s="117"/>
      <c r="LXE52" s="117"/>
      <c r="LXF52" s="117"/>
      <c r="LXG52" s="117"/>
      <c r="LXH52" s="117"/>
      <c r="LXI52" s="117"/>
      <c r="LXJ52" s="117"/>
      <c r="LXK52" s="117"/>
      <c r="LXL52" s="117"/>
      <c r="LXM52" s="117"/>
      <c r="LXN52" s="117"/>
      <c r="LXO52" s="117"/>
      <c r="LXP52" s="117"/>
      <c r="LXQ52" s="117"/>
      <c r="LXR52" s="117"/>
      <c r="LXS52" s="117"/>
      <c r="LXT52" s="117"/>
      <c r="LXU52" s="117"/>
      <c r="LXV52" s="117"/>
      <c r="LXW52" s="117"/>
      <c r="LXX52" s="117"/>
      <c r="LXY52" s="117"/>
      <c r="LXZ52" s="117"/>
      <c r="LYA52" s="117"/>
      <c r="LYB52" s="117"/>
      <c r="LYC52" s="117"/>
      <c r="LYD52" s="117"/>
      <c r="LYE52" s="117"/>
      <c r="LYF52" s="117"/>
      <c r="LYG52" s="117"/>
      <c r="LYH52" s="117"/>
      <c r="LYI52" s="117"/>
      <c r="LYJ52" s="117"/>
      <c r="LYK52" s="117"/>
      <c r="LYL52" s="117"/>
      <c r="LYM52" s="117"/>
      <c r="LYN52" s="117"/>
      <c r="LYO52" s="117"/>
      <c r="LYP52" s="117"/>
      <c r="LYQ52" s="117"/>
      <c r="LYR52" s="117"/>
      <c r="LYS52" s="117"/>
      <c r="LYT52" s="117"/>
      <c r="LYU52" s="117"/>
      <c r="LYV52" s="117"/>
      <c r="LYW52" s="117"/>
      <c r="LYX52" s="117"/>
      <c r="LYY52" s="117"/>
      <c r="LYZ52" s="117"/>
      <c r="LZA52" s="117"/>
      <c r="LZB52" s="117"/>
      <c r="LZC52" s="117"/>
      <c r="LZD52" s="117"/>
      <c r="LZE52" s="117"/>
      <c r="LZF52" s="117"/>
      <c r="LZG52" s="117"/>
      <c r="LZH52" s="117"/>
      <c r="LZI52" s="117"/>
      <c r="LZJ52" s="117"/>
      <c r="LZK52" s="117"/>
      <c r="LZL52" s="117"/>
      <c r="LZM52" s="117"/>
      <c r="LZN52" s="117"/>
      <c r="LZO52" s="117"/>
      <c r="LZP52" s="117"/>
      <c r="LZQ52" s="117"/>
      <c r="LZR52" s="117"/>
      <c r="LZS52" s="117"/>
      <c r="LZT52" s="117"/>
      <c r="LZU52" s="117"/>
      <c r="LZV52" s="117"/>
      <c r="LZW52" s="117"/>
      <c r="LZX52" s="117"/>
      <c r="LZY52" s="117"/>
      <c r="LZZ52" s="117"/>
      <c r="MAA52" s="117"/>
      <c r="MAB52" s="117"/>
      <c r="MAC52" s="117"/>
      <c r="MAD52" s="117"/>
      <c r="MAE52" s="117"/>
      <c r="MAF52" s="117"/>
      <c r="MAG52" s="117"/>
      <c r="MAH52" s="117"/>
      <c r="MAI52" s="117"/>
      <c r="MAJ52" s="117"/>
      <c r="MAK52" s="117"/>
      <c r="MAL52" s="117"/>
      <c r="MAM52" s="117"/>
      <c r="MAN52" s="117"/>
      <c r="MAO52" s="117"/>
      <c r="MAP52" s="117"/>
      <c r="MAQ52" s="117"/>
      <c r="MAR52" s="117"/>
      <c r="MAS52" s="117"/>
      <c r="MAT52" s="117"/>
      <c r="MAU52" s="117"/>
      <c r="MAV52" s="117"/>
      <c r="MAW52" s="117"/>
      <c r="MAX52" s="117"/>
      <c r="MAY52" s="117"/>
      <c r="MAZ52" s="117"/>
      <c r="MBA52" s="117"/>
      <c r="MBB52" s="117"/>
      <c r="MBC52" s="117"/>
      <c r="MBD52" s="117"/>
      <c r="MBE52" s="117"/>
      <c r="MBF52" s="117"/>
      <c r="MBG52" s="117"/>
      <c r="MBH52" s="117"/>
      <c r="MBI52" s="117"/>
      <c r="MBJ52" s="117"/>
      <c r="MBK52" s="117"/>
      <c r="MBL52" s="117"/>
      <c r="MBM52" s="117"/>
      <c r="MBN52" s="117"/>
      <c r="MBO52" s="117"/>
      <c r="MBP52" s="117"/>
      <c r="MBQ52" s="117"/>
      <c r="MBR52" s="117"/>
      <c r="MBS52" s="117"/>
      <c r="MBT52" s="117"/>
      <c r="MBU52" s="117"/>
      <c r="MBV52" s="117"/>
      <c r="MBW52" s="117"/>
      <c r="MBX52" s="117"/>
      <c r="MBY52" s="117"/>
      <c r="MBZ52" s="117"/>
      <c r="MCA52" s="117"/>
      <c r="MCB52" s="117"/>
      <c r="MCC52" s="117"/>
      <c r="MCD52" s="117"/>
      <c r="MCE52" s="117"/>
      <c r="MCF52" s="117"/>
      <c r="MCG52" s="117"/>
      <c r="MCH52" s="117"/>
      <c r="MCI52" s="117"/>
      <c r="MCJ52" s="117"/>
      <c r="MCK52" s="117"/>
      <c r="MCL52" s="117"/>
      <c r="MCM52" s="117"/>
      <c r="MCN52" s="117"/>
      <c r="MCO52" s="117"/>
      <c r="MCP52" s="117"/>
      <c r="MCQ52" s="117"/>
      <c r="MCR52" s="117"/>
      <c r="MCS52" s="117"/>
      <c r="MCT52" s="117"/>
      <c r="MCU52" s="117"/>
      <c r="MCV52" s="117"/>
      <c r="MCW52" s="117"/>
      <c r="MCX52" s="117"/>
      <c r="MCY52" s="117"/>
      <c r="MCZ52" s="117"/>
      <c r="MDA52" s="117"/>
      <c r="MDB52" s="117"/>
      <c r="MDC52" s="117"/>
      <c r="MDD52" s="117"/>
      <c r="MDE52" s="117"/>
      <c r="MDF52" s="117"/>
      <c r="MDG52" s="117"/>
      <c r="MDH52" s="117"/>
      <c r="MDI52" s="117"/>
      <c r="MDJ52" s="117"/>
      <c r="MDK52" s="117"/>
      <c r="MDL52" s="117"/>
      <c r="MDM52" s="117"/>
      <c r="MDN52" s="117"/>
      <c r="MDO52" s="117"/>
      <c r="MDP52" s="117"/>
      <c r="MDQ52" s="117"/>
      <c r="MDR52" s="117"/>
      <c r="MDS52" s="117"/>
      <c r="MDT52" s="117"/>
      <c r="MDU52" s="117"/>
      <c r="MDV52" s="117"/>
      <c r="MDW52" s="117"/>
      <c r="MDX52" s="117"/>
      <c r="MDY52" s="117"/>
      <c r="MDZ52" s="117"/>
      <c r="MEA52" s="117"/>
      <c r="MEB52" s="117"/>
      <c r="MEC52" s="117"/>
      <c r="MED52" s="117"/>
      <c r="MEE52" s="117"/>
      <c r="MEF52" s="117"/>
      <c r="MEG52" s="117"/>
      <c r="MEH52" s="117"/>
      <c r="MEI52" s="117"/>
      <c r="MEJ52" s="117"/>
      <c r="MEK52" s="117"/>
      <c r="MEL52" s="117"/>
      <c r="MEM52" s="117"/>
      <c r="MEN52" s="117"/>
      <c r="MEO52" s="117"/>
      <c r="MEP52" s="117"/>
      <c r="MEQ52" s="117"/>
      <c r="MER52" s="117"/>
      <c r="MES52" s="117"/>
      <c r="MET52" s="117"/>
      <c r="MEU52" s="117"/>
      <c r="MEV52" s="117"/>
      <c r="MEW52" s="117"/>
      <c r="MEX52" s="117"/>
      <c r="MEY52" s="117"/>
      <c r="MEZ52" s="117"/>
      <c r="MFA52" s="117"/>
      <c r="MFB52" s="117"/>
      <c r="MFC52" s="117"/>
      <c r="MFD52" s="117"/>
      <c r="MFE52" s="117"/>
      <c r="MFF52" s="117"/>
      <c r="MFG52" s="117"/>
      <c r="MFH52" s="117"/>
      <c r="MFI52" s="117"/>
      <c r="MFJ52" s="117"/>
      <c r="MFK52" s="117"/>
      <c r="MFL52" s="117"/>
      <c r="MFM52" s="117"/>
      <c r="MFN52" s="117"/>
      <c r="MFO52" s="117"/>
      <c r="MFP52" s="117"/>
      <c r="MFQ52" s="117"/>
      <c r="MFR52" s="117"/>
      <c r="MFS52" s="117"/>
      <c r="MFT52" s="117"/>
      <c r="MFU52" s="117"/>
      <c r="MFV52" s="117"/>
      <c r="MFW52" s="117"/>
      <c r="MFX52" s="117"/>
      <c r="MFY52" s="117"/>
      <c r="MFZ52" s="117"/>
      <c r="MGA52" s="117"/>
      <c r="MGB52" s="117"/>
      <c r="MGC52" s="117"/>
      <c r="MGD52" s="117"/>
      <c r="MGE52" s="117"/>
      <c r="MGF52" s="117"/>
      <c r="MGG52" s="117"/>
      <c r="MGH52" s="117"/>
      <c r="MGI52" s="117"/>
      <c r="MGJ52" s="117"/>
      <c r="MGK52" s="117"/>
      <c r="MGL52" s="117"/>
      <c r="MGM52" s="117"/>
      <c r="MGN52" s="117"/>
      <c r="MGO52" s="117"/>
      <c r="MGP52" s="117"/>
      <c r="MGQ52" s="117"/>
      <c r="MGR52" s="117"/>
      <c r="MGS52" s="117"/>
      <c r="MGT52" s="117"/>
      <c r="MGU52" s="117"/>
      <c r="MGV52" s="117"/>
      <c r="MGW52" s="117"/>
      <c r="MGX52" s="117"/>
      <c r="MGY52" s="117"/>
      <c r="MGZ52" s="117"/>
      <c r="MHA52" s="117"/>
      <c r="MHB52" s="117"/>
      <c r="MHC52" s="117"/>
      <c r="MHD52" s="117"/>
      <c r="MHE52" s="117"/>
      <c r="MHF52" s="117"/>
      <c r="MHG52" s="117"/>
      <c r="MHH52" s="117"/>
      <c r="MHI52" s="117"/>
      <c r="MHJ52" s="117"/>
      <c r="MHK52" s="117"/>
      <c r="MHL52" s="117"/>
      <c r="MHM52" s="117"/>
      <c r="MHN52" s="117"/>
      <c r="MHO52" s="117"/>
      <c r="MHP52" s="117"/>
      <c r="MHQ52" s="117"/>
      <c r="MHR52" s="117"/>
      <c r="MHS52" s="117"/>
      <c r="MHT52" s="117"/>
      <c r="MHU52" s="117"/>
      <c r="MHV52" s="117"/>
      <c r="MHW52" s="117"/>
      <c r="MHX52" s="117"/>
      <c r="MHY52" s="117"/>
      <c r="MHZ52" s="117"/>
      <c r="MIA52" s="117"/>
      <c r="MIB52" s="117"/>
      <c r="MIC52" s="117"/>
      <c r="MID52" s="117"/>
      <c r="MIE52" s="117"/>
      <c r="MIF52" s="117"/>
      <c r="MIG52" s="117"/>
      <c r="MIH52" s="117"/>
      <c r="MII52" s="117"/>
      <c r="MIJ52" s="117"/>
      <c r="MIK52" s="117"/>
      <c r="MIL52" s="117"/>
      <c r="MIM52" s="117"/>
      <c r="MIN52" s="117"/>
      <c r="MIO52" s="117"/>
      <c r="MIP52" s="117"/>
      <c r="MIQ52" s="117"/>
      <c r="MIR52" s="117"/>
      <c r="MIS52" s="117"/>
      <c r="MIT52" s="117"/>
      <c r="MIU52" s="117"/>
      <c r="MIV52" s="117"/>
      <c r="MIW52" s="117"/>
      <c r="MIX52" s="117"/>
      <c r="MIY52" s="117"/>
      <c r="MIZ52" s="117"/>
      <c r="MJA52" s="117"/>
      <c r="MJB52" s="117"/>
      <c r="MJC52" s="117"/>
      <c r="MJD52" s="117"/>
      <c r="MJE52" s="117"/>
      <c r="MJF52" s="117"/>
      <c r="MJG52" s="117"/>
      <c r="MJH52" s="117"/>
      <c r="MJI52" s="117"/>
      <c r="MJJ52" s="117"/>
      <c r="MJK52" s="117"/>
      <c r="MJL52" s="117"/>
      <c r="MJM52" s="117"/>
      <c r="MJN52" s="117"/>
      <c r="MJO52" s="117"/>
      <c r="MJP52" s="117"/>
      <c r="MJQ52" s="117"/>
      <c r="MJR52" s="117"/>
      <c r="MJS52" s="117"/>
      <c r="MJT52" s="117"/>
      <c r="MJU52" s="117"/>
      <c r="MJV52" s="117"/>
      <c r="MJW52" s="117"/>
      <c r="MJX52" s="117"/>
      <c r="MJY52" s="117"/>
      <c r="MJZ52" s="117"/>
      <c r="MKA52" s="117"/>
      <c r="MKB52" s="117"/>
      <c r="MKC52" s="117"/>
      <c r="MKD52" s="117"/>
      <c r="MKE52" s="117"/>
      <c r="MKF52" s="117"/>
      <c r="MKG52" s="117"/>
      <c r="MKH52" s="117"/>
      <c r="MKI52" s="117"/>
      <c r="MKJ52" s="117"/>
      <c r="MKK52" s="117"/>
      <c r="MKL52" s="117"/>
      <c r="MKM52" s="117"/>
      <c r="MKN52" s="117"/>
      <c r="MKO52" s="117"/>
      <c r="MKP52" s="117"/>
      <c r="MKQ52" s="117"/>
      <c r="MKR52" s="117"/>
      <c r="MKS52" s="117"/>
      <c r="MKT52" s="117"/>
      <c r="MKU52" s="117"/>
      <c r="MKV52" s="117"/>
      <c r="MKW52" s="117"/>
      <c r="MKX52" s="117"/>
      <c r="MKY52" s="117"/>
      <c r="MKZ52" s="117"/>
      <c r="MLA52" s="117"/>
      <c r="MLB52" s="117"/>
      <c r="MLC52" s="117"/>
      <c r="MLD52" s="117"/>
      <c r="MLE52" s="117"/>
      <c r="MLF52" s="117"/>
      <c r="MLG52" s="117"/>
      <c r="MLH52" s="117"/>
      <c r="MLI52" s="117"/>
      <c r="MLJ52" s="117"/>
      <c r="MLK52" s="117"/>
      <c r="MLL52" s="117"/>
      <c r="MLM52" s="117"/>
      <c r="MLN52" s="117"/>
      <c r="MLO52" s="117"/>
      <c r="MLP52" s="117"/>
      <c r="MLQ52" s="117"/>
      <c r="MLR52" s="117"/>
      <c r="MLS52" s="117"/>
      <c r="MLT52" s="117"/>
      <c r="MLU52" s="117"/>
      <c r="MLV52" s="117"/>
      <c r="MLW52" s="117"/>
      <c r="MLX52" s="117"/>
      <c r="MLY52" s="117"/>
      <c r="MLZ52" s="117"/>
      <c r="MMA52" s="117"/>
      <c r="MMB52" s="117"/>
      <c r="MMC52" s="117"/>
      <c r="MMD52" s="117"/>
      <c r="MME52" s="117"/>
      <c r="MMF52" s="117"/>
      <c r="MMG52" s="117"/>
      <c r="MMH52" s="117"/>
      <c r="MMI52" s="117"/>
      <c r="MMJ52" s="117"/>
      <c r="MMK52" s="117"/>
      <c r="MML52" s="117"/>
      <c r="MMM52" s="117"/>
      <c r="MMN52" s="117"/>
      <c r="MMO52" s="117"/>
      <c r="MMP52" s="117"/>
      <c r="MMQ52" s="117"/>
      <c r="MMR52" s="117"/>
      <c r="MMS52" s="117"/>
      <c r="MMT52" s="117"/>
      <c r="MMU52" s="117"/>
      <c r="MMV52" s="117"/>
      <c r="MMW52" s="117"/>
      <c r="MMX52" s="117"/>
      <c r="MMY52" s="117"/>
      <c r="MMZ52" s="117"/>
      <c r="MNA52" s="117"/>
      <c r="MNB52" s="117"/>
      <c r="MNC52" s="117"/>
      <c r="MND52" s="117"/>
      <c r="MNE52" s="117"/>
      <c r="MNF52" s="117"/>
      <c r="MNG52" s="117"/>
      <c r="MNH52" s="117"/>
      <c r="MNI52" s="117"/>
      <c r="MNJ52" s="117"/>
      <c r="MNK52" s="117"/>
      <c r="MNL52" s="117"/>
      <c r="MNM52" s="117"/>
      <c r="MNN52" s="117"/>
      <c r="MNO52" s="117"/>
      <c r="MNP52" s="117"/>
      <c r="MNQ52" s="117"/>
      <c r="MNR52" s="117"/>
      <c r="MNS52" s="117"/>
      <c r="MNT52" s="117"/>
      <c r="MNU52" s="117"/>
      <c r="MNV52" s="117"/>
      <c r="MNW52" s="117"/>
      <c r="MNX52" s="117"/>
      <c r="MNY52" s="117"/>
      <c r="MNZ52" s="117"/>
      <c r="MOA52" s="117"/>
      <c r="MOB52" s="117"/>
      <c r="MOC52" s="117"/>
      <c r="MOD52" s="117"/>
      <c r="MOE52" s="117"/>
      <c r="MOF52" s="117"/>
      <c r="MOG52" s="117"/>
      <c r="MOH52" s="117"/>
      <c r="MOI52" s="117"/>
      <c r="MOJ52" s="117"/>
      <c r="MOK52" s="117"/>
      <c r="MOL52" s="117"/>
      <c r="MOM52" s="117"/>
      <c r="MON52" s="117"/>
      <c r="MOO52" s="117"/>
      <c r="MOP52" s="117"/>
      <c r="MOQ52" s="117"/>
      <c r="MOR52" s="117"/>
      <c r="MOS52" s="117"/>
      <c r="MOT52" s="117"/>
      <c r="MOU52" s="117"/>
      <c r="MOV52" s="117"/>
      <c r="MOW52" s="117"/>
      <c r="MOX52" s="117"/>
      <c r="MOY52" s="117"/>
      <c r="MOZ52" s="117"/>
      <c r="MPA52" s="117"/>
      <c r="MPB52" s="117"/>
      <c r="MPC52" s="117"/>
      <c r="MPD52" s="117"/>
      <c r="MPE52" s="117"/>
      <c r="MPF52" s="117"/>
      <c r="MPG52" s="117"/>
      <c r="MPH52" s="117"/>
      <c r="MPI52" s="117"/>
      <c r="MPJ52" s="117"/>
      <c r="MPK52" s="117"/>
      <c r="MPL52" s="117"/>
      <c r="MPM52" s="117"/>
      <c r="MPN52" s="117"/>
      <c r="MPO52" s="117"/>
      <c r="MPP52" s="117"/>
      <c r="MPQ52" s="117"/>
      <c r="MPR52" s="117"/>
      <c r="MPS52" s="117"/>
      <c r="MPT52" s="117"/>
      <c r="MPU52" s="117"/>
      <c r="MPV52" s="117"/>
      <c r="MPW52" s="117"/>
      <c r="MPX52" s="117"/>
      <c r="MPY52" s="117"/>
      <c r="MPZ52" s="117"/>
      <c r="MQA52" s="117"/>
      <c r="MQB52" s="117"/>
      <c r="MQC52" s="117"/>
      <c r="MQD52" s="117"/>
      <c r="MQE52" s="117"/>
      <c r="MQF52" s="117"/>
      <c r="MQG52" s="117"/>
      <c r="MQH52" s="117"/>
      <c r="MQI52" s="117"/>
      <c r="MQJ52" s="117"/>
      <c r="MQK52" s="117"/>
      <c r="MQL52" s="117"/>
      <c r="MQM52" s="117"/>
      <c r="MQN52" s="117"/>
      <c r="MQO52" s="117"/>
      <c r="MQP52" s="117"/>
      <c r="MQQ52" s="117"/>
      <c r="MQR52" s="117"/>
      <c r="MQS52" s="117"/>
      <c r="MQT52" s="117"/>
      <c r="MQU52" s="117"/>
      <c r="MQV52" s="117"/>
      <c r="MQW52" s="117"/>
      <c r="MQX52" s="117"/>
      <c r="MQY52" s="117"/>
      <c r="MQZ52" s="117"/>
      <c r="MRA52" s="117"/>
      <c r="MRB52" s="117"/>
      <c r="MRC52" s="117"/>
      <c r="MRD52" s="117"/>
      <c r="MRE52" s="117"/>
      <c r="MRF52" s="117"/>
      <c r="MRG52" s="117"/>
      <c r="MRH52" s="117"/>
      <c r="MRI52" s="117"/>
      <c r="MRJ52" s="117"/>
      <c r="MRK52" s="117"/>
      <c r="MRL52" s="117"/>
      <c r="MRM52" s="117"/>
      <c r="MRN52" s="117"/>
      <c r="MRO52" s="117"/>
      <c r="MRP52" s="117"/>
      <c r="MRQ52" s="117"/>
      <c r="MRR52" s="117"/>
      <c r="MRS52" s="117"/>
      <c r="MRT52" s="117"/>
      <c r="MRU52" s="117"/>
      <c r="MRV52" s="117"/>
      <c r="MRW52" s="117"/>
      <c r="MRX52" s="117"/>
      <c r="MRY52" s="117"/>
      <c r="MRZ52" s="117"/>
      <c r="MSA52" s="117"/>
      <c r="MSB52" s="117"/>
      <c r="MSC52" s="117"/>
      <c r="MSD52" s="117"/>
      <c r="MSE52" s="117"/>
      <c r="MSF52" s="117"/>
      <c r="MSG52" s="117"/>
      <c r="MSH52" s="117"/>
      <c r="MSI52" s="117"/>
      <c r="MSJ52" s="117"/>
      <c r="MSK52" s="117"/>
      <c r="MSL52" s="117"/>
      <c r="MSM52" s="117"/>
      <c r="MSN52" s="117"/>
      <c r="MSO52" s="117"/>
      <c r="MSP52" s="117"/>
      <c r="MSQ52" s="117"/>
      <c r="MSR52" s="117"/>
      <c r="MSS52" s="117"/>
      <c r="MST52" s="117"/>
      <c r="MSU52" s="117"/>
      <c r="MSV52" s="117"/>
      <c r="MSW52" s="117"/>
      <c r="MSX52" s="117"/>
      <c r="MSY52" s="117"/>
      <c r="MSZ52" s="117"/>
      <c r="MTA52" s="117"/>
      <c r="MTB52" s="117"/>
      <c r="MTC52" s="117"/>
      <c r="MTD52" s="117"/>
      <c r="MTE52" s="117"/>
      <c r="MTF52" s="117"/>
      <c r="MTG52" s="117"/>
      <c r="MTH52" s="117"/>
      <c r="MTI52" s="117"/>
      <c r="MTJ52" s="117"/>
      <c r="MTK52" s="117"/>
      <c r="MTL52" s="117"/>
      <c r="MTM52" s="117"/>
      <c r="MTN52" s="117"/>
      <c r="MTO52" s="117"/>
      <c r="MTP52" s="117"/>
      <c r="MTQ52" s="117"/>
      <c r="MTR52" s="117"/>
      <c r="MTS52" s="117"/>
      <c r="MTT52" s="117"/>
      <c r="MTU52" s="117"/>
      <c r="MTV52" s="117"/>
      <c r="MTW52" s="117"/>
      <c r="MTX52" s="117"/>
      <c r="MTY52" s="117"/>
      <c r="MTZ52" s="117"/>
      <c r="MUA52" s="117"/>
      <c r="MUB52" s="117"/>
      <c r="MUC52" s="117"/>
      <c r="MUD52" s="117"/>
      <c r="MUE52" s="117"/>
      <c r="MUF52" s="117"/>
      <c r="MUG52" s="117"/>
      <c r="MUH52" s="117"/>
      <c r="MUI52" s="117"/>
      <c r="MUJ52" s="117"/>
      <c r="MUK52" s="117"/>
      <c r="MUL52" s="117"/>
      <c r="MUM52" s="117"/>
      <c r="MUN52" s="117"/>
      <c r="MUO52" s="117"/>
      <c r="MUP52" s="117"/>
      <c r="MUQ52" s="117"/>
      <c r="MUR52" s="117"/>
      <c r="MUS52" s="117"/>
      <c r="MUT52" s="117"/>
      <c r="MUU52" s="117"/>
      <c r="MUV52" s="117"/>
      <c r="MUW52" s="117"/>
      <c r="MUX52" s="117"/>
      <c r="MUY52" s="117"/>
      <c r="MUZ52" s="117"/>
      <c r="MVA52" s="117"/>
      <c r="MVB52" s="117"/>
      <c r="MVC52" s="117"/>
      <c r="MVD52" s="117"/>
      <c r="MVE52" s="117"/>
      <c r="MVF52" s="117"/>
      <c r="MVG52" s="117"/>
      <c r="MVH52" s="117"/>
      <c r="MVI52" s="117"/>
      <c r="MVJ52" s="117"/>
      <c r="MVK52" s="117"/>
      <c r="MVL52" s="117"/>
      <c r="MVM52" s="117"/>
      <c r="MVN52" s="117"/>
      <c r="MVO52" s="117"/>
      <c r="MVP52" s="117"/>
      <c r="MVQ52" s="117"/>
      <c r="MVR52" s="117"/>
      <c r="MVS52" s="117"/>
      <c r="MVT52" s="117"/>
      <c r="MVU52" s="117"/>
      <c r="MVV52" s="117"/>
      <c r="MVW52" s="117"/>
      <c r="MVX52" s="117"/>
      <c r="MVY52" s="117"/>
      <c r="MVZ52" s="117"/>
      <c r="MWA52" s="117"/>
      <c r="MWB52" s="117"/>
      <c r="MWC52" s="117"/>
      <c r="MWD52" s="117"/>
      <c r="MWE52" s="117"/>
      <c r="MWF52" s="117"/>
      <c r="MWG52" s="117"/>
      <c r="MWH52" s="117"/>
      <c r="MWI52" s="117"/>
      <c r="MWJ52" s="117"/>
      <c r="MWK52" s="117"/>
      <c r="MWL52" s="117"/>
      <c r="MWM52" s="117"/>
      <c r="MWN52" s="117"/>
      <c r="MWO52" s="117"/>
      <c r="MWP52" s="117"/>
      <c r="MWQ52" s="117"/>
      <c r="MWR52" s="117"/>
      <c r="MWS52" s="117"/>
      <c r="MWT52" s="117"/>
      <c r="MWU52" s="117"/>
      <c r="MWV52" s="117"/>
      <c r="MWW52" s="117"/>
      <c r="MWX52" s="117"/>
      <c r="MWY52" s="117"/>
      <c r="MWZ52" s="117"/>
      <c r="MXA52" s="117"/>
      <c r="MXB52" s="117"/>
      <c r="MXC52" s="117"/>
      <c r="MXD52" s="117"/>
      <c r="MXE52" s="117"/>
      <c r="MXF52" s="117"/>
      <c r="MXG52" s="117"/>
      <c r="MXH52" s="117"/>
      <c r="MXI52" s="117"/>
      <c r="MXJ52" s="117"/>
      <c r="MXK52" s="117"/>
      <c r="MXL52" s="117"/>
      <c r="MXM52" s="117"/>
      <c r="MXN52" s="117"/>
      <c r="MXO52" s="117"/>
      <c r="MXP52" s="117"/>
      <c r="MXQ52" s="117"/>
      <c r="MXR52" s="117"/>
      <c r="MXS52" s="117"/>
      <c r="MXT52" s="117"/>
      <c r="MXU52" s="117"/>
      <c r="MXV52" s="117"/>
      <c r="MXW52" s="117"/>
      <c r="MXX52" s="117"/>
      <c r="MXY52" s="117"/>
      <c r="MXZ52" s="117"/>
      <c r="MYA52" s="117"/>
      <c r="MYB52" s="117"/>
      <c r="MYC52" s="117"/>
      <c r="MYD52" s="117"/>
      <c r="MYE52" s="117"/>
      <c r="MYF52" s="117"/>
      <c r="MYG52" s="117"/>
      <c r="MYH52" s="117"/>
      <c r="MYI52" s="117"/>
      <c r="MYJ52" s="117"/>
      <c r="MYK52" s="117"/>
      <c r="MYL52" s="117"/>
      <c r="MYM52" s="117"/>
      <c r="MYN52" s="117"/>
      <c r="MYO52" s="117"/>
      <c r="MYP52" s="117"/>
      <c r="MYQ52" s="117"/>
      <c r="MYR52" s="117"/>
      <c r="MYS52" s="117"/>
      <c r="MYT52" s="117"/>
      <c r="MYU52" s="117"/>
      <c r="MYV52" s="117"/>
      <c r="MYW52" s="117"/>
      <c r="MYX52" s="117"/>
      <c r="MYY52" s="117"/>
      <c r="MYZ52" s="117"/>
      <c r="MZA52" s="117"/>
      <c r="MZB52" s="117"/>
      <c r="MZC52" s="117"/>
      <c r="MZD52" s="117"/>
      <c r="MZE52" s="117"/>
      <c r="MZF52" s="117"/>
      <c r="MZG52" s="117"/>
      <c r="MZH52" s="117"/>
      <c r="MZI52" s="117"/>
      <c r="MZJ52" s="117"/>
      <c r="MZK52" s="117"/>
      <c r="MZL52" s="117"/>
      <c r="MZM52" s="117"/>
      <c r="MZN52" s="117"/>
      <c r="MZO52" s="117"/>
      <c r="MZP52" s="117"/>
      <c r="MZQ52" s="117"/>
      <c r="MZR52" s="117"/>
      <c r="MZS52" s="117"/>
      <c r="MZT52" s="117"/>
      <c r="MZU52" s="117"/>
      <c r="MZV52" s="117"/>
      <c r="MZW52" s="117"/>
      <c r="MZX52" s="117"/>
      <c r="MZY52" s="117"/>
      <c r="MZZ52" s="117"/>
      <c r="NAA52" s="117"/>
      <c r="NAB52" s="117"/>
      <c r="NAC52" s="117"/>
      <c r="NAD52" s="117"/>
      <c r="NAE52" s="117"/>
      <c r="NAF52" s="117"/>
      <c r="NAG52" s="117"/>
      <c r="NAH52" s="117"/>
      <c r="NAI52" s="117"/>
      <c r="NAJ52" s="117"/>
      <c r="NAK52" s="117"/>
      <c r="NAL52" s="117"/>
      <c r="NAM52" s="117"/>
      <c r="NAN52" s="117"/>
      <c r="NAO52" s="117"/>
      <c r="NAP52" s="117"/>
      <c r="NAQ52" s="117"/>
      <c r="NAR52" s="117"/>
      <c r="NAS52" s="117"/>
      <c r="NAT52" s="117"/>
      <c r="NAU52" s="117"/>
      <c r="NAV52" s="117"/>
      <c r="NAW52" s="117"/>
      <c r="NAX52" s="117"/>
      <c r="NAY52" s="117"/>
      <c r="NAZ52" s="117"/>
      <c r="NBA52" s="117"/>
      <c r="NBB52" s="117"/>
      <c r="NBC52" s="117"/>
      <c r="NBD52" s="117"/>
      <c r="NBE52" s="117"/>
      <c r="NBF52" s="117"/>
      <c r="NBG52" s="117"/>
      <c r="NBH52" s="117"/>
      <c r="NBI52" s="117"/>
      <c r="NBJ52" s="117"/>
      <c r="NBK52" s="117"/>
      <c r="NBL52" s="117"/>
      <c r="NBM52" s="117"/>
      <c r="NBN52" s="117"/>
      <c r="NBO52" s="117"/>
      <c r="NBP52" s="117"/>
      <c r="NBQ52" s="117"/>
      <c r="NBR52" s="117"/>
      <c r="NBS52" s="117"/>
      <c r="NBT52" s="117"/>
      <c r="NBU52" s="117"/>
      <c r="NBV52" s="117"/>
      <c r="NBW52" s="117"/>
      <c r="NBX52" s="117"/>
      <c r="NBY52" s="117"/>
      <c r="NBZ52" s="117"/>
      <c r="NCA52" s="117"/>
      <c r="NCB52" s="117"/>
      <c r="NCC52" s="117"/>
      <c r="NCD52" s="117"/>
      <c r="NCE52" s="117"/>
      <c r="NCF52" s="117"/>
      <c r="NCG52" s="117"/>
      <c r="NCH52" s="117"/>
      <c r="NCI52" s="117"/>
      <c r="NCJ52" s="117"/>
      <c r="NCK52" s="117"/>
      <c r="NCL52" s="117"/>
      <c r="NCM52" s="117"/>
      <c r="NCN52" s="117"/>
      <c r="NCO52" s="117"/>
      <c r="NCP52" s="117"/>
      <c r="NCQ52" s="117"/>
      <c r="NCR52" s="117"/>
      <c r="NCS52" s="117"/>
      <c r="NCT52" s="117"/>
      <c r="NCU52" s="117"/>
      <c r="NCV52" s="117"/>
      <c r="NCW52" s="117"/>
      <c r="NCX52" s="117"/>
      <c r="NCY52" s="117"/>
      <c r="NCZ52" s="117"/>
      <c r="NDA52" s="117"/>
      <c r="NDB52" s="117"/>
      <c r="NDC52" s="117"/>
      <c r="NDD52" s="117"/>
      <c r="NDE52" s="117"/>
      <c r="NDF52" s="117"/>
      <c r="NDG52" s="117"/>
      <c r="NDH52" s="117"/>
      <c r="NDI52" s="117"/>
      <c r="NDJ52" s="117"/>
      <c r="NDK52" s="117"/>
      <c r="NDL52" s="117"/>
      <c r="NDM52" s="117"/>
      <c r="NDN52" s="117"/>
      <c r="NDO52" s="117"/>
      <c r="NDP52" s="117"/>
      <c r="NDQ52" s="117"/>
      <c r="NDR52" s="117"/>
      <c r="NDS52" s="117"/>
      <c r="NDT52" s="117"/>
      <c r="NDU52" s="117"/>
      <c r="NDV52" s="117"/>
      <c r="NDW52" s="117"/>
      <c r="NDX52" s="117"/>
      <c r="NDY52" s="117"/>
      <c r="NDZ52" s="117"/>
      <c r="NEA52" s="117"/>
      <c r="NEB52" s="117"/>
      <c r="NEC52" s="117"/>
      <c r="NED52" s="117"/>
      <c r="NEE52" s="117"/>
      <c r="NEF52" s="117"/>
      <c r="NEG52" s="117"/>
      <c r="NEH52" s="117"/>
      <c r="NEI52" s="117"/>
      <c r="NEJ52" s="117"/>
      <c r="NEK52" s="117"/>
      <c r="NEL52" s="117"/>
      <c r="NEM52" s="117"/>
      <c r="NEN52" s="117"/>
      <c r="NEO52" s="117"/>
      <c r="NEP52" s="117"/>
      <c r="NEQ52" s="117"/>
      <c r="NER52" s="117"/>
      <c r="NES52" s="117"/>
      <c r="NET52" s="117"/>
      <c r="NEU52" s="117"/>
      <c r="NEV52" s="117"/>
      <c r="NEW52" s="117"/>
      <c r="NEX52" s="117"/>
      <c r="NEY52" s="117"/>
      <c r="NEZ52" s="117"/>
      <c r="NFA52" s="117"/>
      <c r="NFB52" s="117"/>
      <c r="NFC52" s="117"/>
      <c r="NFD52" s="117"/>
      <c r="NFE52" s="117"/>
      <c r="NFF52" s="117"/>
      <c r="NFG52" s="117"/>
      <c r="NFH52" s="117"/>
      <c r="NFI52" s="117"/>
      <c r="NFJ52" s="117"/>
      <c r="NFK52" s="117"/>
      <c r="NFL52" s="117"/>
      <c r="NFM52" s="117"/>
      <c r="NFN52" s="117"/>
      <c r="NFO52" s="117"/>
      <c r="NFP52" s="117"/>
      <c r="NFQ52" s="117"/>
      <c r="NFR52" s="117"/>
      <c r="NFS52" s="117"/>
      <c r="NFT52" s="117"/>
      <c r="NFU52" s="117"/>
      <c r="NFV52" s="117"/>
      <c r="NFW52" s="117"/>
      <c r="NFX52" s="117"/>
      <c r="NFY52" s="117"/>
      <c r="NFZ52" s="117"/>
      <c r="NGA52" s="117"/>
      <c r="NGB52" s="117"/>
      <c r="NGC52" s="117"/>
      <c r="NGD52" s="117"/>
      <c r="NGE52" s="117"/>
      <c r="NGF52" s="117"/>
      <c r="NGG52" s="117"/>
      <c r="NGH52" s="117"/>
      <c r="NGI52" s="117"/>
      <c r="NGJ52" s="117"/>
      <c r="NGK52" s="117"/>
      <c r="NGL52" s="117"/>
      <c r="NGM52" s="117"/>
      <c r="NGN52" s="117"/>
      <c r="NGO52" s="117"/>
      <c r="NGP52" s="117"/>
      <c r="NGQ52" s="117"/>
      <c r="NGR52" s="117"/>
      <c r="NGS52" s="117"/>
      <c r="NGT52" s="117"/>
      <c r="NGU52" s="117"/>
      <c r="NGV52" s="117"/>
      <c r="NGW52" s="117"/>
      <c r="NGX52" s="117"/>
      <c r="NGY52" s="117"/>
      <c r="NGZ52" s="117"/>
      <c r="NHA52" s="117"/>
      <c r="NHB52" s="117"/>
      <c r="NHC52" s="117"/>
      <c r="NHD52" s="117"/>
      <c r="NHE52" s="117"/>
      <c r="NHF52" s="117"/>
      <c r="NHG52" s="117"/>
      <c r="NHH52" s="117"/>
      <c r="NHI52" s="117"/>
      <c r="NHJ52" s="117"/>
      <c r="NHK52" s="117"/>
      <c r="NHL52" s="117"/>
      <c r="NHM52" s="117"/>
      <c r="NHN52" s="117"/>
      <c r="NHO52" s="117"/>
      <c r="NHP52" s="117"/>
      <c r="NHQ52" s="117"/>
      <c r="NHR52" s="117"/>
      <c r="NHS52" s="117"/>
      <c r="NHT52" s="117"/>
      <c r="NHU52" s="117"/>
      <c r="NHV52" s="117"/>
      <c r="NHW52" s="117"/>
      <c r="NHX52" s="117"/>
      <c r="NHY52" s="117"/>
      <c r="NHZ52" s="117"/>
      <c r="NIA52" s="117"/>
      <c r="NIB52" s="117"/>
      <c r="NIC52" s="117"/>
      <c r="NID52" s="117"/>
      <c r="NIE52" s="117"/>
      <c r="NIF52" s="117"/>
      <c r="NIG52" s="117"/>
      <c r="NIH52" s="117"/>
      <c r="NII52" s="117"/>
      <c r="NIJ52" s="117"/>
      <c r="NIK52" s="117"/>
      <c r="NIL52" s="117"/>
      <c r="NIM52" s="117"/>
      <c r="NIN52" s="117"/>
      <c r="NIO52" s="117"/>
      <c r="NIP52" s="117"/>
      <c r="NIQ52" s="117"/>
      <c r="NIR52" s="117"/>
      <c r="NIS52" s="117"/>
      <c r="NIT52" s="117"/>
      <c r="NIU52" s="117"/>
      <c r="NIV52" s="117"/>
      <c r="NIW52" s="117"/>
      <c r="NIX52" s="117"/>
      <c r="NIY52" s="117"/>
      <c r="NIZ52" s="117"/>
      <c r="NJA52" s="117"/>
      <c r="NJB52" s="117"/>
      <c r="NJC52" s="117"/>
      <c r="NJD52" s="117"/>
      <c r="NJE52" s="117"/>
      <c r="NJF52" s="117"/>
      <c r="NJG52" s="117"/>
      <c r="NJH52" s="117"/>
      <c r="NJI52" s="117"/>
      <c r="NJJ52" s="117"/>
      <c r="NJK52" s="117"/>
      <c r="NJL52" s="117"/>
      <c r="NJM52" s="117"/>
      <c r="NJN52" s="117"/>
      <c r="NJO52" s="117"/>
      <c r="NJP52" s="117"/>
      <c r="NJQ52" s="117"/>
      <c r="NJR52" s="117"/>
      <c r="NJS52" s="117"/>
      <c r="NJT52" s="117"/>
      <c r="NJU52" s="117"/>
      <c r="NJV52" s="117"/>
      <c r="NJW52" s="117"/>
      <c r="NJX52" s="117"/>
      <c r="NJY52" s="117"/>
      <c r="NJZ52" s="117"/>
      <c r="NKA52" s="117"/>
      <c r="NKB52" s="117"/>
      <c r="NKC52" s="117"/>
      <c r="NKD52" s="117"/>
      <c r="NKE52" s="117"/>
      <c r="NKF52" s="117"/>
      <c r="NKG52" s="117"/>
      <c r="NKH52" s="117"/>
      <c r="NKI52" s="117"/>
      <c r="NKJ52" s="117"/>
      <c r="NKK52" s="117"/>
      <c r="NKL52" s="117"/>
      <c r="NKM52" s="117"/>
      <c r="NKN52" s="117"/>
      <c r="NKO52" s="117"/>
      <c r="NKP52" s="117"/>
      <c r="NKQ52" s="117"/>
      <c r="NKR52" s="117"/>
      <c r="NKS52" s="117"/>
      <c r="NKT52" s="117"/>
      <c r="NKU52" s="117"/>
      <c r="NKV52" s="117"/>
      <c r="NKW52" s="117"/>
      <c r="NKX52" s="117"/>
      <c r="NKY52" s="117"/>
      <c r="NKZ52" s="117"/>
      <c r="NLA52" s="117"/>
      <c r="NLB52" s="117"/>
      <c r="NLC52" s="117"/>
      <c r="NLD52" s="117"/>
      <c r="NLE52" s="117"/>
      <c r="NLF52" s="117"/>
      <c r="NLG52" s="117"/>
      <c r="NLH52" s="117"/>
      <c r="NLI52" s="117"/>
      <c r="NLJ52" s="117"/>
      <c r="NLK52" s="117"/>
      <c r="NLL52" s="117"/>
      <c r="NLM52" s="117"/>
      <c r="NLN52" s="117"/>
      <c r="NLO52" s="117"/>
      <c r="NLP52" s="117"/>
      <c r="NLQ52" s="117"/>
      <c r="NLR52" s="117"/>
      <c r="NLS52" s="117"/>
      <c r="NLT52" s="117"/>
      <c r="NLU52" s="117"/>
      <c r="NLV52" s="117"/>
      <c r="NLW52" s="117"/>
      <c r="NLX52" s="117"/>
      <c r="NLY52" s="117"/>
      <c r="NLZ52" s="117"/>
      <c r="NMA52" s="117"/>
      <c r="NMB52" s="117"/>
      <c r="NMC52" s="117"/>
      <c r="NMD52" s="117"/>
      <c r="NME52" s="117"/>
      <c r="NMF52" s="117"/>
      <c r="NMG52" s="117"/>
      <c r="NMH52" s="117"/>
      <c r="NMI52" s="117"/>
      <c r="NMJ52" s="117"/>
      <c r="NMK52" s="117"/>
      <c r="NML52" s="117"/>
      <c r="NMM52" s="117"/>
      <c r="NMN52" s="117"/>
      <c r="NMO52" s="117"/>
      <c r="NMP52" s="117"/>
      <c r="NMQ52" s="117"/>
      <c r="NMR52" s="117"/>
      <c r="NMS52" s="117"/>
      <c r="NMT52" s="117"/>
      <c r="NMU52" s="117"/>
      <c r="NMV52" s="117"/>
      <c r="NMW52" s="117"/>
      <c r="NMX52" s="117"/>
      <c r="NMY52" s="117"/>
      <c r="NMZ52" s="117"/>
      <c r="NNA52" s="117"/>
      <c r="NNB52" s="117"/>
      <c r="NNC52" s="117"/>
      <c r="NND52" s="117"/>
      <c r="NNE52" s="117"/>
      <c r="NNF52" s="117"/>
      <c r="NNG52" s="117"/>
      <c r="NNH52" s="117"/>
      <c r="NNI52" s="117"/>
      <c r="NNJ52" s="117"/>
      <c r="NNK52" s="117"/>
      <c r="NNL52" s="117"/>
      <c r="NNM52" s="117"/>
      <c r="NNN52" s="117"/>
      <c r="NNO52" s="117"/>
      <c r="NNP52" s="117"/>
      <c r="NNQ52" s="117"/>
      <c r="NNR52" s="117"/>
      <c r="NNS52" s="117"/>
      <c r="NNT52" s="117"/>
      <c r="NNU52" s="117"/>
      <c r="NNV52" s="117"/>
      <c r="NNW52" s="117"/>
      <c r="NNX52" s="117"/>
      <c r="NNY52" s="117"/>
      <c r="NNZ52" s="117"/>
      <c r="NOA52" s="117"/>
      <c r="NOB52" s="117"/>
      <c r="NOC52" s="117"/>
      <c r="NOD52" s="117"/>
      <c r="NOE52" s="117"/>
      <c r="NOF52" s="117"/>
      <c r="NOG52" s="117"/>
      <c r="NOH52" s="117"/>
      <c r="NOI52" s="117"/>
      <c r="NOJ52" s="117"/>
      <c r="NOK52" s="117"/>
      <c r="NOL52" s="117"/>
      <c r="NOM52" s="117"/>
      <c r="NON52" s="117"/>
      <c r="NOO52" s="117"/>
      <c r="NOP52" s="117"/>
      <c r="NOQ52" s="117"/>
      <c r="NOR52" s="117"/>
      <c r="NOS52" s="117"/>
      <c r="NOT52" s="117"/>
      <c r="NOU52" s="117"/>
      <c r="NOV52" s="117"/>
      <c r="NOW52" s="117"/>
      <c r="NOX52" s="117"/>
      <c r="NOY52" s="117"/>
      <c r="NOZ52" s="117"/>
      <c r="NPA52" s="117"/>
      <c r="NPB52" s="117"/>
      <c r="NPC52" s="117"/>
      <c r="NPD52" s="117"/>
      <c r="NPE52" s="117"/>
      <c r="NPF52" s="117"/>
      <c r="NPG52" s="117"/>
      <c r="NPH52" s="117"/>
      <c r="NPI52" s="117"/>
      <c r="NPJ52" s="117"/>
      <c r="NPK52" s="117"/>
      <c r="NPL52" s="117"/>
      <c r="NPM52" s="117"/>
      <c r="NPN52" s="117"/>
      <c r="NPO52" s="117"/>
      <c r="NPP52" s="117"/>
      <c r="NPQ52" s="117"/>
      <c r="NPR52" s="117"/>
      <c r="NPS52" s="117"/>
      <c r="NPT52" s="117"/>
      <c r="NPU52" s="117"/>
      <c r="NPV52" s="117"/>
      <c r="NPW52" s="117"/>
      <c r="NPX52" s="117"/>
      <c r="NPY52" s="117"/>
      <c r="NPZ52" s="117"/>
      <c r="NQA52" s="117"/>
      <c r="NQB52" s="117"/>
      <c r="NQC52" s="117"/>
      <c r="NQD52" s="117"/>
      <c r="NQE52" s="117"/>
      <c r="NQF52" s="117"/>
      <c r="NQG52" s="117"/>
      <c r="NQH52" s="117"/>
      <c r="NQI52" s="117"/>
      <c r="NQJ52" s="117"/>
      <c r="NQK52" s="117"/>
      <c r="NQL52" s="117"/>
      <c r="NQM52" s="117"/>
      <c r="NQN52" s="117"/>
      <c r="NQO52" s="117"/>
      <c r="NQP52" s="117"/>
      <c r="NQQ52" s="117"/>
      <c r="NQR52" s="117"/>
      <c r="NQS52" s="117"/>
      <c r="NQT52" s="117"/>
      <c r="NQU52" s="117"/>
      <c r="NQV52" s="117"/>
      <c r="NQW52" s="117"/>
      <c r="NQX52" s="117"/>
      <c r="NQY52" s="117"/>
      <c r="NQZ52" s="117"/>
      <c r="NRA52" s="117"/>
      <c r="NRB52" s="117"/>
      <c r="NRC52" s="117"/>
      <c r="NRD52" s="117"/>
      <c r="NRE52" s="117"/>
      <c r="NRF52" s="117"/>
      <c r="NRG52" s="117"/>
      <c r="NRH52" s="117"/>
      <c r="NRI52" s="117"/>
      <c r="NRJ52" s="117"/>
      <c r="NRK52" s="117"/>
      <c r="NRL52" s="117"/>
      <c r="NRM52" s="117"/>
      <c r="NRN52" s="117"/>
      <c r="NRO52" s="117"/>
      <c r="NRP52" s="117"/>
      <c r="NRQ52" s="117"/>
      <c r="NRR52" s="117"/>
      <c r="NRS52" s="117"/>
      <c r="NRT52" s="117"/>
      <c r="NRU52" s="117"/>
      <c r="NRV52" s="117"/>
      <c r="NRW52" s="117"/>
      <c r="NRX52" s="117"/>
      <c r="NRY52" s="117"/>
      <c r="NRZ52" s="117"/>
      <c r="NSA52" s="117"/>
      <c r="NSB52" s="117"/>
      <c r="NSC52" s="117"/>
      <c r="NSD52" s="117"/>
      <c r="NSE52" s="117"/>
      <c r="NSF52" s="117"/>
      <c r="NSG52" s="117"/>
      <c r="NSH52" s="117"/>
      <c r="NSI52" s="117"/>
      <c r="NSJ52" s="117"/>
      <c r="NSK52" s="117"/>
      <c r="NSL52" s="117"/>
      <c r="NSM52" s="117"/>
      <c r="NSN52" s="117"/>
      <c r="NSO52" s="117"/>
      <c r="NSP52" s="117"/>
      <c r="NSQ52" s="117"/>
      <c r="NSR52" s="117"/>
      <c r="NSS52" s="117"/>
      <c r="NST52" s="117"/>
      <c r="NSU52" s="117"/>
      <c r="NSV52" s="117"/>
      <c r="NSW52" s="117"/>
      <c r="NSX52" s="117"/>
      <c r="NSY52" s="117"/>
      <c r="NSZ52" s="117"/>
      <c r="NTA52" s="117"/>
      <c r="NTB52" s="117"/>
      <c r="NTC52" s="117"/>
      <c r="NTD52" s="117"/>
      <c r="NTE52" s="117"/>
      <c r="NTF52" s="117"/>
      <c r="NTG52" s="117"/>
      <c r="NTH52" s="117"/>
      <c r="NTI52" s="117"/>
      <c r="NTJ52" s="117"/>
      <c r="NTK52" s="117"/>
      <c r="NTL52" s="117"/>
      <c r="NTM52" s="117"/>
      <c r="NTN52" s="117"/>
      <c r="NTO52" s="117"/>
      <c r="NTP52" s="117"/>
      <c r="NTQ52" s="117"/>
      <c r="NTR52" s="117"/>
      <c r="NTS52" s="117"/>
      <c r="NTT52" s="117"/>
      <c r="NTU52" s="117"/>
      <c r="NTV52" s="117"/>
      <c r="NTW52" s="117"/>
      <c r="NTX52" s="117"/>
      <c r="NTY52" s="117"/>
      <c r="NTZ52" s="117"/>
      <c r="NUA52" s="117"/>
      <c r="NUB52" s="117"/>
      <c r="NUC52" s="117"/>
      <c r="NUD52" s="117"/>
      <c r="NUE52" s="117"/>
      <c r="NUF52" s="117"/>
      <c r="NUG52" s="117"/>
      <c r="NUH52" s="117"/>
      <c r="NUI52" s="117"/>
      <c r="NUJ52" s="117"/>
      <c r="NUK52" s="117"/>
      <c r="NUL52" s="117"/>
      <c r="NUM52" s="117"/>
      <c r="NUN52" s="117"/>
      <c r="NUO52" s="117"/>
      <c r="NUP52" s="117"/>
      <c r="NUQ52" s="117"/>
      <c r="NUR52" s="117"/>
      <c r="NUS52" s="117"/>
      <c r="NUT52" s="117"/>
      <c r="NUU52" s="117"/>
      <c r="NUV52" s="117"/>
      <c r="NUW52" s="117"/>
      <c r="NUX52" s="117"/>
      <c r="NUY52" s="117"/>
      <c r="NUZ52" s="117"/>
      <c r="NVA52" s="117"/>
      <c r="NVB52" s="117"/>
      <c r="NVC52" s="117"/>
      <c r="NVD52" s="117"/>
      <c r="NVE52" s="117"/>
      <c r="NVF52" s="117"/>
      <c r="NVG52" s="117"/>
      <c r="NVH52" s="117"/>
      <c r="NVI52" s="117"/>
      <c r="NVJ52" s="117"/>
      <c r="NVK52" s="117"/>
      <c r="NVL52" s="117"/>
      <c r="NVM52" s="117"/>
      <c r="NVN52" s="117"/>
      <c r="NVO52" s="117"/>
      <c r="NVP52" s="117"/>
      <c r="NVQ52" s="117"/>
      <c r="NVR52" s="117"/>
      <c r="NVS52" s="117"/>
      <c r="NVT52" s="117"/>
      <c r="NVU52" s="117"/>
      <c r="NVV52" s="117"/>
      <c r="NVW52" s="117"/>
      <c r="NVX52" s="117"/>
      <c r="NVY52" s="117"/>
      <c r="NVZ52" s="117"/>
      <c r="NWA52" s="117"/>
      <c r="NWB52" s="117"/>
      <c r="NWC52" s="117"/>
      <c r="NWD52" s="117"/>
      <c r="NWE52" s="117"/>
      <c r="NWF52" s="117"/>
      <c r="NWG52" s="117"/>
      <c r="NWH52" s="117"/>
      <c r="NWI52" s="117"/>
      <c r="NWJ52" s="117"/>
      <c r="NWK52" s="117"/>
      <c r="NWL52" s="117"/>
      <c r="NWM52" s="117"/>
      <c r="NWN52" s="117"/>
      <c r="NWO52" s="117"/>
      <c r="NWP52" s="117"/>
      <c r="NWQ52" s="117"/>
      <c r="NWR52" s="117"/>
      <c r="NWS52" s="117"/>
      <c r="NWT52" s="117"/>
      <c r="NWU52" s="117"/>
      <c r="NWV52" s="117"/>
      <c r="NWW52" s="117"/>
      <c r="NWX52" s="117"/>
      <c r="NWY52" s="117"/>
      <c r="NWZ52" s="117"/>
      <c r="NXA52" s="117"/>
      <c r="NXB52" s="117"/>
      <c r="NXC52" s="117"/>
      <c r="NXD52" s="117"/>
      <c r="NXE52" s="117"/>
      <c r="NXF52" s="117"/>
      <c r="NXG52" s="117"/>
      <c r="NXH52" s="117"/>
      <c r="NXI52" s="117"/>
      <c r="NXJ52" s="117"/>
      <c r="NXK52" s="117"/>
      <c r="NXL52" s="117"/>
      <c r="NXM52" s="117"/>
      <c r="NXN52" s="117"/>
      <c r="NXO52" s="117"/>
      <c r="NXP52" s="117"/>
      <c r="NXQ52" s="117"/>
      <c r="NXR52" s="117"/>
      <c r="NXS52" s="117"/>
      <c r="NXT52" s="117"/>
      <c r="NXU52" s="117"/>
      <c r="NXV52" s="117"/>
      <c r="NXW52" s="117"/>
      <c r="NXX52" s="117"/>
      <c r="NXY52" s="117"/>
      <c r="NXZ52" s="117"/>
      <c r="NYA52" s="117"/>
      <c r="NYB52" s="117"/>
      <c r="NYC52" s="117"/>
      <c r="NYD52" s="117"/>
      <c r="NYE52" s="117"/>
      <c r="NYF52" s="117"/>
      <c r="NYG52" s="117"/>
      <c r="NYH52" s="117"/>
      <c r="NYI52" s="117"/>
      <c r="NYJ52" s="117"/>
      <c r="NYK52" s="117"/>
      <c r="NYL52" s="117"/>
      <c r="NYM52" s="117"/>
      <c r="NYN52" s="117"/>
      <c r="NYO52" s="117"/>
      <c r="NYP52" s="117"/>
      <c r="NYQ52" s="117"/>
      <c r="NYR52" s="117"/>
      <c r="NYS52" s="117"/>
      <c r="NYT52" s="117"/>
      <c r="NYU52" s="117"/>
      <c r="NYV52" s="117"/>
      <c r="NYW52" s="117"/>
      <c r="NYX52" s="117"/>
      <c r="NYY52" s="117"/>
      <c r="NYZ52" s="117"/>
      <c r="NZA52" s="117"/>
      <c r="NZB52" s="117"/>
      <c r="NZC52" s="117"/>
      <c r="NZD52" s="117"/>
      <c r="NZE52" s="117"/>
      <c r="NZF52" s="117"/>
      <c r="NZG52" s="117"/>
      <c r="NZH52" s="117"/>
      <c r="NZI52" s="117"/>
      <c r="NZJ52" s="117"/>
      <c r="NZK52" s="117"/>
      <c r="NZL52" s="117"/>
      <c r="NZM52" s="117"/>
      <c r="NZN52" s="117"/>
      <c r="NZO52" s="117"/>
      <c r="NZP52" s="117"/>
      <c r="NZQ52" s="117"/>
      <c r="NZR52" s="117"/>
      <c r="NZS52" s="117"/>
      <c r="NZT52" s="117"/>
      <c r="NZU52" s="117"/>
      <c r="NZV52" s="117"/>
      <c r="NZW52" s="117"/>
      <c r="NZX52" s="117"/>
      <c r="NZY52" s="117"/>
      <c r="NZZ52" s="117"/>
      <c r="OAA52" s="117"/>
      <c r="OAB52" s="117"/>
      <c r="OAC52" s="117"/>
      <c r="OAD52" s="117"/>
      <c r="OAE52" s="117"/>
      <c r="OAF52" s="117"/>
      <c r="OAG52" s="117"/>
      <c r="OAH52" s="117"/>
      <c r="OAI52" s="117"/>
      <c r="OAJ52" s="117"/>
      <c r="OAK52" s="117"/>
      <c r="OAL52" s="117"/>
      <c r="OAM52" s="117"/>
      <c r="OAN52" s="117"/>
      <c r="OAO52" s="117"/>
      <c r="OAP52" s="117"/>
      <c r="OAQ52" s="117"/>
      <c r="OAR52" s="117"/>
      <c r="OAS52" s="117"/>
      <c r="OAT52" s="117"/>
      <c r="OAU52" s="117"/>
      <c r="OAV52" s="117"/>
      <c r="OAW52" s="117"/>
      <c r="OAX52" s="117"/>
      <c r="OAY52" s="117"/>
      <c r="OAZ52" s="117"/>
      <c r="OBA52" s="117"/>
      <c r="OBB52" s="117"/>
      <c r="OBC52" s="117"/>
      <c r="OBD52" s="117"/>
      <c r="OBE52" s="117"/>
      <c r="OBF52" s="117"/>
      <c r="OBG52" s="117"/>
      <c r="OBH52" s="117"/>
      <c r="OBI52" s="117"/>
      <c r="OBJ52" s="117"/>
      <c r="OBK52" s="117"/>
      <c r="OBL52" s="117"/>
      <c r="OBM52" s="117"/>
      <c r="OBN52" s="117"/>
      <c r="OBO52" s="117"/>
      <c r="OBP52" s="117"/>
      <c r="OBQ52" s="117"/>
      <c r="OBR52" s="117"/>
      <c r="OBS52" s="117"/>
      <c r="OBT52" s="117"/>
      <c r="OBU52" s="117"/>
      <c r="OBV52" s="117"/>
      <c r="OBW52" s="117"/>
      <c r="OBX52" s="117"/>
      <c r="OBY52" s="117"/>
      <c r="OBZ52" s="117"/>
      <c r="OCA52" s="117"/>
      <c r="OCB52" s="117"/>
      <c r="OCC52" s="117"/>
      <c r="OCD52" s="117"/>
      <c r="OCE52" s="117"/>
      <c r="OCF52" s="117"/>
      <c r="OCG52" s="117"/>
      <c r="OCH52" s="117"/>
      <c r="OCI52" s="117"/>
      <c r="OCJ52" s="117"/>
      <c r="OCK52" s="117"/>
      <c r="OCL52" s="117"/>
      <c r="OCM52" s="117"/>
      <c r="OCN52" s="117"/>
      <c r="OCO52" s="117"/>
      <c r="OCP52" s="117"/>
      <c r="OCQ52" s="117"/>
      <c r="OCR52" s="117"/>
      <c r="OCS52" s="117"/>
      <c r="OCT52" s="117"/>
      <c r="OCU52" s="117"/>
      <c r="OCV52" s="117"/>
      <c r="OCW52" s="117"/>
      <c r="OCX52" s="117"/>
      <c r="OCY52" s="117"/>
      <c r="OCZ52" s="117"/>
      <c r="ODA52" s="117"/>
      <c r="ODB52" s="117"/>
      <c r="ODC52" s="117"/>
      <c r="ODD52" s="117"/>
      <c r="ODE52" s="117"/>
      <c r="ODF52" s="117"/>
      <c r="ODG52" s="117"/>
      <c r="ODH52" s="117"/>
      <c r="ODI52" s="117"/>
      <c r="ODJ52" s="117"/>
      <c r="ODK52" s="117"/>
      <c r="ODL52" s="117"/>
      <c r="ODM52" s="117"/>
      <c r="ODN52" s="117"/>
      <c r="ODO52" s="117"/>
      <c r="ODP52" s="117"/>
      <c r="ODQ52" s="117"/>
      <c r="ODR52" s="117"/>
      <c r="ODS52" s="117"/>
      <c r="ODT52" s="117"/>
      <c r="ODU52" s="117"/>
      <c r="ODV52" s="117"/>
      <c r="ODW52" s="117"/>
      <c r="ODX52" s="117"/>
      <c r="ODY52" s="117"/>
      <c r="ODZ52" s="117"/>
      <c r="OEA52" s="117"/>
      <c r="OEB52" s="117"/>
      <c r="OEC52" s="117"/>
      <c r="OED52" s="117"/>
      <c r="OEE52" s="117"/>
      <c r="OEF52" s="117"/>
      <c r="OEG52" s="117"/>
      <c r="OEH52" s="117"/>
      <c r="OEI52" s="117"/>
      <c r="OEJ52" s="117"/>
      <c r="OEK52" s="117"/>
      <c r="OEL52" s="117"/>
      <c r="OEM52" s="117"/>
      <c r="OEN52" s="117"/>
      <c r="OEO52" s="117"/>
      <c r="OEP52" s="117"/>
      <c r="OEQ52" s="117"/>
      <c r="OER52" s="117"/>
      <c r="OES52" s="117"/>
      <c r="OET52" s="117"/>
      <c r="OEU52" s="117"/>
      <c r="OEV52" s="117"/>
      <c r="OEW52" s="117"/>
      <c r="OEX52" s="117"/>
      <c r="OEY52" s="117"/>
      <c r="OEZ52" s="117"/>
      <c r="OFA52" s="117"/>
      <c r="OFB52" s="117"/>
      <c r="OFC52" s="117"/>
      <c r="OFD52" s="117"/>
      <c r="OFE52" s="117"/>
      <c r="OFF52" s="117"/>
      <c r="OFG52" s="117"/>
      <c r="OFH52" s="117"/>
      <c r="OFI52" s="117"/>
      <c r="OFJ52" s="117"/>
      <c r="OFK52" s="117"/>
      <c r="OFL52" s="117"/>
      <c r="OFM52" s="117"/>
      <c r="OFN52" s="117"/>
      <c r="OFO52" s="117"/>
      <c r="OFP52" s="117"/>
      <c r="OFQ52" s="117"/>
      <c r="OFR52" s="117"/>
      <c r="OFS52" s="117"/>
      <c r="OFT52" s="117"/>
      <c r="OFU52" s="117"/>
      <c r="OFV52" s="117"/>
      <c r="OFW52" s="117"/>
      <c r="OFX52" s="117"/>
      <c r="OFY52" s="117"/>
      <c r="OFZ52" s="117"/>
      <c r="OGA52" s="117"/>
      <c r="OGB52" s="117"/>
      <c r="OGC52" s="117"/>
      <c r="OGD52" s="117"/>
      <c r="OGE52" s="117"/>
      <c r="OGF52" s="117"/>
      <c r="OGG52" s="117"/>
      <c r="OGH52" s="117"/>
      <c r="OGI52" s="117"/>
      <c r="OGJ52" s="117"/>
      <c r="OGK52" s="117"/>
      <c r="OGL52" s="117"/>
      <c r="OGM52" s="117"/>
      <c r="OGN52" s="117"/>
      <c r="OGO52" s="117"/>
      <c r="OGP52" s="117"/>
      <c r="OGQ52" s="117"/>
      <c r="OGR52" s="117"/>
      <c r="OGS52" s="117"/>
      <c r="OGT52" s="117"/>
      <c r="OGU52" s="117"/>
      <c r="OGV52" s="117"/>
      <c r="OGW52" s="117"/>
      <c r="OGX52" s="117"/>
      <c r="OGY52" s="117"/>
      <c r="OGZ52" s="117"/>
      <c r="OHA52" s="117"/>
      <c r="OHB52" s="117"/>
      <c r="OHC52" s="117"/>
      <c r="OHD52" s="117"/>
      <c r="OHE52" s="117"/>
      <c r="OHF52" s="117"/>
      <c r="OHG52" s="117"/>
      <c r="OHH52" s="117"/>
      <c r="OHI52" s="117"/>
      <c r="OHJ52" s="117"/>
      <c r="OHK52" s="117"/>
      <c r="OHL52" s="117"/>
      <c r="OHM52" s="117"/>
      <c r="OHN52" s="117"/>
      <c r="OHO52" s="117"/>
      <c r="OHP52" s="117"/>
      <c r="OHQ52" s="117"/>
      <c r="OHR52" s="117"/>
      <c r="OHS52" s="117"/>
      <c r="OHT52" s="117"/>
      <c r="OHU52" s="117"/>
      <c r="OHV52" s="117"/>
      <c r="OHW52" s="117"/>
      <c r="OHX52" s="117"/>
      <c r="OHY52" s="117"/>
      <c r="OHZ52" s="117"/>
      <c r="OIA52" s="117"/>
      <c r="OIB52" s="117"/>
      <c r="OIC52" s="117"/>
      <c r="OID52" s="117"/>
      <c r="OIE52" s="117"/>
      <c r="OIF52" s="117"/>
      <c r="OIG52" s="117"/>
      <c r="OIH52" s="117"/>
      <c r="OII52" s="117"/>
      <c r="OIJ52" s="117"/>
      <c r="OIK52" s="117"/>
      <c r="OIL52" s="117"/>
      <c r="OIM52" s="117"/>
      <c r="OIN52" s="117"/>
      <c r="OIO52" s="117"/>
      <c r="OIP52" s="117"/>
      <c r="OIQ52" s="117"/>
      <c r="OIR52" s="117"/>
      <c r="OIS52" s="117"/>
      <c r="OIT52" s="117"/>
      <c r="OIU52" s="117"/>
      <c r="OIV52" s="117"/>
      <c r="OIW52" s="117"/>
      <c r="OIX52" s="117"/>
      <c r="OIY52" s="117"/>
      <c r="OIZ52" s="117"/>
      <c r="OJA52" s="117"/>
      <c r="OJB52" s="117"/>
      <c r="OJC52" s="117"/>
      <c r="OJD52" s="117"/>
      <c r="OJE52" s="117"/>
      <c r="OJF52" s="117"/>
      <c r="OJG52" s="117"/>
      <c r="OJH52" s="117"/>
      <c r="OJI52" s="117"/>
      <c r="OJJ52" s="117"/>
      <c r="OJK52" s="117"/>
      <c r="OJL52" s="117"/>
      <c r="OJM52" s="117"/>
      <c r="OJN52" s="117"/>
      <c r="OJO52" s="117"/>
      <c r="OJP52" s="117"/>
      <c r="OJQ52" s="117"/>
      <c r="OJR52" s="117"/>
      <c r="OJS52" s="117"/>
      <c r="OJT52" s="117"/>
      <c r="OJU52" s="117"/>
      <c r="OJV52" s="117"/>
      <c r="OJW52" s="117"/>
      <c r="OJX52" s="117"/>
      <c r="OJY52" s="117"/>
      <c r="OJZ52" s="117"/>
      <c r="OKA52" s="117"/>
      <c r="OKB52" s="117"/>
      <c r="OKC52" s="117"/>
      <c r="OKD52" s="117"/>
      <c r="OKE52" s="117"/>
      <c r="OKF52" s="117"/>
      <c r="OKG52" s="117"/>
      <c r="OKH52" s="117"/>
      <c r="OKI52" s="117"/>
      <c r="OKJ52" s="117"/>
      <c r="OKK52" s="117"/>
      <c r="OKL52" s="117"/>
      <c r="OKM52" s="117"/>
      <c r="OKN52" s="117"/>
      <c r="OKO52" s="117"/>
      <c r="OKP52" s="117"/>
      <c r="OKQ52" s="117"/>
      <c r="OKR52" s="117"/>
      <c r="OKS52" s="117"/>
      <c r="OKT52" s="117"/>
      <c r="OKU52" s="117"/>
      <c r="OKV52" s="117"/>
      <c r="OKW52" s="117"/>
      <c r="OKX52" s="117"/>
      <c r="OKY52" s="117"/>
      <c r="OKZ52" s="117"/>
      <c r="OLA52" s="117"/>
      <c r="OLB52" s="117"/>
      <c r="OLC52" s="117"/>
      <c r="OLD52" s="117"/>
      <c r="OLE52" s="117"/>
      <c r="OLF52" s="117"/>
      <c r="OLG52" s="117"/>
      <c r="OLH52" s="117"/>
      <c r="OLI52" s="117"/>
      <c r="OLJ52" s="117"/>
      <c r="OLK52" s="117"/>
      <c r="OLL52" s="117"/>
      <c r="OLM52" s="117"/>
      <c r="OLN52" s="117"/>
      <c r="OLO52" s="117"/>
      <c r="OLP52" s="117"/>
      <c r="OLQ52" s="117"/>
      <c r="OLR52" s="117"/>
      <c r="OLS52" s="117"/>
      <c r="OLT52" s="117"/>
      <c r="OLU52" s="117"/>
      <c r="OLV52" s="117"/>
      <c r="OLW52" s="117"/>
      <c r="OLX52" s="117"/>
      <c r="OLY52" s="117"/>
      <c r="OLZ52" s="117"/>
      <c r="OMA52" s="117"/>
      <c r="OMB52" s="117"/>
      <c r="OMC52" s="117"/>
      <c r="OMD52" s="117"/>
      <c r="OME52" s="117"/>
      <c r="OMF52" s="117"/>
      <c r="OMG52" s="117"/>
      <c r="OMH52" s="117"/>
      <c r="OMI52" s="117"/>
      <c r="OMJ52" s="117"/>
      <c r="OMK52" s="117"/>
      <c r="OML52" s="117"/>
      <c r="OMM52" s="117"/>
      <c r="OMN52" s="117"/>
      <c r="OMO52" s="117"/>
      <c r="OMP52" s="117"/>
      <c r="OMQ52" s="117"/>
      <c r="OMR52" s="117"/>
      <c r="OMS52" s="117"/>
      <c r="OMT52" s="117"/>
      <c r="OMU52" s="117"/>
      <c r="OMV52" s="117"/>
      <c r="OMW52" s="117"/>
      <c r="OMX52" s="117"/>
      <c r="OMY52" s="117"/>
      <c r="OMZ52" s="117"/>
      <c r="ONA52" s="117"/>
      <c r="ONB52" s="117"/>
      <c r="ONC52" s="117"/>
      <c r="OND52" s="117"/>
      <c r="ONE52" s="117"/>
      <c r="ONF52" s="117"/>
      <c r="ONG52" s="117"/>
      <c r="ONH52" s="117"/>
      <c r="ONI52" s="117"/>
      <c r="ONJ52" s="117"/>
      <c r="ONK52" s="117"/>
      <c r="ONL52" s="117"/>
      <c r="ONM52" s="117"/>
      <c r="ONN52" s="117"/>
      <c r="ONO52" s="117"/>
      <c r="ONP52" s="117"/>
      <c r="ONQ52" s="117"/>
      <c r="ONR52" s="117"/>
      <c r="ONS52" s="117"/>
      <c r="ONT52" s="117"/>
      <c r="ONU52" s="117"/>
      <c r="ONV52" s="117"/>
      <c r="ONW52" s="117"/>
      <c r="ONX52" s="117"/>
      <c r="ONY52" s="117"/>
      <c r="ONZ52" s="117"/>
      <c r="OOA52" s="117"/>
      <c r="OOB52" s="117"/>
      <c r="OOC52" s="117"/>
      <c r="OOD52" s="117"/>
      <c r="OOE52" s="117"/>
      <c r="OOF52" s="117"/>
      <c r="OOG52" s="117"/>
      <c r="OOH52" s="117"/>
      <c r="OOI52" s="117"/>
      <c r="OOJ52" s="117"/>
      <c r="OOK52" s="117"/>
      <c r="OOL52" s="117"/>
      <c r="OOM52" s="117"/>
      <c r="OON52" s="117"/>
      <c r="OOO52" s="117"/>
      <c r="OOP52" s="117"/>
      <c r="OOQ52" s="117"/>
      <c r="OOR52" s="117"/>
      <c r="OOS52" s="117"/>
      <c r="OOT52" s="117"/>
      <c r="OOU52" s="117"/>
      <c r="OOV52" s="117"/>
      <c r="OOW52" s="117"/>
      <c r="OOX52" s="117"/>
      <c r="OOY52" s="117"/>
      <c r="OOZ52" s="117"/>
      <c r="OPA52" s="117"/>
      <c r="OPB52" s="117"/>
      <c r="OPC52" s="117"/>
      <c r="OPD52" s="117"/>
      <c r="OPE52" s="117"/>
      <c r="OPF52" s="117"/>
      <c r="OPG52" s="117"/>
      <c r="OPH52" s="117"/>
      <c r="OPI52" s="117"/>
      <c r="OPJ52" s="117"/>
      <c r="OPK52" s="117"/>
      <c r="OPL52" s="117"/>
      <c r="OPM52" s="117"/>
      <c r="OPN52" s="117"/>
      <c r="OPO52" s="117"/>
      <c r="OPP52" s="117"/>
      <c r="OPQ52" s="117"/>
      <c r="OPR52" s="117"/>
      <c r="OPS52" s="117"/>
      <c r="OPT52" s="117"/>
      <c r="OPU52" s="117"/>
      <c r="OPV52" s="117"/>
      <c r="OPW52" s="117"/>
      <c r="OPX52" s="117"/>
      <c r="OPY52" s="117"/>
      <c r="OPZ52" s="117"/>
      <c r="OQA52" s="117"/>
      <c r="OQB52" s="117"/>
      <c r="OQC52" s="117"/>
      <c r="OQD52" s="117"/>
      <c r="OQE52" s="117"/>
      <c r="OQF52" s="117"/>
      <c r="OQG52" s="117"/>
      <c r="OQH52" s="117"/>
      <c r="OQI52" s="117"/>
      <c r="OQJ52" s="117"/>
      <c r="OQK52" s="117"/>
      <c r="OQL52" s="117"/>
      <c r="OQM52" s="117"/>
      <c r="OQN52" s="117"/>
      <c r="OQO52" s="117"/>
      <c r="OQP52" s="117"/>
      <c r="OQQ52" s="117"/>
      <c r="OQR52" s="117"/>
      <c r="OQS52" s="117"/>
      <c r="OQT52" s="117"/>
      <c r="OQU52" s="117"/>
      <c r="OQV52" s="117"/>
      <c r="OQW52" s="117"/>
      <c r="OQX52" s="117"/>
      <c r="OQY52" s="117"/>
      <c r="OQZ52" s="117"/>
      <c r="ORA52" s="117"/>
      <c r="ORB52" s="117"/>
      <c r="ORC52" s="117"/>
      <c r="ORD52" s="117"/>
      <c r="ORE52" s="117"/>
      <c r="ORF52" s="117"/>
      <c r="ORG52" s="117"/>
      <c r="ORH52" s="117"/>
      <c r="ORI52" s="117"/>
      <c r="ORJ52" s="117"/>
      <c r="ORK52" s="117"/>
      <c r="ORL52" s="117"/>
      <c r="ORM52" s="117"/>
      <c r="ORN52" s="117"/>
      <c r="ORO52" s="117"/>
      <c r="ORP52" s="117"/>
      <c r="ORQ52" s="117"/>
      <c r="ORR52" s="117"/>
      <c r="ORS52" s="117"/>
      <c r="ORT52" s="117"/>
      <c r="ORU52" s="117"/>
      <c r="ORV52" s="117"/>
      <c r="ORW52" s="117"/>
      <c r="ORX52" s="117"/>
      <c r="ORY52" s="117"/>
      <c r="ORZ52" s="117"/>
      <c r="OSA52" s="117"/>
      <c r="OSB52" s="117"/>
      <c r="OSC52" s="117"/>
      <c r="OSD52" s="117"/>
      <c r="OSE52" s="117"/>
      <c r="OSF52" s="117"/>
      <c r="OSG52" s="117"/>
      <c r="OSH52" s="117"/>
      <c r="OSI52" s="117"/>
      <c r="OSJ52" s="117"/>
      <c r="OSK52" s="117"/>
      <c r="OSL52" s="117"/>
      <c r="OSM52" s="117"/>
      <c r="OSN52" s="117"/>
      <c r="OSO52" s="117"/>
      <c r="OSP52" s="117"/>
      <c r="OSQ52" s="117"/>
      <c r="OSR52" s="117"/>
      <c r="OSS52" s="117"/>
      <c r="OST52" s="117"/>
      <c r="OSU52" s="117"/>
      <c r="OSV52" s="117"/>
      <c r="OSW52" s="117"/>
      <c r="OSX52" s="117"/>
      <c r="OSY52" s="117"/>
      <c r="OSZ52" s="117"/>
      <c r="OTA52" s="117"/>
      <c r="OTB52" s="117"/>
      <c r="OTC52" s="117"/>
      <c r="OTD52" s="117"/>
      <c r="OTE52" s="117"/>
      <c r="OTF52" s="117"/>
      <c r="OTG52" s="117"/>
      <c r="OTH52" s="117"/>
      <c r="OTI52" s="117"/>
      <c r="OTJ52" s="117"/>
      <c r="OTK52" s="117"/>
      <c r="OTL52" s="117"/>
      <c r="OTM52" s="117"/>
      <c r="OTN52" s="117"/>
      <c r="OTO52" s="117"/>
      <c r="OTP52" s="117"/>
      <c r="OTQ52" s="117"/>
      <c r="OTR52" s="117"/>
      <c r="OTS52" s="117"/>
      <c r="OTT52" s="117"/>
      <c r="OTU52" s="117"/>
      <c r="OTV52" s="117"/>
      <c r="OTW52" s="117"/>
      <c r="OTX52" s="117"/>
      <c r="OTY52" s="117"/>
      <c r="OTZ52" s="117"/>
      <c r="OUA52" s="117"/>
      <c r="OUB52" s="117"/>
      <c r="OUC52" s="117"/>
      <c r="OUD52" s="117"/>
      <c r="OUE52" s="117"/>
      <c r="OUF52" s="117"/>
      <c r="OUG52" s="117"/>
      <c r="OUH52" s="117"/>
      <c r="OUI52" s="117"/>
      <c r="OUJ52" s="117"/>
      <c r="OUK52" s="117"/>
      <c r="OUL52" s="117"/>
      <c r="OUM52" s="117"/>
      <c r="OUN52" s="117"/>
      <c r="OUO52" s="117"/>
      <c r="OUP52" s="117"/>
      <c r="OUQ52" s="117"/>
      <c r="OUR52" s="117"/>
      <c r="OUS52" s="117"/>
      <c r="OUT52" s="117"/>
      <c r="OUU52" s="117"/>
      <c r="OUV52" s="117"/>
      <c r="OUW52" s="117"/>
      <c r="OUX52" s="117"/>
      <c r="OUY52" s="117"/>
      <c r="OUZ52" s="117"/>
      <c r="OVA52" s="117"/>
      <c r="OVB52" s="117"/>
      <c r="OVC52" s="117"/>
      <c r="OVD52" s="117"/>
      <c r="OVE52" s="117"/>
      <c r="OVF52" s="117"/>
      <c r="OVG52" s="117"/>
      <c r="OVH52" s="117"/>
      <c r="OVI52" s="117"/>
      <c r="OVJ52" s="117"/>
      <c r="OVK52" s="117"/>
      <c r="OVL52" s="117"/>
      <c r="OVM52" s="117"/>
      <c r="OVN52" s="117"/>
      <c r="OVO52" s="117"/>
      <c r="OVP52" s="117"/>
      <c r="OVQ52" s="117"/>
      <c r="OVR52" s="117"/>
      <c r="OVS52" s="117"/>
      <c r="OVT52" s="117"/>
      <c r="OVU52" s="117"/>
      <c r="OVV52" s="117"/>
      <c r="OVW52" s="117"/>
      <c r="OVX52" s="117"/>
      <c r="OVY52" s="117"/>
      <c r="OVZ52" s="117"/>
      <c r="OWA52" s="117"/>
      <c r="OWB52" s="117"/>
      <c r="OWC52" s="117"/>
      <c r="OWD52" s="117"/>
      <c r="OWE52" s="117"/>
      <c r="OWF52" s="117"/>
      <c r="OWG52" s="117"/>
      <c r="OWH52" s="117"/>
      <c r="OWI52" s="117"/>
      <c r="OWJ52" s="117"/>
      <c r="OWK52" s="117"/>
      <c r="OWL52" s="117"/>
      <c r="OWM52" s="117"/>
      <c r="OWN52" s="117"/>
      <c r="OWO52" s="117"/>
      <c r="OWP52" s="117"/>
      <c r="OWQ52" s="117"/>
      <c r="OWR52" s="117"/>
      <c r="OWS52" s="117"/>
      <c r="OWT52" s="117"/>
      <c r="OWU52" s="117"/>
      <c r="OWV52" s="117"/>
      <c r="OWW52" s="117"/>
      <c r="OWX52" s="117"/>
      <c r="OWY52" s="117"/>
      <c r="OWZ52" s="117"/>
      <c r="OXA52" s="117"/>
      <c r="OXB52" s="117"/>
      <c r="OXC52" s="117"/>
      <c r="OXD52" s="117"/>
      <c r="OXE52" s="117"/>
      <c r="OXF52" s="117"/>
      <c r="OXG52" s="117"/>
      <c r="OXH52" s="117"/>
      <c r="OXI52" s="117"/>
      <c r="OXJ52" s="117"/>
      <c r="OXK52" s="117"/>
      <c r="OXL52" s="117"/>
      <c r="OXM52" s="117"/>
      <c r="OXN52" s="117"/>
      <c r="OXO52" s="117"/>
      <c r="OXP52" s="117"/>
      <c r="OXQ52" s="117"/>
      <c r="OXR52" s="117"/>
      <c r="OXS52" s="117"/>
      <c r="OXT52" s="117"/>
      <c r="OXU52" s="117"/>
      <c r="OXV52" s="117"/>
      <c r="OXW52" s="117"/>
      <c r="OXX52" s="117"/>
      <c r="OXY52" s="117"/>
      <c r="OXZ52" s="117"/>
      <c r="OYA52" s="117"/>
      <c r="OYB52" s="117"/>
      <c r="OYC52" s="117"/>
      <c r="OYD52" s="117"/>
      <c r="OYE52" s="117"/>
      <c r="OYF52" s="117"/>
      <c r="OYG52" s="117"/>
      <c r="OYH52" s="117"/>
      <c r="OYI52" s="117"/>
      <c r="OYJ52" s="117"/>
      <c r="OYK52" s="117"/>
      <c r="OYL52" s="117"/>
      <c r="OYM52" s="117"/>
      <c r="OYN52" s="117"/>
      <c r="OYO52" s="117"/>
      <c r="OYP52" s="117"/>
      <c r="OYQ52" s="117"/>
      <c r="OYR52" s="117"/>
      <c r="OYS52" s="117"/>
      <c r="OYT52" s="117"/>
      <c r="OYU52" s="117"/>
      <c r="OYV52" s="117"/>
      <c r="OYW52" s="117"/>
      <c r="OYX52" s="117"/>
      <c r="OYY52" s="117"/>
      <c r="OYZ52" s="117"/>
      <c r="OZA52" s="117"/>
      <c r="OZB52" s="117"/>
      <c r="OZC52" s="117"/>
      <c r="OZD52" s="117"/>
      <c r="OZE52" s="117"/>
      <c r="OZF52" s="117"/>
      <c r="OZG52" s="117"/>
      <c r="OZH52" s="117"/>
      <c r="OZI52" s="117"/>
      <c r="OZJ52" s="117"/>
      <c r="OZK52" s="117"/>
      <c r="OZL52" s="117"/>
      <c r="OZM52" s="117"/>
      <c r="OZN52" s="117"/>
      <c r="OZO52" s="117"/>
      <c r="OZP52" s="117"/>
      <c r="OZQ52" s="117"/>
      <c r="OZR52" s="117"/>
      <c r="OZS52" s="117"/>
      <c r="OZT52" s="117"/>
      <c r="OZU52" s="117"/>
      <c r="OZV52" s="117"/>
      <c r="OZW52" s="117"/>
      <c r="OZX52" s="117"/>
      <c r="OZY52" s="117"/>
      <c r="OZZ52" s="117"/>
      <c r="PAA52" s="117"/>
      <c r="PAB52" s="117"/>
      <c r="PAC52" s="117"/>
      <c r="PAD52" s="117"/>
      <c r="PAE52" s="117"/>
      <c r="PAF52" s="117"/>
      <c r="PAG52" s="117"/>
      <c r="PAH52" s="117"/>
      <c r="PAI52" s="117"/>
      <c r="PAJ52" s="117"/>
      <c r="PAK52" s="117"/>
      <c r="PAL52" s="117"/>
      <c r="PAM52" s="117"/>
      <c r="PAN52" s="117"/>
      <c r="PAO52" s="117"/>
      <c r="PAP52" s="117"/>
      <c r="PAQ52" s="117"/>
      <c r="PAR52" s="117"/>
      <c r="PAS52" s="117"/>
      <c r="PAT52" s="117"/>
      <c r="PAU52" s="117"/>
      <c r="PAV52" s="117"/>
      <c r="PAW52" s="117"/>
      <c r="PAX52" s="117"/>
      <c r="PAY52" s="117"/>
      <c r="PAZ52" s="117"/>
      <c r="PBA52" s="117"/>
      <c r="PBB52" s="117"/>
      <c r="PBC52" s="117"/>
      <c r="PBD52" s="117"/>
      <c r="PBE52" s="117"/>
      <c r="PBF52" s="117"/>
      <c r="PBG52" s="117"/>
      <c r="PBH52" s="117"/>
      <c r="PBI52" s="117"/>
      <c r="PBJ52" s="117"/>
      <c r="PBK52" s="117"/>
      <c r="PBL52" s="117"/>
      <c r="PBM52" s="117"/>
      <c r="PBN52" s="117"/>
      <c r="PBO52" s="117"/>
      <c r="PBP52" s="117"/>
      <c r="PBQ52" s="117"/>
      <c r="PBR52" s="117"/>
      <c r="PBS52" s="117"/>
      <c r="PBT52" s="117"/>
      <c r="PBU52" s="117"/>
      <c r="PBV52" s="117"/>
      <c r="PBW52" s="117"/>
      <c r="PBX52" s="117"/>
      <c r="PBY52" s="117"/>
      <c r="PBZ52" s="117"/>
      <c r="PCA52" s="117"/>
      <c r="PCB52" s="117"/>
      <c r="PCC52" s="117"/>
      <c r="PCD52" s="117"/>
      <c r="PCE52" s="117"/>
      <c r="PCF52" s="117"/>
      <c r="PCG52" s="117"/>
      <c r="PCH52" s="117"/>
      <c r="PCI52" s="117"/>
      <c r="PCJ52" s="117"/>
      <c r="PCK52" s="117"/>
      <c r="PCL52" s="117"/>
      <c r="PCM52" s="117"/>
      <c r="PCN52" s="117"/>
      <c r="PCO52" s="117"/>
      <c r="PCP52" s="117"/>
      <c r="PCQ52" s="117"/>
      <c r="PCR52" s="117"/>
      <c r="PCS52" s="117"/>
      <c r="PCT52" s="117"/>
      <c r="PCU52" s="117"/>
      <c r="PCV52" s="117"/>
      <c r="PCW52" s="117"/>
      <c r="PCX52" s="117"/>
      <c r="PCY52" s="117"/>
      <c r="PCZ52" s="117"/>
      <c r="PDA52" s="117"/>
      <c r="PDB52" s="117"/>
      <c r="PDC52" s="117"/>
      <c r="PDD52" s="117"/>
      <c r="PDE52" s="117"/>
      <c r="PDF52" s="117"/>
      <c r="PDG52" s="117"/>
      <c r="PDH52" s="117"/>
      <c r="PDI52" s="117"/>
      <c r="PDJ52" s="117"/>
      <c r="PDK52" s="117"/>
      <c r="PDL52" s="117"/>
      <c r="PDM52" s="117"/>
      <c r="PDN52" s="117"/>
      <c r="PDO52" s="117"/>
      <c r="PDP52" s="117"/>
      <c r="PDQ52" s="117"/>
      <c r="PDR52" s="117"/>
      <c r="PDS52" s="117"/>
      <c r="PDT52" s="117"/>
      <c r="PDU52" s="117"/>
      <c r="PDV52" s="117"/>
      <c r="PDW52" s="117"/>
      <c r="PDX52" s="117"/>
      <c r="PDY52" s="117"/>
      <c r="PDZ52" s="117"/>
      <c r="PEA52" s="117"/>
      <c r="PEB52" s="117"/>
      <c r="PEC52" s="117"/>
      <c r="PED52" s="117"/>
      <c r="PEE52" s="117"/>
      <c r="PEF52" s="117"/>
      <c r="PEG52" s="117"/>
      <c r="PEH52" s="117"/>
      <c r="PEI52" s="117"/>
      <c r="PEJ52" s="117"/>
      <c r="PEK52" s="117"/>
      <c r="PEL52" s="117"/>
      <c r="PEM52" s="117"/>
      <c r="PEN52" s="117"/>
      <c r="PEO52" s="117"/>
      <c r="PEP52" s="117"/>
      <c r="PEQ52" s="117"/>
      <c r="PER52" s="117"/>
      <c r="PES52" s="117"/>
      <c r="PET52" s="117"/>
      <c r="PEU52" s="117"/>
      <c r="PEV52" s="117"/>
      <c r="PEW52" s="117"/>
      <c r="PEX52" s="117"/>
      <c r="PEY52" s="117"/>
      <c r="PEZ52" s="117"/>
      <c r="PFA52" s="117"/>
      <c r="PFB52" s="117"/>
      <c r="PFC52" s="117"/>
      <c r="PFD52" s="117"/>
      <c r="PFE52" s="117"/>
      <c r="PFF52" s="117"/>
      <c r="PFG52" s="117"/>
      <c r="PFH52" s="117"/>
      <c r="PFI52" s="117"/>
      <c r="PFJ52" s="117"/>
      <c r="PFK52" s="117"/>
      <c r="PFL52" s="117"/>
      <c r="PFM52" s="117"/>
      <c r="PFN52" s="117"/>
      <c r="PFO52" s="117"/>
      <c r="PFP52" s="117"/>
      <c r="PFQ52" s="117"/>
      <c r="PFR52" s="117"/>
      <c r="PFS52" s="117"/>
      <c r="PFT52" s="117"/>
      <c r="PFU52" s="117"/>
      <c r="PFV52" s="117"/>
      <c r="PFW52" s="117"/>
      <c r="PFX52" s="117"/>
      <c r="PFY52" s="117"/>
      <c r="PFZ52" s="117"/>
      <c r="PGA52" s="117"/>
      <c r="PGB52" s="117"/>
      <c r="PGC52" s="117"/>
      <c r="PGD52" s="117"/>
      <c r="PGE52" s="117"/>
      <c r="PGF52" s="117"/>
      <c r="PGG52" s="117"/>
      <c r="PGH52" s="117"/>
      <c r="PGI52" s="117"/>
      <c r="PGJ52" s="117"/>
      <c r="PGK52" s="117"/>
      <c r="PGL52" s="117"/>
      <c r="PGM52" s="117"/>
      <c r="PGN52" s="117"/>
      <c r="PGO52" s="117"/>
      <c r="PGP52" s="117"/>
      <c r="PGQ52" s="117"/>
      <c r="PGR52" s="117"/>
      <c r="PGS52" s="117"/>
      <c r="PGT52" s="117"/>
      <c r="PGU52" s="117"/>
      <c r="PGV52" s="117"/>
      <c r="PGW52" s="117"/>
      <c r="PGX52" s="117"/>
      <c r="PGY52" s="117"/>
      <c r="PGZ52" s="117"/>
      <c r="PHA52" s="117"/>
      <c r="PHB52" s="117"/>
      <c r="PHC52" s="117"/>
      <c r="PHD52" s="117"/>
      <c r="PHE52" s="117"/>
      <c r="PHF52" s="117"/>
      <c r="PHG52" s="117"/>
      <c r="PHH52" s="117"/>
      <c r="PHI52" s="117"/>
      <c r="PHJ52" s="117"/>
      <c r="PHK52" s="117"/>
      <c r="PHL52" s="117"/>
      <c r="PHM52" s="117"/>
      <c r="PHN52" s="117"/>
      <c r="PHO52" s="117"/>
      <c r="PHP52" s="117"/>
      <c r="PHQ52" s="117"/>
      <c r="PHR52" s="117"/>
      <c r="PHS52" s="117"/>
      <c r="PHT52" s="117"/>
      <c r="PHU52" s="117"/>
      <c r="PHV52" s="117"/>
      <c r="PHW52" s="117"/>
      <c r="PHX52" s="117"/>
      <c r="PHY52" s="117"/>
      <c r="PHZ52" s="117"/>
      <c r="PIA52" s="117"/>
      <c r="PIB52" s="117"/>
      <c r="PIC52" s="117"/>
      <c r="PID52" s="117"/>
      <c r="PIE52" s="117"/>
      <c r="PIF52" s="117"/>
      <c r="PIG52" s="117"/>
      <c r="PIH52" s="117"/>
      <c r="PII52" s="117"/>
      <c r="PIJ52" s="117"/>
      <c r="PIK52" s="117"/>
      <c r="PIL52" s="117"/>
      <c r="PIM52" s="117"/>
      <c r="PIN52" s="117"/>
      <c r="PIO52" s="117"/>
      <c r="PIP52" s="117"/>
      <c r="PIQ52" s="117"/>
      <c r="PIR52" s="117"/>
      <c r="PIS52" s="117"/>
      <c r="PIT52" s="117"/>
      <c r="PIU52" s="117"/>
      <c r="PIV52" s="117"/>
      <c r="PIW52" s="117"/>
      <c r="PIX52" s="117"/>
      <c r="PIY52" s="117"/>
      <c r="PIZ52" s="117"/>
      <c r="PJA52" s="117"/>
      <c r="PJB52" s="117"/>
      <c r="PJC52" s="117"/>
      <c r="PJD52" s="117"/>
      <c r="PJE52" s="117"/>
      <c r="PJF52" s="117"/>
      <c r="PJG52" s="117"/>
      <c r="PJH52" s="117"/>
      <c r="PJI52" s="117"/>
      <c r="PJJ52" s="117"/>
      <c r="PJK52" s="117"/>
      <c r="PJL52" s="117"/>
      <c r="PJM52" s="117"/>
      <c r="PJN52" s="117"/>
      <c r="PJO52" s="117"/>
      <c r="PJP52" s="117"/>
      <c r="PJQ52" s="117"/>
      <c r="PJR52" s="117"/>
      <c r="PJS52" s="117"/>
      <c r="PJT52" s="117"/>
      <c r="PJU52" s="117"/>
      <c r="PJV52" s="117"/>
      <c r="PJW52" s="117"/>
      <c r="PJX52" s="117"/>
      <c r="PJY52" s="117"/>
      <c r="PJZ52" s="117"/>
      <c r="PKA52" s="117"/>
      <c r="PKB52" s="117"/>
      <c r="PKC52" s="117"/>
      <c r="PKD52" s="117"/>
      <c r="PKE52" s="117"/>
      <c r="PKF52" s="117"/>
      <c r="PKG52" s="117"/>
      <c r="PKH52" s="117"/>
      <c r="PKI52" s="117"/>
      <c r="PKJ52" s="117"/>
      <c r="PKK52" s="117"/>
      <c r="PKL52" s="117"/>
      <c r="PKM52" s="117"/>
      <c r="PKN52" s="117"/>
      <c r="PKO52" s="117"/>
      <c r="PKP52" s="117"/>
      <c r="PKQ52" s="117"/>
      <c r="PKR52" s="117"/>
      <c r="PKS52" s="117"/>
      <c r="PKT52" s="117"/>
      <c r="PKU52" s="117"/>
      <c r="PKV52" s="117"/>
      <c r="PKW52" s="117"/>
      <c r="PKX52" s="117"/>
      <c r="PKY52" s="117"/>
      <c r="PKZ52" s="117"/>
      <c r="PLA52" s="117"/>
      <c r="PLB52" s="117"/>
      <c r="PLC52" s="117"/>
      <c r="PLD52" s="117"/>
      <c r="PLE52" s="117"/>
      <c r="PLF52" s="117"/>
      <c r="PLG52" s="117"/>
      <c r="PLH52" s="117"/>
      <c r="PLI52" s="117"/>
      <c r="PLJ52" s="117"/>
      <c r="PLK52" s="117"/>
      <c r="PLL52" s="117"/>
      <c r="PLM52" s="117"/>
      <c r="PLN52" s="117"/>
      <c r="PLO52" s="117"/>
      <c r="PLP52" s="117"/>
      <c r="PLQ52" s="117"/>
      <c r="PLR52" s="117"/>
      <c r="PLS52" s="117"/>
      <c r="PLT52" s="117"/>
      <c r="PLU52" s="117"/>
      <c r="PLV52" s="117"/>
      <c r="PLW52" s="117"/>
      <c r="PLX52" s="117"/>
      <c r="PLY52" s="117"/>
      <c r="PLZ52" s="117"/>
      <c r="PMA52" s="117"/>
      <c r="PMB52" s="117"/>
      <c r="PMC52" s="117"/>
      <c r="PMD52" s="117"/>
      <c r="PME52" s="117"/>
      <c r="PMF52" s="117"/>
      <c r="PMG52" s="117"/>
      <c r="PMH52" s="117"/>
      <c r="PMI52" s="117"/>
      <c r="PMJ52" s="117"/>
      <c r="PMK52" s="117"/>
      <c r="PML52" s="117"/>
      <c r="PMM52" s="117"/>
      <c r="PMN52" s="117"/>
      <c r="PMO52" s="117"/>
      <c r="PMP52" s="117"/>
      <c r="PMQ52" s="117"/>
      <c r="PMR52" s="117"/>
      <c r="PMS52" s="117"/>
      <c r="PMT52" s="117"/>
      <c r="PMU52" s="117"/>
      <c r="PMV52" s="117"/>
      <c r="PMW52" s="117"/>
      <c r="PMX52" s="117"/>
      <c r="PMY52" s="117"/>
      <c r="PMZ52" s="117"/>
      <c r="PNA52" s="117"/>
      <c r="PNB52" s="117"/>
      <c r="PNC52" s="117"/>
      <c r="PND52" s="117"/>
      <c r="PNE52" s="117"/>
      <c r="PNF52" s="117"/>
      <c r="PNG52" s="117"/>
      <c r="PNH52" s="117"/>
      <c r="PNI52" s="117"/>
      <c r="PNJ52" s="117"/>
      <c r="PNK52" s="117"/>
      <c r="PNL52" s="117"/>
      <c r="PNM52" s="117"/>
      <c r="PNN52" s="117"/>
      <c r="PNO52" s="117"/>
      <c r="PNP52" s="117"/>
      <c r="PNQ52" s="117"/>
      <c r="PNR52" s="117"/>
      <c r="PNS52" s="117"/>
      <c r="PNT52" s="117"/>
      <c r="PNU52" s="117"/>
      <c r="PNV52" s="117"/>
      <c r="PNW52" s="117"/>
      <c r="PNX52" s="117"/>
      <c r="PNY52" s="117"/>
      <c r="PNZ52" s="117"/>
      <c r="POA52" s="117"/>
      <c r="POB52" s="117"/>
      <c r="POC52" s="117"/>
      <c r="POD52" s="117"/>
      <c r="POE52" s="117"/>
      <c r="POF52" s="117"/>
      <c r="POG52" s="117"/>
      <c r="POH52" s="117"/>
      <c r="POI52" s="117"/>
      <c r="POJ52" s="117"/>
      <c r="POK52" s="117"/>
      <c r="POL52" s="117"/>
      <c r="POM52" s="117"/>
      <c r="PON52" s="117"/>
      <c r="POO52" s="117"/>
      <c r="POP52" s="117"/>
      <c r="POQ52" s="117"/>
      <c r="POR52" s="117"/>
      <c r="POS52" s="117"/>
      <c r="POT52" s="117"/>
      <c r="POU52" s="117"/>
      <c r="POV52" s="117"/>
      <c r="POW52" s="117"/>
      <c r="POX52" s="117"/>
      <c r="POY52" s="117"/>
      <c r="POZ52" s="117"/>
      <c r="PPA52" s="117"/>
      <c r="PPB52" s="117"/>
      <c r="PPC52" s="117"/>
      <c r="PPD52" s="117"/>
      <c r="PPE52" s="117"/>
      <c r="PPF52" s="117"/>
      <c r="PPG52" s="117"/>
      <c r="PPH52" s="117"/>
      <c r="PPI52" s="117"/>
      <c r="PPJ52" s="117"/>
      <c r="PPK52" s="117"/>
      <c r="PPL52" s="117"/>
      <c r="PPM52" s="117"/>
      <c r="PPN52" s="117"/>
      <c r="PPO52" s="117"/>
      <c r="PPP52" s="117"/>
      <c r="PPQ52" s="117"/>
      <c r="PPR52" s="117"/>
      <c r="PPS52" s="117"/>
      <c r="PPT52" s="117"/>
      <c r="PPU52" s="117"/>
      <c r="PPV52" s="117"/>
      <c r="PPW52" s="117"/>
      <c r="PPX52" s="117"/>
      <c r="PPY52" s="117"/>
      <c r="PPZ52" s="117"/>
      <c r="PQA52" s="117"/>
      <c r="PQB52" s="117"/>
      <c r="PQC52" s="117"/>
      <c r="PQD52" s="117"/>
      <c r="PQE52" s="117"/>
      <c r="PQF52" s="117"/>
      <c r="PQG52" s="117"/>
      <c r="PQH52" s="117"/>
      <c r="PQI52" s="117"/>
      <c r="PQJ52" s="117"/>
      <c r="PQK52" s="117"/>
      <c r="PQL52" s="117"/>
      <c r="PQM52" s="117"/>
      <c r="PQN52" s="117"/>
      <c r="PQO52" s="117"/>
      <c r="PQP52" s="117"/>
      <c r="PQQ52" s="117"/>
      <c r="PQR52" s="117"/>
      <c r="PQS52" s="117"/>
      <c r="PQT52" s="117"/>
      <c r="PQU52" s="117"/>
      <c r="PQV52" s="117"/>
      <c r="PQW52" s="117"/>
      <c r="PQX52" s="117"/>
      <c r="PQY52" s="117"/>
      <c r="PQZ52" s="117"/>
      <c r="PRA52" s="117"/>
      <c r="PRB52" s="117"/>
      <c r="PRC52" s="117"/>
      <c r="PRD52" s="117"/>
      <c r="PRE52" s="117"/>
      <c r="PRF52" s="117"/>
      <c r="PRG52" s="117"/>
      <c r="PRH52" s="117"/>
      <c r="PRI52" s="117"/>
      <c r="PRJ52" s="117"/>
      <c r="PRK52" s="117"/>
      <c r="PRL52" s="117"/>
      <c r="PRM52" s="117"/>
      <c r="PRN52" s="117"/>
      <c r="PRO52" s="117"/>
      <c r="PRP52" s="117"/>
      <c r="PRQ52" s="117"/>
      <c r="PRR52" s="117"/>
      <c r="PRS52" s="117"/>
      <c r="PRT52" s="117"/>
      <c r="PRU52" s="117"/>
      <c r="PRV52" s="117"/>
      <c r="PRW52" s="117"/>
      <c r="PRX52" s="117"/>
      <c r="PRY52" s="117"/>
      <c r="PRZ52" s="117"/>
      <c r="PSA52" s="117"/>
      <c r="PSB52" s="117"/>
      <c r="PSC52" s="117"/>
      <c r="PSD52" s="117"/>
      <c r="PSE52" s="117"/>
      <c r="PSF52" s="117"/>
      <c r="PSG52" s="117"/>
      <c r="PSH52" s="117"/>
      <c r="PSI52" s="117"/>
      <c r="PSJ52" s="117"/>
      <c r="PSK52" s="117"/>
      <c r="PSL52" s="117"/>
      <c r="PSM52" s="117"/>
      <c r="PSN52" s="117"/>
      <c r="PSO52" s="117"/>
      <c r="PSP52" s="117"/>
      <c r="PSQ52" s="117"/>
      <c r="PSR52" s="117"/>
      <c r="PSS52" s="117"/>
      <c r="PST52" s="117"/>
      <c r="PSU52" s="117"/>
      <c r="PSV52" s="117"/>
      <c r="PSW52" s="117"/>
      <c r="PSX52" s="117"/>
      <c r="PSY52" s="117"/>
      <c r="PSZ52" s="117"/>
      <c r="PTA52" s="117"/>
      <c r="PTB52" s="117"/>
      <c r="PTC52" s="117"/>
      <c r="PTD52" s="117"/>
      <c r="PTE52" s="117"/>
      <c r="PTF52" s="117"/>
      <c r="PTG52" s="117"/>
      <c r="PTH52" s="117"/>
      <c r="PTI52" s="117"/>
      <c r="PTJ52" s="117"/>
      <c r="PTK52" s="117"/>
      <c r="PTL52" s="117"/>
      <c r="PTM52" s="117"/>
      <c r="PTN52" s="117"/>
      <c r="PTO52" s="117"/>
      <c r="PTP52" s="117"/>
      <c r="PTQ52" s="117"/>
      <c r="PTR52" s="117"/>
      <c r="PTS52" s="117"/>
      <c r="PTT52" s="117"/>
      <c r="PTU52" s="117"/>
      <c r="PTV52" s="117"/>
      <c r="PTW52" s="117"/>
      <c r="PTX52" s="117"/>
      <c r="PTY52" s="117"/>
      <c r="PTZ52" s="117"/>
      <c r="PUA52" s="117"/>
      <c r="PUB52" s="117"/>
      <c r="PUC52" s="117"/>
      <c r="PUD52" s="117"/>
      <c r="PUE52" s="117"/>
      <c r="PUF52" s="117"/>
      <c r="PUG52" s="117"/>
      <c r="PUH52" s="117"/>
      <c r="PUI52" s="117"/>
      <c r="PUJ52" s="117"/>
      <c r="PUK52" s="117"/>
      <c r="PUL52" s="117"/>
      <c r="PUM52" s="117"/>
      <c r="PUN52" s="117"/>
      <c r="PUO52" s="117"/>
      <c r="PUP52" s="117"/>
      <c r="PUQ52" s="117"/>
      <c r="PUR52" s="117"/>
      <c r="PUS52" s="117"/>
      <c r="PUT52" s="117"/>
      <c r="PUU52" s="117"/>
      <c r="PUV52" s="117"/>
      <c r="PUW52" s="117"/>
      <c r="PUX52" s="117"/>
      <c r="PUY52" s="117"/>
      <c r="PUZ52" s="117"/>
      <c r="PVA52" s="117"/>
      <c r="PVB52" s="117"/>
      <c r="PVC52" s="117"/>
      <c r="PVD52" s="117"/>
      <c r="PVE52" s="117"/>
      <c r="PVF52" s="117"/>
      <c r="PVG52" s="117"/>
      <c r="PVH52" s="117"/>
      <c r="PVI52" s="117"/>
      <c r="PVJ52" s="117"/>
      <c r="PVK52" s="117"/>
      <c r="PVL52" s="117"/>
      <c r="PVM52" s="117"/>
      <c r="PVN52" s="117"/>
      <c r="PVO52" s="117"/>
      <c r="PVP52" s="117"/>
      <c r="PVQ52" s="117"/>
      <c r="PVR52" s="117"/>
      <c r="PVS52" s="117"/>
      <c r="PVT52" s="117"/>
      <c r="PVU52" s="117"/>
      <c r="PVV52" s="117"/>
      <c r="PVW52" s="117"/>
      <c r="PVX52" s="117"/>
      <c r="PVY52" s="117"/>
      <c r="PVZ52" s="117"/>
      <c r="PWA52" s="117"/>
      <c r="PWB52" s="117"/>
      <c r="PWC52" s="117"/>
      <c r="PWD52" s="117"/>
      <c r="PWE52" s="117"/>
      <c r="PWF52" s="117"/>
      <c r="PWG52" s="117"/>
      <c r="PWH52" s="117"/>
      <c r="PWI52" s="117"/>
      <c r="PWJ52" s="117"/>
      <c r="PWK52" s="117"/>
      <c r="PWL52" s="117"/>
      <c r="PWM52" s="117"/>
      <c r="PWN52" s="117"/>
      <c r="PWO52" s="117"/>
      <c r="PWP52" s="117"/>
      <c r="PWQ52" s="117"/>
      <c r="PWR52" s="117"/>
      <c r="PWS52" s="117"/>
      <c r="PWT52" s="117"/>
      <c r="PWU52" s="117"/>
      <c r="PWV52" s="117"/>
      <c r="PWW52" s="117"/>
      <c r="PWX52" s="117"/>
      <c r="PWY52" s="117"/>
      <c r="PWZ52" s="117"/>
      <c r="PXA52" s="117"/>
      <c r="PXB52" s="117"/>
      <c r="PXC52" s="117"/>
      <c r="PXD52" s="117"/>
      <c r="PXE52" s="117"/>
      <c r="PXF52" s="117"/>
      <c r="PXG52" s="117"/>
      <c r="PXH52" s="117"/>
      <c r="PXI52" s="117"/>
      <c r="PXJ52" s="117"/>
      <c r="PXK52" s="117"/>
      <c r="PXL52" s="117"/>
      <c r="PXM52" s="117"/>
      <c r="PXN52" s="117"/>
      <c r="PXO52" s="117"/>
      <c r="PXP52" s="117"/>
      <c r="PXQ52" s="117"/>
      <c r="PXR52" s="117"/>
      <c r="PXS52" s="117"/>
      <c r="PXT52" s="117"/>
      <c r="PXU52" s="117"/>
      <c r="PXV52" s="117"/>
      <c r="PXW52" s="117"/>
      <c r="PXX52" s="117"/>
      <c r="PXY52" s="117"/>
      <c r="PXZ52" s="117"/>
      <c r="PYA52" s="117"/>
      <c r="PYB52" s="117"/>
      <c r="PYC52" s="117"/>
      <c r="PYD52" s="117"/>
      <c r="PYE52" s="117"/>
      <c r="PYF52" s="117"/>
      <c r="PYG52" s="117"/>
      <c r="PYH52" s="117"/>
      <c r="PYI52" s="117"/>
      <c r="PYJ52" s="117"/>
      <c r="PYK52" s="117"/>
      <c r="PYL52" s="117"/>
      <c r="PYM52" s="117"/>
      <c r="PYN52" s="117"/>
      <c r="PYO52" s="117"/>
      <c r="PYP52" s="117"/>
      <c r="PYQ52" s="117"/>
      <c r="PYR52" s="117"/>
      <c r="PYS52" s="117"/>
      <c r="PYT52" s="117"/>
      <c r="PYU52" s="117"/>
      <c r="PYV52" s="117"/>
      <c r="PYW52" s="117"/>
      <c r="PYX52" s="117"/>
      <c r="PYY52" s="117"/>
      <c r="PYZ52" s="117"/>
      <c r="PZA52" s="117"/>
      <c r="PZB52" s="117"/>
      <c r="PZC52" s="117"/>
      <c r="PZD52" s="117"/>
      <c r="PZE52" s="117"/>
      <c r="PZF52" s="117"/>
      <c r="PZG52" s="117"/>
      <c r="PZH52" s="117"/>
      <c r="PZI52" s="117"/>
      <c r="PZJ52" s="117"/>
      <c r="PZK52" s="117"/>
      <c r="PZL52" s="117"/>
      <c r="PZM52" s="117"/>
      <c r="PZN52" s="117"/>
      <c r="PZO52" s="117"/>
      <c r="PZP52" s="117"/>
      <c r="PZQ52" s="117"/>
      <c r="PZR52" s="117"/>
      <c r="PZS52" s="117"/>
      <c r="PZT52" s="117"/>
      <c r="PZU52" s="117"/>
      <c r="PZV52" s="117"/>
      <c r="PZW52" s="117"/>
      <c r="PZX52" s="117"/>
      <c r="PZY52" s="117"/>
      <c r="PZZ52" s="117"/>
      <c r="QAA52" s="117"/>
      <c r="QAB52" s="117"/>
      <c r="QAC52" s="117"/>
      <c r="QAD52" s="117"/>
      <c r="QAE52" s="117"/>
      <c r="QAF52" s="117"/>
      <c r="QAG52" s="117"/>
      <c r="QAH52" s="117"/>
      <c r="QAI52" s="117"/>
      <c r="QAJ52" s="117"/>
      <c r="QAK52" s="117"/>
      <c r="QAL52" s="117"/>
      <c r="QAM52" s="117"/>
      <c r="QAN52" s="117"/>
      <c r="QAO52" s="117"/>
      <c r="QAP52" s="117"/>
      <c r="QAQ52" s="117"/>
      <c r="QAR52" s="117"/>
      <c r="QAS52" s="117"/>
      <c r="QAT52" s="117"/>
      <c r="QAU52" s="117"/>
      <c r="QAV52" s="117"/>
      <c r="QAW52" s="117"/>
      <c r="QAX52" s="117"/>
      <c r="QAY52" s="117"/>
      <c r="QAZ52" s="117"/>
      <c r="QBA52" s="117"/>
      <c r="QBB52" s="117"/>
      <c r="QBC52" s="117"/>
      <c r="QBD52" s="117"/>
      <c r="QBE52" s="117"/>
      <c r="QBF52" s="117"/>
      <c r="QBG52" s="117"/>
      <c r="QBH52" s="117"/>
      <c r="QBI52" s="117"/>
      <c r="QBJ52" s="117"/>
      <c r="QBK52" s="117"/>
      <c r="QBL52" s="117"/>
      <c r="QBM52" s="117"/>
      <c r="QBN52" s="117"/>
      <c r="QBO52" s="117"/>
      <c r="QBP52" s="117"/>
      <c r="QBQ52" s="117"/>
      <c r="QBR52" s="117"/>
      <c r="QBS52" s="117"/>
      <c r="QBT52" s="117"/>
      <c r="QBU52" s="117"/>
      <c r="QBV52" s="117"/>
      <c r="QBW52" s="117"/>
      <c r="QBX52" s="117"/>
      <c r="QBY52" s="117"/>
      <c r="QBZ52" s="117"/>
      <c r="QCA52" s="117"/>
      <c r="QCB52" s="117"/>
      <c r="QCC52" s="117"/>
      <c r="QCD52" s="117"/>
      <c r="QCE52" s="117"/>
      <c r="QCF52" s="117"/>
      <c r="QCG52" s="117"/>
      <c r="QCH52" s="117"/>
      <c r="QCI52" s="117"/>
      <c r="QCJ52" s="117"/>
      <c r="QCK52" s="117"/>
      <c r="QCL52" s="117"/>
      <c r="QCM52" s="117"/>
      <c r="QCN52" s="117"/>
      <c r="QCO52" s="117"/>
      <c r="QCP52" s="117"/>
      <c r="QCQ52" s="117"/>
      <c r="QCR52" s="117"/>
      <c r="QCS52" s="117"/>
      <c r="QCT52" s="117"/>
      <c r="QCU52" s="117"/>
      <c r="QCV52" s="117"/>
      <c r="QCW52" s="117"/>
      <c r="QCX52" s="117"/>
      <c r="QCY52" s="117"/>
      <c r="QCZ52" s="117"/>
      <c r="QDA52" s="117"/>
      <c r="QDB52" s="117"/>
      <c r="QDC52" s="117"/>
      <c r="QDD52" s="117"/>
      <c r="QDE52" s="117"/>
      <c r="QDF52" s="117"/>
      <c r="QDG52" s="117"/>
      <c r="QDH52" s="117"/>
      <c r="QDI52" s="117"/>
      <c r="QDJ52" s="117"/>
      <c r="QDK52" s="117"/>
      <c r="QDL52" s="117"/>
      <c r="QDM52" s="117"/>
      <c r="QDN52" s="117"/>
      <c r="QDO52" s="117"/>
      <c r="QDP52" s="117"/>
      <c r="QDQ52" s="117"/>
      <c r="QDR52" s="117"/>
      <c r="QDS52" s="117"/>
      <c r="QDT52" s="117"/>
      <c r="QDU52" s="117"/>
      <c r="QDV52" s="117"/>
      <c r="QDW52" s="117"/>
      <c r="QDX52" s="117"/>
      <c r="QDY52" s="117"/>
      <c r="QDZ52" s="117"/>
      <c r="QEA52" s="117"/>
      <c r="QEB52" s="117"/>
      <c r="QEC52" s="117"/>
      <c r="QED52" s="117"/>
      <c r="QEE52" s="117"/>
      <c r="QEF52" s="117"/>
      <c r="QEG52" s="117"/>
      <c r="QEH52" s="117"/>
      <c r="QEI52" s="117"/>
      <c r="QEJ52" s="117"/>
      <c r="QEK52" s="117"/>
      <c r="QEL52" s="117"/>
      <c r="QEM52" s="117"/>
      <c r="QEN52" s="117"/>
      <c r="QEO52" s="117"/>
      <c r="QEP52" s="117"/>
      <c r="QEQ52" s="117"/>
      <c r="QER52" s="117"/>
      <c r="QES52" s="117"/>
      <c r="QET52" s="117"/>
      <c r="QEU52" s="117"/>
      <c r="QEV52" s="117"/>
      <c r="QEW52" s="117"/>
      <c r="QEX52" s="117"/>
      <c r="QEY52" s="117"/>
      <c r="QEZ52" s="117"/>
      <c r="QFA52" s="117"/>
      <c r="QFB52" s="117"/>
      <c r="QFC52" s="117"/>
      <c r="QFD52" s="117"/>
      <c r="QFE52" s="117"/>
      <c r="QFF52" s="117"/>
      <c r="QFG52" s="117"/>
      <c r="QFH52" s="117"/>
      <c r="QFI52" s="117"/>
      <c r="QFJ52" s="117"/>
      <c r="QFK52" s="117"/>
      <c r="QFL52" s="117"/>
      <c r="QFM52" s="117"/>
      <c r="QFN52" s="117"/>
      <c r="QFO52" s="117"/>
      <c r="QFP52" s="117"/>
      <c r="QFQ52" s="117"/>
      <c r="QFR52" s="117"/>
      <c r="QFS52" s="117"/>
      <c r="QFT52" s="117"/>
      <c r="QFU52" s="117"/>
      <c r="QFV52" s="117"/>
      <c r="QFW52" s="117"/>
      <c r="QFX52" s="117"/>
      <c r="QFY52" s="117"/>
      <c r="QFZ52" s="117"/>
      <c r="QGA52" s="117"/>
      <c r="QGB52" s="117"/>
      <c r="QGC52" s="117"/>
      <c r="QGD52" s="117"/>
      <c r="QGE52" s="117"/>
      <c r="QGF52" s="117"/>
      <c r="QGG52" s="117"/>
      <c r="QGH52" s="117"/>
      <c r="QGI52" s="117"/>
      <c r="QGJ52" s="117"/>
      <c r="QGK52" s="117"/>
      <c r="QGL52" s="117"/>
      <c r="QGM52" s="117"/>
      <c r="QGN52" s="117"/>
      <c r="QGO52" s="117"/>
      <c r="QGP52" s="117"/>
      <c r="QGQ52" s="117"/>
      <c r="QGR52" s="117"/>
      <c r="QGS52" s="117"/>
      <c r="QGT52" s="117"/>
      <c r="QGU52" s="117"/>
      <c r="QGV52" s="117"/>
      <c r="QGW52" s="117"/>
      <c r="QGX52" s="117"/>
      <c r="QGY52" s="117"/>
      <c r="QGZ52" s="117"/>
      <c r="QHA52" s="117"/>
      <c r="QHB52" s="117"/>
      <c r="QHC52" s="117"/>
      <c r="QHD52" s="117"/>
      <c r="QHE52" s="117"/>
      <c r="QHF52" s="117"/>
      <c r="QHG52" s="117"/>
      <c r="QHH52" s="117"/>
      <c r="QHI52" s="117"/>
      <c r="QHJ52" s="117"/>
      <c r="QHK52" s="117"/>
      <c r="QHL52" s="117"/>
      <c r="QHM52" s="117"/>
      <c r="QHN52" s="117"/>
      <c r="QHO52" s="117"/>
      <c r="QHP52" s="117"/>
      <c r="QHQ52" s="117"/>
      <c r="QHR52" s="117"/>
      <c r="QHS52" s="117"/>
      <c r="QHT52" s="117"/>
      <c r="QHU52" s="117"/>
      <c r="QHV52" s="117"/>
      <c r="QHW52" s="117"/>
      <c r="QHX52" s="117"/>
      <c r="QHY52" s="117"/>
      <c r="QHZ52" s="117"/>
      <c r="QIA52" s="117"/>
      <c r="QIB52" s="117"/>
      <c r="QIC52" s="117"/>
      <c r="QID52" s="117"/>
      <c r="QIE52" s="117"/>
      <c r="QIF52" s="117"/>
      <c r="QIG52" s="117"/>
      <c r="QIH52" s="117"/>
      <c r="QII52" s="117"/>
      <c r="QIJ52" s="117"/>
      <c r="QIK52" s="117"/>
      <c r="QIL52" s="117"/>
      <c r="QIM52" s="117"/>
      <c r="QIN52" s="117"/>
      <c r="QIO52" s="117"/>
      <c r="QIP52" s="117"/>
      <c r="QIQ52" s="117"/>
      <c r="QIR52" s="117"/>
      <c r="QIS52" s="117"/>
      <c r="QIT52" s="117"/>
      <c r="QIU52" s="117"/>
      <c r="QIV52" s="117"/>
      <c r="QIW52" s="117"/>
      <c r="QIX52" s="117"/>
      <c r="QIY52" s="117"/>
      <c r="QIZ52" s="117"/>
      <c r="QJA52" s="117"/>
      <c r="QJB52" s="117"/>
      <c r="QJC52" s="117"/>
      <c r="QJD52" s="117"/>
      <c r="QJE52" s="117"/>
      <c r="QJF52" s="117"/>
      <c r="QJG52" s="117"/>
      <c r="QJH52" s="117"/>
      <c r="QJI52" s="117"/>
      <c r="QJJ52" s="117"/>
      <c r="QJK52" s="117"/>
      <c r="QJL52" s="117"/>
      <c r="QJM52" s="117"/>
      <c r="QJN52" s="117"/>
      <c r="QJO52" s="117"/>
      <c r="QJP52" s="117"/>
      <c r="QJQ52" s="117"/>
      <c r="QJR52" s="117"/>
      <c r="QJS52" s="117"/>
      <c r="QJT52" s="117"/>
      <c r="QJU52" s="117"/>
      <c r="QJV52" s="117"/>
      <c r="QJW52" s="117"/>
      <c r="QJX52" s="117"/>
      <c r="QJY52" s="117"/>
      <c r="QJZ52" s="117"/>
      <c r="QKA52" s="117"/>
      <c r="QKB52" s="117"/>
      <c r="QKC52" s="117"/>
      <c r="QKD52" s="117"/>
      <c r="QKE52" s="117"/>
      <c r="QKF52" s="117"/>
      <c r="QKG52" s="117"/>
      <c r="QKH52" s="117"/>
      <c r="QKI52" s="117"/>
      <c r="QKJ52" s="117"/>
      <c r="QKK52" s="117"/>
      <c r="QKL52" s="117"/>
      <c r="QKM52" s="117"/>
      <c r="QKN52" s="117"/>
      <c r="QKO52" s="117"/>
      <c r="QKP52" s="117"/>
      <c r="QKQ52" s="117"/>
      <c r="QKR52" s="117"/>
      <c r="QKS52" s="117"/>
      <c r="QKT52" s="117"/>
      <c r="QKU52" s="117"/>
      <c r="QKV52" s="117"/>
      <c r="QKW52" s="117"/>
      <c r="QKX52" s="117"/>
      <c r="QKY52" s="117"/>
      <c r="QKZ52" s="117"/>
      <c r="QLA52" s="117"/>
      <c r="QLB52" s="117"/>
      <c r="QLC52" s="117"/>
      <c r="QLD52" s="117"/>
      <c r="QLE52" s="117"/>
      <c r="QLF52" s="117"/>
      <c r="QLG52" s="117"/>
      <c r="QLH52" s="117"/>
      <c r="QLI52" s="117"/>
      <c r="QLJ52" s="117"/>
      <c r="QLK52" s="117"/>
      <c r="QLL52" s="117"/>
      <c r="QLM52" s="117"/>
      <c r="QLN52" s="117"/>
      <c r="QLO52" s="117"/>
      <c r="QLP52" s="117"/>
      <c r="QLQ52" s="117"/>
      <c r="QLR52" s="117"/>
      <c r="QLS52" s="117"/>
      <c r="QLT52" s="117"/>
      <c r="QLU52" s="117"/>
      <c r="QLV52" s="117"/>
      <c r="QLW52" s="117"/>
      <c r="QLX52" s="117"/>
      <c r="QLY52" s="117"/>
      <c r="QLZ52" s="117"/>
      <c r="QMA52" s="117"/>
      <c r="QMB52" s="117"/>
      <c r="QMC52" s="117"/>
      <c r="QMD52" s="117"/>
      <c r="QME52" s="117"/>
      <c r="QMF52" s="117"/>
      <c r="QMG52" s="117"/>
      <c r="QMH52" s="117"/>
      <c r="QMI52" s="117"/>
      <c r="QMJ52" s="117"/>
      <c r="QMK52" s="117"/>
      <c r="QML52" s="117"/>
      <c r="QMM52" s="117"/>
      <c r="QMN52" s="117"/>
      <c r="QMO52" s="117"/>
      <c r="QMP52" s="117"/>
      <c r="QMQ52" s="117"/>
      <c r="QMR52" s="117"/>
      <c r="QMS52" s="117"/>
      <c r="QMT52" s="117"/>
      <c r="QMU52" s="117"/>
      <c r="QMV52" s="117"/>
      <c r="QMW52" s="117"/>
      <c r="QMX52" s="117"/>
      <c r="QMY52" s="117"/>
      <c r="QMZ52" s="117"/>
      <c r="QNA52" s="117"/>
      <c r="QNB52" s="117"/>
      <c r="QNC52" s="117"/>
      <c r="QND52" s="117"/>
      <c r="QNE52" s="117"/>
      <c r="QNF52" s="117"/>
      <c r="QNG52" s="117"/>
      <c r="QNH52" s="117"/>
      <c r="QNI52" s="117"/>
      <c r="QNJ52" s="117"/>
      <c r="QNK52" s="117"/>
      <c r="QNL52" s="117"/>
      <c r="QNM52" s="117"/>
      <c r="QNN52" s="117"/>
      <c r="QNO52" s="117"/>
      <c r="QNP52" s="117"/>
      <c r="QNQ52" s="117"/>
      <c r="QNR52" s="117"/>
      <c r="QNS52" s="117"/>
      <c r="QNT52" s="117"/>
      <c r="QNU52" s="117"/>
      <c r="QNV52" s="117"/>
      <c r="QNW52" s="117"/>
      <c r="QNX52" s="117"/>
      <c r="QNY52" s="117"/>
      <c r="QNZ52" s="117"/>
      <c r="QOA52" s="117"/>
      <c r="QOB52" s="117"/>
      <c r="QOC52" s="117"/>
      <c r="QOD52" s="117"/>
      <c r="QOE52" s="117"/>
      <c r="QOF52" s="117"/>
      <c r="QOG52" s="117"/>
      <c r="QOH52" s="117"/>
      <c r="QOI52" s="117"/>
      <c r="QOJ52" s="117"/>
      <c r="QOK52" s="117"/>
      <c r="QOL52" s="117"/>
      <c r="QOM52" s="117"/>
      <c r="QON52" s="117"/>
      <c r="QOO52" s="117"/>
      <c r="QOP52" s="117"/>
      <c r="QOQ52" s="117"/>
      <c r="QOR52" s="117"/>
      <c r="QOS52" s="117"/>
      <c r="QOT52" s="117"/>
      <c r="QOU52" s="117"/>
      <c r="QOV52" s="117"/>
      <c r="QOW52" s="117"/>
      <c r="QOX52" s="117"/>
      <c r="QOY52" s="117"/>
      <c r="QOZ52" s="117"/>
      <c r="QPA52" s="117"/>
      <c r="QPB52" s="117"/>
      <c r="QPC52" s="117"/>
      <c r="QPD52" s="117"/>
      <c r="QPE52" s="117"/>
      <c r="QPF52" s="117"/>
      <c r="QPG52" s="117"/>
      <c r="QPH52" s="117"/>
      <c r="QPI52" s="117"/>
      <c r="QPJ52" s="117"/>
      <c r="QPK52" s="117"/>
      <c r="QPL52" s="117"/>
      <c r="QPM52" s="117"/>
      <c r="QPN52" s="117"/>
      <c r="QPO52" s="117"/>
      <c r="QPP52" s="117"/>
      <c r="QPQ52" s="117"/>
      <c r="QPR52" s="117"/>
      <c r="QPS52" s="117"/>
      <c r="QPT52" s="117"/>
      <c r="QPU52" s="117"/>
      <c r="QPV52" s="117"/>
      <c r="QPW52" s="117"/>
      <c r="QPX52" s="117"/>
      <c r="QPY52" s="117"/>
      <c r="QPZ52" s="117"/>
      <c r="QQA52" s="117"/>
      <c r="QQB52" s="117"/>
      <c r="QQC52" s="117"/>
      <c r="QQD52" s="117"/>
      <c r="QQE52" s="117"/>
      <c r="QQF52" s="117"/>
      <c r="QQG52" s="117"/>
      <c r="QQH52" s="117"/>
      <c r="QQI52" s="117"/>
      <c r="QQJ52" s="117"/>
      <c r="QQK52" s="117"/>
      <c r="QQL52" s="117"/>
      <c r="QQM52" s="117"/>
      <c r="QQN52" s="117"/>
      <c r="QQO52" s="117"/>
      <c r="QQP52" s="117"/>
      <c r="QQQ52" s="117"/>
      <c r="QQR52" s="117"/>
      <c r="QQS52" s="117"/>
      <c r="QQT52" s="117"/>
      <c r="QQU52" s="117"/>
      <c r="QQV52" s="117"/>
      <c r="QQW52" s="117"/>
      <c r="QQX52" s="117"/>
      <c r="QQY52" s="117"/>
      <c r="QQZ52" s="117"/>
      <c r="QRA52" s="117"/>
      <c r="QRB52" s="117"/>
      <c r="QRC52" s="117"/>
      <c r="QRD52" s="117"/>
      <c r="QRE52" s="117"/>
      <c r="QRF52" s="117"/>
      <c r="QRG52" s="117"/>
      <c r="QRH52" s="117"/>
      <c r="QRI52" s="117"/>
      <c r="QRJ52" s="117"/>
      <c r="QRK52" s="117"/>
      <c r="QRL52" s="117"/>
      <c r="QRM52" s="117"/>
      <c r="QRN52" s="117"/>
      <c r="QRO52" s="117"/>
      <c r="QRP52" s="117"/>
      <c r="QRQ52" s="117"/>
      <c r="QRR52" s="117"/>
      <c r="QRS52" s="117"/>
      <c r="QRT52" s="117"/>
      <c r="QRU52" s="117"/>
      <c r="QRV52" s="117"/>
      <c r="QRW52" s="117"/>
      <c r="QRX52" s="117"/>
      <c r="QRY52" s="117"/>
      <c r="QRZ52" s="117"/>
      <c r="QSA52" s="117"/>
      <c r="QSB52" s="117"/>
      <c r="QSC52" s="117"/>
      <c r="QSD52" s="117"/>
      <c r="QSE52" s="117"/>
      <c r="QSF52" s="117"/>
      <c r="QSG52" s="117"/>
      <c r="QSH52" s="117"/>
      <c r="QSI52" s="117"/>
      <c r="QSJ52" s="117"/>
      <c r="QSK52" s="117"/>
      <c r="QSL52" s="117"/>
      <c r="QSM52" s="117"/>
      <c r="QSN52" s="117"/>
      <c r="QSO52" s="117"/>
      <c r="QSP52" s="117"/>
      <c r="QSQ52" s="117"/>
      <c r="QSR52" s="117"/>
      <c r="QSS52" s="117"/>
      <c r="QST52" s="117"/>
      <c r="QSU52" s="117"/>
      <c r="QSV52" s="117"/>
      <c r="QSW52" s="117"/>
      <c r="QSX52" s="117"/>
      <c r="QSY52" s="117"/>
      <c r="QSZ52" s="117"/>
      <c r="QTA52" s="117"/>
      <c r="QTB52" s="117"/>
      <c r="QTC52" s="117"/>
      <c r="QTD52" s="117"/>
      <c r="QTE52" s="117"/>
      <c r="QTF52" s="117"/>
      <c r="QTG52" s="117"/>
      <c r="QTH52" s="117"/>
      <c r="QTI52" s="117"/>
      <c r="QTJ52" s="117"/>
      <c r="QTK52" s="117"/>
      <c r="QTL52" s="117"/>
      <c r="QTM52" s="117"/>
      <c r="QTN52" s="117"/>
      <c r="QTO52" s="117"/>
      <c r="QTP52" s="117"/>
      <c r="QTQ52" s="117"/>
      <c r="QTR52" s="117"/>
      <c r="QTS52" s="117"/>
      <c r="QTT52" s="117"/>
      <c r="QTU52" s="117"/>
      <c r="QTV52" s="117"/>
      <c r="QTW52" s="117"/>
      <c r="QTX52" s="117"/>
      <c r="QTY52" s="117"/>
      <c r="QTZ52" s="117"/>
      <c r="QUA52" s="117"/>
      <c r="QUB52" s="117"/>
      <c r="QUC52" s="117"/>
      <c r="QUD52" s="117"/>
      <c r="QUE52" s="117"/>
      <c r="QUF52" s="117"/>
      <c r="QUG52" s="117"/>
      <c r="QUH52" s="117"/>
      <c r="QUI52" s="117"/>
      <c r="QUJ52" s="117"/>
      <c r="QUK52" s="117"/>
      <c r="QUL52" s="117"/>
      <c r="QUM52" s="117"/>
      <c r="QUN52" s="117"/>
      <c r="QUO52" s="117"/>
      <c r="QUP52" s="117"/>
      <c r="QUQ52" s="117"/>
      <c r="QUR52" s="117"/>
      <c r="QUS52" s="117"/>
      <c r="QUT52" s="117"/>
      <c r="QUU52" s="117"/>
      <c r="QUV52" s="117"/>
      <c r="QUW52" s="117"/>
      <c r="QUX52" s="117"/>
      <c r="QUY52" s="117"/>
      <c r="QUZ52" s="117"/>
      <c r="QVA52" s="117"/>
      <c r="QVB52" s="117"/>
      <c r="QVC52" s="117"/>
      <c r="QVD52" s="117"/>
      <c r="QVE52" s="117"/>
      <c r="QVF52" s="117"/>
      <c r="QVG52" s="117"/>
      <c r="QVH52" s="117"/>
      <c r="QVI52" s="117"/>
      <c r="QVJ52" s="117"/>
      <c r="QVK52" s="117"/>
      <c r="QVL52" s="117"/>
      <c r="QVM52" s="117"/>
      <c r="QVN52" s="117"/>
      <c r="QVO52" s="117"/>
      <c r="QVP52" s="117"/>
      <c r="QVQ52" s="117"/>
      <c r="QVR52" s="117"/>
      <c r="QVS52" s="117"/>
      <c r="QVT52" s="117"/>
      <c r="QVU52" s="117"/>
      <c r="QVV52" s="117"/>
      <c r="QVW52" s="117"/>
      <c r="QVX52" s="117"/>
      <c r="QVY52" s="117"/>
      <c r="QVZ52" s="117"/>
      <c r="QWA52" s="117"/>
      <c r="QWB52" s="117"/>
      <c r="QWC52" s="117"/>
      <c r="QWD52" s="117"/>
      <c r="QWE52" s="117"/>
      <c r="QWF52" s="117"/>
      <c r="QWG52" s="117"/>
      <c r="QWH52" s="117"/>
      <c r="QWI52" s="117"/>
      <c r="QWJ52" s="117"/>
      <c r="QWK52" s="117"/>
      <c r="QWL52" s="117"/>
      <c r="QWM52" s="117"/>
      <c r="QWN52" s="117"/>
      <c r="QWO52" s="117"/>
      <c r="QWP52" s="117"/>
      <c r="QWQ52" s="117"/>
      <c r="QWR52" s="117"/>
      <c r="QWS52" s="117"/>
      <c r="QWT52" s="117"/>
      <c r="QWU52" s="117"/>
      <c r="QWV52" s="117"/>
      <c r="QWW52" s="117"/>
      <c r="QWX52" s="117"/>
      <c r="QWY52" s="117"/>
      <c r="QWZ52" s="117"/>
      <c r="QXA52" s="117"/>
      <c r="QXB52" s="117"/>
      <c r="QXC52" s="117"/>
      <c r="QXD52" s="117"/>
      <c r="QXE52" s="117"/>
      <c r="QXF52" s="117"/>
      <c r="QXG52" s="117"/>
      <c r="QXH52" s="117"/>
      <c r="QXI52" s="117"/>
      <c r="QXJ52" s="117"/>
      <c r="QXK52" s="117"/>
      <c r="QXL52" s="117"/>
      <c r="QXM52" s="117"/>
      <c r="QXN52" s="117"/>
      <c r="QXO52" s="117"/>
      <c r="QXP52" s="117"/>
      <c r="QXQ52" s="117"/>
      <c r="QXR52" s="117"/>
      <c r="QXS52" s="117"/>
      <c r="QXT52" s="117"/>
      <c r="QXU52" s="117"/>
      <c r="QXV52" s="117"/>
      <c r="QXW52" s="117"/>
      <c r="QXX52" s="117"/>
      <c r="QXY52" s="117"/>
      <c r="QXZ52" s="117"/>
      <c r="QYA52" s="117"/>
      <c r="QYB52" s="117"/>
      <c r="QYC52" s="117"/>
      <c r="QYD52" s="117"/>
      <c r="QYE52" s="117"/>
      <c r="QYF52" s="117"/>
      <c r="QYG52" s="117"/>
      <c r="QYH52" s="117"/>
      <c r="QYI52" s="117"/>
      <c r="QYJ52" s="117"/>
      <c r="QYK52" s="117"/>
      <c r="QYL52" s="117"/>
      <c r="QYM52" s="117"/>
      <c r="QYN52" s="117"/>
      <c r="QYO52" s="117"/>
      <c r="QYP52" s="117"/>
      <c r="QYQ52" s="117"/>
      <c r="QYR52" s="117"/>
      <c r="QYS52" s="117"/>
      <c r="QYT52" s="117"/>
      <c r="QYU52" s="117"/>
      <c r="QYV52" s="117"/>
      <c r="QYW52" s="117"/>
      <c r="QYX52" s="117"/>
      <c r="QYY52" s="117"/>
      <c r="QYZ52" s="117"/>
      <c r="QZA52" s="117"/>
      <c r="QZB52" s="117"/>
      <c r="QZC52" s="117"/>
      <c r="QZD52" s="117"/>
      <c r="QZE52" s="117"/>
      <c r="QZF52" s="117"/>
      <c r="QZG52" s="117"/>
      <c r="QZH52" s="117"/>
      <c r="QZI52" s="117"/>
      <c r="QZJ52" s="117"/>
      <c r="QZK52" s="117"/>
      <c r="QZL52" s="117"/>
      <c r="QZM52" s="117"/>
      <c r="QZN52" s="117"/>
      <c r="QZO52" s="117"/>
      <c r="QZP52" s="117"/>
      <c r="QZQ52" s="117"/>
      <c r="QZR52" s="117"/>
      <c r="QZS52" s="117"/>
      <c r="QZT52" s="117"/>
      <c r="QZU52" s="117"/>
      <c r="QZV52" s="117"/>
      <c r="QZW52" s="117"/>
      <c r="QZX52" s="117"/>
      <c r="QZY52" s="117"/>
      <c r="QZZ52" s="117"/>
      <c r="RAA52" s="117"/>
      <c r="RAB52" s="117"/>
      <c r="RAC52" s="117"/>
      <c r="RAD52" s="117"/>
      <c r="RAE52" s="117"/>
      <c r="RAF52" s="117"/>
      <c r="RAG52" s="117"/>
      <c r="RAH52" s="117"/>
      <c r="RAI52" s="117"/>
      <c r="RAJ52" s="117"/>
      <c r="RAK52" s="117"/>
      <c r="RAL52" s="117"/>
      <c r="RAM52" s="117"/>
      <c r="RAN52" s="117"/>
      <c r="RAO52" s="117"/>
      <c r="RAP52" s="117"/>
      <c r="RAQ52" s="117"/>
      <c r="RAR52" s="117"/>
      <c r="RAS52" s="117"/>
      <c r="RAT52" s="117"/>
      <c r="RAU52" s="117"/>
      <c r="RAV52" s="117"/>
      <c r="RAW52" s="117"/>
      <c r="RAX52" s="117"/>
      <c r="RAY52" s="117"/>
      <c r="RAZ52" s="117"/>
      <c r="RBA52" s="117"/>
      <c r="RBB52" s="117"/>
      <c r="RBC52" s="117"/>
      <c r="RBD52" s="117"/>
      <c r="RBE52" s="117"/>
      <c r="RBF52" s="117"/>
      <c r="RBG52" s="117"/>
      <c r="RBH52" s="117"/>
      <c r="RBI52" s="117"/>
      <c r="RBJ52" s="117"/>
      <c r="RBK52" s="117"/>
      <c r="RBL52" s="117"/>
      <c r="RBM52" s="117"/>
      <c r="RBN52" s="117"/>
      <c r="RBO52" s="117"/>
      <c r="RBP52" s="117"/>
      <c r="RBQ52" s="117"/>
      <c r="RBR52" s="117"/>
      <c r="RBS52" s="117"/>
      <c r="RBT52" s="117"/>
      <c r="RBU52" s="117"/>
      <c r="RBV52" s="117"/>
      <c r="RBW52" s="117"/>
      <c r="RBX52" s="117"/>
      <c r="RBY52" s="117"/>
      <c r="RBZ52" s="117"/>
      <c r="RCA52" s="117"/>
      <c r="RCB52" s="117"/>
      <c r="RCC52" s="117"/>
      <c r="RCD52" s="117"/>
      <c r="RCE52" s="117"/>
      <c r="RCF52" s="117"/>
      <c r="RCG52" s="117"/>
      <c r="RCH52" s="117"/>
      <c r="RCI52" s="117"/>
      <c r="RCJ52" s="117"/>
      <c r="RCK52" s="117"/>
      <c r="RCL52" s="117"/>
      <c r="RCM52" s="117"/>
      <c r="RCN52" s="117"/>
      <c r="RCO52" s="117"/>
      <c r="RCP52" s="117"/>
      <c r="RCQ52" s="117"/>
      <c r="RCR52" s="117"/>
      <c r="RCS52" s="117"/>
      <c r="RCT52" s="117"/>
      <c r="RCU52" s="117"/>
      <c r="RCV52" s="117"/>
      <c r="RCW52" s="117"/>
      <c r="RCX52" s="117"/>
      <c r="RCY52" s="117"/>
      <c r="RCZ52" s="117"/>
      <c r="RDA52" s="117"/>
      <c r="RDB52" s="117"/>
      <c r="RDC52" s="117"/>
      <c r="RDD52" s="117"/>
      <c r="RDE52" s="117"/>
      <c r="RDF52" s="117"/>
      <c r="RDG52" s="117"/>
      <c r="RDH52" s="117"/>
      <c r="RDI52" s="117"/>
      <c r="RDJ52" s="117"/>
      <c r="RDK52" s="117"/>
      <c r="RDL52" s="117"/>
      <c r="RDM52" s="117"/>
      <c r="RDN52" s="117"/>
      <c r="RDO52" s="117"/>
      <c r="RDP52" s="117"/>
      <c r="RDQ52" s="117"/>
      <c r="RDR52" s="117"/>
      <c r="RDS52" s="117"/>
      <c r="RDT52" s="117"/>
      <c r="RDU52" s="117"/>
      <c r="RDV52" s="117"/>
      <c r="RDW52" s="117"/>
      <c r="RDX52" s="117"/>
      <c r="RDY52" s="117"/>
      <c r="RDZ52" s="117"/>
      <c r="REA52" s="117"/>
      <c r="REB52" s="117"/>
      <c r="REC52" s="117"/>
      <c r="RED52" s="117"/>
      <c r="REE52" s="117"/>
      <c r="REF52" s="117"/>
      <c r="REG52" s="117"/>
      <c r="REH52" s="117"/>
      <c r="REI52" s="117"/>
      <c r="REJ52" s="117"/>
      <c r="REK52" s="117"/>
      <c r="REL52" s="117"/>
      <c r="REM52" s="117"/>
      <c r="REN52" s="117"/>
      <c r="REO52" s="117"/>
      <c r="REP52" s="117"/>
      <c r="REQ52" s="117"/>
      <c r="RER52" s="117"/>
      <c r="RES52" s="117"/>
      <c r="RET52" s="117"/>
      <c r="REU52" s="117"/>
      <c r="REV52" s="117"/>
      <c r="REW52" s="117"/>
      <c r="REX52" s="117"/>
      <c r="REY52" s="117"/>
      <c r="REZ52" s="117"/>
      <c r="RFA52" s="117"/>
      <c r="RFB52" s="117"/>
      <c r="RFC52" s="117"/>
      <c r="RFD52" s="117"/>
      <c r="RFE52" s="117"/>
      <c r="RFF52" s="117"/>
      <c r="RFG52" s="117"/>
      <c r="RFH52" s="117"/>
      <c r="RFI52" s="117"/>
      <c r="RFJ52" s="117"/>
      <c r="RFK52" s="117"/>
      <c r="RFL52" s="117"/>
      <c r="RFM52" s="117"/>
      <c r="RFN52" s="117"/>
      <c r="RFO52" s="117"/>
      <c r="RFP52" s="117"/>
      <c r="RFQ52" s="117"/>
      <c r="RFR52" s="117"/>
      <c r="RFS52" s="117"/>
      <c r="RFT52" s="117"/>
      <c r="RFU52" s="117"/>
      <c r="RFV52" s="117"/>
      <c r="RFW52" s="117"/>
      <c r="RFX52" s="117"/>
      <c r="RFY52" s="117"/>
      <c r="RFZ52" s="117"/>
      <c r="RGA52" s="117"/>
      <c r="RGB52" s="117"/>
      <c r="RGC52" s="117"/>
      <c r="RGD52" s="117"/>
      <c r="RGE52" s="117"/>
      <c r="RGF52" s="117"/>
      <c r="RGG52" s="117"/>
      <c r="RGH52" s="117"/>
      <c r="RGI52" s="117"/>
      <c r="RGJ52" s="117"/>
      <c r="RGK52" s="117"/>
      <c r="RGL52" s="117"/>
      <c r="RGM52" s="117"/>
      <c r="RGN52" s="117"/>
      <c r="RGO52" s="117"/>
      <c r="RGP52" s="117"/>
      <c r="RGQ52" s="117"/>
      <c r="RGR52" s="117"/>
      <c r="RGS52" s="117"/>
      <c r="RGT52" s="117"/>
      <c r="RGU52" s="117"/>
      <c r="RGV52" s="117"/>
      <c r="RGW52" s="117"/>
      <c r="RGX52" s="117"/>
      <c r="RGY52" s="117"/>
      <c r="RGZ52" s="117"/>
      <c r="RHA52" s="117"/>
      <c r="RHB52" s="117"/>
      <c r="RHC52" s="117"/>
      <c r="RHD52" s="117"/>
      <c r="RHE52" s="117"/>
      <c r="RHF52" s="117"/>
      <c r="RHG52" s="117"/>
      <c r="RHH52" s="117"/>
      <c r="RHI52" s="117"/>
      <c r="RHJ52" s="117"/>
      <c r="RHK52" s="117"/>
      <c r="RHL52" s="117"/>
      <c r="RHM52" s="117"/>
      <c r="RHN52" s="117"/>
      <c r="RHO52" s="117"/>
      <c r="RHP52" s="117"/>
      <c r="RHQ52" s="117"/>
      <c r="RHR52" s="117"/>
      <c r="RHS52" s="117"/>
      <c r="RHT52" s="117"/>
      <c r="RHU52" s="117"/>
      <c r="RHV52" s="117"/>
      <c r="RHW52" s="117"/>
      <c r="RHX52" s="117"/>
      <c r="RHY52" s="117"/>
      <c r="RHZ52" s="117"/>
      <c r="RIA52" s="117"/>
      <c r="RIB52" s="117"/>
      <c r="RIC52" s="117"/>
      <c r="RID52" s="117"/>
      <c r="RIE52" s="117"/>
      <c r="RIF52" s="117"/>
      <c r="RIG52" s="117"/>
      <c r="RIH52" s="117"/>
      <c r="RII52" s="117"/>
      <c r="RIJ52" s="117"/>
      <c r="RIK52" s="117"/>
      <c r="RIL52" s="117"/>
      <c r="RIM52" s="117"/>
      <c r="RIN52" s="117"/>
      <c r="RIO52" s="117"/>
      <c r="RIP52" s="117"/>
      <c r="RIQ52" s="117"/>
      <c r="RIR52" s="117"/>
      <c r="RIS52" s="117"/>
      <c r="RIT52" s="117"/>
      <c r="RIU52" s="117"/>
      <c r="RIV52" s="117"/>
      <c r="RIW52" s="117"/>
      <c r="RIX52" s="117"/>
      <c r="RIY52" s="117"/>
      <c r="RIZ52" s="117"/>
      <c r="RJA52" s="117"/>
      <c r="RJB52" s="117"/>
      <c r="RJC52" s="117"/>
      <c r="RJD52" s="117"/>
      <c r="RJE52" s="117"/>
      <c r="RJF52" s="117"/>
      <c r="RJG52" s="117"/>
      <c r="RJH52" s="117"/>
      <c r="RJI52" s="117"/>
      <c r="RJJ52" s="117"/>
      <c r="RJK52" s="117"/>
      <c r="RJL52" s="117"/>
      <c r="RJM52" s="117"/>
      <c r="RJN52" s="117"/>
      <c r="RJO52" s="117"/>
      <c r="RJP52" s="117"/>
      <c r="RJQ52" s="117"/>
      <c r="RJR52" s="117"/>
      <c r="RJS52" s="117"/>
      <c r="RJT52" s="117"/>
      <c r="RJU52" s="117"/>
      <c r="RJV52" s="117"/>
      <c r="RJW52" s="117"/>
      <c r="RJX52" s="117"/>
      <c r="RJY52" s="117"/>
      <c r="RJZ52" s="117"/>
      <c r="RKA52" s="117"/>
      <c r="RKB52" s="117"/>
      <c r="RKC52" s="117"/>
      <c r="RKD52" s="117"/>
      <c r="RKE52" s="117"/>
      <c r="RKF52" s="117"/>
      <c r="RKG52" s="117"/>
      <c r="RKH52" s="117"/>
      <c r="RKI52" s="117"/>
      <c r="RKJ52" s="117"/>
      <c r="RKK52" s="117"/>
      <c r="RKL52" s="117"/>
      <c r="RKM52" s="117"/>
      <c r="RKN52" s="117"/>
      <c r="RKO52" s="117"/>
      <c r="RKP52" s="117"/>
      <c r="RKQ52" s="117"/>
      <c r="RKR52" s="117"/>
      <c r="RKS52" s="117"/>
      <c r="RKT52" s="117"/>
      <c r="RKU52" s="117"/>
      <c r="RKV52" s="117"/>
      <c r="RKW52" s="117"/>
      <c r="RKX52" s="117"/>
      <c r="RKY52" s="117"/>
      <c r="RKZ52" s="117"/>
      <c r="RLA52" s="117"/>
      <c r="RLB52" s="117"/>
      <c r="RLC52" s="117"/>
      <c r="RLD52" s="117"/>
      <c r="RLE52" s="117"/>
      <c r="RLF52" s="117"/>
      <c r="RLG52" s="117"/>
      <c r="RLH52" s="117"/>
      <c r="RLI52" s="117"/>
      <c r="RLJ52" s="117"/>
      <c r="RLK52" s="117"/>
      <c r="RLL52" s="117"/>
      <c r="RLM52" s="117"/>
      <c r="RLN52" s="117"/>
      <c r="RLO52" s="117"/>
      <c r="RLP52" s="117"/>
      <c r="RLQ52" s="117"/>
      <c r="RLR52" s="117"/>
      <c r="RLS52" s="117"/>
      <c r="RLT52" s="117"/>
      <c r="RLU52" s="117"/>
      <c r="RLV52" s="117"/>
      <c r="RLW52" s="117"/>
      <c r="RLX52" s="117"/>
      <c r="RLY52" s="117"/>
      <c r="RLZ52" s="117"/>
      <c r="RMA52" s="117"/>
      <c r="RMB52" s="117"/>
      <c r="RMC52" s="117"/>
      <c r="RMD52" s="117"/>
      <c r="RME52" s="117"/>
      <c r="RMF52" s="117"/>
      <c r="RMG52" s="117"/>
      <c r="RMH52" s="117"/>
      <c r="RMI52" s="117"/>
      <c r="RMJ52" s="117"/>
      <c r="RMK52" s="117"/>
      <c r="RML52" s="117"/>
      <c r="RMM52" s="117"/>
      <c r="RMN52" s="117"/>
      <c r="RMO52" s="117"/>
      <c r="RMP52" s="117"/>
      <c r="RMQ52" s="117"/>
      <c r="RMR52" s="117"/>
      <c r="RMS52" s="117"/>
      <c r="RMT52" s="117"/>
      <c r="RMU52" s="117"/>
      <c r="RMV52" s="117"/>
      <c r="RMW52" s="117"/>
      <c r="RMX52" s="117"/>
      <c r="RMY52" s="117"/>
      <c r="RMZ52" s="117"/>
      <c r="RNA52" s="117"/>
      <c r="RNB52" s="117"/>
      <c r="RNC52" s="117"/>
      <c r="RND52" s="117"/>
      <c r="RNE52" s="117"/>
      <c r="RNF52" s="117"/>
      <c r="RNG52" s="117"/>
      <c r="RNH52" s="117"/>
      <c r="RNI52" s="117"/>
      <c r="RNJ52" s="117"/>
      <c r="RNK52" s="117"/>
      <c r="RNL52" s="117"/>
      <c r="RNM52" s="117"/>
      <c r="RNN52" s="117"/>
      <c r="RNO52" s="117"/>
      <c r="RNP52" s="117"/>
      <c r="RNQ52" s="117"/>
      <c r="RNR52" s="117"/>
      <c r="RNS52" s="117"/>
      <c r="RNT52" s="117"/>
      <c r="RNU52" s="117"/>
      <c r="RNV52" s="117"/>
      <c r="RNW52" s="117"/>
      <c r="RNX52" s="117"/>
      <c r="RNY52" s="117"/>
      <c r="RNZ52" s="117"/>
      <c r="ROA52" s="117"/>
      <c r="ROB52" s="117"/>
      <c r="ROC52" s="117"/>
      <c r="ROD52" s="117"/>
      <c r="ROE52" s="117"/>
      <c r="ROF52" s="117"/>
      <c r="ROG52" s="117"/>
      <c r="ROH52" s="117"/>
      <c r="ROI52" s="117"/>
      <c r="ROJ52" s="117"/>
      <c r="ROK52" s="117"/>
      <c r="ROL52" s="117"/>
      <c r="ROM52" s="117"/>
      <c r="RON52" s="117"/>
      <c r="ROO52" s="117"/>
      <c r="ROP52" s="117"/>
      <c r="ROQ52" s="117"/>
      <c r="ROR52" s="117"/>
      <c r="ROS52" s="117"/>
      <c r="ROT52" s="117"/>
      <c r="ROU52" s="117"/>
      <c r="ROV52" s="117"/>
      <c r="ROW52" s="117"/>
      <c r="ROX52" s="117"/>
      <c r="ROY52" s="117"/>
      <c r="ROZ52" s="117"/>
      <c r="RPA52" s="117"/>
      <c r="RPB52" s="117"/>
      <c r="RPC52" s="117"/>
      <c r="RPD52" s="117"/>
      <c r="RPE52" s="117"/>
      <c r="RPF52" s="117"/>
      <c r="RPG52" s="117"/>
      <c r="RPH52" s="117"/>
      <c r="RPI52" s="117"/>
      <c r="RPJ52" s="117"/>
      <c r="RPK52" s="117"/>
      <c r="RPL52" s="117"/>
      <c r="RPM52" s="117"/>
      <c r="RPN52" s="117"/>
      <c r="RPO52" s="117"/>
      <c r="RPP52" s="117"/>
      <c r="RPQ52" s="117"/>
      <c r="RPR52" s="117"/>
      <c r="RPS52" s="117"/>
      <c r="RPT52" s="117"/>
      <c r="RPU52" s="117"/>
      <c r="RPV52" s="117"/>
      <c r="RPW52" s="117"/>
      <c r="RPX52" s="117"/>
      <c r="RPY52" s="117"/>
      <c r="RPZ52" s="117"/>
      <c r="RQA52" s="117"/>
      <c r="RQB52" s="117"/>
      <c r="RQC52" s="117"/>
      <c r="RQD52" s="117"/>
      <c r="RQE52" s="117"/>
      <c r="RQF52" s="117"/>
      <c r="RQG52" s="117"/>
      <c r="RQH52" s="117"/>
      <c r="RQI52" s="117"/>
      <c r="RQJ52" s="117"/>
      <c r="RQK52" s="117"/>
      <c r="RQL52" s="117"/>
      <c r="RQM52" s="117"/>
      <c r="RQN52" s="117"/>
      <c r="RQO52" s="117"/>
      <c r="RQP52" s="117"/>
      <c r="RQQ52" s="117"/>
      <c r="RQR52" s="117"/>
      <c r="RQS52" s="117"/>
      <c r="RQT52" s="117"/>
      <c r="RQU52" s="117"/>
      <c r="RQV52" s="117"/>
      <c r="RQW52" s="117"/>
      <c r="RQX52" s="117"/>
      <c r="RQY52" s="117"/>
      <c r="RQZ52" s="117"/>
      <c r="RRA52" s="117"/>
      <c r="RRB52" s="117"/>
      <c r="RRC52" s="117"/>
      <c r="RRD52" s="117"/>
      <c r="RRE52" s="117"/>
      <c r="RRF52" s="117"/>
      <c r="RRG52" s="117"/>
      <c r="RRH52" s="117"/>
      <c r="RRI52" s="117"/>
      <c r="RRJ52" s="117"/>
      <c r="RRK52" s="117"/>
      <c r="RRL52" s="117"/>
      <c r="RRM52" s="117"/>
      <c r="RRN52" s="117"/>
      <c r="RRO52" s="117"/>
      <c r="RRP52" s="117"/>
      <c r="RRQ52" s="117"/>
      <c r="RRR52" s="117"/>
      <c r="RRS52" s="117"/>
      <c r="RRT52" s="117"/>
      <c r="RRU52" s="117"/>
      <c r="RRV52" s="117"/>
      <c r="RRW52" s="117"/>
      <c r="RRX52" s="117"/>
      <c r="RRY52" s="117"/>
      <c r="RRZ52" s="117"/>
      <c r="RSA52" s="117"/>
      <c r="RSB52" s="117"/>
      <c r="RSC52" s="117"/>
      <c r="RSD52" s="117"/>
      <c r="RSE52" s="117"/>
      <c r="RSF52" s="117"/>
      <c r="RSG52" s="117"/>
      <c r="RSH52" s="117"/>
      <c r="RSI52" s="117"/>
      <c r="RSJ52" s="117"/>
      <c r="RSK52" s="117"/>
      <c r="RSL52" s="117"/>
      <c r="RSM52" s="117"/>
      <c r="RSN52" s="117"/>
      <c r="RSO52" s="117"/>
      <c r="RSP52" s="117"/>
      <c r="RSQ52" s="117"/>
      <c r="RSR52" s="117"/>
      <c r="RSS52" s="117"/>
      <c r="RST52" s="117"/>
      <c r="RSU52" s="117"/>
      <c r="RSV52" s="117"/>
      <c r="RSW52" s="117"/>
      <c r="RSX52" s="117"/>
      <c r="RSY52" s="117"/>
      <c r="RSZ52" s="117"/>
      <c r="RTA52" s="117"/>
      <c r="RTB52" s="117"/>
      <c r="RTC52" s="117"/>
      <c r="RTD52" s="117"/>
      <c r="RTE52" s="117"/>
      <c r="RTF52" s="117"/>
      <c r="RTG52" s="117"/>
      <c r="RTH52" s="117"/>
      <c r="RTI52" s="117"/>
      <c r="RTJ52" s="117"/>
      <c r="RTK52" s="117"/>
      <c r="RTL52" s="117"/>
      <c r="RTM52" s="117"/>
      <c r="RTN52" s="117"/>
      <c r="RTO52" s="117"/>
      <c r="RTP52" s="117"/>
      <c r="RTQ52" s="117"/>
      <c r="RTR52" s="117"/>
      <c r="RTS52" s="117"/>
      <c r="RTT52" s="117"/>
      <c r="RTU52" s="117"/>
      <c r="RTV52" s="117"/>
      <c r="RTW52" s="117"/>
      <c r="RTX52" s="117"/>
      <c r="RTY52" s="117"/>
      <c r="RTZ52" s="117"/>
      <c r="RUA52" s="117"/>
      <c r="RUB52" s="117"/>
      <c r="RUC52" s="117"/>
      <c r="RUD52" s="117"/>
      <c r="RUE52" s="117"/>
      <c r="RUF52" s="117"/>
      <c r="RUG52" s="117"/>
      <c r="RUH52" s="117"/>
      <c r="RUI52" s="117"/>
      <c r="RUJ52" s="117"/>
      <c r="RUK52" s="117"/>
      <c r="RUL52" s="117"/>
      <c r="RUM52" s="117"/>
      <c r="RUN52" s="117"/>
      <c r="RUO52" s="117"/>
      <c r="RUP52" s="117"/>
      <c r="RUQ52" s="117"/>
      <c r="RUR52" s="117"/>
      <c r="RUS52" s="117"/>
      <c r="RUT52" s="117"/>
      <c r="RUU52" s="117"/>
      <c r="RUV52" s="117"/>
      <c r="RUW52" s="117"/>
      <c r="RUX52" s="117"/>
      <c r="RUY52" s="117"/>
      <c r="RUZ52" s="117"/>
      <c r="RVA52" s="117"/>
      <c r="RVB52" s="117"/>
      <c r="RVC52" s="117"/>
      <c r="RVD52" s="117"/>
      <c r="RVE52" s="117"/>
      <c r="RVF52" s="117"/>
      <c r="RVG52" s="117"/>
      <c r="RVH52" s="117"/>
      <c r="RVI52" s="117"/>
      <c r="RVJ52" s="117"/>
      <c r="RVK52" s="117"/>
      <c r="RVL52" s="117"/>
      <c r="RVM52" s="117"/>
      <c r="RVN52" s="117"/>
      <c r="RVO52" s="117"/>
      <c r="RVP52" s="117"/>
      <c r="RVQ52" s="117"/>
      <c r="RVR52" s="117"/>
      <c r="RVS52" s="117"/>
      <c r="RVT52" s="117"/>
      <c r="RVU52" s="117"/>
      <c r="RVV52" s="117"/>
      <c r="RVW52" s="117"/>
      <c r="RVX52" s="117"/>
      <c r="RVY52" s="117"/>
      <c r="RVZ52" s="117"/>
      <c r="RWA52" s="117"/>
      <c r="RWB52" s="117"/>
      <c r="RWC52" s="117"/>
      <c r="RWD52" s="117"/>
      <c r="RWE52" s="117"/>
      <c r="RWF52" s="117"/>
      <c r="RWG52" s="117"/>
      <c r="RWH52" s="117"/>
      <c r="RWI52" s="117"/>
      <c r="RWJ52" s="117"/>
      <c r="RWK52" s="117"/>
      <c r="RWL52" s="117"/>
      <c r="RWM52" s="117"/>
      <c r="RWN52" s="117"/>
      <c r="RWO52" s="117"/>
      <c r="RWP52" s="117"/>
      <c r="RWQ52" s="117"/>
      <c r="RWR52" s="117"/>
      <c r="RWS52" s="117"/>
      <c r="RWT52" s="117"/>
      <c r="RWU52" s="117"/>
      <c r="RWV52" s="117"/>
      <c r="RWW52" s="117"/>
      <c r="RWX52" s="117"/>
      <c r="RWY52" s="117"/>
      <c r="RWZ52" s="117"/>
      <c r="RXA52" s="117"/>
      <c r="RXB52" s="117"/>
      <c r="RXC52" s="117"/>
      <c r="RXD52" s="117"/>
      <c r="RXE52" s="117"/>
      <c r="RXF52" s="117"/>
      <c r="RXG52" s="117"/>
      <c r="RXH52" s="117"/>
      <c r="RXI52" s="117"/>
      <c r="RXJ52" s="117"/>
      <c r="RXK52" s="117"/>
      <c r="RXL52" s="117"/>
      <c r="RXM52" s="117"/>
      <c r="RXN52" s="117"/>
      <c r="RXO52" s="117"/>
      <c r="RXP52" s="117"/>
      <c r="RXQ52" s="117"/>
      <c r="RXR52" s="117"/>
      <c r="RXS52" s="117"/>
      <c r="RXT52" s="117"/>
      <c r="RXU52" s="117"/>
      <c r="RXV52" s="117"/>
      <c r="RXW52" s="117"/>
      <c r="RXX52" s="117"/>
      <c r="RXY52" s="117"/>
      <c r="RXZ52" s="117"/>
      <c r="RYA52" s="117"/>
      <c r="RYB52" s="117"/>
      <c r="RYC52" s="117"/>
      <c r="RYD52" s="117"/>
      <c r="RYE52" s="117"/>
      <c r="RYF52" s="117"/>
      <c r="RYG52" s="117"/>
      <c r="RYH52" s="117"/>
      <c r="RYI52" s="117"/>
      <c r="RYJ52" s="117"/>
      <c r="RYK52" s="117"/>
      <c r="RYL52" s="117"/>
      <c r="RYM52" s="117"/>
      <c r="RYN52" s="117"/>
      <c r="RYO52" s="117"/>
      <c r="RYP52" s="117"/>
      <c r="RYQ52" s="117"/>
      <c r="RYR52" s="117"/>
      <c r="RYS52" s="117"/>
      <c r="RYT52" s="117"/>
      <c r="RYU52" s="117"/>
      <c r="RYV52" s="117"/>
      <c r="RYW52" s="117"/>
      <c r="RYX52" s="117"/>
      <c r="RYY52" s="117"/>
      <c r="RYZ52" s="117"/>
      <c r="RZA52" s="117"/>
      <c r="RZB52" s="117"/>
      <c r="RZC52" s="117"/>
      <c r="RZD52" s="117"/>
      <c r="RZE52" s="117"/>
      <c r="RZF52" s="117"/>
      <c r="RZG52" s="117"/>
      <c r="RZH52" s="117"/>
      <c r="RZI52" s="117"/>
      <c r="RZJ52" s="117"/>
      <c r="RZK52" s="117"/>
      <c r="RZL52" s="117"/>
      <c r="RZM52" s="117"/>
      <c r="RZN52" s="117"/>
      <c r="RZO52" s="117"/>
      <c r="RZP52" s="117"/>
      <c r="RZQ52" s="117"/>
      <c r="RZR52" s="117"/>
      <c r="RZS52" s="117"/>
      <c r="RZT52" s="117"/>
      <c r="RZU52" s="117"/>
      <c r="RZV52" s="117"/>
      <c r="RZW52" s="117"/>
      <c r="RZX52" s="117"/>
      <c r="RZY52" s="117"/>
      <c r="RZZ52" s="117"/>
      <c r="SAA52" s="117"/>
      <c r="SAB52" s="117"/>
      <c r="SAC52" s="117"/>
      <c r="SAD52" s="117"/>
      <c r="SAE52" s="117"/>
      <c r="SAF52" s="117"/>
      <c r="SAG52" s="117"/>
      <c r="SAH52" s="117"/>
      <c r="SAI52" s="117"/>
      <c r="SAJ52" s="117"/>
      <c r="SAK52" s="117"/>
      <c r="SAL52" s="117"/>
      <c r="SAM52" s="117"/>
      <c r="SAN52" s="117"/>
      <c r="SAO52" s="117"/>
      <c r="SAP52" s="117"/>
      <c r="SAQ52" s="117"/>
      <c r="SAR52" s="117"/>
      <c r="SAS52" s="117"/>
      <c r="SAT52" s="117"/>
      <c r="SAU52" s="117"/>
      <c r="SAV52" s="117"/>
      <c r="SAW52" s="117"/>
      <c r="SAX52" s="117"/>
      <c r="SAY52" s="117"/>
      <c r="SAZ52" s="117"/>
      <c r="SBA52" s="117"/>
      <c r="SBB52" s="117"/>
      <c r="SBC52" s="117"/>
      <c r="SBD52" s="117"/>
      <c r="SBE52" s="117"/>
      <c r="SBF52" s="117"/>
      <c r="SBG52" s="117"/>
      <c r="SBH52" s="117"/>
      <c r="SBI52" s="117"/>
      <c r="SBJ52" s="117"/>
      <c r="SBK52" s="117"/>
      <c r="SBL52" s="117"/>
      <c r="SBM52" s="117"/>
      <c r="SBN52" s="117"/>
      <c r="SBO52" s="117"/>
      <c r="SBP52" s="117"/>
      <c r="SBQ52" s="117"/>
      <c r="SBR52" s="117"/>
      <c r="SBS52" s="117"/>
      <c r="SBT52" s="117"/>
      <c r="SBU52" s="117"/>
      <c r="SBV52" s="117"/>
      <c r="SBW52" s="117"/>
      <c r="SBX52" s="117"/>
      <c r="SBY52" s="117"/>
      <c r="SBZ52" s="117"/>
      <c r="SCA52" s="117"/>
      <c r="SCB52" s="117"/>
      <c r="SCC52" s="117"/>
      <c r="SCD52" s="117"/>
      <c r="SCE52" s="117"/>
      <c r="SCF52" s="117"/>
      <c r="SCG52" s="117"/>
      <c r="SCH52" s="117"/>
      <c r="SCI52" s="117"/>
      <c r="SCJ52" s="117"/>
      <c r="SCK52" s="117"/>
      <c r="SCL52" s="117"/>
      <c r="SCM52" s="117"/>
      <c r="SCN52" s="117"/>
      <c r="SCO52" s="117"/>
      <c r="SCP52" s="117"/>
      <c r="SCQ52" s="117"/>
      <c r="SCR52" s="117"/>
      <c r="SCS52" s="117"/>
      <c r="SCT52" s="117"/>
      <c r="SCU52" s="117"/>
      <c r="SCV52" s="117"/>
      <c r="SCW52" s="117"/>
      <c r="SCX52" s="117"/>
      <c r="SCY52" s="117"/>
      <c r="SCZ52" s="117"/>
      <c r="SDA52" s="117"/>
      <c r="SDB52" s="117"/>
      <c r="SDC52" s="117"/>
      <c r="SDD52" s="117"/>
      <c r="SDE52" s="117"/>
      <c r="SDF52" s="117"/>
      <c r="SDG52" s="117"/>
      <c r="SDH52" s="117"/>
      <c r="SDI52" s="117"/>
      <c r="SDJ52" s="117"/>
      <c r="SDK52" s="117"/>
      <c r="SDL52" s="117"/>
      <c r="SDM52" s="117"/>
      <c r="SDN52" s="117"/>
      <c r="SDO52" s="117"/>
      <c r="SDP52" s="117"/>
      <c r="SDQ52" s="117"/>
      <c r="SDR52" s="117"/>
      <c r="SDS52" s="117"/>
      <c r="SDT52" s="117"/>
      <c r="SDU52" s="117"/>
      <c r="SDV52" s="117"/>
      <c r="SDW52" s="117"/>
      <c r="SDX52" s="117"/>
      <c r="SDY52" s="117"/>
      <c r="SDZ52" s="117"/>
      <c r="SEA52" s="117"/>
      <c r="SEB52" s="117"/>
      <c r="SEC52" s="117"/>
      <c r="SED52" s="117"/>
      <c r="SEE52" s="117"/>
      <c r="SEF52" s="117"/>
      <c r="SEG52" s="117"/>
      <c r="SEH52" s="117"/>
      <c r="SEI52" s="117"/>
      <c r="SEJ52" s="117"/>
      <c r="SEK52" s="117"/>
      <c r="SEL52" s="117"/>
      <c r="SEM52" s="117"/>
      <c r="SEN52" s="117"/>
      <c r="SEO52" s="117"/>
      <c r="SEP52" s="117"/>
      <c r="SEQ52" s="117"/>
      <c r="SER52" s="117"/>
      <c r="SES52" s="117"/>
      <c r="SET52" s="117"/>
      <c r="SEU52" s="117"/>
      <c r="SEV52" s="117"/>
      <c r="SEW52" s="117"/>
      <c r="SEX52" s="117"/>
      <c r="SEY52" s="117"/>
      <c r="SEZ52" s="117"/>
      <c r="SFA52" s="117"/>
      <c r="SFB52" s="117"/>
      <c r="SFC52" s="117"/>
      <c r="SFD52" s="117"/>
      <c r="SFE52" s="117"/>
      <c r="SFF52" s="117"/>
      <c r="SFG52" s="117"/>
      <c r="SFH52" s="117"/>
      <c r="SFI52" s="117"/>
      <c r="SFJ52" s="117"/>
      <c r="SFK52" s="117"/>
      <c r="SFL52" s="117"/>
      <c r="SFM52" s="117"/>
      <c r="SFN52" s="117"/>
      <c r="SFO52" s="117"/>
      <c r="SFP52" s="117"/>
      <c r="SFQ52" s="117"/>
      <c r="SFR52" s="117"/>
      <c r="SFS52" s="117"/>
      <c r="SFT52" s="117"/>
      <c r="SFU52" s="117"/>
      <c r="SFV52" s="117"/>
      <c r="SFW52" s="117"/>
      <c r="SFX52" s="117"/>
      <c r="SFY52" s="117"/>
      <c r="SFZ52" s="117"/>
      <c r="SGA52" s="117"/>
      <c r="SGB52" s="117"/>
      <c r="SGC52" s="117"/>
      <c r="SGD52" s="117"/>
      <c r="SGE52" s="117"/>
      <c r="SGF52" s="117"/>
      <c r="SGG52" s="117"/>
      <c r="SGH52" s="117"/>
      <c r="SGI52" s="117"/>
      <c r="SGJ52" s="117"/>
      <c r="SGK52" s="117"/>
      <c r="SGL52" s="117"/>
      <c r="SGM52" s="117"/>
      <c r="SGN52" s="117"/>
      <c r="SGO52" s="117"/>
      <c r="SGP52" s="117"/>
      <c r="SGQ52" s="117"/>
      <c r="SGR52" s="117"/>
      <c r="SGS52" s="117"/>
      <c r="SGT52" s="117"/>
      <c r="SGU52" s="117"/>
      <c r="SGV52" s="117"/>
      <c r="SGW52" s="117"/>
      <c r="SGX52" s="117"/>
      <c r="SGY52" s="117"/>
      <c r="SGZ52" s="117"/>
      <c r="SHA52" s="117"/>
      <c r="SHB52" s="117"/>
      <c r="SHC52" s="117"/>
      <c r="SHD52" s="117"/>
      <c r="SHE52" s="117"/>
      <c r="SHF52" s="117"/>
      <c r="SHG52" s="117"/>
      <c r="SHH52" s="117"/>
      <c r="SHI52" s="117"/>
      <c r="SHJ52" s="117"/>
      <c r="SHK52" s="117"/>
      <c r="SHL52" s="117"/>
      <c r="SHM52" s="117"/>
      <c r="SHN52" s="117"/>
      <c r="SHO52" s="117"/>
      <c r="SHP52" s="117"/>
      <c r="SHQ52" s="117"/>
      <c r="SHR52" s="117"/>
      <c r="SHS52" s="117"/>
      <c r="SHT52" s="117"/>
      <c r="SHU52" s="117"/>
      <c r="SHV52" s="117"/>
      <c r="SHW52" s="117"/>
      <c r="SHX52" s="117"/>
      <c r="SHY52" s="117"/>
      <c r="SHZ52" s="117"/>
      <c r="SIA52" s="117"/>
      <c r="SIB52" s="117"/>
      <c r="SIC52" s="117"/>
      <c r="SID52" s="117"/>
      <c r="SIE52" s="117"/>
      <c r="SIF52" s="117"/>
      <c r="SIG52" s="117"/>
      <c r="SIH52" s="117"/>
      <c r="SII52" s="117"/>
      <c r="SIJ52" s="117"/>
      <c r="SIK52" s="117"/>
      <c r="SIL52" s="117"/>
      <c r="SIM52" s="117"/>
      <c r="SIN52" s="117"/>
      <c r="SIO52" s="117"/>
      <c r="SIP52" s="117"/>
      <c r="SIQ52" s="117"/>
      <c r="SIR52" s="117"/>
      <c r="SIS52" s="117"/>
      <c r="SIT52" s="117"/>
      <c r="SIU52" s="117"/>
      <c r="SIV52" s="117"/>
      <c r="SIW52" s="117"/>
      <c r="SIX52" s="117"/>
      <c r="SIY52" s="117"/>
      <c r="SIZ52" s="117"/>
      <c r="SJA52" s="117"/>
      <c r="SJB52" s="117"/>
      <c r="SJC52" s="117"/>
      <c r="SJD52" s="117"/>
      <c r="SJE52" s="117"/>
      <c r="SJF52" s="117"/>
      <c r="SJG52" s="117"/>
      <c r="SJH52" s="117"/>
      <c r="SJI52" s="117"/>
      <c r="SJJ52" s="117"/>
      <c r="SJK52" s="117"/>
      <c r="SJL52" s="117"/>
      <c r="SJM52" s="117"/>
      <c r="SJN52" s="117"/>
      <c r="SJO52" s="117"/>
      <c r="SJP52" s="117"/>
      <c r="SJQ52" s="117"/>
      <c r="SJR52" s="117"/>
      <c r="SJS52" s="117"/>
      <c r="SJT52" s="117"/>
      <c r="SJU52" s="117"/>
      <c r="SJV52" s="117"/>
      <c r="SJW52" s="117"/>
      <c r="SJX52" s="117"/>
      <c r="SJY52" s="117"/>
      <c r="SJZ52" s="117"/>
      <c r="SKA52" s="117"/>
      <c r="SKB52" s="117"/>
      <c r="SKC52" s="117"/>
      <c r="SKD52" s="117"/>
      <c r="SKE52" s="117"/>
      <c r="SKF52" s="117"/>
      <c r="SKG52" s="117"/>
      <c r="SKH52" s="117"/>
      <c r="SKI52" s="117"/>
      <c r="SKJ52" s="117"/>
      <c r="SKK52" s="117"/>
      <c r="SKL52" s="117"/>
      <c r="SKM52" s="117"/>
      <c r="SKN52" s="117"/>
      <c r="SKO52" s="117"/>
      <c r="SKP52" s="117"/>
      <c r="SKQ52" s="117"/>
      <c r="SKR52" s="117"/>
      <c r="SKS52" s="117"/>
      <c r="SKT52" s="117"/>
      <c r="SKU52" s="117"/>
      <c r="SKV52" s="117"/>
      <c r="SKW52" s="117"/>
      <c r="SKX52" s="117"/>
      <c r="SKY52" s="117"/>
      <c r="SKZ52" s="117"/>
      <c r="SLA52" s="117"/>
      <c r="SLB52" s="117"/>
      <c r="SLC52" s="117"/>
      <c r="SLD52" s="117"/>
      <c r="SLE52" s="117"/>
      <c r="SLF52" s="117"/>
      <c r="SLG52" s="117"/>
      <c r="SLH52" s="117"/>
      <c r="SLI52" s="117"/>
      <c r="SLJ52" s="117"/>
      <c r="SLK52" s="117"/>
      <c r="SLL52" s="117"/>
      <c r="SLM52" s="117"/>
      <c r="SLN52" s="117"/>
      <c r="SLO52" s="117"/>
      <c r="SLP52" s="117"/>
      <c r="SLQ52" s="117"/>
      <c r="SLR52" s="117"/>
      <c r="SLS52" s="117"/>
      <c r="SLT52" s="117"/>
      <c r="SLU52" s="117"/>
      <c r="SLV52" s="117"/>
      <c r="SLW52" s="117"/>
      <c r="SLX52" s="117"/>
      <c r="SLY52" s="117"/>
      <c r="SLZ52" s="117"/>
      <c r="SMA52" s="117"/>
      <c r="SMB52" s="117"/>
      <c r="SMC52" s="117"/>
      <c r="SMD52" s="117"/>
      <c r="SME52" s="117"/>
      <c r="SMF52" s="117"/>
      <c r="SMG52" s="117"/>
      <c r="SMH52" s="117"/>
      <c r="SMI52" s="117"/>
      <c r="SMJ52" s="117"/>
      <c r="SMK52" s="117"/>
      <c r="SML52" s="117"/>
      <c r="SMM52" s="117"/>
      <c r="SMN52" s="117"/>
      <c r="SMO52" s="117"/>
      <c r="SMP52" s="117"/>
      <c r="SMQ52" s="117"/>
      <c r="SMR52" s="117"/>
      <c r="SMS52" s="117"/>
      <c r="SMT52" s="117"/>
      <c r="SMU52" s="117"/>
      <c r="SMV52" s="117"/>
      <c r="SMW52" s="117"/>
      <c r="SMX52" s="117"/>
      <c r="SMY52" s="117"/>
      <c r="SMZ52" s="117"/>
      <c r="SNA52" s="117"/>
      <c r="SNB52" s="117"/>
      <c r="SNC52" s="117"/>
      <c r="SND52" s="117"/>
      <c r="SNE52" s="117"/>
      <c r="SNF52" s="117"/>
      <c r="SNG52" s="117"/>
      <c r="SNH52" s="117"/>
      <c r="SNI52" s="117"/>
      <c r="SNJ52" s="117"/>
      <c r="SNK52" s="117"/>
      <c r="SNL52" s="117"/>
      <c r="SNM52" s="117"/>
      <c r="SNN52" s="117"/>
      <c r="SNO52" s="117"/>
      <c r="SNP52" s="117"/>
      <c r="SNQ52" s="117"/>
      <c r="SNR52" s="117"/>
      <c r="SNS52" s="117"/>
      <c r="SNT52" s="117"/>
      <c r="SNU52" s="117"/>
      <c r="SNV52" s="117"/>
      <c r="SNW52" s="117"/>
      <c r="SNX52" s="117"/>
      <c r="SNY52" s="117"/>
      <c r="SNZ52" s="117"/>
      <c r="SOA52" s="117"/>
      <c r="SOB52" s="117"/>
      <c r="SOC52" s="117"/>
      <c r="SOD52" s="117"/>
      <c r="SOE52" s="117"/>
      <c r="SOF52" s="117"/>
      <c r="SOG52" s="117"/>
      <c r="SOH52" s="117"/>
      <c r="SOI52" s="117"/>
      <c r="SOJ52" s="117"/>
      <c r="SOK52" s="117"/>
      <c r="SOL52" s="117"/>
      <c r="SOM52" s="117"/>
      <c r="SON52" s="117"/>
      <c r="SOO52" s="117"/>
      <c r="SOP52" s="117"/>
      <c r="SOQ52" s="117"/>
      <c r="SOR52" s="117"/>
      <c r="SOS52" s="117"/>
      <c r="SOT52" s="117"/>
      <c r="SOU52" s="117"/>
      <c r="SOV52" s="117"/>
      <c r="SOW52" s="117"/>
      <c r="SOX52" s="117"/>
      <c r="SOY52" s="117"/>
      <c r="SOZ52" s="117"/>
      <c r="SPA52" s="117"/>
      <c r="SPB52" s="117"/>
      <c r="SPC52" s="117"/>
      <c r="SPD52" s="117"/>
      <c r="SPE52" s="117"/>
      <c r="SPF52" s="117"/>
      <c r="SPG52" s="117"/>
      <c r="SPH52" s="117"/>
      <c r="SPI52" s="117"/>
      <c r="SPJ52" s="117"/>
      <c r="SPK52" s="117"/>
      <c r="SPL52" s="117"/>
      <c r="SPM52" s="117"/>
      <c r="SPN52" s="117"/>
      <c r="SPO52" s="117"/>
      <c r="SPP52" s="117"/>
      <c r="SPQ52" s="117"/>
      <c r="SPR52" s="117"/>
      <c r="SPS52" s="117"/>
      <c r="SPT52" s="117"/>
      <c r="SPU52" s="117"/>
      <c r="SPV52" s="117"/>
      <c r="SPW52" s="117"/>
      <c r="SPX52" s="117"/>
      <c r="SPY52" s="117"/>
      <c r="SPZ52" s="117"/>
      <c r="SQA52" s="117"/>
      <c r="SQB52" s="117"/>
      <c r="SQC52" s="117"/>
      <c r="SQD52" s="117"/>
      <c r="SQE52" s="117"/>
      <c r="SQF52" s="117"/>
      <c r="SQG52" s="117"/>
      <c r="SQH52" s="117"/>
      <c r="SQI52" s="117"/>
      <c r="SQJ52" s="117"/>
      <c r="SQK52" s="117"/>
      <c r="SQL52" s="117"/>
      <c r="SQM52" s="117"/>
      <c r="SQN52" s="117"/>
      <c r="SQO52" s="117"/>
      <c r="SQP52" s="117"/>
      <c r="SQQ52" s="117"/>
      <c r="SQR52" s="117"/>
      <c r="SQS52" s="117"/>
      <c r="SQT52" s="117"/>
      <c r="SQU52" s="117"/>
      <c r="SQV52" s="117"/>
      <c r="SQW52" s="117"/>
      <c r="SQX52" s="117"/>
      <c r="SQY52" s="117"/>
      <c r="SQZ52" s="117"/>
      <c r="SRA52" s="117"/>
      <c r="SRB52" s="117"/>
      <c r="SRC52" s="117"/>
      <c r="SRD52" s="117"/>
      <c r="SRE52" s="117"/>
      <c r="SRF52" s="117"/>
      <c r="SRG52" s="117"/>
      <c r="SRH52" s="117"/>
      <c r="SRI52" s="117"/>
      <c r="SRJ52" s="117"/>
      <c r="SRK52" s="117"/>
      <c r="SRL52" s="117"/>
      <c r="SRM52" s="117"/>
      <c r="SRN52" s="117"/>
      <c r="SRO52" s="117"/>
      <c r="SRP52" s="117"/>
      <c r="SRQ52" s="117"/>
      <c r="SRR52" s="117"/>
      <c r="SRS52" s="117"/>
      <c r="SRT52" s="117"/>
      <c r="SRU52" s="117"/>
      <c r="SRV52" s="117"/>
      <c r="SRW52" s="117"/>
      <c r="SRX52" s="117"/>
      <c r="SRY52" s="117"/>
      <c r="SRZ52" s="117"/>
      <c r="SSA52" s="117"/>
      <c r="SSB52" s="117"/>
      <c r="SSC52" s="117"/>
      <c r="SSD52" s="117"/>
      <c r="SSE52" s="117"/>
      <c r="SSF52" s="117"/>
      <c r="SSG52" s="117"/>
      <c r="SSH52" s="117"/>
      <c r="SSI52" s="117"/>
      <c r="SSJ52" s="117"/>
      <c r="SSK52" s="117"/>
      <c r="SSL52" s="117"/>
      <c r="SSM52" s="117"/>
      <c r="SSN52" s="117"/>
      <c r="SSO52" s="117"/>
      <c r="SSP52" s="117"/>
      <c r="SSQ52" s="117"/>
      <c r="SSR52" s="117"/>
      <c r="SSS52" s="117"/>
      <c r="SST52" s="117"/>
      <c r="SSU52" s="117"/>
      <c r="SSV52" s="117"/>
      <c r="SSW52" s="117"/>
      <c r="SSX52" s="117"/>
      <c r="SSY52" s="117"/>
      <c r="SSZ52" s="117"/>
      <c r="STA52" s="117"/>
      <c r="STB52" s="117"/>
      <c r="STC52" s="117"/>
      <c r="STD52" s="117"/>
      <c r="STE52" s="117"/>
      <c r="STF52" s="117"/>
      <c r="STG52" s="117"/>
      <c r="STH52" s="117"/>
      <c r="STI52" s="117"/>
      <c r="STJ52" s="117"/>
      <c r="STK52" s="117"/>
      <c r="STL52" s="117"/>
      <c r="STM52" s="117"/>
      <c r="STN52" s="117"/>
      <c r="STO52" s="117"/>
      <c r="STP52" s="117"/>
      <c r="STQ52" s="117"/>
      <c r="STR52" s="117"/>
      <c r="STS52" s="117"/>
      <c r="STT52" s="117"/>
      <c r="STU52" s="117"/>
      <c r="STV52" s="117"/>
      <c r="STW52" s="117"/>
      <c r="STX52" s="117"/>
      <c r="STY52" s="117"/>
      <c r="STZ52" s="117"/>
      <c r="SUA52" s="117"/>
      <c r="SUB52" s="117"/>
      <c r="SUC52" s="117"/>
      <c r="SUD52" s="117"/>
      <c r="SUE52" s="117"/>
      <c r="SUF52" s="117"/>
      <c r="SUG52" s="117"/>
      <c r="SUH52" s="117"/>
      <c r="SUI52" s="117"/>
      <c r="SUJ52" s="117"/>
      <c r="SUK52" s="117"/>
      <c r="SUL52" s="117"/>
      <c r="SUM52" s="117"/>
      <c r="SUN52" s="117"/>
      <c r="SUO52" s="117"/>
      <c r="SUP52" s="117"/>
      <c r="SUQ52" s="117"/>
      <c r="SUR52" s="117"/>
      <c r="SUS52" s="117"/>
      <c r="SUT52" s="117"/>
      <c r="SUU52" s="117"/>
      <c r="SUV52" s="117"/>
      <c r="SUW52" s="117"/>
      <c r="SUX52" s="117"/>
      <c r="SUY52" s="117"/>
      <c r="SUZ52" s="117"/>
      <c r="SVA52" s="117"/>
      <c r="SVB52" s="117"/>
      <c r="SVC52" s="117"/>
      <c r="SVD52" s="117"/>
      <c r="SVE52" s="117"/>
      <c r="SVF52" s="117"/>
      <c r="SVG52" s="117"/>
      <c r="SVH52" s="117"/>
      <c r="SVI52" s="117"/>
      <c r="SVJ52" s="117"/>
      <c r="SVK52" s="117"/>
      <c r="SVL52" s="117"/>
      <c r="SVM52" s="117"/>
      <c r="SVN52" s="117"/>
      <c r="SVO52" s="117"/>
      <c r="SVP52" s="117"/>
      <c r="SVQ52" s="117"/>
      <c r="SVR52" s="117"/>
      <c r="SVS52" s="117"/>
      <c r="SVT52" s="117"/>
      <c r="SVU52" s="117"/>
      <c r="SVV52" s="117"/>
      <c r="SVW52" s="117"/>
      <c r="SVX52" s="117"/>
      <c r="SVY52" s="117"/>
      <c r="SVZ52" s="117"/>
      <c r="SWA52" s="117"/>
      <c r="SWB52" s="117"/>
      <c r="SWC52" s="117"/>
      <c r="SWD52" s="117"/>
      <c r="SWE52" s="117"/>
      <c r="SWF52" s="117"/>
      <c r="SWG52" s="117"/>
      <c r="SWH52" s="117"/>
      <c r="SWI52" s="117"/>
      <c r="SWJ52" s="117"/>
      <c r="SWK52" s="117"/>
      <c r="SWL52" s="117"/>
      <c r="SWM52" s="117"/>
      <c r="SWN52" s="117"/>
      <c r="SWO52" s="117"/>
      <c r="SWP52" s="117"/>
      <c r="SWQ52" s="117"/>
      <c r="SWR52" s="117"/>
      <c r="SWS52" s="117"/>
      <c r="SWT52" s="117"/>
      <c r="SWU52" s="117"/>
      <c r="SWV52" s="117"/>
      <c r="SWW52" s="117"/>
      <c r="SWX52" s="117"/>
      <c r="SWY52" s="117"/>
      <c r="SWZ52" s="117"/>
      <c r="SXA52" s="117"/>
      <c r="SXB52" s="117"/>
      <c r="SXC52" s="117"/>
      <c r="SXD52" s="117"/>
      <c r="SXE52" s="117"/>
      <c r="SXF52" s="117"/>
      <c r="SXG52" s="117"/>
      <c r="SXH52" s="117"/>
      <c r="SXI52" s="117"/>
      <c r="SXJ52" s="117"/>
      <c r="SXK52" s="117"/>
      <c r="SXL52" s="117"/>
      <c r="SXM52" s="117"/>
      <c r="SXN52" s="117"/>
      <c r="SXO52" s="117"/>
      <c r="SXP52" s="117"/>
      <c r="SXQ52" s="117"/>
      <c r="SXR52" s="117"/>
      <c r="SXS52" s="117"/>
      <c r="SXT52" s="117"/>
      <c r="SXU52" s="117"/>
      <c r="SXV52" s="117"/>
      <c r="SXW52" s="117"/>
      <c r="SXX52" s="117"/>
      <c r="SXY52" s="117"/>
      <c r="SXZ52" s="117"/>
      <c r="SYA52" s="117"/>
      <c r="SYB52" s="117"/>
      <c r="SYC52" s="117"/>
      <c r="SYD52" s="117"/>
      <c r="SYE52" s="117"/>
      <c r="SYF52" s="117"/>
      <c r="SYG52" s="117"/>
      <c r="SYH52" s="117"/>
      <c r="SYI52" s="117"/>
      <c r="SYJ52" s="117"/>
      <c r="SYK52" s="117"/>
      <c r="SYL52" s="117"/>
      <c r="SYM52" s="117"/>
      <c r="SYN52" s="117"/>
      <c r="SYO52" s="117"/>
      <c r="SYP52" s="117"/>
      <c r="SYQ52" s="117"/>
      <c r="SYR52" s="117"/>
      <c r="SYS52" s="117"/>
      <c r="SYT52" s="117"/>
      <c r="SYU52" s="117"/>
      <c r="SYV52" s="117"/>
      <c r="SYW52" s="117"/>
      <c r="SYX52" s="117"/>
      <c r="SYY52" s="117"/>
      <c r="SYZ52" s="117"/>
      <c r="SZA52" s="117"/>
      <c r="SZB52" s="117"/>
      <c r="SZC52" s="117"/>
      <c r="SZD52" s="117"/>
      <c r="SZE52" s="117"/>
      <c r="SZF52" s="117"/>
      <c r="SZG52" s="117"/>
      <c r="SZH52" s="117"/>
      <c r="SZI52" s="117"/>
      <c r="SZJ52" s="117"/>
      <c r="SZK52" s="117"/>
      <c r="SZL52" s="117"/>
      <c r="SZM52" s="117"/>
      <c r="SZN52" s="117"/>
      <c r="SZO52" s="117"/>
      <c r="SZP52" s="117"/>
      <c r="SZQ52" s="117"/>
      <c r="SZR52" s="117"/>
      <c r="SZS52" s="117"/>
      <c r="SZT52" s="117"/>
      <c r="SZU52" s="117"/>
      <c r="SZV52" s="117"/>
      <c r="SZW52" s="117"/>
      <c r="SZX52" s="117"/>
      <c r="SZY52" s="117"/>
      <c r="SZZ52" s="117"/>
      <c r="TAA52" s="117"/>
      <c r="TAB52" s="117"/>
      <c r="TAC52" s="117"/>
      <c r="TAD52" s="117"/>
      <c r="TAE52" s="117"/>
      <c r="TAF52" s="117"/>
      <c r="TAG52" s="117"/>
      <c r="TAH52" s="117"/>
      <c r="TAI52" s="117"/>
      <c r="TAJ52" s="117"/>
      <c r="TAK52" s="117"/>
      <c r="TAL52" s="117"/>
      <c r="TAM52" s="117"/>
      <c r="TAN52" s="117"/>
      <c r="TAO52" s="117"/>
      <c r="TAP52" s="117"/>
      <c r="TAQ52" s="117"/>
      <c r="TAR52" s="117"/>
      <c r="TAS52" s="117"/>
      <c r="TAT52" s="117"/>
      <c r="TAU52" s="117"/>
      <c r="TAV52" s="117"/>
      <c r="TAW52" s="117"/>
      <c r="TAX52" s="117"/>
      <c r="TAY52" s="117"/>
      <c r="TAZ52" s="117"/>
      <c r="TBA52" s="117"/>
      <c r="TBB52" s="117"/>
      <c r="TBC52" s="117"/>
      <c r="TBD52" s="117"/>
      <c r="TBE52" s="117"/>
      <c r="TBF52" s="117"/>
      <c r="TBG52" s="117"/>
      <c r="TBH52" s="117"/>
      <c r="TBI52" s="117"/>
      <c r="TBJ52" s="117"/>
      <c r="TBK52" s="117"/>
      <c r="TBL52" s="117"/>
      <c r="TBM52" s="117"/>
      <c r="TBN52" s="117"/>
      <c r="TBO52" s="117"/>
      <c r="TBP52" s="117"/>
      <c r="TBQ52" s="117"/>
      <c r="TBR52" s="117"/>
      <c r="TBS52" s="117"/>
      <c r="TBT52" s="117"/>
      <c r="TBU52" s="117"/>
      <c r="TBV52" s="117"/>
      <c r="TBW52" s="117"/>
      <c r="TBX52" s="117"/>
      <c r="TBY52" s="117"/>
      <c r="TBZ52" s="117"/>
      <c r="TCA52" s="117"/>
      <c r="TCB52" s="117"/>
      <c r="TCC52" s="117"/>
      <c r="TCD52" s="117"/>
      <c r="TCE52" s="117"/>
      <c r="TCF52" s="117"/>
      <c r="TCG52" s="117"/>
      <c r="TCH52" s="117"/>
      <c r="TCI52" s="117"/>
      <c r="TCJ52" s="117"/>
      <c r="TCK52" s="117"/>
      <c r="TCL52" s="117"/>
      <c r="TCM52" s="117"/>
      <c r="TCN52" s="117"/>
      <c r="TCO52" s="117"/>
      <c r="TCP52" s="117"/>
      <c r="TCQ52" s="117"/>
      <c r="TCR52" s="117"/>
      <c r="TCS52" s="117"/>
      <c r="TCT52" s="117"/>
      <c r="TCU52" s="117"/>
      <c r="TCV52" s="117"/>
      <c r="TCW52" s="117"/>
      <c r="TCX52" s="117"/>
      <c r="TCY52" s="117"/>
      <c r="TCZ52" s="117"/>
      <c r="TDA52" s="117"/>
      <c r="TDB52" s="117"/>
      <c r="TDC52" s="117"/>
      <c r="TDD52" s="117"/>
      <c r="TDE52" s="117"/>
      <c r="TDF52" s="117"/>
      <c r="TDG52" s="117"/>
      <c r="TDH52" s="117"/>
      <c r="TDI52" s="117"/>
      <c r="TDJ52" s="117"/>
      <c r="TDK52" s="117"/>
      <c r="TDL52" s="117"/>
      <c r="TDM52" s="117"/>
      <c r="TDN52" s="117"/>
      <c r="TDO52" s="117"/>
      <c r="TDP52" s="117"/>
      <c r="TDQ52" s="117"/>
      <c r="TDR52" s="117"/>
      <c r="TDS52" s="117"/>
      <c r="TDT52" s="117"/>
      <c r="TDU52" s="117"/>
      <c r="TDV52" s="117"/>
      <c r="TDW52" s="117"/>
      <c r="TDX52" s="117"/>
      <c r="TDY52" s="117"/>
      <c r="TDZ52" s="117"/>
      <c r="TEA52" s="117"/>
      <c r="TEB52" s="117"/>
      <c r="TEC52" s="117"/>
      <c r="TED52" s="117"/>
      <c r="TEE52" s="117"/>
      <c r="TEF52" s="117"/>
      <c r="TEG52" s="117"/>
      <c r="TEH52" s="117"/>
      <c r="TEI52" s="117"/>
      <c r="TEJ52" s="117"/>
      <c r="TEK52" s="117"/>
      <c r="TEL52" s="117"/>
      <c r="TEM52" s="117"/>
      <c r="TEN52" s="117"/>
      <c r="TEO52" s="117"/>
      <c r="TEP52" s="117"/>
      <c r="TEQ52" s="117"/>
      <c r="TER52" s="117"/>
      <c r="TES52" s="117"/>
      <c r="TET52" s="117"/>
      <c r="TEU52" s="117"/>
      <c r="TEV52" s="117"/>
      <c r="TEW52" s="117"/>
      <c r="TEX52" s="117"/>
      <c r="TEY52" s="117"/>
      <c r="TEZ52" s="117"/>
      <c r="TFA52" s="117"/>
      <c r="TFB52" s="117"/>
      <c r="TFC52" s="117"/>
      <c r="TFD52" s="117"/>
      <c r="TFE52" s="117"/>
      <c r="TFF52" s="117"/>
      <c r="TFG52" s="117"/>
      <c r="TFH52" s="117"/>
      <c r="TFI52" s="117"/>
      <c r="TFJ52" s="117"/>
      <c r="TFK52" s="117"/>
      <c r="TFL52" s="117"/>
      <c r="TFM52" s="117"/>
      <c r="TFN52" s="117"/>
      <c r="TFO52" s="117"/>
      <c r="TFP52" s="117"/>
      <c r="TFQ52" s="117"/>
      <c r="TFR52" s="117"/>
      <c r="TFS52" s="117"/>
      <c r="TFT52" s="117"/>
      <c r="TFU52" s="117"/>
      <c r="TFV52" s="117"/>
      <c r="TFW52" s="117"/>
      <c r="TFX52" s="117"/>
      <c r="TFY52" s="117"/>
      <c r="TFZ52" s="117"/>
      <c r="TGA52" s="117"/>
      <c r="TGB52" s="117"/>
      <c r="TGC52" s="117"/>
      <c r="TGD52" s="117"/>
      <c r="TGE52" s="117"/>
      <c r="TGF52" s="117"/>
      <c r="TGG52" s="117"/>
      <c r="TGH52" s="117"/>
      <c r="TGI52" s="117"/>
      <c r="TGJ52" s="117"/>
      <c r="TGK52" s="117"/>
      <c r="TGL52" s="117"/>
      <c r="TGM52" s="117"/>
      <c r="TGN52" s="117"/>
      <c r="TGO52" s="117"/>
      <c r="TGP52" s="117"/>
      <c r="TGQ52" s="117"/>
      <c r="TGR52" s="117"/>
      <c r="TGS52" s="117"/>
      <c r="TGT52" s="117"/>
      <c r="TGU52" s="117"/>
      <c r="TGV52" s="117"/>
      <c r="TGW52" s="117"/>
      <c r="TGX52" s="117"/>
      <c r="TGY52" s="117"/>
      <c r="TGZ52" s="117"/>
      <c r="THA52" s="117"/>
      <c r="THB52" s="117"/>
      <c r="THC52" s="117"/>
      <c r="THD52" s="117"/>
      <c r="THE52" s="117"/>
      <c r="THF52" s="117"/>
      <c r="THG52" s="117"/>
      <c r="THH52" s="117"/>
      <c r="THI52" s="117"/>
      <c r="THJ52" s="117"/>
      <c r="THK52" s="117"/>
      <c r="THL52" s="117"/>
      <c r="THM52" s="117"/>
      <c r="THN52" s="117"/>
      <c r="THO52" s="117"/>
      <c r="THP52" s="117"/>
      <c r="THQ52" s="117"/>
      <c r="THR52" s="117"/>
      <c r="THS52" s="117"/>
      <c r="THT52" s="117"/>
      <c r="THU52" s="117"/>
      <c r="THV52" s="117"/>
      <c r="THW52" s="117"/>
      <c r="THX52" s="117"/>
      <c r="THY52" s="117"/>
      <c r="THZ52" s="117"/>
      <c r="TIA52" s="117"/>
      <c r="TIB52" s="117"/>
      <c r="TIC52" s="117"/>
      <c r="TID52" s="117"/>
      <c r="TIE52" s="117"/>
      <c r="TIF52" s="117"/>
      <c r="TIG52" s="117"/>
      <c r="TIH52" s="117"/>
      <c r="TII52" s="117"/>
      <c r="TIJ52" s="117"/>
      <c r="TIK52" s="117"/>
      <c r="TIL52" s="117"/>
      <c r="TIM52" s="117"/>
      <c r="TIN52" s="117"/>
      <c r="TIO52" s="117"/>
      <c r="TIP52" s="117"/>
      <c r="TIQ52" s="117"/>
      <c r="TIR52" s="117"/>
      <c r="TIS52" s="117"/>
      <c r="TIT52" s="117"/>
      <c r="TIU52" s="117"/>
      <c r="TIV52" s="117"/>
      <c r="TIW52" s="117"/>
      <c r="TIX52" s="117"/>
      <c r="TIY52" s="117"/>
      <c r="TIZ52" s="117"/>
      <c r="TJA52" s="117"/>
      <c r="TJB52" s="117"/>
      <c r="TJC52" s="117"/>
      <c r="TJD52" s="117"/>
      <c r="TJE52" s="117"/>
      <c r="TJF52" s="117"/>
      <c r="TJG52" s="117"/>
      <c r="TJH52" s="117"/>
      <c r="TJI52" s="117"/>
      <c r="TJJ52" s="117"/>
      <c r="TJK52" s="117"/>
      <c r="TJL52" s="117"/>
      <c r="TJM52" s="117"/>
      <c r="TJN52" s="117"/>
      <c r="TJO52" s="117"/>
      <c r="TJP52" s="117"/>
      <c r="TJQ52" s="117"/>
      <c r="TJR52" s="117"/>
      <c r="TJS52" s="117"/>
      <c r="TJT52" s="117"/>
      <c r="TJU52" s="117"/>
      <c r="TJV52" s="117"/>
      <c r="TJW52" s="117"/>
      <c r="TJX52" s="117"/>
      <c r="TJY52" s="117"/>
      <c r="TJZ52" s="117"/>
      <c r="TKA52" s="117"/>
      <c r="TKB52" s="117"/>
      <c r="TKC52" s="117"/>
      <c r="TKD52" s="117"/>
      <c r="TKE52" s="117"/>
      <c r="TKF52" s="117"/>
      <c r="TKG52" s="117"/>
      <c r="TKH52" s="117"/>
      <c r="TKI52" s="117"/>
      <c r="TKJ52" s="117"/>
      <c r="TKK52" s="117"/>
      <c r="TKL52" s="117"/>
      <c r="TKM52" s="117"/>
      <c r="TKN52" s="117"/>
      <c r="TKO52" s="117"/>
      <c r="TKP52" s="117"/>
      <c r="TKQ52" s="117"/>
      <c r="TKR52" s="117"/>
      <c r="TKS52" s="117"/>
      <c r="TKT52" s="117"/>
      <c r="TKU52" s="117"/>
      <c r="TKV52" s="117"/>
      <c r="TKW52" s="117"/>
      <c r="TKX52" s="117"/>
      <c r="TKY52" s="117"/>
      <c r="TKZ52" s="117"/>
      <c r="TLA52" s="117"/>
      <c r="TLB52" s="117"/>
      <c r="TLC52" s="117"/>
      <c r="TLD52" s="117"/>
      <c r="TLE52" s="117"/>
      <c r="TLF52" s="117"/>
      <c r="TLG52" s="117"/>
      <c r="TLH52" s="117"/>
      <c r="TLI52" s="117"/>
      <c r="TLJ52" s="117"/>
      <c r="TLK52" s="117"/>
      <c r="TLL52" s="117"/>
      <c r="TLM52" s="117"/>
      <c r="TLN52" s="117"/>
      <c r="TLO52" s="117"/>
      <c r="TLP52" s="117"/>
      <c r="TLQ52" s="117"/>
      <c r="TLR52" s="117"/>
      <c r="TLS52" s="117"/>
      <c r="TLT52" s="117"/>
      <c r="TLU52" s="117"/>
      <c r="TLV52" s="117"/>
      <c r="TLW52" s="117"/>
      <c r="TLX52" s="117"/>
      <c r="TLY52" s="117"/>
      <c r="TLZ52" s="117"/>
      <c r="TMA52" s="117"/>
      <c r="TMB52" s="117"/>
      <c r="TMC52" s="117"/>
      <c r="TMD52" s="117"/>
      <c r="TME52" s="117"/>
      <c r="TMF52" s="117"/>
      <c r="TMG52" s="117"/>
      <c r="TMH52" s="117"/>
      <c r="TMI52" s="117"/>
      <c r="TMJ52" s="117"/>
      <c r="TMK52" s="117"/>
      <c r="TML52" s="117"/>
      <c r="TMM52" s="117"/>
      <c r="TMN52" s="117"/>
      <c r="TMO52" s="117"/>
      <c r="TMP52" s="117"/>
      <c r="TMQ52" s="117"/>
      <c r="TMR52" s="117"/>
      <c r="TMS52" s="117"/>
      <c r="TMT52" s="117"/>
      <c r="TMU52" s="117"/>
      <c r="TMV52" s="117"/>
      <c r="TMW52" s="117"/>
      <c r="TMX52" s="117"/>
      <c r="TMY52" s="117"/>
      <c r="TMZ52" s="117"/>
      <c r="TNA52" s="117"/>
      <c r="TNB52" s="117"/>
      <c r="TNC52" s="117"/>
      <c r="TND52" s="117"/>
      <c r="TNE52" s="117"/>
      <c r="TNF52" s="117"/>
      <c r="TNG52" s="117"/>
      <c r="TNH52" s="117"/>
      <c r="TNI52" s="117"/>
      <c r="TNJ52" s="117"/>
      <c r="TNK52" s="117"/>
      <c r="TNL52" s="117"/>
      <c r="TNM52" s="117"/>
      <c r="TNN52" s="117"/>
      <c r="TNO52" s="117"/>
      <c r="TNP52" s="117"/>
      <c r="TNQ52" s="117"/>
      <c r="TNR52" s="117"/>
      <c r="TNS52" s="117"/>
      <c r="TNT52" s="117"/>
      <c r="TNU52" s="117"/>
      <c r="TNV52" s="117"/>
      <c r="TNW52" s="117"/>
      <c r="TNX52" s="117"/>
      <c r="TNY52" s="117"/>
      <c r="TNZ52" s="117"/>
      <c r="TOA52" s="117"/>
      <c r="TOB52" s="117"/>
      <c r="TOC52" s="117"/>
      <c r="TOD52" s="117"/>
      <c r="TOE52" s="117"/>
      <c r="TOF52" s="117"/>
      <c r="TOG52" s="117"/>
      <c r="TOH52" s="117"/>
      <c r="TOI52" s="117"/>
      <c r="TOJ52" s="117"/>
      <c r="TOK52" s="117"/>
      <c r="TOL52" s="117"/>
      <c r="TOM52" s="117"/>
      <c r="TON52" s="117"/>
      <c r="TOO52" s="117"/>
      <c r="TOP52" s="117"/>
      <c r="TOQ52" s="117"/>
      <c r="TOR52" s="117"/>
      <c r="TOS52" s="117"/>
      <c r="TOT52" s="117"/>
      <c r="TOU52" s="117"/>
      <c r="TOV52" s="117"/>
      <c r="TOW52" s="117"/>
      <c r="TOX52" s="117"/>
      <c r="TOY52" s="117"/>
      <c r="TOZ52" s="117"/>
      <c r="TPA52" s="117"/>
      <c r="TPB52" s="117"/>
      <c r="TPC52" s="117"/>
      <c r="TPD52" s="117"/>
      <c r="TPE52" s="117"/>
      <c r="TPF52" s="117"/>
      <c r="TPG52" s="117"/>
      <c r="TPH52" s="117"/>
      <c r="TPI52" s="117"/>
      <c r="TPJ52" s="117"/>
      <c r="TPK52" s="117"/>
      <c r="TPL52" s="117"/>
      <c r="TPM52" s="117"/>
      <c r="TPN52" s="117"/>
      <c r="TPO52" s="117"/>
      <c r="TPP52" s="117"/>
      <c r="TPQ52" s="117"/>
      <c r="TPR52" s="117"/>
      <c r="TPS52" s="117"/>
      <c r="TPT52" s="117"/>
      <c r="TPU52" s="117"/>
      <c r="TPV52" s="117"/>
      <c r="TPW52" s="117"/>
      <c r="TPX52" s="117"/>
      <c r="TPY52" s="117"/>
      <c r="TPZ52" s="117"/>
      <c r="TQA52" s="117"/>
      <c r="TQB52" s="117"/>
      <c r="TQC52" s="117"/>
      <c r="TQD52" s="117"/>
      <c r="TQE52" s="117"/>
      <c r="TQF52" s="117"/>
      <c r="TQG52" s="117"/>
      <c r="TQH52" s="117"/>
      <c r="TQI52" s="117"/>
      <c r="TQJ52" s="117"/>
      <c r="TQK52" s="117"/>
      <c r="TQL52" s="117"/>
      <c r="TQM52" s="117"/>
      <c r="TQN52" s="117"/>
      <c r="TQO52" s="117"/>
      <c r="TQP52" s="117"/>
      <c r="TQQ52" s="117"/>
      <c r="TQR52" s="117"/>
      <c r="TQS52" s="117"/>
      <c r="TQT52" s="117"/>
      <c r="TQU52" s="117"/>
      <c r="TQV52" s="117"/>
      <c r="TQW52" s="117"/>
      <c r="TQX52" s="117"/>
      <c r="TQY52" s="117"/>
      <c r="TQZ52" s="117"/>
      <c r="TRA52" s="117"/>
      <c r="TRB52" s="117"/>
      <c r="TRC52" s="117"/>
      <c r="TRD52" s="117"/>
      <c r="TRE52" s="117"/>
      <c r="TRF52" s="117"/>
      <c r="TRG52" s="117"/>
      <c r="TRH52" s="117"/>
      <c r="TRI52" s="117"/>
      <c r="TRJ52" s="117"/>
      <c r="TRK52" s="117"/>
      <c r="TRL52" s="117"/>
      <c r="TRM52" s="117"/>
      <c r="TRN52" s="117"/>
      <c r="TRO52" s="117"/>
      <c r="TRP52" s="117"/>
      <c r="TRQ52" s="117"/>
      <c r="TRR52" s="117"/>
      <c r="TRS52" s="117"/>
      <c r="TRT52" s="117"/>
      <c r="TRU52" s="117"/>
      <c r="TRV52" s="117"/>
      <c r="TRW52" s="117"/>
      <c r="TRX52" s="117"/>
      <c r="TRY52" s="117"/>
      <c r="TRZ52" s="117"/>
      <c r="TSA52" s="117"/>
      <c r="TSB52" s="117"/>
      <c r="TSC52" s="117"/>
      <c r="TSD52" s="117"/>
      <c r="TSE52" s="117"/>
      <c r="TSF52" s="117"/>
      <c r="TSG52" s="117"/>
      <c r="TSH52" s="117"/>
      <c r="TSI52" s="117"/>
      <c r="TSJ52" s="117"/>
      <c r="TSK52" s="117"/>
      <c r="TSL52" s="117"/>
      <c r="TSM52" s="117"/>
      <c r="TSN52" s="117"/>
      <c r="TSO52" s="117"/>
      <c r="TSP52" s="117"/>
      <c r="TSQ52" s="117"/>
      <c r="TSR52" s="117"/>
      <c r="TSS52" s="117"/>
      <c r="TST52" s="117"/>
      <c r="TSU52" s="117"/>
      <c r="TSV52" s="117"/>
      <c r="TSW52" s="117"/>
      <c r="TSX52" s="117"/>
      <c r="TSY52" s="117"/>
      <c r="TSZ52" s="117"/>
      <c r="TTA52" s="117"/>
      <c r="TTB52" s="117"/>
      <c r="TTC52" s="117"/>
      <c r="TTD52" s="117"/>
      <c r="TTE52" s="117"/>
      <c r="TTF52" s="117"/>
      <c r="TTG52" s="117"/>
      <c r="TTH52" s="117"/>
      <c r="TTI52" s="117"/>
      <c r="TTJ52" s="117"/>
      <c r="TTK52" s="117"/>
      <c r="TTL52" s="117"/>
      <c r="TTM52" s="117"/>
      <c r="TTN52" s="117"/>
      <c r="TTO52" s="117"/>
      <c r="TTP52" s="117"/>
      <c r="TTQ52" s="117"/>
      <c r="TTR52" s="117"/>
      <c r="TTS52" s="117"/>
      <c r="TTT52" s="117"/>
      <c r="TTU52" s="117"/>
      <c r="TTV52" s="117"/>
      <c r="TTW52" s="117"/>
      <c r="TTX52" s="117"/>
      <c r="TTY52" s="117"/>
      <c r="TTZ52" s="117"/>
      <c r="TUA52" s="117"/>
      <c r="TUB52" s="117"/>
      <c r="TUC52" s="117"/>
      <c r="TUD52" s="117"/>
      <c r="TUE52" s="117"/>
      <c r="TUF52" s="117"/>
      <c r="TUG52" s="117"/>
      <c r="TUH52" s="117"/>
      <c r="TUI52" s="117"/>
      <c r="TUJ52" s="117"/>
      <c r="TUK52" s="117"/>
      <c r="TUL52" s="117"/>
      <c r="TUM52" s="117"/>
      <c r="TUN52" s="117"/>
      <c r="TUO52" s="117"/>
      <c r="TUP52" s="117"/>
      <c r="TUQ52" s="117"/>
      <c r="TUR52" s="117"/>
      <c r="TUS52" s="117"/>
      <c r="TUT52" s="117"/>
      <c r="TUU52" s="117"/>
      <c r="TUV52" s="117"/>
      <c r="TUW52" s="117"/>
      <c r="TUX52" s="117"/>
      <c r="TUY52" s="117"/>
      <c r="TUZ52" s="117"/>
      <c r="TVA52" s="117"/>
      <c r="TVB52" s="117"/>
      <c r="TVC52" s="117"/>
      <c r="TVD52" s="117"/>
      <c r="TVE52" s="117"/>
      <c r="TVF52" s="117"/>
      <c r="TVG52" s="117"/>
      <c r="TVH52" s="117"/>
      <c r="TVI52" s="117"/>
      <c r="TVJ52" s="117"/>
      <c r="TVK52" s="117"/>
      <c r="TVL52" s="117"/>
      <c r="TVM52" s="117"/>
      <c r="TVN52" s="117"/>
      <c r="TVO52" s="117"/>
      <c r="TVP52" s="117"/>
      <c r="TVQ52" s="117"/>
      <c r="TVR52" s="117"/>
      <c r="TVS52" s="117"/>
      <c r="TVT52" s="117"/>
      <c r="TVU52" s="117"/>
      <c r="TVV52" s="117"/>
      <c r="TVW52" s="117"/>
      <c r="TVX52" s="117"/>
      <c r="TVY52" s="117"/>
      <c r="TVZ52" s="117"/>
      <c r="TWA52" s="117"/>
      <c r="TWB52" s="117"/>
      <c r="TWC52" s="117"/>
      <c r="TWD52" s="117"/>
      <c r="TWE52" s="117"/>
      <c r="TWF52" s="117"/>
      <c r="TWG52" s="117"/>
      <c r="TWH52" s="117"/>
      <c r="TWI52" s="117"/>
      <c r="TWJ52" s="117"/>
      <c r="TWK52" s="117"/>
      <c r="TWL52" s="117"/>
      <c r="TWM52" s="117"/>
      <c r="TWN52" s="117"/>
      <c r="TWO52" s="117"/>
      <c r="TWP52" s="117"/>
      <c r="TWQ52" s="117"/>
      <c r="TWR52" s="117"/>
      <c r="TWS52" s="117"/>
      <c r="TWT52" s="117"/>
      <c r="TWU52" s="117"/>
      <c r="TWV52" s="117"/>
      <c r="TWW52" s="117"/>
      <c r="TWX52" s="117"/>
      <c r="TWY52" s="117"/>
      <c r="TWZ52" s="117"/>
      <c r="TXA52" s="117"/>
      <c r="TXB52" s="117"/>
      <c r="TXC52" s="117"/>
      <c r="TXD52" s="117"/>
      <c r="TXE52" s="117"/>
      <c r="TXF52" s="117"/>
      <c r="TXG52" s="117"/>
      <c r="TXH52" s="117"/>
      <c r="TXI52" s="117"/>
      <c r="TXJ52" s="117"/>
      <c r="TXK52" s="117"/>
      <c r="TXL52" s="117"/>
      <c r="TXM52" s="117"/>
      <c r="TXN52" s="117"/>
      <c r="TXO52" s="117"/>
      <c r="TXP52" s="117"/>
      <c r="TXQ52" s="117"/>
      <c r="TXR52" s="117"/>
      <c r="TXS52" s="117"/>
      <c r="TXT52" s="117"/>
      <c r="TXU52" s="117"/>
      <c r="TXV52" s="117"/>
      <c r="TXW52" s="117"/>
      <c r="TXX52" s="117"/>
      <c r="TXY52" s="117"/>
      <c r="TXZ52" s="117"/>
      <c r="TYA52" s="117"/>
      <c r="TYB52" s="117"/>
      <c r="TYC52" s="117"/>
      <c r="TYD52" s="117"/>
      <c r="TYE52" s="117"/>
      <c r="TYF52" s="117"/>
      <c r="TYG52" s="117"/>
      <c r="TYH52" s="117"/>
      <c r="TYI52" s="117"/>
      <c r="TYJ52" s="117"/>
      <c r="TYK52" s="117"/>
      <c r="TYL52" s="117"/>
      <c r="TYM52" s="117"/>
      <c r="TYN52" s="117"/>
      <c r="TYO52" s="117"/>
      <c r="TYP52" s="117"/>
      <c r="TYQ52" s="117"/>
      <c r="TYR52" s="117"/>
      <c r="TYS52" s="117"/>
      <c r="TYT52" s="117"/>
      <c r="TYU52" s="117"/>
      <c r="TYV52" s="117"/>
      <c r="TYW52" s="117"/>
      <c r="TYX52" s="117"/>
      <c r="TYY52" s="117"/>
      <c r="TYZ52" s="117"/>
      <c r="TZA52" s="117"/>
      <c r="TZB52" s="117"/>
      <c r="TZC52" s="117"/>
      <c r="TZD52" s="117"/>
      <c r="TZE52" s="117"/>
      <c r="TZF52" s="117"/>
      <c r="TZG52" s="117"/>
      <c r="TZH52" s="117"/>
      <c r="TZI52" s="117"/>
      <c r="TZJ52" s="117"/>
      <c r="TZK52" s="117"/>
      <c r="TZL52" s="117"/>
      <c r="TZM52" s="117"/>
      <c r="TZN52" s="117"/>
      <c r="TZO52" s="117"/>
      <c r="TZP52" s="117"/>
      <c r="TZQ52" s="117"/>
      <c r="TZR52" s="117"/>
      <c r="TZS52" s="117"/>
      <c r="TZT52" s="117"/>
      <c r="TZU52" s="117"/>
      <c r="TZV52" s="117"/>
      <c r="TZW52" s="117"/>
      <c r="TZX52" s="117"/>
      <c r="TZY52" s="117"/>
      <c r="TZZ52" s="117"/>
      <c r="UAA52" s="117"/>
      <c r="UAB52" s="117"/>
      <c r="UAC52" s="117"/>
      <c r="UAD52" s="117"/>
      <c r="UAE52" s="117"/>
      <c r="UAF52" s="117"/>
      <c r="UAG52" s="117"/>
      <c r="UAH52" s="117"/>
      <c r="UAI52" s="117"/>
      <c r="UAJ52" s="117"/>
      <c r="UAK52" s="117"/>
      <c r="UAL52" s="117"/>
      <c r="UAM52" s="117"/>
      <c r="UAN52" s="117"/>
      <c r="UAO52" s="117"/>
      <c r="UAP52" s="117"/>
      <c r="UAQ52" s="117"/>
      <c r="UAR52" s="117"/>
      <c r="UAS52" s="117"/>
      <c r="UAT52" s="117"/>
      <c r="UAU52" s="117"/>
      <c r="UAV52" s="117"/>
      <c r="UAW52" s="117"/>
      <c r="UAX52" s="117"/>
      <c r="UAY52" s="117"/>
      <c r="UAZ52" s="117"/>
      <c r="UBA52" s="117"/>
      <c r="UBB52" s="117"/>
      <c r="UBC52" s="117"/>
      <c r="UBD52" s="117"/>
      <c r="UBE52" s="117"/>
      <c r="UBF52" s="117"/>
      <c r="UBG52" s="117"/>
      <c r="UBH52" s="117"/>
      <c r="UBI52" s="117"/>
      <c r="UBJ52" s="117"/>
      <c r="UBK52" s="117"/>
      <c r="UBL52" s="117"/>
      <c r="UBM52" s="117"/>
      <c r="UBN52" s="117"/>
      <c r="UBO52" s="117"/>
      <c r="UBP52" s="117"/>
      <c r="UBQ52" s="117"/>
      <c r="UBR52" s="117"/>
      <c r="UBS52" s="117"/>
      <c r="UBT52" s="117"/>
      <c r="UBU52" s="117"/>
      <c r="UBV52" s="117"/>
      <c r="UBW52" s="117"/>
      <c r="UBX52" s="117"/>
      <c r="UBY52" s="117"/>
      <c r="UBZ52" s="117"/>
      <c r="UCA52" s="117"/>
      <c r="UCB52" s="117"/>
      <c r="UCC52" s="117"/>
      <c r="UCD52" s="117"/>
      <c r="UCE52" s="117"/>
      <c r="UCF52" s="117"/>
      <c r="UCG52" s="117"/>
      <c r="UCH52" s="117"/>
      <c r="UCI52" s="117"/>
      <c r="UCJ52" s="117"/>
      <c r="UCK52" s="117"/>
      <c r="UCL52" s="117"/>
      <c r="UCM52" s="117"/>
      <c r="UCN52" s="117"/>
      <c r="UCO52" s="117"/>
      <c r="UCP52" s="117"/>
      <c r="UCQ52" s="117"/>
      <c r="UCR52" s="117"/>
      <c r="UCS52" s="117"/>
      <c r="UCT52" s="117"/>
      <c r="UCU52" s="117"/>
      <c r="UCV52" s="117"/>
      <c r="UCW52" s="117"/>
      <c r="UCX52" s="117"/>
      <c r="UCY52" s="117"/>
      <c r="UCZ52" s="117"/>
      <c r="UDA52" s="117"/>
      <c r="UDB52" s="117"/>
      <c r="UDC52" s="117"/>
      <c r="UDD52" s="117"/>
      <c r="UDE52" s="117"/>
      <c r="UDF52" s="117"/>
      <c r="UDG52" s="117"/>
      <c r="UDH52" s="117"/>
      <c r="UDI52" s="117"/>
      <c r="UDJ52" s="117"/>
      <c r="UDK52" s="117"/>
      <c r="UDL52" s="117"/>
      <c r="UDM52" s="117"/>
      <c r="UDN52" s="117"/>
      <c r="UDO52" s="117"/>
      <c r="UDP52" s="117"/>
      <c r="UDQ52" s="117"/>
      <c r="UDR52" s="117"/>
      <c r="UDS52" s="117"/>
      <c r="UDT52" s="117"/>
      <c r="UDU52" s="117"/>
      <c r="UDV52" s="117"/>
      <c r="UDW52" s="117"/>
      <c r="UDX52" s="117"/>
      <c r="UDY52" s="117"/>
      <c r="UDZ52" s="117"/>
      <c r="UEA52" s="117"/>
      <c r="UEB52" s="117"/>
      <c r="UEC52" s="117"/>
      <c r="UED52" s="117"/>
      <c r="UEE52" s="117"/>
      <c r="UEF52" s="117"/>
      <c r="UEG52" s="117"/>
      <c r="UEH52" s="117"/>
      <c r="UEI52" s="117"/>
      <c r="UEJ52" s="117"/>
      <c r="UEK52" s="117"/>
      <c r="UEL52" s="117"/>
      <c r="UEM52" s="117"/>
      <c r="UEN52" s="117"/>
      <c r="UEO52" s="117"/>
      <c r="UEP52" s="117"/>
      <c r="UEQ52" s="117"/>
      <c r="UER52" s="117"/>
      <c r="UES52" s="117"/>
      <c r="UET52" s="117"/>
      <c r="UEU52" s="117"/>
      <c r="UEV52" s="117"/>
      <c r="UEW52" s="117"/>
      <c r="UEX52" s="117"/>
      <c r="UEY52" s="117"/>
      <c r="UEZ52" s="117"/>
      <c r="UFA52" s="117"/>
      <c r="UFB52" s="117"/>
      <c r="UFC52" s="117"/>
      <c r="UFD52" s="117"/>
      <c r="UFE52" s="117"/>
      <c r="UFF52" s="117"/>
      <c r="UFG52" s="117"/>
      <c r="UFH52" s="117"/>
      <c r="UFI52" s="117"/>
      <c r="UFJ52" s="117"/>
      <c r="UFK52" s="117"/>
      <c r="UFL52" s="117"/>
      <c r="UFM52" s="117"/>
      <c r="UFN52" s="117"/>
      <c r="UFO52" s="117"/>
      <c r="UFP52" s="117"/>
      <c r="UFQ52" s="117"/>
      <c r="UFR52" s="117"/>
      <c r="UFS52" s="117"/>
      <c r="UFT52" s="117"/>
      <c r="UFU52" s="117"/>
      <c r="UFV52" s="117"/>
      <c r="UFW52" s="117"/>
      <c r="UFX52" s="117"/>
      <c r="UFY52" s="117"/>
      <c r="UFZ52" s="117"/>
      <c r="UGA52" s="117"/>
      <c r="UGB52" s="117"/>
      <c r="UGC52" s="117"/>
      <c r="UGD52" s="117"/>
      <c r="UGE52" s="117"/>
      <c r="UGF52" s="117"/>
      <c r="UGG52" s="117"/>
      <c r="UGH52" s="117"/>
      <c r="UGI52" s="117"/>
      <c r="UGJ52" s="117"/>
      <c r="UGK52" s="117"/>
      <c r="UGL52" s="117"/>
      <c r="UGM52" s="117"/>
      <c r="UGN52" s="117"/>
      <c r="UGO52" s="117"/>
      <c r="UGP52" s="117"/>
      <c r="UGQ52" s="117"/>
      <c r="UGR52" s="117"/>
      <c r="UGS52" s="117"/>
      <c r="UGT52" s="117"/>
      <c r="UGU52" s="117"/>
      <c r="UGV52" s="117"/>
      <c r="UGW52" s="117"/>
      <c r="UGX52" s="117"/>
      <c r="UGY52" s="117"/>
      <c r="UGZ52" s="117"/>
      <c r="UHA52" s="117"/>
      <c r="UHB52" s="117"/>
      <c r="UHC52" s="117"/>
      <c r="UHD52" s="117"/>
      <c r="UHE52" s="117"/>
      <c r="UHF52" s="117"/>
      <c r="UHG52" s="117"/>
      <c r="UHH52" s="117"/>
      <c r="UHI52" s="117"/>
      <c r="UHJ52" s="117"/>
      <c r="UHK52" s="117"/>
      <c r="UHL52" s="117"/>
      <c r="UHM52" s="117"/>
      <c r="UHN52" s="117"/>
      <c r="UHO52" s="117"/>
      <c r="UHP52" s="117"/>
      <c r="UHQ52" s="117"/>
      <c r="UHR52" s="117"/>
      <c r="UHS52" s="117"/>
      <c r="UHT52" s="117"/>
      <c r="UHU52" s="117"/>
      <c r="UHV52" s="117"/>
      <c r="UHW52" s="117"/>
      <c r="UHX52" s="117"/>
      <c r="UHY52" s="117"/>
      <c r="UHZ52" s="117"/>
      <c r="UIA52" s="117"/>
      <c r="UIB52" s="117"/>
      <c r="UIC52" s="117"/>
      <c r="UID52" s="117"/>
      <c r="UIE52" s="117"/>
      <c r="UIF52" s="117"/>
      <c r="UIG52" s="117"/>
      <c r="UIH52" s="117"/>
      <c r="UII52" s="117"/>
      <c r="UIJ52" s="117"/>
      <c r="UIK52" s="117"/>
      <c r="UIL52" s="117"/>
      <c r="UIM52" s="117"/>
      <c r="UIN52" s="117"/>
      <c r="UIO52" s="117"/>
      <c r="UIP52" s="117"/>
      <c r="UIQ52" s="117"/>
      <c r="UIR52" s="117"/>
      <c r="UIS52" s="117"/>
      <c r="UIT52" s="117"/>
      <c r="UIU52" s="117"/>
      <c r="UIV52" s="117"/>
      <c r="UIW52" s="117"/>
      <c r="UIX52" s="117"/>
      <c r="UIY52" s="117"/>
      <c r="UIZ52" s="117"/>
      <c r="UJA52" s="117"/>
      <c r="UJB52" s="117"/>
      <c r="UJC52" s="117"/>
      <c r="UJD52" s="117"/>
      <c r="UJE52" s="117"/>
      <c r="UJF52" s="117"/>
      <c r="UJG52" s="117"/>
      <c r="UJH52" s="117"/>
      <c r="UJI52" s="117"/>
      <c r="UJJ52" s="117"/>
      <c r="UJK52" s="117"/>
      <c r="UJL52" s="117"/>
      <c r="UJM52" s="117"/>
      <c r="UJN52" s="117"/>
      <c r="UJO52" s="117"/>
      <c r="UJP52" s="117"/>
      <c r="UJQ52" s="117"/>
      <c r="UJR52" s="117"/>
      <c r="UJS52" s="117"/>
      <c r="UJT52" s="117"/>
      <c r="UJU52" s="117"/>
      <c r="UJV52" s="117"/>
      <c r="UJW52" s="117"/>
      <c r="UJX52" s="117"/>
      <c r="UJY52" s="117"/>
      <c r="UJZ52" s="117"/>
      <c r="UKA52" s="117"/>
      <c r="UKB52" s="117"/>
      <c r="UKC52" s="117"/>
      <c r="UKD52" s="117"/>
      <c r="UKE52" s="117"/>
      <c r="UKF52" s="117"/>
      <c r="UKG52" s="117"/>
      <c r="UKH52" s="117"/>
      <c r="UKI52" s="117"/>
      <c r="UKJ52" s="117"/>
      <c r="UKK52" s="117"/>
      <c r="UKL52" s="117"/>
      <c r="UKM52" s="117"/>
      <c r="UKN52" s="117"/>
      <c r="UKO52" s="117"/>
      <c r="UKP52" s="117"/>
      <c r="UKQ52" s="117"/>
      <c r="UKR52" s="117"/>
      <c r="UKS52" s="117"/>
      <c r="UKT52" s="117"/>
      <c r="UKU52" s="117"/>
      <c r="UKV52" s="117"/>
      <c r="UKW52" s="117"/>
      <c r="UKX52" s="117"/>
      <c r="UKY52" s="117"/>
      <c r="UKZ52" s="117"/>
      <c r="ULA52" s="117"/>
      <c r="ULB52" s="117"/>
      <c r="ULC52" s="117"/>
      <c r="ULD52" s="117"/>
      <c r="ULE52" s="117"/>
      <c r="ULF52" s="117"/>
      <c r="ULG52" s="117"/>
      <c r="ULH52" s="117"/>
      <c r="ULI52" s="117"/>
      <c r="ULJ52" s="117"/>
      <c r="ULK52" s="117"/>
      <c r="ULL52" s="117"/>
      <c r="ULM52" s="117"/>
      <c r="ULN52" s="117"/>
      <c r="ULO52" s="117"/>
      <c r="ULP52" s="117"/>
      <c r="ULQ52" s="117"/>
      <c r="ULR52" s="117"/>
      <c r="ULS52" s="117"/>
      <c r="ULT52" s="117"/>
      <c r="ULU52" s="117"/>
      <c r="ULV52" s="117"/>
      <c r="ULW52" s="117"/>
      <c r="ULX52" s="117"/>
      <c r="ULY52" s="117"/>
      <c r="ULZ52" s="117"/>
      <c r="UMA52" s="117"/>
      <c r="UMB52" s="117"/>
      <c r="UMC52" s="117"/>
      <c r="UMD52" s="117"/>
      <c r="UME52" s="117"/>
      <c r="UMF52" s="117"/>
      <c r="UMG52" s="117"/>
      <c r="UMH52" s="117"/>
      <c r="UMI52" s="117"/>
      <c r="UMJ52" s="117"/>
      <c r="UMK52" s="117"/>
      <c r="UML52" s="117"/>
      <c r="UMM52" s="117"/>
      <c r="UMN52" s="117"/>
      <c r="UMO52" s="117"/>
      <c r="UMP52" s="117"/>
      <c r="UMQ52" s="117"/>
      <c r="UMR52" s="117"/>
      <c r="UMS52" s="117"/>
      <c r="UMT52" s="117"/>
      <c r="UMU52" s="117"/>
      <c r="UMV52" s="117"/>
      <c r="UMW52" s="117"/>
      <c r="UMX52" s="117"/>
      <c r="UMY52" s="117"/>
      <c r="UMZ52" s="117"/>
      <c r="UNA52" s="117"/>
      <c r="UNB52" s="117"/>
      <c r="UNC52" s="117"/>
      <c r="UND52" s="117"/>
      <c r="UNE52" s="117"/>
      <c r="UNF52" s="117"/>
      <c r="UNG52" s="117"/>
      <c r="UNH52" s="117"/>
      <c r="UNI52" s="117"/>
      <c r="UNJ52" s="117"/>
      <c r="UNK52" s="117"/>
      <c r="UNL52" s="117"/>
      <c r="UNM52" s="117"/>
      <c r="UNN52" s="117"/>
      <c r="UNO52" s="117"/>
      <c r="UNP52" s="117"/>
      <c r="UNQ52" s="117"/>
      <c r="UNR52" s="117"/>
      <c r="UNS52" s="117"/>
      <c r="UNT52" s="117"/>
      <c r="UNU52" s="117"/>
      <c r="UNV52" s="117"/>
      <c r="UNW52" s="117"/>
      <c r="UNX52" s="117"/>
      <c r="UNY52" s="117"/>
      <c r="UNZ52" s="117"/>
      <c r="UOA52" s="117"/>
      <c r="UOB52" s="117"/>
      <c r="UOC52" s="117"/>
      <c r="UOD52" s="117"/>
      <c r="UOE52" s="117"/>
      <c r="UOF52" s="117"/>
      <c r="UOG52" s="117"/>
      <c r="UOH52" s="117"/>
      <c r="UOI52" s="117"/>
      <c r="UOJ52" s="117"/>
      <c r="UOK52" s="117"/>
      <c r="UOL52" s="117"/>
      <c r="UOM52" s="117"/>
      <c r="UON52" s="117"/>
      <c r="UOO52" s="117"/>
      <c r="UOP52" s="117"/>
      <c r="UOQ52" s="117"/>
      <c r="UOR52" s="117"/>
      <c r="UOS52" s="117"/>
      <c r="UOT52" s="117"/>
      <c r="UOU52" s="117"/>
      <c r="UOV52" s="117"/>
      <c r="UOW52" s="117"/>
      <c r="UOX52" s="117"/>
      <c r="UOY52" s="117"/>
      <c r="UOZ52" s="117"/>
      <c r="UPA52" s="117"/>
      <c r="UPB52" s="117"/>
      <c r="UPC52" s="117"/>
      <c r="UPD52" s="117"/>
      <c r="UPE52" s="117"/>
      <c r="UPF52" s="117"/>
      <c r="UPG52" s="117"/>
      <c r="UPH52" s="117"/>
      <c r="UPI52" s="117"/>
      <c r="UPJ52" s="117"/>
      <c r="UPK52" s="117"/>
      <c r="UPL52" s="117"/>
      <c r="UPM52" s="117"/>
      <c r="UPN52" s="117"/>
      <c r="UPO52" s="117"/>
      <c r="UPP52" s="117"/>
      <c r="UPQ52" s="117"/>
      <c r="UPR52" s="117"/>
      <c r="UPS52" s="117"/>
      <c r="UPT52" s="117"/>
      <c r="UPU52" s="117"/>
      <c r="UPV52" s="117"/>
      <c r="UPW52" s="117"/>
      <c r="UPX52" s="117"/>
      <c r="UPY52" s="117"/>
      <c r="UPZ52" s="117"/>
      <c r="UQA52" s="117"/>
      <c r="UQB52" s="117"/>
      <c r="UQC52" s="117"/>
      <c r="UQD52" s="117"/>
      <c r="UQE52" s="117"/>
      <c r="UQF52" s="117"/>
      <c r="UQG52" s="117"/>
      <c r="UQH52" s="117"/>
      <c r="UQI52" s="117"/>
      <c r="UQJ52" s="117"/>
      <c r="UQK52" s="117"/>
      <c r="UQL52" s="117"/>
      <c r="UQM52" s="117"/>
      <c r="UQN52" s="117"/>
      <c r="UQO52" s="117"/>
      <c r="UQP52" s="117"/>
      <c r="UQQ52" s="117"/>
      <c r="UQR52" s="117"/>
      <c r="UQS52" s="117"/>
      <c r="UQT52" s="117"/>
      <c r="UQU52" s="117"/>
      <c r="UQV52" s="117"/>
      <c r="UQW52" s="117"/>
      <c r="UQX52" s="117"/>
      <c r="UQY52" s="117"/>
      <c r="UQZ52" s="117"/>
      <c r="URA52" s="117"/>
      <c r="URB52" s="117"/>
      <c r="URC52" s="117"/>
      <c r="URD52" s="117"/>
      <c r="URE52" s="117"/>
      <c r="URF52" s="117"/>
      <c r="URG52" s="117"/>
      <c r="URH52" s="117"/>
      <c r="URI52" s="117"/>
      <c r="URJ52" s="117"/>
      <c r="URK52" s="117"/>
      <c r="URL52" s="117"/>
      <c r="URM52" s="117"/>
      <c r="URN52" s="117"/>
      <c r="URO52" s="117"/>
      <c r="URP52" s="117"/>
      <c r="URQ52" s="117"/>
      <c r="URR52" s="117"/>
      <c r="URS52" s="117"/>
      <c r="URT52" s="117"/>
      <c r="URU52" s="117"/>
      <c r="URV52" s="117"/>
      <c r="URW52" s="117"/>
      <c r="URX52" s="117"/>
      <c r="URY52" s="117"/>
      <c r="URZ52" s="117"/>
      <c r="USA52" s="117"/>
      <c r="USB52" s="117"/>
      <c r="USC52" s="117"/>
      <c r="USD52" s="117"/>
      <c r="USE52" s="117"/>
      <c r="USF52" s="117"/>
      <c r="USG52" s="117"/>
      <c r="USH52" s="117"/>
      <c r="USI52" s="117"/>
      <c r="USJ52" s="117"/>
      <c r="USK52" s="117"/>
      <c r="USL52" s="117"/>
      <c r="USM52" s="117"/>
      <c r="USN52" s="117"/>
      <c r="USO52" s="117"/>
      <c r="USP52" s="117"/>
      <c r="USQ52" s="117"/>
      <c r="USR52" s="117"/>
      <c r="USS52" s="117"/>
      <c r="UST52" s="117"/>
      <c r="USU52" s="117"/>
      <c r="USV52" s="117"/>
      <c r="USW52" s="117"/>
      <c r="USX52" s="117"/>
      <c r="USY52" s="117"/>
      <c r="USZ52" s="117"/>
      <c r="UTA52" s="117"/>
      <c r="UTB52" s="117"/>
      <c r="UTC52" s="117"/>
      <c r="UTD52" s="117"/>
      <c r="UTE52" s="117"/>
      <c r="UTF52" s="117"/>
      <c r="UTG52" s="117"/>
      <c r="UTH52" s="117"/>
      <c r="UTI52" s="117"/>
      <c r="UTJ52" s="117"/>
      <c r="UTK52" s="117"/>
      <c r="UTL52" s="117"/>
      <c r="UTM52" s="117"/>
      <c r="UTN52" s="117"/>
      <c r="UTO52" s="117"/>
      <c r="UTP52" s="117"/>
      <c r="UTQ52" s="117"/>
      <c r="UTR52" s="117"/>
      <c r="UTS52" s="117"/>
      <c r="UTT52" s="117"/>
      <c r="UTU52" s="117"/>
      <c r="UTV52" s="117"/>
      <c r="UTW52" s="117"/>
      <c r="UTX52" s="117"/>
      <c r="UTY52" s="117"/>
      <c r="UTZ52" s="117"/>
      <c r="UUA52" s="117"/>
      <c r="UUB52" s="117"/>
      <c r="UUC52" s="117"/>
      <c r="UUD52" s="117"/>
      <c r="UUE52" s="117"/>
      <c r="UUF52" s="117"/>
      <c r="UUG52" s="117"/>
      <c r="UUH52" s="117"/>
      <c r="UUI52" s="117"/>
      <c r="UUJ52" s="117"/>
      <c r="UUK52" s="117"/>
      <c r="UUL52" s="117"/>
      <c r="UUM52" s="117"/>
      <c r="UUN52" s="117"/>
      <c r="UUO52" s="117"/>
      <c r="UUP52" s="117"/>
      <c r="UUQ52" s="117"/>
      <c r="UUR52" s="117"/>
      <c r="UUS52" s="117"/>
      <c r="UUT52" s="117"/>
      <c r="UUU52" s="117"/>
      <c r="UUV52" s="117"/>
      <c r="UUW52" s="117"/>
      <c r="UUX52" s="117"/>
      <c r="UUY52" s="117"/>
      <c r="UUZ52" s="117"/>
      <c r="UVA52" s="117"/>
      <c r="UVB52" s="117"/>
      <c r="UVC52" s="117"/>
      <c r="UVD52" s="117"/>
      <c r="UVE52" s="117"/>
      <c r="UVF52" s="117"/>
      <c r="UVG52" s="117"/>
      <c r="UVH52" s="117"/>
      <c r="UVI52" s="117"/>
      <c r="UVJ52" s="117"/>
      <c r="UVK52" s="117"/>
      <c r="UVL52" s="117"/>
      <c r="UVM52" s="117"/>
      <c r="UVN52" s="117"/>
      <c r="UVO52" s="117"/>
      <c r="UVP52" s="117"/>
      <c r="UVQ52" s="117"/>
      <c r="UVR52" s="117"/>
      <c r="UVS52" s="117"/>
      <c r="UVT52" s="117"/>
      <c r="UVU52" s="117"/>
      <c r="UVV52" s="117"/>
      <c r="UVW52" s="117"/>
      <c r="UVX52" s="117"/>
      <c r="UVY52" s="117"/>
      <c r="UVZ52" s="117"/>
      <c r="UWA52" s="117"/>
      <c r="UWB52" s="117"/>
      <c r="UWC52" s="117"/>
      <c r="UWD52" s="117"/>
      <c r="UWE52" s="117"/>
      <c r="UWF52" s="117"/>
      <c r="UWG52" s="117"/>
      <c r="UWH52" s="117"/>
      <c r="UWI52" s="117"/>
      <c r="UWJ52" s="117"/>
      <c r="UWK52" s="117"/>
      <c r="UWL52" s="117"/>
      <c r="UWM52" s="117"/>
      <c r="UWN52" s="117"/>
      <c r="UWO52" s="117"/>
      <c r="UWP52" s="117"/>
      <c r="UWQ52" s="117"/>
      <c r="UWR52" s="117"/>
      <c r="UWS52" s="117"/>
      <c r="UWT52" s="117"/>
      <c r="UWU52" s="117"/>
      <c r="UWV52" s="117"/>
      <c r="UWW52" s="117"/>
      <c r="UWX52" s="117"/>
      <c r="UWY52" s="117"/>
      <c r="UWZ52" s="117"/>
      <c r="UXA52" s="117"/>
      <c r="UXB52" s="117"/>
      <c r="UXC52" s="117"/>
      <c r="UXD52" s="117"/>
      <c r="UXE52" s="117"/>
      <c r="UXF52" s="117"/>
      <c r="UXG52" s="117"/>
      <c r="UXH52" s="117"/>
      <c r="UXI52" s="117"/>
      <c r="UXJ52" s="117"/>
      <c r="UXK52" s="117"/>
      <c r="UXL52" s="117"/>
      <c r="UXM52" s="117"/>
      <c r="UXN52" s="117"/>
      <c r="UXO52" s="117"/>
      <c r="UXP52" s="117"/>
      <c r="UXQ52" s="117"/>
      <c r="UXR52" s="117"/>
      <c r="UXS52" s="117"/>
      <c r="UXT52" s="117"/>
      <c r="UXU52" s="117"/>
      <c r="UXV52" s="117"/>
      <c r="UXW52" s="117"/>
      <c r="UXX52" s="117"/>
      <c r="UXY52" s="117"/>
      <c r="UXZ52" s="117"/>
      <c r="UYA52" s="117"/>
      <c r="UYB52" s="117"/>
      <c r="UYC52" s="117"/>
      <c r="UYD52" s="117"/>
      <c r="UYE52" s="117"/>
      <c r="UYF52" s="117"/>
      <c r="UYG52" s="117"/>
      <c r="UYH52" s="117"/>
      <c r="UYI52" s="117"/>
      <c r="UYJ52" s="117"/>
      <c r="UYK52" s="117"/>
      <c r="UYL52" s="117"/>
      <c r="UYM52" s="117"/>
      <c r="UYN52" s="117"/>
      <c r="UYO52" s="117"/>
      <c r="UYP52" s="117"/>
      <c r="UYQ52" s="117"/>
      <c r="UYR52" s="117"/>
      <c r="UYS52" s="117"/>
      <c r="UYT52" s="117"/>
      <c r="UYU52" s="117"/>
      <c r="UYV52" s="117"/>
      <c r="UYW52" s="117"/>
      <c r="UYX52" s="117"/>
      <c r="UYY52" s="117"/>
      <c r="UYZ52" s="117"/>
      <c r="UZA52" s="117"/>
      <c r="UZB52" s="117"/>
      <c r="UZC52" s="117"/>
      <c r="UZD52" s="117"/>
      <c r="UZE52" s="117"/>
      <c r="UZF52" s="117"/>
      <c r="UZG52" s="117"/>
      <c r="UZH52" s="117"/>
      <c r="UZI52" s="117"/>
      <c r="UZJ52" s="117"/>
      <c r="UZK52" s="117"/>
      <c r="UZL52" s="117"/>
      <c r="UZM52" s="117"/>
      <c r="UZN52" s="117"/>
      <c r="UZO52" s="117"/>
      <c r="UZP52" s="117"/>
      <c r="UZQ52" s="117"/>
      <c r="UZR52" s="117"/>
      <c r="UZS52" s="117"/>
      <c r="UZT52" s="117"/>
      <c r="UZU52" s="117"/>
      <c r="UZV52" s="117"/>
      <c r="UZW52" s="117"/>
      <c r="UZX52" s="117"/>
      <c r="UZY52" s="117"/>
      <c r="UZZ52" s="117"/>
      <c r="VAA52" s="117"/>
      <c r="VAB52" s="117"/>
      <c r="VAC52" s="117"/>
      <c r="VAD52" s="117"/>
      <c r="VAE52" s="117"/>
      <c r="VAF52" s="117"/>
      <c r="VAG52" s="117"/>
      <c r="VAH52" s="117"/>
      <c r="VAI52" s="117"/>
      <c r="VAJ52" s="117"/>
      <c r="VAK52" s="117"/>
      <c r="VAL52" s="117"/>
      <c r="VAM52" s="117"/>
      <c r="VAN52" s="117"/>
      <c r="VAO52" s="117"/>
      <c r="VAP52" s="117"/>
      <c r="VAQ52" s="117"/>
      <c r="VAR52" s="117"/>
      <c r="VAS52" s="117"/>
      <c r="VAT52" s="117"/>
      <c r="VAU52" s="117"/>
      <c r="VAV52" s="117"/>
      <c r="VAW52" s="117"/>
      <c r="VAX52" s="117"/>
      <c r="VAY52" s="117"/>
      <c r="VAZ52" s="117"/>
      <c r="VBA52" s="117"/>
      <c r="VBB52" s="117"/>
      <c r="VBC52" s="117"/>
      <c r="VBD52" s="117"/>
      <c r="VBE52" s="117"/>
      <c r="VBF52" s="117"/>
      <c r="VBG52" s="117"/>
      <c r="VBH52" s="117"/>
      <c r="VBI52" s="117"/>
      <c r="VBJ52" s="117"/>
      <c r="VBK52" s="117"/>
      <c r="VBL52" s="117"/>
      <c r="VBM52" s="117"/>
      <c r="VBN52" s="117"/>
      <c r="VBO52" s="117"/>
      <c r="VBP52" s="117"/>
      <c r="VBQ52" s="117"/>
      <c r="VBR52" s="117"/>
      <c r="VBS52" s="117"/>
      <c r="VBT52" s="117"/>
      <c r="VBU52" s="117"/>
      <c r="VBV52" s="117"/>
      <c r="VBW52" s="117"/>
      <c r="VBX52" s="117"/>
      <c r="VBY52" s="117"/>
      <c r="VBZ52" s="117"/>
      <c r="VCA52" s="117"/>
      <c r="VCB52" s="117"/>
      <c r="VCC52" s="117"/>
      <c r="VCD52" s="117"/>
      <c r="VCE52" s="117"/>
      <c r="VCF52" s="117"/>
      <c r="VCG52" s="117"/>
      <c r="VCH52" s="117"/>
      <c r="VCI52" s="117"/>
      <c r="VCJ52" s="117"/>
      <c r="VCK52" s="117"/>
      <c r="VCL52" s="117"/>
      <c r="VCM52" s="117"/>
      <c r="VCN52" s="117"/>
      <c r="VCO52" s="117"/>
      <c r="VCP52" s="117"/>
      <c r="VCQ52" s="117"/>
      <c r="VCR52" s="117"/>
      <c r="VCS52" s="117"/>
      <c r="VCT52" s="117"/>
      <c r="VCU52" s="117"/>
      <c r="VCV52" s="117"/>
      <c r="VCW52" s="117"/>
      <c r="VCX52" s="117"/>
      <c r="VCY52" s="117"/>
      <c r="VCZ52" s="117"/>
      <c r="VDA52" s="117"/>
      <c r="VDB52" s="117"/>
      <c r="VDC52" s="117"/>
      <c r="VDD52" s="117"/>
      <c r="VDE52" s="117"/>
      <c r="VDF52" s="117"/>
      <c r="VDG52" s="117"/>
      <c r="VDH52" s="117"/>
      <c r="VDI52" s="117"/>
      <c r="VDJ52" s="117"/>
      <c r="VDK52" s="117"/>
      <c r="VDL52" s="117"/>
      <c r="VDM52" s="117"/>
      <c r="VDN52" s="117"/>
      <c r="VDO52" s="117"/>
      <c r="VDP52" s="117"/>
      <c r="VDQ52" s="117"/>
      <c r="VDR52" s="117"/>
      <c r="VDS52" s="117"/>
      <c r="VDT52" s="117"/>
      <c r="VDU52" s="117"/>
      <c r="VDV52" s="117"/>
      <c r="VDW52" s="117"/>
      <c r="VDX52" s="117"/>
      <c r="VDY52" s="117"/>
      <c r="VDZ52" s="117"/>
      <c r="VEA52" s="117"/>
      <c r="VEB52" s="117"/>
      <c r="VEC52" s="117"/>
      <c r="VED52" s="117"/>
      <c r="VEE52" s="117"/>
      <c r="VEF52" s="117"/>
      <c r="VEG52" s="117"/>
      <c r="VEH52" s="117"/>
      <c r="VEI52" s="117"/>
      <c r="VEJ52" s="117"/>
      <c r="VEK52" s="117"/>
      <c r="VEL52" s="117"/>
      <c r="VEM52" s="117"/>
      <c r="VEN52" s="117"/>
      <c r="VEO52" s="117"/>
      <c r="VEP52" s="117"/>
      <c r="VEQ52" s="117"/>
      <c r="VER52" s="117"/>
      <c r="VES52" s="117"/>
      <c r="VET52" s="117"/>
      <c r="VEU52" s="117"/>
      <c r="VEV52" s="117"/>
      <c r="VEW52" s="117"/>
      <c r="VEX52" s="117"/>
      <c r="VEY52" s="117"/>
      <c r="VEZ52" s="117"/>
      <c r="VFA52" s="117"/>
      <c r="VFB52" s="117"/>
      <c r="VFC52" s="117"/>
      <c r="VFD52" s="117"/>
      <c r="VFE52" s="117"/>
      <c r="VFF52" s="117"/>
      <c r="VFG52" s="117"/>
      <c r="VFH52" s="117"/>
      <c r="VFI52" s="117"/>
      <c r="VFJ52" s="117"/>
      <c r="VFK52" s="117"/>
      <c r="VFL52" s="117"/>
      <c r="VFM52" s="117"/>
      <c r="VFN52" s="117"/>
      <c r="VFO52" s="117"/>
      <c r="VFP52" s="117"/>
      <c r="VFQ52" s="117"/>
      <c r="VFR52" s="117"/>
      <c r="VFS52" s="117"/>
      <c r="VFT52" s="117"/>
      <c r="VFU52" s="117"/>
      <c r="VFV52" s="117"/>
      <c r="VFW52" s="117"/>
      <c r="VFX52" s="117"/>
      <c r="VFY52" s="117"/>
      <c r="VFZ52" s="117"/>
      <c r="VGA52" s="117"/>
      <c r="VGB52" s="117"/>
      <c r="VGC52" s="117"/>
      <c r="VGD52" s="117"/>
      <c r="VGE52" s="117"/>
      <c r="VGF52" s="117"/>
      <c r="VGG52" s="117"/>
      <c r="VGH52" s="117"/>
      <c r="VGI52" s="117"/>
      <c r="VGJ52" s="117"/>
      <c r="VGK52" s="117"/>
      <c r="VGL52" s="117"/>
      <c r="VGM52" s="117"/>
      <c r="VGN52" s="117"/>
      <c r="VGO52" s="117"/>
      <c r="VGP52" s="117"/>
      <c r="VGQ52" s="117"/>
      <c r="VGR52" s="117"/>
      <c r="VGS52" s="117"/>
      <c r="VGT52" s="117"/>
      <c r="VGU52" s="117"/>
      <c r="VGV52" s="117"/>
      <c r="VGW52" s="117"/>
      <c r="VGX52" s="117"/>
      <c r="VGY52" s="117"/>
      <c r="VGZ52" s="117"/>
      <c r="VHA52" s="117"/>
      <c r="VHB52" s="117"/>
      <c r="VHC52" s="117"/>
      <c r="VHD52" s="117"/>
      <c r="VHE52" s="117"/>
      <c r="VHF52" s="117"/>
      <c r="VHG52" s="117"/>
      <c r="VHH52" s="117"/>
      <c r="VHI52" s="117"/>
      <c r="VHJ52" s="117"/>
      <c r="VHK52" s="117"/>
      <c r="VHL52" s="117"/>
      <c r="VHM52" s="117"/>
      <c r="VHN52" s="117"/>
      <c r="VHO52" s="117"/>
      <c r="VHP52" s="117"/>
      <c r="VHQ52" s="117"/>
      <c r="VHR52" s="117"/>
      <c r="VHS52" s="117"/>
      <c r="VHT52" s="117"/>
      <c r="VHU52" s="117"/>
      <c r="VHV52" s="117"/>
      <c r="VHW52" s="117"/>
      <c r="VHX52" s="117"/>
      <c r="VHY52" s="117"/>
      <c r="VHZ52" s="117"/>
      <c r="VIA52" s="117"/>
      <c r="VIB52" s="117"/>
      <c r="VIC52" s="117"/>
      <c r="VID52" s="117"/>
      <c r="VIE52" s="117"/>
      <c r="VIF52" s="117"/>
      <c r="VIG52" s="117"/>
      <c r="VIH52" s="117"/>
      <c r="VII52" s="117"/>
      <c r="VIJ52" s="117"/>
      <c r="VIK52" s="117"/>
      <c r="VIL52" s="117"/>
      <c r="VIM52" s="117"/>
      <c r="VIN52" s="117"/>
      <c r="VIO52" s="117"/>
      <c r="VIP52" s="117"/>
      <c r="VIQ52" s="117"/>
      <c r="VIR52" s="117"/>
      <c r="VIS52" s="117"/>
      <c r="VIT52" s="117"/>
      <c r="VIU52" s="117"/>
      <c r="VIV52" s="117"/>
      <c r="VIW52" s="117"/>
      <c r="VIX52" s="117"/>
      <c r="VIY52" s="117"/>
      <c r="VIZ52" s="117"/>
      <c r="VJA52" s="117"/>
      <c r="VJB52" s="117"/>
      <c r="VJC52" s="117"/>
      <c r="VJD52" s="117"/>
      <c r="VJE52" s="117"/>
      <c r="VJF52" s="117"/>
      <c r="VJG52" s="117"/>
      <c r="VJH52" s="117"/>
      <c r="VJI52" s="117"/>
      <c r="VJJ52" s="117"/>
      <c r="VJK52" s="117"/>
      <c r="VJL52" s="117"/>
      <c r="VJM52" s="117"/>
      <c r="VJN52" s="117"/>
      <c r="VJO52" s="117"/>
      <c r="VJP52" s="117"/>
      <c r="VJQ52" s="117"/>
      <c r="VJR52" s="117"/>
      <c r="VJS52" s="117"/>
      <c r="VJT52" s="117"/>
      <c r="VJU52" s="117"/>
      <c r="VJV52" s="117"/>
      <c r="VJW52" s="117"/>
      <c r="VJX52" s="117"/>
      <c r="VJY52" s="117"/>
      <c r="VJZ52" s="117"/>
      <c r="VKA52" s="117"/>
      <c r="VKB52" s="117"/>
      <c r="VKC52" s="117"/>
      <c r="VKD52" s="117"/>
      <c r="VKE52" s="117"/>
      <c r="VKF52" s="117"/>
      <c r="VKG52" s="117"/>
      <c r="VKH52" s="117"/>
      <c r="VKI52" s="117"/>
      <c r="VKJ52" s="117"/>
      <c r="VKK52" s="117"/>
      <c r="VKL52" s="117"/>
      <c r="VKM52" s="117"/>
      <c r="VKN52" s="117"/>
      <c r="VKO52" s="117"/>
      <c r="VKP52" s="117"/>
      <c r="VKQ52" s="117"/>
      <c r="VKR52" s="117"/>
      <c r="VKS52" s="117"/>
      <c r="VKT52" s="117"/>
      <c r="VKU52" s="117"/>
      <c r="VKV52" s="117"/>
      <c r="VKW52" s="117"/>
      <c r="VKX52" s="117"/>
      <c r="VKY52" s="117"/>
      <c r="VKZ52" s="117"/>
      <c r="VLA52" s="117"/>
      <c r="VLB52" s="117"/>
      <c r="VLC52" s="117"/>
      <c r="VLD52" s="117"/>
      <c r="VLE52" s="117"/>
      <c r="VLF52" s="117"/>
      <c r="VLG52" s="117"/>
      <c r="VLH52" s="117"/>
      <c r="VLI52" s="117"/>
      <c r="VLJ52" s="117"/>
      <c r="VLK52" s="117"/>
      <c r="VLL52" s="117"/>
      <c r="VLM52" s="117"/>
      <c r="VLN52" s="117"/>
      <c r="VLO52" s="117"/>
      <c r="VLP52" s="117"/>
      <c r="VLQ52" s="117"/>
      <c r="VLR52" s="117"/>
      <c r="VLS52" s="117"/>
      <c r="VLT52" s="117"/>
      <c r="VLU52" s="117"/>
      <c r="VLV52" s="117"/>
      <c r="VLW52" s="117"/>
      <c r="VLX52" s="117"/>
      <c r="VLY52" s="117"/>
      <c r="VLZ52" s="117"/>
      <c r="VMA52" s="117"/>
      <c r="VMB52" s="117"/>
      <c r="VMC52" s="117"/>
      <c r="VMD52" s="117"/>
      <c r="VME52" s="117"/>
      <c r="VMF52" s="117"/>
      <c r="VMG52" s="117"/>
      <c r="VMH52" s="117"/>
      <c r="VMI52" s="117"/>
      <c r="VMJ52" s="117"/>
      <c r="VMK52" s="117"/>
      <c r="VML52" s="117"/>
      <c r="VMM52" s="117"/>
      <c r="VMN52" s="117"/>
      <c r="VMO52" s="117"/>
      <c r="VMP52" s="117"/>
      <c r="VMQ52" s="117"/>
      <c r="VMR52" s="117"/>
      <c r="VMS52" s="117"/>
      <c r="VMT52" s="117"/>
      <c r="VMU52" s="117"/>
      <c r="VMV52" s="117"/>
      <c r="VMW52" s="117"/>
      <c r="VMX52" s="117"/>
      <c r="VMY52" s="117"/>
      <c r="VMZ52" s="117"/>
      <c r="VNA52" s="117"/>
      <c r="VNB52" s="117"/>
      <c r="VNC52" s="117"/>
      <c r="VND52" s="117"/>
      <c r="VNE52" s="117"/>
      <c r="VNF52" s="117"/>
      <c r="VNG52" s="117"/>
      <c r="VNH52" s="117"/>
      <c r="VNI52" s="117"/>
      <c r="VNJ52" s="117"/>
      <c r="VNK52" s="117"/>
      <c r="VNL52" s="117"/>
      <c r="VNM52" s="117"/>
      <c r="VNN52" s="117"/>
      <c r="VNO52" s="117"/>
      <c r="VNP52" s="117"/>
      <c r="VNQ52" s="117"/>
      <c r="VNR52" s="117"/>
      <c r="VNS52" s="117"/>
      <c r="VNT52" s="117"/>
      <c r="VNU52" s="117"/>
      <c r="VNV52" s="117"/>
      <c r="VNW52" s="117"/>
      <c r="VNX52" s="117"/>
      <c r="VNY52" s="117"/>
      <c r="VNZ52" s="117"/>
      <c r="VOA52" s="117"/>
      <c r="VOB52" s="117"/>
      <c r="VOC52" s="117"/>
      <c r="VOD52" s="117"/>
      <c r="VOE52" s="117"/>
      <c r="VOF52" s="117"/>
      <c r="VOG52" s="117"/>
      <c r="VOH52" s="117"/>
      <c r="VOI52" s="117"/>
      <c r="VOJ52" s="117"/>
      <c r="VOK52" s="117"/>
      <c r="VOL52" s="117"/>
      <c r="VOM52" s="117"/>
      <c r="VON52" s="117"/>
      <c r="VOO52" s="117"/>
      <c r="VOP52" s="117"/>
      <c r="VOQ52" s="117"/>
      <c r="VOR52" s="117"/>
      <c r="VOS52" s="117"/>
      <c r="VOT52" s="117"/>
      <c r="VOU52" s="117"/>
      <c r="VOV52" s="117"/>
      <c r="VOW52" s="117"/>
      <c r="VOX52" s="117"/>
      <c r="VOY52" s="117"/>
      <c r="VOZ52" s="117"/>
      <c r="VPA52" s="117"/>
      <c r="VPB52" s="117"/>
      <c r="VPC52" s="117"/>
      <c r="VPD52" s="117"/>
      <c r="VPE52" s="117"/>
      <c r="VPF52" s="117"/>
      <c r="VPG52" s="117"/>
      <c r="VPH52" s="117"/>
      <c r="VPI52" s="117"/>
      <c r="VPJ52" s="117"/>
      <c r="VPK52" s="117"/>
      <c r="VPL52" s="117"/>
      <c r="VPM52" s="117"/>
      <c r="VPN52" s="117"/>
      <c r="VPO52" s="117"/>
      <c r="VPP52" s="117"/>
      <c r="VPQ52" s="117"/>
      <c r="VPR52" s="117"/>
      <c r="VPS52" s="117"/>
      <c r="VPT52" s="117"/>
      <c r="VPU52" s="117"/>
      <c r="VPV52" s="117"/>
      <c r="VPW52" s="117"/>
      <c r="VPX52" s="117"/>
      <c r="VPY52" s="117"/>
      <c r="VPZ52" s="117"/>
      <c r="VQA52" s="117"/>
      <c r="VQB52" s="117"/>
      <c r="VQC52" s="117"/>
      <c r="VQD52" s="117"/>
      <c r="VQE52" s="117"/>
      <c r="VQF52" s="117"/>
      <c r="VQG52" s="117"/>
      <c r="VQH52" s="117"/>
      <c r="VQI52" s="117"/>
      <c r="VQJ52" s="117"/>
      <c r="VQK52" s="117"/>
      <c r="VQL52" s="117"/>
      <c r="VQM52" s="117"/>
      <c r="VQN52" s="117"/>
      <c r="VQO52" s="117"/>
      <c r="VQP52" s="117"/>
      <c r="VQQ52" s="117"/>
      <c r="VQR52" s="117"/>
      <c r="VQS52" s="117"/>
      <c r="VQT52" s="117"/>
      <c r="VQU52" s="117"/>
      <c r="VQV52" s="117"/>
      <c r="VQW52" s="117"/>
      <c r="VQX52" s="117"/>
      <c r="VQY52" s="117"/>
      <c r="VQZ52" s="117"/>
      <c r="VRA52" s="117"/>
      <c r="VRB52" s="117"/>
      <c r="VRC52" s="117"/>
      <c r="VRD52" s="117"/>
      <c r="VRE52" s="117"/>
      <c r="VRF52" s="117"/>
      <c r="VRG52" s="117"/>
      <c r="VRH52" s="117"/>
      <c r="VRI52" s="117"/>
      <c r="VRJ52" s="117"/>
      <c r="VRK52" s="117"/>
      <c r="VRL52" s="117"/>
      <c r="VRM52" s="117"/>
      <c r="VRN52" s="117"/>
      <c r="VRO52" s="117"/>
      <c r="VRP52" s="117"/>
      <c r="VRQ52" s="117"/>
      <c r="VRR52" s="117"/>
      <c r="VRS52" s="117"/>
      <c r="VRT52" s="117"/>
      <c r="VRU52" s="117"/>
      <c r="VRV52" s="117"/>
      <c r="VRW52" s="117"/>
      <c r="VRX52" s="117"/>
      <c r="VRY52" s="117"/>
      <c r="VRZ52" s="117"/>
      <c r="VSA52" s="117"/>
      <c r="VSB52" s="117"/>
      <c r="VSC52" s="117"/>
      <c r="VSD52" s="117"/>
      <c r="VSE52" s="117"/>
      <c r="VSF52" s="117"/>
      <c r="VSG52" s="117"/>
      <c r="VSH52" s="117"/>
      <c r="VSI52" s="117"/>
      <c r="VSJ52" s="117"/>
      <c r="VSK52" s="117"/>
      <c r="VSL52" s="117"/>
      <c r="VSM52" s="117"/>
      <c r="VSN52" s="117"/>
      <c r="VSO52" s="117"/>
      <c r="VSP52" s="117"/>
      <c r="VSQ52" s="117"/>
      <c r="VSR52" s="117"/>
      <c r="VSS52" s="117"/>
      <c r="VST52" s="117"/>
      <c r="VSU52" s="117"/>
      <c r="VSV52" s="117"/>
      <c r="VSW52" s="117"/>
      <c r="VSX52" s="117"/>
      <c r="VSY52" s="117"/>
      <c r="VSZ52" s="117"/>
      <c r="VTA52" s="117"/>
      <c r="VTB52" s="117"/>
      <c r="VTC52" s="117"/>
      <c r="VTD52" s="117"/>
      <c r="VTE52" s="117"/>
      <c r="VTF52" s="117"/>
      <c r="VTG52" s="117"/>
      <c r="VTH52" s="117"/>
      <c r="VTI52" s="117"/>
      <c r="VTJ52" s="117"/>
      <c r="VTK52" s="117"/>
      <c r="VTL52" s="117"/>
      <c r="VTM52" s="117"/>
      <c r="VTN52" s="117"/>
      <c r="VTO52" s="117"/>
      <c r="VTP52" s="117"/>
      <c r="VTQ52" s="117"/>
      <c r="VTR52" s="117"/>
      <c r="VTS52" s="117"/>
      <c r="VTT52" s="117"/>
      <c r="VTU52" s="117"/>
      <c r="VTV52" s="117"/>
      <c r="VTW52" s="117"/>
      <c r="VTX52" s="117"/>
      <c r="VTY52" s="117"/>
      <c r="VTZ52" s="117"/>
      <c r="VUA52" s="117"/>
      <c r="VUB52" s="117"/>
      <c r="VUC52" s="117"/>
      <c r="VUD52" s="117"/>
      <c r="VUE52" s="117"/>
      <c r="VUF52" s="117"/>
      <c r="VUG52" s="117"/>
      <c r="VUH52" s="117"/>
      <c r="VUI52" s="117"/>
      <c r="VUJ52" s="117"/>
      <c r="VUK52" s="117"/>
      <c r="VUL52" s="117"/>
      <c r="VUM52" s="117"/>
      <c r="VUN52" s="117"/>
      <c r="VUO52" s="117"/>
      <c r="VUP52" s="117"/>
      <c r="VUQ52" s="117"/>
      <c r="VUR52" s="117"/>
      <c r="VUS52" s="117"/>
      <c r="VUT52" s="117"/>
      <c r="VUU52" s="117"/>
      <c r="VUV52" s="117"/>
      <c r="VUW52" s="117"/>
      <c r="VUX52" s="117"/>
      <c r="VUY52" s="117"/>
      <c r="VUZ52" s="117"/>
      <c r="VVA52" s="117"/>
      <c r="VVB52" s="117"/>
      <c r="VVC52" s="117"/>
      <c r="VVD52" s="117"/>
      <c r="VVE52" s="117"/>
      <c r="VVF52" s="117"/>
      <c r="VVG52" s="117"/>
      <c r="VVH52" s="117"/>
      <c r="VVI52" s="117"/>
      <c r="VVJ52" s="117"/>
      <c r="VVK52" s="117"/>
      <c r="VVL52" s="117"/>
      <c r="VVM52" s="117"/>
      <c r="VVN52" s="117"/>
      <c r="VVO52" s="117"/>
      <c r="VVP52" s="117"/>
      <c r="VVQ52" s="117"/>
      <c r="VVR52" s="117"/>
      <c r="VVS52" s="117"/>
      <c r="VVT52" s="117"/>
      <c r="VVU52" s="117"/>
      <c r="VVV52" s="117"/>
      <c r="VVW52" s="117"/>
      <c r="VVX52" s="117"/>
      <c r="VVY52" s="117"/>
      <c r="VVZ52" s="117"/>
      <c r="VWA52" s="117"/>
      <c r="VWB52" s="117"/>
      <c r="VWC52" s="117"/>
      <c r="VWD52" s="117"/>
      <c r="VWE52" s="117"/>
      <c r="VWF52" s="117"/>
      <c r="VWG52" s="117"/>
      <c r="VWH52" s="117"/>
      <c r="VWI52" s="117"/>
      <c r="VWJ52" s="117"/>
      <c r="VWK52" s="117"/>
      <c r="VWL52" s="117"/>
      <c r="VWM52" s="117"/>
      <c r="VWN52" s="117"/>
      <c r="VWO52" s="117"/>
      <c r="VWP52" s="117"/>
      <c r="VWQ52" s="117"/>
      <c r="VWR52" s="117"/>
      <c r="VWS52" s="117"/>
      <c r="VWT52" s="117"/>
      <c r="VWU52" s="117"/>
      <c r="VWV52" s="117"/>
      <c r="VWW52" s="117"/>
      <c r="VWX52" s="117"/>
      <c r="VWY52" s="117"/>
      <c r="VWZ52" s="117"/>
      <c r="VXA52" s="117"/>
      <c r="VXB52" s="117"/>
      <c r="VXC52" s="117"/>
      <c r="VXD52" s="117"/>
      <c r="VXE52" s="117"/>
      <c r="VXF52" s="117"/>
      <c r="VXG52" s="117"/>
      <c r="VXH52" s="117"/>
      <c r="VXI52" s="117"/>
      <c r="VXJ52" s="117"/>
      <c r="VXK52" s="117"/>
      <c r="VXL52" s="117"/>
      <c r="VXM52" s="117"/>
      <c r="VXN52" s="117"/>
      <c r="VXO52" s="117"/>
      <c r="VXP52" s="117"/>
      <c r="VXQ52" s="117"/>
      <c r="VXR52" s="117"/>
      <c r="VXS52" s="117"/>
      <c r="VXT52" s="117"/>
      <c r="VXU52" s="117"/>
      <c r="VXV52" s="117"/>
      <c r="VXW52" s="117"/>
      <c r="VXX52" s="117"/>
      <c r="VXY52" s="117"/>
      <c r="VXZ52" s="117"/>
      <c r="VYA52" s="117"/>
      <c r="VYB52" s="117"/>
      <c r="VYC52" s="117"/>
      <c r="VYD52" s="117"/>
      <c r="VYE52" s="117"/>
      <c r="VYF52" s="117"/>
      <c r="VYG52" s="117"/>
      <c r="VYH52" s="117"/>
      <c r="VYI52" s="117"/>
      <c r="VYJ52" s="117"/>
      <c r="VYK52" s="117"/>
      <c r="VYL52" s="117"/>
      <c r="VYM52" s="117"/>
      <c r="VYN52" s="117"/>
      <c r="VYO52" s="117"/>
      <c r="VYP52" s="117"/>
      <c r="VYQ52" s="117"/>
      <c r="VYR52" s="117"/>
      <c r="VYS52" s="117"/>
      <c r="VYT52" s="117"/>
      <c r="VYU52" s="117"/>
      <c r="VYV52" s="117"/>
      <c r="VYW52" s="117"/>
      <c r="VYX52" s="117"/>
      <c r="VYY52" s="117"/>
      <c r="VYZ52" s="117"/>
      <c r="VZA52" s="117"/>
      <c r="VZB52" s="117"/>
      <c r="VZC52" s="117"/>
      <c r="VZD52" s="117"/>
      <c r="VZE52" s="117"/>
      <c r="VZF52" s="117"/>
      <c r="VZG52" s="117"/>
      <c r="VZH52" s="117"/>
      <c r="VZI52" s="117"/>
      <c r="VZJ52" s="117"/>
      <c r="VZK52" s="117"/>
      <c r="VZL52" s="117"/>
      <c r="VZM52" s="117"/>
      <c r="VZN52" s="117"/>
      <c r="VZO52" s="117"/>
      <c r="VZP52" s="117"/>
      <c r="VZQ52" s="117"/>
      <c r="VZR52" s="117"/>
      <c r="VZS52" s="117"/>
      <c r="VZT52" s="117"/>
      <c r="VZU52" s="117"/>
      <c r="VZV52" s="117"/>
      <c r="VZW52" s="117"/>
      <c r="VZX52" s="117"/>
      <c r="VZY52" s="117"/>
      <c r="VZZ52" s="117"/>
      <c r="WAA52" s="117"/>
      <c r="WAB52" s="117"/>
      <c r="WAC52" s="117"/>
      <c r="WAD52" s="117"/>
      <c r="WAE52" s="117"/>
      <c r="WAF52" s="117"/>
      <c r="WAG52" s="117"/>
      <c r="WAH52" s="117"/>
      <c r="WAI52" s="117"/>
      <c r="WAJ52" s="117"/>
      <c r="WAK52" s="117"/>
      <c r="WAL52" s="117"/>
      <c r="WAM52" s="117"/>
      <c r="WAN52" s="117"/>
      <c r="WAO52" s="117"/>
      <c r="WAP52" s="117"/>
      <c r="WAQ52" s="117"/>
      <c r="WAR52" s="117"/>
      <c r="WAS52" s="117"/>
      <c r="WAT52" s="117"/>
      <c r="WAU52" s="117"/>
      <c r="WAV52" s="117"/>
      <c r="WAW52" s="117"/>
      <c r="WAX52" s="117"/>
      <c r="WAY52" s="117"/>
      <c r="WAZ52" s="117"/>
      <c r="WBA52" s="117"/>
      <c r="WBB52" s="117"/>
      <c r="WBC52" s="117"/>
      <c r="WBD52" s="117"/>
      <c r="WBE52" s="117"/>
      <c r="WBF52" s="117"/>
      <c r="WBG52" s="117"/>
      <c r="WBH52" s="117"/>
      <c r="WBI52" s="117"/>
      <c r="WBJ52" s="117"/>
      <c r="WBK52" s="117"/>
      <c r="WBL52" s="117"/>
      <c r="WBM52" s="117"/>
      <c r="WBN52" s="117"/>
      <c r="WBO52" s="117"/>
      <c r="WBP52" s="117"/>
      <c r="WBQ52" s="117"/>
      <c r="WBR52" s="117"/>
      <c r="WBS52" s="117"/>
      <c r="WBT52" s="117"/>
      <c r="WBU52" s="117"/>
      <c r="WBV52" s="117"/>
      <c r="WBW52" s="117"/>
      <c r="WBX52" s="117"/>
      <c r="WBY52" s="117"/>
      <c r="WBZ52" s="117"/>
      <c r="WCA52" s="117"/>
      <c r="WCB52" s="117"/>
      <c r="WCC52" s="117"/>
      <c r="WCD52" s="117"/>
      <c r="WCE52" s="117"/>
      <c r="WCF52" s="117"/>
      <c r="WCG52" s="117"/>
      <c r="WCH52" s="117"/>
      <c r="WCI52" s="117"/>
      <c r="WCJ52" s="117"/>
      <c r="WCK52" s="117"/>
      <c r="WCL52" s="117"/>
      <c r="WCM52" s="117"/>
      <c r="WCN52" s="117"/>
      <c r="WCO52" s="117"/>
      <c r="WCP52" s="117"/>
      <c r="WCQ52" s="117"/>
      <c r="WCR52" s="117"/>
      <c r="WCS52" s="117"/>
      <c r="WCT52" s="117"/>
      <c r="WCU52" s="117"/>
      <c r="WCV52" s="117"/>
      <c r="WCW52" s="117"/>
      <c r="WCX52" s="117"/>
      <c r="WCY52" s="117"/>
      <c r="WCZ52" s="117"/>
      <c r="WDA52" s="117"/>
      <c r="WDB52" s="117"/>
      <c r="WDC52" s="117"/>
      <c r="WDD52" s="117"/>
      <c r="WDE52" s="117"/>
      <c r="WDF52" s="117"/>
      <c r="WDG52" s="117"/>
      <c r="WDH52" s="117"/>
      <c r="WDI52" s="117"/>
      <c r="WDJ52" s="117"/>
      <c r="WDK52" s="117"/>
      <c r="WDL52" s="117"/>
      <c r="WDM52" s="117"/>
      <c r="WDN52" s="117"/>
      <c r="WDO52" s="117"/>
      <c r="WDP52" s="117"/>
      <c r="WDQ52" s="117"/>
      <c r="WDR52" s="117"/>
      <c r="WDS52" s="117"/>
      <c r="WDT52" s="117"/>
      <c r="WDU52" s="117"/>
      <c r="WDV52" s="117"/>
      <c r="WDW52" s="117"/>
      <c r="WDX52" s="117"/>
      <c r="WDY52" s="117"/>
      <c r="WDZ52" s="117"/>
      <c r="WEA52" s="117"/>
      <c r="WEB52" s="117"/>
      <c r="WEC52" s="117"/>
      <c r="WED52" s="117"/>
      <c r="WEE52" s="117"/>
      <c r="WEF52" s="117"/>
      <c r="WEG52" s="117"/>
      <c r="WEH52" s="117"/>
      <c r="WEI52" s="117"/>
      <c r="WEJ52" s="117"/>
      <c r="WEK52" s="117"/>
      <c r="WEL52" s="117"/>
      <c r="WEM52" s="117"/>
      <c r="WEN52" s="117"/>
      <c r="WEO52" s="117"/>
      <c r="WEP52" s="117"/>
      <c r="WEQ52" s="117"/>
      <c r="WER52" s="117"/>
      <c r="WES52" s="117"/>
      <c r="WET52" s="117"/>
      <c r="WEU52" s="117"/>
      <c r="WEV52" s="117"/>
      <c r="WEW52" s="117"/>
      <c r="WEX52" s="117"/>
      <c r="WEY52" s="117"/>
      <c r="WEZ52" s="117"/>
      <c r="WFA52" s="117"/>
      <c r="WFB52" s="117"/>
      <c r="WFC52" s="117"/>
      <c r="WFD52" s="117"/>
      <c r="WFE52" s="117"/>
      <c r="WFF52" s="117"/>
      <c r="WFG52" s="117"/>
      <c r="WFH52" s="117"/>
      <c r="WFI52" s="117"/>
      <c r="WFJ52" s="117"/>
      <c r="WFK52" s="117"/>
      <c r="WFL52" s="117"/>
      <c r="WFM52" s="117"/>
      <c r="WFN52" s="117"/>
      <c r="WFO52" s="117"/>
      <c r="WFP52" s="117"/>
      <c r="WFQ52" s="117"/>
      <c r="WFR52" s="117"/>
      <c r="WFS52" s="117"/>
      <c r="WFT52" s="117"/>
      <c r="WFU52" s="117"/>
      <c r="WFV52" s="117"/>
      <c r="WFW52" s="117"/>
      <c r="WFX52" s="117"/>
      <c r="WFY52" s="117"/>
      <c r="WFZ52" s="117"/>
      <c r="WGA52" s="117"/>
      <c r="WGB52" s="117"/>
      <c r="WGC52" s="117"/>
      <c r="WGD52" s="117"/>
      <c r="WGE52" s="117"/>
      <c r="WGF52" s="117"/>
      <c r="WGG52" s="117"/>
      <c r="WGH52" s="117"/>
      <c r="WGI52" s="117"/>
      <c r="WGJ52" s="117"/>
      <c r="WGK52" s="117"/>
      <c r="WGL52" s="117"/>
      <c r="WGM52" s="117"/>
      <c r="WGN52" s="117"/>
      <c r="WGO52" s="117"/>
      <c r="WGP52" s="117"/>
      <c r="WGQ52" s="117"/>
      <c r="WGR52" s="117"/>
      <c r="WGS52" s="117"/>
      <c r="WGT52" s="117"/>
      <c r="WGU52" s="117"/>
      <c r="WGV52" s="117"/>
      <c r="WGW52" s="117"/>
      <c r="WGX52" s="117"/>
      <c r="WGY52" s="117"/>
      <c r="WGZ52" s="117"/>
      <c r="WHA52" s="117"/>
      <c r="WHB52" s="117"/>
      <c r="WHC52" s="117"/>
      <c r="WHD52" s="117"/>
      <c r="WHE52" s="117"/>
      <c r="WHF52" s="117"/>
      <c r="WHG52" s="117"/>
      <c r="WHH52" s="117"/>
      <c r="WHI52" s="117"/>
      <c r="WHJ52" s="117"/>
      <c r="WHK52" s="117"/>
      <c r="WHL52" s="117"/>
      <c r="WHM52" s="117"/>
      <c r="WHN52" s="117"/>
      <c r="WHO52" s="117"/>
      <c r="WHP52" s="117"/>
      <c r="WHQ52" s="117"/>
      <c r="WHR52" s="117"/>
      <c r="WHS52" s="117"/>
      <c r="WHT52" s="117"/>
      <c r="WHU52" s="117"/>
      <c r="WHV52" s="117"/>
      <c r="WHW52" s="117"/>
      <c r="WHX52" s="117"/>
      <c r="WHY52" s="117"/>
      <c r="WHZ52" s="117"/>
      <c r="WIA52" s="117"/>
      <c r="WIB52" s="117"/>
      <c r="WIC52" s="117"/>
      <c r="WID52" s="117"/>
      <c r="WIE52" s="117"/>
      <c r="WIF52" s="117"/>
      <c r="WIG52" s="117"/>
      <c r="WIH52" s="117"/>
      <c r="WII52" s="117"/>
      <c r="WIJ52" s="117"/>
      <c r="WIK52" s="117"/>
      <c r="WIL52" s="117"/>
      <c r="WIM52" s="117"/>
      <c r="WIN52" s="117"/>
      <c r="WIO52" s="117"/>
      <c r="WIP52" s="117"/>
      <c r="WIQ52" s="117"/>
      <c r="WIR52" s="117"/>
      <c r="WIS52" s="117"/>
      <c r="WIT52" s="117"/>
      <c r="WIU52" s="117"/>
      <c r="WIV52" s="117"/>
      <c r="WIW52" s="117"/>
      <c r="WIX52" s="117"/>
      <c r="WIY52" s="117"/>
      <c r="WIZ52" s="117"/>
      <c r="WJA52" s="117"/>
      <c r="WJB52" s="117"/>
      <c r="WJC52" s="117"/>
      <c r="WJD52" s="117"/>
      <c r="WJE52" s="117"/>
      <c r="WJF52" s="117"/>
      <c r="WJG52" s="117"/>
      <c r="WJH52" s="117"/>
      <c r="WJI52" s="117"/>
      <c r="WJJ52" s="117"/>
      <c r="WJK52" s="117"/>
      <c r="WJL52" s="117"/>
      <c r="WJM52" s="117"/>
      <c r="WJN52" s="117"/>
      <c r="WJO52" s="117"/>
      <c r="WJP52" s="117"/>
      <c r="WJQ52" s="117"/>
      <c r="WJR52" s="117"/>
      <c r="WJS52" s="117"/>
      <c r="WJT52" s="117"/>
      <c r="WJU52" s="117"/>
      <c r="WJV52" s="117"/>
      <c r="WJW52" s="117"/>
      <c r="WJX52" s="117"/>
      <c r="WJY52" s="117"/>
      <c r="WJZ52" s="117"/>
      <c r="WKA52" s="117"/>
      <c r="WKB52" s="117"/>
      <c r="WKC52" s="117"/>
      <c r="WKD52" s="117"/>
      <c r="WKE52" s="117"/>
      <c r="WKF52" s="117"/>
      <c r="WKG52" s="117"/>
      <c r="WKH52" s="117"/>
      <c r="WKI52" s="117"/>
      <c r="WKJ52" s="117"/>
      <c r="WKK52" s="117"/>
      <c r="WKL52" s="117"/>
      <c r="WKM52" s="117"/>
      <c r="WKN52" s="117"/>
      <c r="WKO52" s="117"/>
      <c r="WKP52" s="117"/>
      <c r="WKQ52" s="117"/>
      <c r="WKR52" s="117"/>
      <c r="WKS52" s="117"/>
      <c r="WKT52" s="117"/>
      <c r="WKU52" s="117"/>
      <c r="WKV52" s="117"/>
      <c r="WKW52" s="117"/>
      <c r="WKX52" s="117"/>
      <c r="WKY52" s="117"/>
      <c r="WKZ52" s="117"/>
      <c r="WLA52" s="117"/>
      <c r="WLB52" s="117"/>
      <c r="WLC52" s="117"/>
      <c r="WLD52" s="117"/>
      <c r="WLE52" s="117"/>
      <c r="WLF52" s="117"/>
      <c r="WLG52" s="117"/>
      <c r="WLH52" s="117"/>
      <c r="WLI52" s="117"/>
      <c r="WLJ52" s="117"/>
      <c r="WLK52" s="117"/>
      <c r="WLL52" s="117"/>
      <c r="WLM52" s="117"/>
      <c r="WLN52" s="117"/>
      <c r="WLO52" s="117"/>
      <c r="WLP52" s="117"/>
      <c r="WLQ52" s="117"/>
      <c r="WLR52" s="117"/>
      <c r="WLS52" s="117"/>
      <c r="WLT52" s="117"/>
      <c r="WLU52" s="117"/>
      <c r="WLV52" s="117"/>
      <c r="WLW52" s="117"/>
      <c r="WLX52" s="117"/>
      <c r="WLY52" s="117"/>
      <c r="WLZ52" s="117"/>
      <c r="WMA52" s="117"/>
      <c r="WMB52" s="117"/>
      <c r="WMC52" s="117"/>
      <c r="WMD52" s="117"/>
      <c r="WME52" s="117"/>
      <c r="WMF52" s="117"/>
      <c r="WMG52" s="117"/>
      <c r="WMH52" s="117"/>
      <c r="WMI52" s="117"/>
      <c r="WMJ52" s="117"/>
      <c r="WMK52" s="117"/>
      <c r="WML52" s="117"/>
      <c r="WMM52" s="117"/>
      <c r="WMN52" s="117"/>
      <c r="WMO52" s="117"/>
      <c r="WMP52" s="117"/>
      <c r="WMQ52" s="117"/>
      <c r="WMR52" s="117"/>
      <c r="WMS52" s="117"/>
      <c r="WMT52" s="117"/>
      <c r="WMU52" s="117"/>
      <c r="WMV52" s="117"/>
      <c r="WMW52" s="117"/>
      <c r="WMX52" s="117"/>
      <c r="WMY52" s="117"/>
      <c r="WMZ52" s="117"/>
      <c r="WNA52" s="117"/>
      <c r="WNB52" s="117"/>
      <c r="WNC52" s="117"/>
      <c r="WND52" s="117"/>
      <c r="WNE52" s="117"/>
      <c r="WNF52" s="117"/>
      <c r="WNG52" s="117"/>
      <c r="WNH52" s="117"/>
      <c r="WNI52" s="117"/>
      <c r="WNJ52" s="117"/>
      <c r="WNK52" s="117"/>
      <c r="WNL52" s="117"/>
      <c r="WNM52" s="117"/>
      <c r="WNN52" s="117"/>
      <c r="WNO52" s="117"/>
      <c r="WNP52" s="117"/>
      <c r="WNQ52" s="117"/>
      <c r="WNR52" s="117"/>
      <c r="WNS52" s="117"/>
      <c r="WNT52" s="117"/>
      <c r="WNU52" s="117"/>
      <c r="WNV52" s="117"/>
      <c r="WNW52" s="117"/>
      <c r="WNX52" s="117"/>
      <c r="WNY52" s="117"/>
      <c r="WNZ52" s="117"/>
      <c r="WOA52" s="117"/>
      <c r="WOB52" s="117"/>
      <c r="WOC52" s="117"/>
      <c r="WOD52" s="117"/>
      <c r="WOE52" s="117"/>
      <c r="WOF52" s="117"/>
      <c r="WOG52" s="117"/>
      <c r="WOH52" s="117"/>
      <c r="WOI52" s="117"/>
      <c r="WOJ52" s="117"/>
      <c r="WOK52" s="117"/>
      <c r="WOL52" s="117"/>
      <c r="WOM52" s="117"/>
      <c r="WON52" s="117"/>
      <c r="WOO52" s="117"/>
      <c r="WOP52" s="117"/>
      <c r="WOQ52" s="117"/>
      <c r="WOR52" s="117"/>
      <c r="WOS52" s="117"/>
      <c r="WOT52" s="117"/>
      <c r="WOU52" s="117"/>
      <c r="WOV52" s="117"/>
      <c r="WOW52" s="117"/>
      <c r="WOX52" s="117"/>
      <c r="WOY52" s="117"/>
      <c r="WOZ52" s="117"/>
      <c r="WPA52" s="117"/>
      <c r="WPB52" s="117"/>
      <c r="WPC52" s="117"/>
      <c r="WPD52" s="117"/>
      <c r="WPE52" s="117"/>
      <c r="WPF52" s="117"/>
      <c r="WPG52" s="117"/>
      <c r="WPH52" s="117"/>
      <c r="WPI52" s="117"/>
      <c r="WPJ52" s="117"/>
      <c r="WPK52" s="117"/>
      <c r="WPL52" s="117"/>
      <c r="WPM52" s="117"/>
      <c r="WPN52" s="117"/>
      <c r="WPO52" s="117"/>
      <c r="WPP52" s="117"/>
      <c r="WPQ52" s="117"/>
      <c r="WPR52" s="117"/>
      <c r="WPS52" s="117"/>
      <c r="WPT52" s="117"/>
      <c r="WPU52" s="117"/>
      <c r="WPV52" s="117"/>
      <c r="WPW52" s="117"/>
      <c r="WPX52" s="117"/>
      <c r="WPY52" s="117"/>
      <c r="WPZ52" s="117"/>
      <c r="WQA52" s="117"/>
      <c r="WQB52" s="117"/>
      <c r="WQC52" s="117"/>
      <c r="WQD52" s="117"/>
      <c r="WQE52" s="117"/>
      <c r="WQF52" s="117"/>
      <c r="WQG52" s="117"/>
      <c r="WQH52" s="117"/>
      <c r="WQI52" s="117"/>
      <c r="WQJ52" s="117"/>
      <c r="WQK52" s="117"/>
      <c r="WQL52" s="117"/>
      <c r="WQM52" s="117"/>
      <c r="WQN52" s="117"/>
      <c r="WQO52" s="117"/>
      <c r="WQP52" s="117"/>
      <c r="WQQ52" s="117"/>
      <c r="WQR52" s="117"/>
      <c r="WQS52" s="117"/>
      <c r="WQT52" s="117"/>
      <c r="WQU52" s="117"/>
      <c r="WQV52" s="117"/>
      <c r="WQW52" s="117"/>
      <c r="WQX52" s="117"/>
      <c r="WQY52" s="117"/>
      <c r="WQZ52" s="117"/>
      <c r="WRA52" s="117"/>
      <c r="WRB52" s="117"/>
      <c r="WRC52" s="117"/>
      <c r="WRD52" s="117"/>
      <c r="WRE52" s="117"/>
      <c r="WRF52" s="117"/>
      <c r="WRG52" s="117"/>
      <c r="WRH52" s="117"/>
      <c r="WRI52" s="117"/>
      <c r="WRJ52" s="117"/>
      <c r="WRK52" s="117"/>
      <c r="WRL52" s="117"/>
      <c r="WRM52" s="117"/>
      <c r="WRN52" s="117"/>
      <c r="WRO52" s="117"/>
      <c r="WRP52" s="117"/>
      <c r="WRQ52" s="117"/>
      <c r="WRR52" s="117"/>
      <c r="WRS52" s="117"/>
      <c r="WRT52" s="117"/>
      <c r="WRU52" s="117"/>
      <c r="WRV52" s="117"/>
      <c r="WRW52" s="117"/>
      <c r="WRX52" s="117"/>
      <c r="WRY52" s="117"/>
      <c r="WRZ52" s="117"/>
      <c r="WSA52" s="117"/>
      <c r="WSB52" s="117"/>
      <c r="WSC52" s="117"/>
      <c r="WSD52" s="117"/>
      <c r="WSE52" s="117"/>
      <c r="WSF52" s="117"/>
      <c r="WSG52" s="117"/>
      <c r="WSH52" s="117"/>
      <c r="WSI52" s="117"/>
      <c r="WSJ52" s="117"/>
      <c r="WSK52" s="117"/>
      <c r="WSL52" s="117"/>
      <c r="WSM52" s="117"/>
      <c r="WSN52" s="117"/>
      <c r="WSO52" s="117"/>
      <c r="WSP52" s="117"/>
      <c r="WSQ52" s="117"/>
      <c r="WSR52" s="117"/>
      <c r="WSS52" s="117"/>
      <c r="WST52" s="117"/>
      <c r="WSU52" s="117"/>
      <c r="WSV52" s="117"/>
      <c r="WSW52" s="117"/>
      <c r="WSX52" s="117"/>
      <c r="WSY52" s="117"/>
      <c r="WSZ52" s="117"/>
      <c r="WTA52" s="117"/>
      <c r="WTB52" s="117"/>
      <c r="WTC52" s="117"/>
      <c r="WTD52" s="117"/>
      <c r="WTE52" s="117"/>
      <c r="WTF52" s="117"/>
      <c r="WTG52" s="117"/>
      <c r="WTH52" s="117"/>
      <c r="WTI52" s="117"/>
      <c r="WTJ52" s="117"/>
      <c r="WTK52" s="117"/>
      <c r="WTL52" s="117"/>
      <c r="WTM52" s="117"/>
      <c r="WTN52" s="117"/>
      <c r="WTO52" s="117"/>
      <c r="WTP52" s="117"/>
      <c r="WTQ52" s="117"/>
      <c r="WTR52" s="117"/>
      <c r="WTS52" s="117"/>
      <c r="WTT52" s="117"/>
      <c r="WTU52" s="117"/>
      <c r="WTV52" s="117"/>
      <c r="WTW52" s="117"/>
      <c r="WTX52" s="117"/>
      <c r="WTY52" s="117"/>
      <c r="WTZ52" s="117"/>
      <c r="WUA52" s="117"/>
      <c r="WUB52" s="117"/>
      <c r="WUC52" s="117"/>
      <c r="WUD52" s="117"/>
      <c r="WUE52" s="117"/>
      <c r="WUF52" s="117"/>
      <c r="WUG52" s="117"/>
      <c r="WUH52" s="117"/>
      <c r="WUI52" s="117"/>
      <c r="WUJ52" s="117"/>
      <c r="WUK52" s="117"/>
      <c r="WUL52" s="117"/>
      <c r="WUM52" s="117"/>
      <c r="WUN52" s="117"/>
      <c r="WUO52" s="117"/>
      <c r="WUP52" s="117"/>
      <c r="WUQ52" s="117"/>
      <c r="WUR52" s="117"/>
      <c r="WUS52" s="117"/>
      <c r="WUT52" s="117"/>
      <c r="WUU52" s="117"/>
      <c r="WUV52" s="117"/>
      <c r="WUW52" s="117"/>
      <c r="WUX52" s="117"/>
      <c r="WUY52" s="117"/>
      <c r="WUZ52" s="117"/>
      <c r="WVA52" s="117"/>
      <c r="WVB52" s="117"/>
      <c r="WVC52" s="117"/>
      <c r="WVD52" s="117"/>
      <c r="WVE52" s="117"/>
      <c r="WVF52" s="117"/>
      <c r="WVG52" s="117"/>
      <c r="WVH52" s="117"/>
      <c r="WVI52" s="117"/>
      <c r="WVJ52" s="117"/>
      <c r="WVK52" s="117"/>
      <c r="WVL52" s="117"/>
      <c r="WVM52" s="117"/>
      <c r="WVN52" s="117"/>
      <c r="WVO52" s="117"/>
      <c r="WVP52" s="117"/>
      <c r="WVQ52" s="117"/>
      <c r="WVR52" s="117"/>
      <c r="WVS52" s="117"/>
      <c r="WVT52" s="117"/>
      <c r="WVU52" s="117"/>
      <c r="WVV52" s="117"/>
      <c r="WVW52" s="117"/>
      <c r="WVX52" s="117"/>
      <c r="WVY52" s="117"/>
      <c r="WVZ52" s="117"/>
      <c r="WWA52" s="117"/>
      <c r="WWB52" s="117"/>
      <c r="WWC52" s="117"/>
      <c r="WWD52" s="117"/>
      <c r="WWE52" s="117"/>
      <c r="WWF52" s="117"/>
      <c r="WWG52" s="117"/>
      <c r="WWH52" s="117"/>
      <c r="WWI52" s="117"/>
      <c r="WWJ52" s="117"/>
      <c r="WWK52" s="117"/>
      <c r="WWL52" s="117"/>
      <c r="WWM52" s="117"/>
      <c r="WWN52" s="117"/>
      <c r="WWO52" s="117"/>
      <c r="WWP52" s="117"/>
      <c r="WWQ52" s="117"/>
      <c r="WWR52" s="117"/>
      <c r="WWS52" s="117"/>
      <c r="WWT52" s="117"/>
      <c r="WWU52" s="117"/>
      <c r="WWV52" s="117"/>
      <c r="WWW52" s="117"/>
      <c r="WWX52" s="117"/>
      <c r="WWY52" s="117"/>
      <c r="WWZ52" s="117"/>
      <c r="WXA52" s="117"/>
      <c r="WXB52" s="117"/>
      <c r="WXC52" s="117"/>
      <c r="WXD52" s="117"/>
      <c r="WXE52" s="117"/>
      <c r="WXF52" s="117"/>
      <c r="WXG52" s="117"/>
      <c r="WXH52" s="117"/>
      <c r="WXI52" s="117"/>
      <c r="WXJ52" s="117"/>
      <c r="WXK52" s="117"/>
      <c r="WXL52" s="117"/>
      <c r="WXM52" s="117"/>
      <c r="WXN52" s="117"/>
      <c r="WXO52" s="117"/>
      <c r="WXP52" s="117"/>
      <c r="WXQ52" s="117"/>
      <c r="WXR52" s="117"/>
      <c r="WXS52" s="117"/>
      <c r="WXT52" s="117"/>
      <c r="WXU52" s="117"/>
      <c r="WXV52" s="117"/>
      <c r="WXW52" s="117"/>
      <c r="WXX52" s="117"/>
      <c r="WXY52" s="117"/>
      <c r="WXZ52" s="117"/>
      <c r="WYA52" s="117"/>
      <c r="WYB52" s="117"/>
      <c r="WYC52" s="117"/>
      <c r="WYD52" s="117"/>
      <c r="WYE52" s="117"/>
      <c r="WYF52" s="117"/>
      <c r="WYG52" s="117"/>
      <c r="WYH52" s="117"/>
      <c r="WYI52" s="117"/>
      <c r="WYJ52" s="117"/>
      <c r="WYK52" s="117"/>
      <c r="WYL52" s="117"/>
      <c r="WYM52" s="117"/>
      <c r="WYN52" s="117"/>
      <c r="WYO52" s="117"/>
      <c r="WYP52" s="117"/>
      <c r="WYQ52" s="117"/>
      <c r="WYR52" s="117"/>
      <c r="WYS52" s="117"/>
      <c r="WYT52" s="117"/>
      <c r="WYU52" s="117"/>
      <c r="WYV52" s="117"/>
      <c r="WYW52" s="117"/>
      <c r="WYX52" s="117"/>
      <c r="WYY52" s="117"/>
      <c r="WYZ52" s="117"/>
      <c r="WZA52" s="117"/>
      <c r="WZB52" s="117"/>
      <c r="WZC52" s="117"/>
      <c r="WZD52" s="117"/>
      <c r="WZE52" s="117"/>
      <c r="WZF52" s="117"/>
      <c r="WZG52" s="117"/>
      <c r="WZH52" s="117"/>
      <c r="WZI52" s="117"/>
      <c r="WZJ52" s="117"/>
      <c r="WZK52" s="117"/>
      <c r="WZL52" s="117"/>
      <c r="WZM52" s="117"/>
      <c r="WZN52" s="117"/>
      <c r="WZO52" s="117"/>
      <c r="WZP52" s="117"/>
      <c r="WZQ52" s="117"/>
      <c r="WZR52" s="117"/>
      <c r="WZS52" s="117"/>
      <c r="WZT52" s="117"/>
      <c r="WZU52" s="117"/>
      <c r="WZV52" s="117"/>
      <c r="WZW52" s="117"/>
      <c r="WZX52" s="117"/>
      <c r="WZY52" s="117"/>
      <c r="WZZ52" s="117"/>
      <c r="XAA52" s="117"/>
      <c r="XAB52" s="117"/>
      <c r="XAC52" s="117"/>
      <c r="XAD52" s="117"/>
      <c r="XAE52" s="117"/>
      <c r="XAF52" s="117"/>
      <c r="XAG52" s="117"/>
      <c r="XAH52" s="117"/>
      <c r="XAI52" s="117"/>
      <c r="XAJ52" s="117"/>
      <c r="XAK52" s="117"/>
      <c r="XAL52" s="117"/>
      <c r="XAM52" s="117"/>
      <c r="XAN52" s="117"/>
      <c r="XAO52" s="117"/>
      <c r="XAP52" s="117"/>
      <c r="XAQ52" s="117"/>
      <c r="XAR52" s="117"/>
      <c r="XAS52" s="117"/>
      <c r="XAT52" s="117"/>
      <c r="XAU52" s="117"/>
      <c r="XAV52" s="117"/>
      <c r="XAW52" s="117"/>
      <c r="XAX52" s="117"/>
      <c r="XAY52" s="117"/>
      <c r="XAZ52" s="117"/>
      <c r="XBA52" s="117"/>
      <c r="XBB52" s="117"/>
      <c r="XBC52" s="117"/>
      <c r="XBD52" s="117"/>
      <c r="XBE52" s="117"/>
      <c r="XBF52" s="117"/>
      <c r="XBG52" s="117"/>
      <c r="XBH52" s="117"/>
      <c r="XBI52" s="117"/>
      <c r="XBJ52" s="117"/>
      <c r="XBK52" s="117"/>
      <c r="XBL52" s="117"/>
      <c r="XBM52" s="117"/>
      <c r="XBN52" s="117"/>
      <c r="XBO52" s="117"/>
      <c r="XBP52" s="117"/>
      <c r="XBQ52" s="117"/>
      <c r="XBR52" s="117"/>
      <c r="XBS52" s="117"/>
      <c r="XBT52" s="117"/>
      <c r="XBU52" s="117"/>
      <c r="XBV52" s="117"/>
      <c r="XBW52" s="117"/>
      <c r="XBX52" s="117"/>
      <c r="XBY52" s="117"/>
      <c r="XBZ52" s="117"/>
      <c r="XCA52" s="117"/>
      <c r="XCB52" s="117"/>
      <c r="XCC52" s="117"/>
      <c r="XCD52" s="117"/>
      <c r="XCE52" s="117"/>
      <c r="XCF52" s="117"/>
      <c r="XCG52" s="117"/>
      <c r="XCH52" s="117"/>
      <c r="XCI52" s="117"/>
      <c r="XCJ52" s="117"/>
      <c r="XCK52" s="117"/>
      <c r="XCL52" s="117"/>
      <c r="XCM52" s="117"/>
      <c r="XCN52" s="117"/>
      <c r="XCO52" s="117"/>
      <c r="XCP52" s="117"/>
      <c r="XCQ52" s="117"/>
      <c r="XCR52" s="117"/>
      <c r="XCS52" s="117"/>
      <c r="XCT52" s="117"/>
      <c r="XCU52" s="117"/>
      <c r="XCV52" s="117"/>
      <c r="XCW52" s="117"/>
      <c r="XCX52" s="117"/>
      <c r="XCY52" s="117"/>
      <c r="XCZ52" s="117"/>
      <c r="XDA52" s="117"/>
      <c r="XDB52" s="117"/>
      <c r="XDC52" s="117"/>
      <c r="XDD52" s="117"/>
      <c r="XDE52" s="117"/>
      <c r="XDF52" s="117"/>
      <c r="XDG52" s="117"/>
      <c r="XDH52" s="117"/>
      <c r="XDI52" s="117"/>
      <c r="XDJ52" s="117"/>
      <c r="XDK52" s="117"/>
      <c r="XDL52" s="117"/>
      <c r="XDM52" s="117"/>
      <c r="XDN52" s="117"/>
      <c r="XDO52" s="117"/>
      <c r="XDP52" s="117"/>
      <c r="XDQ52" s="117"/>
      <c r="XDR52" s="117"/>
      <c r="XDS52" s="117"/>
      <c r="XDT52" s="117"/>
      <c r="XDU52" s="117"/>
      <c r="XDV52" s="117"/>
      <c r="XDW52" s="117"/>
      <c r="XDX52" s="117"/>
      <c r="XDY52" s="117"/>
      <c r="XDZ52" s="117"/>
      <c r="XEA52" s="117"/>
      <c r="XEB52" s="117"/>
      <c r="XEC52" s="117"/>
      <c r="XED52" s="117"/>
      <c r="XEE52" s="117"/>
      <c r="XEF52" s="117"/>
      <c r="XEG52" s="117"/>
      <c r="XEH52" s="117"/>
      <c r="XEI52" s="117"/>
      <c r="XEJ52" s="117"/>
      <c r="XEK52" s="117"/>
      <c r="XEL52" s="117"/>
      <c r="XEM52" s="117"/>
      <c r="XEN52" s="117"/>
      <c r="XEO52" s="117"/>
      <c r="XEP52" s="117"/>
      <c r="XEQ52" s="117"/>
      <c r="XER52" s="117"/>
      <c r="XES52" s="117"/>
      <c r="XET52" s="117"/>
      <c r="XEU52" s="117"/>
      <c r="XEV52" s="117"/>
      <c r="XEW52" s="117"/>
      <c r="XEX52" s="117"/>
      <c r="XEY52" s="117"/>
      <c r="XEZ52" s="117"/>
      <c r="XFA52" s="117"/>
      <c r="XFB52" s="117"/>
      <c r="XFC52" s="117"/>
      <c r="XFD52" s="117"/>
    </row>
    <row r="53" spans="1:16384" s="122" customFormat="1" x14ac:dyDescent="0.2">
      <c r="A53" s="459" t="s">
        <v>14</v>
      </c>
      <c r="B53" s="215" t="s">
        <v>1226</v>
      </c>
      <c r="C53" s="222">
        <v>0</v>
      </c>
      <c r="D53" s="222">
        <v>0</v>
      </c>
      <c r="E53" s="222">
        <v>0</v>
      </c>
      <c r="F53" s="222">
        <v>0</v>
      </c>
      <c r="G53" s="212">
        <f t="shared" si="0"/>
        <v>0</v>
      </c>
    </row>
    <row r="54" spans="1:16384" s="122" customFormat="1" x14ac:dyDescent="0.2">
      <c r="A54" s="459" t="s">
        <v>15</v>
      </c>
      <c r="B54" s="180" t="s">
        <v>1227</v>
      </c>
      <c r="C54" s="220">
        <v>0</v>
      </c>
      <c r="D54" s="220">
        <v>0</v>
      </c>
      <c r="E54" s="220">
        <v>0</v>
      </c>
      <c r="F54" s="220">
        <v>0</v>
      </c>
      <c r="G54" s="201">
        <f>SUM(C54:F54)</f>
        <v>0</v>
      </c>
    </row>
    <row r="55" spans="1:16384" s="122" customFormat="1" ht="13.5" thickBot="1" x14ac:dyDescent="0.25">
      <c r="A55" s="459" t="s">
        <v>16</v>
      </c>
      <c r="B55" s="216" t="s">
        <v>1228</v>
      </c>
      <c r="C55" s="221">
        <v>0</v>
      </c>
      <c r="D55" s="221">
        <v>0</v>
      </c>
      <c r="E55" s="221">
        <v>0</v>
      </c>
      <c r="F55" s="221">
        <v>0</v>
      </c>
      <c r="G55" s="207">
        <f t="shared" si="0"/>
        <v>0</v>
      </c>
    </row>
    <row r="56" spans="1:16384" s="122" customFormat="1" ht="13.5" thickBot="1" x14ac:dyDescent="0.25">
      <c r="A56" s="838" t="s">
        <v>1229</v>
      </c>
      <c r="B56" s="839"/>
      <c r="C56" s="209">
        <f>SUM(C53:C55)</f>
        <v>0</v>
      </c>
      <c r="D56" s="209">
        <f t="shared" ref="D56:F56" si="8">SUM(D53:D55)</f>
        <v>0</v>
      </c>
      <c r="E56" s="209">
        <f>SUM(E53:E55)</f>
        <v>0</v>
      </c>
      <c r="F56" s="209">
        <f t="shared" si="8"/>
        <v>0</v>
      </c>
      <c r="G56" s="209">
        <f>SUM(C56:F56)</f>
        <v>0</v>
      </c>
    </row>
    <row r="57" spans="1:16384" s="122" customFormat="1" ht="13.5" thickBot="1" x14ac:dyDescent="0.25">
      <c r="A57" s="836" t="s">
        <v>1230</v>
      </c>
      <c r="B57" s="837"/>
      <c r="C57" s="209">
        <f>C56+C52</f>
        <v>0</v>
      </c>
      <c r="D57" s="209">
        <f>D56+D52</f>
        <v>0</v>
      </c>
      <c r="E57" s="209">
        <f t="shared" ref="E57:F57" si="9">E56+E52</f>
        <v>0</v>
      </c>
      <c r="F57" s="209">
        <f t="shared" si="9"/>
        <v>0</v>
      </c>
      <c r="G57" s="209">
        <f>SUM(C57:F57)</f>
        <v>0</v>
      </c>
    </row>
    <row r="58" spans="1:16384" ht="13.5" thickBot="1" x14ac:dyDescent="0.25">
      <c r="A58" s="843" t="s">
        <v>1231</v>
      </c>
      <c r="B58" s="844"/>
      <c r="C58" s="221">
        <v>0</v>
      </c>
      <c r="D58" s="221">
        <v>0</v>
      </c>
      <c r="E58" s="221">
        <v>0</v>
      </c>
      <c r="F58" s="221">
        <v>0</v>
      </c>
      <c r="G58" s="207">
        <f>SUM(C58:F58)</f>
        <v>0</v>
      </c>
    </row>
    <row r="59" spans="1:16384" ht="13.5" thickBot="1" x14ac:dyDescent="0.25">
      <c r="A59" s="843" t="s">
        <v>1232</v>
      </c>
      <c r="B59" s="844"/>
      <c r="C59" s="221">
        <v>0</v>
      </c>
      <c r="D59" s="221">
        <v>0</v>
      </c>
      <c r="E59" s="221">
        <v>0</v>
      </c>
      <c r="F59" s="221">
        <v>0</v>
      </c>
      <c r="G59" s="207">
        <f>SUM(C59:F59)</f>
        <v>0</v>
      </c>
    </row>
    <row r="60" spans="1:16384" s="210" customFormat="1" ht="13.5" thickBot="1" x14ac:dyDescent="0.25">
      <c r="A60" s="838" t="s">
        <v>1233</v>
      </c>
      <c r="B60" s="839"/>
      <c r="C60" s="217">
        <f>C57-C58-C59</f>
        <v>0</v>
      </c>
      <c r="D60" s="217">
        <f>D57-D58-D59</f>
        <v>0</v>
      </c>
      <c r="E60" s="217">
        <f t="shared" ref="E60:F60" si="10">E57-E58-E59</f>
        <v>0</v>
      </c>
      <c r="F60" s="217">
        <f t="shared" si="10"/>
        <v>0</v>
      </c>
      <c r="G60" s="217">
        <f>SUM(C60:F60)</f>
        <v>0</v>
      </c>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c r="DC60" s="117"/>
      <c r="DD60" s="117"/>
      <c r="DE60" s="117"/>
      <c r="DF60" s="117"/>
      <c r="DG60" s="117"/>
      <c r="DH60" s="117"/>
      <c r="DI60" s="117"/>
      <c r="DJ60" s="117"/>
      <c r="DK60" s="117"/>
      <c r="DL60" s="117"/>
      <c r="DM60" s="117"/>
      <c r="DN60" s="117"/>
      <c r="DO60" s="117"/>
      <c r="DP60" s="117"/>
      <c r="DQ60" s="117"/>
      <c r="DR60" s="117"/>
      <c r="DS60" s="117"/>
      <c r="DT60" s="117"/>
      <c r="DU60" s="117"/>
      <c r="DV60" s="117"/>
      <c r="DW60" s="117"/>
      <c r="DX60" s="117"/>
      <c r="DY60" s="117"/>
      <c r="DZ60" s="117"/>
      <c r="EA60" s="117"/>
      <c r="EB60" s="117"/>
      <c r="EC60" s="117"/>
      <c r="ED60" s="117"/>
      <c r="EE60" s="117"/>
      <c r="EF60" s="117"/>
      <c r="EG60" s="117"/>
      <c r="EH60" s="117"/>
      <c r="EI60" s="117"/>
      <c r="EJ60" s="117"/>
      <c r="EK60" s="117"/>
      <c r="EL60" s="117"/>
      <c r="EM60" s="117"/>
      <c r="EN60" s="117"/>
      <c r="EO60" s="117"/>
      <c r="EP60" s="117"/>
      <c r="EQ60" s="117"/>
      <c r="ER60" s="117"/>
      <c r="ES60" s="117"/>
      <c r="ET60" s="117"/>
      <c r="EU60" s="117"/>
      <c r="EV60" s="117"/>
      <c r="EW60" s="117"/>
      <c r="EX60" s="117"/>
      <c r="EY60" s="117"/>
      <c r="EZ60" s="117"/>
      <c r="FA60" s="117"/>
      <c r="FB60" s="117"/>
      <c r="FC60" s="117"/>
      <c r="FD60" s="117"/>
      <c r="FE60" s="117"/>
      <c r="FF60" s="117"/>
      <c r="FG60" s="117"/>
      <c r="FH60" s="117"/>
      <c r="FI60" s="117"/>
      <c r="FJ60" s="117"/>
      <c r="FK60" s="117"/>
      <c r="FL60" s="117"/>
      <c r="FM60" s="117"/>
      <c r="FN60" s="117"/>
      <c r="FO60" s="117"/>
      <c r="FP60" s="117"/>
      <c r="FQ60" s="117"/>
      <c r="FR60" s="117"/>
      <c r="FS60" s="117"/>
      <c r="FT60" s="117"/>
      <c r="FU60" s="117"/>
      <c r="FV60" s="117"/>
      <c r="FW60" s="117"/>
      <c r="FX60" s="117"/>
      <c r="FY60" s="117"/>
      <c r="FZ60" s="117"/>
      <c r="GA60" s="117"/>
      <c r="GB60" s="117"/>
      <c r="GC60" s="117"/>
      <c r="GD60" s="117"/>
      <c r="GE60" s="117"/>
      <c r="GF60" s="117"/>
      <c r="GG60" s="117"/>
      <c r="GH60" s="117"/>
      <c r="GI60" s="117"/>
      <c r="GJ60" s="117"/>
      <c r="GK60" s="117"/>
      <c r="GL60" s="117"/>
      <c r="GM60" s="117"/>
      <c r="GN60" s="117"/>
      <c r="GO60" s="117"/>
      <c r="GP60" s="117"/>
      <c r="GQ60" s="117"/>
      <c r="GR60" s="117"/>
      <c r="GS60" s="117"/>
      <c r="GT60" s="117"/>
      <c r="GU60" s="117"/>
      <c r="GV60" s="117"/>
      <c r="GW60" s="117"/>
      <c r="GX60" s="117"/>
      <c r="GY60" s="117"/>
      <c r="GZ60" s="117"/>
      <c r="HA60" s="117"/>
      <c r="HB60" s="117"/>
      <c r="HC60" s="117"/>
      <c r="HD60" s="117"/>
      <c r="HE60" s="117"/>
      <c r="HF60" s="117"/>
      <c r="HG60" s="117"/>
      <c r="HH60" s="117"/>
      <c r="HI60" s="117"/>
      <c r="HJ60" s="117"/>
      <c r="HK60" s="117"/>
      <c r="HL60" s="117"/>
      <c r="HM60" s="117"/>
      <c r="HN60" s="117"/>
      <c r="HO60" s="117"/>
      <c r="HP60" s="117"/>
      <c r="HQ60" s="117"/>
      <c r="HR60" s="117"/>
      <c r="HS60" s="117"/>
      <c r="HT60" s="117"/>
      <c r="HU60" s="117"/>
      <c r="HV60" s="117"/>
      <c r="HW60" s="117"/>
      <c r="HX60" s="117"/>
      <c r="HY60" s="117"/>
      <c r="HZ60" s="117"/>
      <c r="IA60" s="117"/>
      <c r="IB60" s="117"/>
      <c r="IC60" s="117"/>
      <c r="ID60" s="117"/>
      <c r="IE60" s="117"/>
      <c r="IF60" s="117"/>
      <c r="IG60" s="117"/>
      <c r="IH60" s="117"/>
      <c r="II60" s="117"/>
      <c r="IJ60" s="117"/>
      <c r="IK60" s="117"/>
      <c r="IL60" s="117"/>
      <c r="IM60" s="117"/>
      <c r="IN60" s="117"/>
      <c r="IO60" s="117"/>
      <c r="IP60" s="117"/>
      <c r="IQ60" s="117"/>
      <c r="IR60" s="117"/>
      <c r="IS60" s="117"/>
      <c r="IT60" s="117"/>
      <c r="IU60" s="117"/>
      <c r="IV60" s="117"/>
      <c r="IW60" s="117"/>
      <c r="IX60" s="117"/>
      <c r="IY60" s="117"/>
      <c r="IZ60" s="117"/>
      <c r="JA60" s="117"/>
      <c r="JB60" s="117"/>
      <c r="JC60" s="117"/>
      <c r="JD60" s="117"/>
      <c r="JE60" s="117"/>
      <c r="JF60" s="117"/>
      <c r="JG60" s="117"/>
      <c r="JH60" s="117"/>
      <c r="JI60" s="117"/>
      <c r="JJ60" s="117"/>
      <c r="JK60" s="117"/>
      <c r="JL60" s="117"/>
      <c r="JM60" s="117"/>
      <c r="JN60" s="117"/>
      <c r="JO60" s="117"/>
      <c r="JP60" s="117"/>
      <c r="JQ60" s="117"/>
      <c r="JR60" s="117"/>
      <c r="JS60" s="117"/>
      <c r="JT60" s="117"/>
      <c r="JU60" s="117"/>
      <c r="JV60" s="117"/>
      <c r="JW60" s="117"/>
      <c r="JX60" s="117"/>
      <c r="JY60" s="117"/>
      <c r="JZ60" s="117"/>
      <c r="KA60" s="117"/>
      <c r="KB60" s="117"/>
      <c r="KC60" s="117"/>
      <c r="KD60" s="117"/>
      <c r="KE60" s="117"/>
      <c r="KF60" s="117"/>
      <c r="KG60" s="117"/>
      <c r="KH60" s="117"/>
      <c r="KI60" s="117"/>
      <c r="KJ60" s="117"/>
      <c r="KK60" s="117"/>
      <c r="KL60" s="117"/>
      <c r="KM60" s="117"/>
      <c r="KN60" s="117"/>
      <c r="KO60" s="117"/>
      <c r="KP60" s="117"/>
      <c r="KQ60" s="117"/>
      <c r="KR60" s="117"/>
      <c r="KS60" s="117"/>
      <c r="KT60" s="117"/>
      <c r="KU60" s="117"/>
      <c r="KV60" s="117"/>
      <c r="KW60" s="117"/>
      <c r="KX60" s="117"/>
      <c r="KY60" s="117"/>
      <c r="KZ60" s="117"/>
      <c r="LA60" s="117"/>
      <c r="LB60" s="117"/>
      <c r="LC60" s="117"/>
      <c r="LD60" s="117"/>
      <c r="LE60" s="117"/>
      <c r="LF60" s="117"/>
      <c r="LG60" s="117"/>
      <c r="LH60" s="117"/>
      <c r="LI60" s="117"/>
      <c r="LJ60" s="117"/>
      <c r="LK60" s="117"/>
      <c r="LL60" s="117"/>
      <c r="LM60" s="117"/>
      <c r="LN60" s="117"/>
      <c r="LO60" s="117"/>
      <c r="LP60" s="117"/>
      <c r="LQ60" s="117"/>
      <c r="LR60" s="117"/>
      <c r="LS60" s="117"/>
      <c r="LT60" s="117"/>
      <c r="LU60" s="117"/>
      <c r="LV60" s="117"/>
      <c r="LW60" s="117"/>
      <c r="LX60" s="117"/>
      <c r="LY60" s="117"/>
      <c r="LZ60" s="117"/>
      <c r="MA60" s="117"/>
      <c r="MB60" s="117"/>
      <c r="MC60" s="117"/>
      <c r="MD60" s="117"/>
      <c r="ME60" s="117"/>
      <c r="MF60" s="117"/>
      <c r="MG60" s="117"/>
      <c r="MH60" s="117"/>
      <c r="MI60" s="117"/>
      <c r="MJ60" s="117"/>
      <c r="MK60" s="117"/>
      <c r="ML60" s="117"/>
      <c r="MM60" s="117"/>
      <c r="MN60" s="117"/>
      <c r="MO60" s="117"/>
      <c r="MP60" s="117"/>
      <c r="MQ60" s="117"/>
      <c r="MR60" s="117"/>
      <c r="MS60" s="117"/>
      <c r="MT60" s="117"/>
      <c r="MU60" s="117"/>
      <c r="MV60" s="117"/>
      <c r="MW60" s="117"/>
      <c r="MX60" s="117"/>
      <c r="MY60" s="117"/>
      <c r="MZ60" s="117"/>
      <c r="NA60" s="117"/>
      <c r="NB60" s="117"/>
      <c r="NC60" s="117"/>
      <c r="ND60" s="117"/>
      <c r="NE60" s="117"/>
      <c r="NF60" s="117"/>
      <c r="NG60" s="117"/>
      <c r="NH60" s="117"/>
      <c r="NI60" s="117"/>
      <c r="NJ60" s="117"/>
      <c r="NK60" s="117"/>
      <c r="NL60" s="117"/>
      <c r="NM60" s="117"/>
      <c r="NN60" s="117"/>
      <c r="NO60" s="117"/>
      <c r="NP60" s="117"/>
      <c r="NQ60" s="117"/>
      <c r="NR60" s="117"/>
      <c r="NS60" s="117"/>
      <c r="NT60" s="117"/>
      <c r="NU60" s="117"/>
      <c r="NV60" s="117"/>
      <c r="NW60" s="117"/>
      <c r="NX60" s="117"/>
      <c r="NY60" s="117"/>
      <c r="NZ60" s="117"/>
      <c r="OA60" s="117"/>
      <c r="OB60" s="117"/>
      <c r="OC60" s="117"/>
      <c r="OD60" s="117"/>
      <c r="OE60" s="117"/>
      <c r="OF60" s="117"/>
      <c r="OG60" s="117"/>
      <c r="OH60" s="117"/>
      <c r="OI60" s="117"/>
      <c r="OJ60" s="117"/>
      <c r="OK60" s="117"/>
      <c r="OL60" s="117"/>
      <c r="OM60" s="117"/>
      <c r="ON60" s="117"/>
      <c r="OO60" s="117"/>
      <c r="OP60" s="117"/>
      <c r="OQ60" s="117"/>
      <c r="OR60" s="117"/>
      <c r="OS60" s="117"/>
      <c r="OT60" s="117"/>
      <c r="OU60" s="117"/>
      <c r="OV60" s="117"/>
      <c r="OW60" s="117"/>
      <c r="OX60" s="117"/>
      <c r="OY60" s="117"/>
      <c r="OZ60" s="117"/>
      <c r="PA60" s="117"/>
      <c r="PB60" s="117"/>
      <c r="PC60" s="117"/>
      <c r="PD60" s="117"/>
      <c r="PE60" s="117"/>
      <c r="PF60" s="117"/>
      <c r="PG60" s="117"/>
      <c r="PH60" s="117"/>
      <c r="PI60" s="117"/>
      <c r="PJ60" s="117"/>
      <c r="PK60" s="117"/>
      <c r="PL60" s="117"/>
      <c r="PM60" s="117"/>
      <c r="PN60" s="117"/>
      <c r="PO60" s="117"/>
      <c r="PP60" s="117"/>
      <c r="PQ60" s="117"/>
      <c r="PR60" s="117"/>
      <c r="PS60" s="117"/>
      <c r="PT60" s="117"/>
      <c r="PU60" s="117"/>
      <c r="PV60" s="117"/>
      <c r="PW60" s="117"/>
      <c r="PX60" s="117"/>
      <c r="PY60" s="117"/>
      <c r="PZ60" s="117"/>
      <c r="QA60" s="117"/>
      <c r="QB60" s="117"/>
      <c r="QC60" s="117"/>
      <c r="QD60" s="117"/>
      <c r="QE60" s="117"/>
      <c r="QF60" s="117"/>
      <c r="QG60" s="117"/>
      <c r="QH60" s="117"/>
      <c r="QI60" s="117"/>
      <c r="QJ60" s="117"/>
      <c r="QK60" s="117"/>
      <c r="QL60" s="117"/>
      <c r="QM60" s="117"/>
      <c r="QN60" s="117"/>
      <c r="QO60" s="117"/>
      <c r="QP60" s="117"/>
      <c r="QQ60" s="117"/>
      <c r="QR60" s="117"/>
      <c r="QS60" s="117"/>
      <c r="QT60" s="117"/>
      <c r="QU60" s="117"/>
      <c r="QV60" s="117"/>
      <c r="QW60" s="117"/>
      <c r="QX60" s="117"/>
      <c r="QY60" s="117"/>
      <c r="QZ60" s="117"/>
      <c r="RA60" s="117"/>
      <c r="RB60" s="117"/>
      <c r="RC60" s="117"/>
      <c r="RD60" s="117"/>
      <c r="RE60" s="117"/>
      <c r="RF60" s="117"/>
      <c r="RG60" s="117"/>
      <c r="RH60" s="117"/>
      <c r="RI60" s="117"/>
      <c r="RJ60" s="117"/>
      <c r="RK60" s="117"/>
      <c r="RL60" s="117"/>
      <c r="RM60" s="117"/>
      <c r="RN60" s="117"/>
      <c r="RO60" s="117"/>
      <c r="RP60" s="117"/>
      <c r="RQ60" s="117"/>
      <c r="RR60" s="117"/>
      <c r="RS60" s="117"/>
      <c r="RT60" s="117"/>
      <c r="RU60" s="117"/>
      <c r="RV60" s="117"/>
      <c r="RW60" s="117"/>
      <c r="RX60" s="117"/>
      <c r="RY60" s="117"/>
      <c r="RZ60" s="117"/>
      <c r="SA60" s="117"/>
      <c r="SB60" s="117"/>
      <c r="SC60" s="117"/>
      <c r="SD60" s="117"/>
      <c r="SE60" s="117"/>
      <c r="SF60" s="117"/>
      <c r="SG60" s="117"/>
      <c r="SH60" s="117"/>
      <c r="SI60" s="117"/>
      <c r="SJ60" s="117"/>
      <c r="SK60" s="117"/>
      <c r="SL60" s="117"/>
      <c r="SM60" s="117"/>
      <c r="SN60" s="117"/>
      <c r="SO60" s="117"/>
      <c r="SP60" s="117"/>
      <c r="SQ60" s="117"/>
      <c r="SR60" s="117"/>
      <c r="SS60" s="117"/>
      <c r="ST60" s="117"/>
      <c r="SU60" s="117"/>
      <c r="SV60" s="117"/>
      <c r="SW60" s="117"/>
      <c r="SX60" s="117"/>
      <c r="SY60" s="117"/>
      <c r="SZ60" s="117"/>
      <c r="TA60" s="117"/>
      <c r="TB60" s="117"/>
      <c r="TC60" s="117"/>
      <c r="TD60" s="117"/>
      <c r="TE60" s="117"/>
      <c r="TF60" s="117"/>
      <c r="TG60" s="117"/>
      <c r="TH60" s="117"/>
      <c r="TI60" s="117"/>
      <c r="TJ60" s="117"/>
      <c r="TK60" s="117"/>
      <c r="TL60" s="117"/>
      <c r="TM60" s="117"/>
      <c r="TN60" s="117"/>
      <c r="TO60" s="117"/>
      <c r="TP60" s="117"/>
      <c r="TQ60" s="117"/>
      <c r="TR60" s="117"/>
      <c r="TS60" s="117"/>
      <c r="TT60" s="117"/>
      <c r="TU60" s="117"/>
      <c r="TV60" s="117"/>
      <c r="TW60" s="117"/>
      <c r="TX60" s="117"/>
      <c r="TY60" s="117"/>
      <c r="TZ60" s="117"/>
      <c r="UA60" s="117"/>
      <c r="UB60" s="117"/>
      <c r="UC60" s="117"/>
      <c r="UD60" s="117"/>
      <c r="UE60" s="117"/>
      <c r="UF60" s="117"/>
      <c r="UG60" s="117"/>
      <c r="UH60" s="117"/>
      <c r="UI60" s="117"/>
      <c r="UJ60" s="117"/>
      <c r="UK60" s="117"/>
      <c r="UL60" s="117"/>
      <c r="UM60" s="117"/>
      <c r="UN60" s="117"/>
      <c r="UO60" s="117"/>
      <c r="UP60" s="117"/>
      <c r="UQ60" s="117"/>
      <c r="UR60" s="117"/>
      <c r="US60" s="117"/>
      <c r="UT60" s="117"/>
      <c r="UU60" s="117"/>
      <c r="UV60" s="117"/>
      <c r="UW60" s="117"/>
      <c r="UX60" s="117"/>
      <c r="UY60" s="117"/>
      <c r="UZ60" s="117"/>
      <c r="VA60" s="117"/>
      <c r="VB60" s="117"/>
      <c r="VC60" s="117"/>
      <c r="VD60" s="117"/>
      <c r="VE60" s="117"/>
      <c r="VF60" s="117"/>
      <c r="VG60" s="117"/>
      <c r="VH60" s="117"/>
      <c r="VI60" s="117"/>
      <c r="VJ60" s="117"/>
      <c r="VK60" s="117"/>
      <c r="VL60" s="117"/>
      <c r="VM60" s="117"/>
      <c r="VN60" s="117"/>
      <c r="VO60" s="117"/>
      <c r="VP60" s="117"/>
      <c r="VQ60" s="117"/>
      <c r="VR60" s="117"/>
      <c r="VS60" s="117"/>
      <c r="VT60" s="117"/>
      <c r="VU60" s="117"/>
      <c r="VV60" s="117"/>
      <c r="VW60" s="117"/>
      <c r="VX60" s="117"/>
      <c r="VY60" s="117"/>
      <c r="VZ60" s="117"/>
      <c r="WA60" s="117"/>
      <c r="WB60" s="117"/>
      <c r="WC60" s="117"/>
      <c r="WD60" s="117"/>
      <c r="WE60" s="117"/>
      <c r="WF60" s="117"/>
      <c r="WG60" s="117"/>
      <c r="WH60" s="117"/>
      <c r="WI60" s="117"/>
      <c r="WJ60" s="117"/>
      <c r="WK60" s="117"/>
      <c r="WL60" s="117"/>
      <c r="WM60" s="117"/>
      <c r="WN60" s="117"/>
      <c r="WO60" s="117"/>
      <c r="WP60" s="117"/>
      <c r="WQ60" s="117"/>
      <c r="WR60" s="117"/>
      <c r="WS60" s="117"/>
      <c r="WT60" s="117"/>
      <c r="WU60" s="117"/>
      <c r="WV60" s="117"/>
      <c r="WW60" s="117"/>
      <c r="WX60" s="117"/>
      <c r="WY60" s="117"/>
      <c r="WZ60" s="117"/>
      <c r="XA60" s="117"/>
      <c r="XB60" s="117"/>
      <c r="XC60" s="117"/>
      <c r="XD60" s="117"/>
      <c r="XE60" s="117"/>
      <c r="XF60" s="117"/>
      <c r="XG60" s="117"/>
      <c r="XH60" s="117"/>
      <c r="XI60" s="117"/>
      <c r="XJ60" s="117"/>
      <c r="XK60" s="117"/>
      <c r="XL60" s="117"/>
      <c r="XM60" s="117"/>
      <c r="XN60" s="117"/>
      <c r="XO60" s="117"/>
      <c r="XP60" s="117"/>
      <c r="XQ60" s="117"/>
      <c r="XR60" s="117"/>
      <c r="XS60" s="117"/>
      <c r="XT60" s="117"/>
      <c r="XU60" s="117"/>
      <c r="XV60" s="117"/>
      <c r="XW60" s="117"/>
      <c r="XX60" s="117"/>
      <c r="XY60" s="117"/>
      <c r="XZ60" s="117"/>
      <c r="YA60" s="117"/>
      <c r="YB60" s="117"/>
      <c r="YC60" s="117"/>
      <c r="YD60" s="117"/>
      <c r="YE60" s="117"/>
      <c r="YF60" s="117"/>
      <c r="YG60" s="117"/>
      <c r="YH60" s="117"/>
      <c r="YI60" s="117"/>
      <c r="YJ60" s="117"/>
      <c r="YK60" s="117"/>
      <c r="YL60" s="117"/>
      <c r="YM60" s="117"/>
      <c r="YN60" s="117"/>
      <c r="YO60" s="117"/>
      <c r="YP60" s="117"/>
      <c r="YQ60" s="117"/>
      <c r="YR60" s="117"/>
      <c r="YS60" s="117"/>
      <c r="YT60" s="117"/>
      <c r="YU60" s="117"/>
      <c r="YV60" s="117"/>
      <c r="YW60" s="117"/>
      <c r="YX60" s="117"/>
      <c r="YY60" s="117"/>
      <c r="YZ60" s="117"/>
      <c r="ZA60" s="117"/>
      <c r="ZB60" s="117"/>
      <c r="ZC60" s="117"/>
      <c r="ZD60" s="117"/>
      <c r="ZE60" s="117"/>
      <c r="ZF60" s="117"/>
      <c r="ZG60" s="117"/>
      <c r="ZH60" s="117"/>
      <c r="ZI60" s="117"/>
      <c r="ZJ60" s="117"/>
      <c r="ZK60" s="117"/>
      <c r="ZL60" s="117"/>
      <c r="ZM60" s="117"/>
      <c r="ZN60" s="117"/>
      <c r="ZO60" s="117"/>
      <c r="ZP60" s="117"/>
      <c r="ZQ60" s="117"/>
      <c r="ZR60" s="117"/>
      <c r="ZS60" s="117"/>
      <c r="ZT60" s="117"/>
      <c r="ZU60" s="117"/>
      <c r="ZV60" s="117"/>
      <c r="ZW60" s="117"/>
      <c r="ZX60" s="117"/>
      <c r="ZY60" s="117"/>
      <c r="ZZ60" s="117"/>
      <c r="AAA60" s="117"/>
      <c r="AAB60" s="117"/>
      <c r="AAC60" s="117"/>
      <c r="AAD60" s="117"/>
      <c r="AAE60" s="117"/>
      <c r="AAF60" s="117"/>
      <c r="AAG60" s="117"/>
      <c r="AAH60" s="117"/>
      <c r="AAI60" s="117"/>
      <c r="AAJ60" s="117"/>
      <c r="AAK60" s="117"/>
      <c r="AAL60" s="117"/>
      <c r="AAM60" s="117"/>
      <c r="AAN60" s="117"/>
      <c r="AAO60" s="117"/>
      <c r="AAP60" s="117"/>
      <c r="AAQ60" s="117"/>
      <c r="AAR60" s="117"/>
      <c r="AAS60" s="117"/>
      <c r="AAT60" s="117"/>
      <c r="AAU60" s="117"/>
      <c r="AAV60" s="117"/>
      <c r="AAW60" s="117"/>
      <c r="AAX60" s="117"/>
      <c r="AAY60" s="117"/>
      <c r="AAZ60" s="117"/>
      <c r="ABA60" s="117"/>
      <c r="ABB60" s="117"/>
      <c r="ABC60" s="117"/>
      <c r="ABD60" s="117"/>
      <c r="ABE60" s="117"/>
      <c r="ABF60" s="117"/>
      <c r="ABG60" s="117"/>
      <c r="ABH60" s="117"/>
      <c r="ABI60" s="117"/>
      <c r="ABJ60" s="117"/>
      <c r="ABK60" s="117"/>
      <c r="ABL60" s="117"/>
      <c r="ABM60" s="117"/>
      <c r="ABN60" s="117"/>
      <c r="ABO60" s="117"/>
      <c r="ABP60" s="117"/>
      <c r="ABQ60" s="117"/>
      <c r="ABR60" s="117"/>
      <c r="ABS60" s="117"/>
      <c r="ABT60" s="117"/>
      <c r="ABU60" s="117"/>
      <c r="ABV60" s="117"/>
      <c r="ABW60" s="117"/>
      <c r="ABX60" s="117"/>
      <c r="ABY60" s="117"/>
      <c r="ABZ60" s="117"/>
      <c r="ACA60" s="117"/>
      <c r="ACB60" s="117"/>
      <c r="ACC60" s="117"/>
      <c r="ACD60" s="117"/>
      <c r="ACE60" s="117"/>
      <c r="ACF60" s="117"/>
      <c r="ACG60" s="117"/>
      <c r="ACH60" s="117"/>
      <c r="ACI60" s="117"/>
      <c r="ACJ60" s="117"/>
      <c r="ACK60" s="117"/>
      <c r="ACL60" s="117"/>
      <c r="ACM60" s="117"/>
      <c r="ACN60" s="117"/>
      <c r="ACO60" s="117"/>
      <c r="ACP60" s="117"/>
      <c r="ACQ60" s="117"/>
      <c r="ACR60" s="117"/>
      <c r="ACS60" s="117"/>
      <c r="ACT60" s="117"/>
      <c r="ACU60" s="117"/>
      <c r="ACV60" s="117"/>
      <c r="ACW60" s="117"/>
      <c r="ACX60" s="117"/>
      <c r="ACY60" s="117"/>
      <c r="ACZ60" s="117"/>
      <c r="ADA60" s="117"/>
      <c r="ADB60" s="117"/>
      <c r="ADC60" s="117"/>
      <c r="ADD60" s="117"/>
      <c r="ADE60" s="117"/>
      <c r="ADF60" s="117"/>
      <c r="ADG60" s="117"/>
      <c r="ADH60" s="117"/>
      <c r="ADI60" s="117"/>
      <c r="ADJ60" s="117"/>
      <c r="ADK60" s="117"/>
      <c r="ADL60" s="117"/>
      <c r="ADM60" s="117"/>
      <c r="ADN60" s="117"/>
      <c r="ADO60" s="117"/>
      <c r="ADP60" s="117"/>
      <c r="ADQ60" s="117"/>
      <c r="ADR60" s="117"/>
      <c r="ADS60" s="117"/>
      <c r="ADT60" s="117"/>
      <c r="ADU60" s="117"/>
      <c r="ADV60" s="117"/>
      <c r="ADW60" s="117"/>
      <c r="ADX60" s="117"/>
      <c r="ADY60" s="117"/>
      <c r="ADZ60" s="117"/>
      <c r="AEA60" s="117"/>
      <c r="AEB60" s="117"/>
      <c r="AEC60" s="117"/>
      <c r="AED60" s="117"/>
      <c r="AEE60" s="117"/>
      <c r="AEF60" s="117"/>
      <c r="AEG60" s="117"/>
      <c r="AEH60" s="117"/>
      <c r="AEI60" s="117"/>
      <c r="AEJ60" s="117"/>
      <c r="AEK60" s="117"/>
      <c r="AEL60" s="117"/>
      <c r="AEM60" s="117"/>
      <c r="AEN60" s="117"/>
      <c r="AEO60" s="117"/>
      <c r="AEP60" s="117"/>
      <c r="AEQ60" s="117"/>
      <c r="AER60" s="117"/>
      <c r="AES60" s="117"/>
      <c r="AET60" s="117"/>
      <c r="AEU60" s="117"/>
      <c r="AEV60" s="117"/>
      <c r="AEW60" s="117"/>
      <c r="AEX60" s="117"/>
      <c r="AEY60" s="117"/>
      <c r="AEZ60" s="117"/>
      <c r="AFA60" s="117"/>
      <c r="AFB60" s="117"/>
      <c r="AFC60" s="117"/>
      <c r="AFD60" s="117"/>
      <c r="AFE60" s="117"/>
      <c r="AFF60" s="117"/>
      <c r="AFG60" s="117"/>
      <c r="AFH60" s="117"/>
      <c r="AFI60" s="117"/>
      <c r="AFJ60" s="117"/>
      <c r="AFK60" s="117"/>
      <c r="AFL60" s="117"/>
      <c r="AFM60" s="117"/>
      <c r="AFN60" s="117"/>
      <c r="AFO60" s="117"/>
      <c r="AFP60" s="117"/>
      <c r="AFQ60" s="117"/>
      <c r="AFR60" s="117"/>
      <c r="AFS60" s="117"/>
      <c r="AFT60" s="117"/>
      <c r="AFU60" s="117"/>
      <c r="AFV60" s="117"/>
      <c r="AFW60" s="117"/>
      <c r="AFX60" s="117"/>
      <c r="AFY60" s="117"/>
      <c r="AFZ60" s="117"/>
      <c r="AGA60" s="117"/>
      <c r="AGB60" s="117"/>
      <c r="AGC60" s="117"/>
      <c r="AGD60" s="117"/>
      <c r="AGE60" s="117"/>
      <c r="AGF60" s="117"/>
      <c r="AGG60" s="117"/>
      <c r="AGH60" s="117"/>
      <c r="AGI60" s="117"/>
      <c r="AGJ60" s="117"/>
      <c r="AGK60" s="117"/>
      <c r="AGL60" s="117"/>
      <c r="AGM60" s="117"/>
      <c r="AGN60" s="117"/>
      <c r="AGO60" s="117"/>
      <c r="AGP60" s="117"/>
      <c r="AGQ60" s="117"/>
      <c r="AGR60" s="117"/>
      <c r="AGS60" s="117"/>
      <c r="AGT60" s="117"/>
      <c r="AGU60" s="117"/>
      <c r="AGV60" s="117"/>
      <c r="AGW60" s="117"/>
      <c r="AGX60" s="117"/>
      <c r="AGY60" s="117"/>
      <c r="AGZ60" s="117"/>
      <c r="AHA60" s="117"/>
      <c r="AHB60" s="117"/>
      <c r="AHC60" s="117"/>
      <c r="AHD60" s="117"/>
      <c r="AHE60" s="117"/>
      <c r="AHF60" s="117"/>
      <c r="AHG60" s="117"/>
      <c r="AHH60" s="117"/>
      <c r="AHI60" s="117"/>
      <c r="AHJ60" s="117"/>
      <c r="AHK60" s="117"/>
      <c r="AHL60" s="117"/>
      <c r="AHM60" s="117"/>
      <c r="AHN60" s="117"/>
      <c r="AHO60" s="117"/>
      <c r="AHP60" s="117"/>
      <c r="AHQ60" s="117"/>
      <c r="AHR60" s="117"/>
      <c r="AHS60" s="117"/>
      <c r="AHT60" s="117"/>
      <c r="AHU60" s="117"/>
      <c r="AHV60" s="117"/>
      <c r="AHW60" s="117"/>
      <c r="AHX60" s="117"/>
      <c r="AHY60" s="117"/>
      <c r="AHZ60" s="117"/>
      <c r="AIA60" s="117"/>
      <c r="AIB60" s="117"/>
      <c r="AIC60" s="117"/>
      <c r="AID60" s="117"/>
      <c r="AIE60" s="117"/>
      <c r="AIF60" s="117"/>
      <c r="AIG60" s="117"/>
      <c r="AIH60" s="117"/>
      <c r="AII60" s="117"/>
      <c r="AIJ60" s="117"/>
      <c r="AIK60" s="117"/>
      <c r="AIL60" s="117"/>
      <c r="AIM60" s="117"/>
      <c r="AIN60" s="117"/>
      <c r="AIO60" s="117"/>
      <c r="AIP60" s="117"/>
      <c r="AIQ60" s="117"/>
      <c r="AIR60" s="117"/>
      <c r="AIS60" s="117"/>
      <c r="AIT60" s="117"/>
      <c r="AIU60" s="117"/>
      <c r="AIV60" s="117"/>
      <c r="AIW60" s="117"/>
      <c r="AIX60" s="117"/>
      <c r="AIY60" s="117"/>
      <c r="AIZ60" s="117"/>
      <c r="AJA60" s="117"/>
      <c r="AJB60" s="117"/>
      <c r="AJC60" s="117"/>
      <c r="AJD60" s="117"/>
      <c r="AJE60" s="117"/>
      <c r="AJF60" s="117"/>
      <c r="AJG60" s="117"/>
      <c r="AJH60" s="117"/>
      <c r="AJI60" s="117"/>
      <c r="AJJ60" s="117"/>
      <c r="AJK60" s="117"/>
      <c r="AJL60" s="117"/>
      <c r="AJM60" s="117"/>
      <c r="AJN60" s="117"/>
      <c r="AJO60" s="117"/>
      <c r="AJP60" s="117"/>
      <c r="AJQ60" s="117"/>
      <c r="AJR60" s="117"/>
      <c r="AJS60" s="117"/>
      <c r="AJT60" s="117"/>
      <c r="AJU60" s="117"/>
      <c r="AJV60" s="117"/>
      <c r="AJW60" s="117"/>
      <c r="AJX60" s="117"/>
      <c r="AJY60" s="117"/>
      <c r="AJZ60" s="117"/>
      <c r="AKA60" s="117"/>
      <c r="AKB60" s="117"/>
      <c r="AKC60" s="117"/>
      <c r="AKD60" s="117"/>
      <c r="AKE60" s="117"/>
      <c r="AKF60" s="117"/>
      <c r="AKG60" s="117"/>
      <c r="AKH60" s="117"/>
      <c r="AKI60" s="117"/>
      <c r="AKJ60" s="117"/>
      <c r="AKK60" s="117"/>
      <c r="AKL60" s="117"/>
      <c r="AKM60" s="117"/>
      <c r="AKN60" s="117"/>
      <c r="AKO60" s="117"/>
      <c r="AKP60" s="117"/>
      <c r="AKQ60" s="117"/>
      <c r="AKR60" s="117"/>
      <c r="AKS60" s="117"/>
      <c r="AKT60" s="117"/>
      <c r="AKU60" s="117"/>
      <c r="AKV60" s="117"/>
      <c r="AKW60" s="117"/>
      <c r="AKX60" s="117"/>
      <c r="AKY60" s="117"/>
      <c r="AKZ60" s="117"/>
      <c r="ALA60" s="117"/>
      <c r="ALB60" s="117"/>
      <c r="ALC60" s="117"/>
      <c r="ALD60" s="117"/>
      <c r="ALE60" s="117"/>
      <c r="ALF60" s="117"/>
      <c r="ALG60" s="117"/>
      <c r="ALH60" s="117"/>
      <c r="ALI60" s="117"/>
      <c r="ALJ60" s="117"/>
      <c r="ALK60" s="117"/>
      <c r="ALL60" s="117"/>
      <c r="ALM60" s="117"/>
      <c r="ALN60" s="117"/>
      <c r="ALO60" s="117"/>
      <c r="ALP60" s="117"/>
      <c r="ALQ60" s="117"/>
      <c r="ALR60" s="117"/>
      <c r="ALS60" s="117"/>
      <c r="ALT60" s="117"/>
      <c r="ALU60" s="117"/>
      <c r="ALV60" s="117"/>
      <c r="ALW60" s="117"/>
      <c r="ALX60" s="117"/>
      <c r="ALY60" s="117"/>
      <c r="ALZ60" s="117"/>
      <c r="AMA60" s="117"/>
      <c r="AMB60" s="117"/>
      <c r="AMC60" s="117"/>
      <c r="AMD60" s="117"/>
      <c r="AME60" s="117"/>
      <c r="AMF60" s="117"/>
      <c r="AMG60" s="117"/>
      <c r="AMH60" s="117"/>
      <c r="AMI60" s="117"/>
      <c r="AMJ60" s="117"/>
      <c r="AMK60" s="117"/>
      <c r="AML60" s="117"/>
      <c r="AMM60" s="117"/>
      <c r="AMN60" s="117"/>
      <c r="AMO60" s="117"/>
      <c r="AMP60" s="117"/>
      <c r="AMQ60" s="117"/>
      <c r="AMR60" s="117"/>
      <c r="AMS60" s="117"/>
      <c r="AMT60" s="117"/>
      <c r="AMU60" s="117"/>
      <c r="AMV60" s="117"/>
      <c r="AMW60" s="117"/>
      <c r="AMX60" s="117"/>
      <c r="AMY60" s="117"/>
      <c r="AMZ60" s="117"/>
      <c r="ANA60" s="117"/>
      <c r="ANB60" s="117"/>
      <c r="ANC60" s="117"/>
      <c r="AND60" s="117"/>
      <c r="ANE60" s="117"/>
      <c r="ANF60" s="117"/>
      <c r="ANG60" s="117"/>
      <c r="ANH60" s="117"/>
      <c r="ANI60" s="117"/>
      <c r="ANJ60" s="117"/>
      <c r="ANK60" s="117"/>
      <c r="ANL60" s="117"/>
      <c r="ANM60" s="117"/>
      <c r="ANN60" s="117"/>
      <c r="ANO60" s="117"/>
      <c r="ANP60" s="117"/>
      <c r="ANQ60" s="117"/>
      <c r="ANR60" s="117"/>
      <c r="ANS60" s="117"/>
      <c r="ANT60" s="117"/>
      <c r="ANU60" s="117"/>
      <c r="ANV60" s="117"/>
      <c r="ANW60" s="117"/>
      <c r="ANX60" s="117"/>
      <c r="ANY60" s="117"/>
      <c r="ANZ60" s="117"/>
      <c r="AOA60" s="117"/>
      <c r="AOB60" s="117"/>
      <c r="AOC60" s="117"/>
      <c r="AOD60" s="117"/>
      <c r="AOE60" s="117"/>
      <c r="AOF60" s="117"/>
      <c r="AOG60" s="117"/>
      <c r="AOH60" s="117"/>
      <c r="AOI60" s="117"/>
      <c r="AOJ60" s="117"/>
      <c r="AOK60" s="117"/>
      <c r="AOL60" s="117"/>
      <c r="AOM60" s="117"/>
      <c r="AON60" s="117"/>
      <c r="AOO60" s="117"/>
      <c r="AOP60" s="117"/>
      <c r="AOQ60" s="117"/>
      <c r="AOR60" s="117"/>
      <c r="AOS60" s="117"/>
      <c r="AOT60" s="117"/>
      <c r="AOU60" s="117"/>
      <c r="AOV60" s="117"/>
      <c r="AOW60" s="117"/>
      <c r="AOX60" s="117"/>
      <c r="AOY60" s="117"/>
      <c r="AOZ60" s="117"/>
      <c r="APA60" s="117"/>
      <c r="APB60" s="117"/>
      <c r="APC60" s="117"/>
      <c r="APD60" s="117"/>
      <c r="APE60" s="117"/>
      <c r="APF60" s="117"/>
      <c r="APG60" s="117"/>
      <c r="APH60" s="117"/>
      <c r="API60" s="117"/>
      <c r="APJ60" s="117"/>
      <c r="APK60" s="117"/>
      <c r="APL60" s="117"/>
      <c r="APM60" s="117"/>
      <c r="APN60" s="117"/>
      <c r="APO60" s="117"/>
      <c r="APP60" s="117"/>
      <c r="APQ60" s="117"/>
      <c r="APR60" s="117"/>
      <c r="APS60" s="117"/>
      <c r="APT60" s="117"/>
      <c r="APU60" s="117"/>
      <c r="APV60" s="117"/>
      <c r="APW60" s="117"/>
      <c r="APX60" s="117"/>
      <c r="APY60" s="117"/>
      <c r="APZ60" s="117"/>
      <c r="AQA60" s="117"/>
      <c r="AQB60" s="117"/>
      <c r="AQC60" s="117"/>
      <c r="AQD60" s="117"/>
      <c r="AQE60" s="117"/>
      <c r="AQF60" s="117"/>
      <c r="AQG60" s="117"/>
      <c r="AQH60" s="117"/>
      <c r="AQI60" s="117"/>
      <c r="AQJ60" s="117"/>
      <c r="AQK60" s="117"/>
      <c r="AQL60" s="117"/>
      <c r="AQM60" s="117"/>
      <c r="AQN60" s="117"/>
      <c r="AQO60" s="117"/>
      <c r="AQP60" s="117"/>
      <c r="AQQ60" s="117"/>
      <c r="AQR60" s="117"/>
      <c r="AQS60" s="117"/>
      <c r="AQT60" s="117"/>
      <c r="AQU60" s="117"/>
      <c r="AQV60" s="117"/>
      <c r="AQW60" s="117"/>
      <c r="AQX60" s="117"/>
      <c r="AQY60" s="117"/>
      <c r="AQZ60" s="117"/>
      <c r="ARA60" s="117"/>
      <c r="ARB60" s="117"/>
      <c r="ARC60" s="117"/>
      <c r="ARD60" s="117"/>
      <c r="ARE60" s="117"/>
      <c r="ARF60" s="117"/>
      <c r="ARG60" s="117"/>
      <c r="ARH60" s="117"/>
      <c r="ARI60" s="117"/>
      <c r="ARJ60" s="117"/>
      <c r="ARK60" s="117"/>
      <c r="ARL60" s="117"/>
      <c r="ARM60" s="117"/>
      <c r="ARN60" s="117"/>
      <c r="ARO60" s="117"/>
      <c r="ARP60" s="117"/>
      <c r="ARQ60" s="117"/>
      <c r="ARR60" s="117"/>
      <c r="ARS60" s="117"/>
      <c r="ART60" s="117"/>
      <c r="ARU60" s="117"/>
      <c r="ARV60" s="117"/>
      <c r="ARW60" s="117"/>
      <c r="ARX60" s="117"/>
      <c r="ARY60" s="117"/>
      <c r="ARZ60" s="117"/>
      <c r="ASA60" s="117"/>
      <c r="ASB60" s="117"/>
      <c r="ASC60" s="117"/>
      <c r="ASD60" s="117"/>
      <c r="ASE60" s="117"/>
      <c r="ASF60" s="117"/>
      <c r="ASG60" s="117"/>
      <c r="ASH60" s="117"/>
      <c r="ASI60" s="117"/>
      <c r="ASJ60" s="117"/>
      <c r="ASK60" s="117"/>
      <c r="ASL60" s="117"/>
      <c r="ASM60" s="117"/>
      <c r="ASN60" s="117"/>
      <c r="ASO60" s="117"/>
      <c r="ASP60" s="117"/>
      <c r="ASQ60" s="117"/>
      <c r="ASR60" s="117"/>
      <c r="ASS60" s="117"/>
      <c r="AST60" s="117"/>
      <c r="ASU60" s="117"/>
      <c r="ASV60" s="117"/>
      <c r="ASW60" s="117"/>
      <c r="ASX60" s="117"/>
      <c r="ASY60" s="117"/>
      <c r="ASZ60" s="117"/>
      <c r="ATA60" s="117"/>
      <c r="ATB60" s="117"/>
      <c r="ATC60" s="117"/>
      <c r="ATD60" s="117"/>
      <c r="ATE60" s="117"/>
      <c r="ATF60" s="117"/>
      <c r="ATG60" s="117"/>
      <c r="ATH60" s="117"/>
      <c r="ATI60" s="117"/>
      <c r="ATJ60" s="117"/>
      <c r="ATK60" s="117"/>
      <c r="ATL60" s="117"/>
      <c r="ATM60" s="117"/>
      <c r="ATN60" s="117"/>
      <c r="ATO60" s="117"/>
      <c r="ATP60" s="117"/>
      <c r="ATQ60" s="117"/>
      <c r="ATR60" s="117"/>
      <c r="ATS60" s="117"/>
      <c r="ATT60" s="117"/>
      <c r="ATU60" s="117"/>
      <c r="ATV60" s="117"/>
      <c r="ATW60" s="117"/>
      <c r="ATX60" s="117"/>
      <c r="ATY60" s="117"/>
      <c r="ATZ60" s="117"/>
      <c r="AUA60" s="117"/>
      <c r="AUB60" s="117"/>
      <c r="AUC60" s="117"/>
      <c r="AUD60" s="117"/>
      <c r="AUE60" s="117"/>
      <c r="AUF60" s="117"/>
      <c r="AUG60" s="117"/>
      <c r="AUH60" s="117"/>
      <c r="AUI60" s="117"/>
      <c r="AUJ60" s="117"/>
      <c r="AUK60" s="117"/>
      <c r="AUL60" s="117"/>
      <c r="AUM60" s="117"/>
      <c r="AUN60" s="117"/>
      <c r="AUO60" s="117"/>
      <c r="AUP60" s="117"/>
      <c r="AUQ60" s="117"/>
      <c r="AUR60" s="117"/>
      <c r="AUS60" s="117"/>
      <c r="AUT60" s="117"/>
      <c r="AUU60" s="117"/>
      <c r="AUV60" s="117"/>
      <c r="AUW60" s="117"/>
      <c r="AUX60" s="117"/>
      <c r="AUY60" s="117"/>
      <c r="AUZ60" s="117"/>
      <c r="AVA60" s="117"/>
      <c r="AVB60" s="117"/>
      <c r="AVC60" s="117"/>
      <c r="AVD60" s="117"/>
      <c r="AVE60" s="117"/>
      <c r="AVF60" s="117"/>
      <c r="AVG60" s="117"/>
      <c r="AVH60" s="117"/>
      <c r="AVI60" s="117"/>
      <c r="AVJ60" s="117"/>
      <c r="AVK60" s="117"/>
      <c r="AVL60" s="117"/>
      <c r="AVM60" s="117"/>
      <c r="AVN60" s="117"/>
      <c r="AVO60" s="117"/>
      <c r="AVP60" s="117"/>
      <c r="AVQ60" s="117"/>
      <c r="AVR60" s="117"/>
      <c r="AVS60" s="117"/>
      <c r="AVT60" s="117"/>
      <c r="AVU60" s="117"/>
      <c r="AVV60" s="117"/>
      <c r="AVW60" s="117"/>
      <c r="AVX60" s="117"/>
      <c r="AVY60" s="117"/>
      <c r="AVZ60" s="117"/>
      <c r="AWA60" s="117"/>
      <c r="AWB60" s="117"/>
      <c r="AWC60" s="117"/>
      <c r="AWD60" s="117"/>
      <c r="AWE60" s="117"/>
      <c r="AWF60" s="117"/>
      <c r="AWG60" s="117"/>
      <c r="AWH60" s="117"/>
      <c r="AWI60" s="117"/>
      <c r="AWJ60" s="117"/>
      <c r="AWK60" s="117"/>
      <c r="AWL60" s="117"/>
      <c r="AWM60" s="117"/>
      <c r="AWN60" s="117"/>
      <c r="AWO60" s="117"/>
      <c r="AWP60" s="117"/>
      <c r="AWQ60" s="117"/>
      <c r="AWR60" s="117"/>
      <c r="AWS60" s="117"/>
      <c r="AWT60" s="117"/>
      <c r="AWU60" s="117"/>
      <c r="AWV60" s="117"/>
      <c r="AWW60" s="117"/>
      <c r="AWX60" s="117"/>
      <c r="AWY60" s="117"/>
      <c r="AWZ60" s="117"/>
      <c r="AXA60" s="117"/>
      <c r="AXB60" s="117"/>
      <c r="AXC60" s="117"/>
      <c r="AXD60" s="117"/>
      <c r="AXE60" s="117"/>
      <c r="AXF60" s="117"/>
      <c r="AXG60" s="117"/>
      <c r="AXH60" s="117"/>
      <c r="AXI60" s="117"/>
      <c r="AXJ60" s="117"/>
      <c r="AXK60" s="117"/>
      <c r="AXL60" s="117"/>
      <c r="AXM60" s="117"/>
      <c r="AXN60" s="117"/>
      <c r="AXO60" s="117"/>
      <c r="AXP60" s="117"/>
      <c r="AXQ60" s="117"/>
      <c r="AXR60" s="117"/>
      <c r="AXS60" s="117"/>
      <c r="AXT60" s="117"/>
      <c r="AXU60" s="117"/>
      <c r="AXV60" s="117"/>
      <c r="AXW60" s="117"/>
      <c r="AXX60" s="117"/>
      <c r="AXY60" s="117"/>
      <c r="AXZ60" s="117"/>
      <c r="AYA60" s="117"/>
      <c r="AYB60" s="117"/>
      <c r="AYC60" s="117"/>
      <c r="AYD60" s="117"/>
      <c r="AYE60" s="117"/>
      <c r="AYF60" s="117"/>
      <c r="AYG60" s="117"/>
      <c r="AYH60" s="117"/>
      <c r="AYI60" s="117"/>
      <c r="AYJ60" s="117"/>
      <c r="AYK60" s="117"/>
      <c r="AYL60" s="117"/>
      <c r="AYM60" s="117"/>
      <c r="AYN60" s="117"/>
      <c r="AYO60" s="117"/>
      <c r="AYP60" s="117"/>
      <c r="AYQ60" s="117"/>
      <c r="AYR60" s="117"/>
      <c r="AYS60" s="117"/>
      <c r="AYT60" s="117"/>
      <c r="AYU60" s="117"/>
      <c r="AYV60" s="117"/>
      <c r="AYW60" s="117"/>
      <c r="AYX60" s="117"/>
      <c r="AYY60" s="117"/>
      <c r="AYZ60" s="117"/>
      <c r="AZA60" s="117"/>
      <c r="AZB60" s="117"/>
      <c r="AZC60" s="117"/>
      <c r="AZD60" s="117"/>
      <c r="AZE60" s="117"/>
      <c r="AZF60" s="117"/>
      <c r="AZG60" s="117"/>
      <c r="AZH60" s="117"/>
      <c r="AZI60" s="117"/>
      <c r="AZJ60" s="117"/>
      <c r="AZK60" s="117"/>
      <c r="AZL60" s="117"/>
      <c r="AZM60" s="117"/>
      <c r="AZN60" s="117"/>
      <c r="AZO60" s="117"/>
      <c r="AZP60" s="117"/>
      <c r="AZQ60" s="117"/>
      <c r="AZR60" s="117"/>
      <c r="AZS60" s="117"/>
      <c r="AZT60" s="117"/>
      <c r="AZU60" s="117"/>
      <c r="AZV60" s="117"/>
      <c r="AZW60" s="117"/>
      <c r="AZX60" s="117"/>
      <c r="AZY60" s="117"/>
      <c r="AZZ60" s="117"/>
      <c r="BAA60" s="117"/>
      <c r="BAB60" s="117"/>
      <c r="BAC60" s="117"/>
      <c r="BAD60" s="117"/>
      <c r="BAE60" s="117"/>
      <c r="BAF60" s="117"/>
      <c r="BAG60" s="117"/>
      <c r="BAH60" s="117"/>
      <c r="BAI60" s="117"/>
      <c r="BAJ60" s="117"/>
      <c r="BAK60" s="117"/>
      <c r="BAL60" s="117"/>
      <c r="BAM60" s="117"/>
      <c r="BAN60" s="117"/>
      <c r="BAO60" s="117"/>
      <c r="BAP60" s="117"/>
      <c r="BAQ60" s="117"/>
      <c r="BAR60" s="117"/>
      <c r="BAS60" s="117"/>
      <c r="BAT60" s="117"/>
      <c r="BAU60" s="117"/>
      <c r="BAV60" s="117"/>
      <c r="BAW60" s="117"/>
      <c r="BAX60" s="117"/>
      <c r="BAY60" s="117"/>
      <c r="BAZ60" s="117"/>
      <c r="BBA60" s="117"/>
      <c r="BBB60" s="117"/>
      <c r="BBC60" s="117"/>
      <c r="BBD60" s="117"/>
      <c r="BBE60" s="117"/>
      <c r="BBF60" s="117"/>
      <c r="BBG60" s="117"/>
      <c r="BBH60" s="117"/>
      <c r="BBI60" s="117"/>
      <c r="BBJ60" s="117"/>
      <c r="BBK60" s="117"/>
      <c r="BBL60" s="117"/>
      <c r="BBM60" s="117"/>
      <c r="BBN60" s="117"/>
      <c r="BBO60" s="117"/>
      <c r="BBP60" s="117"/>
      <c r="BBQ60" s="117"/>
      <c r="BBR60" s="117"/>
      <c r="BBS60" s="117"/>
      <c r="BBT60" s="117"/>
      <c r="BBU60" s="117"/>
      <c r="BBV60" s="117"/>
      <c r="BBW60" s="117"/>
      <c r="BBX60" s="117"/>
      <c r="BBY60" s="117"/>
      <c r="BBZ60" s="117"/>
      <c r="BCA60" s="117"/>
      <c r="BCB60" s="117"/>
      <c r="BCC60" s="117"/>
      <c r="BCD60" s="117"/>
      <c r="BCE60" s="117"/>
      <c r="BCF60" s="117"/>
      <c r="BCG60" s="117"/>
      <c r="BCH60" s="117"/>
      <c r="BCI60" s="117"/>
      <c r="BCJ60" s="117"/>
      <c r="BCK60" s="117"/>
      <c r="BCL60" s="117"/>
      <c r="BCM60" s="117"/>
      <c r="BCN60" s="117"/>
      <c r="BCO60" s="117"/>
      <c r="BCP60" s="117"/>
      <c r="BCQ60" s="117"/>
      <c r="BCR60" s="117"/>
      <c r="BCS60" s="117"/>
      <c r="BCT60" s="117"/>
      <c r="BCU60" s="117"/>
      <c r="BCV60" s="117"/>
      <c r="BCW60" s="117"/>
      <c r="BCX60" s="117"/>
      <c r="BCY60" s="117"/>
      <c r="BCZ60" s="117"/>
      <c r="BDA60" s="117"/>
      <c r="BDB60" s="117"/>
      <c r="BDC60" s="117"/>
      <c r="BDD60" s="117"/>
      <c r="BDE60" s="117"/>
      <c r="BDF60" s="117"/>
      <c r="BDG60" s="117"/>
      <c r="BDH60" s="117"/>
      <c r="BDI60" s="117"/>
      <c r="BDJ60" s="117"/>
      <c r="BDK60" s="117"/>
      <c r="BDL60" s="117"/>
      <c r="BDM60" s="117"/>
      <c r="BDN60" s="117"/>
      <c r="BDO60" s="117"/>
      <c r="BDP60" s="117"/>
      <c r="BDQ60" s="117"/>
      <c r="BDR60" s="117"/>
      <c r="BDS60" s="117"/>
      <c r="BDT60" s="117"/>
      <c r="BDU60" s="117"/>
      <c r="BDV60" s="117"/>
      <c r="BDW60" s="117"/>
      <c r="BDX60" s="117"/>
      <c r="BDY60" s="117"/>
      <c r="BDZ60" s="117"/>
      <c r="BEA60" s="117"/>
      <c r="BEB60" s="117"/>
      <c r="BEC60" s="117"/>
      <c r="BED60" s="117"/>
      <c r="BEE60" s="117"/>
      <c r="BEF60" s="117"/>
      <c r="BEG60" s="117"/>
      <c r="BEH60" s="117"/>
      <c r="BEI60" s="117"/>
      <c r="BEJ60" s="117"/>
      <c r="BEK60" s="117"/>
      <c r="BEL60" s="117"/>
      <c r="BEM60" s="117"/>
      <c r="BEN60" s="117"/>
      <c r="BEO60" s="117"/>
      <c r="BEP60" s="117"/>
      <c r="BEQ60" s="117"/>
      <c r="BER60" s="117"/>
      <c r="BES60" s="117"/>
      <c r="BET60" s="117"/>
      <c r="BEU60" s="117"/>
      <c r="BEV60" s="117"/>
      <c r="BEW60" s="117"/>
      <c r="BEX60" s="117"/>
      <c r="BEY60" s="117"/>
      <c r="BEZ60" s="117"/>
      <c r="BFA60" s="117"/>
      <c r="BFB60" s="117"/>
      <c r="BFC60" s="117"/>
      <c r="BFD60" s="117"/>
      <c r="BFE60" s="117"/>
      <c r="BFF60" s="117"/>
      <c r="BFG60" s="117"/>
      <c r="BFH60" s="117"/>
      <c r="BFI60" s="117"/>
      <c r="BFJ60" s="117"/>
      <c r="BFK60" s="117"/>
      <c r="BFL60" s="117"/>
      <c r="BFM60" s="117"/>
      <c r="BFN60" s="117"/>
      <c r="BFO60" s="117"/>
      <c r="BFP60" s="117"/>
      <c r="BFQ60" s="117"/>
      <c r="BFR60" s="117"/>
      <c r="BFS60" s="117"/>
      <c r="BFT60" s="117"/>
      <c r="BFU60" s="117"/>
      <c r="BFV60" s="117"/>
      <c r="BFW60" s="117"/>
      <c r="BFX60" s="117"/>
      <c r="BFY60" s="117"/>
      <c r="BFZ60" s="117"/>
      <c r="BGA60" s="117"/>
      <c r="BGB60" s="117"/>
      <c r="BGC60" s="117"/>
      <c r="BGD60" s="117"/>
      <c r="BGE60" s="117"/>
      <c r="BGF60" s="117"/>
      <c r="BGG60" s="117"/>
      <c r="BGH60" s="117"/>
      <c r="BGI60" s="117"/>
      <c r="BGJ60" s="117"/>
      <c r="BGK60" s="117"/>
      <c r="BGL60" s="117"/>
      <c r="BGM60" s="117"/>
      <c r="BGN60" s="117"/>
      <c r="BGO60" s="117"/>
      <c r="BGP60" s="117"/>
      <c r="BGQ60" s="117"/>
      <c r="BGR60" s="117"/>
      <c r="BGS60" s="117"/>
      <c r="BGT60" s="117"/>
      <c r="BGU60" s="117"/>
      <c r="BGV60" s="117"/>
      <c r="BGW60" s="117"/>
      <c r="BGX60" s="117"/>
      <c r="BGY60" s="117"/>
      <c r="BGZ60" s="117"/>
      <c r="BHA60" s="117"/>
      <c r="BHB60" s="117"/>
      <c r="BHC60" s="117"/>
      <c r="BHD60" s="117"/>
      <c r="BHE60" s="117"/>
      <c r="BHF60" s="117"/>
      <c r="BHG60" s="117"/>
      <c r="BHH60" s="117"/>
      <c r="BHI60" s="117"/>
      <c r="BHJ60" s="117"/>
      <c r="BHK60" s="117"/>
      <c r="BHL60" s="117"/>
      <c r="BHM60" s="117"/>
      <c r="BHN60" s="117"/>
      <c r="BHO60" s="117"/>
      <c r="BHP60" s="117"/>
      <c r="BHQ60" s="117"/>
      <c r="BHR60" s="117"/>
      <c r="BHS60" s="117"/>
      <c r="BHT60" s="117"/>
      <c r="BHU60" s="117"/>
      <c r="BHV60" s="117"/>
      <c r="BHW60" s="117"/>
      <c r="BHX60" s="117"/>
      <c r="BHY60" s="117"/>
      <c r="BHZ60" s="117"/>
      <c r="BIA60" s="117"/>
      <c r="BIB60" s="117"/>
      <c r="BIC60" s="117"/>
      <c r="BID60" s="117"/>
      <c r="BIE60" s="117"/>
      <c r="BIF60" s="117"/>
      <c r="BIG60" s="117"/>
      <c r="BIH60" s="117"/>
      <c r="BII60" s="117"/>
      <c r="BIJ60" s="117"/>
      <c r="BIK60" s="117"/>
      <c r="BIL60" s="117"/>
      <c r="BIM60" s="117"/>
      <c r="BIN60" s="117"/>
      <c r="BIO60" s="117"/>
      <c r="BIP60" s="117"/>
      <c r="BIQ60" s="117"/>
      <c r="BIR60" s="117"/>
      <c r="BIS60" s="117"/>
      <c r="BIT60" s="117"/>
      <c r="BIU60" s="117"/>
      <c r="BIV60" s="117"/>
      <c r="BIW60" s="117"/>
      <c r="BIX60" s="117"/>
      <c r="BIY60" s="117"/>
      <c r="BIZ60" s="117"/>
      <c r="BJA60" s="117"/>
      <c r="BJB60" s="117"/>
      <c r="BJC60" s="117"/>
      <c r="BJD60" s="117"/>
      <c r="BJE60" s="117"/>
      <c r="BJF60" s="117"/>
      <c r="BJG60" s="117"/>
      <c r="BJH60" s="117"/>
      <c r="BJI60" s="117"/>
      <c r="BJJ60" s="117"/>
      <c r="BJK60" s="117"/>
      <c r="BJL60" s="117"/>
      <c r="BJM60" s="117"/>
      <c r="BJN60" s="117"/>
      <c r="BJO60" s="117"/>
      <c r="BJP60" s="117"/>
      <c r="BJQ60" s="117"/>
      <c r="BJR60" s="117"/>
      <c r="BJS60" s="117"/>
      <c r="BJT60" s="117"/>
      <c r="BJU60" s="117"/>
      <c r="BJV60" s="117"/>
      <c r="BJW60" s="117"/>
      <c r="BJX60" s="117"/>
      <c r="BJY60" s="117"/>
      <c r="BJZ60" s="117"/>
      <c r="BKA60" s="117"/>
      <c r="BKB60" s="117"/>
      <c r="BKC60" s="117"/>
      <c r="BKD60" s="117"/>
      <c r="BKE60" s="117"/>
      <c r="BKF60" s="117"/>
      <c r="BKG60" s="117"/>
      <c r="BKH60" s="117"/>
      <c r="BKI60" s="117"/>
      <c r="BKJ60" s="117"/>
      <c r="BKK60" s="117"/>
      <c r="BKL60" s="117"/>
      <c r="BKM60" s="117"/>
      <c r="BKN60" s="117"/>
      <c r="BKO60" s="117"/>
      <c r="BKP60" s="117"/>
      <c r="BKQ60" s="117"/>
      <c r="BKR60" s="117"/>
      <c r="BKS60" s="117"/>
      <c r="BKT60" s="117"/>
      <c r="BKU60" s="117"/>
      <c r="BKV60" s="117"/>
      <c r="BKW60" s="117"/>
      <c r="BKX60" s="117"/>
      <c r="BKY60" s="117"/>
      <c r="BKZ60" s="117"/>
      <c r="BLA60" s="117"/>
      <c r="BLB60" s="117"/>
      <c r="BLC60" s="117"/>
      <c r="BLD60" s="117"/>
      <c r="BLE60" s="117"/>
      <c r="BLF60" s="117"/>
      <c r="BLG60" s="117"/>
      <c r="BLH60" s="117"/>
      <c r="BLI60" s="117"/>
      <c r="BLJ60" s="117"/>
      <c r="BLK60" s="117"/>
      <c r="BLL60" s="117"/>
      <c r="BLM60" s="117"/>
      <c r="BLN60" s="117"/>
      <c r="BLO60" s="117"/>
      <c r="BLP60" s="117"/>
      <c r="BLQ60" s="117"/>
      <c r="BLR60" s="117"/>
      <c r="BLS60" s="117"/>
      <c r="BLT60" s="117"/>
      <c r="BLU60" s="117"/>
      <c r="BLV60" s="117"/>
      <c r="BLW60" s="117"/>
      <c r="BLX60" s="117"/>
      <c r="BLY60" s="117"/>
      <c r="BLZ60" s="117"/>
      <c r="BMA60" s="117"/>
      <c r="BMB60" s="117"/>
      <c r="BMC60" s="117"/>
      <c r="BMD60" s="117"/>
      <c r="BME60" s="117"/>
      <c r="BMF60" s="117"/>
      <c r="BMG60" s="117"/>
      <c r="BMH60" s="117"/>
      <c r="BMI60" s="117"/>
      <c r="BMJ60" s="117"/>
      <c r="BMK60" s="117"/>
      <c r="BML60" s="117"/>
      <c r="BMM60" s="117"/>
      <c r="BMN60" s="117"/>
      <c r="BMO60" s="117"/>
      <c r="BMP60" s="117"/>
      <c r="BMQ60" s="117"/>
      <c r="BMR60" s="117"/>
      <c r="BMS60" s="117"/>
      <c r="BMT60" s="117"/>
      <c r="BMU60" s="117"/>
      <c r="BMV60" s="117"/>
      <c r="BMW60" s="117"/>
      <c r="BMX60" s="117"/>
      <c r="BMY60" s="117"/>
      <c r="BMZ60" s="117"/>
      <c r="BNA60" s="117"/>
      <c r="BNB60" s="117"/>
      <c r="BNC60" s="117"/>
      <c r="BND60" s="117"/>
      <c r="BNE60" s="117"/>
      <c r="BNF60" s="117"/>
      <c r="BNG60" s="117"/>
      <c r="BNH60" s="117"/>
      <c r="BNI60" s="117"/>
      <c r="BNJ60" s="117"/>
      <c r="BNK60" s="117"/>
      <c r="BNL60" s="117"/>
      <c r="BNM60" s="117"/>
      <c r="BNN60" s="117"/>
      <c r="BNO60" s="117"/>
      <c r="BNP60" s="117"/>
      <c r="BNQ60" s="117"/>
      <c r="BNR60" s="117"/>
      <c r="BNS60" s="117"/>
      <c r="BNT60" s="117"/>
      <c r="BNU60" s="117"/>
      <c r="BNV60" s="117"/>
      <c r="BNW60" s="117"/>
      <c r="BNX60" s="117"/>
      <c r="BNY60" s="117"/>
      <c r="BNZ60" s="117"/>
      <c r="BOA60" s="117"/>
      <c r="BOB60" s="117"/>
      <c r="BOC60" s="117"/>
      <c r="BOD60" s="117"/>
      <c r="BOE60" s="117"/>
      <c r="BOF60" s="117"/>
      <c r="BOG60" s="117"/>
      <c r="BOH60" s="117"/>
      <c r="BOI60" s="117"/>
      <c r="BOJ60" s="117"/>
      <c r="BOK60" s="117"/>
      <c r="BOL60" s="117"/>
      <c r="BOM60" s="117"/>
      <c r="BON60" s="117"/>
      <c r="BOO60" s="117"/>
      <c r="BOP60" s="117"/>
      <c r="BOQ60" s="117"/>
      <c r="BOR60" s="117"/>
      <c r="BOS60" s="117"/>
      <c r="BOT60" s="117"/>
      <c r="BOU60" s="117"/>
      <c r="BOV60" s="117"/>
      <c r="BOW60" s="117"/>
      <c r="BOX60" s="117"/>
      <c r="BOY60" s="117"/>
      <c r="BOZ60" s="117"/>
      <c r="BPA60" s="117"/>
      <c r="BPB60" s="117"/>
      <c r="BPC60" s="117"/>
      <c r="BPD60" s="117"/>
      <c r="BPE60" s="117"/>
      <c r="BPF60" s="117"/>
      <c r="BPG60" s="117"/>
      <c r="BPH60" s="117"/>
      <c r="BPI60" s="117"/>
      <c r="BPJ60" s="117"/>
      <c r="BPK60" s="117"/>
      <c r="BPL60" s="117"/>
      <c r="BPM60" s="117"/>
      <c r="BPN60" s="117"/>
      <c r="BPO60" s="117"/>
      <c r="BPP60" s="117"/>
      <c r="BPQ60" s="117"/>
      <c r="BPR60" s="117"/>
      <c r="BPS60" s="117"/>
      <c r="BPT60" s="117"/>
      <c r="BPU60" s="117"/>
      <c r="BPV60" s="117"/>
      <c r="BPW60" s="117"/>
      <c r="BPX60" s="117"/>
      <c r="BPY60" s="117"/>
      <c r="BPZ60" s="117"/>
      <c r="BQA60" s="117"/>
      <c r="BQB60" s="117"/>
      <c r="BQC60" s="117"/>
      <c r="BQD60" s="117"/>
      <c r="BQE60" s="117"/>
      <c r="BQF60" s="117"/>
      <c r="BQG60" s="117"/>
      <c r="BQH60" s="117"/>
      <c r="BQI60" s="117"/>
      <c r="BQJ60" s="117"/>
      <c r="BQK60" s="117"/>
      <c r="BQL60" s="117"/>
      <c r="BQM60" s="117"/>
      <c r="BQN60" s="117"/>
      <c r="BQO60" s="117"/>
      <c r="BQP60" s="117"/>
      <c r="BQQ60" s="117"/>
      <c r="BQR60" s="117"/>
      <c r="BQS60" s="117"/>
      <c r="BQT60" s="117"/>
      <c r="BQU60" s="117"/>
      <c r="BQV60" s="117"/>
      <c r="BQW60" s="117"/>
      <c r="BQX60" s="117"/>
      <c r="BQY60" s="117"/>
      <c r="BQZ60" s="117"/>
      <c r="BRA60" s="117"/>
      <c r="BRB60" s="117"/>
      <c r="BRC60" s="117"/>
      <c r="BRD60" s="117"/>
      <c r="BRE60" s="117"/>
      <c r="BRF60" s="117"/>
      <c r="BRG60" s="117"/>
      <c r="BRH60" s="117"/>
      <c r="BRI60" s="117"/>
      <c r="BRJ60" s="117"/>
      <c r="BRK60" s="117"/>
      <c r="BRL60" s="117"/>
      <c r="BRM60" s="117"/>
      <c r="BRN60" s="117"/>
      <c r="BRO60" s="117"/>
      <c r="BRP60" s="117"/>
      <c r="BRQ60" s="117"/>
      <c r="BRR60" s="117"/>
      <c r="BRS60" s="117"/>
      <c r="BRT60" s="117"/>
      <c r="BRU60" s="117"/>
      <c r="BRV60" s="117"/>
      <c r="BRW60" s="117"/>
      <c r="BRX60" s="117"/>
      <c r="BRY60" s="117"/>
      <c r="BRZ60" s="117"/>
      <c r="BSA60" s="117"/>
      <c r="BSB60" s="117"/>
      <c r="BSC60" s="117"/>
      <c r="BSD60" s="117"/>
      <c r="BSE60" s="117"/>
      <c r="BSF60" s="117"/>
      <c r="BSG60" s="117"/>
      <c r="BSH60" s="117"/>
      <c r="BSI60" s="117"/>
      <c r="BSJ60" s="117"/>
      <c r="BSK60" s="117"/>
      <c r="BSL60" s="117"/>
      <c r="BSM60" s="117"/>
      <c r="BSN60" s="117"/>
      <c r="BSO60" s="117"/>
      <c r="BSP60" s="117"/>
      <c r="BSQ60" s="117"/>
      <c r="BSR60" s="117"/>
      <c r="BSS60" s="117"/>
      <c r="BST60" s="117"/>
      <c r="BSU60" s="117"/>
      <c r="BSV60" s="117"/>
      <c r="BSW60" s="117"/>
      <c r="BSX60" s="117"/>
      <c r="BSY60" s="117"/>
      <c r="BSZ60" s="117"/>
      <c r="BTA60" s="117"/>
      <c r="BTB60" s="117"/>
      <c r="BTC60" s="117"/>
      <c r="BTD60" s="117"/>
      <c r="BTE60" s="117"/>
      <c r="BTF60" s="117"/>
      <c r="BTG60" s="117"/>
      <c r="BTH60" s="117"/>
      <c r="BTI60" s="117"/>
      <c r="BTJ60" s="117"/>
      <c r="BTK60" s="117"/>
      <c r="BTL60" s="117"/>
      <c r="BTM60" s="117"/>
      <c r="BTN60" s="117"/>
      <c r="BTO60" s="117"/>
      <c r="BTP60" s="117"/>
      <c r="BTQ60" s="117"/>
      <c r="BTR60" s="117"/>
      <c r="BTS60" s="117"/>
      <c r="BTT60" s="117"/>
      <c r="BTU60" s="117"/>
      <c r="BTV60" s="117"/>
      <c r="BTW60" s="117"/>
      <c r="BTX60" s="117"/>
      <c r="BTY60" s="117"/>
      <c r="BTZ60" s="117"/>
      <c r="BUA60" s="117"/>
      <c r="BUB60" s="117"/>
      <c r="BUC60" s="117"/>
      <c r="BUD60" s="117"/>
      <c r="BUE60" s="117"/>
      <c r="BUF60" s="117"/>
      <c r="BUG60" s="117"/>
      <c r="BUH60" s="117"/>
      <c r="BUI60" s="117"/>
      <c r="BUJ60" s="117"/>
      <c r="BUK60" s="117"/>
      <c r="BUL60" s="117"/>
      <c r="BUM60" s="117"/>
      <c r="BUN60" s="117"/>
      <c r="BUO60" s="117"/>
      <c r="BUP60" s="117"/>
      <c r="BUQ60" s="117"/>
      <c r="BUR60" s="117"/>
      <c r="BUS60" s="117"/>
      <c r="BUT60" s="117"/>
      <c r="BUU60" s="117"/>
      <c r="BUV60" s="117"/>
      <c r="BUW60" s="117"/>
      <c r="BUX60" s="117"/>
      <c r="BUY60" s="117"/>
      <c r="BUZ60" s="117"/>
      <c r="BVA60" s="117"/>
      <c r="BVB60" s="117"/>
      <c r="BVC60" s="117"/>
      <c r="BVD60" s="117"/>
      <c r="BVE60" s="117"/>
      <c r="BVF60" s="117"/>
      <c r="BVG60" s="117"/>
      <c r="BVH60" s="117"/>
      <c r="BVI60" s="117"/>
      <c r="BVJ60" s="117"/>
      <c r="BVK60" s="117"/>
      <c r="BVL60" s="117"/>
      <c r="BVM60" s="117"/>
      <c r="BVN60" s="117"/>
      <c r="BVO60" s="117"/>
      <c r="BVP60" s="117"/>
      <c r="BVQ60" s="117"/>
      <c r="BVR60" s="117"/>
      <c r="BVS60" s="117"/>
      <c r="BVT60" s="117"/>
      <c r="BVU60" s="117"/>
      <c r="BVV60" s="117"/>
      <c r="BVW60" s="117"/>
      <c r="BVX60" s="117"/>
      <c r="BVY60" s="117"/>
      <c r="BVZ60" s="117"/>
      <c r="BWA60" s="117"/>
      <c r="BWB60" s="117"/>
      <c r="BWC60" s="117"/>
      <c r="BWD60" s="117"/>
      <c r="BWE60" s="117"/>
      <c r="BWF60" s="117"/>
      <c r="BWG60" s="117"/>
      <c r="BWH60" s="117"/>
      <c r="BWI60" s="117"/>
      <c r="BWJ60" s="117"/>
      <c r="BWK60" s="117"/>
      <c r="BWL60" s="117"/>
      <c r="BWM60" s="117"/>
      <c r="BWN60" s="117"/>
      <c r="BWO60" s="117"/>
      <c r="BWP60" s="117"/>
      <c r="BWQ60" s="117"/>
      <c r="BWR60" s="117"/>
      <c r="BWS60" s="117"/>
      <c r="BWT60" s="117"/>
      <c r="BWU60" s="117"/>
      <c r="BWV60" s="117"/>
      <c r="BWW60" s="117"/>
      <c r="BWX60" s="117"/>
      <c r="BWY60" s="117"/>
      <c r="BWZ60" s="117"/>
      <c r="BXA60" s="117"/>
      <c r="BXB60" s="117"/>
      <c r="BXC60" s="117"/>
      <c r="BXD60" s="117"/>
      <c r="BXE60" s="117"/>
      <c r="BXF60" s="117"/>
      <c r="BXG60" s="117"/>
      <c r="BXH60" s="117"/>
      <c r="BXI60" s="117"/>
      <c r="BXJ60" s="117"/>
      <c r="BXK60" s="117"/>
      <c r="BXL60" s="117"/>
      <c r="BXM60" s="117"/>
      <c r="BXN60" s="117"/>
      <c r="BXO60" s="117"/>
      <c r="BXP60" s="117"/>
      <c r="BXQ60" s="117"/>
      <c r="BXR60" s="117"/>
      <c r="BXS60" s="117"/>
      <c r="BXT60" s="117"/>
      <c r="BXU60" s="117"/>
      <c r="BXV60" s="117"/>
      <c r="BXW60" s="117"/>
      <c r="BXX60" s="117"/>
      <c r="BXY60" s="117"/>
      <c r="BXZ60" s="117"/>
      <c r="BYA60" s="117"/>
      <c r="BYB60" s="117"/>
      <c r="BYC60" s="117"/>
      <c r="BYD60" s="117"/>
      <c r="BYE60" s="117"/>
      <c r="BYF60" s="117"/>
      <c r="BYG60" s="117"/>
      <c r="BYH60" s="117"/>
      <c r="BYI60" s="117"/>
      <c r="BYJ60" s="117"/>
      <c r="BYK60" s="117"/>
      <c r="BYL60" s="117"/>
      <c r="BYM60" s="117"/>
      <c r="BYN60" s="117"/>
      <c r="BYO60" s="117"/>
      <c r="BYP60" s="117"/>
      <c r="BYQ60" s="117"/>
      <c r="BYR60" s="117"/>
      <c r="BYS60" s="117"/>
      <c r="BYT60" s="117"/>
      <c r="BYU60" s="117"/>
      <c r="BYV60" s="117"/>
      <c r="BYW60" s="117"/>
      <c r="BYX60" s="117"/>
      <c r="BYY60" s="117"/>
      <c r="BYZ60" s="117"/>
      <c r="BZA60" s="117"/>
      <c r="BZB60" s="117"/>
      <c r="BZC60" s="117"/>
      <c r="BZD60" s="117"/>
      <c r="BZE60" s="117"/>
      <c r="BZF60" s="117"/>
      <c r="BZG60" s="117"/>
      <c r="BZH60" s="117"/>
      <c r="BZI60" s="117"/>
      <c r="BZJ60" s="117"/>
      <c r="BZK60" s="117"/>
      <c r="BZL60" s="117"/>
      <c r="BZM60" s="117"/>
      <c r="BZN60" s="117"/>
      <c r="BZO60" s="117"/>
      <c r="BZP60" s="117"/>
      <c r="BZQ60" s="117"/>
      <c r="BZR60" s="117"/>
      <c r="BZS60" s="117"/>
      <c r="BZT60" s="117"/>
      <c r="BZU60" s="117"/>
      <c r="BZV60" s="117"/>
      <c r="BZW60" s="117"/>
      <c r="BZX60" s="117"/>
      <c r="BZY60" s="117"/>
      <c r="BZZ60" s="117"/>
      <c r="CAA60" s="117"/>
      <c r="CAB60" s="117"/>
      <c r="CAC60" s="117"/>
      <c r="CAD60" s="117"/>
      <c r="CAE60" s="117"/>
      <c r="CAF60" s="117"/>
      <c r="CAG60" s="117"/>
      <c r="CAH60" s="117"/>
      <c r="CAI60" s="117"/>
      <c r="CAJ60" s="117"/>
      <c r="CAK60" s="117"/>
      <c r="CAL60" s="117"/>
      <c r="CAM60" s="117"/>
      <c r="CAN60" s="117"/>
      <c r="CAO60" s="117"/>
      <c r="CAP60" s="117"/>
      <c r="CAQ60" s="117"/>
      <c r="CAR60" s="117"/>
      <c r="CAS60" s="117"/>
      <c r="CAT60" s="117"/>
      <c r="CAU60" s="117"/>
      <c r="CAV60" s="117"/>
      <c r="CAW60" s="117"/>
      <c r="CAX60" s="117"/>
      <c r="CAY60" s="117"/>
      <c r="CAZ60" s="117"/>
      <c r="CBA60" s="117"/>
      <c r="CBB60" s="117"/>
      <c r="CBC60" s="117"/>
      <c r="CBD60" s="117"/>
      <c r="CBE60" s="117"/>
      <c r="CBF60" s="117"/>
      <c r="CBG60" s="117"/>
      <c r="CBH60" s="117"/>
      <c r="CBI60" s="117"/>
      <c r="CBJ60" s="117"/>
      <c r="CBK60" s="117"/>
      <c r="CBL60" s="117"/>
      <c r="CBM60" s="117"/>
      <c r="CBN60" s="117"/>
      <c r="CBO60" s="117"/>
      <c r="CBP60" s="117"/>
      <c r="CBQ60" s="117"/>
      <c r="CBR60" s="117"/>
      <c r="CBS60" s="117"/>
      <c r="CBT60" s="117"/>
      <c r="CBU60" s="117"/>
      <c r="CBV60" s="117"/>
      <c r="CBW60" s="117"/>
      <c r="CBX60" s="117"/>
      <c r="CBY60" s="117"/>
      <c r="CBZ60" s="117"/>
      <c r="CCA60" s="117"/>
      <c r="CCB60" s="117"/>
      <c r="CCC60" s="117"/>
      <c r="CCD60" s="117"/>
      <c r="CCE60" s="117"/>
      <c r="CCF60" s="117"/>
      <c r="CCG60" s="117"/>
      <c r="CCH60" s="117"/>
      <c r="CCI60" s="117"/>
      <c r="CCJ60" s="117"/>
      <c r="CCK60" s="117"/>
      <c r="CCL60" s="117"/>
      <c r="CCM60" s="117"/>
      <c r="CCN60" s="117"/>
      <c r="CCO60" s="117"/>
      <c r="CCP60" s="117"/>
      <c r="CCQ60" s="117"/>
      <c r="CCR60" s="117"/>
      <c r="CCS60" s="117"/>
      <c r="CCT60" s="117"/>
      <c r="CCU60" s="117"/>
      <c r="CCV60" s="117"/>
      <c r="CCW60" s="117"/>
      <c r="CCX60" s="117"/>
      <c r="CCY60" s="117"/>
      <c r="CCZ60" s="117"/>
      <c r="CDA60" s="117"/>
      <c r="CDB60" s="117"/>
      <c r="CDC60" s="117"/>
      <c r="CDD60" s="117"/>
      <c r="CDE60" s="117"/>
      <c r="CDF60" s="117"/>
      <c r="CDG60" s="117"/>
      <c r="CDH60" s="117"/>
      <c r="CDI60" s="117"/>
      <c r="CDJ60" s="117"/>
      <c r="CDK60" s="117"/>
      <c r="CDL60" s="117"/>
      <c r="CDM60" s="117"/>
      <c r="CDN60" s="117"/>
      <c r="CDO60" s="117"/>
      <c r="CDP60" s="117"/>
      <c r="CDQ60" s="117"/>
      <c r="CDR60" s="117"/>
      <c r="CDS60" s="117"/>
      <c r="CDT60" s="117"/>
      <c r="CDU60" s="117"/>
      <c r="CDV60" s="117"/>
      <c r="CDW60" s="117"/>
      <c r="CDX60" s="117"/>
      <c r="CDY60" s="117"/>
      <c r="CDZ60" s="117"/>
      <c r="CEA60" s="117"/>
      <c r="CEB60" s="117"/>
      <c r="CEC60" s="117"/>
      <c r="CED60" s="117"/>
      <c r="CEE60" s="117"/>
      <c r="CEF60" s="117"/>
      <c r="CEG60" s="117"/>
      <c r="CEH60" s="117"/>
      <c r="CEI60" s="117"/>
      <c r="CEJ60" s="117"/>
      <c r="CEK60" s="117"/>
      <c r="CEL60" s="117"/>
      <c r="CEM60" s="117"/>
      <c r="CEN60" s="117"/>
      <c r="CEO60" s="117"/>
      <c r="CEP60" s="117"/>
      <c r="CEQ60" s="117"/>
      <c r="CER60" s="117"/>
      <c r="CES60" s="117"/>
      <c r="CET60" s="117"/>
      <c r="CEU60" s="117"/>
      <c r="CEV60" s="117"/>
      <c r="CEW60" s="117"/>
      <c r="CEX60" s="117"/>
      <c r="CEY60" s="117"/>
      <c r="CEZ60" s="117"/>
      <c r="CFA60" s="117"/>
      <c r="CFB60" s="117"/>
      <c r="CFC60" s="117"/>
      <c r="CFD60" s="117"/>
      <c r="CFE60" s="117"/>
      <c r="CFF60" s="117"/>
      <c r="CFG60" s="117"/>
      <c r="CFH60" s="117"/>
      <c r="CFI60" s="117"/>
      <c r="CFJ60" s="117"/>
      <c r="CFK60" s="117"/>
      <c r="CFL60" s="117"/>
      <c r="CFM60" s="117"/>
      <c r="CFN60" s="117"/>
      <c r="CFO60" s="117"/>
      <c r="CFP60" s="117"/>
      <c r="CFQ60" s="117"/>
      <c r="CFR60" s="117"/>
      <c r="CFS60" s="117"/>
      <c r="CFT60" s="117"/>
      <c r="CFU60" s="117"/>
      <c r="CFV60" s="117"/>
      <c r="CFW60" s="117"/>
      <c r="CFX60" s="117"/>
      <c r="CFY60" s="117"/>
      <c r="CFZ60" s="117"/>
      <c r="CGA60" s="117"/>
      <c r="CGB60" s="117"/>
      <c r="CGC60" s="117"/>
      <c r="CGD60" s="117"/>
      <c r="CGE60" s="117"/>
      <c r="CGF60" s="117"/>
      <c r="CGG60" s="117"/>
      <c r="CGH60" s="117"/>
      <c r="CGI60" s="117"/>
      <c r="CGJ60" s="117"/>
      <c r="CGK60" s="117"/>
      <c r="CGL60" s="117"/>
      <c r="CGM60" s="117"/>
      <c r="CGN60" s="117"/>
      <c r="CGO60" s="117"/>
      <c r="CGP60" s="117"/>
      <c r="CGQ60" s="117"/>
      <c r="CGR60" s="117"/>
      <c r="CGS60" s="117"/>
      <c r="CGT60" s="117"/>
      <c r="CGU60" s="117"/>
      <c r="CGV60" s="117"/>
      <c r="CGW60" s="117"/>
      <c r="CGX60" s="117"/>
      <c r="CGY60" s="117"/>
      <c r="CGZ60" s="117"/>
      <c r="CHA60" s="117"/>
      <c r="CHB60" s="117"/>
      <c r="CHC60" s="117"/>
      <c r="CHD60" s="117"/>
      <c r="CHE60" s="117"/>
      <c r="CHF60" s="117"/>
      <c r="CHG60" s="117"/>
      <c r="CHH60" s="117"/>
      <c r="CHI60" s="117"/>
      <c r="CHJ60" s="117"/>
      <c r="CHK60" s="117"/>
      <c r="CHL60" s="117"/>
      <c r="CHM60" s="117"/>
      <c r="CHN60" s="117"/>
      <c r="CHO60" s="117"/>
      <c r="CHP60" s="117"/>
      <c r="CHQ60" s="117"/>
      <c r="CHR60" s="117"/>
      <c r="CHS60" s="117"/>
      <c r="CHT60" s="117"/>
      <c r="CHU60" s="117"/>
      <c r="CHV60" s="117"/>
      <c r="CHW60" s="117"/>
      <c r="CHX60" s="117"/>
      <c r="CHY60" s="117"/>
      <c r="CHZ60" s="117"/>
      <c r="CIA60" s="117"/>
      <c r="CIB60" s="117"/>
      <c r="CIC60" s="117"/>
      <c r="CID60" s="117"/>
      <c r="CIE60" s="117"/>
      <c r="CIF60" s="117"/>
      <c r="CIG60" s="117"/>
      <c r="CIH60" s="117"/>
      <c r="CII60" s="117"/>
      <c r="CIJ60" s="117"/>
      <c r="CIK60" s="117"/>
      <c r="CIL60" s="117"/>
      <c r="CIM60" s="117"/>
      <c r="CIN60" s="117"/>
      <c r="CIO60" s="117"/>
      <c r="CIP60" s="117"/>
      <c r="CIQ60" s="117"/>
      <c r="CIR60" s="117"/>
      <c r="CIS60" s="117"/>
      <c r="CIT60" s="117"/>
      <c r="CIU60" s="117"/>
      <c r="CIV60" s="117"/>
      <c r="CIW60" s="117"/>
      <c r="CIX60" s="117"/>
      <c r="CIY60" s="117"/>
      <c r="CIZ60" s="117"/>
      <c r="CJA60" s="117"/>
      <c r="CJB60" s="117"/>
      <c r="CJC60" s="117"/>
      <c r="CJD60" s="117"/>
      <c r="CJE60" s="117"/>
      <c r="CJF60" s="117"/>
      <c r="CJG60" s="117"/>
      <c r="CJH60" s="117"/>
      <c r="CJI60" s="117"/>
      <c r="CJJ60" s="117"/>
      <c r="CJK60" s="117"/>
      <c r="CJL60" s="117"/>
      <c r="CJM60" s="117"/>
      <c r="CJN60" s="117"/>
      <c r="CJO60" s="117"/>
      <c r="CJP60" s="117"/>
      <c r="CJQ60" s="117"/>
      <c r="CJR60" s="117"/>
      <c r="CJS60" s="117"/>
      <c r="CJT60" s="117"/>
      <c r="CJU60" s="117"/>
      <c r="CJV60" s="117"/>
      <c r="CJW60" s="117"/>
      <c r="CJX60" s="117"/>
      <c r="CJY60" s="117"/>
      <c r="CJZ60" s="117"/>
      <c r="CKA60" s="117"/>
      <c r="CKB60" s="117"/>
      <c r="CKC60" s="117"/>
      <c r="CKD60" s="117"/>
      <c r="CKE60" s="117"/>
      <c r="CKF60" s="117"/>
      <c r="CKG60" s="117"/>
      <c r="CKH60" s="117"/>
      <c r="CKI60" s="117"/>
      <c r="CKJ60" s="117"/>
      <c r="CKK60" s="117"/>
      <c r="CKL60" s="117"/>
      <c r="CKM60" s="117"/>
      <c r="CKN60" s="117"/>
      <c r="CKO60" s="117"/>
      <c r="CKP60" s="117"/>
      <c r="CKQ60" s="117"/>
      <c r="CKR60" s="117"/>
      <c r="CKS60" s="117"/>
      <c r="CKT60" s="117"/>
      <c r="CKU60" s="117"/>
      <c r="CKV60" s="117"/>
      <c r="CKW60" s="117"/>
      <c r="CKX60" s="117"/>
      <c r="CKY60" s="117"/>
      <c r="CKZ60" s="117"/>
      <c r="CLA60" s="117"/>
      <c r="CLB60" s="117"/>
      <c r="CLC60" s="117"/>
      <c r="CLD60" s="117"/>
      <c r="CLE60" s="117"/>
      <c r="CLF60" s="117"/>
      <c r="CLG60" s="117"/>
      <c r="CLH60" s="117"/>
      <c r="CLI60" s="117"/>
      <c r="CLJ60" s="117"/>
      <c r="CLK60" s="117"/>
      <c r="CLL60" s="117"/>
      <c r="CLM60" s="117"/>
      <c r="CLN60" s="117"/>
      <c r="CLO60" s="117"/>
      <c r="CLP60" s="117"/>
      <c r="CLQ60" s="117"/>
      <c r="CLR60" s="117"/>
      <c r="CLS60" s="117"/>
      <c r="CLT60" s="117"/>
      <c r="CLU60" s="117"/>
      <c r="CLV60" s="117"/>
      <c r="CLW60" s="117"/>
      <c r="CLX60" s="117"/>
      <c r="CLY60" s="117"/>
      <c r="CLZ60" s="117"/>
      <c r="CMA60" s="117"/>
      <c r="CMB60" s="117"/>
      <c r="CMC60" s="117"/>
      <c r="CMD60" s="117"/>
      <c r="CME60" s="117"/>
      <c r="CMF60" s="117"/>
      <c r="CMG60" s="117"/>
      <c r="CMH60" s="117"/>
      <c r="CMI60" s="117"/>
      <c r="CMJ60" s="117"/>
      <c r="CMK60" s="117"/>
      <c r="CML60" s="117"/>
      <c r="CMM60" s="117"/>
      <c r="CMN60" s="117"/>
      <c r="CMO60" s="117"/>
      <c r="CMP60" s="117"/>
      <c r="CMQ60" s="117"/>
      <c r="CMR60" s="117"/>
      <c r="CMS60" s="117"/>
      <c r="CMT60" s="117"/>
      <c r="CMU60" s="117"/>
      <c r="CMV60" s="117"/>
      <c r="CMW60" s="117"/>
      <c r="CMX60" s="117"/>
      <c r="CMY60" s="117"/>
      <c r="CMZ60" s="117"/>
      <c r="CNA60" s="117"/>
      <c r="CNB60" s="117"/>
      <c r="CNC60" s="117"/>
      <c r="CND60" s="117"/>
      <c r="CNE60" s="117"/>
      <c r="CNF60" s="117"/>
      <c r="CNG60" s="117"/>
      <c r="CNH60" s="117"/>
      <c r="CNI60" s="117"/>
      <c r="CNJ60" s="117"/>
      <c r="CNK60" s="117"/>
      <c r="CNL60" s="117"/>
      <c r="CNM60" s="117"/>
      <c r="CNN60" s="117"/>
      <c r="CNO60" s="117"/>
      <c r="CNP60" s="117"/>
      <c r="CNQ60" s="117"/>
      <c r="CNR60" s="117"/>
      <c r="CNS60" s="117"/>
      <c r="CNT60" s="117"/>
      <c r="CNU60" s="117"/>
      <c r="CNV60" s="117"/>
      <c r="CNW60" s="117"/>
      <c r="CNX60" s="117"/>
      <c r="CNY60" s="117"/>
      <c r="CNZ60" s="117"/>
      <c r="COA60" s="117"/>
      <c r="COB60" s="117"/>
      <c r="COC60" s="117"/>
      <c r="COD60" s="117"/>
      <c r="COE60" s="117"/>
      <c r="COF60" s="117"/>
      <c r="COG60" s="117"/>
      <c r="COH60" s="117"/>
      <c r="COI60" s="117"/>
      <c r="COJ60" s="117"/>
      <c r="COK60" s="117"/>
      <c r="COL60" s="117"/>
      <c r="COM60" s="117"/>
      <c r="CON60" s="117"/>
      <c r="COO60" s="117"/>
      <c r="COP60" s="117"/>
      <c r="COQ60" s="117"/>
      <c r="COR60" s="117"/>
      <c r="COS60" s="117"/>
      <c r="COT60" s="117"/>
      <c r="COU60" s="117"/>
      <c r="COV60" s="117"/>
      <c r="COW60" s="117"/>
      <c r="COX60" s="117"/>
      <c r="COY60" s="117"/>
      <c r="COZ60" s="117"/>
      <c r="CPA60" s="117"/>
      <c r="CPB60" s="117"/>
      <c r="CPC60" s="117"/>
      <c r="CPD60" s="117"/>
      <c r="CPE60" s="117"/>
      <c r="CPF60" s="117"/>
      <c r="CPG60" s="117"/>
      <c r="CPH60" s="117"/>
      <c r="CPI60" s="117"/>
      <c r="CPJ60" s="117"/>
      <c r="CPK60" s="117"/>
      <c r="CPL60" s="117"/>
      <c r="CPM60" s="117"/>
      <c r="CPN60" s="117"/>
      <c r="CPO60" s="117"/>
      <c r="CPP60" s="117"/>
      <c r="CPQ60" s="117"/>
      <c r="CPR60" s="117"/>
      <c r="CPS60" s="117"/>
      <c r="CPT60" s="117"/>
      <c r="CPU60" s="117"/>
      <c r="CPV60" s="117"/>
      <c r="CPW60" s="117"/>
      <c r="CPX60" s="117"/>
      <c r="CPY60" s="117"/>
      <c r="CPZ60" s="117"/>
      <c r="CQA60" s="117"/>
      <c r="CQB60" s="117"/>
      <c r="CQC60" s="117"/>
      <c r="CQD60" s="117"/>
      <c r="CQE60" s="117"/>
      <c r="CQF60" s="117"/>
      <c r="CQG60" s="117"/>
      <c r="CQH60" s="117"/>
      <c r="CQI60" s="117"/>
      <c r="CQJ60" s="117"/>
      <c r="CQK60" s="117"/>
      <c r="CQL60" s="117"/>
      <c r="CQM60" s="117"/>
      <c r="CQN60" s="117"/>
      <c r="CQO60" s="117"/>
      <c r="CQP60" s="117"/>
      <c r="CQQ60" s="117"/>
      <c r="CQR60" s="117"/>
      <c r="CQS60" s="117"/>
      <c r="CQT60" s="117"/>
      <c r="CQU60" s="117"/>
      <c r="CQV60" s="117"/>
      <c r="CQW60" s="117"/>
      <c r="CQX60" s="117"/>
      <c r="CQY60" s="117"/>
      <c r="CQZ60" s="117"/>
      <c r="CRA60" s="117"/>
      <c r="CRB60" s="117"/>
      <c r="CRC60" s="117"/>
      <c r="CRD60" s="117"/>
      <c r="CRE60" s="117"/>
      <c r="CRF60" s="117"/>
      <c r="CRG60" s="117"/>
      <c r="CRH60" s="117"/>
      <c r="CRI60" s="117"/>
      <c r="CRJ60" s="117"/>
      <c r="CRK60" s="117"/>
      <c r="CRL60" s="117"/>
      <c r="CRM60" s="117"/>
      <c r="CRN60" s="117"/>
      <c r="CRO60" s="117"/>
      <c r="CRP60" s="117"/>
      <c r="CRQ60" s="117"/>
      <c r="CRR60" s="117"/>
      <c r="CRS60" s="117"/>
      <c r="CRT60" s="117"/>
      <c r="CRU60" s="117"/>
      <c r="CRV60" s="117"/>
      <c r="CRW60" s="117"/>
      <c r="CRX60" s="117"/>
      <c r="CRY60" s="117"/>
      <c r="CRZ60" s="117"/>
      <c r="CSA60" s="117"/>
      <c r="CSB60" s="117"/>
      <c r="CSC60" s="117"/>
      <c r="CSD60" s="117"/>
      <c r="CSE60" s="117"/>
      <c r="CSF60" s="117"/>
      <c r="CSG60" s="117"/>
      <c r="CSH60" s="117"/>
      <c r="CSI60" s="117"/>
      <c r="CSJ60" s="117"/>
      <c r="CSK60" s="117"/>
      <c r="CSL60" s="117"/>
      <c r="CSM60" s="117"/>
      <c r="CSN60" s="117"/>
      <c r="CSO60" s="117"/>
      <c r="CSP60" s="117"/>
      <c r="CSQ60" s="117"/>
      <c r="CSR60" s="117"/>
      <c r="CSS60" s="117"/>
      <c r="CST60" s="117"/>
      <c r="CSU60" s="117"/>
      <c r="CSV60" s="117"/>
      <c r="CSW60" s="117"/>
      <c r="CSX60" s="117"/>
      <c r="CSY60" s="117"/>
      <c r="CSZ60" s="117"/>
      <c r="CTA60" s="117"/>
      <c r="CTB60" s="117"/>
      <c r="CTC60" s="117"/>
      <c r="CTD60" s="117"/>
      <c r="CTE60" s="117"/>
      <c r="CTF60" s="117"/>
      <c r="CTG60" s="117"/>
      <c r="CTH60" s="117"/>
      <c r="CTI60" s="117"/>
      <c r="CTJ60" s="117"/>
      <c r="CTK60" s="117"/>
      <c r="CTL60" s="117"/>
      <c r="CTM60" s="117"/>
      <c r="CTN60" s="117"/>
      <c r="CTO60" s="117"/>
      <c r="CTP60" s="117"/>
      <c r="CTQ60" s="117"/>
      <c r="CTR60" s="117"/>
      <c r="CTS60" s="117"/>
      <c r="CTT60" s="117"/>
      <c r="CTU60" s="117"/>
      <c r="CTV60" s="117"/>
      <c r="CTW60" s="117"/>
      <c r="CTX60" s="117"/>
      <c r="CTY60" s="117"/>
      <c r="CTZ60" s="117"/>
      <c r="CUA60" s="117"/>
      <c r="CUB60" s="117"/>
      <c r="CUC60" s="117"/>
      <c r="CUD60" s="117"/>
      <c r="CUE60" s="117"/>
      <c r="CUF60" s="117"/>
      <c r="CUG60" s="117"/>
      <c r="CUH60" s="117"/>
      <c r="CUI60" s="117"/>
      <c r="CUJ60" s="117"/>
      <c r="CUK60" s="117"/>
      <c r="CUL60" s="117"/>
      <c r="CUM60" s="117"/>
      <c r="CUN60" s="117"/>
      <c r="CUO60" s="117"/>
      <c r="CUP60" s="117"/>
      <c r="CUQ60" s="117"/>
      <c r="CUR60" s="117"/>
      <c r="CUS60" s="117"/>
      <c r="CUT60" s="117"/>
      <c r="CUU60" s="117"/>
      <c r="CUV60" s="117"/>
      <c r="CUW60" s="117"/>
      <c r="CUX60" s="117"/>
      <c r="CUY60" s="117"/>
      <c r="CUZ60" s="117"/>
      <c r="CVA60" s="117"/>
      <c r="CVB60" s="117"/>
      <c r="CVC60" s="117"/>
      <c r="CVD60" s="117"/>
      <c r="CVE60" s="117"/>
      <c r="CVF60" s="117"/>
      <c r="CVG60" s="117"/>
      <c r="CVH60" s="117"/>
      <c r="CVI60" s="117"/>
      <c r="CVJ60" s="117"/>
      <c r="CVK60" s="117"/>
      <c r="CVL60" s="117"/>
      <c r="CVM60" s="117"/>
      <c r="CVN60" s="117"/>
      <c r="CVO60" s="117"/>
      <c r="CVP60" s="117"/>
      <c r="CVQ60" s="117"/>
      <c r="CVR60" s="117"/>
      <c r="CVS60" s="117"/>
      <c r="CVT60" s="117"/>
      <c r="CVU60" s="117"/>
      <c r="CVV60" s="117"/>
      <c r="CVW60" s="117"/>
      <c r="CVX60" s="117"/>
      <c r="CVY60" s="117"/>
      <c r="CVZ60" s="117"/>
      <c r="CWA60" s="117"/>
      <c r="CWB60" s="117"/>
      <c r="CWC60" s="117"/>
      <c r="CWD60" s="117"/>
      <c r="CWE60" s="117"/>
      <c r="CWF60" s="117"/>
      <c r="CWG60" s="117"/>
      <c r="CWH60" s="117"/>
      <c r="CWI60" s="117"/>
      <c r="CWJ60" s="117"/>
      <c r="CWK60" s="117"/>
      <c r="CWL60" s="117"/>
      <c r="CWM60" s="117"/>
      <c r="CWN60" s="117"/>
      <c r="CWO60" s="117"/>
      <c r="CWP60" s="117"/>
      <c r="CWQ60" s="117"/>
      <c r="CWR60" s="117"/>
      <c r="CWS60" s="117"/>
      <c r="CWT60" s="117"/>
      <c r="CWU60" s="117"/>
      <c r="CWV60" s="117"/>
      <c r="CWW60" s="117"/>
      <c r="CWX60" s="117"/>
      <c r="CWY60" s="117"/>
      <c r="CWZ60" s="117"/>
      <c r="CXA60" s="117"/>
      <c r="CXB60" s="117"/>
      <c r="CXC60" s="117"/>
      <c r="CXD60" s="117"/>
      <c r="CXE60" s="117"/>
      <c r="CXF60" s="117"/>
      <c r="CXG60" s="117"/>
      <c r="CXH60" s="117"/>
      <c r="CXI60" s="117"/>
      <c r="CXJ60" s="117"/>
      <c r="CXK60" s="117"/>
      <c r="CXL60" s="117"/>
      <c r="CXM60" s="117"/>
      <c r="CXN60" s="117"/>
      <c r="CXO60" s="117"/>
      <c r="CXP60" s="117"/>
      <c r="CXQ60" s="117"/>
      <c r="CXR60" s="117"/>
      <c r="CXS60" s="117"/>
      <c r="CXT60" s="117"/>
      <c r="CXU60" s="117"/>
      <c r="CXV60" s="117"/>
      <c r="CXW60" s="117"/>
      <c r="CXX60" s="117"/>
      <c r="CXY60" s="117"/>
      <c r="CXZ60" s="117"/>
      <c r="CYA60" s="117"/>
      <c r="CYB60" s="117"/>
      <c r="CYC60" s="117"/>
      <c r="CYD60" s="117"/>
      <c r="CYE60" s="117"/>
      <c r="CYF60" s="117"/>
      <c r="CYG60" s="117"/>
      <c r="CYH60" s="117"/>
      <c r="CYI60" s="117"/>
      <c r="CYJ60" s="117"/>
      <c r="CYK60" s="117"/>
      <c r="CYL60" s="117"/>
      <c r="CYM60" s="117"/>
      <c r="CYN60" s="117"/>
      <c r="CYO60" s="117"/>
      <c r="CYP60" s="117"/>
      <c r="CYQ60" s="117"/>
      <c r="CYR60" s="117"/>
      <c r="CYS60" s="117"/>
      <c r="CYT60" s="117"/>
      <c r="CYU60" s="117"/>
      <c r="CYV60" s="117"/>
      <c r="CYW60" s="117"/>
      <c r="CYX60" s="117"/>
      <c r="CYY60" s="117"/>
      <c r="CYZ60" s="117"/>
      <c r="CZA60" s="117"/>
      <c r="CZB60" s="117"/>
      <c r="CZC60" s="117"/>
      <c r="CZD60" s="117"/>
      <c r="CZE60" s="117"/>
      <c r="CZF60" s="117"/>
      <c r="CZG60" s="117"/>
      <c r="CZH60" s="117"/>
      <c r="CZI60" s="117"/>
      <c r="CZJ60" s="117"/>
      <c r="CZK60" s="117"/>
      <c r="CZL60" s="117"/>
      <c r="CZM60" s="117"/>
      <c r="CZN60" s="117"/>
      <c r="CZO60" s="117"/>
      <c r="CZP60" s="117"/>
      <c r="CZQ60" s="117"/>
      <c r="CZR60" s="117"/>
      <c r="CZS60" s="117"/>
      <c r="CZT60" s="117"/>
      <c r="CZU60" s="117"/>
      <c r="CZV60" s="117"/>
      <c r="CZW60" s="117"/>
      <c r="CZX60" s="117"/>
      <c r="CZY60" s="117"/>
      <c r="CZZ60" s="117"/>
      <c r="DAA60" s="117"/>
      <c r="DAB60" s="117"/>
      <c r="DAC60" s="117"/>
      <c r="DAD60" s="117"/>
      <c r="DAE60" s="117"/>
      <c r="DAF60" s="117"/>
      <c r="DAG60" s="117"/>
      <c r="DAH60" s="117"/>
      <c r="DAI60" s="117"/>
      <c r="DAJ60" s="117"/>
      <c r="DAK60" s="117"/>
      <c r="DAL60" s="117"/>
      <c r="DAM60" s="117"/>
      <c r="DAN60" s="117"/>
      <c r="DAO60" s="117"/>
      <c r="DAP60" s="117"/>
      <c r="DAQ60" s="117"/>
      <c r="DAR60" s="117"/>
      <c r="DAS60" s="117"/>
      <c r="DAT60" s="117"/>
      <c r="DAU60" s="117"/>
      <c r="DAV60" s="117"/>
      <c r="DAW60" s="117"/>
      <c r="DAX60" s="117"/>
      <c r="DAY60" s="117"/>
      <c r="DAZ60" s="117"/>
      <c r="DBA60" s="117"/>
      <c r="DBB60" s="117"/>
      <c r="DBC60" s="117"/>
      <c r="DBD60" s="117"/>
      <c r="DBE60" s="117"/>
      <c r="DBF60" s="117"/>
      <c r="DBG60" s="117"/>
      <c r="DBH60" s="117"/>
      <c r="DBI60" s="117"/>
      <c r="DBJ60" s="117"/>
      <c r="DBK60" s="117"/>
      <c r="DBL60" s="117"/>
      <c r="DBM60" s="117"/>
      <c r="DBN60" s="117"/>
      <c r="DBO60" s="117"/>
      <c r="DBP60" s="117"/>
      <c r="DBQ60" s="117"/>
      <c r="DBR60" s="117"/>
      <c r="DBS60" s="117"/>
      <c r="DBT60" s="117"/>
      <c r="DBU60" s="117"/>
      <c r="DBV60" s="117"/>
      <c r="DBW60" s="117"/>
      <c r="DBX60" s="117"/>
      <c r="DBY60" s="117"/>
      <c r="DBZ60" s="117"/>
      <c r="DCA60" s="117"/>
      <c r="DCB60" s="117"/>
      <c r="DCC60" s="117"/>
      <c r="DCD60" s="117"/>
      <c r="DCE60" s="117"/>
      <c r="DCF60" s="117"/>
      <c r="DCG60" s="117"/>
      <c r="DCH60" s="117"/>
      <c r="DCI60" s="117"/>
      <c r="DCJ60" s="117"/>
      <c r="DCK60" s="117"/>
      <c r="DCL60" s="117"/>
      <c r="DCM60" s="117"/>
      <c r="DCN60" s="117"/>
      <c r="DCO60" s="117"/>
      <c r="DCP60" s="117"/>
      <c r="DCQ60" s="117"/>
      <c r="DCR60" s="117"/>
      <c r="DCS60" s="117"/>
      <c r="DCT60" s="117"/>
      <c r="DCU60" s="117"/>
      <c r="DCV60" s="117"/>
      <c r="DCW60" s="117"/>
      <c r="DCX60" s="117"/>
      <c r="DCY60" s="117"/>
      <c r="DCZ60" s="117"/>
      <c r="DDA60" s="117"/>
      <c r="DDB60" s="117"/>
      <c r="DDC60" s="117"/>
      <c r="DDD60" s="117"/>
      <c r="DDE60" s="117"/>
      <c r="DDF60" s="117"/>
      <c r="DDG60" s="117"/>
      <c r="DDH60" s="117"/>
      <c r="DDI60" s="117"/>
      <c r="DDJ60" s="117"/>
      <c r="DDK60" s="117"/>
      <c r="DDL60" s="117"/>
      <c r="DDM60" s="117"/>
      <c r="DDN60" s="117"/>
      <c r="DDO60" s="117"/>
      <c r="DDP60" s="117"/>
      <c r="DDQ60" s="117"/>
      <c r="DDR60" s="117"/>
      <c r="DDS60" s="117"/>
      <c r="DDT60" s="117"/>
      <c r="DDU60" s="117"/>
      <c r="DDV60" s="117"/>
      <c r="DDW60" s="117"/>
      <c r="DDX60" s="117"/>
      <c r="DDY60" s="117"/>
      <c r="DDZ60" s="117"/>
      <c r="DEA60" s="117"/>
      <c r="DEB60" s="117"/>
      <c r="DEC60" s="117"/>
      <c r="DED60" s="117"/>
      <c r="DEE60" s="117"/>
      <c r="DEF60" s="117"/>
      <c r="DEG60" s="117"/>
      <c r="DEH60" s="117"/>
      <c r="DEI60" s="117"/>
      <c r="DEJ60" s="117"/>
      <c r="DEK60" s="117"/>
      <c r="DEL60" s="117"/>
      <c r="DEM60" s="117"/>
      <c r="DEN60" s="117"/>
      <c r="DEO60" s="117"/>
      <c r="DEP60" s="117"/>
      <c r="DEQ60" s="117"/>
      <c r="DER60" s="117"/>
      <c r="DES60" s="117"/>
      <c r="DET60" s="117"/>
      <c r="DEU60" s="117"/>
      <c r="DEV60" s="117"/>
      <c r="DEW60" s="117"/>
      <c r="DEX60" s="117"/>
      <c r="DEY60" s="117"/>
      <c r="DEZ60" s="117"/>
      <c r="DFA60" s="117"/>
      <c r="DFB60" s="117"/>
      <c r="DFC60" s="117"/>
      <c r="DFD60" s="117"/>
      <c r="DFE60" s="117"/>
      <c r="DFF60" s="117"/>
      <c r="DFG60" s="117"/>
      <c r="DFH60" s="117"/>
      <c r="DFI60" s="117"/>
      <c r="DFJ60" s="117"/>
      <c r="DFK60" s="117"/>
      <c r="DFL60" s="117"/>
      <c r="DFM60" s="117"/>
      <c r="DFN60" s="117"/>
      <c r="DFO60" s="117"/>
      <c r="DFP60" s="117"/>
      <c r="DFQ60" s="117"/>
      <c r="DFR60" s="117"/>
      <c r="DFS60" s="117"/>
      <c r="DFT60" s="117"/>
      <c r="DFU60" s="117"/>
      <c r="DFV60" s="117"/>
      <c r="DFW60" s="117"/>
      <c r="DFX60" s="117"/>
      <c r="DFY60" s="117"/>
      <c r="DFZ60" s="117"/>
      <c r="DGA60" s="117"/>
      <c r="DGB60" s="117"/>
      <c r="DGC60" s="117"/>
      <c r="DGD60" s="117"/>
      <c r="DGE60" s="117"/>
      <c r="DGF60" s="117"/>
      <c r="DGG60" s="117"/>
      <c r="DGH60" s="117"/>
      <c r="DGI60" s="117"/>
      <c r="DGJ60" s="117"/>
      <c r="DGK60" s="117"/>
      <c r="DGL60" s="117"/>
      <c r="DGM60" s="117"/>
      <c r="DGN60" s="117"/>
      <c r="DGO60" s="117"/>
      <c r="DGP60" s="117"/>
      <c r="DGQ60" s="117"/>
      <c r="DGR60" s="117"/>
      <c r="DGS60" s="117"/>
      <c r="DGT60" s="117"/>
      <c r="DGU60" s="117"/>
      <c r="DGV60" s="117"/>
      <c r="DGW60" s="117"/>
      <c r="DGX60" s="117"/>
      <c r="DGY60" s="117"/>
      <c r="DGZ60" s="117"/>
      <c r="DHA60" s="117"/>
      <c r="DHB60" s="117"/>
      <c r="DHC60" s="117"/>
      <c r="DHD60" s="117"/>
      <c r="DHE60" s="117"/>
      <c r="DHF60" s="117"/>
      <c r="DHG60" s="117"/>
      <c r="DHH60" s="117"/>
      <c r="DHI60" s="117"/>
      <c r="DHJ60" s="117"/>
      <c r="DHK60" s="117"/>
      <c r="DHL60" s="117"/>
      <c r="DHM60" s="117"/>
      <c r="DHN60" s="117"/>
      <c r="DHO60" s="117"/>
      <c r="DHP60" s="117"/>
      <c r="DHQ60" s="117"/>
      <c r="DHR60" s="117"/>
      <c r="DHS60" s="117"/>
      <c r="DHT60" s="117"/>
      <c r="DHU60" s="117"/>
      <c r="DHV60" s="117"/>
      <c r="DHW60" s="117"/>
      <c r="DHX60" s="117"/>
      <c r="DHY60" s="117"/>
      <c r="DHZ60" s="117"/>
      <c r="DIA60" s="117"/>
      <c r="DIB60" s="117"/>
      <c r="DIC60" s="117"/>
      <c r="DID60" s="117"/>
      <c r="DIE60" s="117"/>
      <c r="DIF60" s="117"/>
      <c r="DIG60" s="117"/>
      <c r="DIH60" s="117"/>
      <c r="DII60" s="117"/>
      <c r="DIJ60" s="117"/>
      <c r="DIK60" s="117"/>
      <c r="DIL60" s="117"/>
      <c r="DIM60" s="117"/>
      <c r="DIN60" s="117"/>
      <c r="DIO60" s="117"/>
      <c r="DIP60" s="117"/>
      <c r="DIQ60" s="117"/>
      <c r="DIR60" s="117"/>
      <c r="DIS60" s="117"/>
      <c r="DIT60" s="117"/>
      <c r="DIU60" s="117"/>
      <c r="DIV60" s="117"/>
      <c r="DIW60" s="117"/>
      <c r="DIX60" s="117"/>
      <c r="DIY60" s="117"/>
      <c r="DIZ60" s="117"/>
      <c r="DJA60" s="117"/>
      <c r="DJB60" s="117"/>
      <c r="DJC60" s="117"/>
      <c r="DJD60" s="117"/>
      <c r="DJE60" s="117"/>
      <c r="DJF60" s="117"/>
      <c r="DJG60" s="117"/>
      <c r="DJH60" s="117"/>
      <c r="DJI60" s="117"/>
      <c r="DJJ60" s="117"/>
      <c r="DJK60" s="117"/>
      <c r="DJL60" s="117"/>
      <c r="DJM60" s="117"/>
      <c r="DJN60" s="117"/>
      <c r="DJO60" s="117"/>
      <c r="DJP60" s="117"/>
      <c r="DJQ60" s="117"/>
      <c r="DJR60" s="117"/>
      <c r="DJS60" s="117"/>
      <c r="DJT60" s="117"/>
      <c r="DJU60" s="117"/>
      <c r="DJV60" s="117"/>
      <c r="DJW60" s="117"/>
      <c r="DJX60" s="117"/>
      <c r="DJY60" s="117"/>
      <c r="DJZ60" s="117"/>
      <c r="DKA60" s="117"/>
      <c r="DKB60" s="117"/>
      <c r="DKC60" s="117"/>
      <c r="DKD60" s="117"/>
      <c r="DKE60" s="117"/>
      <c r="DKF60" s="117"/>
      <c r="DKG60" s="117"/>
      <c r="DKH60" s="117"/>
      <c r="DKI60" s="117"/>
      <c r="DKJ60" s="117"/>
      <c r="DKK60" s="117"/>
      <c r="DKL60" s="117"/>
      <c r="DKM60" s="117"/>
      <c r="DKN60" s="117"/>
      <c r="DKO60" s="117"/>
      <c r="DKP60" s="117"/>
      <c r="DKQ60" s="117"/>
      <c r="DKR60" s="117"/>
      <c r="DKS60" s="117"/>
      <c r="DKT60" s="117"/>
      <c r="DKU60" s="117"/>
      <c r="DKV60" s="117"/>
      <c r="DKW60" s="117"/>
      <c r="DKX60" s="117"/>
      <c r="DKY60" s="117"/>
      <c r="DKZ60" s="117"/>
      <c r="DLA60" s="117"/>
      <c r="DLB60" s="117"/>
      <c r="DLC60" s="117"/>
      <c r="DLD60" s="117"/>
      <c r="DLE60" s="117"/>
      <c r="DLF60" s="117"/>
      <c r="DLG60" s="117"/>
      <c r="DLH60" s="117"/>
      <c r="DLI60" s="117"/>
      <c r="DLJ60" s="117"/>
      <c r="DLK60" s="117"/>
      <c r="DLL60" s="117"/>
      <c r="DLM60" s="117"/>
      <c r="DLN60" s="117"/>
      <c r="DLO60" s="117"/>
      <c r="DLP60" s="117"/>
      <c r="DLQ60" s="117"/>
      <c r="DLR60" s="117"/>
      <c r="DLS60" s="117"/>
      <c r="DLT60" s="117"/>
      <c r="DLU60" s="117"/>
      <c r="DLV60" s="117"/>
      <c r="DLW60" s="117"/>
      <c r="DLX60" s="117"/>
      <c r="DLY60" s="117"/>
      <c r="DLZ60" s="117"/>
      <c r="DMA60" s="117"/>
      <c r="DMB60" s="117"/>
      <c r="DMC60" s="117"/>
      <c r="DMD60" s="117"/>
      <c r="DME60" s="117"/>
      <c r="DMF60" s="117"/>
      <c r="DMG60" s="117"/>
      <c r="DMH60" s="117"/>
      <c r="DMI60" s="117"/>
      <c r="DMJ60" s="117"/>
      <c r="DMK60" s="117"/>
      <c r="DML60" s="117"/>
      <c r="DMM60" s="117"/>
      <c r="DMN60" s="117"/>
      <c r="DMO60" s="117"/>
      <c r="DMP60" s="117"/>
      <c r="DMQ60" s="117"/>
      <c r="DMR60" s="117"/>
      <c r="DMS60" s="117"/>
      <c r="DMT60" s="117"/>
      <c r="DMU60" s="117"/>
      <c r="DMV60" s="117"/>
      <c r="DMW60" s="117"/>
      <c r="DMX60" s="117"/>
      <c r="DMY60" s="117"/>
      <c r="DMZ60" s="117"/>
      <c r="DNA60" s="117"/>
      <c r="DNB60" s="117"/>
      <c r="DNC60" s="117"/>
      <c r="DND60" s="117"/>
      <c r="DNE60" s="117"/>
      <c r="DNF60" s="117"/>
      <c r="DNG60" s="117"/>
      <c r="DNH60" s="117"/>
      <c r="DNI60" s="117"/>
      <c r="DNJ60" s="117"/>
      <c r="DNK60" s="117"/>
      <c r="DNL60" s="117"/>
      <c r="DNM60" s="117"/>
      <c r="DNN60" s="117"/>
      <c r="DNO60" s="117"/>
      <c r="DNP60" s="117"/>
      <c r="DNQ60" s="117"/>
      <c r="DNR60" s="117"/>
      <c r="DNS60" s="117"/>
      <c r="DNT60" s="117"/>
      <c r="DNU60" s="117"/>
      <c r="DNV60" s="117"/>
      <c r="DNW60" s="117"/>
      <c r="DNX60" s="117"/>
      <c r="DNY60" s="117"/>
      <c r="DNZ60" s="117"/>
      <c r="DOA60" s="117"/>
      <c r="DOB60" s="117"/>
      <c r="DOC60" s="117"/>
      <c r="DOD60" s="117"/>
      <c r="DOE60" s="117"/>
      <c r="DOF60" s="117"/>
      <c r="DOG60" s="117"/>
      <c r="DOH60" s="117"/>
      <c r="DOI60" s="117"/>
      <c r="DOJ60" s="117"/>
      <c r="DOK60" s="117"/>
      <c r="DOL60" s="117"/>
      <c r="DOM60" s="117"/>
      <c r="DON60" s="117"/>
      <c r="DOO60" s="117"/>
      <c r="DOP60" s="117"/>
      <c r="DOQ60" s="117"/>
      <c r="DOR60" s="117"/>
      <c r="DOS60" s="117"/>
      <c r="DOT60" s="117"/>
      <c r="DOU60" s="117"/>
      <c r="DOV60" s="117"/>
      <c r="DOW60" s="117"/>
      <c r="DOX60" s="117"/>
      <c r="DOY60" s="117"/>
      <c r="DOZ60" s="117"/>
      <c r="DPA60" s="117"/>
      <c r="DPB60" s="117"/>
      <c r="DPC60" s="117"/>
      <c r="DPD60" s="117"/>
      <c r="DPE60" s="117"/>
      <c r="DPF60" s="117"/>
      <c r="DPG60" s="117"/>
      <c r="DPH60" s="117"/>
      <c r="DPI60" s="117"/>
      <c r="DPJ60" s="117"/>
      <c r="DPK60" s="117"/>
      <c r="DPL60" s="117"/>
      <c r="DPM60" s="117"/>
      <c r="DPN60" s="117"/>
      <c r="DPO60" s="117"/>
      <c r="DPP60" s="117"/>
      <c r="DPQ60" s="117"/>
      <c r="DPR60" s="117"/>
      <c r="DPS60" s="117"/>
      <c r="DPT60" s="117"/>
      <c r="DPU60" s="117"/>
      <c r="DPV60" s="117"/>
      <c r="DPW60" s="117"/>
      <c r="DPX60" s="117"/>
      <c r="DPY60" s="117"/>
      <c r="DPZ60" s="117"/>
      <c r="DQA60" s="117"/>
      <c r="DQB60" s="117"/>
      <c r="DQC60" s="117"/>
      <c r="DQD60" s="117"/>
      <c r="DQE60" s="117"/>
      <c r="DQF60" s="117"/>
      <c r="DQG60" s="117"/>
      <c r="DQH60" s="117"/>
      <c r="DQI60" s="117"/>
      <c r="DQJ60" s="117"/>
      <c r="DQK60" s="117"/>
      <c r="DQL60" s="117"/>
      <c r="DQM60" s="117"/>
      <c r="DQN60" s="117"/>
      <c r="DQO60" s="117"/>
      <c r="DQP60" s="117"/>
      <c r="DQQ60" s="117"/>
      <c r="DQR60" s="117"/>
      <c r="DQS60" s="117"/>
      <c r="DQT60" s="117"/>
      <c r="DQU60" s="117"/>
      <c r="DQV60" s="117"/>
      <c r="DQW60" s="117"/>
      <c r="DQX60" s="117"/>
      <c r="DQY60" s="117"/>
      <c r="DQZ60" s="117"/>
      <c r="DRA60" s="117"/>
      <c r="DRB60" s="117"/>
      <c r="DRC60" s="117"/>
      <c r="DRD60" s="117"/>
      <c r="DRE60" s="117"/>
      <c r="DRF60" s="117"/>
      <c r="DRG60" s="117"/>
      <c r="DRH60" s="117"/>
      <c r="DRI60" s="117"/>
      <c r="DRJ60" s="117"/>
      <c r="DRK60" s="117"/>
      <c r="DRL60" s="117"/>
      <c r="DRM60" s="117"/>
      <c r="DRN60" s="117"/>
      <c r="DRO60" s="117"/>
      <c r="DRP60" s="117"/>
      <c r="DRQ60" s="117"/>
      <c r="DRR60" s="117"/>
      <c r="DRS60" s="117"/>
      <c r="DRT60" s="117"/>
      <c r="DRU60" s="117"/>
      <c r="DRV60" s="117"/>
      <c r="DRW60" s="117"/>
      <c r="DRX60" s="117"/>
      <c r="DRY60" s="117"/>
      <c r="DRZ60" s="117"/>
      <c r="DSA60" s="117"/>
      <c r="DSB60" s="117"/>
      <c r="DSC60" s="117"/>
      <c r="DSD60" s="117"/>
      <c r="DSE60" s="117"/>
      <c r="DSF60" s="117"/>
      <c r="DSG60" s="117"/>
      <c r="DSH60" s="117"/>
      <c r="DSI60" s="117"/>
      <c r="DSJ60" s="117"/>
      <c r="DSK60" s="117"/>
      <c r="DSL60" s="117"/>
      <c r="DSM60" s="117"/>
      <c r="DSN60" s="117"/>
      <c r="DSO60" s="117"/>
      <c r="DSP60" s="117"/>
      <c r="DSQ60" s="117"/>
      <c r="DSR60" s="117"/>
      <c r="DSS60" s="117"/>
      <c r="DST60" s="117"/>
      <c r="DSU60" s="117"/>
      <c r="DSV60" s="117"/>
      <c r="DSW60" s="117"/>
      <c r="DSX60" s="117"/>
      <c r="DSY60" s="117"/>
      <c r="DSZ60" s="117"/>
      <c r="DTA60" s="117"/>
      <c r="DTB60" s="117"/>
      <c r="DTC60" s="117"/>
      <c r="DTD60" s="117"/>
      <c r="DTE60" s="117"/>
      <c r="DTF60" s="117"/>
      <c r="DTG60" s="117"/>
      <c r="DTH60" s="117"/>
      <c r="DTI60" s="117"/>
      <c r="DTJ60" s="117"/>
      <c r="DTK60" s="117"/>
      <c r="DTL60" s="117"/>
      <c r="DTM60" s="117"/>
      <c r="DTN60" s="117"/>
      <c r="DTO60" s="117"/>
      <c r="DTP60" s="117"/>
      <c r="DTQ60" s="117"/>
      <c r="DTR60" s="117"/>
      <c r="DTS60" s="117"/>
      <c r="DTT60" s="117"/>
      <c r="DTU60" s="117"/>
      <c r="DTV60" s="117"/>
      <c r="DTW60" s="117"/>
      <c r="DTX60" s="117"/>
      <c r="DTY60" s="117"/>
      <c r="DTZ60" s="117"/>
      <c r="DUA60" s="117"/>
      <c r="DUB60" s="117"/>
      <c r="DUC60" s="117"/>
      <c r="DUD60" s="117"/>
      <c r="DUE60" s="117"/>
      <c r="DUF60" s="117"/>
      <c r="DUG60" s="117"/>
      <c r="DUH60" s="117"/>
      <c r="DUI60" s="117"/>
      <c r="DUJ60" s="117"/>
      <c r="DUK60" s="117"/>
      <c r="DUL60" s="117"/>
      <c r="DUM60" s="117"/>
      <c r="DUN60" s="117"/>
      <c r="DUO60" s="117"/>
      <c r="DUP60" s="117"/>
      <c r="DUQ60" s="117"/>
      <c r="DUR60" s="117"/>
      <c r="DUS60" s="117"/>
      <c r="DUT60" s="117"/>
      <c r="DUU60" s="117"/>
      <c r="DUV60" s="117"/>
      <c r="DUW60" s="117"/>
      <c r="DUX60" s="117"/>
      <c r="DUY60" s="117"/>
      <c r="DUZ60" s="117"/>
      <c r="DVA60" s="117"/>
      <c r="DVB60" s="117"/>
      <c r="DVC60" s="117"/>
      <c r="DVD60" s="117"/>
      <c r="DVE60" s="117"/>
      <c r="DVF60" s="117"/>
      <c r="DVG60" s="117"/>
      <c r="DVH60" s="117"/>
      <c r="DVI60" s="117"/>
      <c r="DVJ60" s="117"/>
      <c r="DVK60" s="117"/>
      <c r="DVL60" s="117"/>
      <c r="DVM60" s="117"/>
      <c r="DVN60" s="117"/>
      <c r="DVO60" s="117"/>
      <c r="DVP60" s="117"/>
      <c r="DVQ60" s="117"/>
      <c r="DVR60" s="117"/>
      <c r="DVS60" s="117"/>
      <c r="DVT60" s="117"/>
      <c r="DVU60" s="117"/>
      <c r="DVV60" s="117"/>
      <c r="DVW60" s="117"/>
      <c r="DVX60" s="117"/>
      <c r="DVY60" s="117"/>
      <c r="DVZ60" s="117"/>
      <c r="DWA60" s="117"/>
      <c r="DWB60" s="117"/>
      <c r="DWC60" s="117"/>
      <c r="DWD60" s="117"/>
      <c r="DWE60" s="117"/>
      <c r="DWF60" s="117"/>
      <c r="DWG60" s="117"/>
      <c r="DWH60" s="117"/>
      <c r="DWI60" s="117"/>
      <c r="DWJ60" s="117"/>
      <c r="DWK60" s="117"/>
      <c r="DWL60" s="117"/>
      <c r="DWM60" s="117"/>
      <c r="DWN60" s="117"/>
      <c r="DWO60" s="117"/>
      <c r="DWP60" s="117"/>
      <c r="DWQ60" s="117"/>
      <c r="DWR60" s="117"/>
      <c r="DWS60" s="117"/>
      <c r="DWT60" s="117"/>
      <c r="DWU60" s="117"/>
      <c r="DWV60" s="117"/>
      <c r="DWW60" s="117"/>
      <c r="DWX60" s="117"/>
      <c r="DWY60" s="117"/>
      <c r="DWZ60" s="117"/>
      <c r="DXA60" s="117"/>
      <c r="DXB60" s="117"/>
      <c r="DXC60" s="117"/>
      <c r="DXD60" s="117"/>
      <c r="DXE60" s="117"/>
      <c r="DXF60" s="117"/>
      <c r="DXG60" s="117"/>
      <c r="DXH60" s="117"/>
      <c r="DXI60" s="117"/>
      <c r="DXJ60" s="117"/>
      <c r="DXK60" s="117"/>
      <c r="DXL60" s="117"/>
      <c r="DXM60" s="117"/>
      <c r="DXN60" s="117"/>
      <c r="DXO60" s="117"/>
      <c r="DXP60" s="117"/>
      <c r="DXQ60" s="117"/>
      <c r="DXR60" s="117"/>
      <c r="DXS60" s="117"/>
      <c r="DXT60" s="117"/>
      <c r="DXU60" s="117"/>
      <c r="DXV60" s="117"/>
      <c r="DXW60" s="117"/>
      <c r="DXX60" s="117"/>
      <c r="DXY60" s="117"/>
      <c r="DXZ60" s="117"/>
      <c r="DYA60" s="117"/>
      <c r="DYB60" s="117"/>
      <c r="DYC60" s="117"/>
      <c r="DYD60" s="117"/>
      <c r="DYE60" s="117"/>
      <c r="DYF60" s="117"/>
      <c r="DYG60" s="117"/>
      <c r="DYH60" s="117"/>
      <c r="DYI60" s="117"/>
      <c r="DYJ60" s="117"/>
      <c r="DYK60" s="117"/>
      <c r="DYL60" s="117"/>
      <c r="DYM60" s="117"/>
      <c r="DYN60" s="117"/>
      <c r="DYO60" s="117"/>
      <c r="DYP60" s="117"/>
      <c r="DYQ60" s="117"/>
      <c r="DYR60" s="117"/>
      <c r="DYS60" s="117"/>
      <c r="DYT60" s="117"/>
      <c r="DYU60" s="117"/>
      <c r="DYV60" s="117"/>
      <c r="DYW60" s="117"/>
      <c r="DYX60" s="117"/>
      <c r="DYY60" s="117"/>
      <c r="DYZ60" s="117"/>
      <c r="DZA60" s="117"/>
      <c r="DZB60" s="117"/>
      <c r="DZC60" s="117"/>
      <c r="DZD60" s="117"/>
      <c r="DZE60" s="117"/>
      <c r="DZF60" s="117"/>
      <c r="DZG60" s="117"/>
      <c r="DZH60" s="117"/>
      <c r="DZI60" s="117"/>
      <c r="DZJ60" s="117"/>
      <c r="DZK60" s="117"/>
      <c r="DZL60" s="117"/>
      <c r="DZM60" s="117"/>
      <c r="DZN60" s="117"/>
      <c r="DZO60" s="117"/>
      <c r="DZP60" s="117"/>
      <c r="DZQ60" s="117"/>
      <c r="DZR60" s="117"/>
      <c r="DZS60" s="117"/>
      <c r="DZT60" s="117"/>
      <c r="DZU60" s="117"/>
      <c r="DZV60" s="117"/>
      <c r="DZW60" s="117"/>
      <c r="DZX60" s="117"/>
      <c r="DZY60" s="117"/>
      <c r="DZZ60" s="117"/>
      <c r="EAA60" s="117"/>
      <c r="EAB60" s="117"/>
      <c r="EAC60" s="117"/>
      <c r="EAD60" s="117"/>
      <c r="EAE60" s="117"/>
      <c r="EAF60" s="117"/>
      <c r="EAG60" s="117"/>
      <c r="EAH60" s="117"/>
      <c r="EAI60" s="117"/>
      <c r="EAJ60" s="117"/>
      <c r="EAK60" s="117"/>
      <c r="EAL60" s="117"/>
      <c r="EAM60" s="117"/>
      <c r="EAN60" s="117"/>
      <c r="EAO60" s="117"/>
      <c r="EAP60" s="117"/>
      <c r="EAQ60" s="117"/>
      <c r="EAR60" s="117"/>
      <c r="EAS60" s="117"/>
      <c r="EAT60" s="117"/>
      <c r="EAU60" s="117"/>
      <c r="EAV60" s="117"/>
      <c r="EAW60" s="117"/>
      <c r="EAX60" s="117"/>
      <c r="EAY60" s="117"/>
      <c r="EAZ60" s="117"/>
      <c r="EBA60" s="117"/>
      <c r="EBB60" s="117"/>
      <c r="EBC60" s="117"/>
      <c r="EBD60" s="117"/>
      <c r="EBE60" s="117"/>
      <c r="EBF60" s="117"/>
      <c r="EBG60" s="117"/>
      <c r="EBH60" s="117"/>
      <c r="EBI60" s="117"/>
      <c r="EBJ60" s="117"/>
      <c r="EBK60" s="117"/>
      <c r="EBL60" s="117"/>
      <c r="EBM60" s="117"/>
      <c r="EBN60" s="117"/>
      <c r="EBO60" s="117"/>
      <c r="EBP60" s="117"/>
      <c r="EBQ60" s="117"/>
      <c r="EBR60" s="117"/>
      <c r="EBS60" s="117"/>
      <c r="EBT60" s="117"/>
      <c r="EBU60" s="117"/>
      <c r="EBV60" s="117"/>
      <c r="EBW60" s="117"/>
      <c r="EBX60" s="117"/>
      <c r="EBY60" s="117"/>
      <c r="EBZ60" s="117"/>
      <c r="ECA60" s="117"/>
      <c r="ECB60" s="117"/>
      <c r="ECC60" s="117"/>
      <c r="ECD60" s="117"/>
      <c r="ECE60" s="117"/>
      <c r="ECF60" s="117"/>
      <c r="ECG60" s="117"/>
      <c r="ECH60" s="117"/>
      <c r="ECI60" s="117"/>
      <c r="ECJ60" s="117"/>
      <c r="ECK60" s="117"/>
      <c r="ECL60" s="117"/>
      <c r="ECM60" s="117"/>
      <c r="ECN60" s="117"/>
      <c r="ECO60" s="117"/>
      <c r="ECP60" s="117"/>
      <c r="ECQ60" s="117"/>
      <c r="ECR60" s="117"/>
      <c r="ECS60" s="117"/>
      <c r="ECT60" s="117"/>
      <c r="ECU60" s="117"/>
      <c r="ECV60" s="117"/>
      <c r="ECW60" s="117"/>
      <c r="ECX60" s="117"/>
      <c r="ECY60" s="117"/>
      <c r="ECZ60" s="117"/>
      <c r="EDA60" s="117"/>
      <c r="EDB60" s="117"/>
      <c r="EDC60" s="117"/>
      <c r="EDD60" s="117"/>
      <c r="EDE60" s="117"/>
      <c r="EDF60" s="117"/>
      <c r="EDG60" s="117"/>
      <c r="EDH60" s="117"/>
      <c r="EDI60" s="117"/>
      <c r="EDJ60" s="117"/>
      <c r="EDK60" s="117"/>
      <c r="EDL60" s="117"/>
      <c r="EDM60" s="117"/>
      <c r="EDN60" s="117"/>
      <c r="EDO60" s="117"/>
      <c r="EDP60" s="117"/>
      <c r="EDQ60" s="117"/>
      <c r="EDR60" s="117"/>
      <c r="EDS60" s="117"/>
      <c r="EDT60" s="117"/>
      <c r="EDU60" s="117"/>
      <c r="EDV60" s="117"/>
      <c r="EDW60" s="117"/>
      <c r="EDX60" s="117"/>
      <c r="EDY60" s="117"/>
      <c r="EDZ60" s="117"/>
      <c r="EEA60" s="117"/>
      <c r="EEB60" s="117"/>
      <c r="EEC60" s="117"/>
      <c r="EED60" s="117"/>
      <c r="EEE60" s="117"/>
      <c r="EEF60" s="117"/>
      <c r="EEG60" s="117"/>
      <c r="EEH60" s="117"/>
      <c r="EEI60" s="117"/>
      <c r="EEJ60" s="117"/>
      <c r="EEK60" s="117"/>
      <c r="EEL60" s="117"/>
      <c r="EEM60" s="117"/>
      <c r="EEN60" s="117"/>
      <c r="EEO60" s="117"/>
      <c r="EEP60" s="117"/>
      <c r="EEQ60" s="117"/>
      <c r="EER60" s="117"/>
      <c r="EES60" s="117"/>
      <c r="EET60" s="117"/>
      <c r="EEU60" s="117"/>
      <c r="EEV60" s="117"/>
      <c r="EEW60" s="117"/>
      <c r="EEX60" s="117"/>
      <c r="EEY60" s="117"/>
      <c r="EEZ60" s="117"/>
      <c r="EFA60" s="117"/>
      <c r="EFB60" s="117"/>
      <c r="EFC60" s="117"/>
      <c r="EFD60" s="117"/>
      <c r="EFE60" s="117"/>
      <c r="EFF60" s="117"/>
      <c r="EFG60" s="117"/>
      <c r="EFH60" s="117"/>
      <c r="EFI60" s="117"/>
      <c r="EFJ60" s="117"/>
      <c r="EFK60" s="117"/>
      <c r="EFL60" s="117"/>
      <c r="EFM60" s="117"/>
      <c r="EFN60" s="117"/>
      <c r="EFO60" s="117"/>
      <c r="EFP60" s="117"/>
      <c r="EFQ60" s="117"/>
      <c r="EFR60" s="117"/>
      <c r="EFS60" s="117"/>
      <c r="EFT60" s="117"/>
      <c r="EFU60" s="117"/>
      <c r="EFV60" s="117"/>
      <c r="EFW60" s="117"/>
      <c r="EFX60" s="117"/>
      <c r="EFY60" s="117"/>
      <c r="EFZ60" s="117"/>
      <c r="EGA60" s="117"/>
      <c r="EGB60" s="117"/>
      <c r="EGC60" s="117"/>
      <c r="EGD60" s="117"/>
      <c r="EGE60" s="117"/>
      <c r="EGF60" s="117"/>
      <c r="EGG60" s="117"/>
      <c r="EGH60" s="117"/>
      <c r="EGI60" s="117"/>
      <c r="EGJ60" s="117"/>
      <c r="EGK60" s="117"/>
      <c r="EGL60" s="117"/>
      <c r="EGM60" s="117"/>
      <c r="EGN60" s="117"/>
      <c r="EGO60" s="117"/>
      <c r="EGP60" s="117"/>
      <c r="EGQ60" s="117"/>
      <c r="EGR60" s="117"/>
      <c r="EGS60" s="117"/>
      <c r="EGT60" s="117"/>
      <c r="EGU60" s="117"/>
      <c r="EGV60" s="117"/>
      <c r="EGW60" s="117"/>
      <c r="EGX60" s="117"/>
      <c r="EGY60" s="117"/>
      <c r="EGZ60" s="117"/>
      <c r="EHA60" s="117"/>
      <c r="EHB60" s="117"/>
      <c r="EHC60" s="117"/>
      <c r="EHD60" s="117"/>
      <c r="EHE60" s="117"/>
      <c r="EHF60" s="117"/>
      <c r="EHG60" s="117"/>
      <c r="EHH60" s="117"/>
      <c r="EHI60" s="117"/>
      <c r="EHJ60" s="117"/>
      <c r="EHK60" s="117"/>
      <c r="EHL60" s="117"/>
      <c r="EHM60" s="117"/>
      <c r="EHN60" s="117"/>
      <c r="EHO60" s="117"/>
      <c r="EHP60" s="117"/>
      <c r="EHQ60" s="117"/>
      <c r="EHR60" s="117"/>
      <c r="EHS60" s="117"/>
      <c r="EHT60" s="117"/>
      <c r="EHU60" s="117"/>
      <c r="EHV60" s="117"/>
      <c r="EHW60" s="117"/>
      <c r="EHX60" s="117"/>
      <c r="EHY60" s="117"/>
      <c r="EHZ60" s="117"/>
      <c r="EIA60" s="117"/>
      <c r="EIB60" s="117"/>
      <c r="EIC60" s="117"/>
      <c r="EID60" s="117"/>
      <c r="EIE60" s="117"/>
      <c r="EIF60" s="117"/>
      <c r="EIG60" s="117"/>
      <c r="EIH60" s="117"/>
      <c r="EII60" s="117"/>
      <c r="EIJ60" s="117"/>
      <c r="EIK60" s="117"/>
      <c r="EIL60" s="117"/>
      <c r="EIM60" s="117"/>
      <c r="EIN60" s="117"/>
      <c r="EIO60" s="117"/>
      <c r="EIP60" s="117"/>
      <c r="EIQ60" s="117"/>
      <c r="EIR60" s="117"/>
      <c r="EIS60" s="117"/>
      <c r="EIT60" s="117"/>
      <c r="EIU60" s="117"/>
      <c r="EIV60" s="117"/>
      <c r="EIW60" s="117"/>
      <c r="EIX60" s="117"/>
      <c r="EIY60" s="117"/>
      <c r="EIZ60" s="117"/>
      <c r="EJA60" s="117"/>
      <c r="EJB60" s="117"/>
      <c r="EJC60" s="117"/>
      <c r="EJD60" s="117"/>
      <c r="EJE60" s="117"/>
      <c r="EJF60" s="117"/>
      <c r="EJG60" s="117"/>
      <c r="EJH60" s="117"/>
      <c r="EJI60" s="117"/>
      <c r="EJJ60" s="117"/>
      <c r="EJK60" s="117"/>
      <c r="EJL60" s="117"/>
      <c r="EJM60" s="117"/>
      <c r="EJN60" s="117"/>
      <c r="EJO60" s="117"/>
      <c r="EJP60" s="117"/>
      <c r="EJQ60" s="117"/>
      <c r="EJR60" s="117"/>
      <c r="EJS60" s="117"/>
      <c r="EJT60" s="117"/>
      <c r="EJU60" s="117"/>
      <c r="EJV60" s="117"/>
      <c r="EJW60" s="117"/>
      <c r="EJX60" s="117"/>
      <c r="EJY60" s="117"/>
      <c r="EJZ60" s="117"/>
      <c r="EKA60" s="117"/>
      <c r="EKB60" s="117"/>
      <c r="EKC60" s="117"/>
      <c r="EKD60" s="117"/>
      <c r="EKE60" s="117"/>
      <c r="EKF60" s="117"/>
      <c r="EKG60" s="117"/>
      <c r="EKH60" s="117"/>
      <c r="EKI60" s="117"/>
      <c r="EKJ60" s="117"/>
      <c r="EKK60" s="117"/>
      <c r="EKL60" s="117"/>
      <c r="EKM60" s="117"/>
      <c r="EKN60" s="117"/>
      <c r="EKO60" s="117"/>
      <c r="EKP60" s="117"/>
      <c r="EKQ60" s="117"/>
      <c r="EKR60" s="117"/>
      <c r="EKS60" s="117"/>
      <c r="EKT60" s="117"/>
      <c r="EKU60" s="117"/>
      <c r="EKV60" s="117"/>
      <c r="EKW60" s="117"/>
      <c r="EKX60" s="117"/>
      <c r="EKY60" s="117"/>
      <c r="EKZ60" s="117"/>
      <c r="ELA60" s="117"/>
      <c r="ELB60" s="117"/>
      <c r="ELC60" s="117"/>
      <c r="ELD60" s="117"/>
      <c r="ELE60" s="117"/>
      <c r="ELF60" s="117"/>
      <c r="ELG60" s="117"/>
      <c r="ELH60" s="117"/>
      <c r="ELI60" s="117"/>
      <c r="ELJ60" s="117"/>
      <c r="ELK60" s="117"/>
      <c r="ELL60" s="117"/>
      <c r="ELM60" s="117"/>
      <c r="ELN60" s="117"/>
      <c r="ELO60" s="117"/>
      <c r="ELP60" s="117"/>
      <c r="ELQ60" s="117"/>
      <c r="ELR60" s="117"/>
      <c r="ELS60" s="117"/>
      <c r="ELT60" s="117"/>
      <c r="ELU60" s="117"/>
      <c r="ELV60" s="117"/>
      <c r="ELW60" s="117"/>
      <c r="ELX60" s="117"/>
      <c r="ELY60" s="117"/>
      <c r="ELZ60" s="117"/>
      <c r="EMA60" s="117"/>
      <c r="EMB60" s="117"/>
      <c r="EMC60" s="117"/>
      <c r="EMD60" s="117"/>
      <c r="EME60" s="117"/>
      <c r="EMF60" s="117"/>
      <c r="EMG60" s="117"/>
      <c r="EMH60" s="117"/>
      <c r="EMI60" s="117"/>
      <c r="EMJ60" s="117"/>
      <c r="EMK60" s="117"/>
      <c r="EML60" s="117"/>
      <c r="EMM60" s="117"/>
      <c r="EMN60" s="117"/>
      <c r="EMO60" s="117"/>
      <c r="EMP60" s="117"/>
      <c r="EMQ60" s="117"/>
      <c r="EMR60" s="117"/>
      <c r="EMS60" s="117"/>
      <c r="EMT60" s="117"/>
      <c r="EMU60" s="117"/>
      <c r="EMV60" s="117"/>
      <c r="EMW60" s="117"/>
      <c r="EMX60" s="117"/>
      <c r="EMY60" s="117"/>
      <c r="EMZ60" s="117"/>
      <c r="ENA60" s="117"/>
      <c r="ENB60" s="117"/>
      <c r="ENC60" s="117"/>
      <c r="END60" s="117"/>
      <c r="ENE60" s="117"/>
      <c r="ENF60" s="117"/>
      <c r="ENG60" s="117"/>
      <c r="ENH60" s="117"/>
      <c r="ENI60" s="117"/>
      <c r="ENJ60" s="117"/>
      <c r="ENK60" s="117"/>
      <c r="ENL60" s="117"/>
      <c r="ENM60" s="117"/>
      <c r="ENN60" s="117"/>
      <c r="ENO60" s="117"/>
      <c r="ENP60" s="117"/>
      <c r="ENQ60" s="117"/>
      <c r="ENR60" s="117"/>
      <c r="ENS60" s="117"/>
      <c r="ENT60" s="117"/>
      <c r="ENU60" s="117"/>
      <c r="ENV60" s="117"/>
      <c r="ENW60" s="117"/>
      <c r="ENX60" s="117"/>
      <c r="ENY60" s="117"/>
      <c r="ENZ60" s="117"/>
      <c r="EOA60" s="117"/>
      <c r="EOB60" s="117"/>
      <c r="EOC60" s="117"/>
      <c r="EOD60" s="117"/>
      <c r="EOE60" s="117"/>
      <c r="EOF60" s="117"/>
      <c r="EOG60" s="117"/>
      <c r="EOH60" s="117"/>
      <c r="EOI60" s="117"/>
      <c r="EOJ60" s="117"/>
      <c r="EOK60" s="117"/>
      <c r="EOL60" s="117"/>
      <c r="EOM60" s="117"/>
      <c r="EON60" s="117"/>
      <c r="EOO60" s="117"/>
      <c r="EOP60" s="117"/>
      <c r="EOQ60" s="117"/>
      <c r="EOR60" s="117"/>
      <c r="EOS60" s="117"/>
      <c r="EOT60" s="117"/>
      <c r="EOU60" s="117"/>
      <c r="EOV60" s="117"/>
      <c r="EOW60" s="117"/>
      <c r="EOX60" s="117"/>
      <c r="EOY60" s="117"/>
      <c r="EOZ60" s="117"/>
      <c r="EPA60" s="117"/>
      <c r="EPB60" s="117"/>
      <c r="EPC60" s="117"/>
      <c r="EPD60" s="117"/>
      <c r="EPE60" s="117"/>
      <c r="EPF60" s="117"/>
      <c r="EPG60" s="117"/>
      <c r="EPH60" s="117"/>
      <c r="EPI60" s="117"/>
      <c r="EPJ60" s="117"/>
      <c r="EPK60" s="117"/>
      <c r="EPL60" s="117"/>
      <c r="EPM60" s="117"/>
      <c r="EPN60" s="117"/>
      <c r="EPO60" s="117"/>
      <c r="EPP60" s="117"/>
      <c r="EPQ60" s="117"/>
      <c r="EPR60" s="117"/>
      <c r="EPS60" s="117"/>
      <c r="EPT60" s="117"/>
      <c r="EPU60" s="117"/>
      <c r="EPV60" s="117"/>
      <c r="EPW60" s="117"/>
      <c r="EPX60" s="117"/>
      <c r="EPY60" s="117"/>
      <c r="EPZ60" s="117"/>
      <c r="EQA60" s="117"/>
      <c r="EQB60" s="117"/>
      <c r="EQC60" s="117"/>
      <c r="EQD60" s="117"/>
      <c r="EQE60" s="117"/>
      <c r="EQF60" s="117"/>
      <c r="EQG60" s="117"/>
      <c r="EQH60" s="117"/>
      <c r="EQI60" s="117"/>
      <c r="EQJ60" s="117"/>
      <c r="EQK60" s="117"/>
      <c r="EQL60" s="117"/>
      <c r="EQM60" s="117"/>
      <c r="EQN60" s="117"/>
      <c r="EQO60" s="117"/>
      <c r="EQP60" s="117"/>
      <c r="EQQ60" s="117"/>
      <c r="EQR60" s="117"/>
      <c r="EQS60" s="117"/>
      <c r="EQT60" s="117"/>
      <c r="EQU60" s="117"/>
      <c r="EQV60" s="117"/>
      <c r="EQW60" s="117"/>
      <c r="EQX60" s="117"/>
      <c r="EQY60" s="117"/>
      <c r="EQZ60" s="117"/>
      <c r="ERA60" s="117"/>
      <c r="ERB60" s="117"/>
      <c r="ERC60" s="117"/>
      <c r="ERD60" s="117"/>
      <c r="ERE60" s="117"/>
      <c r="ERF60" s="117"/>
      <c r="ERG60" s="117"/>
      <c r="ERH60" s="117"/>
      <c r="ERI60" s="117"/>
      <c r="ERJ60" s="117"/>
      <c r="ERK60" s="117"/>
      <c r="ERL60" s="117"/>
      <c r="ERM60" s="117"/>
      <c r="ERN60" s="117"/>
      <c r="ERO60" s="117"/>
      <c r="ERP60" s="117"/>
      <c r="ERQ60" s="117"/>
      <c r="ERR60" s="117"/>
      <c r="ERS60" s="117"/>
      <c r="ERT60" s="117"/>
      <c r="ERU60" s="117"/>
      <c r="ERV60" s="117"/>
      <c r="ERW60" s="117"/>
      <c r="ERX60" s="117"/>
      <c r="ERY60" s="117"/>
      <c r="ERZ60" s="117"/>
      <c r="ESA60" s="117"/>
      <c r="ESB60" s="117"/>
      <c r="ESC60" s="117"/>
      <c r="ESD60" s="117"/>
      <c r="ESE60" s="117"/>
      <c r="ESF60" s="117"/>
      <c r="ESG60" s="117"/>
      <c r="ESH60" s="117"/>
      <c r="ESI60" s="117"/>
      <c r="ESJ60" s="117"/>
      <c r="ESK60" s="117"/>
      <c r="ESL60" s="117"/>
      <c r="ESM60" s="117"/>
      <c r="ESN60" s="117"/>
      <c r="ESO60" s="117"/>
      <c r="ESP60" s="117"/>
      <c r="ESQ60" s="117"/>
      <c r="ESR60" s="117"/>
      <c r="ESS60" s="117"/>
      <c r="EST60" s="117"/>
      <c r="ESU60" s="117"/>
      <c r="ESV60" s="117"/>
      <c r="ESW60" s="117"/>
      <c r="ESX60" s="117"/>
      <c r="ESY60" s="117"/>
      <c r="ESZ60" s="117"/>
      <c r="ETA60" s="117"/>
      <c r="ETB60" s="117"/>
      <c r="ETC60" s="117"/>
      <c r="ETD60" s="117"/>
      <c r="ETE60" s="117"/>
      <c r="ETF60" s="117"/>
      <c r="ETG60" s="117"/>
      <c r="ETH60" s="117"/>
      <c r="ETI60" s="117"/>
      <c r="ETJ60" s="117"/>
      <c r="ETK60" s="117"/>
      <c r="ETL60" s="117"/>
      <c r="ETM60" s="117"/>
      <c r="ETN60" s="117"/>
      <c r="ETO60" s="117"/>
      <c r="ETP60" s="117"/>
      <c r="ETQ60" s="117"/>
      <c r="ETR60" s="117"/>
      <c r="ETS60" s="117"/>
      <c r="ETT60" s="117"/>
      <c r="ETU60" s="117"/>
      <c r="ETV60" s="117"/>
      <c r="ETW60" s="117"/>
      <c r="ETX60" s="117"/>
      <c r="ETY60" s="117"/>
      <c r="ETZ60" s="117"/>
      <c r="EUA60" s="117"/>
      <c r="EUB60" s="117"/>
      <c r="EUC60" s="117"/>
      <c r="EUD60" s="117"/>
      <c r="EUE60" s="117"/>
      <c r="EUF60" s="117"/>
      <c r="EUG60" s="117"/>
      <c r="EUH60" s="117"/>
      <c r="EUI60" s="117"/>
      <c r="EUJ60" s="117"/>
      <c r="EUK60" s="117"/>
      <c r="EUL60" s="117"/>
      <c r="EUM60" s="117"/>
      <c r="EUN60" s="117"/>
      <c r="EUO60" s="117"/>
      <c r="EUP60" s="117"/>
      <c r="EUQ60" s="117"/>
      <c r="EUR60" s="117"/>
      <c r="EUS60" s="117"/>
      <c r="EUT60" s="117"/>
      <c r="EUU60" s="117"/>
      <c r="EUV60" s="117"/>
      <c r="EUW60" s="117"/>
      <c r="EUX60" s="117"/>
      <c r="EUY60" s="117"/>
      <c r="EUZ60" s="117"/>
      <c r="EVA60" s="117"/>
      <c r="EVB60" s="117"/>
      <c r="EVC60" s="117"/>
      <c r="EVD60" s="117"/>
      <c r="EVE60" s="117"/>
      <c r="EVF60" s="117"/>
      <c r="EVG60" s="117"/>
      <c r="EVH60" s="117"/>
      <c r="EVI60" s="117"/>
      <c r="EVJ60" s="117"/>
      <c r="EVK60" s="117"/>
      <c r="EVL60" s="117"/>
      <c r="EVM60" s="117"/>
      <c r="EVN60" s="117"/>
      <c r="EVO60" s="117"/>
      <c r="EVP60" s="117"/>
      <c r="EVQ60" s="117"/>
      <c r="EVR60" s="117"/>
      <c r="EVS60" s="117"/>
      <c r="EVT60" s="117"/>
      <c r="EVU60" s="117"/>
      <c r="EVV60" s="117"/>
      <c r="EVW60" s="117"/>
      <c r="EVX60" s="117"/>
      <c r="EVY60" s="117"/>
      <c r="EVZ60" s="117"/>
      <c r="EWA60" s="117"/>
      <c r="EWB60" s="117"/>
      <c r="EWC60" s="117"/>
      <c r="EWD60" s="117"/>
      <c r="EWE60" s="117"/>
      <c r="EWF60" s="117"/>
      <c r="EWG60" s="117"/>
      <c r="EWH60" s="117"/>
      <c r="EWI60" s="117"/>
      <c r="EWJ60" s="117"/>
      <c r="EWK60" s="117"/>
      <c r="EWL60" s="117"/>
      <c r="EWM60" s="117"/>
      <c r="EWN60" s="117"/>
      <c r="EWO60" s="117"/>
      <c r="EWP60" s="117"/>
      <c r="EWQ60" s="117"/>
      <c r="EWR60" s="117"/>
      <c r="EWS60" s="117"/>
      <c r="EWT60" s="117"/>
      <c r="EWU60" s="117"/>
      <c r="EWV60" s="117"/>
      <c r="EWW60" s="117"/>
      <c r="EWX60" s="117"/>
      <c r="EWY60" s="117"/>
      <c r="EWZ60" s="117"/>
      <c r="EXA60" s="117"/>
      <c r="EXB60" s="117"/>
      <c r="EXC60" s="117"/>
      <c r="EXD60" s="117"/>
      <c r="EXE60" s="117"/>
      <c r="EXF60" s="117"/>
      <c r="EXG60" s="117"/>
      <c r="EXH60" s="117"/>
      <c r="EXI60" s="117"/>
      <c r="EXJ60" s="117"/>
      <c r="EXK60" s="117"/>
      <c r="EXL60" s="117"/>
      <c r="EXM60" s="117"/>
      <c r="EXN60" s="117"/>
      <c r="EXO60" s="117"/>
      <c r="EXP60" s="117"/>
      <c r="EXQ60" s="117"/>
      <c r="EXR60" s="117"/>
      <c r="EXS60" s="117"/>
      <c r="EXT60" s="117"/>
      <c r="EXU60" s="117"/>
      <c r="EXV60" s="117"/>
      <c r="EXW60" s="117"/>
      <c r="EXX60" s="117"/>
      <c r="EXY60" s="117"/>
      <c r="EXZ60" s="117"/>
      <c r="EYA60" s="117"/>
      <c r="EYB60" s="117"/>
      <c r="EYC60" s="117"/>
      <c r="EYD60" s="117"/>
      <c r="EYE60" s="117"/>
      <c r="EYF60" s="117"/>
      <c r="EYG60" s="117"/>
      <c r="EYH60" s="117"/>
      <c r="EYI60" s="117"/>
      <c r="EYJ60" s="117"/>
      <c r="EYK60" s="117"/>
      <c r="EYL60" s="117"/>
      <c r="EYM60" s="117"/>
      <c r="EYN60" s="117"/>
      <c r="EYO60" s="117"/>
      <c r="EYP60" s="117"/>
      <c r="EYQ60" s="117"/>
      <c r="EYR60" s="117"/>
      <c r="EYS60" s="117"/>
      <c r="EYT60" s="117"/>
      <c r="EYU60" s="117"/>
      <c r="EYV60" s="117"/>
      <c r="EYW60" s="117"/>
      <c r="EYX60" s="117"/>
      <c r="EYY60" s="117"/>
      <c r="EYZ60" s="117"/>
      <c r="EZA60" s="117"/>
      <c r="EZB60" s="117"/>
      <c r="EZC60" s="117"/>
      <c r="EZD60" s="117"/>
      <c r="EZE60" s="117"/>
      <c r="EZF60" s="117"/>
      <c r="EZG60" s="117"/>
      <c r="EZH60" s="117"/>
      <c r="EZI60" s="117"/>
      <c r="EZJ60" s="117"/>
      <c r="EZK60" s="117"/>
      <c r="EZL60" s="117"/>
      <c r="EZM60" s="117"/>
      <c r="EZN60" s="117"/>
      <c r="EZO60" s="117"/>
      <c r="EZP60" s="117"/>
      <c r="EZQ60" s="117"/>
      <c r="EZR60" s="117"/>
      <c r="EZS60" s="117"/>
      <c r="EZT60" s="117"/>
      <c r="EZU60" s="117"/>
      <c r="EZV60" s="117"/>
      <c r="EZW60" s="117"/>
      <c r="EZX60" s="117"/>
      <c r="EZY60" s="117"/>
      <c r="EZZ60" s="117"/>
      <c r="FAA60" s="117"/>
      <c r="FAB60" s="117"/>
      <c r="FAC60" s="117"/>
      <c r="FAD60" s="117"/>
      <c r="FAE60" s="117"/>
      <c r="FAF60" s="117"/>
      <c r="FAG60" s="117"/>
      <c r="FAH60" s="117"/>
      <c r="FAI60" s="117"/>
      <c r="FAJ60" s="117"/>
      <c r="FAK60" s="117"/>
      <c r="FAL60" s="117"/>
      <c r="FAM60" s="117"/>
      <c r="FAN60" s="117"/>
      <c r="FAO60" s="117"/>
      <c r="FAP60" s="117"/>
      <c r="FAQ60" s="117"/>
      <c r="FAR60" s="117"/>
      <c r="FAS60" s="117"/>
      <c r="FAT60" s="117"/>
      <c r="FAU60" s="117"/>
      <c r="FAV60" s="117"/>
      <c r="FAW60" s="117"/>
      <c r="FAX60" s="117"/>
      <c r="FAY60" s="117"/>
      <c r="FAZ60" s="117"/>
      <c r="FBA60" s="117"/>
      <c r="FBB60" s="117"/>
      <c r="FBC60" s="117"/>
      <c r="FBD60" s="117"/>
      <c r="FBE60" s="117"/>
      <c r="FBF60" s="117"/>
      <c r="FBG60" s="117"/>
      <c r="FBH60" s="117"/>
      <c r="FBI60" s="117"/>
      <c r="FBJ60" s="117"/>
      <c r="FBK60" s="117"/>
      <c r="FBL60" s="117"/>
      <c r="FBM60" s="117"/>
      <c r="FBN60" s="117"/>
      <c r="FBO60" s="117"/>
      <c r="FBP60" s="117"/>
      <c r="FBQ60" s="117"/>
      <c r="FBR60" s="117"/>
      <c r="FBS60" s="117"/>
      <c r="FBT60" s="117"/>
      <c r="FBU60" s="117"/>
      <c r="FBV60" s="117"/>
      <c r="FBW60" s="117"/>
      <c r="FBX60" s="117"/>
      <c r="FBY60" s="117"/>
      <c r="FBZ60" s="117"/>
      <c r="FCA60" s="117"/>
      <c r="FCB60" s="117"/>
      <c r="FCC60" s="117"/>
      <c r="FCD60" s="117"/>
      <c r="FCE60" s="117"/>
      <c r="FCF60" s="117"/>
      <c r="FCG60" s="117"/>
      <c r="FCH60" s="117"/>
      <c r="FCI60" s="117"/>
      <c r="FCJ60" s="117"/>
      <c r="FCK60" s="117"/>
      <c r="FCL60" s="117"/>
      <c r="FCM60" s="117"/>
      <c r="FCN60" s="117"/>
      <c r="FCO60" s="117"/>
      <c r="FCP60" s="117"/>
      <c r="FCQ60" s="117"/>
      <c r="FCR60" s="117"/>
      <c r="FCS60" s="117"/>
      <c r="FCT60" s="117"/>
      <c r="FCU60" s="117"/>
      <c r="FCV60" s="117"/>
      <c r="FCW60" s="117"/>
      <c r="FCX60" s="117"/>
      <c r="FCY60" s="117"/>
      <c r="FCZ60" s="117"/>
      <c r="FDA60" s="117"/>
      <c r="FDB60" s="117"/>
      <c r="FDC60" s="117"/>
      <c r="FDD60" s="117"/>
      <c r="FDE60" s="117"/>
      <c r="FDF60" s="117"/>
      <c r="FDG60" s="117"/>
      <c r="FDH60" s="117"/>
      <c r="FDI60" s="117"/>
      <c r="FDJ60" s="117"/>
      <c r="FDK60" s="117"/>
      <c r="FDL60" s="117"/>
      <c r="FDM60" s="117"/>
      <c r="FDN60" s="117"/>
      <c r="FDO60" s="117"/>
      <c r="FDP60" s="117"/>
      <c r="FDQ60" s="117"/>
      <c r="FDR60" s="117"/>
      <c r="FDS60" s="117"/>
      <c r="FDT60" s="117"/>
      <c r="FDU60" s="117"/>
      <c r="FDV60" s="117"/>
      <c r="FDW60" s="117"/>
      <c r="FDX60" s="117"/>
      <c r="FDY60" s="117"/>
      <c r="FDZ60" s="117"/>
      <c r="FEA60" s="117"/>
      <c r="FEB60" s="117"/>
      <c r="FEC60" s="117"/>
      <c r="FED60" s="117"/>
      <c r="FEE60" s="117"/>
      <c r="FEF60" s="117"/>
      <c r="FEG60" s="117"/>
      <c r="FEH60" s="117"/>
      <c r="FEI60" s="117"/>
      <c r="FEJ60" s="117"/>
      <c r="FEK60" s="117"/>
      <c r="FEL60" s="117"/>
      <c r="FEM60" s="117"/>
      <c r="FEN60" s="117"/>
      <c r="FEO60" s="117"/>
      <c r="FEP60" s="117"/>
      <c r="FEQ60" s="117"/>
      <c r="FER60" s="117"/>
      <c r="FES60" s="117"/>
      <c r="FET60" s="117"/>
      <c r="FEU60" s="117"/>
      <c r="FEV60" s="117"/>
      <c r="FEW60" s="117"/>
      <c r="FEX60" s="117"/>
      <c r="FEY60" s="117"/>
      <c r="FEZ60" s="117"/>
      <c r="FFA60" s="117"/>
      <c r="FFB60" s="117"/>
      <c r="FFC60" s="117"/>
      <c r="FFD60" s="117"/>
      <c r="FFE60" s="117"/>
      <c r="FFF60" s="117"/>
      <c r="FFG60" s="117"/>
      <c r="FFH60" s="117"/>
      <c r="FFI60" s="117"/>
      <c r="FFJ60" s="117"/>
      <c r="FFK60" s="117"/>
      <c r="FFL60" s="117"/>
      <c r="FFM60" s="117"/>
      <c r="FFN60" s="117"/>
      <c r="FFO60" s="117"/>
      <c r="FFP60" s="117"/>
      <c r="FFQ60" s="117"/>
      <c r="FFR60" s="117"/>
      <c r="FFS60" s="117"/>
      <c r="FFT60" s="117"/>
      <c r="FFU60" s="117"/>
      <c r="FFV60" s="117"/>
      <c r="FFW60" s="117"/>
      <c r="FFX60" s="117"/>
      <c r="FFY60" s="117"/>
      <c r="FFZ60" s="117"/>
      <c r="FGA60" s="117"/>
      <c r="FGB60" s="117"/>
      <c r="FGC60" s="117"/>
      <c r="FGD60" s="117"/>
      <c r="FGE60" s="117"/>
      <c r="FGF60" s="117"/>
      <c r="FGG60" s="117"/>
      <c r="FGH60" s="117"/>
      <c r="FGI60" s="117"/>
      <c r="FGJ60" s="117"/>
      <c r="FGK60" s="117"/>
      <c r="FGL60" s="117"/>
      <c r="FGM60" s="117"/>
      <c r="FGN60" s="117"/>
      <c r="FGO60" s="117"/>
      <c r="FGP60" s="117"/>
      <c r="FGQ60" s="117"/>
      <c r="FGR60" s="117"/>
      <c r="FGS60" s="117"/>
      <c r="FGT60" s="117"/>
      <c r="FGU60" s="117"/>
      <c r="FGV60" s="117"/>
      <c r="FGW60" s="117"/>
      <c r="FGX60" s="117"/>
      <c r="FGY60" s="117"/>
      <c r="FGZ60" s="117"/>
      <c r="FHA60" s="117"/>
      <c r="FHB60" s="117"/>
      <c r="FHC60" s="117"/>
      <c r="FHD60" s="117"/>
      <c r="FHE60" s="117"/>
      <c r="FHF60" s="117"/>
      <c r="FHG60" s="117"/>
      <c r="FHH60" s="117"/>
      <c r="FHI60" s="117"/>
      <c r="FHJ60" s="117"/>
      <c r="FHK60" s="117"/>
      <c r="FHL60" s="117"/>
      <c r="FHM60" s="117"/>
      <c r="FHN60" s="117"/>
      <c r="FHO60" s="117"/>
      <c r="FHP60" s="117"/>
      <c r="FHQ60" s="117"/>
      <c r="FHR60" s="117"/>
      <c r="FHS60" s="117"/>
      <c r="FHT60" s="117"/>
      <c r="FHU60" s="117"/>
      <c r="FHV60" s="117"/>
      <c r="FHW60" s="117"/>
      <c r="FHX60" s="117"/>
      <c r="FHY60" s="117"/>
      <c r="FHZ60" s="117"/>
      <c r="FIA60" s="117"/>
      <c r="FIB60" s="117"/>
      <c r="FIC60" s="117"/>
      <c r="FID60" s="117"/>
      <c r="FIE60" s="117"/>
      <c r="FIF60" s="117"/>
      <c r="FIG60" s="117"/>
      <c r="FIH60" s="117"/>
      <c r="FII60" s="117"/>
      <c r="FIJ60" s="117"/>
      <c r="FIK60" s="117"/>
      <c r="FIL60" s="117"/>
      <c r="FIM60" s="117"/>
      <c r="FIN60" s="117"/>
      <c r="FIO60" s="117"/>
      <c r="FIP60" s="117"/>
      <c r="FIQ60" s="117"/>
      <c r="FIR60" s="117"/>
      <c r="FIS60" s="117"/>
      <c r="FIT60" s="117"/>
      <c r="FIU60" s="117"/>
      <c r="FIV60" s="117"/>
      <c r="FIW60" s="117"/>
      <c r="FIX60" s="117"/>
      <c r="FIY60" s="117"/>
      <c r="FIZ60" s="117"/>
      <c r="FJA60" s="117"/>
      <c r="FJB60" s="117"/>
      <c r="FJC60" s="117"/>
      <c r="FJD60" s="117"/>
      <c r="FJE60" s="117"/>
      <c r="FJF60" s="117"/>
      <c r="FJG60" s="117"/>
      <c r="FJH60" s="117"/>
      <c r="FJI60" s="117"/>
      <c r="FJJ60" s="117"/>
      <c r="FJK60" s="117"/>
      <c r="FJL60" s="117"/>
      <c r="FJM60" s="117"/>
      <c r="FJN60" s="117"/>
      <c r="FJO60" s="117"/>
      <c r="FJP60" s="117"/>
      <c r="FJQ60" s="117"/>
      <c r="FJR60" s="117"/>
      <c r="FJS60" s="117"/>
      <c r="FJT60" s="117"/>
      <c r="FJU60" s="117"/>
      <c r="FJV60" s="117"/>
      <c r="FJW60" s="117"/>
      <c r="FJX60" s="117"/>
      <c r="FJY60" s="117"/>
      <c r="FJZ60" s="117"/>
      <c r="FKA60" s="117"/>
      <c r="FKB60" s="117"/>
      <c r="FKC60" s="117"/>
      <c r="FKD60" s="117"/>
      <c r="FKE60" s="117"/>
      <c r="FKF60" s="117"/>
      <c r="FKG60" s="117"/>
      <c r="FKH60" s="117"/>
      <c r="FKI60" s="117"/>
      <c r="FKJ60" s="117"/>
      <c r="FKK60" s="117"/>
      <c r="FKL60" s="117"/>
      <c r="FKM60" s="117"/>
      <c r="FKN60" s="117"/>
      <c r="FKO60" s="117"/>
      <c r="FKP60" s="117"/>
      <c r="FKQ60" s="117"/>
      <c r="FKR60" s="117"/>
      <c r="FKS60" s="117"/>
      <c r="FKT60" s="117"/>
      <c r="FKU60" s="117"/>
      <c r="FKV60" s="117"/>
      <c r="FKW60" s="117"/>
      <c r="FKX60" s="117"/>
      <c r="FKY60" s="117"/>
      <c r="FKZ60" s="117"/>
      <c r="FLA60" s="117"/>
      <c r="FLB60" s="117"/>
      <c r="FLC60" s="117"/>
      <c r="FLD60" s="117"/>
      <c r="FLE60" s="117"/>
      <c r="FLF60" s="117"/>
      <c r="FLG60" s="117"/>
      <c r="FLH60" s="117"/>
      <c r="FLI60" s="117"/>
      <c r="FLJ60" s="117"/>
      <c r="FLK60" s="117"/>
      <c r="FLL60" s="117"/>
      <c r="FLM60" s="117"/>
      <c r="FLN60" s="117"/>
      <c r="FLO60" s="117"/>
      <c r="FLP60" s="117"/>
      <c r="FLQ60" s="117"/>
      <c r="FLR60" s="117"/>
      <c r="FLS60" s="117"/>
      <c r="FLT60" s="117"/>
      <c r="FLU60" s="117"/>
      <c r="FLV60" s="117"/>
      <c r="FLW60" s="117"/>
      <c r="FLX60" s="117"/>
      <c r="FLY60" s="117"/>
      <c r="FLZ60" s="117"/>
      <c r="FMA60" s="117"/>
      <c r="FMB60" s="117"/>
      <c r="FMC60" s="117"/>
      <c r="FMD60" s="117"/>
      <c r="FME60" s="117"/>
      <c r="FMF60" s="117"/>
      <c r="FMG60" s="117"/>
      <c r="FMH60" s="117"/>
      <c r="FMI60" s="117"/>
      <c r="FMJ60" s="117"/>
      <c r="FMK60" s="117"/>
      <c r="FML60" s="117"/>
      <c r="FMM60" s="117"/>
      <c r="FMN60" s="117"/>
      <c r="FMO60" s="117"/>
      <c r="FMP60" s="117"/>
      <c r="FMQ60" s="117"/>
      <c r="FMR60" s="117"/>
      <c r="FMS60" s="117"/>
      <c r="FMT60" s="117"/>
      <c r="FMU60" s="117"/>
      <c r="FMV60" s="117"/>
      <c r="FMW60" s="117"/>
      <c r="FMX60" s="117"/>
      <c r="FMY60" s="117"/>
      <c r="FMZ60" s="117"/>
      <c r="FNA60" s="117"/>
      <c r="FNB60" s="117"/>
      <c r="FNC60" s="117"/>
      <c r="FND60" s="117"/>
      <c r="FNE60" s="117"/>
      <c r="FNF60" s="117"/>
      <c r="FNG60" s="117"/>
      <c r="FNH60" s="117"/>
      <c r="FNI60" s="117"/>
      <c r="FNJ60" s="117"/>
      <c r="FNK60" s="117"/>
      <c r="FNL60" s="117"/>
      <c r="FNM60" s="117"/>
      <c r="FNN60" s="117"/>
      <c r="FNO60" s="117"/>
      <c r="FNP60" s="117"/>
      <c r="FNQ60" s="117"/>
      <c r="FNR60" s="117"/>
      <c r="FNS60" s="117"/>
      <c r="FNT60" s="117"/>
      <c r="FNU60" s="117"/>
      <c r="FNV60" s="117"/>
      <c r="FNW60" s="117"/>
      <c r="FNX60" s="117"/>
      <c r="FNY60" s="117"/>
      <c r="FNZ60" s="117"/>
      <c r="FOA60" s="117"/>
      <c r="FOB60" s="117"/>
      <c r="FOC60" s="117"/>
      <c r="FOD60" s="117"/>
      <c r="FOE60" s="117"/>
      <c r="FOF60" s="117"/>
      <c r="FOG60" s="117"/>
      <c r="FOH60" s="117"/>
      <c r="FOI60" s="117"/>
      <c r="FOJ60" s="117"/>
      <c r="FOK60" s="117"/>
      <c r="FOL60" s="117"/>
      <c r="FOM60" s="117"/>
      <c r="FON60" s="117"/>
      <c r="FOO60" s="117"/>
      <c r="FOP60" s="117"/>
      <c r="FOQ60" s="117"/>
      <c r="FOR60" s="117"/>
      <c r="FOS60" s="117"/>
      <c r="FOT60" s="117"/>
      <c r="FOU60" s="117"/>
      <c r="FOV60" s="117"/>
      <c r="FOW60" s="117"/>
      <c r="FOX60" s="117"/>
      <c r="FOY60" s="117"/>
      <c r="FOZ60" s="117"/>
      <c r="FPA60" s="117"/>
      <c r="FPB60" s="117"/>
      <c r="FPC60" s="117"/>
      <c r="FPD60" s="117"/>
      <c r="FPE60" s="117"/>
      <c r="FPF60" s="117"/>
      <c r="FPG60" s="117"/>
      <c r="FPH60" s="117"/>
      <c r="FPI60" s="117"/>
      <c r="FPJ60" s="117"/>
      <c r="FPK60" s="117"/>
      <c r="FPL60" s="117"/>
      <c r="FPM60" s="117"/>
      <c r="FPN60" s="117"/>
      <c r="FPO60" s="117"/>
      <c r="FPP60" s="117"/>
      <c r="FPQ60" s="117"/>
      <c r="FPR60" s="117"/>
      <c r="FPS60" s="117"/>
      <c r="FPT60" s="117"/>
      <c r="FPU60" s="117"/>
      <c r="FPV60" s="117"/>
      <c r="FPW60" s="117"/>
      <c r="FPX60" s="117"/>
      <c r="FPY60" s="117"/>
      <c r="FPZ60" s="117"/>
      <c r="FQA60" s="117"/>
      <c r="FQB60" s="117"/>
      <c r="FQC60" s="117"/>
      <c r="FQD60" s="117"/>
      <c r="FQE60" s="117"/>
      <c r="FQF60" s="117"/>
      <c r="FQG60" s="117"/>
      <c r="FQH60" s="117"/>
      <c r="FQI60" s="117"/>
      <c r="FQJ60" s="117"/>
      <c r="FQK60" s="117"/>
      <c r="FQL60" s="117"/>
      <c r="FQM60" s="117"/>
      <c r="FQN60" s="117"/>
      <c r="FQO60" s="117"/>
      <c r="FQP60" s="117"/>
      <c r="FQQ60" s="117"/>
      <c r="FQR60" s="117"/>
      <c r="FQS60" s="117"/>
      <c r="FQT60" s="117"/>
      <c r="FQU60" s="117"/>
      <c r="FQV60" s="117"/>
      <c r="FQW60" s="117"/>
      <c r="FQX60" s="117"/>
      <c r="FQY60" s="117"/>
      <c r="FQZ60" s="117"/>
      <c r="FRA60" s="117"/>
      <c r="FRB60" s="117"/>
      <c r="FRC60" s="117"/>
      <c r="FRD60" s="117"/>
      <c r="FRE60" s="117"/>
      <c r="FRF60" s="117"/>
      <c r="FRG60" s="117"/>
      <c r="FRH60" s="117"/>
      <c r="FRI60" s="117"/>
      <c r="FRJ60" s="117"/>
      <c r="FRK60" s="117"/>
      <c r="FRL60" s="117"/>
      <c r="FRM60" s="117"/>
      <c r="FRN60" s="117"/>
      <c r="FRO60" s="117"/>
      <c r="FRP60" s="117"/>
      <c r="FRQ60" s="117"/>
      <c r="FRR60" s="117"/>
      <c r="FRS60" s="117"/>
      <c r="FRT60" s="117"/>
      <c r="FRU60" s="117"/>
      <c r="FRV60" s="117"/>
      <c r="FRW60" s="117"/>
      <c r="FRX60" s="117"/>
      <c r="FRY60" s="117"/>
      <c r="FRZ60" s="117"/>
      <c r="FSA60" s="117"/>
      <c r="FSB60" s="117"/>
      <c r="FSC60" s="117"/>
      <c r="FSD60" s="117"/>
      <c r="FSE60" s="117"/>
      <c r="FSF60" s="117"/>
      <c r="FSG60" s="117"/>
      <c r="FSH60" s="117"/>
      <c r="FSI60" s="117"/>
      <c r="FSJ60" s="117"/>
      <c r="FSK60" s="117"/>
      <c r="FSL60" s="117"/>
      <c r="FSM60" s="117"/>
      <c r="FSN60" s="117"/>
      <c r="FSO60" s="117"/>
      <c r="FSP60" s="117"/>
      <c r="FSQ60" s="117"/>
      <c r="FSR60" s="117"/>
      <c r="FSS60" s="117"/>
      <c r="FST60" s="117"/>
      <c r="FSU60" s="117"/>
      <c r="FSV60" s="117"/>
      <c r="FSW60" s="117"/>
      <c r="FSX60" s="117"/>
      <c r="FSY60" s="117"/>
      <c r="FSZ60" s="117"/>
      <c r="FTA60" s="117"/>
      <c r="FTB60" s="117"/>
      <c r="FTC60" s="117"/>
      <c r="FTD60" s="117"/>
      <c r="FTE60" s="117"/>
      <c r="FTF60" s="117"/>
      <c r="FTG60" s="117"/>
      <c r="FTH60" s="117"/>
      <c r="FTI60" s="117"/>
      <c r="FTJ60" s="117"/>
      <c r="FTK60" s="117"/>
      <c r="FTL60" s="117"/>
      <c r="FTM60" s="117"/>
      <c r="FTN60" s="117"/>
      <c r="FTO60" s="117"/>
      <c r="FTP60" s="117"/>
      <c r="FTQ60" s="117"/>
      <c r="FTR60" s="117"/>
      <c r="FTS60" s="117"/>
      <c r="FTT60" s="117"/>
      <c r="FTU60" s="117"/>
      <c r="FTV60" s="117"/>
      <c r="FTW60" s="117"/>
      <c r="FTX60" s="117"/>
      <c r="FTY60" s="117"/>
      <c r="FTZ60" s="117"/>
      <c r="FUA60" s="117"/>
      <c r="FUB60" s="117"/>
      <c r="FUC60" s="117"/>
      <c r="FUD60" s="117"/>
      <c r="FUE60" s="117"/>
      <c r="FUF60" s="117"/>
      <c r="FUG60" s="117"/>
      <c r="FUH60" s="117"/>
      <c r="FUI60" s="117"/>
      <c r="FUJ60" s="117"/>
      <c r="FUK60" s="117"/>
      <c r="FUL60" s="117"/>
      <c r="FUM60" s="117"/>
      <c r="FUN60" s="117"/>
      <c r="FUO60" s="117"/>
      <c r="FUP60" s="117"/>
      <c r="FUQ60" s="117"/>
      <c r="FUR60" s="117"/>
      <c r="FUS60" s="117"/>
      <c r="FUT60" s="117"/>
      <c r="FUU60" s="117"/>
      <c r="FUV60" s="117"/>
      <c r="FUW60" s="117"/>
      <c r="FUX60" s="117"/>
      <c r="FUY60" s="117"/>
      <c r="FUZ60" s="117"/>
      <c r="FVA60" s="117"/>
      <c r="FVB60" s="117"/>
      <c r="FVC60" s="117"/>
      <c r="FVD60" s="117"/>
      <c r="FVE60" s="117"/>
      <c r="FVF60" s="117"/>
      <c r="FVG60" s="117"/>
      <c r="FVH60" s="117"/>
      <c r="FVI60" s="117"/>
      <c r="FVJ60" s="117"/>
      <c r="FVK60" s="117"/>
      <c r="FVL60" s="117"/>
      <c r="FVM60" s="117"/>
      <c r="FVN60" s="117"/>
      <c r="FVO60" s="117"/>
      <c r="FVP60" s="117"/>
      <c r="FVQ60" s="117"/>
      <c r="FVR60" s="117"/>
      <c r="FVS60" s="117"/>
      <c r="FVT60" s="117"/>
      <c r="FVU60" s="117"/>
      <c r="FVV60" s="117"/>
      <c r="FVW60" s="117"/>
      <c r="FVX60" s="117"/>
      <c r="FVY60" s="117"/>
      <c r="FVZ60" s="117"/>
      <c r="FWA60" s="117"/>
      <c r="FWB60" s="117"/>
      <c r="FWC60" s="117"/>
      <c r="FWD60" s="117"/>
      <c r="FWE60" s="117"/>
      <c r="FWF60" s="117"/>
      <c r="FWG60" s="117"/>
      <c r="FWH60" s="117"/>
      <c r="FWI60" s="117"/>
      <c r="FWJ60" s="117"/>
      <c r="FWK60" s="117"/>
      <c r="FWL60" s="117"/>
      <c r="FWM60" s="117"/>
      <c r="FWN60" s="117"/>
      <c r="FWO60" s="117"/>
      <c r="FWP60" s="117"/>
      <c r="FWQ60" s="117"/>
      <c r="FWR60" s="117"/>
      <c r="FWS60" s="117"/>
      <c r="FWT60" s="117"/>
      <c r="FWU60" s="117"/>
      <c r="FWV60" s="117"/>
      <c r="FWW60" s="117"/>
      <c r="FWX60" s="117"/>
      <c r="FWY60" s="117"/>
      <c r="FWZ60" s="117"/>
      <c r="FXA60" s="117"/>
      <c r="FXB60" s="117"/>
      <c r="FXC60" s="117"/>
      <c r="FXD60" s="117"/>
      <c r="FXE60" s="117"/>
      <c r="FXF60" s="117"/>
      <c r="FXG60" s="117"/>
      <c r="FXH60" s="117"/>
      <c r="FXI60" s="117"/>
      <c r="FXJ60" s="117"/>
      <c r="FXK60" s="117"/>
      <c r="FXL60" s="117"/>
      <c r="FXM60" s="117"/>
      <c r="FXN60" s="117"/>
      <c r="FXO60" s="117"/>
      <c r="FXP60" s="117"/>
      <c r="FXQ60" s="117"/>
      <c r="FXR60" s="117"/>
      <c r="FXS60" s="117"/>
      <c r="FXT60" s="117"/>
      <c r="FXU60" s="117"/>
      <c r="FXV60" s="117"/>
      <c r="FXW60" s="117"/>
      <c r="FXX60" s="117"/>
      <c r="FXY60" s="117"/>
      <c r="FXZ60" s="117"/>
      <c r="FYA60" s="117"/>
      <c r="FYB60" s="117"/>
      <c r="FYC60" s="117"/>
      <c r="FYD60" s="117"/>
      <c r="FYE60" s="117"/>
      <c r="FYF60" s="117"/>
      <c r="FYG60" s="117"/>
      <c r="FYH60" s="117"/>
      <c r="FYI60" s="117"/>
      <c r="FYJ60" s="117"/>
      <c r="FYK60" s="117"/>
      <c r="FYL60" s="117"/>
      <c r="FYM60" s="117"/>
      <c r="FYN60" s="117"/>
      <c r="FYO60" s="117"/>
      <c r="FYP60" s="117"/>
      <c r="FYQ60" s="117"/>
      <c r="FYR60" s="117"/>
      <c r="FYS60" s="117"/>
      <c r="FYT60" s="117"/>
      <c r="FYU60" s="117"/>
      <c r="FYV60" s="117"/>
      <c r="FYW60" s="117"/>
      <c r="FYX60" s="117"/>
      <c r="FYY60" s="117"/>
      <c r="FYZ60" s="117"/>
      <c r="FZA60" s="117"/>
      <c r="FZB60" s="117"/>
      <c r="FZC60" s="117"/>
      <c r="FZD60" s="117"/>
      <c r="FZE60" s="117"/>
      <c r="FZF60" s="117"/>
      <c r="FZG60" s="117"/>
      <c r="FZH60" s="117"/>
      <c r="FZI60" s="117"/>
      <c r="FZJ60" s="117"/>
      <c r="FZK60" s="117"/>
      <c r="FZL60" s="117"/>
      <c r="FZM60" s="117"/>
      <c r="FZN60" s="117"/>
      <c r="FZO60" s="117"/>
      <c r="FZP60" s="117"/>
      <c r="FZQ60" s="117"/>
      <c r="FZR60" s="117"/>
      <c r="FZS60" s="117"/>
      <c r="FZT60" s="117"/>
      <c r="FZU60" s="117"/>
      <c r="FZV60" s="117"/>
      <c r="FZW60" s="117"/>
      <c r="FZX60" s="117"/>
      <c r="FZY60" s="117"/>
      <c r="FZZ60" s="117"/>
      <c r="GAA60" s="117"/>
      <c r="GAB60" s="117"/>
      <c r="GAC60" s="117"/>
      <c r="GAD60" s="117"/>
      <c r="GAE60" s="117"/>
      <c r="GAF60" s="117"/>
      <c r="GAG60" s="117"/>
      <c r="GAH60" s="117"/>
      <c r="GAI60" s="117"/>
      <c r="GAJ60" s="117"/>
      <c r="GAK60" s="117"/>
      <c r="GAL60" s="117"/>
      <c r="GAM60" s="117"/>
      <c r="GAN60" s="117"/>
      <c r="GAO60" s="117"/>
      <c r="GAP60" s="117"/>
      <c r="GAQ60" s="117"/>
      <c r="GAR60" s="117"/>
      <c r="GAS60" s="117"/>
      <c r="GAT60" s="117"/>
      <c r="GAU60" s="117"/>
      <c r="GAV60" s="117"/>
      <c r="GAW60" s="117"/>
      <c r="GAX60" s="117"/>
      <c r="GAY60" s="117"/>
      <c r="GAZ60" s="117"/>
      <c r="GBA60" s="117"/>
      <c r="GBB60" s="117"/>
      <c r="GBC60" s="117"/>
      <c r="GBD60" s="117"/>
      <c r="GBE60" s="117"/>
      <c r="GBF60" s="117"/>
      <c r="GBG60" s="117"/>
      <c r="GBH60" s="117"/>
      <c r="GBI60" s="117"/>
      <c r="GBJ60" s="117"/>
      <c r="GBK60" s="117"/>
      <c r="GBL60" s="117"/>
      <c r="GBM60" s="117"/>
      <c r="GBN60" s="117"/>
      <c r="GBO60" s="117"/>
      <c r="GBP60" s="117"/>
      <c r="GBQ60" s="117"/>
      <c r="GBR60" s="117"/>
      <c r="GBS60" s="117"/>
      <c r="GBT60" s="117"/>
      <c r="GBU60" s="117"/>
      <c r="GBV60" s="117"/>
      <c r="GBW60" s="117"/>
      <c r="GBX60" s="117"/>
      <c r="GBY60" s="117"/>
      <c r="GBZ60" s="117"/>
      <c r="GCA60" s="117"/>
      <c r="GCB60" s="117"/>
      <c r="GCC60" s="117"/>
      <c r="GCD60" s="117"/>
      <c r="GCE60" s="117"/>
      <c r="GCF60" s="117"/>
      <c r="GCG60" s="117"/>
      <c r="GCH60" s="117"/>
      <c r="GCI60" s="117"/>
      <c r="GCJ60" s="117"/>
      <c r="GCK60" s="117"/>
      <c r="GCL60" s="117"/>
      <c r="GCM60" s="117"/>
      <c r="GCN60" s="117"/>
      <c r="GCO60" s="117"/>
      <c r="GCP60" s="117"/>
      <c r="GCQ60" s="117"/>
      <c r="GCR60" s="117"/>
      <c r="GCS60" s="117"/>
      <c r="GCT60" s="117"/>
      <c r="GCU60" s="117"/>
      <c r="GCV60" s="117"/>
      <c r="GCW60" s="117"/>
      <c r="GCX60" s="117"/>
      <c r="GCY60" s="117"/>
      <c r="GCZ60" s="117"/>
      <c r="GDA60" s="117"/>
      <c r="GDB60" s="117"/>
      <c r="GDC60" s="117"/>
      <c r="GDD60" s="117"/>
      <c r="GDE60" s="117"/>
      <c r="GDF60" s="117"/>
      <c r="GDG60" s="117"/>
      <c r="GDH60" s="117"/>
      <c r="GDI60" s="117"/>
      <c r="GDJ60" s="117"/>
      <c r="GDK60" s="117"/>
      <c r="GDL60" s="117"/>
      <c r="GDM60" s="117"/>
      <c r="GDN60" s="117"/>
      <c r="GDO60" s="117"/>
      <c r="GDP60" s="117"/>
      <c r="GDQ60" s="117"/>
      <c r="GDR60" s="117"/>
      <c r="GDS60" s="117"/>
      <c r="GDT60" s="117"/>
      <c r="GDU60" s="117"/>
      <c r="GDV60" s="117"/>
      <c r="GDW60" s="117"/>
      <c r="GDX60" s="117"/>
      <c r="GDY60" s="117"/>
      <c r="GDZ60" s="117"/>
      <c r="GEA60" s="117"/>
      <c r="GEB60" s="117"/>
      <c r="GEC60" s="117"/>
      <c r="GED60" s="117"/>
      <c r="GEE60" s="117"/>
      <c r="GEF60" s="117"/>
      <c r="GEG60" s="117"/>
      <c r="GEH60" s="117"/>
      <c r="GEI60" s="117"/>
      <c r="GEJ60" s="117"/>
      <c r="GEK60" s="117"/>
      <c r="GEL60" s="117"/>
      <c r="GEM60" s="117"/>
      <c r="GEN60" s="117"/>
      <c r="GEO60" s="117"/>
      <c r="GEP60" s="117"/>
      <c r="GEQ60" s="117"/>
      <c r="GER60" s="117"/>
      <c r="GES60" s="117"/>
      <c r="GET60" s="117"/>
      <c r="GEU60" s="117"/>
      <c r="GEV60" s="117"/>
      <c r="GEW60" s="117"/>
      <c r="GEX60" s="117"/>
      <c r="GEY60" s="117"/>
      <c r="GEZ60" s="117"/>
      <c r="GFA60" s="117"/>
      <c r="GFB60" s="117"/>
      <c r="GFC60" s="117"/>
      <c r="GFD60" s="117"/>
      <c r="GFE60" s="117"/>
      <c r="GFF60" s="117"/>
      <c r="GFG60" s="117"/>
      <c r="GFH60" s="117"/>
      <c r="GFI60" s="117"/>
      <c r="GFJ60" s="117"/>
      <c r="GFK60" s="117"/>
      <c r="GFL60" s="117"/>
      <c r="GFM60" s="117"/>
      <c r="GFN60" s="117"/>
      <c r="GFO60" s="117"/>
      <c r="GFP60" s="117"/>
      <c r="GFQ60" s="117"/>
      <c r="GFR60" s="117"/>
      <c r="GFS60" s="117"/>
      <c r="GFT60" s="117"/>
      <c r="GFU60" s="117"/>
      <c r="GFV60" s="117"/>
      <c r="GFW60" s="117"/>
      <c r="GFX60" s="117"/>
      <c r="GFY60" s="117"/>
      <c r="GFZ60" s="117"/>
      <c r="GGA60" s="117"/>
      <c r="GGB60" s="117"/>
      <c r="GGC60" s="117"/>
      <c r="GGD60" s="117"/>
      <c r="GGE60" s="117"/>
      <c r="GGF60" s="117"/>
      <c r="GGG60" s="117"/>
      <c r="GGH60" s="117"/>
      <c r="GGI60" s="117"/>
      <c r="GGJ60" s="117"/>
      <c r="GGK60" s="117"/>
      <c r="GGL60" s="117"/>
      <c r="GGM60" s="117"/>
      <c r="GGN60" s="117"/>
      <c r="GGO60" s="117"/>
      <c r="GGP60" s="117"/>
      <c r="GGQ60" s="117"/>
      <c r="GGR60" s="117"/>
      <c r="GGS60" s="117"/>
      <c r="GGT60" s="117"/>
      <c r="GGU60" s="117"/>
      <c r="GGV60" s="117"/>
      <c r="GGW60" s="117"/>
      <c r="GGX60" s="117"/>
      <c r="GGY60" s="117"/>
      <c r="GGZ60" s="117"/>
      <c r="GHA60" s="117"/>
      <c r="GHB60" s="117"/>
      <c r="GHC60" s="117"/>
      <c r="GHD60" s="117"/>
      <c r="GHE60" s="117"/>
      <c r="GHF60" s="117"/>
      <c r="GHG60" s="117"/>
      <c r="GHH60" s="117"/>
      <c r="GHI60" s="117"/>
      <c r="GHJ60" s="117"/>
      <c r="GHK60" s="117"/>
      <c r="GHL60" s="117"/>
      <c r="GHM60" s="117"/>
      <c r="GHN60" s="117"/>
      <c r="GHO60" s="117"/>
      <c r="GHP60" s="117"/>
      <c r="GHQ60" s="117"/>
      <c r="GHR60" s="117"/>
      <c r="GHS60" s="117"/>
      <c r="GHT60" s="117"/>
      <c r="GHU60" s="117"/>
      <c r="GHV60" s="117"/>
      <c r="GHW60" s="117"/>
      <c r="GHX60" s="117"/>
      <c r="GHY60" s="117"/>
      <c r="GHZ60" s="117"/>
      <c r="GIA60" s="117"/>
      <c r="GIB60" s="117"/>
      <c r="GIC60" s="117"/>
      <c r="GID60" s="117"/>
      <c r="GIE60" s="117"/>
      <c r="GIF60" s="117"/>
      <c r="GIG60" s="117"/>
      <c r="GIH60" s="117"/>
      <c r="GII60" s="117"/>
      <c r="GIJ60" s="117"/>
      <c r="GIK60" s="117"/>
      <c r="GIL60" s="117"/>
      <c r="GIM60" s="117"/>
      <c r="GIN60" s="117"/>
      <c r="GIO60" s="117"/>
      <c r="GIP60" s="117"/>
      <c r="GIQ60" s="117"/>
      <c r="GIR60" s="117"/>
      <c r="GIS60" s="117"/>
      <c r="GIT60" s="117"/>
      <c r="GIU60" s="117"/>
      <c r="GIV60" s="117"/>
      <c r="GIW60" s="117"/>
      <c r="GIX60" s="117"/>
      <c r="GIY60" s="117"/>
      <c r="GIZ60" s="117"/>
      <c r="GJA60" s="117"/>
      <c r="GJB60" s="117"/>
      <c r="GJC60" s="117"/>
      <c r="GJD60" s="117"/>
      <c r="GJE60" s="117"/>
      <c r="GJF60" s="117"/>
      <c r="GJG60" s="117"/>
      <c r="GJH60" s="117"/>
      <c r="GJI60" s="117"/>
      <c r="GJJ60" s="117"/>
      <c r="GJK60" s="117"/>
      <c r="GJL60" s="117"/>
      <c r="GJM60" s="117"/>
      <c r="GJN60" s="117"/>
      <c r="GJO60" s="117"/>
      <c r="GJP60" s="117"/>
      <c r="GJQ60" s="117"/>
      <c r="GJR60" s="117"/>
      <c r="GJS60" s="117"/>
      <c r="GJT60" s="117"/>
      <c r="GJU60" s="117"/>
      <c r="GJV60" s="117"/>
      <c r="GJW60" s="117"/>
      <c r="GJX60" s="117"/>
      <c r="GJY60" s="117"/>
      <c r="GJZ60" s="117"/>
      <c r="GKA60" s="117"/>
      <c r="GKB60" s="117"/>
      <c r="GKC60" s="117"/>
      <c r="GKD60" s="117"/>
      <c r="GKE60" s="117"/>
      <c r="GKF60" s="117"/>
      <c r="GKG60" s="117"/>
      <c r="GKH60" s="117"/>
      <c r="GKI60" s="117"/>
      <c r="GKJ60" s="117"/>
      <c r="GKK60" s="117"/>
      <c r="GKL60" s="117"/>
      <c r="GKM60" s="117"/>
      <c r="GKN60" s="117"/>
      <c r="GKO60" s="117"/>
      <c r="GKP60" s="117"/>
      <c r="GKQ60" s="117"/>
      <c r="GKR60" s="117"/>
      <c r="GKS60" s="117"/>
      <c r="GKT60" s="117"/>
      <c r="GKU60" s="117"/>
      <c r="GKV60" s="117"/>
      <c r="GKW60" s="117"/>
      <c r="GKX60" s="117"/>
      <c r="GKY60" s="117"/>
      <c r="GKZ60" s="117"/>
      <c r="GLA60" s="117"/>
      <c r="GLB60" s="117"/>
      <c r="GLC60" s="117"/>
      <c r="GLD60" s="117"/>
      <c r="GLE60" s="117"/>
      <c r="GLF60" s="117"/>
      <c r="GLG60" s="117"/>
      <c r="GLH60" s="117"/>
      <c r="GLI60" s="117"/>
      <c r="GLJ60" s="117"/>
      <c r="GLK60" s="117"/>
      <c r="GLL60" s="117"/>
      <c r="GLM60" s="117"/>
      <c r="GLN60" s="117"/>
      <c r="GLO60" s="117"/>
      <c r="GLP60" s="117"/>
      <c r="GLQ60" s="117"/>
      <c r="GLR60" s="117"/>
      <c r="GLS60" s="117"/>
      <c r="GLT60" s="117"/>
      <c r="GLU60" s="117"/>
      <c r="GLV60" s="117"/>
      <c r="GLW60" s="117"/>
      <c r="GLX60" s="117"/>
      <c r="GLY60" s="117"/>
      <c r="GLZ60" s="117"/>
      <c r="GMA60" s="117"/>
      <c r="GMB60" s="117"/>
      <c r="GMC60" s="117"/>
      <c r="GMD60" s="117"/>
      <c r="GME60" s="117"/>
      <c r="GMF60" s="117"/>
      <c r="GMG60" s="117"/>
      <c r="GMH60" s="117"/>
      <c r="GMI60" s="117"/>
      <c r="GMJ60" s="117"/>
      <c r="GMK60" s="117"/>
      <c r="GML60" s="117"/>
      <c r="GMM60" s="117"/>
      <c r="GMN60" s="117"/>
      <c r="GMO60" s="117"/>
      <c r="GMP60" s="117"/>
      <c r="GMQ60" s="117"/>
      <c r="GMR60" s="117"/>
      <c r="GMS60" s="117"/>
      <c r="GMT60" s="117"/>
      <c r="GMU60" s="117"/>
      <c r="GMV60" s="117"/>
      <c r="GMW60" s="117"/>
      <c r="GMX60" s="117"/>
      <c r="GMY60" s="117"/>
      <c r="GMZ60" s="117"/>
      <c r="GNA60" s="117"/>
      <c r="GNB60" s="117"/>
      <c r="GNC60" s="117"/>
      <c r="GND60" s="117"/>
      <c r="GNE60" s="117"/>
      <c r="GNF60" s="117"/>
      <c r="GNG60" s="117"/>
      <c r="GNH60" s="117"/>
      <c r="GNI60" s="117"/>
      <c r="GNJ60" s="117"/>
      <c r="GNK60" s="117"/>
      <c r="GNL60" s="117"/>
      <c r="GNM60" s="117"/>
      <c r="GNN60" s="117"/>
      <c r="GNO60" s="117"/>
      <c r="GNP60" s="117"/>
      <c r="GNQ60" s="117"/>
      <c r="GNR60" s="117"/>
      <c r="GNS60" s="117"/>
      <c r="GNT60" s="117"/>
      <c r="GNU60" s="117"/>
      <c r="GNV60" s="117"/>
      <c r="GNW60" s="117"/>
      <c r="GNX60" s="117"/>
      <c r="GNY60" s="117"/>
      <c r="GNZ60" s="117"/>
      <c r="GOA60" s="117"/>
      <c r="GOB60" s="117"/>
      <c r="GOC60" s="117"/>
      <c r="GOD60" s="117"/>
      <c r="GOE60" s="117"/>
      <c r="GOF60" s="117"/>
      <c r="GOG60" s="117"/>
      <c r="GOH60" s="117"/>
      <c r="GOI60" s="117"/>
      <c r="GOJ60" s="117"/>
      <c r="GOK60" s="117"/>
      <c r="GOL60" s="117"/>
      <c r="GOM60" s="117"/>
      <c r="GON60" s="117"/>
      <c r="GOO60" s="117"/>
      <c r="GOP60" s="117"/>
      <c r="GOQ60" s="117"/>
      <c r="GOR60" s="117"/>
      <c r="GOS60" s="117"/>
      <c r="GOT60" s="117"/>
      <c r="GOU60" s="117"/>
      <c r="GOV60" s="117"/>
      <c r="GOW60" s="117"/>
      <c r="GOX60" s="117"/>
      <c r="GOY60" s="117"/>
      <c r="GOZ60" s="117"/>
      <c r="GPA60" s="117"/>
      <c r="GPB60" s="117"/>
      <c r="GPC60" s="117"/>
      <c r="GPD60" s="117"/>
      <c r="GPE60" s="117"/>
      <c r="GPF60" s="117"/>
      <c r="GPG60" s="117"/>
      <c r="GPH60" s="117"/>
      <c r="GPI60" s="117"/>
      <c r="GPJ60" s="117"/>
      <c r="GPK60" s="117"/>
      <c r="GPL60" s="117"/>
      <c r="GPM60" s="117"/>
      <c r="GPN60" s="117"/>
      <c r="GPO60" s="117"/>
      <c r="GPP60" s="117"/>
      <c r="GPQ60" s="117"/>
      <c r="GPR60" s="117"/>
      <c r="GPS60" s="117"/>
      <c r="GPT60" s="117"/>
      <c r="GPU60" s="117"/>
      <c r="GPV60" s="117"/>
      <c r="GPW60" s="117"/>
      <c r="GPX60" s="117"/>
      <c r="GPY60" s="117"/>
      <c r="GPZ60" s="117"/>
      <c r="GQA60" s="117"/>
      <c r="GQB60" s="117"/>
      <c r="GQC60" s="117"/>
      <c r="GQD60" s="117"/>
      <c r="GQE60" s="117"/>
      <c r="GQF60" s="117"/>
      <c r="GQG60" s="117"/>
      <c r="GQH60" s="117"/>
      <c r="GQI60" s="117"/>
      <c r="GQJ60" s="117"/>
      <c r="GQK60" s="117"/>
      <c r="GQL60" s="117"/>
      <c r="GQM60" s="117"/>
      <c r="GQN60" s="117"/>
      <c r="GQO60" s="117"/>
      <c r="GQP60" s="117"/>
      <c r="GQQ60" s="117"/>
      <c r="GQR60" s="117"/>
      <c r="GQS60" s="117"/>
      <c r="GQT60" s="117"/>
      <c r="GQU60" s="117"/>
      <c r="GQV60" s="117"/>
      <c r="GQW60" s="117"/>
      <c r="GQX60" s="117"/>
      <c r="GQY60" s="117"/>
      <c r="GQZ60" s="117"/>
      <c r="GRA60" s="117"/>
      <c r="GRB60" s="117"/>
      <c r="GRC60" s="117"/>
      <c r="GRD60" s="117"/>
      <c r="GRE60" s="117"/>
      <c r="GRF60" s="117"/>
      <c r="GRG60" s="117"/>
      <c r="GRH60" s="117"/>
      <c r="GRI60" s="117"/>
      <c r="GRJ60" s="117"/>
      <c r="GRK60" s="117"/>
      <c r="GRL60" s="117"/>
      <c r="GRM60" s="117"/>
      <c r="GRN60" s="117"/>
      <c r="GRO60" s="117"/>
      <c r="GRP60" s="117"/>
      <c r="GRQ60" s="117"/>
      <c r="GRR60" s="117"/>
      <c r="GRS60" s="117"/>
      <c r="GRT60" s="117"/>
      <c r="GRU60" s="117"/>
      <c r="GRV60" s="117"/>
      <c r="GRW60" s="117"/>
      <c r="GRX60" s="117"/>
      <c r="GRY60" s="117"/>
      <c r="GRZ60" s="117"/>
      <c r="GSA60" s="117"/>
      <c r="GSB60" s="117"/>
      <c r="GSC60" s="117"/>
      <c r="GSD60" s="117"/>
      <c r="GSE60" s="117"/>
      <c r="GSF60" s="117"/>
      <c r="GSG60" s="117"/>
      <c r="GSH60" s="117"/>
      <c r="GSI60" s="117"/>
      <c r="GSJ60" s="117"/>
      <c r="GSK60" s="117"/>
      <c r="GSL60" s="117"/>
      <c r="GSM60" s="117"/>
      <c r="GSN60" s="117"/>
      <c r="GSO60" s="117"/>
      <c r="GSP60" s="117"/>
      <c r="GSQ60" s="117"/>
      <c r="GSR60" s="117"/>
      <c r="GSS60" s="117"/>
      <c r="GST60" s="117"/>
      <c r="GSU60" s="117"/>
      <c r="GSV60" s="117"/>
      <c r="GSW60" s="117"/>
      <c r="GSX60" s="117"/>
      <c r="GSY60" s="117"/>
      <c r="GSZ60" s="117"/>
      <c r="GTA60" s="117"/>
      <c r="GTB60" s="117"/>
      <c r="GTC60" s="117"/>
      <c r="GTD60" s="117"/>
      <c r="GTE60" s="117"/>
      <c r="GTF60" s="117"/>
      <c r="GTG60" s="117"/>
      <c r="GTH60" s="117"/>
      <c r="GTI60" s="117"/>
      <c r="GTJ60" s="117"/>
      <c r="GTK60" s="117"/>
      <c r="GTL60" s="117"/>
      <c r="GTM60" s="117"/>
      <c r="GTN60" s="117"/>
      <c r="GTO60" s="117"/>
      <c r="GTP60" s="117"/>
      <c r="GTQ60" s="117"/>
      <c r="GTR60" s="117"/>
      <c r="GTS60" s="117"/>
      <c r="GTT60" s="117"/>
      <c r="GTU60" s="117"/>
      <c r="GTV60" s="117"/>
      <c r="GTW60" s="117"/>
      <c r="GTX60" s="117"/>
      <c r="GTY60" s="117"/>
      <c r="GTZ60" s="117"/>
      <c r="GUA60" s="117"/>
      <c r="GUB60" s="117"/>
      <c r="GUC60" s="117"/>
      <c r="GUD60" s="117"/>
      <c r="GUE60" s="117"/>
      <c r="GUF60" s="117"/>
      <c r="GUG60" s="117"/>
      <c r="GUH60" s="117"/>
      <c r="GUI60" s="117"/>
      <c r="GUJ60" s="117"/>
      <c r="GUK60" s="117"/>
      <c r="GUL60" s="117"/>
      <c r="GUM60" s="117"/>
      <c r="GUN60" s="117"/>
      <c r="GUO60" s="117"/>
      <c r="GUP60" s="117"/>
      <c r="GUQ60" s="117"/>
      <c r="GUR60" s="117"/>
      <c r="GUS60" s="117"/>
      <c r="GUT60" s="117"/>
      <c r="GUU60" s="117"/>
      <c r="GUV60" s="117"/>
      <c r="GUW60" s="117"/>
      <c r="GUX60" s="117"/>
      <c r="GUY60" s="117"/>
      <c r="GUZ60" s="117"/>
      <c r="GVA60" s="117"/>
      <c r="GVB60" s="117"/>
      <c r="GVC60" s="117"/>
      <c r="GVD60" s="117"/>
      <c r="GVE60" s="117"/>
      <c r="GVF60" s="117"/>
      <c r="GVG60" s="117"/>
      <c r="GVH60" s="117"/>
      <c r="GVI60" s="117"/>
      <c r="GVJ60" s="117"/>
      <c r="GVK60" s="117"/>
      <c r="GVL60" s="117"/>
      <c r="GVM60" s="117"/>
      <c r="GVN60" s="117"/>
      <c r="GVO60" s="117"/>
      <c r="GVP60" s="117"/>
      <c r="GVQ60" s="117"/>
      <c r="GVR60" s="117"/>
      <c r="GVS60" s="117"/>
      <c r="GVT60" s="117"/>
      <c r="GVU60" s="117"/>
      <c r="GVV60" s="117"/>
      <c r="GVW60" s="117"/>
      <c r="GVX60" s="117"/>
      <c r="GVY60" s="117"/>
      <c r="GVZ60" s="117"/>
      <c r="GWA60" s="117"/>
      <c r="GWB60" s="117"/>
      <c r="GWC60" s="117"/>
      <c r="GWD60" s="117"/>
      <c r="GWE60" s="117"/>
      <c r="GWF60" s="117"/>
      <c r="GWG60" s="117"/>
      <c r="GWH60" s="117"/>
      <c r="GWI60" s="117"/>
      <c r="GWJ60" s="117"/>
      <c r="GWK60" s="117"/>
      <c r="GWL60" s="117"/>
      <c r="GWM60" s="117"/>
      <c r="GWN60" s="117"/>
      <c r="GWO60" s="117"/>
      <c r="GWP60" s="117"/>
      <c r="GWQ60" s="117"/>
      <c r="GWR60" s="117"/>
      <c r="GWS60" s="117"/>
      <c r="GWT60" s="117"/>
      <c r="GWU60" s="117"/>
      <c r="GWV60" s="117"/>
      <c r="GWW60" s="117"/>
      <c r="GWX60" s="117"/>
      <c r="GWY60" s="117"/>
      <c r="GWZ60" s="117"/>
      <c r="GXA60" s="117"/>
      <c r="GXB60" s="117"/>
      <c r="GXC60" s="117"/>
      <c r="GXD60" s="117"/>
      <c r="GXE60" s="117"/>
      <c r="GXF60" s="117"/>
      <c r="GXG60" s="117"/>
      <c r="GXH60" s="117"/>
      <c r="GXI60" s="117"/>
      <c r="GXJ60" s="117"/>
      <c r="GXK60" s="117"/>
      <c r="GXL60" s="117"/>
      <c r="GXM60" s="117"/>
      <c r="GXN60" s="117"/>
      <c r="GXO60" s="117"/>
      <c r="GXP60" s="117"/>
      <c r="GXQ60" s="117"/>
      <c r="GXR60" s="117"/>
      <c r="GXS60" s="117"/>
      <c r="GXT60" s="117"/>
      <c r="GXU60" s="117"/>
      <c r="GXV60" s="117"/>
      <c r="GXW60" s="117"/>
      <c r="GXX60" s="117"/>
      <c r="GXY60" s="117"/>
      <c r="GXZ60" s="117"/>
      <c r="GYA60" s="117"/>
      <c r="GYB60" s="117"/>
      <c r="GYC60" s="117"/>
      <c r="GYD60" s="117"/>
      <c r="GYE60" s="117"/>
      <c r="GYF60" s="117"/>
      <c r="GYG60" s="117"/>
      <c r="GYH60" s="117"/>
      <c r="GYI60" s="117"/>
      <c r="GYJ60" s="117"/>
      <c r="GYK60" s="117"/>
      <c r="GYL60" s="117"/>
      <c r="GYM60" s="117"/>
      <c r="GYN60" s="117"/>
      <c r="GYO60" s="117"/>
      <c r="GYP60" s="117"/>
      <c r="GYQ60" s="117"/>
      <c r="GYR60" s="117"/>
      <c r="GYS60" s="117"/>
      <c r="GYT60" s="117"/>
      <c r="GYU60" s="117"/>
      <c r="GYV60" s="117"/>
      <c r="GYW60" s="117"/>
      <c r="GYX60" s="117"/>
      <c r="GYY60" s="117"/>
      <c r="GYZ60" s="117"/>
      <c r="GZA60" s="117"/>
      <c r="GZB60" s="117"/>
      <c r="GZC60" s="117"/>
      <c r="GZD60" s="117"/>
      <c r="GZE60" s="117"/>
      <c r="GZF60" s="117"/>
      <c r="GZG60" s="117"/>
      <c r="GZH60" s="117"/>
      <c r="GZI60" s="117"/>
      <c r="GZJ60" s="117"/>
      <c r="GZK60" s="117"/>
      <c r="GZL60" s="117"/>
      <c r="GZM60" s="117"/>
      <c r="GZN60" s="117"/>
      <c r="GZO60" s="117"/>
      <c r="GZP60" s="117"/>
      <c r="GZQ60" s="117"/>
      <c r="GZR60" s="117"/>
      <c r="GZS60" s="117"/>
      <c r="GZT60" s="117"/>
      <c r="GZU60" s="117"/>
      <c r="GZV60" s="117"/>
      <c r="GZW60" s="117"/>
      <c r="GZX60" s="117"/>
      <c r="GZY60" s="117"/>
      <c r="GZZ60" s="117"/>
      <c r="HAA60" s="117"/>
      <c r="HAB60" s="117"/>
      <c r="HAC60" s="117"/>
      <c r="HAD60" s="117"/>
      <c r="HAE60" s="117"/>
      <c r="HAF60" s="117"/>
      <c r="HAG60" s="117"/>
      <c r="HAH60" s="117"/>
      <c r="HAI60" s="117"/>
      <c r="HAJ60" s="117"/>
      <c r="HAK60" s="117"/>
      <c r="HAL60" s="117"/>
      <c r="HAM60" s="117"/>
      <c r="HAN60" s="117"/>
      <c r="HAO60" s="117"/>
      <c r="HAP60" s="117"/>
      <c r="HAQ60" s="117"/>
      <c r="HAR60" s="117"/>
      <c r="HAS60" s="117"/>
      <c r="HAT60" s="117"/>
      <c r="HAU60" s="117"/>
      <c r="HAV60" s="117"/>
      <c r="HAW60" s="117"/>
      <c r="HAX60" s="117"/>
      <c r="HAY60" s="117"/>
      <c r="HAZ60" s="117"/>
      <c r="HBA60" s="117"/>
      <c r="HBB60" s="117"/>
      <c r="HBC60" s="117"/>
      <c r="HBD60" s="117"/>
      <c r="HBE60" s="117"/>
      <c r="HBF60" s="117"/>
      <c r="HBG60" s="117"/>
      <c r="HBH60" s="117"/>
      <c r="HBI60" s="117"/>
      <c r="HBJ60" s="117"/>
      <c r="HBK60" s="117"/>
      <c r="HBL60" s="117"/>
      <c r="HBM60" s="117"/>
      <c r="HBN60" s="117"/>
      <c r="HBO60" s="117"/>
      <c r="HBP60" s="117"/>
      <c r="HBQ60" s="117"/>
      <c r="HBR60" s="117"/>
      <c r="HBS60" s="117"/>
      <c r="HBT60" s="117"/>
      <c r="HBU60" s="117"/>
      <c r="HBV60" s="117"/>
      <c r="HBW60" s="117"/>
      <c r="HBX60" s="117"/>
      <c r="HBY60" s="117"/>
      <c r="HBZ60" s="117"/>
      <c r="HCA60" s="117"/>
      <c r="HCB60" s="117"/>
      <c r="HCC60" s="117"/>
      <c r="HCD60" s="117"/>
      <c r="HCE60" s="117"/>
      <c r="HCF60" s="117"/>
      <c r="HCG60" s="117"/>
      <c r="HCH60" s="117"/>
      <c r="HCI60" s="117"/>
      <c r="HCJ60" s="117"/>
      <c r="HCK60" s="117"/>
      <c r="HCL60" s="117"/>
      <c r="HCM60" s="117"/>
      <c r="HCN60" s="117"/>
      <c r="HCO60" s="117"/>
      <c r="HCP60" s="117"/>
      <c r="HCQ60" s="117"/>
      <c r="HCR60" s="117"/>
      <c r="HCS60" s="117"/>
      <c r="HCT60" s="117"/>
      <c r="HCU60" s="117"/>
      <c r="HCV60" s="117"/>
      <c r="HCW60" s="117"/>
      <c r="HCX60" s="117"/>
      <c r="HCY60" s="117"/>
      <c r="HCZ60" s="117"/>
      <c r="HDA60" s="117"/>
      <c r="HDB60" s="117"/>
      <c r="HDC60" s="117"/>
      <c r="HDD60" s="117"/>
      <c r="HDE60" s="117"/>
      <c r="HDF60" s="117"/>
      <c r="HDG60" s="117"/>
      <c r="HDH60" s="117"/>
      <c r="HDI60" s="117"/>
      <c r="HDJ60" s="117"/>
      <c r="HDK60" s="117"/>
      <c r="HDL60" s="117"/>
      <c r="HDM60" s="117"/>
      <c r="HDN60" s="117"/>
      <c r="HDO60" s="117"/>
      <c r="HDP60" s="117"/>
      <c r="HDQ60" s="117"/>
      <c r="HDR60" s="117"/>
      <c r="HDS60" s="117"/>
      <c r="HDT60" s="117"/>
      <c r="HDU60" s="117"/>
      <c r="HDV60" s="117"/>
      <c r="HDW60" s="117"/>
      <c r="HDX60" s="117"/>
      <c r="HDY60" s="117"/>
      <c r="HDZ60" s="117"/>
      <c r="HEA60" s="117"/>
      <c r="HEB60" s="117"/>
      <c r="HEC60" s="117"/>
      <c r="HED60" s="117"/>
      <c r="HEE60" s="117"/>
      <c r="HEF60" s="117"/>
      <c r="HEG60" s="117"/>
      <c r="HEH60" s="117"/>
      <c r="HEI60" s="117"/>
      <c r="HEJ60" s="117"/>
      <c r="HEK60" s="117"/>
      <c r="HEL60" s="117"/>
      <c r="HEM60" s="117"/>
      <c r="HEN60" s="117"/>
      <c r="HEO60" s="117"/>
      <c r="HEP60" s="117"/>
      <c r="HEQ60" s="117"/>
      <c r="HER60" s="117"/>
      <c r="HES60" s="117"/>
      <c r="HET60" s="117"/>
      <c r="HEU60" s="117"/>
      <c r="HEV60" s="117"/>
      <c r="HEW60" s="117"/>
      <c r="HEX60" s="117"/>
      <c r="HEY60" s="117"/>
      <c r="HEZ60" s="117"/>
      <c r="HFA60" s="117"/>
      <c r="HFB60" s="117"/>
      <c r="HFC60" s="117"/>
      <c r="HFD60" s="117"/>
      <c r="HFE60" s="117"/>
      <c r="HFF60" s="117"/>
      <c r="HFG60" s="117"/>
      <c r="HFH60" s="117"/>
      <c r="HFI60" s="117"/>
      <c r="HFJ60" s="117"/>
      <c r="HFK60" s="117"/>
      <c r="HFL60" s="117"/>
      <c r="HFM60" s="117"/>
      <c r="HFN60" s="117"/>
      <c r="HFO60" s="117"/>
      <c r="HFP60" s="117"/>
      <c r="HFQ60" s="117"/>
      <c r="HFR60" s="117"/>
      <c r="HFS60" s="117"/>
      <c r="HFT60" s="117"/>
      <c r="HFU60" s="117"/>
      <c r="HFV60" s="117"/>
      <c r="HFW60" s="117"/>
      <c r="HFX60" s="117"/>
      <c r="HFY60" s="117"/>
      <c r="HFZ60" s="117"/>
      <c r="HGA60" s="117"/>
      <c r="HGB60" s="117"/>
      <c r="HGC60" s="117"/>
      <c r="HGD60" s="117"/>
      <c r="HGE60" s="117"/>
      <c r="HGF60" s="117"/>
      <c r="HGG60" s="117"/>
      <c r="HGH60" s="117"/>
      <c r="HGI60" s="117"/>
      <c r="HGJ60" s="117"/>
      <c r="HGK60" s="117"/>
      <c r="HGL60" s="117"/>
      <c r="HGM60" s="117"/>
      <c r="HGN60" s="117"/>
      <c r="HGO60" s="117"/>
      <c r="HGP60" s="117"/>
      <c r="HGQ60" s="117"/>
      <c r="HGR60" s="117"/>
      <c r="HGS60" s="117"/>
      <c r="HGT60" s="117"/>
      <c r="HGU60" s="117"/>
      <c r="HGV60" s="117"/>
      <c r="HGW60" s="117"/>
      <c r="HGX60" s="117"/>
      <c r="HGY60" s="117"/>
      <c r="HGZ60" s="117"/>
      <c r="HHA60" s="117"/>
      <c r="HHB60" s="117"/>
      <c r="HHC60" s="117"/>
      <c r="HHD60" s="117"/>
      <c r="HHE60" s="117"/>
      <c r="HHF60" s="117"/>
      <c r="HHG60" s="117"/>
      <c r="HHH60" s="117"/>
      <c r="HHI60" s="117"/>
      <c r="HHJ60" s="117"/>
      <c r="HHK60" s="117"/>
      <c r="HHL60" s="117"/>
      <c r="HHM60" s="117"/>
      <c r="HHN60" s="117"/>
      <c r="HHO60" s="117"/>
      <c r="HHP60" s="117"/>
      <c r="HHQ60" s="117"/>
      <c r="HHR60" s="117"/>
      <c r="HHS60" s="117"/>
      <c r="HHT60" s="117"/>
      <c r="HHU60" s="117"/>
      <c r="HHV60" s="117"/>
      <c r="HHW60" s="117"/>
      <c r="HHX60" s="117"/>
      <c r="HHY60" s="117"/>
      <c r="HHZ60" s="117"/>
      <c r="HIA60" s="117"/>
      <c r="HIB60" s="117"/>
      <c r="HIC60" s="117"/>
      <c r="HID60" s="117"/>
      <c r="HIE60" s="117"/>
      <c r="HIF60" s="117"/>
      <c r="HIG60" s="117"/>
      <c r="HIH60" s="117"/>
      <c r="HII60" s="117"/>
      <c r="HIJ60" s="117"/>
      <c r="HIK60" s="117"/>
      <c r="HIL60" s="117"/>
      <c r="HIM60" s="117"/>
      <c r="HIN60" s="117"/>
      <c r="HIO60" s="117"/>
      <c r="HIP60" s="117"/>
      <c r="HIQ60" s="117"/>
      <c r="HIR60" s="117"/>
      <c r="HIS60" s="117"/>
      <c r="HIT60" s="117"/>
      <c r="HIU60" s="117"/>
      <c r="HIV60" s="117"/>
      <c r="HIW60" s="117"/>
      <c r="HIX60" s="117"/>
      <c r="HIY60" s="117"/>
      <c r="HIZ60" s="117"/>
      <c r="HJA60" s="117"/>
      <c r="HJB60" s="117"/>
      <c r="HJC60" s="117"/>
      <c r="HJD60" s="117"/>
      <c r="HJE60" s="117"/>
      <c r="HJF60" s="117"/>
      <c r="HJG60" s="117"/>
      <c r="HJH60" s="117"/>
      <c r="HJI60" s="117"/>
      <c r="HJJ60" s="117"/>
      <c r="HJK60" s="117"/>
      <c r="HJL60" s="117"/>
      <c r="HJM60" s="117"/>
      <c r="HJN60" s="117"/>
      <c r="HJO60" s="117"/>
      <c r="HJP60" s="117"/>
      <c r="HJQ60" s="117"/>
      <c r="HJR60" s="117"/>
      <c r="HJS60" s="117"/>
      <c r="HJT60" s="117"/>
      <c r="HJU60" s="117"/>
      <c r="HJV60" s="117"/>
      <c r="HJW60" s="117"/>
      <c r="HJX60" s="117"/>
      <c r="HJY60" s="117"/>
      <c r="HJZ60" s="117"/>
      <c r="HKA60" s="117"/>
      <c r="HKB60" s="117"/>
      <c r="HKC60" s="117"/>
      <c r="HKD60" s="117"/>
      <c r="HKE60" s="117"/>
      <c r="HKF60" s="117"/>
      <c r="HKG60" s="117"/>
      <c r="HKH60" s="117"/>
      <c r="HKI60" s="117"/>
      <c r="HKJ60" s="117"/>
      <c r="HKK60" s="117"/>
      <c r="HKL60" s="117"/>
      <c r="HKM60" s="117"/>
      <c r="HKN60" s="117"/>
      <c r="HKO60" s="117"/>
      <c r="HKP60" s="117"/>
      <c r="HKQ60" s="117"/>
      <c r="HKR60" s="117"/>
      <c r="HKS60" s="117"/>
      <c r="HKT60" s="117"/>
      <c r="HKU60" s="117"/>
      <c r="HKV60" s="117"/>
      <c r="HKW60" s="117"/>
      <c r="HKX60" s="117"/>
      <c r="HKY60" s="117"/>
      <c r="HKZ60" s="117"/>
      <c r="HLA60" s="117"/>
      <c r="HLB60" s="117"/>
      <c r="HLC60" s="117"/>
      <c r="HLD60" s="117"/>
      <c r="HLE60" s="117"/>
      <c r="HLF60" s="117"/>
      <c r="HLG60" s="117"/>
      <c r="HLH60" s="117"/>
      <c r="HLI60" s="117"/>
      <c r="HLJ60" s="117"/>
      <c r="HLK60" s="117"/>
      <c r="HLL60" s="117"/>
      <c r="HLM60" s="117"/>
      <c r="HLN60" s="117"/>
      <c r="HLO60" s="117"/>
      <c r="HLP60" s="117"/>
      <c r="HLQ60" s="117"/>
      <c r="HLR60" s="117"/>
      <c r="HLS60" s="117"/>
      <c r="HLT60" s="117"/>
      <c r="HLU60" s="117"/>
      <c r="HLV60" s="117"/>
      <c r="HLW60" s="117"/>
      <c r="HLX60" s="117"/>
      <c r="HLY60" s="117"/>
      <c r="HLZ60" s="117"/>
      <c r="HMA60" s="117"/>
      <c r="HMB60" s="117"/>
      <c r="HMC60" s="117"/>
      <c r="HMD60" s="117"/>
      <c r="HME60" s="117"/>
      <c r="HMF60" s="117"/>
      <c r="HMG60" s="117"/>
      <c r="HMH60" s="117"/>
      <c r="HMI60" s="117"/>
      <c r="HMJ60" s="117"/>
      <c r="HMK60" s="117"/>
      <c r="HML60" s="117"/>
      <c r="HMM60" s="117"/>
      <c r="HMN60" s="117"/>
      <c r="HMO60" s="117"/>
      <c r="HMP60" s="117"/>
      <c r="HMQ60" s="117"/>
      <c r="HMR60" s="117"/>
      <c r="HMS60" s="117"/>
      <c r="HMT60" s="117"/>
      <c r="HMU60" s="117"/>
      <c r="HMV60" s="117"/>
      <c r="HMW60" s="117"/>
      <c r="HMX60" s="117"/>
      <c r="HMY60" s="117"/>
      <c r="HMZ60" s="117"/>
      <c r="HNA60" s="117"/>
      <c r="HNB60" s="117"/>
      <c r="HNC60" s="117"/>
      <c r="HND60" s="117"/>
      <c r="HNE60" s="117"/>
      <c r="HNF60" s="117"/>
      <c r="HNG60" s="117"/>
      <c r="HNH60" s="117"/>
      <c r="HNI60" s="117"/>
      <c r="HNJ60" s="117"/>
      <c r="HNK60" s="117"/>
      <c r="HNL60" s="117"/>
      <c r="HNM60" s="117"/>
      <c r="HNN60" s="117"/>
      <c r="HNO60" s="117"/>
      <c r="HNP60" s="117"/>
      <c r="HNQ60" s="117"/>
      <c r="HNR60" s="117"/>
      <c r="HNS60" s="117"/>
      <c r="HNT60" s="117"/>
      <c r="HNU60" s="117"/>
      <c r="HNV60" s="117"/>
      <c r="HNW60" s="117"/>
      <c r="HNX60" s="117"/>
      <c r="HNY60" s="117"/>
      <c r="HNZ60" s="117"/>
      <c r="HOA60" s="117"/>
      <c r="HOB60" s="117"/>
      <c r="HOC60" s="117"/>
      <c r="HOD60" s="117"/>
      <c r="HOE60" s="117"/>
      <c r="HOF60" s="117"/>
      <c r="HOG60" s="117"/>
      <c r="HOH60" s="117"/>
      <c r="HOI60" s="117"/>
      <c r="HOJ60" s="117"/>
      <c r="HOK60" s="117"/>
      <c r="HOL60" s="117"/>
      <c r="HOM60" s="117"/>
      <c r="HON60" s="117"/>
      <c r="HOO60" s="117"/>
      <c r="HOP60" s="117"/>
      <c r="HOQ60" s="117"/>
      <c r="HOR60" s="117"/>
      <c r="HOS60" s="117"/>
      <c r="HOT60" s="117"/>
      <c r="HOU60" s="117"/>
      <c r="HOV60" s="117"/>
      <c r="HOW60" s="117"/>
      <c r="HOX60" s="117"/>
      <c r="HOY60" s="117"/>
      <c r="HOZ60" s="117"/>
      <c r="HPA60" s="117"/>
      <c r="HPB60" s="117"/>
      <c r="HPC60" s="117"/>
      <c r="HPD60" s="117"/>
      <c r="HPE60" s="117"/>
      <c r="HPF60" s="117"/>
      <c r="HPG60" s="117"/>
      <c r="HPH60" s="117"/>
      <c r="HPI60" s="117"/>
      <c r="HPJ60" s="117"/>
      <c r="HPK60" s="117"/>
      <c r="HPL60" s="117"/>
      <c r="HPM60" s="117"/>
      <c r="HPN60" s="117"/>
      <c r="HPO60" s="117"/>
      <c r="HPP60" s="117"/>
      <c r="HPQ60" s="117"/>
      <c r="HPR60" s="117"/>
      <c r="HPS60" s="117"/>
      <c r="HPT60" s="117"/>
      <c r="HPU60" s="117"/>
      <c r="HPV60" s="117"/>
      <c r="HPW60" s="117"/>
      <c r="HPX60" s="117"/>
      <c r="HPY60" s="117"/>
      <c r="HPZ60" s="117"/>
      <c r="HQA60" s="117"/>
      <c r="HQB60" s="117"/>
      <c r="HQC60" s="117"/>
      <c r="HQD60" s="117"/>
      <c r="HQE60" s="117"/>
      <c r="HQF60" s="117"/>
      <c r="HQG60" s="117"/>
      <c r="HQH60" s="117"/>
      <c r="HQI60" s="117"/>
      <c r="HQJ60" s="117"/>
      <c r="HQK60" s="117"/>
      <c r="HQL60" s="117"/>
      <c r="HQM60" s="117"/>
      <c r="HQN60" s="117"/>
      <c r="HQO60" s="117"/>
      <c r="HQP60" s="117"/>
      <c r="HQQ60" s="117"/>
      <c r="HQR60" s="117"/>
      <c r="HQS60" s="117"/>
      <c r="HQT60" s="117"/>
      <c r="HQU60" s="117"/>
      <c r="HQV60" s="117"/>
      <c r="HQW60" s="117"/>
      <c r="HQX60" s="117"/>
      <c r="HQY60" s="117"/>
      <c r="HQZ60" s="117"/>
      <c r="HRA60" s="117"/>
      <c r="HRB60" s="117"/>
      <c r="HRC60" s="117"/>
      <c r="HRD60" s="117"/>
      <c r="HRE60" s="117"/>
      <c r="HRF60" s="117"/>
      <c r="HRG60" s="117"/>
      <c r="HRH60" s="117"/>
      <c r="HRI60" s="117"/>
      <c r="HRJ60" s="117"/>
      <c r="HRK60" s="117"/>
      <c r="HRL60" s="117"/>
      <c r="HRM60" s="117"/>
      <c r="HRN60" s="117"/>
      <c r="HRO60" s="117"/>
      <c r="HRP60" s="117"/>
      <c r="HRQ60" s="117"/>
      <c r="HRR60" s="117"/>
      <c r="HRS60" s="117"/>
      <c r="HRT60" s="117"/>
      <c r="HRU60" s="117"/>
      <c r="HRV60" s="117"/>
      <c r="HRW60" s="117"/>
      <c r="HRX60" s="117"/>
      <c r="HRY60" s="117"/>
      <c r="HRZ60" s="117"/>
      <c r="HSA60" s="117"/>
      <c r="HSB60" s="117"/>
      <c r="HSC60" s="117"/>
      <c r="HSD60" s="117"/>
      <c r="HSE60" s="117"/>
      <c r="HSF60" s="117"/>
      <c r="HSG60" s="117"/>
      <c r="HSH60" s="117"/>
      <c r="HSI60" s="117"/>
      <c r="HSJ60" s="117"/>
      <c r="HSK60" s="117"/>
      <c r="HSL60" s="117"/>
      <c r="HSM60" s="117"/>
      <c r="HSN60" s="117"/>
      <c r="HSO60" s="117"/>
      <c r="HSP60" s="117"/>
      <c r="HSQ60" s="117"/>
      <c r="HSR60" s="117"/>
      <c r="HSS60" s="117"/>
      <c r="HST60" s="117"/>
      <c r="HSU60" s="117"/>
      <c r="HSV60" s="117"/>
      <c r="HSW60" s="117"/>
      <c r="HSX60" s="117"/>
      <c r="HSY60" s="117"/>
      <c r="HSZ60" s="117"/>
      <c r="HTA60" s="117"/>
      <c r="HTB60" s="117"/>
      <c r="HTC60" s="117"/>
      <c r="HTD60" s="117"/>
      <c r="HTE60" s="117"/>
      <c r="HTF60" s="117"/>
      <c r="HTG60" s="117"/>
      <c r="HTH60" s="117"/>
      <c r="HTI60" s="117"/>
      <c r="HTJ60" s="117"/>
      <c r="HTK60" s="117"/>
      <c r="HTL60" s="117"/>
      <c r="HTM60" s="117"/>
      <c r="HTN60" s="117"/>
      <c r="HTO60" s="117"/>
      <c r="HTP60" s="117"/>
      <c r="HTQ60" s="117"/>
      <c r="HTR60" s="117"/>
      <c r="HTS60" s="117"/>
      <c r="HTT60" s="117"/>
      <c r="HTU60" s="117"/>
      <c r="HTV60" s="117"/>
      <c r="HTW60" s="117"/>
      <c r="HTX60" s="117"/>
      <c r="HTY60" s="117"/>
      <c r="HTZ60" s="117"/>
      <c r="HUA60" s="117"/>
      <c r="HUB60" s="117"/>
      <c r="HUC60" s="117"/>
      <c r="HUD60" s="117"/>
      <c r="HUE60" s="117"/>
      <c r="HUF60" s="117"/>
      <c r="HUG60" s="117"/>
      <c r="HUH60" s="117"/>
      <c r="HUI60" s="117"/>
      <c r="HUJ60" s="117"/>
      <c r="HUK60" s="117"/>
      <c r="HUL60" s="117"/>
      <c r="HUM60" s="117"/>
      <c r="HUN60" s="117"/>
      <c r="HUO60" s="117"/>
      <c r="HUP60" s="117"/>
      <c r="HUQ60" s="117"/>
      <c r="HUR60" s="117"/>
      <c r="HUS60" s="117"/>
      <c r="HUT60" s="117"/>
      <c r="HUU60" s="117"/>
      <c r="HUV60" s="117"/>
      <c r="HUW60" s="117"/>
      <c r="HUX60" s="117"/>
      <c r="HUY60" s="117"/>
      <c r="HUZ60" s="117"/>
      <c r="HVA60" s="117"/>
      <c r="HVB60" s="117"/>
      <c r="HVC60" s="117"/>
      <c r="HVD60" s="117"/>
      <c r="HVE60" s="117"/>
      <c r="HVF60" s="117"/>
      <c r="HVG60" s="117"/>
      <c r="HVH60" s="117"/>
      <c r="HVI60" s="117"/>
      <c r="HVJ60" s="117"/>
      <c r="HVK60" s="117"/>
      <c r="HVL60" s="117"/>
      <c r="HVM60" s="117"/>
      <c r="HVN60" s="117"/>
      <c r="HVO60" s="117"/>
      <c r="HVP60" s="117"/>
      <c r="HVQ60" s="117"/>
      <c r="HVR60" s="117"/>
      <c r="HVS60" s="117"/>
      <c r="HVT60" s="117"/>
      <c r="HVU60" s="117"/>
      <c r="HVV60" s="117"/>
      <c r="HVW60" s="117"/>
      <c r="HVX60" s="117"/>
      <c r="HVY60" s="117"/>
      <c r="HVZ60" s="117"/>
      <c r="HWA60" s="117"/>
      <c r="HWB60" s="117"/>
      <c r="HWC60" s="117"/>
      <c r="HWD60" s="117"/>
      <c r="HWE60" s="117"/>
      <c r="HWF60" s="117"/>
      <c r="HWG60" s="117"/>
      <c r="HWH60" s="117"/>
      <c r="HWI60" s="117"/>
      <c r="HWJ60" s="117"/>
      <c r="HWK60" s="117"/>
      <c r="HWL60" s="117"/>
      <c r="HWM60" s="117"/>
      <c r="HWN60" s="117"/>
      <c r="HWO60" s="117"/>
      <c r="HWP60" s="117"/>
      <c r="HWQ60" s="117"/>
      <c r="HWR60" s="117"/>
      <c r="HWS60" s="117"/>
      <c r="HWT60" s="117"/>
      <c r="HWU60" s="117"/>
      <c r="HWV60" s="117"/>
      <c r="HWW60" s="117"/>
      <c r="HWX60" s="117"/>
      <c r="HWY60" s="117"/>
      <c r="HWZ60" s="117"/>
      <c r="HXA60" s="117"/>
      <c r="HXB60" s="117"/>
      <c r="HXC60" s="117"/>
      <c r="HXD60" s="117"/>
      <c r="HXE60" s="117"/>
      <c r="HXF60" s="117"/>
      <c r="HXG60" s="117"/>
      <c r="HXH60" s="117"/>
      <c r="HXI60" s="117"/>
      <c r="HXJ60" s="117"/>
      <c r="HXK60" s="117"/>
      <c r="HXL60" s="117"/>
      <c r="HXM60" s="117"/>
      <c r="HXN60" s="117"/>
      <c r="HXO60" s="117"/>
      <c r="HXP60" s="117"/>
      <c r="HXQ60" s="117"/>
      <c r="HXR60" s="117"/>
      <c r="HXS60" s="117"/>
      <c r="HXT60" s="117"/>
      <c r="HXU60" s="117"/>
      <c r="HXV60" s="117"/>
      <c r="HXW60" s="117"/>
      <c r="HXX60" s="117"/>
      <c r="HXY60" s="117"/>
      <c r="HXZ60" s="117"/>
      <c r="HYA60" s="117"/>
      <c r="HYB60" s="117"/>
      <c r="HYC60" s="117"/>
      <c r="HYD60" s="117"/>
      <c r="HYE60" s="117"/>
      <c r="HYF60" s="117"/>
      <c r="HYG60" s="117"/>
      <c r="HYH60" s="117"/>
      <c r="HYI60" s="117"/>
      <c r="HYJ60" s="117"/>
      <c r="HYK60" s="117"/>
      <c r="HYL60" s="117"/>
      <c r="HYM60" s="117"/>
      <c r="HYN60" s="117"/>
      <c r="HYO60" s="117"/>
      <c r="HYP60" s="117"/>
      <c r="HYQ60" s="117"/>
      <c r="HYR60" s="117"/>
      <c r="HYS60" s="117"/>
      <c r="HYT60" s="117"/>
      <c r="HYU60" s="117"/>
      <c r="HYV60" s="117"/>
      <c r="HYW60" s="117"/>
      <c r="HYX60" s="117"/>
      <c r="HYY60" s="117"/>
      <c r="HYZ60" s="117"/>
      <c r="HZA60" s="117"/>
      <c r="HZB60" s="117"/>
      <c r="HZC60" s="117"/>
      <c r="HZD60" s="117"/>
      <c r="HZE60" s="117"/>
      <c r="HZF60" s="117"/>
      <c r="HZG60" s="117"/>
      <c r="HZH60" s="117"/>
      <c r="HZI60" s="117"/>
      <c r="HZJ60" s="117"/>
      <c r="HZK60" s="117"/>
      <c r="HZL60" s="117"/>
      <c r="HZM60" s="117"/>
      <c r="HZN60" s="117"/>
      <c r="HZO60" s="117"/>
      <c r="HZP60" s="117"/>
      <c r="HZQ60" s="117"/>
      <c r="HZR60" s="117"/>
      <c r="HZS60" s="117"/>
      <c r="HZT60" s="117"/>
      <c r="HZU60" s="117"/>
      <c r="HZV60" s="117"/>
      <c r="HZW60" s="117"/>
      <c r="HZX60" s="117"/>
      <c r="HZY60" s="117"/>
      <c r="HZZ60" s="117"/>
      <c r="IAA60" s="117"/>
      <c r="IAB60" s="117"/>
      <c r="IAC60" s="117"/>
      <c r="IAD60" s="117"/>
      <c r="IAE60" s="117"/>
      <c r="IAF60" s="117"/>
      <c r="IAG60" s="117"/>
      <c r="IAH60" s="117"/>
      <c r="IAI60" s="117"/>
      <c r="IAJ60" s="117"/>
      <c r="IAK60" s="117"/>
      <c r="IAL60" s="117"/>
      <c r="IAM60" s="117"/>
      <c r="IAN60" s="117"/>
      <c r="IAO60" s="117"/>
      <c r="IAP60" s="117"/>
      <c r="IAQ60" s="117"/>
      <c r="IAR60" s="117"/>
      <c r="IAS60" s="117"/>
      <c r="IAT60" s="117"/>
      <c r="IAU60" s="117"/>
      <c r="IAV60" s="117"/>
      <c r="IAW60" s="117"/>
      <c r="IAX60" s="117"/>
      <c r="IAY60" s="117"/>
      <c r="IAZ60" s="117"/>
      <c r="IBA60" s="117"/>
      <c r="IBB60" s="117"/>
      <c r="IBC60" s="117"/>
      <c r="IBD60" s="117"/>
      <c r="IBE60" s="117"/>
      <c r="IBF60" s="117"/>
      <c r="IBG60" s="117"/>
      <c r="IBH60" s="117"/>
      <c r="IBI60" s="117"/>
      <c r="IBJ60" s="117"/>
      <c r="IBK60" s="117"/>
      <c r="IBL60" s="117"/>
      <c r="IBM60" s="117"/>
      <c r="IBN60" s="117"/>
      <c r="IBO60" s="117"/>
      <c r="IBP60" s="117"/>
      <c r="IBQ60" s="117"/>
      <c r="IBR60" s="117"/>
      <c r="IBS60" s="117"/>
      <c r="IBT60" s="117"/>
      <c r="IBU60" s="117"/>
      <c r="IBV60" s="117"/>
      <c r="IBW60" s="117"/>
      <c r="IBX60" s="117"/>
      <c r="IBY60" s="117"/>
      <c r="IBZ60" s="117"/>
      <c r="ICA60" s="117"/>
      <c r="ICB60" s="117"/>
      <c r="ICC60" s="117"/>
      <c r="ICD60" s="117"/>
      <c r="ICE60" s="117"/>
      <c r="ICF60" s="117"/>
      <c r="ICG60" s="117"/>
      <c r="ICH60" s="117"/>
      <c r="ICI60" s="117"/>
      <c r="ICJ60" s="117"/>
      <c r="ICK60" s="117"/>
      <c r="ICL60" s="117"/>
      <c r="ICM60" s="117"/>
      <c r="ICN60" s="117"/>
      <c r="ICO60" s="117"/>
      <c r="ICP60" s="117"/>
      <c r="ICQ60" s="117"/>
      <c r="ICR60" s="117"/>
      <c r="ICS60" s="117"/>
      <c r="ICT60" s="117"/>
      <c r="ICU60" s="117"/>
      <c r="ICV60" s="117"/>
      <c r="ICW60" s="117"/>
      <c r="ICX60" s="117"/>
      <c r="ICY60" s="117"/>
      <c r="ICZ60" s="117"/>
      <c r="IDA60" s="117"/>
      <c r="IDB60" s="117"/>
      <c r="IDC60" s="117"/>
      <c r="IDD60" s="117"/>
      <c r="IDE60" s="117"/>
      <c r="IDF60" s="117"/>
      <c r="IDG60" s="117"/>
      <c r="IDH60" s="117"/>
      <c r="IDI60" s="117"/>
      <c r="IDJ60" s="117"/>
      <c r="IDK60" s="117"/>
      <c r="IDL60" s="117"/>
      <c r="IDM60" s="117"/>
      <c r="IDN60" s="117"/>
      <c r="IDO60" s="117"/>
      <c r="IDP60" s="117"/>
      <c r="IDQ60" s="117"/>
      <c r="IDR60" s="117"/>
      <c r="IDS60" s="117"/>
      <c r="IDT60" s="117"/>
      <c r="IDU60" s="117"/>
      <c r="IDV60" s="117"/>
      <c r="IDW60" s="117"/>
      <c r="IDX60" s="117"/>
      <c r="IDY60" s="117"/>
      <c r="IDZ60" s="117"/>
      <c r="IEA60" s="117"/>
      <c r="IEB60" s="117"/>
      <c r="IEC60" s="117"/>
      <c r="IED60" s="117"/>
      <c r="IEE60" s="117"/>
      <c r="IEF60" s="117"/>
      <c r="IEG60" s="117"/>
      <c r="IEH60" s="117"/>
      <c r="IEI60" s="117"/>
      <c r="IEJ60" s="117"/>
      <c r="IEK60" s="117"/>
      <c r="IEL60" s="117"/>
      <c r="IEM60" s="117"/>
      <c r="IEN60" s="117"/>
      <c r="IEO60" s="117"/>
      <c r="IEP60" s="117"/>
      <c r="IEQ60" s="117"/>
      <c r="IER60" s="117"/>
      <c r="IES60" s="117"/>
      <c r="IET60" s="117"/>
      <c r="IEU60" s="117"/>
      <c r="IEV60" s="117"/>
      <c r="IEW60" s="117"/>
      <c r="IEX60" s="117"/>
      <c r="IEY60" s="117"/>
      <c r="IEZ60" s="117"/>
      <c r="IFA60" s="117"/>
      <c r="IFB60" s="117"/>
      <c r="IFC60" s="117"/>
      <c r="IFD60" s="117"/>
      <c r="IFE60" s="117"/>
      <c r="IFF60" s="117"/>
      <c r="IFG60" s="117"/>
      <c r="IFH60" s="117"/>
      <c r="IFI60" s="117"/>
      <c r="IFJ60" s="117"/>
      <c r="IFK60" s="117"/>
      <c r="IFL60" s="117"/>
      <c r="IFM60" s="117"/>
      <c r="IFN60" s="117"/>
      <c r="IFO60" s="117"/>
      <c r="IFP60" s="117"/>
      <c r="IFQ60" s="117"/>
      <c r="IFR60" s="117"/>
      <c r="IFS60" s="117"/>
      <c r="IFT60" s="117"/>
      <c r="IFU60" s="117"/>
      <c r="IFV60" s="117"/>
      <c r="IFW60" s="117"/>
      <c r="IFX60" s="117"/>
      <c r="IFY60" s="117"/>
      <c r="IFZ60" s="117"/>
      <c r="IGA60" s="117"/>
      <c r="IGB60" s="117"/>
      <c r="IGC60" s="117"/>
      <c r="IGD60" s="117"/>
      <c r="IGE60" s="117"/>
      <c r="IGF60" s="117"/>
      <c r="IGG60" s="117"/>
      <c r="IGH60" s="117"/>
      <c r="IGI60" s="117"/>
      <c r="IGJ60" s="117"/>
      <c r="IGK60" s="117"/>
      <c r="IGL60" s="117"/>
      <c r="IGM60" s="117"/>
      <c r="IGN60" s="117"/>
      <c r="IGO60" s="117"/>
      <c r="IGP60" s="117"/>
      <c r="IGQ60" s="117"/>
      <c r="IGR60" s="117"/>
      <c r="IGS60" s="117"/>
      <c r="IGT60" s="117"/>
      <c r="IGU60" s="117"/>
      <c r="IGV60" s="117"/>
      <c r="IGW60" s="117"/>
      <c r="IGX60" s="117"/>
      <c r="IGY60" s="117"/>
      <c r="IGZ60" s="117"/>
      <c r="IHA60" s="117"/>
      <c r="IHB60" s="117"/>
      <c r="IHC60" s="117"/>
      <c r="IHD60" s="117"/>
      <c r="IHE60" s="117"/>
      <c r="IHF60" s="117"/>
      <c r="IHG60" s="117"/>
      <c r="IHH60" s="117"/>
      <c r="IHI60" s="117"/>
      <c r="IHJ60" s="117"/>
      <c r="IHK60" s="117"/>
      <c r="IHL60" s="117"/>
      <c r="IHM60" s="117"/>
      <c r="IHN60" s="117"/>
      <c r="IHO60" s="117"/>
      <c r="IHP60" s="117"/>
      <c r="IHQ60" s="117"/>
      <c r="IHR60" s="117"/>
      <c r="IHS60" s="117"/>
      <c r="IHT60" s="117"/>
      <c r="IHU60" s="117"/>
      <c r="IHV60" s="117"/>
      <c r="IHW60" s="117"/>
      <c r="IHX60" s="117"/>
      <c r="IHY60" s="117"/>
      <c r="IHZ60" s="117"/>
      <c r="IIA60" s="117"/>
      <c r="IIB60" s="117"/>
      <c r="IIC60" s="117"/>
      <c r="IID60" s="117"/>
      <c r="IIE60" s="117"/>
      <c r="IIF60" s="117"/>
      <c r="IIG60" s="117"/>
      <c r="IIH60" s="117"/>
      <c r="III60" s="117"/>
      <c r="IIJ60" s="117"/>
      <c r="IIK60" s="117"/>
      <c r="IIL60" s="117"/>
      <c r="IIM60" s="117"/>
      <c r="IIN60" s="117"/>
      <c r="IIO60" s="117"/>
      <c r="IIP60" s="117"/>
      <c r="IIQ60" s="117"/>
      <c r="IIR60" s="117"/>
      <c r="IIS60" s="117"/>
      <c r="IIT60" s="117"/>
      <c r="IIU60" s="117"/>
      <c r="IIV60" s="117"/>
      <c r="IIW60" s="117"/>
      <c r="IIX60" s="117"/>
      <c r="IIY60" s="117"/>
      <c r="IIZ60" s="117"/>
      <c r="IJA60" s="117"/>
      <c r="IJB60" s="117"/>
      <c r="IJC60" s="117"/>
      <c r="IJD60" s="117"/>
      <c r="IJE60" s="117"/>
      <c r="IJF60" s="117"/>
      <c r="IJG60" s="117"/>
      <c r="IJH60" s="117"/>
      <c r="IJI60" s="117"/>
      <c r="IJJ60" s="117"/>
      <c r="IJK60" s="117"/>
      <c r="IJL60" s="117"/>
      <c r="IJM60" s="117"/>
      <c r="IJN60" s="117"/>
      <c r="IJO60" s="117"/>
      <c r="IJP60" s="117"/>
      <c r="IJQ60" s="117"/>
      <c r="IJR60" s="117"/>
      <c r="IJS60" s="117"/>
      <c r="IJT60" s="117"/>
      <c r="IJU60" s="117"/>
      <c r="IJV60" s="117"/>
      <c r="IJW60" s="117"/>
      <c r="IJX60" s="117"/>
      <c r="IJY60" s="117"/>
      <c r="IJZ60" s="117"/>
      <c r="IKA60" s="117"/>
      <c r="IKB60" s="117"/>
      <c r="IKC60" s="117"/>
      <c r="IKD60" s="117"/>
      <c r="IKE60" s="117"/>
      <c r="IKF60" s="117"/>
      <c r="IKG60" s="117"/>
      <c r="IKH60" s="117"/>
      <c r="IKI60" s="117"/>
      <c r="IKJ60" s="117"/>
      <c r="IKK60" s="117"/>
      <c r="IKL60" s="117"/>
      <c r="IKM60" s="117"/>
      <c r="IKN60" s="117"/>
      <c r="IKO60" s="117"/>
      <c r="IKP60" s="117"/>
      <c r="IKQ60" s="117"/>
      <c r="IKR60" s="117"/>
      <c r="IKS60" s="117"/>
      <c r="IKT60" s="117"/>
      <c r="IKU60" s="117"/>
      <c r="IKV60" s="117"/>
      <c r="IKW60" s="117"/>
      <c r="IKX60" s="117"/>
      <c r="IKY60" s="117"/>
      <c r="IKZ60" s="117"/>
      <c r="ILA60" s="117"/>
      <c r="ILB60" s="117"/>
      <c r="ILC60" s="117"/>
      <c r="ILD60" s="117"/>
      <c r="ILE60" s="117"/>
      <c r="ILF60" s="117"/>
      <c r="ILG60" s="117"/>
      <c r="ILH60" s="117"/>
      <c r="ILI60" s="117"/>
      <c r="ILJ60" s="117"/>
      <c r="ILK60" s="117"/>
      <c r="ILL60" s="117"/>
      <c r="ILM60" s="117"/>
      <c r="ILN60" s="117"/>
      <c r="ILO60" s="117"/>
      <c r="ILP60" s="117"/>
      <c r="ILQ60" s="117"/>
      <c r="ILR60" s="117"/>
      <c r="ILS60" s="117"/>
      <c r="ILT60" s="117"/>
      <c r="ILU60" s="117"/>
      <c r="ILV60" s="117"/>
      <c r="ILW60" s="117"/>
      <c r="ILX60" s="117"/>
      <c r="ILY60" s="117"/>
      <c r="ILZ60" s="117"/>
      <c r="IMA60" s="117"/>
      <c r="IMB60" s="117"/>
      <c r="IMC60" s="117"/>
      <c r="IMD60" s="117"/>
      <c r="IME60" s="117"/>
      <c r="IMF60" s="117"/>
      <c r="IMG60" s="117"/>
      <c r="IMH60" s="117"/>
      <c r="IMI60" s="117"/>
      <c r="IMJ60" s="117"/>
      <c r="IMK60" s="117"/>
      <c r="IML60" s="117"/>
      <c r="IMM60" s="117"/>
      <c r="IMN60" s="117"/>
      <c r="IMO60" s="117"/>
      <c r="IMP60" s="117"/>
      <c r="IMQ60" s="117"/>
      <c r="IMR60" s="117"/>
      <c r="IMS60" s="117"/>
      <c r="IMT60" s="117"/>
      <c r="IMU60" s="117"/>
      <c r="IMV60" s="117"/>
      <c r="IMW60" s="117"/>
      <c r="IMX60" s="117"/>
      <c r="IMY60" s="117"/>
      <c r="IMZ60" s="117"/>
      <c r="INA60" s="117"/>
      <c r="INB60" s="117"/>
      <c r="INC60" s="117"/>
      <c r="IND60" s="117"/>
      <c r="INE60" s="117"/>
      <c r="INF60" s="117"/>
      <c r="ING60" s="117"/>
      <c r="INH60" s="117"/>
      <c r="INI60" s="117"/>
      <c r="INJ60" s="117"/>
      <c r="INK60" s="117"/>
      <c r="INL60" s="117"/>
      <c r="INM60" s="117"/>
      <c r="INN60" s="117"/>
      <c r="INO60" s="117"/>
      <c r="INP60" s="117"/>
      <c r="INQ60" s="117"/>
      <c r="INR60" s="117"/>
      <c r="INS60" s="117"/>
      <c r="INT60" s="117"/>
      <c r="INU60" s="117"/>
      <c r="INV60" s="117"/>
      <c r="INW60" s="117"/>
      <c r="INX60" s="117"/>
      <c r="INY60" s="117"/>
      <c r="INZ60" s="117"/>
      <c r="IOA60" s="117"/>
      <c r="IOB60" s="117"/>
      <c r="IOC60" s="117"/>
      <c r="IOD60" s="117"/>
      <c r="IOE60" s="117"/>
      <c r="IOF60" s="117"/>
      <c r="IOG60" s="117"/>
      <c r="IOH60" s="117"/>
      <c r="IOI60" s="117"/>
      <c r="IOJ60" s="117"/>
      <c r="IOK60" s="117"/>
      <c r="IOL60" s="117"/>
      <c r="IOM60" s="117"/>
      <c r="ION60" s="117"/>
      <c r="IOO60" s="117"/>
      <c r="IOP60" s="117"/>
      <c r="IOQ60" s="117"/>
      <c r="IOR60" s="117"/>
      <c r="IOS60" s="117"/>
      <c r="IOT60" s="117"/>
      <c r="IOU60" s="117"/>
      <c r="IOV60" s="117"/>
      <c r="IOW60" s="117"/>
      <c r="IOX60" s="117"/>
      <c r="IOY60" s="117"/>
      <c r="IOZ60" s="117"/>
      <c r="IPA60" s="117"/>
      <c r="IPB60" s="117"/>
      <c r="IPC60" s="117"/>
      <c r="IPD60" s="117"/>
      <c r="IPE60" s="117"/>
      <c r="IPF60" s="117"/>
      <c r="IPG60" s="117"/>
      <c r="IPH60" s="117"/>
      <c r="IPI60" s="117"/>
      <c r="IPJ60" s="117"/>
      <c r="IPK60" s="117"/>
      <c r="IPL60" s="117"/>
      <c r="IPM60" s="117"/>
      <c r="IPN60" s="117"/>
      <c r="IPO60" s="117"/>
      <c r="IPP60" s="117"/>
      <c r="IPQ60" s="117"/>
      <c r="IPR60" s="117"/>
      <c r="IPS60" s="117"/>
      <c r="IPT60" s="117"/>
      <c r="IPU60" s="117"/>
      <c r="IPV60" s="117"/>
      <c r="IPW60" s="117"/>
      <c r="IPX60" s="117"/>
      <c r="IPY60" s="117"/>
      <c r="IPZ60" s="117"/>
      <c r="IQA60" s="117"/>
      <c r="IQB60" s="117"/>
      <c r="IQC60" s="117"/>
      <c r="IQD60" s="117"/>
      <c r="IQE60" s="117"/>
      <c r="IQF60" s="117"/>
      <c r="IQG60" s="117"/>
      <c r="IQH60" s="117"/>
      <c r="IQI60" s="117"/>
      <c r="IQJ60" s="117"/>
      <c r="IQK60" s="117"/>
      <c r="IQL60" s="117"/>
      <c r="IQM60" s="117"/>
      <c r="IQN60" s="117"/>
      <c r="IQO60" s="117"/>
      <c r="IQP60" s="117"/>
      <c r="IQQ60" s="117"/>
      <c r="IQR60" s="117"/>
      <c r="IQS60" s="117"/>
      <c r="IQT60" s="117"/>
      <c r="IQU60" s="117"/>
      <c r="IQV60" s="117"/>
      <c r="IQW60" s="117"/>
      <c r="IQX60" s="117"/>
      <c r="IQY60" s="117"/>
      <c r="IQZ60" s="117"/>
      <c r="IRA60" s="117"/>
      <c r="IRB60" s="117"/>
      <c r="IRC60" s="117"/>
      <c r="IRD60" s="117"/>
      <c r="IRE60" s="117"/>
      <c r="IRF60" s="117"/>
      <c r="IRG60" s="117"/>
      <c r="IRH60" s="117"/>
      <c r="IRI60" s="117"/>
      <c r="IRJ60" s="117"/>
      <c r="IRK60" s="117"/>
      <c r="IRL60" s="117"/>
      <c r="IRM60" s="117"/>
      <c r="IRN60" s="117"/>
      <c r="IRO60" s="117"/>
      <c r="IRP60" s="117"/>
      <c r="IRQ60" s="117"/>
      <c r="IRR60" s="117"/>
      <c r="IRS60" s="117"/>
      <c r="IRT60" s="117"/>
      <c r="IRU60" s="117"/>
      <c r="IRV60" s="117"/>
      <c r="IRW60" s="117"/>
      <c r="IRX60" s="117"/>
      <c r="IRY60" s="117"/>
      <c r="IRZ60" s="117"/>
      <c r="ISA60" s="117"/>
      <c r="ISB60" s="117"/>
      <c r="ISC60" s="117"/>
      <c r="ISD60" s="117"/>
      <c r="ISE60" s="117"/>
      <c r="ISF60" s="117"/>
      <c r="ISG60" s="117"/>
      <c r="ISH60" s="117"/>
      <c r="ISI60" s="117"/>
      <c r="ISJ60" s="117"/>
      <c r="ISK60" s="117"/>
      <c r="ISL60" s="117"/>
      <c r="ISM60" s="117"/>
      <c r="ISN60" s="117"/>
      <c r="ISO60" s="117"/>
      <c r="ISP60" s="117"/>
      <c r="ISQ60" s="117"/>
      <c r="ISR60" s="117"/>
      <c r="ISS60" s="117"/>
      <c r="IST60" s="117"/>
      <c r="ISU60" s="117"/>
      <c r="ISV60" s="117"/>
      <c r="ISW60" s="117"/>
      <c r="ISX60" s="117"/>
      <c r="ISY60" s="117"/>
      <c r="ISZ60" s="117"/>
      <c r="ITA60" s="117"/>
      <c r="ITB60" s="117"/>
      <c r="ITC60" s="117"/>
      <c r="ITD60" s="117"/>
      <c r="ITE60" s="117"/>
      <c r="ITF60" s="117"/>
      <c r="ITG60" s="117"/>
      <c r="ITH60" s="117"/>
      <c r="ITI60" s="117"/>
      <c r="ITJ60" s="117"/>
      <c r="ITK60" s="117"/>
      <c r="ITL60" s="117"/>
      <c r="ITM60" s="117"/>
      <c r="ITN60" s="117"/>
      <c r="ITO60" s="117"/>
      <c r="ITP60" s="117"/>
      <c r="ITQ60" s="117"/>
      <c r="ITR60" s="117"/>
      <c r="ITS60" s="117"/>
      <c r="ITT60" s="117"/>
      <c r="ITU60" s="117"/>
      <c r="ITV60" s="117"/>
      <c r="ITW60" s="117"/>
      <c r="ITX60" s="117"/>
      <c r="ITY60" s="117"/>
      <c r="ITZ60" s="117"/>
      <c r="IUA60" s="117"/>
      <c r="IUB60" s="117"/>
      <c r="IUC60" s="117"/>
      <c r="IUD60" s="117"/>
      <c r="IUE60" s="117"/>
      <c r="IUF60" s="117"/>
      <c r="IUG60" s="117"/>
      <c r="IUH60" s="117"/>
      <c r="IUI60" s="117"/>
      <c r="IUJ60" s="117"/>
      <c r="IUK60" s="117"/>
      <c r="IUL60" s="117"/>
      <c r="IUM60" s="117"/>
      <c r="IUN60" s="117"/>
      <c r="IUO60" s="117"/>
      <c r="IUP60" s="117"/>
      <c r="IUQ60" s="117"/>
      <c r="IUR60" s="117"/>
      <c r="IUS60" s="117"/>
      <c r="IUT60" s="117"/>
      <c r="IUU60" s="117"/>
      <c r="IUV60" s="117"/>
      <c r="IUW60" s="117"/>
      <c r="IUX60" s="117"/>
      <c r="IUY60" s="117"/>
      <c r="IUZ60" s="117"/>
      <c r="IVA60" s="117"/>
      <c r="IVB60" s="117"/>
      <c r="IVC60" s="117"/>
      <c r="IVD60" s="117"/>
      <c r="IVE60" s="117"/>
      <c r="IVF60" s="117"/>
      <c r="IVG60" s="117"/>
      <c r="IVH60" s="117"/>
      <c r="IVI60" s="117"/>
      <c r="IVJ60" s="117"/>
      <c r="IVK60" s="117"/>
      <c r="IVL60" s="117"/>
      <c r="IVM60" s="117"/>
      <c r="IVN60" s="117"/>
      <c r="IVO60" s="117"/>
      <c r="IVP60" s="117"/>
      <c r="IVQ60" s="117"/>
      <c r="IVR60" s="117"/>
      <c r="IVS60" s="117"/>
      <c r="IVT60" s="117"/>
      <c r="IVU60" s="117"/>
      <c r="IVV60" s="117"/>
      <c r="IVW60" s="117"/>
      <c r="IVX60" s="117"/>
      <c r="IVY60" s="117"/>
      <c r="IVZ60" s="117"/>
      <c r="IWA60" s="117"/>
      <c r="IWB60" s="117"/>
      <c r="IWC60" s="117"/>
      <c r="IWD60" s="117"/>
      <c r="IWE60" s="117"/>
      <c r="IWF60" s="117"/>
      <c r="IWG60" s="117"/>
      <c r="IWH60" s="117"/>
      <c r="IWI60" s="117"/>
      <c r="IWJ60" s="117"/>
      <c r="IWK60" s="117"/>
      <c r="IWL60" s="117"/>
      <c r="IWM60" s="117"/>
      <c r="IWN60" s="117"/>
      <c r="IWO60" s="117"/>
      <c r="IWP60" s="117"/>
      <c r="IWQ60" s="117"/>
      <c r="IWR60" s="117"/>
      <c r="IWS60" s="117"/>
      <c r="IWT60" s="117"/>
      <c r="IWU60" s="117"/>
      <c r="IWV60" s="117"/>
      <c r="IWW60" s="117"/>
      <c r="IWX60" s="117"/>
      <c r="IWY60" s="117"/>
      <c r="IWZ60" s="117"/>
      <c r="IXA60" s="117"/>
      <c r="IXB60" s="117"/>
      <c r="IXC60" s="117"/>
      <c r="IXD60" s="117"/>
      <c r="IXE60" s="117"/>
      <c r="IXF60" s="117"/>
      <c r="IXG60" s="117"/>
      <c r="IXH60" s="117"/>
      <c r="IXI60" s="117"/>
      <c r="IXJ60" s="117"/>
      <c r="IXK60" s="117"/>
      <c r="IXL60" s="117"/>
      <c r="IXM60" s="117"/>
      <c r="IXN60" s="117"/>
      <c r="IXO60" s="117"/>
      <c r="IXP60" s="117"/>
      <c r="IXQ60" s="117"/>
      <c r="IXR60" s="117"/>
      <c r="IXS60" s="117"/>
      <c r="IXT60" s="117"/>
      <c r="IXU60" s="117"/>
      <c r="IXV60" s="117"/>
      <c r="IXW60" s="117"/>
      <c r="IXX60" s="117"/>
      <c r="IXY60" s="117"/>
      <c r="IXZ60" s="117"/>
      <c r="IYA60" s="117"/>
      <c r="IYB60" s="117"/>
      <c r="IYC60" s="117"/>
      <c r="IYD60" s="117"/>
      <c r="IYE60" s="117"/>
      <c r="IYF60" s="117"/>
      <c r="IYG60" s="117"/>
      <c r="IYH60" s="117"/>
      <c r="IYI60" s="117"/>
      <c r="IYJ60" s="117"/>
      <c r="IYK60" s="117"/>
      <c r="IYL60" s="117"/>
      <c r="IYM60" s="117"/>
      <c r="IYN60" s="117"/>
      <c r="IYO60" s="117"/>
      <c r="IYP60" s="117"/>
      <c r="IYQ60" s="117"/>
      <c r="IYR60" s="117"/>
      <c r="IYS60" s="117"/>
      <c r="IYT60" s="117"/>
      <c r="IYU60" s="117"/>
      <c r="IYV60" s="117"/>
      <c r="IYW60" s="117"/>
      <c r="IYX60" s="117"/>
      <c r="IYY60" s="117"/>
      <c r="IYZ60" s="117"/>
      <c r="IZA60" s="117"/>
      <c r="IZB60" s="117"/>
      <c r="IZC60" s="117"/>
      <c r="IZD60" s="117"/>
      <c r="IZE60" s="117"/>
      <c r="IZF60" s="117"/>
      <c r="IZG60" s="117"/>
      <c r="IZH60" s="117"/>
      <c r="IZI60" s="117"/>
      <c r="IZJ60" s="117"/>
      <c r="IZK60" s="117"/>
      <c r="IZL60" s="117"/>
      <c r="IZM60" s="117"/>
      <c r="IZN60" s="117"/>
      <c r="IZO60" s="117"/>
      <c r="IZP60" s="117"/>
      <c r="IZQ60" s="117"/>
      <c r="IZR60" s="117"/>
      <c r="IZS60" s="117"/>
      <c r="IZT60" s="117"/>
      <c r="IZU60" s="117"/>
      <c r="IZV60" s="117"/>
      <c r="IZW60" s="117"/>
      <c r="IZX60" s="117"/>
      <c r="IZY60" s="117"/>
      <c r="IZZ60" s="117"/>
      <c r="JAA60" s="117"/>
      <c r="JAB60" s="117"/>
      <c r="JAC60" s="117"/>
      <c r="JAD60" s="117"/>
      <c r="JAE60" s="117"/>
      <c r="JAF60" s="117"/>
      <c r="JAG60" s="117"/>
      <c r="JAH60" s="117"/>
      <c r="JAI60" s="117"/>
      <c r="JAJ60" s="117"/>
      <c r="JAK60" s="117"/>
      <c r="JAL60" s="117"/>
      <c r="JAM60" s="117"/>
      <c r="JAN60" s="117"/>
      <c r="JAO60" s="117"/>
      <c r="JAP60" s="117"/>
      <c r="JAQ60" s="117"/>
      <c r="JAR60" s="117"/>
      <c r="JAS60" s="117"/>
      <c r="JAT60" s="117"/>
      <c r="JAU60" s="117"/>
      <c r="JAV60" s="117"/>
      <c r="JAW60" s="117"/>
      <c r="JAX60" s="117"/>
      <c r="JAY60" s="117"/>
      <c r="JAZ60" s="117"/>
      <c r="JBA60" s="117"/>
      <c r="JBB60" s="117"/>
      <c r="JBC60" s="117"/>
      <c r="JBD60" s="117"/>
      <c r="JBE60" s="117"/>
      <c r="JBF60" s="117"/>
      <c r="JBG60" s="117"/>
      <c r="JBH60" s="117"/>
      <c r="JBI60" s="117"/>
      <c r="JBJ60" s="117"/>
      <c r="JBK60" s="117"/>
      <c r="JBL60" s="117"/>
      <c r="JBM60" s="117"/>
      <c r="JBN60" s="117"/>
      <c r="JBO60" s="117"/>
      <c r="JBP60" s="117"/>
      <c r="JBQ60" s="117"/>
      <c r="JBR60" s="117"/>
      <c r="JBS60" s="117"/>
      <c r="JBT60" s="117"/>
      <c r="JBU60" s="117"/>
      <c r="JBV60" s="117"/>
      <c r="JBW60" s="117"/>
      <c r="JBX60" s="117"/>
      <c r="JBY60" s="117"/>
      <c r="JBZ60" s="117"/>
      <c r="JCA60" s="117"/>
      <c r="JCB60" s="117"/>
      <c r="JCC60" s="117"/>
      <c r="JCD60" s="117"/>
      <c r="JCE60" s="117"/>
      <c r="JCF60" s="117"/>
      <c r="JCG60" s="117"/>
      <c r="JCH60" s="117"/>
      <c r="JCI60" s="117"/>
      <c r="JCJ60" s="117"/>
      <c r="JCK60" s="117"/>
      <c r="JCL60" s="117"/>
      <c r="JCM60" s="117"/>
      <c r="JCN60" s="117"/>
      <c r="JCO60" s="117"/>
      <c r="JCP60" s="117"/>
      <c r="JCQ60" s="117"/>
      <c r="JCR60" s="117"/>
      <c r="JCS60" s="117"/>
      <c r="JCT60" s="117"/>
      <c r="JCU60" s="117"/>
      <c r="JCV60" s="117"/>
      <c r="JCW60" s="117"/>
      <c r="JCX60" s="117"/>
      <c r="JCY60" s="117"/>
      <c r="JCZ60" s="117"/>
      <c r="JDA60" s="117"/>
      <c r="JDB60" s="117"/>
      <c r="JDC60" s="117"/>
      <c r="JDD60" s="117"/>
      <c r="JDE60" s="117"/>
      <c r="JDF60" s="117"/>
      <c r="JDG60" s="117"/>
      <c r="JDH60" s="117"/>
      <c r="JDI60" s="117"/>
      <c r="JDJ60" s="117"/>
      <c r="JDK60" s="117"/>
      <c r="JDL60" s="117"/>
      <c r="JDM60" s="117"/>
      <c r="JDN60" s="117"/>
      <c r="JDO60" s="117"/>
      <c r="JDP60" s="117"/>
      <c r="JDQ60" s="117"/>
      <c r="JDR60" s="117"/>
      <c r="JDS60" s="117"/>
      <c r="JDT60" s="117"/>
      <c r="JDU60" s="117"/>
      <c r="JDV60" s="117"/>
      <c r="JDW60" s="117"/>
      <c r="JDX60" s="117"/>
      <c r="JDY60" s="117"/>
      <c r="JDZ60" s="117"/>
      <c r="JEA60" s="117"/>
      <c r="JEB60" s="117"/>
      <c r="JEC60" s="117"/>
      <c r="JED60" s="117"/>
      <c r="JEE60" s="117"/>
      <c r="JEF60" s="117"/>
      <c r="JEG60" s="117"/>
      <c r="JEH60" s="117"/>
      <c r="JEI60" s="117"/>
      <c r="JEJ60" s="117"/>
      <c r="JEK60" s="117"/>
      <c r="JEL60" s="117"/>
      <c r="JEM60" s="117"/>
      <c r="JEN60" s="117"/>
      <c r="JEO60" s="117"/>
      <c r="JEP60" s="117"/>
      <c r="JEQ60" s="117"/>
      <c r="JER60" s="117"/>
      <c r="JES60" s="117"/>
      <c r="JET60" s="117"/>
      <c r="JEU60" s="117"/>
      <c r="JEV60" s="117"/>
      <c r="JEW60" s="117"/>
      <c r="JEX60" s="117"/>
      <c r="JEY60" s="117"/>
      <c r="JEZ60" s="117"/>
      <c r="JFA60" s="117"/>
      <c r="JFB60" s="117"/>
      <c r="JFC60" s="117"/>
      <c r="JFD60" s="117"/>
      <c r="JFE60" s="117"/>
      <c r="JFF60" s="117"/>
      <c r="JFG60" s="117"/>
      <c r="JFH60" s="117"/>
      <c r="JFI60" s="117"/>
      <c r="JFJ60" s="117"/>
      <c r="JFK60" s="117"/>
      <c r="JFL60" s="117"/>
      <c r="JFM60" s="117"/>
      <c r="JFN60" s="117"/>
      <c r="JFO60" s="117"/>
      <c r="JFP60" s="117"/>
      <c r="JFQ60" s="117"/>
      <c r="JFR60" s="117"/>
      <c r="JFS60" s="117"/>
      <c r="JFT60" s="117"/>
      <c r="JFU60" s="117"/>
      <c r="JFV60" s="117"/>
      <c r="JFW60" s="117"/>
      <c r="JFX60" s="117"/>
      <c r="JFY60" s="117"/>
      <c r="JFZ60" s="117"/>
      <c r="JGA60" s="117"/>
      <c r="JGB60" s="117"/>
      <c r="JGC60" s="117"/>
      <c r="JGD60" s="117"/>
      <c r="JGE60" s="117"/>
      <c r="JGF60" s="117"/>
      <c r="JGG60" s="117"/>
      <c r="JGH60" s="117"/>
      <c r="JGI60" s="117"/>
      <c r="JGJ60" s="117"/>
      <c r="JGK60" s="117"/>
      <c r="JGL60" s="117"/>
      <c r="JGM60" s="117"/>
      <c r="JGN60" s="117"/>
      <c r="JGO60" s="117"/>
      <c r="JGP60" s="117"/>
      <c r="JGQ60" s="117"/>
      <c r="JGR60" s="117"/>
      <c r="JGS60" s="117"/>
      <c r="JGT60" s="117"/>
      <c r="JGU60" s="117"/>
      <c r="JGV60" s="117"/>
      <c r="JGW60" s="117"/>
      <c r="JGX60" s="117"/>
      <c r="JGY60" s="117"/>
      <c r="JGZ60" s="117"/>
      <c r="JHA60" s="117"/>
      <c r="JHB60" s="117"/>
      <c r="JHC60" s="117"/>
      <c r="JHD60" s="117"/>
      <c r="JHE60" s="117"/>
      <c r="JHF60" s="117"/>
      <c r="JHG60" s="117"/>
      <c r="JHH60" s="117"/>
      <c r="JHI60" s="117"/>
      <c r="JHJ60" s="117"/>
      <c r="JHK60" s="117"/>
      <c r="JHL60" s="117"/>
      <c r="JHM60" s="117"/>
      <c r="JHN60" s="117"/>
      <c r="JHO60" s="117"/>
      <c r="JHP60" s="117"/>
      <c r="JHQ60" s="117"/>
      <c r="JHR60" s="117"/>
      <c r="JHS60" s="117"/>
      <c r="JHT60" s="117"/>
      <c r="JHU60" s="117"/>
      <c r="JHV60" s="117"/>
      <c r="JHW60" s="117"/>
      <c r="JHX60" s="117"/>
      <c r="JHY60" s="117"/>
      <c r="JHZ60" s="117"/>
      <c r="JIA60" s="117"/>
      <c r="JIB60" s="117"/>
      <c r="JIC60" s="117"/>
      <c r="JID60" s="117"/>
      <c r="JIE60" s="117"/>
      <c r="JIF60" s="117"/>
      <c r="JIG60" s="117"/>
      <c r="JIH60" s="117"/>
      <c r="JII60" s="117"/>
      <c r="JIJ60" s="117"/>
      <c r="JIK60" s="117"/>
      <c r="JIL60" s="117"/>
      <c r="JIM60" s="117"/>
      <c r="JIN60" s="117"/>
      <c r="JIO60" s="117"/>
      <c r="JIP60" s="117"/>
      <c r="JIQ60" s="117"/>
      <c r="JIR60" s="117"/>
      <c r="JIS60" s="117"/>
      <c r="JIT60" s="117"/>
      <c r="JIU60" s="117"/>
      <c r="JIV60" s="117"/>
      <c r="JIW60" s="117"/>
      <c r="JIX60" s="117"/>
      <c r="JIY60" s="117"/>
      <c r="JIZ60" s="117"/>
      <c r="JJA60" s="117"/>
      <c r="JJB60" s="117"/>
      <c r="JJC60" s="117"/>
      <c r="JJD60" s="117"/>
      <c r="JJE60" s="117"/>
      <c r="JJF60" s="117"/>
      <c r="JJG60" s="117"/>
      <c r="JJH60" s="117"/>
      <c r="JJI60" s="117"/>
      <c r="JJJ60" s="117"/>
      <c r="JJK60" s="117"/>
      <c r="JJL60" s="117"/>
      <c r="JJM60" s="117"/>
      <c r="JJN60" s="117"/>
      <c r="JJO60" s="117"/>
      <c r="JJP60" s="117"/>
      <c r="JJQ60" s="117"/>
      <c r="JJR60" s="117"/>
      <c r="JJS60" s="117"/>
      <c r="JJT60" s="117"/>
      <c r="JJU60" s="117"/>
      <c r="JJV60" s="117"/>
      <c r="JJW60" s="117"/>
      <c r="JJX60" s="117"/>
      <c r="JJY60" s="117"/>
      <c r="JJZ60" s="117"/>
      <c r="JKA60" s="117"/>
      <c r="JKB60" s="117"/>
      <c r="JKC60" s="117"/>
      <c r="JKD60" s="117"/>
      <c r="JKE60" s="117"/>
      <c r="JKF60" s="117"/>
      <c r="JKG60" s="117"/>
      <c r="JKH60" s="117"/>
      <c r="JKI60" s="117"/>
      <c r="JKJ60" s="117"/>
      <c r="JKK60" s="117"/>
      <c r="JKL60" s="117"/>
      <c r="JKM60" s="117"/>
      <c r="JKN60" s="117"/>
      <c r="JKO60" s="117"/>
      <c r="JKP60" s="117"/>
      <c r="JKQ60" s="117"/>
      <c r="JKR60" s="117"/>
      <c r="JKS60" s="117"/>
      <c r="JKT60" s="117"/>
      <c r="JKU60" s="117"/>
      <c r="JKV60" s="117"/>
      <c r="JKW60" s="117"/>
      <c r="JKX60" s="117"/>
      <c r="JKY60" s="117"/>
      <c r="JKZ60" s="117"/>
      <c r="JLA60" s="117"/>
      <c r="JLB60" s="117"/>
      <c r="JLC60" s="117"/>
      <c r="JLD60" s="117"/>
      <c r="JLE60" s="117"/>
      <c r="JLF60" s="117"/>
      <c r="JLG60" s="117"/>
      <c r="JLH60" s="117"/>
      <c r="JLI60" s="117"/>
      <c r="JLJ60" s="117"/>
      <c r="JLK60" s="117"/>
      <c r="JLL60" s="117"/>
      <c r="JLM60" s="117"/>
      <c r="JLN60" s="117"/>
      <c r="JLO60" s="117"/>
      <c r="JLP60" s="117"/>
      <c r="JLQ60" s="117"/>
      <c r="JLR60" s="117"/>
      <c r="JLS60" s="117"/>
      <c r="JLT60" s="117"/>
      <c r="JLU60" s="117"/>
      <c r="JLV60" s="117"/>
      <c r="JLW60" s="117"/>
      <c r="JLX60" s="117"/>
      <c r="JLY60" s="117"/>
      <c r="JLZ60" s="117"/>
      <c r="JMA60" s="117"/>
      <c r="JMB60" s="117"/>
      <c r="JMC60" s="117"/>
      <c r="JMD60" s="117"/>
      <c r="JME60" s="117"/>
      <c r="JMF60" s="117"/>
      <c r="JMG60" s="117"/>
      <c r="JMH60" s="117"/>
      <c r="JMI60" s="117"/>
      <c r="JMJ60" s="117"/>
      <c r="JMK60" s="117"/>
      <c r="JML60" s="117"/>
      <c r="JMM60" s="117"/>
      <c r="JMN60" s="117"/>
      <c r="JMO60" s="117"/>
      <c r="JMP60" s="117"/>
      <c r="JMQ60" s="117"/>
      <c r="JMR60" s="117"/>
      <c r="JMS60" s="117"/>
      <c r="JMT60" s="117"/>
      <c r="JMU60" s="117"/>
      <c r="JMV60" s="117"/>
      <c r="JMW60" s="117"/>
      <c r="JMX60" s="117"/>
      <c r="JMY60" s="117"/>
      <c r="JMZ60" s="117"/>
      <c r="JNA60" s="117"/>
      <c r="JNB60" s="117"/>
      <c r="JNC60" s="117"/>
      <c r="JND60" s="117"/>
      <c r="JNE60" s="117"/>
      <c r="JNF60" s="117"/>
      <c r="JNG60" s="117"/>
      <c r="JNH60" s="117"/>
      <c r="JNI60" s="117"/>
      <c r="JNJ60" s="117"/>
      <c r="JNK60" s="117"/>
      <c r="JNL60" s="117"/>
      <c r="JNM60" s="117"/>
      <c r="JNN60" s="117"/>
      <c r="JNO60" s="117"/>
      <c r="JNP60" s="117"/>
      <c r="JNQ60" s="117"/>
      <c r="JNR60" s="117"/>
      <c r="JNS60" s="117"/>
      <c r="JNT60" s="117"/>
      <c r="JNU60" s="117"/>
      <c r="JNV60" s="117"/>
      <c r="JNW60" s="117"/>
      <c r="JNX60" s="117"/>
      <c r="JNY60" s="117"/>
      <c r="JNZ60" s="117"/>
      <c r="JOA60" s="117"/>
      <c r="JOB60" s="117"/>
      <c r="JOC60" s="117"/>
      <c r="JOD60" s="117"/>
      <c r="JOE60" s="117"/>
      <c r="JOF60" s="117"/>
      <c r="JOG60" s="117"/>
      <c r="JOH60" s="117"/>
      <c r="JOI60" s="117"/>
      <c r="JOJ60" s="117"/>
      <c r="JOK60" s="117"/>
      <c r="JOL60" s="117"/>
      <c r="JOM60" s="117"/>
      <c r="JON60" s="117"/>
      <c r="JOO60" s="117"/>
      <c r="JOP60" s="117"/>
      <c r="JOQ60" s="117"/>
      <c r="JOR60" s="117"/>
      <c r="JOS60" s="117"/>
      <c r="JOT60" s="117"/>
      <c r="JOU60" s="117"/>
      <c r="JOV60" s="117"/>
      <c r="JOW60" s="117"/>
      <c r="JOX60" s="117"/>
      <c r="JOY60" s="117"/>
      <c r="JOZ60" s="117"/>
      <c r="JPA60" s="117"/>
      <c r="JPB60" s="117"/>
      <c r="JPC60" s="117"/>
      <c r="JPD60" s="117"/>
      <c r="JPE60" s="117"/>
      <c r="JPF60" s="117"/>
      <c r="JPG60" s="117"/>
      <c r="JPH60" s="117"/>
      <c r="JPI60" s="117"/>
      <c r="JPJ60" s="117"/>
      <c r="JPK60" s="117"/>
      <c r="JPL60" s="117"/>
      <c r="JPM60" s="117"/>
      <c r="JPN60" s="117"/>
      <c r="JPO60" s="117"/>
      <c r="JPP60" s="117"/>
      <c r="JPQ60" s="117"/>
      <c r="JPR60" s="117"/>
      <c r="JPS60" s="117"/>
      <c r="JPT60" s="117"/>
      <c r="JPU60" s="117"/>
      <c r="JPV60" s="117"/>
      <c r="JPW60" s="117"/>
      <c r="JPX60" s="117"/>
      <c r="JPY60" s="117"/>
      <c r="JPZ60" s="117"/>
      <c r="JQA60" s="117"/>
      <c r="JQB60" s="117"/>
      <c r="JQC60" s="117"/>
      <c r="JQD60" s="117"/>
      <c r="JQE60" s="117"/>
      <c r="JQF60" s="117"/>
      <c r="JQG60" s="117"/>
      <c r="JQH60" s="117"/>
      <c r="JQI60" s="117"/>
      <c r="JQJ60" s="117"/>
      <c r="JQK60" s="117"/>
      <c r="JQL60" s="117"/>
      <c r="JQM60" s="117"/>
      <c r="JQN60" s="117"/>
      <c r="JQO60" s="117"/>
      <c r="JQP60" s="117"/>
      <c r="JQQ60" s="117"/>
      <c r="JQR60" s="117"/>
      <c r="JQS60" s="117"/>
      <c r="JQT60" s="117"/>
      <c r="JQU60" s="117"/>
      <c r="JQV60" s="117"/>
      <c r="JQW60" s="117"/>
      <c r="JQX60" s="117"/>
      <c r="JQY60" s="117"/>
      <c r="JQZ60" s="117"/>
      <c r="JRA60" s="117"/>
      <c r="JRB60" s="117"/>
      <c r="JRC60" s="117"/>
      <c r="JRD60" s="117"/>
      <c r="JRE60" s="117"/>
      <c r="JRF60" s="117"/>
      <c r="JRG60" s="117"/>
      <c r="JRH60" s="117"/>
      <c r="JRI60" s="117"/>
      <c r="JRJ60" s="117"/>
      <c r="JRK60" s="117"/>
      <c r="JRL60" s="117"/>
      <c r="JRM60" s="117"/>
      <c r="JRN60" s="117"/>
      <c r="JRO60" s="117"/>
      <c r="JRP60" s="117"/>
      <c r="JRQ60" s="117"/>
      <c r="JRR60" s="117"/>
      <c r="JRS60" s="117"/>
      <c r="JRT60" s="117"/>
      <c r="JRU60" s="117"/>
      <c r="JRV60" s="117"/>
      <c r="JRW60" s="117"/>
      <c r="JRX60" s="117"/>
      <c r="JRY60" s="117"/>
      <c r="JRZ60" s="117"/>
      <c r="JSA60" s="117"/>
      <c r="JSB60" s="117"/>
      <c r="JSC60" s="117"/>
      <c r="JSD60" s="117"/>
      <c r="JSE60" s="117"/>
      <c r="JSF60" s="117"/>
      <c r="JSG60" s="117"/>
      <c r="JSH60" s="117"/>
      <c r="JSI60" s="117"/>
      <c r="JSJ60" s="117"/>
      <c r="JSK60" s="117"/>
      <c r="JSL60" s="117"/>
      <c r="JSM60" s="117"/>
      <c r="JSN60" s="117"/>
      <c r="JSO60" s="117"/>
      <c r="JSP60" s="117"/>
      <c r="JSQ60" s="117"/>
      <c r="JSR60" s="117"/>
      <c r="JSS60" s="117"/>
      <c r="JST60" s="117"/>
      <c r="JSU60" s="117"/>
      <c r="JSV60" s="117"/>
      <c r="JSW60" s="117"/>
      <c r="JSX60" s="117"/>
      <c r="JSY60" s="117"/>
      <c r="JSZ60" s="117"/>
      <c r="JTA60" s="117"/>
      <c r="JTB60" s="117"/>
      <c r="JTC60" s="117"/>
      <c r="JTD60" s="117"/>
      <c r="JTE60" s="117"/>
      <c r="JTF60" s="117"/>
      <c r="JTG60" s="117"/>
      <c r="JTH60" s="117"/>
      <c r="JTI60" s="117"/>
      <c r="JTJ60" s="117"/>
      <c r="JTK60" s="117"/>
      <c r="JTL60" s="117"/>
      <c r="JTM60" s="117"/>
      <c r="JTN60" s="117"/>
      <c r="JTO60" s="117"/>
      <c r="JTP60" s="117"/>
      <c r="JTQ60" s="117"/>
      <c r="JTR60" s="117"/>
      <c r="JTS60" s="117"/>
      <c r="JTT60" s="117"/>
      <c r="JTU60" s="117"/>
      <c r="JTV60" s="117"/>
      <c r="JTW60" s="117"/>
      <c r="JTX60" s="117"/>
      <c r="JTY60" s="117"/>
      <c r="JTZ60" s="117"/>
      <c r="JUA60" s="117"/>
      <c r="JUB60" s="117"/>
      <c r="JUC60" s="117"/>
      <c r="JUD60" s="117"/>
      <c r="JUE60" s="117"/>
      <c r="JUF60" s="117"/>
      <c r="JUG60" s="117"/>
      <c r="JUH60" s="117"/>
      <c r="JUI60" s="117"/>
      <c r="JUJ60" s="117"/>
      <c r="JUK60" s="117"/>
      <c r="JUL60" s="117"/>
      <c r="JUM60" s="117"/>
      <c r="JUN60" s="117"/>
      <c r="JUO60" s="117"/>
      <c r="JUP60" s="117"/>
      <c r="JUQ60" s="117"/>
      <c r="JUR60" s="117"/>
      <c r="JUS60" s="117"/>
      <c r="JUT60" s="117"/>
      <c r="JUU60" s="117"/>
      <c r="JUV60" s="117"/>
      <c r="JUW60" s="117"/>
      <c r="JUX60" s="117"/>
      <c r="JUY60" s="117"/>
      <c r="JUZ60" s="117"/>
      <c r="JVA60" s="117"/>
      <c r="JVB60" s="117"/>
      <c r="JVC60" s="117"/>
      <c r="JVD60" s="117"/>
      <c r="JVE60" s="117"/>
      <c r="JVF60" s="117"/>
      <c r="JVG60" s="117"/>
      <c r="JVH60" s="117"/>
      <c r="JVI60" s="117"/>
      <c r="JVJ60" s="117"/>
      <c r="JVK60" s="117"/>
      <c r="JVL60" s="117"/>
      <c r="JVM60" s="117"/>
      <c r="JVN60" s="117"/>
      <c r="JVO60" s="117"/>
      <c r="JVP60" s="117"/>
      <c r="JVQ60" s="117"/>
      <c r="JVR60" s="117"/>
      <c r="JVS60" s="117"/>
      <c r="JVT60" s="117"/>
      <c r="JVU60" s="117"/>
      <c r="JVV60" s="117"/>
      <c r="JVW60" s="117"/>
      <c r="JVX60" s="117"/>
      <c r="JVY60" s="117"/>
      <c r="JVZ60" s="117"/>
      <c r="JWA60" s="117"/>
      <c r="JWB60" s="117"/>
      <c r="JWC60" s="117"/>
      <c r="JWD60" s="117"/>
      <c r="JWE60" s="117"/>
      <c r="JWF60" s="117"/>
      <c r="JWG60" s="117"/>
      <c r="JWH60" s="117"/>
      <c r="JWI60" s="117"/>
      <c r="JWJ60" s="117"/>
      <c r="JWK60" s="117"/>
      <c r="JWL60" s="117"/>
      <c r="JWM60" s="117"/>
      <c r="JWN60" s="117"/>
      <c r="JWO60" s="117"/>
      <c r="JWP60" s="117"/>
      <c r="JWQ60" s="117"/>
      <c r="JWR60" s="117"/>
      <c r="JWS60" s="117"/>
      <c r="JWT60" s="117"/>
      <c r="JWU60" s="117"/>
      <c r="JWV60" s="117"/>
      <c r="JWW60" s="117"/>
      <c r="JWX60" s="117"/>
      <c r="JWY60" s="117"/>
      <c r="JWZ60" s="117"/>
      <c r="JXA60" s="117"/>
      <c r="JXB60" s="117"/>
      <c r="JXC60" s="117"/>
      <c r="JXD60" s="117"/>
      <c r="JXE60" s="117"/>
      <c r="JXF60" s="117"/>
      <c r="JXG60" s="117"/>
      <c r="JXH60" s="117"/>
      <c r="JXI60" s="117"/>
      <c r="JXJ60" s="117"/>
      <c r="JXK60" s="117"/>
      <c r="JXL60" s="117"/>
      <c r="JXM60" s="117"/>
      <c r="JXN60" s="117"/>
      <c r="JXO60" s="117"/>
      <c r="JXP60" s="117"/>
      <c r="JXQ60" s="117"/>
      <c r="JXR60" s="117"/>
      <c r="JXS60" s="117"/>
      <c r="JXT60" s="117"/>
      <c r="JXU60" s="117"/>
      <c r="JXV60" s="117"/>
      <c r="JXW60" s="117"/>
      <c r="JXX60" s="117"/>
      <c r="JXY60" s="117"/>
      <c r="JXZ60" s="117"/>
      <c r="JYA60" s="117"/>
      <c r="JYB60" s="117"/>
      <c r="JYC60" s="117"/>
      <c r="JYD60" s="117"/>
      <c r="JYE60" s="117"/>
      <c r="JYF60" s="117"/>
      <c r="JYG60" s="117"/>
      <c r="JYH60" s="117"/>
      <c r="JYI60" s="117"/>
      <c r="JYJ60" s="117"/>
      <c r="JYK60" s="117"/>
      <c r="JYL60" s="117"/>
      <c r="JYM60" s="117"/>
      <c r="JYN60" s="117"/>
      <c r="JYO60" s="117"/>
      <c r="JYP60" s="117"/>
      <c r="JYQ60" s="117"/>
      <c r="JYR60" s="117"/>
      <c r="JYS60" s="117"/>
      <c r="JYT60" s="117"/>
      <c r="JYU60" s="117"/>
      <c r="JYV60" s="117"/>
      <c r="JYW60" s="117"/>
      <c r="JYX60" s="117"/>
      <c r="JYY60" s="117"/>
      <c r="JYZ60" s="117"/>
      <c r="JZA60" s="117"/>
      <c r="JZB60" s="117"/>
      <c r="JZC60" s="117"/>
      <c r="JZD60" s="117"/>
      <c r="JZE60" s="117"/>
      <c r="JZF60" s="117"/>
      <c r="JZG60" s="117"/>
      <c r="JZH60" s="117"/>
      <c r="JZI60" s="117"/>
      <c r="JZJ60" s="117"/>
      <c r="JZK60" s="117"/>
      <c r="JZL60" s="117"/>
      <c r="JZM60" s="117"/>
      <c r="JZN60" s="117"/>
      <c r="JZO60" s="117"/>
      <c r="JZP60" s="117"/>
      <c r="JZQ60" s="117"/>
      <c r="JZR60" s="117"/>
      <c r="JZS60" s="117"/>
      <c r="JZT60" s="117"/>
      <c r="JZU60" s="117"/>
      <c r="JZV60" s="117"/>
      <c r="JZW60" s="117"/>
      <c r="JZX60" s="117"/>
      <c r="JZY60" s="117"/>
      <c r="JZZ60" s="117"/>
      <c r="KAA60" s="117"/>
      <c r="KAB60" s="117"/>
      <c r="KAC60" s="117"/>
      <c r="KAD60" s="117"/>
      <c r="KAE60" s="117"/>
      <c r="KAF60" s="117"/>
      <c r="KAG60" s="117"/>
      <c r="KAH60" s="117"/>
      <c r="KAI60" s="117"/>
      <c r="KAJ60" s="117"/>
      <c r="KAK60" s="117"/>
      <c r="KAL60" s="117"/>
      <c r="KAM60" s="117"/>
      <c r="KAN60" s="117"/>
      <c r="KAO60" s="117"/>
      <c r="KAP60" s="117"/>
      <c r="KAQ60" s="117"/>
      <c r="KAR60" s="117"/>
      <c r="KAS60" s="117"/>
      <c r="KAT60" s="117"/>
      <c r="KAU60" s="117"/>
      <c r="KAV60" s="117"/>
      <c r="KAW60" s="117"/>
      <c r="KAX60" s="117"/>
      <c r="KAY60" s="117"/>
      <c r="KAZ60" s="117"/>
      <c r="KBA60" s="117"/>
      <c r="KBB60" s="117"/>
      <c r="KBC60" s="117"/>
      <c r="KBD60" s="117"/>
      <c r="KBE60" s="117"/>
      <c r="KBF60" s="117"/>
      <c r="KBG60" s="117"/>
      <c r="KBH60" s="117"/>
      <c r="KBI60" s="117"/>
      <c r="KBJ60" s="117"/>
      <c r="KBK60" s="117"/>
      <c r="KBL60" s="117"/>
      <c r="KBM60" s="117"/>
      <c r="KBN60" s="117"/>
      <c r="KBO60" s="117"/>
      <c r="KBP60" s="117"/>
      <c r="KBQ60" s="117"/>
      <c r="KBR60" s="117"/>
      <c r="KBS60" s="117"/>
      <c r="KBT60" s="117"/>
      <c r="KBU60" s="117"/>
      <c r="KBV60" s="117"/>
      <c r="KBW60" s="117"/>
      <c r="KBX60" s="117"/>
      <c r="KBY60" s="117"/>
      <c r="KBZ60" s="117"/>
      <c r="KCA60" s="117"/>
      <c r="KCB60" s="117"/>
      <c r="KCC60" s="117"/>
      <c r="KCD60" s="117"/>
      <c r="KCE60" s="117"/>
      <c r="KCF60" s="117"/>
      <c r="KCG60" s="117"/>
      <c r="KCH60" s="117"/>
      <c r="KCI60" s="117"/>
      <c r="KCJ60" s="117"/>
      <c r="KCK60" s="117"/>
      <c r="KCL60" s="117"/>
      <c r="KCM60" s="117"/>
      <c r="KCN60" s="117"/>
      <c r="KCO60" s="117"/>
      <c r="KCP60" s="117"/>
      <c r="KCQ60" s="117"/>
      <c r="KCR60" s="117"/>
      <c r="KCS60" s="117"/>
      <c r="KCT60" s="117"/>
      <c r="KCU60" s="117"/>
      <c r="KCV60" s="117"/>
      <c r="KCW60" s="117"/>
      <c r="KCX60" s="117"/>
      <c r="KCY60" s="117"/>
      <c r="KCZ60" s="117"/>
      <c r="KDA60" s="117"/>
      <c r="KDB60" s="117"/>
      <c r="KDC60" s="117"/>
      <c r="KDD60" s="117"/>
      <c r="KDE60" s="117"/>
      <c r="KDF60" s="117"/>
      <c r="KDG60" s="117"/>
      <c r="KDH60" s="117"/>
      <c r="KDI60" s="117"/>
      <c r="KDJ60" s="117"/>
      <c r="KDK60" s="117"/>
      <c r="KDL60" s="117"/>
      <c r="KDM60" s="117"/>
      <c r="KDN60" s="117"/>
      <c r="KDO60" s="117"/>
      <c r="KDP60" s="117"/>
      <c r="KDQ60" s="117"/>
      <c r="KDR60" s="117"/>
      <c r="KDS60" s="117"/>
      <c r="KDT60" s="117"/>
      <c r="KDU60" s="117"/>
      <c r="KDV60" s="117"/>
      <c r="KDW60" s="117"/>
      <c r="KDX60" s="117"/>
      <c r="KDY60" s="117"/>
      <c r="KDZ60" s="117"/>
      <c r="KEA60" s="117"/>
      <c r="KEB60" s="117"/>
      <c r="KEC60" s="117"/>
      <c r="KED60" s="117"/>
      <c r="KEE60" s="117"/>
      <c r="KEF60" s="117"/>
      <c r="KEG60" s="117"/>
      <c r="KEH60" s="117"/>
      <c r="KEI60" s="117"/>
      <c r="KEJ60" s="117"/>
      <c r="KEK60" s="117"/>
      <c r="KEL60" s="117"/>
      <c r="KEM60" s="117"/>
      <c r="KEN60" s="117"/>
      <c r="KEO60" s="117"/>
      <c r="KEP60" s="117"/>
      <c r="KEQ60" s="117"/>
      <c r="KER60" s="117"/>
      <c r="KES60" s="117"/>
      <c r="KET60" s="117"/>
      <c r="KEU60" s="117"/>
      <c r="KEV60" s="117"/>
      <c r="KEW60" s="117"/>
      <c r="KEX60" s="117"/>
      <c r="KEY60" s="117"/>
      <c r="KEZ60" s="117"/>
      <c r="KFA60" s="117"/>
      <c r="KFB60" s="117"/>
      <c r="KFC60" s="117"/>
      <c r="KFD60" s="117"/>
      <c r="KFE60" s="117"/>
      <c r="KFF60" s="117"/>
      <c r="KFG60" s="117"/>
      <c r="KFH60" s="117"/>
      <c r="KFI60" s="117"/>
      <c r="KFJ60" s="117"/>
      <c r="KFK60" s="117"/>
      <c r="KFL60" s="117"/>
      <c r="KFM60" s="117"/>
      <c r="KFN60" s="117"/>
      <c r="KFO60" s="117"/>
      <c r="KFP60" s="117"/>
      <c r="KFQ60" s="117"/>
      <c r="KFR60" s="117"/>
      <c r="KFS60" s="117"/>
      <c r="KFT60" s="117"/>
      <c r="KFU60" s="117"/>
      <c r="KFV60" s="117"/>
      <c r="KFW60" s="117"/>
      <c r="KFX60" s="117"/>
      <c r="KFY60" s="117"/>
      <c r="KFZ60" s="117"/>
      <c r="KGA60" s="117"/>
      <c r="KGB60" s="117"/>
      <c r="KGC60" s="117"/>
      <c r="KGD60" s="117"/>
      <c r="KGE60" s="117"/>
      <c r="KGF60" s="117"/>
      <c r="KGG60" s="117"/>
      <c r="KGH60" s="117"/>
      <c r="KGI60" s="117"/>
      <c r="KGJ60" s="117"/>
      <c r="KGK60" s="117"/>
      <c r="KGL60" s="117"/>
      <c r="KGM60" s="117"/>
      <c r="KGN60" s="117"/>
      <c r="KGO60" s="117"/>
      <c r="KGP60" s="117"/>
      <c r="KGQ60" s="117"/>
      <c r="KGR60" s="117"/>
      <c r="KGS60" s="117"/>
      <c r="KGT60" s="117"/>
      <c r="KGU60" s="117"/>
      <c r="KGV60" s="117"/>
      <c r="KGW60" s="117"/>
      <c r="KGX60" s="117"/>
      <c r="KGY60" s="117"/>
      <c r="KGZ60" s="117"/>
      <c r="KHA60" s="117"/>
      <c r="KHB60" s="117"/>
      <c r="KHC60" s="117"/>
      <c r="KHD60" s="117"/>
      <c r="KHE60" s="117"/>
      <c r="KHF60" s="117"/>
      <c r="KHG60" s="117"/>
      <c r="KHH60" s="117"/>
      <c r="KHI60" s="117"/>
      <c r="KHJ60" s="117"/>
      <c r="KHK60" s="117"/>
      <c r="KHL60" s="117"/>
      <c r="KHM60" s="117"/>
      <c r="KHN60" s="117"/>
      <c r="KHO60" s="117"/>
      <c r="KHP60" s="117"/>
      <c r="KHQ60" s="117"/>
      <c r="KHR60" s="117"/>
      <c r="KHS60" s="117"/>
      <c r="KHT60" s="117"/>
      <c r="KHU60" s="117"/>
      <c r="KHV60" s="117"/>
      <c r="KHW60" s="117"/>
      <c r="KHX60" s="117"/>
      <c r="KHY60" s="117"/>
      <c r="KHZ60" s="117"/>
      <c r="KIA60" s="117"/>
      <c r="KIB60" s="117"/>
      <c r="KIC60" s="117"/>
      <c r="KID60" s="117"/>
      <c r="KIE60" s="117"/>
      <c r="KIF60" s="117"/>
      <c r="KIG60" s="117"/>
      <c r="KIH60" s="117"/>
      <c r="KII60" s="117"/>
      <c r="KIJ60" s="117"/>
      <c r="KIK60" s="117"/>
      <c r="KIL60" s="117"/>
      <c r="KIM60" s="117"/>
      <c r="KIN60" s="117"/>
      <c r="KIO60" s="117"/>
      <c r="KIP60" s="117"/>
      <c r="KIQ60" s="117"/>
      <c r="KIR60" s="117"/>
      <c r="KIS60" s="117"/>
      <c r="KIT60" s="117"/>
      <c r="KIU60" s="117"/>
      <c r="KIV60" s="117"/>
      <c r="KIW60" s="117"/>
      <c r="KIX60" s="117"/>
      <c r="KIY60" s="117"/>
      <c r="KIZ60" s="117"/>
      <c r="KJA60" s="117"/>
      <c r="KJB60" s="117"/>
      <c r="KJC60" s="117"/>
      <c r="KJD60" s="117"/>
      <c r="KJE60" s="117"/>
      <c r="KJF60" s="117"/>
      <c r="KJG60" s="117"/>
      <c r="KJH60" s="117"/>
      <c r="KJI60" s="117"/>
      <c r="KJJ60" s="117"/>
      <c r="KJK60" s="117"/>
      <c r="KJL60" s="117"/>
      <c r="KJM60" s="117"/>
      <c r="KJN60" s="117"/>
      <c r="KJO60" s="117"/>
      <c r="KJP60" s="117"/>
      <c r="KJQ60" s="117"/>
      <c r="KJR60" s="117"/>
      <c r="KJS60" s="117"/>
      <c r="KJT60" s="117"/>
      <c r="KJU60" s="117"/>
      <c r="KJV60" s="117"/>
      <c r="KJW60" s="117"/>
      <c r="KJX60" s="117"/>
      <c r="KJY60" s="117"/>
      <c r="KJZ60" s="117"/>
      <c r="KKA60" s="117"/>
      <c r="KKB60" s="117"/>
      <c r="KKC60" s="117"/>
      <c r="KKD60" s="117"/>
      <c r="KKE60" s="117"/>
      <c r="KKF60" s="117"/>
      <c r="KKG60" s="117"/>
      <c r="KKH60" s="117"/>
      <c r="KKI60" s="117"/>
      <c r="KKJ60" s="117"/>
      <c r="KKK60" s="117"/>
      <c r="KKL60" s="117"/>
      <c r="KKM60" s="117"/>
      <c r="KKN60" s="117"/>
      <c r="KKO60" s="117"/>
      <c r="KKP60" s="117"/>
      <c r="KKQ60" s="117"/>
      <c r="KKR60" s="117"/>
      <c r="KKS60" s="117"/>
      <c r="KKT60" s="117"/>
      <c r="KKU60" s="117"/>
      <c r="KKV60" s="117"/>
      <c r="KKW60" s="117"/>
      <c r="KKX60" s="117"/>
      <c r="KKY60" s="117"/>
      <c r="KKZ60" s="117"/>
      <c r="KLA60" s="117"/>
      <c r="KLB60" s="117"/>
      <c r="KLC60" s="117"/>
      <c r="KLD60" s="117"/>
      <c r="KLE60" s="117"/>
      <c r="KLF60" s="117"/>
      <c r="KLG60" s="117"/>
      <c r="KLH60" s="117"/>
      <c r="KLI60" s="117"/>
      <c r="KLJ60" s="117"/>
      <c r="KLK60" s="117"/>
      <c r="KLL60" s="117"/>
      <c r="KLM60" s="117"/>
      <c r="KLN60" s="117"/>
      <c r="KLO60" s="117"/>
      <c r="KLP60" s="117"/>
      <c r="KLQ60" s="117"/>
      <c r="KLR60" s="117"/>
      <c r="KLS60" s="117"/>
      <c r="KLT60" s="117"/>
      <c r="KLU60" s="117"/>
      <c r="KLV60" s="117"/>
      <c r="KLW60" s="117"/>
      <c r="KLX60" s="117"/>
      <c r="KLY60" s="117"/>
      <c r="KLZ60" s="117"/>
      <c r="KMA60" s="117"/>
      <c r="KMB60" s="117"/>
      <c r="KMC60" s="117"/>
      <c r="KMD60" s="117"/>
      <c r="KME60" s="117"/>
      <c r="KMF60" s="117"/>
      <c r="KMG60" s="117"/>
      <c r="KMH60" s="117"/>
      <c r="KMI60" s="117"/>
      <c r="KMJ60" s="117"/>
      <c r="KMK60" s="117"/>
      <c r="KML60" s="117"/>
      <c r="KMM60" s="117"/>
      <c r="KMN60" s="117"/>
      <c r="KMO60" s="117"/>
      <c r="KMP60" s="117"/>
      <c r="KMQ60" s="117"/>
      <c r="KMR60" s="117"/>
      <c r="KMS60" s="117"/>
      <c r="KMT60" s="117"/>
      <c r="KMU60" s="117"/>
      <c r="KMV60" s="117"/>
      <c r="KMW60" s="117"/>
      <c r="KMX60" s="117"/>
      <c r="KMY60" s="117"/>
      <c r="KMZ60" s="117"/>
      <c r="KNA60" s="117"/>
      <c r="KNB60" s="117"/>
      <c r="KNC60" s="117"/>
      <c r="KND60" s="117"/>
      <c r="KNE60" s="117"/>
      <c r="KNF60" s="117"/>
      <c r="KNG60" s="117"/>
      <c r="KNH60" s="117"/>
      <c r="KNI60" s="117"/>
      <c r="KNJ60" s="117"/>
      <c r="KNK60" s="117"/>
      <c r="KNL60" s="117"/>
      <c r="KNM60" s="117"/>
      <c r="KNN60" s="117"/>
      <c r="KNO60" s="117"/>
      <c r="KNP60" s="117"/>
      <c r="KNQ60" s="117"/>
      <c r="KNR60" s="117"/>
      <c r="KNS60" s="117"/>
      <c r="KNT60" s="117"/>
      <c r="KNU60" s="117"/>
      <c r="KNV60" s="117"/>
      <c r="KNW60" s="117"/>
      <c r="KNX60" s="117"/>
      <c r="KNY60" s="117"/>
      <c r="KNZ60" s="117"/>
      <c r="KOA60" s="117"/>
      <c r="KOB60" s="117"/>
      <c r="KOC60" s="117"/>
      <c r="KOD60" s="117"/>
      <c r="KOE60" s="117"/>
      <c r="KOF60" s="117"/>
      <c r="KOG60" s="117"/>
      <c r="KOH60" s="117"/>
      <c r="KOI60" s="117"/>
      <c r="KOJ60" s="117"/>
      <c r="KOK60" s="117"/>
      <c r="KOL60" s="117"/>
      <c r="KOM60" s="117"/>
      <c r="KON60" s="117"/>
      <c r="KOO60" s="117"/>
      <c r="KOP60" s="117"/>
      <c r="KOQ60" s="117"/>
      <c r="KOR60" s="117"/>
      <c r="KOS60" s="117"/>
      <c r="KOT60" s="117"/>
      <c r="KOU60" s="117"/>
      <c r="KOV60" s="117"/>
      <c r="KOW60" s="117"/>
      <c r="KOX60" s="117"/>
      <c r="KOY60" s="117"/>
      <c r="KOZ60" s="117"/>
      <c r="KPA60" s="117"/>
      <c r="KPB60" s="117"/>
      <c r="KPC60" s="117"/>
      <c r="KPD60" s="117"/>
      <c r="KPE60" s="117"/>
      <c r="KPF60" s="117"/>
      <c r="KPG60" s="117"/>
      <c r="KPH60" s="117"/>
      <c r="KPI60" s="117"/>
      <c r="KPJ60" s="117"/>
      <c r="KPK60" s="117"/>
      <c r="KPL60" s="117"/>
      <c r="KPM60" s="117"/>
      <c r="KPN60" s="117"/>
      <c r="KPO60" s="117"/>
      <c r="KPP60" s="117"/>
      <c r="KPQ60" s="117"/>
      <c r="KPR60" s="117"/>
      <c r="KPS60" s="117"/>
      <c r="KPT60" s="117"/>
      <c r="KPU60" s="117"/>
      <c r="KPV60" s="117"/>
      <c r="KPW60" s="117"/>
      <c r="KPX60" s="117"/>
      <c r="KPY60" s="117"/>
      <c r="KPZ60" s="117"/>
      <c r="KQA60" s="117"/>
      <c r="KQB60" s="117"/>
      <c r="KQC60" s="117"/>
      <c r="KQD60" s="117"/>
      <c r="KQE60" s="117"/>
      <c r="KQF60" s="117"/>
      <c r="KQG60" s="117"/>
      <c r="KQH60" s="117"/>
      <c r="KQI60" s="117"/>
      <c r="KQJ60" s="117"/>
      <c r="KQK60" s="117"/>
      <c r="KQL60" s="117"/>
      <c r="KQM60" s="117"/>
      <c r="KQN60" s="117"/>
      <c r="KQO60" s="117"/>
      <c r="KQP60" s="117"/>
      <c r="KQQ60" s="117"/>
      <c r="KQR60" s="117"/>
      <c r="KQS60" s="117"/>
      <c r="KQT60" s="117"/>
      <c r="KQU60" s="117"/>
      <c r="KQV60" s="117"/>
      <c r="KQW60" s="117"/>
      <c r="KQX60" s="117"/>
      <c r="KQY60" s="117"/>
      <c r="KQZ60" s="117"/>
      <c r="KRA60" s="117"/>
      <c r="KRB60" s="117"/>
      <c r="KRC60" s="117"/>
      <c r="KRD60" s="117"/>
      <c r="KRE60" s="117"/>
      <c r="KRF60" s="117"/>
      <c r="KRG60" s="117"/>
      <c r="KRH60" s="117"/>
      <c r="KRI60" s="117"/>
      <c r="KRJ60" s="117"/>
      <c r="KRK60" s="117"/>
      <c r="KRL60" s="117"/>
      <c r="KRM60" s="117"/>
      <c r="KRN60" s="117"/>
      <c r="KRO60" s="117"/>
      <c r="KRP60" s="117"/>
      <c r="KRQ60" s="117"/>
      <c r="KRR60" s="117"/>
      <c r="KRS60" s="117"/>
      <c r="KRT60" s="117"/>
      <c r="KRU60" s="117"/>
      <c r="KRV60" s="117"/>
      <c r="KRW60" s="117"/>
      <c r="KRX60" s="117"/>
      <c r="KRY60" s="117"/>
      <c r="KRZ60" s="117"/>
      <c r="KSA60" s="117"/>
      <c r="KSB60" s="117"/>
      <c r="KSC60" s="117"/>
      <c r="KSD60" s="117"/>
      <c r="KSE60" s="117"/>
      <c r="KSF60" s="117"/>
      <c r="KSG60" s="117"/>
      <c r="KSH60" s="117"/>
      <c r="KSI60" s="117"/>
      <c r="KSJ60" s="117"/>
      <c r="KSK60" s="117"/>
      <c r="KSL60" s="117"/>
      <c r="KSM60" s="117"/>
      <c r="KSN60" s="117"/>
      <c r="KSO60" s="117"/>
      <c r="KSP60" s="117"/>
      <c r="KSQ60" s="117"/>
      <c r="KSR60" s="117"/>
      <c r="KSS60" s="117"/>
      <c r="KST60" s="117"/>
      <c r="KSU60" s="117"/>
      <c r="KSV60" s="117"/>
      <c r="KSW60" s="117"/>
      <c r="KSX60" s="117"/>
      <c r="KSY60" s="117"/>
      <c r="KSZ60" s="117"/>
      <c r="KTA60" s="117"/>
      <c r="KTB60" s="117"/>
      <c r="KTC60" s="117"/>
      <c r="KTD60" s="117"/>
      <c r="KTE60" s="117"/>
      <c r="KTF60" s="117"/>
      <c r="KTG60" s="117"/>
      <c r="KTH60" s="117"/>
      <c r="KTI60" s="117"/>
      <c r="KTJ60" s="117"/>
      <c r="KTK60" s="117"/>
      <c r="KTL60" s="117"/>
      <c r="KTM60" s="117"/>
      <c r="KTN60" s="117"/>
      <c r="KTO60" s="117"/>
      <c r="KTP60" s="117"/>
      <c r="KTQ60" s="117"/>
      <c r="KTR60" s="117"/>
      <c r="KTS60" s="117"/>
      <c r="KTT60" s="117"/>
      <c r="KTU60" s="117"/>
      <c r="KTV60" s="117"/>
      <c r="KTW60" s="117"/>
      <c r="KTX60" s="117"/>
      <c r="KTY60" s="117"/>
      <c r="KTZ60" s="117"/>
      <c r="KUA60" s="117"/>
      <c r="KUB60" s="117"/>
      <c r="KUC60" s="117"/>
      <c r="KUD60" s="117"/>
      <c r="KUE60" s="117"/>
      <c r="KUF60" s="117"/>
      <c r="KUG60" s="117"/>
      <c r="KUH60" s="117"/>
      <c r="KUI60" s="117"/>
      <c r="KUJ60" s="117"/>
      <c r="KUK60" s="117"/>
      <c r="KUL60" s="117"/>
      <c r="KUM60" s="117"/>
      <c r="KUN60" s="117"/>
      <c r="KUO60" s="117"/>
      <c r="KUP60" s="117"/>
      <c r="KUQ60" s="117"/>
      <c r="KUR60" s="117"/>
      <c r="KUS60" s="117"/>
      <c r="KUT60" s="117"/>
      <c r="KUU60" s="117"/>
      <c r="KUV60" s="117"/>
      <c r="KUW60" s="117"/>
      <c r="KUX60" s="117"/>
      <c r="KUY60" s="117"/>
      <c r="KUZ60" s="117"/>
      <c r="KVA60" s="117"/>
      <c r="KVB60" s="117"/>
      <c r="KVC60" s="117"/>
      <c r="KVD60" s="117"/>
      <c r="KVE60" s="117"/>
      <c r="KVF60" s="117"/>
      <c r="KVG60" s="117"/>
      <c r="KVH60" s="117"/>
      <c r="KVI60" s="117"/>
      <c r="KVJ60" s="117"/>
      <c r="KVK60" s="117"/>
      <c r="KVL60" s="117"/>
      <c r="KVM60" s="117"/>
      <c r="KVN60" s="117"/>
      <c r="KVO60" s="117"/>
      <c r="KVP60" s="117"/>
      <c r="KVQ60" s="117"/>
      <c r="KVR60" s="117"/>
      <c r="KVS60" s="117"/>
      <c r="KVT60" s="117"/>
      <c r="KVU60" s="117"/>
      <c r="KVV60" s="117"/>
      <c r="KVW60" s="117"/>
      <c r="KVX60" s="117"/>
      <c r="KVY60" s="117"/>
      <c r="KVZ60" s="117"/>
      <c r="KWA60" s="117"/>
      <c r="KWB60" s="117"/>
      <c r="KWC60" s="117"/>
      <c r="KWD60" s="117"/>
      <c r="KWE60" s="117"/>
      <c r="KWF60" s="117"/>
      <c r="KWG60" s="117"/>
      <c r="KWH60" s="117"/>
      <c r="KWI60" s="117"/>
      <c r="KWJ60" s="117"/>
      <c r="KWK60" s="117"/>
      <c r="KWL60" s="117"/>
      <c r="KWM60" s="117"/>
      <c r="KWN60" s="117"/>
      <c r="KWO60" s="117"/>
      <c r="KWP60" s="117"/>
      <c r="KWQ60" s="117"/>
      <c r="KWR60" s="117"/>
      <c r="KWS60" s="117"/>
      <c r="KWT60" s="117"/>
      <c r="KWU60" s="117"/>
      <c r="KWV60" s="117"/>
      <c r="KWW60" s="117"/>
      <c r="KWX60" s="117"/>
      <c r="KWY60" s="117"/>
      <c r="KWZ60" s="117"/>
      <c r="KXA60" s="117"/>
      <c r="KXB60" s="117"/>
      <c r="KXC60" s="117"/>
      <c r="KXD60" s="117"/>
      <c r="KXE60" s="117"/>
      <c r="KXF60" s="117"/>
      <c r="KXG60" s="117"/>
      <c r="KXH60" s="117"/>
      <c r="KXI60" s="117"/>
      <c r="KXJ60" s="117"/>
      <c r="KXK60" s="117"/>
      <c r="KXL60" s="117"/>
      <c r="KXM60" s="117"/>
      <c r="KXN60" s="117"/>
      <c r="KXO60" s="117"/>
      <c r="KXP60" s="117"/>
      <c r="KXQ60" s="117"/>
      <c r="KXR60" s="117"/>
      <c r="KXS60" s="117"/>
      <c r="KXT60" s="117"/>
      <c r="KXU60" s="117"/>
      <c r="KXV60" s="117"/>
      <c r="KXW60" s="117"/>
      <c r="KXX60" s="117"/>
      <c r="KXY60" s="117"/>
      <c r="KXZ60" s="117"/>
      <c r="KYA60" s="117"/>
      <c r="KYB60" s="117"/>
      <c r="KYC60" s="117"/>
      <c r="KYD60" s="117"/>
      <c r="KYE60" s="117"/>
      <c r="KYF60" s="117"/>
      <c r="KYG60" s="117"/>
      <c r="KYH60" s="117"/>
      <c r="KYI60" s="117"/>
      <c r="KYJ60" s="117"/>
      <c r="KYK60" s="117"/>
      <c r="KYL60" s="117"/>
      <c r="KYM60" s="117"/>
      <c r="KYN60" s="117"/>
      <c r="KYO60" s="117"/>
      <c r="KYP60" s="117"/>
      <c r="KYQ60" s="117"/>
      <c r="KYR60" s="117"/>
      <c r="KYS60" s="117"/>
      <c r="KYT60" s="117"/>
      <c r="KYU60" s="117"/>
      <c r="KYV60" s="117"/>
      <c r="KYW60" s="117"/>
      <c r="KYX60" s="117"/>
      <c r="KYY60" s="117"/>
      <c r="KYZ60" s="117"/>
      <c r="KZA60" s="117"/>
      <c r="KZB60" s="117"/>
      <c r="KZC60" s="117"/>
      <c r="KZD60" s="117"/>
      <c r="KZE60" s="117"/>
      <c r="KZF60" s="117"/>
      <c r="KZG60" s="117"/>
      <c r="KZH60" s="117"/>
      <c r="KZI60" s="117"/>
      <c r="KZJ60" s="117"/>
      <c r="KZK60" s="117"/>
      <c r="KZL60" s="117"/>
      <c r="KZM60" s="117"/>
      <c r="KZN60" s="117"/>
      <c r="KZO60" s="117"/>
      <c r="KZP60" s="117"/>
      <c r="KZQ60" s="117"/>
      <c r="KZR60" s="117"/>
      <c r="KZS60" s="117"/>
      <c r="KZT60" s="117"/>
      <c r="KZU60" s="117"/>
      <c r="KZV60" s="117"/>
      <c r="KZW60" s="117"/>
      <c r="KZX60" s="117"/>
      <c r="KZY60" s="117"/>
      <c r="KZZ60" s="117"/>
      <c r="LAA60" s="117"/>
      <c r="LAB60" s="117"/>
      <c r="LAC60" s="117"/>
      <c r="LAD60" s="117"/>
      <c r="LAE60" s="117"/>
      <c r="LAF60" s="117"/>
      <c r="LAG60" s="117"/>
      <c r="LAH60" s="117"/>
      <c r="LAI60" s="117"/>
      <c r="LAJ60" s="117"/>
      <c r="LAK60" s="117"/>
      <c r="LAL60" s="117"/>
      <c r="LAM60" s="117"/>
      <c r="LAN60" s="117"/>
      <c r="LAO60" s="117"/>
      <c r="LAP60" s="117"/>
      <c r="LAQ60" s="117"/>
      <c r="LAR60" s="117"/>
      <c r="LAS60" s="117"/>
      <c r="LAT60" s="117"/>
      <c r="LAU60" s="117"/>
      <c r="LAV60" s="117"/>
      <c r="LAW60" s="117"/>
      <c r="LAX60" s="117"/>
      <c r="LAY60" s="117"/>
      <c r="LAZ60" s="117"/>
      <c r="LBA60" s="117"/>
      <c r="LBB60" s="117"/>
      <c r="LBC60" s="117"/>
      <c r="LBD60" s="117"/>
      <c r="LBE60" s="117"/>
      <c r="LBF60" s="117"/>
      <c r="LBG60" s="117"/>
      <c r="LBH60" s="117"/>
      <c r="LBI60" s="117"/>
      <c r="LBJ60" s="117"/>
      <c r="LBK60" s="117"/>
      <c r="LBL60" s="117"/>
      <c r="LBM60" s="117"/>
      <c r="LBN60" s="117"/>
      <c r="LBO60" s="117"/>
      <c r="LBP60" s="117"/>
      <c r="LBQ60" s="117"/>
      <c r="LBR60" s="117"/>
      <c r="LBS60" s="117"/>
      <c r="LBT60" s="117"/>
      <c r="LBU60" s="117"/>
      <c r="LBV60" s="117"/>
      <c r="LBW60" s="117"/>
      <c r="LBX60" s="117"/>
      <c r="LBY60" s="117"/>
      <c r="LBZ60" s="117"/>
      <c r="LCA60" s="117"/>
      <c r="LCB60" s="117"/>
      <c r="LCC60" s="117"/>
      <c r="LCD60" s="117"/>
      <c r="LCE60" s="117"/>
      <c r="LCF60" s="117"/>
      <c r="LCG60" s="117"/>
      <c r="LCH60" s="117"/>
      <c r="LCI60" s="117"/>
      <c r="LCJ60" s="117"/>
      <c r="LCK60" s="117"/>
      <c r="LCL60" s="117"/>
      <c r="LCM60" s="117"/>
      <c r="LCN60" s="117"/>
      <c r="LCO60" s="117"/>
      <c r="LCP60" s="117"/>
      <c r="LCQ60" s="117"/>
      <c r="LCR60" s="117"/>
      <c r="LCS60" s="117"/>
      <c r="LCT60" s="117"/>
      <c r="LCU60" s="117"/>
      <c r="LCV60" s="117"/>
      <c r="LCW60" s="117"/>
      <c r="LCX60" s="117"/>
      <c r="LCY60" s="117"/>
      <c r="LCZ60" s="117"/>
      <c r="LDA60" s="117"/>
      <c r="LDB60" s="117"/>
      <c r="LDC60" s="117"/>
      <c r="LDD60" s="117"/>
      <c r="LDE60" s="117"/>
      <c r="LDF60" s="117"/>
      <c r="LDG60" s="117"/>
      <c r="LDH60" s="117"/>
      <c r="LDI60" s="117"/>
      <c r="LDJ60" s="117"/>
      <c r="LDK60" s="117"/>
      <c r="LDL60" s="117"/>
      <c r="LDM60" s="117"/>
      <c r="LDN60" s="117"/>
      <c r="LDO60" s="117"/>
      <c r="LDP60" s="117"/>
      <c r="LDQ60" s="117"/>
      <c r="LDR60" s="117"/>
      <c r="LDS60" s="117"/>
      <c r="LDT60" s="117"/>
      <c r="LDU60" s="117"/>
      <c r="LDV60" s="117"/>
      <c r="LDW60" s="117"/>
      <c r="LDX60" s="117"/>
      <c r="LDY60" s="117"/>
      <c r="LDZ60" s="117"/>
      <c r="LEA60" s="117"/>
      <c r="LEB60" s="117"/>
      <c r="LEC60" s="117"/>
      <c r="LED60" s="117"/>
      <c r="LEE60" s="117"/>
      <c r="LEF60" s="117"/>
      <c r="LEG60" s="117"/>
      <c r="LEH60" s="117"/>
      <c r="LEI60" s="117"/>
      <c r="LEJ60" s="117"/>
      <c r="LEK60" s="117"/>
      <c r="LEL60" s="117"/>
      <c r="LEM60" s="117"/>
      <c r="LEN60" s="117"/>
      <c r="LEO60" s="117"/>
      <c r="LEP60" s="117"/>
      <c r="LEQ60" s="117"/>
      <c r="LER60" s="117"/>
      <c r="LES60" s="117"/>
      <c r="LET60" s="117"/>
      <c r="LEU60" s="117"/>
      <c r="LEV60" s="117"/>
      <c r="LEW60" s="117"/>
      <c r="LEX60" s="117"/>
      <c r="LEY60" s="117"/>
      <c r="LEZ60" s="117"/>
      <c r="LFA60" s="117"/>
      <c r="LFB60" s="117"/>
      <c r="LFC60" s="117"/>
      <c r="LFD60" s="117"/>
      <c r="LFE60" s="117"/>
      <c r="LFF60" s="117"/>
      <c r="LFG60" s="117"/>
      <c r="LFH60" s="117"/>
      <c r="LFI60" s="117"/>
      <c r="LFJ60" s="117"/>
      <c r="LFK60" s="117"/>
      <c r="LFL60" s="117"/>
      <c r="LFM60" s="117"/>
      <c r="LFN60" s="117"/>
      <c r="LFO60" s="117"/>
      <c r="LFP60" s="117"/>
      <c r="LFQ60" s="117"/>
      <c r="LFR60" s="117"/>
      <c r="LFS60" s="117"/>
      <c r="LFT60" s="117"/>
      <c r="LFU60" s="117"/>
      <c r="LFV60" s="117"/>
      <c r="LFW60" s="117"/>
      <c r="LFX60" s="117"/>
      <c r="LFY60" s="117"/>
      <c r="LFZ60" s="117"/>
      <c r="LGA60" s="117"/>
      <c r="LGB60" s="117"/>
      <c r="LGC60" s="117"/>
      <c r="LGD60" s="117"/>
      <c r="LGE60" s="117"/>
      <c r="LGF60" s="117"/>
      <c r="LGG60" s="117"/>
      <c r="LGH60" s="117"/>
      <c r="LGI60" s="117"/>
      <c r="LGJ60" s="117"/>
      <c r="LGK60" s="117"/>
      <c r="LGL60" s="117"/>
      <c r="LGM60" s="117"/>
      <c r="LGN60" s="117"/>
      <c r="LGO60" s="117"/>
      <c r="LGP60" s="117"/>
      <c r="LGQ60" s="117"/>
      <c r="LGR60" s="117"/>
      <c r="LGS60" s="117"/>
      <c r="LGT60" s="117"/>
      <c r="LGU60" s="117"/>
      <c r="LGV60" s="117"/>
      <c r="LGW60" s="117"/>
      <c r="LGX60" s="117"/>
      <c r="LGY60" s="117"/>
      <c r="LGZ60" s="117"/>
      <c r="LHA60" s="117"/>
      <c r="LHB60" s="117"/>
      <c r="LHC60" s="117"/>
      <c r="LHD60" s="117"/>
      <c r="LHE60" s="117"/>
      <c r="LHF60" s="117"/>
      <c r="LHG60" s="117"/>
      <c r="LHH60" s="117"/>
      <c r="LHI60" s="117"/>
      <c r="LHJ60" s="117"/>
      <c r="LHK60" s="117"/>
      <c r="LHL60" s="117"/>
      <c r="LHM60" s="117"/>
      <c r="LHN60" s="117"/>
      <c r="LHO60" s="117"/>
      <c r="LHP60" s="117"/>
      <c r="LHQ60" s="117"/>
      <c r="LHR60" s="117"/>
      <c r="LHS60" s="117"/>
      <c r="LHT60" s="117"/>
      <c r="LHU60" s="117"/>
      <c r="LHV60" s="117"/>
      <c r="LHW60" s="117"/>
      <c r="LHX60" s="117"/>
      <c r="LHY60" s="117"/>
      <c r="LHZ60" s="117"/>
      <c r="LIA60" s="117"/>
      <c r="LIB60" s="117"/>
      <c r="LIC60" s="117"/>
      <c r="LID60" s="117"/>
      <c r="LIE60" s="117"/>
      <c r="LIF60" s="117"/>
      <c r="LIG60" s="117"/>
      <c r="LIH60" s="117"/>
      <c r="LII60" s="117"/>
      <c r="LIJ60" s="117"/>
      <c r="LIK60" s="117"/>
      <c r="LIL60" s="117"/>
      <c r="LIM60" s="117"/>
      <c r="LIN60" s="117"/>
      <c r="LIO60" s="117"/>
      <c r="LIP60" s="117"/>
      <c r="LIQ60" s="117"/>
      <c r="LIR60" s="117"/>
      <c r="LIS60" s="117"/>
      <c r="LIT60" s="117"/>
      <c r="LIU60" s="117"/>
      <c r="LIV60" s="117"/>
      <c r="LIW60" s="117"/>
      <c r="LIX60" s="117"/>
      <c r="LIY60" s="117"/>
      <c r="LIZ60" s="117"/>
      <c r="LJA60" s="117"/>
      <c r="LJB60" s="117"/>
      <c r="LJC60" s="117"/>
      <c r="LJD60" s="117"/>
      <c r="LJE60" s="117"/>
      <c r="LJF60" s="117"/>
      <c r="LJG60" s="117"/>
      <c r="LJH60" s="117"/>
      <c r="LJI60" s="117"/>
      <c r="LJJ60" s="117"/>
      <c r="LJK60" s="117"/>
      <c r="LJL60" s="117"/>
      <c r="LJM60" s="117"/>
      <c r="LJN60" s="117"/>
      <c r="LJO60" s="117"/>
      <c r="LJP60" s="117"/>
      <c r="LJQ60" s="117"/>
      <c r="LJR60" s="117"/>
      <c r="LJS60" s="117"/>
      <c r="LJT60" s="117"/>
      <c r="LJU60" s="117"/>
      <c r="LJV60" s="117"/>
      <c r="LJW60" s="117"/>
      <c r="LJX60" s="117"/>
      <c r="LJY60" s="117"/>
      <c r="LJZ60" s="117"/>
      <c r="LKA60" s="117"/>
      <c r="LKB60" s="117"/>
      <c r="LKC60" s="117"/>
      <c r="LKD60" s="117"/>
      <c r="LKE60" s="117"/>
      <c r="LKF60" s="117"/>
      <c r="LKG60" s="117"/>
      <c r="LKH60" s="117"/>
      <c r="LKI60" s="117"/>
      <c r="LKJ60" s="117"/>
      <c r="LKK60" s="117"/>
      <c r="LKL60" s="117"/>
      <c r="LKM60" s="117"/>
      <c r="LKN60" s="117"/>
      <c r="LKO60" s="117"/>
      <c r="LKP60" s="117"/>
      <c r="LKQ60" s="117"/>
      <c r="LKR60" s="117"/>
      <c r="LKS60" s="117"/>
      <c r="LKT60" s="117"/>
      <c r="LKU60" s="117"/>
      <c r="LKV60" s="117"/>
      <c r="LKW60" s="117"/>
      <c r="LKX60" s="117"/>
      <c r="LKY60" s="117"/>
      <c r="LKZ60" s="117"/>
      <c r="LLA60" s="117"/>
      <c r="LLB60" s="117"/>
      <c r="LLC60" s="117"/>
      <c r="LLD60" s="117"/>
      <c r="LLE60" s="117"/>
      <c r="LLF60" s="117"/>
      <c r="LLG60" s="117"/>
      <c r="LLH60" s="117"/>
      <c r="LLI60" s="117"/>
      <c r="LLJ60" s="117"/>
      <c r="LLK60" s="117"/>
      <c r="LLL60" s="117"/>
      <c r="LLM60" s="117"/>
      <c r="LLN60" s="117"/>
      <c r="LLO60" s="117"/>
      <c r="LLP60" s="117"/>
      <c r="LLQ60" s="117"/>
      <c r="LLR60" s="117"/>
      <c r="LLS60" s="117"/>
      <c r="LLT60" s="117"/>
      <c r="LLU60" s="117"/>
      <c r="LLV60" s="117"/>
      <c r="LLW60" s="117"/>
      <c r="LLX60" s="117"/>
      <c r="LLY60" s="117"/>
      <c r="LLZ60" s="117"/>
      <c r="LMA60" s="117"/>
      <c r="LMB60" s="117"/>
      <c r="LMC60" s="117"/>
      <c r="LMD60" s="117"/>
      <c r="LME60" s="117"/>
      <c r="LMF60" s="117"/>
      <c r="LMG60" s="117"/>
      <c r="LMH60" s="117"/>
      <c r="LMI60" s="117"/>
      <c r="LMJ60" s="117"/>
      <c r="LMK60" s="117"/>
      <c r="LML60" s="117"/>
      <c r="LMM60" s="117"/>
      <c r="LMN60" s="117"/>
      <c r="LMO60" s="117"/>
      <c r="LMP60" s="117"/>
      <c r="LMQ60" s="117"/>
      <c r="LMR60" s="117"/>
      <c r="LMS60" s="117"/>
      <c r="LMT60" s="117"/>
      <c r="LMU60" s="117"/>
      <c r="LMV60" s="117"/>
      <c r="LMW60" s="117"/>
      <c r="LMX60" s="117"/>
      <c r="LMY60" s="117"/>
      <c r="LMZ60" s="117"/>
      <c r="LNA60" s="117"/>
      <c r="LNB60" s="117"/>
      <c r="LNC60" s="117"/>
      <c r="LND60" s="117"/>
      <c r="LNE60" s="117"/>
      <c r="LNF60" s="117"/>
      <c r="LNG60" s="117"/>
      <c r="LNH60" s="117"/>
      <c r="LNI60" s="117"/>
      <c r="LNJ60" s="117"/>
      <c r="LNK60" s="117"/>
      <c r="LNL60" s="117"/>
      <c r="LNM60" s="117"/>
      <c r="LNN60" s="117"/>
      <c r="LNO60" s="117"/>
      <c r="LNP60" s="117"/>
      <c r="LNQ60" s="117"/>
      <c r="LNR60" s="117"/>
      <c r="LNS60" s="117"/>
      <c r="LNT60" s="117"/>
      <c r="LNU60" s="117"/>
      <c r="LNV60" s="117"/>
      <c r="LNW60" s="117"/>
      <c r="LNX60" s="117"/>
      <c r="LNY60" s="117"/>
      <c r="LNZ60" s="117"/>
      <c r="LOA60" s="117"/>
      <c r="LOB60" s="117"/>
      <c r="LOC60" s="117"/>
      <c r="LOD60" s="117"/>
      <c r="LOE60" s="117"/>
      <c r="LOF60" s="117"/>
      <c r="LOG60" s="117"/>
      <c r="LOH60" s="117"/>
      <c r="LOI60" s="117"/>
      <c r="LOJ60" s="117"/>
      <c r="LOK60" s="117"/>
      <c r="LOL60" s="117"/>
      <c r="LOM60" s="117"/>
      <c r="LON60" s="117"/>
      <c r="LOO60" s="117"/>
      <c r="LOP60" s="117"/>
      <c r="LOQ60" s="117"/>
      <c r="LOR60" s="117"/>
      <c r="LOS60" s="117"/>
      <c r="LOT60" s="117"/>
      <c r="LOU60" s="117"/>
      <c r="LOV60" s="117"/>
      <c r="LOW60" s="117"/>
      <c r="LOX60" s="117"/>
      <c r="LOY60" s="117"/>
      <c r="LOZ60" s="117"/>
      <c r="LPA60" s="117"/>
      <c r="LPB60" s="117"/>
      <c r="LPC60" s="117"/>
      <c r="LPD60" s="117"/>
      <c r="LPE60" s="117"/>
      <c r="LPF60" s="117"/>
      <c r="LPG60" s="117"/>
      <c r="LPH60" s="117"/>
      <c r="LPI60" s="117"/>
      <c r="LPJ60" s="117"/>
      <c r="LPK60" s="117"/>
      <c r="LPL60" s="117"/>
      <c r="LPM60" s="117"/>
      <c r="LPN60" s="117"/>
      <c r="LPO60" s="117"/>
      <c r="LPP60" s="117"/>
      <c r="LPQ60" s="117"/>
      <c r="LPR60" s="117"/>
      <c r="LPS60" s="117"/>
      <c r="LPT60" s="117"/>
      <c r="LPU60" s="117"/>
      <c r="LPV60" s="117"/>
      <c r="LPW60" s="117"/>
      <c r="LPX60" s="117"/>
      <c r="LPY60" s="117"/>
      <c r="LPZ60" s="117"/>
      <c r="LQA60" s="117"/>
      <c r="LQB60" s="117"/>
      <c r="LQC60" s="117"/>
      <c r="LQD60" s="117"/>
      <c r="LQE60" s="117"/>
      <c r="LQF60" s="117"/>
      <c r="LQG60" s="117"/>
      <c r="LQH60" s="117"/>
      <c r="LQI60" s="117"/>
      <c r="LQJ60" s="117"/>
      <c r="LQK60" s="117"/>
      <c r="LQL60" s="117"/>
      <c r="LQM60" s="117"/>
      <c r="LQN60" s="117"/>
      <c r="LQO60" s="117"/>
      <c r="LQP60" s="117"/>
      <c r="LQQ60" s="117"/>
      <c r="LQR60" s="117"/>
      <c r="LQS60" s="117"/>
      <c r="LQT60" s="117"/>
      <c r="LQU60" s="117"/>
      <c r="LQV60" s="117"/>
      <c r="LQW60" s="117"/>
      <c r="LQX60" s="117"/>
      <c r="LQY60" s="117"/>
      <c r="LQZ60" s="117"/>
      <c r="LRA60" s="117"/>
      <c r="LRB60" s="117"/>
      <c r="LRC60" s="117"/>
      <c r="LRD60" s="117"/>
      <c r="LRE60" s="117"/>
      <c r="LRF60" s="117"/>
      <c r="LRG60" s="117"/>
      <c r="LRH60" s="117"/>
      <c r="LRI60" s="117"/>
      <c r="LRJ60" s="117"/>
      <c r="LRK60" s="117"/>
      <c r="LRL60" s="117"/>
      <c r="LRM60" s="117"/>
      <c r="LRN60" s="117"/>
      <c r="LRO60" s="117"/>
      <c r="LRP60" s="117"/>
      <c r="LRQ60" s="117"/>
      <c r="LRR60" s="117"/>
      <c r="LRS60" s="117"/>
      <c r="LRT60" s="117"/>
      <c r="LRU60" s="117"/>
      <c r="LRV60" s="117"/>
      <c r="LRW60" s="117"/>
      <c r="LRX60" s="117"/>
      <c r="LRY60" s="117"/>
      <c r="LRZ60" s="117"/>
      <c r="LSA60" s="117"/>
      <c r="LSB60" s="117"/>
      <c r="LSC60" s="117"/>
      <c r="LSD60" s="117"/>
      <c r="LSE60" s="117"/>
      <c r="LSF60" s="117"/>
      <c r="LSG60" s="117"/>
      <c r="LSH60" s="117"/>
      <c r="LSI60" s="117"/>
      <c r="LSJ60" s="117"/>
      <c r="LSK60" s="117"/>
      <c r="LSL60" s="117"/>
      <c r="LSM60" s="117"/>
      <c r="LSN60" s="117"/>
      <c r="LSO60" s="117"/>
      <c r="LSP60" s="117"/>
      <c r="LSQ60" s="117"/>
      <c r="LSR60" s="117"/>
      <c r="LSS60" s="117"/>
      <c r="LST60" s="117"/>
      <c r="LSU60" s="117"/>
      <c r="LSV60" s="117"/>
      <c r="LSW60" s="117"/>
      <c r="LSX60" s="117"/>
      <c r="LSY60" s="117"/>
      <c r="LSZ60" s="117"/>
      <c r="LTA60" s="117"/>
      <c r="LTB60" s="117"/>
      <c r="LTC60" s="117"/>
      <c r="LTD60" s="117"/>
      <c r="LTE60" s="117"/>
      <c r="LTF60" s="117"/>
      <c r="LTG60" s="117"/>
      <c r="LTH60" s="117"/>
      <c r="LTI60" s="117"/>
      <c r="LTJ60" s="117"/>
      <c r="LTK60" s="117"/>
      <c r="LTL60" s="117"/>
      <c r="LTM60" s="117"/>
      <c r="LTN60" s="117"/>
      <c r="LTO60" s="117"/>
      <c r="LTP60" s="117"/>
      <c r="LTQ60" s="117"/>
      <c r="LTR60" s="117"/>
      <c r="LTS60" s="117"/>
      <c r="LTT60" s="117"/>
      <c r="LTU60" s="117"/>
      <c r="LTV60" s="117"/>
      <c r="LTW60" s="117"/>
      <c r="LTX60" s="117"/>
      <c r="LTY60" s="117"/>
      <c r="LTZ60" s="117"/>
      <c r="LUA60" s="117"/>
      <c r="LUB60" s="117"/>
      <c r="LUC60" s="117"/>
      <c r="LUD60" s="117"/>
      <c r="LUE60" s="117"/>
      <c r="LUF60" s="117"/>
      <c r="LUG60" s="117"/>
      <c r="LUH60" s="117"/>
      <c r="LUI60" s="117"/>
      <c r="LUJ60" s="117"/>
      <c r="LUK60" s="117"/>
      <c r="LUL60" s="117"/>
      <c r="LUM60" s="117"/>
      <c r="LUN60" s="117"/>
      <c r="LUO60" s="117"/>
      <c r="LUP60" s="117"/>
      <c r="LUQ60" s="117"/>
      <c r="LUR60" s="117"/>
      <c r="LUS60" s="117"/>
      <c r="LUT60" s="117"/>
      <c r="LUU60" s="117"/>
      <c r="LUV60" s="117"/>
      <c r="LUW60" s="117"/>
      <c r="LUX60" s="117"/>
      <c r="LUY60" s="117"/>
      <c r="LUZ60" s="117"/>
      <c r="LVA60" s="117"/>
      <c r="LVB60" s="117"/>
      <c r="LVC60" s="117"/>
      <c r="LVD60" s="117"/>
      <c r="LVE60" s="117"/>
      <c r="LVF60" s="117"/>
      <c r="LVG60" s="117"/>
      <c r="LVH60" s="117"/>
      <c r="LVI60" s="117"/>
      <c r="LVJ60" s="117"/>
      <c r="LVK60" s="117"/>
      <c r="LVL60" s="117"/>
      <c r="LVM60" s="117"/>
      <c r="LVN60" s="117"/>
      <c r="LVO60" s="117"/>
      <c r="LVP60" s="117"/>
      <c r="LVQ60" s="117"/>
      <c r="LVR60" s="117"/>
      <c r="LVS60" s="117"/>
      <c r="LVT60" s="117"/>
      <c r="LVU60" s="117"/>
      <c r="LVV60" s="117"/>
      <c r="LVW60" s="117"/>
      <c r="LVX60" s="117"/>
      <c r="LVY60" s="117"/>
      <c r="LVZ60" s="117"/>
      <c r="LWA60" s="117"/>
      <c r="LWB60" s="117"/>
      <c r="LWC60" s="117"/>
      <c r="LWD60" s="117"/>
      <c r="LWE60" s="117"/>
      <c r="LWF60" s="117"/>
      <c r="LWG60" s="117"/>
      <c r="LWH60" s="117"/>
      <c r="LWI60" s="117"/>
      <c r="LWJ60" s="117"/>
      <c r="LWK60" s="117"/>
      <c r="LWL60" s="117"/>
      <c r="LWM60" s="117"/>
      <c r="LWN60" s="117"/>
      <c r="LWO60" s="117"/>
      <c r="LWP60" s="117"/>
      <c r="LWQ60" s="117"/>
      <c r="LWR60" s="117"/>
      <c r="LWS60" s="117"/>
      <c r="LWT60" s="117"/>
      <c r="LWU60" s="117"/>
      <c r="LWV60" s="117"/>
      <c r="LWW60" s="117"/>
      <c r="LWX60" s="117"/>
      <c r="LWY60" s="117"/>
      <c r="LWZ60" s="117"/>
      <c r="LXA60" s="117"/>
      <c r="LXB60" s="117"/>
      <c r="LXC60" s="117"/>
      <c r="LXD60" s="117"/>
      <c r="LXE60" s="117"/>
      <c r="LXF60" s="117"/>
      <c r="LXG60" s="117"/>
      <c r="LXH60" s="117"/>
      <c r="LXI60" s="117"/>
      <c r="LXJ60" s="117"/>
      <c r="LXK60" s="117"/>
      <c r="LXL60" s="117"/>
      <c r="LXM60" s="117"/>
      <c r="LXN60" s="117"/>
      <c r="LXO60" s="117"/>
      <c r="LXP60" s="117"/>
      <c r="LXQ60" s="117"/>
      <c r="LXR60" s="117"/>
      <c r="LXS60" s="117"/>
      <c r="LXT60" s="117"/>
      <c r="LXU60" s="117"/>
      <c r="LXV60" s="117"/>
      <c r="LXW60" s="117"/>
      <c r="LXX60" s="117"/>
      <c r="LXY60" s="117"/>
      <c r="LXZ60" s="117"/>
      <c r="LYA60" s="117"/>
      <c r="LYB60" s="117"/>
      <c r="LYC60" s="117"/>
      <c r="LYD60" s="117"/>
      <c r="LYE60" s="117"/>
      <c r="LYF60" s="117"/>
      <c r="LYG60" s="117"/>
      <c r="LYH60" s="117"/>
      <c r="LYI60" s="117"/>
      <c r="LYJ60" s="117"/>
      <c r="LYK60" s="117"/>
      <c r="LYL60" s="117"/>
      <c r="LYM60" s="117"/>
      <c r="LYN60" s="117"/>
      <c r="LYO60" s="117"/>
      <c r="LYP60" s="117"/>
      <c r="LYQ60" s="117"/>
      <c r="LYR60" s="117"/>
      <c r="LYS60" s="117"/>
      <c r="LYT60" s="117"/>
      <c r="LYU60" s="117"/>
      <c r="LYV60" s="117"/>
      <c r="LYW60" s="117"/>
      <c r="LYX60" s="117"/>
      <c r="LYY60" s="117"/>
      <c r="LYZ60" s="117"/>
      <c r="LZA60" s="117"/>
      <c r="LZB60" s="117"/>
      <c r="LZC60" s="117"/>
      <c r="LZD60" s="117"/>
      <c r="LZE60" s="117"/>
      <c r="LZF60" s="117"/>
      <c r="LZG60" s="117"/>
      <c r="LZH60" s="117"/>
      <c r="LZI60" s="117"/>
      <c r="LZJ60" s="117"/>
      <c r="LZK60" s="117"/>
      <c r="LZL60" s="117"/>
      <c r="LZM60" s="117"/>
      <c r="LZN60" s="117"/>
      <c r="LZO60" s="117"/>
      <c r="LZP60" s="117"/>
      <c r="LZQ60" s="117"/>
      <c r="LZR60" s="117"/>
      <c r="LZS60" s="117"/>
      <c r="LZT60" s="117"/>
      <c r="LZU60" s="117"/>
      <c r="LZV60" s="117"/>
      <c r="LZW60" s="117"/>
      <c r="LZX60" s="117"/>
      <c r="LZY60" s="117"/>
      <c r="LZZ60" s="117"/>
      <c r="MAA60" s="117"/>
      <c r="MAB60" s="117"/>
      <c r="MAC60" s="117"/>
      <c r="MAD60" s="117"/>
      <c r="MAE60" s="117"/>
      <c r="MAF60" s="117"/>
      <c r="MAG60" s="117"/>
      <c r="MAH60" s="117"/>
      <c r="MAI60" s="117"/>
      <c r="MAJ60" s="117"/>
      <c r="MAK60" s="117"/>
      <c r="MAL60" s="117"/>
      <c r="MAM60" s="117"/>
      <c r="MAN60" s="117"/>
      <c r="MAO60" s="117"/>
      <c r="MAP60" s="117"/>
      <c r="MAQ60" s="117"/>
      <c r="MAR60" s="117"/>
      <c r="MAS60" s="117"/>
      <c r="MAT60" s="117"/>
      <c r="MAU60" s="117"/>
      <c r="MAV60" s="117"/>
      <c r="MAW60" s="117"/>
      <c r="MAX60" s="117"/>
      <c r="MAY60" s="117"/>
      <c r="MAZ60" s="117"/>
      <c r="MBA60" s="117"/>
      <c r="MBB60" s="117"/>
      <c r="MBC60" s="117"/>
      <c r="MBD60" s="117"/>
      <c r="MBE60" s="117"/>
      <c r="MBF60" s="117"/>
      <c r="MBG60" s="117"/>
      <c r="MBH60" s="117"/>
      <c r="MBI60" s="117"/>
      <c r="MBJ60" s="117"/>
      <c r="MBK60" s="117"/>
      <c r="MBL60" s="117"/>
      <c r="MBM60" s="117"/>
      <c r="MBN60" s="117"/>
      <c r="MBO60" s="117"/>
      <c r="MBP60" s="117"/>
      <c r="MBQ60" s="117"/>
      <c r="MBR60" s="117"/>
      <c r="MBS60" s="117"/>
      <c r="MBT60" s="117"/>
      <c r="MBU60" s="117"/>
      <c r="MBV60" s="117"/>
      <c r="MBW60" s="117"/>
      <c r="MBX60" s="117"/>
      <c r="MBY60" s="117"/>
      <c r="MBZ60" s="117"/>
      <c r="MCA60" s="117"/>
      <c r="MCB60" s="117"/>
      <c r="MCC60" s="117"/>
      <c r="MCD60" s="117"/>
      <c r="MCE60" s="117"/>
      <c r="MCF60" s="117"/>
      <c r="MCG60" s="117"/>
      <c r="MCH60" s="117"/>
      <c r="MCI60" s="117"/>
      <c r="MCJ60" s="117"/>
      <c r="MCK60" s="117"/>
      <c r="MCL60" s="117"/>
      <c r="MCM60" s="117"/>
      <c r="MCN60" s="117"/>
      <c r="MCO60" s="117"/>
      <c r="MCP60" s="117"/>
      <c r="MCQ60" s="117"/>
      <c r="MCR60" s="117"/>
      <c r="MCS60" s="117"/>
      <c r="MCT60" s="117"/>
      <c r="MCU60" s="117"/>
      <c r="MCV60" s="117"/>
      <c r="MCW60" s="117"/>
      <c r="MCX60" s="117"/>
      <c r="MCY60" s="117"/>
      <c r="MCZ60" s="117"/>
      <c r="MDA60" s="117"/>
      <c r="MDB60" s="117"/>
      <c r="MDC60" s="117"/>
      <c r="MDD60" s="117"/>
      <c r="MDE60" s="117"/>
      <c r="MDF60" s="117"/>
      <c r="MDG60" s="117"/>
      <c r="MDH60" s="117"/>
      <c r="MDI60" s="117"/>
      <c r="MDJ60" s="117"/>
      <c r="MDK60" s="117"/>
      <c r="MDL60" s="117"/>
      <c r="MDM60" s="117"/>
      <c r="MDN60" s="117"/>
      <c r="MDO60" s="117"/>
      <c r="MDP60" s="117"/>
      <c r="MDQ60" s="117"/>
      <c r="MDR60" s="117"/>
      <c r="MDS60" s="117"/>
      <c r="MDT60" s="117"/>
      <c r="MDU60" s="117"/>
      <c r="MDV60" s="117"/>
      <c r="MDW60" s="117"/>
      <c r="MDX60" s="117"/>
      <c r="MDY60" s="117"/>
      <c r="MDZ60" s="117"/>
      <c r="MEA60" s="117"/>
      <c r="MEB60" s="117"/>
      <c r="MEC60" s="117"/>
      <c r="MED60" s="117"/>
      <c r="MEE60" s="117"/>
      <c r="MEF60" s="117"/>
      <c r="MEG60" s="117"/>
      <c r="MEH60" s="117"/>
      <c r="MEI60" s="117"/>
      <c r="MEJ60" s="117"/>
      <c r="MEK60" s="117"/>
      <c r="MEL60" s="117"/>
      <c r="MEM60" s="117"/>
      <c r="MEN60" s="117"/>
      <c r="MEO60" s="117"/>
      <c r="MEP60" s="117"/>
      <c r="MEQ60" s="117"/>
      <c r="MER60" s="117"/>
      <c r="MES60" s="117"/>
      <c r="MET60" s="117"/>
      <c r="MEU60" s="117"/>
      <c r="MEV60" s="117"/>
      <c r="MEW60" s="117"/>
      <c r="MEX60" s="117"/>
      <c r="MEY60" s="117"/>
      <c r="MEZ60" s="117"/>
      <c r="MFA60" s="117"/>
      <c r="MFB60" s="117"/>
      <c r="MFC60" s="117"/>
      <c r="MFD60" s="117"/>
      <c r="MFE60" s="117"/>
      <c r="MFF60" s="117"/>
      <c r="MFG60" s="117"/>
      <c r="MFH60" s="117"/>
      <c r="MFI60" s="117"/>
      <c r="MFJ60" s="117"/>
      <c r="MFK60" s="117"/>
      <c r="MFL60" s="117"/>
      <c r="MFM60" s="117"/>
      <c r="MFN60" s="117"/>
      <c r="MFO60" s="117"/>
      <c r="MFP60" s="117"/>
      <c r="MFQ60" s="117"/>
      <c r="MFR60" s="117"/>
      <c r="MFS60" s="117"/>
      <c r="MFT60" s="117"/>
      <c r="MFU60" s="117"/>
      <c r="MFV60" s="117"/>
      <c r="MFW60" s="117"/>
      <c r="MFX60" s="117"/>
      <c r="MFY60" s="117"/>
      <c r="MFZ60" s="117"/>
      <c r="MGA60" s="117"/>
      <c r="MGB60" s="117"/>
      <c r="MGC60" s="117"/>
      <c r="MGD60" s="117"/>
      <c r="MGE60" s="117"/>
      <c r="MGF60" s="117"/>
      <c r="MGG60" s="117"/>
      <c r="MGH60" s="117"/>
      <c r="MGI60" s="117"/>
      <c r="MGJ60" s="117"/>
      <c r="MGK60" s="117"/>
      <c r="MGL60" s="117"/>
      <c r="MGM60" s="117"/>
      <c r="MGN60" s="117"/>
      <c r="MGO60" s="117"/>
      <c r="MGP60" s="117"/>
      <c r="MGQ60" s="117"/>
      <c r="MGR60" s="117"/>
      <c r="MGS60" s="117"/>
      <c r="MGT60" s="117"/>
      <c r="MGU60" s="117"/>
      <c r="MGV60" s="117"/>
      <c r="MGW60" s="117"/>
      <c r="MGX60" s="117"/>
      <c r="MGY60" s="117"/>
      <c r="MGZ60" s="117"/>
      <c r="MHA60" s="117"/>
      <c r="MHB60" s="117"/>
      <c r="MHC60" s="117"/>
      <c r="MHD60" s="117"/>
      <c r="MHE60" s="117"/>
      <c r="MHF60" s="117"/>
      <c r="MHG60" s="117"/>
      <c r="MHH60" s="117"/>
      <c r="MHI60" s="117"/>
      <c r="MHJ60" s="117"/>
      <c r="MHK60" s="117"/>
      <c r="MHL60" s="117"/>
      <c r="MHM60" s="117"/>
      <c r="MHN60" s="117"/>
      <c r="MHO60" s="117"/>
      <c r="MHP60" s="117"/>
      <c r="MHQ60" s="117"/>
      <c r="MHR60" s="117"/>
      <c r="MHS60" s="117"/>
      <c r="MHT60" s="117"/>
      <c r="MHU60" s="117"/>
      <c r="MHV60" s="117"/>
      <c r="MHW60" s="117"/>
      <c r="MHX60" s="117"/>
      <c r="MHY60" s="117"/>
      <c r="MHZ60" s="117"/>
      <c r="MIA60" s="117"/>
      <c r="MIB60" s="117"/>
      <c r="MIC60" s="117"/>
      <c r="MID60" s="117"/>
      <c r="MIE60" s="117"/>
      <c r="MIF60" s="117"/>
      <c r="MIG60" s="117"/>
      <c r="MIH60" s="117"/>
      <c r="MII60" s="117"/>
      <c r="MIJ60" s="117"/>
      <c r="MIK60" s="117"/>
      <c r="MIL60" s="117"/>
      <c r="MIM60" s="117"/>
      <c r="MIN60" s="117"/>
      <c r="MIO60" s="117"/>
      <c r="MIP60" s="117"/>
      <c r="MIQ60" s="117"/>
      <c r="MIR60" s="117"/>
      <c r="MIS60" s="117"/>
      <c r="MIT60" s="117"/>
      <c r="MIU60" s="117"/>
      <c r="MIV60" s="117"/>
      <c r="MIW60" s="117"/>
      <c r="MIX60" s="117"/>
      <c r="MIY60" s="117"/>
      <c r="MIZ60" s="117"/>
      <c r="MJA60" s="117"/>
      <c r="MJB60" s="117"/>
      <c r="MJC60" s="117"/>
      <c r="MJD60" s="117"/>
      <c r="MJE60" s="117"/>
      <c r="MJF60" s="117"/>
      <c r="MJG60" s="117"/>
      <c r="MJH60" s="117"/>
      <c r="MJI60" s="117"/>
      <c r="MJJ60" s="117"/>
      <c r="MJK60" s="117"/>
      <c r="MJL60" s="117"/>
      <c r="MJM60" s="117"/>
      <c r="MJN60" s="117"/>
      <c r="MJO60" s="117"/>
      <c r="MJP60" s="117"/>
      <c r="MJQ60" s="117"/>
      <c r="MJR60" s="117"/>
      <c r="MJS60" s="117"/>
      <c r="MJT60" s="117"/>
      <c r="MJU60" s="117"/>
      <c r="MJV60" s="117"/>
      <c r="MJW60" s="117"/>
      <c r="MJX60" s="117"/>
      <c r="MJY60" s="117"/>
      <c r="MJZ60" s="117"/>
      <c r="MKA60" s="117"/>
      <c r="MKB60" s="117"/>
      <c r="MKC60" s="117"/>
      <c r="MKD60" s="117"/>
      <c r="MKE60" s="117"/>
      <c r="MKF60" s="117"/>
      <c r="MKG60" s="117"/>
      <c r="MKH60" s="117"/>
      <c r="MKI60" s="117"/>
      <c r="MKJ60" s="117"/>
      <c r="MKK60" s="117"/>
      <c r="MKL60" s="117"/>
      <c r="MKM60" s="117"/>
      <c r="MKN60" s="117"/>
      <c r="MKO60" s="117"/>
      <c r="MKP60" s="117"/>
      <c r="MKQ60" s="117"/>
      <c r="MKR60" s="117"/>
      <c r="MKS60" s="117"/>
      <c r="MKT60" s="117"/>
      <c r="MKU60" s="117"/>
      <c r="MKV60" s="117"/>
      <c r="MKW60" s="117"/>
      <c r="MKX60" s="117"/>
      <c r="MKY60" s="117"/>
      <c r="MKZ60" s="117"/>
      <c r="MLA60" s="117"/>
      <c r="MLB60" s="117"/>
      <c r="MLC60" s="117"/>
      <c r="MLD60" s="117"/>
      <c r="MLE60" s="117"/>
      <c r="MLF60" s="117"/>
      <c r="MLG60" s="117"/>
      <c r="MLH60" s="117"/>
      <c r="MLI60" s="117"/>
      <c r="MLJ60" s="117"/>
      <c r="MLK60" s="117"/>
      <c r="MLL60" s="117"/>
      <c r="MLM60" s="117"/>
      <c r="MLN60" s="117"/>
      <c r="MLO60" s="117"/>
      <c r="MLP60" s="117"/>
      <c r="MLQ60" s="117"/>
      <c r="MLR60" s="117"/>
      <c r="MLS60" s="117"/>
      <c r="MLT60" s="117"/>
      <c r="MLU60" s="117"/>
      <c r="MLV60" s="117"/>
      <c r="MLW60" s="117"/>
      <c r="MLX60" s="117"/>
      <c r="MLY60" s="117"/>
      <c r="MLZ60" s="117"/>
      <c r="MMA60" s="117"/>
      <c r="MMB60" s="117"/>
      <c r="MMC60" s="117"/>
      <c r="MMD60" s="117"/>
      <c r="MME60" s="117"/>
      <c r="MMF60" s="117"/>
      <c r="MMG60" s="117"/>
      <c r="MMH60" s="117"/>
      <c r="MMI60" s="117"/>
      <c r="MMJ60" s="117"/>
      <c r="MMK60" s="117"/>
      <c r="MML60" s="117"/>
      <c r="MMM60" s="117"/>
      <c r="MMN60" s="117"/>
      <c r="MMO60" s="117"/>
      <c r="MMP60" s="117"/>
      <c r="MMQ60" s="117"/>
      <c r="MMR60" s="117"/>
      <c r="MMS60" s="117"/>
      <c r="MMT60" s="117"/>
      <c r="MMU60" s="117"/>
      <c r="MMV60" s="117"/>
      <c r="MMW60" s="117"/>
      <c r="MMX60" s="117"/>
      <c r="MMY60" s="117"/>
      <c r="MMZ60" s="117"/>
      <c r="MNA60" s="117"/>
      <c r="MNB60" s="117"/>
      <c r="MNC60" s="117"/>
      <c r="MND60" s="117"/>
      <c r="MNE60" s="117"/>
      <c r="MNF60" s="117"/>
      <c r="MNG60" s="117"/>
      <c r="MNH60" s="117"/>
      <c r="MNI60" s="117"/>
      <c r="MNJ60" s="117"/>
      <c r="MNK60" s="117"/>
      <c r="MNL60" s="117"/>
      <c r="MNM60" s="117"/>
      <c r="MNN60" s="117"/>
      <c r="MNO60" s="117"/>
      <c r="MNP60" s="117"/>
      <c r="MNQ60" s="117"/>
      <c r="MNR60" s="117"/>
      <c r="MNS60" s="117"/>
      <c r="MNT60" s="117"/>
      <c r="MNU60" s="117"/>
      <c r="MNV60" s="117"/>
      <c r="MNW60" s="117"/>
      <c r="MNX60" s="117"/>
      <c r="MNY60" s="117"/>
      <c r="MNZ60" s="117"/>
      <c r="MOA60" s="117"/>
      <c r="MOB60" s="117"/>
      <c r="MOC60" s="117"/>
      <c r="MOD60" s="117"/>
      <c r="MOE60" s="117"/>
      <c r="MOF60" s="117"/>
      <c r="MOG60" s="117"/>
      <c r="MOH60" s="117"/>
      <c r="MOI60" s="117"/>
      <c r="MOJ60" s="117"/>
      <c r="MOK60" s="117"/>
      <c r="MOL60" s="117"/>
      <c r="MOM60" s="117"/>
      <c r="MON60" s="117"/>
      <c r="MOO60" s="117"/>
      <c r="MOP60" s="117"/>
      <c r="MOQ60" s="117"/>
      <c r="MOR60" s="117"/>
      <c r="MOS60" s="117"/>
      <c r="MOT60" s="117"/>
      <c r="MOU60" s="117"/>
      <c r="MOV60" s="117"/>
      <c r="MOW60" s="117"/>
      <c r="MOX60" s="117"/>
      <c r="MOY60" s="117"/>
      <c r="MOZ60" s="117"/>
      <c r="MPA60" s="117"/>
      <c r="MPB60" s="117"/>
      <c r="MPC60" s="117"/>
      <c r="MPD60" s="117"/>
      <c r="MPE60" s="117"/>
      <c r="MPF60" s="117"/>
      <c r="MPG60" s="117"/>
      <c r="MPH60" s="117"/>
      <c r="MPI60" s="117"/>
      <c r="MPJ60" s="117"/>
      <c r="MPK60" s="117"/>
      <c r="MPL60" s="117"/>
      <c r="MPM60" s="117"/>
      <c r="MPN60" s="117"/>
      <c r="MPO60" s="117"/>
      <c r="MPP60" s="117"/>
      <c r="MPQ60" s="117"/>
      <c r="MPR60" s="117"/>
      <c r="MPS60" s="117"/>
      <c r="MPT60" s="117"/>
      <c r="MPU60" s="117"/>
      <c r="MPV60" s="117"/>
      <c r="MPW60" s="117"/>
      <c r="MPX60" s="117"/>
      <c r="MPY60" s="117"/>
      <c r="MPZ60" s="117"/>
      <c r="MQA60" s="117"/>
      <c r="MQB60" s="117"/>
      <c r="MQC60" s="117"/>
      <c r="MQD60" s="117"/>
      <c r="MQE60" s="117"/>
      <c r="MQF60" s="117"/>
      <c r="MQG60" s="117"/>
      <c r="MQH60" s="117"/>
      <c r="MQI60" s="117"/>
      <c r="MQJ60" s="117"/>
      <c r="MQK60" s="117"/>
      <c r="MQL60" s="117"/>
      <c r="MQM60" s="117"/>
      <c r="MQN60" s="117"/>
      <c r="MQO60" s="117"/>
      <c r="MQP60" s="117"/>
      <c r="MQQ60" s="117"/>
      <c r="MQR60" s="117"/>
      <c r="MQS60" s="117"/>
      <c r="MQT60" s="117"/>
      <c r="MQU60" s="117"/>
      <c r="MQV60" s="117"/>
      <c r="MQW60" s="117"/>
      <c r="MQX60" s="117"/>
      <c r="MQY60" s="117"/>
      <c r="MQZ60" s="117"/>
      <c r="MRA60" s="117"/>
      <c r="MRB60" s="117"/>
      <c r="MRC60" s="117"/>
      <c r="MRD60" s="117"/>
      <c r="MRE60" s="117"/>
      <c r="MRF60" s="117"/>
      <c r="MRG60" s="117"/>
      <c r="MRH60" s="117"/>
      <c r="MRI60" s="117"/>
      <c r="MRJ60" s="117"/>
      <c r="MRK60" s="117"/>
      <c r="MRL60" s="117"/>
      <c r="MRM60" s="117"/>
      <c r="MRN60" s="117"/>
      <c r="MRO60" s="117"/>
      <c r="MRP60" s="117"/>
      <c r="MRQ60" s="117"/>
      <c r="MRR60" s="117"/>
      <c r="MRS60" s="117"/>
      <c r="MRT60" s="117"/>
      <c r="MRU60" s="117"/>
      <c r="MRV60" s="117"/>
      <c r="MRW60" s="117"/>
      <c r="MRX60" s="117"/>
      <c r="MRY60" s="117"/>
      <c r="MRZ60" s="117"/>
      <c r="MSA60" s="117"/>
      <c r="MSB60" s="117"/>
      <c r="MSC60" s="117"/>
      <c r="MSD60" s="117"/>
      <c r="MSE60" s="117"/>
      <c r="MSF60" s="117"/>
      <c r="MSG60" s="117"/>
      <c r="MSH60" s="117"/>
      <c r="MSI60" s="117"/>
      <c r="MSJ60" s="117"/>
      <c r="MSK60" s="117"/>
      <c r="MSL60" s="117"/>
      <c r="MSM60" s="117"/>
      <c r="MSN60" s="117"/>
      <c r="MSO60" s="117"/>
      <c r="MSP60" s="117"/>
      <c r="MSQ60" s="117"/>
      <c r="MSR60" s="117"/>
      <c r="MSS60" s="117"/>
      <c r="MST60" s="117"/>
      <c r="MSU60" s="117"/>
      <c r="MSV60" s="117"/>
      <c r="MSW60" s="117"/>
      <c r="MSX60" s="117"/>
      <c r="MSY60" s="117"/>
      <c r="MSZ60" s="117"/>
      <c r="MTA60" s="117"/>
      <c r="MTB60" s="117"/>
      <c r="MTC60" s="117"/>
      <c r="MTD60" s="117"/>
      <c r="MTE60" s="117"/>
      <c r="MTF60" s="117"/>
      <c r="MTG60" s="117"/>
      <c r="MTH60" s="117"/>
      <c r="MTI60" s="117"/>
      <c r="MTJ60" s="117"/>
      <c r="MTK60" s="117"/>
      <c r="MTL60" s="117"/>
      <c r="MTM60" s="117"/>
      <c r="MTN60" s="117"/>
      <c r="MTO60" s="117"/>
      <c r="MTP60" s="117"/>
      <c r="MTQ60" s="117"/>
      <c r="MTR60" s="117"/>
      <c r="MTS60" s="117"/>
      <c r="MTT60" s="117"/>
      <c r="MTU60" s="117"/>
      <c r="MTV60" s="117"/>
      <c r="MTW60" s="117"/>
      <c r="MTX60" s="117"/>
      <c r="MTY60" s="117"/>
      <c r="MTZ60" s="117"/>
      <c r="MUA60" s="117"/>
      <c r="MUB60" s="117"/>
      <c r="MUC60" s="117"/>
      <c r="MUD60" s="117"/>
      <c r="MUE60" s="117"/>
      <c r="MUF60" s="117"/>
      <c r="MUG60" s="117"/>
      <c r="MUH60" s="117"/>
      <c r="MUI60" s="117"/>
      <c r="MUJ60" s="117"/>
      <c r="MUK60" s="117"/>
      <c r="MUL60" s="117"/>
      <c r="MUM60" s="117"/>
      <c r="MUN60" s="117"/>
      <c r="MUO60" s="117"/>
      <c r="MUP60" s="117"/>
      <c r="MUQ60" s="117"/>
      <c r="MUR60" s="117"/>
      <c r="MUS60" s="117"/>
      <c r="MUT60" s="117"/>
      <c r="MUU60" s="117"/>
      <c r="MUV60" s="117"/>
      <c r="MUW60" s="117"/>
      <c r="MUX60" s="117"/>
      <c r="MUY60" s="117"/>
      <c r="MUZ60" s="117"/>
      <c r="MVA60" s="117"/>
      <c r="MVB60" s="117"/>
      <c r="MVC60" s="117"/>
      <c r="MVD60" s="117"/>
      <c r="MVE60" s="117"/>
      <c r="MVF60" s="117"/>
      <c r="MVG60" s="117"/>
      <c r="MVH60" s="117"/>
      <c r="MVI60" s="117"/>
      <c r="MVJ60" s="117"/>
      <c r="MVK60" s="117"/>
      <c r="MVL60" s="117"/>
      <c r="MVM60" s="117"/>
      <c r="MVN60" s="117"/>
      <c r="MVO60" s="117"/>
      <c r="MVP60" s="117"/>
      <c r="MVQ60" s="117"/>
      <c r="MVR60" s="117"/>
      <c r="MVS60" s="117"/>
      <c r="MVT60" s="117"/>
      <c r="MVU60" s="117"/>
      <c r="MVV60" s="117"/>
      <c r="MVW60" s="117"/>
      <c r="MVX60" s="117"/>
      <c r="MVY60" s="117"/>
      <c r="MVZ60" s="117"/>
      <c r="MWA60" s="117"/>
      <c r="MWB60" s="117"/>
      <c r="MWC60" s="117"/>
      <c r="MWD60" s="117"/>
      <c r="MWE60" s="117"/>
      <c r="MWF60" s="117"/>
      <c r="MWG60" s="117"/>
      <c r="MWH60" s="117"/>
      <c r="MWI60" s="117"/>
      <c r="MWJ60" s="117"/>
      <c r="MWK60" s="117"/>
      <c r="MWL60" s="117"/>
      <c r="MWM60" s="117"/>
      <c r="MWN60" s="117"/>
      <c r="MWO60" s="117"/>
      <c r="MWP60" s="117"/>
      <c r="MWQ60" s="117"/>
      <c r="MWR60" s="117"/>
      <c r="MWS60" s="117"/>
      <c r="MWT60" s="117"/>
      <c r="MWU60" s="117"/>
      <c r="MWV60" s="117"/>
      <c r="MWW60" s="117"/>
      <c r="MWX60" s="117"/>
      <c r="MWY60" s="117"/>
      <c r="MWZ60" s="117"/>
      <c r="MXA60" s="117"/>
      <c r="MXB60" s="117"/>
      <c r="MXC60" s="117"/>
      <c r="MXD60" s="117"/>
      <c r="MXE60" s="117"/>
      <c r="MXF60" s="117"/>
      <c r="MXG60" s="117"/>
      <c r="MXH60" s="117"/>
      <c r="MXI60" s="117"/>
      <c r="MXJ60" s="117"/>
      <c r="MXK60" s="117"/>
      <c r="MXL60" s="117"/>
      <c r="MXM60" s="117"/>
      <c r="MXN60" s="117"/>
      <c r="MXO60" s="117"/>
      <c r="MXP60" s="117"/>
      <c r="MXQ60" s="117"/>
      <c r="MXR60" s="117"/>
      <c r="MXS60" s="117"/>
      <c r="MXT60" s="117"/>
      <c r="MXU60" s="117"/>
      <c r="MXV60" s="117"/>
      <c r="MXW60" s="117"/>
      <c r="MXX60" s="117"/>
      <c r="MXY60" s="117"/>
      <c r="MXZ60" s="117"/>
      <c r="MYA60" s="117"/>
      <c r="MYB60" s="117"/>
      <c r="MYC60" s="117"/>
      <c r="MYD60" s="117"/>
      <c r="MYE60" s="117"/>
      <c r="MYF60" s="117"/>
      <c r="MYG60" s="117"/>
      <c r="MYH60" s="117"/>
      <c r="MYI60" s="117"/>
      <c r="MYJ60" s="117"/>
      <c r="MYK60" s="117"/>
      <c r="MYL60" s="117"/>
      <c r="MYM60" s="117"/>
      <c r="MYN60" s="117"/>
      <c r="MYO60" s="117"/>
      <c r="MYP60" s="117"/>
      <c r="MYQ60" s="117"/>
      <c r="MYR60" s="117"/>
      <c r="MYS60" s="117"/>
      <c r="MYT60" s="117"/>
      <c r="MYU60" s="117"/>
      <c r="MYV60" s="117"/>
      <c r="MYW60" s="117"/>
      <c r="MYX60" s="117"/>
      <c r="MYY60" s="117"/>
      <c r="MYZ60" s="117"/>
      <c r="MZA60" s="117"/>
      <c r="MZB60" s="117"/>
      <c r="MZC60" s="117"/>
      <c r="MZD60" s="117"/>
      <c r="MZE60" s="117"/>
      <c r="MZF60" s="117"/>
      <c r="MZG60" s="117"/>
      <c r="MZH60" s="117"/>
      <c r="MZI60" s="117"/>
      <c r="MZJ60" s="117"/>
      <c r="MZK60" s="117"/>
      <c r="MZL60" s="117"/>
      <c r="MZM60" s="117"/>
      <c r="MZN60" s="117"/>
      <c r="MZO60" s="117"/>
      <c r="MZP60" s="117"/>
      <c r="MZQ60" s="117"/>
      <c r="MZR60" s="117"/>
      <c r="MZS60" s="117"/>
      <c r="MZT60" s="117"/>
      <c r="MZU60" s="117"/>
      <c r="MZV60" s="117"/>
      <c r="MZW60" s="117"/>
      <c r="MZX60" s="117"/>
      <c r="MZY60" s="117"/>
      <c r="MZZ60" s="117"/>
      <c r="NAA60" s="117"/>
      <c r="NAB60" s="117"/>
      <c r="NAC60" s="117"/>
      <c r="NAD60" s="117"/>
      <c r="NAE60" s="117"/>
      <c r="NAF60" s="117"/>
      <c r="NAG60" s="117"/>
      <c r="NAH60" s="117"/>
      <c r="NAI60" s="117"/>
      <c r="NAJ60" s="117"/>
      <c r="NAK60" s="117"/>
      <c r="NAL60" s="117"/>
      <c r="NAM60" s="117"/>
      <c r="NAN60" s="117"/>
      <c r="NAO60" s="117"/>
      <c r="NAP60" s="117"/>
      <c r="NAQ60" s="117"/>
      <c r="NAR60" s="117"/>
      <c r="NAS60" s="117"/>
      <c r="NAT60" s="117"/>
      <c r="NAU60" s="117"/>
      <c r="NAV60" s="117"/>
      <c r="NAW60" s="117"/>
      <c r="NAX60" s="117"/>
      <c r="NAY60" s="117"/>
      <c r="NAZ60" s="117"/>
      <c r="NBA60" s="117"/>
      <c r="NBB60" s="117"/>
      <c r="NBC60" s="117"/>
      <c r="NBD60" s="117"/>
      <c r="NBE60" s="117"/>
      <c r="NBF60" s="117"/>
      <c r="NBG60" s="117"/>
      <c r="NBH60" s="117"/>
      <c r="NBI60" s="117"/>
      <c r="NBJ60" s="117"/>
      <c r="NBK60" s="117"/>
      <c r="NBL60" s="117"/>
      <c r="NBM60" s="117"/>
      <c r="NBN60" s="117"/>
      <c r="NBO60" s="117"/>
      <c r="NBP60" s="117"/>
      <c r="NBQ60" s="117"/>
      <c r="NBR60" s="117"/>
      <c r="NBS60" s="117"/>
      <c r="NBT60" s="117"/>
      <c r="NBU60" s="117"/>
      <c r="NBV60" s="117"/>
      <c r="NBW60" s="117"/>
      <c r="NBX60" s="117"/>
      <c r="NBY60" s="117"/>
      <c r="NBZ60" s="117"/>
      <c r="NCA60" s="117"/>
      <c r="NCB60" s="117"/>
      <c r="NCC60" s="117"/>
      <c r="NCD60" s="117"/>
      <c r="NCE60" s="117"/>
      <c r="NCF60" s="117"/>
      <c r="NCG60" s="117"/>
      <c r="NCH60" s="117"/>
      <c r="NCI60" s="117"/>
      <c r="NCJ60" s="117"/>
      <c r="NCK60" s="117"/>
      <c r="NCL60" s="117"/>
      <c r="NCM60" s="117"/>
      <c r="NCN60" s="117"/>
      <c r="NCO60" s="117"/>
      <c r="NCP60" s="117"/>
      <c r="NCQ60" s="117"/>
      <c r="NCR60" s="117"/>
      <c r="NCS60" s="117"/>
      <c r="NCT60" s="117"/>
      <c r="NCU60" s="117"/>
      <c r="NCV60" s="117"/>
      <c r="NCW60" s="117"/>
      <c r="NCX60" s="117"/>
      <c r="NCY60" s="117"/>
      <c r="NCZ60" s="117"/>
      <c r="NDA60" s="117"/>
      <c r="NDB60" s="117"/>
      <c r="NDC60" s="117"/>
      <c r="NDD60" s="117"/>
      <c r="NDE60" s="117"/>
      <c r="NDF60" s="117"/>
      <c r="NDG60" s="117"/>
      <c r="NDH60" s="117"/>
      <c r="NDI60" s="117"/>
      <c r="NDJ60" s="117"/>
      <c r="NDK60" s="117"/>
      <c r="NDL60" s="117"/>
      <c r="NDM60" s="117"/>
      <c r="NDN60" s="117"/>
      <c r="NDO60" s="117"/>
      <c r="NDP60" s="117"/>
      <c r="NDQ60" s="117"/>
      <c r="NDR60" s="117"/>
      <c r="NDS60" s="117"/>
      <c r="NDT60" s="117"/>
      <c r="NDU60" s="117"/>
      <c r="NDV60" s="117"/>
      <c r="NDW60" s="117"/>
      <c r="NDX60" s="117"/>
      <c r="NDY60" s="117"/>
      <c r="NDZ60" s="117"/>
      <c r="NEA60" s="117"/>
      <c r="NEB60" s="117"/>
      <c r="NEC60" s="117"/>
      <c r="NED60" s="117"/>
      <c r="NEE60" s="117"/>
      <c r="NEF60" s="117"/>
      <c r="NEG60" s="117"/>
      <c r="NEH60" s="117"/>
      <c r="NEI60" s="117"/>
      <c r="NEJ60" s="117"/>
      <c r="NEK60" s="117"/>
      <c r="NEL60" s="117"/>
      <c r="NEM60" s="117"/>
      <c r="NEN60" s="117"/>
      <c r="NEO60" s="117"/>
      <c r="NEP60" s="117"/>
      <c r="NEQ60" s="117"/>
      <c r="NER60" s="117"/>
      <c r="NES60" s="117"/>
      <c r="NET60" s="117"/>
      <c r="NEU60" s="117"/>
      <c r="NEV60" s="117"/>
      <c r="NEW60" s="117"/>
      <c r="NEX60" s="117"/>
      <c r="NEY60" s="117"/>
      <c r="NEZ60" s="117"/>
      <c r="NFA60" s="117"/>
      <c r="NFB60" s="117"/>
      <c r="NFC60" s="117"/>
      <c r="NFD60" s="117"/>
      <c r="NFE60" s="117"/>
      <c r="NFF60" s="117"/>
      <c r="NFG60" s="117"/>
      <c r="NFH60" s="117"/>
      <c r="NFI60" s="117"/>
      <c r="NFJ60" s="117"/>
      <c r="NFK60" s="117"/>
      <c r="NFL60" s="117"/>
      <c r="NFM60" s="117"/>
      <c r="NFN60" s="117"/>
      <c r="NFO60" s="117"/>
      <c r="NFP60" s="117"/>
      <c r="NFQ60" s="117"/>
      <c r="NFR60" s="117"/>
      <c r="NFS60" s="117"/>
      <c r="NFT60" s="117"/>
      <c r="NFU60" s="117"/>
      <c r="NFV60" s="117"/>
      <c r="NFW60" s="117"/>
      <c r="NFX60" s="117"/>
      <c r="NFY60" s="117"/>
      <c r="NFZ60" s="117"/>
      <c r="NGA60" s="117"/>
      <c r="NGB60" s="117"/>
      <c r="NGC60" s="117"/>
      <c r="NGD60" s="117"/>
      <c r="NGE60" s="117"/>
      <c r="NGF60" s="117"/>
      <c r="NGG60" s="117"/>
      <c r="NGH60" s="117"/>
      <c r="NGI60" s="117"/>
      <c r="NGJ60" s="117"/>
      <c r="NGK60" s="117"/>
      <c r="NGL60" s="117"/>
      <c r="NGM60" s="117"/>
      <c r="NGN60" s="117"/>
      <c r="NGO60" s="117"/>
      <c r="NGP60" s="117"/>
      <c r="NGQ60" s="117"/>
      <c r="NGR60" s="117"/>
      <c r="NGS60" s="117"/>
      <c r="NGT60" s="117"/>
      <c r="NGU60" s="117"/>
      <c r="NGV60" s="117"/>
      <c r="NGW60" s="117"/>
      <c r="NGX60" s="117"/>
      <c r="NGY60" s="117"/>
      <c r="NGZ60" s="117"/>
      <c r="NHA60" s="117"/>
      <c r="NHB60" s="117"/>
      <c r="NHC60" s="117"/>
      <c r="NHD60" s="117"/>
      <c r="NHE60" s="117"/>
      <c r="NHF60" s="117"/>
      <c r="NHG60" s="117"/>
      <c r="NHH60" s="117"/>
      <c r="NHI60" s="117"/>
      <c r="NHJ60" s="117"/>
      <c r="NHK60" s="117"/>
      <c r="NHL60" s="117"/>
      <c r="NHM60" s="117"/>
      <c r="NHN60" s="117"/>
      <c r="NHO60" s="117"/>
      <c r="NHP60" s="117"/>
      <c r="NHQ60" s="117"/>
      <c r="NHR60" s="117"/>
      <c r="NHS60" s="117"/>
      <c r="NHT60" s="117"/>
      <c r="NHU60" s="117"/>
      <c r="NHV60" s="117"/>
      <c r="NHW60" s="117"/>
      <c r="NHX60" s="117"/>
      <c r="NHY60" s="117"/>
      <c r="NHZ60" s="117"/>
      <c r="NIA60" s="117"/>
      <c r="NIB60" s="117"/>
      <c r="NIC60" s="117"/>
      <c r="NID60" s="117"/>
      <c r="NIE60" s="117"/>
      <c r="NIF60" s="117"/>
      <c r="NIG60" s="117"/>
      <c r="NIH60" s="117"/>
      <c r="NII60" s="117"/>
      <c r="NIJ60" s="117"/>
      <c r="NIK60" s="117"/>
      <c r="NIL60" s="117"/>
      <c r="NIM60" s="117"/>
      <c r="NIN60" s="117"/>
      <c r="NIO60" s="117"/>
      <c r="NIP60" s="117"/>
      <c r="NIQ60" s="117"/>
      <c r="NIR60" s="117"/>
      <c r="NIS60" s="117"/>
      <c r="NIT60" s="117"/>
      <c r="NIU60" s="117"/>
      <c r="NIV60" s="117"/>
      <c r="NIW60" s="117"/>
      <c r="NIX60" s="117"/>
      <c r="NIY60" s="117"/>
      <c r="NIZ60" s="117"/>
      <c r="NJA60" s="117"/>
      <c r="NJB60" s="117"/>
      <c r="NJC60" s="117"/>
      <c r="NJD60" s="117"/>
      <c r="NJE60" s="117"/>
      <c r="NJF60" s="117"/>
      <c r="NJG60" s="117"/>
      <c r="NJH60" s="117"/>
      <c r="NJI60" s="117"/>
      <c r="NJJ60" s="117"/>
      <c r="NJK60" s="117"/>
      <c r="NJL60" s="117"/>
      <c r="NJM60" s="117"/>
      <c r="NJN60" s="117"/>
      <c r="NJO60" s="117"/>
      <c r="NJP60" s="117"/>
      <c r="NJQ60" s="117"/>
      <c r="NJR60" s="117"/>
      <c r="NJS60" s="117"/>
      <c r="NJT60" s="117"/>
      <c r="NJU60" s="117"/>
      <c r="NJV60" s="117"/>
      <c r="NJW60" s="117"/>
      <c r="NJX60" s="117"/>
      <c r="NJY60" s="117"/>
      <c r="NJZ60" s="117"/>
      <c r="NKA60" s="117"/>
      <c r="NKB60" s="117"/>
      <c r="NKC60" s="117"/>
      <c r="NKD60" s="117"/>
      <c r="NKE60" s="117"/>
      <c r="NKF60" s="117"/>
      <c r="NKG60" s="117"/>
      <c r="NKH60" s="117"/>
      <c r="NKI60" s="117"/>
      <c r="NKJ60" s="117"/>
      <c r="NKK60" s="117"/>
      <c r="NKL60" s="117"/>
      <c r="NKM60" s="117"/>
      <c r="NKN60" s="117"/>
      <c r="NKO60" s="117"/>
      <c r="NKP60" s="117"/>
      <c r="NKQ60" s="117"/>
      <c r="NKR60" s="117"/>
      <c r="NKS60" s="117"/>
      <c r="NKT60" s="117"/>
      <c r="NKU60" s="117"/>
      <c r="NKV60" s="117"/>
      <c r="NKW60" s="117"/>
      <c r="NKX60" s="117"/>
      <c r="NKY60" s="117"/>
      <c r="NKZ60" s="117"/>
      <c r="NLA60" s="117"/>
      <c r="NLB60" s="117"/>
      <c r="NLC60" s="117"/>
      <c r="NLD60" s="117"/>
      <c r="NLE60" s="117"/>
      <c r="NLF60" s="117"/>
      <c r="NLG60" s="117"/>
      <c r="NLH60" s="117"/>
      <c r="NLI60" s="117"/>
      <c r="NLJ60" s="117"/>
      <c r="NLK60" s="117"/>
      <c r="NLL60" s="117"/>
      <c r="NLM60" s="117"/>
      <c r="NLN60" s="117"/>
      <c r="NLO60" s="117"/>
      <c r="NLP60" s="117"/>
      <c r="NLQ60" s="117"/>
      <c r="NLR60" s="117"/>
      <c r="NLS60" s="117"/>
      <c r="NLT60" s="117"/>
      <c r="NLU60" s="117"/>
      <c r="NLV60" s="117"/>
      <c r="NLW60" s="117"/>
      <c r="NLX60" s="117"/>
      <c r="NLY60" s="117"/>
      <c r="NLZ60" s="117"/>
      <c r="NMA60" s="117"/>
      <c r="NMB60" s="117"/>
      <c r="NMC60" s="117"/>
      <c r="NMD60" s="117"/>
      <c r="NME60" s="117"/>
      <c r="NMF60" s="117"/>
      <c r="NMG60" s="117"/>
      <c r="NMH60" s="117"/>
      <c r="NMI60" s="117"/>
      <c r="NMJ60" s="117"/>
      <c r="NMK60" s="117"/>
      <c r="NML60" s="117"/>
      <c r="NMM60" s="117"/>
      <c r="NMN60" s="117"/>
      <c r="NMO60" s="117"/>
      <c r="NMP60" s="117"/>
      <c r="NMQ60" s="117"/>
      <c r="NMR60" s="117"/>
      <c r="NMS60" s="117"/>
      <c r="NMT60" s="117"/>
      <c r="NMU60" s="117"/>
      <c r="NMV60" s="117"/>
      <c r="NMW60" s="117"/>
      <c r="NMX60" s="117"/>
      <c r="NMY60" s="117"/>
      <c r="NMZ60" s="117"/>
      <c r="NNA60" s="117"/>
      <c r="NNB60" s="117"/>
      <c r="NNC60" s="117"/>
      <c r="NND60" s="117"/>
      <c r="NNE60" s="117"/>
      <c r="NNF60" s="117"/>
      <c r="NNG60" s="117"/>
      <c r="NNH60" s="117"/>
      <c r="NNI60" s="117"/>
      <c r="NNJ60" s="117"/>
      <c r="NNK60" s="117"/>
      <c r="NNL60" s="117"/>
      <c r="NNM60" s="117"/>
      <c r="NNN60" s="117"/>
      <c r="NNO60" s="117"/>
      <c r="NNP60" s="117"/>
      <c r="NNQ60" s="117"/>
      <c r="NNR60" s="117"/>
      <c r="NNS60" s="117"/>
      <c r="NNT60" s="117"/>
      <c r="NNU60" s="117"/>
      <c r="NNV60" s="117"/>
      <c r="NNW60" s="117"/>
      <c r="NNX60" s="117"/>
      <c r="NNY60" s="117"/>
      <c r="NNZ60" s="117"/>
      <c r="NOA60" s="117"/>
      <c r="NOB60" s="117"/>
      <c r="NOC60" s="117"/>
      <c r="NOD60" s="117"/>
      <c r="NOE60" s="117"/>
      <c r="NOF60" s="117"/>
      <c r="NOG60" s="117"/>
      <c r="NOH60" s="117"/>
      <c r="NOI60" s="117"/>
      <c r="NOJ60" s="117"/>
      <c r="NOK60" s="117"/>
      <c r="NOL60" s="117"/>
      <c r="NOM60" s="117"/>
      <c r="NON60" s="117"/>
      <c r="NOO60" s="117"/>
      <c r="NOP60" s="117"/>
      <c r="NOQ60" s="117"/>
      <c r="NOR60" s="117"/>
      <c r="NOS60" s="117"/>
      <c r="NOT60" s="117"/>
      <c r="NOU60" s="117"/>
      <c r="NOV60" s="117"/>
      <c r="NOW60" s="117"/>
      <c r="NOX60" s="117"/>
      <c r="NOY60" s="117"/>
      <c r="NOZ60" s="117"/>
      <c r="NPA60" s="117"/>
      <c r="NPB60" s="117"/>
      <c r="NPC60" s="117"/>
      <c r="NPD60" s="117"/>
      <c r="NPE60" s="117"/>
      <c r="NPF60" s="117"/>
      <c r="NPG60" s="117"/>
      <c r="NPH60" s="117"/>
      <c r="NPI60" s="117"/>
      <c r="NPJ60" s="117"/>
      <c r="NPK60" s="117"/>
      <c r="NPL60" s="117"/>
      <c r="NPM60" s="117"/>
      <c r="NPN60" s="117"/>
      <c r="NPO60" s="117"/>
      <c r="NPP60" s="117"/>
      <c r="NPQ60" s="117"/>
      <c r="NPR60" s="117"/>
      <c r="NPS60" s="117"/>
      <c r="NPT60" s="117"/>
      <c r="NPU60" s="117"/>
      <c r="NPV60" s="117"/>
      <c r="NPW60" s="117"/>
      <c r="NPX60" s="117"/>
      <c r="NPY60" s="117"/>
      <c r="NPZ60" s="117"/>
      <c r="NQA60" s="117"/>
      <c r="NQB60" s="117"/>
      <c r="NQC60" s="117"/>
      <c r="NQD60" s="117"/>
      <c r="NQE60" s="117"/>
      <c r="NQF60" s="117"/>
      <c r="NQG60" s="117"/>
      <c r="NQH60" s="117"/>
      <c r="NQI60" s="117"/>
      <c r="NQJ60" s="117"/>
      <c r="NQK60" s="117"/>
      <c r="NQL60" s="117"/>
      <c r="NQM60" s="117"/>
      <c r="NQN60" s="117"/>
      <c r="NQO60" s="117"/>
      <c r="NQP60" s="117"/>
      <c r="NQQ60" s="117"/>
      <c r="NQR60" s="117"/>
      <c r="NQS60" s="117"/>
      <c r="NQT60" s="117"/>
      <c r="NQU60" s="117"/>
      <c r="NQV60" s="117"/>
      <c r="NQW60" s="117"/>
      <c r="NQX60" s="117"/>
      <c r="NQY60" s="117"/>
      <c r="NQZ60" s="117"/>
      <c r="NRA60" s="117"/>
      <c r="NRB60" s="117"/>
      <c r="NRC60" s="117"/>
      <c r="NRD60" s="117"/>
      <c r="NRE60" s="117"/>
      <c r="NRF60" s="117"/>
      <c r="NRG60" s="117"/>
      <c r="NRH60" s="117"/>
      <c r="NRI60" s="117"/>
      <c r="NRJ60" s="117"/>
      <c r="NRK60" s="117"/>
      <c r="NRL60" s="117"/>
      <c r="NRM60" s="117"/>
      <c r="NRN60" s="117"/>
      <c r="NRO60" s="117"/>
      <c r="NRP60" s="117"/>
      <c r="NRQ60" s="117"/>
      <c r="NRR60" s="117"/>
      <c r="NRS60" s="117"/>
      <c r="NRT60" s="117"/>
      <c r="NRU60" s="117"/>
      <c r="NRV60" s="117"/>
      <c r="NRW60" s="117"/>
      <c r="NRX60" s="117"/>
      <c r="NRY60" s="117"/>
      <c r="NRZ60" s="117"/>
      <c r="NSA60" s="117"/>
      <c r="NSB60" s="117"/>
      <c r="NSC60" s="117"/>
      <c r="NSD60" s="117"/>
      <c r="NSE60" s="117"/>
      <c r="NSF60" s="117"/>
      <c r="NSG60" s="117"/>
      <c r="NSH60" s="117"/>
      <c r="NSI60" s="117"/>
      <c r="NSJ60" s="117"/>
      <c r="NSK60" s="117"/>
      <c r="NSL60" s="117"/>
      <c r="NSM60" s="117"/>
      <c r="NSN60" s="117"/>
      <c r="NSO60" s="117"/>
      <c r="NSP60" s="117"/>
      <c r="NSQ60" s="117"/>
      <c r="NSR60" s="117"/>
      <c r="NSS60" s="117"/>
      <c r="NST60" s="117"/>
      <c r="NSU60" s="117"/>
      <c r="NSV60" s="117"/>
      <c r="NSW60" s="117"/>
      <c r="NSX60" s="117"/>
      <c r="NSY60" s="117"/>
      <c r="NSZ60" s="117"/>
      <c r="NTA60" s="117"/>
      <c r="NTB60" s="117"/>
      <c r="NTC60" s="117"/>
      <c r="NTD60" s="117"/>
      <c r="NTE60" s="117"/>
      <c r="NTF60" s="117"/>
      <c r="NTG60" s="117"/>
      <c r="NTH60" s="117"/>
      <c r="NTI60" s="117"/>
      <c r="NTJ60" s="117"/>
      <c r="NTK60" s="117"/>
      <c r="NTL60" s="117"/>
      <c r="NTM60" s="117"/>
      <c r="NTN60" s="117"/>
      <c r="NTO60" s="117"/>
      <c r="NTP60" s="117"/>
      <c r="NTQ60" s="117"/>
      <c r="NTR60" s="117"/>
      <c r="NTS60" s="117"/>
      <c r="NTT60" s="117"/>
      <c r="NTU60" s="117"/>
      <c r="NTV60" s="117"/>
      <c r="NTW60" s="117"/>
      <c r="NTX60" s="117"/>
      <c r="NTY60" s="117"/>
      <c r="NTZ60" s="117"/>
      <c r="NUA60" s="117"/>
      <c r="NUB60" s="117"/>
      <c r="NUC60" s="117"/>
      <c r="NUD60" s="117"/>
      <c r="NUE60" s="117"/>
      <c r="NUF60" s="117"/>
      <c r="NUG60" s="117"/>
      <c r="NUH60" s="117"/>
      <c r="NUI60" s="117"/>
      <c r="NUJ60" s="117"/>
      <c r="NUK60" s="117"/>
      <c r="NUL60" s="117"/>
      <c r="NUM60" s="117"/>
      <c r="NUN60" s="117"/>
      <c r="NUO60" s="117"/>
      <c r="NUP60" s="117"/>
      <c r="NUQ60" s="117"/>
      <c r="NUR60" s="117"/>
      <c r="NUS60" s="117"/>
      <c r="NUT60" s="117"/>
      <c r="NUU60" s="117"/>
      <c r="NUV60" s="117"/>
      <c r="NUW60" s="117"/>
      <c r="NUX60" s="117"/>
      <c r="NUY60" s="117"/>
      <c r="NUZ60" s="117"/>
      <c r="NVA60" s="117"/>
      <c r="NVB60" s="117"/>
      <c r="NVC60" s="117"/>
      <c r="NVD60" s="117"/>
      <c r="NVE60" s="117"/>
      <c r="NVF60" s="117"/>
      <c r="NVG60" s="117"/>
      <c r="NVH60" s="117"/>
      <c r="NVI60" s="117"/>
      <c r="NVJ60" s="117"/>
      <c r="NVK60" s="117"/>
      <c r="NVL60" s="117"/>
      <c r="NVM60" s="117"/>
      <c r="NVN60" s="117"/>
      <c r="NVO60" s="117"/>
      <c r="NVP60" s="117"/>
      <c r="NVQ60" s="117"/>
      <c r="NVR60" s="117"/>
      <c r="NVS60" s="117"/>
      <c r="NVT60" s="117"/>
      <c r="NVU60" s="117"/>
      <c r="NVV60" s="117"/>
      <c r="NVW60" s="117"/>
      <c r="NVX60" s="117"/>
      <c r="NVY60" s="117"/>
      <c r="NVZ60" s="117"/>
      <c r="NWA60" s="117"/>
      <c r="NWB60" s="117"/>
      <c r="NWC60" s="117"/>
      <c r="NWD60" s="117"/>
      <c r="NWE60" s="117"/>
      <c r="NWF60" s="117"/>
      <c r="NWG60" s="117"/>
      <c r="NWH60" s="117"/>
      <c r="NWI60" s="117"/>
      <c r="NWJ60" s="117"/>
      <c r="NWK60" s="117"/>
      <c r="NWL60" s="117"/>
      <c r="NWM60" s="117"/>
      <c r="NWN60" s="117"/>
      <c r="NWO60" s="117"/>
      <c r="NWP60" s="117"/>
      <c r="NWQ60" s="117"/>
      <c r="NWR60" s="117"/>
      <c r="NWS60" s="117"/>
      <c r="NWT60" s="117"/>
      <c r="NWU60" s="117"/>
      <c r="NWV60" s="117"/>
      <c r="NWW60" s="117"/>
      <c r="NWX60" s="117"/>
      <c r="NWY60" s="117"/>
      <c r="NWZ60" s="117"/>
      <c r="NXA60" s="117"/>
      <c r="NXB60" s="117"/>
      <c r="NXC60" s="117"/>
      <c r="NXD60" s="117"/>
      <c r="NXE60" s="117"/>
      <c r="NXF60" s="117"/>
      <c r="NXG60" s="117"/>
      <c r="NXH60" s="117"/>
      <c r="NXI60" s="117"/>
      <c r="NXJ60" s="117"/>
      <c r="NXK60" s="117"/>
      <c r="NXL60" s="117"/>
      <c r="NXM60" s="117"/>
      <c r="NXN60" s="117"/>
      <c r="NXO60" s="117"/>
      <c r="NXP60" s="117"/>
      <c r="NXQ60" s="117"/>
      <c r="NXR60" s="117"/>
      <c r="NXS60" s="117"/>
      <c r="NXT60" s="117"/>
      <c r="NXU60" s="117"/>
      <c r="NXV60" s="117"/>
      <c r="NXW60" s="117"/>
      <c r="NXX60" s="117"/>
      <c r="NXY60" s="117"/>
      <c r="NXZ60" s="117"/>
      <c r="NYA60" s="117"/>
      <c r="NYB60" s="117"/>
      <c r="NYC60" s="117"/>
      <c r="NYD60" s="117"/>
      <c r="NYE60" s="117"/>
      <c r="NYF60" s="117"/>
      <c r="NYG60" s="117"/>
      <c r="NYH60" s="117"/>
      <c r="NYI60" s="117"/>
      <c r="NYJ60" s="117"/>
      <c r="NYK60" s="117"/>
      <c r="NYL60" s="117"/>
      <c r="NYM60" s="117"/>
      <c r="NYN60" s="117"/>
      <c r="NYO60" s="117"/>
      <c r="NYP60" s="117"/>
      <c r="NYQ60" s="117"/>
      <c r="NYR60" s="117"/>
      <c r="NYS60" s="117"/>
      <c r="NYT60" s="117"/>
      <c r="NYU60" s="117"/>
      <c r="NYV60" s="117"/>
      <c r="NYW60" s="117"/>
      <c r="NYX60" s="117"/>
      <c r="NYY60" s="117"/>
      <c r="NYZ60" s="117"/>
      <c r="NZA60" s="117"/>
      <c r="NZB60" s="117"/>
      <c r="NZC60" s="117"/>
      <c r="NZD60" s="117"/>
      <c r="NZE60" s="117"/>
      <c r="NZF60" s="117"/>
      <c r="NZG60" s="117"/>
      <c r="NZH60" s="117"/>
      <c r="NZI60" s="117"/>
      <c r="NZJ60" s="117"/>
      <c r="NZK60" s="117"/>
      <c r="NZL60" s="117"/>
      <c r="NZM60" s="117"/>
      <c r="NZN60" s="117"/>
      <c r="NZO60" s="117"/>
      <c r="NZP60" s="117"/>
      <c r="NZQ60" s="117"/>
      <c r="NZR60" s="117"/>
      <c r="NZS60" s="117"/>
      <c r="NZT60" s="117"/>
      <c r="NZU60" s="117"/>
      <c r="NZV60" s="117"/>
      <c r="NZW60" s="117"/>
      <c r="NZX60" s="117"/>
      <c r="NZY60" s="117"/>
      <c r="NZZ60" s="117"/>
      <c r="OAA60" s="117"/>
      <c r="OAB60" s="117"/>
      <c r="OAC60" s="117"/>
      <c r="OAD60" s="117"/>
      <c r="OAE60" s="117"/>
      <c r="OAF60" s="117"/>
      <c r="OAG60" s="117"/>
      <c r="OAH60" s="117"/>
      <c r="OAI60" s="117"/>
      <c r="OAJ60" s="117"/>
      <c r="OAK60" s="117"/>
      <c r="OAL60" s="117"/>
      <c r="OAM60" s="117"/>
      <c r="OAN60" s="117"/>
      <c r="OAO60" s="117"/>
      <c r="OAP60" s="117"/>
      <c r="OAQ60" s="117"/>
      <c r="OAR60" s="117"/>
      <c r="OAS60" s="117"/>
      <c r="OAT60" s="117"/>
      <c r="OAU60" s="117"/>
      <c r="OAV60" s="117"/>
      <c r="OAW60" s="117"/>
      <c r="OAX60" s="117"/>
      <c r="OAY60" s="117"/>
      <c r="OAZ60" s="117"/>
      <c r="OBA60" s="117"/>
      <c r="OBB60" s="117"/>
      <c r="OBC60" s="117"/>
      <c r="OBD60" s="117"/>
      <c r="OBE60" s="117"/>
      <c r="OBF60" s="117"/>
      <c r="OBG60" s="117"/>
      <c r="OBH60" s="117"/>
      <c r="OBI60" s="117"/>
      <c r="OBJ60" s="117"/>
      <c r="OBK60" s="117"/>
      <c r="OBL60" s="117"/>
      <c r="OBM60" s="117"/>
      <c r="OBN60" s="117"/>
      <c r="OBO60" s="117"/>
      <c r="OBP60" s="117"/>
      <c r="OBQ60" s="117"/>
      <c r="OBR60" s="117"/>
      <c r="OBS60" s="117"/>
      <c r="OBT60" s="117"/>
      <c r="OBU60" s="117"/>
      <c r="OBV60" s="117"/>
      <c r="OBW60" s="117"/>
      <c r="OBX60" s="117"/>
      <c r="OBY60" s="117"/>
      <c r="OBZ60" s="117"/>
      <c r="OCA60" s="117"/>
      <c r="OCB60" s="117"/>
      <c r="OCC60" s="117"/>
      <c r="OCD60" s="117"/>
      <c r="OCE60" s="117"/>
      <c r="OCF60" s="117"/>
      <c r="OCG60" s="117"/>
      <c r="OCH60" s="117"/>
      <c r="OCI60" s="117"/>
      <c r="OCJ60" s="117"/>
      <c r="OCK60" s="117"/>
      <c r="OCL60" s="117"/>
      <c r="OCM60" s="117"/>
      <c r="OCN60" s="117"/>
      <c r="OCO60" s="117"/>
      <c r="OCP60" s="117"/>
      <c r="OCQ60" s="117"/>
      <c r="OCR60" s="117"/>
      <c r="OCS60" s="117"/>
      <c r="OCT60" s="117"/>
      <c r="OCU60" s="117"/>
      <c r="OCV60" s="117"/>
      <c r="OCW60" s="117"/>
      <c r="OCX60" s="117"/>
      <c r="OCY60" s="117"/>
      <c r="OCZ60" s="117"/>
      <c r="ODA60" s="117"/>
      <c r="ODB60" s="117"/>
      <c r="ODC60" s="117"/>
      <c r="ODD60" s="117"/>
      <c r="ODE60" s="117"/>
      <c r="ODF60" s="117"/>
      <c r="ODG60" s="117"/>
      <c r="ODH60" s="117"/>
      <c r="ODI60" s="117"/>
      <c r="ODJ60" s="117"/>
      <c r="ODK60" s="117"/>
      <c r="ODL60" s="117"/>
      <c r="ODM60" s="117"/>
      <c r="ODN60" s="117"/>
      <c r="ODO60" s="117"/>
      <c r="ODP60" s="117"/>
      <c r="ODQ60" s="117"/>
      <c r="ODR60" s="117"/>
      <c r="ODS60" s="117"/>
      <c r="ODT60" s="117"/>
      <c r="ODU60" s="117"/>
      <c r="ODV60" s="117"/>
      <c r="ODW60" s="117"/>
      <c r="ODX60" s="117"/>
      <c r="ODY60" s="117"/>
      <c r="ODZ60" s="117"/>
      <c r="OEA60" s="117"/>
      <c r="OEB60" s="117"/>
      <c r="OEC60" s="117"/>
      <c r="OED60" s="117"/>
      <c r="OEE60" s="117"/>
      <c r="OEF60" s="117"/>
      <c r="OEG60" s="117"/>
      <c r="OEH60" s="117"/>
      <c r="OEI60" s="117"/>
      <c r="OEJ60" s="117"/>
      <c r="OEK60" s="117"/>
      <c r="OEL60" s="117"/>
      <c r="OEM60" s="117"/>
      <c r="OEN60" s="117"/>
      <c r="OEO60" s="117"/>
      <c r="OEP60" s="117"/>
      <c r="OEQ60" s="117"/>
      <c r="OER60" s="117"/>
      <c r="OES60" s="117"/>
      <c r="OET60" s="117"/>
      <c r="OEU60" s="117"/>
      <c r="OEV60" s="117"/>
      <c r="OEW60" s="117"/>
      <c r="OEX60" s="117"/>
      <c r="OEY60" s="117"/>
      <c r="OEZ60" s="117"/>
      <c r="OFA60" s="117"/>
      <c r="OFB60" s="117"/>
      <c r="OFC60" s="117"/>
      <c r="OFD60" s="117"/>
      <c r="OFE60" s="117"/>
      <c r="OFF60" s="117"/>
      <c r="OFG60" s="117"/>
      <c r="OFH60" s="117"/>
      <c r="OFI60" s="117"/>
      <c r="OFJ60" s="117"/>
      <c r="OFK60" s="117"/>
      <c r="OFL60" s="117"/>
      <c r="OFM60" s="117"/>
      <c r="OFN60" s="117"/>
      <c r="OFO60" s="117"/>
      <c r="OFP60" s="117"/>
      <c r="OFQ60" s="117"/>
      <c r="OFR60" s="117"/>
      <c r="OFS60" s="117"/>
      <c r="OFT60" s="117"/>
      <c r="OFU60" s="117"/>
      <c r="OFV60" s="117"/>
      <c r="OFW60" s="117"/>
      <c r="OFX60" s="117"/>
      <c r="OFY60" s="117"/>
      <c r="OFZ60" s="117"/>
      <c r="OGA60" s="117"/>
      <c r="OGB60" s="117"/>
      <c r="OGC60" s="117"/>
      <c r="OGD60" s="117"/>
      <c r="OGE60" s="117"/>
      <c r="OGF60" s="117"/>
      <c r="OGG60" s="117"/>
      <c r="OGH60" s="117"/>
      <c r="OGI60" s="117"/>
      <c r="OGJ60" s="117"/>
      <c r="OGK60" s="117"/>
      <c r="OGL60" s="117"/>
      <c r="OGM60" s="117"/>
      <c r="OGN60" s="117"/>
      <c r="OGO60" s="117"/>
      <c r="OGP60" s="117"/>
      <c r="OGQ60" s="117"/>
      <c r="OGR60" s="117"/>
      <c r="OGS60" s="117"/>
      <c r="OGT60" s="117"/>
      <c r="OGU60" s="117"/>
      <c r="OGV60" s="117"/>
      <c r="OGW60" s="117"/>
      <c r="OGX60" s="117"/>
      <c r="OGY60" s="117"/>
      <c r="OGZ60" s="117"/>
      <c r="OHA60" s="117"/>
      <c r="OHB60" s="117"/>
      <c r="OHC60" s="117"/>
      <c r="OHD60" s="117"/>
      <c r="OHE60" s="117"/>
      <c r="OHF60" s="117"/>
      <c r="OHG60" s="117"/>
      <c r="OHH60" s="117"/>
      <c r="OHI60" s="117"/>
      <c r="OHJ60" s="117"/>
      <c r="OHK60" s="117"/>
      <c r="OHL60" s="117"/>
      <c r="OHM60" s="117"/>
      <c r="OHN60" s="117"/>
      <c r="OHO60" s="117"/>
      <c r="OHP60" s="117"/>
      <c r="OHQ60" s="117"/>
      <c r="OHR60" s="117"/>
      <c r="OHS60" s="117"/>
      <c r="OHT60" s="117"/>
      <c r="OHU60" s="117"/>
      <c r="OHV60" s="117"/>
      <c r="OHW60" s="117"/>
      <c r="OHX60" s="117"/>
      <c r="OHY60" s="117"/>
      <c r="OHZ60" s="117"/>
      <c r="OIA60" s="117"/>
      <c r="OIB60" s="117"/>
      <c r="OIC60" s="117"/>
      <c r="OID60" s="117"/>
      <c r="OIE60" s="117"/>
      <c r="OIF60" s="117"/>
      <c r="OIG60" s="117"/>
      <c r="OIH60" s="117"/>
      <c r="OII60" s="117"/>
      <c r="OIJ60" s="117"/>
      <c r="OIK60" s="117"/>
      <c r="OIL60" s="117"/>
      <c r="OIM60" s="117"/>
      <c r="OIN60" s="117"/>
      <c r="OIO60" s="117"/>
      <c r="OIP60" s="117"/>
      <c r="OIQ60" s="117"/>
      <c r="OIR60" s="117"/>
      <c r="OIS60" s="117"/>
      <c r="OIT60" s="117"/>
      <c r="OIU60" s="117"/>
      <c r="OIV60" s="117"/>
      <c r="OIW60" s="117"/>
      <c r="OIX60" s="117"/>
      <c r="OIY60" s="117"/>
      <c r="OIZ60" s="117"/>
      <c r="OJA60" s="117"/>
      <c r="OJB60" s="117"/>
      <c r="OJC60" s="117"/>
      <c r="OJD60" s="117"/>
      <c r="OJE60" s="117"/>
      <c r="OJF60" s="117"/>
      <c r="OJG60" s="117"/>
      <c r="OJH60" s="117"/>
      <c r="OJI60" s="117"/>
      <c r="OJJ60" s="117"/>
      <c r="OJK60" s="117"/>
      <c r="OJL60" s="117"/>
      <c r="OJM60" s="117"/>
      <c r="OJN60" s="117"/>
      <c r="OJO60" s="117"/>
      <c r="OJP60" s="117"/>
      <c r="OJQ60" s="117"/>
      <c r="OJR60" s="117"/>
      <c r="OJS60" s="117"/>
      <c r="OJT60" s="117"/>
      <c r="OJU60" s="117"/>
      <c r="OJV60" s="117"/>
      <c r="OJW60" s="117"/>
      <c r="OJX60" s="117"/>
      <c r="OJY60" s="117"/>
      <c r="OJZ60" s="117"/>
      <c r="OKA60" s="117"/>
      <c r="OKB60" s="117"/>
      <c r="OKC60" s="117"/>
      <c r="OKD60" s="117"/>
      <c r="OKE60" s="117"/>
      <c r="OKF60" s="117"/>
      <c r="OKG60" s="117"/>
      <c r="OKH60" s="117"/>
      <c r="OKI60" s="117"/>
      <c r="OKJ60" s="117"/>
      <c r="OKK60" s="117"/>
      <c r="OKL60" s="117"/>
      <c r="OKM60" s="117"/>
      <c r="OKN60" s="117"/>
      <c r="OKO60" s="117"/>
      <c r="OKP60" s="117"/>
      <c r="OKQ60" s="117"/>
      <c r="OKR60" s="117"/>
      <c r="OKS60" s="117"/>
      <c r="OKT60" s="117"/>
      <c r="OKU60" s="117"/>
      <c r="OKV60" s="117"/>
      <c r="OKW60" s="117"/>
      <c r="OKX60" s="117"/>
      <c r="OKY60" s="117"/>
      <c r="OKZ60" s="117"/>
      <c r="OLA60" s="117"/>
      <c r="OLB60" s="117"/>
      <c r="OLC60" s="117"/>
      <c r="OLD60" s="117"/>
      <c r="OLE60" s="117"/>
      <c r="OLF60" s="117"/>
      <c r="OLG60" s="117"/>
      <c r="OLH60" s="117"/>
      <c r="OLI60" s="117"/>
      <c r="OLJ60" s="117"/>
      <c r="OLK60" s="117"/>
      <c r="OLL60" s="117"/>
      <c r="OLM60" s="117"/>
      <c r="OLN60" s="117"/>
      <c r="OLO60" s="117"/>
      <c r="OLP60" s="117"/>
      <c r="OLQ60" s="117"/>
      <c r="OLR60" s="117"/>
      <c r="OLS60" s="117"/>
      <c r="OLT60" s="117"/>
      <c r="OLU60" s="117"/>
      <c r="OLV60" s="117"/>
      <c r="OLW60" s="117"/>
      <c r="OLX60" s="117"/>
      <c r="OLY60" s="117"/>
      <c r="OLZ60" s="117"/>
      <c r="OMA60" s="117"/>
      <c r="OMB60" s="117"/>
      <c r="OMC60" s="117"/>
      <c r="OMD60" s="117"/>
      <c r="OME60" s="117"/>
      <c r="OMF60" s="117"/>
      <c r="OMG60" s="117"/>
      <c r="OMH60" s="117"/>
      <c r="OMI60" s="117"/>
      <c r="OMJ60" s="117"/>
      <c r="OMK60" s="117"/>
      <c r="OML60" s="117"/>
      <c r="OMM60" s="117"/>
      <c r="OMN60" s="117"/>
      <c r="OMO60" s="117"/>
      <c r="OMP60" s="117"/>
      <c r="OMQ60" s="117"/>
      <c r="OMR60" s="117"/>
      <c r="OMS60" s="117"/>
      <c r="OMT60" s="117"/>
      <c r="OMU60" s="117"/>
      <c r="OMV60" s="117"/>
      <c r="OMW60" s="117"/>
      <c r="OMX60" s="117"/>
      <c r="OMY60" s="117"/>
      <c r="OMZ60" s="117"/>
      <c r="ONA60" s="117"/>
      <c r="ONB60" s="117"/>
      <c r="ONC60" s="117"/>
      <c r="OND60" s="117"/>
      <c r="ONE60" s="117"/>
      <c r="ONF60" s="117"/>
      <c r="ONG60" s="117"/>
      <c r="ONH60" s="117"/>
      <c r="ONI60" s="117"/>
      <c r="ONJ60" s="117"/>
      <c r="ONK60" s="117"/>
      <c r="ONL60" s="117"/>
      <c r="ONM60" s="117"/>
      <c r="ONN60" s="117"/>
      <c r="ONO60" s="117"/>
      <c r="ONP60" s="117"/>
      <c r="ONQ60" s="117"/>
      <c r="ONR60" s="117"/>
      <c r="ONS60" s="117"/>
      <c r="ONT60" s="117"/>
      <c r="ONU60" s="117"/>
      <c r="ONV60" s="117"/>
      <c r="ONW60" s="117"/>
      <c r="ONX60" s="117"/>
      <c r="ONY60" s="117"/>
      <c r="ONZ60" s="117"/>
      <c r="OOA60" s="117"/>
      <c r="OOB60" s="117"/>
      <c r="OOC60" s="117"/>
      <c r="OOD60" s="117"/>
      <c r="OOE60" s="117"/>
      <c r="OOF60" s="117"/>
      <c r="OOG60" s="117"/>
      <c r="OOH60" s="117"/>
      <c r="OOI60" s="117"/>
      <c r="OOJ60" s="117"/>
      <c r="OOK60" s="117"/>
      <c r="OOL60" s="117"/>
      <c r="OOM60" s="117"/>
      <c r="OON60" s="117"/>
      <c r="OOO60" s="117"/>
      <c r="OOP60" s="117"/>
      <c r="OOQ60" s="117"/>
      <c r="OOR60" s="117"/>
      <c r="OOS60" s="117"/>
      <c r="OOT60" s="117"/>
      <c r="OOU60" s="117"/>
      <c r="OOV60" s="117"/>
      <c r="OOW60" s="117"/>
      <c r="OOX60" s="117"/>
      <c r="OOY60" s="117"/>
      <c r="OOZ60" s="117"/>
      <c r="OPA60" s="117"/>
      <c r="OPB60" s="117"/>
      <c r="OPC60" s="117"/>
      <c r="OPD60" s="117"/>
      <c r="OPE60" s="117"/>
      <c r="OPF60" s="117"/>
      <c r="OPG60" s="117"/>
      <c r="OPH60" s="117"/>
      <c r="OPI60" s="117"/>
      <c r="OPJ60" s="117"/>
      <c r="OPK60" s="117"/>
      <c r="OPL60" s="117"/>
      <c r="OPM60" s="117"/>
      <c r="OPN60" s="117"/>
      <c r="OPO60" s="117"/>
      <c r="OPP60" s="117"/>
      <c r="OPQ60" s="117"/>
      <c r="OPR60" s="117"/>
      <c r="OPS60" s="117"/>
      <c r="OPT60" s="117"/>
      <c r="OPU60" s="117"/>
      <c r="OPV60" s="117"/>
      <c r="OPW60" s="117"/>
      <c r="OPX60" s="117"/>
      <c r="OPY60" s="117"/>
      <c r="OPZ60" s="117"/>
      <c r="OQA60" s="117"/>
      <c r="OQB60" s="117"/>
      <c r="OQC60" s="117"/>
      <c r="OQD60" s="117"/>
      <c r="OQE60" s="117"/>
      <c r="OQF60" s="117"/>
      <c r="OQG60" s="117"/>
      <c r="OQH60" s="117"/>
      <c r="OQI60" s="117"/>
      <c r="OQJ60" s="117"/>
      <c r="OQK60" s="117"/>
      <c r="OQL60" s="117"/>
      <c r="OQM60" s="117"/>
      <c r="OQN60" s="117"/>
      <c r="OQO60" s="117"/>
      <c r="OQP60" s="117"/>
      <c r="OQQ60" s="117"/>
      <c r="OQR60" s="117"/>
      <c r="OQS60" s="117"/>
      <c r="OQT60" s="117"/>
      <c r="OQU60" s="117"/>
      <c r="OQV60" s="117"/>
      <c r="OQW60" s="117"/>
      <c r="OQX60" s="117"/>
      <c r="OQY60" s="117"/>
      <c r="OQZ60" s="117"/>
      <c r="ORA60" s="117"/>
      <c r="ORB60" s="117"/>
      <c r="ORC60" s="117"/>
      <c r="ORD60" s="117"/>
      <c r="ORE60" s="117"/>
      <c r="ORF60" s="117"/>
      <c r="ORG60" s="117"/>
      <c r="ORH60" s="117"/>
      <c r="ORI60" s="117"/>
      <c r="ORJ60" s="117"/>
      <c r="ORK60" s="117"/>
      <c r="ORL60" s="117"/>
      <c r="ORM60" s="117"/>
      <c r="ORN60" s="117"/>
      <c r="ORO60" s="117"/>
      <c r="ORP60" s="117"/>
      <c r="ORQ60" s="117"/>
      <c r="ORR60" s="117"/>
      <c r="ORS60" s="117"/>
      <c r="ORT60" s="117"/>
      <c r="ORU60" s="117"/>
      <c r="ORV60" s="117"/>
      <c r="ORW60" s="117"/>
      <c r="ORX60" s="117"/>
      <c r="ORY60" s="117"/>
      <c r="ORZ60" s="117"/>
      <c r="OSA60" s="117"/>
      <c r="OSB60" s="117"/>
      <c r="OSC60" s="117"/>
      <c r="OSD60" s="117"/>
      <c r="OSE60" s="117"/>
      <c r="OSF60" s="117"/>
      <c r="OSG60" s="117"/>
      <c r="OSH60" s="117"/>
      <c r="OSI60" s="117"/>
      <c r="OSJ60" s="117"/>
      <c r="OSK60" s="117"/>
      <c r="OSL60" s="117"/>
      <c r="OSM60" s="117"/>
      <c r="OSN60" s="117"/>
      <c r="OSO60" s="117"/>
      <c r="OSP60" s="117"/>
      <c r="OSQ60" s="117"/>
      <c r="OSR60" s="117"/>
      <c r="OSS60" s="117"/>
      <c r="OST60" s="117"/>
      <c r="OSU60" s="117"/>
      <c r="OSV60" s="117"/>
      <c r="OSW60" s="117"/>
      <c r="OSX60" s="117"/>
      <c r="OSY60" s="117"/>
      <c r="OSZ60" s="117"/>
      <c r="OTA60" s="117"/>
      <c r="OTB60" s="117"/>
      <c r="OTC60" s="117"/>
      <c r="OTD60" s="117"/>
      <c r="OTE60" s="117"/>
      <c r="OTF60" s="117"/>
      <c r="OTG60" s="117"/>
      <c r="OTH60" s="117"/>
      <c r="OTI60" s="117"/>
      <c r="OTJ60" s="117"/>
      <c r="OTK60" s="117"/>
      <c r="OTL60" s="117"/>
      <c r="OTM60" s="117"/>
      <c r="OTN60" s="117"/>
      <c r="OTO60" s="117"/>
      <c r="OTP60" s="117"/>
      <c r="OTQ60" s="117"/>
      <c r="OTR60" s="117"/>
      <c r="OTS60" s="117"/>
      <c r="OTT60" s="117"/>
      <c r="OTU60" s="117"/>
      <c r="OTV60" s="117"/>
      <c r="OTW60" s="117"/>
      <c r="OTX60" s="117"/>
      <c r="OTY60" s="117"/>
      <c r="OTZ60" s="117"/>
      <c r="OUA60" s="117"/>
      <c r="OUB60" s="117"/>
      <c r="OUC60" s="117"/>
      <c r="OUD60" s="117"/>
      <c r="OUE60" s="117"/>
      <c r="OUF60" s="117"/>
      <c r="OUG60" s="117"/>
      <c r="OUH60" s="117"/>
      <c r="OUI60" s="117"/>
      <c r="OUJ60" s="117"/>
      <c r="OUK60" s="117"/>
      <c r="OUL60" s="117"/>
      <c r="OUM60" s="117"/>
      <c r="OUN60" s="117"/>
      <c r="OUO60" s="117"/>
      <c r="OUP60" s="117"/>
      <c r="OUQ60" s="117"/>
      <c r="OUR60" s="117"/>
      <c r="OUS60" s="117"/>
      <c r="OUT60" s="117"/>
      <c r="OUU60" s="117"/>
      <c r="OUV60" s="117"/>
      <c r="OUW60" s="117"/>
      <c r="OUX60" s="117"/>
      <c r="OUY60" s="117"/>
      <c r="OUZ60" s="117"/>
      <c r="OVA60" s="117"/>
      <c r="OVB60" s="117"/>
      <c r="OVC60" s="117"/>
      <c r="OVD60" s="117"/>
      <c r="OVE60" s="117"/>
      <c r="OVF60" s="117"/>
      <c r="OVG60" s="117"/>
      <c r="OVH60" s="117"/>
      <c r="OVI60" s="117"/>
      <c r="OVJ60" s="117"/>
      <c r="OVK60" s="117"/>
      <c r="OVL60" s="117"/>
      <c r="OVM60" s="117"/>
      <c r="OVN60" s="117"/>
      <c r="OVO60" s="117"/>
      <c r="OVP60" s="117"/>
      <c r="OVQ60" s="117"/>
      <c r="OVR60" s="117"/>
      <c r="OVS60" s="117"/>
      <c r="OVT60" s="117"/>
      <c r="OVU60" s="117"/>
      <c r="OVV60" s="117"/>
      <c r="OVW60" s="117"/>
      <c r="OVX60" s="117"/>
      <c r="OVY60" s="117"/>
      <c r="OVZ60" s="117"/>
      <c r="OWA60" s="117"/>
      <c r="OWB60" s="117"/>
      <c r="OWC60" s="117"/>
      <c r="OWD60" s="117"/>
      <c r="OWE60" s="117"/>
      <c r="OWF60" s="117"/>
      <c r="OWG60" s="117"/>
      <c r="OWH60" s="117"/>
      <c r="OWI60" s="117"/>
      <c r="OWJ60" s="117"/>
      <c r="OWK60" s="117"/>
      <c r="OWL60" s="117"/>
      <c r="OWM60" s="117"/>
      <c r="OWN60" s="117"/>
      <c r="OWO60" s="117"/>
      <c r="OWP60" s="117"/>
      <c r="OWQ60" s="117"/>
      <c r="OWR60" s="117"/>
      <c r="OWS60" s="117"/>
      <c r="OWT60" s="117"/>
      <c r="OWU60" s="117"/>
      <c r="OWV60" s="117"/>
      <c r="OWW60" s="117"/>
      <c r="OWX60" s="117"/>
      <c r="OWY60" s="117"/>
      <c r="OWZ60" s="117"/>
      <c r="OXA60" s="117"/>
      <c r="OXB60" s="117"/>
      <c r="OXC60" s="117"/>
      <c r="OXD60" s="117"/>
      <c r="OXE60" s="117"/>
      <c r="OXF60" s="117"/>
      <c r="OXG60" s="117"/>
      <c r="OXH60" s="117"/>
      <c r="OXI60" s="117"/>
      <c r="OXJ60" s="117"/>
      <c r="OXK60" s="117"/>
      <c r="OXL60" s="117"/>
      <c r="OXM60" s="117"/>
      <c r="OXN60" s="117"/>
      <c r="OXO60" s="117"/>
      <c r="OXP60" s="117"/>
      <c r="OXQ60" s="117"/>
      <c r="OXR60" s="117"/>
      <c r="OXS60" s="117"/>
      <c r="OXT60" s="117"/>
      <c r="OXU60" s="117"/>
      <c r="OXV60" s="117"/>
      <c r="OXW60" s="117"/>
      <c r="OXX60" s="117"/>
      <c r="OXY60" s="117"/>
      <c r="OXZ60" s="117"/>
      <c r="OYA60" s="117"/>
      <c r="OYB60" s="117"/>
      <c r="OYC60" s="117"/>
      <c r="OYD60" s="117"/>
      <c r="OYE60" s="117"/>
      <c r="OYF60" s="117"/>
      <c r="OYG60" s="117"/>
      <c r="OYH60" s="117"/>
      <c r="OYI60" s="117"/>
      <c r="OYJ60" s="117"/>
      <c r="OYK60" s="117"/>
      <c r="OYL60" s="117"/>
      <c r="OYM60" s="117"/>
      <c r="OYN60" s="117"/>
      <c r="OYO60" s="117"/>
      <c r="OYP60" s="117"/>
      <c r="OYQ60" s="117"/>
      <c r="OYR60" s="117"/>
      <c r="OYS60" s="117"/>
      <c r="OYT60" s="117"/>
      <c r="OYU60" s="117"/>
      <c r="OYV60" s="117"/>
      <c r="OYW60" s="117"/>
      <c r="OYX60" s="117"/>
      <c r="OYY60" s="117"/>
      <c r="OYZ60" s="117"/>
      <c r="OZA60" s="117"/>
      <c r="OZB60" s="117"/>
      <c r="OZC60" s="117"/>
      <c r="OZD60" s="117"/>
      <c r="OZE60" s="117"/>
      <c r="OZF60" s="117"/>
      <c r="OZG60" s="117"/>
      <c r="OZH60" s="117"/>
      <c r="OZI60" s="117"/>
      <c r="OZJ60" s="117"/>
      <c r="OZK60" s="117"/>
      <c r="OZL60" s="117"/>
      <c r="OZM60" s="117"/>
      <c r="OZN60" s="117"/>
      <c r="OZO60" s="117"/>
      <c r="OZP60" s="117"/>
      <c r="OZQ60" s="117"/>
      <c r="OZR60" s="117"/>
      <c r="OZS60" s="117"/>
      <c r="OZT60" s="117"/>
      <c r="OZU60" s="117"/>
      <c r="OZV60" s="117"/>
      <c r="OZW60" s="117"/>
      <c r="OZX60" s="117"/>
      <c r="OZY60" s="117"/>
      <c r="OZZ60" s="117"/>
      <c r="PAA60" s="117"/>
      <c r="PAB60" s="117"/>
      <c r="PAC60" s="117"/>
      <c r="PAD60" s="117"/>
      <c r="PAE60" s="117"/>
      <c r="PAF60" s="117"/>
      <c r="PAG60" s="117"/>
      <c r="PAH60" s="117"/>
      <c r="PAI60" s="117"/>
      <c r="PAJ60" s="117"/>
      <c r="PAK60" s="117"/>
      <c r="PAL60" s="117"/>
      <c r="PAM60" s="117"/>
      <c r="PAN60" s="117"/>
      <c r="PAO60" s="117"/>
      <c r="PAP60" s="117"/>
      <c r="PAQ60" s="117"/>
      <c r="PAR60" s="117"/>
      <c r="PAS60" s="117"/>
      <c r="PAT60" s="117"/>
      <c r="PAU60" s="117"/>
      <c r="PAV60" s="117"/>
      <c r="PAW60" s="117"/>
      <c r="PAX60" s="117"/>
      <c r="PAY60" s="117"/>
      <c r="PAZ60" s="117"/>
      <c r="PBA60" s="117"/>
      <c r="PBB60" s="117"/>
      <c r="PBC60" s="117"/>
      <c r="PBD60" s="117"/>
      <c r="PBE60" s="117"/>
      <c r="PBF60" s="117"/>
      <c r="PBG60" s="117"/>
      <c r="PBH60" s="117"/>
      <c r="PBI60" s="117"/>
      <c r="PBJ60" s="117"/>
      <c r="PBK60" s="117"/>
      <c r="PBL60" s="117"/>
      <c r="PBM60" s="117"/>
      <c r="PBN60" s="117"/>
      <c r="PBO60" s="117"/>
      <c r="PBP60" s="117"/>
      <c r="PBQ60" s="117"/>
      <c r="PBR60" s="117"/>
      <c r="PBS60" s="117"/>
      <c r="PBT60" s="117"/>
      <c r="PBU60" s="117"/>
      <c r="PBV60" s="117"/>
      <c r="PBW60" s="117"/>
      <c r="PBX60" s="117"/>
      <c r="PBY60" s="117"/>
      <c r="PBZ60" s="117"/>
      <c r="PCA60" s="117"/>
      <c r="PCB60" s="117"/>
      <c r="PCC60" s="117"/>
      <c r="PCD60" s="117"/>
      <c r="PCE60" s="117"/>
      <c r="PCF60" s="117"/>
      <c r="PCG60" s="117"/>
      <c r="PCH60" s="117"/>
      <c r="PCI60" s="117"/>
      <c r="PCJ60" s="117"/>
      <c r="PCK60" s="117"/>
      <c r="PCL60" s="117"/>
      <c r="PCM60" s="117"/>
      <c r="PCN60" s="117"/>
      <c r="PCO60" s="117"/>
      <c r="PCP60" s="117"/>
      <c r="PCQ60" s="117"/>
      <c r="PCR60" s="117"/>
      <c r="PCS60" s="117"/>
      <c r="PCT60" s="117"/>
      <c r="PCU60" s="117"/>
      <c r="PCV60" s="117"/>
      <c r="PCW60" s="117"/>
      <c r="PCX60" s="117"/>
      <c r="PCY60" s="117"/>
      <c r="PCZ60" s="117"/>
      <c r="PDA60" s="117"/>
      <c r="PDB60" s="117"/>
      <c r="PDC60" s="117"/>
      <c r="PDD60" s="117"/>
      <c r="PDE60" s="117"/>
      <c r="PDF60" s="117"/>
      <c r="PDG60" s="117"/>
      <c r="PDH60" s="117"/>
      <c r="PDI60" s="117"/>
      <c r="PDJ60" s="117"/>
      <c r="PDK60" s="117"/>
      <c r="PDL60" s="117"/>
      <c r="PDM60" s="117"/>
      <c r="PDN60" s="117"/>
      <c r="PDO60" s="117"/>
      <c r="PDP60" s="117"/>
      <c r="PDQ60" s="117"/>
      <c r="PDR60" s="117"/>
      <c r="PDS60" s="117"/>
      <c r="PDT60" s="117"/>
      <c r="PDU60" s="117"/>
      <c r="PDV60" s="117"/>
      <c r="PDW60" s="117"/>
      <c r="PDX60" s="117"/>
      <c r="PDY60" s="117"/>
      <c r="PDZ60" s="117"/>
      <c r="PEA60" s="117"/>
      <c r="PEB60" s="117"/>
      <c r="PEC60" s="117"/>
      <c r="PED60" s="117"/>
      <c r="PEE60" s="117"/>
      <c r="PEF60" s="117"/>
      <c r="PEG60" s="117"/>
      <c r="PEH60" s="117"/>
      <c r="PEI60" s="117"/>
      <c r="PEJ60" s="117"/>
      <c r="PEK60" s="117"/>
      <c r="PEL60" s="117"/>
      <c r="PEM60" s="117"/>
      <c r="PEN60" s="117"/>
      <c r="PEO60" s="117"/>
      <c r="PEP60" s="117"/>
      <c r="PEQ60" s="117"/>
      <c r="PER60" s="117"/>
      <c r="PES60" s="117"/>
      <c r="PET60" s="117"/>
      <c r="PEU60" s="117"/>
      <c r="PEV60" s="117"/>
      <c r="PEW60" s="117"/>
      <c r="PEX60" s="117"/>
      <c r="PEY60" s="117"/>
      <c r="PEZ60" s="117"/>
      <c r="PFA60" s="117"/>
      <c r="PFB60" s="117"/>
      <c r="PFC60" s="117"/>
      <c r="PFD60" s="117"/>
      <c r="PFE60" s="117"/>
      <c r="PFF60" s="117"/>
      <c r="PFG60" s="117"/>
      <c r="PFH60" s="117"/>
      <c r="PFI60" s="117"/>
      <c r="PFJ60" s="117"/>
      <c r="PFK60" s="117"/>
      <c r="PFL60" s="117"/>
      <c r="PFM60" s="117"/>
      <c r="PFN60" s="117"/>
      <c r="PFO60" s="117"/>
      <c r="PFP60" s="117"/>
      <c r="PFQ60" s="117"/>
      <c r="PFR60" s="117"/>
      <c r="PFS60" s="117"/>
      <c r="PFT60" s="117"/>
      <c r="PFU60" s="117"/>
      <c r="PFV60" s="117"/>
      <c r="PFW60" s="117"/>
      <c r="PFX60" s="117"/>
      <c r="PFY60" s="117"/>
      <c r="PFZ60" s="117"/>
      <c r="PGA60" s="117"/>
      <c r="PGB60" s="117"/>
      <c r="PGC60" s="117"/>
      <c r="PGD60" s="117"/>
      <c r="PGE60" s="117"/>
      <c r="PGF60" s="117"/>
      <c r="PGG60" s="117"/>
      <c r="PGH60" s="117"/>
      <c r="PGI60" s="117"/>
      <c r="PGJ60" s="117"/>
      <c r="PGK60" s="117"/>
      <c r="PGL60" s="117"/>
      <c r="PGM60" s="117"/>
      <c r="PGN60" s="117"/>
      <c r="PGO60" s="117"/>
      <c r="PGP60" s="117"/>
      <c r="PGQ60" s="117"/>
      <c r="PGR60" s="117"/>
      <c r="PGS60" s="117"/>
      <c r="PGT60" s="117"/>
      <c r="PGU60" s="117"/>
      <c r="PGV60" s="117"/>
      <c r="PGW60" s="117"/>
      <c r="PGX60" s="117"/>
      <c r="PGY60" s="117"/>
      <c r="PGZ60" s="117"/>
      <c r="PHA60" s="117"/>
      <c r="PHB60" s="117"/>
      <c r="PHC60" s="117"/>
      <c r="PHD60" s="117"/>
      <c r="PHE60" s="117"/>
      <c r="PHF60" s="117"/>
      <c r="PHG60" s="117"/>
      <c r="PHH60" s="117"/>
      <c r="PHI60" s="117"/>
      <c r="PHJ60" s="117"/>
      <c r="PHK60" s="117"/>
      <c r="PHL60" s="117"/>
      <c r="PHM60" s="117"/>
      <c r="PHN60" s="117"/>
      <c r="PHO60" s="117"/>
      <c r="PHP60" s="117"/>
      <c r="PHQ60" s="117"/>
      <c r="PHR60" s="117"/>
      <c r="PHS60" s="117"/>
      <c r="PHT60" s="117"/>
      <c r="PHU60" s="117"/>
      <c r="PHV60" s="117"/>
      <c r="PHW60" s="117"/>
      <c r="PHX60" s="117"/>
      <c r="PHY60" s="117"/>
      <c r="PHZ60" s="117"/>
      <c r="PIA60" s="117"/>
      <c r="PIB60" s="117"/>
      <c r="PIC60" s="117"/>
      <c r="PID60" s="117"/>
      <c r="PIE60" s="117"/>
      <c r="PIF60" s="117"/>
      <c r="PIG60" s="117"/>
      <c r="PIH60" s="117"/>
      <c r="PII60" s="117"/>
      <c r="PIJ60" s="117"/>
      <c r="PIK60" s="117"/>
      <c r="PIL60" s="117"/>
      <c r="PIM60" s="117"/>
      <c r="PIN60" s="117"/>
      <c r="PIO60" s="117"/>
      <c r="PIP60" s="117"/>
      <c r="PIQ60" s="117"/>
      <c r="PIR60" s="117"/>
      <c r="PIS60" s="117"/>
      <c r="PIT60" s="117"/>
      <c r="PIU60" s="117"/>
      <c r="PIV60" s="117"/>
      <c r="PIW60" s="117"/>
      <c r="PIX60" s="117"/>
      <c r="PIY60" s="117"/>
      <c r="PIZ60" s="117"/>
      <c r="PJA60" s="117"/>
      <c r="PJB60" s="117"/>
      <c r="PJC60" s="117"/>
      <c r="PJD60" s="117"/>
      <c r="PJE60" s="117"/>
      <c r="PJF60" s="117"/>
      <c r="PJG60" s="117"/>
      <c r="PJH60" s="117"/>
      <c r="PJI60" s="117"/>
      <c r="PJJ60" s="117"/>
      <c r="PJK60" s="117"/>
      <c r="PJL60" s="117"/>
      <c r="PJM60" s="117"/>
      <c r="PJN60" s="117"/>
      <c r="PJO60" s="117"/>
      <c r="PJP60" s="117"/>
      <c r="PJQ60" s="117"/>
      <c r="PJR60" s="117"/>
      <c r="PJS60" s="117"/>
      <c r="PJT60" s="117"/>
      <c r="PJU60" s="117"/>
      <c r="PJV60" s="117"/>
      <c r="PJW60" s="117"/>
      <c r="PJX60" s="117"/>
      <c r="PJY60" s="117"/>
      <c r="PJZ60" s="117"/>
      <c r="PKA60" s="117"/>
      <c r="PKB60" s="117"/>
      <c r="PKC60" s="117"/>
      <c r="PKD60" s="117"/>
      <c r="PKE60" s="117"/>
      <c r="PKF60" s="117"/>
      <c r="PKG60" s="117"/>
      <c r="PKH60" s="117"/>
      <c r="PKI60" s="117"/>
      <c r="PKJ60" s="117"/>
      <c r="PKK60" s="117"/>
      <c r="PKL60" s="117"/>
      <c r="PKM60" s="117"/>
      <c r="PKN60" s="117"/>
      <c r="PKO60" s="117"/>
      <c r="PKP60" s="117"/>
      <c r="PKQ60" s="117"/>
      <c r="PKR60" s="117"/>
      <c r="PKS60" s="117"/>
      <c r="PKT60" s="117"/>
      <c r="PKU60" s="117"/>
      <c r="PKV60" s="117"/>
      <c r="PKW60" s="117"/>
      <c r="PKX60" s="117"/>
      <c r="PKY60" s="117"/>
      <c r="PKZ60" s="117"/>
      <c r="PLA60" s="117"/>
      <c r="PLB60" s="117"/>
      <c r="PLC60" s="117"/>
      <c r="PLD60" s="117"/>
      <c r="PLE60" s="117"/>
      <c r="PLF60" s="117"/>
      <c r="PLG60" s="117"/>
      <c r="PLH60" s="117"/>
      <c r="PLI60" s="117"/>
      <c r="PLJ60" s="117"/>
      <c r="PLK60" s="117"/>
      <c r="PLL60" s="117"/>
      <c r="PLM60" s="117"/>
      <c r="PLN60" s="117"/>
      <c r="PLO60" s="117"/>
      <c r="PLP60" s="117"/>
      <c r="PLQ60" s="117"/>
      <c r="PLR60" s="117"/>
      <c r="PLS60" s="117"/>
      <c r="PLT60" s="117"/>
      <c r="PLU60" s="117"/>
      <c r="PLV60" s="117"/>
      <c r="PLW60" s="117"/>
      <c r="PLX60" s="117"/>
      <c r="PLY60" s="117"/>
      <c r="PLZ60" s="117"/>
      <c r="PMA60" s="117"/>
      <c r="PMB60" s="117"/>
      <c r="PMC60" s="117"/>
      <c r="PMD60" s="117"/>
      <c r="PME60" s="117"/>
      <c r="PMF60" s="117"/>
      <c r="PMG60" s="117"/>
      <c r="PMH60" s="117"/>
      <c r="PMI60" s="117"/>
      <c r="PMJ60" s="117"/>
      <c r="PMK60" s="117"/>
      <c r="PML60" s="117"/>
      <c r="PMM60" s="117"/>
      <c r="PMN60" s="117"/>
      <c r="PMO60" s="117"/>
      <c r="PMP60" s="117"/>
      <c r="PMQ60" s="117"/>
      <c r="PMR60" s="117"/>
      <c r="PMS60" s="117"/>
      <c r="PMT60" s="117"/>
      <c r="PMU60" s="117"/>
      <c r="PMV60" s="117"/>
      <c r="PMW60" s="117"/>
      <c r="PMX60" s="117"/>
      <c r="PMY60" s="117"/>
      <c r="PMZ60" s="117"/>
      <c r="PNA60" s="117"/>
      <c r="PNB60" s="117"/>
      <c r="PNC60" s="117"/>
      <c r="PND60" s="117"/>
      <c r="PNE60" s="117"/>
      <c r="PNF60" s="117"/>
      <c r="PNG60" s="117"/>
      <c r="PNH60" s="117"/>
      <c r="PNI60" s="117"/>
      <c r="PNJ60" s="117"/>
      <c r="PNK60" s="117"/>
      <c r="PNL60" s="117"/>
      <c r="PNM60" s="117"/>
      <c r="PNN60" s="117"/>
      <c r="PNO60" s="117"/>
      <c r="PNP60" s="117"/>
      <c r="PNQ60" s="117"/>
      <c r="PNR60" s="117"/>
      <c r="PNS60" s="117"/>
      <c r="PNT60" s="117"/>
      <c r="PNU60" s="117"/>
      <c r="PNV60" s="117"/>
      <c r="PNW60" s="117"/>
      <c r="PNX60" s="117"/>
      <c r="PNY60" s="117"/>
      <c r="PNZ60" s="117"/>
      <c r="POA60" s="117"/>
      <c r="POB60" s="117"/>
      <c r="POC60" s="117"/>
      <c r="POD60" s="117"/>
      <c r="POE60" s="117"/>
      <c r="POF60" s="117"/>
      <c r="POG60" s="117"/>
      <c r="POH60" s="117"/>
      <c r="POI60" s="117"/>
      <c r="POJ60" s="117"/>
      <c r="POK60" s="117"/>
      <c r="POL60" s="117"/>
      <c r="POM60" s="117"/>
      <c r="PON60" s="117"/>
      <c r="POO60" s="117"/>
      <c r="POP60" s="117"/>
      <c r="POQ60" s="117"/>
      <c r="POR60" s="117"/>
      <c r="POS60" s="117"/>
      <c r="POT60" s="117"/>
      <c r="POU60" s="117"/>
      <c r="POV60" s="117"/>
      <c r="POW60" s="117"/>
      <c r="POX60" s="117"/>
      <c r="POY60" s="117"/>
      <c r="POZ60" s="117"/>
      <c r="PPA60" s="117"/>
      <c r="PPB60" s="117"/>
      <c r="PPC60" s="117"/>
      <c r="PPD60" s="117"/>
      <c r="PPE60" s="117"/>
      <c r="PPF60" s="117"/>
      <c r="PPG60" s="117"/>
      <c r="PPH60" s="117"/>
      <c r="PPI60" s="117"/>
      <c r="PPJ60" s="117"/>
      <c r="PPK60" s="117"/>
      <c r="PPL60" s="117"/>
      <c r="PPM60" s="117"/>
      <c r="PPN60" s="117"/>
      <c r="PPO60" s="117"/>
      <c r="PPP60" s="117"/>
      <c r="PPQ60" s="117"/>
      <c r="PPR60" s="117"/>
      <c r="PPS60" s="117"/>
      <c r="PPT60" s="117"/>
      <c r="PPU60" s="117"/>
      <c r="PPV60" s="117"/>
      <c r="PPW60" s="117"/>
      <c r="PPX60" s="117"/>
      <c r="PPY60" s="117"/>
      <c r="PPZ60" s="117"/>
      <c r="PQA60" s="117"/>
      <c r="PQB60" s="117"/>
      <c r="PQC60" s="117"/>
      <c r="PQD60" s="117"/>
      <c r="PQE60" s="117"/>
      <c r="PQF60" s="117"/>
      <c r="PQG60" s="117"/>
      <c r="PQH60" s="117"/>
      <c r="PQI60" s="117"/>
      <c r="PQJ60" s="117"/>
      <c r="PQK60" s="117"/>
      <c r="PQL60" s="117"/>
      <c r="PQM60" s="117"/>
      <c r="PQN60" s="117"/>
      <c r="PQO60" s="117"/>
      <c r="PQP60" s="117"/>
      <c r="PQQ60" s="117"/>
      <c r="PQR60" s="117"/>
      <c r="PQS60" s="117"/>
      <c r="PQT60" s="117"/>
      <c r="PQU60" s="117"/>
      <c r="PQV60" s="117"/>
      <c r="PQW60" s="117"/>
      <c r="PQX60" s="117"/>
      <c r="PQY60" s="117"/>
      <c r="PQZ60" s="117"/>
      <c r="PRA60" s="117"/>
      <c r="PRB60" s="117"/>
      <c r="PRC60" s="117"/>
      <c r="PRD60" s="117"/>
      <c r="PRE60" s="117"/>
      <c r="PRF60" s="117"/>
      <c r="PRG60" s="117"/>
      <c r="PRH60" s="117"/>
      <c r="PRI60" s="117"/>
      <c r="PRJ60" s="117"/>
      <c r="PRK60" s="117"/>
      <c r="PRL60" s="117"/>
      <c r="PRM60" s="117"/>
      <c r="PRN60" s="117"/>
      <c r="PRO60" s="117"/>
      <c r="PRP60" s="117"/>
      <c r="PRQ60" s="117"/>
      <c r="PRR60" s="117"/>
      <c r="PRS60" s="117"/>
      <c r="PRT60" s="117"/>
      <c r="PRU60" s="117"/>
      <c r="PRV60" s="117"/>
      <c r="PRW60" s="117"/>
      <c r="PRX60" s="117"/>
      <c r="PRY60" s="117"/>
      <c r="PRZ60" s="117"/>
      <c r="PSA60" s="117"/>
      <c r="PSB60" s="117"/>
      <c r="PSC60" s="117"/>
      <c r="PSD60" s="117"/>
      <c r="PSE60" s="117"/>
      <c r="PSF60" s="117"/>
      <c r="PSG60" s="117"/>
      <c r="PSH60" s="117"/>
      <c r="PSI60" s="117"/>
      <c r="PSJ60" s="117"/>
      <c r="PSK60" s="117"/>
      <c r="PSL60" s="117"/>
      <c r="PSM60" s="117"/>
      <c r="PSN60" s="117"/>
      <c r="PSO60" s="117"/>
      <c r="PSP60" s="117"/>
      <c r="PSQ60" s="117"/>
      <c r="PSR60" s="117"/>
      <c r="PSS60" s="117"/>
      <c r="PST60" s="117"/>
      <c r="PSU60" s="117"/>
      <c r="PSV60" s="117"/>
      <c r="PSW60" s="117"/>
      <c r="PSX60" s="117"/>
      <c r="PSY60" s="117"/>
      <c r="PSZ60" s="117"/>
      <c r="PTA60" s="117"/>
      <c r="PTB60" s="117"/>
      <c r="PTC60" s="117"/>
      <c r="PTD60" s="117"/>
      <c r="PTE60" s="117"/>
      <c r="PTF60" s="117"/>
      <c r="PTG60" s="117"/>
      <c r="PTH60" s="117"/>
      <c r="PTI60" s="117"/>
      <c r="PTJ60" s="117"/>
      <c r="PTK60" s="117"/>
      <c r="PTL60" s="117"/>
      <c r="PTM60" s="117"/>
      <c r="PTN60" s="117"/>
      <c r="PTO60" s="117"/>
      <c r="PTP60" s="117"/>
      <c r="PTQ60" s="117"/>
      <c r="PTR60" s="117"/>
      <c r="PTS60" s="117"/>
      <c r="PTT60" s="117"/>
      <c r="PTU60" s="117"/>
      <c r="PTV60" s="117"/>
      <c r="PTW60" s="117"/>
      <c r="PTX60" s="117"/>
      <c r="PTY60" s="117"/>
      <c r="PTZ60" s="117"/>
      <c r="PUA60" s="117"/>
      <c r="PUB60" s="117"/>
      <c r="PUC60" s="117"/>
      <c r="PUD60" s="117"/>
      <c r="PUE60" s="117"/>
      <c r="PUF60" s="117"/>
      <c r="PUG60" s="117"/>
      <c r="PUH60" s="117"/>
      <c r="PUI60" s="117"/>
      <c r="PUJ60" s="117"/>
      <c r="PUK60" s="117"/>
      <c r="PUL60" s="117"/>
      <c r="PUM60" s="117"/>
      <c r="PUN60" s="117"/>
      <c r="PUO60" s="117"/>
      <c r="PUP60" s="117"/>
      <c r="PUQ60" s="117"/>
      <c r="PUR60" s="117"/>
      <c r="PUS60" s="117"/>
      <c r="PUT60" s="117"/>
      <c r="PUU60" s="117"/>
      <c r="PUV60" s="117"/>
      <c r="PUW60" s="117"/>
      <c r="PUX60" s="117"/>
      <c r="PUY60" s="117"/>
      <c r="PUZ60" s="117"/>
      <c r="PVA60" s="117"/>
      <c r="PVB60" s="117"/>
      <c r="PVC60" s="117"/>
      <c r="PVD60" s="117"/>
      <c r="PVE60" s="117"/>
      <c r="PVF60" s="117"/>
      <c r="PVG60" s="117"/>
      <c r="PVH60" s="117"/>
      <c r="PVI60" s="117"/>
      <c r="PVJ60" s="117"/>
      <c r="PVK60" s="117"/>
      <c r="PVL60" s="117"/>
      <c r="PVM60" s="117"/>
      <c r="PVN60" s="117"/>
      <c r="PVO60" s="117"/>
      <c r="PVP60" s="117"/>
      <c r="PVQ60" s="117"/>
      <c r="PVR60" s="117"/>
      <c r="PVS60" s="117"/>
      <c r="PVT60" s="117"/>
      <c r="PVU60" s="117"/>
      <c r="PVV60" s="117"/>
      <c r="PVW60" s="117"/>
      <c r="PVX60" s="117"/>
      <c r="PVY60" s="117"/>
      <c r="PVZ60" s="117"/>
      <c r="PWA60" s="117"/>
      <c r="PWB60" s="117"/>
      <c r="PWC60" s="117"/>
      <c r="PWD60" s="117"/>
      <c r="PWE60" s="117"/>
      <c r="PWF60" s="117"/>
      <c r="PWG60" s="117"/>
      <c r="PWH60" s="117"/>
      <c r="PWI60" s="117"/>
      <c r="PWJ60" s="117"/>
      <c r="PWK60" s="117"/>
      <c r="PWL60" s="117"/>
      <c r="PWM60" s="117"/>
      <c r="PWN60" s="117"/>
      <c r="PWO60" s="117"/>
      <c r="PWP60" s="117"/>
      <c r="PWQ60" s="117"/>
      <c r="PWR60" s="117"/>
      <c r="PWS60" s="117"/>
      <c r="PWT60" s="117"/>
      <c r="PWU60" s="117"/>
      <c r="PWV60" s="117"/>
      <c r="PWW60" s="117"/>
      <c r="PWX60" s="117"/>
      <c r="PWY60" s="117"/>
      <c r="PWZ60" s="117"/>
      <c r="PXA60" s="117"/>
      <c r="PXB60" s="117"/>
      <c r="PXC60" s="117"/>
      <c r="PXD60" s="117"/>
      <c r="PXE60" s="117"/>
      <c r="PXF60" s="117"/>
      <c r="PXG60" s="117"/>
      <c r="PXH60" s="117"/>
      <c r="PXI60" s="117"/>
      <c r="PXJ60" s="117"/>
      <c r="PXK60" s="117"/>
      <c r="PXL60" s="117"/>
      <c r="PXM60" s="117"/>
      <c r="PXN60" s="117"/>
      <c r="PXO60" s="117"/>
      <c r="PXP60" s="117"/>
      <c r="PXQ60" s="117"/>
      <c r="PXR60" s="117"/>
      <c r="PXS60" s="117"/>
      <c r="PXT60" s="117"/>
      <c r="PXU60" s="117"/>
      <c r="PXV60" s="117"/>
      <c r="PXW60" s="117"/>
      <c r="PXX60" s="117"/>
      <c r="PXY60" s="117"/>
      <c r="PXZ60" s="117"/>
      <c r="PYA60" s="117"/>
      <c r="PYB60" s="117"/>
      <c r="PYC60" s="117"/>
      <c r="PYD60" s="117"/>
      <c r="PYE60" s="117"/>
      <c r="PYF60" s="117"/>
      <c r="PYG60" s="117"/>
      <c r="PYH60" s="117"/>
      <c r="PYI60" s="117"/>
      <c r="PYJ60" s="117"/>
      <c r="PYK60" s="117"/>
      <c r="PYL60" s="117"/>
      <c r="PYM60" s="117"/>
      <c r="PYN60" s="117"/>
      <c r="PYO60" s="117"/>
      <c r="PYP60" s="117"/>
      <c r="PYQ60" s="117"/>
      <c r="PYR60" s="117"/>
      <c r="PYS60" s="117"/>
      <c r="PYT60" s="117"/>
      <c r="PYU60" s="117"/>
      <c r="PYV60" s="117"/>
      <c r="PYW60" s="117"/>
      <c r="PYX60" s="117"/>
      <c r="PYY60" s="117"/>
      <c r="PYZ60" s="117"/>
      <c r="PZA60" s="117"/>
      <c r="PZB60" s="117"/>
      <c r="PZC60" s="117"/>
      <c r="PZD60" s="117"/>
      <c r="PZE60" s="117"/>
      <c r="PZF60" s="117"/>
      <c r="PZG60" s="117"/>
      <c r="PZH60" s="117"/>
      <c r="PZI60" s="117"/>
      <c r="PZJ60" s="117"/>
      <c r="PZK60" s="117"/>
      <c r="PZL60" s="117"/>
      <c r="PZM60" s="117"/>
      <c r="PZN60" s="117"/>
      <c r="PZO60" s="117"/>
      <c r="PZP60" s="117"/>
      <c r="PZQ60" s="117"/>
      <c r="PZR60" s="117"/>
      <c r="PZS60" s="117"/>
      <c r="PZT60" s="117"/>
      <c r="PZU60" s="117"/>
      <c r="PZV60" s="117"/>
      <c r="PZW60" s="117"/>
      <c r="PZX60" s="117"/>
      <c r="PZY60" s="117"/>
      <c r="PZZ60" s="117"/>
      <c r="QAA60" s="117"/>
      <c r="QAB60" s="117"/>
      <c r="QAC60" s="117"/>
      <c r="QAD60" s="117"/>
      <c r="QAE60" s="117"/>
      <c r="QAF60" s="117"/>
      <c r="QAG60" s="117"/>
      <c r="QAH60" s="117"/>
      <c r="QAI60" s="117"/>
      <c r="QAJ60" s="117"/>
      <c r="QAK60" s="117"/>
      <c r="QAL60" s="117"/>
      <c r="QAM60" s="117"/>
      <c r="QAN60" s="117"/>
      <c r="QAO60" s="117"/>
      <c r="QAP60" s="117"/>
      <c r="QAQ60" s="117"/>
      <c r="QAR60" s="117"/>
      <c r="QAS60" s="117"/>
      <c r="QAT60" s="117"/>
      <c r="QAU60" s="117"/>
      <c r="QAV60" s="117"/>
      <c r="QAW60" s="117"/>
      <c r="QAX60" s="117"/>
      <c r="QAY60" s="117"/>
      <c r="QAZ60" s="117"/>
      <c r="QBA60" s="117"/>
      <c r="QBB60" s="117"/>
      <c r="QBC60" s="117"/>
      <c r="QBD60" s="117"/>
      <c r="QBE60" s="117"/>
      <c r="QBF60" s="117"/>
      <c r="QBG60" s="117"/>
      <c r="QBH60" s="117"/>
      <c r="QBI60" s="117"/>
      <c r="QBJ60" s="117"/>
      <c r="QBK60" s="117"/>
      <c r="QBL60" s="117"/>
      <c r="QBM60" s="117"/>
      <c r="QBN60" s="117"/>
      <c r="QBO60" s="117"/>
      <c r="QBP60" s="117"/>
      <c r="QBQ60" s="117"/>
      <c r="QBR60" s="117"/>
      <c r="QBS60" s="117"/>
      <c r="QBT60" s="117"/>
      <c r="QBU60" s="117"/>
      <c r="QBV60" s="117"/>
      <c r="QBW60" s="117"/>
      <c r="QBX60" s="117"/>
      <c r="QBY60" s="117"/>
      <c r="QBZ60" s="117"/>
      <c r="QCA60" s="117"/>
      <c r="QCB60" s="117"/>
      <c r="QCC60" s="117"/>
      <c r="QCD60" s="117"/>
      <c r="QCE60" s="117"/>
      <c r="QCF60" s="117"/>
      <c r="QCG60" s="117"/>
      <c r="QCH60" s="117"/>
      <c r="QCI60" s="117"/>
      <c r="QCJ60" s="117"/>
      <c r="QCK60" s="117"/>
      <c r="QCL60" s="117"/>
      <c r="QCM60" s="117"/>
      <c r="QCN60" s="117"/>
      <c r="QCO60" s="117"/>
      <c r="QCP60" s="117"/>
      <c r="QCQ60" s="117"/>
      <c r="QCR60" s="117"/>
      <c r="QCS60" s="117"/>
      <c r="QCT60" s="117"/>
      <c r="QCU60" s="117"/>
      <c r="QCV60" s="117"/>
      <c r="QCW60" s="117"/>
      <c r="QCX60" s="117"/>
      <c r="QCY60" s="117"/>
      <c r="QCZ60" s="117"/>
      <c r="QDA60" s="117"/>
      <c r="QDB60" s="117"/>
      <c r="QDC60" s="117"/>
      <c r="QDD60" s="117"/>
      <c r="QDE60" s="117"/>
      <c r="QDF60" s="117"/>
      <c r="QDG60" s="117"/>
      <c r="QDH60" s="117"/>
      <c r="QDI60" s="117"/>
      <c r="QDJ60" s="117"/>
      <c r="QDK60" s="117"/>
      <c r="QDL60" s="117"/>
      <c r="QDM60" s="117"/>
      <c r="QDN60" s="117"/>
      <c r="QDO60" s="117"/>
      <c r="QDP60" s="117"/>
      <c r="QDQ60" s="117"/>
      <c r="QDR60" s="117"/>
      <c r="QDS60" s="117"/>
      <c r="QDT60" s="117"/>
      <c r="QDU60" s="117"/>
      <c r="QDV60" s="117"/>
      <c r="QDW60" s="117"/>
      <c r="QDX60" s="117"/>
      <c r="QDY60" s="117"/>
      <c r="QDZ60" s="117"/>
      <c r="QEA60" s="117"/>
      <c r="QEB60" s="117"/>
      <c r="QEC60" s="117"/>
      <c r="QED60" s="117"/>
      <c r="QEE60" s="117"/>
      <c r="QEF60" s="117"/>
      <c r="QEG60" s="117"/>
      <c r="QEH60" s="117"/>
      <c r="QEI60" s="117"/>
      <c r="QEJ60" s="117"/>
      <c r="QEK60" s="117"/>
      <c r="QEL60" s="117"/>
      <c r="QEM60" s="117"/>
      <c r="QEN60" s="117"/>
      <c r="QEO60" s="117"/>
      <c r="QEP60" s="117"/>
      <c r="QEQ60" s="117"/>
      <c r="QER60" s="117"/>
      <c r="QES60" s="117"/>
      <c r="QET60" s="117"/>
      <c r="QEU60" s="117"/>
      <c r="QEV60" s="117"/>
      <c r="QEW60" s="117"/>
      <c r="QEX60" s="117"/>
      <c r="QEY60" s="117"/>
      <c r="QEZ60" s="117"/>
      <c r="QFA60" s="117"/>
      <c r="QFB60" s="117"/>
      <c r="QFC60" s="117"/>
      <c r="QFD60" s="117"/>
      <c r="QFE60" s="117"/>
      <c r="QFF60" s="117"/>
      <c r="QFG60" s="117"/>
      <c r="QFH60" s="117"/>
      <c r="QFI60" s="117"/>
      <c r="QFJ60" s="117"/>
      <c r="QFK60" s="117"/>
      <c r="QFL60" s="117"/>
      <c r="QFM60" s="117"/>
      <c r="QFN60" s="117"/>
      <c r="QFO60" s="117"/>
      <c r="QFP60" s="117"/>
      <c r="QFQ60" s="117"/>
      <c r="QFR60" s="117"/>
      <c r="QFS60" s="117"/>
      <c r="QFT60" s="117"/>
      <c r="QFU60" s="117"/>
      <c r="QFV60" s="117"/>
      <c r="QFW60" s="117"/>
      <c r="QFX60" s="117"/>
      <c r="QFY60" s="117"/>
      <c r="QFZ60" s="117"/>
      <c r="QGA60" s="117"/>
      <c r="QGB60" s="117"/>
      <c r="QGC60" s="117"/>
      <c r="QGD60" s="117"/>
      <c r="QGE60" s="117"/>
      <c r="QGF60" s="117"/>
      <c r="QGG60" s="117"/>
      <c r="QGH60" s="117"/>
      <c r="QGI60" s="117"/>
      <c r="QGJ60" s="117"/>
      <c r="QGK60" s="117"/>
      <c r="QGL60" s="117"/>
      <c r="QGM60" s="117"/>
      <c r="QGN60" s="117"/>
      <c r="QGO60" s="117"/>
      <c r="QGP60" s="117"/>
      <c r="QGQ60" s="117"/>
      <c r="QGR60" s="117"/>
      <c r="QGS60" s="117"/>
      <c r="QGT60" s="117"/>
      <c r="QGU60" s="117"/>
      <c r="QGV60" s="117"/>
      <c r="QGW60" s="117"/>
      <c r="QGX60" s="117"/>
      <c r="QGY60" s="117"/>
      <c r="QGZ60" s="117"/>
      <c r="QHA60" s="117"/>
      <c r="QHB60" s="117"/>
      <c r="QHC60" s="117"/>
      <c r="QHD60" s="117"/>
      <c r="QHE60" s="117"/>
      <c r="QHF60" s="117"/>
      <c r="QHG60" s="117"/>
      <c r="QHH60" s="117"/>
      <c r="QHI60" s="117"/>
      <c r="QHJ60" s="117"/>
      <c r="QHK60" s="117"/>
      <c r="QHL60" s="117"/>
      <c r="QHM60" s="117"/>
      <c r="QHN60" s="117"/>
      <c r="QHO60" s="117"/>
      <c r="QHP60" s="117"/>
      <c r="QHQ60" s="117"/>
      <c r="QHR60" s="117"/>
      <c r="QHS60" s="117"/>
      <c r="QHT60" s="117"/>
      <c r="QHU60" s="117"/>
      <c r="QHV60" s="117"/>
      <c r="QHW60" s="117"/>
      <c r="QHX60" s="117"/>
      <c r="QHY60" s="117"/>
      <c r="QHZ60" s="117"/>
      <c r="QIA60" s="117"/>
      <c r="QIB60" s="117"/>
      <c r="QIC60" s="117"/>
      <c r="QID60" s="117"/>
      <c r="QIE60" s="117"/>
      <c r="QIF60" s="117"/>
      <c r="QIG60" s="117"/>
      <c r="QIH60" s="117"/>
      <c r="QII60" s="117"/>
      <c r="QIJ60" s="117"/>
      <c r="QIK60" s="117"/>
      <c r="QIL60" s="117"/>
      <c r="QIM60" s="117"/>
      <c r="QIN60" s="117"/>
      <c r="QIO60" s="117"/>
      <c r="QIP60" s="117"/>
      <c r="QIQ60" s="117"/>
      <c r="QIR60" s="117"/>
      <c r="QIS60" s="117"/>
      <c r="QIT60" s="117"/>
      <c r="QIU60" s="117"/>
      <c r="QIV60" s="117"/>
      <c r="QIW60" s="117"/>
      <c r="QIX60" s="117"/>
      <c r="QIY60" s="117"/>
      <c r="QIZ60" s="117"/>
      <c r="QJA60" s="117"/>
      <c r="QJB60" s="117"/>
      <c r="QJC60" s="117"/>
      <c r="QJD60" s="117"/>
      <c r="QJE60" s="117"/>
      <c r="QJF60" s="117"/>
      <c r="QJG60" s="117"/>
      <c r="QJH60" s="117"/>
      <c r="QJI60" s="117"/>
      <c r="QJJ60" s="117"/>
      <c r="QJK60" s="117"/>
      <c r="QJL60" s="117"/>
      <c r="QJM60" s="117"/>
      <c r="QJN60" s="117"/>
      <c r="QJO60" s="117"/>
      <c r="QJP60" s="117"/>
      <c r="QJQ60" s="117"/>
      <c r="QJR60" s="117"/>
      <c r="QJS60" s="117"/>
      <c r="QJT60" s="117"/>
      <c r="QJU60" s="117"/>
      <c r="QJV60" s="117"/>
      <c r="QJW60" s="117"/>
      <c r="QJX60" s="117"/>
      <c r="QJY60" s="117"/>
      <c r="QJZ60" s="117"/>
      <c r="QKA60" s="117"/>
      <c r="QKB60" s="117"/>
      <c r="QKC60" s="117"/>
      <c r="QKD60" s="117"/>
      <c r="QKE60" s="117"/>
      <c r="QKF60" s="117"/>
      <c r="QKG60" s="117"/>
      <c r="QKH60" s="117"/>
      <c r="QKI60" s="117"/>
      <c r="QKJ60" s="117"/>
      <c r="QKK60" s="117"/>
      <c r="QKL60" s="117"/>
      <c r="QKM60" s="117"/>
      <c r="QKN60" s="117"/>
      <c r="QKO60" s="117"/>
      <c r="QKP60" s="117"/>
      <c r="QKQ60" s="117"/>
      <c r="QKR60" s="117"/>
      <c r="QKS60" s="117"/>
      <c r="QKT60" s="117"/>
      <c r="QKU60" s="117"/>
      <c r="QKV60" s="117"/>
      <c r="QKW60" s="117"/>
      <c r="QKX60" s="117"/>
      <c r="QKY60" s="117"/>
      <c r="QKZ60" s="117"/>
      <c r="QLA60" s="117"/>
      <c r="QLB60" s="117"/>
      <c r="QLC60" s="117"/>
      <c r="QLD60" s="117"/>
      <c r="QLE60" s="117"/>
      <c r="QLF60" s="117"/>
      <c r="QLG60" s="117"/>
      <c r="QLH60" s="117"/>
      <c r="QLI60" s="117"/>
      <c r="QLJ60" s="117"/>
      <c r="QLK60" s="117"/>
      <c r="QLL60" s="117"/>
      <c r="QLM60" s="117"/>
      <c r="QLN60" s="117"/>
      <c r="QLO60" s="117"/>
      <c r="QLP60" s="117"/>
      <c r="QLQ60" s="117"/>
      <c r="QLR60" s="117"/>
      <c r="QLS60" s="117"/>
      <c r="QLT60" s="117"/>
      <c r="QLU60" s="117"/>
      <c r="QLV60" s="117"/>
      <c r="QLW60" s="117"/>
      <c r="QLX60" s="117"/>
      <c r="QLY60" s="117"/>
      <c r="QLZ60" s="117"/>
      <c r="QMA60" s="117"/>
      <c r="QMB60" s="117"/>
      <c r="QMC60" s="117"/>
      <c r="QMD60" s="117"/>
      <c r="QME60" s="117"/>
      <c r="QMF60" s="117"/>
      <c r="QMG60" s="117"/>
      <c r="QMH60" s="117"/>
      <c r="QMI60" s="117"/>
      <c r="QMJ60" s="117"/>
      <c r="QMK60" s="117"/>
      <c r="QML60" s="117"/>
      <c r="QMM60" s="117"/>
      <c r="QMN60" s="117"/>
      <c r="QMO60" s="117"/>
      <c r="QMP60" s="117"/>
      <c r="QMQ60" s="117"/>
      <c r="QMR60" s="117"/>
      <c r="QMS60" s="117"/>
      <c r="QMT60" s="117"/>
      <c r="QMU60" s="117"/>
      <c r="QMV60" s="117"/>
      <c r="QMW60" s="117"/>
      <c r="QMX60" s="117"/>
      <c r="QMY60" s="117"/>
      <c r="QMZ60" s="117"/>
      <c r="QNA60" s="117"/>
      <c r="QNB60" s="117"/>
      <c r="QNC60" s="117"/>
      <c r="QND60" s="117"/>
      <c r="QNE60" s="117"/>
      <c r="QNF60" s="117"/>
      <c r="QNG60" s="117"/>
      <c r="QNH60" s="117"/>
      <c r="QNI60" s="117"/>
      <c r="QNJ60" s="117"/>
      <c r="QNK60" s="117"/>
      <c r="QNL60" s="117"/>
      <c r="QNM60" s="117"/>
      <c r="QNN60" s="117"/>
      <c r="QNO60" s="117"/>
      <c r="QNP60" s="117"/>
      <c r="QNQ60" s="117"/>
      <c r="QNR60" s="117"/>
      <c r="QNS60" s="117"/>
      <c r="QNT60" s="117"/>
      <c r="QNU60" s="117"/>
      <c r="QNV60" s="117"/>
      <c r="QNW60" s="117"/>
      <c r="QNX60" s="117"/>
      <c r="QNY60" s="117"/>
      <c r="QNZ60" s="117"/>
      <c r="QOA60" s="117"/>
      <c r="QOB60" s="117"/>
      <c r="QOC60" s="117"/>
      <c r="QOD60" s="117"/>
      <c r="QOE60" s="117"/>
      <c r="QOF60" s="117"/>
      <c r="QOG60" s="117"/>
      <c r="QOH60" s="117"/>
      <c r="QOI60" s="117"/>
      <c r="QOJ60" s="117"/>
      <c r="QOK60" s="117"/>
      <c r="QOL60" s="117"/>
      <c r="QOM60" s="117"/>
      <c r="QON60" s="117"/>
      <c r="QOO60" s="117"/>
      <c r="QOP60" s="117"/>
      <c r="QOQ60" s="117"/>
      <c r="QOR60" s="117"/>
      <c r="QOS60" s="117"/>
      <c r="QOT60" s="117"/>
      <c r="QOU60" s="117"/>
      <c r="QOV60" s="117"/>
      <c r="QOW60" s="117"/>
      <c r="QOX60" s="117"/>
      <c r="QOY60" s="117"/>
      <c r="QOZ60" s="117"/>
      <c r="QPA60" s="117"/>
      <c r="QPB60" s="117"/>
      <c r="QPC60" s="117"/>
      <c r="QPD60" s="117"/>
      <c r="QPE60" s="117"/>
      <c r="QPF60" s="117"/>
      <c r="QPG60" s="117"/>
      <c r="QPH60" s="117"/>
      <c r="QPI60" s="117"/>
      <c r="QPJ60" s="117"/>
      <c r="QPK60" s="117"/>
      <c r="QPL60" s="117"/>
      <c r="QPM60" s="117"/>
      <c r="QPN60" s="117"/>
      <c r="QPO60" s="117"/>
      <c r="QPP60" s="117"/>
      <c r="QPQ60" s="117"/>
      <c r="QPR60" s="117"/>
      <c r="QPS60" s="117"/>
      <c r="QPT60" s="117"/>
      <c r="QPU60" s="117"/>
      <c r="QPV60" s="117"/>
      <c r="QPW60" s="117"/>
      <c r="QPX60" s="117"/>
      <c r="QPY60" s="117"/>
      <c r="QPZ60" s="117"/>
      <c r="QQA60" s="117"/>
      <c r="QQB60" s="117"/>
      <c r="QQC60" s="117"/>
      <c r="QQD60" s="117"/>
      <c r="QQE60" s="117"/>
      <c r="QQF60" s="117"/>
      <c r="QQG60" s="117"/>
      <c r="QQH60" s="117"/>
      <c r="QQI60" s="117"/>
      <c r="QQJ60" s="117"/>
      <c r="QQK60" s="117"/>
      <c r="QQL60" s="117"/>
      <c r="QQM60" s="117"/>
      <c r="QQN60" s="117"/>
      <c r="QQO60" s="117"/>
      <c r="QQP60" s="117"/>
      <c r="QQQ60" s="117"/>
      <c r="QQR60" s="117"/>
      <c r="QQS60" s="117"/>
      <c r="QQT60" s="117"/>
      <c r="QQU60" s="117"/>
      <c r="QQV60" s="117"/>
      <c r="QQW60" s="117"/>
      <c r="QQX60" s="117"/>
      <c r="QQY60" s="117"/>
      <c r="QQZ60" s="117"/>
      <c r="QRA60" s="117"/>
      <c r="QRB60" s="117"/>
      <c r="QRC60" s="117"/>
      <c r="QRD60" s="117"/>
      <c r="QRE60" s="117"/>
      <c r="QRF60" s="117"/>
      <c r="QRG60" s="117"/>
      <c r="QRH60" s="117"/>
      <c r="QRI60" s="117"/>
      <c r="QRJ60" s="117"/>
      <c r="QRK60" s="117"/>
      <c r="QRL60" s="117"/>
      <c r="QRM60" s="117"/>
      <c r="QRN60" s="117"/>
      <c r="QRO60" s="117"/>
      <c r="QRP60" s="117"/>
      <c r="QRQ60" s="117"/>
      <c r="QRR60" s="117"/>
      <c r="QRS60" s="117"/>
      <c r="QRT60" s="117"/>
      <c r="QRU60" s="117"/>
      <c r="QRV60" s="117"/>
      <c r="QRW60" s="117"/>
      <c r="QRX60" s="117"/>
      <c r="QRY60" s="117"/>
      <c r="QRZ60" s="117"/>
      <c r="QSA60" s="117"/>
      <c r="QSB60" s="117"/>
      <c r="QSC60" s="117"/>
      <c r="QSD60" s="117"/>
      <c r="QSE60" s="117"/>
      <c r="QSF60" s="117"/>
      <c r="QSG60" s="117"/>
      <c r="QSH60" s="117"/>
      <c r="QSI60" s="117"/>
      <c r="QSJ60" s="117"/>
      <c r="QSK60" s="117"/>
      <c r="QSL60" s="117"/>
      <c r="QSM60" s="117"/>
      <c r="QSN60" s="117"/>
      <c r="QSO60" s="117"/>
      <c r="QSP60" s="117"/>
      <c r="QSQ60" s="117"/>
      <c r="QSR60" s="117"/>
      <c r="QSS60" s="117"/>
      <c r="QST60" s="117"/>
      <c r="QSU60" s="117"/>
      <c r="QSV60" s="117"/>
      <c r="QSW60" s="117"/>
      <c r="QSX60" s="117"/>
      <c r="QSY60" s="117"/>
      <c r="QSZ60" s="117"/>
      <c r="QTA60" s="117"/>
      <c r="QTB60" s="117"/>
      <c r="QTC60" s="117"/>
      <c r="QTD60" s="117"/>
      <c r="QTE60" s="117"/>
      <c r="QTF60" s="117"/>
      <c r="QTG60" s="117"/>
      <c r="QTH60" s="117"/>
      <c r="QTI60" s="117"/>
      <c r="QTJ60" s="117"/>
      <c r="QTK60" s="117"/>
      <c r="QTL60" s="117"/>
      <c r="QTM60" s="117"/>
      <c r="QTN60" s="117"/>
      <c r="QTO60" s="117"/>
      <c r="QTP60" s="117"/>
      <c r="QTQ60" s="117"/>
      <c r="QTR60" s="117"/>
      <c r="QTS60" s="117"/>
      <c r="QTT60" s="117"/>
      <c r="QTU60" s="117"/>
      <c r="QTV60" s="117"/>
      <c r="QTW60" s="117"/>
      <c r="QTX60" s="117"/>
      <c r="QTY60" s="117"/>
      <c r="QTZ60" s="117"/>
      <c r="QUA60" s="117"/>
      <c r="QUB60" s="117"/>
      <c r="QUC60" s="117"/>
      <c r="QUD60" s="117"/>
      <c r="QUE60" s="117"/>
      <c r="QUF60" s="117"/>
      <c r="QUG60" s="117"/>
      <c r="QUH60" s="117"/>
      <c r="QUI60" s="117"/>
      <c r="QUJ60" s="117"/>
      <c r="QUK60" s="117"/>
      <c r="QUL60" s="117"/>
      <c r="QUM60" s="117"/>
      <c r="QUN60" s="117"/>
      <c r="QUO60" s="117"/>
      <c r="QUP60" s="117"/>
      <c r="QUQ60" s="117"/>
      <c r="QUR60" s="117"/>
      <c r="QUS60" s="117"/>
      <c r="QUT60" s="117"/>
      <c r="QUU60" s="117"/>
      <c r="QUV60" s="117"/>
      <c r="QUW60" s="117"/>
      <c r="QUX60" s="117"/>
      <c r="QUY60" s="117"/>
      <c r="QUZ60" s="117"/>
      <c r="QVA60" s="117"/>
      <c r="QVB60" s="117"/>
      <c r="QVC60" s="117"/>
      <c r="QVD60" s="117"/>
      <c r="QVE60" s="117"/>
      <c r="QVF60" s="117"/>
      <c r="QVG60" s="117"/>
      <c r="QVH60" s="117"/>
      <c r="QVI60" s="117"/>
      <c r="QVJ60" s="117"/>
      <c r="QVK60" s="117"/>
      <c r="QVL60" s="117"/>
      <c r="QVM60" s="117"/>
      <c r="QVN60" s="117"/>
      <c r="QVO60" s="117"/>
      <c r="QVP60" s="117"/>
      <c r="QVQ60" s="117"/>
      <c r="QVR60" s="117"/>
      <c r="QVS60" s="117"/>
      <c r="QVT60" s="117"/>
      <c r="QVU60" s="117"/>
      <c r="QVV60" s="117"/>
      <c r="QVW60" s="117"/>
      <c r="QVX60" s="117"/>
      <c r="QVY60" s="117"/>
      <c r="QVZ60" s="117"/>
      <c r="QWA60" s="117"/>
      <c r="QWB60" s="117"/>
      <c r="QWC60" s="117"/>
      <c r="QWD60" s="117"/>
      <c r="QWE60" s="117"/>
      <c r="QWF60" s="117"/>
      <c r="QWG60" s="117"/>
      <c r="QWH60" s="117"/>
      <c r="QWI60" s="117"/>
      <c r="QWJ60" s="117"/>
      <c r="QWK60" s="117"/>
      <c r="QWL60" s="117"/>
      <c r="QWM60" s="117"/>
      <c r="QWN60" s="117"/>
      <c r="QWO60" s="117"/>
      <c r="QWP60" s="117"/>
      <c r="QWQ60" s="117"/>
      <c r="QWR60" s="117"/>
      <c r="QWS60" s="117"/>
      <c r="QWT60" s="117"/>
      <c r="QWU60" s="117"/>
      <c r="QWV60" s="117"/>
      <c r="QWW60" s="117"/>
      <c r="QWX60" s="117"/>
      <c r="QWY60" s="117"/>
      <c r="QWZ60" s="117"/>
      <c r="QXA60" s="117"/>
      <c r="QXB60" s="117"/>
      <c r="QXC60" s="117"/>
      <c r="QXD60" s="117"/>
      <c r="QXE60" s="117"/>
      <c r="QXF60" s="117"/>
      <c r="QXG60" s="117"/>
      <c r="QXH60" s="117"/>
      <c r="QXI60" s="117"/>
      <c r="QXJ60" s="117"/>
      <c r="QXK60" s="117"/>
      <c r="QXL60" s="117"/>
      <c r="QXM60" s="117"/>
      <c r="QXN60" s="117"/>
      <c r="QXO60" s="117"/>
      <c r="QXP60" s="117"/>
      <c r="QXQ60" s="117"/>
      <c r="QXR60" s="117"/>
      <c r="QXS60" s="117"/>
      <c r="QXT60" s="117"/>
      <c r="QXU60" s="117"/>
      <c r="QXV60" s="117"/>
      <c r="QXW60" s="117"/>
      <c r="QXX60" s="117"/>
      <c r="QXY60" s="117"/>
      <c r="QXZ60" s="117"/>
      <c r="QYA60" s="117"/>
      <c r="QYB60" s="117"/>
      <c r="QYC60" s="117"/>
      <c r="QYD60" s="117"/>
      <c r="QYE60" s="117"/>
      <c r="QYF60" s="117"/>
      <c r="QYG60" s="117"/>
      <c r="QYH60" s="117"/>
      <c r="QYI60" s="117"/>
      <c r="QYJ60" s="117"/>
      <c r="QYK60" s="117"/>
      <c r="QYL60" s="117"/>
      <c r="QYM60" s="117"/>
      <c r="QYN60" s="117"/>
      <c r="QYO60" s="117"/>
      <c r="QYP60" s="117"/>
      <c r="QYQ60" s="117"/>
      <c r="QYR60" s="117"/>
      <c r="QYS60" s="117"/>
      <c r="QYT60" s="117"/>
      <c r="QYU60" s="117"/>
      <c r="QYV60" s="117"/>
      <c r="QYW60" s="117"/>
      <c r="QYX60" s="117"/>
      <c r="QYY60" s="117"/>
      <c r="QYZ60" s="117"/>
      <c r="QZA60" s="117"/>
      <c r="QZB60" s="117"/>
      <c r="QZC60" s="117"/>
      <c r="QZD60" s="117"/>
      <c r="QZE60" s="117"/>
      <c r="QZF60" s="117"/>
      <c r="QZG60" s="117"/>
      <c r="QZH60" s="117"/>
      <c r="QZI60" s="117"/>
      <c r="QZJ60" s="117"/>
      <c r="QZK60" s="117"/>
      <c r="QZL60" s="117"/>
      <c r="QZM60" s="117"/>
      <c r="QZN60" s="117"/>
      <c r="QZO60" s="117"/>
      <c r="QZP60" s="117"/>
      <c r="QZQ60" s="117"/>
      <c r="QZR60" s="117"/>
      <c r="QZS60" s="117"/>
      <c r="QZT60" s="117"/>
      <c r="QZU60" s="117"/>
      <c r="QZV60" s="117"/>
      <c r="QZW60" s="117"/>
      <c r="QZX60" s="117"/>
      <c r="QZY60" s="117"/>
      <c r="QZZ60" s="117"/>
      <c r="RAA60" s="117"/>
      <c r="RAB60" s="117"/>
      <c r="RAC60" s="117"/>
      <c r="RAD60" s="117"/>
      <c r="RAE60" s="117"/>
      <c r="RAF60" s="117"/>
      <c r="RAG60" s="117"/>
      <c r="RAH60" s="117"/>
      <c r="RAI60" s="117"/>
      <c r="RAJ60" s="117"/>
      <c r="RAK60" s="117"/>
      <c r="RAL60" s="117"/>
      <c r="RAM60" s="117"/>
      <c r="RAN60" s="117"/>
      <c r="RAO60" s="117"/>
      <c r="RAP60" s="117"/>
      <c r="RAQ60" s="117"/>
      <c r="RAR60" s="117"/>
      <c r="RAS60" s="117"/>
      <c r="RAT60" s="117"/>
      <c r="RAU60" s="117"/>
      <c r="RAV60" s="117"/>
      <c r="RAW60" s="117"/>
      <c r="RAX60" s="117"/>
      <c r="RAY60" s="117"/>
      <c r="RAZ60" s="117"/>
      <c r="RBA60" s="117"/>
      <c r="RBB60" s="117"/>
      <c r="RBC60" s="117"/>
      <c r="RBD60" s="117"/>
      <c r="RBE60" s="117"/>
      <c r="RBF60" s="117"/>
      <c r="RBG60" s="117"/>
      <c r="RBH60" s="117"/>
      <c r="RBI60" s="117"/>
      <c r="RBJ60" s="117"/>
      <c r="RBK60" s="117"/>
      <c r="RBL60" s="117"/>
      <c r="RBM60" s="117"/>
      <c r="RBN60" s="117"/>
      <c r="RBO60" s="117"/>
      <c r="RBP60" s="117"/>
      <c r="RBQ60" s="117"/>
      <c r="RBR60" s="117"/>
      <c r="RBS60" s="117"/>
      <c r="RBT60" s="117"/>
      <c r="RBU60" s="117"/>
      <c r="RBV60" s="117"/>
      <c r="RBW60" s="117"/>
      <c r="RBX60" s="117"/>
      <c r="RBY60" s="117"/>
      <c r="RBZ60" s="117"/>
      <c r="RCA60" s="117"/>
      <c r="RCB60" s="117"/>
      <c r="RCC60" s="117"/>
      <c r="RCD60" s="117"/>
      <c r="RCE60" s="117"/>
      <c r="RCF60" s="117"/>
      <c r="RCG60" s="117"/>
      <c r="RCH60" s="117"/>
      <c r="RCI60" s="117"/>
      <c r="RCJ60" s="117"/>
      <c r="RCK60" s="117"/>
      <c r="RCL60" s="117"/>
      <c r="RCM60" s="117"/>
      <c r="RCN60" s="117"/>
      <c r="RCO60" s="117"/>
      <c r="RCP60" s="117"/>
      <c r="RCQ60" s="117"/>
      <c r="RCR60" s="117"/>
      <c r="RCS60" s="117"/>
      <c r="RCT60" s="117"/>
      <c r="RCU60" s="117"/>
      <c r="RCV60" s="117"/>
      <c r="RCW60" s="117"/>
      <c r="RCX60" s="117"/>
      <c r="RCY60" s="117"/>
      <c r="RCZ60" s="117"/>
      <c r="RDA60" s="117"/>
      <c r="RDB60" s="117"/>
      <c r="RDC60" s="117"/>
      <c r="RDD60" s="117"/>
      <c r="RDE60" s="117"/>
      <c r="RDF60" s="117"/>
      <c r="RDG60" s="117"/>
      <c r="RDH60" s="117"/>
      <c r="RDI60" s="117"/>
      <c r="RDJ60" s="117"/>
      <c r="RDK60" s="117"/>
      <c r="RDL60" s="117"/>
      <c r="RDM60" s="117"/>
      <c r="RDN60" s="117"/>
      <c r="RDO60" s="117"/>
      <c r="RDP60" s="117"/>
      <c r="RDQ60" s="117"/>
      <c r="RDR60" s="117"/>
      <c r="RDS60" s="117"/>
      <c r="RDT60" s="117"/>
      <c r="RDU60" s="117"/>
      <c r="RDV60" s="117"/>
      <c r="RDW60" s="117"/>
      <c r="RDX60" s="117"/>
      <c r="RDY60" s="117"/>
      <c r="RDZ60" s="117"/>
      <c r="REA60" s="117"/>
      <c r="REB60" s="117"/>
      <c r="REC60" s="117"/>
      <c r="RED60" s="117"/>
      <c r="REE60" s="117"/>
      <c r="REF60" s="117"/>
      <c r="REG60" s="117"/>
      <c r="REH60" s="117"/>
      <c r="REI60" s="117"/>
      <c r="REJ60" s="117"/>
      <c r="REK60" s="117"/>
      <c r="REL60" s="117"/>
      <c r="REM60" s="117"/>
      <c r="REN60" s="117"/>
      <c r="REO60" s="117"/>
      <c r="REP60" s="117"/>
      <c r="REQ60" s="117"/>
      <c r="RER60" s="117"/>
      <c r="RES60" s="117"/>
      <c r="RET60" s="117"/>
      <c r="REU60" s="117"/>
      <c r="REV60" s="117"/>
      <c r="REW60" s="117"/>
      <c r="REX60" s="117"/>
      <c r="REY60" s="117"/>
      <c r="REZ60" s="117"/>
      <c r="RFA60" s="117"/>
      <c r="RFB60" s="117"/>
      <c r="RFC60" s="117"/>
      <c r="RFD60" s="117"/>
      <c r="RFE60" s="117"/>
      <c r="RFF60" s="117"/>
      <c r="RFG60" s="117"/>
      <c r="RFH60" s="117"/>
      <c r="RFI60" s="117"/>
      <c r="RFJ60" s="117"/>
      <c r="RFK60" s="117"/>
      <c r="RFL60" s="117"/>
      <c r="RFM60" s="117"/>
      <c r="RFN60" s="117"/>
      <c r="RFO60" s="117"/>
      <c r="RFP60" s="117"/>
      <c r="RFQ60" s="117"/>
      <c r="RFR60" s="117"/>
      <c r="RFS60" s="117"/>
      <c r="RFT60" s="117"/>
      <c r="RFU60" s="117"/>
      <c r="RFV60" s="117"/>
      <c r="RFW60" s="117"/>
      <c r="RFX60" s="117"/>
      <c r="RFY60" s="117"/>
      <c r="RFZ60" s="117"/>
      <c r="RGA60" s="117"/>
      <c r="RGB60" s="117"/>
      <c r="RGC60" s="117"/>
      <c r="RGD60" s="117"/>
      <c r="RGE60" s="117"/>
      <c r="RGF60" s="117"/>
      <c r="RGG60" s="117"/>
      <c r="RGH60" s="117"/>
      <c r="RGI60" s="117"/>
      <c r="RGJ60" s="117"/>
      <c r="RGK60" s="117"/>
      <c r="RGL60" s="117"/>
      <c r="RGM60" s="117"/>
      <c r="RGN60" s="117"/>
      <c r="RGO60" s="117"/>
      <c r="RGP60" s="117"/>
      <c r="RGQ60" s="117"/>
      <c r="RGR60" s="117"/>
      <c r="RGS60" s="117"/>
      <c r="RGT60" s="117"/>
      <c r="RGU60" s="117"/>
      <c r="RGV60" s="117"/>
      <c r="RGW60" s="117"/>
      <c r="RGX60" s="117"/>
      <c r="RGY60" s="117"/>
      <c r="RGZ60" s="117"/>
      <c r="RHA60" s="117"/>
      <c r="RHB60" s="117"/>
      <c r="RHC60" s="117"/>
      <c r="RHD60" s="117"/>
      <c r="RHE60" s="117"/>
      <c r="RHF60" s="117"/>
      <c r="RHG60" s="117"/>
      <c r="RHH60" s="117"/>
      <c r="RHI60" s="117"/>
      <c r="RHJ60" s="117"/>
      <c r="RHK60" s="117"/>
      <c r="RHL60" s="117"/>
      <c r="RHM60" s="117"/>
      <c r="RHN60" s="117"/>
      <c r="RHO60" s="117"/>
      <c r="RHP60" s="117"/>
      <c r="RHQ60" s="117"/>
      <c r="RHR60" s="117"/>
      <c r="RHS60" s="117"/>
      <c r="RHT60" s="117"/>
      <c r="RHU60" s="117"/>
      <c r="RHV60" s="117"/>
      <c r="RHW60" s="117"/>
      <c r="RHX60" s="117"/>
      <c r="RHY60" s="117"/>
      <c r="RHZ60" s="117"/>
      <c r="RIA60" s="117"/>
      <c r="RIB60" s="117"/>
      <c r="RIC60" s="117"/>
      <c r="RID60" s="117"/>
      <c r="RIE60" s="117"/>
      <c r="RIF60" s="117"/>
      <c r="RIG60" s="117"/>
      <c r="RIH60" s="117"/>
      <c r="RII60" s="117"/>
      <c r="RIJ60" s="117"/>
      <c r="RIK60" s="117"/>
      <c r="RIL60" s="117"/>
      <c r="RIM60" s="117"/>
      <c r="RIN60" s="117"/>
      <c r="RIO60" s="117"/>
      <c r="RIP60" s="117"/>
      <c r="RIQ60" s="117"/>
      <c r="RIR60" s="117"/>
      <c r="RIS60" s="117"/>
      <c r="RIT60" s="117"/>
      <c r="RIU60" s="117"/>
      <c r="RIV60" s="117"/>
      <c r="RIW60" s="117"/>
      <c r="RIX60" s="117"/>
      <c r="RIY60" s="117"/>
      <c r="RIZ60" s="117"/>
      <c r="RJA60" s="117"/>
      <c r="RJB60" s="117"/>
      <c r="RJC60" s="117"/>
      <c r="RJD60" s="117"/>
      <c r="RJE60" s="117"/>
      <c r="RJF60" s="117"/>
      <c r="RJG60" s="117"/>
      <c r="RJH60" s="117"/>
      <c r="RJI60" s="117"/>
      <c r="RJJ60" s="117"/>
      <c r="RJK60" s="117"/>
      <c r="RJL60" s="117"/>
      <c r="RJM60" s="117"/>
      <c r="RJN60" s="117"/>
      <c r="RJO60" s="117"/>
      <c r="RJP60" s="117"/>
      <c r="RJQ60" s="117"/>
      <c r="RJR60" s="117"/>
      <c r="RJS60" s="117"/>
      <c r="RJT60" s="117"/>
      <c r="RJU60" s="117"/>
      <c r="RJV60" s="117"/>
      <c r="RJW60" s="117"/>
      <c r="RJX60" s="117"/>
      <c r="RJY60" s="117"/>
      <c r="RJZ60" s="117"/>
      <c r="RKA60" s="117"/>
      <c r="RKB60" s="117"/>
      <c r="RKC60" s="117"/>
      <c r="RKD60" s="117"/>
      <c r="RKE60" s="117"/>
      <c r="RKF60" s="117"/>
      <c r="RKG60" s="117"/>
      <c r="RKH60" s="117"/>
      <c r="RKI60" s="117"/>
      <c r="RKJ60" s="117"/>
      <c r="RKK60" s="117"/>
      <c r="RKL60" s="117"/>
      <c r="RKM60" s="117"/>
      <c r="RKN60" s="117"/>
      <c r="RKO60" s="117"/>
      <c r="RKP60" s="117"/>
      <c r="RKQ60" s="117"/>
      <c r="RKR60" s="117"/>
      <c r="RKS60" s="117"/>
      <c r="RKT60" s="117"/>
      <c r="RKU60" s="117"/>
      <c r="RKV60" s="117"/>
      <c r="RKW60" s="117"/>
      <c r="RKX60" s="117"/>
      <c r="RKY60" s="117"/>
      <c r="RKZ60" s="117"/>
      <c r="RLA60" s="117"/>
      <c r="RLB60" s="117"/>
      <c r="RLC60" s="117"/>
      <c r="RLD60" s="117"/>
      <c r="RLE60" s="117"/>
      <c r="RLF60" s="117"/>
      <c r="RLG60" s="117"/>
      <c r="RLH60" s="117"/>
      <c r="RLI60" s="117"/>
      <c r="RLJ60" s="117"/>
      <c r="RLK60" s="117"/>
      <c r="RLL60" s="117"/>
      <c r="RLM60" s="117"/>
      <c r="RLN60" s="117"/>
      <c r="RLO60" s="117"/>
      <c r="RLP60" s="117"/>
      <c r="RLQ60" s="117"/>
      <c r="RLR60" s="117"/>
      <c r="RLS60" s="117"/>
      <c r="RLT60" s="117"/>
      <c r="RLU60" s="117"/>
      <c r="RLV60" s="117"/>
      <c r="RLW60" s="117"/>
      <c r="RLX60" s="117"/>
      <c r="RLY60" s="117"/>
      <c r="RLZ60" s="117"/>
      <c r="RMA60" s="117"/>
      <c r="RMB60" s="117"/>
      <c r="RMC60" s="117"/>
      <c r="RMD60" s="117"/>
      <c r="RME60" s="117"/>
      <c r="RMF60" s="117"/>
      <c r="RMG60" s="117"/>
      <c r="RMH60" s="117"/>
      <c r="RMI60" s="117"/>
      <c r="RMJ60" s="117"/>
      <c r="RMK60" s="117"/>
      <c r="RML60" s="117"/>
      <c r="RMM60" s="117"/>
      <c r="RMN60" s="117"/>
      <c r="RMO60" s="117"/>
      <c r="RMP60" s="117"/>
      <c r="RMQ60" s="117"/>
      <c r="RMR60" s="117"/>
      <c r="RMS60" s="117"/>
      <c r="RMT60" s="117"/>
      <c r="RMU60" s="117"/>
      <c r="RMV60" s="117"/>
      <c r="RMW60" s="117"/>
      <c r="RMX60" s="117"/>
      <c r="RMY60" s="117"/>
      <c r="RMZ60" s="117"/>
      <c r="RNA60" s="117"/>
      <c r="RNB60" s="117"/>
      <c r="RNC60" s="117"/>
      <c r="RND60" s="117"/>
      <c r="RNE60" s="117"/>
      <c r="RNF60" s="117"/>
      <c r="RNG60" s="117"/>
      <c r="RNH60" s="117"/>
      <c r="RNI60" s="117"/>
      <c r="RNJ60" s="117"/>
      <c r="RNK60" s="117"/>
      <c r="RNL60" s="117"/>
      <c r="RNM60" s="117"/>
      <c r="RNN60" s="117"/>
      <c r="RNO60" s="117"/>
      <c r="RNP60" s="117"/>
      <c r="RNQ60" s="117"/>
      <c r="RNR60" s="117"/>
      <c r="RNS60" s="117"/>
      <c r="RNT60" s="117"/>
      <c r="RNU60" s="117"/>
      <c r="RNV60" s="117"/>
      <c r="RNW60" s="117"/>
      <c r="RNX60" s="117"/>
      <c r="RNY60" s="117"/>
      <c r="RNZ60" s="117"/>
      <c r="ROA60" s="117"/>
      <c r="ROB60" s="117"/>
      <c r="ROC60" s="117"/>
      <c r="ROD60" s="117"/>
      <c r="ROE60" s="117"/>
      <c r="ROF60" s="117"/>
      <c r="ROG60" s="117"/>
      <c r="ROH60" s="117"/>
      <c r="ROI60" s="117"/>
      <c r="ROJ60" s="117"/>
      <c r="ROK60" s="117"/>
      <c r="ROL60" s="117"/>
      <c r="ROM60" s="117"/>
      <c r="RON60" s="117"/>
      <c r="ROO60" s="117"/>
      <c r="ROP60" s="117"/>
      <c r="ROQ60" s="117"/>
      <c r="ROR60" s="117"/>
      <c r="ROS60" s="117"/>
      <c r="ROT60" s="117"/>
      <c r="ROU60" s="117"/>
      <c r="ROV60" s="117"/>
      <c r="ROW60" s="117"/>
      <c r="ROX60" s="117"/>
      <c r="ROY60" s="117"/>
      <c r="ROZ60" s="117"/>
      <c r="RPA60" s="117"/>
      <c r="RPB60" s="117"/>
      <c r="RPC60" s="117"/>
      <c r="RPD60" s="117"/>
      <c r="RPE60" s="117"/>
      <c r="RPF60" s="117"/>
      <c r="RPG60" s="117"/>
      <c r="RPH60" s="117"/>
      <c r="RPI60" s="117"/>
      <c r="RPJ60" s="117"/>
      <c r="RPK60" s="117"/>
      <c r="RPL60" s="117"/>
      <c r="RPM60" s="117"/>
      <c r="RPN60" s="117"/>
      <c r="RPO60" s="117"/>
      <c r="RPP60" s="117"/>
      <c r="RPQ60" s="117"/>
      <c r="RPR60" s="117"/>
      <c r="RPS60" s="117"/>
      <c r="RPT60" s="117"/>
      <c r="RPU60" s="117"/>
      <c r="RPV60" s="117"/>
      <c r="RPW60" s="117"/>
      <c r="RPX60" s="117"/>
      <c r="RPY60" s="117"/>
      <c r="RPZ60" s="117"/>
      <c r="RQA60" s="117"/>
      <c r="RQB60" s="117"/>
      <c r="RQC60" s="117"/>
      <c r="RQD60" s="117"/>
      <c r="RQE60" s="117"/>
      <c r="RQF60" s="117"/>
      <c r="RQG60" s="117"/>
      <c r="RQH60" s="117"/>
      <c r="RQI60" s="117"/>
      <c r="RQJ60" s="117"/>
      <c r="RQK60" s="117"/>
      <c r="RQL60" s="117"/>
      <c r="RQM60" s="117"/>
      <c r="RQN60" s="117"/>
      <c r="RQO60" s="117"/>
      <c r="RQP60" s="117"/>
      <c r="RQQ60" s="117"/>
      <c r="RQR60" s="117"/>
      <c r="RQS60" s="117"/>
      <c r="RQT60" s="117"/>
      <c r="RQU60" s="117"/>
      <c r="RQV60" s="117"/>
      <c r="RQW60" s="117"/>
      <c r="RQX60" s="117"/>
      <c r="RQY60" s="117"/>
      <c r="RQZ60" s="117"/>
      <c r="RRA60" s="117"/>
      <c r="RRB60" s="117"/>
      <c r="RRC60" s="117"/>
      <c r="RRD60" s="117"/>
      <c r="RRE60" s="117"/>
      <c r="RRF60" s="117"/>
      <c r="RRG60" s="117"/>
      <c r="RRH60" s="117"/>
      <c r="RRI60" s="117"/>
      <c r="RRJ60" s="117"/>
      <c r="RRK60" s="117"/>
      <c r="RRL60" s="117"/>
      <c r="RRM60" s="117"/>
      <c r="RRN60" s="117"/>
      <c r="RRO60" s="117"/>
      <c r="RRP60" s="117"/>
      <c r="RRQ60" s="117"/>
      <c r="RRR60" s="117"/>
      <c r="RRS60" s="117"/>
      <c r="RRT60" s="117"/>
      <c r="RRU60" s="117"/>
      <c r="RRV60" s="117"/>
      <c r="RRW60" s="117"/>
      <c r="RRX60" s="117"/>
      <c r="RRY60" s="117"/>
      <c r="RRZ60" s="117"/>
      <c r="RSA60" s="117"/>
      <c r="RSB60" s="117"/>
      <c r="RSC60" s="117"/>
      <c r="RSD60" s="117"/>
      <c r="RSE60" s="117"/>
      <c r="RSF60" s="117"/>
      <c r="RSG60" s="117"/>
      <c r="RSH60" s="117"/>
      <c r="RSI60" s="117"/>
      <c r="RSJ60" s="117"/>
      <c r="RSK60" s="117"/>
      <c r="RSL60" s="117"/>
      <c r="RSM60" s="117"/>
      <c r="RSN60" s="117"/>
      <c r="RSO60" s="117"/>
      <c r="RSP60" s="117"/>
      <c r="RSQ60" s="117"/>
      <c r="RSR60" s="117"/>
      <c r="RSS60" s="117"/>
      <c r="RST60" s="117"/>
      <c r="RSU60" s="117"/>
      <c r="RSV60" s="117"/>
      <c r="RSW60" s="117"/>
      <c r="RSX60" s="117"/>
      <c r="RSY60" s="117"/>
      <c r="RSZ60" s="117"/>
      <c r="RTA60" s="117"/>
      <c r="RTB60" s="117"/>
      <c r="RTC60" s="117"/>
      <c r="RTD60" s="117"/>
      <c r="RTE60" s="117"/>
      <c r="RTF60" s="117"/>
      <c r="RTG60" s="117"/>
      <c r="RTH60" s="117"/>
      <c r="RTI60" s="117"/>
      <c r="RTJ60" s="117"/>
      <c r="RTK60" s="117"/>
      <c r="RTL60" s="117"/>
      <c r="RTM60" s="117"/>
      <c r="RTN60" s="117"/>
      <c r="RTO60" s="117"/>
      <c r="RTP60" s="117"/>
      <c r="RTQ60" s="117"/>
      <c r="RTR60" s="117"/>
      <c r="RTS60" s="117"/>
      <c r="RTT60" s="117"/>
      <c r="RTU60" s="117"/>
      <c r="RTV60" s="117"/>
      <c r="RTW60" s="117"/>
      <c r="RTX60" s="117"/>
      <c r="RTY60" s="117"/>
      <c r="RTZ60" s="117"/>
      <c r="RUA60" s="117"/>
      <c r="RUB60" s="117"/>
      <c r="RUC60" s="117"/>
      <c r="RUD60" s="117"/>
      <c r="RUE60" s="117"/>
      <c r="RUF60" s="117"/>
      <c r="RUG60" s="117"/>
      <c r="RUH60" s="117"/>
      <c r="RUI60" s="117"/>
      <c r="RUJ60" s="117"/>
      <c r="RUK60" s="117"/>
      <c r="RUL60" s="117"/>
      <c r="RUM60" s="117"/>
      <c r="RUN60" s="117"/>
      <c r="RUO60" s="117"/>
      <c r="RUP60" s="117"/>
      <c r="RUQ60" s="117"/>
      <c r="RUR60" s="117"/>
      <c r="RUS60" s="117"/>
      <c r="RUT60" s="117"/>
      <c r="RUU60" s="117"/>
      <c r="RUV60" s="117"/>
      <c r="RUW60" s="117"/>
      <c r="RUX60" s="117"/>
      <c r="RUY60" s="117"/>
      <c r="RUZ60" s="117"/>
      <c r="RVA60" s="117"/>
      <c r="RVB60" s="117"/>
      <c r="RVC60" s="117"/>
      <c r="RVD60" s="117"/>
      <c r="RVE60" s="117"/>
      <c r="RVF60" s="117"/>
      <c r="RVG60" s="117"/>
      <c r="RVH60" s="117"/>
      <c r="RVI60" s="117"/>
      <c r="RVJ60" s="117"/>
      <c r="RVK60" s="117"/>
      <c r="RVL60" s="117"/>
      <c r="RVM60" s="117"/>
      <c r="RVN60" s="117"/>
      <c r="RVO60" s="117"/>
      <c r="RVP60" s="117"/>
      <c r="RVQ60" s="117"/>
      <c r="RVR60" s="117"/>
      <c r="RVS60" s="117"/>
      <c r="RVT60" s="117"/>
      <c r="RVU60" s="117"/>
      <c r="RVV60" s="117"/>
      <c r="RVW60" s="117"/>
      <c r="RVX60" s="117"/>
      <c r="RVY60" s="117"/>
      <c r="RVZ60" s="117"/>
      <c r="RWA60" s="117"/>
      <c r="RWB60" s="117"/>
      <c r="RWC60" s="117"/>
      <c r="RWD60" s="117"/>
      <c r="RWE60" s="117"/>
      <c r="RWF60" s="117"/>
      <c r="RWG60" s="117"/>
      <c r="RWH60" s="117"/>
      <c r="RWI60" s="117"/>
      <c r="RWJ60" s="117"/>
      <c r="RWK60" s="117"/>
      <c r="RWL60" s="117"/>
      <c r="RWM60" s="117"/>
      <c r="RWN60" s="117"/>
      <c r="RWO60" s="117"/>
      <c r="RWP60" s="117"/>
      <c r="RWQ60" s="117"/>
      <c r="RWR60" s="117"/>
      <c r="RWS60" s="117"/>
      <c r="RWT60" s="117"/>
      <c r="RWU60" s="117"/>
      <c r="RWV60" s="117"/>
      <c r="RWW60" s="117"/>
      <c r="RWX60" s="117"/>
      <c r="RWY60" s="117"/>
      <c r="RWZ60" s="117"/>
      <c r="RXA60" s="117"/>
      <c r="RXB60" s="117"/>
      <c r="RXC60" s="117"/>
      <c r="RXD60" s="117"/>
      <c r="RXE60" s="117"/>
      <c r="RXF60" s="117"/>
      <c r="RXG60" s="117"/>
      <c r="RXH60" s="117"/>
      <c r="RXI60" s="117"/>
      <c r="RXJ60" s="117"/>
      <c r="RXK60" s="117"/>
      <c r="RXL60" s="117"/>
      <c r="RXM60" s="117"/>
      <c r="RXN60" s="117"/>
      <c r="RXO60" s="117"/>
      <c r="RXP60" s="117"/>
      <c r="RXQ60" s="117"/>
      <c r="RXR60" s="117"/>
      <c r="RXS60" s="117"/>
      <c r="RXT60" s="117"/>
      <c r="RXU60" s="117"/>
      <c r="RXV60" s="117"/>
      <c r="RXW60" s="117"/>
      <c r="RXX60" s="117"/>
      <c r="RXY60" s="117"/>
      <c r="RXZ60" s="117"/>
      <c r="RYA60" s="117"/>
      <c r="RYB60" s="117"/>
      <c r="RYC60" s="117"/>
      <c r="RYD60" s="117"/>
      <c r="RYE60" s="117"/>
      <c r="RYF60" s="117"/>
      <c r="RYG60" s="117"/>
      <c r="RYH60" s="117"/>
      <c r="RYI60" s="117"/>
      <c r="RYJ60" s="117"/>
      <c r="RYK60" s="117"/>
      <c r="RYL60" s="117"/>
      <c r="RYM60" s="117"/>
      <c r="RYN60" s="117"/>
      <c r="RYO60" s="117"/>
      <c r="RYP60" s="117"/>
      <c r="RYQ60" s="117"/>
      <c r="RYR60" s="117"/>
      <c r="RYS60" s="117"/>
      <c r="RYT60" s="117"/>
      <c r="RYU60" s="117"/>
      <c r="RYV60" s="117"/>
      <c r="RYW60" s="117"/>
      <c r="RYX60" s="117"/>
      <c r="RYY60" s="117"/>
      <c r="RYZ60" s="117"/>
      <c r="RZA60" s="117"/>
      <c r="RZB60" s="117"/>
      <c r="RZC60" s="117"/>
      <c r="RZD60" s="117"/>
      <c r="RZE60" s="117"/>
      <c r="RZF60" s="117"/>
      <c r="RZG60" s="117"/>
      <c r="RZH60" s="117"/>
      <c r="RZI60" s="117"/>
      <c r="RZJ60" s="117"/>
      <c r="RZK60" s="117"/>
      <c r="RZL60" s="117"/>
      <c r="RZM60" s="117"/>
      <c r="RZN60" s="117"/>
      <c r="RZO60" s="117"/>
      <c r="RZP60" s="117"/>
      <c r="RZQ60" s="117"/>
      <c r="RZR60" s="117"/>
      <c r="RZS60" s="117"/>
      <c r="RZT60" s="117"/>
      <c r="RZU60" s="117"/>
      <c r="RZV60" s="117"/>
      <c r="RZW60" s="117"/>
      <c r="RZX60" s="117"/>
      <c r="RZY60" s="117"/>
      <c r="RZZ60" s="117"/>
      <c r="SAA60" s="117"/>
      <c r="SAB60" s="117"/>
      <c r="SAC60" s="117"/>
      <c r="SAD60" s="117"/>
      <c r="SAE60" s="117"/>
      <c r="SAF60" s="117"/>
      <c r="SAG60" s="117"/>
      <c r="SAH60" s="117"/>
      <c r="SAI60" s="117"/>
      <c r="SAJ60" s="117"/>
      <c r="SAK60" s="117"/>
      <c r="SAL60" s="117"/>
      <c r="SAM60" s="117"/>
      <c r="SAN60" s="117"/>
      <c r="SAO60" s="117"/>
      <c r="SAP60" s="117"/>
      <c r="SAQ60" s="117"/>
      <c r="SAR60" s="117"/>
      <c r="SAS60" s="117"/>
      <c r="SAT60" s="117"/>
      <c r="SAU60" s="117"/>
      <c r="SAV60" s="117"/>
      <c r="SAW60" s="117"/>
      <c r="SAX60" s="117"/>
      <c r="SAY60" s="117"/>
      <c r="SAZ60" s="117"/>
      <c r="SBA60" s="117"/>
      <c r="SBB60" s="117"/>
      <c r="SBC60" s="117"/>
      <c r="SBD60" s="117"/>
      <c r="SBE60" s="117"/>
      <c r="SBF60" s="117"/>
      <c r="SBG60" s="117"/>
      <c r="SBH60" s="117"/>
      <c r="SBI60" s="117"/>
      <c r="SBJ60" s="117"/>
      <c r="SBK60" s="117"/>
      <c r="SBL60" s="117"/>
      <c r="SBM60" s="117"/>
      <c r="SBN60" s="117"/>
      <c r="SBO60" s="117"/>
      <c r="SBP60" s="117"/>
      <c r="SBQ60" s="117"/>
      <c r="SBR60" s="117"/>
      <c r="SBS60" s="117"/>
      <c r="SBT60" s="117"/>
      <c r="SBU60" s="117"/>
      <c r="SBV60" s="117"/>
      <c r="SBW60" s="117"/>
      <c r="SBX60" s="117"/>
      <c r="SBY60" s="117"/>
      <c r="SBZ60" s="117"/>
      <c r="SCA60" s="117"/>
      <c r="SCB60" s="117"/>
      <c r="SCC60" s="117"/>
      <c r="SCD60" s="117"/>
      <c r="SCE60" s="117"/>
      <c r="SCF60" s="117"/>
      <c r="SCG60" s="117"/>
      <c r="SCH60" s="117"/>
      <c r="SCI60" s="117"/>
      <c r="SCJ60" s="117"/>
      <c r="SCK60" s="117"/>
      <c r="SCL60" s="117"/>
      <c r="SCM60" s="117"/>
      <c r="SCN60" s="117"/>
      <c r="SCO60" s="117"/>
      <c r="SCP60" s="117"/>
      <c r="SCQ60" s="117"/>
      <c r="SCR60" s="117"/>
      <c r="SCS60" s="117"/>
      <c r="SCT60" s="117"/>
      <c r="SCU60" s="117"/>
      <c r="SCV60" s="117"/>
      <c r="SCW60" s="117"/>
      <c r="SCX60" s="117"/>
      <c r="SCY60" s="117"/>
      <c r="SCZ60" s="117"/>
      <c r="SDA60" s="117"/>
      <c r="SDB60" s="117"/>
      <c r="SDC60" s="117"/>
      <c r="SDD60" s="117"/>
      <c r="SDE60" s="117"/>
      <c r="SDF60" s="117"/>
      <c r="SDG60" s="117"/>
      <c r="SDH60" s="117"/>
      <c r="SDI60" s="117"/>
      <c r="SDJ60" s="117"/>
      <c r="SDK60" s="117"/>
      <c r="SDL60" s="117"/>
      <c r="SDM60" s="117"/>
      <c r="SDN60" s="117"/>
      <c r="SDO60" s="117"/>
      <c r="SDP60" s="117"/>
      <c r="SDQ60" s="117"/>
      <c r="SDR60" s="117"/>
      <c r="SDS60" s="117"/>
      <c r="SDT60" s="117"/>
      <c r="SDU60" s="117"/>
      <c r="SDV60" s="117"/>
      <c r="SDW60" s="117"/>
      <c r="SDX60" s="117"/>
      <c r="SDY60" s="117"/>
      <c r="SDZ60" s="117"/>
      <c r="SEA60" s="117"/>
      <c r="SEB60" s="117"/>
      <c r="SEC60" s="117"/>
      <c r="SED60" s="117"/>
      <c r="SEE60" s="117"/>
      <c r="SEF60" s="117"/>
      <c r="SEG60" s="117"/>
      <c r="SEH60" s="117"/>
      <c r="SEI60" s="117"/>
      <c r="SEJ60" s="117"/>
      <c r="SEK60" s="117"/>
      <c r="SEL60" s="117"/>
      <c r="SEM60" s="117"/>
      <c r="SEN60" s="117"/>
      <c r="SEO60" s="117"/>
      <c r="SEP60" s="117"/>
      <c r="SEQ60" s="117"/>
      <c r="SER60" s="117"/>
      <c r="SES60" s="117"/>
      <c r="SET60" s="117"/>
      <c r="SEU60" s="117"/>
      <c r="SEV60" s="117"/>
      <c r="SEW60" s="117"/>
      <c r="SEX60" s="117"/>
      <c r="SEY60" s="117"/>
      <c r="SEZ60" s="117"/>
      <c r="SFA60" s="117"/>
      <c r="SFB60" s="117"/>
      <c r="SFC60" s="117"/>
      <c r="SFD60" s="117"/>
      <c r="SFE60" s="117"/>
      <c r="SFF60" s="117"/>
      <c r="SFG60" s="117"/>
      <c r="SFH60" s="117"/>
      <c r="SFI60" s="117"/>
      <c r="SFJ60" s="117"/>
      <c r="SFK60" s="117"/>
      <c r="SFL60" s="117"/>
      <c r="SFM60" s="117"/>
      <c r="SFN60" s="117"/>
      <c r="SFO60" s="117"/>
      <c r="SFP60" s="117"/>
      <c r="SFQ60" s="117"/>
      <c r="SFR60" s="117"/>
      <c r="SFS60" s="117"/>
      <c r="SFT60" s="117"/>
      <c r="SFU60" s="117"/>
      <c r="SFV60" s="117"/>
      <c r="SFW60" s="117"/>
      <c r="SFX60" s="117"/>
      <c r="SFY60" s="117"/>
      <c r="SFZ60" s="117"/>
      <c r="SGA60" s="117"/>
      <c r="SGB60" s="117"/>
      <c r="SGC60" s="117"/>
      <c r="SGD60" s="117"/>
      <c r="SGE60" s="117"/>
      <c r="SGF60" s="117"/>
      <c r="SGG60" s="117"/>
      <c r="SGH60" s="117"/>
      <c r="SGI60" s="117"/>
      <c r="SGJ60" s="117"/>
      <c r="SGK60" s="117"/>
      <c r="SGL60" s="117"/>
      <c r="SGM60" s="117"/>
      <c r="SGN60" s="117"/>
      <c r="SGO60" s="117"/>
      <c r="SGP60" s="117"/>
      <c r="SGQ60" s="117"/>
      <c r="SGR60" s="117"/>
      <c r="SGS60" s="117"/>
      <c r="SGT60" s="117"/>
      <c r="SGU60" s="117"/>
      <c r="SGV60" s="117"/>
      <c r="SGW60" s="117"/>
      <c r="SGX60" s="117"/>
      <c r="SGY60" s="117"/>
      <c r="SGZ60" s="117"/>
      <c r="SHA60" s="117"/>
      <c r="SHB60" s="117"/>
      <c r="SHC60" s="117"/>
      <c r="SHD60" s="117"/>
      <c r="SHE60" s="117"/>
      <c r="SHF60" s="117"/>
      <c r="SHG60" s="117"/>
      <c r="SHH60" s="117"/>
      <c r="SHI60" s="117"/>
      <c r="SHJ60" s="117"/>
      <c r="SHK60" s="117"/>
      <c r="SHL60" s="117"/>
      <c r="SHM60" s="117"/>
      <c r="SHN60" s="117"/>
      <c r="SHO60" s="117"/>
      <c r="SHP60" s="117"/>
      <c r="SHQ60" s="117"/>
      <c r="SHR60" s="117"/>
      <c r="SHS60" s="117"/>
      <c r="SHT60" s="117"/>
      <c r="SHU60" s="117"/>
      <c r="SHV60" s="117"/>
      <c r="SHW60" s="117"/>
      <c r="SHX60" s="117"/>
      <c r="SHY60" s="117"/>
      <c r="SHZ60" s="117"/>
      <c r="SIA60" s="117"/>
      <c r="SIB60" s="117"/>
      <c r="SIC60" s="117"/>
      <c r="SID60" s="117"/>
      <c r="SIE60" s="117"/>
      <c r="SIF60" s="117"/>
      <c r="SIG60" s="117"/>
      <c r="SIH60" s="117"/>
      <c r="SII60" s="117"/>
      <c r="SIJ60" s="117"/>
      <c r="SIK60" s="117"/>
      <c r="SIL60" s="117"/>
      <c r="SIM60" s="117"/>
      <c r="SIN60" s="117"/>
      <c r="SIO60" s="117"/>
      <c r="SIP60" s="117"/>
      <c r="SIQ60" s="117"/>
      <c r="SIR60" s="117"/>
      <c r="SIS60" s="117"/>
      <c r="SIT60" s="117"/>
      <c r="SIU60" s="117"/>
      <c r="SIV60" s="117"/>
      <c r="SIW60" s="117"/>
      <c r="SIX60" s="117"/>
      <c r="SIY60" s="117"/>
      <c r="SIZ60" s="117"/>
      <c r="SJA60" s="117"/>
      <c r="SJB60" s="117"/>
      <c r="SJC60" s="117"/>
      <c r="SJD60" s="117"/>
      <c r="SJE60" s="117"/>
      <c r="SJF60" s="117"/>
      <c r="SJG60" s="117"/>
      <c r="SJH60" s="117"/>
      <c r="SJI60" s="117"/>
      <c r="SJJ60" s="117"/>
      <c r="SJK60" s="117"/>
      <c r="SJL60" s="117"/>
      <c r="SJM60" s="117"/>
      <c r="SJN60" s="117"/>
      <c r="SJO60" s="117"/>
      <c r="SJP60" s="117"/>
      <c r="SJQ60" s="117"/>
      <c r="SJR60" s="117"/>
      <c r="SJS60" s="117"/>
      <c r="SJT60" s="117"/>
      <c r="SJU60" s="117"/>
      <c r="SJV60" s="117"/>
      <c r="SJW60" s="117"/>
      <c r="SJX60" s="117"/>
      <c r="SJY60" s="117"/>
      <c r="SJZ60" s="117"/>
      <c r="SKA60" s="117"/>
      <c r="SKB60" s="117"/>
      <c r="SKC60" s="117"/>
      <c r="SKD60" s="117"/>
      <c r="SKE60" s="117"/>
      <c r="SKF60" s="117"/>
      <c r="SKG60" s="117"/>
      <c r="SKH60" s="117"/>
      <c r="SKI60" s="117"/>
      <c r="SKJ60" s="117"/>
      <c r="SKK60" s="117"/>
      <c r="SKL60" s="117"/>
      <c r="SKM60" s="117"/>
      <c r="SKN60" s="117"/>
      <c r="SKO60" s="117"/>
      <c r="SKP60" s="117"/>
      <c r="SKQ60" s="117"/>
      <c r="SKR60" s="117"/>
      <c r="SKS60" s="117"/>
      <c r="SKT60" s="117"/>
      <c r="SKU60" s="117"/>
      <c r="SKV60" s="117"/>
      <c r="SKW60" s="117"/>
      <c r="SKX60" s="117"/>
      <c r="SKY60" s="117"/>
      <c r="SKZ60" s="117"/>
      <c r="SLA60" s="117"/>
      <c r="SLB60" s="117"/>
      <c r="SLC60" s="117"/>
      <c r="SLD60" s="117"/>
      <c r="SLE60" s="117"/>
      <c r="SLF60" s="117"/>
      <c r="SLG60" s="117"/>
      <c r="SLH60" s="117"/>
      <c r="SLI60" s="117"/>
      <c r="SLJ60" s="117"/>
      <c r="SLK60" s="117"/>
      <c r="SLL60" s="117"/>
      <c r="SLM60" s="117"/>
      <c r="SLN60" s="117"/>
      <c r="SLO60" s="117"/>
      <c r="SLP60" s="117"/>
      <c r="SLQ60" s="117"/>
      <c r="SLR60" s="117"/>
      <c r="SLS60" s="117"/>
      <c r="SLT60" s="117"/>
      <c r="SLU60" s="117"/>
      <c r="SLV60" s="117"/>
      <c r="SLW60" s="117"/>
      <c r="SLX60" s="117"/>
      <c r="SLY60" s="117"/>
      <c r="SLZ60" s="117"/>
      <c r="SMA60" s="117"/>
      <c r="SMB60" s="117"/>
      <c r="SMC60" s="117"/>
      <c r="SMD60" s="117"/>
      <c r="SME60" s="117"/>
      <c r="SMF60" s="117"/>
      <c r="SMG60" s="117"/>
      <c r="SMH60" s="117"/>
      <c r="SMI60" s="117"/>
      <c r="SMJ60" s="117"/>
      <c r="SMK60" s="117"/>
      <c r="SML60" s="117"/>
      <c r="SMM60" s="117"/>
      <c r="SMN60" s="117"/>
      <c r="SMO60" s="117"/>
      <c r="SMP60" s="117"/>
      <c r="SMQ60" s="117"/>
      <c r="SMR60" s="117"/>
      <c r="SMS60" s="117"/>
      <c r="SMT60" s="117"/>
      <c r="SMU60" s="117"/>
      <c r="SMV60" s="117"/>
      <c r="SMW60" s="117"/>
      <c r="SMX60" s="117"/>
      <c r="SMY60" s="117"/>
      <c r="SMZ60" s="117"/>
      <c r="SNA60" s="117"/>
      <c r="SNB60" s="117"/>
      <c r="SNC60" s="117"/>
      <c r="SND60" s="117"/>
      <c r="SNE60" s="117"/>
      <c r="SNF60" s="117"/>
      <c r="SNG60" s="117"/>
      <c r="SNH60" s="117"/>
      <c r="SNI60" s="117"/>
      <c r="SNJ60" s="117"/>
      <c r="SNK60" s="117"/>
      <c r="SNL60" s="117"/>
      <c r="SNM60" s="117"/>
      <c r="SNN60" s="117"/>
      <c r="SNO60" s="117"/>
      <c r="SNP60" s="117"/>
      <c r="SNQ60" s="117"/>
      <c r="SNR60" s="117"/>
      <c r="SNS60" s="117"/>
      <c r="SNT60" s="117"/>
      <c r="SNU60" s="117"/>
      <c r="SNV60" s="117"/>
      <c r="SNW60" s="117"/>
      <c r="SNX60" s="117"/>
      <c r="SNY60" s="117"/>
      <c r="SNZ60" s="117"/>
      <c r="SOA60" s="117"/>
      <c r="SOB60" s="117"/>
      <c r="SOC60" s="117"/>
      <c r="SOD60" s="117"/>
      <c r="SOE60" s="117"/>
      <c r="SOF60" s="117"/>
      <c r="SOG60" s="117"/>
      <c r="SOH60" s="117"/>
      <c r="SOI60" s="117"/>
      <c r="SOJ60" s="117"/>
      <c r="SOK60" s="117"/>
      <c r="SOL60" s="117"/>
      <c r="SOM60" s="117"/>
      <c r="SON60" s="117"/>
      <c r="SOO60" s="117"/>
      <c r="SOP60" s="117"/>
      <c r="SOQ60" s="117"/>
      <c r="SOR60" s="117"/>
      <c r="SOS60" s="117"/>
      <c r="SOT60" s="117"/>
      <c r="SOU60" s="117"/>
      <c r="SOV60" s="117"/>
      <c r="SOW60" s="117"/>
      <c r="SOX60" s="117"/>
      <c r="SOY60" s="117"/>
      <c r="SOZ60" s="117"/>
      <c r="SPA60" s="117"/>
      <c r="SPB60" s="117"/>
      <c r="SPC60" s="117"/>
      <c r="SPD60" s="117"/>
      <c r="SPE60" s="117"/>
      <c r="SPF60" s="117"/>
      <c r="SPG60" s="117"/>
      <c r="SPH60" s="117"/>
      <c r="SPI60" s="117"/>
      <c r="SPJ60" s="117"/>
      <c r="SPK60" s="117"/>
      <c r="SPL60" s="117"/>
      <c r="SPM60" s="117"/>
      <c r="SPN60" s="117"/>
      <c r="SPO60" s="117"/>
      <c r="SPP60" s="117"/>
      <c r="SPQ60" s="117"/>
      <c r="SPR60" s="117"/>
      <c r="SPS60" s="117"/>
      <c r="SPT60" s="117"/>
      <c r="SPU60" s="117"/>
      <c r="SPV60" s="117"/>
      <c r="SPW60" s="117"/>
      <c r="SPX60" s="117"/>
      <c r="SPY60" s="117"/>
      <c r="SPZ60" s="117"/>
      <c r="SQA60" s="117"/>
      <c r="SQB60" s="117"/>
      <c r="SQC60" s="117"/>
      <c r="SQD60" s="117"/>
      <c r="SQE60" s="117"/>
      <c r="SQF60" s="117"/>
      <c r="SQG60" s="117"/>
      <c r="SQH60" s="117"/>
      <c r="SQI60" s="117"/>
      <c r="SQJ60" s="117"/>
      <c r="SQK60" s="117"/>
      <c r="SQL60" s="117"/>
      <c r="SQM60" s="117"/>
      <c r="SQN60" s="117"/>
      <c r="SQO60" s="117"/>
      <c r="SQP60" s="117"/>
      <c r="SQQ60" s="117"/>
      <c r="SQR60" s="117"/>
      <c r="SQS60" s="117"/>
      <c r="SQT60" s="117"/>
      <c r="SQU60" s="117"/>
      <c r="SQV60" s="117"/>
      <c r="SQW60" s="117"/>
      <c r="SQX60" s="117"/>
      <c r="SQY60" s="117"/>
      <c r="SQZ60" s="117"/>
      <c r="SRA60" s="117"/>
      <c r="SRB60" s="117"/>
      <c r="SRC60" s="117"/>
      <c r="SRD60" s="117"/>
      <c r="SRE60" s="117"/>
      <c r="SRF60" s="117"/>
      <c r="SRG60" s="117"/>
      <c r="SRH60" s="117"/>
      <c r="SRI60" s="117"/>
      <c r="SRJ60" s="117"/>
      <c r="SRK60" s="117"/>
      <c r="SRL60" s="117"/>
      <c r="SRM60" s="117"/>
      <c r="SRN60" s="117"/>
      <c r="SRO60" s="117"/>
      <c r="SRP60" s="117"/>
      <c r="SRQ60" s="117"/>
      <c r="SRR60" s="117"/>
      <c r="SRS60" s="117"/>
      <c r="SRT60" s="117"/>
      <c r="SRU60" s="117"/>
      <c r="SRV60" s="117"/>
      <c r="SRW60" s="117"/>
      <c r="SRX60" s="117"/>
      <c r="SRY60" s="117"/>
      <c r="SRZ60" s="117"/>
      <c r="SSA60" s="117"/>
      <c r="SSB60" s="117"/>
      <c r="SSC60" s="117"/>
      <c r="SSD60" s="117"/>
      <c r="SSE60" s="117"/>
      <c r="SSF60" s="117"/>
      <c r="SSG60" s="117"/>
      <c r="SSH60" s="117"/>
      <c r="SSI60" s="117"/>
      <c r="SSJ60" s="117"/>
      <c r="SSK60" s="117"/>
      <c r="SSL60" s="117"/>
      <c r="SSM60" s="117"/>
      <c r="SSN60" s="117"/>
      <c r="SSO60" s="117"/>
      <c r="SSP60" s="117"/>
      <c r="SSQ60" s="117"/>
      <c r="SSR60" s="117"/>
      <c r="SSS60" s="117"/>
      <c r="SST60" s="117"/>
      <c r="SSU60" s="117"/>
      <c r="SSV60" s="117"/>
      <c r="SSW60" s="117"/>
      <c r="SSX60" s="117"/>
      <c r="SSY60" s="117"/>
      <c r="SSZ60" s="117"/>
      <c r="STA60" s="117"/>
      <c r="STB60" s="117"/>
      <c r="STC60" s="117"/>
      <c r="STD60" s="117"/>
      <c r="STE60" s="117"/>
      <c r="STF60" s="117"/>
      <c r="STG60" s="117"/>
      <c r="STH60" s="117"/>
      <c r="STI60" s="117"/>
      <c r="STJ60" s="117"/>
      <c r="STK60" s="117"/>
      <c r="STL60" s="117"/>
      <c r="STM60" s="117"/>
      <c r="STN60" s="117"/>
      <c r="STO60" s="117"/>
      <c r="STP60" s="117"/>
      <c r="STQ60" s="117"/>
      <c r="STR60" s="117"/>
      <c r="STS60" s="117"/>
      <c r="STT60" s="117"/>
      <c r="STU60" s="117"/>
      <c r="STV60" s="117"/>
      <c r="STW60" s="117"/>
      <c r="STX60" s="117"/>
      <c r="STY60" s="117"/>
      <c r="STZ60" s="117"/>
      <c r="SUA60" s="117"/>
      <c r="SUB60" s="117"/>
      <c r="SUC60" s="117"/>
      <c r="SUD60" s="117"/>
      <c r="SUE60" s="117"/>
      <c r="SUF60" s="117"/>
      <c r="SUG60" s="117"/>
      <c r="SUH60" s="117"/>
      <c r="SUI60" s="117"/>
      <c r="SUJ60" s="117"/>
      <c r="SUK60" s="117"/>
      <c r="SUL60" s="117"/>
      <c r="SUM60" s="117"/>
      <c r="SUN60" s="117"/>
      <c r="SUO60" s="117"/>
      <c r="SUP60" s="117"/>
      <c r="SUQ60" s="117"/>
      <c r="SUR60" s="117"/>
      <c r="SUS60" s="117"/>
      <c r="SUT60" s="117"/>
      <c r="SUU60" s="117"/>
      <c r="SUV60" s="117"/>
      <c r="SUW60" s="117"/>
      <c r="SUX60" s="117"/>
      <c r="SUY60" s="117"/>
      <c r="SUZ60" s="117"/>
      <c r="SVA60" s="117"/>
      <c r="SVB60" s="117"/>
      <c r="SVC60" s="117"/>
      <c r="SVD60" s="117"/>
      <c r="SVE60" s="117"/>
      <c r="SVF60" s="117"/>
      <c r="SVG60" s="117"/>
      <c r="SVH60" s="117"/>
      <c r="SVI60" s="117"/>
      <c r="SVJ60" s="117"/>
      <c r="SVK60" s="117"/>
      <c r="SVL60" s="117"/>
      <c r="SVM60" s="117"/>
      <c r="SVN60" s="117"/>
      <c r="SVO60" s="117"/>
      <c r="SVP60" s="117"/>
      <c r="SVQ60" s="117"/>
      <c r="SVR60" s="117"/>
      <c r="SVS60" s="117"/>
      <c r="SVT60" s="117"/>
      <c r="SVU60" s="117"/>
      <c r="SVV60" s="117"/>
      <c r="SVW60" s="117"/>
      <c r="SVX60" s="117"/>
      <c r="SVY60" s="117"/>
      <c r="SVZ60" s="117"/>
      <c r="SWA60" s="117"/>
      <c r="SWB60" s="117"/>
      <c r="SWC60" s="117"/>
      <c r="SWD60" s="117"/>
      <c r="SWE60" s="117"/>
      <c r="SWF60" s="117"/>
      <c r="SWG60" s="117"/>
      <c r="SWH60" s="117"/>
      <c r="SWI60" s="117"/>
      <c r="SWJ60" s="117"/>
      <c r="SWK60" s="117"/>
      <c r="SWL60" s="117"/>
      <c r="SWM60" s="117"/>
      <c r="SWN60" s="117"/>
      <c r="SWO60" s="117"/>
      <c r="SWP60" s="117"/>
      <c r="SWQ60" s="117"/>
      <c r="SWR60" s="117"/>
      <c r="SWS60" s="117"/>
      <c r="SWT60" s="117"/>
      <c r="SWU60" s="117"/>
      <c r="SWV60" s="117"/>
      <c r="SWW60" s="117"/>
      <c r="SWX60" s="117"/>
      <c r="SWY60" s="117"/>
      <c r="SWZ60" s="117"/>
      <c r="SXA60" s="117"/>
      <c r="SXB60" s="117"/>
      <c r="SXC60" s="117"/>
      <c r="SXD60" s="117"/>
      <c r="SXE60" s="117"/>
      <c r="SXF60" s="117"/>
      <c r="SXG60" s="117"/>
      <c r="SXH60" s="117"/>
      <c r="SXI60" s="117"/>
      <c r="SXJ60" s="117"/>
      <c r="SXK60" s="117"/>
      <c r="SXL60" s="117"/>
      <c r="SXM60" s="117"/>
      <c r="SXN60" s="117"/>
      <c r="SXO60" s="117"/>
      <c r="SXP60" s="117"/>
      <c r="SXQ60" s="117"/>
      <c r="SXR60" s="117"/>
      <c r="SXS60" s="117"/>
      <c r="SXT60" s="117"/>
      <c r="SXU60" s="117"/>
      <c r="SXV60" s="117"/>
      <c r="SXW60" s="117"/>
      <c r="SXX60" s="117"/>
      <c r="SXY60" s="117"/>
      <c r="SXZ60" s="117"/>
      <c r="SYA60" s="117"/>
      <c r="SYB60" s="117"/>
      <c r="SYC60" s="117"/>
      <c r="SYD60" s="117"/>
      <c r="SYE60" s="117"/>
      <c r="SYF60" s="117"/>
      <c r="SYG60" s="117"/>
      <c r="SYH60" s="117"/>
      <c r="SYI60" s="117"/>
      <c r="SYJ60" s="117"/>
      <c r="SYK60" s="117"/>
      <c r="SYL60" s="117"/>
      <c r="SYM60" s="117"/>
      <c r="SYN60" s="117"/>
      <c r="SYO60" s="117"/>
      <c r="SYP60" s="117"/>
      <c r="SYQ60" s="117"/>
      <c r="SYR60" s="117"/>
      <c r="SYS60" s="117"/>
      <c r="SYT60" s="117"/>
      <c r="SYU60" s="117"/>
      <c r="SYV60" s="117"/>
      <c r="SYW60" s="117"/>
      <c r="SYX60" s="117"/>
      <c r="SYY60" s="117"/>
      <c r="SYZ60" s="117"/>
      <c r="SZA60" s="117"/>
      <c r="SZB60" s="117"/>
      <c r="SZC60" s="117"/>
      <c r="SZD60" s="117"/>
      <c r="SZE60" s="117"/>
      <c r="SZF60" s="117"/>
      <c r="SZG60" s="117"/>
      <c r="SZH60" s="117"/>
      <c r="SZI60" s="117"/>
      <c r="SZJ60" s="117"/>
      <c r="SZK60" s="117"/>
      <c r="SZL60" s="117"/>
      <c r="SZM60" s="117"/>
      <c r="SZN60" s="117"/>
      <c r="SZO60" s="117"/>
      <c r="SZP60" s="117"/>
      <c r="SZQ60" s="117"/>
      <c r="SZR60" s="117"/>
      <c r="SZS60" s="117"/>
      <c r="SZT60" s="117"/>
      <c r="SZU60" s="117"/>
      <c r="SZV60" s="117"/>
      <c r="SZW60" s="117"/>
      <c r="SZX60" s="117"/>
      <c r="SZY60" s="117"/>
      <c r="SZZ60" s="117"/>
      <c r="TAA60" s="117"/>
      <c r="TAB60" s="117"/>
      <c r="TAC60" s="117"/>
      <c r="TAD60" s="117"/>
      <c r="TAE60" s="117"/>
      <c r="TAF60" s="117"/>
      <c r="TAG60" s="117"/>
      <c r="TAH60" s="117"/>
      <c r="TAI60" s="117"/>
      <c r="TAJ60" s="117"/>
      <c r="TAK60" s="117"/>
      <c r="TAL60" s="117"/>
      <c r="TAM60" s="117"/>
      <c r="TAN60" s="117"/>
      <c r="TAO60" s="117"/>
      <c r="TAP60" s="117"/>
      <c r="TAQ60" s="117"/>
      <c r="TAR60" s="117"/>
      <c r="TAS60" s="117"/>
      <c r="TAT60" s="117"/>
      <c r="TAU60" s="117"/>
      <c r="TAV60" s="117"/>
      <c r="TAW60" s="117"/>
      <c r="TAX60" s="117"/>
      <c r="TAY60" s="117"/>
      <c r="TAZ60" s="117"/>
      <c r="TBA60" s="117"/>
      <c r="TBB60" s="117"/>
      <c r="TBC60" s="117"/>
      <c r="TBD60" s="117"/>
      <c r="TBE60" s="117"/>
      <c r="TBF60" s="117"/>
      <c r="TBG60" s="117"/>
      <c r="TBH60" s="117"/>
      <c r="TBI60" s="117"/>
      <c r="TBJ60" s="117"/>
      <c r="TBK60" s="117"/>
      <c r="TBL60" s="117"/>
      <c r="TBM60" s="117"/>
      <c r="TBN60" s="117"/>
      <c r="TBO60" s="117"/>
      <c r="TBP60" s="117"/>
      <c r="TBQ60" s="117"/>
      <c r="TBR60" s="117"/>
      <c r="TBS60" s="117"/>
      <c r="TBT60" s="117"/>
      <c r="TBU60" s="117"/>
      <c r="TBV60" s="117"/>
      <c r="TBW60" s="117"/>
      <c r="TBX60" s="117"/>
      <c r="TBY60" s="117"/>
      <c r="TBZ60" s="117"/>
      <c r="TCA60" s="117"/>
      <c r="TCB60" s="117"/>
      <c r="TCC60" s="117"/>
      <c r="TCD60" s="117"/>
      <c r="TCE60" s="117"/>
      <c r="TCF60" s="117"/>
      <c r="TCG60" s="117"/>
      <c r="TCH60" s="117"/>
      <c r="TCI60" s="117"/>
      <c r="TCJ60" s="117"/>
      <c r="TCK60" s="117"/>
      <c r="TCL60" s="117"/>
      <c r="TCM60" s="117"/>
      <c r="TCN60" s="117"/>
      <c r="TCO60" s="117"/>
      <c r="TCP60" s="117"/>
      <c r="TCQ60" s="117"/>
      <c r="TCR60" s="117"/>
      <c r="TCS60" s="117"/>
      <c r="TCT60" s="117"/>
      <c r="TCU60" s="117"/>
      <c r="TCV60" s="117"/>
      <c r="TCW60" s="117"/>
      <c r="TCX60" s="117"/>
      <c r="TCY60" s="117"/>
      <c r="TCZ60" s="117"/>
      <c r="TDA60" s="117"/>
      <c r="TDB60" s="117"/>
      <c r="TDC60" s="117"/>
      <c r="TDD60" s="117"/>
      <c r="TDE60" s="117"/>
      <c r="TDF60" s="117"/>
      <c r="TDG60" s="117"/>
      <c r="TDH60" s="117"/>
      <c r="TDI60" s="117"/>
      <c r="TDJ60" s="117"/>
      <c r="TDK60" s="117"/>
      <c r="TDL60" s="117"/>
      <c r="TDM60" s="117"/>
      <c r="TDN60" s="117"/>
      <c r="TDO60" s="117"/>
      <c r="TDP60" s="117"/>
      <c r="TDQ60" s="117"/>
      <c r="TDR60" s="117"/>
      <c r="TDS60" s="117"/>
      <c r="TDT60" s="117"/>
      <c r="TDU60" s="117"/>
      <c r="TDV60" s="117"/>
      <c r="TDW60" s="117"/>
      <c r="TDX60" s="117"/>
      <c r="TDY60" s="117"/>
      <c r="TDZ60" s="117"/>
      <c r="TEA60" s="117"/>
      <c r="TEB60" s="117"/>
      <c r="TEC60" s="117"/>
      <c r="TED60" s="117"/>
      <c r="TEE60" s="117"/>
      <c r="TEF60" s="117"/>
      <c r="TEG60" s="117"/>
      <c r="TEH60" s="117"/>
      <c r="TEI60" s="117"/>
      <c r="TEJ60" s="117"/>
      <c r="TEK60" s="117"/>
      <c r="TEL60" s="117"/>
      <c r="TEM60" s="117"/>
      <c r="TEN60" s="117"/>
      <c r="TEO60" s="117"/>
      <c r="TEP60" s="117"/>
      <c r="TEQ60" s="117"/>
      <c r="TER60" s="117"/>
      <c r="TES60" s="117"/>
      <c r="TET60" s="117"/>
      <c r="TEU60" s="117"/>
      <c r="TEV60" s="117"/>
      <c r="TEW60" s="117"/>
      <c r="TEX60" s="117"/>
      <c r="TEY60" s="117"/>
      <c r="TEZ60" s="117"/>
      <c r="TFA60" s="117"/>
      <c r="TFB60" s="117"/>
      <c r="TFC60" s="117"/>
      <c r="TFD60" s="117"/>
      <c r="TFE60" s="117"/>
      <c r="TFF60" s="117"/>
      <c r="TFG60" s="117"/>
      <c r="TFH60" s="117"/>
      <c r="TFI60" s="117"/>
      <c r="TFJ60" s="117"/>
      <c r="TFK60" s="117"/>
      <c r="TFL60" s="117"/>
      <c r="TFM60" s="117"/>
      <c r="TFN60" s="117"/>
      <c r="TFO60" s="117"/>
      <c r="TFP60" s="117"/>
      <c r="TFQ60" s="117"/>
      <c r="TFR60" s="117"/>
      <c r="TFS60" s="117"/>
      <c r="TFT60" s="117"/>
      <c r="TFU60" s="117"/>
      <c r="TFV60" s="117"/>
      <c r="TFW60" s="117"/>
      <c r="TFX60" s="117"/>
      <c r="TFY60" s="117"/>
      <c r="TFZ60" s="117"/>
      <c r="TGA60" s="117"/>
      <c r="TGB60" s="117"/>
      <c r="TGC60" s="117"/>
      <c r="TGD60" s="117"/>
      <c r="TGE60" s="117"/>
      <c r="TGF60" s="117"/>
      <c r="TGG60" s="117"/>
      <c r="TGH60" s="117"/>
      <c r="TGI60" s="117"/>
      <c r="TGJ60" s="117"/>
      <c r="TGK60" s="117"/>
      <c r="TGL60" s="117"/>
      <c r="TGM60" s="117"/>
      <c r="TGN60" s="117"/>
      <c r="TGO60" s="117"/>
      <c r="TGP60" s="117"/>
      <c r="TGQ60" s="117"/>
      <c r="TGR60" s="117"/>
      <c r="TGS60" s="117"/>
      <c r="TGT60" s="117"/>
      <c r="TGU60" s="117"/>
      <c r="TGV60" s="117"/>
      <c r="TGW60" s="117"/>
      <c r="TGX60" s="117"/>
      <c r="TGY60" s="117"/>
      <c r="TGZ60" s="117"/>
      <c r="THA60" s="117"/>
      <c r="THB60" s="117"/>
      <c r="THC60" s="117"/>
      <c r="THD60" s="117"/>
      <c r="THE60" s="117"/>
      <c r="THF60" s="117"/>
      <c r="THG60" s="117"/>
      <c r="THH60" s="117"/>
      <c r="THI60" s="117"/>
      <c r="THJ60" s="117"/>
      <c r="THK60" s="117"/>
      <c r="THL60" s="117"/>
      <c r="THM60" s="117"/>
      <c r="THN60" s="117"/>
      <c r="THO60" s="117"/>
      <c r="THP60" s="117"/>
      <c r="THQ60" s="117"/>
      <c r="THR60" s="117"/>
      <c r="THS60" s="117"/>
      <c r="THT60" s="117"/>
      <c r="THU60" s="117"/>
      <c r="THV60" s="117"/>
      <c r="THW60" s="117"/>
      <c r="THX60" s="117"/>
      <c r="THY60" s="117"/>
      <c r="THZ60" s="117"/>
      <c r="TIA60" s="117"/>
      <c r="TIB60" s="117"/>
      <c r="TIC60" s="117"/>
      <c r="TID60" s="117"/>
      <c r="TIE60" s="117"/>
      <c r="TIF60" s="117"/>
      <c r="TIG60" s="117"/>
      <c r="TIH60" s="117"/>
      <c r="TII60" s="117"/>
      <c r="TIJ60" s="117"/>
      <c r="TIK60" s="117"/>
      <c r="TIL60" s="117"/>
      <c r="TIM60" s="117"/>
      <c r="TIN60" s="117"/>
      <c r="TIO60" s="117"/>
      <c r="TIP60" s="117"/>
      <c r="TIQ60" s="117"/>
      <c r="TIR60" s="117"/>
      <c r="TIS60" s="117"/>
      <c r="TIT60" s="117"/>
      <c r="TIU60" s="117"/>
      <c r="TIV60" s="117"/>
      <c r="TIW60" s="117"/>
      <c r="TIX60" s="117"/>
      <c r="TIY60" s="117"/>
      <c r="TIZ60" s="117"/>
      <c r="TJA60" s="117"/>
      <c r="TJB60" s="117"/>
      <c r="TJC60" s="117"/>
      <c r="TJD60" s="117"/>
      <c r="TJE60" s="117"/>
      <c r="TJF60" s="117"/>
      <c r="TJG60" s="117"/>
      <c r="TJH60" s="117"/>
      <c r="TJI60" s="117"/>
      <c r="TJJ60" s="117"/>
      <c r="TJK60" s="117"/>
      <c r="TJL60" s="117"/>
      <c r="TJM60" s="117"/>
      <c r="TJN60" s="117"/>
      <c r="TJO60" s="117"/>
      <c r="TJP60" s="117"/>
      <c r="TJQ60" s="117"/>
      <c r="TJR60" s="117"/>
      <c r="TJS60" s="117"/>
      <c r="TJT60" s="117"/>
      <c r="TJU60" s="117"/>
      <c r="TJV60" s="117"/>
      <c r="TJW60" s="117"/>
      <c r="TJX60" s="117"/>
      <c r="TJY60" s="117"/>
      <c r="TJZ60" s="117"/>
      <c r="TKA60" s="117"/>
      <c r="TKB60" s="117"/>
      <c r="TKC60" s="117"/>
      <c r="TKD60" s="117"/>
      <c r="TKE60" s="117"/>
      <c r="TKF60" s="117"/>
      <c r="TKG60" s="117"/>
      <c r="TKH60" s="117"/>
      <c r="TKI60" s="117"/>
      <c r="TKJ60" s="117"/>
      <c r="TKK60" s="117"/>
      <c r="TKL60" s="117"/>
      <c r="TKM60" s="117"/>
      <c r="TKN60" s="117"/>
      <c r="TKO60" s="117"/>
      <c r="TKP60" s="117"/>
      <c r="TKQ60" s="117"/>
      <c r="TKR60" s="117"/>
      <c r="TKS60" s="117"/>
      <c r="TKT60" s="117"/>
      <c r="TKU60" s="117"/>
      <c r="TKV60" s="117"/>
      <c r="TKW60" s="117"/>
      <c r="TKX60" s="117"/>
      <c r="TKY60" s="117"/>
      <c r="TKZ60" s="117"/>
      <c r="TLA60" s="117"/>
      <c r="TLB60" s="117"/>
      <c r="TLC60" s="117"/>
      <c r="TLD60" s="117"/>
      <c r="TLE60" s="117"/>
      <c r="TLF60" s="117"/>
      <c r="TLG60" s="117"/>
      <c r="TLH60" s="117"/>
      <c r="TLI60" s="117"/>
      <c r="TLJ60" s="117"/>
      <c r="TLK60" s="117"/>
      <c r="TLL60" s="117"/>
      <c r="TLM60" s="117"/>
      <c r="TLN60" s="117"/>
      <c r="TLO60" s="117"/>
      <c r="TLP60" s="117"/>
      <c r="TLQ60" s="117"/>
      <c r="TLR60" s="117"/>
      <c r="TLS60" s="117"/>
      <c r="TLT60" s="117"/>
      <c r="TLU60" s="117"/>
      <c r="TLV60" s="117"/>
      <c r="TLW60" s="117"/>
      <c r="TLX60" s="117"/>
      <c r="TLY60" s="117"/>
      <c r="TLZ60" s="117"/>
      <c r="TMA60" s="117"/>
      <c r="TMB60" s="117"/>
      <c r="TMC60" s="117"/>
      <c r="TMD60" s="117"/>
      <c r="TME60" s="117"/>
      <c r="TMF60" s="117"/>
      <c r="TMG60" s="117"/>
      <c r="TMH60" s="117"/>
      <c r="TMI60" s="117"/>
      <c r="TMJ60" s="117"/>
      <c r="TMK60" s="117"/>
      <c r="TML60" s="117"/>
      <c r="TMM60" s="117"/>
      <c r="TMN60" s="117"/>
      <c r="TMO60" s="117"/>
      <c r="TMP60" s="117"/>
      <c r="TMQ60" s="117"/>
      <c r="TMR60" s="117"/>
      <c r="TMS60" s="117"/>
      <c r="TMT60" s="117"/>
      <c r="TMU60" s="117"/>
      <c r="TMV60" s="117"/>
      <c r="TMW60" s="117"/>
      <c r="TMX60" s="117"/>
      <c r="TMY60" s="117"/>
      <c r="TMZ60" s="117"/>
      <c r="TNA60" s="117"/>
      <c r="TNB60" s="117"/>
      <c r="TNC60" s="117"/>
      <c r="TND60" s="117"/>
      <c r="TNE60" s="117"/>
      <c r="TNF60" s="117"/>
      <c r="TNG60" s="117"/>
      <c r="TNH60" s="117"/>
      <c r="TNI60" s="117"/>
      <c r="TNJ60" s="117"/>
      <c r="TNK60" s="117"/>
      <c r="TNL60" s="117"/>
      <c r="TNM60" s="117"/>
      <c r="TNN60" s="117"/>
      <c r="TNO60" s="117"/>
      <c r="TNP60" s="117"/>
      <c r="TNQ60" s="117"/>
      <c r="TNR60" s="117"/>
      <c r="TNS60" s="117"/>
      <c r="TNT60" s="117"/>
      <c r="TNU60" s="117"/>
      <c r="TNV60" s="117"/>
      <c r="TNW60" s="117"/>
      <c r="TNX60" s="117"/>
      <c r="TNY60" s="117"/>
      <c r="TNZ60" s="117"/>
      <c r="TOA60" s="117"/>
      <c r="TOB60" s="117"/>
      <c r="TOC60" s="117"/>
      <c r="TOD60" s="117"/>
      <c r="TOE60" s="117"/>
      <c r="TOF60" s="117"/>
      <c r="TOG60" s="117"/>
      <c r="TOH60" s="117"/>
      <c r="TOI60" s="117"/>
      <c r="TOJ60" s="117"/>
      <c r="TOK60" s="117"/>
      <c r="TOL60" s="117"/>
      <c r="TOM60" s="117"/>
      <c r="TON60" s="117"/>
      <c r="TOO60" s="117"/>
      <c r="TOP60" s="117"/>
      <c r="TOQ60" s="117"/>
      <c r="TOR60" s="117"/>
      <c r="TOS60" s="117"/>
      <c r="TOT60" s="117"/>
      <c r="TOU60" s="117"/>
      <c r="TOV60" s="117"/>
      <c r="TOW60" s="117"/>
      <c r="TOX60" s="117"/>
      <c r="TOY60" s="117"/>
      <c r="TOZ60" s="117"/>
      <c r="TPA60" s="117"/>
      <c r="TPB60" s="117"/>
      <c r="TPC60" s="117"/>
      <c r="TPD60" s="117"/>
      <c r="TPE60" s="117"/>
      <c r="TPF60" s="117"/>
      <c r="TPG60" s="117"/>
      <c r="TPH60" s="117"/>
      <c r="TPI60" s="117"/>
      <c r="TPJ60" s="117"/>
      <c r="TPK60" s="117"/>
      <c r="TPL60" s="117"/>
      <c r="TPM60" s="117"/>
      <c r="TPN60" s="117"/>
      <c r="TPO60" s="117"/>
      <c r="TPP60" s="117"/>
      <c r="TPQ60" s="117"/>
      <c r="TPR60" s="117"/>
      <c r="TPS60" s="117"/>
      <c r="TPT60" s="117"/>
      <c r="TPU60" s="117"/>
      <c r="TPV60" s="117"/>
      <c r="TPW60" s="117"/>
      <c r="TPX60" s="117"/>
      <c r="TPY60" s="117"/>
      <c r="TPZ60" s="117"/>
      <c r="TQA60" s="117"/>
      <c r="TQB60" s="117"/>
      <c r="TQC60" s="117"/>
      <c r="TQD60" s="117"/>
      <c r="TQE60" s="117"/>
      <c r="TQF60" s="117"/>
      <c r="TQG60" s="117"/>
      <c r="TQH60" s="117"/>
      <c r="TQI60" s="117"/>
      <c r="TQJ60" s="117"/>
      <c r="TQK60" s="117"/>
      <c r="TQL60" s="117"/>
      <c r="TQM60" s="117"/>
      <c r="TQN60" s="117"/>
      <c r="TQO60" s="117"/>
      <c r="TQP60" s="117"/>
      <c r="TQQ60" s="117"/>
      <c r="TQR60" s="117"/>
      <c r="TQS60" s="117"/>
      <c r="TQT60" s="117"/>
      <c r="TQU60" s="117"/>
      <c r="TQV60" s="117"/>
      <c r="TQW60" s="117"/>
      <c r="TQX60" s="117"/>
      <c r="TQY60" s="117"/>
      <c r="TQZ60" s="117"/>
      <c r="TRA60" s="117"/>
      <c r="TRB60" s="117"/>
      <c r="TRC60" s="117"/>
      <c r="TRD60" s="117"/>
      <c r="TRE60" s="117"/>
      <c r="TRF60" s="117"/>
      <c r="TRG60" s="117"/>
      <c r="TRH60" s="117"/>
      <c r="TRI60" s="117"/>
      <c r="TRJ60" s="117"/>
      <c r="TRK60" s="117"/>
      <c r="TRL60" s="117"/>
      <c r="TRM60" s="117"/>
      <c r="TRN60" s="117"/>
      <c r="TRO60" s="117"/>
      <c r="TRP60" s="117"/>
      <c r="TRQ60" s="117"/>
      <c r="TRR60" s="117"/>
      <c r="TRS60" s="117"/>
      <c r="TRT60" s="117"/>
      <c r="TRU60" s="117"/>
      <c r="TRV60" s="117"/>
      <c r="TRW60" s="117"/>
      <c r="TRX60" s="117"/>
      <c r="TRY60" s="117"/>
      <c r="TRZ60" s="117"/>
      <c r="TSA60" s="117"/>
      <c r="TSB60" s="117"/>
      <c r="TSC60" s="117"/>
      <c r="TSD60" s="117"/>
      <c r="TSE60" s="117"/>
      <c r="TSF60" s="117"/>
      <c r="TSG60" s="117"/>
      <c r="TSH60" s="117"/>
      <c r="TSI60" s="117"/>
      <c r="TSJ60" s="117"/>
      <c r="TSK60" s="117"/>
      <c r="TSL60" s="117"/>
      <c r="TSM60" s="117"/>
      <c r="TSN60" s="117"/>
      <c r="TSO60" s="117"/>
      <c r="TSP60" s="117"/>
      <c r="TSQ60" s="117"/>
      <c r="TSR60" s="117"/>
      <c r="TSS60" s="117"/>
      <c r="TST60" s="117"/>
      <c r="TSU60" s="117"/>
      <c r="TSV60" s="117"/>
      <c r="TSW60" s="117"/>
      <c r="TSX60" s="117"/>
      <c r="TSY60" s="117"/>
      <c r="TSZ60" s="117"/>
      <c r="TTA60" s="117"/>
      <c r="TTB60" s="117"/>
      <c r="TTC60" s="117"/>
      <c r="TTD60" s="117"/>
      <c r="TTE60" s="117"/>
      <c r="TTF60" s="117"/>
      <c r="TTG60" s="117"/>
      <c r="TTH60" s="117"/>
      <c r="TTI60" s="117"/>
      <c r="TTJ60" s="117"/>
      <c r="TTK60" s="117"/>
      <c r="TTL60" s="117"/>
      <c r="TTM60" s="117"/>
      <c r="TTN60" s="117"/>
      <c r="TTO60" s="117"/>
      <c r="TTP60" s="117"/>
      <c r="TTQ60" s="117"/>
      <c r="TTR60" s="117"/>
      <c r="TTS60" s="117"/>
      <c r="TTT60" s="117"/>
      <c r="TTU60" s="117"/>
      <c r="TTV60" s="117"/>
      <c r="TTW60" s="117"/>
      <c r="TTX60" s="117"/>
      <c r="TTY60" s="117"/>
      <c r="TTZ60" s="117"/>
      <c r="TUA60" s="117"/>
      <c r="TUB60" s="117"/>
      <c r="TUC60" s="117"/>
      <c r="TUD60" s="117"/>
      <c r="TUE60" s="117"/>
      <c r="TUF60" s="117"/>
      <c r="TUG60" s="117"/>
      <c r="TUH60" s="117"/>
      <c r="TUI60" s="117"/>
      <c r="TUJ60" s="117"/>
      <c r="TUK60" s="117"/>
      <c r="TUL60" s="117"/>
      <c r="TUM60" s="117"/>
      <c r="TUN60" s="117"/>
      <c r="TUO60" s="117"/>
      <c r="TUP60" s="117"/>
      <c r="TUQ60" s="117"/>
      <c r="TUR60" s="117"/>
      <c r="TUS60" s="117"/>
      <c r="TUT60" s="117"/>
      <c r="TUU60" s="117"/>
      <c r="TUV60" s="117"/>
      <c r="TUW60" s="117"/>
      <c r="TUX60" s="117"/>
      <c r="TUY60" s="117"/>
      <c r="TUZ60" s="117"/>
      <c r="TVA60" s="117"/>
      <c r="TVB60" s="117"/>
      <c r="TVC60" s="117"/>
      <c r="TVD60" s="117"/>
      <c r="TVE60" s="117"/>
      <c r="TVF60" s="117"/>
      <c r="TVG60" s="117"/>
      <c r="TVH60" s="117"/>
      <c r="TVI60" s="117"/>
      <c r="TVJ60" s="117"/>
      <c r="TVK60" s="117"/>
      <c r="TVL60" s="117"/>
      <c r="TVM60" s="117"/>
      <c r="TVN60" s="117"/>
      <c r="TVO60" s="117"/>
      <c r="TVP60" s="117"/>
      <c r="TVQ60" s="117"/>
      <c r="TVR60" s="117"/>
      <c r="TVS60" s="117"/>
      <c r="TVT60" s="117"/>
      <c r="TVU60" s="117"/>
      <c r="TVV60" s="117"/>
      <c r="TVW60" s="117"/>
      <c r="TVX60" s="117"/>
      <c r="TVY60" s="117"/>
      <c r="TVZ60" s="117"/>
      <c r="TWA60" s="117"/>
      <c r="TWB60" s="117"/>
      <c r="TWC60" s="117"/>
      <c r="TWD60" s="117"/>
      <c r="TWE60" s="117"/>
      <c r="TWF60" s="117"/>
      <c r="TWG60" s="117"/>
      <c r="TWH60" s="117"/>
      <c r="TWI60" s="117"/>
      <c r="TWJ60" s="117"/>
      <c r="TWK60" s="117"/>
      <c r="TWL60" s="117"/>
      <c r="TWM60" s="117"/>
      <c r="TWN60" s="117"/>
      <c r="TWO60" s="117"/>
      <c r="TWP60" s="117"/>
      <c r="TWQ60" s="117"/>
      <c r="TWR60" s="117"/>
      <c r="TWS60" s="117"/>
      <c r="TWT60" s="117"/>
      <c r="TWU60" s="117"/>
      <c r="TWV60" s="117"/>
      <c r="TWW60" s="117"/>
      <c r="TWX60" s="117"/>
      <c r="TWY60" s="117"/>
      <c r="TWZ60" s="117"/>
      <c r="TXA60" s="117"/>
      <c r="TXB60" s="117"/>
      <c r="TXC60" s="117"/>
      <c r="TXD60" s="117"/>
      <c r="TXE60" s="117"/>
      <c r="TXF60" s="117"/>
      <c r="TXG60" s="117"/>
      <c r="TXH60" s="117"/>
      <c r="TXI60" s="117"/>
      <c r="TXJ60" s="117"/>
      <c r="TXK60" s="117"/>
      <c r="TXL60" s="117"/>
      <c r="TXM60" s="117"/>
      <c r="TXN60" s="117"/>
      <c r="TXO60" s="117"/>
      <c r="TXP60" s="117"/>
      <c r="TXQ60" s="117"/>
      <c r="TXR60" s="117"/>
      <c r="TXS60" s="117"/>
      <c r="TXT60" s="117"/>
      <c r="TXU60" s="117"/>
      <c r="TXV60" s="117"/>
      <c r="TXW60" s="117"/>
      <c r="TXX60" s="117"/>
      <c r="TXY60" s="117"/>
      <c r="TXZ60" s="117"/>
      <c r="TYA60" s="117"/>
      <c r="TYB60" s="117"/>
      <c r="TYC60" s="117"/>
      <c r="TYD60" s="117"/>
      <c r="TYE60" s="117"/>
      <c r="TYF60" s="117"/>
      <c r="TYG60" s="117"/>
      <c r="TYH60" s="117"/>
      <c r="TYI60" s="117"/>
      <c r="TYJ60" s="117"/>
      <c r="TYK60" s="117"/>
      <c r="TYL60" s="117"/>
      <c r="TYM60" s="117"/>
      <c r="TYN60" s="117"/>
      <c r="TYO60" s="117"/>
      <c r="TYP60" s="117"/>
      <c r="TYQ60" s="117"/>
      <c r="TYR60" s="117"/>
      <c r="TYS60" s="117"/>
      <c r="TYT60" s="117"/>
      <c r="TYU60" s="117"/>
      <c r="TYV60" s="117"/>
      <c r="TYW60" s="117"/>
      <c r="TYX60" s="117"/>
      <c r="TYY60" s="117"/>
      <c r="TYZ60" s="117"/>
      <c r="TZA60" s="117"/>
      <c r="TZB60" s="117"/>
      <c r="TZC60" s="117"/>
      <c r="TZD60" s="117"/>
      <c r="TZE60" s="117"/>
      <c r="TZF60" s="117"/>
      <c r="TZG60" s="117"/>
      <c r="TZH60" s="117"/>
      <c r="TZI60" s="117"/>
      <c r="TZJ60" s="117"/>
      <c r="TZK60" s="117"/>
      <c r="TZL60" s="117"/>
      <c r="TZM60" s="117"/>
      <c r="TZN60" s="117"/>
      <c r="TZO60" s="117"/>
      <c r="TZP60" s="117"/>
      <c r="TZQ60" s="117"/>
      <c r="TZR60" s="117"/>
      <c r="TZS60" s="117"/>
      <c r="TZT60" s="117"/>
      <c r="TZU60" s="117"/>
      <c r="TZV60" s="117"/>
      <c r="TZW60" s="117"/>
      <c r="TZX60" s="117"/>
      <c r="TZY60" s="117"/>
      <c r="TZZ60" s="117"/>
      <c r="UAA60" s="117"/>
      <c r="UAB60" s="117"/>
      <c r="UAC60" s="117"/>
      <c r="UAD60" s="117"/>
      <c r="UAE60" s="117"/>
      <c r="UAF60" s="117"/>
      <c r="UAG60" s="117"/>
      <c r="UAH60" s="117"/>
      <c r="UAI60" s="117"/>
      <c r="UAJ60" s="117"/>
      <c r="UAK60" s="117"/>
      <c r="UAL60" s="117"/>
      <c r="UAM60" s="117"/>
      <c r="UAN60" s="117"/>
      <c r="UAO60" s="117"/>
      <c r="UAP60" s="117"/>
      <c r="UAQ60" s="117"/>
      <c r="UAR60" s="117"/>
      <c r="UAS60" s="117"/>
      <c r="UAT60" s="117"/>
      <c r="UAU60" s="117"/>
      <c r="UAV60" s="117"/>
      <c r="UAW60" s="117"/>
      <c r="UAX60" s="117"/>
      <c r="UAY60" s="117"/>
      <c r="UAZ60" s="117"/>
      <c r="UBA60" s="117"/>
      <c r="UBB60" s="117"/>
      <c r="UBC60" s="117"/>
      <c r="UBD60" s="117"/>
      <c r="UBE60" s="117"/>
      <c r="UBF60" s="117"/>
      <c r="UBG60" s="117"/>
      <c r="UBH60" s="117"/>
      <c r="UBI60" s="117"/>
      <c r="UBJ60" s="117"/>
      <c r="UBK60" s="117"/>
      <c r="UBL60" s="117"/>
      <c r="UBM60" s="117"/>
      <c r="UBN60" s="117"/>
      <c r="UBO60" s="117"/>
      <c r="UBP60" s="117"/>
      <c r="UBQ60" s="117"/>
      <c r="UBR60" s="117"/>
      <c r="UBS60" s="117"/>
      <c r="UBT60" s="117"/>
      <c r="UBU60" s="117"/>
      <c r="UBV60" s="117"/>
      <c r="UBW60" s="117"/>
      <c r="UBX60" s="117"/>
      <c r="UBY60" s="117"/>
      <c r="UBZ60" s="117"/>
      <c r="UCA60" s="117"/>
      <c r="UCB60" s="117"/>
      <c r="UCC60" s="117"/>
      <c r="UCD60" s="117"/>
      <c r="UCE60" s="117"/>
      <c r="UCF60" s="117"/>
      <c r="UCG60" s="117"/>
      <c r="UCH60" s="117"/>
      <c r="UCI60" s="117"/>
      <c r="UCJ60" s="117"/>
      <c r="UCK60" s="117"/>
      <c r="UCL60" s="117"/>
      <c r="UCM60" s="117"/>
      <c r="UCN60" s="117"/>
      <c r="UCO60" s="117"/>
      <c r="UCP60" s="117"/>
      <c r="UCQ60" s="117"/>
      <c r="UCR60" s="117"/>
      <c r="UCS60" s="117"/>
      <c r="UCT60" s="117"/>
      <c r="UCU60" s="117"/>
      <c r="UCV60" s="117"/>
      <c r="UCW60" s="117"/>
      <c r="UCX60" s="117"/>
      <c r="UCY60" s="117"/>
      <c r="UCZ60" s="117"/>
      <c r="UDA60" s="117"/>
      <c r="UDB60" s="117"/>
      <c r="UDC60" s="117"/>
      <c r="UDD60" s="117"/>
      <c r="UDE60" s="117"/>
      <c r="UDF60" s="117"/>
      <c r="UDG60" s="117"/>
      <c r="UDH60" s="117"/>
      <c r="UDI60" s="117"/>
      <c r="UDJ60" s="117"/>
      <c r="UDK60" s="117"/>
      <c r="UDL60" s="117"/>
      <c r="UDM60" s="117"/>
      <c r="UDN60" s="117"/>
      <c r="UDO60" s="117"/>
      <c r="UDP60" s="117"/>
      <c r="UDQ60" s="117"/>
      <c r="UDR60" s="117"/>
      <c r="UDS60" s="117"/>
      <c r="UDT60" s="117"/>
      <c r="UDU60" s="117"/>
      <c r="UDV60" s="117"/>
      <c r="UDW60" s="117"/>
      <c r="UDX60" s="117"/>
      <c r="UDY60" s="117"/>
      <c r="UDZ60" s="117"/>
      <c r="UEA60" s="117"/>
      <c r="UEB60" s="117"/>
      <c r="UEC60" s="117"/>
      <c r="UED60" s="117"/>
      <c r="UEE60" s="117"/>
      <c r="UEF60" s="117"/>
      <c r="UEG60" s="117"/>
      <c r="UEH60" s="117"/>
      <c r="UEI60" s="117"/>
      <c r="UEJ60" s="117"/>
      <c r="UEK60" s="117"/>
      <c r="UEL60" s="117"/>
      <c r="UEM60" s="117"/>
      <c r="UEN60" s="117"/>
      <c r="UEO60" s="117"/>
      <c r="UEP60" s="117"/>
      <c r="UEQ60" s="117"/>
      <c r="UER60" s="117"/>
      <c r="UES60" s="117"/>
      <c r="UET60" s="117"/>
      <c r="UEU60" s="117"/>
      <c r="UEV60" s="117"/>
      <c r="UEW60" s="117"/>
      <c r="UEX60" s="117"/>
      <c r="UEY60" s="117"/>
      <c r="UEZ60" s="117"/>
      <c r="UFA60" s="117"/>
      <c r="UFB60" s="117"/>
      <c r="UFC60" s="117"/>
      <c r="UFD60" s="117"/>
      <c r="UFE60" s="117"/>
      <c r="UFF60" s="117"/>
      <c r="UFG60" s="117"/>
      <c r="UFH60" s="117"/>
      <c r="UFI60" s="117"/>
      <c r="UFJ60" s="117"/>
      <c r="UFK60" s="117"/>
      <c r="UFL60" s="117"/>
      <c r="UFM60" s="117"/>
      <c r="UFN60" s="117"/>
      <c r="UFO60" s="117"/>
      <c r="UFP60" s="117"/>
      <c r="UFQ60" s="117"/>
      <c r="UFR60" s="117"/>
      <c r="UFS60" s="117"/>
      <c r="UFT60" s="117"/>
      <c r="UFU60" s="117"/>
      <c r="UFV60" s="117"/>
      <c r="UFW60" s="117"/>
      <c r="UFX60" s="117"/>
      <c r="UFY60" s="117"/>
      <c r="UFZ60" s="117"/>
      <c r="UGA60" s="117"/>
      <c r="UGB60" s="117"/>
      <c r="UGC60" s="117"/>
      <c r="UGD60" s="117"/>
      <c r="UGE60" s="117"/>
      <c r="UGF60" s="117"/>
      <c r="UGG60" s="117"/>
      <c r="UGH60" s="117"/>
      <c r="UGI60" s="117"/>
      <c r="UGJ60" s="117"/>
      <c r="UGK60" s="117"/>
      <c r="UGL60" s="117"/>
      <c r="UGM60" s="117"/>
      <c r="UGN60" s="117"/>
      <c r="UGO60" s="117"/>
      <c r="UGP60" s="117"/>
      <c r="UGQ60" s="117"/>
      <c r="UGR60" s="117"/>
      <c r="UGS60" s="117"/>
      <c r="UGT60" s="117"/>
      <c r="UGU60" s="117"/>
      <c r="UGV60" s="117"/>
      <c r="UGW60" s="117"/>
      <c r="UGX60" s="117"/>
      <c r="UGY60" s="117"/>
      <c r="UGZ60" s="117"/>
      <c r="UHA60" s="117"/>
      <c r="UHB60" s="117"/>
      <c r="UHC60" s="117"/>
      <c r="UHD60" s="117"/>
      <c r="UHE60" s="117"/>
      <c r="UHF60" s="117"/>
      <c r="UHG60" s="117"/>
      <c r="UHH60" s="117"/>
      <c r="UHI60" s="117"/>
      <c r="UHJ60" s="117"/>
      <c r="UHK60" s="117"/>
      <c r="UHL60" s="117"/>
      <c r="UHM60" s="117"/>
      <c r="UHN60" s="117"/>
      <c r="UHO60" s="117"/>
      <c r="UHP60" s="117"/>
      <c r="UHQ60" s="117"/>
      <c r="UHR60" s="117"/>
      <c r="UHS60" s="117"/>
      <c r="UHT60" s="117"/>
      <c r="UHU60" s="117"/>
      <c r="UHV60" s="117"/>
      <c r="UHW60" s="117"/>
      <c r="UHX60" s="117"/>
      <c r="UHY60" s="117"/>
      <c r="UHZ60" s="117"/>
      <c r="UIA60" s="117"/>
      <c r="UIB60" s="117"/>
      <c r="UIC60" s="117"/>
      <c r="UID60" s="117"/>
      <c r="UIE60" s="117"/>
      <c r="UIF60" s="117"/>
      <c r="UIG60" s="117"/>
      <c r="UIH60" s="117"/>
      <c r="UII60" s="117"/>
      <c r="UIJ60" s="117"/>
      <c r="UIK60" s="117"/>
      <c r="UIL60" s="117"/>
      <c r="UIM60" s="117"/>
      <c r="UIN60" s="117"/>
      <c r="UIO60" s="117"/>
      <c r="UIP60" s="117"/>
      <c r="UIQ60" s="117"/>
      <c r="UIR60" s="117"/>
      <c r="UIS60" s="117"/>
      <c r="UIT60" s="117"/>
      <c r="UIU60" s="117"/>
      <c r="UIV60" s="117"/>
      <c r="UIW60" s="117"/>
      <c r="UIX60" s="117"/>
      <c r="UIY60" s="117"/>
      <c r="UIZ60" s="117"/>
      <c r="UJA60" s="117"/>
      <c r="UJB60" s="117"/>
      <c r="UJC60" s="117"/>
      <c r="UJD60" s="117"/>
      <c r="UJE60" s="117"/>
      <c r="UJF60" s="117"/>
      <c r="UJG60" s="117"/>
      <c r="UJH60" s="117"/>
      <c r="UJI60" s="117"/>
      <c r="UJJ60" s="117"/>
      <c r="UJK60" s="117"/>
      <c r="UJL60" s="117"/>
      <c r="UJM60" s="117"/>
      <c r="UJN60" s="117"/>
      <c r="UJO60" s="117"/>
      <c r="UJP60" s="117"/>
      <c r="UJQ60" s="117"/>
      <c r="UJR60" s="117"/>
      <c r="UJS60" s="117"/>
      <c r="UJT60" s="117"/>
      <c r="UJU60" s="117"/>
      <c r="UJV60" s="117"/>
      <c r="UJW60" s="117"/>
      <c r="UJX60" s="117"/>
      <c r="UJY60" s="117"/>
      <c r="UJZ60" s="117"/>
      <c r="UKA60" s="117"/>
      <c r="UKB60" s="117"/>
      <c r="UKC60" s="117"/>
      <c r="UKD60" s="117"/>
      <c r="UKE60" s="117"/>
      <c r="UKF60" s="117"/>
      <c r="UKG60" s="117"/>
      <c r="UKH60" s="117"/>
      <c r="UKI60" s="117"/>
      <c r="UKJ60" s="117"/>
      <c r="UKK60" s="117"/>
      <c r="UKL60" s="117"/>
      <c r="UKM60" s="117"/>
      <c r="UKN60" s="117"/>
      <c r="UKO60" s="117"/>
      <c r="UKP60" s="117"/>
      <c r="UKQ60" s="117"/>
      <c r="UKR60" s="117"/>
      <c r="UKS60" s="117"/>
      <c r="UKT60" s="117"/>
      <c r="UKU60" s="117"/>
      <c r="UKV60" s="117"/>
      <c r="UKW60" s="117"/>
      <c r="UKX60" s="117"/>
      <c r="UKY60" s="117"/>
      <c r="UKZ60" s="117"/>
      <c r="ULA60" s="117"/>
      <c r="ULB60" s="117"/>
      <c r="ULC60" s="117"/>
      <c r="ULD60" s="117"/>
      <c r="ULE60" s="117"/>
      <c r="ULF60" s="117"/>
      <c r="ULG60" s="117"/>
      <c r="ULH60" s="117"/>
      <c r="ULI60" s="117"/>
      <c r="ULJ60" s="117"/>
      <c r="ULK60" s="117"/>
      <c r="ULL60" s="117"/>
      <c r="ULM60" s="117"/>
      <c r="ULN60" s="117"/>
      <c r="ULO60" s="117"/>
      <c r="ULP60" s="117"/>
      <c r="ULQ60" s="117"/>
      <c r="ULR60" s="117"/>
      <c r="ULS60" s="117"/>
      <c r="ULT60" s="117"/>
      <c r="ULU60" s="117"/>
      <c r="ULV60" s="117"/>
      <c r="ULW60" s="117"/>
      <c r="ULX60" s="117"/>
      <c r="ULY60" s="117"/>
      <c r="ULZ60" s="117"/>
      <c r="UMA60" s="117"/>
      <c r="UMB60" s="117"/>
      <c r="UMC60" s="117"/>
      <c r="UMD60" s="117"/>
      <c r="UME60" s="117"/>
      <c r="UMF60" s="117"/>
      <c r="UMG60" s="117"/>
      <c r="UMH60" s="117"/>
      <c r="UMI60" s="117"/>
      <c r="UMJ60" s="117"/>
      <c r="UMK60" s="117"/>
      <c r="UML60" s="117"/>
      <c r="UMM60" s="117"/>
      <c r="UMN60" s="117"/>
      <c r="UMO60" s="117"/>
      <c r="UMP60" s="117"/>
      <c r="UMQ60" s="117"/>
      <c r="UMR60" s="117"/>
      <c r="UMS60" s="117"/>
      <c r="UMT60" s="117"/>
      <c r="UMU60" s="117"/>
      <c r="UMV60" s="117"/>
      <c r="UMW60" s="117"/>
      <c r="UMX60" s="117"/>
      <c r="UMY60" s="117"/>
      <c r="UMZ60" s="117"/>
      <c r="UNA60" s="117"/>
      <c r="UNB60" s="117"/>
      <c r="UNC60" s="117"/>
      <c r="UND60" s="117"/>
      <c r="UNE60" s="117"/>
      <c r="UNF60" s="117"/>
      <c r="UNG60" s="117"/>
      <c r="UNH60" s="117"/>
      <c r="UNI60" s="117"/>
      <c r="UNJ60" s="117"/>
      <c r="UNK60" s="117"/>
      <c r="UNL60" s="117"/>
      <c r="UNM60" s="117"/>
      <c r="UNN60" s="117"/>
      <c r="UNO60" s="117"/>
      <c r="UNP60" s="117"/>
      <c r="UNQ60" s="117"/>
      <c r="UNR60" s="117"/>
      <c r="UNS60" s="117"/>
      <c r="UNT60" s="117"/>
      <c r="UNU60" s="117"/>
      <c r="UNV60" s="117"/>
      <c r="UNW60" s="117"/>
      <c r="UNX60" s="117"/>
      <c r="UNY60" s="117"/>
      <c r="UNZ60" s="117"/>
      <c r="UOA60" s="117"/>
      <c r="UOB60" s="117"/>
      <c r="UOC60" s="117"/>
      <c r="UOD60" s="117"/>
      <c r="UOE60" s="117"/>
      <c r="UOF60" s="117"/>
      <c r="UOG60" s="117"/>
      <c r="UOH60" s="117"/>
      <c r="UOI60" s="117"/>
      <c r="UOJ60" s="117"/>
      <c r="UOK60" s="117"/>
      <c r="UOL60" s="117"/>
      <c r="UOM60" s="117"/>
      <c r="UON60" s="117"/>
      <c r="UOO60" s="117"/>
      <c r="UOP60" s="117"/>
      <c r="UOQ60" s="117"/>
      <c r="UOR60" s="117"/>
      <c r="UOS60" s="117"/>
      <c r="UOT60" s="117"/>
      <c r="UOU60" s="117"/>
      <c r="UOV60" s="117"/>
      <c r="UOW60" s="117"/>
      <c r="UOX60" s="117"/>
      <c r="UOY60" s="117"/>
      <c r="UOZ60" s="117"/>
      <c r="UPA60" s="117"/>
      <c r="UPB60" s="117"/>
      <c r="UPC60" s="117"/>
      <c r="UPD60" s="117"/>
      <c r="UPE60" s="117"/>
      <c r="UPF60" s="117"/>
      <c r="UPG60" s="117"/>
      <c r="UPH60" s="117"/>
      <c r="UPI60" s="117"/>
      <c r="UPJ60" s="117"/>
      <c r="UPK60" s="117"/>
      <c r="UPL60" s="117"/>
      <c r="UPM60" s="117"/>
      <c r="UPN60" s="117"/>
      <c r="UPO60" s="117"/>
      <c r="UPP60" s="117"/>
      <c r="UPQ60" s="117"/>
      <c r="UPR60" s="117"/>
      <c r="UPS60" s="117"/>
      <c r="UPT60" s="117"/>
      <c r="UPU60" s="117"/>
      <c r="UPV60" s="117"/>
      <c r="UPW60" s="117"/>
      <c r="UPX60" s="117"/>
      <c r="UPY60" s="117"/>
      <c r="UPZ60" s="117"/>
      <c r="UQA60" s="117"/>
      <c r="UQB60" s="117"/>
      <c r="UQC60" s="117"/>
      <c r="UQD60" s="117"/>
      <c r="UQE60" s="117"/>
      <c r="UQF60" s="117"/>
      <c r="UQG60" s="117"/>
      <c r="UQH60" s="117"/>
      <c r="UQI60" s="117"/>
      <c r="UQJ60" s="117"/>
      <c r="UQK60" s="117"/>
      <c r="UQL60" s="117"/>
      <c r="UQM60" s="117"/>
      <c r="UQN60" s="117"/>
      <c r="UQO60" s="117"/>
      <c r="UQP60" s="117"/>
      <c r="UQQ60" s="117"/>
      <c r="UQR60" s="117"/>
      <c r="UQS60" s="117"/>
      <c r="UQT60" s="117"/>
      <c r="UQU60" s="117"/>
      <c r="UQV60" s="117"/>
      <c r="UQW60" s="117"/>
      <c r="UQX60" s="117"/>
      <c r="UQY60" s="117"/>
      <c r="UQZ60" s="117"/>
      <c r="URA60" s="117"/>
      <c r="URB60" s="117"/>
      <c r="URC60" s="117"/>
      <c r="URD60" s="117"/>
      <c r="URE60" s="117"/>
      <c r="URF60" s="117"/>
      <c r="URG60" s="117"/>
      <c r="URH60" s="117"/>
      <c r="URI60" s="117"/>
      <c r="URJ60" s="117"/>
      <c r="URK60" s="117"/>
      <c r="URL60" s="117"/>
      <c r="URM60" s="117"/>
      <c r="URN60" s="117"/>
      <c r="URO60" s="117"/>
      <c r="URP60" s="117"/>
      <c r="URQ60" s="117"/>
      <c r="URR60" s="117"/>
      <c r="URS60" s="117"/>
      <c r="URT60" s="117"/>
      <c r="URU60" s="117"/>
      <c r="URV60" s="117"/>
      <c r="URW60" s="117"/>
      <c r="URX60" s="117"/>
      <c r="URY60" s="117"/>
      <c r="URZ60" s="117"/>
      <c r="USA60" s="117"/>
      <c r="USB60" s="117"/>
      <c r="USC60" s="117"/>
      <c r="USD60" s="117"/>
      <c r="USE60" s="117"/>
      <c r="USF60" s="117"/>
      <c r="USG60" s="117"/>
      <c r="USH60" s="117"/>
      <c r="USI60" s="117"/>
      <c r="USJ60" s="117"/>
      <c r="USK60" s="117"/>
      <c r="USL60" s="117"/>
      <c r="USM60" s="117"/>
      <c r="USN60" s="117"/>
      <c r="USO60" s="117"/>
      <c r="USP60" s="117"/>
      <c r="USQ60" s="117"/>
      <c r="USR60" s="117"/>
      <c r="USS60" s="117"/>
      <c r="UST60" s="117"/>
      <c r="USU60" s="117"/>
      <c r="USV60" s="117"/>
      <c r="USW60" s="117"/>
      <c r="USX60" s="117"/>
      <c r="USY60" s="117"/>
      <c r="USZ60" s="117"/>
      <c r="UTA60" s="117"/>
      <c r="UTB60" s="117"/>
      <c r="UTC60" s="117"/>
      <c r="UTD60" s="117"/>
      <c r="UTE60" s="117"/>
      <c r="UTF60" s="117"/>
      <c r="UTG60" s="117"/>
      <c r="UTH60" s="117"/>
      <c r="UTI60" s="117"/>
      <c r="UTJ60" s="117"/>
      <c r="UTK60" s="117"/>
      <c r="UTL60" s="117"/>
      <c r="UTM60" s="117"/>
      <c r="UTN60" s="117"/>
      <c r="UTO60" s="117"/>
      <c r="UTP60" s="117"/>
      <c r="UTQ60" s="117"/>
      <c r="UTR60" s="117"/>
      <c r="UTS60" s="117"/>
      <c r="UTT60" s="117"/>
      <c r="UTU60" s="117"/>
      <c r="UTV60" s="117"/>
      <c r="UTW60" s="117"/>
      <c r="UTX60" s="117"/>
      <c r="UTY60" s="117"/>
      <c r="UTZ60" s="117"/>
      <c r="UUA60" s="117"/>
      <c r="UUB60" s="117"/>
      <c r="UUC60" s="117"/>
      <c r="UUD60" s="117"/>
      <c r="UUE60" s="117"/>
      <c r="UUF60" s="117"/>
      <c r="UUG60" s="117"/>
      <c r="UUH60" s="117"/>
      <c r="UUI60" s="117"/>
      <c r="UUJ60" s="117"/>
      <c r="UUK60" s="117"/>
      <c r="UUL60" s="117"/>
      <c r="UUM60" s="117"/>
      <c r="UUN60" s="117"/>
      <c r="UUO60" s="117"/>
      <c r="UUP60" s="117"/>
      <c r="UUQ60" s="117"/>
      <c r="UUR60" s="117"/>
      <c r="UUS60" s="117"/>
      <c r="UUT60" s="117"/>
      <c r="UUU60" s="117"/>
      <c r="UUV60" s="117"/>
      <c r="UUW60" s="117"/>
      <c r="UUX60" s="117"/>
      <c r="UUY60" s="117"/>
      <c r="UUZ60" s="117"/>
      <c r="UVA60" s="117"/>
      <c r="UVB60" s="117"/>
      <c r="UVC60" s="117"/>
      <c r="UVD60" s="117"/>
      <c r="UVE60" s="117"/>
      <c r="UVF60" s="117"/>
      <c r="UVG60" s="117"/>
      <c r="UVH60" s="117"/>
      <c r="UVI60" s="117"/>
      <c r="UVJ60" s="117"/>
      <c r="UVK60" s="117"/>
      <c r="UVL60" s="117"/>
      <c r="UVM60" s="117"/>
      <c r="UVN60" s="117"/>
      <c r="UVO60" s="117"/>
      <c r="UVP60" s="117"/>
      <c r="UVQ60" s="117"/>
      <c r="UVR60" s="117"/>
      <c r="UVS60" s="117"/>
      <c r="UVT60" s="117"/>
      <c r="UVU60" s="117"/>
      <c r="UVV60" s="117"/>
      <c r="UVW60" s="117"/>
      <c r="UVX60" s="117"/>
      <c r="UVY60" s="117"/>
      <c r="UVZ60" s="117"/>
      <c r="UWA60" s="117"/>
      <c r="UWB60" s="117"/>
      <c r="UWC60" s="117"/>
      <c r="UWD60" s="117"/>
      <c r="UWE60" s="117"/>
      <c r="UWF60" s="117"/>
      <c r="UWG60" s="117"/>
      <c r="UWH60" s="117"/>
      <c r="UWI60" s="117"/>
      <c r="UWJ60" s="117"/>
      <c r="UWK60" s="117"/>
      <c r="UWL60" s="117"/>
      <c r="UWM60" s="117"/>
      <c r="UWN60" s="117"/>
      <c r="UWO60" s="117"/>
      <c r="UWP60" s="117"/>
      <c r="UWQ60" s="117"/>
      <c r="UWR60" s="117"/>
      <c r="UWS60" s="117"/>
      <c r="UWT60" s="117"/>
      <c r="UWU60" s="117"/>
      <c r="UWV60" s="117"/>
      <c r="UWW60" s="117"/>
      <c r="UWX60" s="117"/>
      <c r="UWY60" s="117"/>
      <c r="UWZ60" s="117"/>
      <c r="UXA60" s="117"/>
      <c r="UXB60" s="117"/>
      <c r="UXC60" s="117"/>
      <c r="UXD60" s="117"/>
      <c r="UXE60" s="117"/>
      <c r="UXF60" s="117"/>
      <c r="UXG60" s="117"/>
      <c r="UXH60" s="117"/>
      <c r="UXI60" s="117"/>
      <c r="UXJ60" s="117"/>
      <c r="UXK60" s="117"/>
      <c r="UXL60" s="117"/>
      <c r="UXM60" s="117"/>
      <c r="UXN60" s="117"/>
      <c r="UXO60" s="117"/>
      <c r="UXP60" s="117"/>
      <c r="UXQ60" s="117"/>
      <c r="UXR60" s="117"/>
      <c r="UXS60" s="117"/>
      <c r="UXT60" s="117"/>
      <c r="UXU60" s="117"/>
      <c r="UXV60" s="117"/>
      <c r="UXW60" s="117"/>
      <c r="UXX60" s="117"/>
      <c r="UXY60" s="117"/>
      <c r="UXZ60" s="117"/>
      <c r="UYA60" s="117"/>
      <c r="UYB60" s="117"/>
      <c r="UYC60" s="117"/>
      <c r="UYD60" s="117"/>
      <c r="UYE60" s="117"/>
      <c r="UYF60" s="117"/>
      <c r="UYG60" s="117"/>
      <c r="UYH60" s="117"/>
      <c r="UYI60" s="117"/>
      <c r="UYJ60" s="117"/>
      <c r="UYK60" s="117"/>
      <c r="UYL60" s="117"/>
      <c r="UYM60" s="117"/>
      <c r="UYN60" s="117"/>
      <c r="UYO60" s="117"/>
      <c r="UYP60" s="117"/>
      <c r="UYQ60" s="117"/>
      <c r="UYR60" s="117"/>
      <c r="UYS60" s="117"/>
      <c r="UYT60" s="117"/>
      <c r="UYU60" s="117"/>
      <c r="UYV60" s="117"/>
      <c r="UYW60" s="117"/>
      <c r="UYX60" s="117"/>
      <c r="UYY60" s="117"/>
      <c r="UYZ60" s="117"/>
      <c r="UZA60" s="117"/>
      <c r="UZB60" s="117"/>
      <c r="UZC60" s="117"/>
      <c r="UZD60" s="117"/>
      <c r="UZE60" s="117"/>
      <c r="UZF60" s="117"/>
      <c r="UZG60" s="117"/>
      <c r="UZH60" s="117"/>
      <c r="UZI60" s="117"/>
      <c r="UZJ60" s="117"/>
      <c r="UZK60" s="117"/>
      <c r="UZL60" s="117"/>
      <c r="UZM60" s="117"/>
      <c r="UZN60" s="117"/>
      <c r="UZO60" s="117"/>
      <c r="UZP60" s="117"/>
      <c r="UZQ60" s="117"/>
      <c r="UZR60" s="117"/>
      <c r="UZS60" s="117"/>
      <c r="UZT60" s="117"/>
      <c r="UZU60" s="117"/>
      <c r="UZV60" s="117"/>
      <c r="UZW60" s="117"/>
      <c r="UZX60" s="117"/>
      <c r="UZY60" s="117"/>
      <c r="UZZ60" s="117"/>
      <c r="VAA60" s="117"/>
      <c r="VAB60" s="117"/>
      <c r="VAC60" s="117"/>
      <c r="VAD60" s="117"/>
      <c r="VAE60" s="117"/>
      <c r="VAF60" s="117"/>
      <c r="VAG60" s="117"/>
      <c r="VAH60" s="117"/>
      <c r="VAI60" s="117"/>
      <c r="VAJ60" s="117"/>
      <c r="VAK60" s="117"/>
      <c r="VAL60" s="117"/>
      <c r="VAM60" s="117"/>
      <c r="VAN60" s="117"/>
      <c r="VAO60" s="117"/>
      <c r="VAP60" s="117"/>
      <c r="VAQ60" s="117"/>
      <c r="VAR60" s="117"/>
      <c r="VAS60" s="117"/>
      <c r="VAT60" s="117"/>
      <c r="VAU60" s="117"/>
      <c r="VAV60" s="117"/>
      <c r="VAW60" s="117"/>
      <c r="VAX60" s="117"/>
      <c r="VAY60" s="117"/>
      <c r="VAZ60" s="117"/>
      <c r="VBA60" s="117"/>
      <c r="VBB60" s="117"/>
      <c r="VBC60" s="117"/>
      <c r="VBD60" s="117"/>
      <c r="VBE60" s="117"/>
      <c r="VBF60" s="117"/>
      <c r="VBG60" s="117"/>
      <c r="VBH60" s="117"/>
      <c r="VBI60" s="117"/>
      <c r="VBJ60" s="117"/>
      <c r="VBK60" s="117"/>
      <c r="VBL60" s="117"/>
      <c r="VBM60" s="117"/>
      <c r="VBN60" s="117"/>
      <c r="VBO60" s="117"/>
      <c r="VBP60" s="117"/>
      <c r="VBQ60" s="117"/>
      <c r="VBR60" s="117"/>
      <c r="VBS60" s="117"/>
      <c r="VBT60" s="117"/>
      <c r="VBU60" s="117"/>
      <c r="VBV60" s="117"/>
      <c r="VBW60" s="117"/>
      <c r="VBX60" s="117"/>
      <c r="VBY60" s="117"/>
      <c r="VBZ60" s="117"/>
      <c r="VCA60" s="117"/>
      <c r="VCB60" s="117"/>
      <c r="VCC60" s="117"/>
      <c r="VCD60" s="117"/>
      <c r="VCE60" s="117"/>
      <c r="VCF60" s="117"/>
      <c r="VCG60" s="117"/>
      <c r="VCH60" s="117"/>
      <c r="VCI60" s="117"/>
      <c r="VCJ60" s="117"/>
      <c r="VCK60" s="117"/>
      <c r="VCL60" s="117"/>
      <c r="VCM60" s="117"/>
      <c r="VCN60" s="117"/>
      <c r="VCO60" s="117"/>
      <c r="VCP60" s="117"/>
      <c r="VCQ60" s="117"/>
      <c r="VCR60" s="117"/>
      <c r="VCS60" s="117"/>
      <c r="VCT60" s="117"/>
      <c r="VCU60" s="117"/>
      <c r="VCV60" s="117"/>
      <c r="VCW60" s="117"/>
      <c r="VCX60" s="117"/>
      <c r="VCY60" s="117"/>
      <c r="VCZ60" s="117"/>
      <c r="VDA60" s="117"/>
      <c r="VDB60" s="117"/>
      <c r="VDC60" s="117"/>
      <c r="VDD60" s="117"/>
      <c r="VDE60" s="117"/>
      <c r="VDF60" s="117"/>
      <c r="VDG60" s="117"/>
      <c r="VDH60" s="117"/>
      <c r="VDI60" s="117"/>
      <c r="VDJ60" s="117"/>
      <c r="VDK60" s="117"/>
      <c r="VDL60" s="117"/>
      <c r="VDM60" s="117"/>
      <c r="VDN60" s="117"/>
      <c r="VDO60" s="117"/>
      <c r="VDP60" s="117"/>
      <c r="VDQ60" s="117"/>
      <c r="VDR60" s="117"/>
      <c r="VDS60" s="117"/>
      <c r="VDT60" s="117"/>
      <c r="VDU60" s="117"/>
      <c r="VDV60" s="117"/>
      <c r="VDW60" s="117"/>
      <c r="VDX60" s="117"/>
      <c r="VDY60" s="117"/>
      <c r="VDZ60" s="117"/>
      <c r="VEA60" s="117"/>
      <c r="VEB60" s="117"/>
      <c r="VEC60" s="117"/>
      <c r="VED60" s="117"/>
      <c r="VEE60" s="117"/>
      <c r="VEF60" s="117"/>
      <c r="VEG60" s="117"/>
      <c r="VEH60" s="117"/>
      <c r="VEI60" s="117"/>
      <c r="VEJ60" s="117"/>
      <c r="VEK60" s="117"/>
      <c r="VEL60" s="117"/>
      <c r="VEM60" s="117"/>
      <c r="VEN60" s="117"/>
      <c r="VEO60" s="117"/>
      <c r="VEP60" s="117"/>
      <c r="VEQ60" s="117"/>
      <c r="VER60" s="117"/>
      <c r="VES60" s="117"/>
      <c r="VET60" s="117"/>
      <c r="VEU60" s="117"/>
      <c r="VEV60" s="117"/>
      <c r="VEW60" s="117"/>
      <c r="VEX60" s="117"/>
      <c r="VEY60" s="117"/>
      <c r="VEZ60" s="117"/>
      <c r="VFA60" s="117"/>
      <c r="VFB60" s="117"/>
      <c r="VFC60" s="117"/>
      <c r="VFD60" s="117"/>
      <c r="VFE60" s="117"/>
      <c r="VFF60" s="117"/>
      <c r="VFG60" s="117"/>
      <c r="VFH60" s="117"/>
      <c r="VFI60" s="117"/>
      <c r="VFJ60" s="117"/>
      <c r="VFK60" s="117"/>
      <c r="VFL60" s="117"/>
      <c r="VFM60" s="117"/>
      <c r="VFN60" s="117"/>
      <c r="VFO60" s="117"/>
      <c r="VFP60" s="117"/>
      <c r="VFQ60" s="117"/>
      <c r="VFR60" s="117"/>
      <c r="VFS60" s="117"/>
      <c r="VFT60" s="117"/>
      <c r="VFU60" s="117"/>
      <c r="VFV60" s="117"/>
      <c r="VFW60" s="117"/>
      <c r="VFX60" s="117"/>
      <c r="VFY60" s="117"/>
      <c r="VFZ60" s="117"/>
      <c r="VGA60" s="117"/>
      <c r="VGB60" s="117"/>
      <c r="VGC60" s="117"/>
      <c r="VGD60" s="117"/>
      <c r="VGE60" s="117"/>
      <c r="VGF60" s="117"/>
      <c r="VGG60" s="117"/>
      <c r="VGH60" s="117"/>
      <c r="VGI60" s="117"/>
      <c r="VGJ60" s="117"/>
      <c r="VGK60" s="117"/>
      <c r="VGL60" s="117"/>
      <c r="VGM60" s="117"/>
      <c r="VGN60" s="117"/>
      <c r="VGO60" s="117"/>
      <c r="VGP60" s="117"/>
      <c r="VGQ60" s="117"/>
      <c r="VGR60" s="117"/>
      <c r="VGS60" s="117"/>
      <c r="VGT60" s="117"/>
      <c r="VGU60" s="117"/>
      <c r="VGV60" s="117"/>
      <c r="VGW60" s="117"/>
      <c r="VGX60" s="117"/>
      <c r="VGY60" s="117"/>
      <c r="VGZ60" s="117"/>
      <c r="VHA60" s="117"/>
      <c r="VHB60" s="117"/>
      <c r="VHC60" s="117"/>
      <c r="VHD60" s="117"/>
      <c r="VHE60" s="117"/>
      <c r="VHF60" s="117"/>
      <c r="VHG60" s="117"/>
      <c r="VHH60" s="117"/>
      <c r="VHI60" s="117"/>
      <c r="VHJ60" s="117"/>
      <c r="VHK60" s="117"/>
      <c r="VHL60" s="117"/>
      <c r="VHM60" s="117"/>
      <c r="VHN60" s="117"/>
      <c r="VHO60" s="117"/>
      <c r="VHP60" s="117"/>
      <c r="VHQ60" s="117"/>
      <c r="VHR60" s="117"/>
      <c r="VHS60" s="117"/>
      <c r="VHT60" s="117"/>
      <c r="VHU60" s="117"/>
      <c r="VHV60" s="117"/>
      <c r="VHW60" s="117"/>
      <c r="VHX60" s="117"/>
      <c r="VHY60" s="117"/>
      <c r="VHZ60" s="117"/>
      <c r="VIA60" s="117"/>
      <c r="VIB60" s="117"/>
      <c r="VIC60" s="117"/>
      <c r="VID60" s="117"/>
      <c r="VIE60" s="117"/>
      <c r="VIF60" s="117"/>
      <c r="VIG60" s="117"/>
      <c r="VIH60" s="117"/>
      <c r="VII60" s="117"/>
      <c r="VIJ60" s="117"/>
      <c r="VIK60" s="117"/>
      <c r="VIL60" s="117"/>
      <c r="VIM60" s="117"/>
      <c r="VIN60" s="117"/>
      <c r="VIO60" s="117"/>
      <c r="VIP60" s="117"/>
      <c r="VIQ60" s="117"/>
      <c r="VIR60" s="117"/>
      <c r="VIS60" s="117"/>
      <c r="VIT60" s="117"/>
      <c r="VIU60" s="117"/>
      <c r="VIV60" s="117"/>
      <c r="VIW60" s="117"/>
      <c r="VIX60" s="117"/>
      <c r="VIY60" s="117"/>
      <c r="VIZ60" s="117"/>
      <c r="VJA60" s="117"/>
      <c r="VJB60" s="117"/>
      <c r="VJC60" s="117"/>
      <c r="VJD60" s="117"/>
      <c r="VJE60" s="117"/>
      <c r="VJF60" s="117"/>
      <c r="VJG60" s="117"/>
      <c r="VJH60" s="117"/>
      <c r="VJI60" s="117"/>
      <c r="VJJ60" s="117"/>
      <c r="VJK60" s="117"/>
      <c r="VJL60" s="117"/>
      <c r="VJM60" s="117"/>
      <c r="VJN60" s="117"/>
      <c r="VJO60" s="117"/>
      <c r="VJP60" s="117"/>
      <c r="VJQ60" s="117"/>
      <c r="VJR60" s="117"/>
      <c r="VJS60" s="117"/>
      <c r="VJT60" s="117"/>
      <c r="VJU60" s="117"/>
      <c r="VJV60" s="117"/>
      <c r="VJW60" s="117"/>
      <c r="VJX60" s="117"/>
      <c r="VJY60" s="117"/>
      <c r="VJZ60" s="117"/>
      <c r="VKA60" s="117"/>
      <c r="VKB60" s="117"/>
      <c r="VKC60" s="117"/>
      <c r="VKD60" s="117"/>
      <c r="VKE60" s="117"/>
      <c r="VKF60" s="117"/>
      <c r="VKG60" s="117"/>
      <c r="VKH60" s="117"/>
      <c r="VKI60" s="117"/>
      <c r="VKJ60" s="117"/>
      <c r="VKK60" s="117"/>
      <c r="VKL60" s="117"/>
      <c r="VKM60" s="117"/>
      <c r="VKN60" s="117"/>
      <c r="VKO60" s="117"/>
      <c r="VKP60" s="117"/>
      <c r="VKQ60" s="117"/>
      <c r="VKR60" s="117"/>
      <c r="VKS60" s="117"/>
      <c r="VKT60" s="117"/>
      <c r="VKU60" s="117"/>
      <c r="VKV60" s="117"/>
      <c r="VKW60" s="117"/>
      <c r="VKX60" s="117"/>
      <c r="VKY60" s="117"/>
      <c r="VKZ60" s="117"/>
      <c r="VLA60" s="117"/>
      <c r="VLB60" s="117"/>
      <c r="VLC60" s="117"/>
      <c r="VLD60" s="117"/>
      <c r="VLE60" s="117"/>
      <c r="VLF60" s="117"/>
      <c r="VLG60" s="117"/>
      <c r="VLH60" s="117"/>
      <c r="VLI60" s="117"/>
      <c r="VLJ60" s="117"/>
      <c r="VLK60" s="117"/>
      <c r="VLL60" s="117"/>
      <c r="VLM60" s="117"/>
      <c r="VLN60" s="117"/>
      <c r="VLO60" s="117"/>
      <c r="VLP60" s="117"/>
      <c r="VLQ60" s="117"/>
      <c r="VLR60" s="117"/>
      <c r="VLS60" s="117"/>
      <c r="VLT60" s="117"/>
      <c r="VLU60" s="117"/>
      <c r="VLV60" s="117"/>
      <c r="VLW60" s="117"/>
      <c r="VLX60" s="117"/>
      <c r="VLY60" s="117"/>
      <c r="VLZ60" s="117"/>
      <c r="VMA60" s="117"/>
      <c r="VMB60" s="117"/>
      <c r="VMC60" s="117"/>
      <c r="VMD60" s="117"/>
      <c r="VME60" s="117"/>
      <c r="VMF60" s="117"/>
      <c r="VMG60" s="117"/>
      <c r="VMH60" s="117"/>
      <c r="VMI60" s="117"/>
      <c r="VMJ60" s="117"/>
      <c r="VMK60" s="117"/>
      <c r="VML60" s="117"/>
      <c r="VMM60" s="117"/>
      <c r="VMN60" s="117"/>
      <c r="VMO60" s="117"/>
      <c r="VMP60" s="117"/>
      <c r="VMQ60" s="117"/>
      <c r="VMR60" s="117"/>
      <c r="VMS60" s="117"/>
      <c r="VMT60" s="117"/>
      <c r="VMU60" s="117"/>
      <c r="VMV60" s="117"/>
      <c r="VMW60" s="117"/>
      <c r="VMX60" s="117"/>
      <c r="VMY60" s="117"/>
      <c r="VMZ60" s="117"/>
      <c r="VNA60" s="117"/>
      <c r="VNB60" s="117"/>
      <c r="VNC60" s="117"/>
      <c r="VND60" s="117"/>
      <c r="VNE60" s="117"/>
      <c r="VNF60" s="117"/>
      <c r="VNG60" s="117"/>
      <c r="VNH60" s="117"/>
      <c r="VNI60" s="117"/>
      <c r="VNJ60" s="117"/>
      <c r="VNK60" s="117"/>
      <c r="VNL60" s="117"/>
      <c r="VNM60" s="117"/>
      <c r="VNN60" s="117"/>
      <c r="VNO60" s="117"/>
      <c r="VNP60" s="117"/>
      <c r="VNQ60" s="117"/>
      <c r="VNR60" s="117"/>
      <c r="VNS60" s="117"/>
      <c r="VNT60" s="117"/>
      <c r="VNU60" s="117"/>
      <c r="VNV60" s="117"/>
      <c r="VNW60" s="117"/>
      <c r="VNX60" s="117"/>
      <c r="VNY60" s="117"/>
      <c r="VNZ60" s="117"/>
      <c r="VOA60" s="117"/>
      <c r="VOB60" s="117"/>
      <c r="VOC60" s="117"/>
      <c r="VOD60" s="117"/>
      <c r="VOE60" s="117"/>
      <c r="VOF60" s="117"/>
      <c r="VOG60" s="117"/>
      <c r="VOH60" s="117"/>
      <c r="VOI60" s="117"/>
      <c r="VOJ60" s="117"/>
      <c r="VOK60" s="117"/>
      <c r="VOL60" s="117"/>
      <c r="VOM60" s="117"/>
      <c r="VON60" s="117"/>
      <c r="VOO60" s="117"/>
      <c r="VOP60" s="117"/>
      <c r="VOQ60" s="117"/>
      <c r="VOR60" s="117"/>
      <c r="VOS60" s="117"/>
      <c r="VOT60" s="117"/>
      <c r="VOU60" s="117"/>
      <c r="VOV60" s="117"/>
      <c r="VOW60" s="117"/>
      <c r="VOX60" s="117"/>
      <c r="VOY60" s="117"/>
      <c r="VOZ60" s="117"/>
      <c r="VPA60" s="117"/>
      <c r="VPB60" s="117"/>
      <c r="VPC60" s="117"/>
      <c r="VPD60" s="117"/>
      <c r="VPE60" s="117"/>
      <c r="VPF60" s="117"/>
      <c r="VPG60" s="117"/>
      <c r="VPH60" s="117"/>
      <c r="VPI60" s="117"/>
      <c r="VPJ60" s="117"/>
      <c r="VPK60" s="117"/>
      <c r="VPL60" s="117"/>
      <c r="VPM60" s="117"/>
      <c r="VPN60" s="117"/>
      <c r="VPO60" s="117"/>
      <c r="VPP60" s="117"/>
      <c r="VPQ60" s="117"/>
      <c r="VPR60" s="117"/>
      <c r="VPS60" s="117"/>
      <c r="VPT60" s="117"/>
      <c r="VPU60" s="117"/>
      <c r="VPV60" s="117"/>
      <c r="VPW60" s="117"/>
      <c r="VPX60" s="117"/>
      <c r="VPY60" s="117"/>
      <c r="VPZ60" s="117"/>
      <c r="VQA60" s="117"/>
      <c r="VQB60" s="117"/>
      <c r="VQC60" s="117"/>
      <c r="VQD60" s="117"/>
      <c r="VQE60" s="117"/>
      <c r="VQF60" s="117"/>
      <c r="VQG60" s="117"/>
      <c r="VQH60" s="117"/>
      <c r="VQI60" s="117"/>
      <c r="VQJ60" s="117"/>
      <c r="VQK60" s="117"/>
      <c r="VQL60" s="117"/>
      <c r="VQM60" s="117"/>
      <c r="VQN60" s="117"/>
      <c r="VQO60" s="117"/>
      <c r="VQP60" s="117"/>
      <c r="VQQ60" s="117"/>
      <c r="VQR60" s="117"/>
      <c r="VQS60" s="117"/>
      <c r="VQT60" s="117"/>
      <c r="VQU60" s="117"/>
      <c r="VQV60" s="117"/>
      <c r="VQW60" s="117"/>
      <c r="VQX60" s="117"/>
      <c r="VQY60" s="117"/>
      <c r="VQZ60" s="117"/>
      <c r="VRA60" s="117"/>
      <c r="VRB60" s="117"/>
      <c r="VRC60" s="117"/>
      <c r="VRD60" s="117"/>
      <c r="VRE60" s="117"/>
      <c r="VRF60" s="117"/>
      <c r="VRG60" s="117"/>
      <c r="VRH60" s="117"/>
      <c r="VRI60" s="117"/>
      <c r="VRJ60" s="117"/>
      <c r="VRK60" s="117"/>
      <c r="VRL60" s="117"/>
      <c r="VRM60" s="117"/>
      <c r="VRN60" s="117"/>
      <c r="VRO60" s="117"/>
      <c r="VRP60" s="117"/>
      <c r="VRQ60" s="117"/>
      <c r="VRR60" s="117"/>
      <c r="VRS60" s="117"/>
      <c r="VRT60" s="117"/>
      <c r="VRU60" s="117"/>
      <c r="VRV60" s="117"/>
      <c r="VRW60" s="117"/>
      <c r="VRX60" s="117"/>
      <c r="VRY60" s="117"/>
      <c r="VRZ60" s="117"/>
      <c r="VSA60" s="117"/>
      <c r="VSB60" s="117"/>
      <c r="VSC60" s="117"/>
      <c r="VSD60" s="117"/>
      <c r="VSE60" s="117"/>
      <c r="VSF60" s="117"/>
      <c r="VSG60" s="117"/>
      <c r="VSH60" s="117"/>
      <c r="VSI60" s="117"/>
      <c r="VSJ60" s="117"/>
      <c r="VSK60" s="117"/>
      <c r="VSL60" s="117"/>
      <c r="VSM60" s="117"/>
      <c r="VSN60" s="117"/>
      <c r="VSO60" s="117"/>
      <c r="VSP60" s="117"/>
      <c r="VSQ60" s="117"/>
      <c r="VSR60" s="117"/>
      <c r="VSS60" s="117"/>
      <c r="VST60" s="117"/>
      <c r="VSU60" s="117"/>
      <c r="VSV60" s="117"/>
      <c r="VSW60" s="117"/>
      <c r="VSX60" s="117"/>
      <c r="VSY60" s="117"/>
      <c r="VSZ60" s="117"/>
      <c r="VTA60" s="117"/>
      <c r="VTB60" s="117"/>
      <c r="VTC60" s="117"/>
      <c r="VTD60" s="117"/>
      <c r="VTE60" s="117"/>
      <c r="VTF60" s="117"/>
      <c r="VTG60" s="117"/>
      <c r="VTH60" s="117"/>
      <c r="VTI60" s="117"/>
      <c r="VTJ60" s="117"/>
      <c r="VTK60" s="117"/>
      <c r="VTL60" s="117"/>
      <c r="VTM60" s="117"/>
      <c r="VTN60" s="117"/>
      <c r="VTO60" s="117"/>
      <c r="VTP60" s="117"/>
      <c r="VTQ60" s="117"/>
      <c r="VTR60" s="117"/>
      <c r="VTS60" s="117"/>
      <c r="VTT60" s="117"/>
      <c r="VTU60" s="117"/>
      <c r="VTV60" s="117"/>
      <c r="VTW60" s="117"/>
      <c r="VTX60" s="117"/>
      <c r="VTY60" s="117"/>
      <c r="VTZ60" s="117"/>
      <c r="VUA60" s="117"/>
      <c r="VUB60" s="117"/>
      <c r="VUC60" s="117"/>
      <c r="VUD60" s="117"/>
      <c r="VUE60" s="117"/>
      <c r="VUF60" s="117"/>
      <c r="VUG60" s="117"/>
      <c r="VUH60" s="117"/>
      <c r="VUI60" s="117"/>
      <c r="VUJ60" s="117"/>
      <c r="VUK60" s="117"/>
      <c r="VUL60" s="117"/>
      <c r="VUM60" s="117"/>
      <c r="VUN60" s="117"/>
      <c r="VUO60" s="117"/>
      <c r="VUP60" s="117"/>
      <c r="VUQ60" s="117"/>
      <c r="VUR60" s="117"/>
      <c r="VUS60" s="117"/>
      <c r="VUT60" s="117"/>
      <c r="VUU60" s="117"/>
      <c r="VUV60" s="117"/>
      <c r="VUW60" s="117"/>
      <c r="VUX60" s="117"/>
      <c r="VUY60" s="117"/>
      <c r="VUZ60" s="117"/>
      <c r="VVA60" s="117"/>
      <c r="VVB60" s="117"/>
      <c r="VVC60" s="117"/>
      <c r="VVD60" s="117"/>
      <c r="VVE60" s="117"/>
      <c r="VVF60" s="117"/>
      <c r="VVG60" s="117"/>
      <c r="VVH60" s="117"/>
      <c r="VVI60" s="117"/>
      <c r="VVJ60" s="117"/>
      <c r="VVK60" s="117"/>
      <c r="VVL60" s="117"/>
      <c r="VVM60" s="117"/>
      <c r="VVN60" s="117"/>
      <c r="VVO60" s="117"/>
      <c r="VVP60" s="117"/>
      <c r="VVQ60" s="117"/>
      <c r="VVR60" s="117"/>
      <c r="VVS60" s="117"/>
      <c r="VVT60" s="117"/>
      <c r="VVU60" s="117"/>
      <c r="VVV60" s="117"/>
      <c r="VVW60" s="117"/>
      <c r="VVX60" s="117"/>
      <c r="VVY60" s="117"/>
      <c r="VVZ60" s="117"/>
      <c r="VWA60" s="117"/>
      <c r="VWB60" s="117"/>
      <c r="VWC60" s="117"/>
      <c r="VWD60" s="117"/>
      <c r="VWE60" s="117"/>
      <c r="VWF60" s="117"/>
      <c r="VWG60" s="117"/>
      <c r="VWH60" s="117"/>
      <c r="VWI60" s="117"/>
      <c r="VWJ60" s="117"/>
      <c r="VWK60" s="117"/>
      <c r="VWL60" s="117"/>
      <c r="VWM60" s="117"/>
      <c r="VWN60" s="117"/>
      <c r="VWO60" s="117"/>
      <c r="VWP60" s="117"/>
      <c r="VWQ60" s="117"/>
      <c r="VWR60" s="117"/>
      <c r="VWS60" s="117"/>
      <c r="VWT60" s="117"/>
      <c r="VWU60" s="117"/>
      <c r="VWV60" s="117"/>
      <c r="VWW60" s="117"/>
      <c r="VWX60" s="117"/>
      <c r="VWY60" s="117"/>
      <c r="VWZ60" s="117"/>
      <c r="VXA60" s="117"/>
      <c r="VXB60" s="117"/>
      <c r="VXC60" s="117"/>
      <c r="VXD60" s="117"/>
      <c r="VXE60" s="117"/>
      <c r="VXF60" s="117"/>
      <c r="VXG60" s="117"/>
      <c r="VXH60" s="117"/>
      <c r="VXI60" s="117"/>
      <c r="VXJ60" s="117"/>
      <c r="VXK60" s="117"/>
      <c r="VXL60" s="117"/>
      <c r="VXM60" s="117"/>
      <c r="VXN60" s="117"/>
      <c r="VXO60" s="117"/>
      <c r="VXP60" s="117"/>
      <c r="VXQ60" s="117"/>
      <c r="VXR60" s="117"/>
      <c r="VXS60" s="117"/>
      <c r="VXT60" s="117"/>
      <c r="VXU60" s="117"/>
      <c r="VXV60" s="117"/>
      <c r="VXW60" s="117"/>
      <c r="VXX60" s="117"/>
      <c r="VXY60" s="117"/>
      <c r="VXZ60" s="117"/>
      <c r="VYA60" s="117"/>
      <c r="VYB60" s="117"/>
      <c r="VYC60" s="117"/>
      <c r="VYD60" s="117"/>
      <c r="VYE60" s="117"/>
      <c r="VYF60" s="117"/>
      <c r="VYG60" s="117"/>
      <c r="VYH60" s="117"/>
      <c r="VYI60" s="117"/>
      <c r="VYJ60" s="117"/>
      <c r="VYK60" s="117"/>
      <c r="VYL60" s="117"/>
      <c r="VYM60" s="117"/>
      <c r="VYN60" s="117"/>
      <c r="VYO60" s="117"/>
      <c r="VYP60" s="117"/>
      <c r="VYQ60" s="117"/>
      <c r="VYR60" s="117"/>
      <c r="VYS60" s="117"/>
      <c r="VYT60" s="117"/>
      <c r="VYU60" s="117"/>
      <c r="VYV60" s="117"/>
      <c r="VYW60" s="117"/>
      <c r="VYX60" s="117"/>
      <c r="VYY60" s="117"/>
      <c r="VYZ60" s="117"/>
      <c r="VZA60" s="117"/>
      <c r="VZB60" s="117"/>
      <c r="VZC60" s="117"/>
      <c r="VZD60" s="117"/>
      <c r="VZE60" s="117"/>
      <c r="VZF60" s="117"/>
      <c r="VZG60" s="117"/>
      <c r="VZH60" s="117"/>
      <c r="VZI60" s="117"/>
      <c r="VZJ60" s="117"/>
      <c r="VZK60" s="117"/>
      <c r="VZL60" s="117"/>
      <c r="VZM60" s="117"/>
      <c r="VZN60" s="117"/>
      <c r="VZO60" s="117"/>
      <c r="VZP60" s="117"/>
      <c r="VZQ60" s="117"/>
      <c r="VZR60" s="117"/>
      <c r="VZS60" s="117"/>
      <c r="VZT60" s="117"/>
      <c r="VZU60" s="117"/>
      <c r="VZV60" s="117"/>
      <c r="VZW60" s="117"/>
      <c r="VZX60" s="117"/>
      <c r="VZY60" s="117"/>
      <c r="VZZ60" s="117"/>
      <c r="WAA60" s="117"/>
      <c r="WAB60" s="117"/>
      <c r="WAC60" s="117"/>
      <c r="WAD60" s="117"/>
      <c r="WAE60" s="117"/>
      <c r="WAF60" s="117"/>
      <c r="WAG60" s="117"/>
      <c r="WAH60" s="117"/>
      <c r="WAI60" s="117"/>
      <c r="WAJ60" s="117"/>
      <c r="WAK60" s="117"/>
      <c r="WAL60" s="117"/>
      <c r="WAM60" s="117"/>
      <c r="WAN60" s="117"/>
      <c r="WAO60" s="117"/>
      <c r="WAP60" s="117"/>
      <c r="WAQ60" s="117"/>
      <c r="WAR60" s="117"/>
      <c r="WAS60" s="117"/>
      <c r="WAT60" s="117"/>
      <c r="WAU60" s="117"/>
      <c r="WAV60" s="117"/>
      <c r="WAW60" s="117"/>
      <c r="WAX60" s="117"/>
      <c r="WAY60" s="117"/>
      <c r="WAZ60" s="117"/>
      <c r="WBA60" s="117"/>
      <c r="WBB60" s="117"/>
      <c r="WBC60" s="117"/>
      <c r="WBD60" s="117"/>
      <c r="WBE60" s="117"/>
      <c r="WBF60" s="117"/>
      <c r="WBG60" s="117"/>
      <c r="WBH60" s="117"/>
      <c r="WBI60" s="117"/>
      <c r="WBJ60" s="117"/>
      <c r="WBK60" s="117"/>
      <c r="WBL60" s="117"/>
      <c r="WBM60" s="117"/>
      <c r="WBN60" s="117"/>
      <c r="WBO60" s="117"/>
      <c r="WBP60" s="117"/>
      <c r="WBQ60" s="117"/>
      <c r="WBR60" s="117"/>
      <c r="WBS60" s="117"/>
      <c r="WBT60" s="117"/>
      <c r="WBU60" s="117"/>
      <c r="WBV60" s="117"/>
      <c r="WBW60" s="117"/>
      <c r="WBX60" s="117"/>
      <c r="WBY60" s="117"/>
      <c r="WBZ60" s="117"/>
      <c r="WCA60" s="117"/>
      <c r="WCB60" s="117"/>
      <c r="WCC60" s="117"/>
      <c r="WCD60" s="117"/>
      <c r="WCE60" s="117"/>
      <c r="WCF60" s="117"/>
      <c r="WCG60" s="117"/>
      <c r="WCH60" s="117"/>
      <c r="WCI60" s="117"/>
      <c r="WCJ60" s="117"/>
      <c r="WCK60" s="117"/>
      <c r="WCL60" s="117"/>
      <c r="WCM60" s="117"/>
      <c r="WCN60" s="117"/>
      <c r="WCO60" s="117"/>
      <c r="WCP60" s="117"/>
      <c r="WCQ60" s="117"/>
      <c r="WCR60" s="117"/>
      <c r="WCS60" s="117"/>
      <c r="WCT60" s="117"/>
      <c r="WCU60" s="117"/>
      <c r="WCV60" s="117"/>
      <c r="WCW60" s="117"/>
      <c r="WCX60" s="117"/>
      <c r="WCY60" s="117"/>
      <c r="WCZ60" s="117"/>
      <c r="WDA60" s="117"/>
      <c r="WDB60" s="117"/>
      <c r="WDC60" s="117"/>
      <c r="WDD60" s="117"/>
      <c r="WDE60" s="117"/>
      <c r="WDF60" s="117"/>
      <c r="WDG60" s="117"/>
      <c r="WDH60" s="117"/>
      <c r="WDI60" s="117"/>
      <c r="WDJ60" s="117"/>
      <c r="WDK60" s="117"/>
      <c r="WDL60" s="117"/>
      <c r="WDM60" s="117"/>
      <c r="WDN60" s="117"/>
      <c r="WDO60" s="117"/>
      <c r="WDP60" s="117"/>
      <c r="WDQ60" s="117"/>
      <c r="WDR60" s="117"/>
      <c r="WDS60" s="117"/>
      <c r="WDT60" s="117"/>
      <c r="WDU60" s="117"/>
      <c r="WDV60" s="117"/>
      <c r="WDW60" s="117"/>
      <c r="WDX60" s="117"/>
      <c r="WDY60" s="117"/>
      <c r="WDZ60" s="117"/>
      <c r="WEA60" s="117"/>
      <c r="WEB60" s="117"/>
      <c r="WEC60" s="117"/>
      <c r="WED60" s="117"/>
      <c r="WEE60" s="117"/>
      <c r="WEF60" s="117"/>
      <c r="WEG60" s="117"/>
      <c r="WEH60" s="117"/>
      <c r="WEI60" s="117"/>
      <c r="WEJ60" s="117"/>
      <c r="WEK60" s="117"/>
      <c r="WEL60" s="117"/>
      <c r="WEM60" s="117"/>
      <c r="WEN60" s="117"/>
      <c r="WEO60" s="117"/>
      <c r="WEP60" s="117"/>
      <c r="WEQ60" s="117"/>
      <c r="WER60" s="117"/>
      <c r="WES60" s="117"/>
      <c r="WET60" s="117"/>
      <c r="WEU60" s="117"/>
      <c r="WEV60" s="117"/>
      <c r="WEW60" s="117"/>
      <c r="WEX60" s="117"/>
      <c r="WEY60" s="117"/>
      <c r="WEZ60" s="117"/>
      <c r="WFA60" s="117"/>
      <c r="WFB60" s="117"/>
      <c r="WFC60" s="117"/>
      <c r="WFD60" s="117"/>
      <c r="WFE60" s="117"/>
      <c r="WFF60" s="117"/>
      <c r="WFG60" s="117"/>
      <c r="WFH60" s="117"/>
      <c r="WFI60" s="117"/>
      <c r="WFJ60" s="117"/>
      <c r="WFK60" s="117"/>
      <c r="WFL60" s="117"/>
      <c r="WFM60" s="117"/>
      <c r="WFN60" s="117"/>
      <c r="WFO60" s="117"/>
      <c r="WFP60" s="117"/>
      <c r="WFQ60" s="117"/>
      <c r="WFR60" s="117"/>
      <c r="WFS60" s="117"/>
      <c r="WFT60" s="117"/>
      <c r="WFU60" s="117"/>
      <c r="WFV60" s="117"/>
      <c r="WFW60" s="117"/>
      <c r="WFX60" s="117"/>
      <c r="WFY60" s="117"/>
      <c r="WFZ60" s="117"/>
      <c r="WGA60" s="117"/>
      <c r="WGB60" s="117"/>
      <c r="WGC60" s="117"/>
      <c r="WGD60" s="117"/>
      <c r="WGE60" s="117"/>
      <c r="WGF60" s="117"/>
      <c r="WGG60" s="117"/>
      <c r="WGH60" s="117"/>
      <c r="WGI60" s="117"/>
      <c r="WGJ60" s="117"/>
      <c r="WGK60" s="117"/>
      <c r="WGL60" s="117"/>
      <c r="WGM60" s="117"/>
      <c r="WGN60" s="117"/>
      <c r="WGO60" s="117"/>
      <c r="WGP60" s="117"/>
      <c r="WGQ60" s="117"/>
      <c r="WGR60" s="117"/>
      <c r="WGS60" s="117"/>
      <c r="WGT60" s="117"/>
      <c r="WGU60" s="117"/>
      <c r="WGV60" s="117"/>
      <c r="WGW60" s="117"/>
      <c r="WGX60" s="117"/>
      <c r="WGY60" s="117"/>
      <c r="WGZ60" s="117"/>
      <c r="WHA60" s="117"/>
      <c r="WHB60" s="117"/>
      <c r="WHC60" s="117"/>
      <c r="WHD60" s="117"/>
      <c r="WHE60" s="117"/>
      <c r="WHF60" s="117"/>
      <c r="WHG60" s="117"/>
      <c r="WHH60" s="117"/>
      <c r="WHI60" s="117"/>
      <c r="WHJ60" s="117"/>
      <c r="WHK60" s="117"/>
      <c r="WHL60" s="117"/>
      <c r="WHM60" s="117"/>
      <c r="WHN60" s="117"/>
      <c r="WHO60" s="117"/>
      <c r="WHP60" s="117"/>
      <c r="WHQ60" s="117"/>
      <c r="WHR60" s="117"/>
      <c r="WHS60" s="117"/>
      <c r="WHT60" s="117"/>
      <c r="WHU60" s="117"/>
      <c r="WHV60" s="117"/>
      <c r="WHW60" s="117"/>
      <c r="WHX60" s="117"/>
      <c r="WHY60" s="117"/>
      <c r="WHZ60" s="117"/>
      <c r="WIA60" s="117"/>
      <c r="WIB60" s="117"/>
      <c r="WIC60" s="117"/>
      <c r="WID60" s="117"/>
      <c r="WIE60" s="117"/>
      <c r="WIF60" s="117"/>
      <c r="WIG60" s="117"/>
      <c r="WIH60" s="117"/>
      <c r="WII60" s="117"/>
      <c r="WIJ60" s="117"/>
      <c r="WIK60" s="117"/>
      <c r="WIL60" s="117"/>
      <c r="WIM60" s="117"/>
      <c r="WIN60" s="117"/>
      <c r="WIO60" s="117"/>
      <c r="WIP60" s="117"/>
      <c r="WIQ60" s="117"/>
      <c r="WIR60" s="117"/>
      <c r="WIS60" s="117"/>
      <c r="WIT60" s="117"/>
      <c r="WIU60" s="117"/>
      <c r="WIV60" s="117"/>
      <c r="WIW60" s="117"/>
      <c r="WIX60" s="117"/>
      <c r="WIY60" s="117"/>
      <c r="WIZ60" s="117"/>
      <c r="WJA60" s="117"/>
      <c r="WJB60" s="117"/>
      <c r="WJC60" s="117"/>
      <c r="WJD60" s="117"/>
      <c r="WJE60" s="117"/>
      <c r="WJF60" s="117"/>
      <c r="WJG60" s="117"/>
      <c r="WJH60" s="117"/>
      <c r="WJI60" s="117"/>
      <c r="WJJ60" s="117"/>
      <c r="WJK60" s="117"/>
      <c r="WJL60" s="117"/>
      <c r="WJM60" s="117"/>
      <c r="WJN60" s="117"/>
      <c r="WJO60" s="117"/>
      <c r="WJP60" s="117"/>
      <c r="WJQ60" s="117"/>
      <c r="WJR60" s="117"/>
      <c r="WJS60" s="117"/>
      <c r="WJT60" s="117"/>
      <c r="WJU60" s="117"/>
      <c r="WJV60" s="117"/>
      <c r="WJW60" s="117"/>
      <c r="WJX60" s="117"/>
      <c r="WJY60" s="117"/>
      <c r="WJZ60" s="117"/>
      <c r="WKA60" s="117"/>
      <c r="WKB60" s="117"/>
      <c r="WKC60" s="117"/>
      <c r="WKD60" s="117"/>
      <c r="WKE60" s="117"/>
      <c r="WKF60" s="117"/>
      <c r="WKG60" s="117"/>
      <c r="WKH60" s="117"/>
      <c r="WKI60" s="117"/>
      <c r="WKJ60" s="117"/>
      <c r="WKK60" s="117"/>
      <c r="WKL60" s="117"/>
      <c r="WKM60" s="117"/>
      <c r="WKN60" s="117"/>
      <c r="WKO60" s="117"/>
      <c r="WKP60" s="117"/>
      <c r="WKQ60" s="117"/>
      <c r="WKR60" s="117"/>
      <c r="WKS60" s="117"/>
      <c r="WKT60" s="117"/>
      <c r="WKU60" s="117"/>
      <c r="WKV60" s="117"/>
      <c r="WKW60" s="117"/>
      <c r="WKX60" s="117"/>
      <c r="WKY60" s="117"/>
      <c r="WKZ60" s="117"/>
      <c r="WLA60" s="117"/>
      <c r="WLB60" s="117"/>
      <c r="WLC60" s="117"/>
      <c r="WLD60" s="117"/>
      <c r="WLE60" s="117"/>
      <c r="WLF60" s="117"/>
      <c r="WLG60" s="117"/>
      <c r="WLH60" s="117"/>
      <c r="WLI60" s="117"/>
      <c r="WLJ60" s="117"/>
      <c r="WLK60" s="117"/>
      <c r="WLL60" s="117"/>
      <c r="WLM60" s="117"/>
      <c r="WLN60" s="117"/>
      <c r="WLO60" s="117"/>
      <c r="WLP60" s="117"/>
      <c r="WLQ60" s="117"/>
      <c r="WLR60" s="117"/>
      <c r="WLS60" s="117"/>
      <c r="WLT60" s="117"/>
      <c r="WLU60" s="117"/>
      <c r="WLV60" s="117"/>
      <c r="WLW60" s="117"/>
      <c r="WLX60" s="117"/>
      <c r="WLY60" s="117"/>
      <c r="WLZ60" s="117"/>
      <c r="WMA60" s="117"/>
      <c r="WMB60" s="117"/>
      <c r="WMC60" s="117"/>
      <c r="WMD60" s="117"/>
      <c r="WME60" s="117"/>
      <c r="WMF60" s="117"/>
      <c r="WMG60" s="117"/>
      <c r="WMH60" s="117"/>
      <c r="WMI60" s="117"/>
      <c r="WMJ60" s="117"/>
      <c r="WMK60" s="117"/>
      <c r="WML60" s="117"/>
      <c r="WMM60" s="117"/>
      <c r="WMN60" s="117"/>
      <c r="WMO60" s="117"/>
      <c r="WMP60" s="117"/>
      <c r="WMQ60" s="117"/>
      <c r="WMR60" s="117"/>
      <c r="WMS60" s="117"/>
      <c r="WMT60" s="117"/>
      <c r="WMU60" s="117"/>
      <c r="WMV60" s="117"/>
      <c r="WMW60" s="117"/>
      <c r="WMX60" s="117"/>
      <c r="WMY60" s="117"/>
      <c r="WMZ60" s="117"/>
      <c r="WNA60" s="117"/>
      <c r="WNB60" s="117"/>
      <c r="WNC60" s="117"/>
      <c r="WND60" s="117"/>
      <c r="WNE60" s="117"/>
      <c r="WNF60" s="117"/>
      <c r="WNG60" s="117"/>
      <c r="WNH60" s="117"/>
      <c r="WNI60" s="117"/>
      <c r="WNJ60" s="117"/>
      <c r="WNK60" s="117"/>
      <c r="WNL60" s="117"/>
      <c r="WNM60" s="117"/>
      <c r="WNN60" s="117"/>
      <c r="WNO60" s="117"/>
      <c r="WNP60" s="117"/>
      <c r="WNQ60" s="117"/>
      <c r="WNR60" s="117"/>
      <c r="WNS60" s="117"/>
      <c r="WNT60" s="117"/>
      <c r="WNU60" s="117"/>
      <c r="WNV60" s="117"/>
      <c r="WNW60" s="117"/>
      <c r="WNX60" s="117"/>
      <c r="WNY60" s="117"/>
      <c r="WNZ60" s="117"/>
      <c r="WOA60" s="117"/>
      <c r="WOB60" s="117"/>
      <c r="WOC60" s="117"/>
      <c r="WOD60" s="117"/>
      <c r="WOE60" s="117"/>
      <c r="WOF60" s="117"/>
      <c r="WOG60" s="117"/>
      <c r="WOH60" s="117"/>
      <c r="WOI60" s="117"/>
      <c r="WOJ60" s="117"/>
      <c r="WOK60" s="117"/>
      <c r="WOL60" s="117"/>
      <c r="WOM60" s="117"/>
      <c r="WON60" s="117"/>
      <c r="WOO60" s="117"/>
      <c r="WOP60" s="117"/>
      <c r="WOQ60" s="117"/>
      <c r="WOR60" s="117"/>
      <c r="WOS60" s="117"/>
      <c r="WOT60" s="117"/>
      <c r="WOU60" s="117"/>
      <c r="WOV60" s="117"/>
      <c r="WOW60" s="117"/>
      <c r="WOX60" s="117"/>
      <c r="WOY60" s="117"/>
      <c r="WOZ60" s="117"/>
      <c r="WPA60" s="117"/>
      <c r="WPB60" s="117"/>
      <c r="WPC60" s="117"/>
      <c r="WPD60" s="117"/>
      <c r="WPE60" s="117"/>
      <c r="WPF60" s="117"/>
      <c r="WPG60" s="117"/>
      <c r="WPH60" s="117"/>
      <c r="WPI60" s="117"/>
      <c r="WPJ60" s="117"/>
      <c r="WPK60" s="117"/>
      <c r="WPL60" s="117"/>
      <c r="WPM60" s="117"/>
      <c r="WPN60" s="117"/>
      <c r="WPO60" s="117"/>
      <c r="WPP60" s="117"/>
      <c r="WPQ60" s="117"/>
      <c r="WPR60" s="117"/>
      <c r="WPS60" s="117"/>
      <c r="WPT60" s="117"/>
      <c r="WPU60" s="117"/>
      <c r="WPV60" s="117"/>
      <c r="WPW60" s="117"/>
      <c r="WPX60" s="117"/>
      <c r="WPY60" s="117"/>
      <c r="WPZ60" s="117"/>
      <c r="WQA60" s="117"/>
      <c r="WQB60" s="117"/>
      <c r="WQC60" s="117"/>
      <c r="WQD60" s="117"/>
      <c r="WQE60" s="117"/>
      <c r="WQF60" s="117"/>
      <c r="WQG60" s="117"/>
      <c r="WQH60" s="117"/>
      <c r="WQI60" s="117"/>
      <c r="WQJ60" s="117"/>
      <c r="WQK60" s="117"/>
      <c r="WQL60" s="117"/>
      <c r="WQM60" s="117"/>
      <c r="WQN60" s="117"/>
      <c r="WQO60" s="117"/>
      <c r="WQP60" s="117"/>
      <c r="WQQ60" s="117"/>
      <c r="WQR60" s="117"/>
      <c r="WQS60" s="117"/>
      <c r="WQT60" s="117"/>
      <c r="WQU60" s="117"/>
      <c r="WQV60" s="117"/>
      <c r="WQW60" s="117"/>
      <c r="WQX60" s="117"/>
      <c r="WQY60" s="117"/>
      <c r="WQZ60" s="117"/>
      <c r="WRA60" s="117"/>
      <c r="WRB60" s="117"/>
      <c r="WRC60" s="117"/>
      <c r="WRD60" s="117"/>
      <c r="WRE60" s="117"/>
      <c r="WRF60" s="117"/>
      <c r="WRG60" s="117"/>
      <c r="WRH60" s="117"/>
      <c r="WRI60" s="117"/>
      <c r="WRJ60" s="117"/>
      <c r="WRK60" s="117"/>
      <c r="WRL60" s="117"/>
      <c r="WRM60" s="117"/>
      <c r="WRN60" s="117"/>
      <c r="WRO60" s="117"/>
      <c r="WRP60" s="117"/>
      <c r="WRQ60" s="117"/>
      <c r="WRR60" s="117"/>
      <c r="WRS60" s="117"/>
      <c r="WRT60" s="117"/>
      <c r="WRU60" s="117"/>
      <c r="WRV60" s="117"/>
      <c r="WRW60" s="117"/>
      <c r="WRX60" s="117"/>
      <c r="WRY60" s="117"/>
      <c r="WRZ60" s="117"/>
      <c r="WSA60" s="117"/>
      <c r="WSB60" s="117"/>
      <c r="WSC60" s="117"/>
      <c r="WSD60" s="117"/>
      <c r="WSE60" s="117"/>
      <c r="WSF60" s="117"/>
      <c r="WSG60" s="117"/>
      <c r="WSH60" s="117"/>
      <c r="WSI60" s="117"/>
      <c r="WSJ60" s="117"/>
      <c r="WSK60" s="117"/>
      <c r="WSL60" s="117"/>
      <c r="WSM60" s="117"/>
      <c r="WSN60" s="117"/>
      <c r="WSO60" s="117"/>
      <c r="WSP60" s="117"/>
      <c r="WSQ60" s="117"/>
      <c r="WSR60" s="117"/>
      <c r="WSS60" s="117"/>
      <c r="WST60" s="117"/>
      <c r="WSU60" s="117"/>
      <c r="WSV60" s="117"/>
      <c r="WSW60" s="117"/>
      <c r="WSX60" s="117"/>
      <c r="WSY60" s="117"/>
      <c r="WSZ60" s="117"/>
      <c r="WTA60" s="117"/>
      <c r="WTB60" s="117"/>
      <c r="WTC60" s="117"/>
      <c r="WTD60" s="117"/>
      <c r="WTE60" s="117"/>
      <c r="WTF60" s="117"/>
      <c r="WTG60" s="117"/>
      <c r="WTH60" s="117"/>
      <c r="WTI60" s="117"/>
      <c r="WTJ60" s="117"/>
      <c r="WTK60" s="117"/>
      <c r="WTL60" s="117"/>
      <c r="WTM60" s="117"/>
      <c r="WTN60" s="117"/>
      <c r="WTO60" s="117"/>
      <c r="WTP60" s="117"/>
      <c r="WTQ60" s="117"/>
      <c r="WTR60" s="117"/>
      <c r="WTS60" s="117"/>
      <c r="WTT60" s="117"/>
      <c r="WTU60" s="117"/>
      <c r="WTV60" s="117"/>
      <c r="WTW60" s="117"/>
      <c r="WTX60" s="117"/>
      <c r="WTY60" s="117"/>
      <c r="WTZ60" s="117"/>
      <c r="WUA60" s="117"/>
      <c r="WUB60" s="117"/>
      <c r="WUC60" s="117"/>
      <c r="WUD60" s="117"/>
      <c r="WUE60" s="117"/>
      <c r="WUF60" s="117"/>
      <c r="WUG60" s="117"/>
      <c r="WUH60" s="117"/>
      <c r="WUI60" s="117"/>
      <c r="WUJ60" s="117"/>
      <c r="WUK60" s="117"/>
      <c r="WUL60" s="117"/>
      <c r="WUM60" s="117"/>
      <c r="WUN60" s="117"/>
      <c r="WUO60" s="117"/>
      <c r="WUP60" s="117"/>
      <c r="WUQ60" s="117"/>
      <c r="WUR60" s="117"/>
      <c r="WUS60" s="117"/>
      <c r="WUT60" s="117"/>
      <c r="WUU60" s="117"/>
      <c r="WUV60" s="117"/>
      <c r="WUW60" s="117"/>
      <c r="WUX60" s="117"/>
      <c r="WUY60" s="117"/>
      <c r="WUZ60" s="117"/>
      <c r="WVA60" s="117"/>
      <c r="WVB60" s="117"/>
      <c r="WVC60" s="117"/>
      <c r="WVD60" s="117"/>
      <c r="WVE60" s="117"/>
      <c r="WVF60" s="117"/>
      <c r="WVG60" s="117"/>
      <c r="WVH60" s="117"/>
      <c r="WVI60" s="117"/>
      <c r="WVJ60" s="117"/>
      <c r="WVK60" s="117"/>
      <c r="WVL60" s="117"/>
      <c r="WVM60" s="117"/>
      <c r="WVN60" s="117"/>
      <c r="WVO60" s="117"/>
      <c r="WVP60" s="117"/>
      <c r="WVQ60" s="117"/>
      <c r="WVR60" s="117"/>
      <c r="WVS60" s="117"/>
      <c r="WVT60" s="117"/>
      <c r="WVU60" s="117"/>
      <c r="WVV60" s="117"/>
      <c r="WVW60" s="117"/>
      <c r="WVX60" s="117"/>
      <c r="WVY60" s="117"/>
      <c r="WVZ60" s="117"/>
      <c r="WWA60" s="117"/>
      <c r="WWB60" s="117"/>
      <c r="WWC60" s="117"/>
      <c r="WWD60" s="117"/>
      <c r="WWE60" s="117"/>
      <c r="WWF60" s="117"/>
      <c r="WWG60" s="117"/>
      <c r="WWH60" s="117"/>
      <c r="WWI60" s="117"/>
      <c r="WWJ60" s="117"/>
      <c r="WWK60" s="117"/>
      <c r="WWL60" s="117"/>
      <c r="WWM60" s="117"/>
      <c r="WWN60" s="117"/>
      <c r="WWO60" s="117"/>
      <c r="WWP60" s="117"/>
      <c r="WWQ60" s="117"/>
      <c r="WWR60" s="117"/>
      <c r="WWS60" s="117"/>
      <c r="WWT60" s="117"/>
      <c r="WWU60" s="117"/>
      <c r="WWV60" s="117"/>
      <c r="WWW60" s="117"/>
      <c r="WWX60" s="117"/>
      <c r="WWY60" s="117"/>
      <c r="WWZ60" s="117"/>
      <c r="WXA60" s="117"/>
      <c r="WXB60" s="117"/>
      <c r="WXC60" s="117"/>
      <c r="WXD60" s="117"/>
      <c r="WXE60" s="117"/>
      <c r="WXF60" s="117"/>
      <c r="WXG60" s="117"/>
      <c r="WXH60" s="117"/>
      <c r="WXI60" s="117"/>
      <c r="WXJ60" s="117"/>
      <c r="WXK60" s="117"/>
      <c r="WXL60" s="117"/>
      <c r="WXM60" s="117"/>
      <c r="WXN60" s="117"/>
      <c r="WXO60" s="117"/>
      <c r="WXP60" s="117"/>
      <c r="WXQ60" s="117"/>
      <c r="WXR60" s="117"/>
      <c r="WXS60" s="117"/>
      <c r="WXT60" s="117"/>
      <c r="WXU60" s="117"/>
      <c r="WXV60" s="117"/>
      <c r="WXW60" s="117"/>
      <c r="WXX60" s="117"/>
      <c r="WXY60" s="117"/>
      <c r="WXZ60" s="117"/>
      <c r="WYA60" s="117"/>
      <c r="WYB60" s="117"/>
      <c r="WYC60" s="117"/>
      <c r="WYD60" s="117"/>
      <c r="WYE60" s="117"/>
      <c r="WYF60" s="117"/>
      <c r="WYG60" s="117"/>
      <c r="WYH60" s="117"/>
      <c r="WYI60" s="117"/>
      <c r="WYJ60" s="117"/>
      <c r="WYK60" s="117"/>
      <c r="WYL60" s="117"/>
      <c r="WYM60" s="117"/>
      <c r="WYN60" s="117"/>
      <c r="WYO60" s="117"/>
      <c r="WYP60" s="117"/>
      <c r="WYQ60" s="117"/>
      <c r="WYR60" s="117"/>
      <c r="WYS60" s="117"/>
      <c r="WYT60" s="117"/>
      <c r="WYU60" s="117"/>
      <c r="WYV60" s="117"/>
      <c r="WYW60" s="117"/>
      <c r="WYX60" s="117"/>
      <c r="WYY60" s="117"/>
      <c r="WYZ60" s="117"/>
      <c r="WZA60" s="117"/>
      <c r="WZB60" s="117"/>
      <c r="WZC60" s="117"/>
      <c r="WZD60" s="117"/>
      <c r="WZE60" s="117"/>
      <c r="WZF60" s="117"/>
      <c r="WZG60" s="117"/>
      <c r="WZH60" s="117"/>
      <c r="WZI60" s="117"/>
      <c r="WZJ60" s="117"/>
      <c r="WZK60" s="117"/>
      <c r="WZL60" s="117"/>
      <c r="WZM60" s="117"/>
      <c r="WZN60" s="117"/>
      <c r="WZO60" s="117"/>
      <c r="WZP60" s="117"/>
      <c r="WZQ60" s="117"/>
      <c r="WZR60" s="117"/>
      <c r="WZS60" s="117"/>
      <c r="WZT60" s="117"/>
      <c r="WZU60" s="117"/>
      <c r="WZV60" s="117"/>
      <c r="WZW60" s="117"/>
      <c r="WZX60" s="117"/>
      <c r="WZY60" s="117"/>
      <c r="WZZ60" s="117"/>
      <c r="XAA60" s="117"/>
      <c r="XAB60" s="117"/>
      <c r="XAC60" s="117"/>
      <c r="XAD60" s="117"/>
      <c r="XAE60" s="117"/>
      <c r="XAF60" s="117"/>
      <c r="XAG60" s="117"/>
      <c r="XAH60" s="117"/>
      <c r="XAI60" s="117"/>
      <c r="XAJ60" s="117"/>
      <c r="XAK60" s="117"/>
      <c r="XAL60" s="117"/>
      <c r="XAM60" s="117"/>
      <c r="XAN60" s="117"/>
      <c r="XAO60" s="117"/>
      <c r="XAP60" s="117"/>
      <c r="XAQ60" s="117"/>
      <c r="XAR60" s="117"/>
      <c r="XAS60" s="117"/>
      <c r="XAT60" s="117"/>
      <c r="XAU60" s="117"/>
      <c r="XAV60" s="117"/>
      <c r="XAW60" s="117"/>
      <c r="XAX60" s="117"/>
      <c r="XAY60" s="117"/>
      <c r="XAZ60" s="117"/>
      <c r="XBA60" s="117"/>
      <c r="XBB60" s="117"/>
      <c r="XBC60" s="117"/>
      <c r="XBD60" s="117"/>
      <c r="XBE60" s="117"/>
      <c r="XBF60" s="117"/>
      <c r="XBG60" s="117"/>
      <c r="XBH60" s="117"/>
      <c r="XBI60" s="117"/>
      <c r="XBJ60" s="117"/>
      <c r="XBK60" s="117"/>
      <c r="XBL60" s="117"/>
      <c r="XBM60" s="117"/>
      <c r="XBN60" s="117"/>
      <c r="XBO60" s="117"/>
      <c r="XBP60" s="117"/>
      <c r="XBQ60" s="117"/>
      <c r="XBR60" s="117"/>
      <c r="XBS60" s="117"/>
      <c r="XBT60" s="117"/>
      <c r="XBU60" s="117"/>
      <c r="XBV60" s="117"/>
      <c r="XBW60" s="117"/>
      <c r="XBX60" s="117"/>
      <c r="XBY60" s="117"/>
      <c r="XBZ60" s="117"/>
      <c r="XCA60" s="117"/>
      <c r="XCB60" s="117"/>
      <c r="XCC60" s="117"/>
      <c r="XCD60" s="117"/>
      <c r="XCE60" s="117"/>
      <c r="XCF60" s="117"/>
      <c r="XCG60" s="117"/>
      <c r="XCH60" s="117"/>
      <c r="XCI60" s="117"/>
      <c r="XCJ60" s="117"/>
      <c r="XCK60" s="117"/>
      <c r="XCL60" s="117"/>
      <c r="XCM60" s="117"/>
      <c r="XCN60" s="117"/>
      <c r="XCO60" s="117"/>
      <c r="XCP60" s="117"/>
      <c r="XCQ60" s="117"/>
      <c r="XCR60" s="117"/>
      <c r="XCS60" s="117"/>
      <c r="XCT60" s="117"/>
      <c r="XCU60" s="117"/>
      <c r="XCV60" s="117"/>
      <c r="XCW60" s="117"/>
      <c r="XCX60" s="117"/>
      <c r="XCY60" s="117"/>
      <c r="XCZ60" s="117"/>
      <c r="XDA60" s="117"/>
      <c r="XDB60" s="117"/>
      <c r="XDC60" s="117"/>
      <c r="XDD60" s="117"/>
      <c r="XDE60" s="117"/>
      <c r="XDF60" s="117"/>
      <c r="XDG60" s="117"/>
      <c r="XDH60" s="117"/>
      <c r="XDI60" s="117"/>
      <c r="XDJ60" s="117"/>
      <c r="XDK60" s="117"/>
      <c r="XDL60" s="117"/>
      <c r="XDM60" s="117"/>
      <c r="XDN60" s="117"/>
      <c r="XDO60" s="117"/>
      <c r="XDP60" s="117"/>
      <c r="XDQ60" s="117"/>
      <c r="XDR60" s="117"/>
      <c r="XDS60" s="117"/>
      <c r="XDT60" s="117"/>
      <c r="XDU60" s="117"/>
      <c r="XDV60" s="117"/>
      <c r="XDW60" s="117"/>
      <c r="XDX60" s="117"/>
      <c r="XDY60" s="117"/>
      <c r="XDZ60" s="117"/>
      <c r="XEA60" s="117"/>
      <c r="XEB60" s="117"/>
      <c r="XEC60" s="117"/>
      <c r="XED60" s="117"/>
      <c r="XEE60" s="117"/>
      <c r="XEF60" s="117"/>
      <c r="XEG60" s="117"/>
      <c r="XEH60" s="117"/>
      <c r="XEI60" s="117"/>
      <c r="XEJ60" s="117"/>
      <c r="XEK60" s="117"/>
      <c r="XEL60" s="117"/>
      <c r="XEM60" s="117"/>
      <c r="XEN60" s="117"/>
      <c r="XEO60" s="117"/>
      <c r="XEP60" s="117"/>
      <c r="XEQ60" s="117"/>
      <c r="XER60" s="117"/>
      <c r="XES60" s="117"/>
      <c r="XET60" s="117"/>
      <c r="XEU60" s="117"/>
      <c r="XEV60" s="117"/>
      <c r="XEW60" s="117"/>
      <c r="XEX60" s="117"/>
      <c r="XEY60" s="117"/>
      <c r="XEZ60" s="117"/>
      <c r="XFA60" s="117"/>
      <c r="XFB60" s="117"/>
      <c r="XFC60" s="117"/>
      <c r="XFD60" s="117"/>
    </row>
    <row r="61" spans="1:16384" s="210" customFormat="1" ht="13.5" thickBot="1" x14ac:dyDescent="0.25">
      <c r="A61" s="264"/>
      <c r="B61" s="264"/>
      <c r="C61" s="265"/>
      <c r="D61" s="265"/>
      <c r="E61" s="265"/>
      <c r="F61" s="265"/>
      <c r="G61" s="265"/>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c r="CO61" s="117"/>
      <c r="CP61" s="117"/>
      <c r="CQ61" s="117"/>
      <c r="CR61" s="117"/>
      <c r="CS61" s="117"/>
      <c r="CT61" s="117"/>
      <c r="CU61" s="117"/>
      <c r="CV61" s="117"/>
      <c r="CW61" s="117"/>
      <c r="CX61" s="117"/>
      <c r="CY61" s="117"/>
      <c r="CZ61" s="117"/>
      <c r="DA61" s="117"/>
      <c r="DB61" s="117"/>
      <c r="DC61" s="117"/>
      <c r="DD61" s="117"/>
      <c r="DE61" s="117"/>
      <c r="DF61" s="117"/>
      <c r="DG61" s="117"/>
      <c r="DH61" s="117"/>
      <c r="DI61" s="117"/>
      <c r="DJ61" s="117"/>
      <c r="DK61" s="117"/>
      <c r="DL61" s="117"/>
      <c r="DM61" s="117"/>
      <c r="DN61" s="117"/>
      <c r="DO61" s="117"/>
      <c r="DP61" s="117"/>
      <c r="DQ61" s="117"/>
      <c r="DR61" s="117"/>
      <c r="DS61" s="117"/>
      <c r="DT61" s="117"/>
      <c r="DU61" s="117"/>
      <c r="DV61" s="117"/>
      <c r="DW61" s="117"/>
      <c r="DX61" s="117"/>
      <c r="DY61" s="117"/>
      <c r="DZ61" s="117"/>
      <c r="EA61" s="117"/>
      <c r="EB61" s="117"/>
      <c r="EC61" s="117"/>
      <c r="ED61" s="117"/>
      <c r="EE61" s="117"/>
      <c r="EF61" s="117"/>
      <c r="EG61" s="117"/>
      <c r="EH61" s="117"/>
      <c r="EI61" s="117"/>
      <c r="EJ61" s="117"/>
      <c r="EK61" s="117"/>
      <c r="EL61" s="117"/>
      <c r="EM61" s="117"/>
      <c r="EN61" s="117"/>
      <c r="EO61" s="117"/>
      <c r="EP61" s="117"/>
      <c r="EQ61" s="117"/>
      <c r="ER61" s="117"/>
      <c r="ES61" s="117"/>
      <c r="ET61" s="117"/>
      <c r="EU61" s="117"/>
      <c r="EV61" s="117"/>
      <c r="EW61" s="117"/>
      <c r="EX61" s="117"/>
      <c r="EY61" s="117"/>
      <c r="EZ61" s="117"/>
      <c r="FA61" s="117"/>
      <c r="FB61" s="117"/>
      <c r="FC61" s="117"/>
      <c r="FD61" s="117"/>
      <c r="FE61" s="117"/>
      <c r="FF61" s="117"/>
      <c r="FG61" s="117"/>
      <c r="FH61" s="117"/>
      <c r="FI61" s="117"/>
      <c r="FJ61" s="117"/>
      <c r="FK61" s="117"/>
      <c r="FL61" s="117"/>
      <c r="FM61" s="117"/>
      <c r="FN61" s="117"/>
      <c r="FO61" s="117"/>
      <c r="FP61" s="117"/>
      <c r="FQ61" s="117"/>
      <c r="FR61" s="117"/>
      <c r="FS61" s="117"/>
      <c r="FT61" s="117"/>
      <c r="FU61" s="117"/>
      <c r="FV61" s="117"/>
      <c r="FW61" s="117"/>
      <c r="FX61" s="117"/>
      <c r="FY61" s="117"/>
      <c r="FZ61" s="117"/>
      <c r="GA61" s="117"/>
      <c r="GB61" s="117"/>
      <c r="GC61" s="117"/>
      <c r="GD61" s="117"/>
      <c r="GE61" s="117"/>
      <c r="GF61" s="117"/>
      <c r="GG61" s="117"/>
      <c r="GH61" s="117"/>
      <c r="GI61" s="117"/>
      <c r="GJ61" s="117"/>
      <c r="GK61" s="117"/>
      <c r="GL61" s="117"/>
      <c r="GM61" s="117"/>
      <c r="GN61" s="117"/>
      <c r="GO61" s="117"/>
      <c r="GP61" s="117"/>
      <c r="GQ61" s="117"/>
      <c r="GR61" s="117"/>
      <c r="GS61" s="117"/>
      <c r="GT61" s="117"/>
      <c r="GU61" s="117"/>
      <c r="GV61" s="117"/>
      <c r="GW61" s="117"/>
      <c r="GX61" s="117"/>
      <c r="GY61" s="117"/>
      <c r="GZ61" s="117"/>
      <c r="HA61" s="117"/>
      <c r="HB61" s="117"/>
      <c r="HC61" s="117"/>
      <c r="HD61" s="117"/>
      <c r="HE61" s="117"/>
      <c r="HF61" s="117"/>
      <c r="HG61" s="117"/>
      <c r="HH61" s="117"/>
      <c r="HI61" s="117"/>
      <c r="HJ61" s="117"/>
      <c r="HK61" s="117"/>
      <c r="HL61" s="117"/>
      <c r="HM61" s="117"/>
      <c r="HN61" s="117"/>
      <c r="HO61" s="117"/>
      <c r="HP61" s="117"/>
      <c r="HQ61" s="117"/>
      <c r="HR61" s="117"/>
      <c r="HS61" s="117"/>
      <c r="HT61" s="117"/>
      <c r="HU61" s="117"/>
      <c r="HV61" s="117"/>
      <c r="HW61" s="117"/>
      <c r="HX61" s="117"/>
      <c r="HY61" s="117"/>
      <c r="HZ61" s="117"/>
      <c r="IA61" s="117"/>
      <c r="IB61" s="117"/>
      <c r="IC61" s="117"/>
      <c r="ID61" s="117"/>
      <c r="IE61" s="117"/>
      <c r="IF61" s="117"/>
      <c r="IG61" s="117"/>
      <c r="IH61" s="117"/>
      <c r="II61" s="117"/>
      <c r="IJ61" s="117"/>
      <c r="IK61" s="117"/>
      <c r="IL61" s="117"/>
      <c r="IM61" s="117"/>
      <c r="IN61" s="117"/>
      <c r="IO61" s="117"/>
      <c r="IP61" s="117"/>
      <c r="IQ61" s="117"/>
      <c r="IR61" s="117"/>
      <c r="IS61" s="117"/>
      <c r="IT61" s="117"/>
      <c r="IU61" s="117"/>
      <c r="IV61" s="117"/>
      <c r="IW61" s="117"/>
      <c r="IX61" s="117"/>
      <c r="IY61" s="117"/>
      <c r="IZ61" s="117"/>
      <c r="JA61" s="117"/>
      <c r="JB61" s="117"/>
      <c r="JC61" s="117"/>
      <c r="JD61" s="117"/>
      <c r="JE61" s="117"/>
      <c r="JF61" s="117"/>
      <c r="JG61" s="117"/>
      <c r="JH61" s="117"/>
      <c r="JI61" s="117"/>
      <c r="JJ61" s="117"/>
      <c r="JK61" s="117"/>
      <c r="JL61" s="117"/>
      <c r="JM61" s="117"/>
      <c r="JN61" s="117"/>
      <c r="JO61" s="117"/>
      <c r="JP61" s="117"/>
      <c r="JQ61" s="117"/>
      <c r="JR61" s="117"/>
      <c r="JS61" s="117"/>
      <c r="JT61" s="117"/>
      <c r="JU61" s="117"/>
      <c r="JV61" s="117"/>
      <c r="JW61" s="117"/>
      <c r="JX61" s="117"/>
      <c r="JY61" s="117"/>
      <c r="JZ61" s="117"/>
      <c r="KA61" s="117"/>
      <c r="KB61" s="117"/>
      <c r="KC61" s="117"/>
      <c r="KD61" s="117"/>
      <c r="KE61" s="117"/>
      <c r="KF61" s="117"/>
      <c r="KG61" s="117"/>
      <c r="KH61" s="117"/>
      <c r="KI61" s="117"/>
      <c r="KJ61" s="117"/>
      <c r="KK61" s="117"/>
      <c r="KL61" s="117"/>
      <c r="KM61" s="117"/>
      <c r="KN61" s="117"/>
      <c r="KO61" s="117"/>
      <c r="KP61" s="117"/>
      <c r="KQ61" s="117"/>
      <c r="KR61" s="117"/>
      <c r="KS61" s="117"/>
      <c r="KT61" s="117"/>
      <c r="KU61" s="117"/>
      <c r="KV61" s="117"/>
      <c r="KW61" s="117"/>
      <c r="KX61" s="117"/>
      <c r="KY61" s="117"/>
      <c r="KZ61" s="117"/>
      <c r="LA61" s="117"/>
      <c r="LB61" s="117"/>
      <c r="LC61" s="117"/>
      <c r="LD61" s="117"/>
      <c r="LE61" s="117"/>
      <c r="LF61" s="117"/>
      <c r="LG61" s="117"/>
      <c r="LH61" s="117"/>
      <c r="LI61" s="117"/>
      <c r="LJ61" s="117"/>
      <c r="LK61" s="117"/>
      <c r="LL61" s="117"/>
      <c r="LM61" s="117"/>
      <c r="LN61" s="117"/>
      <c r="LO61" s="117"/>
      <c r="LP61" s="117"/>
      <c r="LQ61" s="117"/>
      <c r="LR61" s="117"/>
      <c r="LS61" s="117"/>
      <c r="LT61" s="117"/>
      <c r="LU61" s="117"/>
      <c r="LV61" s="117"/>
      <c r="LW61" s="117"/>
      <c r="LX61" s="117"/>
      <c r="LY61" s="117"/>
      <c r="LZ61" s="117"/>
      <c r="MA61" s="117"/>
      <c r="MB61" s="117"/>
      <c r="MC61" s="117"/>
      <c r="MD61" s="117"/>
      <c r="ME61" s="117"/>
      <c r="MF61" s="117"/>
      <c r="MG61" s="117"/>
      <c r="MH61" s="117"/>
      <c r="MI61" s="117"/>
      <c r="MJ61" s="117"/>
      <c r="MK61" s="117"/>
      <c r="ML61" s="117"/>
      <c r="MM61" s="117"/>
      <c r="MN61" s="117"/>
      <c r="MO61" s="117"/>
      <c r="MP61" s="117"/>
      <c r="MQ61" s="117"/>
      <c r="MR61" s="117"/>
      <c r="MS61" s="117"/>
      <c r="MT61" s="117"/>
      <c r="MU61" s="117"/>
      <c r="MV61" s="117"/>
      <c r="MW61" s="117"/>
      <c r="MX61" s="117"/>
      <c r="MY61" s="117"/>
      <c r="MZ61" s="117"/>
      <c r="NA61" s="117"/>
      <c r="NB61" s="117"/>
      <c r="NC61" s="117"/>
      <c r="ND61" s="117"/>
      <c r="NE61" s="117"/>
      <c r="NF61" s="117"/>
      <c r="NG61" s="117"/>
      <c r="NH61" s="117"/>
      <c r="NI61" s="117"/>
      <c r="NJ61" s="117"/>
      <c r="NK61" s="117"/>
      <c r="NL61" s="117"/>
      <c r="NM61" s="117"/>
      <c r="NN61" s="117"/>
      <c r="NO61" s="117"/>
      <c r="NP61" s="117"/>
      <c r="NQ61" s="117"/>
      <c r="NR61" s="117"/>
      <c r="NS61" s="117"/>
      <c r="NT61" s="117"/>
      <c r="NU61" s="117"/>
      <c r="NV61" s="117"/>
      <c r="NW61" s="117"/>
      <c r="NX61" s="117"/>
      <c r="NY61" s="117"/>
      <c r="NZ61" s="117"/>
      <c r="OA61" s="117"/>
      <c r="OB61" s="117"/>
      <c r="OC61" s="117"/>
      <c r="OD61" s="117"/>
      <c r="OE61" s="117"/>
      <c r="OF61" s="117"/>
      <c r="OG61" s="117"/>
      <c r="OH61" s="117"/>
      <c r="OI61" s="117"/>
      <c r="OJ61" s="117"/>
      <c r="OK61" s="117"/>
      <c r="OL61" s="117"/>
      <c r="OM61" s="117"/>
      <c r="ON61" s="117"/>
      <c r="OO61" s="117"/>
      <c r="OP61" s="117"/>
      <c r="OQ61" s="117"/>
      <c r="OR61" s="117"/>
      <c r="OS61" s="117"/>
      <c r="OT61" s="117"/>
      <c r="OU61" s="117"/>
      <c r="OV61" s="117"/>
      <c r="OW61" s="117"/>
      <c r="OX61" s="117"/>
      <c r="OY61" s="117"/>
      <c r="OZ61" s="117"/>
      <c r="PA61" s="117"/>
      <c r="PB61" s="117"/>
      <c r="PC61" s="117"/>
      <c r="PD61" s="117"/>
      <c r="PE61" s="117"/>
      <c r="PF61" s="117"/>
      <c r="PG61" s="117"/>
      <c r="PH61" s="117"/>
      <c r="PI61" s="117"/>
      <c r="PJ61" s="117"/>
      <c r="PK61" s="117"/>
      <c r="PL61" s="117"/>
      <c r="PM61" s="117"/>
      <c r="PN61" s="117"/>
      <c r="PO61" s="117"/>
      <c r="PP61" s="117"/>
      <c r="PQ61" s="117"/>
      <c r="PR61" s="117"/>
      <c r="PS61" s="117"/>
      <c r="PT61" s="117"/>
      <c r="PU61" s="117"/>
      <c r="PV61" s="117"/>
      <c r="PW61" s="117"/>
      <c r="PX61" s="117"/>
      <c r="PY61" s="117"/>
      <c r="PZ61" s="117"/>
      <c r="QA61" s="117"/>
      <c r="QB61" s="117"/>
      <c r="QC61" s="117"/>
      <c r="QD61" s="117"/>
      <c r="QE61" s="117"/>
      <c r="QF61" s="117"/>
      <c r="QG61" s="117"/>
      <c r="QH61" s="117"/>
      <c r="QI61" s="117"/>
      <c r="QJ61" s="117"/>
      <c r="QK61" s="117"/>
      <c r="QL61" s="117"/>
      <c r="QM61" s="117"/>
      <c r="QN61" s="117"/>
      <c r="QO61" s="117"/>
      <c r="QP61" s="117"/>
      <c r="QQ61" s="117"/>
      <c r="QR61" s="117"/>
      <c r="QS61" s="117"/>
      <c r="QT61" s="117"/>
      <c r="QU61" s="117"/>
      <c r="QV61" s="117"/>
      <c r="QW61" s="117"/>
      <c r="QX61" s="117"/>
      <c r="QY61" s="117"/>
      <c r="QZ61" s="117"/>
      <c r="RA61" s="117"/>
      <c r="RB61" s="117"/>
      <c r="RC61" s="117"/>
      <c r="RD61" s="117"/>
      <c r="RE61" s="117"/>
      <c r="RF61" s="117"/>
      <c r="RG61" s="117"/>
      <c r="RH61" s="117"/>
      <c r="RI61" s="117"/>
      <c r="RJ61" s="117"/>
      <c r="RK61" s="117"/>
      <c r="RL61" s="117"/>
      <c r="RM61" s="117"/>
      <c r="RN61" s="117"/>
      <c r="RO61" s="117"/>
      <c r="RP61" s="117"/>
      <c r="RQ61" s="117"/>
      <c r="RR61" s="117"/>
      <c r="RS61" s="117"/>
      <c r="RT61" s="117"/>
      <c r="RU61" s="117"/>
      <c r="RV61" s="117"/>
      <c r="RW61" s="117"/>
      <c r="RX61" s="117"/>
      <c r="RY61" s="117"/>
      <c r="RZ61" s="117"/>
      <c r="SA61" s="117"/>
      <c r="SB61" s="117"/>
      <c r="SC61" s="117"/>
      <c r="SD61" s="117"/>
      <c r="SE61" s="117"/>
      <c r="SF61" s="117"/>
      <c r="SG61" s="117"/>
      <c r="SH61" s="117"/>
      <c r="SI61" s="117"/>
      <c r="SJ61" s="117"/>
      <c r="SK61" s="117"/>
      <c r="SL61" s="117"/>
      <c r="SM61" s="117"/>
      <c r="SN61" s="117"/>
      <c r="SO61" s="117"/>
      <c r="SP61" s="117"/>
      <c r="SQ61" s="117"/>
      <c r="SR61" s="117"/>
      <c r="SS61" s="117"/>
      <c r="ST61" s="117"/>
      <c r="SU61" s="117"/>
      <c r="SV61" s="117"/>
      <c r="SW61" s="117"/>
      <c r="SX61" s="117"/>
      <c r="SY61" s="117"/>
      <c r="SZ61" s="117"/>
      <c r="TA61" s="117"/>
      <c r="TB61" s="117"/>
      <c r="TC61" s="117"/>
      <c r="TD61" s="117"/>
      <c r="TE61" s="117"/>
      <c r="TF61" s="117"/>
      <c r="TG61" s="117"/>
      <c r="TH61" s="117"/>
      <c r="TI61" s="117"/>
      <c r="TJ61" s="117"/>
      <c r="TK61" s="117"/>
      <c r="TL61" s="117"/>
      <c r="TM61" s="117"/>
      <c r="TN61" s="117"/>
      <c r="TO61" s="117"/>
      <c r="TP61" s="117"/>
      <c r="TQ61" s="117"/>
      <c r="TR61" s="117"/>
      <c r="TS61" s="117"/>
      <c r="TT61" s="117"/>
      <c r="TU61" s="117"/>
      <c r="TV61" s="117"/>
      <c r="TW61" s="117"/>
      <c r="TX61" s="117"/>
      <c r="TY61" s="117"/>
      <c r="TZ61" s="117"/>
      <c r="UA61" s="117"/>
      <c r="UB61" s="117"/>
      <c r="UC61" s="117"/>
      <c r="UD61" s="117"/>
      <c r="UE61" s="117"/>
      <c r="UF61" s="117"/>
      <c r="UG61" s="117"/>
      <c r="UH61" s="117"/>
      <c r="UI61" s="117"/>
      <c r="UJ61" s="117"/>
      <c r="UK61" s="117"/>
      <c r="UL61" s="117"/>
      <c r="UM61" s="117"/>
      <c r="UN61" s="117"/>
      <c r="UO61" s="117"/>
      <c r="UP61" s="117"/>
      <c r="UQ61" s="117"/>
      <c r="UR61" s="117"/>
      <c r="US61" s="117"/>
      <c r="UT61" s="117"/>
      <c r="UU61" s="117"/>
      <c r="UV61" s="117"/>
      <c r="UW61" s="117"/>
      <c r="UX61" s="117"/>
      <c r="UY61" s="117"/>
      <c r="UZ61" s="117"/>
      <c r="VA61" s="117"/>
      <c r="VB61" s="117"/>
      <c r="VC61" s="117"/>
      <c r="VD61" s="117"/>
      <c r="VE61" s="117"/>
      <c r="VF61" s="117"/>
      <c r="VG61" s="117"/>
      <c r="VH61" s="117"/>
      <c r="VI61" s="117"/>
      <c r="VJ61" s="117"/>
      <c r="VK61" s="117"/>
      <c r="VL61" s="117"/>
      <c r="VM61" s="117"/>
      <c r="VN61" s="117"/>
      <c r="VO61" s="117"/>
      <c r="VP61" s="117"/>
      <c r="VQ61" s="117"/>
      <c r="VR61" s="117"/>
      <c r="VS61" s="117"/>
      <c r="VT61" s="117"/>
      <c r="VU61" s="117"/>
      <c r="VV61" s="117"/>
      <c r="VW61" s="117"/>
      <c r="VX61" s="117"/>
      <c r="VY61" s="117"/>
      <c r="VZ61" s="117"/>
      <c r="WA61" s="117"/>
      <c r="WB61" s="117"/>
      <c r="WC61" s="117"/>
      <c r="WD61" s="117"/>
      <c r="WE61" s="117"/>
      <c r="WF61" s="117"/>
      <c r="WG61" s="117"/>
      <c r="WH61" s="117"/>
      <c r="WI61" s="117"/>
      <c r="WJ61" s="117"/>
      <c r="WK61" s="117"/>
      <c r="WL61" s="117"/>
      <c r="WM61" s="117"/>
      <c r="WN61" s="117"/>
      <c r="WO61" s="117"/>
      <c r="WP61" s="117"/>
      <c r="WQ61" s="117"/>
      <c r="WR61" s="117"/>
      <c r="WS61" s="117"/>
      <c r="WT61" s="117"/>
      <c r="WU61" s="117"/>
      <c r="WV61" s="117"/>
      <c r="WW61" s="117"/>
      <c r="WX61" s="117"/>
      <c r="WY61" s="117"/>
      <c r="WZ61" s="117"/>
      <c r="XA61" s="117"/>
      <c r="XB61" s="117"/>
      <c r="XC61" s="117"/>
      <c r="XD61" s="117"/>
      <c r="XE61" s="117"/>
      <c r="XF61" s="117"/>
      <c r="XG61" s="117"/>
      <c r="XH61" s="117"/>
      <c r="XI61" s="117"/>
      <c r="XJ61" s="117"/>
      <c r="XK61" s="117"/>
      <c r="XL61" s="117"/>
      <c r="XM61" s="117"/>
      <c r="XN61" s="117"/>
      <c r="XO61" s="117"/>
      <c r="XP61" s="117"/>
      <c r="XQ61" s="117"/>
      <c r="XR61" s="117"/>
      <c r="XS61" s="117"/>
      <c r="XT61" s="117"/>
      <c r="XU61" s="117"/>
      <c r="XV61" s="117"/>
      <c r="XW61" s="117"/>
      <c r="XX61" s="117"/>
      <c r="XY61" s="117"/>
      <c r="XZ61" s="117"/>
      <c r="YA61" s="117"/>
      <c r="YB61" s="117"/>
      <c r="YC61" s="117"/>
      <c r="YD61" s="117"/>
      <c r="YE61" s="117"/>
      <c r="YF61" s="117"/>
      <c r="YG61" s="117"/>
      <c r="YH61" s="117"/>
      <c r="YI61" s="117"/>
      <c r="YJ61" s="117"/>
      <c r="YK61" s="117"/>
      <c r="YL61" s="117"/>
      <c r="YM61" s="117"/>
      <c r="YN61" s="117"/>
      <c r="YO61" s="117"/>
      <c r="YP61" s="117"/>
      <c r="YQ61" s="117"/>
      <c r="YR61" s="117"/>
      <c r="YS61" s="117"/>
      <c r="YT61" s="117"/>
      <c r="YU61" s="117"/>
      <c r="YV61" s="117"/>
      <c r="YW61" s="117"/>
      <c r="YX61" s="117"/>
      <c r="YY61" s="117"/>
      <c r="YZ61" s="117"/>
      <c r="ZA61" s="117"/>
      <c r="ZB61" s="117"/>
      <c r="ZC61" s="117"/>
      <c r="ZD61" s="117"/>
      <c r="ZE61" s="117"/>
      <c r="ZF61" s="117"/>
      <c r="ZG61" s="117"/>
      <c r="ZH61" s="117"/>
      <c r="ZI61" s="117"/>
      <c r="ZJ61" s="117"/>
      <c r="ZK61" s="117"/>
      <c r="ZL61" s="117"/>
      <c r="ZM61" s="117"/>
      <c r="ZN61" s="117"/>
      <c r="ZO61" s="117"/>
      <c r="ZP61" s="117"/>
      <c r="ZQ61" s="117"/>
      <c r="ZR61" s="117"/>
      <c r="ZS61" s="117"/>
      <c r="ZT61" s="117"/>
      <c r="ZU61" s="117"/>
      <c r="ZV61" s="117"/>
      <c r="ZW61" s="117"/>
      <c r="ZX61" s="117"/>
      <c r="ZY61" s="117"/>
      <c r="ZZ61" s="117"/>
      <c r="AAA61" s="117"/>
      <c r="AAB61" s="117"/>
      <c r="AAC61" s="117"/>
      <c r="AAD61" s="117"/>
      <c r="AAE61" s="117"/>
      <c r="AAF61" s="117"/>
      <c r="AAG61" s="117"/>
      <c r="AAH61" s="117"/>
      <c r="AAI61" s="117"/>
      <c r="AAJ61" s="117"/>
      <c r="AAK61" s="117"/>
      <c r="AAL61" s="117"/>
      <c r="AAM61" s="117"/>
      <c r="AAN61" s="117"/>
      <c r="AAO61" s="117"/>
      <c r="AAP61" s="117"/>
      <c r="AAQ61" s="117"/>
      <c r="AAR61" s="117"/>
      <c r="AAS61" s="117"/>
      <c r="AAT61" s="117"/>
      <c r="AAU61" s="117"/>
      <c r="AAV61" s="117"/>
      <c r="AAW61" s="117"/>
      <c r="AAX61" s="117"/>
      <c r="AAY61" s="117"/>
      <c r="AAZ61" s="117"/>
      <c r="ABA61" s="117"/>
      <c r="ABB61" s="117"/>
      <c r="ABC61" s="117"/>
      <c r="ABD61" s="117"/>
      <c r="ABE61" s="117"/>
      <c r="ABF61" s="117"/>
      <c r="ABG61" s="117"/>
      <c r="ABH61" s="117"/>
      <c r="ABI61" s="117"/>
      <c r="ABJ61" s="117"/>
      <c r="ABK61" s="117"/>
      <c r="ABL61" s="117"/>
      <c r="ABM61" s="117"/>
      <c r="ABN61" s="117"/>
      <c r="ABO61" s="117"/>
      <c r="ABP61" s="117"/>
      <c r="ABQ61" s="117"/>
      <c r="ABR61" s="117"/>
      <c r="ABS61" s="117"/>
      <c r="ABT61" s="117"/>
      <c r="ABU61" s="117"/>
      <c r="ABV61" s="117"/>
      <c r="ABW61" s="117"/>
      <c r="ABX61" s="117"/>
      <c r="ABY61" s="117"/>
      <c r="ABZ61" s="117"/>
      <c r="ACA61" s="117"/>
      <c r="ACB61" s="117"/>
      <c r="ACC61" s="117"/>
      <c r="ACD61" s="117"/>
      <c r="ACE61" s="117"/>
      <c r="ACF61" s="117"/>
      <c r="ACG61" s="117"/>
      <c r="ACH61" s="117"/>
      <c r="ACI61" s="117"/>
      <c r="ACJ61" s="117"/>
      <c r="ACK61" s="117"/>
      <c r="ACL61" s="117"/>
      <c r="ACM61" s="117"/>
      <c r="ACN61" s="117"/>
      <c r="ACO61" s="117"/>
      <c r="ACP61" s="117"/>
      <c r="ACQ61" s="117"/>
      <c r="ACR61" s="117"/>
      <c r="ACS61" s="117"/>
      <c r="ACT61" s="117"/>
      <c r="ACU61" s="117"/>
      <c r="ACV61" s="117"/>
      <c r="ACW61" s="117"/>
      <c r="ACX61" s="117"/>
      <c r="ACY61" s="117"/>
      <c r="ACZ61" s="117"/>
      <c r="ADA61" s="117"/>
      <c r="ADB61" s="117"/>
      <c r="ADC61" s="117"/>
      <c r="ADD61" s="117"/>
      <c r="ADE61" s="117"/>
      <c r="ADF61" s="117"/>
      <c r="ADG61" s="117"/>
      <c r="ADH61" s="117"/>
      <c r="ADI61" s="117"/>
      <c r="ADJ61" s="117"/>
      <c r="ADK61" s="117"/>
      <c r="ADL61" s="117"/>
      <c r="ADM61" s="117"/>
      <c r="ADN61" s="117"/>
      <c r="ADO61" s="117"/>
      <c r="ADP61" s="117"/>
      <c r="ADQ61" s="117"/>
      <c r="ADR61" s="117"/>
      <c r="ADS61" s="117"/>
      <c r="ADT61" s="117"/>
      <c r="ADU61" s="117"/>
      <c r="ADV61" s="117"/>
      <c r="ADW61" s="117"/>
      <c r="ADX61" s="117"/>
      <c r="ADY61" s="117"/>
      <c r="ADZ61" s="117"/>
      <c r="AEA61" s="117"/>
      <c r="AEB61" s="117"/>
      <c r="AEC61" s="117"/>
      <c r="AED61" s="117"/>
      <c r="AEE61" s="117"/>
      <c r="AEF61" s="117"/>
      <c r="AEG61" s="117"/>
      <c r="AEH61" s="117"/>
      <c r="AEI61" s="117"/>
      <c r="AEJ61" s="117"/>
      <c r="AEK61" s="117"/>
      <c r="AEL61" s="117"/>
      <c r="AEM61" s="117"/>
      <c r="AEN61" s="117"/>
      <c r="AEO61" s="117"/>
      <c r="AEP61" s="117"/>
      <c r="AEQ61" s="117"/>
      <c r="AER61" s="117"/>
      <c r="AES61" s="117"/>
      <c r="AET61" s="117"/>
      <c r="AEU61" s="117"/>
      <c r="AEV61" s="117"/>
      <c r="AEW61" s="117"/>
      <c r="AEX61" s="117"/>
      <c r="AEY61" s="117"/>
      <c r="AEZ61" s="117"/>
      <c r="AFA61" s="117"/>
      <c r="AFB61" s="117"/>
      <c r="AFC61" s="117"/>
      <c r="AFD61" s="117"/>
      <c r="AFE61" s="117"/>
      <c r="AFF61" s="117"/>
      <c r="AFG61" s="117"/>
      <c r="AFH61" s="117"/>
      <c r="AFI61" s="117"/>
      <c r="AFJ61" s="117"/>
      <c r="AFK61" s="117"/>
      <c r="AFL61" s="117"/>
      <c r="AFM61" s="117"/>
      <c r="AFN61" s="117"/>
      <c r="AFO61" s="117"/>
      <c r="AFP61" s="117"/>
      <c r="AFQ61" s="117"/>
      <c r="AFR61" s="117"/>
      <c r="AFS61" s="117"/>
      <c r="AFT61" s="117"/>
      <c r="AFU61" s="117"/>
      <c r="AFV61" s="117"/>
      <c r="AFW61" s="117"/>
      <c r="AFX61" s="117"/>
      <c r="AFY61" s="117"/>
      <c r="AFZ61" s="117"/>
      <c r="AGA61" s="117"/>
      <c r="AGB61" s="117"/>
      <c r="AGC61" s="117"/>
      <c r="AGD61" s="117"/>
      <c r="AGE61" s="117"/>
      <c r="AGF61" s="117"/>
      <c r="AGG61" s="117"/>
      <c r="AGH61" s="117"/>
      <c r="AGI61" s="117"/>
      <c r="AGJ61" s="117"/>
      <c r="AGK61" s="117"/>
      <c r="AGL61" s="117"/>
      <c r="AGM61" s="117"/>
      <c r="AGN61" s="117"/>
      <c r="AGO61" s="117"/>
      <c r="AGP61" s="117"/>
      <c r="AGQ61" s="117"/>
      <c r="AGR61" s="117"/>
      <c r="AGS61" s="117"/>
      <c r="AGT61" s="117"/>
      <c r="AGU61" s="117"/>
      <c r="AGV61" s="117"/>
      <c r="AGW61" s="117"/>
      <c r="AGX61" s="117"/>
      <c r="AGY61" s="117"/>
      <c r="AGZ61" s="117"/>
      <c r="AHA61" s="117"/>
      <c r="AHB61" s="117"/>
      <c r="AHC61" s="117"/>
      <c r="AHD61" s="117"/>
      <c r="AHE61" s="117"/>
      <c r="AHF61" s="117"/>
      <c r="AHG61" s="117"/>
      <c r="AHH61" s="117"/>
      <c r="AHI61" s="117"/>
      <c r="AHJ61" s="117"/>
      <c r="AHK61" s="117"/>
      <c r="AHL61" s="117"/>
      <c r="AHM61" s="117"/>
      <c r="AHN61" s="117"/>
      <c r="AHO61" s="117"/>
      <c r="AHP61" s="117"/>
      <c r="AHQ61" s="117"/>
      <c r="AHR61" s="117"/>
      <c r="AHS61" s="117"/>
      <c r="AHT61" s="117"/>
      <c r="AHU61" s="117"/>
      <c r="AHV61" s="117"/>
      <c r="AHW61" s="117"/>
      <c r="AHX61" s="117"/>
      <c r="AHY61" s="117"/>
      <c r="AHZ61" s="117"/>
      <c r="AIA61" s="117"/>
      <c r="AIB61" s="117"/>
      <c r="AIC61" s="117"/>
      <c r="AID61" s="117"/>
      <c r="AIE61" s="117"/>
      <c r="AIF61" s="117"/>
      <c r="AIG61" s="117"/>
      <c r="AIH61" s="117"/>
      <c r="AII61" s="117"/>
      <c r="AIJ61" s="117"/>
      <c r="AIK61" s="117"/>
      <c r="AIL61" s="117"/>
      <c r="AIM61" s="117"/>
      <c r="AIN61" s="117"/>
      <c r="AIO61" s="117"/>
      <c r="AIP61" s="117"/>
      <c r="AIQ61" s="117"/>
      <c r="AIR61" s="117"/>
      <c r="AIS61" s="117"/>
      <c r="AIT61" s="117"/>
      <c r="AIU61" s="117"/>
      <c r="AIV61" s="117"/>
      <c r="AIW61" s="117"/>
      <c r="AIX61" s="117"/>
      <c r="AIY61" s="117"/>
      <c r="AIZ61" s="117"/>
      <c r="AJA61" s="117"/>
      <c r="AJB61" s="117"/>
      <c r="AJC61" s="117"/>
      <c r="AJD61" s="117"/>
      <c r="AJE61" s="117"/>
      <c r="AJF61" s="117"/>
      <c r="AJG61" s="117"/>
      <c r="AJH61" s="117"/>
      <c r="AJI61" s="117"/>
      <c r="AJJ61" s="117"/>
      <c r="AJK61" s="117"/>
      <c r="AJL61" s="117"/>
      <c r="AJM61" s="117"/>
      <c r="AJN61" s="117"/>
      <c r="AJO61" s="117"/>
      <c r="AJP61" s="117"/>
      <c r="AJQ61" s="117"/>
      <c r="AJR61" s="117"/>
      <c r="AJS61" s="117"/>
      <c r="AJT61" s="117"/>
      <c r="AJU61" s="117"/>
      <c r="AJV61" s="117"/>
      <c r="AJW61" s="117"/>
      <c r="AJX61" s="117"/>
      <c r="AJY61" s="117"/>
      <c r="AJZ61" s="117"/>
      <c r="AKA61" s="117"/>
      <c r="AKB61" s="117"/>
      <c r="AKC61" s="117"/>
      <c r="AKD61" s="117"/>
      <c r="AKE61" s="117"/>
      <c r="AKF61" s="117"/>
      <c r="AKG61" s="117"/>
      <c r="AKH61" s="117"/>
      <c r="AKI61" s="117"/>
      <c r="AKJ61" s="117"/>
      <c r="AKK61" s="117"/>
      <c r="AKL61" s="117"/>
      <c r="AKM61" s="117"/>
      <c r="AKN61" s="117"/>
      <c r="AKO61" s="117"/>
      <c r="AKP61" s="117"/>
      <c r="AKQ61" s="117"/>
      <c r="AKR61" s="117"/>
      <c r="AKS61" s="117"/>
      <c r="AKT61" s="117"/>
      <c r="AKU61" s="117"/>
      <c r="AKV61" s="117"/>
      <c r="AKW61" s="117"/>
      <c r="AKX61" s="117"/>
      <c r="AKY61" s="117"/>
      <c r="AKZ61" s="117"/>
      <c r="ALA61" s="117"/>
      <c r="ALB61" s="117"/>
      <c r="ALC61" s="117"/>
      <c r="ALD61" s="117"/>
      <c r="ALE61" s="117"/>
      <c r="ALF61" s="117"/>
      <c r="ALG61" s="117"/>
      <c r="ALH61" s="117"/>
      <c r="ALI61" s="117"/>
      <c r="ALJ61" s="117"/>
      <c r="ALK61" s="117"/>
      <c r="ALL61" s="117"/>
      <c r="ALM61" s="117"/>
      <c r="ALN61" s="117"/>
      <c r="ALO61" s="117"/>
      <c r="ALP61" s="117"/>
      <c r="ALQ61" s="117"/>
      <c r="ALR61" s="117"/>
      <c r="ALS61" s="117"/>
      <c r="ALT61" s="117"/>
      <c r="ALU61" s="117"/>
      <c r="ALV61" s="117"/>
      <c r="ALW61" s="117"/>
      <c r="ALX61" s="117"/>
      <c r="ALY61" s="117"/>
      <c r="ALZ61" s="117"/>
      <c r="AMA61" s="117"/>
      <c r="AMB61" s="117"/>
      <c r="AMC61" s="117"/>
      <c r="AMD61" s="117"/>
      <c r="AME61" s="117"/>
      <c r="AMF61" s="117"/>
      <c r="AMG61" s="117"/>
      <c r="AMH61" s="117"/>
      <c r="AMI61" s="117"/>
      <c r="AMJ61" s="117"/>
      <c r="AMK61" s="117"/>
      <c r="AML61" s="117"/>
      <c r="AMM61" s="117"/>
      <c r="AMN61" s="117"/>
      <c r="AMO61" s="117"/>
      <c r="AMP61" s="117"/>
      <c r="AMQ61" s="117"/>
      <c r="AMR61" s="117"/>
      <c r="AMS61" s="117"/>
      <c r="AMT61" s="117"/>
      <c r="AMU61" s="117"/>
      <c r="AMV61" s="117"/>
      <c r="AMW61" s="117"/>
      <c r="AMX61" s="117"/>
      <c r="AMY61" s="117"/>
      <c r="AMZ61" s="117"/>
      <c r="ANA61" s="117"/>
      <c r="ANB61" s="117"/>
      <c r="ANC61" s="117"/>
      <c r="AND61" s="117"/>
      <c r="ANE61" s="117"/>
      <c r="ANF61" s="117"/>
      <c r="ANG61" s="117"/>
      <c r="ANH61" s="117"/>
      <c r="ANI61" s="117"/>
      <c r="ANJ61" s="117"/>
      <c r="ANK61" s="117"/>
      <c r="ANL61" s="117"/>
      <c r="ANM61" s="117"/>
      <c r="ANN61" s="117"/>
      <c r="ANO61" s="117"/>
      <c r="ANP61" s="117"/>
      <c r="ANQ61" s="117"/>
      <c r="ANR61" s="117"/>
      <c r="ANS61" s="117"/>
      <c r="ANT61" s="117"/>
      <c r="ANU61" s="117"/>
      <c r="ANV61" s="117"/>
      <c r="ANW61" s="117"/>
      <c r="ANX61" s="117"/>
      <c r="ANY61" s="117"/>
      <c r="ANZ61" s="117"/>
      <c r="AOA61" s="117"/>
      <c r="AOB61" s="117"/>
      <c r="AOC61" s="117"/>
      <c r="AOD61" s="117"/>
      <c r="AOE61" s="117"/>
      <c r="AOF61" s="117"/>
      <c r="AOG61" s="117"/>
      <c r="AOH61" s="117"/>
      <c r="AOI61" s="117"/>
      <c r="AOJ61" s="117"/>
      <c r="AOK61" s="117"/>
      <c r="AOL61" s="117"/>
      <c r="AOM61" s="117"/>
      <c r="AON61" s="117"/>
      <c r="AOO61" s="117"/>
      <c r="AOP61" s="117"/>
      <c r="AOQ61" s="117"/>
      <c r="AOR61" s="117"/>
      <c r="AOS61" s="117"/>
      <c r="AOT61" s="117"/>
      <c r="AOU61" s="117"/>
      <c r="AOV61" s="117"/>
      <c r="AOW61" s="117"/>
      <c r="AOX61" s="117"/>
      <c r="AOY61" s="117"/>
      <c r="AOZ61" s="117"/>
      <c r="APA61" s="117"/>
      <c r="APB61" s="117"/>
      <c r="APC61" s="117"/>
      <c r="APD61" s="117"/>
      <c r="APE61" s="117"/>
      <c r="APF61" s="117"/>
      <c r="APG61" s="117"/>
      <c r="APH61" s="117"/>
      <c r="API61" s="117"/>
      <c r="APJ61" s="117"/>
      <c r="APK61" s="117"/>
      <c r="APL61" s="117"/>
      <c r="APM61" s="117"/>
      <c r="APN61" s="117"/>
      <c r="APO61" s="117"/>
      <c r="APP61" s="117"/>
      <c r="APQ61" s="117"/>
      <c r="APR61" s="117"/>
      <c r="APS61" s="117"/>
      <c r="APT61" s="117"/>
      <c r="APU61" s="117"/>
      <c r="APV61" s="117"/>
      <c r="APW61" s="117"/>
      <c r="APX61" s="117"/>
      <c r="APY61" s="117"/>
      <c r="APZ61" s="117"/>
      <c r="AQA61" s="117"/>
      <c r="AQB61" s="117"/>
      <c r="AQC61" s="117"/>
      <c r="AQD61" s="117"/>
      <c r="AQE61" s="117"/>
      <c r="AQF61" s="117"/>
      <c r="AQG61" s="117"/>
      <c r="AQH61" s="117"/>
      <c r="AQI61" s="117"/>
      <c r="AQJ61" s="117"/>
      <c r="AQK61" s="117"/>
      <c r="AQL61" s="117"/>
      <c r="AQM61" s="117"/>
      <c r="AQN61" s="117"/>
      <c r="AQO61" s="117"/>
      <c r="AQP61" s="117"/>
      <c r="AQQ61" s="117"/>
      <c r="AQR61" s="117"/>
      <c r="AQS61" s="117"/>
      <c r="AQT61" s="117"/>
      <c r="AQU61" s="117"/>
      <c r="AQV61" s="117"/>
      <c r="AQW61" s="117"/>
      <c r="AQX61" s="117"/>
      <c r="AQY61" s="117"/>
      <c r="AQZ61" s="117"/>
      <c r="ARA61" s="117"/>
      <c r="ARB61" s="117"/>
      <c r="ARC61" s="117"/>
      <c r="ARD61" s="117"/>
      <c r="ARE61" s="117"/>
      <c r="ARF61" s="117"/>
      <c r="ARG61" s="117"/>
      <c r="ARH61" s="117"/>
      <c r="ARI61" s="117"/>
      <c r="ARJ61" s="117"/>
      <c r="ARK61" s="117"/>
      <c r="ARL61" s="117"/>
      <c r="ARM61" s="117"/>
      <c r="ARN61" s="117"/>
      <c r="ARO61" s="117"/>
      <c r="ARP61" s="117"/>
      <c r="ARQ61" s="117"/>
      <c r="ARR61" s="117"/>
      <c r="ARS61" s="117"/>
      <c r="ART61" s="117"/>
      <c r="ARU61" s="117"/>
      <c r="ARV61" s="117"/>
      <c r="ARW61" s="117"/>
      <c r="ARX61" s="117"/>
      <c r="ARY61" s="117"/>
      <c r="ARZ61" s="117"/>
      <c r="ASA61" s="117"/>
      <c r="ASB61" s="117"/>
      <c r="ASC61" s="117"/>
      <c r="ASD61" s="117"/>
      <c r="ASE61" s="117"/>
      <c r="ASF61" s="117"/>
      <c r="ASG61" s="117"/>
      <c r="ASH61" s="117"/>
      <c r="ASI61" s="117"/>
      <c r="ASJ61" s="117"/>
      <c r="ASK61" s="117"/>
      <c r="ASL61" s="117"/>
      <c r="ASM61" s="117"/>
      <c r="ASN61" s="117"/>
      <c r="ASO61" s="117"/>
      <c r="ASP61" s="117"/>
      <c r="ASQ61" s="117"/>
      <c r="ASR61" s="117"/>
      <c r="ASS61" s="117"/>
      <c r="AST61" s="117"/>
      <c r="ASU61" s="117"/>
      <c r="ASV61" s="117"/>
      <c r="ASW61" s="117"/>
      <c r="ASX61" s="117"/>
      <c r="ASY61" s="117"/>
      <c r="ASZ61" s="117"/>
      <c r="ATA61" s="117"/>
      <c r="ATB61" s="117"/>
      <c r="ATC61" s="117"/>
      <c r="ATD61" s="117"/>
      <c r="ATE61" s="117"/>
      <c r="ATF61" s="117"/>
      <c r="ATG61" s="117"/>
      <c r="ATH61" s="117"/>
      <c r="ATI61" s="117"/>
      <c r="ATJ61" s="117"/>
      <c r="ATK61" s="117"/>
      <c r="ATL61" s="117"/>
      <c r="ATM61" s="117"/>
      <c r="ATN61" s="117"/>
      <c r="ATO61" s="117"/>
      <c r="ATP61" s="117"/>
      <c r="ATQ61" s="117"/>
      <c r="ATR61" s="117"/>
      <c r="ATS61" s="117"/>
      <c r="ATT61" s="117"/>
      <c r="ATU61" s="117"/>
      <c r="ATV61" s="117"/>
      <c r="ATW61" s="117"/>
      <c r="ATX61" s="117"/>
      <c r="ATY61" s="117"/>
      <c r="ATZ61" s="117"/>
      <c r="AUA61" s="117"/>
      <c r="AUB61" s="117"/>
      <c r="AUC61" s="117"/>
      <c r="AUD61" s="117"/>
      <c r="AUE61" s="117"/>
      <c r="AUF61" s="117"/>
      <c r="AUG61" s="117"/>
      <c r="AUH61" s="117"/>
      <c r="AUI61" s="117"/>
      <c r="AUJ61" s="117"/>
      <c r="AUK61" s="117"/>
      <c r="AUL61" s="117"/>
      <c r="AUM61" s="117"/>
      <c r="AUN61" s="117"/>
      <c r="AUO61" s="117"/>
      <c r="AUP61" s="117"/>
      <c r="AUQ61" s="117"/>
      <c r="AUR61" s="117"/>
      <c r="AUS61" s="117"/>
      <c r="AUT61" s="117"/>
      <c r="AUU61" s="117"/>
      <c r="AUV61" s="117"/>
      <c r="AUW61" s="117"/>
      <c r="AUX61" s="117"/>
      <c r="AUY61" s="117"/>
      <c r="AUZ61" s="117"/>
      <c r="AVA61" s="117"/>
      <c r="AVB61" s="117"/>
      <c r="AVC61" s="117"/>
      <c r="AVD61" s="117"/>
      <c r="AVE61" s="117"/>
      <c r="AVF61" s="117"/>
      <c r="AVG61" s="117"/>
      <c r="AVH61" s="117"/>
      <c r="AVI61" s="117"/>
      <c r="AVJ61" s="117"/>
      <c r="AVK61" s="117"/>
      <c r="AVL61" s="117"/>
      <c r="AVM61" s="117"/>
      <c r="AVN61" s="117"/>
      <c r="AVO61" s="117"/>
      <c r="AVP61" s="117"/>
      <c r="AVQ61" s="117"/>
      <c r="AVR61" s="117"/>
      <c r="AVS61" s="117"/>
      <c r="AVT61" s="117"/>
      <c r="AVU61" s="117"/>
      <c r="AVV61" s="117"/>
      <c r="AVW61" s="117"/>
      <c r="AVX61" s="117"/>
      <c r="AVY61" s="117"/>
      <c r="AVZ61" s="117"/>
      <c r="AWA61" s="117"/>
      <c r="AWB61" s="117"/>
      <c r="AWC61" s="117"/>
      <c r="AWD61" s="117"/>
      <c r="AWE61" s="117"/>
      <c r="AWF61" s="117"/>
      <c r="AWG61" s="117"/>
      <c r="AWH61" s="117"/>
      <c r="AWI61" s="117"/>
      <c r="AWJ61" s="117"/>
      <c r="AWK61" s="117"/>
      <c r="AWL61" s="117"/>
      <c r="AWM61" s="117"/>
      <c r="AWN61" s="117"/>
      <c r="AWO61" s="117"/>
      <c r="AWP61" s="117"/>
      <c r="AWQ61" s="117"/>
      <c r="AWR61" s="117"/>
      <c r="AWS61" s="117"/>
      <c r="AWT61" s="117"/>
      <c r="AWU61" s="117"/>
      <c r="AWV61" s="117"/>
      <c r="AWW61" s="117"/>
      <c r="AWX61" s="117"/>
      <c r="AWY61" s="117"/>
      <c r="AWZ61" s="117"/>
      <c r="AXA61" s="117"/>
      <c r="AXB61" s="117"/>
      <c r="AXC61" s="117"/>
      <c r="AXD61" s="117"/>
      <c r="AXE61" s="117"/>
      <c r="AXF61" s="117"/>
      <c r="AXG61" s="117"/>
      <c r="AXH61" s="117"/>
      <c r="AXI61" s="117"/>
      <c r="AXJ61" s="117"/>
      <c r="AXK61" s="117"/>
      <c r="AXL61" s="117"/>
      <c r="AXM61" s="117"/>
      <c r="AXN61" s="117"/>
      <c r="AXO61" s="117"/>
      <c r="AXP61" s="117"/>
      <c r="AXQ61" s="117"/>
      <c r="AXR61" s="117"/>
      <c r="AXS61" s="117"/>
      <c r="AXT61" s="117"/>
      <c r="AXU61" s="117"/>
      <c r="AXV61" s="117"/>
      <c r="AXW61" s="117"/>
      <c r="AXX61" s="117"/>
      <c r="AXY61" s="117"/>
      <c r="AXZ61" s="117"/>
      <c r="AYA61" s="117"/>
      <c r="AYB61" s="117"/>
      <c r="AYC61" s="117"/>
      <c r="AYD61" s="117"/>
      <c r="AYE61" s="117"/>
      <c r="AYF61" s="117"/>
      <c r="AYG61" s="117"/>
      <c r="AYH61" s="117"/>
      <c r="AYI61" s="117"/>
      <c r="AYJ61" s="117"/>
      <c r="AYK61" s="117"/>
      <c r="AYL61" s="117"/>
      <c r="AYM61" s="117"/>
      <c r="AYN61" s="117"/>
      <c r="AYO61" s="117"/>
      <c r="AYP61" s="117"/>
      <c r="AYQ61" s="117"/>
      <c r="AYR61" s="117"/>
      <c r="AYS61" s="117"/>
      <c r="AYT61" s="117"/>
      <c r="AYU61" s="117"/>
      <c r="AYV61" s="117"/>
      <c r="AYW61" s="117"/>
      <c r="AYX61" s="117"/>
      <c r="AYY61" s="117"/>
      <c r="AYZ61" s="117"/>
      <c r="AZA61" s="117"/>
      <c r="AZB61" s="117"/>
      <c r="AZC61" s="117"/>
      <c r="AZD61" s="117"/>
      <c r="AZE61" s="117"/>
      <c r="AZF61" s="117"/>
      <c r="AZG61" s="117"/>
      <c r="AZH61" s="117"/>
      <c r="AZI61" s="117"/>
      <c r="AZJ61" s="117"/>
      <c r="AZK61" s="117"/>
      <c r="AZL61" s="117"/>
      <c r="AZM61" s="117"/>
      <c r="AZN61" s="117"/>
      <c r="AZO61" s="117"/>
      <c r="AZP61" s="117"/>
      <c r="AZQ61" s="117"/>
      <c r="AZR61" s="117"/>
      <c r="AZS61" s="117"/>
      <c r="AZT61" s="117"/>
      <c r="AZU61" s="117"/>
      <c r="AZV61" s="117"/>
      <c r="AZW61" s="117"/>
      <c r="AZX61" s="117"/>
      <c r="AZY61" s="117"/>
      <c r="AZZ61" s="117"/>
      <c r="BAA61" s="117"/>
      <c r="BAB61" s="117"/>
      <c r="BAC61" s="117"/>
      <c r="BAD61" s="117"/>
      <c r="BAE61" s="117"/>
      <c r="BAF61" s="117"/>
      <c r="BAG61" s="117"/>
      <c r="BAH61" s="117"/>
      <c r="BAI61" s="117"/>
      <c r="BAJ61" s="117"/>
      <c r="BAK61" s="117"/>
      <c r="BAL61" s="117"/>
      <c r="BAM61" s="117"/>
      <c r="BAN61" s="117"/>
      <c r="BAO61" s="117"/>
      <c r="BAP61" s="117"/>
      <c r="BAQ61" s="117"/>
      <c r="BAR61" s="117"/>
      <c r="BAS61" s="117"/>
      <c r="BAT61" s="117"/>
      <c r="BAU61" s="117"/>
      <c r="BAV61" s="117"/>
      <c r="BAW61" s="117"/>
      <c r="BAX61" s="117"/>
      <c r="BAY61" s="117"/>
      <c r="BAZ61" s="117"/>
      <c r="BBA61" s="117"/>
      <c r="BBB61" s="117"/>
      <c r="BBC61" s="117"/>
      <c r="BBD61" s="117"/>
      <c r="BBE61" s="117"/>
      <c r="BBF61" s="117"/>
      <c r="BBG61" s="117"/>
      <c r="BBH61" s="117"/>
      <c r="BBI61" s="117"/>
      <c r="BBJ61" s="117"/>
      <c r="BBK61" s="117"/>
      <c r="BBL61" s="117"/>
      <c r="BBM61" s="117"/>
      <c r="BBN61" s="117"/>
      <c r="BBO61" s="117"/>
      <c r="BBP61" s="117"/>
      <c r="BBQ61" s="117"/>
      <c r="BBR61" s="117"/>
      <c r="BBS61" s="117"/>
      <c r="BBT61" s="117"/>
      <c r="BBU61" s="117"/>
      <c r="BBV61" s="117"/>
      <c r="BBW61" s="117"/>
      <c r="BBX61" s="117"/>
      <c r="BBY61" s="117"/>
      <c r="BBZ61" s="117"/>
      <c r="BCA61" s="117"/>
      <c r="BCB61" s="117"/>
      <c r="BCC61" s="117"/>
      <c r="BCD61" s="117"/>
      <c r="BCE61" s="117"/>
      <c r="BCF61" s="117"/>
      <c r="BCG61" s="117"/>
      <c r="BCH61" s="117"/>
      <c r="BCI61" s="117"/>
      <c r="BCJ61" s="117"/>
      <c r="BCK61" s="117"/>
      <c r="BCL61" s="117"/>
      <c r="BCM61" s="117"/>
      <c r="BCN61" s="117"/>
      <c r="BCO61" s="117"/>
      <c r="BCP61" s="117"/>
      <c r="BCQ61" s="117"/>
      <c r="BCR61" s="117"/>
      <c r="BCS61" s="117"/>
      <c r="BCT61" s="117"/>
      <c r="BCU61" s="117"/>
      <c r="BCV61" s="117"/>
      <c r="BCW61" s="117"/>
      <c r="BCX61" s="117"/>
      <c r="BCY61" s="117"/>
      <c r="BCZ61" s="117"/>
      <c r="BDA61" s="117"/>
      <c r="BDB61" s="117"/>
      <c r="BDC61" s="117"/>
      <c r="BDD61" s="117"/>
      <c r="BDE61" s="117"/>
      <c r="BDF61" s="117"/>
      <c r="BDG61" s="117"/>
      <c r="BDH61" s="117"/>
      <c r="BDI61" s="117"/>
      <c r="BDJ61" s="117"/>
      <c r="BDK61" s="117"/>
      <c r="BDL61" s="117"/>
      <c r="BDM61" s="117"/>
      <c r="BDN61" s="117"/>
      <c r="BDO61" s="117"/>
      <c r="BDP61" s="117"/>
      <c r="BDQ61" s="117"/>
      <c r="BDR61" s="117"/>
      <c r="BDS61" s="117"/>
      <c r="BDT61" s="117"/>
      <c r="BDU61" s="117"/>
      <c r="BDV61" s="117"/>
      <c r="BDW61" s="117"/>
      <c r="BDX61" s="117"/>
      <c r="BDY61" s="117"/>
      <c r="BDZ61" s="117"/>
      <c r="BEA61" s="117"/>
      <c r="BEB61" s="117"/>
      <c r="BEC61" s="117"/>
      <c r="BED61" s="117"/>
      <c r="BEE61" s="117"/>
      <c r="BEF61" s="117"/>
      <c r="BEG61" s="117"/>
      <c r="BEH61" s="117"/>
      <c r="BEI61" s="117"/>
      <c r="BEJ61" s="117"/>
      <c r="BEK61" s="117"/>
      <c r="BEL61" s="117"/>
      <c r="BEM61" s="117"/>
      <c r="BEN61" s="117"/>
      <c r="BEO61" s="117"/>
      <c r="BEP61" s="117"/>
      <c r="BEQ61" s="117"/>
      <c r="BER61" s="117"/>
      <c r="BES61" s="117"/>
      <c r="BET61" s="117"/>
      <c r="BEU61" s="117"/>
      <c r="BEV61" s="117"/>
      <c r="BEW61" s="117"/>
      <c r="BEX61" s="117"/>
      <c r="BEY61" s="117"/>
      <c r="BEZ61" s="117"/>
      <c r="BFA61" s="117"/>
      <c r="BFB61" s="117"/>
      <c r="BFC61" s="117"/>
      <c r="BFD61" s="117"/>
      <c r="BFE61" s="117"/>
      <c r="BFF61" s="117"/>
      <c r="BFG61" s="117"/>
      <c r="BFH61" s="117"/>
      <c r="BFI61" s="117"/>
      <c r="BFJ61" s="117"/>
      <c r="BFK61" s="117"/>
      <c r="BFL61" s="117"/>
      <c r="BFM61" s="117"/>
      <c r="BFN61" s="117"/>
      <c r="BFO61" s="117"/>
      <c r="BFP61" s="117"/>
      <c r="BFQ61" s="117"/>
      <c r="BFR61" s="117"/>
      <c r="BFS61" s="117"/>
      <c r="BFT61" s="117"/>
      <c r="BFU61" s="117"/>
      <c r="BFV61" s="117"/>
      <c r="BFW61" s="117"/>
      <c r="BFX61" s="117"/>
      <c r="BFY61" s="117"/>
      <c r="BFZ61" s="117"/>
      <c r="BGA61" s="117"/>
      <c r="BGB61" s="117"/>
      <c r="BGC61" s="117"/>
      <c r="BGD61" s="117"/>
      <c r="BGE61" s="117"/>
      <c r="BGF61" s="117"/>
      <c r="BGG61" s="117"/>
      <c r="BGH61" s="117"/>
      <c r="BGI61" s="117"/>
      <c r="BGJ61" s="117"/>
      <c r="BGK61" s="117"/>
      <c r="BGL61" s="117"/>
      <c r="BGM61" s="117"/>
      <c r="BGN61" s="117"/>
      <c r="BGO61" s="117"/>
      <c r="BGP61" s="117"/>
      <c r="BGQ61" s="117"/>
      <c r="BGR61" s="117"/>
      <c r="BGS61" s="117"/>
      <c r="BGT61" s="117"/>
      <c r="BGU61" s="117"/>
      <c r="BGV61" s="117"/>
      <c r="BGW61" s="117"/>
      <c r="BGX61" s="117"/>
      <c r="BGY61" s="117"/>
      <c r="BGZ61" s="117"/>
      <c r="BHA61" s="117"/>
      <c r="BHB61" s="117"/>
      <c r="BHC61" s="117"/>
      <c r="BHD61" s="117"/>
      <c r="BHE61" s="117"/>
      <c r="BHF61" s="117"/>
      <c r="BHG61" s="117"/>
      <c r="BHH61" s="117"/>
      <c r="BHI61" s="117"/>
      <c r="BHJ61" s="117"/>
      <c r="BHK61" s="117"/>
      <c r="BHL61" s="117"/>
      <c r="BHM61" s="117"/>
      <c r="BHN61" s="117"/>
      <c r="BHO61" s="117"/>
      <c r="BHP61" s="117"/>
      <c r="BHQ61" s="117"/>
      <c r="BHR61" s="117"/>
      <c r="BHS61" s="117"/>
      <c r="BHT61" s="117"/>
      <c r="BHU61" s="117"/>
      <c r="BHV61" s="117"/>
      <c r="BHW61" s="117"/>
      <c r="BHX61" s="117"/>
      <c r="BHY61" s="117"/>
      <c r="BHZ61" s="117"/>
      <c r="BIA61" s="117"/>
      <c r="BIB61" s="117"/>
      <c r="BIC61" s="117"/>
      <c r="BID61" s="117"/>
      <c r="BIE61" s="117"/>
      <c r="BIF61" s="117"/>
      <c r="BIG61" s="117"/>
      <c r="BIH61" s="117"/>
      <c r="BII61" s="117"/>
      <c r="BIJ61" s="117"/>
      <c r="BIK61" s="117"/>
      <c r="BIL61" s="117"/>
      <c r="BIM61" s="117"/>
      <c r="BIN61" s="117"/>
      <c r="BIO61" s="117"/>
      <c r="BIP61" s="117"/>
      <c r="BIQ61" s="117"/>
      <c r="BIR61" s="117"/>
      <c r="BIS61" s="117"/>
      <c r="BIT61" s="117"/>
      <c r="BIU61" s="117"/>
      <c r="BIV61" s="117"/>
      <c r="BIW61" s="117"/>
      <c r="BIX61" s="117"/>
      <c r="BIY61" s="117"/>
      <c r="BIZ61" s="117"/>
      <c r="BJA61" s="117"/>
      <c r="BJB61" s="117"/>
      <c r="BJC61" s="117"/>
      <c r="BJD61" s="117"/>
      <c r="BJE61" s="117"/>
      <c r="BJF61" s="117"/>
      <c r="BJG61" s="117"/>
      <c r="BJH61" s="117"/>
      <c r="BJI61" s="117"/>
      <c r="BJJ61" s="117"/>
      <c r="BJK61" s="117"/>
      <c r="BJL61" s="117"/>
      <c r="BJM61" s="117"/>
      <c r="BJN61" s="117"/>
      <c r="BJO61" s="117"/>
      <c r="BJP61" s="117"/>
      <c r="BJQ61" s="117"/>
      <c r="BJR61" s="117"/>
      <c r="BJS61" s="117"/>
      <c r="BJT61" s="117"/>
      <c r="BJU61" s="117"/>
      <c r="BJV61" s="117"/>
      <c r="BJW61" s="117"/>
      <c r="BJX61" s="117"/>
      <c r="BJY61" s="117"/>
      <c r="BJZ61" s="117"/>
      <c r="BKA61" s="117"/>
      <c r="BKB61" s="117"/>
      <c r="BKC61" s="117"/>
      <c r="BKD61" s="117"/>
      <c r="BKE61" s="117"/>
      <c r="BKF61" s="117"/>
      <c r="BKG61" s="117"/>
      <c r="BKH61" s="117"/>
      <c r="BKI61" s="117"/>
      <c r="BKJ61" s="117"/>
      <c r="BKK61" s="117"/>
      <c r="BKL61" s="117"/>
      <c r="BKM61" s="117"/>
      <c r="BKN61" s="117"/>
      <c r="BKO61" s="117"/>
      <c r="BKP61" s="117"/>
      <c r="BKQ61" s="117"/>
      <c r="BKR61" s="117"/>
      <c r="BKS61" s="117"/>
      <c r="BKT61" s="117"/>
      <c r="BKU61" s="117"/>
      <c r="BKV61" s="117"/>
      <c r="BKW61" s="117"/>
      <c r="BKX61" s="117"/>
      <c r="BKY61" s="117"/>
      <c r="BKZ61" s="117"/>
      <c r="BLA61" s="117"/>
      <c r="BLB61" s="117"/>
      <c r="BLC61" s="117"/>
      <c r="BLD61" s="117"/>
      <c r="BLE61" s="117"/>
      <c r="BLF61" s="117"/>
      <c r="BLG61" s="117"/>
      <c r="BLH61" s="117"/>
      <c r="BLI61" s="117"/>
      <c r="BLJ61" s="117"/>
      <c r="BLK61" s="117"/>
      <c r="BLL61" s="117"/>
      <c r="BLM61" s="117"/>
      <c r="BLN61" s="117"/>
      <c r="BLO61" s="117"/>
      <c r="BLP61" s="117"/>
      <c r="BLQ61" s="117"/>
      <c r="BLR61" s="117"/>
      <c r="BLS61" s="117"/>
      <c r="BLT61" s="117"/>
      <c r="BLU61" s="117"/>
      <c r="BLV61" s="117"/>
      <c r="BLW61" s="117"/>
      <c r="BLX61" s="117"/>
      <c r="BLY61" s="117"/>
      <c r="BLZ61" s="117"/>
      <c r="BMA61" s="117"/>
      <c r="BMB61" s="117"/>
      <c r="BMC61" s="117"/>
      <c r="BMD61" s="117"/>
      <c r="BME61" s="117"/>
      <c r="BMF61" s="117"/>
      <c r="BMG61" s="117"/>
      <c r="BMH61" s="117"/>
      <c r="BMI61" s="117"/>
      <c r="BMJ61" s="117"/>
      <c r="BMK61" s="117"/>
      <c r="BML61" s="117"/>
      <c r="BMM61" s="117"/>
      <c r="BMN61" s="117"/>
      <c r="BMO61" s="117"/>
      <c r="BMP61" s="117"/>
      <c r="BMQ61" s="117"/>
      <c r="BMR61" s="117"/>
      <c r="BMS61" s="117"/>
      <c r="BMT61" s="117"/>
      <c r="BMU61" s="117"/>
      <c r="BMV61" s="117"/>
      <c r="BMW61" s="117"/>
      <c r="BMX61" s="117"/>
      <c r="BMY61" s="117"/>
      <c r="BMZ61" s="117"/>
      <c r="BNA61" s="117"/>
      <c r="BNB61" s="117"/>
      <c r="BNC61" s="117"/>
      <c r="BND61" s="117"/>
      <c r="BNE61" s="117"/>
      <c r="BNF61" s="117"/>
      <c r="BNG61" s="117"/>
      <c r="BNH61" s="117"/>
      <c r="BNI61" s="117"/>
      <c r="BNJ61" s="117"/>
      <c r="BNK61" s="117"/>
      <c r="BNL61" s="117"/>
      <c r="BNM61" s="117"/>
      <c r="BNN61" s="117"/>
      <c r="BNO61" s="117"/>
      <c r="BNP61" s="117"/>
      <c r="BNQ61" s="117"/>
      <c r="BNR61" s="117"/>
      <c r="BNS61" s="117"/>
      <c r="BNT61" s="117"/>
      <c r="BNU61" s="117"/>
      <c r="BNV61" s="117"/>
      <c r="BNW61" s="117"/>
      <c r="BNX61" s="117"/>
      <c r="BNY61" s="117"/>
      <c r="BNZ61" s="117"/>
      <c r="BOA61" s="117"/>
      <c r="BOB61" s="117"/>
      <c r="BOC61" s="117"/>
      <c r="BOD61" s="117"/>
      <c r="BOE61" s="117"/>
      <c r="BOF61" s="117"/>
      <c r="BOG61" s="117"/>
      <c r="BOH61" s="117"/>
      <c r="BOI61" s="117"/>
      <c r="BOJ61" s="117"/>
      <c r="BOK61" s="117"/>
      <c r="BOL61" s="117"/>
      <c r="BOM61" s="117"/>
      <c r="BON61" s="117"/>
      <c r="BOO61" s="117"/>
      <c r="BOP61" s="117"/>
      <c r="BOQ61" s="117"/>
      <c r="BOR61" s="117"/>
      <c r="BOS61" s="117"/>
      <c r="BOT61" s="117"/>
      <c r="BOU61" s="117"/>
      <c r="BOV61" s="117"/>
      <c r="BOW61" s="117"/>
      <c r="BOX61" s="117"/>
      <c r="BOY61" s="117"/>
      <c r="BOZ61" s="117"/>
      <c r="BPA61" s="117"/>
      <c r="BPB61" s="117"/>
      <c r="BPC61" s="117"/>
      <c r="BPD61" s="117"/>
      <c r="BPE61" s="117"/>
      <c r="BPF61" s="117"/>
      <c r="BPG61" s="117"/>
      <c r="BPH61" s="117"/>
      <c r="BPI61" s="117"/>
      <c r="BPJ61" s="117"/>
      <c r="BPK61" s="117"/>
      <c r="BPL61" s="117"/>
      <c r="BPM61" s="117"/>
      <c r="BPN61" s="117"/>
      <c r="BPO61" s="117"/>
      <c r="BPP61" s="117"/>
      <c r="BPQ61" s="117"/>
      <c r="BPR61" s="117"/>
      <c r="BPS61" s="117"/>
      <c r="BPT61" s="117"/>
      <c r="BPU61" s="117"/>
      <c r="BPV61" s="117"/>
      <c r="BPW61" s="117"/>
      <c r="BPX61" s="117"/>
      <c r="BPY61" s="117"/>
      <c r="BPZ61" s="117"/>
      <c r="BQA61" s="117"/>
      <c r="BQB61" s="117"/>
      <c r="BQC61" s="117"/>
      <c r="BQD61" s="117"/>
      <c r="BQE61" s="117"/>
      <c r="BQF61" s="117"/>
      <c r="BQG61" s="117"/>
      <c r="BQH61" s="117"/>
      <c r="BQI61" s="117"/>
      <c r="BQJ61" s="117"/>
      <c r="BQK61" s="117"/>
      <c r="BQL61" s="117"/>
      <c r="BQM61" s="117"/>
      <c r="BQN61" s="117"/>
      <c r="BQO61" s="117"/>
      <c r="BQP61" s="117"/>
      <c r="BQQ61" s="117"/>
      <c r="BQR61" s="117"/>
      <c r="BQS61" s="117"/>
      <c r="BQT61" s="117"/>
      <c r="BQU61" s="117"/>
      <c r="BQV61" s="117"/>
      <c r="BQW61" s="117"/>
      <c r="BQX61" s="117"/>
      <c r="BQY61" s="117"/>
      <c r="BQZ61" s="117"/>
      <c r="BRA61" s="117"/>
      <c r="BRB61" s="117"/>
      <c r="BRC61" s="117"/>
      <c r="BRD61" s="117"/>
      <c r="BRE61" s="117"/>
      <c r="BRF61" s="117"/>
      <c r="BRG61" s="117"/>
      <c r="BRH61" s="117"/>
      <c r="BRI61" s="117"/>
      <c r="BRJ61" s="117"/>
      <c r="BRK61" s="117"/>
      <c r="BRL61" s="117"/>
      <c r="BRM61" s="117"/>
      <c r="BRN61" s="117"/>
      <c r="BRO61" s="117"/>
      <c r="BRP61" s="117"/>
      <c r="BRQ61" s="117"/>
      <c r="BRR61" s="117"/>
      <c r="BRS61" s="117"/>
      <c r="BRT61" s="117"/>
      <c r="BRU61" s="117"/>
      <c r="BRV61" s="117"/>
      <c r="BRW61" s="117"/>
      <c r="BRX61" s="117"/>
      <c r="BRY61" s="117"/>
      <c r="BRZ61" s="117"/>
      <c r="BSA61" s="117"/>
      <c r="BSB61" s="117"/>
      <c r="BSC61" s="117"/>
      <c r="BSD61" s="117"/>
      <c r="BSE61" s="117"/>
      <c r="BSF61" s="117"/>
      <c r="BSG61" s="117"/>
      <c r="BSH61" s="117"/>
      <c r="BSI61" s="117"/>
      <c r="BSJ61" s="117"/>
      <c r="BSK61" s="117"/>
      <c r="BSL61" s="117"/>
      <c r="BSM61" s="117"/>
      <c r="BSN61" s="117"/>
      <c r="BSO61" s="117"/>
      <c r="BSP61" s="117"/>
      <c r="BSQ61" s="117"/>
      <c r="BSR61" s="117"/>
      <c r="BSS61" s="117"/>
      <c r="BST61" s="117"/>
      <c r="BSU61" s="117"/>
      <c r="BSV61" s="117"/>
      <c r="BSW61" s="117"/>
      <c r="BSX61" s="117"/>
      <c r="BSY61" s="117"/>
      <c r="BSZ61" s="117"/>
      <c r="BTA61" s="117"/>
      <c r="BTB61" s="117"/>
      <c r="BTC61" s="117"/>
      <c r="BTD61" s="117"/>
      <c r="BTE61" s="117"/>
      <c r="BTF61" s="117"/>
      <c r="BTG61" s="117"/>
      <c r="BTH61" s="117"/>
      <c r="BTI61" s="117"/>
      <c r="BTJ61" s="117"/>
      <c r="BTK61" s="117"/>
      <c r="BTL61" s="117"/>
      <c r="BTM61" s="117"/>
      <c r="BTN61" s="117"/>
      <c r="BTO61" s="117"/>
      <c r="BTP61" s="117"/>
      <c r="BTQ61" s="117"/>
      <c r="BTR61" s="117"/>
      <c r="BTS61" s="117"/>
      <c r="BTT61" s="117"/>
      <c r="BTU61" s="117"/>
      <c r="BTV61" s="117"/>
      <c r="BTW61" s="117"/>
      <c r="BTX61" s="117"/>
      <c r="BTY61" s="117"/>
      <c r="BTZ61" s="117"/>
      <c r="BUA61" s="117"/>
      <c r="BUB61" s="117"/>
      <c r="BUC61" s="117"/>
      <c r="BUD61" s="117"/>
      <c r="BUE61" s="117"/>
      <c r="BUF61" s="117"/>
      <c r="BUG61" s="117"/>
      <c r="BUH61" s="117"/>
      <c r="BUI61" s="117"/>
      <c r="BUJ61" s="117"/>
      <c r="BUK61" s="117"/>
      <c r="BUL61" s="117"/>
      <c r="BUM61" s="117"/>
      <c r="BUN61" s="117"/>
      <c r="BUO61" s="117"/>
      <c r="BUP61" s="117"/>
      <c r="BUQ61" s="117"/>
      <c r="BUR61" s="117"/>
      <c r="BUS61" s="117"/>
      <c r="BUT61" s="117"/>
      <c r="BUU61" s="117"/>
      <c r="BUV61" s="117"/>
      <c r="BUW61" s="117"/>
      <c r="BUX61" s="117"/>
      <c r="BUY61" s="117"/>
      <c r="BUZ61" s="117"/>
      <c r="BVA61" s="117"/>
      <c r="BVB61" s="117"/>
      <c r="BVC61" s="117"/>
      <c r="BVD61" s="117"/>
      <c r="BVE61" s="117"/>
      <c r="BVF61" s="117"/>
      <c r="BVG61" s="117"/>
      <c r="BVH61" s="117"/>
      <c r="BVI61" s="117"/>
      <c r="BVJ61" s="117"/>
      <c r="BVK61" s="117"/>
      <c r="BVL61" s="117"/>
      <c r="BVM61" s="117"/>
      <c r="BVN61" s="117"/>
      <c r="BVO61" s="117"/>
      <c r="BVP61" s="117"/>
      <c r="BVQ61" s="117"/>
      <c r="BVR61" s="117"/>
      <c r="BVS61" s="117"/>
      <c r="BVT61" s="117"/>
      <c r="BVU61" s="117"/>
      <c r="BVV61" s="117"/>
      <c r="BVW61" s="117"/>
      <c r="BVX61" s="117"/>
      <c r="BVY61" s="117"/>
      <c r="BVZ61" s="117"/>
      <c r="BWA61" s="117"/>
      <c r="BWB61" s="117"/>
      <c r="BWC61" s="117"/>
      <c r="BWD61" s="117"/>
      <c r="BWE61" s="117"/>
      <c r="BWF61" s="117"/>
      <c r="BWG61" s="117"/>
      <c r="BWH61" s="117"/>
      <c r="BWI61" s="117"/>
      <c r="BWJ61" s="117"/>
      <c r="BWK61" s="117"/>
      <c r="BWL61" s="117"/>
      <c r="BWM61" s="117"/>
      <c r="BWN61" s="117"/>
      <c r="BWO61" s="117"/>
      <c r="BWP61" s="117"/>
      <c r="BWQ61" s="117"/>
      <c r="BWR61" s="117"/>
      <c r="BWS61" s="117"/>
      <c r="BWT61" s="117"/>
      <c r="BWU61" s="117"/>
      <c r="BWV61" s="117"/>
      <c r="BWW61" s="117"/>
      <c r="BWX61" s="117"/>
      <c r="BWY61" s="117"/>
      <c r="BWZ61" s="117"/>
      <c r="BXA61" s="117"/>
      <c r="BXB61" s="117"/>
      <c r="BXC61" s="117"/>
      <c r="BXD61" s="117"/>
      <c r="BXE61" s="117"/>
      <c r="BXF61" s="117"/>
      <c r="BXG61" s="117"/>
      <c r="BXH61" s="117"/>
      <c r="BXI61" s="117"/>
      <c r="BXJ61" s="117"/>
      <c r="BXK61" s="117"/>
      <c r="BXL61" s="117"/>
      <c r="BXM61" s="117"/>
      <c r="BXN61" s="117"/>
      <c r="BXO61" s="117"/>
      <c r="BXP61" s="117"/>
      <c r="BXQ61" s="117"/>
      <c r="BXR61" s="117"/>
      <c r="BXS61" s="117"/>
      <c r="BXT61" s="117"/>
      <c r="BXU61" s="117"/>
      <c r="BXV61" s="117"/>
      <c r="BXW61" s="117"/>
      <c r="BXX61" s="117"/>
      <c r="BXY61" s="117"/>
      <c r="BXZ61" s="117"/>
      <c r="BYA61" s="117"/>
      <c r="BYB61" s="117"/>
      <c r="BYC61" s="117"/>
      <c r="BYD61" s="117"/>
      <c r="BYE61" s="117"/>
      <c r="BYF61" s="117"/>
      <c r="BYG61" s="117"/>
      <c r="BYH61" s="117"/>
      <c r="BYI61" s="117"/>
      <c r="BYJ61" s="117"/>
      <c r="BYK61" s="117"/>
      <c r="BYL61" s="117"/>
      <c r="BYM61" s="117"/>
      <c r="BYN61" s="117"/>
      <c r="BYO61" s="117"/>
      <c r="BYP61" s="117"/>
      <c r="BYQ61" s="117"/>
      <c r="BYR61" s="117"/>
      <c r="BYS61" s="117"/>
      <c r="BYT61" s="117"/>
      <c r="BYU61" s="117"/>
      <c r="BYV61" s="117"/>
      <c r="BYW61" s="117"/>
      <c r="BYX61" s="117"/>
      <c r="BYY61" s="117"/>
      <c r="BYZ61" s="117"/>
      <c r="BZA61" s="117"/>
      <c r="BZB61" s="117"/>
      <c r="BZC61" s="117"/>
      <c r="BZD61" s="117"/>
      <c r="BZE61" s="117"/>
      <c r="BZF61" s="117"/>
      <c r="BZG61" s="117"/>
      <c r="BZH61" s="117"/>
      <c r="BZI61" s="117"/>
      <c r="BZJ61" s="117"/>
      <c r="BZK61" s="117"/>
      <c r="BZL61" s="117"/>
      <c r="BZM61" s="117"/>
      <c r="BZN61" s="117"/>
      <c r="BZO61" s="117"/>
      <c r="BZP61" s="117"/>
      <c r="BZQ61" s="117"/>
      <c r="BZR61" s="117"/>
      <c r="BZS61" s="117"/>
      <c r="BZT61" s="117"/>
      <c r="BZU61" s="117"/>
      <c r="BZV61" s="117"/>
      <c r="BZW61" s="117"/>
      <c r="BZX61" s="117"/>
      <c r="BZY61" s="117"/>
      <c r="BZZ61" s="117"/>
      <c r="CAA61" s="117"/>
      <c r="CAB61" s="117"/>
      <c r="CAC61" s="117"/>
      <c r="CAD61" s="117"/>
      <c r="CAE61" s="117"/>
      <c r="CAF61" s="117"/>
      <c r="CAG61" s="117"/>
      <c r="CAH61" s="117"/>
      <c r="CAI61" s="117"/>
      <c r="CAJ61" s="117"/>
      <c r="CAK61" s="117"/>
      <c r="CAL61" s="117"/>
      <c r="CAM61" s="117"/>
      <c r="CAN61" s="117"/>
      <c r="CAO61" s="117"/>
      <c r="CAP61" s="117"/>
      <c r="CAQ61" s="117"/>
      <c r="CAR61" s="117"/>
      <c r="CAS61" s="117"/>
      <c r="CAT61" s="117"/>
      <c r="CAU61" s="117"/>
      <c r="CAV61" s="117"/>
      <c r="CAW61" s="117"/>
      <c r="CAX61" s="117"/>
      <c r="CAY61" s="117"/>
      <c r="CAZ61" s="117"/>
      <c r="CBA61" s="117"/>
      <c r="CBB61" s="117"/>
      <c r="CBC61" s="117"/>
      <c r="CBD61" s="117"/>
      <c r="CBE61" s="117"/>
      <c r="CBF61" s="117"/>
      <c r="CBG61" s="117"/>
      <c r="CBH61" s="117"/>
      <c r="CBI61" s="117"/>
      <c r="CBJ61" s="117"/>
      <c r="CBK61" s="117"/>
      <c r="CBL61" s="117"/>
      <c r="CBM61" s="117"/>
      <c r="CBN61" s="117"/>
      <c r="CBO61" s="117"/>
      <c r="CBP61" s="117"/>
      <c r="CBQ61" s="117"/>
      <c r="CBR61" s="117"/>
      <c r="CBS61" s="117"/>
      <c r="CBT61" s="117"/>
      <c r="CBU61" s="117"/>
      <c r="CBV61" s="117"/>
      <c r="CBW61" s="117"/>
      <c r="CBX61" s="117"/>
      <c r="CBY61" s="117"/>
      <c r="CBZ61" s="117"/>
      <c r="CCA61" s="117"/>
      <c r="CCB61" s="117"/>
      <c r="CCC61" s="117"/>
      <c r="CCD61" s="117"/>
      <c r="CCE61" s="117"/>
      <c r="CCF61" s="117"/>
      <c r="CCG61" s="117"/>
      <c r="CCH61" s="117"/>
      <c r="CCI61" s="117"/>
      <c r="CCJ61" s="117"/>
      <c r="CCK61" s="117"/>
      <c r="CCL61" s="117"/>
      <c r="CCM61" s="117"/>
      <c r="CCN61" s="117"/>
      <c r="CCO61" s="117"/>
      <c r="CCP61" s="117"/>
      <c r="CCQ61" s="117"/>
      <c r="CCR61" s="117"/>
      <c r="CCS61" s="117"/>
      <c r="CCT61" s="117"/>
      <c r="CCU61" s="117"/>
      <c r="CCV61" s="117"/>
      <c r="CCW61" s="117"/>
      <c r="CCX61" s="117"/>
      <c r="CCY61" s="117"/>
      <c r="CCZ61" s="117"/>
      <c r="CDA61" s="117"/>
      <c r="CDB61" s="117"/>
      <c r="CDC61" s="117"/>
      <c r="CDD61" s="117"/>
      <c r="CDE61" s="117"/>
      <c r="CDF61" s="117"/>
      <c r="CDG61" s="117"/>
      <c r="CDH61" s="117"/>
      <c r="CDI61" s="117"/>
      <c r="CDJ61" s="117"/>
      <c r="CDK61" s="117"/>
      <c r="CDL61" s="117"/>
      <c r="CDM61" s="117"/>
      <c r="CDN61" s="117"/>
      <c r="CDO61" s="117"/>
      <c r="CDP61" s="117"/>
      <c r="CDQ61" s="117"/>
      <c r="CDR61" s="117"/>
      <c r="CDS61" s="117"/>
      <c r="CDT61" s="117"/>
      <c r="CDU61" s="117"/>
      <c r="CDV61" s="117"/>
      <c r="CDW61" s="117"/>
      <c r="CDX61" s="117"/>
      <c r="CDY61" s="117"/>
      <c r="CDZ61" s="117"/>
      <c r="CEA61" s="117"/>
      <c r="CEB61" s="117"/>
      <c r="CEC61" s="117"/>
      <c r="CED61" s="117"/>
      <c r="CEE61" s="117"/>
      <c r="CEF61" s="117"/>
      <c r="CEG61" s="117"/>
      <c r="CEH61" s="117"/>
      <c r="CEI61" s="117"/>
      <c r="CEJ61" s="117"/>
      <c r="CEK61" s="117"/>
      <c r="CEL61" s="117"/>
      <c r="CEM61" s="117"/>
      <c r="CEN61" s="117"/>
      <c r="CEO61" s="117"/>
      <c r="CEP61" s="117"/>
      <c r="CEQ61" s="117"/>
      <c r="CER61" s="117"/>
      <c r="CES61" s="117"/>
      <c r="CET61" s="117"/>
      <c r="CEU61" s="117"/>
      <c r="CEV61" s="117"/>
      <c r="CEW61" s="117"/>
      <c r="CEX61" s="117"/>
      <c r="CEY61" s="117"/>
      <c r="CEZ61" s="117"/>
      <c r="CFA61" s="117"/>
      <c r="CFB61" s="117"/>
      <c r="CFC61" s="117"/>
      <c r="CFD61" s="117"/>
      <c r="CFE61" s="117"/>
      <c r="CFF61" s="117"/>
      <c r="CFG61" s="117"/>
      <c r="CFH61" s="117"/>
      <c r="CFI61" s="117"/>
      <c r="CFJ61" s="117"/>
      <c r="CFK61" s="117"/>
      <c r="CFL61" s="117"/>
      <c r="CFM61" s="117"/>
      <c r="CFN61" s="117"/>
      <c r="CFO61" s="117"/>
      <c r="CFP61" s="117"/>
      <c r="CFQ61" s="117"/>
      <c r="CFR61" s="117"/>
      <c r="CFS61" s="117"/>
      <c r="CFT61" s="117"/>
      <c r="CFU61" s="117"/>
      <c r="CFV61" s="117"/>
      <c r="CFW61" s="117"/>
      <c r="CFX61" s="117"/>
      <c r="CFY61" s="117"/>
      <c r="CFZ61" s="117"/>
      <c r="CGA61" s="117"/>
      <c r="CGB61" s="117"/>
      <c r="CGC61" s="117"/>
      <c r="CGD61" s="117"/>
      <c r="CGE61" s="117"/>
      <c r="CGF61" s="117"/>
      <c r="CGG61" s="117"/>
      <c r="CGH61" s="117"/>
      <c r="CGI61" s="117"/>
      <c r="CGJ61" s="117"/>
      <c r="CGK61" s="117"/>
      <c r="CGL61" s="117"/>
      <c r="CGM61" s="117"/>
      <c r="CGN61" s="117"/>
      <c r="CGO61" s="117"/>
      <c r="CGP61" s="117"/>
      <c r="CGQ61" s="117"/>
      <c r="CGR61" s="117"/>
      <c r="CGS61" s="117"/>
      <c r="CGT61" s="117"/>
      <c r="CGU61" s="117"/>
      <c r="CGV61" s="117"/>
      <c r="CGW61" s="117"/>
      <c r="CGX61" s="117"/>
      <c r="CGY61" s="117"/>
      <c r="CGZ61" s="117"/>
      <c r="CHA61" s="117"/>
      <c r="CHB61" s="117"/>
      <c r="CHC61" s="117"/>
      <c r="CHD61" s="117"/>
      <c r="CHE61" s="117"/>
      <c r="CHF61" s="117"/>
      <c r="CHG61" s="117"/>
      <c r="CHH61" s="117"/>
      <c r="CHI61" s="117"/>
      <c r="CHJ61" s="117"/>
      <c r="CHK61" s="117"/>
      <c r="CHL61" s="117"/>
      <c r="CHM61" s="117"/>
      <c r="CHN61" s="117"/>
      <c r="CHO61" s="117"/>
      <c r="CHP61" s="117"/>
      <c r="CHQ61" s="117"/>
      <c r="CHR61" s="117"/>
      <c r="CHS61" s="117"/>
      <c r="CHT61" s="117"/>
      <c r="CHU61" s="117"/>
      <c r="CHV61" s="117"/>
      <c r="CHW61" s="117"/>
      <c r="CHX61" s="117"/>
      <c r="CHY61" s="117"/>
      <c r="CHZ61" s="117"/>
      <c r="CIA61" s="117"/>
      <c r="CIB61" s="117"/>
      <c r="CIC61" s="117"/>
      <c r="CID61" s="117"/>
      <c r="CIE61" s="117"/>
      <c r="CIF61" s="117"/>
      <c r="CIG61" s="117"/>
      <c r="CIH61" s="117"/>
      <c r="CII61" s="117"/>
      <c r="CIJ61" s="117"/>
      <c r="CIK61" s="117"/>
      <c r="CIL61" s="117"/>
      <c r="CIM61" s="117"/>
      <c r="CIN61" s="117"/>
      <c r="CIO61" s="117"/>
      <c r="CIP61" s="117"/>
      <c r="CIQ61" s="117"/>
      <c r="CIR61" s="117"/>
      <c r="CIS61" s="117"/>
      <c r="CIT61" s="117"/>
      <c r="CIU61" s="117"/>
      <c r="CIV61" s="117"/>
      <c r="CIW61" s="117"/>
      <c r="CIX61" s="117"/>
      <c r="CIY61" s="117"/>
      <c r="CIZ61" s="117"/>
      <c r="CJA61" s="117"/>
      <c r="CJB61" s="117"/>
      <c r="CJC61" s="117"/>
      <c r="CJD61" s="117"/>
      <c r="CJE61" s="117"/>
      <c r="CJF61" s="117"/>
      <c r="CJG61" s="117"/>
      <c r="CJH61" s="117"/>
      <c r="CJI61" s="117"/>
      <c r="CJJ61" s="117"/>
      <c r="CJK61" s="117"/>
      <c r="CJL61" s="117"/>
      <c r="CJM61" s="117"/>
      <c r="CJN61" s="117"/>
      <c r="CJO61" s="117"/>
      <c r="CJP61" s="117"/>
      <c r="CJQ61" s="117"/>
      <c r="CJR61" s="117"/>
      <c r="CJS61" s="117"/>
      <c r="CJT61" s="117"/>
      <c r="CJU61" s="117"/>
      <c r="CJV61" s="117"/>
      <c r="CJW61" s="117"/>
      <c r="CJX61" s="117"/>
      <c r="CJY61" s="117"/>
      <c r="CJZ61" s="117"/>
      <c r="CKA61" s="117"/>
      <c r="CKB61" s="117"/>
      <c r="CKC61" s="117"/>
      <c r="CKD61" s="117"/>
      <c r="CKE61" s="117"/>
      <c r="CKF61" s="117"/>
      <c r="CKG61" s="117"/>
      <c r="CKH61" s="117"/>
      <c r="CKI61" s="117"/>
      <c r="CKJ61" s="117"/>
      <c r="CKK61" s="117"/>
      <c r="CKL61" s="117"/>
      <c r="CKM61" s="117"/>
      <c r="CKN61" s="117"/>
      <c r="CKO61" s="117"/>
      <c r="CKP61" s="117"/>
      <c r="CKQ61" s="117"/>
      <c r="CKR61" s="117"/>
      <c r="CKS61" s="117"/>
      <c r="CKT61" s="117"/>
      <c r="CKU61" s="117"/>
      <c r="CKV61" s="117"/>
      <c r="CKW61" s="117"/>
      <c r="CKX61" s="117"/>
      <c r="CKY61" s="117"/>
      <c r="CKZ61" s="117"/>
      <c r="CLA61" s="117"/>
      <c r="CLB61" s="117"/>
      <c r="CLC61" s="117"/>
      <c r="CLD61" s="117"/>
      <c r="CLE61" s="117"/>
      <c r="CLF61" s="117"/>
      <c r="CLG61" s="117"/>
      <c r="CLH61" s="117"/>
      <c r="CLI61" s="117"/>
      <c r="CLJ61" s="117"/>
      <c r="CLK61" s="117"/>
      <c r="CLL61" s="117"/>
      <c r="CLM61" s="117"/>
      <c r="CLN61" s="117"/>
      <c r="CLO61" s="117"/>
      <c r="CLP61" s="117"/>
      <c r="CLQ61" s="117"/>
      <c r="CLR61" s="117"/>
      <c r="CLS61" s="117"/>
      <c r="CLT61" s="117"/>
      <c r="CLU61" s="117"/>
      <c r="CLV61" s="117"/>
      <c r="CLW61" s="117"/>
      <c r="CLX61" s="117"/>
      <c r="CLY61" s="117"/>
      <c r="CLZ61" s="117"/>
      <c r="CMA61" s="117"/>
      <c r="CMB61" s="117"/>
      <c r="CMC61" s="117"/>
      <c r="CMD61" s="117"/>
      <c r="CME61" s="117"/>
      <c r="CMF61" s="117"/>
      <c r="CMG61" s="117"/>
      <c r="CMH61" s="117"/>
      <c r="CMI61" s="117"/>
      <c r="CMJ61" s="117"/>
      <c r="CMK61" s="117"/>
      <c r="CML61" s="117"/>
      <c r="CMM61" s="117"/>
      <c r="CMN61" s="117"/>
      <c r="CMO61" s="117"/>
      <c r="CMP61" s="117"/>
      <c r="CMQ61" s="117"/>
      <c r="CMR61" s="117"/>
      <c r="CMS61" s="117"/>
      <c r="CMT61" s="117"/>
      <c r="CMU61" s="117"/>
      <c r="CMV61" s="117"/>
      <c r="CMW61" s="117"/>
      <c r="CMX61" s="117"/>
      <c r="CMY61" s="117"/>
      <c r="CMZ61" s="117"/>
      <c r="CNA61" s="117"/>
      <c r="CNB61" s="117"/>
      <c r="CNC61" s="117"/>
      <c r="CND61" s="117"/>
      <c r="CNE61" s="117"/>
      <c r="CNF61" s="117"/>
      <c r="CNG61" s="117"/>
      <c r="CNH61" s="117"/>
      <c r="CNI61" s="117"/>
      <c r="CNJ61" s="117"/>
      <c r="CNK61" s="117"/>
      <c r="CNL61" s="117"/>
      <c r="CNM61" s="117"/>
      <c r="CNN61" s="117"/>
      <c r="CNO61" s="117"/>
      <c r="CNP61" s="117"/>
      <c r="CNQ61" s="117"/>
      <c r="CNR61" s="117"/>
      <c r="CNS61" s="117"/>
      <c r="CNT61" s="117"/>
      <c r="CNU61" s="117"/>
      <c r="CNV61" s="117"/>
      <c r="CNW61" s="117"/>
      <c r="CNX61" s="117"/>
      <c r="CNY61" s="117"/>
      <c r="CNZ61" s="117"/>
      <c r="COA61" s="117"/>
      <c r="COB61" s="117"/>
      <c r="COC61" s="117"/>
      <c r="COD61" s="117"/>
      <c r="COE61" s="117"/>
      <c r="COF61" s="117"/>
      <c r="COG61" s="117"/>
      <c r="COH61" s="117"/>
      <c r="COI61" s="117"/>
      <c r="COJ61" s="117"/>
      <c r="COK61" s="117"/>
      <c r="COL61" s="117"/>
      <c r="COM61" s="117"/>
      <c r="CON61" s="117"/>
      <c r="COO61" s="117"/>
      <c r="COP61" s="117"/>
      <c r="COQ61" s="117"/>
      <c r="COR61" s="117"/>
      <c r="COS61" s="117"/>
      <c r="COT61" s="117"/>
      <c r="COU61" s="117"/>
      <c r="COV61" s="117"/>
      <c r="COW61" s="117"/>
      <c r="COX61" s="117"/>
      <c r="COY61" s="117"/>
      <c r="COZ61" s="117"/>
      <c r="CPA61" s="117"/>
      <c r="CPB61" s="117"/>
      <c r="CPC61" s="117"/>
      <c r="CPD61" s="117"/>
      <c r="CPE61" s="117"/>
      <c r="CPF61" s="117"/>
      <c r="CPG61" s="117"/>
      <c r="CPH61" s="117"/>
      <c r="CPI61" s="117"/>
      <c r="CPJ61" s="117"/>
      <c r="CPK61" s="117"/>
      <c r="CPL61" s="117"/>
      <c r="CPM61" s="117"/>
      <c r="CPN61" s="117"/>
      <c r="CPO61" s="117"/>
      <c r="CPP61" s="117"/>
      <c r="CPQ61" s="117"/>
      <c r="CPR61" s="117"/>
      <c r="CPS61" s="117"/>
      <c r="CPT61" s="117"/>
      <c r="CPU61" s="117"/>
      <c r="CPV61" s="117"/>
      <c r="CPW61" s="117"/>
      <c r="CPX61" s="117"/>
      <c r="CPY61" s="117"/>
      <c r="CPZ61" s="117"/>
      <c r="CQA61" s="117"/>
      <c r="CQB61" s="117"/>
      <c r="CQC61" s="117"/>
      <c r="CQD61" s="117"/>
      <c r="CQE61" s="117"/>
      <c r="CQF61" s="117"/>
      <c r="CQG61" s="117"/>
      <c r="CQH61" s="117"/>
      <c r="CQI61" s="117"/>
      <c r="CQJ61" s="117"/>
      <c r="CQK61" s="117"/>
      <c r="CQL61" s="117"/>
      <c r="CQM61" s="117"/>
      <c r="CQN61" s="117"/>
      <c r="CQO61" s="117"/>
      <c r="CQP61" s="117"/>
      <c r="CQQ61" s="117"/>
      <c r="CQR61" s="117"/>
      <c r="CQS61" s="117"/>
      <c r="CQT61" s="117"/>
      <c r="CQU61" s="117"/>
      <c r="CQV61" s="117"/>
      <c r="CQW61" s="117"/>
      <c r="CQX61" s="117"/>
      <c r="CQY61" s="117"/>
      <c r="CQZ61" s="117"/>
      <c r="CRA61" s="117"/>
      <c r="CRB61" s="117"/>
      <c r="CRC61" s="117"/>
      <c r="CRD61" s="117"/>
      <c r="CRE61" s="117"/>
      <c r="CRF61" s="117"/>
      <c r="CRG61" s="117"/>
      <c r="CRH61" s="117"/>
      <c r="CRI61" s="117"/>
      <c r="CRJ61" s="117"/>
      <c r="CRK61" s="117"/>
      <c r="CRL61" s="117"/>
      <c r="CRM61" s="117"/>
      <c r="CRN61" s="117"/>
      <c r="CRO61" s="117"/>
      <c r="CRP61" s="117"/>
      <c r="CRQ61" s="117"/>
      <c r="CRR61" s="117"/>
      <c r="CRS61" s="117"/>
      <c r="CRT61" s="117"/>
      <c r="CRU61" s="117"/>
      <c r="CRV61" s="117"/>
      <c r="CRW61" s="117"/>
      <c r="CRX61" s="117"/>
      <c r="CRY61" s="117"/>
      <c r="CRZ61" s="117"/>
      <c r="CSA61" s="117"/>
      <c r="CSB61" s="117"/>
      <c r="CSC61" s="117"/>
      <c r="CSD61" s="117"/>
      <c r="CSE61" s="117"/>
      <c r="CSF61" s="117"/>
      <c r="CSG61" s="117"/>
      <c r="CSH61" s="117"/>
      <c r="CSI61" s="117"/>
      <c r="CSJ61" s="117"/>
      <c r="CSK61" s="117"/>
      <c r="CSL61" s="117"/>
      <c r="CSM61" s="117"/>
      <c r="CSN61" s="117"/>
      <c r="CSO61" s="117"/>
      <c r="CSP61" s="117"/>
      <c r="CSQ61" s="117"/>
      <c r="CSR61" s="117"/>
      <c r="CSS61" s="117"/>
      <c r="CST61" s="117"/>
      <c r="CSU61" s="117"/>
      <c r="CSV61" s="117"/>
      <c r="CSW61" s="117"/>
      <c r="CSX61" s="117"/>
      <c r="CSY61" s="117"/>
      <c r="CSZ61" s="117"/>
      <c r="CTA61" s="117"/>
      <c r="CTB61" s="117"/>
      <c r="CTC61" s="117"/>
      <c r="CTD61" s="117"/>
      <c r="CTE61" s="117"/>
      <c r="CTF61" s="117"/>
      <c r="CTG61" s="117"/>
      <c r="CTH61" s="117"/>
      <c r="CTI61" s="117"/>
      <c r="CTJ61" s="117"/>
      <c r="CTK61" s="117"/>
      <c r="CTL61" s="117"/>
      <c r="CTM61" s="117"/>
      <c r="CTN61" s="117"/>
      <c r="CTO61" s="117"/>
      <c r="CTP61" s="117"/>
      <c r="CTQ61" s="117"/>
      <c r="CTR61" s="117"/>
      <c r="CTS61" s="117"/>
      <c r="CTT61" s="117"/>
      <c r="CTU61" s="117"/>
      <c r="CTV61" s="117"/>
      <c r="CTW61" s="117"/>
      <c r="CTX61" s="117"/>
      <c r="CTY61" s="117"/>
      <c r="CTZ61" s="117"/>
      <c r="CUA61" s="117"/>
      <c r="CUB61" s="117"/>
      <c r="CUC61" s="117"/>
      <c r="CUD61" s="117"/>
      <c r="CUE61" s="117"/>
      <c r="CUF61" s="117"/>
      <c r="CUG61" s="117"/>
      <c r="CUH61" s="117"/>
      <c r="CUI61" s="117"/>
      <c r="CUJ61" s="117"/>
      <c r="CUK61" s="117"/>
      <c r="CUL61" s="117"/>
      <c r="CUM61" s="117"/>
      <c r="CUN61" s="117"/>
      <c r="CUO61" s="117"/>
      <c r="CUP61" s="117"/>
      <c r="CUQ61" s="117"/>
      <c r="CUR61" s="117"/>
      <c r="CUS61" s="117"/>
      <c r="CUT61" s="117"/>
      <c r="CUU61" s="117"/>
      <c r="CUV61" s="117"/>
      <c r="CUW61" s="117"/>
      <c r="CUX61" s="117"/>
      <c r="CUY61" s="117"/>
      <c r="CUZ61" s="117"/>
      <c r="CVA61" s="117"/>
      <c r="CVB61" s="117"/>
      <c r="CVC61" s="117"/>
      <c r="CVD61" s="117"/>
      <c r="CVE61" s="117"/>
      <c r="CVF61" s="117"/>
      <c r="CVG61" s="117"/>
      <c r="CVH61" s="117"/>
      <c r="CVI61" s="117"/>
      <c r="CVJ61" s="117"/>
      <c r="CVK61" s="117"/>
      <c r="CVL61" s="117"/>
      <c r="CVM61" s="117"/>
      <c r="CVN61" s="117"/>
      <c r="CVO61" s="117"/>
      <c r="CVP61" s="117"/>
      <c r="CVQ61" s="117"/>
      <c r="CVR61" s="117"/>
      <c r="CVS61" s="117"/>
      <c r="CVT61" s="117"/>
      <c r="CVU61" s="117"/>
      <c r="CVV61" s="117"/>
      <c r="CVW61" s="117"/>
      <c r="CVX61" s="117"/>
      <c r="CVY61" s="117"/>
      <c r="CVZ61" s="117"/>
      <c r="CWA61" s="117"/>
      <c r="CWB61" s="117"/>
      <c r="CWC61" s="117"/>
      <c r="CWD61" s="117"/>
      <c r="CWE61" s="117"/>
      <c r="CWF61" s="117"/>
      <c r="CWG61" s="117"/>
      <c r="CWH61" s="117"/>
      <c r="CWI61" s="117"/>
      <c r="CWJ61" s="117"/>
      <c r="CWK61" s="117"/>
      <c r="CWL61" s="117"/>
      <c r="CWM61" s="117"/>
      <c r="CWN61" s="117"/>
      <c r="CWO61" s="117"/>
      <c r="CWP61" s="117"/>
      <c r="CWQ61" s="117"/>
      <c r="CWR61" s="117"/>
      <c r="CWS61" s="117"/>
      <c r="CWT61" s="117"/>
      <c r="CWU61" s="117"/>
      <c r="CWV61" s="117"/>
      <c r="CWW61" s="117"/>
      <c r="CWX61" s="117"/>
      <c r="CWY61" s="117"/>
      <c r="CWZ61" s="117"/>
      <c r="CXA61" s="117"/>
      <c r="CXB61" s="117"/>
      <c r="CXC61" s="117"/>
      <c r="CXD61" s="117"/>
      <c r="CXE61" s="117"/>
      <c r="CXF61" s="117"/>
      <c r="CXG61" s="117"/>
      <c r="CXH61" s="117"/>
      <c r="CXI61" s="117"/>
      <c r="CXJ61" s="117"/>
      <c r="CXK61" s="117"/>
      <c r="CXL61" s="117"/>
      <c r="CXM61" s="117"/>
      <c r="CXN61" s="117"/>
      <c r="CXO61" s="117"/>
      <c r="CXP61" s="117"/>
      <c r="CXQ61" s="117"/>
      <c r="CXR61" s="117"/>
      <c r="CXS61" s="117"/>
      <c r="CXT61" s="117"/>
      <c r="CXU61" s="117"/>
      <c r="CXV61" s="117"/>
      <c r="CXW61" s="117"/>
      <c r="CXX61" s="117"/>
      <c r="CXY61" s="117"/>
      <c r="CXZ61" s="117"/>
      <c r="CYA61" s="117"/>
      <c r="CYB61" s="117"/>
      <c r="CYC61" s="117"/>
      <c r="CYD61" s="117"/>
      <c r="CYE61" s="117"/>
      <c r="CYF61" s="117"/>
      <c r="CYG61" s="117"/>
      <c r="CYH61" s="117"/>
      <c r="CYI61" s="117"/>
      <c r="CYJ61" s="117"/>
      <c r="CYK61" s="117"/>
      <c r="CYL61" s="117"/>
      <c r="CYM61" s="117"/>
      <c r="CYN61" s="117"/>
      <c r="CYO61" s="117"/>
      <c r="CYP61" s="117"/>
      <c r="CYQ61" s="117"/>
      <c r="CYR61" s="117"/>
      <c r="CYS61" s="117"/>
      <c r="CYT61" s="117"/>
      <c r="CYU61" s="117"/>
      <c r="CYV61" s="117"/>
      <c r="CYW61" s="117"/>
      <c r="CYX61" s="117"/>
      <c r="CYY61" s="117"/>
      <c r="CYZ61" s="117"/>
      <c r="CZA61" s="117"/>
      <c r="CZB61" s="117"/>
      <c r="CZC61" s="117"/>
      <c r="CZD61" s="117"/>
      <c r="CZE61" s="117"/>
      <c r="CZF61" s="117"/>
      <c r="CZG61" s="117"/>
      <c r="CZH61" s="117"/>
      <c r="CZI61" s="117"/>
      <c r="CZJ61" s="117"/>
      <c r="CZK61" s="117"/>
      <c r="CZL61" s="117"/>
      <c r="CZM61" s="117"/>
      <c r="CZN61" s="117"/>
      <c r="CZO61" s="117"/>
      <c r="CZP61" s="117"/>
      <c r="CZQ61" s="117"/>
      <c r="CZR61" s="117"/>
      <c r="CZS61" s="117"/>
      <c r="CZT61" s="117"/>
      <c r="CZU61" s="117"/>
      <c r="CZV61" s="117"/>
      <c r="CZW61" s="117"/>
      <c r="CZX61" s="117"/>
      <c r="CZY61" s="117"/>
      <c r="CZZ61" s="117"/>
      <c r="DAA61" s="117"/>
      <c r="DAB61" s="117"/>
      <c r="DAC61" s="117"/>
      <c r="DAD61" s="117"/>
      <c r="DAE61" s="117"/>
      <c r="DAF61" s="117"/>
      <c r="DAG61" s="117"/>
      <c r="DAH61" s="117"/>
      <c r="DAI61" s="117"/>
      <c r="DAJ61" s="117"/>
      <c r="DAK61" s="117"/>
      <c r="DAL61" s="117"/>
      <c r="DAM61" s="117"/>
      <c r="DAN61" s="117"/>
      <c r="DAO61" s="117"/>
      <c r="DAP61" s="117"/>
      <c r="DAQ61" s="117"/>
      <c r="DAR61" s="117"/>
      <c r="DAS61" s="117"/>
      <c r="DAT61" s="117"/>
      <c r="DAU61" s="117"/>
      <c r="DAV61" s="117"/>
      <c r="DAW61" s="117"/>
      <c r="DAX61" s="117"/>
      <c r="DAY61" s="117"/>
      <c r="DAZ61" s="117"/>
      <c r="DBA61" s="117"/>
      <c r="DBB61" s="117"/>
      <c r="DBC61" s="117"/>
      <c r="DBD61" s="117"/>
      <c r="DBE61" s="117"/>
      <c r="DBF61" s="117"/>
      <c r="DBG61" s="117"/>
      <c r="DBH61" s="117"/>
      <c r="DBI61" s="117"/>
      <c r="DBJ61" s="117"/>
      <c r="DBK61" s="117"/>
      <c r="DBL61" s="117"/>
      <c r="DBM61" s="117"/>
      <c r="DBN61" s="117"/>
      <c r="DBO61" s="117"/>
      <c r="DBP61" s="117"/>
      <c r="DBQ61" s="117"/>
      <c r="DBR61" s="117"/>
      <c r="DBS61" s="117"/>
      <c r="DBT61" s="117"/>
      <c r="DBU61" s="117"/>
      <c r="DBV61" s="117"/>
      <c r="DBW61" s="117"/>
      <c r="DBX61" s="117"/>
      <c r="DBY61" s="117"/>
      <c r="DBZ61" s="117"/>
      <c r="DCA61" s="117"/>
      <c r="DCB61" s="117"/>
      <c r="DCC61" s="117"/>
      <c r="DCD61" s="117"/>
      <c r="DCE61" s="117"/>
      <c r="DCF61" s="117"/>
      <c r="DCG61" s="117"/>
      <c r="DCH61" s="117"/>
      <c r="DCI61" s="117"/>
      <c r="DCJ61" s="117"/>
      <c r="DCK61" s="117"/>
      <c r="DCL61" s="117"/>
      <c r="DCM61" s="117"/>
      <c r="DCN61" s="117"/>
      <c r="DCO61" s="117"/>
      <c r="DCP61" s="117"/>
      <c r="DCQ61" s="117"/>
      <c r="DCR61" s="117"/>
      <c r="DCS61" s="117"/>
      <c r="DCT61" s="117"/>
      <c r="DCU61" s="117"/>
      <c r="DCV61" s="117"/>
      <c r="DCW61" s="117"/>
      <c r="DCX61" s="117"/>
      <c r="DCY61" s="117"/>
      <c r="DCZ61" s="117"/>
      <c r="DDA61" s="117"/>
      <c r="DDB61" s="117"/>
      <c r="DDC61" s="117"/>
      <c r="DDD61" s="117"/>
      <c r="DDE61" s="117"/>
      <c r="DDF61" s="117"/>
      <c r="DDG61" s="117"/>
      <c r="DDH61" s="117"/>
      <c r="DDI61" s="117"/>
      <c r="DDJ61" s="117"/>
      <c r="DDK61" s="117"/>
      <c r="DDL61" s="117"/>
      <c r="DDM61" s="117"/>
      <c r="DDN61" s="117"/>
      <c r="DDO61" s="117"/>
      <c r="DDP61" s="117"/>
      <c r="DDQ61" s="117"/>
      <c r="DDR61" s="117"/>
      <c r="DDS61" s="117"/>
      <c r="DDT61" s="117"/>
      <c r="DDU61" s="117"/>
      <c r="DDV61" s="117"/>
      <c r="DDW61" s="117"/>
      <c r="DDX61" s="117"/>
      <c r="DDY61" s="117"/>
      <c r="DDZ61" s="117"/>
      <c r="DEA61" s="117"/>
      <c r="DEB61" s="117"/>
      <c r="DEC61" s="117"/>
      <c r="DED61" s="117"/>
      <c r="DEE61" s="117"/>
      <c r="DEF61" s="117"/>
      <c r="DEG61" s="117"/>
      <c r="DEH61" s="117"/>
      <c r="DEI61" s="117"/>
      <c r="DEJ61" s="117"/>
      <c r="DEK61" s="117"/>
      <c r="DEL61" s="117"/>
      <c r="DEM61" s="117"/>
      <c r="DEN61" s="117"/>
      <c r="DEO61" s="117"/>
      <c r="DEP61" s="117"/>
      <c r="DEQ61" s="117"/>
      <c r="DER61" s="117"/>
      <c r="DES61" s="117"/>
      <c r="DET61" s="117"/>
      <c r="DEU61" s="117"/>
      <c r="DEV61" s="117"/>
      <c r="DEW61" s="117"/>
      <c r="DEX61" s="117"/>
      <c r="DEY61" s="117"/>
      <c r="DEZ61" s="117"/>
      <c r="DFA61" s="117"/>
      <c r="DFB61" s="117"/>
      <c r="DFC61" s="117"/>
      <c r="DFD61" s="117"/>
      <c r="DFE61" s="117"/>
      <c r="DFF61" s="117"/>
      <c r="DFG61" s="117"/>
      <c r="DFH61" s="117"/>
      <c r="DFI61" s="117"/>
      <c r="DFJ61" s="117"/>
      <c r="DFK61" s="117"/>
      <c r="DFL61" s="117"/>
      <c r="DFM61" s="117"/>
      <c r="DFN61" s="117"/>
      <c r="DFO61" s="117"/>
      <c r="DFP61" s="117"/>
      <c r="DFQ61" s="117"/>
      <c r="DFR61" s="117"/>
      <c r="DFS61" s="117"/>
      <c r="DFT61" s="117"/>
      <c r="DFU61" s="117"/>
      <c r="DFV61" s="117"/>
      <c r="DFW61" s="117"/>
      <c r="DFX61" s="117"/>
      <c r="DFY61" s="117"/>
      <c r="DFZ61" s="117"/>
      <c r="DGA61" s="117"/>
      <c r="DGB61" s="117"/>
      <c r="DGC61" s="117"/>
      <c r="DGD61" s="117"/>
      <c r="DGE61" s="117"/>
      <c r="DGF61" s="117"/>
      <c r="DGG61" s="117"/>
      <c r="DGH61" s="117"/>
      <c r="DGI61" s="117"/>
      <c r="DGJ61" s="117"/>
      <c r="DGK61" s="117"/>
      <c r="DGL61" s="117"/>
      <c r="DGM61" s="117"/>
      <c r="DGN61" s="117"/>
      <c r="DGO61" s="117"/>
      <c r="DGP61" s="117"/>
      <c r="DGQ61" s="117"/>
      <c r="DGR61" s="117"/>
      <c r="DGS61" s="117"/>
      <c r="DGT61" s="117"/>
      <c r="DGU61" s="117"/>
      <c r="DGV61" s="117"/>
      <c r="DGW61" s="117"/>
      <c r="DGX61" s="117"/>
      <c r="DGY61" s="117"/>
      <c r="DGZ61" s="117"/>
      <c r="DHA61" s="117"/>
      <c r="DHB61" s="117"/>
      <c r="DHC61" s="117"/>
      <c r="DHD61" s="117"/>
      <c r="DHE61" s="117"/>
      <c r="DHF61" s="117"/>
      <c r="DHG61" s="117"/>
      <c r="DHH61" s="117"/>
      <c r="DHI61" s="117"/>
      <c r="DHJ61" s="117"/>
      <c r="DHK61" s="117"/>
      <c r="DHL61" s="117"/>
      <c r="DHM61" s="117"/>
      <c r="DHN61" s="117"/>
      <c r="DHO61" s="117"/>
      <c r="DHP61" s="117"/>
      <c r="DHQ61" s="117"/>
      <c r="DHR61" s="117"/>
      <c r="DHS61" s="117"/>
      <c r="DHT61" s="117"/>
      <c r="DHU61" s="117"/>
      <c r="DHV61" s="117"/>
      <c r="DHW61" s="117"/>
      <c r="DHX61" s="117"/>
      <c r="DHY61" s="117"/>
      <c r="DHZ61" s="117"/>
      <c r="DIA61" s="117"/>
      <c r="DIB61" s="117"/>
      <c r="DIC61" s="117"/>
      <c r="DID61" s="117"/>
      <c r="DIE61" s="117"/>
      <c r="DIF61" s="117"/>
      <c r="DIG61" s="117"/>
      <c r="DIH61" s="117"/>
      <c r="DII61" s="117"/>
      <c r="DIJ61" s="117"/>
      <c r="DIK61" s="117"/>
      <c r="DIL61" s="117"/>
      <c r="DIM61" s="117"/>
      <c r="DIN61" s="117"/>
      <c r="DIO61" s="117"/>
      <c r="DIP61" s="117"/>
      <c r="DIQ61" s="117"/>
      <c r="DIR61" s="117"/>
      <c r="DIS61" s="117"/>
      <c r="DIT61" s="117"/>
      <c r="DIU61" s="117"/>
      <c r="DIV61" s="117"/>
      <c r="DIW61" s="117"/>
      <c r="DIX61" s="117"/>
      <c r="DIY61" s="117"/>
      <c r="DIZ61" s="117"/>
      <c r="DJA61" s="117"/>
      <c r="DJB61" s="117"/>
      <c r="DJC61" s="117"/>
      <c r="DJD61" s="117"/>
      <c r="DJE61" s="117"/>
      <c r="DJF61" s="117"/>
      <c r="DJG61" s="117"/>
      <c r="DJH61" s="117"/>
      <c r="DJI61" s="117"/>
      <c r="DJJ61" s="117"/>
      <c r="DJK61" s="117"/>
      <c r="DJL61" s="117"/>
      <c r="DJM61" s="117"/>
      <c r="DJN61" s="117"/>
      <c r="DJO61" s="117"/>
      <c r="DJP61" s="117"/>
      <c r="DJQ61" s="117"/>
      <c r="DJR61" s="117"/>
      <c r="DJS61" s="117"/>
      <c r="DJT61" s="117"/>
      <c r="DJU61" s="117"/>
      <c r="DJV61" s="117"/>
      <c r="DJW61" s="117"/>
      <c r="DJX61" s="117"/>
      <c r="DJY61" s="117"/>
      <c r="DJZ61" s="117"/>
      <c r="DKA61" s="117"/>
      <c r="DKB61" s="117"/>
      <c r="DKC61" s="117"/>
      <c r="DKD61" s="117"/>
      <c r="DKE61" s="117"/>
      <c r="DKF61" s="117"/>
      <c r="DKG61" s="117"/>
      <c r="DKH61" s="117"/>
      <c r="DKI61" s="117"/>
      <c r="DKJ61" s="117"/>
      <c r="DKK61" s="117"/>
      <c r="DKL61" s="117"/>
      <c r="DKM61" s="117"/>
      <c r="DKN61" s="117"/>
      <c r="DKO61" s="117"/>
      <c r="DKP61" s="117"/>
      <c r="DKQ61" s="117"/>
      <c r="DKR61" s="117"/>
      <c r="DKS61" s="117"/>
      <c r="DKT61" s="117"/>
      <c r="DKU61" s="117"/>
      <c r="DKV61" s="117"/>
      <c r="DKW61" s="117"/>
      <c r="DKX61" s="117"/>
      <c r="DKY61" s="117"/>
      <c r="DKZ61" s="117"/>
      <c r="DLA61" s="117"/>
      <c r="DLB61" s="117"/>
      <c r="DLC61" s="117"/>
      <c r="DLD61" s="117"/>
      <c r="DLE61" s="117"/>
      <c r="DLF61" s="117"/>
      <c r="DLG61" s="117"/>
      <c r="DLH61" s="117"/>
      <c r="DLI61" s="117"/>
      <c r="DLJ61" s="117"/>
      <c r="DLK61" s="117"/>
      <c r="DLL61" s="117"/>
      <c r="DLM61" s="117"/>
      <c r="DLN61" s="117"/>
      <c r="DLO61" s="117"/>
      <c r="DLP61" s="117"/>
      <c r="DLQ61" s="117"/>
      <c r="DLR61" s="117"/>
      <c r="DLS61" s="117"/>
      <c r="DLT61" s="117"/>
      <c r="DLU61" s="117"/>
      <c r="DLV61" s="117"/>
      <c r="DLW61" s="117"/>
      <c r="DLX61" s="117"/>
      <c r="DLY61" s="117"/>
      <c r="DLZ61" s="117"/>
      <c r="DMA61" s="117"/>
      <c r="DMB61" s="117"/>
      <c r="DMC61" s="117"/>
      <c r="DMD61" s="117"/>
      <c r="DME61" s="117"/>
      <c r="DMF61" s="117"/>
      <c r="DMG61" s="117"/>
      <c r="DMH61" s="117"/>
      <c r="DMI61" s="117"/>
      <c r="DMJ61" s="117"/>
      <c r="DMK61" s="117"/>
      <c r="DML61" s="117"/>
      <c r="DMM61" s="117"/>
      <c r="DMN61" s="117"/>
      <c r="DMO61" s="117"/>
      <c r="DMP61" s="117"/>
      <c r="DMQ61" s="117"/>
      <c r="DMR61" s="117"/>
      <c r="DMS61" s="117"/>
      <c r="DMT61" s="117"/>
      <c r="DMU61" s="117"/>
      <c r="DMV61" s="117"/>
      <c r="DMW61" s="117"/>
      <c r="DMX61" s="117"/>
      <c r="DMY61" s="117"/>
      <c r="DMZ61" s="117"/>
      <c r="DNA61" s="117"/>
      <c r="DNB61" s="117"/>
      <c r="DNC61" s="117"/>
      <c r="DND61" s="117"/>
      <c r="DNE61" s="117"/>
      <c r="DNF61" s="117"/>
      <c r="DNG61" s="117"/>
      <c r="DNH61" s="117"/>
      <c r="DNI61" s="117"/>
      <c r="DNJ61" s="117"/>
      <c r="DNK61" s="117"/>
      <c r="DNL61" s="117"/>
      <c r="DNM61" s="117"/>
      <c r="DNN61" s="117"/>
      <c r="DNO61" s="117"/>
      <c r="DNP61" s="117"/>
      <c r="DNQ61" s="117"/>
      <c r="DNR61" s="117"/>
      <c r="DNS61" s="117"/>
      <c r="DNT61" s="117"/>
      <c r="DNU61" s="117"/>
      <c r="DNV61" s="117"/>
      <c r="DNW61" s="117"/>
      <c r="DNX61" s="117"/>
      <c r="DNY61" s="117"/>
      <c r="DNZ61" s="117"/>
      <c r="DOA61" s="117"/>
      <c r="DOB61" s="117"/>
      <c r="DOC61" s="117"/>
      <c r="DOD61" s="117"/>
      <c r="DOE61" s="117"/>
      <c r="DOF61" s="117"/>
      <c r="DOG61" s="117"/>
      <c r="DOH61" s="117"/>
      <c r="DOI61" s="117"/>
      <c r="DOJ61" s="117"/>
      <c r="DOK61" s="117"/>
      <c r="DOL61" s="117"/>
      <c r="DOM61" s="117"/>
      <c r="DON61" s="117"/>
      <c r="DOO61" s="117"/>
      <c r="DOP61" s="117"/>
      <c r="DOQ61" s="117"/>
      <c r="DOR61" s="117"/>
      <c r="DOS61" s="117"/>
      <c r="DOT61" s="117"/>
      <c r="DOU61" s="117"/>
      <c r="DOV61" s="117"/>
      <c r="DOW61" s="117"/>
      <c r="DOX61" s="117"/>
      <c r="DOY61" s="117"/>
      <c r="DOZ61" s="117"/>
      <c r="DPA61" s="117"/>
      <c r="DPB61" s="117"/>
      <c r="DPC61" s="117"/>
      <c r="DPD61" s="117"/>
      <c r="DPE61" s="117"/>
      <c r="DPF61" s="117"/>
      <c r="DPG61" s="117"/>
      <c r="DPH61" s="117"/>
      <c r="DPI61" s="117"/>
      <c r="DPJ61" s="117"/>
      <c r="DPK61" s="117"/>
      <c r="DPL61" s="117"/>
      <c r="DPM61" s="117"/>
      <c r="DPN61" s="117"/>
      <c r="DPO61" s="117"/>
      <c r="DPP61" s="117"/>
      <c r="DPQ61" s="117"/>
      <c r="DPR61" s="117"/>
      <c r="DPS61" s="117"/>
      <c r="DPT61" s="117"/>
      <c r="DPU61" s="117"/>
      <c r="DPV61" s="117"/>
      <c r="DPW61" s="117"/>
      <c r="DPX61" s="117"/>
      <c r="DPY61" s="117"/>
      <c r="DPZ61" s="117"/>
      <c r="DQA61" s="117"/>
      <c r="DQB61" s="117"/>
      <c r="DQC61" s="117"/>
      <c r="DQD61" s="117"/>
      <c r="DQE61" s="117"/>
      <c r="DQF61" s="117"/>
      <c r="DQG61" s="117"/>
      <c r="DQH61" s="117"/>
      <c r="DQI61" s="117"/>
      <c r="DQJ61" s="117"/>
      <c r="DQK61" s="117"/>
      <c r="DQL61" s="117"/>
      <c r="DQM61" s="117"/>
      <c r="DQN61" s="117"/>
      <c r="DQO61" s="117"/>
      <c r="DQP61" s="117"/>
      <c r="DQQ61" s="117"/>
      <c r="DQR61" s="117"/>
      <c r="DQS61" s="117"/>
      <c r="DQT61" s="117"/>
      <c r="DQU61" s="117"/>
      <c r="DQV61" s="117"/>
      <c r="DQW61" s="117"/>
      <c r="DQX61" s="117"/>
      <c r="DQY61" s="117"/>
      <c r="DQZ61" s="117"/>
      <c r="DRA61" s="117"/>
      <c r="DRB61" s="117"/>
      <c r="DRC61" s="117"/>
      <c r="DRD61" s="117"/>
      <c r="DRE61" s="117"/>
      <c r="DRF61" s="117"/>
      <c r="DRG61" s="117"/>
      <c r="DRH61" s="117"/>
      <c r="DRI61" s="117"/>
      <c r="DRJ61" s="117"/>
      <c r="DRK61" s="117"/>
      <c r="DRL61" s="117"/>
      <c r="DRM61" s="117"/>
      <c r="DRN61" s="117"/>
      <c r="DRO61" s="117"/>
      <c r="DRP61" s="117"/>
      <c r="DRQ61" s="117"/>
      <c r="DRR61" s="117"/>
      <c r="DRS61" s="117"/>
      <c r="DRT61" s="117"/>
      <c r="DRU61" s="117"/>
      <c r="DRV61" s="117"/>
      <c r="DRW61" s="117"/>
      <c r="DRX61" s="117"/>
      <c r="DRY61" s="117"/>
      <c r="DRZ61" s="117"/>
      <c r="DSA61" s="117"/>
      <c r="DSB61" s="117"/>
      <c r="DSC61" s="117"/>
      <c r="DSD61" s="117"/>
      <c r="DSE61" s="117"/>
      <c r="DSF61" s="117"/>
      <c r="DSG61" s="117"/>
      <c r="DSH61" s="117"/>
      <c r="DSI61" s="117"/>
      <c r="DSJ61" s="117"/>
      <c r="DSK61" s="117"/>
      <c r="DSL61" s="117"/>
      <c r="DSM61" s="117"/>
      <c r="DSN61" s="117"/>
      <c r="DSO61" s="117"/>
      <c r="DSP61" s="117"/>
      <c r="DSQ61" s="117"/>
      <c r="DSR61" s="117"/>
      <c r="DSS61" s="117"/>
      <c r="DST61" s="117"/>
      <c r="DSU61" s="117"/>
      <c r="DSV61" s="117"/>
      <c r="DSW61" s="117"/>
      <c r="DSX61" s="117"/>
      <c r="DSY61" s="117"/>
      <c r="DSZ61" s="117"/>
      <c r="DTA61" s="117"/>
      <c r="DTB61" s="117"/>
      <c r="DTC61" s="117"/>
      <c r="DTD61" s="117"/>
      <c r="DTE61" s="117"/>
      <c r="DTF61" s="117"/>
      <c r="DTG61" s="117"/>
      <c r="DTH61" s="117"/>
      <c r="DTI61" s="117"/>
      <c r="DTJ61" s="117"/>
      <c r="DTK61" s="117"/>
      <c r="DTL61" s="117"/>
      <c r="DTM61" s="117"/>
      <c r="DTN61" s="117"/>
      <c r="DTO61" s="117"/>
      <c r="DTP61" s="117"/>
      <c r="DTQ61" s="117"/>
      <c r="DTR61" s="117"/>
      <c r="DTS61" s="117"/>
      <c r="DTT61" s="117"/>
      <c r="DTU61" s="117"/>
      <c r="DTV61" s="117"/>
      <c r="DTW61" s="117"/>
      <c r="DTX61" s="117"/>
      <c r="DTY61" s="117"/>
      <c r="DTZ61" s="117"/>
      <c r="DUA61" s="117"/>
      <c r="DUB61" s="117"/>
      <c r="DUC61" s="117"/>
      <c r="DUD61" s="117"/>
      <c r="DUE61" s="117"/>
      <c r="DUF61" s="117"/>
      <c r="DUG61" s="117"/>
      <c r="DUH61" s="117"/>
      <c r="DUI61" s="117"/>
      <c r="DUJ61" s="117"/>
      <c r="DUK61" s="117"/>
      <c r="DUL61" s="117"/>
      <c r="DUM61" s="117"/>
      <c r="DUN61" s="117"/>
      <c r="DUO61" s="117"/>
      <c r="DUP61" s="117"/>
      <c r="DUQ61" s="117"/>
      <c r="DUR61" s="117"/>
      <c r="DUS61" s="117"/>
      <c r="DUT61" s="117"/>
      <c r="DUU61" s="117"/>
      <c r="DUV61" s="117"/>
      <c r="DUW61" s="117"/>
      <c r="DUX61" s="117"/>
      <c r="DUY61" s="117"/>
      <c r="DUZ61" s="117"/>
      <c r="DVA61" s="117"/>
      <c r="DVB61" s="117"/>
      <c r="DVC61" s="117"/>
      <c r="DVD61" s="117"/>
      <c r="DVE61" s="117"/>
      <c r="DVF61" s="117"/>
      <c r="DVG61" s="117"/>
      <c r="DVH61" s="117"/>
      <c r="DVI61" s="117"/>
      <c r="DVJ61" s="117"/>
      <c r="DVK61" s="117"/>
      <c r="DVL61" s="117"/>
      <c r="DVM61" s="117"/>
      <c r="DVN61" s="117"/>
      <c r="DVO61" s="117"/>
      <c r="DVP61" s="117"/>
      <c r="DVQ61" s="117"/>
      <c r="DVR61" s="117"/>
      <c r="DVS61" s="117"/>
      <c r="DVT61" s="117"/>
      <c r="DVU61" s="117"/>
      <c r="DVV61" s="117"/>
      <c r="DVW61" s="117"/>
      <c r="DVX61" s="117"/>
      <c r="DVY61" s="117"/>
      <c r="DVZ61" s="117"/>
      <c r="DWA61" s="117"/>
      <c r="DWB61" s="117"/>
      <c r="DWC61" s="117"/>
      <c r="DWD61" s="117"/>
      <c r="DWE61" s="117"/>
      <c r="DWF61" s="117"/>
      <c r="DWG61" s="117"/>
      <c r="DWH61" s="117"/>
      <c r="DWI61" s="117"/>
      <c r="DWJ61" s="117"/>
      <c r="DWK61" s="117"/>
      <c r="DWL61" s="117"/>
      <c r="DWM61" s="117"/>
      <c r="DWN61" s="117"/>
      <c r="DWO61" s="117"/>
      <c r="DWP61" s="117"/>
      <c r="DWQ61" s="117"/>
      <c r="DWR61" s="117"/>
      <c r="DWS61" s="117"/>
      <c r="DWT61" s="117"/>
      <c r="DWU61" s="117"/>
      <c r="DWV61" s="117"/>
      <c r="DWW61" s="117"/>
      <c r="DWX61" s="117"/>
      <c r="DWY61" s="117"/>
      <c r="DWZ61" s="117"/>
      <c r="DXA61" s="117"/>
      <c r="DXB61" s="117"/>
      <c r="DXC61" s="117"/>
      <c r="DXD61" s="117"/>
      <c r="DXE61" s="117"/>
      <c r="DXF61" s="117"/>
      <c r="DXG61" s="117"/>
      <c r="DXH61" s="117"/>
      <c r="DXI61" s="117"/>
      <c r="DXJ61" s="117"/>
      <c r="DXK61" s="117"/>
      <c r="DXL61" s="117"/>
      <c r="DXM61" s="117"/>
      <c r="DXN61" s="117"/>
      <c r="DXO61" s="117"/>
      <c r="DXP61" s="117"/>
      <c r="DXQ61" s="117"/>
      <c r="DXR61" s="117"/>
      <c r="DXS61" s="117"/>
      <c r="DXT61" s="117"/>
      <c r="DXU61" s="117"/>
      <c r="DXV61" s="117"/>
      <c r="DXW61" s="117"/>
      <c r="DXX61" s="117"/>
      <c r="DXY61" s="117"/>
      <c r="DXZ61" s="117"/>
      <c r="DYA61" s="117"/>
      <c r="DYB61" s="117"/>
      <c r="DYC61" s="117"/>
      <c r="DYD61" s="117"/>
      <c r="DYE61" s="117"/>
      <c r="DYF61" s="117"/>
      <c r="DYG61" s="117"/>
      <c r="DYH61" s="117"/>
      <c r="DYI61" s="117"/>
      <c r="DYJ61" s="117"/>
      <c r="DYK61" s="117"/>
      <c r="DYL61" s="117"/>
      <c r="DYM61" s="117"/>
      <c r="DYN61" s="117"/>
      <c r="DYO61" s="117"/>
      <c r="DYP61" s="117"/>
      <c r="DYQ61" s="117"/>
      <c r="DYR61" s="117"/>
      <c r="DYS61" s="117"/>
      <c r="DYT61" s="117"/>
      <c r="DYU61" s="117"/>
      <c r="DYV61" s="117"/>
      <c r="DYW61" s="117"/>
      <c r="DYX61" s="117"/>
      <c r="DYY61" s="117"/>
      <c r="DYZ61" s="117"/>
      <c r="DZA61" s="117"/>
      <c r="DZB61" s="117"/>
      <c r="DZC61" s="117"/>
      <c r="DZD61" s="117"/>
      <c r="DZE61" s="117"/>
      <c r="DZF61" s="117"/>
      <c r="DZG61" s="117"/>
      <c r="DZH61" s="117"/>
      <c r="DZI61" s="117"/>
      <c r="DZJ61" s="117"/>
      <c r="DZK61" s="117"/>
      <c r="DZL61" s="117"/>
      <c r="DZM61" s="117"/>
      <c r="DZN61" s="117"/>
      <c r="DZO61" s="117"/>
      <c r="DZP61" s="117"/>
      <c r="DZQ61" s="117"/>
      <c r="DZR61" s="117"/>
      <c r="DZS61" s="117"/>
      <c r="DZT61" s="117"/>
      <c r="DZU61" s="117"/>
      <c r="DZV61" s="117"/>
      <c r="DZW61" s="117"/>
      <c r="DZX61" s="117"/>
      <c r="DZY61" s="117"/>
      <c r="DZZ61" s="117"/>
      <c r="EAA61" s="117"/>
      <c r="EAB61" s="117"/>
      <c r="EAC61" s="117"/>
      <c r="EAD61" s="117"/>
      <c r="EAE61" s="117"/>
      <c r="EAF61" s="117"/>
      <c r="EAG61" s="117"/>
      <c r="EAH61" s="117"/>
      <c r="EAI61" s="117"/>
      <c r="EAJ61" s="117"/>
      <c r="EAK61" s="117"/>
      <c r="EAL61" s="117"/>
      <c r="EAM61" s="117"/>
      <c r="EAN61" s="117"/>
      <c r="EAO61" s="117"/>
      <c r="EAP61" s="117"/>
      <c r="EAQ61" s="117"/>
      <c r="EAR61" s="117"/>
      <c r="EAS61" s="117"/>
      <c r="EAT61" s="117"/>
      <c r="EAU61" s="117"/>
      <c r="EAV61" s="117"/>
      <c r="EAW61" s="117"/>
      <c r="EAX61" s="117"/>
      <c r="EAY61" s="117"/>
      <c r="EAZ61" s="117"/>
      <c r="EBA61" s="117"/>
      <c r="EBB61" s="117"/>
      <c r="EBC61" s="117"/>
      <c r="EBD61" s="117"/>
      <c r="EBE61" s="117"/>
      <c r="EBF61" s="117"/>
      <c r="EBG61" s="117"/>
      <c r="EBH61" s="117"/>
      <c r="EBI61" s="117"/>
      <c r="EBJ61" s="117"/>
      <c r="EBK61" s="117"/>
      <c r="EBL61" s="117"/>
      <c r="EBM61" s="117"/>
      <c r="EBN61" s="117"/>
      <c r="EBO61" s="117"/>
      <c r="EBP61" s="117"/>
      <c r="EBQ61" s="117"/>
      <c r="EBR61" s="117"/>
      <c r="EBS61" s="117"/>
      <c r="EBT61" s="117"/>
      <c r="EBU61" s="117"/>
      <c r="EBV61" s="117"/>
      <c r="EBW61" s="117"/>
      <c r="EBX61" s="117"/>
      <c r="EBY61" s="117"/>
      <c r="EBZ61" s="117"/>
      <c r="ECA61" s="117"/>
      <c r="ECB61" s="117"/>
      <c r="ECC61" s="117"/>
      <c r="ECD61" s="117"/>
      <c r="ECE61" s="117"/>
      <c r="ECF61" s="117"/>
      <c r="ECG61" s="117"/>
      <c r="ECH61" s="117"/>
      <c r="ECI61" s="117"/>
      <c r="ECJ61" s="117"/>
      <c r="ECK61" s="117"/>
      <c r="ECL61" s="117"/>
      <c r="ECM61" s="117"/>
      <c r="ECN61" s="117"/>
      <c r="ECO61" s="117"/>
      <c r="ECP61" s="117"/>
      <c r="ECQ61" s="117"/>
      <c r="ECR61" s="117"/>
      <c r="ECS61" s="117"/>
      <c r="ECT61" s="117"/>
      <c r="ECU61" s="117"/>
      <c r="ECV61" s="117"/>
      <c r="ECW61" s="117"/>
      <c r="ECX61" s="117"/>
      <c r="ECY61" s="117"/>
      <c r="ECZ61" s="117"/>
      <c r="EDA61" s="117"/>
      <c r="EDB61" s="117"/>
      <c r="EDC61" s="117"/>
      <c r="EDD61" s="117"/>
      <c r="EDE61" s="117"/>
      <c r="EDF61" s="117"/>
      <c r="EDG61" s="117"/>
      <c r="EDH61" s="117"/>
      <c r="EDI61" s="117"/>
      <c r="EDJ61" s="117"/>
      <c r="EDK61" s="117"/>
      <c r="EDL61" s="117"/>
      <c r="EDM61" s="117"/>
      <c r="EDN61" s="117"/>
      <c r="EDO61" s="117"/>
      <c r="EDP61" s="117"/>
      <c r="EDQ61" s="117"/>
      <c r="EDR61" s="117"/>
      <c r="EDS61" s="117"/>
      <c r="EDT61" s="117"/>
      <c r="EDU61" s="117"/>
      <c r="EDV61" s="117"/>
      <c r="EDW61" s="117"/>
      <c r="EDX61" s="117"/>
      <c r="EDY61" s="117"/>
      <c r="EDZ61" s="117"/>
      <c r="EEA61" s="117"/>
      <c r="EEB61" s="117"/>
      <c r="EEC61" s="117"/>
      <c r="EED61" s="117"/>
      <c r="EEE61" s="117"/>
      <c r="EEF61" s="117"/>
      <c r="EEG61" s="117"/>
      <c r="EEH61" s="117"/>
      <c r="EEI61" s="117"/>
      <c r="EEJ61" s="117"/>
      <c r="EEK61" s="117"/>
      <c r="EEL61" s="117"/>
      <c r="EEM61" s="117"/>
      <c r="EEN61" s="117"/>
      <c r="EEO61" s="117"/>
      <c r="EEP61" s="117"/>
      <c r="EEQ61" s="117"/>
      <c r="EER61" s="117"/>
      <c r="EES61" s="117"/>
      <c r="EET61" s="117"/>
      <c r="EEU61" s="117"/>
      <c r="EEV61" s="117"/>
      <c r="EEW61" s="117"/>
      <c r="EEX61" s="117"/>
      <c r="EEY61" s="117"/>
      <c r="EEZ61" s="117"/>
      <c r="EFA61" s="117"/>
      <c r="EFB61" s="117"/>
      <c r="EFC61" s="117"/>
      <c r="EFD61" s="117"/>
      <c r="EFE61" s="117"/>
      <c r="EFF61" s="117"/>
      <c r="EFG61" s="117"/>
      <c r="EFH61" s="117"/>
      <c r="EFI61" s="117"/>
      <c r="EFJ61" s="117"/>
      <c r="EFK61" s="117"/>
      <c r="EFL61" s="117"/>
      <c r="EFM61" s="117"/>
      <c r="EFN61" s="117"/>
      <c r="EFO61" s="117"/>
      <c r="EFP61" s="117"/>
      <c r="EFQ61" s="117"/>
      <c r="EFR61" s="117"/>
      <c r="EFS61" s="117"/>
      <c r="EFT61" s="117"/>
      <c r="EFU61" s="117"/>
      <c r="EFV61" s="117"/>
      <c r="EFW61" s="117"/>
      <c r="EFX61" s="117"/>
      <c r="EFY61" s="117"/>
      <c r="EFZ61" s="117"/>
      <c r="EGA61" s="117"/>
      <c r="EGB61" s="117"/>
      <c r="EGC61" s="117"/>
      <c r="EGD61" s="117"/>
      <c r="EGE61" s="117"/>
      <c r="EGF61" s="117"/>
      <c r="EGG61" s="117"/>
      <c r="EGH61" s="117"/>
      <c r="EGI61" s="117"/>
      <c r="EGJ61" s="117"/>
      <c r="EGK61" s="117"/>
      <c r="EGL61" s="117"/>
      <c r="EGM61" s="117"/>
      <c r="EGN61" s="117"/>
      <c r="EGO61" s="117"/>
      <c r="EGP61" s="117"/>
      <c r="EGQ61" s="117"/>
      <c r="EGR61" s="117"/>
      <c r="EGS61" s="117"/>
      <c r="EGT61" s="117"/>
      <c r="EGU61" s="117"/>
      <c r="EGV61" s="117"/>
      <c r="EGW61" s="117"/>
      <c r="EGX61" s="117"/>
      <c r="EGY61" s="117"/>
      <c r="EGZ61" s="117"/>
      <c r="EHA61" s="117"/>
      <c r="EHB61" s="117"/>
      <c r="EHC61" s="117"/>
      <c r="EHD61" s="117"/>
      <c r="EHE61" s="117"/>
      <c r="EHF61" s="117"/>
      <c r="EHG61" s="117"/>
      <c r="EHH61" s="117"/>
      <c r="EHI61" s="117"/>
      <c r="EHJ61" s="117"/>
      <c r="EHK61" s="117"/>
      <c r="EHL61" s="117"/>
      <c r="EHM61" s="117"/>
      <c r="EHN61" s="117"/>
      <c r="EHO61" s="117"/>
      <c r="EHP61" s="117"/>
      <c r="EHQ61" s="117"/>
      <c r="EHR61" s="117"/>
      <c r="EHS61" s="117"/>
      <c r="EHT61" s="117"/>
      <c r="EHU61" s="117"/>
      <c r="EHV61" s="117"/>
      <c r="EHW61" s="117"/>
      <c r="EHX61" s="117"/>
      <c r="EHY61" s="117"/>
      <c r="EHZ61" s="117"/>
      <c r="EIA61" s="117"/>
      <c r="EIB61" s="117"/>
      <c r="EIC61" s="117"/>
      <c r="EID61" s="117"/>
      <c r="EIE61" s="117"/>
      <c r="EIF61" s="117"/>
      <c r="EIG61" s="117"/>
      <c r="EIH61" s="117"/>
      <c r="EII61" s="117"/>
      <c r="EIJ61" s="117"/>
      <c r="EIK61" s="117"/>
      <c r="EIL61" s="117"/>
      <c r="EIM61" s="117"/>
      <c r="EIN61" s="117"/>
      <c r="EIO61" s="117"/>
      <c r="EIP61" s="117"/>
      <c r="EIQ61" s="117"/>
      <c r="EIR61" s="117"/>
      <c r="EIS61" s="117"/>
      <c r="EIT61" s="117"/>
      <c r="EIU61" s="117"/>
      <c r="EIV61" s="117"/>
      <c r="EIW61" s="117"/>
      <c r="EIX61" s="117"/>
      <c r="EIY61" s="117"/>
      <c r="EIZ61" s="117"/>
      <c r="EJA61" s="117"/>
      <c r="EJB61" s="117"/>
      <c r="EJC61" s="117"/>
      <c r="EJD61" s="117"/>
      <c r="EJE61" s="117"/>
      <c r="EJF61" s="117"/>
      <c r="EJG61" s="117"/>
      <c r="EJH61" s="117"/>
      <c r="EJI61" s="117"/>
      <c r="EJJ61" s="117"/>
      <c r="EJK61" s="117"/>
      <c r="EJL61" s="117"/>
      <c r="EJM61" s="117"/>
      <c r="EJN61" s="117"/>
      <c r="EJO61" s="117"/>
      <c r="EJP61" s="117"/>
      <c r="EJQ61" s="117"/>
      <c r="EJR61" s="117"/>
      <c r="EJS61" s="117"/>
      <c r="EJT61" s="117"/>
      <c r="EJU61" s="117"/>
      <c r="EJV61" s="117"/>
      <c r="EJW61" s="117"/>
      <c r="EJX61" s="117"/>
      <c r="EJY61" s="117"/>
      <c r="EJZ61" s="117"/>
      <c r="EKA61" s="117"/>
      <c r="EKB61" s="117"/>
      <c r="EKC61" s="117"/>
      <c r="EKD61" s="117"/>
      <c r="EKE61" s="117"/>
      <c r="EKF61" s="117"/>
      <c r="EKG61" s="117"/>
      <c r="EKH61" s="117"/>
      <c r="EKI61" s="117"/>
      <c r="EKJ61" s="117"/>
      <c r="EKK61" s="117"/>
      <c r="EKL61" s="117"/>
      <c r="EKM61" s="117"/>
      <c r="EKN61" s="117"/>
      <c r="EKO61" s="117"/>
      <c r="EKP61" s="117"/>
      <c r="EKQ61" s="117"/>
      <c r="EKR61" s="117"/>
      <c r="EKS61" s="117"/>
      <c r="EKT61" s="117"/>
      <c r="EKU61" s="117"/>
      <c r="EKV61" s="117"/>
      <c r="EKW61" s="117"/>
      <c r="EKX61" s="117"/>
      <c r="EKY61" s="117"/>
      <c r="EKZ61" s="117"/>
      <c r="ELA61" s="117"/>
      <c r="ELB61" s="117"/>
      <c r="ELC61" s="117"/>
      <c r="ELD61" s="117"/>
      <c r="ELE61" s="117"/>
      <c r="ELF61" s="117"/>
      <c r="ELG61" s="117"/>
      <c r="ELH61" s="117"/>
      <c r="ELI61" s="117"/>
      <c r="ELJ61" s="117"/>
      <c r="ELK61" s="117"/>
      <c r="ELL61" s="117"/>
      <c r="ELM61" s="117"/>
      <c r="ELN61" s="117"/>
      <c r="ELO61" s="117"/>
      <c r="ELP61" s="117"/>
      <c r="ELQ61" s="117"/>
      <c r="ELR61" s="117"/>
      <c r="ELS61" s="117"/>
      <c r="ELT61" s="117"/>
      <c r="ELU61" s="117"/>
      <c r="ELV61" s="117"/>
      <c r="ELW61" s="117"/>
      <c r="ELX61" s="117"/>
      <c r="ELY61" s="117"/>
      <c r="ELZ61" s="117"/>
      <c r="EMA61" s="117"/>
      <c r="EMB61" s="117"/>
      <c r="EMC61" s="117"/>
      <c r="EMD61" s="117"/>
      <c r="EME61" s="117"/>
      <c r="EMF61" s="117"/>
      <c r="EMG61" s="117"/>
      <c r="EMH61" s="117"/>
      <c r="EMI61" s="117"/>
      <c r="EMJ61" s="117"/>
      <c r="EMK61" s="117"/>
      <c r="EML61" s="117"/>
      <c r="EMM61" s="117"/>
      <c r="EMN61" s="117"/>
      <c r="EMO61" s="117"/>
      <c r="EMP61" s="117"/>
      <c r="EMQ61" s="117"/>
      <c r="EMR61" s="117"/>
      <c r="EMS61" s="117"/>
      <c r="EMT61" s="117"/>
      <c r="EMU61" s="117"/>
      <c r="EMV61" s="117"/>
      <c r="EMW61" s="117"/>
      <c r="EMX61" s="117"/>
      <c r="EMY61" s="117"/>
      <c r="EMZ61" s="117"/>
      <c r="ENA61" s="117"/>
      <c r="ENB61" s="117"/>
      <c r="ENC61" s="117"/>
      <c r="END61" s="117"/>
      <c r="ENE61" s="117"/>
      <c r="ENF61" s="117"/>
      <c r="ENG61" s="117"/>
      <c r="ENH61" s="117"/>
      <c r="ENI61" s="117"/>
      <c r="ENJ61" s="117"/>
      <c r="ENK61" s="117"/>
      <c r="ENL61" s="117"/>
      <c r="ENM61" s="117"/>
      <c r="ENN61" s="117"/>
      <c r="ENO61" s="117"/>
      <c r="ENP61" s="117"/>
      <c r="ENQ61" s="117"/>
      <c r="ENR61" s="117"/>
      <c r="ENS61" s="117"/>
      <c r="ENT61" s="117"/>
      <c r="ENU61" s="117"/>
      <c r="ENV61" s="117"/>
      <c r="ENW61" s="117"/>
      <c r="ENX61" s="117"/>
      <c r="ENY61" s="117"/>
      <c r="ENZ61" s="117"/>
      <c r="EOA61" s="117"/>
      <c r="EOB61" s="117"/>
      <c r="EOC61" s="117"/>
      <c r="EOD61" s="117"/>
      <c r="EOE61" s="117"/>
      <c r="EOF61" s="117"/>
      <c r="EOG61" s="117"/>
      <c r="EOH61" s="117"/>
      <c r="EOI61" s="117"/>
      <c r="EOJ61" s="117"/>
      <c r="EOK61" s="117"/>
      <c r="EOL61" s="117"/>
      <c r="EOM61" s="117"/>
      <c r="EON61" s="117"/>
      <c r="EOO61" s="117"/>
      <c r="EOP61" s="117"/>
      <c r="EOQ61" s="117"/>
      <c r="EOR61" s="117"/>
      <c r="EOS61" s="117"/>
      <c r="EOT61" s="117"/>
      <c r="EOU61" s="117"/>
      <c r="EOV61" s="117"/>
      <c r="EOW61" s="117"/>
      <c r="EOX61" s="117"/>
      <c r="EOY61" s="117"/>
      <c r="EOZ61" s="117"/>
      <c r="EPA61" s="117"/>
      <c r="EPB61" s="117"/>
      <c r="EPC61" s="117"/>
      <c r="EPD61" s="117"/>
      <c r="EPE61" s="117"/>
      <c r="EPF61" s="117"/>
      <c r="EPG61" s="117"/>
      <c r="EPH61" s="117"/>
      <c r="EPI61" s="117"/>
      <c r="EPJ61" s="117"/>
      <c r="EPK61" s="117"/>
      <c r="EPL61" s="117"/>
      <c r="EPM61" s="117"/>
      <c r="EPN61" s="117"/>
      <c r="EPO61" s="117"/>
      <c r="EPP61" s="117"/>
      <c r="EPQ61" s="117"/>
      <c r="EPR61" s="117"/>
      <c r="EPS61" s="117"/>
      <c r="EPT61" s="117"/>
      <c r="EPU61" s="117"/>
      <c r="EPV61" s="117"/>
      <c r="EPW61" s="117"/>
      <c r="EPX61" s="117"/>
      <c r="EPY61" s="117"/>
      <c r="EPZ61" s="117"/>
      <c r="EQA61" s="117"/>
      <c r="EQB61" s="117"/>
      <c r="EQC61" s="117"/>
      <c r="EQD61" s="117"/>
      <c r="EQE61" s="117"/>
      <c r="EQF61" s="117"/>
      <c r="EQG61" s="117"/>
      <c r="EQH61" s="117"/>
      <c r="EQI61" s="117"/>
      <c r="EQJ61" s="117"/>
      <c r="EQK61" s="117"/>
      <c r="EQL61" s="117"/>
      <c r="EQM61" s="117"/>
      <c r="EQN61" s="117"/>
      <c r="EQO61" s="117"/>
      <c r="EQP61" s="117"/>
      <c r="EQQ61" s="117"/>
      <c r="EQR61" s="117"/>
      <c r="EQS61" s="117"/>
      <c r="EQT61" s="117"/>
      <c r="EQU61" s="117"/>
      <c r="EQV61" s="117"/>
      <c r="EQW61" s="117"/>
      <c r="EQX61" s="117"/>
      <c r="EQY61" s="117"/>
      <c r="EQZ61" s="117"/>
      <c r="ERA61" s="117"/>
      <c r="ERB61" s="117"/>
      <c r="ERC61" s="117"/>
      <c r="ERD61" s="117"/>
      <c r="ERE61" s="117"/>
      <c r="ERF61" s="117"/>
      <c r="ERG61" s="117"/>
      <c r="ERH61" s="117"/>
      <c r="ERI61" s="117"/>
      <c r="ERJ61" s="117"/>
      <c r="ERK61" s="117"/>
      <c r="ERL61" s="117"/>
      <c r="ERM61" s="117"/>
      <c r="ERN61" s="117"/>
      <c r="ERO61" s="117"/>
      <c r="ERP61" s="117"/>
      <c r="ERQ61" s="117"/>
      <c r="ERR61" s="117"/>
      <c r="ERS61" s="117"/>
      <c r="ERT61" s="117"/>
      <c r="ERU61" s="117"/>
      <c r="ERV61" s="117"/>
      <c r="ERW61" s="117"/>
      <c r="ERX61" s="117"/>
      <c r="ERY61" s="117"/>
      <c r="ERZ61" s="117"/>
      <c r="ESA61" s="117"/>
      <c r="ESB61" s="117"/>
      <c r="ESC61" s="117"/>
      <c r="ESD61" s="117"/>
      <c r="ESE61" s="117"/>
      <c r="ESF61" s="117"/>
      <c r="ESG61" s="117"/>
      <c r="ESH61" s="117"/>
      <c r="ESI61" s="117"/>
      <c r="ESJ61" s="117"/>
      <c r="ESK61" s="117"/>
      <c r="ESL61" s="117"/>
      <c r="ESM61" s="117"/>
      <c r="ESN61" s="117"/>
      <c r="ESO61" s="117"/>
      <c r="ESP61" s="117"/>
      <c r="ESQ61" s="117"/>
      <c r="ESR61" s="117"/>
      <c r="ESS61" s="117"/>
      <c r="EST61" s="117"/>
      <c r="ESU61" s="117"/>
      <c r="ESV61" s="117"/>
      <c r="ESW61" s="117"/>
      <c r="ESX61" s="117"/>
      <c r="ESY61" s="117"/>
      <c r="ESZ61" s="117"/>
      <c r="ETA61" s="117"/>
      <c r="ETB61" s="117"/>
      <c r="ETC61" s="117"/>
      <c r="ETD61" s="117"/>
      <c r="ETE61" s="117"/>
      <c r="ETF61" s="117"/>
      <c r="ETG61" s="117"/>
      <c r="ETH61" s="117"/>
      <c r="ETI61" s="117"/>
      <c r="ETJ61" s="117"/>
      <c r="ETK61" s="117"/>
      <c r="ETL61" s="117"/>
      <c r="ETM61" s="117"/>
      <c r="ETN61" s="117"/>
      <c r="ETO61" s="117"/>
      <c r="ETP61" s="117"/>
      <c r="ETQ61" s="117"/>
      <c r="ETR61" s="117"/>
      <c r="ETS61" s="117"/>
      <c r="ETT61" s="117"/>
      <c r="ETU61" s="117"/>
      <c r="ETV61" s="117"/>
      <c r="ETW61" s="117"/>
      <c r="ETX61" s="117"/>
      <c r="ETY61" s="117"/>
      <c r="ETZ61" s="117"/>
      <c r="EUA61" s="117"/>
      <c r="EUB61" s="117"/>
      <c r="EUC61" s="117"/>
      <c r="EUD61" s="117"/>
      <c r="EUE61" s="117"/>
      <c r="EUF61" s="117"/>
      <c r="EUG61" s="117"/>
      <c r="EUH61" s="117"/>
      <c r="EUI61" s="117"/>
      <c r="EUJ61" s="117"/>
      <c r="EUK61" s="117"/>
      <c r="EUL61" s="117"/>
      <c r="EUM61" s="117"/>
      <c r="EUN61" s="117"/>
      <c r="EUO61" s="117"/>
      <c r="EUP61" s="117"/>
      <c r="EUQ61" s="117"/>
      <c r="EUR61" s="117"/>
      <c r="EUS61" s="117"/>
      <c r="EUT61" s="117"/>
      <c r="EUU61" s="117"/>
      <c r="EUV61" s="117"/>
      <c r="EUW61" s="117"/>
      <c r="EUX61" s="117"/>
      <c r="EUY61" s="117"/>
      <c r="EUZ61" s="117"/>
      <c r="EVA61" s="117"/>
      <c r="EVB61" s="117"/>
      <c r="EVC61" s="117"/>
      <c r="EVD61" s="117"/>
      <c r="EVE61" s="117"/>
      <c r="EVF61" s="117"/>
      <c r="EVG61" s="117"/>
      <c r="EVH61" s="117"/>
      <c r="EVI61" s="117"/>
      <c r="EVJ61" s="117"/>
      <c r="EVK61" s="117"/>
      <c r="EVL61" s="117"/>
      <c r="EVM61" s="117"/>
      <c r="EVN61" s="117"/>
      <c r="EVO61" s="117"/>
      <c r="EVP61" s="117"/>
      <c r="EVQ61" s="117"/>
      <c r="EVR61" s="117"/>
      <c r="EVS61" s="117"/>
      <c r="EVT61" s="117"/>
      <c r="EVU61" s="117"/>
      <c r="EVV61" s="117"/>
      <c r="EVW61" s="117"/>
      <c r="EVX61" s="117"/>
      <c r="EVY61" s="117"/>
      <c r="EVZ61" s="117"/>
      <c r="EWA61" s="117"/>
      <c r="EWB61" s="117"/>
      <c r="EWC61" s="117"/>
      <c r="EWD61" s="117"/>
      <c r="EWE61" s="117"/>
      <c r="EWF61" s="117"/>
      <c r="EWG61" s="117"/>
      <c r="EWH61" s="117"/>
      <c r="EWI61" s="117"/>
      <c r="EWJ61" s="117"/>
      <c r="EWK61" s="117"/>
      <c r="EWL61" s="117"/>
      <c r="EWM61" s="117"/>
      <c r="EWN61" s="117"/>
      <c r="EWO61" s="117"/>
      <c r="EWP61" s="117"/>
      <c r="EWQ61" s="117"/>
      <c r="EWR61" s="117"/>
      <c r="EWS61" s="117"/>
      <c r="EWT61" s="117"/>
      <c r="EWU61" s="117"/>
      <c r="EWV61" s="117"/>
      <c r="EWW61" s="117"/>
      <c r="EWX61" s="117"/>
      <c r="EWY61" s="117"/>
      <c r="EWZ61" s="117"/>
      <c r="EXA61" s="117"/>
      <c r="EXB61" s="117"/>
      <c r="EXC61" s="117"/>
      <c r="EXD61" s="117"/>
      <c r="EXE61" s="117"/>
      <c r="EXF61" s="117"/>
      <c r="EXG61" s="117"/>
      <c r="EXH61" s="117"/>
      <c r="EXI61" s="117"/>
      <c r="EXJ61" s="117"/>
      <c r="EXK61" s="117"/>
      <c r="EXL61" s="117"/>
      <c r="EXM61" s="117"/>
      <c r="EXN61" s="117"/>
      <c r="EXO61" s="117"/>
      <c r="EXP61" s="117"/>
      <c r="EXQ61" s="117"/>
      <c r="EXR61" s="117"/>
      <c r="EXS61" s="117"/>
      <c r="EXT61" s="117"/>
      <c r="EXU61" s="117"/>
      <c r="EXV61" s="117"/>
      <c r="EXW61" s="117"/>
      <c r="EXX61" s="117"/>
      <c r="EXY61" s="117"/>
      <c r="EXZ61" s="117"/>
      <c r="EYA61" s="117"/>
      <c r="EYB61" s="117"/>
      <c r="EYC61" s="117"/>
      <c r="EYD61" s="117"/>
      <c r="EYE61" s="117"/>
      <c r="EYF61" s="117"/>
      <c r="EYG61" s="117"/>
      <c r="EYH61" s="117"/>
      <c r="EYI61" s="117"/>
      <c r="EYJ61" s="117"/>
      <c r="EYK61" s="117"/>
      <c r="EYL61" s="117"/>
      <c r="EYM61" s="117"/>
      <c r="EYN61" s="117"/>
      <c r="EYO61" s="117"/>
      <c r="EYP61" s="117"/>
      <c r="EYQ61" s="117"/>
      <c r="EYR61" s="117"/>
      <c r="EYS61" s="117"/>
      <c r="EYT61" s="117"/>
      <c r="EYU61" s="117"/>
      <c r="EYV61" s="117"/>
      <c r="EYW61" s="117"/>
      <c r="EYX61" s="117"/>
      <c r="EYY61" s="117"/>
      <c r="EYZ61" s="117"/>
      <c r="EZA61" s="117"/>
      <c r="EZB61" s="117"/>
      <c r="EZC61" s="117"/>
      <c r="EZD61" s="117"/>
      <c r="EZE61" s="117"/>
      <c r="EZF61" s="117"/>
      <c r="EZG61" s="117"/>
      <c r="EZH61" s="117"/>
      <c r="EZI61" s="117"/>
      <c r="EZJ61" s="117"/>
      <c r="EZK61" s="117"/>
      <c r="EZL61" s="117"/>
      <c r="EZM61" s="117"/>
      <c r="EZN61" s="117"/>
      <c r="EZO61" s="117"/>
      <c r="EZP61" s="117"/>
      <c r="EZQ61" s="117"/>
      <c r="EZR61" s="117"/>
      <c r="EZS61" s="117"/>
      <c r="EZT61" s="117"/>
      <c r="EZU61" s="117"/>
      <c r="EZV61" s="117"/>
      <c r="EZW61" s="117"/>
      <c r="EZX61" s="117"/>
      <c r="EZY61" s="117"/>
      <c r="EZZ61" s="117"/>
      <c r="FAA61" s="117"/>
      <c r="FAB61" s="117"/>
      <c r="FAC61" s="117"/>
      <c r="FAD61" s="117"/>
      <c r="FAE61" s="117"/>
      <c r="FAF61" s="117"/>
      <c r="FAG61" s="117"/>
      <c r="FAH61" s="117"/>
      <c r="FAI61" s="117"/>
      <c r="FAJ61" s="117"/>
      <c r="FAK61" s="117"/>
      <c r="FAL61" s="117"/>
      <c r="FAM61" s="117"/>
      <c r="FAN61" s="117"/>
      <c r="FAO61" s="117"/>
      <c r="FAP61" s="117"/>
      <c r="FAQ61" s="117"/>
      <c r="FAR61" s="117"/>
      <c r="FAS61" s="117"/>
      <c r="FAT61" s="117"/>
      <c r="FAU61" s="117"/>
      <c r="FAV61" s="117"/>
      <c r="FAW61" s="117"/>
      <c r="FAX61" s="117"/>
      <c r="FAY61" s="117"/>
      <c r="FAZ61" s="117"/>
      <c r="FBA61" s="117"/>
      <c r="FBB61" s="117"/>
      <c r="FBC61" s="117"/>
      <c r="FBD61" s="117"/>
      <c r="FBE61" s="117"/>
      <c r="FBF61" s="117"/>
      <c r="FBG61" s="117"/>
      <c r="FBH61" s="117"/>
      <c r="FBI61" s="117"/>
      <c r="FBJ61" s="117"/>
      <c r="FBK61" s="117"/>
      <c r="FBL61" s="117"/>
      <c r="FBM61" s="117"/>
      <c r="FBN61" s="117"/>
      <c r="FBO61" s="117"/>
      <c r="FBP61" s="117"/>
      <c r="FBQ61" s="117"/>
      <c r="FBR61" s="117"/>
      <c r="FBS61" s="117"/>
      <c r="FBT61" s="117"/>
      <c r="FBU61" s="117"/>
      <c r="FBV61" s="117"/>
      <c r="FBW61" s="117"/>
      <c r="FBX61" s="117"/>
      <c r="FBY61" s="117"/>
      <c r="FBZ61" s="117"/>
      <c r="FCA61" s="117"/>
      <c r="FCB61" s="117"/>
      <c r="FCC61" s="117"/>
      <c r="FCD61" s="117"/>
      <c r="FCE61" s="117"/>
      <c r="FCF61" s="117"/>
      <c r="FCG61" s="117"/>
      <c r="FCH61" s="117"/>
      <c r="FCI61" s="117"/>
      <c r="FCJ61" s="117"/>
      <c r="FCK61" s="117"/>
      <c r="FCL61" s="117"/>
      <c r="FCM61" s="117"/>
      <c r="FCN61" s="117"/>
      <c r="FCO61" s="117"/>
      <c r="FCP61" s="117"/>
      <c r="FCQ61" s="117"/>
      <c r="FCR61" s="117"/>
      <c r="FCS61" s="117"/>
      <c r="FCT61" s="117"/>
      <c r="FCU61" s="117"/>
      <c r="FCV61" s="117"/>
      <c r="FCW61" s="117"/>
      <c r="FCX61" s="117"/>
      <c r="FCY61" s="117"/>
      <c r="FCZ61" s="117"/>
      <c r="FDA61" s="117"/>
      <c r="FDB61" s="117"/>
      <c r="FDC61" s="117"/>
      <c r="FDD61" s="117"/>
      <c r="FDE61" s="117"/>
      <c r="FDF61" s="117"/>
      <c r="FDG61" s="117"/>
      <c r="FDH61" s="117"/>
      <c r="FDI61" s="117"/>
      <c r="FDJ61" s="117"/>
      <c r="FDK61" s="117"/>
      <c r="FDL61" s="117"/>
      <c r="FDM61" s="117"/>
      <c r="FDN61" s="117"/>
      <c r="FDO61" s="117"/>
      <c r="FDP61" s="117"/>
      <c r="FDQ61" s="117"/>
      <c r="FDR61" s="117"/>
      <c r="FDS61" s="117"/>
      <c r="FDT61" s="117"/>
      <c r="FDU61" s="117"/>
      <c r="FDV61" s="117"/>
      <c r="FDW61" s="117"/>
      <c r="FDX61" s="117"/>
      <c r="FDY61" s="117"/>
      <c r="FDZ61" s="117"/>
      <c r="FEA61" s="117"/>
      <c r="FEB61" s="117"/>
      <c r="FEC61" s="117"/>
      <c r="FED61" s="117"/>
      <c r="FEE61" s="117"/>
      <c r="FEF61" s="117"/>
      <c r="FEG61" s="117"/>
      <c r="FEH61" s="117"/>
      <c r="FEI61" s="117"/>
      <c r="FEJ61" s="117"/>
      <c r="FEK61" s="117"/>
      <c r="FEL61" s="117"/>
      <c r="FEM61" s="117"/>
      <c r="FEN61" s="117"/>
      <c r="FEO61" s="117"/>
      <c r="FEP61" s="117"/>
      <c r="FEQ61" s="117"/>
      <c r="FER61" s="117"/>
      <c r="FES61" s="117"/>
      <c r="FET61" s="117"/>
      <c r="FEU61" s="117"/>
      <c r="FEV61" s="117"/>
      <c r="FEW61" s="117"/>
      <c r="FEX61" s="117"/>
      <c r="FEY61" s="117"/>
      <c r="FEZ61" s="117"/>
      <c r="FFA61" s="117"/>
      <c r="FFB61" s="117"/>
      <c r="FFC61" s="117"/>
      <c r="FFD61" s="117"/>
      <c r="FFE61" s="117"/>
      <c r="FFF61" s="117"/>
      <c r="FFG61" s="117"/>
      <c r="FFH61" s="117"/>
      <c r="FFI61" s="117"/>
      <c r="FFJ61" s="117"/>
      <c r="FFK61" s="117"/>
      <c r="FFL61" s="117"/>
      <c r="FFM61" s="117"/>
      <c r="FFN61" s="117"/>
      <c r="FFO61" s="117"/>
      <c r="FFP61" s="117"/>
      <c r="FFQ61" s="117"/>
      <c r="FFR61" s="117"/>
      <c r="FFS61" s="117"/>
      <c r="FFT61" s="117"/>
      <c r="FFU61" s="117"/>
      <c r="FFV61" s="117"/>
      <c r="FFW61" s="117"/>
      <c r="FFX61" s="117"/>
      <c r="FFY61" s="117"/>
      <c r="FFZ61" s="117"/>
      <c r="FGA61" s="117"/>
      <c r="FGB61" s="117"/>
      <c r="FGC61" s="117"/>
      <c r="FGD61" s="117"/>
      <c r="FGE61" s="117"/>
      <c r="FGF61" s="117"/>
      <c r="FGG61" s="117"/>
      <c r="FGH61" s="117"/>
      <c r="FGI61" s="117"/>
      <c r="FGJ61" s="117"/>
      <c r="FGK61" s="117"/>
      <c r="FGL61" s="117"/>
      <c r="FGM61" s="117"/>
      <c r="FGN61" s="117"/>
      <c r="FGO61" s="117"/>
      <c r="FGP61" s="117"/>
      <c r="FGQ61" s="117"/>
      <c r="FGR61" s="117"/>
      <c r="FGS61" s="117"/>
      <c r="FGT61" s="117"/>
      <c r="FGU61" s="117"/>
      <c r="FGV61" s="117"/>
      <c r="FGW61" s="117"/>
      <c r="FGX61" s="117"/>
      <c r="FGY61" s="117"/>
      <c r="FGZ61" s="117"/>
      <c r="FHA61" s="117"/>
      <c r="FHB61" s="117"/>
      <c r="FHC61" s="117"/>
      <c r="FHD61" s="117"/>
      <c r="FHE61" s="117"/>
      <c r="FHF61" s="117"/>
      <c r="FHG61" s="117"/>
      <c r="FHH61" s="117"/>
      <c r="FHI61" s="117"/>
      <c r="FHJ61" s="117"/>
      <c r="FHK61" s="117"/>
      <c r="FHL61" s="117"/>
      <c r="FHM61" s="117"/>
      <c r="FHN61" s="117"/>
      <c r="FHO61" s="117"/>
      <c r="FHP61" s="117"/>
      <c r="FHQ61" s="117"/>
      <c r="FHR61" s="117"/>
      <c r="FHS61" s="117"/>
      <c r="FHT61" s="117"/>
      <c r="FHU61" s="117"/>
      <c r="FHV61" s="117"/>
      <c r="FHW61" s="117"/>
      <c r="FHX61" s="117"/>
      <c r="FHY61" s="117"/>
      <c r="FHZ61" s="117"/>
      <c r="FIA61" s="117"/>
      <c r="FIB61" s="117"/>
      <c r="FIC61" s="117"/>
      <c r="FID61" s="117"/>
      <c r="FIE61" s="117"/>
      <c r="FIF61" s="117"/>
      <c r="FIG61" s="117"/>
      <c r="FIH61" s="117"/>
      <c r="FII61" s="117"/>
      <c r="FIJ61" s="117"/>
      <c r="FIK61" s="117"/>
      <c r="FIL61" s="117"/>
      <c r="FIM61" s="117"/>
      <c r="FIN61" s="117"/>
      <c r="FIO61" s="117"/>
      <c r="FIP61" s="117"/>
      <c r="FIQ61" s="117"/>
      <c r="FIR61" s="117"/>
      <c r="FIS61" s="117"/>
      <c r="FIT61" s="117"/>
      <c r="FIU61" s="117"/>
      <c r="FIV61" s="117"/>
      <c r="FIW61" s="117"/>
      <c r="FIX61" s="117"/>
      <c r="FIY61" s="117"/>
      <c r="FIZ61" s="117"/>
      <c r="FJA61" s="117"/>
      <c r="FJB61" s="117"/>
      <c r="FJC61" s="117"/>
      <c r="FJD61" s="117"/>
      <c r="FJE61" s="117"/>
      <c r="FJF61" s="117"/>
      <c r="FJG61" s="117"/>
      <c r="FJH61" s="117"/>
      <c r="FJI61" s="117"/>
      <c r="FJJ61" s="117"/>
      <c r="FJK61" s="117"/>
      <c r="FJL61" s="117"/>
      <c r="FJM61" s="117"/>
      <c r="FJN61" s="117"/>
      <c r="FJO61" s="117"/>
      <c r="FJP61" s="117"/>
      <c r="FJQ61" s="117"/>
      <c r="FJR61" s="117"/>
      <c r="FJS61" s="117"/>
      <c r="FJT61" s="117"/>
      <c r="FJU61" s="117"/>
      <c r="FJV61" s="117"/>
      <c r="FJW61" s="117"/>
      <c r="FJX61" s="117"/>
      <c r="FJY61" s="117"/>
      <c r="FJZ61" s="117"/>
      <c r="FKA61" s="117"/>
      <c r="FKB61" s="117"/>
      <c r="FKC61" s="117"/>
      <c r="FKD61" s="117"/>
      <c r="FKE61" s="117"/>
      <c r="FKF61" s="117"/>
      <c r="FKG61" s="117"/>
      <c r="FKH61" s="117"/>
      <c r="FKI61" s="117"/>
      <c r="FKJ61" s="117"/>
      <c r="FKK61" s="117"/>
      <c r="FKL61" s="117"/>
      <c r="FKM61" s="117"/>
      <c r="FKN61" s="117"/>
      <c r="FKO61" s="117"/>
      <c r="FKP61" s="117"/>
      <c r="FKQ61" s="117"/>
      <c r="FKR61" s="117"/>
      <c r="FKS61" s="117"/>
      <c r="FKT61" s="117"/>
      <c r="FKU61" s="117"/>
      <c r="FKV61" s="117"/>
      <c r="FKW61" s="117"/>
      <c r="FKX61" s="117"/>
      <c r="FKY61" s="117"/>
      <c r="FKZ61" s="117"/>
      <c r="FLA61" s="117"/>
      <c r="FLB61" s="117"/>
      <c r="FLC61" s="117"/>
      <c r="FLD61" s="117"/>
      <c r="FLE61" s="117"/>
      <c r="FLF61" s="117"/>
      <c r="FLG61" s="117"/>
      <c r="FLH61" s="117"/>
      <c r="FLI61" s="117"/>
      <c r="FLJ61" s="117"/>
      <c r="FLK61" s="117"/>
      <c r="FLL61" s="117"/>
      <c r="FLM61" s="117"/>
      <c r="FLN61" s="117"/>
      <c r="FLO61" s="117"/>
      <c r="FLP61" s="117"/>
      <c r="FLQ61" s="117"/>
      <c r="FLR61" s="117"/>
      <c r="FLS61" s="117"/>
      <c r="FLT61" s="117"/>
      <c r="FLU61" s="117"/>
      <c r="FLV61" s="117"/>
      <c r="FLW61" s="117"/>
      <c r="FLX61" s="117"/>
      <c r="FLY61" s="117"/>
      <c r="FLZ61" s="117"/>
      <c r="FMA61" s="117"/>
      <c r="FMB61" s="117"/>
      <c r="FMC61" s="117"/>
      <c r="FMD61" s="117"/>
      <c r="FME61" s="117"/>
      <c r="FMF61" s="117"/>
      <c r="FMG61" s="117"/>
      <c r="FMH61" s="117"/>
      <c r="FMI61" s="117"/>
      <c r="FMJ61" s="117"/>
      <c r="FMK61" s="117"/>
      <c r="FML61" s="117"/>
      <c r="FMM61" s="117"/>
      <c r="FMN61" s="117"/>
      <c r="FMO61" s="117"/>
      <c r="FMP61" s="117"/>
      <c r="FMQ61" s="117"/>
      <c r="FMR61" s="117"/>
      <c r="FMS61" s="117"/>
      <c r="FMT61" s="117"/>
      <c r="FMU61" s="117"/>
      <c r="FMV61" s="117"/>
      <c r="FMW61" s="117"/>
      <c r="FMX61" s="117"/>
      <c r="FMY61" s="117"/>
      <c r="FMZ61" s="117"/>
      <c r="FNA61" s="117"/>
      <c r="FNB61" s="117"/>
      <c r="FNC61" s="117"/>
      <c r="FND61" s="117"/>
      <c r="FNE61" s="117"/>
      <c r="FNF61" s="117"/>
      <c r="FNG61" s="117"/>
      <c r="FNH61" s="117"/>
      <c r="FNI61" s="117"/>
      <c r="FNJ61" s="117"/>
      <c r="FNK61" s="117"/>
      <c r="FNL61" s="117"/>
      <c r="FNM61" s="117"/>
      <c r="FNN61" s="117"/>
      <c r="FNO61" s="117"/>
      <c r="FNP61" s="117"/>
      <c r="FNQ61" s="117"/>
      <c r="FNR61" s="117"/>
      <c r="FNS61" s="117"/>
      <c r="FNT61" s="117"/>
      <c r="FNU61" s="117"/>
      <c r="FNV61" s="117"/>
      <c r="FNW61" s="117"/>
      <c r="FNX61" s="117"/>
      <c r="FNY61" s="117"/>
      <c r="FNZ61" s="117"/>
      <c r="FOA61" s="117"/>
      <c r="FOB61" s="117"/>
      <c r="FOC61" s="117"/>
      <c r="FOD61" s="117"/>
      <c r="FOE61" s="117"/>
      <c r="FOF61" s="117"/>
      <c r="FOG61" s="117"/>
      <c r="FOH61" s="117"/>
      <c r="FOI61" s="117"/>
      <c r="FOJ61" s="117"/>
      <c r="FOK61" s="117"/>
      <c r="FOL61" s="117"/>
      <c r="FOM61" s="117"/>
      <c r="FON61" s="117"/>
      <c r="FOO61" s="117"/>
      <c r="FOP61" s="117"/>
      <c r="FOQ61" s="117"/>
      <c r="FOR61" s="117"/>
      <c r="FOS61" s="117"/>
      <c r="FOT61" s="117"/>
      <c r="FOU61" s="117"/>
      <c r="FOV61" s="117"/>
      <c r="FOW61" s="117"/>
      <c r="FOX61" s="117"/>
      <c r="FOY61" s="117"/>
      <c r="FOZ61" s="117"/>
      <c r="FPA61" s="117"/>
      <c r="FPB61" s="117"/>
      <c r="FPC61" s="117"/>
      <c r="FPD61" s="117"/>
      <c r="FPE61" s="117"/>
      <c r="FPF61" s="117"/>
      <c r="FPG61" s="117"/>
      <c r="FPH61" s="117"/>
      <c r="FPI61" s="117"/>
      <c r="FPJ61" s="117"/>
      <c r="FPK61" s="117"/>
      <c r="FPL61" s="117"/>
      <c r="FPM61" s="117"/>
      <c r="FPN61" s="117"/>
      <c r="FPO61" s="117"/>
      <c r="FPP61" s="117"/>
      <c r="FPQ61" s="117"/>
      <c r="FPR61" s="117"/>
      <c r="FPS61" s="117"/>
      <c r="FPT61" s="117"/>
      <c r="FPU61" s="117"/>
      <c r="FPV61" s="117"/>
      <c r="FPW61" s="117"/>
      <c r="FPX61" s="117"/>
      <c r="FPY61" s="117"/>
      <c r="FPZ61" s="117"/>
      <c r="FQA61" s="117"/>
      <c r="FQB61" s="117"/>
      <c r="FQC61" s="117"/>
      <c r="FQD61" s="117"/>
      <c r="FQE61" s="117"/>
      <c r="FQF61" s="117"/>
      <c r="FQG61" s="117"/>
      <c r="FQH61" s="117"/>
      <c r="FQI61" s="117"/>
      <c r="FQJ61" s="117"/>
      <c r="FQK61" s="117"/>
      <c r="FQL61" s="117"/>
      <c r="FQM61" s="117"/>
      <c r="FQN61" s="117"/>
      <c r="FQO61" s="117"/>
      <c r="FQP61" s="117"/>
      <c r="FQQ61" s="117"/>
      <c r="FQR61" s="117"/>
      <c r="FQS61" s="117"/>
      <c r="FQT61" s="117"/>
      <c r="FQU61" s="117"/>
      <c r="FQV61" s="117"/>
      <c r="FQW61" s="117"/>
      <c r="FQX61" s="117"/>
      <c r="FQY61" s="117"/>
      <c r="FQZ61" s="117"/>
      <c r="FRA61" s="117"/>
      <c r="FRB61" s="117"/>
      <c r="FRC61" s="117"/>
      <c r="FRD61" s="117"/>
      <c r="FRE61" s="117"/>
      <c r="FRF61" s="117"/>
      <c r="FRG61" s="117"/>
      <c r="FRH61" s="117"/>
      <c r="FRI61" s="117"/>
      <c r="FRJ61" s="117"/>
      <c r="FRK61" s="117"/>
      <c r="FRL61" s="117"/>
      <c r="FRM61" s="117"/>
      <c r="FRN61" s="117"/>
      <c r="FRO61" s="117"/>
      <c r="FRP61" s="117"/>
      <c r="FRQ61" s="117"/>
      <c r="FRR61" s="117"/>
      <c r="FRS61" s="117"/>
      <c r="FRT61" s="117"/>
      <c r="FRU61" s="117"/>
      <c r="FRV61" s="117"/>
      <c r="FRW61" s="117"/>
      <c r="FRX61" s="117"/>
      <c r="FRY61" s="117"/>
      <c r="FRZ61" s="117"/>
      <c r="FSA61" s="117"/>
      <c r="FSB61" s="117"/>
      <c r="FSC61" s="117"/>
      <c r="FSD61" s="117"/>
      <c r="FSE61" s="117"/>
      <c r="FSF61" s="117"/>
      <c r="FSG61" s="117"/>
      <c r="FSH61" s="117"/>
      <c r="FSI61" s="117"/>
      <c r="FSJ61" s="117"/>
      <c r="FSK61" s="117"/>
      <c r="FSL61" s="117"/>
      <c r="FSM61" s="117"/>
      <c r="FSN61" s="117"/>
      <c r="FSO61" s="117"/>
      <c r="FSP61" s="117"/>
      <c r="FSQ61" s="117"/>
      <c r="FSR61" s="117"/>
      <c r="FSS61" s="117"/>
      <c r="FST61" s="117"/>
      <c r="FSU61" s="117"/>
      <c r="FSV61" s="117"/>
      <c r="FSW61" s="117"/>
      <c r="FSX61" s="117"/>
      <c r="FSY61" s="117"/>
      <c r="FSZ61" s="117"/>
      <c r="FTA61" s="117"/>
      <c r="FTB61" s="117"/>
      <c r="FTC61" s="117"/>
      <c r="FTD61" s="117"/>
      <c r="FTE61" s="117"/>
      <c r="FTF61" s="117"/>
      <c r="FTG61" s="117"/>
      <c r="FTH61" s="117"/>
      <c r="FTI61" s="117"/>
      <c r="FTJ61" s="117"/>
      <c r="FTK61" s="117"/>
      <c r="FTL61" s="117"/>
      <c r="FTM61" s="117"/>
      <c r="FTN61" s="117"/>
      <c r="FTO61" s="117"/>
      <c r="FTP61" s="117"/>
      <c r="FTQ61" s="117"/>
      <c r="FTR61" s="117"/>
      <c r="FTS61" s="117"/>
      <c r="FTT61" s="117"/>
      <c r="FTU61" s="117"/>
      <c r="FTV61" s="117"/>
      <c r="FTW61" s="117"/>
      <c r="FTX61" s="117"/>
      <c r="FTY61" s="117"/>
      <c r="FTZ61" s="117"/>
      <c r="FUA61" s="117"/>
      <c r="FUB61" s="117"/>
      <c r="FUC61" s="117"/>
      <c r="FUD61" s="117"/>
      <c r="FUE61" s="117"/>
      <c r="FUF61" s="117"/>
      <c r="FUG61" s="117"/>
      <c r="FUH61" s="117"/>
      <c r="FUI61" s="117"/>
      <c r="FUJ61" s="117"/>
      <c r="FUK61" s="117"/>
      <c r="FUL61" s="117"/>
      <c r="FUM61" s="117"/>
      <c r="FUN61" s="117"/>
      <c r="FUO61" s="117"/>
      <c r="FUP61" s="117"/>
      <c r="FUQ61" s="117"/>
      <c r="FUR61" s="117"/>
      <c r="FUS61" s="117"/>
      <c r="FUT61" s="117"/>
      <c r="FUU61" s="117"/>
      <c r="FUV61" s="117"/>
      <c r="FUW61" s="117"/>
      <c r="FUX61" s="117"/>
      <c r="FUY61" s="117"/>
      <c r="FUZ61" s="117"/>
      <c r="FVA61" s="117"/>
      <c r="FVB61" s="117"/>
      <c r="FVC61" s="117"/>
      <c r="FVD61" s="117"/>
      <c r="FVE61" s="117"/>
      <c r="FVF61" s="117"/>
      <c r="FVG61" s="117"/>
      <c r="FVH61" s="117"/>
      <c r="FVI61" s="117"/>
      <c r="FVJ61" s="117"/>
      <c r="FVK61" s="117"/>
      <c r="FVL61" s="117"/>
      <c r="FVM61" s="117"/>
      <c r="FVN61" s="117"/>
      <c r="FVO61" s="117"/>
      <c r="FVP61" s="117"/>
      <c r="FVQ61" s="117"/>
      <c r="FVR61" s="117"/>
      <c r="FVS61" s="117"/>
      <c r="FVT61" s="117"/>
      <c r="FVU61" s="117"/>
      <c r="FVV61" s="117"/>
      <c r="FVW61" s="117"/>
      <c r="FVX61" s="117"/>
      <c r="FVY61" s="117"/>
      <c r="FVZ61" s="117"/>
      <c r="FWA61" s="117"/>
      <c r="FWB61" s="117"/>
      <c r="FWC61" s="117"/>
      <c r="FWD61" s="117"/>
      <c r="FWE61" s="117"/>
      <c r="FWF61" s="117"/>
      <c r="FWG61" s="117"/>
      <c r="FWH61" s="117"/>
      <c r="FWI61" s="117"/>
      <c r="FWJ61" s="117"/>
      <c r="FWK61" s="117"/>
      <c r="FWL61" s="117"/>
      <c r="FWM61" s="117"/>
      <c r="FWN61" s="117"/>
      <c r="FWO61" s="117"/>
      <c r="FWP61" s="117"/>
      <c r="FWQ61" s="117"/>
      <c r="FWR61" s="117"/>
      <c r="FWS61" s="117"/>
      <c r="FWT61" s="117"/>
      <c r="FWU61" s="117"/>
      <c r="FWV61" s="117"/>
      <c r="FWW61" s="117"/>
      <c r="FWX61" s="117"/>
      <c r="FWY61" s="117"/>
      <c r="FWZ61" s="117"/>
      <c r="FXA61" s="117"/>
      <c r="FXB61" s="117"/>
      <c r="FXC61" s="117"/>
      <c r="FXD61" s="117"/>
      <c r="FXE61" s="117"/>
      <c r="FXF61" s="117"/>
      <c r="FXG61" s="117"/>
      <c r="FXH61" s="117"/>
      <c r="FXI61" s="117"/>
      <c r="FXJ61" s="117"/>
      <c r="FXK61" s="117"/>
      <c r="FXL61" s="117"/>
      <c r="FXM61" s="117"/>
      <c r="FXN61" s="117"/>
      <c r="FXO61" s="117"/>
      <c r="FXP61" s="117"/>
      <c r="FXQ61" s="117"/>
      <c r="FXR61" s="117"/>
      <c r="FXS61" s="117"/>
      <c r="FXT61" s="117"/>
      <c r="FXU61" s="117"/>
      <c r="FXV61" s="117"/>
      <c r="FXW61" s="117"/>
      <c r="FXX61" s="117"/>
      <c r="FXY61" s="117"/>
      <c r="FXZ61" s="117"/>
      <c r="FYA61" s="117"/>
      <c r="FYB61" s="117"/>
      <c r="FYC61" s="117"/>
      <c r="FYD61" s="117"/>
      <c r="FYE61" s="117"/>
      <c r="FYF61" s="117"/>
      <c r="FYG61" s="117"/>
      <c r="FYH61" s="117"/>
      <c r="FYI61" s="117"/>
      <c r="FYJ61" s="117"/>
      <c r="FYK61" s="117"/>
      <c r="FYL61" s="117"/>
      <c r="FYM61" s="117"/>
      <c r="FYN61" s="117"/>
      <c r="FYO61" s="117"/>
      <c r="FYP61" s="117"/>
      <c r="FYQ61" s="117"/>
      <c r="FYR61" s="117"/>
      <c r="FYS61" s="117"/>
      <c r="FYT61" s="117"/>
      <c r="FYU61" s="117"/>
      <c r="FYV61" s="117"/>
      <c r="FYW61" s="117"/>
      <c r="FYX61" s="117"/>
      <c r="FYY61" s="117"/>
      <c r="FYZ61" s="117"/>
      <c r="FZA61" s="117"/>
      <c r="FZB61" s="117"/>
      <c r="FZC61" s="117"/>
      <c r="FZD61" s="117"/>
      <c r="FZE61" s="117"/>
      <c r="FZF61" s="117"/>
      <c r="FZG61" s="117"/>
      <c r="FZH61" s="117"/>
      <c r="FZI61" s="117"/>
      <c r="FZJ61" s="117"/>
      <c r="FZK61" s="117"/>
      <c r="FZL61" s="117"/>
      <c r="FZM61" s="117"/>
      <c r="FZN61" s="117"/>
      <c r="FZO61" s="117"/>
      <c r="FZP61" s="117"/>
      <c r="FZQ61" s="117"/>
      <c r="FZR61" s="117"/>
      <c r="FZS61" s="117"/>
      <c r="FZT61" s="117"/>
      <c r="FZU61" s="117"/>
      <c r="FZV61" s="117"/>
      <c r="FZW61" s="117"/>
      <c r="FZX61" s="117"/>
      <c r="FZY61" s="117"/>
      <c r="FZZ61" s="117"/>
      <c r="GAA61" s="117"/>
      <c r="GAB61" s="117"/>
      <c r="GAC61" s="117"/>
      <c r="GAD61" s="117"/>
      <c r="GAE61" s="117"/>
      <c r="GAF61" s="117"/>
      <c r="GAG61" s="117"/>
      <c r="GAH61" s="117"/>
      <c r="GAI61" s="117"/>
      <c r="GAJ61" s="117"/>
      <c r="GAK61" s="117"/>
      <c r="GAL61" s="117"/>
      <c r="GAM61" s="117"/>
      <c r="GAN61" s="117"/>
      <c r="GAO61" s="117"/>
      <c r="GAP61" s="117"/>
      <c r="GAQ61" s="117"/>
      <c r="GAR61" s="117"/>
      <c r="GAS61" s="117"/>
      <c r="GAT61" s="117"/>
      <c r="GAU61" s="117"/>
      <c r="GAV61" s="117"/>
      <c r="GAW61" s="117"/>
      <c r="GAX61" s="117"/>
      <c r="GAY61" s="117"/>
      <c r="GAZ61" s="117"/>
      <c r="GBA61" s="117"/>
      <c r="GBB61" s="117"/>
      <c r="GBC61" s="117"/>
      <c r="GBD61" s="117"/>
      <c r="GBE61" s="117"/>
      <c r="GBF61" s="117"/>
      <c r="GBG61" s="117"/>
      <c r="GBH61" s="117"/>
      <c r="GBI61" s="117"/>
      <c r="GBJ61" s="117"/>
      <c r="GBK61" s="117"/>
      <c r="GBL61" s="117"/>
      <c r="GBM61" s="117"/>
      <c r="GBN61" s="117"/>
      <c r="GBO61" s="117"/>
      <c r="GBP61" s="117"/>
      <c r="GBQ61" s="117"/>
      <c r="GBR61" s="117"/>
      <c r="GBS61" s="117"/>
      <c r="GBT61" s="117"/>
      <c r="GBU61" s="117"/>
      <c r="GBV61" s="117"/>
      <c r="GBW61" s="117"/>
      <c r="GBX61" s="117"/>
      <c r="GBY61" s="117"/>
      <c r="GBZ61" s="117"/>
      <c r="GCA61" s="117"/>
      <c r="GCB61" s="117"/>
      <c r="GCC61" s="117"/>
      <c r="GCD61" s="117"/>
      <c r="GCE61" s="117"/>
      <c r="GCF61" s="117"/>
      <c r="GCG61" s="117"/>
      <c r="GCH61" s="117"/>
      <c r="GCI61" s="117"/>
      <c r="GCJ61" s="117"/>
      <c r="GCK61" s="117"/>
      <c r="GCL61" s="117"/>
      <c r="GCM61" s="117"/>
      <c r="GCN61" s="117"/>
      <c r="GCO61" s="117"/>
      <c r="GCP61" s="117"/>
      <c r="GCQ61" s="117"/>
      <c r="GCR61" s="117"/>
      <c r="GCS61" s="117"/>
      <c r="GCT61" s="117"/>
      <c r="GCU61" s="117"/>
      <c r="GCV61" s="117"/>
      <c r="GCW61" s="117"/>
      <c r="GCX61" s="117"/>
      <c r="GCY61" s="117"/>
      <c r="GCZ61" s="117"/>
      <c r="GDA61" s="117"/>
      <c r="GDB61" s="117"/>
      <c r="GDC61" s="117"/>
      <c r="GDD61" s="117"/>
      <c r="GDE61" s="117"/>
      <c r="GDF61" s="117"/>
      <c r="GDG61" s="117"/>
      <c r="GDH61" s="117"/>
      <c r="GDI61" s="117"/>
      <c r="GDJ61" s="117"/>
      <c r="GDK61" s="117"/>
      <c r="GDL61" s="117"/>
      <c r="GDM61" s="117"/>
      <c r="GDN61" s="117"/>
      <c r="GDO61" s="117"/>
      <c r="GDP61" s="117"/>
      <c r="GDQ61" s="117"/>
      <c r="GDR61" s="117"/>
      <c r="GDS61" s="117"/>
      <c r="GDT61" s="117"/>
      <c r="GDU61" s="117"/>
      <c r="GDV61" s="117"/>
      <c r="GDW61" s="117"/>
      <c r="GDX61" s="117"/>
      <c r="GDY61" s="117"/>
      <c r="GDZ61" s="117"/>
      <c r="GEA61" s="117"/>
      <c r="GEB61" s="117"/>
      <c r="GEC61" s="117"/>
      <c r="GED61" s="117"/>
      <c r="GEE61" s="117"/>
      <c r="GEF61" s="117"/>
      <c r="GEG61" s="117"/>
      <c r="GEH61" s="117"/>
      <c r="GEI61" s="117"/>
      <c r="GEJ61" s="117"/>
      <c r="GEK61" s="117"/>
      <c r="GEL61" s="117"/>
      <c r="GEM61" s="117"/>
      <c r="GEN61" s="117"/>
      <c r="GEO61" s="117"/>
      <c r="GEP61" s="117"/>
      <c r="GEQ61" s="117"/>
      <c r="GER61" s="117"/>
      <c r="GES61" s="117"/>
      <c r="GET61" s="117"/>
      <c r="GEU61" s="117"/>
      <c r="GEV61" s="117"/>
      <c r="GEW61" s="117"/>
      <c r="GEX61" s="117"/>
      <c r="GEY61" s="117"/>
      <c r="GEZ61" s="117"/>
      <c r="GFA61" s="117"/>
      <c r="GFB61" s="117"/>
      <c r="GFC61" s="117"/>
      <c r="GFD61" s="117"/>
      <c r="GFE61" s="117"/>
      <c r="GFF61" s="117"/>
      <c r="GFG61" s="117"/>
      <c r="GFH61" s="117"/>
      <c r="GFI61" s="117"/>
      <c r="GFJ61" s="117"/>
      <c r="GFK61" s="117"/>
      <c r="GFL61" s="117"/>
      <c r="GFM61" s="117"/>
      <c r="GFN61" s="117"/>
      <c r="GFO61" s="117"/>
      <c r="GFP61" s="117"/>
      <c r="GFQ61" s="117"/>
      <c r="GFR61" s="117"/>
      <c r="GFS61" s="117"/>
      <c r="GFT61" s="117"/>
      <c r="GFU61" s="117"/>
      <c r="GFV61" s="117"/>
      <c r="GFW61" s="117"/>
      <c r="GFX61" s="117"/>
      <c r="GFY61" s="117"/>
      <c r="GFZ61" s="117"/>
      <c r="GGA61" s="117"/>
      <c r="GGB61" s="117"/>
      <c r="GGC61" s="117"/>
      <c r="GGD61" s="117"/>
      <c r="GGE61" s="117"/>
      <c r="GGF61" s="117"/>
      <c r="GGG61" s="117"/>
      <c r="GGH61" s="117"/>
      <c r="GGI61" s="117"/>
      <c r="GGJ61" s="117"/>
      <c r="GGK61" s="117"/>
      <c r="GGL61" s="117"/>
      <c r="GGM61" s="117"/>
      <c r="GGN61" s="117"/>
      <c r="GGO61" s="117"/>
      <c r="GGP61" s="117"/>
      <c r="GGQ61" s="117"/>
      <c r="GGR61" s="117"/>
      <c r="GGS61" s="117"/>
      <c r="GGT61" s="117"/>
      <c r="GGU61" s="117"/>
      <c r="GGV61" s="117"/>
      <c r="GGW61" s="117"/>
      <c r="GGX61" s="117"/>
      <c r="GGY61" s="117"/>
      <c r="GGZ61" s="117"/>
      <c r="GHA61" s="117"/>
      <c r="GHB61" s="117"/>
      <c r="GHC61" s="117"/>
      <c r="GHD61" s="117"/>
      <c r="GHE61" s="117"/>
      <c r="GHF61" s="117"/>
      <c r="GHG61" s="117"/>
      <c r="GHH61" s="117"/>
      <c r="GHI61" s="117"/>
      <c r="GHJ61" s="117"/>
      <c r="GHK61" s="117"/>
      <c r="GHL61" s="117"/>
      <c r="GHM61" s="117"/>
      <c r="GHN61" s="117"/>
      <c r="GHO61" s="117"/>
      <c r="GHP61" s="117"/>
      <c r="GHQ61" s="117"/>
      <c r="GHR61" s="117"/>
      <c r="GHS61" s="117"/>
      <c r="GHT61" s="117"/>
      <c r="GHU61" s="117"/>
      <c r="GHV61" s="117"/>
      <c r="GHW61" s="117"/>
      <c r="GHX61" s="117"/>
      <c r="GHY61" s="117"/>
      <c r="GHZ61" s="117"/>
      <c r="GIA61" s="117"/>
      <c r="GIB61" s="117"/>
      <c r="GIC61" s="117"/>
      <c r="GID61" s="117"/>
      <c r="GIE61" s="117"/>
      <c r="GIF61" s="117"/>
      <c r="GIG61" s="117"/>
      <c r="GIH61" s="117"/>
      <c r="GII61" s="117"/>
      <c r="GIJ61" s="117"/>
      <c r="GIK61" s="117"/>
      <c r="GIL61" s="117"/>
      <c r="GIM61" s="117"/>
      <c r="GIN61" s="117"/>
      <c r="GIO61" s="117"/>
      <c r="GIP61" s="117"/>
      <c r="GIQ61" s="117"/>
      <c r="GIR61" s="117"/>
      <c r="GIS61" s="117"/>
      <c r="GIT61" s="117"/>
      <c r="GIU61" s="117"/>
      <c r="GIV61" s="117"/>
      <c r="GIW61" s="117"/>
      <c r="GIX61" s="117"/>
      <c r="GIY61" s="117"/>
      <c r="GIZ61" s="117"/>
      <c r="GJA61" s="117"/>
      <c r="GJB61" s="117"/>
      <c r="GJC61" s="117"/>
      <c r="GJD61" s="117"/>
      <c r="GJE61" s="117"/>
      <c r="GJF61" s="117"/>
      <c r="GJG61" s="117"/>
      <c r="GJH61" s="117"/>
      <c r="GJI61" s="117"/>
      <c r="GJJ61" s="117"/>
      <c r="GJK61" s="117"/>
      <c r="GJL61" s="117"/>
      <c r="GJM61" s="117"/>
      <c r="GJN61" s="117"/>
      <c r="GJO61" s="117"/>
      <c r="GJP61" s="117"/>
      <c r="GJQ61" s="117"/>
      <c r="GJR61" s="117"/>
      <c r="GJS61" s="117"/>
      <c r="GJT61" s="117"/>
      <c r="GJU61" s="117"/>
      <c r="GJV61" s="117"/>
      <c r="GJW61" s="117"/>
      <c r="GJX61" s="117"/>
      <c r="GJY61" s="117"/>
      <c r="GJZ61" s="117"/>
      <c r="GKA61" s="117"/>
      <c r="GKB61" s="117"/>
      <c r="GKC61" s="117"/>
      <c r="GKD61" s="117"/>
      <c r="GKE61" s="117"/>
      <c r="GKF61" s="117"/>
      <c r="GKG61" s="117"/>
      <c r="GKH61" s="117"/>
      <c r="GKI61" s="117"/>
      <c r="GKJ61" s="117"/>
      <c r="GKK61" s="117"/>
      <c r="GKL61" s="117"/>
      <c r="GKM61" s="117"/>
      <c r="GKN61" s="117"/>
      <c r="GKO61" s="117"/>
      <c r="GKP61" s="117"/>
      <c r="GKQ61" s="117"/>
      <c r="GKR61" s="117"/>
      <c r="GKS61" s="117"/>
      <c r="GKT61" s="117"/>
      <c r="GKU61" s="117"/>
      <c r="GKV61" s="117"/>
      <c r="GKW61" s="117"/>
      <c r="GKX61" s="117"/>
      <c r="GKY61" s="117"/>
      <c r="GKZ61" s="117"/>
      <c r="GLA61" s="117"/>
      <c r="GLB61" s="117"/>
      <c r="GLC61" s="117"/>
      <c r="GLD61" s="117"/>
      <c r="GLE61" s="117"/>
      <c r="GLF61" s="117"/>
      <c r="GLG61" s="117"/>
      <c r="GLH61" s="117"/>
      <c r="GLI61" s="117"/>
      <c r="GLJ61" s="117"/>
      <c r="GLK61" s="117"/>
      <c r="GLL61" s="117"/>
      <c r="GLM61" s="117"/>
      <c r="GLN61" s="117"/>
      <c r="GLO61" s="117"/>
      <c r="GLP61" s="117"/>
      <c r="GLQ61" s="117"/>
      <c r="GLR61" s="117"/>
      <c r="GLS61" s="117"/>
      <c r="GLT61" s="117"/>
      <c r="GLU61" s="117"/>
      <c r="GLV61" s="117"/>
      <c r="GLW61" s="117"/>
      <c r="GLX61" s="117"/>
      <c r="GLY61" s="117"/>
      <c r="GLZ61" s="117"/>
      <c r="GMA61" s="117"/>
      <c r="GMB61" s="117"/>
      <c r="GMC61" s="117"/>
      <c r="GMD61" s="117"/>
      <c r="GME61" s="117"/>
      <c r="GMF61" s="117"/>
      <c r="GMG61" s="117"/>
      <c r="GMH61" s="117"/>
      <c r="GMI61" s="117"/>
      <c r="GMJ61" s="117"/>
      <c r="GMK61" s="117"/>
      <c r="GML61" s="117"/>
      <c r="GMM61" s="117"/>
      <c r="GMN61" s="117"/>
      <c r="GMO61" s="117"/>
      <c r="GMP61" s="117"/>
      <c r="GMQ61" s="117"/>
      <c r="GMR61" s="117"/>
      <c r="GMS61" s="117"/>
      <c r="GMT61" s="117"/>
      <c r="GMU61" s="117"/>
      <c r="GMV61" s="117"/>
      <c r="GMW61" s="117"/>
      <c r="GMX61" s="117"/>
      <c r="GMY61" s="117"/>
      <c r="GMZ61" s="117"/>
      <c r="GNA61" s="117"/>
      <c r="GNB61" s="117"/>
      <c r="GNC61" s="117"/>
      <c r="GND61" s="117"/>
      <c r="GNE61" s="117"/>
      <c r="GNF61" s="117"/>
      <c r="GNG61" s="117"/>
      <c r="GNH61" s="117"/>
      <c r="GNI61" s="117"/>
      <c r="GNJ61" s="117"/>
      <c r="GNK61" s="117"/>
      <c r="GNL61" s="117"/>
      <c r="GNM61" s="117"/>
      <c r="GNN61" s="117"/>
      <c r="GNO61" s="117"/>
      <c r="GNP61" s="117"/>
      <c r="GNQ61" s="117"/>
      <c r="GNR61" s="117"/>
      <c r="GNS61" s="117"/>
      <c r="GNT61" s="117"/>
      <c r="GNU61" s="117"/>
      <c r="GNV61" s="117"/>
      <c r="GNW61" s="117"/>
      <c r="GNX61" s="117"/>
      <c r="GNY61" s="117"/>
      <c r="GNZ61" s="117"/>
      <c r="GOA61" s="117"/>
      <c r="GOB61" s="117"/>
      <c r="GOC61" s="117"/>
      <c r="GOD61" s="117"/>
      <c r="GOE61" s="117"/>
      <c r="GOF61" s="117"/>
      <c r="GOG61" s="117"/>
      <c r="GOH61" s="117"/>
      <c r="GOI61" s="117"/>
      <c r="GOJ61" s="117"/>
      <c r="GOK61" s="117"/>
      <c r="GOL61" s="117"/>
      <c r="GOM61" s="117"/>
      <c r="GON61" s="117"/>
      <c r="GOO61" s="117"/>
      <c r="GOP61" s="117"/>
      <c r="GOQ61" s="117"/>
      <c r="GOR61" s="117"/>
      <c r="GOS61" s="117"/>
      <c r="GOT61" s="117"/>
      <c r="GOU61" s="117"/>
      <c r="GOV61" s="117"/>
      <c r="GOW61" s="117"/>
      <c r="GOX61" s="117"/>
      <c r="GOY61" s="117"/>
      <c r="GOZ61" s="117"/>
      <c r="GPA61" s="117"/>
      <c r="GPB61" s="117"/>
      <c r="GPC61" s="117"/>
      <c r="GPD61" s="117"/>
      <c r="GPE61" s="117"/>
      <c r="GPF61" s="117"/>
      <c r="GPG61" s="117"/>
      <c r="GPH61" s="117"/>
      <c r="GPI61" s="117"/>
      <c r="GPJ61" s="117"/>
      <c r="GPK61" s="117"/>
      <c r="GPL61" s="117"/>
      <c r="GPM61" s="117"/>
      <c r="GPN61" s="117"/>
      <c r="GPO61" s="117"/>
      <c r="GPP61" s="117"/>
      <c r="GPQ61" s="117"/>
      <c r="GPR61" s="117"/>
      <c r="GPS61" s="117"/>
      <c r="GPT61" s="117"/>
      <c r="GPU61" s="117"/>
      <c r="GPV61" s="117"/>
      <c r="GPW61" s="117"/>
      <c r="GPX61" s="117"/>
      <c r="GPY61" s="117"/>
      <c r="GPZ61" s="117"/>
      <c r="GQA61" s="117"/>
      <c r="GQB61" s="117"/>
      <c r="GQC61" s="117"/>
      <c r="GQD61" s="117"/>
      <c r="GQE61" s="117"/>
      <c r="GQF61" s="117"/>
      <c r="GQG61" s="117"/>
      <c r="GQH61" s="117"/>
      <c r="GQI61" s="117"/>
      <c r="GQJ61" s="117"/>
      <c r="GQK61" s="117"/>
      <c r="GQL61" s="117"/>
      <c r="GQM61" s="117"/>
      <c r="GQN61" s="117"/>
      <c r="GQO61" s="117"/>
      <c r="GQP61" s="117"/>
      <c r="GQQ61" s="117"/>
      <c r="GQR61" s="117"/>
      <c r="GQS61" s="117"/>
      <c r="GQT61" s="117"/>
      <c r="GQU61" s="117"/>
      <c r="GQV61" s="117"/>
      <c r="GQW61" s="117"/>
      <c r="GQX61" s="117"/>
      <c r="GQY61" s="117"/>
      <c r="GQZ61" s="117"/>
      <c r="GRA61" s="117"/>
      <c r="GRB61" s="117"/>
      <c r="GRC61" s="117"/>
      <c r="GRD61" s="117"/>
      <c r="GRE61" s="117"/>
      <c r="GRF61" s="117"/>
      <c r="GRG61" s="117"/>
      <c r="GRH61" s="117"/>
      <c r="GRI61" s="117"/>
      <c r="GRJ61" s="117"/>
      <c r="GRK61" s="117"/>
      <c r="GRL61" s="117"/>
      <c r="GRM61" s="117"/>
      <c r="GRN61" s="117"/>
      <c r="GRO61" s="117"/>
      <c r="GRP61" s="117"/>
      <c r="GRQ61" s="117"/>
      <c r="GRR61" s="117"/>
      <c r="GRS61" s="117"/>
      <c r="GRT61" s="117"/>
      <c r="GRU61" s="117"/>
      <c r="GRV61" s="117"/>
      <c r="GRW61" s="117"/>
      <c r="GRX61" s="117"/>
      <c r="GRY61" s="117"/>
      <c r="GRZ61" s="117"/>
      <c r="GSA61" s="117"/>
      <c r="GSB61" s="117"/>
      <c r="GSC61" s="117"/>
      <c r="GSD61" s="117"/>
      <c r="GSE61" s="117"/>
      <c r="GSF61" s="117"/>
      <c r="GSG61" s="117"/>
      <c r="GSH61" s="117"/>
      <c r="GSI61" s="117"/>
      <c r="GSJ61" s="117"/>
      <c r="GSK61" s="117"/>
      <c r="GSL61" s="117"/>
      <c r="GSM61" s="117"/>
      <c r="GSN61" s="117"/>
      <c r="GSO61" s="117"/>
      <c r="GSP61" s="117"/>
      <c r="GSQ61" s="117"/>
      <c r="GSR61" s="117"/>
      <c r="GSS61" s="117"/>
      <c r="GST61" s="117"/>
      <c r="GSU61" s="117"/>
      <c r="GSV61" s="117"/>
      <c r="GSW61" s="117"/>
      <c r="GSX61" s="117"/>
      <c r="GSY61" s="117"/>
      <c r="GSZ61" s="117"/>
      <c r="GTA61" s="117"/>
      <c r="GTB61" s="117"/>
      <c r="GTC61" s="117"/>
      <c r="GTD61" s="117"/>
      <c r="GTE61" s="117"/>
      <c r="GTF61" s="117"/>
      <c r="GTG61" s="117"/>
      <c r="GTH61" s="117"/>
      <c r="GTI61" s="117"/>
      <c r="GTJ61" s="117"/>
      <c r="GTK61" s="117"/>
      <c r="GTL61" s="117"/>
      <c r="GTM61" s="117"/>
      <c r="GTN61" s="117"/>
      <c r="GTO61" s="117"/>
      <c r="GTP61" s="117"/>
      <c r="GTQ61" s="117"/>
      <c r="GTR61" s="117"/>
      <c r="GTS61" s="117"/>
      <c r="GTT61" s="117"/>
      <c r="GTU61" s="117"/>
      <c r="GTV61" s="117"/>
      <c r="GTW61" s="117"/>
      <c r="GTX61" s="117"/>
      <c r="GTY61" s="117"/>
      <c r="GTZ61" s="117"/>
      <c r="GUA61" s="117"/>
      <c r="GUB61" s="117"/>
      <c r="GUC61" s="117"/>
      <c r="GUD61" s="117"/>
      <c r="GUE61" s="117"/>
      <c r="GUF61" s="117"/>
      <c r="GUG61" s="117"/>
      <c r="GUH61" s="117"/>
      <c r="GUI61" s="117"/>
      <c r="GUJ61" s="117"/>
      <c r="GUK61" s="117"/>
      <c r="GUL61" s="117"/>
      <c r="GUM61" s="117"/>
      <c r="GUN61" s="117"/>
      <c r="GUO61" s="117"/>
      <c r="GUP61" s="117"/>
      <c r="GUQ61" s="117"/>
      <c r="GUR61" s="117"/>
      <c r="GUS61" s="117"/>
      <c r="GUT61" s="117"/>
      <c r="GUU61" s="117"/>
      <c r="GUV61" s="117"/>
      <c r="GUW61" s="117"/>
      <c r="GUX61" s="117"/>
      <c r="GUY61" s="117"/>
      <c r="GUZ61" s="117"/>
      <c r="GVA61" s="117"/>
      <c r="GVB61" s="117"/>
      <c r="GVC61" s="117"/>
      <c r="GVD61" s="117"/>
      <c r="GVE61" s="117"/>
      <c r="GVF61" s="117"/>
      <c r="GVG61" s="117"/>
      <c r="GVH61" s="117"/>
      <c r="GVI61" s="117"/>
      <c r="GVJ61" s="117"/>
      <c r="GVK61" s="117"/>
      <c r="GVL61" s="117"/>
      <c r="GVM61" s="117"/>
      <c r="GVN61" s="117"/>
      <c r="GVO61" s="117"/>
      <c r="GVP61" s="117"/>
      <c r="GVQ61" s="117"/>
      <c r="GVR61" s="117"/>
      <c r="GVS61" s="117"/>
      <c r="GVT61" s="117"/>
      <c r="GVU61" s="117"/>
      <c r="GVV61" s="117"/>
      <c r="GVW61" s="117"/>
      <c r="GVX61" s="117"/>
      <c r="GVY61" s="117"/>
      <c r="GVZ61" s="117"/>
      <c r="GWA61" s="117"/>
      <c r="GWB61" s="117"/>
      <c r="GWC61" s="117"/>
      <c r="GWD61" s="117"/>
      <c r="GWE61" s="117"/>
      <c r="GWF61" s="117"/>
      <c r="GWG61" s="117"/>
      <c r="GWH61" s="117"/>
      <c r="GWI61" s="117"/>
      <c r="GWJ61" s="117"/>
      <c r="GWK61" s="117"/>
      <c r="GWL61" s="117"/>
      <c r="GWM61" s="117"/>
      <c r="GWN61" s="117"/>
      <c r="GWO61" s="117"/>
      <c r="GWP61" s="117"/>
      <c r="GWQ61" s="117"/>
      <c r="GWR61" s="117"/>
      <c r="GWS61" s="117"/>
      <c r="GWT61" s="117"/>
      <c r="GWU61" s="117"/>
      <c r="GWV61" s="117"/>
      <c r="GWW61" s="117"/>
      <c r="GWX61" s="117"/>
      <c r="GWY61" s="117"/>
      <c r="GWZ61" s="117"/>
      <c r="GXA61" s="117"/>
      <c r="GXB61" s="117"/>
      <c r="GXC61" s="117"/>
      <c r="GXD61" s="117"/>
      <c r="GXE61" s="117"/>
      <c r="GXF61" s="117"/>
      <c r="GXG61" s="117"/>
      <c r="GXH61" s="117"/>
      <c r="GXI61" s="117"/>
      <c r="GXJ61" s="117"/>
      <c r="GXK61" s="117"/>
      <c r="GXL61" s="117"/>
      <c r="GXM61" s="117"/>
      <c r="GXN61" s="117"/>
      <c r="GXO61" s="117"/>
      <c r="GXP61" s="117"/>
      <c r="GXQ61" s="117"/>
      <c r="GXR61" s="117"/>
      <c r="GXS61" s="117"/>
      <c r="GXT61" s="117"/>
      <c r="GXU61" s="117"/>
      <c r="GXV61" s="117"/>
      <c r="GXW61" s="117"/>
      <c r="GXX61" s="117"/>
      <c r="GXY61" s="117"/>
      <c r="GXZ61" s="117"/>
      <c r="GYA61" s="117"/>
      <c r="GYB61" s="117"/>
      <c r="GYC61" s="117"/>
      <c r="GYD61" s="117"/>
      <c r="GYE61" s="117"/>
      <c r="GYF61" s="117"/>
      <c r="GYG61" s="117"/>
      <c r="GYH61" s="117"/>
      <c r="GYI61" s="117"/>
      <c r="GYJ61" s="117"/>
      <c r="GYK61" s="117"/>
      <c r="GYL61" s="117"/>
      <c r="GYM61" s="117"/>
      <c r="GYN61" s="117"/>
      <c r="GYO61" s="117"/>
      <c r="GYP61" s="117"/>
      <c r="GYQ61" s="117"/>
      <c r="GYR61" s="117"/>
      <c r="GYS61" s="117"/>
      <c r="GYT61" s="117"/>
      <c r="GYU61" s="117"/>
      <c r="GYV61" s="117"/>
      <c r="GYW61" s="117"/>
      <c r="GYX61" s="117"/>
      <c r="GYY61" s="117"/>
      <c r="GYZ61" s="117"/>
      <c r="GZA61" s="117"/>
      <c r="GZB61" s="117"/>
      <c r="GZC61" s="117"/>
      <c r="GZD61" s="117"/>
      <c r="GZE61" s="117"/>
      <c r="GZF61" s="117"/>
      <c r="GZG61" s="117"/>
      <c r="GZH61" s="117"/>
      <c r="GZI61" s="117"/>
      <c r="GZJ61" s="117"/>
      <c r="GZK61" s="117"/>
      <c r="GZL61" s="117"/>
      <c r="GZM61" s="117"/>
      <c r="GZN61" s="117"/>
      <c r="GZO61" s="117"/>
      <c r="GZP61" s="117"/>
      <c r="GZQ61" s="117"/>
      <c r="GZR61" s="117"/>
      <c r="GZS61" s="117"/>
      <c r="GZT61" s="117"/>
      <c r="GZU61" s="117"/>
      <c r="GZV61" s="117"/>
      <c r="GZW61" s="117"/>
      <c r="GZX61" s="117"/>
      <c r="GZY61" s="117"/>
      <c r="GZZ61" s="117"/>
      <c r="HAA61" s="117"/>
      <c r="HAB61" s="117"/>
      <c r="HAC61" s="117"/>
      <c r="HAD61" s="117"/>
      <c r="HAE61" s="117"/>
      <c r="HAF61" s="117"/>
      <c r="HAG61" s="117"/>
      <c r="HAH61" s="117"/>
      <c r="HAI61" s="117"/>
      <c r="HAJ61" s="117"/>
      <c r="HAK61" s="117"/>
      <c r="HAL61" s="117"/>
      <c r="HAM61" s="117"/>
      <c r="HAN61" s="117"/>
      <c r="HAO61" s="117"/>
      <c r="HAP61" s="117"/>
      <c r="HAQ61" s="117"/>
      <c r="HAR61" s="117"/>
      <c r="HAS61" s="117"/>
      <c r="HAT61" s="117"/>
      <c r="HAU61" s="117"/>
      <c r="HAV61" s="117"/>
      <c r="HAW61" s="117"/>
      <c r="HAX61" s="117"/>
      <c r="HAY61" s="117"/>
      <c r="HAZ61" s="117"/>
      <c r="HBA61" s="117"/>
      <c r="HBB61" s="117"/>
      <c r="HBC61" s="117"/>
      <c r="HBD61" s="117"/>
      <c r="HBE61" s="117"/>
      <c r="HBF61" s="117"/>
      <c r="HBG61" s="117"/>
      <c r="HBH61" s="117"/>
      <c r="HBI61" s="117"/>
      <c r="HBJ61" s="117"/>
      <c r="HBK61" s="117"/>
      <c r="HBL61" s="117"/>
      <c r="HBM61" s="117"/>
      <c r="HBN61" s="117"/>
      <c r="HBO61" s="117"/>
      <c r="HBP61" s="117"/>
      <c r="HBQ61" s="117"/>
      <c r="HBR61" s="117"/>
      <c r="HBS61" s="117"/>
      <c r="HBT61" s="117"/>
      <c r="HBU61" s="117"/>
      <c r="HBV61" s="117"/>
      <c r="HBW61" s="117"/>
      <c r="HBX61" s="117"/>
      <c r="HBY61" s="117"/>
      <c r="HBZ61" s="117"/>
      <c r="HCA61" s="117"/>
      <c r="HCB61" s="117"/>
      <c r="HCC61" s="117"/>
      <c r="HCD61" s="117"/>
      <c r="HCE61" s="117"/>
      <c r="HCF61" s="117"/>
      <c r="HCG61" s="117"/>
      <c r="HCH61" s="117"/>
      <c r="HCI61" s="117"/>
      <c r="HCJ61" s="117"/>
      <c r="HCK61" s="117"/>
      <c r="HCL61" s="117"/>
      <c r="HCM61" s="117"/>
      <c r="HCN61" s="117"/>
      <c r="HCO61" s="117"/>
      <c r="HCP61" s="117"/>
      <c r="HCQ61" s="117"/>
      <c r="HCR61" s="117"/>
      <c r="HCS61" s="117"/>
      <c r="HCT61" s="117"/>
      <c r="HCU61" s="117"/>
      <c r="HCV61" s="117"/>
      <c r="HCW61" s="117"/>
      <c r="HCX61" s="117"/>
      <c r="HCY61" s="117"/>
      <c r="HCZ61" s="117"/>
      <c r="HDA61" s="117"/>
      <c r="HDB61" s="117"/>
      <c r="HDC61" s="117"/>
      <c r="HDD61" s="117"/>
      <c r="HDE61" s="117"/>
      <c r="HDF61" s="117"/>
      <c r="HDG61" s="117"/>
      <c r="HDH61" s="117"/>
      <c r="HDI61" s="117"/>
      <c r="HDJ61" s="117"/>
      <c r="HDK61" s="117"/>
      <c r="HDL61" s="117"/>
      <c r="HDM61" s="117"/>
      <c r="HDN61" s="117"/>
      <c r="HDO61" s="117"/>
      <c r="HDP61" s="117"/>
      <c r="HDQ61" s="117"/>
      <c r="HDR61" s="117"/>
      <c r="HDS61" s="117"/>
      <c r="HDT61" s="117"/>
      <c r="HDU61" s="117"/>
      <c r="HDV61" s="117"/>
      <c r="HDW61" s="117"/>
      <c r="HDX61" s="117"/>
      <c r="HDY61" s="117"/>
      <c r="HDZ61" s="117"/>
      <c r="HEA61" s="117"/>
      <c r="HEB61" s="117"/>
      <c r="HEC61" s="117"/>
      <c r="HED61" s="117"/>
      <c r="HEE61" s="117"/>
      <c r="HEF61" s="117"/>
      <c r="HEG61" s="117"/>
      <c r="HEH61" s="117"/>
      <c r="HEI61" s="117"/>
      <c r="HEJ61" s="117"/>
      <c r="HEK61" s="117"/>
      <c r="HEL61" s="117"/>
      <c r="HEM61" s="117"/>
      <c r="HEN61" s="117"/>
      <c r="HEO61" s="117"/>
      <c r="HEP61" s="117"/>
      <c r="HEQ61" s="117"/>
      <c r="HER61" s="117"/>
      <c r="HES61" s="117"/>
      <c r="HET61" s="117"/>
      <c r="HEU61" s="117"/>
      <c r="HEV61" s="117"/>
      <c r="HEW61" s="117"/>
      <c r="HEX61" s="117"/>
      <c r="HEY61" s="117"/>
      <c r="HEZ61" s="117"/>
      <c r="HFA61" s="117"/>
      <c r="HFB61" s="117"/>
      <c r="HFC61" s="117"/>
      <c r="HFD61" s="117"/>
      <c r="HFE61" s="117"/>
      <c r="HFF61" s="117"/>
      <c r="HFG61" s="117"/>
      <c r="HFH61" s="117"/>
      <c r="HFI61" s="117"/>
      <c r="HFJ61" s="117"/>
      <c r="HFK61" s="117"/>
      <c r="HFL61" s="117"/>
      <c r="HFM61" s="117"/>
      <c r="HFN61" s="117"/>
      <c r="HFO61" s="117"/>
      <c r="HFP61" s="117"/>
      <c r="HFQ61" s="117"/>
      <c r="HFR61" s="117"/>
      <c r="HFS61" s="117"/>
      <c r="HFT61" s="117"/>
      <c r="HFU61" s="117"/>
      <c r="HFV61" s="117"/>
      <c r="HFW61" s="117"/>
      <c r="HFX61" s="117"/>
      <c r="HFY61" s="117"/>
      <c r="HFZ61" s="117"/>
      <c r="HGA61" s="117"/>
      <c r="HGB61" s="117"/>
      <c r="HGC61" s="117"/>
      <c r="HGD61" s="117"/>
      <c r="HGE61" s="117"/>
      <c r="HGF61" s="117"/>
      <c r="HGG61" s="117"/>
      <c r="HGH61" s="117"/>
      <c r="HGI61" s="117"/>
      <c r="HGJ61" s="117"/>
      <c r="HGK61" s="117"/>
      <c r="HGL61" s="117"/>
      <c r="HGM61" s="117"/>
      <c r="HGN61" s="117"/>
      <c r="HGO61" s="117"/>
      <c r="HGP61" s="117"/>
      <c r="HGQ61" s="117"/>
      <c r="HGR61" s="117"/>
      <c r="HGS61" s="117"/>
      <c r="HGT61" s="117"/>
      <c r="HGU61" s="117"/>
      <c r="HGV61" s="117"/>
      <c r="HGW61" s="117"/>
      <c r="HGX61" s="117"/>
      <c r="HGY61" s="117"/>
      <c r="HGZ61" s="117"/>
      <c r="HHA61" s="117"/>
      <c r="HHB61" s="117"/>
      <c r="HHC61" s="117"/>
      <c r="HHD61" s="117"/>
      <c r="HHE61" s="117"/>
      <c r="HHF61" s="117"/>
      <c r="HHG61" s="117"/>
      <c r="HHH61" s="117"/>
      <c r="HHI61" s="117"/>
      <c r="HHJ61" s="117"/>
      <c r="HHK61" s="117"/>
      <c r="HHL61" s="117"/>
      <c r="HHM61" s="117"/>
      <c r="HHN61" s="117"/>
      <c r="HHO61" s="117"/>
      <c r="HHP61" s="117"/>
      <c r="HHQ61" s="117"/>
      <c r="HHR61" s="117"/>
      <c r="HHS61" s="117"/>
      <c r="HHT61" s="117"/>
      <c r="HHU61" s="117"/>
      <c r="HHV61" s="117"/>
      <c r="HHW61" s="117"/>
      <c r="HHX61" s="117"/>
      <c r="HHY61" s="117"/>
      <c r="HHZ61" s="117"/>
      <c r="HIA61" s="117"/>
      <c r="HIB61" s="117"/>
      <c r="HIC61" s="117"/>
      <c r="HID61" s="117"/>
      <c r="HIE61" s="117"/>
      <c r="HIF61" s="117"/>
      <c r="HIG61" s="117"/>
      <c r="HIH61" s="117"/>
      <c r="HII61" s="117"/>
      <c r="HIJ61" s="117"/>
      <c r="HIK61" s="117"/>
      <c r="HIL61" s="117"/>
      <c r="HIM61" s="117"/>
      <c r="HIN61" s="117"/>
      <c r="HIO61" s="117"/>
      <c r="HIP61" s="117"/>
      <c r="HIQ61" s="117"/>
      <c r="HIR61" s="117"/>
      <c r="HIS61" s="117"/>
      <c r="HIT61" s="117"/>
      <c r="HIU61" s="117"/>
      <c r="HIV61" s="117"/>
      <c r="HIW61" s="117"/>
      <c r="HIX61" s="117"/>
      <c r="HIY61" s="117"/>
      <c r="HIZ61" s="117"/>
      <c r="HJA61" s="117"/>
      <c r="HJB61" s="117"/>
      <c r="HJC61" s="117"/>
      <c r="HJD61" s="117"/>
      <c r="HJE61" s="117"/>
      <c r="HJF61" s="117"/>
      <c r="HJG61" s="117"/>
      <c r="HJH61" s="117"/>
      <c r="HJI61" s="117"/>
      <c r="HJJ61" s="117"/>
      <c r="HJK61" s="117"/>
      <c r="HJL61" s="117"/>
      <c r="HJM61" s="117"/>
      <c r="HJN61" s="117"/>
      <c r="HJO61" s="117"/>
      <c r="HJP61" s="117"/>
      <c r="HJQ61" s="117"/>
      <c r="HJR61" s="117"/>
      <c r="HJS61" s="117"/>
      <c r="HJT61" s="117"/>
      <c r="HJU61" s="117"/>
      <c r="HJV61" s="117"/>
      <c r="HJW61" s="117"/>
      <c r="HJX61" s="117"/>
      <c r="HJY61" s="117"/>
      <c r="HJZ61" s="117"/>
      <c r="HKA61" s="117"/>
      <c r="HKB61" s="117"/>
      <c r="HKC61" s="117"/>
      <c r="HKD61" s="117"/>
      <c r="HKE61" s="117"/>
      <c r="HKF61" s="117"/>
      <c r="HKG61" s="117"/>
      <c r="HKH61" s="117"/>
      <c r="HKI61" s="117"/>
      <c r="HKJ61" s="117"/>
      <c r="HKK61" s="117"/>
      <c r="HKL61" s="117"/>
      <c r="HKM61" s="117"/>
      <c r="HKN61" s="117"/>
      <c r="HKO61" s="117"/>
      <c r="HKP61" s="117"/>
      <c r="HKQ61" s="117"/>
      <c r="HKR61" s="117"/>
      <c r="HKS61" s="117"/>
      <c r="HKT61" s="117"/>
      <c r="HKU61" s="117"/>
      <c r="HKV61" s="117"/>
      <c r="HKW61" s="117"/>
      <c r="HKX61" s="117"/>
      <c r="HKY61" s="117"/>
      <c r="HKZ61" s="117"/>
      <c r="HLA61" s="117"/>
      <c r="HLB61" s="117"/>
      <c r="HLC61" s="117"/>
      <c r="HLD61" s="117"/>
      <c r="HLE61" s="117"/>
      <c r="HLF61" s="117"/>
      <c r="HLG61" s="117"/>
      <c r="HLH61" s="117"/>
      <c r="HLI61" s="117"/>
      <c r="HLJ61" s="117"/>
      <c r="HLK61" s="117"/>
      <c r="HLL61" s="117"/>
      <c r="HLM61" s="117"/>
      <c r="HLN61" s="117"/>
      <c r="HLO61" s="117"/>
      <c r="HLP61" s="117"/>
      <c r="HLQ61" s="117"/>
      <c r="HLR61" s="117"/>
      <c r="HLS61" s="117"/>
      <c r="HLT61" s="117"/>
      <c r="HLU61" s="117"/>
      <c r="HLV61" s="117"/>
      <c r="HLW61" s="117"/>
      <c r="HLX61" s="117"/>
      <c r="HLY61" s="117"/>
      <c r="HLZ61" s="117"/>
      <c r="HMA61" s="117"/>
      <c r="HMB61" s="117"/>
      <c r="HMC61" s="117"/>
      <c r="HMD61" s="117"/>
      <c r="HME61" s="117"/>
      <c r="HMF61" s="117"/>
      <c r="HMG61" s="117"/>
      <c r="HMH61" s="117"/>
      <c r="HMI61" s="117"/>
      <c r="HMJ61" s="117"/>
      <c r="HMK61" s="117"/>
      <c r="HML61" s="117"/>
      <c r="HMM61" s="117"/>
      <c r="HMN61" s="117"/>
      <c r="HMO61" s="117"/>
      <c r="HMP61" s="117"/>
      <c r="HMQ61" s="117"/>
      <c r="HMR61" s="117"/>
      <c r="HMS61" s="117"/>
      <c r="HMT61" s="117"/>
      <c r="HMU61" s="117"/>
      <c r="HMV61" s="117"/>
      <c r="HMW61" s="117"/>
      <c r="HMX61" s="117"/>
      <c r="HMY61" s="117"/>
      <c r="HMZ61" s="117"/>
      <c r="HNA61" s="117"/>
      <c r="HNB61" s="117"/>
      <c r="HNC61" s="117"/>
      <c r="HND61" s="117"/>
      <c r="HNE61" s="117"/>
      <c r="HNF61" s="117"/>
      <c r="HNG61" s="117"/>
      <c r="HNH61" s="117"/>
      <c r="HNI61" s="117"/>
      <c r="HNJ61" s="117"/>
      <c r="HNK61" s="117"/>
      <c r="HNL61" s="117"/>
      <c r="HNM61" s="117"/>
      <c r="HNN61" s="117"/>
      <c r="HNO61" s="117"/>
      <c r="HNP61" s="117"/>
      <c r="HNQ61" s="117"/>
      <c r="HNR61" s="117"/>
      <c r="HNS61" s="117"/>
      <c r="HNT61" s="117"/>
      <c r="HNU61" s="117"/>
      <c r="HNV61" s="117"/>
      <c r="HNW61" s="117"/>
      <c r="HNX61" s="117"/>
      <c r="HNY61" s="117"/>
      <c r="HNZ61" s="117"/>
      <c r="HOA61" s="117"/>
      <c r="HOB61" s="117"/>
      <c r="HOC61" s="117"/>
      <c r="HOD61" s="117"/>
      <c r="HOE61" s="117"/>
      <c r="HOF61" s="117"/>
      <c r="HOG61" s="117"/>
      <c r="HOH61" s="117"/>
      <c r="HOI61" s="117"/>
      <c r="HOJ61" s="117"/>
      <c r="HOK61" s="117"/>
      <c r="HOL61" s="117"/>
      <c r="HOM61" s="117"/>
      <c r="HON61" s="117"/>
      <c r="HOO61" s="117"/>
      <c r="HOP61" s="117"/>
      <c r="HOQ61" s="117"/>
      <c r="HOR61" s="117"/>
      <c r="HOS61" s="117"/>
      <c r="HOT61" s="117"/>
      <c r="HOU61" s="117"/>
      <c r="HOV61" s="117"/>
      <c r="HOW61" s="117"/>
      <c r="HOX61" s="117"/>
      <c r="HOY61" s="117"/>
      <c r="HOZ61" s="117"/>
      <c r="HPA61" s="117"/>
      <c r="HPB61" s="117"/>
      <c r="HPC61" s="117"/>
      <c r="HPD61" s="117"/>
      <c r="HPE61" s="117"/>
      <c r="HPF61" s="117"/>
      <c r="HPG61" s="117"/>
      <c r="HPH61" s="117"/>
      <c r="HPI61" s="117"/>
      <c r="HPJ61" s="117"/>
      <c r="HPK61" s="117"/>
      <c r="HPL61" s="117"/>
      <c r="HPM61" s="117"/>
      <c r="HPN61" s="117"/>
      <c r="HPO61" s="117"/>
      <c r="HPP61" s="117"/>
      <c r="HPQ61" s="117"/>
      <c r="HPR61" s="117"/>
      <c r="HPS61" s="117"/>
      <c r="HPT61" s="117"/>
      <c r="HPU61" s="117"/>
      <c r="HPV61" s="117"/>
      <c r="HPW61" s="117"/>
      <c r="HPX61" s="117"/>
      <c r="HPY61" s="117"/>
      <c r="HPZ61" s="117"/>
      <c r="HQA61" s="117"/>
      <c r="HQB61" s="117"/>
      <c r="HQC61" s="117"/>
      <c r="HQD61" s="117"/>
      <c r="HQE61" s="117"/>
      <c r="HQF61" s="117"/>
      <c r="HQG61" s="117"/>
      <c r="HQH61" s="117"/>
      <c r="HQI61" s="117"/>
      <c r="HQJ61" s="117"/>
      <c r="HQK61" s="117"/>
      <c r="HQL61" s="117"/>
      <c r="HQM61" s="117"/>
      <c r="HQN61" s="117"/>
      <c r="HQO61" s="117"/>
      <c r="HQP61" s="117"/>
      <c r="HQQ61" s="117"/>
      <c r="HQR61" s="117"/>
      <c r="HQS61" s="117"/>
      <c r="HQT61" s="117"/>
      <c r="HQU61" s="117"/>
      <c r="HQV61" s="117"/>
      <c r="HQW61" s="117"/>
      <c r="HQX61" s="117"/>
      <c r="HQY61" s="117"/>
      <c r="HQZ61" s="117"/>
      <c r="HRA61" s="117"/>
      <c r="HRB61" s="117"/>
      <c r="HRC61" s="117"/>
      <c r="HRD61" s="117"/>
      <c r="HRE61" s="117"/>
      <c r="HRF61" s="117"/>
      <c r="HRG61" s="117"/>
      <c r="HRH61" s="117"/>
      <c r="HRI61" s="117"/>
      <c r="HRJ61" s="117"/>
      <c r="HRK61" s="117"/>
      <c r="HRL61" s="117"/>
      <c r="HRM61" s="117"/>
      <c r="HRN61" s="117"/>
      <c r="HRO61" s="117"/>
      <c r="HRP61" s="117"/>
      <c r="HRQ61" s="117"/>
      <c r="HRR61" s="117"/>
      <c r="HRS61" s="117"/>
      <c r="HRT61" s="117"/>
      <c r="HRU61" s="117"/>
      <c r="HRV61" s="117"/>
      <c r="HRW61" s="117"/>
      <c r="HRX61" s="117"/>
      <c r="HRY61" s="117"/>
      <c r="HRZ61" s="117"/>
      <c r="HSA61" s="117"/>
      <c r="HSB61" s="117"/>
      <c r="HSC61" s="117"/>
      <c r="HSD61" s="117"/>
      <c r="HSE61" s="117"/>
      <c r="HSF61" s="117"/>
      <c r="HSG61" s="117"/>
      <c r="HSH61" s="117"/>
      <c r="HSI61" s="117"/>
      <c r="HSJ61" s="117"/>
      <c r="HSK61" s="117"/>
      <c r="HSL61" s="117"/>
      <c r="HSM61" s="117"/>
      <c r="HSN61" s="117"/>
      <c r="HSO61" s="117"/>
      <c r="HSP61" s="117"/>
      <c r="HSQ61" s="117"/>
      <c r="HSR61" s="117"/>
      <c r="HSS61" s="117"/>
      <c r="HST61" s="117"/>
      <c r="HSU61" s="117"/>
      <c r="HSV61" s="117"/>
      <c r="HSW61" s="117"/>
      <c r="HSX61" s="117"/>
      <c r="HSY61" s="117"/>
      <c r="HSZ61" s="117"/>
      <c r="HTA61" s="117"/>
      <c r="HTB61" s="117"/>
      <c r="HTC61" s="117"/>
      <c r="HTD61" s="117"/>
      <c r="HTE61" s="117"/>
      <c r="HTF61" s="117"/>
      <c r="HTG61" s="117"/>
      <c r="HTH61" s="117"/>
      <c r="HTI61" s="117"/>
      <c r="HTJ61" s="117"/>
      <c r="HTK61" s="117"/>
      <c r="HTL61" s="117"/>
      <c r="HTM61" s="117"/>
      <c r="HTN61" s="117"/>
      <c r="HTO61" s="117"/>
      <c r="HTP61" s="117"/>
      <c r="HTQ61" s="117"/>
      <c r="HTR61" s="117"/>
      <c r="HTS61" s="117"/>
      <c r="HTT61" s="117"/>
      <c r="HTU61" s="117"/>
      <c r="HTV61" s="117"/>
      <c r="HTW61" s="117"/>
      <c r="HTX61" s="117"/>
      <c r="HTY61" s="117"/>
      <c r="HTZ61" s="117"/>
      <c r="HUA61" s="117"/>
      <c r="HUB61" s="117"/>
      <c r="HUC61" s="117"/>
      <c r="HUD61" s="117"/>
      <c r="HUE61" s="117"/>
      <c r="HUF61" s="117"/>
      <c r="HUG61" s="117"/>
      <c r="HUH61" s="117"/>
      <c r="HUI61" s="117"/>
      <c r="HUJ61" s="117"/>
      <c r="HUK61" s="117"/>
      <c r="HUL61" s="117"/>
      <c r="HUM61" s="117"/>
      <c r="HUN61" s="117"/>
      <c r="HUO61" s="117"/>
      <c r="HUP61" s="117"/>
      <c r="HUQ61" s="117"/>
      <c r="HUR61" s="117"/>
      <c r="HUS61" s="117"/>
      <c r="HUT61" s="117"/>
      <c r="HUU61" s="117"/>
      <c r="HUV61" s="117"/>
      <c r="HUW61" s="117"/>
      <c r="HUX61" s="117"/>
      <c r="HUY61" s="117"/>
      <c r="HUZ61" s="117"/>
      <c r="HVA61" s="117"/>
      <c r="HVB61" s="117"/>
      <c r="HVC61" s="117"/>
      <c r="HVD61" s="117"/>
      <c r="HVE61" s="117"/>
      <c r="HVF61" s="117"/>
      <c r="HVG61" s="117"/>
      <c r="HVH61" s="117"/>
      <c r="HVI61" s="117"/>
      <c r="HVJ61" s="117"/>
      <c r="HVK61" s="117"/>
      <c r="HVL61" s="117"/>
      <c r="HVM61" s="117"/>
      <c r="HVN61" s="117"/>
      <c r="HVO61" s="117"/>
      <c r="HVP61" s="117"/>
      <c r="HVQ61" s="117"/>
      <c r="HVR61" s="117"/>
      <c r="HVS61" s="117"/>
      <c r="HVT61" s="117"/>
      <c r="HVU61" s="117"/>
      <c r="HVV61" s="117"/>
      <c r="HVW61" s="117"/>
      <c r="HVX61" s="117"/>
      <c r="HVY61" s="117"/>
      <c r="HVZ61" s="117"/>
      <c r="HWA61" s="117"/>
      <c r="HWB61" s="117"/>
      <c r="HWC61" s="117"/>
      <c r="HWD61" s="117"/>
      <c r="HWE61" s="117"/>
      <c r="HWF61" s="117"/>
      <c r="HWG61" s="117"/>
      <c r="HWH61" s="117"/>
      <c r="HWI61" s="117"/>
      <c r="HWJ61" s="117"/>
      <c r="HWK61" s="117"/>
      <c r="HWL61" s="117"/>
      <c r="HWM61" s="117"/>
      <c r="HWN61" s="117"/>
      <c r="HWO61" s="117"/>
      <c r="HWP61" s="117"/>
      <c r="HWQ61" s="117"/>
      <c r="HWR61" s="117"/>
      <c r="HWS61" s="117"/>
      <c r="HWT61" s="117"/>
      <c r="HWU61" s="117"/>
      <c r="HWV61" s="117"/>
      <c r="HWW61" s="117"/>
      <c r="HWX61" s="117"/>
      <c r="HWY61" s="117"/>
      <c r="HWZ61" s="117"/>
      <c r="HXA61" s="117"/>
      <c r="HXB61" s="117"/>
      <c r="HXC61" s="117"/>
      <c r="HXD61" s="117"/>
      <c r="HXE61" s="117"/>
      <c r="HXF61" s="117"/>
      <c r="HXG61" s="117"/>
      <c r="HXH61" s="117"/>
      <c r="HXI61" s="117"/>
      <c r="HXJ61" s="117"/>
      <c r="HXK61" s="117"/>
      <c r="HXL61" s="117"/>
      <c r="HXM61" s="117"/>
      <c r="HXN61" s="117"/>
      <c r="HXO61" s="117"/>
      <c r="HXP61" s="117"/>
      <c r="HXQ61" s="117"/>
      <c r="HXR61" s="117"/>
      <c r="HXS61" s="117"/>
      <c r="HXT61" s="117"/>
      <c r="HXU61" s="117"/>
      <c r="HXV61" s="117"/>
      <c r="HXW61" s="117"/>
      <c r="HXX61" s="117"/>
      <c r="HXY61" s="117"/>
      <c r="HXZ61" s="117"/>
      <c r="HYA61" s="117"/>
      <c r="HYB61" s="117"/>
      <c r="HYC61" s="117"/>
      <c r="HYD61" s="117"/>
      <c r="HYE61" s="117"/>
      <c r="HYF61" s="117"/>
      <c r="HYG61" s="117"/>
      <c r="HYH61" s="117"/>
      <c r="HYI61" s="117"/>
      <c r="HYJ61" s="117"/>
      <c r="HYK61" s="117"/>
      <c r="HYL61" s="117"/>
      <c r="HYM61" s="117"/>
      <c r="HYN61" s="117"/>
      <c r="HYO61" s="117"/>
      <c r="HYP61" s="117"/>
      <c r="HYQ61" s="117"/>
      <c r="HYR61" s="117"/>
      <c r="HYS61" s="117"/>
      <c r="HYT61" s="117"/>
      <c r="HYU61" s="117"/>
      <c r="HYV61" s="117"/>
      <c r="HYW61" s="117"/>
      <c r="HYX61" s="117"/>
      <c r="HYY61" s="117"/>
      <c r="HYZ61" s="117"/>
      <c r="HZA61" s="117"/>
      <c r="HZB61" s="117"/>
      <c r="HZC61" s="117"/>
      <c r="HZD61" s="117"/>
      <c r="HZE61" s="117"/>
      <c r="HZF61" s="117"/>
      <c r="HZG61" s="117"/>
      <c r="HZH61" s="117"/>
      <c r="HZI61" s="117"/>
      <c r="HZJ61" s="117"/>
      <c r="HZK61" s="117"/>
      <c r="HZL61" s="117"/>
      <c r="HZM61" s="117"/>
      <c r="HZN61" s="117"/>
      <c r="HZO61" s="117"/>
      <c r="HZP61" s="117"/>
      <c r="HZQ61" s="117"/>
      <c r="HZR61" s="117"/>
      <c r="HZS61" s="117"/>
      <c r="HZT61" s="117"/>
      <c r="HZU61" s="117"/>
      <c r="HZV61" s="117"/>
      <c r="HZW61" s="117"/>
      <c r="HZX61" s="117"/>
      <c r="HZY61" s="117"/>
      <c r="HZZ61" s="117"/>
      <c r="IAA61" s="117"/>
      <c r="IAB61" s="117"/>
      <c r="IAC61" s="117"/>
      <c r="IAD61" s="117"/>
      <c r="IAE61" s="117"/>
      <c r="IAF61" s="117"/>
      <c r="IAG61" s="117"/>
      <c r="IAH61" s="117"/>
      <c r="IAI61" s="117"/>
      <c r="IAJ61" s="117"/>
      <c r="IAK61" s="117"/>
      <c r="IAL61" s="117"/>
      <c r="IAM61" s="117"/>
      <c r="IAN61" s="117"/>
      <c r="IAO61" s="117"/>
      <c r="IAP61" s="117"/>
      <c r="IAQ61" s="117"/>
      <c r="IAR61" s="117"/>
      <c r="IAS61" s="117"/>
      <c r="IAT61" s="117"/>
      <c r="IAU61" s="117"/>
      <c r="IAV61" s="117"/>
      <c r="IAW61" s="117"/>
      <c r="IAX61" s="117"/>
      <c r="IAY61" s="117"/>
      <c r="IAZ61" s="117"/>
      <c r="IBA61" s="117"/>
      <c r="IBB61" s="117"/>
      <c r="IBC61" s="117"/>
      <c r="IBD61" s="117"/>
      <c r="IBE61" s="117"/>
      <c r="IBF61" s="117"/>
      <c r="IBG61" s="117"/>
      <c r="IBH61" s="117"/>
      <c r="IBI61" s="117"/>
      <c r="IBJ61" s="117"/>
      <c r="IBK61" s="117"/>
      <c r="IBL61" s="117"/>
      <c r="IBM61" s="117"/>
      <c r="IBN61" s="117"/>
      <c r="IBO61" s="117"/>
      <c r="IBP61" s="117"/>
      <c r="IBQ61" s="117"/>
      <c r="IBR61" s="117"/>
      <c r="IBS61" s="117"/>
      <c r="IBT61" s="117"/>
      <c r="IBU61" s="117"/>
      <c r="IBV61" s="117"/>
      <c r="IBW61" s="117"/>
      <c r="IBX61" s="117"/>
      <c r="IBY61" s="117"/>
      <c r="IBZ61" s="117"/>
      <c r="ICA61" s="117"/>
      <c r="ICB61" s="117"/>
      <c r="ICC61" s="117"/>
      <c r="ICD61" s="117"/>
      <c r="ICE61" s="117"/>
      <c r="ICF61" s="117"/>
      <c r="ICG61" s="117"/>
      <c r="ICH61" s="117"/>
      <c r="ICI61" s="117"/>
      <c r="ICJ61" s="117"/>
      <c r="ICK61" s="117"/>
      <c r="ICL61" s="117"/>
      <c r="ICM61" s="117"/>
      <c r="ICN61" s="117"/>
      <c r="ICO61" s="117"/>
      <c r="ICP61" s="117"/>
      <c r="ICQ61" s="117"/>
      <c r="ICR61" s="117"/>
      <c r="ICS61" s="117"/>
      <c r="ICT61" s="117"/>
      <c r="ICU61" s="117"/>
      <c r="ICV61" s="117"/>
      <c r="ICW61" s="117"/>
      <c r="ICX61" s="117"/>
      <c r="ICY61" s="117"/>
      <c r="ICZ61" s="117"/>
      <c r="IDA61" s="117"/>
      <c r="IDB61" s="117"/>
      <c r="IDC61" s="117"/>
      <c r="IDD61" s="117"/>
      <c r="IDE61" s="117"/>
      <c r="IDF61" s="117"/>
      <c r="IDG61" s="117"/>
      <c r="IDH61" s="117"/>
      <c r="IDI61" s="117"/>
      <c r="IDJ61" s="117"/>
      <c r="IDK61" s="117"/>
      <c r="IDL61" s="117"/>
      <c r="IDM61" s="117"/>
      <c r="IDN61" s="117"/>
      <c r="IDO61" s="117"/>
      <c r="IDP61" s="117"/>
      <c r="IDQ61" s="117"/>
      <c r="IDR61" s="117"/>
      <c r="IDS61" s="117"/>
      <c r="IDT61" s="117"/>
      <c r="IDU61" s="117"/>
      <c r="IDV61" s="117"/>
      <c r="IDW61" s="117"/>
      <c r="IDX61" s="117"/>
      <c r="IDY61" s="117"/>
      <c r="IDZ61" s="117"/>
      <c r="IEA61" s="117"/>
      <c r="IEB61" s="117"/>
      <c r="IEC61" s="117"/>
      <c r="IED61" s="117"/>
      <c r="IEE61" s="117"/>
      <c r="IEF61" s="117"/>
      <c r="IEG61" s="117"/>
      <c r="IEH61" s="117"/>
      <c r="IEI61" s="117"/>
      <c r="IEJ61" s="117"/>
      <c r="IEK61" s="117"/>
      <c r="IEL61" s="117"/>
      <c r="IEM61" s="117"/>
      <c r="IEN61" s="117"/>
      <c r="IEO61" s="117"/>
      <c r="IEP61" s="117"/>
      <c r="IEQ61" s="117"/>
      <c r="IER61" s="117"/>
      <c r="IES61" s="117"/>
      <c r="IET61" s="117"/>
      <c r="IEU61" s="117"/>
      <c r="IEV61" s="117"/>
      <c r="IEW61" s="117"/>
      <c r="IEX61" s="117"/>
      <c r="IEY61" s="117"/>
      <c r="IEZ61" s="117"/>
      <c r="IFA61" s="117"/>
      <c r="IFB61" s="117"/>
      <c r="IFC61" s="117"/>
      <c r="IFD61" s="117"/>
      <c r="IFE61" s="117"/>
      <c r="IFF61" s="117"/>
      <c r="IFG61" s="117"/>
      <c r="IFH61" s="117"/>
      <c r="IFI61" s="117"/>
      <c r="IFJ61" s="117"/>
      <c r="IFK61" s="117"/>
      <c r="IFL61" s="117"/>
      <c r="IFM61" s="117"/>
      <c r="IFN61" s="117"/>
      <c r="IFO61" s="117"/>
      <c r="IFP61" s="117"/>
      <c r="IFQ61" s="117"/>
      <c r="IFR61" s="117"/>
      <c r="IFS61" s="117"/>
      <c r="IFT61" s="117"/>
      <c r="IFU61" s="117"/>
      <c r="IFV61" s="117"/>
      <c r="IFW61" s="117"/>
      <c r="IFX61" s="117"/>
      <c r="IFY61" s="117"/>
      <c r="IFZ61" s="117"/>
      <c r="IGA61" s="117"/>
      <c r="IGB61" s="117"/>
      <c r="IGC61" s="117"/>
      <c r="IGD61" s="117"/>
      <c r="IGE61" s="117"/>
      <c r="IGF61" s="117"/>
      <c r="IGG61" s="117"/>
      <c r="IGH61" s="117"/>
      <c r="IGI61" s="117"/>
      <c r="IGJ61" s="117"/>
      <c r="IGK61" s="117"/>
      <c r="IGL61" s="117"/>
      <c r="IGM61" s="117"/>
      <c r="IGN61" s="117"/>
      <c r="IGO61" s="117"/>
      <c r="IGP61" s="117"/>
      <c r="IGQ61" s="117"/>
      <c r="IGR61" s="117"/>
      <c r="IGS61" s="117"/>
      <c r="IGT61" s="117"/>
      <c r="IGU61" s="117"/>
      <c r="IGV61" s="117"/>
      <c r="IGW61" s="117"/>
      <c r="IGX61" s="117"/>
      <c r="IGY61" s="117"/>
      <c r="IGZ61" s="117"/>
      <c r="IHA61" s="117"/>
      <c r="IHB61" s="117"/>
      <c r="IHC61" s="117"/>
      <c r="IHD61" s="117"/>
      <c r="IHE61" s="117"/>
      <c r="IHF61" s="117"/>
      <c r="IHG61" s="117"/>
      <c r="IHH61" s="117"/>
      <c r="IHI61" s="117"/>
      <c r="IHJ61" s="117"/>
      <c r="IHK61" s="117"/>
      <c r="IHL61" s="117"/>
      <c r="IHM61" s="117"/>
      <c r="IHN61" s="117"/>
      <c r="IHO61" s="117"/>
      <c r="IHP61" s="117"/>
      <c r="IHQ61" s="117"/>
      <c r="IHR61" s="117"/>
      <c r="IHS61" s="117"/>
      <c r="IHT61" s="117"/>
      <c r="IHU61" s="117"/>
      <c r="IHV61" s="117"/>
      <c r="IHW61" s="117"/>
      <c r="IHX61" s="117"/>
      <c r="IHY61" s="117"/>
      <c r="IHZ61" s="117"/>
      <c r="IIA61" s="117"/>
      <c r="IIB61" s="117"/>
      <c r="IIC61" s="117"/>
      <c r="IID61" s="117"/>
      <c r="IIE61" s="117"/>
      <c r="IIF61" s="117"/>
      <c r="IIG61" s="117"/>
      <c r="IIH61" s="117"/>
      <c r="III61" s="117"/>
      <c r="IIJ61" s="117"/>
      <c r="IIK61" s="117"/>
      <c r="IIL61" s="117"/>
      <c r="IIM61" s="117"/>
      <c r="IIN61" s="117"/>
      <c r="IIO61" s="117"/>
      <c r="IIP61" s="117"/>
      <c r="IIQ61" s="117"/>
      <c r="IIR61" s="117"/>
      <c r="IIS61" s="117"/>
      <c r="IIT61" s="117"/>
      <c r="IIU61" s="117"/>
      <c r="IIV61" s="117"/>
      <c r="IIW61" s="117"/>
      <c r="IIX61" s="117"/>
      <c r="IIY61" s="117"/>
      <c r="IIZ61" s="117"/>
      <c r="IJA61" s="117"/>
      <c r="IJB61" s="117"/>
      <c r="IJC61" s="117"/>
      <c r="IJD61" s="117"/>
      <c r="IJE61" s="117"/>
      <c r="IJF61" s="117"/>
      <c r="IJG61" s="117"/>
      <c r="IJH61" s="117"/>
      <c r="IJI61" s="117"/>
      <c r="IJJ61" s="117"/>
      <c r="IJK61" s="117"/>
      <c r="IJL61" s="117"/>
      <c r="IJM61" s="117"/>
      <c r="IJN61" s="117"/>
      <c r="IJO61" s="117"/>
      <c r="IJP61" s="117"/>
      <c r="IJQ61" s="117"/>
      <c r="IJR61" s="117"/>
      <c r="IJS61" s="117"/>
      <c r="IJT61" s="117"/>
      <c r="IJU61" s="117"/>
      <c r="IJV61" s="117"/>
      <c r="IJW61" s="117"/>
      <c r="IJX61" s="117"/>
      <c r="IJY61" s="117"/>
      <c r="IJZ61" s="117"/>
      <c r="IKA61" s="117"/>
      <c r="IKB61" s="117"/>
      <c r="IKC61" s="117"/>
      <c r="IKD61" s="117"/>
      <c r="IKE61" s="117"/>
      <c r="IKF61" s="117"/>
      <c r="IKG61" s="117"/>
      <c r="IKH61" s="117"/>
      <c r="IKI61" s="117"/>
      <c r="IKJ61" s="117"/>
      <c r="IKK61" s="117"/>
      <c r="IKL61" s="117"/>
      <c r="IKM61" s="117"/>
      <c r="IKN61" s="117"/>
      <c r="IKO61" s="117"/>
      <c r="IKP61" s="117"/>
      <c r="IKQ61" s="117"/>
      <c r="IKR61" s="117"/>
      <c r="IKS61" s="117"/>
      <c r="IKT61" s="117"/>
      <c r="IKU61" s="117"/>
      <c r="IKV61" s="117"/>
      <c r="IKW61" s="117"/>
      <c r="IKX61" s="117"/>
      <c r="IKY61" s="117"/>
      <c r="IKZ61" s="117"/>
      <c r="ILA61" s="117"/>
      <c r="ILB61" s="117"/>
      <c r="ILC61" s="117"/>
      <c r="ILD61" s="117"/>
      <c r="ILE61" s="117"/>
      <c r="ILF61" s="117"/>
      <c r="ILG61" s="117"/>
      <c r="ILH61" s="117"/>
      <c r="ILI61" s="117"/>
      <c r="ILJ61" s="117"/>
      <c r="ILK61" s="117"/>
      <c r="ILL61" s="117"/>
      <c r="ILM61" s="117"/>
      <c r="ILN61" s="117"/>
      <c r="ILO61" s="117"/>
      <c r="ILP61" s="117"/>
      <c r="ILQ61" s="117"/>
      <c r="ILR61" s="117"/>
      <c r="ILS61" s="117"/>
      <c r="ILT61" s="117"/>
      <c r="ILU61" s="117"/>
      <c r="ILV61" s="117"/>
      <c r="ILW61" s="117"/>
      <c r="ILX61" s="117"/>
      <c r="ILY61" s="117"/>
      <c r="ILZ61" s="117"/>
      <c r="IMA61" s="117"/>
      <c r="IMB61" s="117"/>
      <c r="IMC61" s="117"/>
      <c r="IMD61" s="117"/>
      <c r="IME61" s="117"/>
      <c r="IMF61" s="117"/>
      <c r="IMG61" s="117"/>
      <c r="IMH61" s="117"/>
      <c r="IMI61" s="117"/>
      <c r="IMJ61" s="117"/>
      <c r="IMK61" s="117"/>
      <c r="IML61" s="117"/>
      <c r="IMM61" s="117"/>
      <c r="IMN61" s="117"/>
      <c r="IMO61" s="117"/>
      <c r="IMP61" s="117"/>
      <c r="IMQ61" s="117"/>
      <c r="IMR61" s="117"/>
      <c r="IMS61" s="117"/>
      <c r="IMT61" s="117"/>
      <c r="IMU61" s="117"/>
      <c r="IMV61" s="117"/>
      <c r="IMW61" s="117"/>
      <c r="IMX61" s="117"/>
      <c r="IMY61" s="117"/>
      <c r="IMZ61" s="117"/>
      <c r="INA61" s="117"/>
      <c r="INB61" s="117"/>
      <c r="INC61" s="117"/>
      <c r="IND61" s="117"/>
      <c r="INE61" s="117"/>
      <c r="INF61" s="117"/>
      <c r="ING61" s="117"/>
      <c r="INH61" s="117"/>
      <c r="INI61" s="117"/>
      <c r="INJ61" s="117"/>
      <c r="INK61" s="117"/>
      <c r="INL61" s="117"/>
      <c r="INM61" s="117"/>
      <c r="INN61" s="117"/>
      <c r="INO61" s="117"/>
      <c r="INP61" s="117"/>
      <c r="INQ61" s="117"/>
      <c r="INR61" s="117"/>
      <c r="INS61" s="117"/>
      <c r="INT61" s="117"/>
      <c r="INU61" s="117"/>
      <c r="INV61" s="117"/>
      <c r="INW61" s="117"/>
      <c r="INX61" s="117"/>
      <c r="INY61" s="117"/>
      <c r="INZ61" s="117"/>
      <c r="IOA61" s="117"/>
      <c r="IOB61" s="117"/>
      <c r="IOC61" s="117"/>
      <c r="IOD61" s="117"/>
      <c r="IOE61" s="117"/>
      <c r="IOF61" s="117"/>
      <c r="IOG61" s="117"/>
      <c r="IOH61" s="117"/>
      <c r="IOI61" s="117"/>
      <c r="IOJ61" s="117"/>
      <c r="IOK61" s="117"/>
      <c r="IOL61" s="117"/>
      <c r="IOM61" s="117"/>
      <c r="ION61" s="117"/>
      <c r="IOO61" s="117"/>
      <c r="IOP61" s="117"/>
      <c r="IOQ61" s="117"/>
      <c r="IOR61" s="117"/>
      <c r="IOS61" s="117"/>
      <c r="IOT61" s="117"/>
      <c r="IOU61" s="117"/>
      <c r="IOV61" s="117"/>
      <c r="IOW61" s="117"/>
      <c r="IOX61" s="117"/>
      <c r="IOY61" s="117"/>
      <c r="IOZ61" s="117"/>
      <c r="IPA61" s="117"/>
      <c r="IPB61" s="117"/>
      <c r="IPC61" s="117"/>
      <c r="IPD61" s="117"/>
      <c r="IPE61" s="117"/>
      <c r="IPF61" s="117"/>
      <c r="IPG61" s="117"/>
      <c r="IPH61" s="117"/>
      <c r="IPI61" s="117"/>
      <c r="IPJ61" s="117"/>
      <c r="IPK61" s="117"/>
      <c r="IPL61" s="117"/>
      <c r="IPM61" s="117"/>
      <c r="IPN61" s="117"/>
      <c r="IPO61" s="117"/>
      <c r="IPP61" s="117"/>
      <c r="IPQ61" s="117"/>
      <c r="IPR61" s="117"/>
      <c r="IPS61" s="117"/>
      <c r="IPT61" s="117"/>
      <c r="IPU61" s="117"/>
      <c r="IPV61" s="117"/>
      <c r="IPW61" s="117"/>
      <c r="IPX61" s="117"/>
      <c r="IPY61" s="117"/>
      <c r="IPZ61" s="117"/>
      <c r="IQA61" s="117"/>
      <c r="IQB61" s="117"/>
      <c r="IQC61" s="117"/>
      <c r="IQD61" s="117"/>
      <c r="IQE61" s="117"/>
      <c r="IQF61" s="117"/>
      <c r="IQG61" s="117"/>
      <c r="IQH61" s="117"/>
      <c r="IQI61" s="117"/>
      <c r="IQJ61" s="117"/>
      <c r="IQK61" s="117"/>
      <c r="IQL61" s="117"/>
      <c r="IQM61" s="117"/>
      <c r="IQN61" s="117"/>
      <c r="IQO61" s="117"/>
      <c r="IQP61" s="117"/>
      <c r="IQQ61" s="117"/>
      <c r="IQR61" s="117"/>
      <c r="IQS61" s="117"/>
      <c r="IQT61" s="117"/>
      <c r="IQU61" s="117"/>
      <c r="IQV61" s="117"/>
      <c r="IQW61" s="117"/>
      <c r="IQX61" s="117"/>
      <c r="IQY61" s="117"/>
      <c r="IQZ61" s="117"/>
      <c r="IRA61" s="117"/>
      <c r="IRB61" s="117"/>
      <c r="IRC61" s="117"/>
      <c r="IRD61" s="117"/>
      <c r="IRE61" s="117"/>
      <c r="IRF61" s="117"/>
      <c r="IRG61" s="117"/>
      <c r="IRH61" s="117"/>
      <c r="IRI61" s="117"/>
      <c r="IRJ61" s="117"/>
      <c r="IRK61" s="117"/>
      <c r="IRL61" s="117"/>
      <c r="IRM61" s="117"/>
      <c r="IRN61" s="117"/>
      <c r="IRO61" s="117"/>
      <c r="IRP61" s="117"/>
      <c r="IRQ61" s="117"/>
      <c r="IRR61" s="117"/>
      <c r="IRS61" s="117"/>
      <c r="IRT61" s="117"/>
      <c r="IRU61" s="117"/>
      <c r="IRV61" s="117"/>
      <c r="IRW61" s="117"/>
      <c r="IRX61" s="117"/>
      <c r="IRY61" s="117"/>
      <c r="IRZ61" s="117"/>
      <c r="ISA61" s="117"/>
      <c r="ISB61" s="117"/>
      <c r="ISC61" s="117"/>
      <c r="ISD61" s="117"/>
      <c r="ISE61" s="117"/>
      <c r="ISF61" s="117"/>
      <c r="ISG61" s="117"/>
      <c r="ISH61" s="117"/>
      <c r="ISI61" s="117"/>
      <c r="ISJ61" s="117"/>
      <c r="ISK61" s="117"/>
      <c r="ISL61" s="117"/>
      <c r="ISM61" s="117"/>
      <c r="ISN61" s="117"/>
      <c r="ISO61" s="117"/>
      <c r="ISP61" s="117"/>
      <c r="ISQ61" s="117"/>
      <c r="ISR61" s="117"/>
      <c r="ISS61" s="117"/>
      <c r="IST61" s="117"/>
      <c r="ISU61" s="117"/>
      <c r="ISV61" s="117"/>
      <c r="ISW61" s="117"/>
      <c r="ISX61" s="117"/>
      <c r="ISY61" s="117"/>
      <c r="ISZ61" s="117"/>
      <c r="ITA61" s="117"/>
      <c r="ITB61" s="117"/>
      <c r="ITC61" s="117"/>
      <c r="ITD61" s="117"/>
      <c r="ITE61" s="117"/>
      <c r="ITF61" s="117"/>
      <c r="ITG61" s="117"/>
      <c r="ITH61" s="117"/>
      <c r="ITI61" s="117"/>
      <c r="ITJ61" s="117"/>
      <c r="ITK61" s="117"/>
      <c r="ITL61" s="117"/>
      <c r="ITM61" s="117"/>
      <c r="ITN61" s="117"/>
      <c r="ITO61" s="117"/>
      <c r="ITP61" s="117"/>
      <c r="ITQ61" s="117"/>
      <c r="ITR61" s="117"/>
      <c r="ITS61" s="117"/>
      <c r="ITT61" s="117"/>
      <c r="ITU61" s="117"/>
      <c r="ITV61" s="117"/>
      <c r="ITW61" s="117"/>
      <c r="ITX61" s="117"/>
      <c r="ITY61" s="117"/>
      <c r="ITZ61" s="117"/>
      <c r="IUA61" s="117"/>
      <c r="IUB61" s="117"/>
      <c r="IUC61" s="117"/>
      <c r="IUD61" s="117"/>
      <c r="IUE61" s="117"/>
      <c r="IUF61" s="117"/>
      <c r="IUG61" s="117"/>
      <c r="IUH61" s="117"/>
      <c r="IUI61" s="117"/>
      <c r="IUJ61" s="117"/>
      <c r="IUK61" s="117"/>
      <c r="IUL61" s="117"/>
      <c r="IUM61" s="117"/>
      <c r="IUN61" s="117"/>
      <c r="IUO61" s="117"/>
      <c r="IUP61" s="117"/>
      <c r="IUQ61" s="117"/>
      <c r="IUR61" s="117"/>
      <c r="IUS61" s="117"/>
      <c r="IUT61" s="117"/>
      <c r="IUU61" s="117"/>
      <c r="IUV61" s="117"/>
      <c r="IUW61" s="117"/>
      <c r="IUX61" s="117"/>
      <c r="IUY61" s="117"/>
      <c r="IUZ61" s="117"/>
      <c r="IVA61" s="117"/>
      <c r="IVB61" s="117"/>
      <c r="IVC61" s="117"/>
      <c r="IVD61" s="117"/>
      <c r="IVE61" s="117"/>
      <c r="IVF61" s="117"/>
      <c r="IVG61" s="117"/>
      <c r="IVH61" s="117"/>
      <c r="IVI61" s="117"/>
      <c r="IVJ61" s="117"/>
      <c r="IVK61" s="117"/>
      <c r="IVL61" s="117"/>
      <c r="IVM61" s="117"/>
      <c r="IVN61" s="117"/>
      <c r="IVO61" s="117"/>
      <c r="IVP61" s="117"/>
      <c r="IVQ61" s="117"/>
      <c r="IVR61" s="117"/>
      <c r="IVS61" s="117"/>
      <c r="IVT61" s="117"/>
      <c r="IVU61" s="117"/>
      <c r="IVV61" s="117"/>
      <c r="IVW61" s="117"/>
      <c r="IVX61" s="117"/>
      <c r="IVY61" s="117"/>
      <c r="IVZ61" s="117"/>
      <c r="IWA61" s="117"/>
      <c r="IWB61" s="117"/>
      <c r="IWC61" s="117"/>
      <c r="IWD61" s="117"/>
      <c r="IWE61" s="117"/>
      <c r="IWF61" s="117"/>
      <c r="IWG61" s="117"/>
      <c r="IWH61" s="117"/>
      <c r="IWI61" s="117"/>
      <c r="IWJ61" s="117"/>
      <c r="IWK61" s="117"/>
      <c r="IWL61" s="117"/>
      <c r="IWM61" s="117"/>
      <c r="IWN61" s="117"/>
      <c r="IWO61" s="117"/>
      <c r="IWP61" s="117"/>
      <c r="IWQ61" s="117"/>
      <c r="IWR61" s="117"/>
      <c r="IWS61" s="117"/>
      <c r="IWT61" s="117"/>
      <c r="IWU61" s="117"/>
      <c r="IWV61" s="117"/>
      <c r="IWW61" s="117"/>
      <c r="IWX61" s="117"/>
      <c r="IWY61" s="117"/>
      <c r="IWZ61" s="117"/>
      <c r="IXA61" s="117"/>
      <c r="IXB61" s="117"/>
      <c r="IXC61" s="117"/>
      <c r="IXD61" s="117"/>
      <c r="IXE61" s="117"/>
      <c r="IXF61" s="117"/>
      <c r="IXG61" s="117"/>
      <c r="IXH61" s="117"/>
      <c r="IXI61" s="117"/>
      <c r="IXJ61" s="117"/>
      <c r="IXK61" s="117"/>
      <c r="IXL61" s="117"/>
      <c r="IXM61" s="117"/>
      <c r="IXN61" s="117"/>
      <c r="IXO61" s="117"/>
      <c r="IXP61" s="117"/>
      <c r="IXQ61" s="117"/>
      <c r="IXR61" s="117"/>
      <c r="IXS61" s="117"/>
      <c r="IXT61" s="117"/>
      <c r="IXU61" s="117"/>
      <c r="IXV61" s="117"/>
      <c r="IXW61" s="117"/>
      <c r="IXX61" s="117"/>
      <c r="IXY61" s="117"/>
      <c r="IXZ61" s="117"/>
      <c r="IYA61" s="117"/>
      <c r="IYB61" s="117"/>
      <c r="IYC61" s="117"/>
      <c r="IYD61" s="117"/>
      <c r="IYE61" s="117"/>
      <c r="IYF61" s="117"/>
      <c r="IYG61" s="117"/>
      <c r="IYH61" s="117"/>
      <c r="IYI61" s="117"/>
      <c r="IYJ61" s="117"/>
      <c r="IYK61" s="117"/>
      <c r="IYL61" s="117"/>
      <c r="IYM61" s="117"/>
      <c r="IYN61" s="117"/>
      <c r="IYO61" s="117"/>
      <c r="IYP61" s="117"/>
      <c r="IYQ61" s="117"/>
      <c r="IYR61" s="117"/>
      <c r="IYS61" s="117"/>
      <c r="IYT61" s="117"/>
      <c r="IYU61" s="117"/>
      <c r="IYV61" s="117"/>
      <c r="IYW61" s="117"/>
      <c r="IYX61" s="117"/>
      <c r="IYY61" s="117"/>
      <c r="IYZ61" s="117"/>
      <c r="IZA61" s="117"/>
      <c r="IZB61" s="117"/>
      <c r="IZC61" s="117"/>
      <c r="IZD61" s="117"/>
      <c r="IZE61" s="117"/>
      <c r="IZF61" s="117"/>
      <c r="IZG61" s="117"/>
      <c r="IZH61" s="117"/>
      <c r="IZI61" s="117"/>
      <c r="IZJ61" s="117"/>
      <c r="IZK61" s="117"/>
      <c r="IZL61" s="117"/>
      <c r="IZM61" s="117"/>
      <c r="IZN61" s="117"/>
      <c r="IZO61" s="117"/>
      <c r="IZP61" s="117"/>
      <c r="IZQ61" s="117"/>
      <c r="IZR61" s="117"/>
      <c r="IZS61" s="117"/>
      <c r="IZT61" s="117"/>
      <c r="IZU61" s="117"/>
      <c r="IZV61" s="117"/>
      <c r="IZW61" s="117"/>
      <c r="IZX61" s="117"/>
      <c r="IZY61" s="117"/>
      <c r="IZZ61" s="117"/>
      <c r="JAA61" s="117"/>
      <c r="JAB61" s="117"/>
      <c r="JAC61" s="117"/>
      <c r="JAD61" s="117"/>
      <c r="JAE61" s="117"/>
      <c r="JAF61" s="117"/>
      <c r="JAG61" s="117"/>
      <c r="JAH61" s="117"/>
      <c r="JAI61" s="117"/>
      <c r="JAJ61" s="117"/>
      <c r="JAK61" s="117"/>
      <c r="JAL61" s="117"/>
      <c r="JAM61" s="117"/>
      <c r="JAN61" s="117"/>
      <c r="JAO61" s="117"/>
      <c r="JAP61" s="117"/>
      <c r="JAQ61" s="117"/>
      <c r="JAR61" s="117"/>
      <c r="JAS61" s="117"/>
      <c r="JAT61" s="117"/>
      <c r="JAU61" s="117"/>
      <c r="JAV61" s="117"/>
      <c r="JAW61" s="117"/>
      <c r="JAX61" s="117"/>
      <c r="JAY61" s="117"/>
      <c r="JAZ61" s="117"/>
      <c r="JBA61" s="117"/>
      <c r="JBB61" s="117"/>
      <c r="JBC61" s="117"/>
      <c r="JBD61" s="117"/>
      <c r="JBE61" s="117"/>
      <c r="JBF61" s="117"/>
      <c r="JBG61" s="117"/>
      <c r="JBH61" s="117"/>
      <c r="JBI61" s="117"/>
      <c r="JBJ61" s="117"/>
      <c r="JBK61" s="117"/>
      <c r="JBL61" s="117"/>
      <c r="JBM61" s="117"/>
      <c r="JBN61" s="117"/>
      <c r="JBO61" s="117"/>
      <c r="JBP61" s="117"/>
      <c r="JBQ61" s="117"/>
      <c r="JBR61" s="117"/>
      <c r="JBS61" s="117"/>
      <c r="JBT61" s="117"/>
      <c r="JBU61" s="117"/>
      <c r="JBV61" s="117"/>
      <c r="JBW61" s="117"/>
      <c r="JBX61" s="117"/>
      <c r="JBY61" s="117"/>
      <c r="JBZ61" s="117"/>
      <c r="JCA61" s="117"/>
      <c r="JCB61" s="117"/>
      <c r="JCC61" s="117"/>
      <c r="JCD61" s="117"/>
      <c r="JCE61" s="117"/>
      <c r="JCF61" s="117"/>
      <c r="JCG61" s="117"/>
      <c r="JCH61" s="117"/>
      <c r="JCI61" s="117"/>
      <c r="JCJ61" s="117"/>
      <c r="JCK61" s="117"/>
      <c r="JCL61" s="117"/>
      <c r="JCM61" s="117"/>
      <c r="JCN61" s="117"/>
      <c r="JCO61" s="117"/>
      <c r="JCP61" s="117"/>
      <c r="JCQ61" s="117"/>
      <c r="JCR61" s="117"/>
      <c r="JCS61" s="117"/>
      <c r="JCT61" s="117"/>
      <c r="JCU61" s="117"/>
      <c r="JCV61" s="117"/>
      <c r="JCW61" s="117"/>
      <c r="JCX61" s="117"/>
      <c r="JCY61" s="117"/>
      <c r="JCZ61" s="117"/>
      <c r="JDA61" s="117"/>
      <c r="JDB61" s="117"/>
      <c r="JDC61" s="117"/>
      <c r="JDD61" s="117"/>
      <c r="JDE61" s="117"/>
      <c r="JDF61" s="117"/>
      <c r="JDG61" s="117"/>
      <c r="JDH61" s="117"/>
      <c r="JDI61" s="117"/>
      <c r="JDJ61" s="117"/>
      <c r="JDK61" s="117"/>
      <c r="JDL61" s="117"/>
      <c r="JDM61" s="117"/>
      <c r="JDN61" s="117"/>
      <c r="JDO61" s="117"/>
      <c r="JDP61" s="117"/>
      <c r="JDQ61" s="117"/>
      <c r="JDR61" s="117"/>
      <c r="JDS61" s="117"/>
      <c r="JDT61" s="117"/>
      <c r="JDU61" s="117"/>
      <c r="JDV61" s="117"/>
      <c r="JDW61" s="117"/>
      <c r="JDX61" s="117"/>
      <c r="JDY61" s="117"/>
      <c r="JDZ61" s="117"/>
      <c r="JEA61" s="117"/>
      <c r="JEB61" s="117"/>
      <c r="JEC61" s="117"/>
      <c r="JED61" s="117"/>
      <c r="JEE61" s="117"/>
      <c r="JEF61" s="117"/>
      <c r="JEG61" s="117"/>
      <c r="JEH61" s="117"/>
      <c r="JEI61" s="117"/>
      <c r="JEJ61" s="117"/>
      <c r="JEK61" s="117"/>
      <c r="JEL61" s="117"/>
      <c r="JEM61" s="117"/>
      <c r="JEN61" s="117"/>
      <c r="JEO61" s="117"/>
      <c r="JEP61" s="117"/>
      <c r="JEQ61" s="117"/>
      <c r="JER61" s="117"/>
      <c r="JES61" s="117"/>
      <c r="JET61" s="117"/>
      <c r="JEU61" s="117"/>
      <c r="JEV61" s="117"/>
      <c r="JEW61" s="117"/>
      <c r="JEX61" s="117"/>
      <c r="JEY61" s="117"/>
      <c r="JEZ61" s="117"/>
      <c r="JFA61" s="117"/>
      <c r="JFB61" s="117"/>
      <c r="JFC61" s="117"/>
      <c r="JFD61" s="117"/>
      <c r="JFE61" s="117"/>
      <c r="JFF61" s="117"/>
      <c r="JFG61" s="117"/>
      <c r="JFH61" s="117"/>
      <c r="JFI61" s="117"/>
      <c r="JFJ61" s="117"/>
      <c r="JFK61" s="117"/>
      <c r="JFL61" s="117"/>
      <c r="JFM61" s="117"/>
      <c r="JFN61" s="117"/>
      <c r="JFO61" s="117"/>
      <c r="JFP61" s="117"/>
      <c r="JFQ61" s="117"/>
      <c r="JFR61" s="117"/>
      <c r="JFS61" s="117"/>
      <c r="JFT61" s="117"/>
      <c r="JFU61" s="117"/>
      <c r="JFV61" s="117"/>
      <c r="JFW61" s="117"/>
      <c r="JFX61" s="117"/>
      <c r="JFY61" s="117"/>
      <c r="JFZ61" s="117"/>
      <c r="JGA61" s="117"/>
      <c r="JGB61" s="117"/>
      <c r="JGC61" s="117"/>
      <c r="JGD61" s="117"/>
      <c r="JGE61" s="117"/>
      <c r="JGF61" s="117"/>
      <c r="JGG61" s="117"/>
      <c r="JGH61" s="117"/>
      <c r="JGI61" s="117"/>
      <c r="JGJ61" s="117"/>
      <c r="JGK61" s="117"/>
      <c r="JGL61" s="117"/>
      <c r="JGM61" s="117"/>
      <c r="JGN61" s="117"/>
      <c r="JGO61" s="117"/>
      <c r="JGP61" s="117"/>
      <c r="JGQ61" s="117"/>
      <c r="JGR61" s="117"/>
      <c r="JGS61" s="117"/>
      <c r="JGT61" s="117"/>
      <c r="JGU61" s="117"/>
      <c r="JGV61" s="117"/>
      <c r="JGW61" s="117"/>
      <c r="JGX61" s="117"/>
      <c r="JGY61" s="117"/>
      <c r="JGZ61" s="117"/>
      <c r="JHA61" s="117"/>
      <c r="JHB61" s="117"/>
      <c r="JHC61" s="117"/>
      <c r="JHD61" s="117"/>
      <c r="JHE61" s="117"/>
      <c r="JHF61" s="117"/>
      <c r="JHG61" s="117"/>
      <c r="JHH61" s="117"/>
      <c r="JHI61" s="117"/>
      <c r="JHJ61" s="117"/>
      <c r="JHK61" s="117"/>
      <c r="JHL61" s="117"/>
      <c r="JHM61" s="117"/>
      <c r="JHN61" s="117"/>
      <c r="JHO61" s="117"/>
      <c r="JHP61" s="117"/>
      <c r="JHQ61" s="117"/>
      <c r="JHR61" s="117"/>
      <c r="JHS61" s="117"/>
      <c r="JHT61" s="117"/>
      <c r="JHU61" s="117"/>
      <c r="JHV61" s="117"/>
      <c r="JHW61" s="117"/>
      <c r="JHX61" s="117"/>
      <c r="JHY61" s="117"/>
      <c r="JHZ61" s="117"/>
      <c r="JIA61" s="117"/>
      <c r="JIB61" s="117"/>
      <c r="JIC61" s="117"/>
      <c r="JID61" s="117"/>
      <c r="JIE61" s="117"/>
      <c r="JIF61" s="117"/>
      <c r="JIG61" s="117"/>
      <c r="JIH61" s="117"/>
      <c r="JII61" s="117"/>
      <c r="JIJ61" s="117"/>
      <c r="JIK61" s="117"/>
      <c r="JIL61" s="117"/>
      <c r="JIM61" s="117"/>
      <c r="JIN61" s="117"/>
      <c r="JIO61" s="117"/>
      <c r="JIP61" s="117"/>
      <c r="JIQ61" s="117"/>
      <c r="JIR61" s="117"/>
      <c r="JIS61" s="117"/>
      <c r="JIT61" s="117"/>
      <c r="JIU61" s="117"/>
      <c r="JIV61" s="117"/>
      <c r="JIW61" s="117"/>
      <c r="JIX61" s="117"/>
      <c r="JIY61" s="117"/>
      <c r="JIZ61" s="117"/>
      <c r="JJA61" s="117"/>
      <c r="JJB61" s="117"/>
      <c r="JJC61" s="117"/>
      <c r="JJD61" s="117"/>
      <c r="JJE61" s="117"/>
      <c r="JJF61" s="117"/>
      <c r="JJG61" s="117"/>
      <c r="JJH61" s="117"/>
      <c r="JJI61" s="117"/>
      <c r="JJJ61" s="117"/>
      <c r="JJK61" s="117"/>
      <c r="JJL61" s="117"/>
      <c r="JJM61" s="117"/>
      <c r="JJN61" s="117"/>
      <c r="JJO61" s="117"/>
      <c r="JJP61" s="117"/>
      <c r="JJQ61" s="117"/>
      <c r="JJR61" s="117"/>
      <c r="JJS61" s="117"/>
      <c r="JJT61" s="117"/>
      <c r="JJU61" s="117"/>
      <c r="JJV61" s="117"/>
      <c r="JJW61" s="117"/>
      <c r="JJX61" s="117"/>
      <c r="JJY61" s="117"/>
      <c r="JJZ61" s="117"/>
      <c r="JKA61" s="117"/>
      <c r="JKB61" s="117"/>
      <c r="JKC61" s="117"/>
      <c r="JKD61" s="117"/>
      <c r="JKE61" s="117"/>
      <c r="JKF61" s="117"/>
      <c r="JKG61" s="117"/>
      <c r="JKH61" s="117"/>
      <c r="JKI61" s="117"/>
      <c r="JKJ61" s="117"/>
      <c r="JKK61" s="117"/>
      <c r="JKL61" s="117"/>
      <c r="JKM61" s="117"/>
      <c r="JKN61" s="117"/>
      <c r="JKO61" s="117"/>
      <c r="JKP61" s="117"/>
      <c r="JKQ61" s="117"/>
      <c r="JKR61" s="117"/>
      <c r="JKS61" s="117"/>
      <c r="JKT61" s="117"/>
      <c r="JKU61" s="117"/>
      <c r="JKV61" s="117"/>
      <c r="JKW61" s="117"/>
      <c r="JKX61" s="117"/>
      <c r="JKY61" s="117"/>
      <c r="JKZ61" s="117"/>
      <c r="JLA61" s="117"/>
      <c r="JLB61" s="117"/>
      <c r="JLC61" s="117"/>
      <c r="JLD61" s="117"/>
      <c r="JLE61" s="117"/>
      <c r="JLF61" s="117"/>
      <c r="JLG61" s="117"/>
      <c r="JLH61" s="117"/>
      <c r="JLI61" s="117"/>
      <c r="JLJ61" s="117"/>
      <c r="JLK61" s="117"/>
      <c r="JLL61" s="117"/>
      <c r="JLM61" s="117"/>
      <c r="JLN61" s="117"/>
      <c r="JLO61" s="117"/>
      <c r="JLP61" s="117"/>
      <c r="JLQ61" s="117"/>
      <c r="JLR61" s="117"/>
      <c r="JLS61" s="117"/>
      <c r="JLT61" s="117"/>
      <c r="JLU61" s="117"/>
      <c r="JLV61" s="117"/>
      <c r="JLW61" s="117"/>
      <c r="JLX61" s="117"/>
      <c r="JLY61" s="117"/>
      <c r="JLZ61" s="117"/>
      <c r="JMA61" s="117"/>
      <c r="JMB61" s="117"/>
      <c r="JMC61" s="117"/>
      <c r="JMD61" s="117"/>
      <c r="JME61" s="117"/>
      <c r="JMF61" s="117"/>
      <c r="JMG61" s="117"/>
      <c r="JMH61" s="117"/>
      <c r="JMI61" s="117"/>
      <c r="JMJ61" s="117"/>
      <c r="JMK61" s="117"/>
      <c r="JML61" s="117"/>
      <c r="JMM61" s="117"/>
      <c r="JMN61" s="117"/>
      <c r="JMO61" s="117"/>
      <c r="JMP61" s="117"/>
      <c r="JMQ61" s="117"/>
      <c r="JMR61" s="117"/>
      <c r="JMS61" s="117"/>
      <c r="JMT61" s="117"/>
      <c r="JMU61" s="117"/>
      <c r="JMV61" s="117"/>
      <c r="JMW61" s="117"/>
      <c r="JMX61" s="117"/>
      <c r="JMY61" s="117"/>
      <c r="JMZ61" s="117"/>
      <c r="JNA61" s="117"/>
      <c r="JNB61" s="117"/>
      <c r="JNC61" s="117"/>
      <c r="JND61" s="117"/>
      <c r="JNE61" s="117"/>
      <c r="JNF61" s="117"/>
      <c r="JNG61" s="117"/>
      <c r="JNH61" s="117"/>
      <c r="JNI61" s="117"/>
      <c r="JNJ61" s="117"/>
      <c r="JNK61" s="117"/>
      <c r="JNL61" s="117"/>
      <c r="JNM61" s="117"/>
      <c r="JNN61" s="117"/>
      <c r="JNO61" s="117"/>
      <c r="JNP61" s="117"/>
      <c r="JNQ61" s="117"/>
      <c r="JNR61" s="117"/>
      <c r="JNS61" s="117"/>
      <c r="JNT61" s="117"/>
      <c r="JNU61" s="117"/>
      <c r="JNV61" s="117"/>
      <c r="JNW61" s="117"/>
      <c r="JNX61" s="117"/>
      <c r="JNY61" s="117"/>
      <c r="JNZ61" s="117"/>
      <c r="JOA61" s="117"/>
      <c r="JOB61" s="117"/>
      <c r="JOC61" s="117"/>
      <c r="JOD61" s="117"/>
      <c r="JOE61" s="117"/>
      <c r="JOF61" s="117"/>
      <c r="JOG61" s="117"/>
      <c r="JOH61" s="117"/>
      <c r="JOI61" s="117"/>
      <c r="JOJ61" s="117"/>
      <c r="JOK61" s="117"/>
      <c r="JOL61" s="117"/>
      <c r="JOM61" s="117"/>
      <c r="JON61" s="117"/>
      <c r="JOO61" s="117"/>
      <c r="JOP61" s="117"/>
      <c r="JOQ61" s="117"/>
      <c r="JOR61" s="117"/>
      <c r="JOS61" s="117"/>
      <c r="JOT61" s="117"/>
      <c r="JOU61" s="117"/>
      <c r="JOV61" s="117"/>
      <c r="JOW61" s="117"/>
      <c r="JOX61" s="117"/>
      <c r="JOY61" s="117"/>
      <c r="JOZ61" s="117"/>
      <c r="JPA61" s="117"/>
      <c r="JPB61" s="117"/>
      <c r="JPC61" s="117"/>
      <c r="JPD61" s="117"/>
      <c r="JPE61" s="117"/>
      <c r="JPF61" s="117"/>
      <c r="JPG61" s="117"/>
      <c r="JPH61" s="117"/>
      <c r="JPI61" s="117"/>
      <c r="JPJ61" s="117"/>
      <c r="JPK61" s="117"/>
      <c r="JPL61" s="117"/>
      <c r="JPM61" s="117"/>
      <c r="JPN61" s="117"/>
      <c r="JPO61" s="117"/>
      <c r="JPP61" s="117"/>
      <c r="JPQ61" s="117"/>
      <c r="JPR61" s="117"/>
      <c r="JPS61" s="117"/>
      <c r="JPT61" s="117"/>
      <c r="JPU61" s="117"/>
      <c r="JPV61" s="117"/>
      <c r="JPW61" s="117"/>
      <c r="JPX61" s="117"/>
      <c r="JPY61" s="117"/>
      <c r="JPZ61" s="117"/>
      <c r="JQA61" s="117"/>
      <c r="JQB61" s="117"/>
      <c r="JQC61" s="117"/>
      <c r="JQD61" s="117"/>
      <c r="JQE61" s="117"/>
      <c r="JQF61" s="117"/>
      <c r="JQG61" s="117"/>
      <c r="JQH61" s="117"/>
      <c r="JQI61" s="117"/>
      <c r="JQJ61" s="117"/>
      <c r="JQK61" s="117"/>
      <c r="JQL61" s="117"/>
      <c r="JQM61" s="117"/>
      <c r="JQN61" s="117"/>
      <c r="JQO61" s="117"/>
      <c r="JQP61" s="117"/>
      <c r="JQQ61" s="117"/>
      <c r="JQR61" s="117"/>
      <c r="JQS61" s="117"/>
      <c r="JQT61" s="117"/>
      <c r="JQU61" s="117"/>
      <c r="JQV61" s="117"/>
      <c r="JQW61" s="117"/>
      <c r="JQX61" s="117"/>
      <c r="JQY61" s="117"/>
      <c r="JQZ61" s="117"/>
      <c r="JRA61" s="117"/>
      <c r="JRB61" s="117"/>
      <c r="JRC61" s="117"/>
      <c r="JRD61" s="117"/>
      <c r="JRE61" s="117"/>
      <c r="JRF61" s="117"/>
      <c r="JRG61" s="117"/>
      <c r="JRH61" s="117"/>
      <c r="JRI61" s="117"/>
      <c r="JRJ61" s="117"/>
      <c r="JRK61" s="117"/>
      <c r="JRL61" s="117"/>
      <c r="JRM61" s="117"/>
      <c r="JRN61" s="117"/>
      <c r="JRO61" s="117"/>
      <c r="JRP61" s="117"/>
      <c r="JRQ61" s="117"/>
      <c r="JRR61" s="117"/>
      <c r="JRS61" s="117"/>
      <c r="JRT61" s="117"/>
      <c r="JRU61" s="117"/>
      <c r="JRV61" s="117"/>
      <c r="JRW61" s="117"/>
      <c r="JRX61" s="117"/>
      <c r="JRY61" s="117"/>
      <c r="JRZ61" s="117"/>
      <c r="JSA61" s="117"/>
      <c r="JSB61" s="117"/>
      <c r="JSC61" s="117"/>
      <c r="JSD61" s="117"/>
      <c r="JSE61" s="117"/>
      <c r="JSF61" s="117"/>
      <c r="JSG61" s="117"/>
      <c r="JSH61" s="117"/>
      <c r="JSI61" s="117"/>
      <c r="JSJ61" s="117"/>
      <c r="JSK61" s="117"/>
      <c r="JSL61" s="117"/>
      <c r="JSM61" s="117"/>
      <c r="JSN61" s="117"/>
      <c r="JSO61" s="117"/>
      <c r="JSP61" s="117"/>
      <c r="JSQ61" s="117"/>
      <c r="JSR61" s="117"/>
      <c r="JSS61" s="117"/>
      <c r="JST61" s="117"/>
      <c r="JSU61" s="117"/>
      <c r="JSV61" s="117"/>
      <c r="JSW61" s="117"/>
      <c r="JSX61" s="117"/>
      <c r="JSY61" s="117"/>
      <c r="JSZ61" s="117"/>
      <c r="JTA61" s="117"/>
      <c r="JTB61" s="117"/>
      <c r="JTC61" s="117"/>
      <c r="JTD61" s="117"/>
      <c r="JTE61" s="117"/>
      <c r="JTF61" s="117"/>
      <c r="JTG61" s="117"/>
      <c r="JTH61" s="117"/>
      <c r="JTI61" s="117"/>
      <c r="JTJ61" s="117"/>
      <c r="JTK61" s="117"/>
      <c r="JTL61" s="117"/>
      <c r="JTM61" s="117"/>
      <c r="JTN61" s="117"/>
      <c r="JTO61" s="117"/>
      <c r="JTP61" s="117"/>
      <c r="JTQ61" s="117"/>
      <c r="JTR61" s="117"/>
      <c r="JTS61" s="117"/>
      <c r="JTT61" s="117"/>
      <c r="JTU61" s="117"/>
      <c r="JTV61" s="117"/>
      <c r="JTW61" s="117"/>
      <c r="JTX61" s="117"/>
      <c r="JTY61" s="117"/>
      <c r="JTZ61" s="117"/>
      <c r="JUA61" s="117"/>
      <c r="JUB61" s="117"/>
      <c r="JUC61" s="117"/>
      <c r="JUD61" s="117"/>
      <c r="JUE61" s="117"/>
      <c r="JUF61" s="117"/>
      <c r="JUG61" s="117"/>
      <c r="JUH61" s="117"/>
      <c r="JUI61" s="117"/>
      <c r="JUJ61" s="117"/>
      <c r="JUK61" s="117"/>
      <c r="JUL61" s="117"/>
      <c r="JUM61" s="117"/>
      <c r="JUN61" s="117"/>
      <c r="JUO61" s="117"/>
      <c r="JUP61" s="117"/>
      <c r="JUQ61" s="117"/>
      <c r="JUR61" s="117"/>
      <c r="JUS61" s="117"/>
      <c r="JUT61" s="117"/>
      <c r="JUU61" s="117"/>
      <c r="JUV61" s="117"/>
      <c r="JUW61" s="117"/>
      <c r="JUX61" s="117"/>
      <c r="JUY61" s="117"/>
      <c r="JUZ61" s="117"/>
      <c r="JVA61" s="117"/>
      <c r="JVB61" s="117"/>
      <c r="JVC61" s="117"/>
      <c r="JVD61" s="117"/>
      <c r="JVE61" s="117"/>
      <c r="JVF61" s="117"/>
      <c r="JVG61" s="117"/>
      <c r="JVH61" s="117"/>
      <c r="JVI61" s="117"/>
      <c r="JVJ61" s="117"/>
      <c r="JVK61" s="117"/>
      <c r="JVL61" s="117"/>
      <c r="JVM61" s="117"/>
      <c r="JVN61" s="117"/>
      <c r="JVO61" s="117"/>
      <c r="JVP61" s="117"/>
      <c r="JVQ61" s="117"/>
      <c r="JVR61" s="117"/>
      <c r="JVS61" s="117"/>
      <c r="JVT61" s="117"/>
      <c r="JVU61" s="117"/>
      <c r="JVV61" s="117"/>
      <c r="JVW61" s="117"/>
      <c r="JVX61" s="117"/>
      <c r="JVY61" s="117"/>
      <c r="JVZ61" s="117"/>
      <c r="JWA61" s="117"/>
      <c r="JWB61" s="117"/>
      <c r="JWC61" s="117"/>
      <c r="JWD61" s="117"/>
      <c r="JWE61" s="117"/>
      <c r="JWF61" s="117"/>
      <c r="JWG61" s="117"/>
      <c r="JWH61" s="117"/>
      <c r="JWI61" s="117"/>
      <c r="JWJ61" s="117"/>
      <c r="JWK61" s="117"/>
      <c r="JWL61" s="117"/>
      <c r="JWM61" s="117"/>
      <c r="JWN61" s="117"/>
      <c r="JWO61" s="117"/>
      <c r="JWP61" s="117"/>
      <c r="JWQ61" s="117"/>
      <c r="JWR61" s="117"/>
      <c r="JWS61" s="117"/>
      <c r="JWT61" s="117"/>
      <c r="JWU61" s="117"/>
      <c r="JWV61" s="117"/>
      <c r="JWW61" s="117"/>
      <c r="JWX61" s="117"/>
      <c r="JWY61" s="117"/>
      <c r="JWZ61" s="117"/>
      <c r="JXA61" s="117"/>
      <c r="JXB61" s="117"/>
      <c r="JXC61" s="117"/>
      <c r="JXD61" s="117"/>
      <c r="JXE61" s="117"/>
      <c r="JXF61" s="117"/>
      <c r="JXG61" s="117"/>
      <c r="JXH61" s="117"/>
      <c r="JXI61" s="117"/>
      <c r="JXJ61" s="117"/>
      <c r="JXK61" s="117"/>
      <c r="JXL61" s="117"/>
      <c r="JXM61" s="117"/>
      <c r="JXN61" s="117"/>
      <c r="JXO61" s="117"/>
      <c r="JXP61" s="117"/>
      <c r="JXQ61" s="117"/>
      <c r="JXR61" s="117"/>
      <c r="JXS61" s="117"/>
      <c r="JXT61" s="117"/>
      <c r="JXU61" s="117"/>
      <c r="JXV61" s="117"/>
      <c r="JXW61" s="117"/>
      <c r="JXX61" s="117"/>
      <c r="JXY61" s="117"/>
      <c r="JXZ61" s="117"/>
      <c r="JYA61" s="117"/>
      <c r="JYB61" s="117"/>
      <c r="JYC61" s="117"/>
      <c r="JYD61" s="117"/>
      <c r="JYE61" s="117"/>
      <c r="JYF61" s="117"/>
      <c r="JYG61" s="117"/>
      <c r="JYH61" s="117"/>
      <c r="JYI61" s="117"/>
      <c r="JYJ61" s="117"/>
      <c r="JYK61" s="117"/>
      <c r="JYL61" s="117"/>
      <c r="JYM61" s="117"/>
      <c r="JYN61" s="117"/>
      <c r="JYO61" s="117"/>
      <c r="JYP61" s="117"/>
      <c r="JYQ61" s="117"/>
      <c r="JYR61" s="117"/>
      <c r="JYS61" s="117"/>
      <c r="JYT61" s="117"/>
      <c r="JYU61" s="117"/>
      <c r="JYV61" s="117"/>
      <c r="JYW61" s="117"/>
      <c r="JYX61" s="117"/>
      <c r="JYY61" s="117"/>
      <c r="JYZ61" s="117"/>
      <c r="JZA61" s="117"/>
      <c r="JZB61" s="117"/>
      <c r="JZC61" s="117"/>
      <c r="JZD61" s="117"/>
      <c r="JZE61" s="117"/>
      <c r="JZF61" s="117"/>
      <c r="JZG61" s="117"/>
      <c r="JZH61" s="117"/>
      <c r="JZI61" s="117"/>
      <c r="JZJ61" s="117"/>
      <c r="JZK61" s="117"/>
      <c r="JZL61" s="117"/>
      <c r="JZM61" s="117"/>
      <c r="JZN61" s="117"/>
      <c r="JZO61" s="117"/>
      <c r="JZP61" s="117"/>
      <c r="JZQ61" s="117"/>
      <c r="JZR61" s="117"/>
      <c r="JZS61" s="117"/>
      <c r="JZT61" s="117"/>
      <c r="JZU61" s="117"/>
      <c r="JZV61" s="117"/>
      <c r="JZW61" s="117"/>
      <c r="JZX61" s="117"/>
      <c r="JZY61" s="117"/>
      <c r="JZZ61" s="117"/>
      <c r="KAA61" s="117"/>
      <c r="KAB61" s="117"/>
      <c r="KAC61" s="117"/>
      <c r="KAD61" s="117"/>
      <c r="KAE61" s="117"/>
      <c r="KAF61" s="117"/>
      <c r="KAG61" s="117"/>
      <c r="KAH61" s="117"/>
      <c r="KAI61" s="117"/>
      <c r="KAJ61" s="117"/>
      <c r="KAK61" s="117"/>
      <c r="KAL61" s="117"/>
      <c r="KAM61" s="117"/>
      <c r="KAN61" s="117"/>
      <c r="KAO61" s="117"/>
      <c r="KAP61" s="117"/>
      <c r="KAQ61" s="117"/>
      <c r="KAR61" s="117"/>
      <c r="KAS61" s="117"/>
      <c r="KAT61" s="117"/>
      <c r="KAU61" s="117"/>
      <c r="KAV61" s="117"/>
      <c r="KAW61" s="117"/>
      <c r="KAX61" s="117"/>
      <c r="KAY61" s="117"/>
      <c r="KAZ61" s="117"/>
      <c r="KBA61" s="117"/>
      <c r="KBB61" s="117"/>
      <c r="KBC61" s="117"/>
      <c r="KBD61" s="117"/>
      <c r="KBE61" s="117"/>
      <c r="KBF61" s="117"/>
      <c r="KBG61" s="117"/>
      <c r="KBH61" s="117"/>
      <c r="KBI61" s="117"/>
      <c r="KBJ61" s="117"/>
      <c r="KBK61" s="117"/>
      <c r="KBL61" s="117"/>
      <c r="KBM61" s="117"/>
      <c r="KBN61" s="117"/>
      <c r="KBO61" s="117"/>
      <c r="KBP61" s="117"/>
      <c r="KBQ61" s="117"/>
      <c r="KBR61" s="117"/>
      <c r="KBS61" s="117"/>
      <c r="KBT61" s="117"/>
      <c r="KBU61" s="117"/>
      <c r="KBV61" s="117"/>
      <c r="KBW61" s="117"/>
      <c r="KBX61" s="117"/>
      <c r="KBY61" s="117"/>
      <c r="KBZ61" s="117"/>
      <c r="KCA61" s="117"/>
      <c r="KCB61" s="117"/>
      <c r="KCC61" s="117"/>
      <c r="KCD61" s="117"/>
      <c r="KCE61" s="117"/>
      <c r="KCF61" s="117"/>
      <c r="KCG61" s="117"/>
      <c r="KCH61" s="117"/>
      <c r="KCI61" s="117"/>
      <c r="KCJ61" s="117"/>
      <c r="KCK61" s="117"/>
      <c r="KCL61" s="117"/>
      <c r="KCM61" s="117"/>
      <c r="KCN61" s="117"/>
      <c r="KCO61" s="117"/>
      <c r="KCP61" s="117"/>
      <c r="KCQ61" s="117"/>
      <c r="KCR61" s="117"/>
      <c r="KCS61" s="117"/>
      <c r="KCT61" s="117"/>
      <c r="KCU61" s="117"/>
      <c r="KCV61" s="117"/>
      <c r="KCW61" s="117"/>
      <c r="KCX61" s="117"/>
      <c r="KCY61" s="117"/>
      <c r="KCZ61" s="117"/>
      <c r="KDA61" s="117"/>
      <c r="KDB61" s="117"/>
      <c r="KDC61" s="117"/>
      <c r="KDD61" s="117"/>
      <c r="KDE61" s="117"/>
      <c r="KDF61" s="117"/>
      <c r="KDG61" s="117"/>
      <c r="KDH61" s="117"/>
      <c r="KDI61" s="117"/>
      <c r="KDJ61" s="117"/>
      <c r="KDK61" s="117"/>
      <c r="KDL61" s="117"/>
      <c r="KDM61" s="117"/>
      <c r="KDN61" s="117"/>
      <c r="KDO61" s="117"/>
      <c r="KDP61" s="117"/>
      <c r="KDQ61" s="117"/>
      <c r="KDR61" s="117"/>
      <c r="KDS61" s="117"/>
      <c r="KDT61" s="117"/>
      <c r="KDU61" s="117"/>
      <c r="KDV61" s="117"/>
      <c r="KDW61" s="117"/>
      <c r="KDX61" s="117"/>
      <c r="KDY61" s="117"/>
      <c r="KDZ61" s="117"/>
      <c r="KEA61" s="117"/>
      <c r="KEB61" s="117"/>
      <c r="KEC61" s="117"/>
      <c r="KED61" s="117"/>
      <c r="KEE61" s="117"/>
      <c r="KEF61" s="117"/>
      <c r="KEG61" s="117"/>
      <c r="KEH61" s="117"/>
      <c r="KEI61" s="117"/>
      <c r="KEJ61" s="117"/>
      <c r="KEK61" s="117"/>
      <c r="KEL61" s="117"/>
      <c r="KEM61" s="117"/>
      <c r="KEN61" s="117"/>
      <c r="KEO61" s="117"/>
      <c r="KEP61" s="117"/>
      <c r="KEQ61" s="117"/>
      <c r="KER61" s="117"/>
      <c r="KES61" s="117"/>
      <c r="KET61" s="117"/>
      <c r="KEU61" s="117"/>
      <c r="KEV61" s="117"/>
      <c r="KEW61" s="117"/>
      <c r="KEX61" s="117"/>
      <c r="KEY61" s="117"/>
      <c r="KEZ61" s="117"/>
      <c r="KFA61" s="117"/>
      <c r="KFB61" s="117"/>
      <c r="KFC61" s="117"/>
      <c r="KFD61" s="117"/>
      <c r="KFE61" s="117"/>
      <c r="KFF61" s="117"/>
      <c r="KFG61" s="117"/>
      <c r="KFH61" s="117"/>
      <c r="KFI61" s="117"/>
      <c r="KFJ61" s="117"/>
      <c r="KFK61" s="117"/>
      <c r="KFL61" s="117"/>
      <c r="KFM61" s="117"/>
      <c r="KFN61" s="117"/>
      <c r="KFO61" s="117"/>
      <c r="KFP61" s="117"/>
      <c r="KFQ61" s="117"/>
      <c r="KFR61" s="117"/>
      <c r="KFS61" s="117"/>
      <c r="KFT61" s="117"/>
      <c r="KFU61" s="117"/>
      <c r="KFV61" s="117"/>
      <c r="KFW61" s="117"/>
      <c r="KFX61" s="117"/>
      <c r="KFY61" s="117"/>
      <c r="KFZ61" s="117"/>
      <c r="KGA61" s="117"/>
      <c r="KGB61" s="117"/>
      <c r="KGC61" s="117"/>
      <c r="KGD61" s="117"/>
      <c r="KGE61" s="117"/>
      <c r="KGF61" s="117"/>
      <c r="KGG61" s="117"/>
      <c r="KGH61" s="117"/>
      <c r="KGI61" s="117"/>
      <c r="KGJ61" s="117"/>
      <c r="KGK61" s="117"/>
      <c r="KGL61" s="117"/>
      <c r="KGM61" s="117"/>
      <c r="KGN61" s="117"/>
      <c r="KGO61" s="117"/>
      <c r="KGP61" s="117"/>
      <c r="KGQ61" s="117"/>
      <c r="KGR61" s="117"/>
      <c r="KGS61" s="117"/>
      <c r="KGT61" s="117"/>
      <c r="KGU61" s="117"/>
      <c r="KGV61" s="117"/>
      <c r="KGW61" s="117"/>
      <c r="KGX61" s="117"/>
      <c r="KGY61" s="117"/>
      <c r="KGZ61" s="117"/>
      <c r="KHA61" s="117"/>
      <c r="KHB61" s="117"/>
      <c r="KHC61" s="117"/>
      <c r="KHD61" s="117"/>
      <c r="KHE61" s="117"/>
      <c r="KHF61" s="117"/>
      <c r="KHG61" s="117"/>
      <c r="KHH61" s="117"/>
      <c r="KHI61" s="117"/>
      <c r="KHJ61" s="117"/>
      <c r="KHK61" s="117"/>
      <c r="KHL61" s="117"/>
      <c r="KHM61" s="117"/>
      <c r="KHN61" s="117"/>
      <c r="KHO61" s="117"/>
      <c r="KHP61" s="117"/>
      <c r="KHQ61" s="117"/>
      <c r="KHR61" s="117"/>
      <c r="KHS61" s="117"/>
      <c r="KHT61" s="117"/>
      <c r="KHU61" s="117"/>
      <c r="KHV61" s="117"/>
      <c r="KHW61" s="117"/>
      <c r="KHX61" s="117"/>
      <c r="KHY61" s="117"/>
      <c r="KHZ61" s="117"/>
      <c r="KIA61" s="117"/>
      <c r="KIB61" s="117"/>
      <c r="KIC61" s="117"/>
      <c r="KID61" s="117"/>
      <c r="KIE61" s="117"/>
      <c r="KIF61" s="117"/>
      <c r="KIG61" s="117"/>
      <c r="KIH61" s="117"/>
      <c r="KII61" s="117"/>
      <c r="KIJ61" s="117"/>
      <c r="KIK61" s="117"/>
      <c r="KIL61" s="117"/>
      <c r="KIM61" s="117"/>
      <c r="KIN61" s="117"/>
      <c r="KIO61" s="117"/>
      <c r="KIP61" s="117"/>
      <c r="KIQ61" s="117"/>
      <c r="KIR61" s="117"/>
      <c r="KIS61" s="117"/>
      <c r="KIT61" s="117"/>
      <c r="KIU61" s="117"/>
      <c r="KIV61" s="117"/>
      <c r="KIW61" s="117"/>
      <c r="KIX61" s="117"/>
      <c r="KIY61" s="117"/>
      <c r="KIZ61" s="117"/>
      <c r="KJA61" s="117"/>
      <c r="KJB61" s="117"/>
      <c r="KJC61" s="117"/>
      <c r="KJD61" s="117"/>
      <c r="KJE61" s="117"/>
      <c r="KJF61" s="117"/>
      <c r="KJG61" s="117"/>
      <c r="KJH61" s="117"/>
      <c r="KJI61" s="117"/>
      <c r="KJJ61" s="117"/>
      <c r="KJK61" s="117"/>
      <c r="KJL61" s="117"/>
      <c r="KJM61" s="117"/>
      <c r="KJN61" s="117"/>
      <c r="KJO61" s="117"/>
      <c r="KJP61" s="117"/>
      <c r="KJQ61" s="117"/>
      <c r="KJR61" s="117"/>
      <c r="KJS61" s="117"/>
      <c r="KJT61" s="117"/>
      <c r="KJU61" s="117"/>
      <c r="KJV61" s="117"/>
      <c r="KJW61" s="117"/>
      <c r="KJX61" s="117"/>
      <c r="KJY61" s="117"/>
      <c r="KJZ61" s="117"/>
      <c r="KKA61" s="117"/>
      <c r="KKB61" s="117"/>
      <c r="KKC61" s="117"/>
      <c r="KKD61" s="117"/>
      <c r="KKE61" s="117"/>
      <c r="KKF61" s="117"/>
      <c r="KKG61" s="117"/>
      <c r="KKH61" s="117"/>
      <c r="KKI61" s="117"/>
      <c r="KKJ61" s="117"/>
      <c r="KKK61" s="117"/>
      <c r="KKL61" s="117"/>
      <c r="KKM61" s="117"/>
      <c r="KKN61" s="117"/>
      <c r="KKO61" s="117"/>
      <c r="KKP61" s="117"/>
      <c r="KKQ61" s="117"/>
      <c r="KKR61" s="117"/>
      <c r="KKS61" s="117"/>
      <c r="KKT61" s="117"/>
      <c r="KKU61" s="117"/>
      <c r="KKV61" s="117"/>
      <c r="KKW61" s="117"/>
      <c r="KKX61" s="117"/>
      <c r="KKY61" s="117"/>
      <c r="KKZ61" s="117"/>
      <c r="KLA61" s="117"/>
      <c r="KLB61" s="117"/>
      <c r="KLC61" s="117"/>
      <c r="KLD61" s="117"/>
      <c r="KLE61" s="117"/>
      <c r="KLF61" s="117"/>
      <c r="KLG61" s="117"/>
      <c r="KLH61" s="117"/>
      <c r="KLI61" s="117"/>
      <c r="KLJ61" s="117"/>
      <c r="KLK61" s="117"/>
      <c r="KLL61" s="117"/>
      <c r="KLM61" s="117"/>
      <c r="KLN61" s="117"/>
      <c r="KLO61" s="117"/>
      <c r="KLP61" s="117"/>
      <c r="KLQ61" s="117"/>
      <c r="KLR61" s="117"/>
      <c r="KLS61" s="117"/>
      <c r="KLT61" s="117"/>
      <c r="KLU61" s="117"/>
      <c r="KLV61" s="117"/>
      <c r="KLW61" s="117"/>
      <c r="KLX61" s="117"/>
      <c r="KLY61" s="117"/>
      <c r="KLZ61" s="117"/>
      <c r="KMA61" s="117"/>
      <c r="KMB61" s="117"/>
      <c r="KMC61" s="117"/>
      <c r="KMD61" s="117"/>
      <c r="KME61" s="117"/>
      <c r="KMF61" s="117"/>
      <c r="KMG61" s="117"/>
      <c r="KMH61" s="117"/>
      <c r="KMI61" s="117"/>
      <c r="KMJ61" s="117"/>
      <c r="KMK61" s="117"/>
      <c r="KML61" s="117"/>
      <c r="KMM61" s="117"/>
      <c r="KMN61" s="117"/>
      <c r="KMO61" s="117"/>
      <c r="KMP61" s="117"/>
      <c r="KMQ61" s="117"/>
      <c r="KMR61" s="117"/>
      <c r="KMS61" s="117"/>
      <c r="KMT61" s="117"/>
      <c r="KMU61" s="117"/>
      <c r="KMV61" s="117"/>
      <c r="KMW61" s="117"/>
      <c r="KMX61" s="117"/>
      <c r="KMY61" s="117"/>
      <c r="KMZ61" s="117"/>
      <c r="KNA61" s="117"/>
      <c r="KNB61" s="117"/>
      <c r="KNC61" s="117"/>
      <c r="KND61" s="117"/>
      <c r="KNE61" s="117"/>
      <c r="KNF61" s="117"/>
      <c r="KNG61" s="117"/>
      <c r="KNH61" s="117"/>
      <c r="KNI61" s="117"/>
      <c r="KNJ61" s="117"/>
      <c r="KNK61" s="117"/>
      <c r="KNL61" s="117"/>
      <c r="KNM61" s="117"/>
      <c r="KNN61" s="117"/>
      <c r="KNO61" s="117"/>
      <c r="KNP61" s="117"/>
      <c r="KNQ61" s="117"/>
      <c r="KNR61" s="117"/>
      <c r="KNS61" s="117"/>
      <c r="KNT61" s="117"/>
      <c r="KNU61" s="117"/>
      <c r="KNV61" s="117"/>
      <c r="KNW61" s="117"/>
      <c r="KNX61" s="117"/>
      <c r="KNY61" s="117"/>
      <c r="KNZ61" s="117"/>
      <c r="KOA61" s="117"/>
      <c r="KOB61" s="117"/>
      <c r="KOC61" s="117"/>
      <c r="KOD61" s="117"/>
      <c r="KOE61" s="117"/>
      <c r="KOF61" s="117"/>
      <c r="KOG61" s="117"/>
      <c r="KOH61" s="117"/>
      <c r="KOI61" s="117"/>
      <c r="KOJ61" s="117"/>
      <c r="KOK61" s="117"/>
      <c r="KOL61" s="117"/>
      <c r="KOM61" s="117"/>
      <c r="KON61" s="117"/>
      <c r="KOO61" s="117"/>
      <c r="KOP61" s="117"/>
      <c r="KOQ61" s="117"/>
      <c r="KOR61" s="117"/>
      <c r="KOS61" s="117"/>
      <c r="KOT61" s="117"/>
      <c r="KOU61" s="117"/>
      <c r="KOV61" s="117"/>
      <c r="KOW61" s="117"/>
      <c r="KOX61" s="117"/>
      <c r="KOY61" s="117"/>
      <c r="KOZ61" s="117"/>
      <c r="KPA61" s="117"/>
      <c r="KPB61" s="117"/>
      <c r="KPC61" s="117"/>
      <c r="KPD61" s="117"/>
      <c r="KPE61" s="117"/>
      <c r="KPF61" s="117"/>
      <c r="KPG61" s="117"/>
      <c r="KPH61" s="117"/>
      <c r="KPI61" s="117"/>
      <c r="KPJ61" s="117"/>
      <c r="KPK61" s="117"/>
      <c r="KPL61" s="117"/>
      <c r="KPM61" s="117"/>
      <c r="KPN61" s="117"/>
      <c r="KPO61" s="117"/>
      <c r="KPP61" s="117"/>
      <c r="KPQ61" s="117"/>
      <c r="KPR61" s="117"/>
      <c r="KPS61" s="117"/>
      <c r="KPT61" s="117"/>
      <c r="KPU61" s="117"/>
      <c r="KPV61" s="117"/>
      <c r="KPW61" s="117"/>
      <c r="KPX61" s="117"/>
      <c r="KPY61" s="117"/>
      <c r="KPZ61" s="117"/>
      <c r="KQA61" s="117"/>
      <c r="KQB61" s="117"/>
      <c r="KQC61" s="117"/>
      <c r="KQD61" s="117"/>
      <c r="KQE61" s="117"/>
      <c r="KQF61" s="117"/>
      <c r="KQG61" s="117"/>
      <c r="KQH61" s="117"/>
      <c r="KQI61" s="117"/>
      <c r="KQJ61" s="117"/>
      <c r="KQK61" s="117"/>
      <c r="KQL61" s="117"/>
      <c r="KQM61" s="117"/>
      <c r="KQN61" s="117"/>
      <c r="KQO61" s="117"/>
      <c r="KQP61" s="117"/>
      <c r="KQQ61" s="117"/>
      <c r="KQR61" s="117"/>
      <c r="KQS61" s="117"/>
      <c r="KQT61" s="117"/>
      <c r="KQU61" s="117"/>
      <c r="KQV61" s="117"/>
      <c r="KQW61" s="117"/>
      <c r="KQX61" s="117"/>
      <c r="KQY61" s="117"/>
      <c r="KQZ61" s="117"/>
      <c r="KRA61" s="117"/>
      <c r="KRB61" s="117"/>
      <c r="KRC61" s="117"/>
      <c r="KRD61" s="117"/>
      <c r="KRE61" s="117"/>
      <c r="KRF61" s="117"/>
      <c r="KRG61" s="117"/>
      <c r="KRH61" s="117"/>
      <c r="KRI61" s="117"/>
      <c r="KRJ61" s="117"/>
      <c r="KRK61" s="117"/>
      <c r="KRL61" s="117"/>
      <c r="KRM61" s="117"/>
      <c r="KRN61" s="117"/>
      <c r="KRO61" s="117"/>
      <c r="KRP61" s="117"/>
      <c r="KRQ61" s="117"/>
      <c r="KRR61" s="117"/>
      <c r="KRS61" s="117"/>
      <c r="KRT61" s="117"/>
      <c r="KRU61" s="117"/>
      <c r="KRV61" s="117"/>
      <c r="KRW61" s="117"/>
      <c r="KRX61" s="117"/>
      <c r="KRY61" s="117"/>
      <c r="KRZ61" s="117"/>
      <c r="KSA61" s="117"/>
      <c r="KSB61" s="117"/>
      <c r="KSC61" s="117"/>
      <c r="KSD61" s="117"/>
      <c r="KSE61" s="117"/>
      <c r="KSF61" s="117"/>
      <c r="KSG61" s="117"/>
      <c r="KSH61" s="117"/>
      <c r="KSI61" s="117"/>
      <c r="KSJ61" s="117"/>
      <c r="KSK61" s="117"/>
      <c r="KSL61" s="117"/>
      <c r="KSM61" s="117"/>
      <c r="KSN61" s="117"/>
      <c r="KSO61" s="117"/>
      <c r="KSP61" s="117"/>
      <c r="KSQ61" s="117"/>
      <c r="KSR61" s="117"/>
      <c r="KSS61" s="117"/>
      <c r="KST61" s="117"/>
      <c r="KSU61" s="117"/>
      <c r="KSV61" s="117"/>
      <c r="KSW61" s="117"/>
      <c r="KSX61" s="117"/>
      <c r="KSY61" s="117"/>
      <c r="KSZ61" s="117"/>
      <c r="KTA61" s="117"/>
      <c r="KTB61" s="117"/>
      <c r="KTC61" s="117"/>
      <c r="KTD61" s="117"/>
      <c r="KTE61" s="117"/>
      <c r="KTF61" s="117"/>
      <c r="KTG61" s="117"/>
      <c r="KTH61" s="117"/>
      <c r="KTI61" s="117"/>
      <c r="KTJ61" s="117"/>
      <c r="KTK61" s="117"/>
      <c r="KTL61" s="117"/>
      <c r="KTM61" s="117"/>
      <c r="KTN61" s="117"/>
      <c r="KTO61" s="117"/>
      <c r="KTP61" s="117"/>
      <c r="KTQ61" s="117"/>
      <c r="KTR61" s="117"/>
      <c r="KTS61" s="117"/>
      <c r="KTT61" s="117"/>
      <c r="KTU61" s="117"/>
      <c r="KTV61" s="117"/>
      <c r="KTW61" s="117"/>
      <c r="KTX61" s="117"/>
      <c r="KTY61" s="117"/>
      <c r="KTZ61" s="117"/>
      <c r="KUA61" s="117"/>
      <c r="KUB61" s="117"/>
      <c r="KUC61" s="117"/>
      <c r="KUD61" s="117"/>
      <c r="KUE61" s="117"/>
      <c r="KUF61" s="117"/>
      <c r="KUG61" s="117"/>
      <c r="KUH61" s="117"/>
      <c r="KUI61" s="117"/>
      <c r="KUJ61" s="117"/>
      <c r="KUK61" s="117"/>
      <c r="KUL61" s="117"/>
      <c r="KUM61" s="117"/>
      <c r="KUN61" s="117"/>
      <c r="KUO61" s="117"/>
      <c r="KUP61" s="117"/>
      <c r="KUQ61" s="117"/>
      <c r="KUR61" s="117"/>
      <c r="KUS61" s="117"/>
      <c r="KUT61" s="117"/>
      <c r="KUU61" s="117"/>
      <c r="KUV61" s="117"/>
      <c r="KUW61" s="117"/>
      <c r="KUX61" s="117"/>
      <c r="KUY61" s="117"/>
      <c r="KUZ61" s="117"/>
      <c r="KVA61" s="117"/>
      <c r="KVB61" s="117"/>
      <c r="KVC61" s="117"/>
      <c r="KVD61" s="117"/>
      <c r="KVE61" s="117"/>
      <c r="KVF61" s="117"/>
      <c r="KVG61" s="117"/>
      <c r="KVH61" s="117"/>
      <c r="KVI61" s="117"/>
      <c r="KVJ61" s="117"/>
      <c r="KVK61" s="117"/>
      <c r="KVL61" s="117"/>
      <c r="KVM61" s="117"/>
      <c r="KVN61" s="117"/>
      <c r="KVO61" s="117"/>
      <c r="KVP61" s="117"/>
      <c r="KVQ61" s="117"/>
      <c r="KVR61" s="117"/>
      <c r="KVS61" s="117"/>
      <c r="KVT61" s="117"/>
      <c r="KVU61" s="117"/>
      <c r="KVV61" s="117"/>
      <c r="KVW61" s="117"/>
      <c r="KVX61" s="117"/>
      <c r="KVY61" s="117"/>
      <c r="KVZ61" s="117"/>
      <c r="KWA61" s="117"/>
      <c r="KWB61" s="117"/>
      <c r="KWC61" s="117"/>
      <c r="KWD61" s="117"/>
      <c r="KWE61" s="117"/>
      <c r="KWF61" s="117"/>
      <c r="KWG61" s="117"/>
      <c r="KWH61" s="117"/>
      <c r="KWI61" s="117"/>
      <c r="KWJ61" s="117"/>
      <c r="KWK61" s="117"/>
      <c r="KWL61" s="117"/>
      <c r="KWM61" s="117"/>
      <c r="KWN61" s="117"/>
      <c r="KWO61" s="117"/>
      <c r="KWP61" s="117"/>
      <c r="KWQ61" s="117"/>
      <c r="KWR61" s="117"/>
      <c r="KWS61" s="117"/>
      <c r="KWT61" s="117"/>
      <c r="KWU61" s="117"/>
      <c r="KWV61" s="117"/>
      <c r="KWW61" s="117"/>
      <c r="KWX61" s="117"/>
      <c r="KWY61" s="117"/>
      <c r="KWZ61" s="117"/>
      <c r="KXA61" s="117"/>
      <c r="KXB61" s="117"/>
      <c r="KXC61" s="117"/>
      <c r="KXD61" s="117"/>
      <c r="KXE61" s="117"/>
      <c r="KXF61" s="117"/>
      <c r="KXG61" s="117"/>
      <c r="KXH61" s="117"/>
      <c r="KXI61" s="117"/>
      <c r="KXJ61" s="117"/>
      <c r="KXK61" s="117"/>
      <c r="KXL61" s="117"/>
      <c r="KXM61" s="117"/>
      <c r="KXN61" s="117"/>
      <c r="KXO61" s="117"/>
      <c r="KXP61" s="117"/>
      <c r="KXQ61" s="117"/>
      <c r="KXR61" s="117"/>
      <c r="KXS61" s="117"/>
      <c r="KXT61" s="117"/>
      <c r="KXU61" s="117"/>
      <c r="KXV61" s="117"/>
      <c r="KXW61" s="117"/>
      <c r="KXX61" s="117"/>
      <c r="KXY61" s="117"/>
      <c r="KXZ61" s="117"/>
      <c r="KYA61" s="117"/>
      <c r="KYB61" s="117"/>
      <c r="KYC61" s="117"/>
      <c r="KYD61" s="117"/>
      <c r="KYE61" s="117"/>
      <c r="KYF61" s="117"/>
      <c r="KYG61" s="117"/>
      <c r="KYH61" s="117"/>
      <c r="KYI61" s="117"/>
      <c r="KYJ61" s="117"/>
      <c r="KYK61" s="117"/>
      <c r="KYL61" s="117"/>
      <c r="KYM61" s="117"/>
      <c r="KYN61" s="117"/>
      <c r="KYO61" s="117"/>
      <c r="KYP61" s="117"/>
      <c r="KYQ61" s="117"/>
      <c r="KYR61" s="117"/>
      <c r="KYS61" s="117"/>
      <c r="KYT61" s="117"/>
      <c r="KYU61" s="117"/>
      <c r="KYV61" s="117"/>
      <c r="KYW61" s="117"/>
      <c r="KYX61" s="117"/>
      <c r="KYY61" s="117"/>
      <c r="KYZ61" s="117"/>
      <c r="KZA61" s="117"/>
      <c r="KZB61" s="117"/>
      <c r="KZC61" s="117"/>
      <c r="KZD61" s="117"/>
      <c r="KZE61" s="117"/>
      <c r="KZF61" s="117"/>
      <c r="KZG61" s="117"/>
      <c r="KZH61" s="117"/>
      <c r="KZI61" s="117"/>
      <c r="KZJ61" s="117"/>
      <c r="KZK61" s="117"/>
      <c r="KZL61" s="117"/>
      <c r="KZM61" s="117"/>
      <c r="KZN61" s="117"/>
      <c r="KZO61" s="117"/>
      <c r="KZP61" s="117"/>
      <c r="KZQ61" s="117"/>
      <c r="KZR61" s="117"/>
      <c r="KZS61" s="117"/>
      <c r="KZT61" s="117"/>
      <c r="KZU61" s="117"/>
      <c r="KZV61" s="117"/>
      <c r="KZW61" s="117"/>
      <c r="KZX61" s="117"/>
      <c r="KZY61" s="117"/>
      <c r="KZZ61" s="117"/>
      <c r="LAA61" s="117"/>
      <c r="LAB61" s="117"/>
      <c r="LAC61" s="117"/>
      <c r="LAD61" s="117"/>
      <c r="LAE61" s="117"/>
      <c r="LAF61" s="117"/>
      <c r="LAG61" s="117"/>
      <c r="LAH61" s="117"/>
      <c r="LAI61" s="117"/>
      <c r="LAJ61" s="117"/>
      <c r="LAK61" s="117"/>
      <c r="LAL61" s="117"/>
      <c r="LAM61" s="117"/>
      <c r="LAN61" s="117"/>
      <c r="LAO61" s="117"/>
      <c r="LAP61" s="117"/>
      <c r="LAQ61" s="117"/>
      <c r="LAR61" s="117"/>
      <c r="LAS61" s="117"/>
      <c r="LAT61" s="117"/>
      <c r="LAU61" s="117"/>
      <c r="LAV61" s="117"/>
      <c r="LAW61" s="117"/>
      <c r="LAX61" s="117"/>
      <c r="LAY61" s="117"/>
      <c r="LAZ61" s="117"/>
      <c r="LBA61" s="117"/>
      <c r="LBB61" s="117"/>
      <c r="LBC61" s="117"/>
      <c r="LBD61" s="117"/>
      <c r="LBE61" s="117"/>
      <c r="LBF61" s="117"/>
      <c r="LBG61" s="117"/>
      <c r="LBH61" s="117"/>
      <c r="LBI61" s="117"/>
      <c r="LBJ61" s="117"/>
      <c r="LBK61" s="117"/>
      <c r="LBL61" s="117"/>
      <c r="LBM61" s="117"/>
      <c r="LBN61" s="117"/>
      <c r="LBO61" s="117"/>
      <c r="LBP61" s="117"/>
      <c r="LBQ61" s="117"/>
      <c r="LBR61" s="117"/>
      <c r="LBS61" s="117"/>
      <c r="LBT61" s="117"/>
      <c r="LBU61" s="117"/>
      <c r="LBV61" s="117"/>
      <c r="LBW61" s="117"/>
      <c r="LBX61" s="117"/>
      <c r="LBY61" s="117"/>
      <c r="LBZ61" s="117"/>
      <c r="LCA61" s="117"/>
      <c r="LCB61" s="117"/>
      <c r="LCC61" s="117"/>
      <c r="LCD61" s="117"/>
      <c r="LCE61" s="117"/>
      <c r="LCF61" s="117"/>
      <c r="LCG61" s="117"/>
      <c r="LCH61" s="117"/>
      <c r="LCI61" s="117"/>
      <c r="LCJ61" s="117"/>
      <c r="LCK61" s="117"/>
      <c r="LCL61" s="117"/>
      <c r="LCM61" s="117"/>
      <c r="LCN61" s="117"/>
      <c r="LCO61" s="117"/>
      <c r="LCP61" s="117"/>
      <c r="LCQ61" s="117"/>
      <c r="LCR61" s="117"/>
      <c r="LCS61" s="117"/>
      <c r="LCT61" s="117"/>
      <c r="LCU61" s="117"/>
      <c r="LCV61" s="117"/>
      <c r="LCW61" s="117"/>
      <c r="LCX61" s="117"/>
      <c r="LCY61" s="117"/>
      <c r="LCZ61" s="117"/>
      <c r="LDA61" s="117"/>
      <c r="LDB61" s="117"/>
      <c r="LDC61" s="117"/>
      <c r="LDD61" s="117"/>
      <c r="LDE61" s="117"/>
      <c r="LDF61" s="117"/>
      <c r="LDG61" s="117"/>
      <c r="LDH61" s="117"/>
      <c r="LDI61" s="117"/>
      <c r="LDJ61" s="117"/>
      <c r="LDK61" s="117"/>
      <c r="LDL61" s="117"/>
      <c r="LDM61" s="117"/>
      <c r="LDN61" s="117"/>
      <c r="LDO61" s="117"/>
      <c r="LDP61" s="117"/>
      <c r="LDQ61" s="117"/>
      <c r="LDR61" s="117"/>
      <c r="LDS61" s="117"/>
      <c r="LDT61" s="117"/>
      <c r="LDU61" s="117"/>
      <c r="LDV61" s="117"/>
      <c r="LDW61" s="117"/>
      <c r="LDX61" s="117"/>
      <c r="LDY61" s="117"/>
      <c r="LDZ61" s="117"/>
      <c r="LEA61" s="117"/>
      <c r="LEB61" s="117"/>
      <c r="LEC61" s="117"/>
      <c r="LED61" s="117"/>
      <c r="LEE61" s="117"/>
      <c r="LEF61" s="117"/>
      <c r="LEG61" s="117"/>
      <c r="LEH61" s="117"/>
      <c r="LEI61" s="117"/>
      <c r="LEJ61" s="117"/>
      <c r="LEK61" s="117"/>
      <c r="LEL61" s="117"/>
      <c r="LEM61" s="117"/>
      <c r="LEN61" s="117"/>
      <c r="LEO61" s="117"/>
      <c r="LEP61" s="117"/>
      <c r="LEQ61" s="117"/>
      <c r="LER61" s="117"/>
      <c r="LES61" s="117"/>
      <c r="LET61" s="117"/>
      <c r="LEU61" s="117"/>
      <c r="LEV61" s="117"/>
      <c r="LEW61" s="117"/>
      <c r="LEX61" s="117"/>
      <c r="LEY61" s="117"/>
      <c r="LEZ61" s="117"/>
      <c r="LFA61" s="117"/>
      <c r="LFB61" s="117"/>
      <c r="LFC61" s="117"/>
      <c r="LFD61" s="117"/>
      <c r="LFE61" s="117"/>
      <c r="LFF61" s="117"/>
      <c r="LFG61" s="117"/>
      <c r="LFH61" s="117"/>
      <c r="LFI61" s="117"/>
      <c r="LFJ61" s="117"/>
      <c r="LFK61" s="117"/>
      <c r="LFL61" s="117"/>
      <c r="LFM61" s="117"/>
      <c r="LFN61" s="117"/>
      <c r="LFO61" s="117"/>
      <c r="LFP61" s="117"/>
      <c r="LFQ61" s="117"/>
      <c r="LFR61" s="117"/>
      <c r="LFS61" s="117"/>
      <c r="LFT61" s="117"/>
      <c r="LFU61" s="117"/>
      <c r="LFV61" s="117"/>
      <c r="LFW61" s="117"/>
      <c r="LFX61" s="117"/>
      <c r="LFY61" s="117"/>
      <c r="LFZ61" s="117"/>
      <c r="LGA61" s="117"/>
      <c r="LGB61" s="117"/>
      <c r="LGC61" s="117"/>
      <c r="LGD61" s="117"/>
      <c r="LGE61" s="117"/>
      <c r="LGF61" s="117"/>
      <c r="LGG61" s="117"/>
      <c r="LGH61" s="117"/>
      <c r="LGI61" s="117"/>
      <c r="LGJ61" s="117"/>
      <c r="LGK61" s="117"/>
      <c r="LGL61" s="117"/>
      <c r="LGM61" s="117"/>
      <c r="LGN61" s="117"/>
      <c r="LGO61" s="117"/>
      <c r="LGP61" s="117"/>
      <c r="LGQ61" s="117"/>
      <c r="LGR61" s="117"/>
      <c r="LGS61" s="117"/>
      <c r="LGT61" s="117"/>
      <c r="LGU61" s="117"/>
      <c r="LGV61" s="117"/>
      <c r="LGW61" s="117"/>
      <c r="LGX61" s="117"/>
      <c r="LGY61" s="117"/>
      <c r="LGZ61" s="117"/>
      <c r="LHA61" s="117"/>
      <c r="LHB61" s="117"/>
      <c r="LHC61" s="117"/>
      <c r="LHD61" s="117"/>
      <c r="LHE61" s="117"/>
      <c r="LHF61" s="117"/>
      <c r="LHG61" s="117"/>
      <c r="LHH61" s="117"/>
      <c r="LHI61" s="117"/>
      <c r="LHJ61" s="117"/>
      <c r="LHK61" s="117"/>
      <c r="LHL61" s="117"/>
      <c r="LHM61" s="117"/>
      <c r="LHN61" s="117"/>
      <c r="LHO61" s="117"/>
      <c r="LHP61" s="117"/>
      <c r="LHQ61" s="117"/>
      <c r="LHR61" s="117"/>
      <c r="LHS61" s="117"/>
      <c r="LHT61" s="117"/>
      <c r="LHU61" s="117"/>
      <c r="LHV61" s="117"/>
      <c r="LHW61" s="117"/>
      <c r="LHX61" s="117"/>
      <c r="LHY61" s="117"/>
      <c r="LHZ61" s="117"/>
      <c r="LIA61" s="117"/>
      <c r="LIB61" s="117"/>
      <c r="LIC61" s="117"/>
      <c r="LID61" s="117"/>
      <c r="LIE61" s="117"/>
      <c r="LIF61" s="117"/>
      <c r="LIG61" s="117"/>
      <c r="LIH61" s="117"/>
      <c r="LII61" s="117"/>
      <c r="LIJ61" s="117"/>
      <c r="LIK61" s="117"/>
      <c r="LIL61" s="117"/>
      <c r="LIM61" s="117"/>
      <c r="LIN61" s="117"/>
      <c r="LIO61" s="117"/>
      <c r="LIP61" s="117"/>
      <c r="LIQ61" s="117"/>
      <c r="LIR61" s="117"/>
      <c r="LIS61" s="117"/>
      <c r="LIT61" s="117"/>
      <c r="LIU61" s="117"/>
      <c r="LIV61" s="117"/>
      <c r="LIW61" s="117"/>
      <c r="LIX61" s="117"/>
      <c r="LIY61" s="117"/>
      <c r="LIZ61" s="117"/>
      <c r="LJA61" s="117"/>
      <c r="LJB61" s="117"/>
      <c r="LJC61" s="117"/>
      <c r="LJD61" s="117"/>
      <c r="LJE61" s="117"/>
      <c r="LJF61" s="117"/>
      <c r="LJG61" s="117"/>
      <c r="LJH61" s="117"/>
      <c r="LJI61" s="117"/>
      <c r="LJJ61" s="117"/>
      <c r="LJK61" s="117"/>
      <c r="LJL61" s="117"/>
      <c r="LJM61" s="117"/>
      <c r="LJN61" s="117"/>
      <c r="LJO61" s="117"/>
      <c r="LJP61" s="117"/>
      <c r="LJQ61" s="117"/>
      <c r="LJR61" s="117"/>
      <c r="LJS61" s="117"/>
      <c r="LJT61" s="117"/>
      <c r="LJU61" s="117"/>
      <c r="LJV61" s="117"/>
      <c r="LJW61" s="117"/>
      <c r="LJX61" s="117"/>
      <c r="LJY61" s="117"/>
      <c r="LJZ61" s="117"/>
      <c r="LKA61" s="117"/>
      <c r="LKB61" s="117"/>
      <c r="LKC61" s="117"/>
      <c r="LKD61" s="117"/>
      <c r="LKE61" s="117"/>
      <c r="LKF61" s="117"/>
      <c r="LKG61" s="117"/>
      <c r="LKH61" s="117"/>
      <c r="LKI61" s="117"/>
      <c r="LKJ61" s="117"/>
      <c r="LKK61" s="117"/>
      <c r="LKL61" s="117"/>
      <c r="LKM61" s="117"/>
      <c r="LKN61" s="117"/>
      <c r="LKO61" s="117"/>
      <c r="LKP61" s="117"/>
      <c r="LKQ61" s="117"/>
      <c r="LKR61" s="117"/>
      <c r="LKS61" s="117"/>
      <c r="LKT61" s="117"/>
      <c r="LKU61" s="117"/>
      <c r="LKV61" s="117"/>
      <c r="LKW61" s="117"/>
      <c r="LKX61" s="117"/>
      <c r="LKY61" s="117"/>
      <c r="LKZ61" s="117"/>
      <c r="LLA61" s="117"/>
      <c r="LLB61" s="117"/>
      <c r="LLC61" s="117"/>
      <c r="LLD61" s="117"/>
      <c r="LLE61" s="117"/>
      <c r="LLF61" s="117"/>
      <c r="LLG61" s="117"/>
      <c r="LLH61" s="117"/>
      <c r="LLI61" s="117"/>
      <c r="LLJ61" s="117"/>
      <c r="LLK61" s="117"/>
      <c r="LLL61" s="117"/>
      <c r="LLM61" s="117"/>
      <c r="LLN61" s="117"/>
      <c r="LLO61" s="117"/>
      <c r="LLP61" s="117"/>
      <c r="LLQ61" s="117"/>
      <c r="LLR61" s="117"/>
      <c r="LLS61" s="117"/>
      <c r="LLT61" s="117"/>
      <c r="LLU61" s="117"/>
      <c r="LLV61" s="117"/>
      <c r="LLW61" s="117"/>
      <c r="LLX61" s="117"/>
      <c r="LLY61" s="117"/>
      <c r="LLZ61" s="117"/>
      <c r="LMA61" s="117"/>
      <c r="LMB61" s="117"/>
      <c r="LMC61" s="117"/>
      <c r="LMD61" s="117"/>
      <c r="LME61" s="117"/>
      <c r="LMF61" s="117"/>
      <c r="LMG61" s="117"/>
      <c r="LMH61" s="117"/>
      <c r="LMI61" s="117"/>
      <c r="LMJ61" s="117"/>
      <c r="LMK61" s="117"/>
      <c r="LML61" s="117"/>
      <c r="LMM61" s="117"/>
      <c r="LMN61" s="117"/>
      <c r="LMO61" s="117"/>
      <c r="LMP61" s="117"/>
      <c r="LMQ61" s="117"/>
      <c r="LMR61" s="117"/>
      <c r="LMS61" s="117"/>
      <c r="LMT61" s="117"/>
      <c r="LMU61" s="117"/>
      <c r="LMV61" s="117"/>
      <c r="LMW61" s="117"/>
      <c r="LMX61" s="117"/>
      <c r="LMY61" s="117"/>
      <c r="LMZ61" s="117"/>
      <c r="LNA61" s="117"/>
      <c r="LNB61" s="117"/>
      <c r="LNC61" s="117"/>
      <c r="LND61" s="117"/>
      <c r="LNE61" s="117"/>
      <c r="LNF61" s="117"/>
      <c r="LNG61" s="117"/>
      <c r="LNH61" s="117"/>
      <c r="LNI61" s="117"/>
      <c r="LNJ61" s="117"/>
      <c r="LNK61" s="117"/>
      <c r="LNL61" s="117"/>
      <c r="LNM61" s="117"/>
      <c r="LNN61" s="117"/>
      <c r="LNO61" s="117"/>
      <c r="LNP61" s="117"/>
      <c r="LNQ61" s="117"/>
      <c r="LNR61" s="117"/>
      <c r="LNS61" s="117"/>
      <c r="LNT61" s="117"/>
      <c r="LNU61" s="117"/>
      <c r="LNV61" s="117"/>
      <c r="LNW61" s="117"/>
      <c r="LNX61" s="117"/>
      <c r="LNY61" s="117"/>
      <c r="LNZ61" s="117"/>
      <c r="LOA61" s="117"/>
      <c r="LOB61" s="117"/>
      <c r="LOC61" s="117"/>
      <c r="LOD61" s="117"/>
      <c r="LOE61" s="117"/>
      <c r="LOF61" s="117"/>
      <c r="LOG61" s="117"/>
      <c r="LOH61" s="117"/>
      <c r="LOI61" s="117"/>
      <c r="LOJ61" s="117"/>
      <c r="LOK61" s="117"/>
      <c r="LOL61" s="117"/>
      <c r="LOM61" s="117"/>
      <c r="LON61" s="117"/>
      <c r="LOO61" s="117"/>
      <c r="LOP61" s="117"/>
      <c r="LOQ61" s="117"/>
      <c r="LOR61" s="117"/>
      <c r="LOS61" s="117"/>
      <c r="LOT61" s="117"/>
      <c r="LOU61" s="117"/>
      <c r="LOV61" s="117"/>
      <c r="LOW61" s="117"/>
      <c r="LOX61" s="117"/>
      <c r="LOY61" s="117"/>
      <c r="LOZ61" s="117"/>
      <c r="LPA61" s="117"/>
      <c r="LPB61" s="117"/>
      <c r="LPC61" s="117"/>
      <c r="LPD61" s="117"/>
      <c r="LPE61" s="117"/>
      <c r="LPF61" s="117"/>
      <c r="LPG61" s="117"/>
      <c r="LPH61" s="117"/>
      <c r="LPI61" s="117"/>
      <c r="LPJ61" s="117"/>
      <c r="LPK61" s="117"/>
      <c r="LPL61" s="117"/>
      <c r="LPM61" s="117"/>
      <c r="LPN61" s="117"/>
      <c r="LPO61" s="117"/>
      <c r="LPP61" s="117"/>
      <c r="LPQ61" s="117"/>
      <c r="LPR61" s="117"/>
      <c r="LPS61" s="117"/>
      <c r="LPT61" s="117"/>
      <c r="LPU61" s="117"/>
      <c r="LPV61" s="117"/>
      <c r="LPW61" s="117"/>
      <c r="LPX61" s="117"/>
      <c r="LPY61" s="117"/>
      <c r="LPZ61" s="117"/>
      <c r="LQA61" s="117"/>
      <c r="LQB61" s="117"/>
      <c r="LQC61" s="117"/>
      <c r="LQD61" s="117"/>
      <c r="LQE61" s="117"/>
      <c r="LQF61" s="117"/>
      <c r="LQG61" s="117"/>
      <c r="LQH61" s="117"/>
      <c r="LQI61" s="117"/>
      <c r="LQJ61" s="117"/>
      <c r="LQK61" s="117"/>
      <c r="LQL61" s="117"/>
      <c r="LQM61" s="117"/>
      <c r="LQN61" s="117"/>
      <c r="LQO61" s="117"/>
      <c r="LQP61" s="117"/>
      <c r="LQQ61" s="117"/>
      <c r="LQR61" s="117"/>
      <c r="LQS61" s="117"/>
      <c r="LQT61" s="117"/>
      <c r="LQU61" s="117"/>
      <c r="LQV61" s="117"/>
      <c r="LQW61" s="117"/>
      <c r="LQX61" s="117"/>
      <c r="LQY61" s="117"/>
      <c r="LQZ61" s="117"/>
      <c r="LRA61" s="117"/>
      <c r="LRB61" s="117"/>
      <c r="LRC61" s="117"/>
      <c r="LRD61" s="117"/>
      <c r="LRE61" s="117"/>
      <c r="LRF61" s="117"/>
      <c r="LRG61" s="117"/>
      <c r="LRH61" s="117"/>
      <c r="LRI61" s="117"/>
      <c r="LRJ61" s="117"/>
      <c r="LRK61" s="117"/>
      <c r="LRL61" s="117"/>
      <c r="LRM61" s="117"/>
      <c r="LRN61" s="117"/>
      <c r="LRO61" s="117"/>
      <c r="LRP61" s="117"/>
      <c r="LRQ61" s="117"/>
      <c r="LRR61" s="117"/>
      <c r="LRS61" s="117"/>
      <c r="LRT61" s="117"/>
      <c r="LRU61" s="117"/>
      <c r="LRV61" s="117"/>
      <c r="LRW61" s="117"/>
      <c r="LRX61" s="117"/>
      <c r="LRY61" s="117"/>
      <c r="LRZ61" s="117"/>
      <c r="LSA61" s="117"/>
      <c r="LSB61" s="117"/>
      <c r="LSC61" s="117"/>
      <c r="LSD61" s="117"/>
      <c r="LSE61" s="117"/>
      <c r="LSF61" s="117"/>
      <c r="LSG61" s="117"/>
      <c r="LSH61" s="117"/>
      <c r="LSI61" s="117"/>
      <c r="LSJ61" s="117"/>
      <c r="LSK61" s="117"/>
      <c r="LSL61" s="117"/>
      <c r="LSM61" s="117"/>
      <c r="LSN61" s="117"/>
      <c r="LSO61" s="117"/>
      <c r="LSP61" s="117"/>
      <c r="LSQ61" s="117"/>
      <c r="LSR61" s="117"/>
      <c r="LSS61" s="117"/>
      <c r="LST61" s="117"/>
      <c r="LSU61" s="117"/>
      <c r="LSV61" s="117"/>
      <c r="LSW61" s="117"/>
      <c r="LSX61" s="117"/>
      <c r="LSY61" s="117"/>
      <c r="LSZ61" s="117"/>
      <c r="LTA61" s="117"/>
      <c r="LTB61" s="117"/>
      <c r="LTC61" s="117"/>
      <c r="LTD61" s="117"/>
      <c r="LTE61" s="117"/>
      <c r="LTF61" s="117"/>
      <c r="LTG61" s="117"/>
      <c r="LTH61" s="117"/>
      <c r="LTI61" s="117"/>
      <c r="LTJ61" s="117"/>
      <c r="LTK61" s="117"/>
      <c r="LTL61" s="117"/>
      <c r="LTM61" s="117"/>
      <c r="LTN61" s="117"/>
      <c r="LTO61" s="117"/>
      <c r="LTP61" s="117"/>
      <c r="LTQ61" s="117"/>
      <c r="LTR61" s="117"/>
      <c r="LTS61" s="117"/>
      <c r="LTT61" s="117"/>
      <c r="LTU61" s="117"/>
      <c r="LTV61" s="117"/>
      <c r="LTW61" s="117"/>
      <c r="LTX61" s="117"/>
      <c r="LTY61" s="117"/>
      <c r="LTZ61" s="117"/>
      <c r="LUA61" s="117"/>
      <c r="LUB61" s="117"/>
      <c r="LUC61" s="117"/>
      <c r="LUD61" s="117"/>
      <c r="LUE61" s="117"/>
      <c r="LUF61" s="117"/>
      <c r="LUG61" s="117"/>
      <c r="LUH61" s="117"/>
      <c r="LUI61" s="117"/>
      <c r="LUJ61" s="117"/>
      <c r="LUK61" s="117"/>
      <c r="LUL61" s="117"/>
      <c r="LUM61" s="117"/>
      <c r="LUN61" s="117"/>
      <c r="LUO61" s="117"/>
      <c r="LUP61" s="117"/>
      <c r="LUQ61" s="117"/>
      <c r="LUR61" s="117"/>
      <c r="LUS61" s="117"/>
      <c r="LUT61" s="117"/>
      <c r="LUU61" s="117"/>
      <c r="LUV61" s="117"/>
      <c r="LUW61" s="117"/>
      <c r="LUX61" s="117"/>
      <c r="LUY61" s="117"/>
      <c r="LUZ61" s="117"/>
      <c r="LVA61" s="117"/>
      <c r="LVB61" s="117"/>
      <c r="LVC61" s="117"/>
      <c r="LVD61" s="117"/>
      <c r="LVE61" s="117"/>
      <c r="LVF61" s="117"/>
      <c r="LVG61" s="117"/>
      <c r="LVH61" s="117"/>
      <c r="LVI61" s="117"/>
      <c r="LVJ61" s="117"/>
      <c r="LVK61" s="117"/>
      <c r="LVL61" s="117"/>
      <c r="LVM61" s="117"/>
      <c r="LVN61" s="117"/>
      <c r="LVO61" s="117"/>
      <c r="LVP61" s="117"/>
      <c r="LVQ61" s="117"/>
      <c r="LVR61" s="117"/>
      <c r="LVS61" s="117"/>
      <c r="LVT61" s="117"/>
      <c r="LVU61" s="117"/>
      <c r="LVV61" s="117"/>
      <c r="LVW61" s="117"/>
      <c r="LVX61" s="117"/>
      <c r="LVY61" s="117"/>
      <c r="LVZ61" s="117"/>
      <c r="LWA61" s="117"/>
      <c r="LWB61" s="117"/>
      <c r="LWC61" s="117"/>
      <c r="LWD61" s="117"/>
      <c r="LWE61" s="117"/>
      <c r="LWF61" s="117"/>
      <c r="LWG61" s="117"/>
      <c r="LWH61" s="117"/>
      <c r="LWI61" s="117"/>
      <c r="LWJ61" s="117"/>
      <c r="LWK61" s="117"/>
      <c r="LWL61" s="117"/>
      <c r="LWM61" s="117"/>
      <c r="LWN61" s="117"/>
      <c r="LWO61" s="117"/>
      <c r="LWP61" s="117"/>
      <c r="LWQ61" s="117"/>
      <c r="LWR61" s="117"/>
      <c r="LWS61" s="117"/>
      <c r="LWT61" s="117"/>
      <c r="LWU61" s="117"/>
      <c r="LWV61" s="117"/>
      <c r="LWW61" s="117"/>
      <c r="LWX61" s="117"/>
      <c r="LWY61" s="117"/>
      <c r="LWZ61" s="117"/>
      <c r="LXA61" s="117"/>
      <c r="LXB61" s="117"/>
      <c r="LXC61" s="117"/>
      <c r="LXD61" s="117"/>
      <c r="LXE61" s="117"/>
      <c r="LXF61" s="117"/>
      <c r="LXG61" s="117"/>
      <c r="LXH61" s="117"/>
      <c r="LXI61" s="117"/>
      <c r="LXJ61" s="117"/>
      <c r="LXK61" s="117"/>
      <c r="LXL61" s="117"/>
      <c r="LXM61" s="117"/>
      <c r="LXN61" s="117"/>
      <c r="LXO61" s="117"/>
      <c r="LXP61" s="117"/>
      <c r="LXQ61" s="117"/>
      <c r="LXR61" s="117"/>
      <c r="LXS61" s="117"/>
      <c r="LXT61" s="117"/>
      <c r="LXU61" s="117"/>
      <c r="LXV61" s="117"/>
      <c r="LXW61" s="117"/>
      <c r="LXX61" s="117"/>
      <c r="LXY61" s="117"/>
      <c r="LXZ61" s="117"/>
      <c r="LYA61" s="117"/>
      <c r="LYB61" s="117"/>
      <c r="LYC61" s="117"/>
      <c r="LYD61" s="117"/>
      <c r="LYE61" s="117"/>
      <c r="LYF61" s="117"/>
      <c r="LYG61" s="117"/>
      <c r="LYH61" s="117"/>
      <c r="LYI61" s="117"/>
      <c r="LYJ61" s="117"/>
      <c r="LYK61" s="117"/>
      <c r="LYL61" s="117"/>
      <c r="LYM61" s="117"/>
      <c r="LYN61" s="117"/>
      <c r="LYO61" s="117"/>
      <c r="LYP61" s="117"/>
      <c r="LYQ61" s="117"/>
      <c r="LYR61" s="117"/>
      <c r="LYS61" s="117"/>
      <c r="LYT61" s="117"/>
      <c r="LYU61" s="117"/>
      <c r="LYV61" s="117"/>
      <c r="LYW61" s="117"/>
      <c r="LYX61" s="117"/>
      <c r="LYY61" s="117"/>
      <c r="LYZ61" s="117"/>
      <c r="LZA61" s="117"/>
      <c r="LZB61" s="117"/>
      <c r="LZC61" s="117"/>
      <c r="LZD61" s="117"/>
      <c r="LZE61" s="117"/>
      <c r="LZF61" s="117"/>
      <c r="LZG61" s="117"/>
      <c r="LZH61" s="117"/>
      <c r="LZI61" s="117"/>
      <c r="LZJ61" s="117"/>
      <c r="LZK61" s="117"/>
      <c r="LZL61" s="117"/>
      <c r="LZM61" s="117"/>
      <c r="LZN61" s="117"/>
      <c r="LZO61" s="117"/>
      <c r="LZP61" s="117"/>
      <c r="LZQ61" s="117"/>
      <c r="LZR61" s="117"/>
      <c r="LZS61" s="117"/>
      <c r="LZT61" s="117"/>
      <c r="LZU61" s="117"/>
      <c r="LZV61" s="117"/>
      <c r="LZW61" s="117"/>
      <c r="LZX61" s="117"/>
      <c r="LZY61" s="117"/>
      <c r="LZZ61" s="117"/>
      <c r="MAA61" s="117"/>
      <c r="MAB61" s="117"/>
      <c r="MAC61" s="117"/>
      <c r="MAD61" s="117"/>
      <c r="MAE61" s="117"/>
      <c r="MAF61" s="117"/>
      <c r="MAG61" s="117"/>
      <c r="MAH61" s="117"/>
      <c r="MAI61" s="117"/>
      <c r="MAJ61" s="117"/>
      <c r="MAK61" s="117"/>
      <c r="MAL61" s="117"/>
      <c r="MAM61" s="117"/>
      <c r="MAN61" s="117"/>
      <c r="MAO61" s="117"/>
      <c r="MAP61" s="117"/>
      <c r="MAQ61" s="117"/>
      <c r="MAR61" s="117"/>
      <c r="MAS61" s="117"/>
      <c r="MAT61" s="117"/>
      <c r="MAU61" s="117"/>
      <c r="MAV61" s="117"/>
      <c r="MAW61" s="117"/>
      <c r="MAX61" s="117"/>
      <c r="MAY61" s="117"/>
      <c r="MAZ61" s="117"/>
      <c r="MBA61" s="117"/>
      <c r="MBB61" s="117"/>
      <c r="MBC61" s="117"/>
      <c r="MBD61" s="117"/>
      <c r="MBE61" s="117"/>
      <c r="MBF61" s="117"/>
      <c r="MBG61" s="117"/>
      <c r="MBH61" s="117"/>
      <c r="MBI61" s="117"/>
      <c r="MBJ61" s="117"/>
      <c r="MBK61" s="117"/>
      <c r="MBL61" s="117"/>
      <c r="MBM61" s="117"/>
      <c r="MBN61" s="117"/>
      <c r="MBO61" s="117"/>
      <c r="MBP61" s="117"/>
      <c r="MBQ61" s="117"/>
      <c r="MBR61" s="117"/>
      <c r="MBS61" s="117"/>
      <c r="MBT61" s="117"/>
      <c r="MBU61" s="117"/>
      <c r="MBV61" s="117"/>
      <c r="MBW61" s="117"/>
      <c r="MBX61" s="117"/>
      <c r="MBY61" s="117"/>
      <c r="MBZ61" s="117"/>
      <c r="MCA61" s="117"/>
      <c r="MCB61" s="117"/>
      <c r="MCC61" s="117"/>
      <c r="MCD61" s="117"/>
      <c r="MCE61" s="117"/>
      <c r="MCF61" s="117"/>
      <c r="MCG61" s="117"/>
      <c r="MCH61" s="117"/>
      <c r="MCI61" s="117"/>
      <c r="MCJ61" s="117"/>
      <c r="MCK61" s="117"/>
      <c r="MCL61" s="117"/>
      <c r="MCM61" s="117"/>
      <c r="MCN61" s="117"/>
      <c r="MCO61" s="117"/>
      <c r="MCP61" s="117"/>
      <c r="MCQ61" s="117"/>
      <c r="MCR61" s="117"/>
      <c r="MCS61" s="117"/>
      <c r="MCT61" s="117"/>
      <c r="MCU61" s="117"/>
      <c r="MCV61" s="117"/>
      <c r="MCW61" s="117"/>
      <c r="MCX61" s="117"/>
      <c r="MCY61" s="117"/>
      <c r="MCZ61" s="117"/>
      <c r="MDA61" s="117"/>
      <c r="MDB61" s="117"/>
      <c r="MDC61" s="117"/>
      <c r="MDD61" s="117"/>
      <c r="MDE61" s="117"/>
      <c r="MDF61" s="117"/>
      <c r="MDG61" s="117"/>
      <c r="MDH61" s="117"/>
      <c r="MDI61" s="117"/>
      <c r="MDJ61" s="117"/>
      <c r="MDK61" s="117"/>
      <c r="MDL61" s="117"/>
      <c r="MDM61" s="117"/>
      <c r="MDN61" s="117"/>
      <c r="MDO61" s="117"/>
      <c r="MDP61" s="117"/>
      <c r="MDQ61" s="117"/>
      <c r="MDR61" s="117"/>
      <c r="MDS61" s="117"/>
      <c r="MDT61" s="117"/>
      <c r="MDU61" s="117"/>
      <c r="MDV61" s="117"/>
      <c r="MDW61" s="117"/>
      <c r="MDX61" s="117"/>
      <c r="MDY61" s="117"/>
      <c r="MDZ61" s="117"/>
      <c r="MEA61" s="117"/>
      <c r="MEB61" s="117"/>
      <c r="MEC61" s="117"/>
      <c r="MED61" s="117"/>
      <c r="MEE61" s="117"/>
      <c r="MEF61" s="117"/>
      <c r="MEG61" s="117"/>
      <c r="MEH61" s="117"/>
      <c r="MEI61" s="117"/>
      <c r="MEJ61" s="117"/>
      <c r="MEK61" s="117"/>
      <c r="MEL61" s="117"/>
      <c r="MEM61" s="117"/>
      <c r="MEN61" s="117"/>
      <c r="MEO61" s="117"/>
      <c r="MEP61" s="117"/>
      <c r="MEQ61" s="117"/>
      <c r="MER61" s="117"/>
      <c r="MES61" s="117"/>
      <c r="MET61" s="117"/>
      <c r="MEU61" s="117"/>
      <c r="MEV61" s="117"/>
      <c r="MEW61" s="117"/>
      <c r="MEX61" s="117"/>
      <c r="MEY61" s="117"/>
      <c r="MEZ61" s="117"/>
      <c r="MFA61" s="117"/>
      <c r="MFB61" s="117"/>
      <c r="MFC61" s="117"/>
      <c r="MFD61" s="117"/>
      <c r="MFE61" s="117"/>
      <c r="MFF61" s="117"/>
      <c r="MFG61" s="117"/>
      <c r="MFH61" s="117"/>
      <c r="MFI61" s="117"/>
      <c r="MFJ61" s="117"/>
      <c r="MFK61" s="117"/>
      <c r="MFL61" s="117"/>
      <c r="MFM61" s="117"/>
      <c r="MFN61" s="117"/>
      <c r="MFO61" s="117"/>
      <c r="MFP61" s="117"/>
      <c r="MFQ61" s="117"/>
      <c r="MFR61" s="117"/>
      <c r="MFS61" s="117"/>
      <c r="MFT61" s="117"/>
      <c r="MFU61" s="117"/>
      <c r="MFV61" s="117"/>
      <c r="MFW61" s="117"/>
      <c r="MFX61" s="117"/>
      <c r="MFY61" s="117"/>
      <c r="MFZ61" s="117"/>
      <c r="MGA61" s="117"/>
      <c r="MGB61" s="117"/>
      <c r="MGC61" s="117"/>
      <c r="MGD61" s="117"/>
      <c r="MGE61" s="117"/>
      <c r="MGF61" s="117"/>
      <c r="MGG61" s="117"/>
      <c r="MGH61" s="117"/>
      <c r="MGI61" s="117"/>
      <c r="MGJ61" s="117"/>
      <c r="MGK61" s="117"/>
      <c r="MGL61" s="117"/>
      <c r="MGM61" s="117"/>
      <c r="MGN61" s="117"/>
      <c r="MGO61" s="117"/>
      <c r="MGP61" s="117"/>
      <c r="MGQ61" s="117"/>
      <c r="MGR61" s="117"/>
      <c r="MGS61" s="117"/>
      <c r="MGT61" s="117"/>
      <c r="MGU61" s="117"/>
      <c r="MGV61" s="117"/>
      <c r="MGW61" s="117"/>
      <c r="MGX61" s="117"/>
      <c r="MGY61" s="117"/>
      <c r="MGZ61" s="117"/>
      <c r="MHA61" s="117"/>
      <c r="MHB61" s="117"/>
      <c r="MHC61" s="117"/>
      <c r="MHD61" s="117"/>
      <c r="MHE61" s="117"/>
      <c r="MHF61" s="117"/>
      <c r="MHG61" s="117"/>
      <c r="MHH61" s="117"/>
      <c r="MHI61" s="117"/>
      <c r="MHJ61" s="117"/>
      <c r="MHK61" s="117"/>
      <c r="MHL61" s="117"/>
      <c r="MHM61" s="117"/>
      <c r="MHN61" s="117"/>
      <c r="MHO61" s="117"/>
      <c r="MHP61" s="117"/>
      <c r="MHQ61" s="117"/>
      <c r="MHR61" s="117"/>
      <c r="MHS61" s="117"/>
      <c r="MHT61" s="117"/>
      <c r="MHU61" s="117"/>
      <c r="MHV61" s="117"/>
      <c r="MHW61" s="117"/>
      <c r="MHX61" s="117"/>
      <c r="MHY61" s="117"/>
      <c r="MHZ61" s="117"/>
      <c r="MIA61" s="117"/>
      <c r="MIB61" s="117"/>
      <c r="MIC61" s="117"/>
      <c r="MID61" s="117"/>
      <c r="MIE61" s="117"/>
      <c r="MIF61" s="117"/>
      <c r="MIG61" s="117"/>
      <c r="MIH61" s="117"/>
      <c r="MII61" s="117"/>
      <c r="MIJ61" s="117"/>
      <c r="MIK61" s="117"/>
      <c r="MIL61" s="117"/>
      <c r="MIM61" s="117"/>
      <c r="MIN61" s="117"/>
      <c r="MIO61" s="117"/>
      <c r="MIP61" s="117"/>
      <c r="MIQ61" s="117"/>
      <c r="MIR61" s="117"/>
      <c r="MIS61" s="117"/>
      <c r="MIT61" s="117"/>
      <c r="MIU61" s="117"/>
      <c r="MIV61" s="117"/>
      <c r="MIW61" s="117"/>
      <c r="MIX61" s="117"/>
      <c r="MIY61" s="117"/>
      <c r="MIZ61" s="117"/>
      <c r="MJA61" s="117"/>
      <c r="MJB61" s="117"/>
      <c r="MJC61" s="117"/>
      <c r="MJD61" s="117"/>
      <c r="MJE61" s="117"/>
      <c r="MJF61" s="117"/>
      <c r="MJG61" s="117"/>
      <c r="MJH61" s="117"/>
      <c r="MJI61" s="117"/>
      <c r="MJJ61" s="117"/>
      <c r="MJK61" s="117"/>
      <c r="MJL61" s="117"/>
      <c r="MJM61" s="117"/>
      <c r="MJN61" s="117"/>
      <c r="MJO61" s="117"/>
      <c r="MJP61" s="117"/>
      <c r="MJQ61" s="117"/>
      <c r="MJR61" s="117"/>
      <c r="MJS61" s="117"/>
      <c r="MJT61" s="117"/>
      <c r="MJU61" s="117"/>
      <c r="MJV61" s="117"/>
      <c r="MJW61" s="117"/>
      <c r="MJX61" s="117"/>
      <c r="MJY61" s="117"/>
      <c r="MJZ61" s="117"/>
      <c r="MKA61" s="117"/>
      <c r="MKB61" s="117"/>
      <c r="MKC61" s="117"/>
      <c r="MKD61" s="117"/>
      <c r="MKE61" s="117"/>
      <c r="MKF61" s="117"/>
      <c r="MKG61" s="117"/>
      <c r="MKH61" s="117"/>
      <c r="MKI61" s="117"/>
      <c r="MKJ61" s="117"/>
      <c r="MKK61" s="117"/>
      <c r="MKL61" s="117"/>
      <c r="MKM61" s="117"/>
      <c r="MKN61" s="117"/>
      <c r="MKO61" s="117"/>
      <c r="MKP61" s="117"/>
      <c r="MKQ61" s="117"/>
      <c r="MKR61" s="117"/>
      <c r="MKS61" s="117"/>
      <c r="MKT61" s="117"/>
      <c r="MKU61" s="117"/>
      <c r="MKV61" s="117"/>
      <c r="MKW61" s="117"/>
      <c r="MKX61" s="117"/>
      <c r="MKY61" s="117"/>
      <c r="MKZ61" s="117"/>
      <c r="MLA61" s="117"/>
      <c r="MLB61" s="117"/>
      <c r="MLC61" s="117"/>
      <c r="MLD61" s="117"/>
      <c r="MLE61" s="117"/>
      <c r="MLF61" s="117"/>
      <c r="MLG61" s="117"/>
      <c r="MLH61" s="117"/>
      <c r="MLI61" s="117"/>
      <c r="MLJ61" s="117"/>
      <c r="MLK61" s="117"/>
      <c r="MLL61" s="117"/>
      <c r="MLM61" s="117"/>
      <c r="MLN61" s="117"/>
      <c r="MLO61" s="117"/>
      <c r="MLP61" s="117"/>
      <c r="MLQ61" s="117"/>
      <c r="MLR61" s="117"/>
      <c r="MLS61" s="117"/>
      <c r="MLT61" s="117"/>
      <c r="MLU61" s="117"/>
      <c r="MLV61" s="117"/>
      <c r="MLW61" s="117"/>
      <c r="MLX61" s="117"/>
      <c r="MLY61" s="117"/>
      <c r="MLZ61" s="117"/>
      <c r="MMA61" s="117"/>
      <c r="MMB61" s="117"/>
      <c r="MMC61" s="117"/>
      <c r="MMD61" s="117"/>
      <c r="MME61" s="117"/>
      <c r="MMF61" s="117"/>
      <c r="MMG61" s="117"/>
      <c r="MMH61" s="117"/>
      <c r="MMI61" s="117"/>
      <c r="MMJ61" s="117"/>
      <c r="MMK61" s="117"/>
      <c r="MML61" s="117"/>
      <c r="MMM61" s="117"/>
      <c r="MMN61" s="117"/>
      <c r="MMO61" s="117"/>
      <c r="MMP61" s="117"/>
      <c r="MMQ61" s="117"/>
      <c r="MMR61" s="117"/>
      <c r="MMS61" s="117"/>
      <c r="MMT61" s="117"/>
      <c r="MMU61" s="117"/>
      <c r="MMV61" s="117"/>
      <c r="MMW61" s="117"/>
      <c r="MMX61" s="117"/>
      <c r="MMY61" s="117"/>
      <c r="MMZ61" s="117"/>
      <c r="MNA61" s="117"/>
      <c r="MNB61" s="117"/>
      <c r="MNC61" s="117"/>
      <c r="MND61" s="117"/>
      <c r="MNE61" s="117"/>
      <c r="MNF61" s="117"/>
      <c r="MNG61" s="117"/>
      <c r="MNH61" s="117"/>
      <c r="MNI61" s="117"/>
      <c r="MNJ61" s="117"/>
      <c r="MNK61" s="117"/>
      <c r="MNL61" s="117"/>
      <c r="MNM61" s="117"/>
      <c r="MNN61" s="117"/>
      <c r="MNO61" s="117"/>
      <c r="MNP61" s="117"/>
      <c r="MNQ61" s="117"/>
      <c r="MNR61" s="117"/>
      <c r="MNS61" s="117"/>
      <c r="MNT61" s="117"/>
      <c r="MNU61" s="117"/>
      <c r="MNV61" s="117"/>
      <c r="MNW61" s="117"/>
      <c r="MNX61" s="117"/>
      <c r="MNY61" s="117"/>
      <c r="MNZ61" s="117"/>
      <c r="MOA61" s="117"/>
      <c r="MOB61" s="117"/>
      <c r="MOC61" s="117"/>
      <c r="MOD61" s="117"/>
      <c r="MOE61" s="117"/>
      <c r="MOF61" s="117"/>
      <c r="MOG61" s="117"/>
      <c r="MOH61" s="117"/>
      <c r="MOI61" s="117"/>
      <c r="MOJ61" s="117"/>
      <c r="MOK61" s="117"/>
      <c r="MOL61" s="117"/>
      <c r="MOM61" s="117"/>
      <c r="MON61" s="117"/>
      <c r="MOO61" s="117"/>
      <c r="MOP61" s="117"/>
      <c r="MOQ61" s="117"/>
      <c r="MOR61" s="117"/>
      <c r="MOS61" s="117"/>
      <c r="MOT61" s="117"/>
      <c r="MOU61" s="117"/>
      <c r="MOV61" s="117"/>
      <c r="MOW61" s="117"/>
      <c r="MOX61" s="117"/>
      <c r="MOY61" s="117"/>
      <c r="MOZ61" s="117"/>
      <c r="MPA61" s="117"/>
      <c r="MPB61" s="117"/>
      <c r="MPC61" s="117"/>
      <c r="MPD61" s="117"/>
      <c r="MPE61" s="117"/>
      <c r="MPF61" s="117"/>
      <c r="MPG61" s="117"/>
      <c r="MPH61" s="117"/>
      <c r="MPI61" s="117"/>
      <c r="MPJ61" s="117"/>
      <c r="MPK61" s="117"/>
      <c r="MPL61" s="117"/>
      <c r="MPM61" s="117"/>
      <c r="MPN61" s="117"/>
      <c r="MPO61" s="117"/>
      <c r="MPP61" s="117"/>
      <c r="MPQ61" s="117"/>
      <c r="MPR61" s="117"/>
      <c r="MPS61" s="117"/>
      <c r="MPT61" s="117"/>
      <c r="MPU61" s="117"/>
      <c r="MPV61" s="117"/>
      <c r="MPW61" s="117"/>
      <c r="MPX61" s="117"/>
      <c r="MPY61" s="117"/>
      <c r="MPZ61" s="117"/>
      <c r="MQA61" s="117"/>
      <c r="MQB61" s="117"/>
      <c r="MQC61" s="117"/>
      <c r="MQD61" s="117"/>
      <c r="MQE61" s="117"/>
      <c r="MQF61" s="117"/>
      <c r="MQG61" s="117"/>
      <c r="MQH61" s="117"/>
      <c r="MQI61" s="117"/>
      <c r="MQJ61" s="117"/>
      <c r="MQK61" s="117"/>
      <c r="MQL61" s="117"/>
      <c r="MQM61" s="117"/>
      <c r="MQN61" s="117"/>
      <c r="MQO61" s="117"/>
      <c r="MQP61" s="117"/>
      <c r="MQQ61" s="117"/>
      <c r="MQR61" s="117"/>
      <c r="MQS61" s="117"/>
      <c r="MQT61" s="117"/>
      <c r="MQU61" s="117"/>
      <c r="MQV61" s="117"/>
      <c r="MQW61" s="117"/>
      <c r="MQX61" s="117"/>
      <c r="MQY61" s="117"/>
      <c r="MQZ61" s="117"/>
      <c r="MRA61" s="117"/>
      <c r="MRB61" s="117"/>
      <c r="MRC61" s="117"/>
      <c r="MRD61" s="117"/>
      <c r="MRE61" s="117"/>
      <c r="MRF61" s="117"/>
      <c r="MRG61" s="117"/>
      <c r="MRH61" s="117"/>
      <c r="MRI61" s="117"/>
      <c r="MRJ61" s="117"/>
      <c r="MRK61" s="117"/>
      <c r="MRL61" s="117"/>
      <c r="MRM61" s="117"/>
      <c r="MRN61" s="117"/>
      <c r="MRO61" s="117"/>
      <c r="MRP61" s="117"/>
      <c r="MRQ61" s="117"/>
      <c r="MRR61" s="117"/>
      <c r="MRS61" s="117"/>
      <c r="MRT61" s="117"/>
      <c r="MRU61" s="117"/>
      <c r="MRV61" s="117"/>
      <c r="MRW61" s="117"/>
      <c r="MRX61" s="117"/>
      <c r="MRY61" s="117"/>
      <c r="MRZ61" s="117"/>
      <c r="MSA61" s="117"/>
      <c r="MSB61" s="117"/>
      <c r="MSC61" s="117"/>
      <c r="MSD61" s="117"/>
      <c r="MSE61" s="117"/>
      <c r="MSF61" s="117"/>
      <c r="MSG61" s="117"/>
      <c r="MSH61" s="117"/>
      <c r="MSI61" s="117"/>
      <c r="MSJ61" s="117"/>
      <c r="MSK61" s="117"/>
      <c r="MSL61" s="117"/>
      <c r="MSM61" s="117"/>
      <c r="MSN61" s="117"/>
      <c r="MSO61" s="117"/>
      <c r="MSP61" s="117"/>
      <c r="MSQ61" s="117"/>
      <c r="MSR61" s="117"/>
      <c r="MSS61" s="117"/>
      <c r="MST61" s="117"/>
      <c r="MSU61" s="117"/>
      <c r="MSV61" s="117"/>
      <c r="MSW61" s="117"/>
      <c r="MSX61" s="117"/>
      <c r="MSY61" s="117"/>
      <c r="MSZ61" s="117"/>
      <c r="MTA61" s="117"/>
      <c r="MTB61" s="117"/>
      <c r="MTC61" s="117"/>
      <c r="MTD61" s="117"/>
      <c r="MTE61" s="117"/>
      <c r="MTF61" s="117"/>
      <c r="MTG61" s="117"/>
      <c r="MTH61" s="117"/>
      <c r="MTI61" s="117"/>
      <c r="MTJ61" s="117"/>
      <c r="MTK61" s="117"/>
      <c r="MTL61" s="117"/>
      <c r="MTM61" s="117"/>
      <c r="MTN61" s="117"/>
      <c r="MTO61" s="117"/>
      <c r="MTP61" s="117"/>
      <c r="MTQ61" s="117"/>
      <c r="MTR61" s="117"/>
      <c r="MTS61" s="117"/>
      <c r="MTT61" s="117"/>
      <c r="MTU61" s="117"/>
      <c r="MTV61" s="117"/>
      <c r="MTW61" s="117"/>
      <c r="MTX61" s="117"/>
      <c r="MTY61" s="117"/>
      <c r="MTZ61" s="117"/>
      <c r="MUA61" s="117"/>
      <c r="MUB61" s="117"/>
      <c r="MUC61" s="117"/>
      <c r="MUD61" s="117"/>
      <c r="MUE61" s="117"/>
      <c r="MUF61" s="117"/>
      <c r="MUG61" s="117"/>
      <c r="MUH61" s="117"/>
      <c r="MUI61" s="117"/>
      <c r="MUJ61" s="117"/>
      <c r="MUK61" s="117"/>
      <c r="MUL61" s="117"/>
      <c r="MUM61" s="117"/>
      <c r="MUN61" s="117"/>
      <c r="MUO61" s="117"/>
      <c r="MUP61" s="117"/>
      <c r="MUQ61" s="117"/>
      <c r="MUR61" s="117"/>
      <c r="MUS61" s="117"/>
      <c r="MUT61" s="117"/>
      <c r="MUU61" s="117"/>
      <c r="MUV61" s="117"/>
      <c r="MUW61" s="117"/>
      <c r="MUX61" s="117"/>
      <c r="MUY61" s="117"/>
      <c r="MUZ61" s="117"/>
      <c r="MVA61" s="117"/>
      <c r="MVB61" s="117"/>
      <c r="MVC61" s="117"/>
      <c r="MVD61" s="117"/>
      <c r="MVE61" s="117"/>
      <c r="MVF61" s="117"/>
      <c r="MVG61" s="117"/>
      <c r="MVH61" s="117"/>
      <c r="MVI61" s="117"/>
      <c r="MVJ61" s="117"/>
      <c r="MVK61" s="117"/>
      <c r="MVL61" s="117"/>
      <c r="MVM61" s="117"/>
      <c r="MVN61" s="117"/>
      <c r="MVO61" s="117"/>
      <c r="MVP61" s="117"/>
      <c r="MVQ61" s="117"/>
      <c r="MVR61" s="117"/>
      <c r="MVS61" s="117"/>
      <c r="MVT61" s="117"/>
      <c r="MVU61" s="117"/>
      <c r="MVV61" s="117"/>
      <c r="MVW61" s="117"/>
      <c r="MVX61" s="117"/>
      <c r="MVY61" s="117"/>
      <c r="MVZ61" s="117"/>
      <c r="MWA61" s="117"/>
      <c r="MWB61" s="117"/>
      <c r="MWC61" s="117"/>
      <c r="MWD61" s="117"/>
      <c r="MWE61" s="117"/>
      <c r="MWF61" s="117"/>
      <c r="MWG61" s="117"/>
      <c r="MWH61" s="117"/>
      <c r="MWI61" s="117"/>
      <c r="MWJ61" s="117"/>
      <c r="MWK61" s="117"/>
      <c r="MWL61" s="117"/>
      <c r="MWM61" s="117"/>
      <c r="MWN61" s="117"/>
      <c r="MWO61" s="117"/>
      <c r="MWP61" s="117"/>
      <c r="MWQ61" s="117"/>
      <c r="MWR61" s="117"/>
      <c r="MWS61" s="117"/>
      <c r="MWT61" s="117"/>
      <c r="MWU61" s="117"/>
      <c r="MWV61" s="117"/>
      <c r="MWW61" s="117"/>
      <c r="MWX61" s="117"/>
      <c r="MWY61" s="117"/>
      <c r="MWZ61" s="117"/>
      <c r="MXA61" s="117"/>
      <c r="MXB61" s="117"/>
      <c r="MXC61" s="117"/>
      <c r="MXD61" s="117"/>
      <c r="MXE61" s="117"/>
      <c r="MXF61" s="117"/>
      <c r="MXG61" s="117"/>
      <c r="MXH61" s="117"/>
      <c r="MXI61" s="117"/>
      <c r="MXJ61" s="117"/>
      <c r="MXK61" s="117"/>
      <c r="MXL61" s="117"/>
      <c r="MXM61" s="117"/>
      <c r="MXN61" s="117"/>
      <c r="MXO61" s="117"/>
      <c r="MXP61" s="117"/>
      <c r="MXQ61" s="117"/>
      <c r="MXR61" s="117"/>
      <c r="MXS61" s="117"/>
      <c r="MXT61" s="117"/>
      <c r="MXU61" s="117"/>
      <c r="MXV61" s="117"/>
      <c r="MXW61" s="117"/>
      <c r="MXX61" s="117"/>
      <c r="MXY61" s="117"/>
      <c r="MXZ61" s="117"/>
      <c r="MYA61" s="117"/>
      <c r="MYB61" s="117"/>
      <c r="MYC61" s="117"/>
      <c r="MYD61" s="117"/>
      <c r="MYE61" s="117"/>
      <c r="MYF61" s="117"/>
      <c r="MYG61" s="117"/>
      <c r="MYH61" s="117"/>
      <c r="MYI61" s="117"/>
      <c r="MYJ61" s="117"/>
      <c r="MYK61" s="117"/>
      <c r="MYL61" s="117"/>
      <c r="MYM61" s="117"/>
      <c r="MYN61" s="117"/>
      <c r="MYO61" s="117"/>
      <c r="MYP61" s="117"/>
      <c r="MYQ61" s="117"/>
      <c r="MYR61" s="117"/>
      <c r="MYS61" s="117"/>
      <c r="MYT61" s="117"/>
      <c r="MYU61" s="117"/>
      <c r="MYV61" s="117"/>
      <c r="MYW61" s="117"/>
      <c r="MYX61" s="117"/>
      <c r="MYY61" s="117"/>
      <c r="MYZ61" s="117"/>
      <c r="MZA61" s="117"/>
      <c r="MZB61" s="117"/>
      <c r="MZC61" s="117"/>
      <c r="MZD61" s="117"/>
      <c r="MZE61" s="117"/>
      <c r="MZF61" s="117"/>
      <c r="MZG61" s="117"/>
      <c r="MZH61" s="117"/>
      <c r="MZI61" s="117"/>
      <c r="MZJ61" s="117"/>
      <c r="MZK61" s="117"/>
      <c r="MZL61" s="117"/>
      <c r="MZM61" s="117"/>
      <c r="MZN61" s="117"/>
      <c r="MZO61" s="117"/>
      <c r="MZP61" s="117"/>
      <c r="MZQ61" s="117"/>
      <c r="MZR61" s="117"/>
      <c r="MZS61" s="117"/>
      <c r="MZT61" s="117"/>
      <c r="MZU61" s="117"/>
      <c r="MZV61" s="117"/>
      <c r="MZW61" s="117"/>
      <c r="MZX61" s="117"/>
      <c r="MZY61" s="117"/>
      <c r="MZZ61" s="117"/>
      <c r="NAA61" s="117"/>
      <c r="NAB61" s="117"/>
      <c r="NAC61" s="117"/>
      <c r="NAD61" s="117"/>
      <c r="NAE61" s="117"/>
      <c r="NAF61" s="117"/>
      <c r="NAG61" s="117"/>
      <c r="NAH61" s="117"/>
      <c r="NAI61" s="117"/>
      <c r="NAJ61" s="117"/>
      <c r="NAK61" s="117"/>
      <c r="NAL61" s="117"/>
      <c r="NAM61" s="117"/>
      <c r="NAN61" s="117"/>
      <c r="NAO61" s="117"/>
      <c r="NAP61" s="117"/>
      <c r="NAQ61" s="117"/>
      <c r="NAR61" s="117"/>
      <c r="NAS61" s="117"/>
      <c r="NAT61" s="117"/>
      <c r="NAU61" s="117"/>
      <c r="NAV61" s="117"/>
      <c r="NAW61" s="117"/>
      <c r="NAX61" s="117"/>
      <c r="NAY61" s="117"/>
      <c r="NAZ61" s="117"/>
      <c r="NBA61" s="117"/>
      <c r="NBB61" s="117"/>
      <c r="NBC61" s="117"/>
      <c r="NBD61" s="117"/>
      <c r="NBE61" s="117"/>
      <c r="NBF61" s="117"/>
      <c r="NBG61" s="117"/>
      <c r="NBH61" s="117"/>
      <c r="NBI61" s="117"/>
      <c r="NBJ61" s="117"/>
      <c r="NBK61" s="117"/>
      <c r="NBL61" s="117"/>
      <c r="NBM61" s="117"/>
      <c r="NBN61" s="117"/>
      <c r="NBO61" s="117"/>
      <c r="NBP61" s="117"/>
      <c r="NBQ61" s="117"/>
      <c r="NBR61" s="117"/>
      <c r="NBS61" s="117"/>
      <c r="NBT61" s="117"/>
      <c r="NBU61" s="117"/>
      <c r="NBV61" s="117"/>
      <c r="NBW61" s="117"/>
      <c r="NBX61" s="117"/>
      <c r="NBY61" s="117"/>
      <c r="NBZ61" s="117"/>
      <c r="NCA61" s="117"/>
      <c r="NCB61" s="117"/>
      <c r="NCC61" s="117"/>
      <c r="NCD61" s="117"/>
      <c r="NCE61" s="117"/>
      <c r="NCF61" s="117"/>
      <c r="NCG61" s="117"/>
      <c r="NCH61" s="117"/>
      <c r="NCI61" s="117"/>
      <c r="NCJ61" s="117"/>
      <c r="NCK61" s="117"/>
      <c r="NCL61" s="117"/>
      <c r="NCM61" s="117"/>
      <c r="NCN61" s="117"/>
      <c r="NCO61" s="117"/>
      <c r="NCP61" s="117"/>
      <c r="NCQ61" s="117"/>
      <c r="NCR61" s="117"/>
      <c r="NCS61" s="117"/>
      <c r="NCT61" s="117"/>
      <c r="NCU61" s="117"/>
      <c r="NCV61" s="117"/>
      <c r="NCW61" s="117"/>
      <c r="NCX61" s="117"/>
      <c r="NCY61" s="117"/>
      <c r="NCZ61" s="117"/>
      <c r="NDA61" s="117"/>
      <c r="NDB61" s="117"/>
      <c r="NDC61" s="117"/>
      <c r="NDD61" s="117"/>
      <c r="NDE61" s="117"/>
      <c r="NDF61" s="117"/>
      <c r="NDG61" s="117"/>
      <c r="NDH61" s="117"/>
      <c r="NDI61" s="117"/>
      <c r="NDJ61" s="117"/>
      <c r="NDK61" s="117"/>
      <c r="NDL61" s="117"/>
      <c r="NDM61" s="117"/>
      <c r="NDN61" s="117"/>
      <c r="NDO61" s="117"/>
      <c r="NDP61" s="117"/>
      <c r="NDQ61" s="117"/>
      <c r="NDR61" s="117"/>
      <c r="NDS61" s="117"/>
      <c r="NDT61" s="117"/>
      <c r="NDU61" s="117"/>
      <c r="NDV61" s="117"/>
      <c r="NDW61" s="117"/>
      <c r="NDX61" s="117"/>
      <c r="NDY61" s="117"/>
      <c r="NDZ61" s="117"/>
      <c r="NEA61" s="117"/>
      <c r="NEB61" s="117"/>
      <c r="NEC61" s="117"/>
      <c r="NED61" s="117"/>
      <c r="NEE61" s="117"/>
      <c r="NEF61" s="117"/>
      <c r="NEG61" s="117"/>
      <c r="NEH61" s="117"/>
      <c r="NEI61" s="117"/>
      <c r="NEJ61" s="117"/>
      <c r="NEK61" s="117"/>
      <c r="NEL61" s="117"/>
      <c r="NEM61" s="117"/>
      <c r="NEN61" s="117"/>
      <c r="NEO61" s="117"/>
      <c r="NEP61" s="117"/>
      <c r="NEQ61" s="117"/>
      <c r="NER61" s="117"/>
      <c r="NES61" s="117"/>
      <c r="NET61" s="117"/>
      <c r="NEU61" s="117"/>
      <c r="NEV61" s="117"/>
      <c r="NEW61" s="117"/>
      <c r="NEX61" s="117"/>
      <c r="NEY61" s="117"/>
      <c r="NEZ61" s="117"/>
      <c r="NFA61" s="117"/>
      <c r="NFB61" s="117"/>
      <c r="NFC61" s="117"/>
      <c r="NFD61" s="117"/>
      <c r="NFE61" s="117"/>
      <c r="NFF61" s="117"/>
      <c r="NFG61" s="117"/>
      <c r="NFH61" s="117"/>
      <c r="NFI61" s="117"/>
      <c r="NFJ61" s="117"/>
      <c r="NFK61" s="117"/>
      <c r="NFL61" s="117"/>
      <c r="NFM61" s="117"/>
      <c r="NFN61" s="117"/>
      <c r="NFO61" s="117"/>
      <c r="NFP61" s="117"/>
      <c r="NFQ61" s="117"/>
      <c r="NFR61" s="117"/>
      <c r="NFS61" s="117"/>
      <c r="NFT61" s="117"/>
      <c r="NFU61" s="117"/>
      <c r="NFV61" s="117"/>
      <c r="NFW61" s="117"/>
      <c r="NFX61" s="117"/>
      <c r="NFY61" s="117"/>
      <c r="NFZ61" s="117"/>
      <c r="NGA61" s="117"/>
      <c r="NGB61" s="117"/>
      <c r="NGC61" s="117"/>
      <c r="NGD61" s="117"/>
      <c r="NGE61" s="117"/>
      <c r="NGF61" s="117"/>
      <c r="NGG61" s="117"/>
      <c r="NGH61" s="117"/>
      <c r="NGI61" s="117"/>
      <c r="NGJ61" s="117"/>
      <c r="NGK61" s="117"/>
      <c r="NGL61" s="117"/>
      <c r="NGM61" s="117"/>
      <c r="NGN61" s="117"/>
      <c r="NGO61" s="117"/>
      <c r="NGP61" s="117"/>
      <c r="NGQ61" s="117"/>
      <c r="NGR61" s="117"/>
      <c r="NGS61" s="117"/>
      <c r="NGT61" s="117"/>
      <c r="NGU61" s="117"/>
      <c r="NGV61" s="117"/>
      <c r="NGW61" s="117"/>
      <c r="NGX61" s="117"/>
      <c r="NGY61" s="117"/>
      <c r="NGZ61" s="117"/>
      <c r="NHA61" s="117"/>
      <c r="NHB61" s="117"/>
      <c r="NHC61" s="117"/>
      <c r="NHD61" s="117"/>
      <c r="NHE61" s="117"/>
      <c r="NHF61" s="117"/>
      <c r="NHG61" s="117"/>
      <c r="NHH61" s="117"/>
      <c r="NHI61" s="117"/>
      <c r="NHJ61" s="117"/>
      <c r="NHK61" s="117"/>
      <c r="NHL61" s="117"/>
      <c r="NHM61" s="117"/>
      <c r="NHN61" s="117"/>
      <c r="NHO61" s="117"/>
      <c r="NHP61" s="117"/>
      <c r="NHQ61" s="117"/>
      <c r="NHR61" s="117"/>
      <c r="NHS61" s="117"/>
      <c r="NHT61" s="117"/>
      <c r="NHU61" s="117"/>
      <c r="NHV61" s="117"/>
      <c r="NHW61" s="117"/>
      <c r="NHX61" s="117"/>
      <c r="NHY61" s="117"/>
      <c r="NHZ61" s="117"/>
      <c r="NIA61" s="117"/>
      <c r="NIB61" s="117"/>
      <c r="NIC61" s="117"/>
      <c r="NID61" s="117"/>
      <c r="NIE61" s="117"/>
      <c r="NIF61" s="117"/>
      <c r="NIG61" s="117"/>
      <c r="NIH61" s="117"/>
      <c r="NII61" s="117"/>
      <c r="NIJ61" s="117"/>
      <c r="NIK61" s="117"/>
      <c r="NIL61" s="117"/>
      <c r="NIM61" s="117"/>
      <c r="NIN61" s="117"/>
      <c r="NIO61" s="117"/>
      <c r="NIP61" s="117"/>
      <c r="NIQ61" s="117"/>
      <c r="NIR61" s="117"/>
      <c r="NIS61" s="117"/>
      <c r="NIT61" s="117"/>
      <c r="NIU61" s="117"/>
      <c r="NIV61" s="117"/>
      <c r="NIW61" s="117"/>
      <c r="NIX61" s="117"/>
      <c r="NIY61" s="117"/>
      <c r="NIZ61" s="117"/>
      <c r="NJA61" s="117"/>
      <c r="NJB61" s="117"/>
      <c r="NJC61" s="117"/>
      <c r="NJD61" s="117"/>
      <c r="NJE61" s="117"/>
      <c r="NJF61" s="117"/>
      <c r="NJG61" s="117"/>
      <c r="NJH61" s="117"/>
      <c r="NJI61" s="117"/>
      <c r="NJJ61" s="117"/>
      <c r="NJK61" s="117"/>
      <c r="NJL61" s="117"/>
      <c r="NJM61" s="117"/>
      <c r="NJN61" s="117"/>
      <c r="NJO61" s="117"/>
      <c r="NJP61" s="117"/>
      <c r="NJQ61" s="117"/>
      <c r="NJR61" s="117"/>
      <c r="NJS61" s="117"/>
      <c r="NJT61" s="117"/>
      <c r="NJU61" s="117"/>
      <c r="NJV61" s="117"/>
      <c r="NJW61" s="117"/>
      <c r="NJX61" s="117"/>
      <c r="NJY61" s="117"/>
      <c r="NJZ61" s="117"/>
      <c r="NKA61" s="117"/>
      <c r="NKB61" s="117"/>
      <c r="NKC61" s="117"/>
      <c r="NKD61" s="117"/>
      <c r="NKE61" s="117"/>
      <c r="NKF61" s="117"/>
      <c r="NKG61" s="117"/>
      <c r="NKH61" s="117"/>
      <c r="NKI61" s="117"/>
      <c r="NKJ61" s="117"/>
      <c r="NKK61" s="117"/>
      <c r="NKL61" s="117"/>
      <c r="NKM61" s="117"/>
      <c r="NKN61" s="117"/>
      <c r="NKO61" s="117"/>
      <c r="NKP61" s="117"/>
      <c r="NKQ61" s="117"/>
      <c r="NKR61" s="117"/>
      <c r="NKS61" s="117"/>
      <c r="NKT61" s="117"/>
      <c r="NKU61" s="117"/>
      <c r="NKV61" s="117"/>
      <c r="NKW61" s="117"/>
      <c r="NKX61" s="117"/>
      <c r="NKY61" s="117"/>
      <c r="NKZ61" s="117"/>
      <c r="NLA61" s="117"/>
      <c r="NLB61" s="117"/>
      <c r="NLC61" s="117"/>
      <c r="NLD61" s="117"/>
      <c r="NLE61" s="117"/>
      <c r="NLF61" s="117"/>
      <c r="NLG61" s="117"/>
      <c r="NLH61" s="117"/>
      <c r="NLI61" s="117"/>
      <c r="NLJ61" s="117"/>
      <c r="NLK61" s="117"/>
      <c r="NLL61" s="117"/>
      <c r="NLM61" s="117"/>
      <c r="NLN61" s="117"/>
      <c r="NLO61" s="117"/>
      <c r="NLP61" s="117"/>
      <c r="NLQ61" s="117"/>
      <c r="NLR61" s="117"/>
      <c r="NLS61" s="117"/>
      <c r="NLT61" s="117"/>
      <c r="NLU61" s="117"/>
      <c r="NLV61" s="117"/>
      <c r="NLW61" s="117"/>
      <c r="NLX61" s="117"/>
      <c r="NLY61" s="117"/>
      <c r="NLZ61" s="117"/>
      <c r="NMA61" s="117"/>
      <c r="NMB61" s="117"/>
      <c r="NMC61" s="117"/>
      <c r="NMD61" s="117"/>
      <c r="NME61" s="117"/>
      <c r="NMF61" s="117"/>
      <c r="NMG61" s="117"/>
      <c r="NMH61" s="117"/>
      <c r="NMI61" s="117"/>
      <c r="NMJ61" s="117"/>
      <c r="NMK61" s="117"/>
      <c r="NML61" s="117"/>
      <c r="NMM61" s="117"/>
      <c r="NMN61" s="117"/>
      <c r="NMO61" s="117"/>
      <c r="NMP61" s="117"/>
      <c r="NMQ61" s="117"/>
      <c r="NMR61" s="117"/>
      <c r="NMS61" s="117"/>
      <c r="NMT61" s="117"/>
      <c r="NMU61" s="117"/>
      <c r="NMV61" s="117"/>
      <c r="NMW61" s="117"/>
      <c r="NMX61" s="117"/>
      <c r="NMY61" s="117"/>
      <c r="NMZ61" s="117"/>
      <c r="NNA61" s="117"/>
      <c r="NNB61" s="117"/>
      <c r="NNC61" s="117"/>
      <c r="NND61" s="117"/>
      <c r="NNE61" s="117"/>
      <c r="NNF61" s="117"/>
      <c r="NNG61" s="117"/>
      <c r="NNH61" s="117"/>
      <c r="NNI61" s="117"/>
      <c r="NNJ61" s="117"/>
      <c r="NNK61" s="117"/>
      <c r="NNL61" s="117"/>
      <c r="NNM61" s="117"/>
      <c r="NNN61" s="117"/>
      <c r="NNO61" s="117"/>
      <c r="NNP61" s="117"/>
      <c r="NNQ61" s="117"/>
      <c r="NNR61" s="117"/>
      <c r="NNS61" s="117"/>
      <c r="NNT61" s="117"/>
      <c r="NNU61" s="117"/>
      <c r="NNV61" s="117"/>
      <c r="NNW61" s="117"/>
      <c r="NNX61" s="117"/>
      <c r="NNY61" s="117"/>
      <c r="NNZ61" s="117"/>
      <c r="NOA61" s="117"/>
      <c r="NOB61" s="117"/>
      <c r="NOC61" s="117"/>
      <c r="NOD61" s="117"/>
      <c r="NOE61" s="117"/>
      <c r="NOF61" s="117"/>
      <c r="NOG61" s="117"/>
      <c r="NOH61" s="117"/>
      <c r="NOI61" s="117"/>
      <c r="NOJ61" s="117"/>
      <c r="NOK61" s="117"/>
      <c r="NOL61" s="117"/>
      <c r="NOM61" s="117"/>
      <c r="NON61" s="117"/>
      <c r="NOO61" s="117"/>
      <c r="NOP61" s="117"/>
      <c r="NOQ61" s="117"/>
      <c r="NOR61" s="117"/>
      <c r="NOS61" s="117"/>
      <c r="NOT61" s="117"/>
      <c r="NOU61" s="117"/>
      <c r="NOV61" s="117"/>
      <c r="NOW61" s="117"/>
      <c r="NOX61" s="117"/>
      <c r="NOY61" s="117"/>
      <c r="NOZ61" s="117"/>
      <c r="NPA61" s="117"/>
      <c r="NPB61" s="117"/>
      <c r="NPC61" s="117"/>
      <c r="NPD61" s="117"/>
      <c r="NPE61" s="117"/>
      <c r="NPF61" s="117"/>
      <c r="NPG61" s="117"/>
      <c r="NPH61" s="117"/>
      <c r="NPI61" s="117"/>
      <c r="NPJ61" s="117"/>
      <c r="NPK61" s="117"/>
      <c r="NPL61" s="117"/>
      <c r="NPM61" s="117"/>
      <c r="NPN61" s="117"/>
      <c r="NPO61" s="117"/>
      <c r="NPP61" s="117"/>
      <c r="NPQ61" s="117"/>
      <c r="NPR61" s="117"/>
      <c r="NPS61" s="117"/>
      <c r="NPT61" s="117"/>
      <c r="NPU61" s="117"/>
      <c r="NPV61" s="117"/>
      <c r="NPW61" s="117"/>
      <c r="NPX61" s="117"/>
      <c r="NPY61" s="117"/>
      <c r="NPZ61" s="117"/>
      <c r="NQA61" s="117"/>
      <c r="NQB61" s="117"/>
      <c r="NQC61" s="117"/>
      <c r="NQD61" s="117"/>
      <c r="NQE61" s="117"/>
      <c r="NQF61" s="117"/>
      <c r="NQG61" s="117"/>
      <c r="NQH61" s="117"/>
      <c r="NQI61" s="117"/>
      <c r="NQJ61" s="117"/>
      <c r="NQK61" s="117"/>
      <c r="NQL61" s="117"/>
      <c r="NQM61" s="117"/>
      <c r="NQN61" s="117"/>
      <c r="NQO61" s="117"/>
      <c r="NQP61" s="117"/>
      <c r="NQQ61" s="117"/>
      <c r="NQR61" s="117"/>
      <c r="NQS61" s="117"/>
      <c r="NQT61" s="117"/>
      <c r="NQU61" s="117"/>
      <c r="NQV61" s="117"/>
      <c r="NQW61" s="117"/>
      <c r="NQX61" s="117"/>
      <c r="NQY61" s="117"/>
      <c r="NQZ61" s="117"/>
      <c r="NRA61" s="117"/>
      <c r="NRB61" s="117"/>
      <c r="NRC61" s="117"/>
      <c r="NRD61" s="117"/>
      <c r="NRE61" s="117"/>
      <c r="NRF61" s="117"/>
      <c r="NRG61" s="117"/>
      <c r="NRH61" s="117"/>
      <c r="NRI61" s="117"/>
      <c r="NRJ61" s="117"/>
      <c r="NRK61" s="117"/>
      <c r="NRL61" s="117"/>
      <c r="NRM61" s="117"/>
      <c r="NRN61" s="117"/>
      <c r="NRO61" s="117"/>
      <c r="NRP61" s="117"/>
      <c r="NRQ61" s="117"/>
      <c r="NRR61" s="117"/>
      <c r="NRS61" s="117"/>
      <c r="NRT61" s="117"/>
      <c r="NRU61" s="117"/>
      <c r="NRV61" s="117"/>
      <c r="NRW61" s="117"/>
      <c r="NRX61" s="117"/>
      <c r="NRY61" s="117"/>
      <c r="NRZ61" s="117"/>
      <c r="NSA61" s="117"/>
      <c r="NSB61" s="117"/>
      <c r="NSC61" s="117"/>
      <c r="NSD61" s="117"/>
      <c r="NSE61" s="117"/>
      <c r="NSF61" s="117"/>
      <c r="NSG61" s="117"/>
      <c r="NSH61" s="117"/>
      <c r="NSI61" s="117"/>
      <c r="NSJ61" s="117"/>
      <c r="NSK61" s="117"/>
      <c r="NSL61" s="117"/>
      <c r="NSM61" s="117"/>
      <c r="NSN61" s="117"/>
      <c r="NSO61" s="117"/>
      <c r="NSP61" s="117"/>
      <c r="NSQ61" s="117"/>
      <c r="NSR61" s="117"/>
      <c r="NSS61" s="117"/>
      <c r="NST61" s="117"/>
      <c r="NSU61" s="117"/>
      <c r="NSV61" s="117"/>
      <c r="NSW61" s="117"/>
      <c r="NSX61" s="117"/>
      <c r="NSY61" s="117"/>
      <c r="NSZ61" s="117"/>
      <c r="NTA61" s="117"/>
      <c r="NTB61" s="117"/>
      <c r="NTC61" s="117"/>
      <c r="NTD61" s="117"/>
      <c r="NTE61" s="117"/>
      <c r="NTF61" s="117"/>
      <c r="NTG61" s="117"/>
      <c r="NTH61" s="117"/>
      <c r="NTI61" s="117"/>
      <c r="NTJ61" s="117"/>
      <c r="NTK61" s="117"/>
      <c r="NTL61" s="117"/>
      <c r="NTM61" s="117"/>
      <c r="NTN61" s="117"/>
      <c r="NTO61" s="117"/>
      <c r="NTP61" s="117"/>
      <c r="NTQ61" s="117"/>
      <c r="NTR61" s="117"/>
      <c r="NTS61" s="117"/>
      <c r="NTT61" s="117"/>
      <c r="NTU61" s="117"/>
      <c r="NTV61" s="117"/>
      <c r="NTW61" s="117"/>
      <c r="NTX61" s="117"/>
      <c r="NTY61" s="117"/>
      <c r="NTZ61" s="117"/>
      <c r="NUA61" s="117"/>
      <c r="NUB61" s="117"/>
      <c r="NUC61" s="117"/>
      <c r="NUD61" s="117"/>
      <c r="NUE61" s="117"/>
      <c r="NUF61" s="117"/>
      <c r="NUG61" s="117"/>
      <c r="NUH61" s="117"/>
      <c r="NUI61" s="117"/>
      <c r="NUJ61" s="117"/>
      <c r="NUK61" s="117"/>
      <c r="NUL61" s="117"/>
      <c r="NUM61" s="117"/>
      <c r="NUN61" s="117"/>
      <c r="NUO61" s="117"/>
      <c r="NUP61" s="117"/>
      <c r="NUQ61" s="117"/>
      <c r="NUR61" s="117"/>
      <c r="NUS61" s="117"/>
      <c r="NUT61" s="117"/>
      <c r="NUU61" s="117"/>
      <c r="NUV61" s="117"/>
      <c r="NUW61" s="117"/>
      <c r="NUX61" s="117"/>
      <c r="NUY61" s="117"/>
      <c r="NUZ61" s="117"/>
      <c r="NVA61" s="117"/>
      <c r="NVB61" s="117"/>
      <c r="NVC61" s="117"/>
      <c r="NVD61" s="117"/>
      <c r="NVE61" s="117"/>
      <c r="NVF61" s="117"/>
      <c r="NVG61" s="117"/>
      <c r="NVH61" s="117"/>
      <c r="NVI61" s="117"/>
      <c r="NVJ61" s="117"/>
      <c r="NVK61" s="117"/>
      <c r="NVL61" s="117"/>
      <c r="NVM61" s="117"/>
      <c r="NVN61" s="117"/>
      <c r="NVO61" s="117"/>
      <c r="NVP61" s="117"/>
      <c r="NVQ61" s="117"/>
      <c r="NVR61" s="117"/>
      <c r="NVS61" s="117"/>
      <c r="NVT61" s="117"/>
      <c r="NVU61" s="117"/>
      <c r="NVV61" s="117"/>
      <c r="NVW61" s="117"/>
      <c r="NVX61" s="117"/>
      <c r="NVY61" s="117"/>
      <c r="NVZ61" s="117"/>
      <c r="NWA61" s="117"/>
      <c r="NWB61" s="117"/>
      <c r="NWC61" s="117"/>
      <c r="NWD61" s="117"/>
      <c r="NWE61" s="117"/>
      <c r="NWF61" s="117"/>
      <c r="NWG61" s="117"/>
      <c r="NWH61" s="117"/>
      <c r="NWI61" s="117"/>
      <c r="NWJ61" s="117"/>
      <c r="NWK61" s="117"/>
      <c r="NWL61" s="117"/>
      <c r="NWM61" s="117"/>
      <c r="NWN61" s="117"/>
      <c r="NWO61" s="117"/>
      <c r="NWP61" s="117"/>
      <c r="NWQ61" s="117"/>
      <c r="NWR61" s="117"/>
      <c r="NWS61" s="117"/>
      <c r="NWT61" s="117"/>
      <c r="NWU61" s="117"/>
      <c r="NWV61" s="117"/>
      <c r="NWW61" s="117"/>
      <c r="NWX61" s="117"/>
      <c r="NWY61" s="117"/>
      <c r="NWZ61" s="117"/>
      <c r="NXA61" s="117"/>
      <c r="NXB61" s="117"/>
      <c r="NXC61" s="117"/>
      <c r="NXD61" s="117"/>
      <c r="NXE61" s="117"/>
      <c r="NXF61" s="117"/>
      <c r="NXG61" s="117"/>
      <c r="NXH61" s="117"/>
      <c r="NXI61" s="117"/>
      <c r="NXJ61" s="117"/>
      <c r="NXK61" s="117"/>
      <c r="NXL61" s="117"/>
      <c r="NXM61" s="117"/>
      <c r="NXN61" s="117"/>
      <c r="NXO61" s="117"/>
      <c r="NXP61" s="117"/>
      <c r="NXQ61" s="117"/>
      <c r="NXR61" s="117"/>
      <c r="NXS61" s="117"/>
      <c r="NXT61" s="117"/>
      <c r="NXU61" s="117"/>
      <c r="NXV61" s="117"/>
      <c r="NXW61" s="117"/>
      <c r="NXX61" s="117"/>
      <c r="NXY61" s="117"/>
      <c r="NXZ61" s="117"/>
      <c r="NYA61" s="117"/>
      <c r="NYB61" s="117"/>
      <c r="NYC61" s="117"/>
      <c r="NYD61" s="117"/>
      <c r="NYE61" s="117"/>
      <c r="NYF61" s="117"/>
      <c r="NYG61" s="117"/>
      <c r="NYH61" s="117"/>
      <c r="NYI61" s="117"/>
      <c r="NYJ61" s="117"/>
      <c r="NYK61" s="117"/>
      <c r="NYL61" s="117"/>
      <c r="NYM61" s="117"/>
      <c r="NYN61" s="117"/>
      <c r="NYO61" s="117"/>
      <c r="NYP61" s="117"/>
      <c r="NYQ61" s="117"/>
      <c r="NYR61" s="117"/>
      <c r="NYS61" s="117"/>
      <c r="NYT61" s="117"/>
      <c r="NYU61" s="117"/>
      <c r="NYV61" s="117"/>
      <c r="NYW61" s="117"/>
      <c r="NYX61" s="117"/>
      <c r="NYY61" s="117"/>
      <c r="NYZ61" s="117"/>
      <c r="NZA61" s="117"/>
      <c r="NZB61" s="117"/>
      <c r="NZC61" s="117"/>
      <c r="NZD61" s="117"/>
      <c r="NZE61" s="117"/>
      <c r="NZF61" s="117"/>
      <c r="NZG61" s="117"/>
      <c r="NZH61" s="117"/>
      <c r="NZI61" s="117"/>
      <c r="NZJ61" s="117"/>
      <c r="NZK61" s="117"/>
      <c r="NZL61" s="117"/>
      <c r="NZM61" s="117"/>
      <c r="NZN61" s="117"/>
      <c r="NZO61" s="117"/>
      <c r="NZP61" s="117"/>
      <c r="NZQ61" s="117"/>
      <c r="NZR61" s="117"/>
      <c r="NZS61" s="117"/>
      <c r="NZT61" s="117"/>
      <c r="NZU61" s="117"/>
      <c r="NZV61" s="117"/>
      <c r="NZW61" s="117"/>
      <c r="NZX61" s="117"/>
      <c r="NZY61" s="117"/>
      <c r="NZZ61" s="117"/>
      <c r="OAA61" s="117"/>
      <c r="OAB61" s="117"/>
      <c r="OAC61" s="117"/>
      <c r="OAD61" s="117"/>
      <c r="OAE61" s="117"/>
      <c r="OAF61" s="117"/>
      <c r="OAG61" s="117"/>
      <c r="OAH61" s="117"/>
      <c r="OAI61" s="117"/>
      <c r="OAJ61" s="117"/>
      <c r="OAK61" s="117"/>
      <c r="OAL61" s="117"/>
      <c r="OAM61" s="117"/>
      <c r="OAN61" s="117"/>
      <c r="OAO61" s="117"/>
      <c r="OAP61" s="117"/>
      <c r="OAQ61" s="117"/>
      <c r="OAR61" s="117"/>
      <c r="OAS61" s="117"/>
      <c r="OAT61" s="117"/>
      <c r="OAU61" s="117"/>
      <c r="OAV61" s="117"/>
      <c r="OAW61" s="117"/>
      <c r="OAX61" s="117"/>
      <c r="OAY61" s="117"/>
      <c r="OAZ61" s="117"/>
      <c r="OBA61" s="117"/>
      <c r="OBB61" s="117"/>
      <c r="OBC61" s="117"/>
      <c r="OBD61" s="117"/>
      <c r="OBE61" s="117"/>
      <c r="OBF61" s="117"/>
      <c r="OBG61" s="117"/>
      <c r="OBH61" s="117"/>
      <c r="OBI61" s="117"/>
      <c r="OBJ61" s="117"/>
      <c r="OBK61" s="117"/>
      <c r="OBL61" s="117"/>
      <c r="OBM61" s="117"/>
      <c r="OBN61" s="117"/>
      <c r="OBO61" s="117"/>
      <c r="OBP61" s="117"/>
      <c r="OBQ61" s="117"/>
      <c r="OBR61" s="117"/>
      <c r="OBS61" s="117"/>
      <c r="OBT61" s="117"/>
      <c r="OBU61" s="117"/>
      <c r="OBV61" s="117"/>
      <c r="OBW61" s="117"/>
      <c r="OBX61" s="117"/>
      <c r="OBY61" s="117"/>
      <c r="OBZ61" s="117"/>
      <c r="OCA61" s="117"/>
      <c r="OCB61" s="117"/>
      <c r="OCC61" s="117"/>
      <c r="OCD61" s="117"/>
      <c r="OCE61" s="117"/>
      <c r="OCF61" s="117"/>
      <c r="OCG61" s="117"/>
      <c r="OCH61" s="117"/>
      <c r="OCI61" s="117"/>
      <c r="OCJ61" s="117"/>
      <c r="OCK61" s="117"/>
      <c r="OCL61" s="117"/>
      <c r="OCM61" s="117"/>
      <c r="OCN61" s="117"/>
      <c r="OCO61" s="117"/>
      <c r="OCP61" s="117"/>
      <c r="OCQ61" s="117"/>
      <c r="OCR61" s="117"/>
      <c r="OCS61" s="117"/>
      <c r="OCT61" s="117"/>
      <c r="OCU61" s="117"/>
      <c r="OCV61" s="117"/>
      <c r="OCW61" s="117"/>
      <c r="OCX61" s="117"/>
      <c r="OCY61" s="117"/>
      <c r="OCZ61" s="117"/>
      <c r="ODA61" s="117"/>
      <c r="ODB61" s="117"/>
      <c r="ODC61" s="117"/>
      <c r="ODD61" s="117"/>
      <c r="ODE61" s="117"/>
      <c r="ODF61" s="117"/>
      <c r="ODG61" s="117"/>
      <c r="ODH61" s="117"/>
      <c r="ODI61" s="117"/>
      <c r="ODJ61" s="117"/>
      <c r="ODK61" s="117"/>
      <c r="ODL61" s="117"/>
      <c r="ODM61" s="117"/>
      <c r="ODN61" s="117"/>
      <c r="ODO61" s="117"/>
      <c r="ODP61" s="117"/>
      <c r="ODQ61" s="117"/>
      <c r="ODR61" s="117"/>
      <c r="ODS61" s="117"/>
      <c r="ODT61" s="117"/>
      <c r="ODU61" s="117"/>
      <c r="ODV61" s="117"/>
      <c r="ODW61" s="117"/>
      <c r="ODX61" s="117"/>
      <c r="ODY61" s="117"/>
      <c r="ODZ61" s="117"/>
      <c r="OEA61" s="117"/>
      <c r="OEB61" s="117"/>
      <c r="OEC61" s="117"/>
      <c r="OED61" s="117"/>
      <c r="OEE61" s="117"/>
      <c r="OEF61" s="117"/>
      <c r="OEG61" s="117"/>
      <c r="OEH61" s="117"/>
      <c r="OEI61" s="117"/>
      <c r="OEJ61" s="117"/>
      <c r="OEK61" s="117"/>
      <c r="OEL61" s="117"/>
      <c r="OEM61" s="117"/>
      <c r="OEN61" s="117"/>
      <c r="OEO61" s="117"/>
      <c r="OEP61" s="117"/>
      <c r="OEQ61" s="117"/>
      <c r="OER61" s="117"/>
      <c r="OES61" s="117"/>
      <c r="OET61" s="117"/>
      <c r="OEU61" s="117"/>
      <c r="OEV61" s="117"/>
      <c r="OEW61" s="117"/>
      <c r="OEX61" s="117"/>
      <c r="OEY61" s="117"/>
      <c r="OEZ61" s="117"/>
      <c r="OFA61" s="117"/>
      <c r="OFB61" s="117"/>
      <c r="OFC61" s="117"/>
      <c r="OFD61" s="117"/>
      <c r="OFE61" s="117"/>
      <c r="OFF61" s="117"/>
      <c r="OFG61" s="117"/>
      <c r="OFH61" s="117"/>
      <c r="OFI61" s="117"/>
      <c r="OFJ61" s="117"/>
      <c r="OFK61" s="117"/>
      <c r="OFL61" s="117"/>
      <c r="OFM61" s="117"/>
      <c r="OFN61" s="117"/>
      <c r="OFO61" s="117"/>
      <c r="OFP61" s="117"/>
      <c r="OFQ61" s="117"/>
      <c r="OFR61" s="117"/>
      <c r="OFS61" s="117"/>
      <c r="OFT61" s="117"/>
      <c r="OFU61" s="117"/>
      <c r="OFV61" s="117"/>
      <c r="OFW61" s="117"/>
      <c r="OFX61" s="117"/>
      <c r="OFY61" s="117"/>
      <c r="OFZ61" s="117"/>
      <c r="OGA61" s="117"/>
      <c r="OGB61" s="117"/>
      <c r="OGC61" s="117"/>
      <c r="OGD61" s="117"/>
      <c r="OGE61" s="117"/>
      <c r="OGF61" s="117"/>
      <c r="OGG61" s="117"/>
      <c r="OGH61" s="117"/>
      <c r="OGI61" s="117"/>
      <c r="OGJ61" s="117"/>
      <c r="OGK61" s="117"/>
      <c r="OGL61" s="117"/>
      <c r="OGM61" s="117"/>
      <c r="OGN61" s="117"/>
      <c r="OGO61" s="117"/>
      <c r="OGP61" s="117"/>
      <c r="OGQ61" s="117"/>
      <c r="OGR61" s="117"/>
      <c r="OGS61" s="117"/>
      <c r="OGT61" s="117"/>
      <c r="OGU61" s="117"/>
      <c r="OGV61" s="117"/>
      <c r="OGW61" s="117"/>
      <c r="OGX61" s="117"/>
      <c r="OGY61" s="117"/>
      <c r="OGZ61" s="117"/>
      <c r="OHA61" s="117"/>
      <c r="OHB61" s="117"/>
      <c r="OHC61" s="117"/>
      <c r="OHD61" s="117"/>
      <c r="OHE61" s="117"/>
      <c r="OHF61" s="117"/>
      <c r="OHG61" s="117"/>
      <c r="OHH61" s="117"/>
      <c r="OHI61" s="117"/>
      <c r="OHJ61" s="117"/>
      <c r="OHK61" s="117"/>
      <c r="OHL61" s="117"/>
      <c r="OHM61" s="117"/>
      <c r="OHN61" s="117"/>
      <c r="OHO61" s="117"/>
      <c r="OHP61" s="117"/>
      <c r="OHQ61" s="117"/>
      <c r="OHR61" s="117"/>
      <c r="OHS61" s="117"/>
      <c r="OHT61" s="117"/>
      <c r="OHU61" s="117"/>
      <c r="OHV61" s="117"/>
      <c r="OHW61" s="117"/>
      <c r="OHX61" s="117"/>
      <c r="OHY61" s="117"/>
      <c r="OHZ61" s="117"/>
      <c r="OIA61" s="117"/>
      <c r="OIB61" s="117"/>
      <c r="OIC61" s="117"/>
      <c r="OID61" s="117"/>
      <c r="OIE61" s="117"/>
      <c r="OIF61" s="117"/>
      <c r="OIG61" s="117"/>
      <c r="OIH61" s="117"/>
      <c r="OII61" s="117"/>
      <c r="OIJ61" s="117"/>
      <c r="OIK61" s="117"/>
      <c r="OIL61" s="117"/>
      <c r="OIM61" s="117"/>
      <c r="OIN61" s="117"/>
      <c r="OIO61" s="117"/>
      <c r="OIP61" s="117"/>
      <c r="OIQ61" s="117"/>
      <c r="OIR61" s="117"/>
      <c r="OIS61" s="117"/>
      <c r="OIT61" s="117"/>
      <c r="OIU61" s="117"/>
      <c r="OIV61" s="117"/>
      <c r="OIW61" s="117"/>
      <c r="OIX61" s="117"/>
      <c r="OIY61" s="117"/>
      <c r="OIZ61" s="117"/>
      <c r="OJA61" s="117"/>
      <c r="OJB61" s="117"/>
      <c r="OJC61" s="117"/>
      <c r="OJD61" s="117"/>
      <c r="OJE61" s="117"/>
      <c r="OJF61" s="117"/>
      <c r="OJG61" s="117"/>
      <c r="OJH61" s="117"/>
      <c r="OJI61" s="117"/>
      <c r="OJJ61" s="117"/>
      <c r="OJK61" s="117"/>
      <c r="OJL61" s="117"/>
      <c r="OJM61" s="117"/>
      <c r="OJN61" s="117"/>
      <c r="OJO61" s="117"/>
      <c r="OJP61" s="117"/>
      <c r="OJQ61" s="117"/>
      <c r="OJR61" s="117"/>
      <c r="OJS61" s="117"/>
      <c r="OJT61" s="117"/>
      <c r="OJU61" s="117"/>
      <c r="OJV61" s="117"/>
      <c r="OJW61" s="117"/>
      <c r="OJX61" s="117"/>
      <c r="OJY61" s="117"/>
      <c r="OJZ61" s="117"/>
      <c r="OKA61" s="117"/>
      <c r="OKB61" s="117"/>
      <c r="OKC61" s="117"/>
      <c r="OKD61" s="117"/>
      <c r="OKE61" s="117"/>
      <c r="OKF61" s="117"/>
      <c r="OKG61" s="117"/>
      <c r="OKH61" s="117"/>
      <c r="OKI61" s="117"/>
      <c r="OKJ61" s="117"/>
      <c r="OKK61" s="117"/>
      <c r="OKL61" s="117"/>
      <c r="OKM61" s="117"/>
      <c r="OKN61" s="117"/>
      <c r="OKO61" s="117"/>
      <c r="OKP61" s="117"/>
      <c r="OKQ61" s="117"/>
      <c r="OKR61" s="117"/>
      <c r="OKS61" s="117"/>
      <c r="OKT61" s="117"/>
      <c r="OKU61" s="117"/>
      <c r="OKV61" s="117"/>
      <c r="OKW61" s="117"/>
      <c r="OKX61" s="117"/>
      <c r="OKY61" s="117"/>
      <c r="OKZ61" s="117"/>
      <c r="OLA61" s="117"/>
      <c r="OLB61" s="117"/>
      <c r="OLC61" s="117"/>
      <c r="OLD61" s="117"/>
      <c r="OLE61" s="117"/>
      <c r="OLF61" s="117"/>
      <c r="OLG61" s="117"/>
      <c r="OLH61" s="117"/>
      <c r="OLI61" s="117"/>
      <c r="OLJ61" s="117"/>
      <c r="OLK61" s="117"/>
      <c r="OLL61" s="117"/>
      <c r="OLM61" s="117"/>
      <c r="OLN61" s="117"/>
      <c r="OLO61" s="117"/>
      <c r="OLP61" s="117"/>
      <c r="OLQ61" s="117"/>
      <c r="OLR61" s="117"/>
      <c r="OLS61" s="117"/>
      <c r="OLT61" s="117"/>
      <c r="OLU61" s="117"/>
      <c r="OLV61" s="117"/>
      <c r="OLW61" s="117"/>
      <c r="OLX61" s="117"/>
      <c r="OLY61" s="117"/>
      <c r="OLZ61" s="117"/>
      <c r="OMA61" s="117"/>
      <c r="OMB61" s="117"/>
      <c r="OMC61" s="117"/>
      <c r="OMD61" s="117"/>
      <c r="OME61" s="117"/>
      <c r="OMF61" s="117"/>
      <c r="OMG61" s="117"/>
      <c r="OMH61" s="117"/>
      <c r="OMI61" s="117"/>
      <c r="OMJ61" s="117"/>
      <c r="OMK61" s="117"/>
      <c r="OML61" s="117"/>
      <c r="OMM61" s="117"/>
      <c r="OMN61" s="117"/>
      <c r="OMO61" s="117"/>
      <c r="OMP61" s="117"/>
      <c r="OMQ61" s="117"/>
      <c r="OMR61" s="117"/>
      <c r="OMS61" s="117"/>
      <c r="OMT61" s="117"/>
      <c r="OMU61" s="117"/>
      <c r="OMV61" s="117"/>
      <c r="OMW61" s="117"/>
      <c r="OMX61" s="117"/>
      <c r="OMY61" s="117"/>
      <c r="OMZ61" s="117"/>
      <c r="ONA61" s="117"/>
      <c r="ONB61" s="117"/>
      <c r="ONC61" s="117"/>
      <c r="OND61" s="117"/>
      <c r="ONE61" s="117"/>
      <c r="ONF61" s="117"/>
      <c r="ONG61" s="117"/>
      <c r="ONH61" s="117"/>
      <c r="ONI61" s="117"/>
      <c r="ONJ61" s="117"/>
      <c r="ONK61" s="117"/>
      <c r="ONL61" s="117"/>
      <c r="ONM61" s="117"/>
      <c r="ONN61" s="117"/>
      <c r="ONO61" s="117"/>
      <c r="ONP61" s="117"/>
      <c r="ONQ61" s="117"/>
      <c r="ONR61" s="117"/>
      <c r="ONS61" s="117"/>
      <c r="ONT61" s="117"/>
      <c r="ONU61" s="117"/>
      <c r="ONV61" s="117"/>
      <c r="ONW61" s="117"/>
      <c r="ONX61" s="117"/>
      <c r="ONY61" s="117"/>
      <c r="ONZ61" s="117"/>
      <c r="OOA61" s="117"/>
      <c r="OOB61" s="117"/>
      <c r="OOC61" s="117"/>
      <c r="OOD61" s="117"/>
      <c r="OOE61" s="117"/>
      <c r="OOF61" s="117"/>
      <c r="OOG61" s="117"/>
      <c r="OOH61" s="117"/>
      <c r="OOI61" s="117"/>
      <c r="OOJ61" s="117"/>
      <c r="OOK61" s="117"/>
      <c r="OOL61" s="117"/>
      <c r="OOM61" s="117"/>
      <c r="OON61" s="117"/>
      <c r="OOO61" s="117"/>
      <c r="OOP61" s="117"/>
      <c r="OOQ61" s="117"/>
      <c r="OOR61" s="117"/>
      <c r="OOS61" s="117"/>
      <c r="OOT61" s="117"/>
      <c r="OOU61" s="117"/>
      <c r="OOV61" s="117"/>
      <c r="OOW61" s="117"/>
      <c r="OOX61" s="117"/>
      <c r="OOY61" s="117"/>
      <c r="OOZ61" s="117"/>
      <c r="OPA61" s="117"/>
      <c r="OPB61" s="117"/>
      <c r="OPC61" s="117"/>
      <c r="OPD61" s="117"/>
      <c r="OPE61" s="117"/>
      <c r="OPF61" s="117"/>
      <c r="OPG61" s="117"/>
      <c r="OPH61" s="117"/>
      <c r="OPI61" s="117"/>
      <c r="OPJ61" s="117"/>
      <c r="OPK61" s="117"/>
      <c r="OPL61" s="117"/>
      <c r="OPM61" s="117"/>
      <c r="OPN61" s="117"/>
      <c r="OPO61" s="117"/>
      <c r="OPP61" s="117"/>
      <c r="OPQ61" s="117"/>
      <c r="OPR61" s="117"/>
      <c r="OPS61" s="117"/>
      <c r="OPT61" s="117"/>
      <c r="OPU61" s="117"/>
      <c r="OPV61" s="117"/>
      <c r="OPW61" s="117"/>
      <c r="OPX61" s="117"/>
      <c r="OPY61" s="117"/>
      <c r="OPZ61" s="117"/>
      <c r="OQA61" s="117"/>
      <c r="OQB61" s="117"/>
      <c r="OQC61" s="117"/>
      <c r="OQD61" s="117"/>
      <c r="OQE61" s="117"/>
      <c r="OQF61" s="117"/>
      <c r="OQG61" s="117"/>
      <c r="OQH61" s="117"/>
      <c r="OQI61" s="117"/>
      <c r="OQJ61" s="117"/>
      <c r="OQK61" s="117"/>
      <c r="OQL61" s="117"/>
      <c r="OQM61" s="117"/>
      <c r="OQN61" s="117"/>
      <c r="OQO61" s="117"/>
      <c r="OQP61" s="117"/>
      <c r="OQQ61" s="117"/>
      <c r="OQR61" s="117"/>
      <c r="OQS61" s="117"/>
      <c r="OQT61" s="117"/>
      <c r="OQU61" s="117"/>
      <c r="OQV61" s="117"/>
      <c r="OQW61" s="117"/>
      <c r="OQX61" s="117"/>
      <c r="OQY61" s="117"/>
      <c r="OQZ61" s="117"/>
      <c r="ORA61" s="117"/>
      <c r="ORB61" s="117"/>
      <c r="ORC61" s="117"/>
      <c r="ORD61" s="117"/>
      <c r="ORE61" s="117"/>
      <c r="ORF61" s="117"/>
      <c r="ORG61" s="117"/>
      <c r="ORH61" s="117"/>
      <c r="ORI61" s="117"/>
      <c r="ORJ61" s="117"/>
      <c r="ORK61" s="117"/>
      <c r="ORL61" s="117"/>
      <c r="ORM61" s="117"/>
      <c r="ORN61" s="117"/>
      <c r="ORO61" s="117"/>
      <c r="ORP61" s="117"/>
      <c r="ORQ61" s="117"/>
      <c r="ORR61" s="117"/>
      <c r="ORS61" s="117"/>
      <c r="ORT61" s="117"/>
      <c r="ORU61" s="117"/>
      <c r="ORV61" s="117"/>
      <c r="ORW61" s="117"/>
      <c r="ORX61" s="117"/>
      <c r="ORY61" s="117"/>
      <c r="ORZ61" s="117"/>
      <c r="OSA61" s="117"/>
      <c r="OSB61" s="117"/>
      <c r="OSC61" s="117"/>
      <c r="OSD61" s="117"/>
      <c r="OSE61" s="117"/>
      <c r="OSF61" s="117"/>
      <c r="OSG61" s="117"/>
      <c r="OSH61" s="117"/>
      <c r="OSI61" s="117"/>
      <c r="OSJ61" s="117"/>
      <c r="OSK61" s="117"/>
      <c r="OSL61" s="117"/>
      <c r="OSM61" s="117"/>
      <c r="OSN61" s="117"/>
      <c r="OSO61" s="117"/>
      <c r="OSP61" s="117"/>
      <c r="OSQ61" s="117"/>
      <c r="OSR61" s="117"/>
      <c r="OSS61" s="117"/>
      <c r="OST61" s="117"/>
      <c r="OSU61" s="117"/>
      <c r="OSV61" s="117"/>
      <c r="OSW61" s="117"/>
      <c r="OSX61" s="117"/>
      <c r="OSY61" s="117"/>
      <c r="OSZ61" s="117"/>
      <c r="OTA61" s="117"/>
      <c r="OTB61" s="117"/>
      <c r="OTC61" s="117"/>
      <c r="OTD61" s="117"/>
      <c r="OTE61" s="117"/>
      <c r="OTF61" s="117"/>
      <c r="OTG61" s="117"/>
      <c r="OTH61" s="117"/>
      <c r="OTI61" s="117"/>
      <c r="OTJ61" s="117"/>
      <c r="OTK61" s="117"/>
      <c r="OTL61" s="117"/>
      <c r="OTM61" s="117"/>
      <c r="OTN61" s="117"/>
      <c r="OTO61" s="117"/>
      <c r="OTP61" s="117"/>
      <c r="OTQ61" s="117"/>
      <c r="OTR61" s="117"/>
      <c r="OTS61" s="117"/>
      <c r="OTT61" s="117"/>
      <c r="OTU61" s="117"/>
      <c r="OTV61" s="117"/>
      <c r="OTW61" s="117"/>
      <c r="OTX61" s="117"/>
      <c r="OTY61" s="117"/>
      <c r="OTZ61" s="117"/>
      <c r="OUA61" s="117"/>
      <c r="OUB61" s="117"/>
      <c r="OUC61" s="117"/>
      <c r="OUD61" s="117"/>
      <c r="OUE61" s="117"/>
      <c r="OUF61" s="117"/>
      <c r="OUG61" s="117"/>
      <c r="OUH61" s="117"/>
      <c r="OUI61" s="117"/>
      <c r="OUJ61" s="117"/>
      <c r="OUK61" s="117"/>
      <c r="OUL61" s="117"/>
      <c r="OUM61" s="117"/>
      <c r="OUN61" s="117"/>
      <c r="OUO61" s="117"/>
      <c r="OUP61" s="117"/>
      <c r="OUQ61" s="117"/>
      <c r="OUR61" s="117"/>
      <c r="OUS61" s="117"/>
      <c r="OUT61" s="117"/>
      <c r="OUU61" s="117"/>
      <c r="OUV61" s="117"/>
      <c r="OUW61" s="117"/>
      <c r="OUX61" s="117"/>
      <c r="OUY61" s="117"/>
      <c r="OUZ61" s="117"/>
      <c r="OVA61" s="117"/>
      <c r="OVB61" s="117"/>
      <c r="OVC61" s="117"/>
      <c r="OVD61" s="117"/>
      <c r="OVE61" s="117"/>
      <c r="OVF61" s="117"/>
      <c r="OVG61" s="117"/>
      <c r="OVH61" s="117"/>
      <c r="OVI61" s="117"/>
      <c r="OVJ61" s="117"/>
      <c r="OVK61" s="117"/>
      <c r="OVL61" s="117"/>
      <c r="OVM61" s="117"/>
      <c r="OVN61" s="117"/>
      <c r="OVO61" s="117"/>
      <c r="OVP61" s="117"/>
      <c r="OVQ61" s="117"/>
      <c r="OVR61" s="117"/>
      <c r="OVS61" s="117"/>
      <c r="OVT61" s="117"/>
      <c r="OVU61" s="117"/>
      <c r="OVV61" s="117"/>
      <c r="OVW61" s="117"/>
      <c r="OVX61" s="117"/>
      <c r="OVY61" s="117"/>
      <c r="OVZ61" s="117"/>
      <c r="OWA61" s="117"/>
      <c r="OWB61" s="117"/>
      <c r="OWC61" s="117"/>
      <c r="OWD61" s="117"/>
      <c r="OWE61" s="117"/>
      <c r="OWF61" s="117"/>
      <c r="OWG61" s="117"/>
      <c r="OWH61" s="117"/>
      <c r="OWI61" s="117"/>
      <c r="OWJ61" s="117"/>
      <c r="OWK61" s="117"/>
      <c r="OWL61" s="117"/>
      <c r="OWM61" s="117"/>
      <c r="OWN61" s="117"/>
      <c r="OWO61" s="117"/>
      <c r="OWP61" s="117"/>
      <c r="OWQ61" s="117"/>
      <c r="OWR61" s="117"/>
      <c r="OWS61" s="117"/>
      <c r="OWT61" s="117"/>
      <c r="OWU61" s="117"/>
      <c r="OWV61" s="117"/>
      <c r="OWW61" s="117"/>
      <c r="OWX61" s="117"/>
      <c r="OWY61" s="117"/>
      <c r="OWZ61" s="117"/>
      <c r="OXA61" s="117"/>
      <c r="OXB61" s="117"/>
      <c r="OXC61" s="117"/>
      <c r="OXD61" s="117"/>
      <c r="OXE61" s="117"/>
      <c r="OXF61" s="117"/>
      <c r="OXG61" s="117"/>
      <c r="OXH61" s="117"/>
      <c r="OXI61" s="117"/>
      <c r="OXJ61" s="117"/>
      <c r="OXK61" s="117"/>
      <c r="OXL61" s="117"/>
      <c r="OXM61" s="117"/>
      <c r="OXN61" s="117"/>
      <c r="OXO61" s="117"/>
      <c r="OXP61" s="117"/>
      <c r="OXQ61" s="117"/>
      <c r="OXR61" s="117"/>
      <c r="OXS61" s="117"/>
      <c r="OXT61" s="117"/>
      <c r="OXU61" s="117"/>
      <c r="OXV61" s="117"/>
      <c r="OXW61" s="117"/>
      <c r="OXX61" s="117"/>
      <c r="OXY61" s="117"/>
      <c r="OXZ61" s="117"/>
      <c r="OYA61" s="117"/>
      <c r="OYB61" s="117"/>
      <c r="OYC61" s="117"/>
      <c r="OYD61" s="117"/>
      <c r="OYE61" s="117"/>
      <c r="OYF61" s="117"/>
      <c r="OYG61" s="117"/>
      <c r="OYH61" s="117"/>
      <c r="OYI61" s="117"/>
      <c r="OYJ61" s="117"/>
      <c r="OYK61" s="117"/>
      <c r="OYL61" s="117"/>
      <c r="OYM61" s="117"/>
      <c r="OYN61" s="117"/>
      <c r="OYO61" s="117"/>
      <c r="OYP61" s="117"/>
      <c r="OYQ61" s="117"/>
      <c r="OYR61" s="117"/>
      <c r="OYS61" s="117"/>
      <c r="OYT61" s="117"/>
      <c r="OYU61" s="117"/>
      <c r="OYV61" s="117"/>
      <c r="OYW61" s="117"/>
      <c r="OYX61" s="117"/>
      <c r="OYY61" s="117"/>
      <c r="OYZ61" s="117"/>
      <c r="OZA61" s="117"/>
      <c r="OZB61" s="117"/>
      <c r="OZC61" s="117"/>
      <c r="OZD61" s="117"/>
      <c r="OZE61" s="117"/>
      <c r="OZF61" s="117"/>
      <c r="OZG61" s="117"/>
      <c r="OZH61" s="117"/>
      <c r="OZI61" s="117"/>
      <c r="OZJ61" s="117"/>
      <c r="OZK61" s="117"/>
      <c r="OZL61" s="117"/>
      <c r="OZM61" s="117"/>
      <c r="OZN61" s="117"/>
      <c r="OZO61" s="117"/>
      <c r="OZP61" s="117"/>
      <c r="OZQ61" s="117"/>
      <c r="OZR61" s="117"/>
      <c r="OZS61" s="117"/>
      <c r="OZT61" s="117"/>
      <c r="OZU61" s="117"/>
      <c r="OZV61" s="117"/>
      <c r="OZW61" s="117"/>
      <c r="OZX61" s="117"/>
      <c r="OZY61" s="117"/>
      <c r="OZZ61" s="117"/>
      <c r="PAA61" s="117"/>
      <c r="PAB61" s="117"/>
      <c r="PAC61" s="117"/>
      <c r="PAD61" s="117"/>
      <c r="PAE61" s="117"/>
      <c r="PAF61" s="117"/>
      <c r="PAG61" s="117"/>
      <c r="PAH61" s="117"/>
      <c r="PAI61" s="117"/>
      <c r="PAJ61" s="117"/>
      <c r="PAK61" s="117"/>
      <c r="PAL61" s="117"/>
      <c r="PAM61" s="117"/>
      <c r="PAN61" s="117"/>
      <c r="PAO61" s="117"/>
      <c r="PAP61" s="117"/>
      <c r="PAQ61" s="117"/>
      <c r="PAR61" s="117"/>
      <c r="PAS61" s="117"/>
      <c r="PAT61" s="117"/>
      <c r="PAU61" s="117"/>
      <c r="PAV61" s="117"/>
      <c r="PAW61" s="117"/>
      <c r="PAX61" s="117"/>
      <c r="PAY61" s="117"/>
      <c r="PAZ61" s="117"/>
      <c r="PBA61" s="117"/>
      <c r="PBB61" s="117"/>
      <c r="PBC61" s="117"/>
      <c r="PBD61" s="117"/>
      <c r="PBE61" s="117"/>
      <c r="PBF61" s="117"/>
      <c r="PBG61" s="117"/>
      <c r="PBH61" s="117"/>
      <c r="PBI61" s="117"/>
      <c r="PBJ61" s="117"/>
      <c r="PBK61" s="117"/>
      <c r="PBL61" s="117"/>
      <c r="PBM61" s="117"/>
      <c r="PBN61" s="117"/>
      <c r="PBO61" s="117"/>
      <c r="PBP61" s="117"/>
      <c r="PBQ61" s="117"/>
      <c r="PBR61" s="117"/>
      <c r="PBS61" s="117"/>
      <c r="PBT61" s="117"/>
      <c r="PBU61" s="117"/>
      <c r="PBV61" s="117"/>
      <c r="PBW61" s="117"/>
      <c r="PBX61" s="117"/>
      <c r="PBY61" s="117"/>
      <c r="PBZ61" s="117"/>
      <c r="PCA61" s="117"/>
      <c r="PCB61" s="117"/>
      <c r="PCC61" s="117"/>
      <c r="PCD61" s="117"/>
      <c r="PCE61" s="117"/>
      <c r="PCF61" s="117"/>
      <c r="PCG61" s="117"/>
      <c r="PCH61" s="117"/>
      <c r="PCI61" s="117"/>
      <c r="PCJ61" s="117"/>
      <c r="PCK61" s="117"/>
      <c r="PCL61" s="117"/>
      <c r="PCM61" s="117"/>
      <c r="PCN61" s="117"/>
      <c r="PCO61" s="117"/>
      <c r="PCP61" s="117"/>
      <c r="PCQ61" s="117"/>
      <c r="PCR61" s="117"/>
      <c r="PCS61" s="117"/>
      <c r="PCT61" s="117"/>
      <c r="PCU61" s="117"/>
      <c r="PCV61" s="117"/>
      <c r="PCW61" s="117"/>
      <c r="PCX61" s="117"/>
      <c r="PCY61" s="117"/>
      <c r="PCZ61" s="117"/>
      <c r="PDA61" s="117"/>
      <c r="PDB61" s="117"/>
      <c r="PDC61" s="117"/>
      <c r="PDD61" s="117"/>
      <c r="PDE61" s="117"/>
      <c r="PDF61" s="117"/>
      <c r="PDG61" s="117"/>
      <c r="PDH61" s="117"/>
      <c r="PDI61" s="117"/>
      <c r="PDJ61" s="117"/>
      <c r="PDK61" s="117"/>
      <c r="PDL61" s="117"/>
      <c r="PDM61" s="117"/>
      <c r="PDN61" s="117"/>
      <c r="PDO61" s="117"/>
      <c r="PDP61" s="117"/>
      <c r="PDQ61" s="117"/>
      <c r="PDR61" s="117"/>
      <c r="PDS61" s="117"/>
      <c r="PDT61" s="117"/>
      <c r="PDU61" s="117"/>
      <c r="PDV61" s="117"/>
      <c r="PDW61" s="117"/>
      <c r="PDX61" s="117"/>
      <c r="PDY61" s="117"/>
      <c r="PDZ61" s="117"/>
      <c r="PEA61" s="117"/>
      <c r="PEB61" s="117"/>
      <c r="PEC61" s="117"/>
      <c r="PED61" s="117"/>
      <c r="PEE61" s="117"/>
      <c r="PEF61" s="117"/>
      <c r="PEG61" s="117"/>
      <c r="PEH61" s="117"/>
      <c r="PEI61" s="117"/>
      <c r="PEJ61" s="117"/>
      <c r="PEK61" s="117"/>
      <c r="PEL61" s="117"/>
      <c r="PEM61" s="117"/>
      <c r="PEN61" s="117"/>
      <c r="PEO61" s="117"/>
      <c r="PEP61" s="117"/>
      <c r="PEQ61" s="117"/>
      <c r="PER61" s="117"/>
      <c r="PES61" s="117"/>
      <c r="PET61" s="117"/>
      <c r="PEU61" s="117"/>
      <c r="PEV61" s="117"/>
      <c r="PEW61" s="117"/>
      <c r="PEX61" s="117"/>
      <c r="PEY61" s="117"/>
      <c r="PEZ61" s="117"/>
      <c r="PFA61" s="117"/>
      <c r="PFB61" s="117"/>
      <c r="PFC61" s="117"/>
      <c r="PFD61" s="117"/>
      <c r="PFE61" s="117"/>
      <c r="PFF61" s="117"/>
      <c r="PFG61" s="117"/>
      <c r="PFH61" s="117"/>
      <c r="PFI61" s="117"/>
      <c r="PFJ61" s="117"/>
      <c r="PFK61" s="117"/>
      <c r="PFL61" s="117"/>
      <c r="PFM61" s="117"/>
      <c r="PFN61" s="117"/>
      <c r="PFO61" s="117"/>
      <c r="PFP61" s="117"/>
      <c r="PFQ61" s="117"/>
      <c r="PFR61" s="117"/>
      <c r="PFS61" s="117"/>
      <c r="PFT61" s="117"/>
      <c r="PFU61" s="117"/>
      <c r="PFV61" s="117"/>
      <c r="PFW61" s="117"/>
      <c r="PFX61" s="117"/>
      <c r="PFY61" s="117"/>
      <c r="PFZ61" s="117"/>
      <c r="PGA61" s="117"/>
      <c r="PGB61" s="117"/>
      <c r="PGC61" s="117"/>
      <c r="PGD61" s="117"/>
      <c r="PGE61" s="117"/>
      <c r="PGF61" s="117"/>
      <c r="PGG61" s="117"/>
      <c r="PGH61" s="117"/>
      <c r="PGI61" s="117"/>
      <c r="PGJ61" s="117"/>
      <c r="PGK61" s="117"/>
      <c r="PGL61" s="117"/>
      <c r="PGM61" s="117"/>
      <c r="PGN61" s="117"/>
      <c r="PGO61" s="117"/>
      <c r="PGP61" s="117"/>
      <c r="PGQ61" s="117"/>
      <c r="PGR61" s="117"/>
      <c r="PGS61" s="117"/>
      <c r="PGT61" s="117"/>
      <c r="PGU61" s="117"/>
      <c r="PGV61" s="117"/>
      <c r="PGW61" s="117"/>
      <c r="PGX61" s="117"/>
      <c r="PGY61" s="117"/>
      <c r="PGZ61" s="117"/>
      <c r="PHA61" s="117"/>
      <c r="PHB61" s="117"/>
      <c r="PHC61" s="117"/>
      <c r="PHD61" s="117"/>
      <c r="PHE61" s="117"/>
      <c r="PHF61" s="117"/>
      <c r="PHG61" s="117"/>
      <c r="PHH61" s="117"/>
      <c r="PHI61" s="117"/>
      <c r="PHJ61" s="117"/>
      <c r="PHK61" s="117"/>
      <c r="PHL61" s="117"/>
      <c r="PHM61" s="117"/>
      <c r="PHN61" s="117"/>
      <c r="PHO61" s="117"/>
      <c r="PHP61" s="117"/>
      <c r="PHQ61" s="117"/>
      <c r="PHR61" s="117"/>
      <c r="PHS61" s="117"/>
      <c r="PHT61" s="117"/>
      <c r="PHU61" s="117"/>
      <c r="PHV61" s="117"/>
      <c r="PHW61" s="117"/>
      <c r="PHX61" s="117"/>
      <c r="PHY61" s="117"/>
      <c r="PHZ61" s="117"/>
      <c r="PIA61" s="117"/>
      <c r="PIB61" s="117"/>
      <c r="PIC61" s="117"/>
      <c r="PID61" s="117"/>
      <c r="PIE61" s="117"/>
      <c r="PIF61" s="117"/>
      <c r="PIG61" s="117"/>
      <c r="PIH61" s="117"/>
      <c r="PII61" s="117"/>
      <c r="PIJ61" s="117"/>
      <c r="PIK61" s="117"/>
      <c r="PIL61" s="117"/>
      <c r="PIM61" s="117"/>
      <c r="PIN61" s="117"/>
      <c r="PIO61" s="117"/>
      <c r="PIP61" s="117"/>
      <c r="PIQ61" s="117"/>
      <c r="PIR61" s="117"/>
      <c r="PIS61" s="117"/>
      <c r="PIT61" s="117"/>
      <c r="PIU61" s="117"/>
      <c r="PIV61" s="117"/>
      <c r="PIW61" s="117"/>
      <c r="PIX61" s="117"/>
      <c r="PIY61" s="117"/>
      <c r="PIZ61" s="117"/>
      <c r="PJA61" s="117"/>
      <c r="PJB61" s="117"/>
      <c r="PJC61" s="117"/>
      <c r="PJD61" s="117"/>
      <c r="PJE61" s="117"/>
      <c r="PJF61" s="117"/>
      <c r="PJG61" s="117"/>
      <c r="PJH61" s="117"/>
      <c r="PJI61" s="117"/>
      <c r="PJJ61" s="117"/>
      <c r="PJK61" s="117"/>
      <c r="PJL61" s="117"/>
      <c r="PJM61" s="117"/>
      <c r="PJN61" s="117"/>
      <c r="PJO61" s="117"/>
      <c r="PJP61" s="117"/>
      <c r="PJQ61" s="117"/>
      <c r="PJR61" s="117"/>
      <c r="PJS61" s="117"/>
      <c r="PJT61" s="117"/>
      <c r="PJU61" s="117"/>
      <c r="PJV61" s="117"/>
      <c r="PJW61" s="117"/>
      <c r="PJX61" s="117"/>
      <c r="PJY61" s="117"/>
      <c r="PJZ61" s="117"/>
      <c r="PKA61" s="117"/>
      <c r="PKB61" s="117"/>
      <c r="PKC61" s="117"/>
      <c r="PKD61" s="117"/>
      <c r="PKE61" s="117"/>
      <c r="PKF61" s="117"/>
      <c r="PKG61" s="117"/>
      <c r="PKH61" s="117"/>
      <c r="PKI61" s="117"/>
      <c r="PKJ61" s="117"/>
      <c r="PKK61" s="117"/>
      <c r="PKL61" s="117"/>
      <c r="PKM61" s="117"/>
      <c r="PKN61" s="117"/>
      <c r="PKO61" s="117"/>
      <c r="PKP61" s="117"/>
      <c r="PKQ61" s="117"/>
      <c r="PKR61" s="117"/>
      <c r="PKS61" s="117"/>
      <c r="PKT61" s="117"/>
      <c r="PKU61" s="117"/>
      <c r="PKV61" s="117"/>
      <c r="PKW61" s="117"/>
      <c r="PKX61" s="117"/>
      <c r="PKY61" s="117"/>
      <c r="PKZ61" s="117"/>
      <c r="PLA61" s="117"/>
      <c r="PLB61" s="117"/>
      <c r="PLC61" s="117"/>
      <c r="PLD61" s="117"/>
      <c r="PLE61" s="117"/>
      <c r="PLF61" s="117"/>
      <c r="PLG61" s="117"/>
      <c r="PLH61" s="117"/>
      <c r="PLI61" s="117"/>
      <c r="PLJ61" s="117"/>
      <c r="PLK61" s="117"/>
      <c r="PLL61" s="117"/>
      <c r="PLM61" s="117"/>
      <c r="PLN61" s="117"/>
      <c r="PLO61" s="117"/>
      <c r="PLP61" s="117"/>
      <c r="PLQ61" s="117"/>
      <c r="PLR61" s="117"/>
      <c r="PLS61" s="117"/>
      <c r="PLT61" s="117"/>
      <c r="PLU61" s="117"/>
      <c r="PLV61" s="117"/>
      <c r="PLW61" s="117"/>
      <c r="PLX61" s="117"/>
      <c r="PLY61" s="117"/>
      <c r="PLZ61" s="117"/>
      <c r="PMA61" s="117"/>
      <c r="PMB61" s="117"/>
      <c r="PMC61" s="117"/>
      <c r="PMD61" s="117"/>
      <c r="PME61" s="117"/>
      <c r="PMF61" s="117"/>
      <c r="PMG61" s="117"/>
      <c r="PMH61" s="117"/>
      <c r="PMI61" s="117"/>
      <c r="PMJ61" s="117"/>
      <c r="PMK61" s="117"/>
      <c r="PML61" s="117"/>
      <c r="PMM61" s="117"/>
      <c r="PMN61" s="117"/>
      <c r="PMO61" s="117"/>
      <c r="PMP61" s="117"/>
      <c r="PMQ61" s="117"/>
      <c r="PMR61" s="117"/>
      <c r="PMS61" s="117"/>
      <c r="PMT61" s="117"/>
      <c r="PMU61" s="117"/>
      <c r="PMV61" s="117"/>
      <c r="PMW61" s="117"/>
      <c r="PMX61" s="117"/>
      <c r="PMY61" s="117"/>
      <c r="PMZ61" s="117"/>
      <c r="PNA61" s="117"/>
      <c r="PNB61" s="117"/>
      <c r="PNC61" s="117"/>
      <c r="PND61" s="117"/>
      <c r="PNE61" s="117"/>
      <c r="PNF61" s="117"/>
      <c r="PNG61" s="117"/>
      <c r="PNH61" s="117"/>
      <c r="PNI61" s="117"/>
      <c r="PNJ61" s="117"/>
      <c r="PNK61" s="117"/>
      <c r="PNL61" s="117"/>
      <c r="PNM61" s="117"/>
      <c r="PNN61" s="117"/>
      <c r="PNO61" s="117"/>
      <c r="PNP61" s="117"/>
      <c r="PNQ61" s="117"/>
      <c r="PNR61" s="117"/>
      <c r="PNS61" s="117"/>
      <c r="PNT61" s="117"/>
      <c r="PNU61" s="117"/>
      <c r="PNV61" s="117"/>
      <c r="PNW61" s="117"/>
      <c r="PNX61" s="117"/>
      <c r="PNY61" s="117"/>
      <c r="PNZ61" s="117"/>
      <c r="POA61" s="117"/>
      <c r="POB61" s="117"/>
      <c r="POC61" s="117"/>
      <c r="POD61" s="117"/>
      <c r="POE61" s="117"/>
      <c r="POF61" s="117"/>
      <c r="POG61" s="117"/>
      <c r="POH61" s="117"/>
      <c r="POI61" s="117"/>
      <c r="POJ61" s="117"/>
      <c r="POK61" s="117"/>
      <c r="POL61" s="117"/>
      <c r="POM61" s="117"/>
      <c r="PON61" s="117"/>
      <c r="POO61" s="117"/>
      <c r="POP61" s="117"/>
      <c r="POQ61" s="117"/>
      <c r="POR61" s="117"/>
      <c r="POS61" s="117"/>
      <c r="POT61" s="117"/>
      <c r="POU61" s="117"/>
      <c r="POV61" s="117"/>
      <c r="POW61" s="117"/>
      <c r="POX61" s="117"/>
      <c r="POY61" s="117"/>
      <c r="POZ61" s="117"/>
      <c r="PPA61" s="117"/>
      <c r="PPB61" s="117"/>
      <c r="PPC61" s="117"/>
      <c r="PPD61" s="117"/>
      <c r="PPE61" s="117"/>
      <c r="PPF61" s="117"/>
      <c r="PPG61" s="117"/>
      <c r="PPH61" s="117"/>
      <c r="PPI61" s="117"/>
      <c r="PPJ61" s="117"/>
      <c r="PPK61" s="117"/>
      <c r="PPL61" s="117"/>
      <c r="PPM61" s="117"/>
      <c r="PPN61" s="117"/>
      <c r="PPO61" s="117"/>
      <c r="PPP61" s="117"/>
      <c r="PPQ61" s="117"/>
      <c r="PPR61" s="117"/>
      <c r="PPS61" s="117"/>
      <c r="PPT61" s="117"/>
      <c r="PPU61" s="117"/>
      <c r="PPV61" s="117"/>
      <c r="PPW61" s="117"/>
      <c r="PPX61" s="117"/>
      <c r="PPY61" s="117"/>
      <c r="PPZ61" s="117"/>
      <c r="PQA61" s="117"/>
      <c r="PQB61" s="117"/>
      <c r="PQC61" s="117"/>
      <c r="PQD61" s="117"/>
      <c r="PQE61" s="117"/>
      <c r="PQF61" s="117"/>
      <c r="PQG61" s="117"/>
      <c r="PQH61" s="117"/>
      <c r="PQI61" s="117"/>
      <c r="PQJ61" s="117"/>
      <c r="PQK61" s="117"/>
      <c r="PQL61" s="117"/>
      <c r="PQM61" s="117"/>
      <c r="PQN61" s="117"/>
      <c r="PQO61" s="117"/>
      <c r="PQP61" s="117"/>
      <c r="PQQ61" s="117"/>
      <c r="PQR61" s="117"/>
      <c r="PQS61" s="117"/>
      <c r="PQT61" s="117"/>
      <c r="PQU61" s="117"/>
      <c r="PQV61" s="117"/>
      <c r="PQW61" s="117"/>
      <c r="PQX61" s="117"/>
      <c r="PQY61" s="117"/>
      <c r="PQZ61" s="117"/>
      <c r="PRA61" s="117"/>
      <c r="PRB61" s="117"/>
      <c r="PRC61" s="117"/>
      <c r="PRD61" s="117"/>
      <c r="PRE61" s="117"/>
      <c r="PRF61" s="117"/>
      <c r="PRG61" s="117"/>
      <c r="PRH61" s="117"/>
      <c r="PRI61" s="117"/>
      <c r="PRJ61" s="117"/>
      <c r="PRK61" s="117"/>
      <c r="PRL61" s="117"/>
      <c r="PRM61" s="117"/>
      <c r="PRN61" s="117"/>
      <c r="PRO61" s="117"/>
      <c r="PRP61" s="117"/>
      <c r="PRQ61" s="117"/>
      <c r="PRR61" s="117"/>
      <c r="PRS61" s="117"/>
      <c r="PRT61" s="117"/>
      <c r="PRU61" s="117"/>
      <c r="PRV61" s="117"/>
      <c r="PRW61" s="117"/>
      <c r="PRX61" s="117"/>
      <c r="PRY61" s="117"/>
      <c r="PRZ61" s="117"/>
      <c r="PSA61" s="117"/>
      <c r="PSB61" s="117"/>
      <c r="PSC61" s="117"/>
      <c r="PSD61" s="117"/>
      <c r="PSE61" s="117"/>
      <c r="PSF61" s="117"/>
      <c r="PSG61" s="117"/>
      <c r="PSH61" s="117"/>
      <c r="PSI61" s="117"/>
      <c r="PSJ61" s="117"/>
      <c r="PSK61" s="117"/>
      <c r="PSL61" s="117"/>
      <c r="PSM61" s="117"/>
      <c r="PSN61" s="117"/>
      <c r="PSO61" s="117"/>
      <c r="PSP61" s="117"/>
      <c r="PSQ61" s="117"/>
      <c r="PSR61" s="117"/>
      <c r="PSS61" s="117"/>
      <c r="PST61" s="117"/>
      <c r="PSU61" s="117"/>
      <c r="PSV61" s="117"/>
      <c r="PSW61" s="117"/>
      <c r="PSX61" s="117"/>
      <c r="PSY61" s="117"/>
      <c r="PSZ61" s="117"/>
      <c r="PTA61" s="117"/>
      <c r="PTB61" s="117"/>
      <c r="PTC61" s="117"/>
      <c r="PTD61" s="117"/>
      <c r="PTE61" s="117"/>
      <c r="PTF61" s="117"/>
      <c r="PTG61" s="117"/>
      <c r="PTH61" s="117"/>
      <c r="PTI61" s="117"/>
      <c r="PTJ61" s="117"/>
      <c r="PTK61" s="117"/>
      <c r="PTL61" s="117"/>
      <c r="PTM61" s="117"/>
      <c r="PTN61" s="117"/>
      <c r="PTO61" s="117"/>
      <c r="PTP61" s="117"/>
      <c r="PTQ61" s="117"/>
      <c r="PTR61" s="117"/>
      <c r="PTS61" s="117"/>
      <c r="PTT61" s="117"/>
      <c r="PTU61" s="117"/>
      <c r="PTV61" s="117"/>
      <c r="PTW61" s="117"/>
      <c r="PTX61" s="117"/>
      <c r="PTY61" s="117"/>
      <c r="PTZ61" s="117"/>
      <c r="PUA61" s="117"/>
      <c r="PUB61" s="117"/>
      <c r="PUC61" s="117"/>
      <c r="PUD61" s="117"/>
      <c r="PUE61" s="117"/>
      <c r="PUF61" s="117"/>
      <c r="PUG61" s="117"/>
      <c r="PUH61" s="117"/>
      <c r="PUI61" s="117"/>
      <c r="PUJ61" s="117"/>
      <c r="PUK61" s="117"/>
      <c r="PUL61" s="117"/>
      <c r="PUM61" s="117"/>
      <c r="PUN61" s="117"/>
      <c r="PUO61" s="117"/>
      <c r="PUP61" s="117"/>
      <c r="PUQ61" s="117"/>
      <c r="PUR61" s="117"/>
      <c r="PUS61" s="117"/>
      <c r="PUT61" s="117"/>
      <c r="PUU61" s="117"/>
      <c r="PUV61" s="117"/>
      <c r="PUW61" s="117"/>
      <c r="PUX61" s="117"/>
      <c r="PUY61" s="117"/>
      <c r="PUZ61" s="117"/>
      <c r="PVA61" s="117"/>
      <c r="PVB61" s="117"/>
      <c r="PVC61" s="117"/>
      <c r="PVD61" s="117"/>
      <c r="PVE61" s="117"/>
      <c r="PVF61" s="117"/>
      <c r="PVG61" s="117"/>
      <c r="PVH61" s="117"/>
      <c r="PVI61" s="117"/>
      <c r="PVJ61" s="117"/>
      <c r="PVK61" s="117"/>
      <c r="PVL61" s="117"/>
      <c r="PVM61" s="117"/>
      <c r="PVN61" s="117"/>
      <c r="PVO61" s="117"/>
      <c r="PVP61" s="117"/>
      <c r="PVQ61" s="117"/>
      <c r="PVR61" s="117"/>
      <c r="PVS61" s="117"/>
      <c r="PVT61" s="117"/>
      <c r="PVU61" s="117"/>
      <c r="PVV61" s="117"/>
      <c r="PVW61" s="117"/>
      <c r="PVX61" s="117"/>
      <c r="PVY61" s="117"/>
      <c r="PVZ61" s="117"/>
      <c r="PWA61" s="117"/>
      <c r="PWB61" s="117"/>
      <c r="PWC61" s="117"/>
      <c r="PWD61" s="117"/>
      <c r="PWE61" s="117"/>
      <c r="PWF61" s="117"/>
      <c r="PWG61" s="117"/>
      <c r="PWH61" s="117"/>
      <c r="PWI61" s="117"/>
      <c r="PWJ61" s="117"/>
      <c r="PWK61" s="117"/>
      <c r="PWL61" s="117"/>
      <c r="PWM61" s="117"/>
      <c r="PWN61" s="117"/>
      <c r="PWO61" s="117"/>
      <c r="PWP61" s="117"/>
      <c r="PWQ61" s="117"/>
      <c r="PWR61" s="117"/>
      <c r="PWS61" s="117"/>
      <c r="PWT61" s="117"/>
      <c r="PWU61" s="117"/>
      <c r="PWV61" s="117"/>
      <c r="PWW61" s="117"/>
      <c r="PWX61" s="117"/>
      <c r="PWY61" s="117"/>
      <c r="PWZ61" s="117"/>
      <c r="PXA61" s="117"/>
      <c r="PXB61" s="117"/>
      <c r="PXC61" s="117"/>
      <c r="PXD61" s="117"/>
      <c r="PXE61" s="117"/>
      <c r="PXF61" s="117"/>
      <c r="PXG61" s="117"/>
      <c r="PXH61" s="117"/>
      <c r="PXI61" s="117"/>
      <c r="PXJ61" s="117"/>
      <c r="PXK61" s="117"/>
      <c r="PXL61" s="117"/>
      <c r="PXM61" s="117"/>
      <c r="PXN61" s="117"/>
      <c r="PXO61" s="117"/>
      <c r="PXP61" s="117"/>
      <c r="PXQ61" s="117"/>
      <c r="PXR61" s="117"/>
      <c r="PXS61" s="117"/>
      <c r="PXT61" s="117"/>
      <c r="PXU61" s="117"/>
      <c r="PXV61" s="117"/>
      <c r="PXW61" s="117"/>
      <c r="PXX61" s="117"/>
      <c r="PXY61" s="117"/>
      <c r="PXZ61" s="117"/>
      <c r="PYA61" s="117"/>
      <c r="PYB61" s="117"/>
      <c r="PYC61" s="117"/>
      <c r="PYD61" s="117"/>
      <c r="PYE61" s="117"/>
      <c r="PYF61" s="117"/>
      <c r="PYG61" s="117"/>
      <c r="PYH61" s="117"/>
      <c r="PYI61" s="117"/>
      <c r="PYJ61" s="117"/>
      <c r="PYK61" s="117"/>
      <c r="PYL61" s="117"/>
      <c r="PYM61" s="117"/>
      <c r="PYN61" s="117"/>
      <c r="PYO61" s="117"/>
      <c r="PYP61" s="117"/>
      <c r="PYQ61" s="117"/>
      <c r="PYR61" s="117"/>
      <c r="PYS61" s="117"/>
      <c r="PYT61" s="117"/>
      <c r="PYU61" s="117"/>
      <c r="PYV61" s="117"/>
      <c r="PYW61" s="117"/>
      <c r="PYX61" s="117"/>
      <c r="PYY61" s="117"/>
      <c r="PYZ61" s="117"/>
      <c r="PZA61" s="117"/>
      <c r="PZB61" s="117"/>
      <c r="PZC61" s="117"/>
      <c r="PZD61" s="117"/>
      <c r="PZE61" s="117"/>
      <c r="PZF61" s="117"/>
      <c r="PZG61" s="117"/>
      <c r="PZH61" s="117"/>
      <c r="PZI61" s="117"/>
      <c r="PZJ61" s="117"/>
      <c r="PZK61" s="117"/>
      <c r="PZL61" s="117"/>
      <c r="PZM61" s="117"/>
      <c r="PZN61" s="117"/>
      <c r="PZO61" s="117"/>
      <c r="PZP61" s="117"/>
      <c r="PZQ61" s="117"/>
      <c r="PZR61" s="117"/>
      <c r="PZS61" s="117"/>
      <c r="PZT61" s="117"/>
      <c r="PZU61" s="117"/>
      <c r="PZV61" s="117"/>
      <c r="PZW61" s="117"/>
      <c r="PZX61" s="117"/>
      <c r="PZY61" s="117"/>
      <c r="PZZ61" s="117"/>
      <c r="QAA61" s="117"/>
      <c r="QAB61" s="117"/>
      <c r="QAC61" s="117"/>
      <c r="QAD61" s="117"/>
      <c r="QAE61" s="117"/>
      <c r="QAF61" s="117"/>
      <c r="QAG61" s="117"/>
      <c r="QAH61" s="117"/>
      <c r="QAI61" s="117"/>
      <c r="QAJ61" s="117"/>
      <c r="QAK61" s="117"/>
      <c r="QAL61" s="117"/>
      <c r="QAM61" s="117"/>
      <c r="QAN61" s="117"/>
      <c r="QAO61" s="117"/>
      <c r="QAP61" s="117"/>
      <c r="QAQ61" s="117"/>
      <c r="QAR61" s="117"/>
      <c r="QAS61" s="117"/>
      <c r="QAT61" s="117"/>
      <c r="QAU61" s="117"/>
      <c r="QAV61" s="117"/>
      <c r="QAW61" s="117"/>
      <c r="QAX61" s="117"/>
      <c r="QAY61" s="117"/>
      <c r="QAZ61" s="117"/>
      <c r="QBA61" s="117"/>
      <c r="QBB61" s="117"/>
      <c r="QBC61" s="117"/>
      <c r="QBD61" s="117"/>
      <c r="QBE61" s="117"/>
      <c r="QBF61" s="117"/>
      <c r="QBG61" s="117"/>
      <c r="QBH61" s="117"/>
      <c r="QBI61" s="117"/>
      <c r="QBJ61" s="117"/>
      <c r="QBK61" s="117"/>
      <c r="QBL61" s="117"/>
      <c r="QBM61" s="117"/>
      <c r="QBN61" s="117"/>
      <c r="QBO61" s="117"/>
      <c r="QBP61" s="117"/>
      <c r="QBQ61" s="117"/>
      <c r="QBR61" s="117"/>
      <c r="QBS61" s="117"/>
      <c r="QBT61" s="117"/>
      <c r="QBU61" s="117"/>
      <c r="QBV61" s="117"/>
      <c r="QBW61" s="117"/>
      <c r="QBX61" s="117"/>
      <c r="QBY61" s="117"/>
      <c r="QBZ61" s="117"/>
      <c r="QCA61" s="117"/>
      <c r="QCB61" s="117"/>
      <c r="QCC61" s="117"/>
      <c r="QCD61" s="117"/>
      <c r="QCE61" s="117"/>
      <c r="QCF61" s="117"/>
      <c r="QCG61" s="117"/>
      <c r="QCH61" s="117"/>
      <c r="QCI61" s="117"/>
      <c r="QCJ61" s="117"/>
      <c r="QCK61" s="117"/>
      <c r="QCL61" s="117"/>
      <c r="QCM61" s="117"/>
      <c r="QCN61" s="117"/>
      <c r="QCO61" s="117"/>
      <c r="QCP61" s="117"/>
      <c r="QCQ61" s="117"/>
      <c r="QCR61" s="117"/>
      <c r="QCS61" s="117"/>
      <c r="QCT61" s="117"/>
      <c r="QCU61" s="117"/>
      <c r="QCV61" s="117"/>
      <c r="QCW61" s="117"/>
      <c r="QCX61" s="117"/>
      <c r="QCY61" s="117"/>
      <c r="QCZ61" s="117"/>
      <c r="QDA61" s="117"/>
      <c r="QDB61" s="117"/>
      <c r="QDC61" s="117"/>
      <c r="QDD61" s="117"/>
      <c r="QDE61" s="117"/>
      <c r="QDF61" s="117"/>
      <c r="QDG61" s="117"/>
      <c r="QDH61" s="117"/>
      <c r="QDI61" s="117"/>
      <c r="QDJ61" s="117"/>
      <c r="QDK61" s="117"/>
      <c r="QDL61" s="117"/>
      <c r="QDM61" s="117"/>
      <c r="QDN61" s="117"/>
      <c r="QDO61" s="117"/>
      <c r="QDP61" s="117"/>
      <c r="QDQ61" s="117"/>
      <c r="QDR61" s="117"/>
      <c r="QDS61" s="117"/>
      <c r="QDT61" s="117"/>
      <c r="QDU61" s="117"/>
      <c r="QDV61" s="117"/>
      <c r="QDW61" s="117"/>
      <c r="QDX61" s="117"/>
      <c r="QDY61" s="117"/>
      <c r="QDZ61" s="117"/>
      <c r="QEA61" s="117"/>
      <c r="QEB61" s="117"/>
      <c r="QEC61" s="117"/>
      <c r="QED61" s="117"/>
      <c r="QEE61" s="117"/>
      <c r="QEF61" s="117"/>
      <c r="QEG61" s="117"/>
      <c r="QEH61" s="117"/>
      <c r="QEI61" s="117"/>
      <c r="QEJ61" s="117"/>
      <c r="QEK61" s="117"/>
      <c r="QEL61" s="117"/>
      <c r="QEM61" s="117"/>
      <c r="QEN61" s="117"/>
      <c r="QEO61" s="117"/>
      <c r="QEP61" s="117"/>
      <c r="QEQ61" s="117"/>
      <c r="QER61" s="117"/>
      <c r="QES61" s="117"/>
      <c r="QET61" s="117"/>
      <c r="QEU61" s="117"/>
      <c r="QEV61" s="117"/>
      <c r="QEW61" s="117"/>
      <c r="QEX61" s="117"/>
      <c r="QEY61" s="117"/>
      <c r="QEZ61" s="117"/>
      <c r="QFA61" s="117"/>
      <c r="QFB61" s="117"/>
      <c r="QFC61" s="117"/>
      <c r="QFD61" s="117"/>
      <c r="QFE61" s="117"/>
      <c r="QFF61" s="117"/>
      <c r="QFG61" s="117"/>
      <c r="QFH61" s="117"/>
      <c r="QFI61" s="117"/>
      <c r="QFJ61" s="117"/>
      <c r="QFK61" s="117"/>
      <c r="QFL61" s="117"/>
      <c r="QFM61" s="117"/>
      <c r="QFN61" s="117"/>
      <c r="QFO61" s="117"/>
      <c r="QFP61" s="117"/>
      <c r="QFQ61" s="117"/>
      <c r="QFR61" s="117"/>
      <c r="QFS61" s="117"/>
      <c r="QFT61" s="117"/>
      <c r="QFU61" s="117"/>
      <c r="QFV61" s="117"/>
      <c r="QFW61" s="117"/>
      <c r="QFX61" s="117"/>
      <c r="QFY61" s="117"/>
      <c r="QFZ61" s="117"/>
      <c r="QGA61" s="117"/>
      <c r="QGB61" s="117"/>
      <c r="QGC61" s="117"/>
      <c r="QGD61" s="117"/>
      <c r="QGE61" s="117"/>
      <c r="QGF61" s="117"/>
      <c r="QGG61" s="117"/>
      <c r="QGH61" s="117"/>
      <c r="QGI61" s="117"/>
      <c r="QGJ61" s="117"/>
      <c r="QGK61" s="117"/>
      <c r="QGL61" s="117"/>
      <c r="QGM61" s="117"/>
      <c r="QGN61" s="117"/>
      <c r="QGO61" s="117"/>
      <c r="QGP61" s="117"/>
      <c r="QGQ61" s="117"/>
      <c r="QGR61" s="117"/>
      <c r="QGS61" s="117"/>
      <c r="QGT61" s="117"/>
      <c r="QGU61" s="117"/>
      <c r="QGV61" s="117"/>
      <c r="QGW61" s="117"/>
      <c r="QGX61" s="117"/>
      <c r="QGY61" s="117"/>
      <c r="QGZ61" s="117"/>
      <c r="QHA61" s="117"/>
      <c r="QHB61" s="117"/>
      <c r="QHC61" s="117"/>
      <c r="QHD61" s="117"/>
      <c r="QHE61" s="117"/>
      <c r="QHF61" s="117"/>
      <c r="QHG61" s="117"/>
      <c r="QHH61" s="117"/>
      <c r="QHI61" s="117"/>
      <c r="QHJ61" s="117"/>
      <c r="QHK61" s="117"/>
      <c r="QHL61" s="117"/>
      <c r="QHM61" s="117"/>
      <c r="QHN61" s="117"/>
      <c r="QHO61" s="117"/>
      <c r="QHP61" s="117"/>
      <c r="QHQ61" s="117"/>
      <c r="QHR61" s="117"/>
      <c r="QHS61" s="117"/>
      <c r="QHT61" s="117"/>
      <c r="QHU61" s="117"/>
      <c r="QHV61" s="117"/>
      <c r="QHW61" s="117"/>
      <c r="QHX61" s="117"/>
      <c r="QHY61" s="117"/>
      <c r="QHZ61" s="117"/>
      <c r="QIA61" s="117"/>
      <c r="QIB61" s="117"/>
      <c r="QIC61" s="117"/>
      <c r="QID61" s="117"/>
      <c r="QIE61" s="117"/>
      <c r="QIF61" s="117"/>
      <c r="QIG61" s="117"/>
      <c r="QIH61" s="117"/>
      <c r="QII61" s="117"/>
      <c r="QIJ61" s="117"/>
      <c r="QIK61" s="117"/>
      <c r="QIL61" s="117"/>
      <c r="QIM61" s="117"/>
      <c r="QIN61" s="117"/>
      <c r="QIO61" s="117"/>
      <c r="QIP61" s="117"/>
      <c r="QIQ61" s="117"/>
      <c r="QIR61" s="117"/>
      <c r="QIS61" s="117"/>
      <c r="QIT61" s="117"/>
      <c r="QIU61" s="117"/>
      <c r="QIV61" s="117"/>
      <c r="QIW61" s="117"/>
      <c r="QIX61" s="117"/>
      <c r="QIY61" s="117"/>
      <c r="QIZ61" s="117"/>
      <c r="QJA61" s="117"/>
      <c r="QJB61" s="117"/>
      <c r="QJC61" s="117"/>
      <c r="QJD61" s="117"/>
      <c r="QJE61" s="117"/>
      <c r="QJF61" s="117"/>
      <c r="QJG61" s="117"/>
      <c r="QJH61" s="117"/>
      <c r="QJI61" s="117"/>
      <c r="QJJ61" s="117"/>
      <c r="QJK61" s="117"/>
      <c r="QJL61" s="117"/>
      <c r="QJM61" s="117"/>
      <c r="QJN61" s="117"/>
      <c r="QJO61" s="117"/>
      <c r="QJP61" s="117"/>
      <c r="QJQ61" s="117"/>
      <c r="QJR61" s="117"/>
      <c r="QJS61" s="117"/>
      <c r="QJT61" s="117"/>
      <c r="QJU61" s="117"/>
      <c r="QJV61" s="117"/>
      <c r="QJW61" s="117"/>
      <c r="QJX61" s="117"/>
      <c r="QJY61" s="117"/>
      <c r="QJZ61" s="117"/>
      <c r="QKA61" s="117"/>
      <c r="QKB61" s="117"/>
      <c r="QKC61" s="117"/>
      <c r="QKD61" s="117"/>
      <c r="QKE61" s="117"/>
      <c r="QKF61" s="117"/>
      <c r="QKG61" s="117"/>
      <c r="QKH61" s="117"/>
      <c r="QKI61" s="117"/>
      <c r="QKJ61" s="117"/>
      <c r="QKK61" s="117"/>
      <c r="QKL61" s="117"/>
      <c r="QKM61" s="117"/>
      <c r="QKN61" s="117"/>
      <c r="QKO61" s="117"/>
      <c r="QKP61" s="117"/>
      <c r="QKQ61" s="117"/>
      <c r="QKR61" s="117"/>
      <c r="QKS61" s="117"/>
      <c r="QKT61" s="117"/>
      <c r="QKU61" s="117"/>
      <c r="QKV61" s="117"/>
      <c r="QKW61" s="117"/>
      <c r="QKX61" s="117"/>
      <c r="QKY61" s="117"/>
      <c r="QKZ61" s="117"/>
      <c r="QLA61" s="117"/>
      <c r="QLB61" s="117"/>
      <c r="QLC61" s="117"/>
      <c r="QLD61" s="117"/>
      <c r="QLE61" s="117"/>
      <c r="QLF61" s="117"/>
      <c r="QLG61" s="117"/>
      <c r="QLH61" s="117"/>
      <c r="QLI61" s="117"/>
      <c r="QLJ61" s="117"/>
      <c r="QLK61" s="117"/>
      <c r="QLL61" s="117"/>
      <c r="QLM61" s="117"/>
      <c r="QLN61" s="117"/>
      <c r="QLO61" s="117"/>
      <c r="QLP61" s="117"/>
      <c r="QLQ61" s="117"/>
      <c r="QLR61" s="117"/>
      <c r="QLS61" s="117"/>
      <c r="QLT61" s="117"/>
      <c r="QLU61" s="117"/>
      <c r="QLV61" s="117"/>
      <c r="QLW61" s="117"/>
      <c r="QLX61" s="117"/>
      <c r="QLY61" s="117"/>
      <c r="QLZ61" s="117"/>
      <c r="QMA61" s="117"/>
      <c r="QMB61" s="117"/>
      <c r="QMC61" s="117"/>
      <c r="QMD61" s="117"/>
      <c r="QME61" s="117"/>
      <c r="QMF61" s="117"/>
      <c r="QMG61" s="117"/>
      <c r="QMH61" s="117"/>
      <c r="QMI61" s="117"/>
      <c r="QMJ61" s="117"/>
      <c r="QMK61" s="117"/>
      <c r="QML61" s="117"/>
      <c r="QMM61" s="117"/>
      <c r="QMN61" s="117"/>
      <c r="QMO61" s="117"/>
      <c r="QMP61" s="117"/>
      <c r="QMQ61" s="117"/>
      <c r="QMR61" s="117"/>
      <c r="QMS61" s="117"/>
      <c r="QMT61" s="117"/>
      <c r="QMU61" s="117"/>
      <c r="QMV61" s="117"/>
      <c r="QMW61" s="117"/>
      <c r="QMX61" s="117"/>
      <c r="QMY61" s="117"/>
      <c r="QMZ61" s="117"/>
      <c r="QNA61" s="117"/>
      <c r="QNB61" s="117"/>
      <c r="QNC61" s="117"/>
      <c r="QND61" s="117"/>
      <c r="QNE61" s="117"/>
      <c r="QNF61" s="117"/>
      <c r="QNG61" s="117"/>
      <c r="QNH61" s="117"/>
      <c r="QNI61" s="117"/>
      <c r="QNJ61" s="117"/>
      <c r="QNK61" s="117"/>
      <c r="QNL61" s="117"/>
      <c r="QNM61" s="117"/>
      <c r="QNN61" s="117"/>
      <c r="QNO61" s="117"/>
      <c r="QNP61" s="117"/>
      <c r="QNQ61" s="117"/>
      <c r="QNR61" s="117"/>
      <c r="QNS61" s="117"/>
      <c r="QNT61" s="117"/>
      <c r="QNU61" s="117"/>
      <c r="QNV61" s="117"/>
      <c r="QNW61" s="117"/>
      <c r="QNX61" s="117"/>
      <c r="QNY61" s="117"/>
      <c r="QNZ61" s="117"/>
      <c r="QOA61" s="117"/>
      <c r="QOB61" s="117"/>
      <c r="QOC61" s="117"/>
      <c r="QOD61" s="117"/>
      <c r="QOE61" s="117"/>
      <c r="QOF61" s="117"/>
      <c r="QOG61" s="117"/>
      <c r="QOH61" s="117"/>
      <c r="QOI61" s="117"/>
      <c r="QOJ61" s="117"/>
      <c r="QOK61" s="117"/>
      <c r="QOL61" s="117"/>
      <c r="QOM61" s="117"/>
      <c r="QON61" s="117"/>
      <c r="QOO61" s="117"/>
      <c r="QOP61" s="117"/>
      <c r="QOQ61" s="117"/>
      <c r="QOR61" s="117"/>
      <c r="QOS61" s="117"/>
      <c r="QOT61" s="117"/>
      <c r="QOU61" s="117"/>
      <c r="QOV61" s="117"/>
      <c r="QOW61" s="117"/>
      <c r="QOX61" s="117"/>
      <c r="QOY61" s="117"/>
      <c r="QOZ61" s="117"/>
      <c r="QPA61" s="117"/>
      <c r="QPB61" s="117"/>
      <c r="QPC61" s="117"/>
      <c r="QPD61" s="117"/>
      <c r="QPE61" s="117"/>
      <c r="QPF61" s="117"/>
      <c r="QPG61" s="117"/>
      <c r="QPH61" s="117"/>
      <c r="QPI61" s="117"/>
      <c r="QPJ61" s="117"/>
      <c r="QPK61" s="117"/>
      <c r="QPL61" s="117"/>
      <c r="QPM61" s="117"/>
      <c r="QPN61" s="117"/>
      <c r="QPO61" s="117"/>
      <c r="QPP61" s="117"/>
      <c r="QPQ61" s="117"/>
      <c r="QPR61" s="117"/>
      <c r="QPS61" s="117"/>
      <c r="QPT61" s="117"/>
      <c r="QPU61" s="117"/>
      <c r="QPV61" s="117"/>
      <c r="QPW61" s="117"/>
      <c r="QPX61" s="117"/>
      <c r="QPY61" s="117"/>
      <c r="QPZ61" s="117"/>
      <c r="QQA61" s="117"/>
      <c r="QQB61" s="117"/>
      <c r="QQC61" s="117"/>
      <c r="QQD61" s="117"/>
      <c r="QQE61" s="117"/>
      <c r="QQF61" s="117"/>
      <c r="QQG61" s="117"/>
      <c r="QQH61" s="117"/>
      <c r="QQI61" s="117"/>
      <c r="QQJ61" s="117"/>
      <c r="QQK61" s="117"/>
      <c r="QQL61" s="117"/>
      <c r="QQM61" s="117"/>
      <c r="QQN61" s="117"/>
      <c r="QQO61" s="117"/>
      <c r="QQP61" s="117"/>
      <c r="QQQ61" s="117"/>
      <c r="QQR61" s="117"/>
      <c r="QQS61" s="117"/>
      <c r="QQT61" s="117"/>
      <c r="QQU61" s="117"/>
      <c r="QQV61" s="117"/>
      <c r="QQW61" s="117"/>
      <c r="QQX61" s="117"/>
      <c r="QQY61" s="117"/>
      <c r="QQZ61" s="117"/>
      <c r="QRA61" s="117"/>
      <c r="QRB61" s="117"/>
      <c r="QRC61" s="117"/>
      <c r="QRD61" s="117"/>
      <c r="QRE61" s="117"/>
      <c r="QRF61" s="117"/>
      <c r="QRG61" s="117"/>
      <c r="QRH61" s="117"/>
      <c r="QRI61" s="117"/>
      <c r="QRJ61" s="117"/>
      <c r="QRK61" s="117"/>
      <c r="QRL61" s="117"/>
      <c r="QRM61" s="117"/>
      <c r="QRN61" s="117"/>
      <c r="QRO61" s="117"/>
      <c r="QRP61" s="117"/>
      <c r="QRQ61" s="117"/>
      <c r="QRR61" s="117"/>
      <c r="QRS61" s="117"/>
      <c r="QRT61" s="117"/>
      <c r="QRU61" s="117"/>
      <c r="QRV61" s="117"/>
      <c r="QRW61" s="117"/>
      <c r="QRX61" s="117"/>
      <c r="QRY61" s="117"/>
      <c r="QRZ61" s="117"/>
      <c r="QSA61" s="117"/>
      <c r="QSB61" s="117"/>
      <c r="QSC61" s="117"/>
      <c r="QSD61" s="117"/>
      <c r="QSE61" s="117"/>
      <c r="QSF61" s="117"/>
      <c r="QSG61" s="117"/>
      <c r="QSH61" s="117"/>
      <c r="QSI61" s="117"/>
      <c r="QSJ61" s="117"/>
      <c r="QSK61" s="117"/>
      <c r="QSL61" s="117"/>
      <c r="QSM61" s="117"/>
      <c r="QSN61" s="117"/>
      <c r="QSO61" s="117"/>
      <c r="QSP61" s="117"/>
      <c r="QSQ61" s="117"/>
      <c r="QSR61" s="117"/>
      <c r="QSS61" s="117"/>
      <c r="QST61" s="117"/>
      <c r="QSU61" s="117"/>
      <c r="QSV61" s="117"/>
      <c r="QSW61" s="117"/>
      <c r="QSX61" s="117"/>
      <c r="QSY61" s="117"/>
      <c r="QSZ61" s="117"/>
      <c r="QTA61" s="117"/>
      <c r="QTB61" s="117"/>
      <c r="QTC61" s="117"/>
      <c r="QTD61" s="117"/>
      <c r="QTE61" s="117"/>
      <c r="QTF61" s="117"/>
      <c r="QTG61" s="117"/>
      <c r="QTH61" s="117"/>
      <c r="QTI61" s="117"/>
      <c r="QTJ61" s="117"/>
      <c r="QTK61" s="117"/>
      <c r="QTL61" s="117"/>
      <c r="QTM61" s="117"/>
      <c r="QTN61" s="117"/>
      <c r="QTO61" s="117"/>
      <c r="QTP61" s="117"/>
      <c r="QTQ61" s="117"/>
      <c r="QTR61" s="117"/>
      <c r="QTS61" s="117"/>
      <c r="QTT61" s="117"/>
      <c r="QTU61" s="117"/>
      <c r="QTV61" s="117"/>
      <c r="QTW61" s="117"/>
      <c r="QTX61" s="117"/>
      <c r="QTY61" s="117"/>
      <c r="QTZ61" s="117"/>
      <c r="QUA61" s="117"/>
      <c r="QUB61" s="117"/>
      <c r="QUC61" s="117"/>
      <c r="QUD61" s="117"/>
      <c r="QUE61" s="117"/>
      <c r="QUF61" s="117"/>
      <c r="QUG61" s="117"/>
      <c r="QUH61" s="117"/>
      <c r="QUI61" s="117"/>
      <c r="QUJ61" s="117"/>
      <c r="QUK61" s="117"/>
      <c r="QUL61" s="117"/>
      <c r="QUM61" s="117"/>
      <c r="QUN61" s="117"/>
      <c r="QUO61" s="117"/>
      <c r="QUP61" s="117"/>
      <c r="QUQ61" s="117"/>
      <c r="QUR61" s="117"/>
      <c r="QUS61" s="117"/>
      <c r="QUT61" s="117"/>
      <c r="QUU61" s="117"/>
      <c r="QUV61" s="117"/>
      <c r="QUW61" s="117"/>
      <c r="QUX61" s="117"/>
      <c r="QUY61" s="117"/>
      <c r="QUZ61" s="117"/>
      <c r="QVA61" s="117"/>
      <c r="QVB61" s="117"/>
      <c r="QVC61" s="117"/>
      <c r="QVD61" s="117"/>
      <c r="QVE61" s="117"/>
      <c r="QVF61" s="117"/>
      <c r="QVG61" s="117"/>
      <c r="QVH61" s="117"/>
      <c r="QVI61" s="117"/>
      <c r="QVJ61" s="117"/>
      <c r="QVK61" s="117"/>
      <c r="QVL61" s="117"/>
      <c r="QVM61" s="117"/>
      <c r="QVN61" s="117"/>
      <c r="QVO61" s="117"/>
      <c r="QVP61" s="117"/>
      <c r="QVQ61" s="117"/>
      <c r="QVR61" s="117"/>
      <c r="QVS61" s="117"/>
      <c r="QVT61" s="117"/>
      <c r="QVU61" s="117"/>
      <c r="QVV61" s="117"/>
      <c r="QVW61" s="117"/>
      <c r="QVX61" s="117"/>
      <c r="QVY61" s="117"/>
      <c r="QVZ61" s="117"/>
      <c r="QWA61" s="117"/>
      <c r="QWB61" s="117"/>
      <c r="QWC61" s="117"/>
      <c r="QWD61" s="117"/>
      <c r="QWE61" s="117"/>
      <c r="QWF61" s="117"/>
      <c r="QWG61" s="117"/>
      <c r="QWH61" s="117"/>
      <c r="QWI61" s="117"/>
      <c r="QWJ61" s="117"/>
      <c r="QWK61" s="117"/>
      <c r="QWL61" s="117"/>
      <c r="QWM61" s="117"/>
      <c r="QWN61" s="117"/>
      <c r="QWO61" s="117"/>
      <c r="QWP61" s="117"/>
      <c r="QWQ61" s="117"/>
      <c r="QWR61" s="117"/>
      <c r="QWS61" s="117"/>
      <c r="QWT61" s="117"/>
      <c r="QWU61" s="117"/>
      <c r="QWV61" s="117"/>
      <c r="QWW61" s="117"/>
      <c r="QWX61" s="117"/>
      <c r="QWY61" s="117"/>
      <c r="QWZ61" s="117"/>
      <c r="QXA61" s="117"/>
      <c r="QXB61" s="117"/>
      <c r="QXC61" s="117"/>
      <c r="QXD61" s="117"/>
      <c r="QXE61" s="117"/>
      <c r="QXF61" s="117"/>
      <c r="QXG61" s="117"/>
      <c r="QXH61" s="117"/>
      <c r="QXI61" s="117"/>
      <c r="QXJ61" s="117"/>
      <c r="QXK61" s="117"/>
      <c r="QXL61" s="117"/>
      <c r="QXM61" s="117"/>
      <c r="QXN61" s="117"/>
      <c r="QXO61" s="117"/>
      <c r="QXP61" s="117"/>
      <c r="QXQ61" s="117"/>
      <c r="QXR61" s="117"/>
      <c r="QXS61" s="117"/>
      <c r="QXT61" s="117"/>
      <c r="QXU61" s="117"/>
      <c r="QXV61" s="117"/>
      <c r="QXW61" s="117"/>
      <c r="QXX61" s="117"/>
      <c r="QXY61" s="117"/>
      <c r="QXZ61" s="117"/>
      <c r="QYA61" s="117"/>
      <c r="QYB61" s="117"/>
      <c r="QYC61" s="117"/>
      <c r="QYD61" s="117"/>
      <c r="QYE61" s="117"/>
      <c r="QYF61" s="117"/>
      <c r="QYG61" s="117"/>
      <c r="QYH61" s="117"/>
      <c r="QYI61" s="117"/>
      <c r="QYJ61" s="117"/>
      <c r="QYK61" s="117"/>
      <c r="QYL61" s="117"/>
      <c r="QYM61" s="117"/>
      <c r="QYN61" s="117"/>
      <c r="QYO61" s="117"/>
      <c r="QYP61" s="117"/>
      <c r="QYQ61" s="117"/>
      <c r="QYR61" s="117"/>
      <c r="QYS61" s="117"/>
      <c r="QYT61" s="117"/>
      <c r="QYU61" s="117"/>
      <c r="QYV61" s="117"/>
      <c r="QYW61" s="117"/>
      <c r="QYX61" s="117"/>
      <c r="QYY61" s="117"/>
      <c r="QYZ61" s="117"/>
      <c r="QZA61" s="117"/>
      <c r="QZB61" s="117"/>
      <c r="QZC61" s="117"/>
      <c r="QZD61" s="117"/>
      <c r="QZE61" s="117"/>
      <c r="QZF61" s="117"/>
      <c r="QZG61" s="117"/>
      <c r="QZH61" s="117"/>
      <c r="QZI61" s="117"/>
      <c r="QZJ61" s="117"/>
      <c r="QZK61" s="117"/>
      <c r="QZL61" s="117"/>
      <c r="QZM61" s="117"/>
      <c r="QZN61" s="117"/>
      <c r="QZO61" s="117"/>
      <c r="QZP61" s="117"/>
      <c r="QZQ61" s="117"/>
      <c r="QZR61" s="117"/>
      <c r="QZS61" s="117"/>
      <c r="QZT61" s="117"/>
      <c r="QZU61" s="117"/>
      <c r="QZV61" s="117"/>
      <c r="QZW61" s="117"/>
      <c r="QZX61" s="117"/>
      <c r="QZY61" s="117"/>
      <c r="QZZ61" s="117"/>
      <c r="RAA61" s="117"/>
      <c r="RAB61" s="117"/>
      <c r="RAC61" s="117"/>
      <c r="RAD61" s="117"/>
      <c r="RAE61" s="117"/>
      <c r="RAF61" s="117"/>
      <c r="RAG61" s="117"/>
      <c r="RAH61" s="117"/>
      <c r="RAI61" s="117"/>
      <c r="RAJ61" s="117"/>
      <c r="RAK61" s="117"/>
      <c r="RAL61" s="117"/>
      <c r="RAM61" s="117"/>
      <c r="RAN61" s="117"/>
      <c r="RAO61" s="117"/>
      <c r="RAP61" s="117"/>
      <c r="RAQ61" s="117"/>
      <c r="RAR61" s="117"/>
      <c r="RAS61" s="117"/>
      <c r="RAT61" s="117"/>
      <c r="RAU61" s="117"/>
      <c r="RAV61" s="117"/>
      <c r="RAW61" s="117"/>
      <c r="RAX61" s="117"/>
      <c r="RAY61" s="117"/>
      <c r="RAZ61" s="117"/>
      <c r="RBA61" s="117"/>
      <c r="RBB61" s="117"/>
      <c r="RBC61" s="117"/>
      <c r="RBD61" s="117"/>
      <c r="RBE61" s="117"/>
      <c r="RBF61" s="117"/>
      <c r="RBG61" s="117"/>
      <c r="RBH61" s="117"/>
      <c r="RBI61" s="117"/>
      <c r="RBJ61" s="117"/>
      <c r="RBK61" s="117"/>
      <c r="RBL61" s="117"/>
      <c r="RBM61" s="117"/>
      <c r="RBN61" s="117"/>
      <c r="RBO61" s="117"/>
      <c r="RBP61" s="117"/>
      <c r="RBQ61" s="117"/>
      <c r="RBR61" s="117"/>
      <c r="RBS61" s="117"/>
      <c r="RBT61" s="117"/>
      <c r="RBU61" s="117"/>
      <c r="RBV61" s="117"/>
      <c r="RBW61" s="117"/>
      <c r="RBX61" s="117"/>
      <c r="RBY61" s="117"/>
      <c r="RBZ61" s="117"/>
      <c r="RCA61" s="117"/>
      <c r="RCB61" s="117"/>
      <c r="RCC61" s="117"/>
      <c r="RCD61" s="117"/>
      <c r="RCE61" s="117"/>
      <c r="RCF61" s="117"/>
      <c r="RCG61" s="117"/>
      <c r="RCH61" s="117"/>
      <c r="RCI61" s="117"/>
      <c r="RCJ61" s="117"/>
      <c r="RCK61" s="117"/>
      <c r="RCL61" s="117"/>
      <c r="RCM61" s="117"/>
      <c r="RCN61" s="117"/>
      <c r="RCO61" s="117"/>
      <c r="RCP61" s="117"/>
      <c r="RCQ61" s="117"/>
      <c r="RCR61" s="117"/>
      <c r="RCS61" s="117"/>
      <c r="RCT61" s="117"/>
      <c r="RCU61" s="117"/>
      <c r="RCV61" s="117"/>
      <c r="RCW61" s="117"/>
      <c r="RCX61" s="117"/>
      <c r="RCY61" s="117"/>
      <c r="RCZ61" s="117"/>
      <c r="RDA61" s="117"/>
      <c r="RDB61" s="117"/>
      <c r="RDC61" s="117"/>
      <c r="RDD61" s="117"/>
      <c r="RDE61" s="117"/>
      <c r="RDF61" s="117"/>
      <c r="RDG61" s="117"/>
      <c r="RDH61" s="117"/>
      <c r="RDI61" s="117"/>
      <c r="RDJ61" s="117"/>
      <c r="RDK61" s="117"/>
      <c r="RDL61" s="117"/>
      <c r="RDM61" s="117"/>
      <c r="RDN61" s="117"/>
      <c r="RDO61" s="117"/>
      <c r="RDP61" s="117"/>
      <c r="RDQ61" s="117"/>
      <c r="RDR61" s="117"/>
      <c r="RDS61" s="117"/>
      <c r="RDT61" s="117"/>
      <c r="RDU61" s="117"/>
      <c r="RDV61" s="117"/>
      <c r="RDW61" s="117"/>
      <c r="RDX61" s="117"/>
      <c r="RDY61" s="117"/>
      <c r="RDZ61" s="117"/>
      <c r="REA61" s="117"/>
      <c r="REB61" s="117"/>
      <c r="REC61" s="117"/>
      <c r="RED61" s="117"/>
      <c r="REE61" s="117"/>
      <c r="REF61" s="117"/>
      <c r="REG61" s="117"/>
      <c r="REH61" s="117"/>
      <c r="REI61" s="117"/>
      <c r="REJ61" s="117"/>
      <c r="REK61" s="117"/>
      <c r="REL61" s="117"/>
      <c r="REM61" s="117"/>
      <c r="REN61" s="117"/>
      <c r="REO61" s="117"/>
      <c r="REP61" s="117"/>
      <c r="REQ61" s="117"/>
      <c r="RER61" s="117"/>
      <c r="RES61" s="117"/>
      <c r="RET61" s="117"/>
      <c r="REU61" s="117"/>
      <c r="REV61" s="117"/>
      <c r="REW61" s="117"/>
      <c r="REX61" s="117"/>
      <c r="REY61" s="117"/>
      <c r="REZ61" s="117"/>
      <c r="RFA61" s="117"/>
      <c r="RFB61" s="117"/>
      <c r="RFC61" s="117"/>
      <c r="RFD61" s="117"/>
      <c r="RFE61" s="117"/>
      <c r="RFF61" s="117"/>
      <c r="RFG61" s="117"/>
      <c r="RFH61" s="117"/>
      <c r="RFI61" s="117"/>
      <c r="RFJ61" s="117"/>
      <c r="RFK61" s="117"/>
      <c r="RFL61" s="117"/>
      <c r="RFM61" s="117"/>
      <c r="RFN61" s="117"/>
      <c r="RFO61" s="117"/>
      <c r="RFP61" s="117"/>
      <c r="RFQ61" s="117"/>
      <c r="RFR61" s="117"/>
      <c r="RFS61" s="117"/>
      <c r="RFT61" s="117"/>
      <c r="RFU61" s="117"/>
      <c r="RFV61" s="117"/>
      <c r="RFW61" s="117"/>
      <c r="RFX61" s="117"/>
      <c r="RFY61" s="117"/>
      <c r="RFZ61" s="117"/>
      <c r="RGA61" s="117"/>
      <c r="RGB61" s="117"/>
      <c r="RGC61" s="117"/>
      <c r="RGD61" s="117"/>
      <c r="RGE61" s="117"/>
      <c r="RGF61" s="117"/>
      <c r="RGG61" s="117"/>
      <c r="RGH61" s="117"/>
      <c r="RGI61" s="117"/>
      <c r="RGJ61" s="117"/>
      <c r="RGK61" s="117"/>
      <c r="RGL61" s="117"/>
      <c r="RGM61" s="117"/>
      <c r="RGN61" s="117"/>
      <c r="RGO61" s="117"/>
      <c r="RGP61" s="117"/>
      <c r="RGQ61" s="117"/>
      <c r="RGR61" s="117"/>
      <c r="RGS61" s="117"/>
      <c r="RGT61" s="117"/>
      <c r="RGU61" s="117"/>
      <c r="RGV61" s="117"/>
      <c r="RGW61" s="117"/>
      <c r="RGX61" s="117"/>
      <c r="RGY61" s="117"/>
      <c r="RGZ61" s="117"/>
      <c r="RHA61" s="117"/>
      <c r="RHB61" s="117"/>
      <c r="RHC61" s="117"/>
      <c r="RHD61" s="117"/>
      <c r="RHE61" s="117"/>
      <c r="RHF61" s="117"/>
      <c r="RHG61" s="117"/>
      <c r="RHH61" s="117"/>
      <c r="RHI61" s="117"/>
      <c r="RHJ61" s="117"/>
      <c r="RHK61" s="117"/>
      <c r="RHL61" s="117"/>
      <c r="RHM61" s="117"/>
      <c r="RHN61" s="117"/>
      <c r="RHO61" s="117"/>
      <c r="RHP61" s="117"/>
      <c r="RHQ61" s="117"/>
      <c r="RHR61" s="117"/>
      <c r="RHS61" s="117"/>
      <c r="RHT61" s="117"/>
      <c r="RHU61" s="117"/>
      <c r="RHV61" s="117"/>
      <c r="RHW61" s="117"/>
      <c r="RHX61" s="117"/>
      <c r="RHY61" s="117"/>
      <c r="RHZ61" s="117"/>
      <c r="RIA61" s="117"/>
      <c r="RIB61" s="117"/>
      <c r="RIC61" s="117"/>
      <c r="RID61" s="117"/>
      <c r="RIE61" s="117"/>
      <c r="RIF61" s="117"/>
      <c r="RIG61" s="117"/>
      <c r="RIH61" s="117"/>
      <c r="RII61" s="117"/>
      <c r="RIJ61" s="117"/>
      <c r="RIK61" s="117"/>
      <c r="RIL61" s="117"/>
      <c r="RIM61" s="117"/>
      <c r="RIN61" s="117"/>
      <c r="RIO61" s="117"/>
      <c r="RIP61" s="117"/>
      <c r="RIQ61" s="117"/>
      <c r="RIR61" s="117"/>
      <c r="RIS61" s="117"/>
      <c r="RIT61" s="117"/>
      <c r="RIU61" s="117"/>
      <c r="RIV61" s="117"/>
      <c r="RIW61" s="117"/>
      <c r="RIX61" s="117"/>
      <c r="RIY61" s="117"/>
      <c r="RIZ61" s="117"/>
      <c r="RJA61" s="117"/>
      <c r="RJB61" s="117"/>
      <c r="RJC61" s="117"/>
      <c r="RJD61" s="117"/>
      <c r="RJE61" s="117"/>
      <c r="RJF61" s="117"/>
      <c r="RJG61" s="117"/>
      <c r="RJH61" s="117"/>
      <c r="RJI61" s="117"/>
      <c r="RJJ61" s="117"/>
      <c r="RJK61" s="117"/>
      <c r="RJL61" s="117"/>
      <c r="RJM61" s="117"/>
      <c r="RJN61" s="117"/>
      <c r="RJO61" s="117"/>
      <c r="RJP61" s="117"/>
      <c r="RJQ61" s="117"/>
      <c r="RJR61" s="117"/>
      <c r="RJS61" s="117"/>
      <c r="RJT61" s="117"/>
      <c r="RJU61" s="117"/>
      <c r="RJV61" s="117"/>
      <c r="RJW61" s="117"/>
      <c r="RJX61" s="117"/>
      <c r="RJY61" s="117"/>
      <c r="RJZ61" s="117"/>
      <c r="RKA61" s="117"/>
      <c r="RKB61" s="117"/>
      <c r="RKC61" s="117"/>
      <c r="RKD61" s="117"/>
      <c r="RKE61" s="117"/>
      <c r="RKF61" s="117"/>
      <c r="RKG61" s="117"/>
      <c r="RKH61" s="117"/>
      <c r="RKI61" s="117"/>
      <c r="RKJ61" s="117"/>
      <c r="RKK61" s="117"/>
      <c r="RKL61" s="117"/>
      <c r="RKM61" s="117"/>
      <c r="RKN61" s="117"/>
      <c r="RKO61" s="117"/>
      <c r="RKP61" s="117"/>
      <c r="RKQ61" s="117"/>
      <c r="RKR61" s="117"/>
      <c r="RKS61" s="117"/>
      <c r="RKT61" s="117"/>
      <c r="RKU61" s="117"/>
      <c r="RKV61" s="117"/>
      <c r="RKW61" s="117"/>
      <c r="RKX61" s="117"/>
      <c r="RKY61" s="117"/>
      <c r="RKZ61" s="117"/>
      <c r="RLA61" s="117"/>
      <c r="RLB61" s="117"/>
      <c r="RLC61" s="117"/>
      <c r="RLD61" s="117"/>
      <c r="RLE61" s="117"/>
      <c r="RLF61" s="117"/>
      <c r="RLG61" s="117"/>
      <c r="RLH61" s="117"/>
      <c r="RLI61" s="117"/>
      <c r="RLJ61" s="117"/>
      <c r="RLK61" s="117"/>
      <c r="RLL61" s="117"/>
      <c r="RLM61" s="117"/>
      <c r="RLN61" s="117"/>
      <c r="RLO61" s="117"/>
      <c r="RLP61" s="117"/>
      <c r="RLQ61" s="117"/>
      <c r="RLR61" s="117"/>
      <c r="RLS61" s="117"/>
      <c r="RLT61" s="117"/>
      <c r="RLU61" s="117"/>
      <c r="RLV61" s="117"/>
      <c r="RLW61" s="117"/>
      <c r="RLX61" s="117"/>
      <c r="RLY61" s="117"/>
      <c r="RLZ61" s="117"/>
      <c r="RMA61" s="117"/>
      <c r="RMB61" s="117"/>
      <c r="RMC61" s="117"/>
      <c r="RMD61" s="117"/>
      <c r="RME61" s="117"/>
      <c r="RMF61" s="117"/>
      <c r="RMG61" s="117"/>
      <c r="RMH61" s="117"/>
      <c r="RMI61" s="117"/>
      <c r="RMJ61" s="117"/>
      <c r="RMK61" s="117"/>
      <c r="RML61" s="117"/>
      <c r="RMM61" s="117"/>
      <c r="RMN61" s="117"/>
      <c r="RMO61" s="117"/>
      <c r="RMP61" s="117"/>
      <c r="RMQ61" s="117"/>
      <c r="RMR61" s="117"/>
      <c r="RMS61" s="117"/>
      <c r="RMT61" s="117"/>
      <c r="RMU61" s="117"/>
      <c r="RMV61" s="117"/>
      <c r="RMW61" s="117"/>
      <c r="RMX61" s="117"/>
      <c r="RMY61" s="117"/>
      <c r="RMZ61" s="117"/>
      <c r="RNA61" s="117"/>
      <c r="RNB61" s="117"/>
      <c r="RNC61" s="117"/>
      <c r="RND61" s="117"/>
      <c r="RNE61" s="117"/>
      <c r="RNF61" s="117"/>
      <c r="RNG61" s="117"/>
      <c r="RNH61" s="117"/>
      <c r="RNI61" s="117"/>
      <c r="RNJ61" s="117"/>
      <c r="RNK61" s="117"/>
      <c r="RNL61" s="117"/>
      <c r="RNM61" s="117"/>
      <c r="RNN61" s="117"/>
      <c r="RNO61" s="117"/>
      <c r="RNP61" s="117"/>
      <c r="RNQ61" s="117"/>
      <c r="RNR61" s="117"/>
      <c r="RNS61" s="117"/>
      <c r="RNT61" s="117"/>
      <c r="RNU61" s="117"/>
      <c r="RNV61" s="117"/>
      <c r="RNW61" s="117"/>
      <c r="RNX61" s="117"/>
      <c r="RNY61" s="117"/>
      <c r="RNZ61" s="117"/>
      <c r="ROA61" s="117"/>
      <c r="ROB61" s="117"/>
      <c r="ROC61" s="117"/>
      <c r="ROD61" s="117"/>
      <c r="ROE61" s="117"/>
      <c r="ROF61" s="117"/>
      <c r="ROG61" s="117"/>
      <c r="ROH61" s="117"/>
      <c r="ROI61" s="117"/>
      <c r="ROJ61" s="117"/>
      <c r="ROK61" s="117"/>
      <c r="ROL61" s="117"/>
      <c r="ROM61" s="117"/>
      <c r="RON61" s="117"/>
      <c r="ROO61" s="117"/>
      <c r="ROP61" s="117"/>
      <c r="ROQ61" s="117"/>
      <c r="ROR61" s="117"/>
      <c r="ROS61" s="117"/>
      <c r="ROT61" s="117"/>
      <c r="ROU61" s="117"/>
      <c r="ROV61" s="117"/>
      <c r="ROW61" s="117"/>
      <c r="ROX61" s="117"/>
      <c r="ROY61" s="117"/>
      <c r="ROZ61" s="117"/>
      <c r="RPA61" s="117"/>
      <c r="RPB61" s="117"/>
      <c r="RPC61" s="117"/>
      <c r="RPD61" s="117"/>
      <c r="RPE61" s="117"/>
      <c r="RPF61" s="117"/>
      <c r="RPG61" s="117"/>
      <c r="RPH61" s="117"/>
      <c r="RPI61" s="117"/>
      <c r="RPJ61" s="117"/>
      <c r="RPK61" s="117"/>
      <c r="RPL61" s="117"/>
      <c r="RPM61" s="117"/>
      <c r="RPN61" s="117"/>
      <c r="RPO61" s="117"/>
      <c r="RPP61" s="117"/>
      <c r="RPQ61" s="117"/>
      <c r="RPR61" s="117"/>
      <c r="RPS61" s="117"/>
      <c r="RPT61" s="117"/>
      <c r="RPU61" s="117"/>
      <c r="RPV61" s="117"/>
      <c r="RPW61" s="117"/>
      <c r="RPX61" s="117"/>
      <c r="RPY61" s="117"/>
      <c r="RPZ61" s="117"/>
      <c r="RQA61" s="117"/>
      <c r="RQB61" s="117"/>
      <c r="RQC61" s="117"/>
      <c r="RQD61" s="117"/>
      <c r="RQE61" s="117"/>
      <c r="RQF61" s="117"/>
      <c r="RQG61" s="117"/>
      <c r="RQH61" s="117"/>
      <c r="RQI61" s="117"/>
      <c r="RQJ61" s="117"/>
      <c r="RQK61" s="117"/>
      <c r="RQL61" s="117"/>
      <c r="RQM61" s="117"/>
      <c r="RQN61" s="117"/>
      <c r="RQO61" s="117"/>
      <c r="RQP61" s="117"/>
      <c r="RQQ61" s="117"/>
      <c r="RQR61" s="117"/>
      <c r="RQS61" s="117"/>
      <c r="RQT61" s="117"/>
      <c r="RQU61" s="117"/>
      <c r="RQV61" s="117"/>
      <c r="RQW61" s="117"/>
      <c r="RQX61" s="117"/>
      <c r="RQY61" s="117"/>
      <c r="RQZ61" s="117"/>
      <c r="RRA61" s="117"/>
      <c r="RRB61" s="117"/>
      <c r="RRC61" s="117"/>
      <c r="RRD61" s="117"/>
      <c r="RRE61" s="117"/>
      <c r="RRF61" s="117"/>
      <c r="RRG61" s="117"/>
      <c r="RRH61" s="117"/>
      <c r="RRI61" s="117"/>
      <c r="RRJ61" s="117"/>
      <c r="RRK61" s="117"/>
      <c r="RRL61" s="117"/>
      <c r="RRM61" s="117"/>
      <c r="RRN61" s="117"/>
      <c r="RRO61" s="117"/>
      <c r="RRP61" s="117"/>
      <c r="RRQ61" s="117"/>
      <c r="RRR61" s="117"/>
      <c r="RRS61" s="117"/>
      <c r="RRT61" s="117"/>
      <c r="RRU61" s="117"/>
      <c r="RRV61" s="117"/>
      <c r="RRW61" s="117"/>
      <c r="RRX61" s="117"/>
      <c r="RRY61" s="117"/>
      <c r="RRZ61" s="117"/>
      <c r="RSA61" s="117"/>
      <c r="RSB61" s="117"/>
      <c r="RSC61" s="117"/>
      <c r="RSD61" s="117"/>
      <c r="RSE61" s="117"/>
      <c r="RSF61" s="117"/>
      <c r="RSG61" s="117"/>
      <c r="RSH61" s="117"/>
      <c r="RSI61" s="117"/>
      <c r="RSJ61" s="117"/>
      <c r="RSK61" s="117"/>
      <c r="RSL61" s="117"/>
      <c r="RSM61" s="117"/>
      <c r="RSN61" s="117"/>
      <c r="RSO61" s="117"/>
      <c r="RSP61" s="117"/>
      <c r="RSQ61" s="117"/>
      <c r="RSR61" s="117"/>
      <c r="RSS61" s="117"/>
      <c r="RST61" s="117"/>
      <c r="RSU61" s="117"/>
      <c r="RSV61" s="117"/>
      <c r="RSW61" s="117"/>
      <c r="RSX61" s="117"/>
      <c r="RSY61" s="117"/>
      <c r="RSZ61" s="117"/>
      <c r="RTA61" s="117"/>
      <c r="RTB61" s="117"/>
      <c r="RTC61" s="117"/>
      <c r="RTD61" s="117"/>
      <c r="RTE61" s="117"/>
      <c r="RTF61" s="117"/>
      <c r="RTG61" s="117"/>
      <c r="RTH61" s="117"/>
      <c r="RTI61" s="117"/>
      <c r="RTJ61" s="117"/>
      <c r="RTK61" s="117"/>
      <c r="RTL61" s="117"/>
      <c r="RTM61" s="117"/>
      <c r="RTN61" s="117"/>
      <c r="RTO61" s="117"/>
      <c r="RTP61" s="117"/>
      <c r="RTQ61" s="117"/>
      <c r="RTR61" s="117"/>
      <c r="RTS61" s="117"/>
      <c r="RTT61" s="117"/>
      <c r="RTU61" s="117"/>
      <c r="RTV61" s="117"/>
      <c r="RTW61" s="117"/>
      <c r="RTX61" s="117"/>
      <c r="RTY61" s="117"/>
      <c r="RTZ61" s="117"/>
      <c r="RUA61" s="117"/>
      <c r="RUB61" s="117"/>
      <c r="RUC61" s="117"/>
      <c r="RUD61" s="117"/>
      <c r="RUE61" s="117"/>
      <c r="RUF61" s="117"/>
      <c r="RUG61" s="117"/>
      <c r="RUH61" s="117"/>
      <c r="RUI61" s="117"/>
      <c r="RUJ61" s="117"/>
      <c r="RUK61" s="117"/>
      <c r="RUL61" s="117"/>
      <c r="RUM61" s="117"/>
      <c r="RUN61" s="117"/>
      <c r="RUO61" s="117"/>
      <c r="RUP61" s="117"/>
      <c r="RUQ61" s="117"/>
      <c r="RUR61" s="117"/>
      <c r="RUS61" s="117"/>
      <c r="RUT61" s="117"/>
      <c r="RUU61" s="117"/>
      <c r="RUV61" s="117"/>
      <c r="RUW61" s="117"/>
      <c r="RUX61" s="117"/>
      <c r="RUY61" s="117"/>
      <c r="RUZ61" s="117"/>
      <c r="RVA61" s="117"/>
      <c r="RVB61" s="117"/>
      <c r="RVC61" s="117"/>
      <c r="RVD61" s="117"/>
      <c r="RVE61" s="117"/>
      <c r="RVF61" s="117"/>
      <c r="RVG61" s="117"/>
      <c r="RVH61" s="117"/>
      <c r="RVI61" s="117"/>
      <c r="RVJ61" s="117"/>
      <c r="RVK61" s="117"/>
      <c r="RVL61" s="117"/>
      <c r="RVM61" s="117"/>
      <c r="RVN61" s="117"/>
      <c r="RVO61" s="117"/>
      <c r="RVP61" s="117"/>
      <c r="RVQ61" s="117"/>
      <c r="RVR61" s="117"/>
      <c r="RVS61" s="117"/>
      <c r="RVT61" s="117"/>
      <c r="RVU61" s="117"/>
      <c r="RVV61" s="117"/>
      <c r="RVW61" s="117"/>
      <c r="RVX61" s="117"/>
      <c r="RVY61" s="117"/>
      <c r="RVZ61" s="117"/>
      <c r="RWA61" s="117"/>
      <c r="RWB61" s="117"/>
      <c r="RWC61" s="117"/>
      <c r="RWD61" s="117"/>
      <c r="RWE61" s="117"/>
      <c r="RWF61" s="117"/>
      <c r="RWG61" s="117"/>
      <c r="RWH61" s="117"/>
      <c r="RWI61" s="117"/>
      <c r="RWJ61" s="117"/>
      <c r="RWK61" s="117"/>
      <c r="RWL61" s="117"/>
      <c r="RWM61" s="117"/>
      <c r="RWN61" s="117"/>
      <c r="RWO61" s="117"/>
      <c r="RWP61" s="117"/>
      <c r="RWQ61" s="117"/>
      <c r="RWR61" s="117"/>
      <c r="RWS61" s="117"/>
      <c r="RWT61" s="117"/>
      <c r="RWU61" s="117"/>
      <c r="RWV61" s="117"/>
      <c r="RWW61" s="117"/>
      <c r="RWX61" s="117"/>
      <c r="RWY61" s="117"/>
      <c r="RWZ61" s="117"/>
      <c r="RXA61" s="117"/>
      <c r="RXB61" s="117"/>
      <c r="RXC61" s="117"/>
      <c r="RXD61" s="117"/>
      <c r="RXE61" s="117"/>
      <c r="RXF61" s="117"/>
      <c r="RXG61" s="117"/>
      <c r="RXH61" s="117"/>
      <c r="RXI61" s="117"/>
      <c r="RXJ61" s="117"/>
      <c r="RXK61" s="117"/>
      <c r="RXL61" s="117"/>
      <c r="RXM61" s="117"/>
      <c r="RXN61" s="117"/>
      <c r="RXO61" s="117"/>
      <c r="RXP61" s="117"/>
      <c r="RXQ61" s="117"/>
      <c r="RXR61" s="117"/>
      <c r="RXS61" s="117"/>
      <c r="RXT61" s="117"/>
      <c r="RXU61" s="117"/>
      <c r="RXV61" s="117"/>
      <c r="RXW61" s="117"/>
      <c r="RXX61" s="117"/>
      <c r="RXY61" s="117"/>
      <c r="RXZ61" s="117"/>
      <c r="RYA61" s="117"/>
      <c r="RYB61" s="117"/>
      <c r="RYC61" s="117"/>
      <c r="RYD61" s="117"/>
      <c r="RYE61" s="117"/>
      <c r="RYF61" s="117"/>
      <c r="RYG61" s="117"/>
      <c r="RYH61" s="117"/>
      <c r="RYI61" s="117"/>
      <c r="RYJ61" s="117"/>
      <c r="RYK61" s="117"/>
      <c r="RYL61" s="117"/>
      <c r="RYM61" s="117"/>
      <c r="RYN61" s="117"/>
      <c r="RYO61" s="117"/>
      <c r="RYP61" s="117"/>
      <c r="RYQ61" s="117"/>
      <c r="RYR61" s="117"/>
      <c r="RYS61" s="117"/>
      <c r="RYT61" s="117"/>
      <c r="RYU61" s="117"/>
      <c r="RYV61" s="117"/>
      <c r="RYW61" s="117"/>
      <c r="RYX61" s="117"/>
      <c r="RYY61" s="117"/>
      <c r="RYZ61" s="117"/>
      <c r="RZA61" s="117"/>
      <c r="RZB61" s="117"/>
      <c r="RZC61" s="117"/>
      <c r="RZD61" s="117"/>
      <c r="RZE61" s="117"/>
      <c r="RZF61" s="117"/>
      <c r="RZG61" s="117"/>
      <c r="RZH61" s="117"/>
      <c r="RZI61" s="117"/>
      <c r="RZJ61" s="117"/>
      <c r="RZK61" s="117"/>
      <c r="RZL61" s="117"/>
      <c r="RZM61" s="117"/>
      <c r="RZN61" s="117"/>
      <c r="RZO61" s="117"/>
      <c r="RZP61" s="117"/>
      <c r="RZQ61" s="117"/>
      <c r="RZR61" s="117"/>
      <c r="RZS61" s="117"/>
      <c r="RZT61" s="117"/>
      <c r="RZU61" s="117"/>
      <c r="RZV61" s="117"/>
      <c r="RZW61" s="117"/>
      <c r="RZX61" s="117"/>
      <c r="RZY61" s="117"/>
      <c r="RZZ61" s="117"/>
      <c r="SAA61" s="117"/>
      <c r="SAB61" s="117"/>
      <c r="SAC61" s="117"/>
      <c r="SAD61" s="117"/>
      <c r="SAE61" s="117"/>
      <c r="SAF61" s="117"/>
      <c r="SAG61" s="117"/>
      <c r="SAH61" s="117"/>
      <c r="SAI61" s="117"/>
      <c r="SAJ61" s="117"/>
      <c r="SAK61" s="117"/>
      <c r="SAL61" s="117"/>
      <c r="SAM61" s="117"/>
      <c r="SAN61" s="117"/>
      <c r="SAO61" s="117"/>
      <c r="SAP61" s="117"/>
      <c r="SAQ61" s="117"/>
      <c r="SAR61" s="117"/>
      <c r="SAS61" s="117"/>
      <c r="SAT61" s="117"/>
      <c r="SAU61" s="117"/>
      <c r="SAV61" s="117"/>
      <c r="SAW61" s="117"/>
      <c r="SAX61" s="117"/>
      <c r="SAY61" s="117"/>
      <c r="SAZ61" s="117"/>
      <c r="SBA61" s="117"/>
      <c r="SBB61" s="117"/>
      <c r="SBC61" s="117"/>
      <c r="SBD61" s="117"/>
      <c r="SBE61" s="117"/>
      <c r="SBF61" s="117"/>
      <c r="SBG61" s="117"/>
      <c r="SBH61" s="117"/>
      <c r="SBI61" s="117"/>
      <c r="SBJ61" s="117"/>
      <c r="SBK61" s="117"/>
      <c r="SBL61" s="117"/>
      <c r="SBM61" s="117"/>
      <c r="SBN61" s="117"/>
      <c r="SBO61" s="117"/>
      <c r="SBP61" s="117"/>
      <c r="SBQ61" s="117"/>
      <c r="SBR61" s="117"/>
      <c r="SBS61" s="117"/>
      <c r="SBT61" s="117"/>
      <c r="SBU61" s="117"/>
      <c r="SBV61" s="117"/>
      <c r="SBW61" s="117"/>
      <c r="SBX61" s="117"/>
      <c r="SBY61" s="117"/>
      <c r="SBZ61" s="117"/>
      <c r="SCA61" s="117"/>
      <c r="SCB61" s="117"/>
      <c r="SCC61" s="117"/>
      <c r="SCD61" s="117"/>
      <c r="SCE61" s="117"/>
      <c r="SCF61" s="117"/>
      <c r="SCG61" s="117"/>
      <c r="SCH61" s="117"/>
      <c r="SCI61" s="117"/>
      <c r="SCJ61" s="117"/>
      <c r="SCK61" s="117"/>
      <c r="SCL61" s="117"/>
      <c r="SCM61" s="117"/>
      <c r="SCN61" s="117"/>
      <c r="SCO61" s="117"/>
      <c r="SCP61" s="117"/>
      <c r="SCQ61" s="117"/>
      <c r="SCR61" s="117"/>
      <c r="SCS61" s="117"/>
      <c r="SCT61" s="117"/>
      <c r="SCU61" s="117"/>
      <c r="SCV61" s="117"/>
      <c r="SCW61" s="117"/>
      <c r="SCX61" s="117"/>
      <c r="SCY61" s="117"/>
      <c r="SCZ61" s="117"/>
      <c r="SDA61" s="117"/>
      <c r="SDB61" s="117"/>
      <c r="SDC61" s="117"/>
      <c r="SDD61" s="117"/>
      <c r="SDE61" s="117"/>
      <c r="SDF61" s="117"/>
      <c r="SDG61" s="117"/>
      <c r="SDH61" s="117"/>
      <c r="SDI61" s="117"/>
      <c r="SDJ61" s="117"/>
      <c r="SDK61" s="117"/>
      <c r="SDL61" s="117"/>
      <c r="SDM61" s="117"/>
      <c r="SDN61" s="117"/>
      <c r="SDO61" s="117"/>
      <c r="SDP61" s="117"/>
      <c r="SDQ61" s="117"/>
      <c r="SDR61" s="117"/>
      <c r="SDS61" s="117"/>
      <c r="SDT61" s="117"/>
      <c r="SDU61" s="117"/>
      <c r="SDV61" s="117"/>
      <c r="SDW61" s="117"/>
      <c r="SDX61" s="117"/>
      <c r="SDY61" s="117"/>
      <c r="SDZ61" s="117"/>
      <c r="SEA61" s="117"/>
      <c r="SEB61" s="117"/>
      <c r="SEC61" s="117"/>
      <c r="SED61" s="117"/>
      <c r="SEE61" s="117"/>
      <c r="SEF61" s="117"/>
      <c r="SEG61" s="117"/>
      <c r="SEH61" s="117"/>
      <c r="SEI61" s="117"/>
      <c r="SEJ61" s="117"/>
      <c r="SEK61" s="117"/>
      <c r="SEL61" s="117"/>
      <c r="SEM61" s="117"/>
      <c r="SEN61" s="117"/>
      <c r="SEO61" s="117"/>
      <c r="SEP61" s="117"/>
      <c r="SEQ61" s="117"/>
      <c r="SER61" s="117"/>
      <c r="SES61" s="117"/>
      <c r="SET61" s="117"/>
      <c r="SEU61" s="117"/>
      <c r="SEV61" s="117"/>
      <c r="SEW61" s="117"/>
      <c r="SEX61" s="117"/>
      <c r="SEY61" s="117"/>
      <c r="SEZ61" s="117"/>
      <c r="SFA61" s="117"/>
      <c r="SFB61" s="117"/>
      <c r="SFC61" s="117"/>
      <c r="SFD61" s="117"/>
      <c r="SFE61" s="117"/>
      <c r="SFF61" s="117"/>
      <c r="SFG61" s="117"/>
      <c r="SFH61" s="117"/>
      <c r="SFI61" s="117"/>
      <c r="SFJ61" s="117"/>
      <c r="SFK61" s="117"/>
      <c r="SFL61" s="117"/>
      <c r="SFM61" s="117"/>
      <c r="SFN61" s="117"/>
      <c r="SFO61" s="117"/>
      <c r="SFP61" s="117"/>
      <c r="SFQ61" s="117"/>
      <c r="SFR61" s="117"/>
      <c r="SFS61" s="117"/>
      <c r="SFT61" s="117"/>
      <c r="SFU61" s="117"/>
      <c r="SFV61" s="117"/>
      <c r="SFW61" s="117"/>
      <c r="SFX61" s="117"/>
      <c r="SFY61" s="117"/>
      <c r="SFZ61" s="117"/>
      <c r="SGA61" s="117"/>
      <c r="SGB61" s="117"/>
      <c r="SGC61" s="117"/>
      <c r="SGD61" s="117"/>
      <c r="SGE61" s="117"/>
      <c r="SGF61" s="117"/>
      <c r="SGG61" s="117"/>
      <c r="SGH61" s="117"/>
      <c r="SGI61" s="117"/>
      <c r="SGJ61" s="117"/>
      <c r="SGK61" s="117"/>
      <c r="SGL61" s="117"/>
      <c r="SGM61" s="117"/>
      <c r="SGN61" s="117"/>
      <c r="SGO61" s="117"/>
      <c r="SGP61" s="117"/>
      <c r="SGQ61" s="117"/>
      <c r="SGR61" s="117"/>
      <c r="SGS61" s="117"/>
      <c r="SGT61" s="117"/>
      <c r="SGU61" s="117"/>
      <c r="SGV61" s="117"/>
      <c r="SGW61" s="117"/>
      <c r="SGX61" s="117"/>
      <c r="SGY61" s="117"/>
      <c r="SGZ61" s="117"/>
      <c r="SHA61" s="117"/>
      <c r="SHB61" s="117"/>
      <c r="SHC61" s="117"/>
      <c r="SHD61" s="117"/>
      <c r="SHE61" s="117"/>
      <c r="SHF61" s="117"/>
      <c r="SHG61" s="117"/>
      <c r="SHH61" s="117"/>
      <c r="SHI61" s="117"/>
      <c r="SHJ61" s="117"/>
      <c r="SHK61" s="117"/>
      <c r="SHL61" s="117"/>
      <c r="SHM61" s="117"/>
      <c r="SHN61" s="117"/>
      <c r="SHO61" s="117"/>
      <c r="SHP61" s="117"/>
      <c r="SHQ61" s="117"/>
      <c r="SHR61" s="117"/>
      <c r="SHS61" s="117"/>
      <c r="SHT61" s="117"/>
      <c r="SHU61" s="117"/>
      <c r="SHV61" s="117"/>
      <c r="SHW61" s="117"/>
      <c r="SHX61" s="117"/>
      <c r="SHY61" s="117"/>
      <c r="SHZ61" s="117"/>
      <c r="SIA61" s="117"/>
      <c r="SIB61" s="117"/>
      <c r="SIC61" s="117"/>
      <c r="SID61" s="117"/>
      <c r="SIE61" s="117"/>
      <c r="SIF61" s="117"/>
      <c r="SIG61" s="117"/>
      <c r="SIH61" s="117"/>
      <c r="SII61" s="117"/>
      <c r="SIJ61" s="117"/>
      <c r="SIK61" s="117"/>
      <c r="SIL61" s="117"/>
      <c r="SIM61" s="117"/>
      <c r="SIN61" s="117"/>
      <c r="SIO61" s="117"/>
      <c r="SIP61" s="117"/>
      <c r="SIQ61" s="117"/>
      <c r="SIR61" s="117"/>
      <c r="SIS61" s="117"/>
      <c r="SIT61" s="117"/>
      <c r="SIU61" s="117"/>
      <c r="SIV61" s="117"/>
      <c r="SIW61" s="117"/>
      <c r="SIX61" s="117"/>
      <c r="SIY61" s="117"/>
      <c r="SIZ61" s="117"/>
      <c r="SJA61" s="117"/>
      <c r="SJB61" s="117"/>
      <c r="SJC61" s="117"/>
      <c r="SJD61" s="117"/>
      <c r="SJE61" s="117"/>
      <c r="SJF61" s="117"/>
      <c r="SJG61" s="117"/>
      <c r="SJH61" s="117"/>
      <c r="SJI61" s="117"/>
      <c r="SJJ61" s="117"/>
      <c r="SJK61" s="117"/>
      <c r="SJL61" s="117"/>
      <c r="SJM61" s="117"/>
      <c r="SJN61" s="117"/>
      <c r="SJO61" s="117"/>
      <c r="SJP61" s="117"/>
      <c r="SJQ61" s="117"/>
      <c r="SJR61" s="117"/>
      <c r="SJS61" s="117"/>
      <c r="SJT61" s="117"/>
      <c r="SJU61" s="117"/>
      <c r="SJV61" s="117"/>
      <c r="SJW61" s="117"/>
      <c r="SJX61" s="117"/>
      <c r="SJY61" s="117"/>
      <c r="SJZ61" s="117"/>
      <c r="SKA61" s="117"/>
      <c r="SKB61" s="117"/>
      <c r="SKC61" s="117"/>
      <c r="SKD61" s="117"/>
      <c r="SKE61" s="117"/>
      <c r="SKF61" s="117"/>
      <c r="SKG61" s="117"/>
      <c r="SKH61" s="117"/>
      <c r="SKI61" s="117"/>
      <c r="SKJ61" s="117"/>
      <c r="SKK61" s="117"/>
      <c r="SKL61" s="117"/>
      <c r="SKM61" s="117"/>
      <c r="SKN61" s="117"/>
      <c r="SKO61" s="117"/>
      <c r="SKP61" s="117"/>
      <c r="SKQ61" s="117"/>
      <c r="SKR61" s="117"/>
      <c r="SKS61" s="117"/>
      <c r="SKT61" s="117"/>
      <c r="SKU61" s="117"/>
      <c r="SKV61" s="117"/>
      <c r="SKW61" s="117"/>
      <c r="SKX61" s="117"/>
      <c r="SKY61" s="117"/>
      <c r="SKZ61" s="117"/>
      <c r="SLA61" s="117"/>
      <c r="SLB61" s="117"/>
      <c r="SLC61" s="117"/>
      <c r="SLD61" s="117"/>
      <c r="SLE61" s="117"/>
      <c r="SLF61" s="117"/>
      <c r="SLG61" s="117"/>
      <c r="SLH61" s="117"/>
      <c r="SLI61" s="117"/>
      <c r="SLJ61" s="117"/>
      <c r="SLK61" s="117"/>
      <c r="SLL61" s="117"/>
      <c r="SLM61" s="117"/>
      <c r="SLN61" s="117"/>
      <c r="SLO61" s="117"/>
      <c r="SLP61" s="117"/>
      <c r="SLQ61" s="117"/>
      <c r="SLR61" s="117"/>
      <c r="SLS61" s="117"/>
      <c r="SLT61" s="117"/>
      <c r="SLU61" s="117"/>
      <c r="SLV61" s="117"/>
      <c r="SLW61" s="117"/>
      <c r="SLX61" s="117"/>
      <c r="SLY61" s="117"/>
      <c r="SLZ61" s="117"/>
      <c r="SMA61" s="117"/>
      <c r="SMB61" s="117"/>
      <c r="SMC61" s="117"/>
      <c r="SMD61" s="117"/>
      <c r="SME61" s="117"/>
      <c r="SMF61" s="117"/>
      <c r="SMG61" s="117"/>
      <c r="SMH61" s="117"/>
      <c r="SMI61" s="117"/>
      <c r="SMJ61" s="117"/>
      <c r="SMK61" s="117"/>
      <c r="SML61" s="117"/>
      <c r="SMM61" s="117"/>
      <c r="SMN61" s="117"/>
      <c r="SMO61" s="117"/>
      <c r="SMP61" s="117"/>
      <c r="SMQ61" s="117"/>
      <c r="SMR61" s="117"/>
      <c r="SMS61" s="117"/>
      <c r="SMT61" s="117"/>
      <c r="SMU61" s="117"/>
      <c r="SMV61" s="117"/>
      <c r="SMW61" s="117"/>
      <c r="SMX61" s="117"/>
      <c r="SMY61" s="117"/>
      <c r="SMZ61" s="117"/>
      <c r="SNA61" s="117"/>
      <c r="SNB61" s="117"/>
      <c r="SNC61" s="117"/>
      <c r="SND61" s="117"/>
      <c r="SNE61" s="117"/>
      <c r="SNF61" s="117"/>
      <c r="SNG61" s="117"/>
      <c r="SNH61" s="117"/>
      <c r="SNI61" s="117"/>
      <c r="SNJ61" s="117"/>
      <c r="SNK61" s="117"/>
      <c r="SNL61" s="117"/>
      <c r="SNM61" s="117"/>
      <c r="SNN61" s="117"/>
      <c r="SNO61" s="117"/>
      <c r="SNP61" s="117"/>
      <c r="SNQ61" s="117"/>
      <c r="SNR61" s="117"/>
      <c r="SNS61" s="117"/>
      <c r="SNT61" s="117"/>
      <c r="SNU61" s="117"/>
      <c r="SNV61" s="117"/>
      <c r="SNW61" s="117"/>
      <c r="SNX61" s="117"/>
      <c r="SNY61" s="117"/>
      <c r="SNZ61" s="117"/>
      <c r="SOA61" s="117"/>
      <c r="SOB61" s="117"/>
      <c r="SOC61" s="117"/>
      <c r="SOD61" s="117"/>
      <c r="SOE61" s="117"/>
      <c r="SOF61" s="117"/>
      <c r="SOG61" s="117"/>
      <c r="SOH61" s="117"/>
      <c r="SOI61" s="117"/>
      <c r="SOJ61" s="117"/>
      <c r="SOK61" s="117"/>
      <c r="SOL61" s="117"/>
      <c r="SOM61" s="117"/>
      <c r="SON61" s="117"/>
      <c r="SOO61" s="117"/>
      <c r="SOP61" s="117"/>
      <c r="SOQ61" s="117"/>
      <c r="SOR61" s="117"/>
      <c r="SOS61" s="117"/>
      <c r="SOT61" s="117"/>
      <c r="SOU61" s="117"/>
      <c r="SOV61" s="117"/>
      <c r="SOW61" s="117"/>
      <c r="SOX61" s="117"/>
      <c r="SOY61" s="117"/>
      <c r="SOZ61" s="117"/>
      <c r="SPA61" s="117"/>
      <c r="SPB61" s="117"/>
      <c r="SPC61" s="117"/>
      <c r="SPD61" s="117"/>
      <c r="SPE61" s="117"/>
      <c r="SPF61" s="117"/>
      <c r="SPG61" s="117"/>
      <c r="SPH61" s="117"/>
      <c r="SPI61" s="117"/>
      <c r="SPJ61" s="117"/>
      <c r="SPK61" s="117"/>
      <c r="SPL61" s="117"/>
      <c r="SPM61" s="117"/>
      <c r="SPN61" s="117"/>
      <c r="SPO61" s="117"/>
      <c r="SPP61" s="117"/>
      <c r="SPQ61" s="117"/>
      <c r="SPR61" s="117"/>
      <c r="SPS61" s="117"/>
      <c r="SPT61" s="117"/>
      <c r="SPU61" s="117"/>
      <c r="SPV61" s="117"/>
      <c r="SPW61" s="117"/>
      <c r="SPX61" s="117"/>
      <c r="SPY61" s="117"/>
      <c r="SPZ61" s="117"/>
      <c r="SQA61" s="117"/>
      <c r="SQB61" s="117"/>
      <c r="SQC61" s="117"/>
      <c r="SQD61" s="117"/>
      <c r="SQE61" s="117"/>
      <c r="SQF61" s="117"/>
      <c r="SQG61" s="117"/>
      <c r="SQH61" s="117"/>
      <c r="SQI61" s="117"/>
      <c r="SQJ61" s="117"/>
      <c r="SQK61" s="117"/>
      <c r="SQL61" s="117"/>
      <c r="SQM61" s="117"/>
      <c r="SQN61" s="117"/>
      <c r="SQO61" s="117"/>
      <c r="SQP61" s="117"/>
      <c r="SQQ61" s="117"/>
      <c r="SQR61" s="117"/>
      <c r="SQS61" s="117"/>
      <c r="SQT61" s="117"/>
      <c r="SQU61" s="117"/>
      <c r="SQV61" s="117"/>
      <c r="SQW61" s="117"/>
      <c r="SQX61" s="117"/>
      <c r="SQY61" s="117"/>
      <c r="SQZ61" s="117"/>
      <c r="SRA61" s="117"/>
      <c r="SRB61" s="117"/>
      <c r="SRC61" s="117"/>
      <c r="SRD61" s="117"/>
      <c r="SRE61" s="117"/>
      <c r="SRF61" s="117"/>
      <c r="SRG61" s="117"/>
      <c r="SRH61" s="117"/>
      <c r="SRI61" s="117"/>
      <c r="SRJ61" s="117"/>
      <c r="SRK61" s="117"/>
      <c r="SRL61" s="117"/>
      <c r="SRM61" s="117"/>
      <c r="SRN61" s="117"/>
      <c r="SRO61" s="117"/>
      <c r="SRP61" s="117"/>
      <c r="SRQ61" s="117"/>
      <c r="SRR61" s="117"/>
      <c r="SRS61" s="117"/>
      <c r="SRT61" s="117"/>
      <c r="SRU61" s="117"/>
      <c r="SRV61" s="117"/>
      <c r="SRW61" s="117"/>
      <c r="SRX61" s="117"/>
      <c r="SRY61" s="117"/>
      <c r="SRZ61" s="117"/>
      <c r="SSA61" s="117"/>
      <c r="SSB61" s="117"/>
      <c r="SSC61" s="117"/>
      <c r="SSD61" s="117"/>
      <c r="SSE61" s="117"/>
      <c r="SSF61" s="117"/>
      <c r="SSG61" s="117"/>
      <c r="SSH61" s="117"/>
      <c r="SSI61" s="117"/>
      <c r="SSJ61" s="117"/>
      <c r="SSK61" s="117"/>
      <c r="SSL61" s="117"/>
      <c r="SSM61" s="117"/>
      <c r="SSN61" s="117"/>
      <c r="SSO61" s="117"/>
      <c r="SSP61" s="117"/>
      <c r="SSQ61" s="117"/>
      <c r="SSR61" s="117"/>
      <c r="SSS61" s="117"/>
      <c r="SST61" s="117"/>
      <c r="SSU61" s="117"/>
      <c r="SSV61" s="117"/>
      <c r="SSW61" s="117"/>
      <c r="SSX61" s="117"/>
      <c r="SSY61" s="117"/>
      <c r="SSZ61" s="117"/>
      <c r="STA61" s="117"/>
      <c r="STB61" s="117"/>
      <c r="STC61" s="117"/>
      <c r="STD61" s="117"/>
      <c r="STE61" s="117"/>
      <c r="STF61" s="117"/>
      <c r="STG61" s="117"/>
      <c r="STH61" s="117"/>
      <c r="STI61" s="117"/>
      <c r="STJ61" s="117"/>
      <c r="STK61" s="117"/>
      <c r="STL61" s="117"/>
      <c r="STM61" s="117"/>
      <c r="STN61" s="117"/>
      <c r="STO61" s="117"/>
      <c r="STP61" s="117"/>
      <c r="STQ61" s="117"/>
      <c r="STR61" s="117"/>
      <c r="STS61" s="117"/>
      <c r="STT61" s="117"/>
      <c r="STU61" s="117"/>
      <c r="STV61" s="117"/>
      <c r="STW61" s="117"/>
      <c r="STX61" s="117"/>
      <c r="STY61" s="117"/>
      <c r="STZ61" s="117"/>
      <c r="SUA61" s="117"/>
      <c r="SUB61" s="117"/>
      <c r="SUC61" s="117"/>
      <c r="SUD61" s="117"/>
      <c r="SUE61" s="117"/>
      <c r="SUF61" s="117"/>
      <c r="SUG61" s="117"/>
      <c r="SUH61" s="117"/>
      <c r="SUI61" s="117"/>
      <c r="SUJ61" s="117"/>
      <c r="SUK61" s="117"/>
      <c r="SUL61" s="117"/>
      <c r="SUM61" s="117"/>
      <c r="SUN61" s="117"/>
      <c r="SUO61" s="117"/>
      <c r="SUP61" s="117"/>
      <c r="SUQ61" s="117"/>
      <c r="SUR61" s="117"/>
      <c r="SUS61" s="117"/>
      <c r="SUT61" s="117"/>
      <c r="SUU61" s="117"/>
      <c r="SUV61" s="117"/>
      <c r="SUW61" s="117"/>
      <c r="SUX61" s="117"/>
      <c r="SUY61" s="117"/>
      <c r="SUZ61" s="117"/>
      <c r="SVA61" s="117"/>
      <c r="SVB61" s="117"/>
      <c r="SVC61" s="117"/>
      <c r="SVD61" s="117"/>
      <c r="SVE61" s="117"/>
      <c r="SVF61" s="117"/>
      <c r="SVG61" s="117"/>
      <c r="SVH61" s="117"/>
      <c r="SVI61" s="117"/>
      <c r="SVJ61" s="117"/>
      <c r="SVK61" s="117"/>
      <c r="SVL61" s="117"/>
      <c r="SVM61" s="117"/>
      <c r="SVN61" s="117"/>
      <c r="SVO61" s="117"/>
      <c r="SVP61" s="117"/>
      <c r="SVQ61" s="117"/>
      <c r="SVR61" s="117"/>
      <c r="SVS61" s="117"/>
      <c r="SVT61" s="117"/>
      <c r="SVU61" s="117"/>
      <c r="SVV61" s="117"/>
      <c r="SVW61" s="117"/>
      <c r="SVX61" s="117"/>
      <c r="SVY61" s="117"/>
      <c r="SVZ61" s="117"/>
      <c r="SWA61" s="117"/>
      <c r="SWB61" s="117"/>
      <c r="SWC61" s="117"/>
      <c r="SWD61" s="117"/>
      <c r="SWE61" s="117"/>
      <c r="SWF61" s="117"/>
      <c r="SWG61" s="117"/>
      <c r="SWH61" s="117"/>
      <c r="SWI61" s="117"/>
      <c r="SWJ61" s="117"/>
      <c r="SWK61" s="117"/>
      <c r="SWL61" s="117"/>
      <c r="SWM61" s="117"/>
      <c r="SWN61" s="117"/>
      <c r="SWO61" s="117"/>
      <c r="SWP61" s="117"/>
      <c r="SWQ61" s="117"/>
      <c r="SWR61" s="117"/>
      <c r="SWS61" s="117"/>
      <c r="SWT61" s="117"/>
      <c r="SWU61" s="117"/>
      <c r="SWV61" s="117"/>
      <c r="SWW61" s="117"/>
      <c r="SWX61" s="117"/>
      <c r="SWY61" s="117"/>
      <c r="SWZ61" s="117"/>
      <c r="SXA61" s="117"/>
      <c r="SXB61" s="117"/>
      <c r="SXC61" s="117"/>
      <c r="SXD61" s="117"/>
      <c r="SXE61" s="117"/>
      <c r="SXF61" s="117"/>
      <c r="SXG61" s="117"/>
      <c r="SXH61" s="117"/>
      <c r="SXI61" s="117"/>
      <c r="SXJ61" s="117"/>
      <c r="SXK61" s="117"/>
      <c r="SXL61" s="117"/>
      <c r="SXM61" s="117"/>
      <c r="SXN61" s="117"/>
      <c r="SXO61" s="117"/>
      <c r="SXP61" s="117"/>
      <c r="SXQ61" s="117"/>
      <c r="SXR61" s="117"/>
      <c r="SXS61" s="117"/>
      <c r="SXT61" s="117"/>
      <c r="SXU61" s="117"/>
      <c r="SXV61" s="117"/>
      <c r="SXW61" s="117"/>
      <c r="SXX61" s="117"/>
      <c r="SXY61" s="117"/>
      <c r="SXZ61" s="117"/>
      <c r="SYA61" s="117"/>
      <c r="SYB61" s="117"/>
      <c r="SYC61" s="117"/>
      <c r="SYD61" s="117"/>
      <c r="SYE61" s="117"/>
      <c r="SYF61" s="117"/>
      <c r="SYG61" s="117"/>
      <c r="SYH61" s="117"/>
      <c r="SYI61" s="117"/>
      <c r="SYJ61" s="117"/>
      <c r="SYK61" s="117"/>
      <c r="SYL61" s="117"/>
      <c r="SYM61" s="117"/>
      <c r="SYN61" s="117"/>
      <c r="SYO61" s="117"/>
      <c r="SYP61" s="117"/>
      <c r="SYQ61" s="117"/>
      <c r="SYR61" s="117"/>
      <c r="SYS61" s="117"/>
      <c r="SYT61" s="117"/>
      <c r="SYU61" s="117"/>
      <c r="SYV61" s="117"/>
      <c r="SYW61" s="117"/>
      <c r="SYX61" s="117"/>
      <c r="SYY61" s="117"/>
      <c r="SYZ61" s="117"/>
      <c r="SZA61" s="117"/>
      <c r="SZB61" s="117"/>
      <c r="SZC61" s="117"/>
      <c r="SZD61" s="117"/>
      <c r="SZE61" s="117"/>
      <c r="SZF61" s="117"/>
      <c r="SZG61" s="117"/>
      <c r="SZH61" s="117"/>
      <c r="SZI61" s="117"/>
      <c r="SZJ61" s="117"/>
      <c r="SZK61" s="117"/>
      <c r="SZL61" s="117"/>
      <c r="SZM61" s="117"/>
      <c r="SZN61" s="117"/>
      <c r="SZO61" s="117"/>
      <c r="SZP61" s="117"/>
      <c r="SZQ61" s="117"/>
      <c r="SZR61" s="117"/>
      <c r="SZS61" s="117"/>
      <c r="SZT61" s="117"/>
      <c r="SZU61" s="117"/>
      <c r="SZV61" s="117"/>
      <c r="SZW61" s="117"/>
      <c r="SZX61" s="117"/>
      <c r="SZY61" s="117"/>
      <c r="SZZ61" s="117"/>
      <c r="TAA61" s="117"/>
      <c r="TAB61" s="117"/>
      <c r="TAC61" s="117"/>
      <c r="TAD61" s="117"/>
      <c r="TAE61" s="117"/>
      <c r="TAF61" s="117"/>
      <c r="TAG61" s="117"/>
      <c r="TAH61" s="117"/>
      <c r="TAI61" s="117"/>
      <c r="TAJ61" s="117"/>
      <c r="TAK61" s="117"/>
      <c r="TAL61" s="117"/>
      <c r="TAM61" s="117"/>
      <c r="TAN61" s="117"/>
      <c r="TAO61" s="117"/>
      <c r="TAP61" s="117"/>
      <c r="TAQ61" s="117"/>
      <c r="TAR61" s="117"/>
      <c r="TAS61" s="117"/>
      <c r="TAT61" s="117"/>
      <c r="TAU61" s="117"/>
      <c r="TAV61" s="117"/>
      <c r="TAW61" s="117"/>
      <c r="TAX61" s="117"/>
      <c r="TAY61" s="117"/>
      <c r="TAZ61" s="117"/>
      <c r="TBA61" s="117"/>
      <c r="TBB61" s="117"/>
      <c r="TBC61" s="117"/>
      <c r="TBD61" s="117"/>
      <c r="TBE61" s="117"/>
      <c r="TBF61" s="117"/>
      <c r="TBG61" s="117"/>
      <c r="TBH61" s="117"/>
      <c r="TBI61" s="117"/>
      <c r="TBJ61" s="117"/>
      <c r="TBK61" s="117"/>
      <c r="TBL61" s="117"/>
      <c r="TBM61" s="117"/>
      <c r="TBN61" s="117"/>
      <c r="TBO61" s="117"/>
      <c r="TBP61" s="117"/>
      <c r="TBQ61" s="117"/>
      <c r="TBR61" s="117"/>
      <c r="TBS61" s="117"/>
      <c r="TBT61" s="117"/>
      <c r="TBU61" s="117"/>
      <c r="TBV61" s="117"/>
      <c r="TBW61" s="117"/>
      <c r="TBX61" s="117"/>
      <c r="TBY61" s="117"/>
      <c r="TBZ61" s="117"/>
      <c r="TCA61" s="117"/>
      <c r="TCB61" s="117"/>
      <c r="TCC61" s="117"/>
      <c r="TCD61" s="117"/>
      <c r="TCE61" s="117"/>
      <c r="TCF61" s="117"/>
      <c r="TCG61" s="117"/>
      <c r="TCH61" s="117"/>
      <c r="TCI61" s="117"/>
      <c r="TCJ61" s="117"/>
      <c r="TCK61" s="117"/>
      <c r="TCL61" s="117"/>
      <c r="TCM61" s="117"/>
      <c r="TCN61" s="117"/>
      <c r="TCO61" s="117"/>
      <c r="TCP61" s="117"/>
      <c r="TCQ61" s="117"/>
      <c r="TCR61" s="117"/>
      <c r="TCS61" s="117"/>
      <c r="TCT61" s="117"/>
      <c r="TCU61" s="117"/>
      <c r="TCV61" s="117"/>
      <c r="TCW61" s="117"/>
      <c r="TCX61" s="117"/>
      <c r="TCY61" s="117"/>
      <c r="TCZ61" s="117"/>
      <c r="TDA61" s="117"/>
      <c r="TDB61" s="117"/>
      <c r="TDC61" s="117"/>
      <c r="TDD61" s="117"/>
      <c r="TDE61" s="117"/>
      <c r="TDF61" s="117"/>
      <c r="TDG61" s="117"/>
      <c r="TDH61" s="117"/>
      <c r="TDI61" s="117"/>
      <c r="TDJ61" s="117"/>
      <c r="TDK61" s="117"/>
      <c r="TDL61" s="117"/>
      <c r="TDM61" s="117"/>
      <c r="TDN61" s="117"/>
      <c r="TDO61" s="117"/>
      <c r="TDP61" s="117"/>
      <c r="TDQ61" s="117"/>
      <c r="TDR61" s="117"/>
      <c r="TDS61" s="117"/>
      <c r="TDT61" s="117"/>
      <c r="TDU61" s="117"/>
      <c r="TDV61" s="117"/>
      <c r="TDW61" s="117"/>
      <c r="TDX61" s="117"/>
      <c r="TDY61" s="117"/>
      <c r="TDZ61" s="117"/>
      <c r="TEA61" s="117"/>
      <c r="TEB61" s="117"/>
      <c r="TEC61" s="117"/>
      <c r="TED61" s="117"/>
      <c r="TEE61" s="117"/>
      <c r="TEF61" s="117"/>
      <c r="TEG61" s="117"/>
      <c r="TEH61" s="117"/>
      <c r="TEI61" s="117"/>
      <c r="TEJ61" s="117"/>
      <c r="TEK61" s="117"/>
      <c r="TEL61" s="117"/>
      <c r="TEM61" s="117"/>
      <c r="TEN61" s="117"/>
      <c r="TEO61" s="117"/>
      <c r="TEP61" s="117"/>
      <c r="TEQ61" s="117"/>
      <c r="TER61" s="117"/>
      <c r="TES61" s="117"/>
      <c r="TET61" s="117"/>
      <c r="TEU61" s="117"/>
      <c r="TEV61" s="117"/>
      <c r="TEW61" s="117"/>
      <c r="TEX61" s="117"/>
      <c r="TEY61" s="117"/>
      <c r="TEZ61" s="117"/>
      <c r="TFA61" s="117"/>
      <c r="TFB61" s="117"/>
      <c r="TFC61" s="117"/>
      <c r="TFD61" s="117"/>
      <c r="TFE61" s="117"/>
      <c r="TFF61" s="117"/>
      <c r="TFG61" s="117"/>
      <c r="TFH61" s="117"/>
      <c r="TFI61" s="117"/>
      <c r="TFJ61" s="117"/>
      <c r="TFK61" s="117"/>
      <c r="TFL61" s="117"/>
      <c r="TFM61" s="117"/>
      <c r="TFN61" s="117"/>
      <c r="TFO61" s="117"/>
      <c r="TFP61" s="117"/>
      <c r="TFQ61" s="117"/>
      <c r="TFR61" s="117"/>
      <c r="TFS61" s="117"/>
      <c r="TFT61" s="117"/>
      <c r="TFU61" s="117"/>
      <c r="TFV61" s="117"/>
      <c r="TFW61" s="117"/>
      <c r="TFX61" s="117"/>
      <c r="TFY61" s="117"/>
      <c r="TFZ61" s="117"/>
      <c r="TGA61" s="117"/>
      <c r="TGB61" s="117"/>
      <c r="TGC61" s="117"/>
      <c r="TGD61" s="117"/>
      <c r="TGE61" s="117"/>
      <c r="TGF61" s="117"/>
      <c r="TGG61" s="117"/>
      <c r="TGH61" s="117"/>
      <c r="TGI61" s="117"/>
      <c r="TGJ61" s="117"/>
      <c r="TGK61" s="117"/>
      <c r="TGL61" s="117"/>
      <c r="TGM61" s="117"/>
      <c r="TGN61" s="117"/>
      <c r="TGO61" s="117"/>
      <c r="TGP61" s="117"/>
      <c r="TGQ61" s="117"/>
      <c r="TGR61" s="117"/>
      <c r="TGS61" s="117"/>
      <c r="TGT61" s="117"/>
      <c r="TGU61" s="117"/>
      <c r="TGV61" s="117"/>
      <c r="TGW61" s="117"/>
      <c r="TGX61" s="117"/>
      <c r="TGY61" s="117"/>
      <c r="TGZ61" s="117"/>
      <c r="THA61" s="117"/>
      <c r="THB61" s="117"/>
      <c r="THC61" s="117"/>
      <c r="THD61" s="117"/>
      <c r="THE61" s="117"/>
      <c r="THF61" s="117"/>
      <c r="THG61" s="117"/>
      <c r="THH61" s="117"/>
      <c r="THI61" s="117"/>
      <c r="THJ61" s="117"/>
      <c r="THK61" s="117"/>
      <c r="THL61" s="117"/>
      <c r="THM61" s="117"/>
      <c r="THN61" s="117"/>
      <c r="THO61" s="117"/>
      <c r="THP61" s="117"/>
      <c r="THQ61" s="117"/>
      <c r="THR61" s="117"/>
      <c r="THS61" s="117"/>
      <c r="THT61" s="117"/>
      <c r="THU61" s="117"/>
      <c r="THV61" s="117"/>
      <c r="THW61" s="117"/>
      <c r="THX61" s="117"/>
      <c r="THY61" s="117"/>
      <c r="THZ61" s="117"/>
      <c r="TIA61" s="117"/>
      <c r="TIB61" s="117"/>
      <c r="TIC61" s="117"/>
      <c r="TID61" s="117"/>
      <c r="TIE61" s="117"/>
      <c r="TIF61" s="117"/>
      <c r="TIG61" s="117"/>
      <c r="TIH61" s="117"/>
      <c r="TII61" s="117"/>
      <c r="TIJ61" s="117"/>
      <c r="TIK61" s="117"/>
      <c r="TIL61" s="117"/>
      <c r="TIM61" s="117"/>
      <c r="TIN61" s="117"/>
      <c r="TIO61" s="117"/>
      <c r="TIP61" s="117"/>
      <c r="TIQ61" s="117"/>
      <c r="TIR61" s="117"/>
      <c r="TIS61" s="117"/>
      <c r="TIT61" s="117"/>
      <c r="TIU61" s="117"/>
      <c r="TIV61" s="117"/>
      <c r="TIW61" s="117"/>
      <c r="TIX61" s="117"/>
      <c r="TIY61" s="117"/>
      <c r="TIZ61" s="117"/>
      <c r="TJA61" s="117"/>
      <c r="TJB61" s="117"/>
      <c r="TJC61" s="117"/>
      <c r="TJD61" s="117"/>
      <c r="TJE61" s="117"/>
      <c r="TJF61" s="117"/>
      <c r="TJG61" s="117"/>
      <c r="TJH61" s="117"/>
      <c r="TJI61" s="117"/>
      <c r="TJJ61" s="117"/>
      <c r="TJK61" s="117"/>
      <c r="TJL61" s="117"/>
      <c r="TJM61" s="117"/>
      <c r="TJN61" s="117"/>
      <c r="TJO61" s="117"/>
      <c r="TJP61" s="117"/>
      <c r="TJQ61" s="117"/>
      <c r="TJR61" s="117"/>
      <c r="TJS61" s="117"/>
      <c r="TJT61" s="117"/>
      <c r="TJU61" s="117"/>
      <c r="TJV61" s="117"/>
      <c r="TJW61" s="117"/>
      <c r="TJX61" s="117"/>
      <c r="TJY61" s="117"/>
      <c r="TJZ61" s="117"/>
      <c r="TKA61" s="117"/>
      <c r="TKB61" s="117"/>
      <c r="TKC61" s="117"/>
      <c r="TKD61" s="117"/>
      <c r="TKE61" s="117"/>
      <c r="TKF61" s="117"/>
      <c r="TKG61" s="117"/>
      <c r="TKH61" s="117"/>
      <c r="TKI61" s="117"/>
      <c r="TKJ61" s="117"/>
      <c r="TKK61" s="117"/>
      <c r="TKL61" s="117"/>
      <c r="TKM61" s="117"/>
      <c r="TKN61" s="117"/>
      <c r="TKO61" s="117"/>
      <c r="TKP61" s="117"/>
      <c r="TKQ61" s="117"/>
      <c r="TKR61" s="117"/>
      <c r="TKS61" s="117"/>
      <c r="TKT61" s="117"/>
      <c r="TKU61" s="117"/>
      <c r="TKV61" s="117"/>
      <c r="TKW61" s="117"/>
      <c r="TKX61" s="117"/>
      <c r="TKY61" s="117"/>
      <c r="TKZ61" s="117"/>
      <c r="TLA61" s="117"/>
      <c r="TLB61" s="117"/>
      <c r="TLC61" s="117"/>
      <c r="TLD61" s="117"/>
      <c r="TLE61" s="117"/>
      <c r="TLF61" s="117"/>
      <c r="TLG61" s="117"/>
      <c r="TLH61" s="117"/>
      <c r="TLI61" s="117"/>
      <c r="TLJ61" s="117"/>
      <c r="TLK61" s="117"/>
      <c r="TLL61" s="117"/>
      <c r="TLM61" s="117"/>
      <c r="TLN61" s="117"/>
      <c r="TLO61" s="117"/>
      <c r="TLP61" s="117"/>
      <c r="TLQ61" s="117"/>
      <c r="TLR61" s="117"/>
      <c r="TLS61" s="117"/>
      <c r="TLT61" s="117"/>
      <c r="TLU61" s="117"/>
      <c r="TLV61" s="117"/>
      <c r="TLW61" s="117"/>
      <c r="TLX61" s="117"/>
      <c r="TLY61" s="117"/>
      <c r="TLZ61" s="117"/>
      <c r="TMA61" s="117"/>
      <c r="TMB61" s="117"/>
      <c r="TMC61" s="117"/>
      <c r="TMD61" s="117"/>
      <c r="TME61" s="117"/>
      <c r="TMF61" s="117"/>
      <c r="TMG61" s="117"/>
      <c r="TMH61" s="117"/>
      <c r="TMI61" s="117"/>
      <c r="TMJ61" s="117"/>
      <c r="TMK61" s="117"/>
      <c r="TML61" s="117"/>
      <c r="TMM61" s="117"/>
      <c r="TMN61" s="117"/>
      <c r="TMO61" s="117"/>
      <c r="TMP61" s="117"/>
      <c r="TMQ61" s="117"/>
      <c r="TMR61" s="117"/>
      <c r="TMS61" s="117"/>
      <c r="TMT61" s="117"/>
      <c r="TMU61" s="117"/>
      <c r="TMV61" s="117"/>
      <c r="TMW61" s="117"/>
      <c r="TMX61" s="117"/>
      <c r="TMY61" s="117"/>
      <c r="TMZ61" s="117"/>
      <c r="TNA61" s="117"/>
      <c r="TNB61" s="117"/>
      <c r="TNC61" s="117"/>
      <c r="TND61" s="117"/>
      <c r="TNE61" s="117"/>
      <c r="TNF61" s="117"/>
      <c r="TNG61" s="117"/>
      <c r="TNH61" s="117"/>
      <c r="TNI61" s="117"/>
      <c r="TNJ61" s="117"/>
      <c r="TNK61" s="117"/>
      <c r="TNL61" s="117"/>
      <c r="TNM61" s="117"/>
      <c r="TNN61" s="117"/>
      <c r="TNO61" s="117"/>
      <c r="TNP61" s="117"/>
      <c r="TNQ61" s="117"/>
      <c r="TNR61" s="117"/>
      <c r="TNS61" s="117"/>
      <c r="TNT61" s="117"/>
      <c r="TNU61" s="117"/>
      <c r="TNV61" s="117"/>
      <c r="TNW61" s="117"/>
      <c r="TNX61" s="117"/>
      <c r="TNY61" s="117"/>
      <c r="TNZ61" s="117"/>
      <c r="TOA61" s="117"/>
      <c r="TOB61" s="117"/>
      <c r="TOC61" s="117"/>
      <c r="TOD61" s="117"/>
      <c r="TOE61" s="117"/>
      <c r="TOF61" s="117"/>
      <c r="TOG61" s="117"/>
      <c r="TOH61" s="117"/>
      <c r="TOI61" s="117"/>
      <c r="TOJ61" s="117"/>
      <c r="TOK61" s="117"/>
      <c r="TOL61" s="117"/>
      <c r="TOM61" s="117"/>
      <c r="TON61" s="117"/>
      <c r="TOO61" s="117"/>
      <c r="TOP61" s="117"/>
      <c r="TOQ61" s="117"/>
      <c r="TOR61" s="117"/>
      <c r="TOS61" s="117"/>
      <c r="TOT61" s="117"/>
      <c r="TOU61" s="117"/>
      <c r="TOV61" s="117"/>
      <c r="TOW61" s="117"/>
      <c r="TOX61" s="117"/>
      <c r="TOY61" s="117"/>
      <c r="TOZ61" s="117"/>
      <c r="TPA61" s="117"/>
      <c r="TPB61" s="117"/>
      <c r="TPC61" s="117"/>
      <c r="TPD61" s="117"/>
      <c r="TPE61" s="117"/>
      <c r="TPF61" s="117"/>
      <c r="TPG61" s="117"/>
      <c r="TPH61" s="117"/>
      <c r="TPI61" s="117"/>
      <c r="TPJ61" s="117"/>
      <c r="TPK61" s="117"/>
      <c r="TPL61" s="117"/>
      <c r="TPM61" s="117"/>
      <c r="TPN61" s="117"/>
      <c r="TPO61" s="117"/>
      <c r="TPP61" s="117"/>
      <c r="TPQ61" s="117"/>
      <c r="TPR61" s="117"/>
      <c r="TPS61" s="117"/>
      <c r="TPT61" s="117"/>
      <c r="TPU61" s="117"/>
      <c r="TPV61" s="117"/>
      <c r="TPW61" s="117"/>
      <c r="TPX61" s="117"/>
      <c r="TPY61" s="117"/>
      <c r="TPZ61" s="117"/>
      <c r="TQA61" s="117"/>
      <c r="TQB61" s="117"/>
      <c r="TQC61" s="117"/>
      <c r="TQD61" s="117"/>
      <c r="TQE61" s="117"/>
      <c r="TQF61" s="117"/>
      <c r="TQG61" s="117"/>
      <c r="TQH61" s="117"/>
      <c r="TQI61" s="117"/>
      <c r="TQJ61" s="117"/>
      <c r="TQK61" s="117"/>
      <c r="TQL61" s="117"/>
      <c r="TQM61" s="117"/>
      <c r="TQN61" s="117"/>
      <c r="TQO61" s="117"/>
      <c r="TQP61" s="117"/>
      <c r="TQQ61" s="117"/>
      <c r="TQR61" s="117"/>
      <c r="TQS61" s="117"/>
      <c r="TQT61" s="117"/>
      <c r="TQU61" s="117"/>
      <c r="TQV61" s="117"/>
      <c r="TQW61" s="117"/>
      <c r="TQX61" s="117"/>
      <c r="TQY61" s="117"/>
      <c r="TQZ61" s="117"/>
      <c r="TRA61" s="117"/>
      <c r="TRB61" s="117"/>
      <c r="TRC61" s="117"/>
      <c r="TRD61" s="117"/>
      <c r="TRE61" s="117"/>
      <c r="TRF61" s="117"/>
      <c r="TRG61" s="117"/>
      <c r="TRH61" s="117"/>
      <c r="TRI61" s="117"/>
      <c r="TRJ61" s="117"/>
      <c r="TRK61" s="117"/>
      <c r="TRL61" s="117"/>
      <c r="TRM61" s="117"/>
      <c r="TRN61" s="117"/>
      <c r="TRO61" s="117"/>
      <c r="TRP61" s="117"/>
      <c r="TRQ61" s="117"/>
      <c r="TRR61" s="117"/>
      <c r="TRS61" s="117"/>
      <c r="TRT61" s="117"/>
      <c r="TRU61" s="117"/>
      <c r="TRV61" s="117"/>
      <c r="TRW61" s="117"/>
      <c r="TRX61" s="117"/>
      <c r="TRY61" s="117"/>
      <c r="TRZ61" s="117"/>
      <c r="TSA61" s="117"/>
      <c r="TSB61" s="117"/>
      <c r="TSC61" s="117"/>
      <c r="TSD61" s="117"/>
      <c r="TSE61" s="117"/>
      <c r="TSF61" s="117"/>
      <c r="TSG61" s="117"/>
      <c r="TSH61" s="117"/>
      <c r="TSI61" s="117"/>
      <c r="TSJ61" s="117"/>
      <c r="TSK61" s="117"/>
      <c r="TSL61" s="117"/>
      <c r="TSM61" s="117"/>
      <c r="TSN61" s="117"/>
      <c r="TSO61" s="117"/>
      <c r="TSP61" s="117"/>
      <c r="TSQ61" s="117"/>
      <c r="TSR61" s="117"/>
      <c r="TSS61" s="117"/>
      <c r="TST61" s="117"/>
      <c r="TSU61" s="117"/>
      <c r="TSV61" s="117"/>
      <c r="TSW61" s="117"/>
      <c r="TSX61" s="117"/>
      <c r="TSY61" s="117"/>
      <c r="TSZ61" s="117"/>
      <c r="TTA61" s="117"/>
      <c r="TTB61" s="117"/>
      <c r="TTC61" s="117"/>
      <c r="TTD61" s="117"/>
      <c r="TTE61" s="117"/>
      <c r="TTF61" s="117"/>
      <c r="TTG61" s="117"/>
      <c r="TTH61" s="117"/>
      <c r="TTI61" s="117"/>
      <c r="TTJ61" s="117"/>
      <c r="TTK61" s="117"/>
      <c r="TTL61" s="117"/>
      <c r="TTM61" s="117"/>
      <c r="TTN61" s="117"/>
      <c r="TTO61" s="117"/>
      <c r="TTP61" s="117"/>
      <c r="TTQ61" s="117"/>
      <c r="TTR61" s="117"/>
      <c r="TTS61" s="117"/>
      <c r="TTT61" s="117"/>
      <c r="TTU61" s="117"/>
      <c r="TTV61" s="117"/>
      <c r="TTW61" s="117"/>
      <c r="TTX61" s="117"/>
      <c r="TTY61" s="117"/>
      <c r="TTZ61" s="117"/>
      <c r="TUA61" s="117"/>
      <c r="TUB61" s="117"/>
      <c r="TUC61" s="117"/>
      <c r="TUD61" s="117"/>
      <c r="TUE61" s="117"/>
      <c r="TUF61" s="117"/>
      <c r="TUG61" s="117"/>
      <c r="TUH61" s="117"/>
      <c r="TUI61" s="117"/>
      <c r="TUJ61" s="117"/>
      <c r="TUK61" s="117"/>
      <c r="TUL61" s="117"/>
      <c r="TUM61" s="117"/>
      <c r="TUN61" s="117"/>
      <c r="TUO61" s="117"/>
      <c r="TUP61" s="117"/>
      <c r="TUQ61" s="117"/>
      <c r="TUR61" s="117"/>
      <c r="TUS61" s="117"/>
      <c r="TUT61" s="117"/>
      <c r="TUU61" s="117"/>
      <c r="TUV61" s="117"/>
      <c r="TUW61" s="117"/>
      <c r="TUX61" s="117"/>
      <c r="TUY61" s="117"/>
      <c r="TUZ61" s="117"/>
      <c r="TVA61" s="117"/>
      <c r="TVB61" s="117"/>
      <c r="TVC61" s="117"/>
      <c r="TVD61" s="117"/>
      <c r="TVE61" s="117"/>
      <c r="TVF61" s="117"/>
      <c r="TVG61" s="117"/>
      <c r="TVH61" s="117"/>
      <c r="TVI61" s="117"/>
      <c r="TVJ61" s="117"/>
      <c r="TVK61" s="117"/>
      <c r="TVL61" s="117"/>
      <c r="TVM61" s="117"/>
      <c r="TVN61" s="117"/>
      <c r="TVO61" s="117"/>
      <c r="TVP61" s="117"/>
      <c r="TVQ61" s="117"/>
      <c r="TVR61" s="117"/>
      <c r="TVS61" s="117"/>
      <c r="TVT61" s="117"/>
      <c r="TVU61" s="117"/>
      <c r="TVV61" s="117"/>
      <c r="TVW61" s="117"/>
      <c r="TVX61" s="117"/>
      <c r="TVY61" s="117"/>
      <c r="TVZ61" s="117"/>
      <c r="TWA61" s="117"/>
      <c r="TWB61" s="117"/>
      <c r="TWC61" s="117"/>
      <c r="TWD61" s="117"/>
      <c r="TWE61" s="117"/>
      <c r="TWF61" s="117"/>
      <c r="TWG61" s="117"/>
      <c r="TWH61" s="117"/>
      <c r="TWI61" s="117"/>
      <c r="TWJ61" s="117"/>
      <c r="TWK61" s="117"/>
      <c r="TWL61" s="117"/>
      <c r="TWM61" s="117"/>
      <c r="TWN61" s="117"/>
      <c r="TWO61" s="117"/>
      <c r="TWP61" s="117"/>
      <c r="TWQ61" s="117"/>
      <c r="TWR61" s="117"/>
      <c r="TWS61" s="117"/>
      <c r="TWT61" s="117"/>
      <c r="TWU61" s="117"/>
      <c r="TWV61" s="117"/>
      <c r="TWW61" s="117"/>
      <c r="TWX61" s="117"/>
      <c r="TWY61" s="117"/>
      <c r="TWZ61" s="117"/>
      <c r="TXA61" s="117"/>
      <c r="TXB61" s="117"/>
      <c r="TXC61" s="117"/>
      <c r="TXD61" s="117"/>
      <c r="TXE61" s="117"/>
      <c r="TXF61" s="117"/>
      <c r="TXG61" s="117"/>
      <c r="TXH61" s="117"/>
      <c r="TXI61" s="117"/>
      <c r="TXJ61" s="117"/>
      <c r="TXK61" s="117"/>
      <c r="TXL61" s="117"/>
      <c r="TXM61" s="117"/>
      <c r="TXN61" s="117"/>
      <c r="TXO61" s="117"/>
      <c r="TXP61" s="117"/>
      <c r="TXQ61" s="117"/>
      <c r="TXR61" s="117"/>
      <c r="TXS61" s="117"/>
      <c r="TXT61" s="117"/>
      <c r="TXU61" s="117"/>
      <c r="TXV61" s="117"/>
      <c r="TXW61" s="117"/>
      <c r="TXX61" s="117"/>
      <c r="TXY61" s="117"/>
      <c r="TXZ61" s="117"/>
      <c r="TYA61" s="117"/>
      <c r="TYB61" s="117"/>
      <c r="TYC61" s="117"/>
      <c r="TYD61" s="117"/>
      <c r="TYE61" s="117"/>
      <c r="TYF61" s="117"/>
      <c r="TYG61" s="117"/>
      <c r="TYH61" s="117"/>
      <c r="TYI61" s="117"/>
      <c r="TYJ61" s="117"/>
      <c r="TYK61" s="117"/>
      <c r="TYL61" s="117"/>
      <c r="TYM61" s="117"/>
      <c r="TYN61" s="117"/>
      <c r="TYO61" s="117"/>
      <c r="TYP61" s="117"/>
      <c r="TYQ61" s="117"/>
      <c r="TYR61" s="117"/>
      <c r="TYS61" s="117"/>
      <c r="TYT61" s="117"/>
      <c r="TYU61" s="117"/>
      <c r="TYV61" s="117"/>
      <c r="TYW61" s="117"/>
      <c r="TYX61" s="117"/>
      <c r="TYY61" s="117"/>
      <c r="TYZ61" s="117"/>
      <c r="TZA61" s="117"/>
      <c r="TZB61" s="117"/>
      <c r="TZC61" s="117"/>
      <c r="TZD61" s="117"/>
      <c r="TZE61" s="117"/>
      <c r="TZF61" s="117"/>
      <c r="TZG61" s="117"/>
      <c r="TZH61" s="117"/>
      <c r="TZI61" s="117"/>
      <c r="TZJ61" s="117"/>
      <c r="TZK61" s="117"/>
      <c r="TZL61" s="117"/>
      <c r="TZM61" s="117"/>
      <c r="TZN61" s="117"/>
      <c r="TZO61" s="117"/>
      <c r="TZP61" s="117"/>
      <c r="TZQ61" s="117"/>
      <c r="TZR61" s="117"/>
      <c r="TZS61" s="117"/>
      <c r="TZT61" s="117"/>
      <c r="TZU61" s="117"/>
      <c r="TZV61" s="117"/>
      <c r="TZW61" s="117"/>
      <c r="TZX61" s="117"/>
      <c r="TZY61" s="117"/>
      <c r="TZZ61" s="117"/>
      <c r="UAA61" s="117"/>
      <c r="UAB61" s="117"/>
      <c r="UAC61" s="117"/>
      <c r="UAD61" s="117"/>
      <c r="UAE61" s="117"/>
      <c r="UAF61" s="117"/>
      <c r="UAG61" s="117"/>
      <c r="UAH61" s="117"/>
      <c r="UAI61" s="117"/>
      <c r="UAJ61" s="117"/>
      <c r="UAK61" s="117"/>
      <c r="UAL61" s="117"/>
      <c r="UAM61" s="117"/>
      <c r="UAN61" s="117"/>
      <c r="UAO61" s="117"/>
      <c r="UAP61" s="117"/>
      <c r="UAQ61" s="117"/>
      <c r="UAR61" s="117"/>
      <c r="UAS61" s="117"/>
      <c r="UAT61" s="117"/>
      <c r="UAU61" s="117"/>
      <c r="UAV61" s="117"/>
      <c r="UAW61" s="117"/>
      <c r="UAX61" s="117"/>
      <c r="UAY61" s="117"/>
      <c r="UAZ61" s="117"/>
      <c r="UBA61" s="117"/>
      <c r="UBB61" s="117"/>
      <c r="UBC61" s="117"/>
      <c r="UBD61" s="117"/>
      <c r="UBE61" s="117"/>
      <c r="UBF61" s="117"/>
      <c r="UBG61" s="117"/>
      <c r="UBH61" s="117"/>
      <c r="UBI61" s="117"/>
      <c r="UBJ61" s="117"/>
      <c r="UBK61" s="117"/>
      <c r="UBL61" s="117"/>
      <c r="UBM61" s="117"/>
      <c r="UBN61" s="117"/>
      <c r="UBO61" s="117"/>
      <c r="UBP61" s="117"/>
      <c r="UBQ61" s="117"/>
      <c r="UBR61" s="117"/>
      <c r="UBS61" s="117"/>
      <c r="UBT61" s="117"/>
      <c r="UBU61" s="117"/>
      <c r="UBV61" s="117"/>
      <c r="UBW61" s="117"/>
      <c r="UBX61" s="117"/>
      <c r="UBY61" s="117"/>
      <c r="UBZ61" s="117"/>
      <c r="UCA61" s="117"/>
      <c r="UCB61" s="117"/>
      <c r="UCC61" s="117"/>
      <c r="UCD61" s="117"/>
      <c r="UCE61" s="117"/>
      <c r="UCF61" s="117"/>
      <c r="UCG61" s="117"/>
      <c r="UCH61" s="117"/>
      <c r="UCI61" s="117"/>
      <c r="UCJ61" s="117"/>
      <c r="UCK61" s="117"/>
      <c r="UCL61" s="117"/>
      <c r="UCM61" s="117"/>
      <c r="UCN61" s="117"/>
      <c r="UCO61" s="117"/>
      <c r="UCP61" s="117"/>
      <c r="UCQ61" s="117"/>
      <c r="UCR61" s="117"/>
      <c r="UCS61" s="117"/>
      <c r="UCT61" s="117"/>
      <c r="UCU61" s="117"/>
      <c r="UCV61" s="117"/>
      <c r="UCW61" s="117"/>
      <c r="UCX61" s="117"/>
      <c r="UCY61" s="117"/>
      <c r="UCZ61" s="117"/>
      <c r="UDA61" s="117"/>
      <c r="UDB61" s="117"/>
      <c r="UDC61" s="117"/>
      <c r="UDD61" s="117"/>
      <c r="UDE61" s="117"/>
      <c r="UDF61" s="117"/>
      <c r="UDG61" s="117"/>
      <c r="UDH61" s="117"/>
      <c r="UDI61" s="117"/>
      <c r="UDJ61" s="117"/>
      <c r="UDK61" s="117"/>
      <c r="UDL61" s="117"/>
      <c r="UDM61" s="117"/>
      <c r="UDN61" s="117"/>
      <c r="UDO61" s="117"/>
      <c r="UDP61" s="117"/>
      <c r="UDQ61" s="117"/>
      <c r="UDR61" s="117"/>
      <c r="UDS61" s="117"/>
      <c r="UDT61" s="117"/>
      <c r="UDU61" s="117"/>
      <c r="UDV61" s="117"/>
      <c r="UDW61" s="117"/>
      <c r="UDX61" s="117"/>
      <c r="UDY61" s="117"/>
      <c r="UDZ61" s="117"/>
      <c r="UEA61" s="117"/>
      <c r="UEB61" s="117"/>
      <c r="UEC61" s="117"/>
      <c r="UED61" s="117"/>
      <c r="UEE61" s="117"/>
      <c r="UEF61" s="117"/>
      <c r="UEG61" s="117"/>
      <c r="UEH61" s="117"/>
      <c r="UEI61" s="117"/>
      <c r="UEJ61" s="117"/>
      <c r="UEK61" s="117"/>
      <c r="UEL61" s="117"/>
      <c r="UEM61" s="117"/>
      <c r="UEN61" s="117"/>
      <c r="UEO61" s="117"/>
      <c r="UEP61" s="117"/>
      <c r="UEQ61" s="117"/>
      <c r="UER61" s="117"/>
      <c r="UES61" s="117"/>
      <c r="UET61" s="117"/>
      <c r="UEU61" s="117"/>
      <c r="UEV61" s="117"/>
      <c r="UEW61" s="117"/>
      <c r="UEX61" s="117"/>
      <c r="UEY61" s="117"/>
      <c r="UEZ61" s="117"/>
      <c r="UFA61" s="117"/>
      <c r="UFB61" s="117"/>
      <c r="UFC61" s="117"/>
      <c r="UFD61" s="117"/>
      <c r="UFE61" s="117"/>
      <c r="UFF61" s="117"/>
      <c r="UFG61" s="117"/>
      <c r="UFH61" s="117"/>
      <c r="UFI61" s="117"/>
      <c r="UFJ61" s="117"/>
      <c r="UFK61" s="117"/>
      <c r="UFL61" s="117"/>
      <c r="UFM61" s="117"/>
      <c r="UFN61" s="117"/>
      <c r="UFO61" s="117"/>
      <c r="UFP61" s="117"/>
      <c r="UFQ61" s="117"/>
      <c r="UFR61" s="117"/>
      <c r="UFS61" s="117"/>
      <c r="UFT61" s="117"/>
      <c r="UFU61" s="117"/>
      <c r="UFV61" s="117"/>
      <c r="UFW61" s="117"/>
      <c r="UFX61" s="117"/>
      <c r="UFY61" s="117"/>
      <c r="UFZ61" s="117"/>
      <c r="UGA61" s="117"/>
      <c r="UGB61" s="117"/>
      <c r="UGC61" s="117"/>
      <c r="UGD61" s="117"/>
      <c r="UGE61" s="117"/>
      <c r="UGF61" s="117"/>
      <c r="UGG61" s="117"/>
      <c r="UGH61" s="117"/>
      <c r="UGI61" s="117"/>
      <c r="UGJ61" s="117"/>
      <c r="UGK61" s="117"/>
      <c r="UGL61" s="117"/>
      <c r="UGM61" s="117"/>
      <c r="UGN61" s="117"/>
      <c r="UGO61" s="117"/>
      <c r="UGP61" s="117"/>
      <c r="UGQ61" s="117"/>
      <c r="UGR61" s="117"/>
      <c r="UGS61" s="117"/>
      <c r="UGT61" s="117"/>
      <c r="UGU61" s="117"/>
      <c r="UGV61" s="117"/>
      <c r="UGW61" s="117"/>
      <c r="UGX61" s="117"/>
      <c r="UGY61" s="117"/>
      <c r="UGZ61" s="117"/>
      <c r="UHA61" s="117"/>
      <c r="UHB61" s="117"/>
      <c r="UHC61" s="117"/>
      <c r="UHD61" s="117"/>
      <c r="UHE61" s="117"/>
      <c r="UHF61" s="117"/>
      <c r="UHG61" s="117"/>
      <c r="UHH61" s="117"/>
      <c r="UHI61" s="117"/>
      <c r="UHJ61" s="117"/>
      <c r="UHK61" s="117"/>
      <c r="UHL61" s="117"/>
      <c r="UHM61" s="117"/>
      <c r="UHN61" s="117"/>
      <c r="UHO61" s="117"/>
      <c r="UHP61" s="117"/>
      <c r="UHQ61" s="117"/>
      <c r="UHR61" s="117"/>
      <c r="UHS61" s="117"/>
      <c r="UHT61" s="117"/>
      <c r="UHU61" s="117"/>
      <c r="UHV61" s="117"/>
      <c r="UHW61" s="117"/>
      <c r="UHX61" s="117"/>
      <c r="UHY61" s="117"/>
      <c r="UHZ61" s="117"/>
      <c r="UIA61" s="117"/>
      <c r="UIB61" s="117"/>
      <c r="UIC61" s="117"/>
      <c r="UID61" s="117"/>
      <c r="UIE61" s="117"/>
      <c r="UIF61" s="117"/>
      <c r="UIG61" s="117"/>
      <c r="UIH61" s="117"/>
      <c r="UII61" s="117"/>
      <c r="UIJ61" s="117"/>
      <c r="UIK61" s="117"/>
      <c r="UIL61" s="117"/>
      <c r="UIM61" s="117"/>
      <c r="UIN61" s="117"/>
      <c r="UIO61" s="117"/>
      <c r="UIP61" s="117"/>
      <c r="UIQ61" s="117"/>
      <c r="UIR61" s="117"/>
      <c r="UIS61" s="117"/>
      <c r="UIT61" s="117"/>
      <c r="UIU61" s="117"/>
      <c r="UIV61" s="117"/>
      <c r="UIW61" s="117"/>
      <c r="UIX61" s="117"/>
      <c r="UIY61" s="117"/>
      <c r="UIZ61" s="117"/>
      <c r="UJA61" s="117"/>
      <c r="UJB61" s="117"/>
      <c r="UJC61" s="117"/>
      <c r="UJD61" s="117"/>
      <c r="UJE61" s="117"/>
      <c r="UJF61" s="117"/>
      <c r="UJG61" s="117"/>
      <c r="UJH61" s="117"/>
      <c r="UJI61" s="117"/>
      <c r="UJJ61" s="117"/>
      <c r="UJK61" s="117"/>
      <c r="UJL61" s="117"/>
      <c r="UJM61" s="117"/>
      <c r="UJN61" s="117"/>
      <c r="UJO61" s="117"/>
      <c r="UJP61" s="117"/>
      <c r="UJQ61" s="117"/>
      <c r="UJR61" s="117"/>
      <c r="UJS61" s="117"/>
      <c r="UJT61" s="117"/>
      <c r="UJU61" s="117"/>
      <c r="UJV61" s="117"/>
      <c r="UJW61" s="117"/>
      <c r="UJX61" s="117"/>
      <c r="UJY61" s="117"/>
      <c r="UJZ61" s="117"/>
      <c r="UKA61" s="117"/>
      <c r="UKB61" s="117"/>
      <c r="UKC61" s="117"/>
      <c r="UKD61" s="117"/>
      <c r="UKE61" s="117"/>
      <c r="UKF61" s="117"/>
      <c r="UKG61" s="117"/>
      <c r="UKH61" s="117"/>
      <c r="UKI61" s="117"/>
      <c r="UKJ61" s="117"/>
      <c r="UKK61" s="117"/>
      <c r="UKL61" s="117"/>
      <c r="UKM61" s="117"/>
      <c r="UKN61" s="117"/>
      <c r="UKO61" s="117"/>
      <c r="UKP61" s="117"/>
      <c r="UKQ61" s="117"/>
      <c r="UKR61" s="117"/>
      <c r="UKS61" s="117"/>
      <c r="UKT61" s="117"/>
      <c r="UKU61" s="117"/>
      <c r="UKV61" s="117"/>
      <c r="UKW61" s="117"/>
      <c r="UKX61" s="117"/>
      <c r="UKY61" s="117"/>
      <c r="UKZ61" s="117"/>
      <c r="ULA61" s="117"/>
      <c r="ULB61" s="117"/>
      <c r="ULC61" s="117"/>
      <c r="ULD61" s="117"/>
      <c r="ULE61" s="117"/>
      <c r="ULF61" s="117"/>
      <c r="ULG61" s="117"/>
      <c r="ULH61" s="117"/>
      <c r="ULI61" s="117"/>
      <c r="ULJ61" s="117"/>
      <c r="ULK61" s="117"/>
      <c r="ULL61" s="117"/>
      <c r="ULM61" s="117"/>
      <c r="ULN61" s="117"/>
      <c r="ULO61" s="117"/>
      <c r="ULP61" s="117"/>
      <c r="ULQ61" s="117"/>
      <c r="ULR61" s="117"/>
      <c r="ULS61" s="117"/>
      <c r="ULT61" s="117"/>
      <c r="ULU61" s="117"/>
      <c r="ULV61" s="117"/>
      <c r="ULW61" s="117"/>
      <c r="ULX61" s="117"/>
      <c r="ULY61" s="117"/>
      <c r="ULZ61" s="117"/>
      <c r="UMA61" s="117"/>
      <c r="UMB61" s="117"/>
      <c r="UMC61" s="117"/>
      <c r="UMD61" s="117"/>
      <c r="UME61" s="117"/>
      <c r="UMF61" s="117"/>
      <c r="UMG61" s="117"/>
      <c r="UMH61" s="117"/>
      <c r="UMI61" s="117"/>
      <c r="UMJ61" s="117"/>
      <c r="UMK61" s="117"/>
      <c r="UML61" s="117"/>
      <c r="UMM61" s="117"/>
      <c r="UMN61" s="117"/>
      <c r="UMO61" s="117"/>
      <c r="UMP61" s="117"/>
      <c r="UMQ61" s="117"/>
      <c r="UMR61" s="117"/>
      <c r="UMS61" s="117"/>
      <c r="UMT61" s="117"/>
      <c r="UMU61" s="117"/>
      <c r="UMV61" s="117"/>
      <c r="UMW61" s="117"/>
      <c r="UMX61" s="117"/>
      <c r="UMY61" s="117"/>
      <c r="UMZ61" s="117"/>
      <c r="UNA61" s="117"/>
      <c r="UNB61" s="117"/>
      <c r="UNC61" s="117"/>
      <c r="UND61" s="117"/>
      <c r="UNE61" s="117"/>
      <c r="UNF61" s="117"/>
      <c r="UNG61" s="117"/>
      <c r="UNH61" s="117"/>
      <c r="UNI61" s="117"/>
      <c r="UNJ61" s="117"/>
      <c r="UNK61" s="117"/>
      <c r="UNL61" s="117"/>
      <c r="UNM61" s="117"/>
      <c r="UNN61" s="117"/>
      <c r="UNO61" s="117"/>
      <c r="UNP61" s="117"/>
      <c r="UNQ61" s="117"/>
      <c r="UNR61" s="117"/>
      <c r="UNS61" s="117"/>
      <c r="UNT61" s="117"/>
      <c r="UNU61" s="117"/>
      <c r="UNV61" s="117"/>
      <c r="UNW61" s="117"/>
      <c r="UNX61" s="117"/>
      <c r="UNY61" s="117"/>
      <c r="UNZ61" s="117"/>
      <c r="UOA61" s="117"/>
      <c r="UOB61" s="117"/>
      <c r="UOC61" s="117"/>
      <c r="UOD61" s="117"/>
      <c r="UOE61" s="117"/>
      <c r="UOF61" s="117"/>
      <c r="UOG61" s="117"/>
      <c r="UOH61" s="117"/>
      <c r="UOI61" s="117"/>
      <c r="UOJ61" s="117"/>
      <c r="UOK61" s="117"/>
      <c r="UOL61" s="117"/>
      <c r="UOM61" s="117"/>
      <c r="UON61" s="117"/>
      <c r="UOO61" s="117"/>
      <c r="UOP61" s="117"/>
      <c r="UOQ61" s="117"/>
      <c r="UOR61" s="117"/>
      <c r="UOS61" s="117"/>
      <c r="UOT61" s="117"/>
      <c r="UOU61" s="117"/>
      <c r="UOV61" s="117"/>
      <c r="UOW61" s="117"/>
      <c r="UOX61" s="117"/>
      <c r="UOY61" s="117"/>
      <c r="UOZ61" s="117"/>
      <c r="UPA61" s="117"/>
      <c r="UPB61" s="117"/>
      <c r="UPC61" s="117"/>
      <c r="UPD61" s="117"/>
      <c r="UPE61" s="117"/>
      <c r="UPF61" s="117"/>
      <c r="UPG61" s="117"/>
      <c r="UPH61" s="117"/>
      <c r="UPI61" s="117"/>
      <c r="UPJ61" s="117"/>
      <c r="UPK61" s="117"/>
      <c r="UPL61" s="117"/>
      <c r="UPM61" s="117"/>
      <c r="UPN61" s="117"/>
      <c r="UPO61" s="117"/>
      <c r="UPP61" s="117"/>
      <c r="UPQ61" s="117"/>
      <c r="UPR61" s="117"/>
      <c r="UPS61" s="117"/>
      <c r="UPT61" s="117"/>
      <c r="UPU61" s="117"/>
      <c r="UPV61" s="117"/>
      <c r="UPW61" s="117"/>
      <c r="UPX61" s="117"/>
      <c r="UPY61" s="117"/>
      <c r="UPZ61" s="117"/>
      <c r="UQA61" s="117"/>
      <c r="UQB61" s="117"/>
      <c r="UQC61" s="117"/>
      <c r="UQD61" s="117"/>
      <c r="UQE61" s="117"/>
      <c r="UQF61" s="117"/>
      <c r="UQG61" s="117"/>
      <c r="UQH61" s="117"/>
      <c r="UQI61" s="117"/>
      <c r="UQJ61" s="117"/>
      <c r="UQK61" s="117"/>
      <c r="UQL61" s="117"/>
      <c r="UQM61" s="117"/>
      <c r="UQN61" s="117"/>
      <c r="UQO61" s="117"/>
      <c r="UQP61" s="117"/>
      <c r="UQQ61" s="117"/>
      <c r="UQR61" s="117"/>
      <c r="UQS61" s="117"/>
      <c r="UQT61" s="117"/>
      <c r="UQU61" s="117"/>
      <c r="UQV61" s="117"/>
      <c r="UQW61" s="117"/>
      <c r="UQX61" s="117"/>
      <c r="UQY61" s="117"/>
      <c r="UQZ61" s="117"/>
      <c r="URA61" s="117"/>
      <c r="URB61" s="117"/>
      <c r="URC61" s="117"/>
      <c r="URD61" s="117"/>
      <c r="URE61" s="117"/>
      <c r="URF61" s="117"/>
      <c r="URG61" s="117"/>
      <c r="URH61" s="117"/>
      <c r="URI61" s="117"/>
      <c r="URJ61" s="117"/>
      <c r="URK61" s="117"/>
      <c r="URL61" s="117"/>
      <c r="URM61" s="117"/>
      <c r="URN61" s="117"/>
      <c r="URO61" s="117"/>
      <c r="URP61" s="117"/>
      <c r="URQ61" s="117"/>
      <c r="URR61" s="117"/>
      <c r="URS61" s="117"/>
      <c r="URT61" s="117"/>
      <c r="URU61" s="117"/>
      <c r="URV61" s="117"/>
      <c r="URW61" s="117"/>
      <c r="URX61" s="117"/>
      <c r="URY61" s="117"/>
      <c r="URZ61" s="117"/>
      <c r="USA61" s="117"/>
      <c r="USB61" s="117"/>
      <c r="USC61" s="117"/>
      <c r="USD61" s="117"/>
      <c r="USE61" s="117"/>
      <c r="USF61" s="117"/>
      <c r="USG61" s="117"/>
      <c r="USH61" s="117"/>
      <c r="USI61" s="117"/>
      <c r="USJ61" s="117"/>
      <c r="USK61" s="117"/>
      <c r="USL61" s="117"/>
      <c r="USM61" s="117"/>
      <c r="USN61" s="117"/>
      <c r="USO61" s="117"/>
      <c r="USP61" s="117"/>
      <c r="USQ61" s="117"/>
      <c r="USR61" s="117"/>
      <c r="USS61" s="117"/>
      <c r="UST61" s="117"/>
      <c r="USU61" s="117"/>
      <c r="USV61" s="117"/>
      <c r="USW61" s="117"/>
      <c r="USX61" s="117"/>
      <c r="USY61" s="117"/>
      <c r="USZ61" s="117"/>
      <c r="UTA61" s="117"/>
      <c r="UTB61" s="117"/>
      <c r="UTC61" s="117"/>
      <c r="UTD61" s="117"/>
      <c r="UTE61" s="117"/>
      <c r="UTF61" s="117"/>
      <c r="UTG61" s="117"/>
      <c r="UTH61" s="117"/>
      <c r="UTI61" s="117"/>
      <c r="UTJ61" s="117"/>
      <c r="UTK61" s="117"/>
      <c r="UTL61" s="117"/>
      <c r="UTM61" s="117"/>
      <c r="UTN61" s="117"/>
      <c r="UTO61" s="117"/>
      <c r="UTP61" s="117"/>
      <c r="UTQ61" s="117"/>
      <c r="UTR61" s="117"/>
      <c r="UTS61" s="117"/>
      <c r="UTT61" s="117"/>
      <c r="UTU61" s="117"/>
      <c r="UTV61" s="117"/>
      <c r="UTW61" s="117"/>
      <c r="UTX61" s="117"/>
      <c r="UTY61" s="117"/>
      <c r="UTZ61" s="117"/>
      <c r="UUA61" s="117"/>
      <c r="UUB61" s="117"/>
      <c r="UUC61" s="117"/>
      <c r="UUD61" s="117"/>
      <c r="UUE61" s="117"/>
      <c r="UUF61" s="117"/>
      <c r="UUG61" s="117"/>
      <c r="UUH61" s="117"/>
      <c r="UUI61" s="117"/>
      <c r="UUJ61" s="117"/>
      <c r="UUK61" s="117"/>
      <c r="UUL61" s="117"/>
      <c r="UUM61" s="117"/>
      <c r="UUN61" s="117"/>
      <c r="UUO61" s="117"/>
      <c r="UUP61" s="117"/>
      <c r="UUQ61" s="117"/>
      <c r="UUR61" s="117"/>
      <c r="UUS61" s="117"/>
      <c r="UUT61" s="117"/>
      <c r="UUU61" s="117"/>
      <c r="UUV61" s="117"/>
      <c r="UUW61" s="117"/>
      <c r="UUX61" s="117"/>
      <c r="UUY61" s="117"/>
      <c r="UUZ61" s="117"/>
      <c r="UVA61" s="117"/>
      <c r="UVB61" s="117"/>
      <c r="UVC61" s="117"/>
      <c r="UVD61" s="117"/>
      <c r="UVE61" s="117"/>
      <c r="UVF61" s="117"/>
      <c r="UVG61" s="117"/>
      <c r="UVH61" s="117"/>
      <c r="UVI61" s="117"/>
      <c r="UVJ61" s="117"/>
      <c r="UVK61" s="117"/>
      <c r="UVL61" s="117"/>
      <c r="UVM61" s="117"/>
      <c r="UVN61" s="117"/>
      <c r="UVO61" s="117"/>
      <c r="UVP61" s="117"/>
      <c r="UVQ61" s="117"/>
      <c r="UVR61" s="117"/>
      <c r="UVS61" s="117"/>
      <c r="UVT61" s="117"/>
      <c r="UVU61" s="117"/>
      <c r="UVV61" s="117"/>
      <c r="UVW61" s="117"/>
      <c r="UVX61" s="117"/>
      <c r="UVY61" s="117"/>
      <c r="UVZ61" s="117"/>
      <c r="UWA61" s="117"/>
      <c r="UWB61" s="117"/>
      <c r="UWC61" s="117"/>
      <c r="UWD61" s="117"/>
      <c r="UWE61" s="117"/>
      <c r="UWF61" s="117"/>
      <c r="UWG61" s="117"/>
      <c r="UWH61" s="117"/>
      <c r="UWI61" s="117"/>
      <c r="UWJ61" s="117"/>
      <c r="UWK61" s="117"/>
      <c r="UWL61" s="117"/>
      <c r="UWM61" s="117"/>
      <c r="UWN61" s="117"/>
      <c r="UWO61" s="117"/>
      <c r="UWP61" s="117"/>
      <c r="UWQ61" s="117"/>
      <c r="UWR61" s="117"/>
      <c r="UWS61" s="117"/>
      <c r="UWT61" s="117"/>
      <c r="UWU61" s="117"/>
      <c r="UWV61" s="117"/>
      <c r="UWW61" s="117"/>
      <c r="UWX61" s="117"/>
      <c r="UWY61" s="117"/>
      <c r="UWZ61" s="117"/>
      <c r="UXA61" s="117"/>
      <c r="UXB61" s="117"/>
      <c r="UXC61" s="117"/>
      <c r="UXD61" s="117"/>
      <c r="UXE61" s="117"/>
      <c r="UXF61" s="117"/>
      <c r="UXG61" s="117"/>
      <c r="UXH61" s="117"/>
      <c r="UXI61" s="117"/>
      <c r="UXJ61" s="117"/>
      <c r="UXK61" s="117"/>
      <c r="UXL61" s="117"/>
      <c r="UXM61" s="117"/>
      <c r="UXN61" s="117"/>
      <c r="UXO61" s="117"/>
      <c r="UXP61" s="117"/>
      <c r="UXQ61" s="117"/>
      <c r="UXR61" s="117"/>
      <c r="UXS61" s="117"/>
      <c r="UXT61" s="117"/>
      <c r="UXU61" s="117"/>
      <c r="UXV61" s="117"/>
      <c r="UXW61" s="117"/>
      <c r="UXX61" s="117"/>
      <c r="UXY61" s="117"/>
      <c r="UXZ61" s="117"/>
      <c r="UYA61" s="117"/>
      <c r="UYB61" s="117"/>
      <c r="UYC61" s="117"/>
      <c r="UYD61" s="117"/>
      <c r="UYE61" s="117"/>
      <c r="UYF61" s="117"/>
      <c r="UYG61" s="117"/>
      <c r="UYH61" s="117"/>
      <c r="UYI61" s="117"/>
      <c r="UYJ61" s="117"/>
      <c r="UYK61" s="117"/>
      <c r="UYL61" s="117"/>
      <c r="UYM61" s="117"/>
      <c r="UYN61" s="117"/>
      <c r="UYO61" s="117"/>
      <c r="UYP61" s="117"/>
      <c r="UYQ61" s="117"/>
      <c r="UYR61" s="117"/>
      <c r="UYS61" s="117"/>
      <c r="UYT61" s="117"/>
      <c r="UYU61" s="117"/>
      <c r="UYV61" s="117"/>
      <c r="UYW61" s="117"/>
      <c r="UYX61" s="117"/>
      <c r="UYY61" s="117"/>
      <c r="UYZ61" s="117"/>
      <c r="UZA61" s="117"/>
      <c r="UZB61" s="117"/>
      <c r="UZC61" s="117"/>
      <c r="UZD61" s="117"/>
      <c r="UZE61" s="117"/>
      <c r="UZF61" s="117"/>
      <c r="UZG61" s="117"/>
      <c r="UZH61" s="117"/>
      <c r="UZI61" s="117"/>
      <c r="UZJ61" s="117"/>
      <c r="UZK61" s="117"/>
      <c r="UZL61" s="117"/>
      <c r="UZM61" s="117"/>
      <c r="UZN61" s="117"/>
      <c r="UZO61" s="117"/>
      <c r="UZP61" s="117"/>
      <c r="UZQ61" s="117"/>
      <c r="UZR61" s="117"/>
      <c r="UZS61" s="117"/>
      <c r="UZT61" s="117"/>
      <c r="UZU61" s="117"/>
      <c r="UZV61" s="117"/>
      <c r="UZW61" s="117"/>
      <c r="UZX61" s="117"/>
      <c r="UZY61" s="117"/>
      <c r="UZZ61" s="117"/>
      <c r="VAA61" s="117"/>
      <c r="VAB61" s="117"/>
      <c r="VAC61" s="117"/>
      <c r="VAD61" s="117"/>
      <c r="VAE61" s="117"/>
      <c r="VAF61" s="117"/>
      <c r="VAG61" s="117"/>
      <c r="VAH61" s="117"/>
      <c r="VAI61" s="117"/>
      <c r="VAJ61" s="117"/>
      <c r="VAK61" s="117"/>
      <c r="VAL61" s="117"/>
      <c r="VAM61" s="117"/>
      <c r="VAN61" s="117"/>
      <c r="VAO61" s="117"/>
      <c r="VAP61" s="117"/>
      <c r="VAQ61" s="117"/>
      <c r="VAR61" s="117"/>
      <c r="VAS61" s="117"/>
      <c r="VAT61" s="117"/>
      <c r="VAU61" s="117"/>
      <c r="VAV61" s="117"/>
      <c r="VAW61" s="117"/>
      <c r="VAX61" s="117"/>
      <c r="VAY61" s="117"/>
      <c r="VAZ61" s="117"/>
      <c r="VBA61" s="117"/>
      <c r="VBB61" s="117"/>
      <c r="VBC61" s="117"/>
      <c r="VBD61" s="117"/>
      <c r="VBE61" s="117"/>
      <c r="VBF61" s="117"/>
      <c r="VBG61" s="117"/>
      <c r="VBH61" s="117"/>
      <c r="VBI61" s="117"/>
      <c r="VBJ61" s="117"/>
      <c r="VBK61" s="117"/>
      <c r="VBL61" s="117"/>
      <c r="VBM61" s="117"/>
      <c r="VBN61" s="117"/>
      <c r="VBO61" s="117"/>
      <c r="VBP61" s="117"/>
      <c r="VBQ61" s="117"/>
      <c r="VBR61" s="117"/>
      <c r="VBS61" s="117"/>
      <c r="VBT61" s="117"/>
      <c r="VBU61" s="117"/>
      <c r="VBV61" s="117"/>
      <c r="VBW61" s="117"/>
      <c r="VBX61" s="117"/>
      <c r="VBY61" s="117"/>
      <c r="VBZ61" s="117"/>
      <c r="VCA61" s="117"/>
      <c r="VCB61" s="117"/>
      <c r="VCC61" s="117"/>
      <c r="VCD61" s="117"/>
      <c r="VCE61" s="117"/>
      <c r="VCF61" s="117"/>
      <c r="VCG61" s="117"/>
      <c r="VCH61" s="117"/>
      <c r="VCI61" s="117"/>
      <c r="VCJ61" s="117"/>
      <c r="VCK61" s="117"/>
      <c r="VCL61" s="117"/>
      <c r="VCM61" s="117"/>
      <c r="VCN61" s="117"/>
      <c r="VCO61" s="117"/>
      <c r="VCP61" s="117"/>
      <c r="VCQ61" s="117"/>
      <c r="VCR61" s="117"/>
      <c r="VCS61" s="117"/>
      <c r="VCT61" s="117"/>
      <c r="VCU61" s="117"/>
      <c r="VCV61" s="117"/>
      <c r="VCW61" s="117"/>
      <c r="VCX61" s="117"/>
      <c r="VCY61" s="117"/>
      <c r="VCZ61" s="117"/>
      <c r="VDA61" s="117"/>
      <c r="VDB61" s="117"/>
      <c r="VDC61" s="117"/>
      <c r="VDD61" s="117"/>
      <c r="VDE61" s="117"/>
      <c r="VDF61" s="117"/>
      <c r="VDG61" s="117"/>
      <c r="VDH61" s="117"/>
      <c r="VDI61" s="117"/>
      <c r="VDJ61" s="117"/>
      <c r="VDK61" s="117"/>
      <c r="VDL61" s="117"/>
      <c r="VDM61" s="117"/>
      <c r="VDN61" s="117"/>
      <c r="VDO61" s="117"/>
      <c r="VDP61" s="117"/>
      <c r="VDQ61" s="117"/>
      <c r="VDR61" s="117"/>
      <c r="VDS61" s="117"/>
      <c r="VDT61" s="117"/>
      <c r="VDU61" s="117"/>
      <c r="VDV61" s="117"/>
      <c r="VDW61" s="117"/>
      <c r="VDX61" s="117"/>
      <c r="VDY61" s="117"/>
      <c r="VDZ61" s="117"/>
      <c r="VEA61" s="117"/>
      <c r="VEB61" s="117"/>
      <c r="VEC61" s="117"/>
      <c r="VED61" s="117"/>
      <c r="VEE61" s="117"/>
      <c r="VEF61" s="117"/>
      <c r="VEG61" s="117"/>
      <c r="VEH61" s="117"/>
      <c r="VEI61" s="117"/>
      <c r="VEJ61" s="117"/>
      <c r="VEK61" s="117"/>
      <c r="VEL61" s="117"/>
      <c r="VEM61" s="117"/>
      <c r="VEN61" s="117"/>
      <c r="VEO61" s="117"/>
      <c r="VEP61" s="117"/>
      <c r="VEQ61" s="117"/>
      <c r="VER61" s="117"/>
      <c r="VES61" s="117"/>
      <c r="VET61" s="117"/>
      <c r="VEU61" s="117"/>
      <c r="VEV61" s="117"/>
      <c r="VEW61" s="117"/>
      <c r="VEX61" s="117"/>
      <c r="VEY61" s="117"/>
      <c r="VEZ61" s="117"/>
      <c r="VFA61" s="117"/>
      <c r="VFB61" s="117"/>
      <c r="VFC61" s="117"/>
      <c r="VFD61" s="117"/>
      <c r="VFE61" s="117"/>
      <c r="VFF61" s="117"/>
      <c r="VFG61" s="117"/>
      <c r="VFH61" s="117"/>
      <c r="VFI61" s="117"/>
      <c r="VFJ61" s="117"/>
      <c r="VFK61" s="117"/>
      <c r="VFL61" s="117"/>
      <c r="VFM61" s="117"/>
      <c r="VFN61" s="117"/>
      <c r="VFO61" s="117"/>
      <c r="VFP61" s="117"/>
      <c r="VFQ61" s="117"/>
      <c r="VFR61" s="117"/>
      <c r="VFS61" s="117"/>
      <c r="VFT61" s="117"/>
      <c r="VFU61" s="117"/>
      <c r="VFV61" s="117"/>
      <c r="VFW61" s="117"/>
      <c r="VFX61" s="117"/>
      <c r="VFY61" s="117"/>
      <c r="VFZ61" s="117"/>
      <c r="VGA61" s="117"/>
      <c r="VGB61" s="117"/>
      <c r="VGC61" s="117"/>
      <c r="VGD61" s="117"/>
      <c r="VGE61" s="117"/>
      <c r="VGF61" s="117"/>
      <c r="VGG61" s="117"/>
      <c r="VGH61" s="117"/>
      <c r="VGI61" s="117"/>
      <c r="VGJ61" s="117"/>
      <c r="VGK61" s="117"/>
      <c r="VGL61" s="117"/>
      <c r="VGM61" s="117"/>
      <c r="VGN61" s="117"/>
      <c r="VGO61" s="117"/>
      <c r="VGP61" s="117"/>
      <c r="VGQ61" s="117"/>
      <c r="VGR61" s="117"/>
      <c r="VGS61" s="117"/>
      <c r="VGT61" s="117"/>
      <c r="VGU61" s="117"/>
      <c r="VGV61" s="117"/>
      <c r="VGW61" s="117"/>
      <c r="VGX61" s="117"/>
      <c r="VGY61" s="117"/>
      <c r="VGZ61" s="117"/>
      <c r="VHA61" s="117"/>
      <c r="VHB61" s="117"/>
      <c r="VHC61" s="117"/>
      <c r="VHD61" s="117"/>
      <c r="VHE61" s="117"/>
      <c r="VHF61" s="117"/>
      <c r="VHG61" s="117"/>
      <c r="VHH61" s="117"/>
      <c r="VHI61" s="117"/>
      <c r="VHJ61" s="117"/>
      <c r="VHK61" s="117"/>
      <c r="VHL61" s="117"/>
      <c r="VHM61" s="117"/>
      <c r="VHN61" s="117"/>
      <c r="VHO61" s="117"/>
      <c r="VHP61" s="117"/>
      <c r="VHQ61" s="117"/>
      <c r="VHR61" s="117"/>
      <c r="VHS61" s="117"/>
      <c r="VHT61" s="117"/>
      <c r="VHU61" s="117"/>
      <c r="VHV61" s="117"/>
      <c r="VHW61" s="117"/>
      <c r="VHX61" s="117"/>
      <c r="VHY61" s="117"/>
      <c r="VHZ61" s="117"/>
      <c r="VIA61" s="117"/>
      <c r="VIB61" s="117"/>
      <c r="VIC61" s="117"/>
      <c r="VID61" s="117"/>
      <c r="VIE61" s="117"/>
      <c r="VIF61" s="117"/>
      <c r="VIG61" s="117"/>
      <c r="VIH61" s="117"/>
      <c r="VII61" s="117"/>
      <c r="VIJ61" s="117"/>
      <c r="VIK61" s="117"/>
      <c r="VIL61" s="117"/>
      <c r="VIM61" s="117"/>
      <c r="VIN61" s="117"/>
      <c r="VIO61" s="117"/>
      <c r="VIP61" s="117"/>
      <c r="VIQ61" s="117"/>
      <c r="VIR61" s="117"/>
      <c r="VIS61" s="117"/>
      <c r="VIT61" s="117"/>
      <c r="VIU61" s="117"/>
      <c r="VIV61" s="117"/>
      <c r="VIW61" s="117"/>
      <c r="VIX61" s="117"/>
      <c r="VIY61" s="117"/>
      <c r="VIZ61" s="117"/>
      <c r="VJA61" s="117"/>
      <c r="VJB61" s="117"/>
      <c r="VJC61" s="117"/>
      <c r="VJD61" s="117"/>
      <c r="VJE61" s="117"/>
      <c r="VJF61" s="117"/>
      <c r="VJG61" s="117"/>
      <c r="VJH61" s="117"/>
      <c r="VJI61" s="117"/>
      <c r="VJJ61" s="117"/>
      <c r="VJK61" s="117"/>
      <c r="VJL61" s="117"/>
      <c r="VJM61" s="117"/>
      <c r="VJN61" s="117"/>
      <c r="VJO61" s="117"/>
      <c r="VJP61" s="117"/>
      <c r="VJQ61" s="117"/>
      <c r="VJR61" s="117"/>
      <c r="VJS61" s="117"/>
      <c r="VJT61" s="117"/>
      <c r="VJU61" s="117"/>
      <c r="VJV61" s="117"/>
      <c r="VJW61" s="117"/>
      <c r="VJX61" s="117"/>
      <c r="VJY61" s="117"/>
      <c r="VJZ61" s="117"/>
      <c r="VKA61" s="117"/>
      <c r="VKB61" s="117"/>
      <c r="VKC61" s="117"/>
      <c r="VKD61" s="117"/>
      <c r="VKE61" s="117"/>
      <c r="VKF61" s="117"/>
      <c r="VKG61" s="117"/>
      <c r="VKH61" s="117"/>
      <c r="VKI61" s="117"/>
      <c r="VKJ61" s="117"/>
      <c r="VKK61" s="117"/>
      <c r="VKL61" s="117"/>
      <c r="VKM61" s="117"/>
      <c r="VKN61" s="117"/>
      <c r="VKO61" s="117"/>
      <c r="VKP61" s="117"/>
      <c r="VKQ61" s="117"/>
      <c r="VKR61" s="117"/>
      <c r="VKS61" s="117"/>
      <c r="VKT61" s="117"/>
      <c r="VKU61" s="117"/>
      <c r="VKV61" s="117"/>
      <c r="VKW61" s="117"/>
      <c r="VKX61" s="117"/>
      <c r="VKY61" s="117"/>
      <c r="VKZ61" s="117"/>
      <c r="VLA61" s="117"/>
      <c r="VLB61" s="117"/>
      <c r="VLC61" s="117"/>
      <c r="VLD61" s="117"/>
      <c r="VLE61" s="117"/>
      <c r="VLF61" s="117"/>
      <c r="VLG61" s="117"/>
      <c r="VLH61" s="117"/>
      <c r="VLI61" s="117"/>
      <c r="VLJ61" s="117"/>
      <c r="VLK61" s="117"/>
      <c r="VLL61" s="117"/>
      <c r="VLM61" s="117"/>
      <c r="VLN61" s="117"/>
      <c r="VLO61" s="117"/>
      <c r="VLP61" s="117"/>
      <c r="VLQ61" s="117"/>
      <c r="VLR61" s="117"/>
      <c r="VLS61" s="117"/>
      <c r="VLT61" s="117"/>
      <c r="VLU61" s="117"/>
      <c r="VLV61" s="117"/>
      <c r="VLW61" s="117"/>
      <c r="VLX61" s="117"/>
      <c r="VLY61" s="117"/>
      <c r="VLZ61" s="117"/>
      <c r="VMA61" s="117"/>
      <c r="VMB61" s="117"/>
      <c r="VMC61" s="117"/>
      <c r="VMD61" s="117"/>
      <c r="VME61" s="117"/>
      <c r="VMF61" s="117"/>
      <c r="VMG61" s="117"/>
      <c r="VMH61" s="117"/>
      <c r="VMI61" s="117"/>
      <c r="VMJ61" s="117"/>
      <c r="VMK61" s="117"/>
      <c r="VML61" s="117"/>
      <c r="VMM61" s="117"/>
      <c r="VMN61" s="117"/>
      <c r="VMO61" s="117"/>
      <c r="VMP61" s="117"/>
      <c r="VMQ61" s="117"/>
      <c r="VMR61" s="117"/>
      <c r="VMS61" s="117"/>
      <c r="VMT61" s="117"/>
      <c r="VMU61" s="117"/>
      <c r="VMV61" s="117"/>
      <c r="VMW61" s="117"/>
      <c r="VMX61" s="117"/>
      <c r="VMY61" s="117"/>
      <c r="VMZ61" s="117"/>
      <c r="VNA61" s="117"/>
      <c r="VNB61" s="117"/>
      <c r="VNC61" s="117"/>
      <c r="VND61" s="117"/>
      <c r="VNE61" s="117"/>
      <c r="VNF61" s="117"/>
      <c r="VNG61" s="117"/>
      <c r="VNH61" s="117"/>
      <c r="VNI61" s="117"/>
      <c r="VNJ61" s="117"/>
      <c r="VNK61" s="117"/>
      <c r="VNL61" s="117"/>
      <c r="VNM61" s="117"/>
      <c r="VNN61" s="117"/>
      <c r="VNO61" s="117"/>
      <c r="VNP61" s="117"/>
      <c r="VNQ61" s="117"/>
      <c r="VNR61" s="117"/>
      <c r="VNS61" s="117"/>
      <c r="VNT61" s="117"/>
      <c r="VNU61" s="117"/>
      <c r="VNV61" s="117"/>
      <c r="VNW61" s="117"/>
      <c r="VNX61" s="117"/>
      <c r="VNY61" s="117"/>
      <c r="VNZ61" s="117"/>
      <c r="VOA61" s="117"/>
      <c r="VOB61" s="117"/>
      <c r="VOC61" s="117"/>
      <c r="VOD61" s="117"/>
      <c r="VOE61" s="117"/>
      <c r="VOF61" s="117"/>
      <c r="VOG61" s="117"/>
      <c r="VOH61" s="117"/>
      <c r="VOI61" s="117"/>
      <c r="VOJ61" s="117"/>
      <c r="VOK61" s="117"/>
      <c r="VOL61" s="117"/>
      <c r="VOM61" s="117"/>
      <c r="VON61" s="117"/>
      <c r="VOO61" s="117"/>
      <c r="VOP61" s="117"/>
      <c r="VOQ61" s="117"/>
      <c r="VOR61" s="117"/>
      <c r="VOS61" s="117"/>
      <c r="VOT61" s="117"/>
      <c r="VOU61" s="117"/>
      <c r="VOV61" s="117"/>
      <c r="VOW61" s="117"/>
      <c r="VOX61" s="117"/>
      <c r="VOY61" s="117"/>
      <c r="VOZ61" s="117"/>
      <c r="VPA61" s="117"/>
      <c r="VPB61" s="117"/>
      <c r="VPC61" s="117"/>
      <c r="VPD61" s="117"/>
      <c r="VPE61" s="117"/>
      <c r="VPF61" s="117"/>
      <c r="VPG61" s="117"/>
      <c r="VPH61" s="117"/>
      <c r="VPI61" s="117"/>
      <c r="VPJ61" s="117"/>
      <c r="VPK61" s="117"/>
      <c r="VPL61" s="117"/>
      <c r="VPM61" s="117"/>
      <c r="VPN61" s="117"/>
      <c r="VPO61" s="117"/>
      <c r="VPP61" s="117"/>
      <c r="VPQ61" s="117"/>
      <c r="VPR61" s="117"/>
      <c r="VPS61" s="117"/>
      <c r="VPT61" s="117"/>
      <c r="VPU61" s="117"/>
      <c r="VPV61" s="117"/>
      <c r="VPW61" s="117"/>
      <c r="VPX61" s="117"/>
      <c r="VPY61" s="117"/>
      <c r="VPZ61" s="117"/>
      <c r="VQA61" s="117"/>
      <c r="VQB61" s="117"/>
      <c r="VQC61" s="117"/>
      <c r="VQD61" s="117"/>
      <c r="VQE61" s="117"/>
      <c r="VQF61" s="117"/>
      <c r="VQG61" s="117"/>
      <c r="VQH61" s="117"/>
      <c r="VQI61" s="117"/>
      <c r="VQJ61" s="117"/>
      <c r="VQK61" s="117"/>
      <c r="VQL61" s="117"/>
      <c r="VQM61" s="117"/>
      <c r="VQN61" s="117"/>
      <c r="VQO61" s="117"/>
      <c r="VQP61" s="117"/>
      <c r="VQQ61" s="117"/>
      <c r="VQR61" s="117"/>
      <c r="VQS61" s="117"/>
      <c r="VQT61" s="117"/>
      <c r="VQU61" s="117"/>
      <c r="VQV61" s="117"/>
      <c r="VQW61" s="117"/>
      <c r="VQX61" s="117"/>
      <c r="VQY61" s="117"/>
      <c r="VQZ61" s="117"/>
      <c r="VRA61" s="117"/>
      <c r="VRB61" s="117"/>
      <c r="VRC61" s="117"/>
      <c r="VRD61" s="117"/>
      <c r="VRE61" s="117"/>
      <c r="VRF61" s="117"/>
      <c r="VRG61" s="117"/>
      <c r="VRH61" s="117"/>
      <c r="VRI61" s="117"/>
      <c r="VRJ61" s="117"/>
      <c r="VRK61" s="117"/>
      <c r="VRL61" s="117"/>
      <c r="VRM61" s="117"/>
      <c r="VRN61" s="117"/>
      <c r="VRO61" s="117"/>
      <c r="VRP61" s="117"/>
      <c r="VRQ61" s="117"/>
      <c r="VRR61" s="117"/>
      <c r="VRS61" s="117"/>
      <c r="VRT61" s="117"/>
      <c r="VRU61" s="117"/>
      <c r="VRV61" s="117"/>
      <c r="VRW61" s="117"/>
      <c r="VRX61" s="117"/>
      <c r="VRY61" s="117"/>
      <c r="VRZ61" s="117"/>
      <c r="VSA61" s="117"/>
      <c r="VSB61" s="117"/>
      <c r="VSC61" s="117"/>
      <c r="VSD61" s="117"/>
      <c r="VSE61" s="117"/>
      <c r="VSF61" s="117"/>
      <c r="VSG61" s="117"/>
      <c r="VSH61" s="117"/>
      <c r="VSI61" s="117"/>
      <c r="VSJ61" s="117"/>
      <c r="VSK61" s="117"/>
      <c r="VSL61" s="117"/>
      <c r="VSM61" s="117"/>
      <c r="VSN61" s="117"/>
      <c r="VSO61" s="117"/>
      <c r="VSP61" s="117"/>
      <c r="VSQ61" s="117"/>
      <c r="VSR61" s="117"/>
      <c r="VSS61" s="117"/>
      <c r="VST61" s="117"/>
      <c r="VSU61" s="117"/>
      <c r="VSV61" s="117"/>
      <c r="VSW61" s="117"/>
      <c r="VSX61" s="117"/>
      <c r="VSY61" s="117"/>
      <c r="VSZ61" s="117"/>
      <c r="VTA61" s="117"/>
      <c r="VTB61" s="117"/>
      <c r="VTC61" s="117"/>
      <c r="VTD61" s="117"/>
      <c r="VTE61" s="117"/>
      <c r="VTF61" s="117"/>
      <c r="VTG61" s="117"/>
      <c r="VTH61" s="117"/>
      <c r="VTI61" s="117"/>
      <c r="VTJ61" s="117"/>
      <c r="VTK61" s="117"/>
      <c r="VTL61" s="117"/>
      <c r="VTM61" s="117"/>
      <c r="VTN61" s="117"/>
      <c r="VTO61" s="117"/>
      <c r="VTP61" s="117"/>
      <c r="VTQ61" s="117"/>
      <c r="VTR61" s="117"/>
      <c r="VTS61" s="117"/>
      <c r="VTT61" s="117"/>
      <c r="VTU61" s="117"/>
      <c r="VTV61" s="117"/>
      <c r="VTW61" s="117"/>
      <c r="VTX61" s="117"/>
      <c r="VTY61" s="117"/>
      <c r="VTZ61" s="117"/>
      <c r="VUA61" s="117"/>
      <c r="VUB61" s="117"/>
      <c r="VUC61" s="117"/>
      <c r="VUD61" s="117"/>
      <c r="VUE61" s="117"/>
      <c r="VUF61" s="117"/>
      <c r="VUG61" s="117"/>
      <c r="VUH61" s="117"/>
      <c r="VUI61" s="117"/>
      <c r="VUJ61" s="117"/>
      <c r="VUK61" s="117"/>
      <c r="VUL61" s="117"/>
      <c r="VUM61" s="117"/>
      <c r="VUN61" s="117"/>
      <c r="VUO61" s="117"/>
      <c r="VUP61" s="117"/>
      <c r="VUQ61" s="117"/>
      <c r="VUR61" s="117"/>
      <c r="VUS61" s="117"/>
      <c r="VUT61" s="117"/>
      <c r="VUU61" s="117"/>
      <c r="VUV61" s="117"/>
      <c r="VUW61" s="117"/>
      <c r="VUX61" s="117"/>
      <c r="VUY61" s="117"/>
      <c r="VUZ61" s="117"/>
      <c r="VVA61" s="117"/>
      <c r="VVB61" s="117"/>
      <c r="VVC61" s="117"/>
      <c r="VVD61" s="117"/>
      <c r="VVE61" s="117"/>
      <c r="VVF61" s="117"/>
      <c r="VVG61" s="117"/>
      <c r="VVH61" s="117"/>
      <c r="VVI61" s="117"/>
      <c r="VVJ61" s="117"/>
      <c r="VVK61" s="117"/>
      <c r="VVL61" s="117"/>
      <c r="VVM61" s="117"/>
      <c r="VVN61" s="117"/>
      <c r="VVO61" s="117"/>
      <c r="VVP61" s="117"/>
      <c r="VVQ61" s="117"/>
      <c r="VVR61" s="117"/>
      <c r="VVS61" s="117"/>
      <c r="VVT61" s="117"/>
      <c r="VVU61" s="117"/>
      <c r="VVV61" s="117"/>
      <c r="VVW61" s="117"/>
      <c r="VVX61" s="117"/>
      <c r="VVY61" s="117"/>
      <c r="VVZ61" s="117"/>
      <c r="VWA61" s="117"/>
      <c r="VWB61" s="117"/>
      <c r="VWC61" s="117"/>
      <c r="VWD61" s="117"/>
      <c r="VWE61" s="117"/>
      <c r="VWF61" s="117"/>
      <c r="VWG61" s="117"/>
      <c r="VWH61" s="117"/>
      <c r="VWI61" s="117"/>
      <c r="VWJ61" s="117"/>
      <c r="VWK61" s="117"/>
      <c r="VWL61" s="117"/>
      <c r="VWM61" s="117"/>
      <c r="VWN61" s="117"/>
      <c r="VWO61" s="117"/>
      <c r="VWP61" s="117"/>
      <c r="VWQ61" s="117"/>
      <c r="VWR61" s="117"/>
      <c r="VWS61" s="117"/>
      <c r="VWT61" s="117"/>
      <c r="VWU61" s="117"/>
      <c r="VWV61" s="117"/>
      <c r="VWW61" s="117"/>
      <c r="VWX61" s="117"/>
      <c r="VWY61" s="117"/>
      <c r="VWZ61" s="117"/>
      <c r="VXA61" s="117"/>
      <c r="VXB61" s="117"/>
      <c r="VXC61" s="117"/>
      <c r="VXD61" s="117"/>
      <c r="VXE61" s="117"/>
      <c r="VXF61" s="117"/>
      <c r="VXG61" s="117"/>
      <c r="VXH61" s="117"/>
      <c r="VXI61" s="117"/>
      <c r="VXJ61" s="117"/>
      <c r="VXK61" s="117"/>
      <c r="VXL61" s="117"/>
      <c r="VXM61" s="117"/>
      <c r="VXN61" s="117"/>
      <c r="VXO61" s="117"/>
      <c r="VXP61" s="117"/>
      <c r="VXQ61" s="117"/>
      <c r="VXR61" s="117"/>
      <c r="VXS61" s="117"/>
      <c r="VXT61" s="117"/>
      <c r="VXU61" s="117"/>
      <c r="VXV61" s="117"/>
      <c r="VXW61" s="117"/>
      <c r="VXX61" s="117"/>
      <c r="VXY61" s="117"/>
      <c r="VXZ61" s="117"/>
      <c r="VYA61" s="117"/>
      <c r="VYB61" s="117"/>
      <c r="VYC61" s="117"/>
      <c r="VYD61" s="117"/>
      <c r="VYE61" s="117"/>
      <c r="VYF61" s="117"/>
      <c r="VYG61" s="117"/>
      <c r="VYH61" s="117"/>
      <c r="VYI61" s="117"/>
      <c r="VYJ61" s="117"/>
      <c r="VYK61" s="117"/>
      <c r="VYL61" s="117"/>
      <c r="VYM61" s="117"/>
      <c r="VYN61" s="117"/>
      <c r="VYO61" s="117"/>
      <c r="VYP61" s="117"/>
      <c r="VYQ61" s="117"/>
      <c r="VYR61" s="117"/>
      <c r="VYS61" s="117"/>
      <c r="VYT61" s="117"/>
      <c r="VYU61" s="117"/>
      <c r="VYV61" s="117"/>
      <c r="VYW61" s="117"/>
      <c r="VYX61" s="117"/>
      <c r="VYY61" s="117"/>
      <c r="VYZ61" s="117"/>
      <c r="VZA61" s="117"/>
      <c r="VZB61" s="117"/>
      <c r="VZC61" s="117"/>
      <c r="VZD61" s="117"/>
      <c r="VZE61" s="117"/>
      <c r="VZF61" s="117"/>
      <c r="VZG61" s="117"/>
      <c r="VZH61" s="117"/>
      <c r="VZI61" s="117"/>
      <c r="VZJ61" s="117"/>
      <c r="VZK61" s="117"/>
      <c r="VZL61" s="117"/>
      <c r="VZM61" s="117"/>
      <c r="VZN61" s="117"/>
      <c r="VZO61" s="117"/>
      <c r="VZP61" s="117"/>
      <c r="VZQ61" s="117"/>
      <c r="VZR61" s="117"/>
      <c r="VZS61" s="117"/>
      <c r="VZT61" s="117"/>
      <c r="VZU61" s="117"/>
      <c r="VZV61" s="117"/>
      <c r="VZW61" s="117"/>
      <c r="VZX61" s="117"/>
      <c r="VZY61" s="117"/>
      <c r="VZZ61" s="117"/>
      <c r="WAA61" s="117"/>
      <c r="WAB61" s="117"/>
      <c r="WAC61" s="117"/>
      <c r="WAD61" s="117"/>
      <c r="WAE61" s="117"/>
      <c r="WAF61" s="117"/>
      <c r="WAG61" s="117"/>
      <c r="WAH61" s="117"/>
      <c r="WAI61" s="117"/>
      <c r="WAJ61" s="117"/>
      <c r="WAK61" s="117"/>
      <c r="WAL61" s="117"/>
      <c r="WAM61" s="117"/>
      <c r="WAN61" s="117"/>
      <c r="WAO61" s="117"/>
      <c r="WAP61" s="117"/>
      <c r="WAQ61" s="117"/>
      <c r="WAR61" s="117"/>
      <c r="WAS61" s="117"/>
      <c r="WAT61" s="117"/>
      <c r="WAU61" s="117"/>
      <c r="WAV61" s="117"/>
      <c r="WAW61" s="117"/>
      <c r="WAX61" s="117"/>
      <c r="WAY61" s="117"/>
      <c r="WAZ61" s="117"/>
      <c r="WBA61" s="117"/>
      <c r="WBB61" s="117"/>
      <c r="WBC61" s="117"/>
      <c r="WBD61" s="117"/>
      <c r="WBE61" s="117"/>
      <c r="WBF61" s="117"/>
      <c r="WBG61" s="117"/>
      <c r="WBH61" s="117"/>
      <c r="WBI61" s="117"/>
      <c r="WBJ61" s="117"/>
      <c r="WBK61" s="117"/>
      <c r="WBL61" s="117"/>
      <c r="WBM61" s="117"/>
      <c r="WBN61" s="117"/>
      <c r="WBO61" s="117"/>
      <c r="WBP61" s="117"/>
      <c r="WBQ61" s="117"/>
      <c r="WBR61" s="117"/>
      <c r="WBS61" s="117"/>
      <c r="WBT61" s="117"/>
      <c r="WBU61" s="117"/>
      <c r="WBV61" s="117"/>
      <c r="WBW61" s="117"/>
      <c r="WBX61" s="117"/>
      <c r="WBY61" s="117"/>
      <c r="WBZ61" s="117"/>
      <c r="WCA61" s="117"/>
      <c r="WCB61" s="117"/>
      <c r="WCC61" s="117"/>
      <c r="WCD61" s="117"/>
      <c r="WCE61" s="117"/>
      <c r="WCF61" s="117"/>
      <c r="WCG61" s="117"/>
      <c r="WCH61" s="117"/>
      <c r="WCI61" s="117"/>
      <c r="WCJ61" s="117"/>
      <c r="WCK61" s="117"/>
      <c r="WCL61" s="117"/>
      <c r="WCM61" s="117"/>
      <c r="WCN61" s="117"/>
      <c r="WCO61" s="117"/>
      <c r="WCP61" s="117"/>
      <c r="WCQ61" s="117"/>
      <c r="WCR61" s="117"/>
      <c r="WCS61" s="117"/>
      <c r="WCT61" s="117"/>
      <c r="WCU61" s="117"/>
      <c r="WCV61" s="117"/>
      <c r="WCW61" s="117"/>
      <c r="WCX61" s="117"/>
      <c r="WCY61" s="117"/>
      <c r="WCZ61" s="117"/>
      <c r="WDA61" s="117"/>
      <c r="WDB61" s="117"/>
      <c r="WDC61" s="117"/>
      <c r="WDD61" s="117"/>
      <c r="WDE61" s="117"/>
      <c r="WDF61" s="117"/>
      <c r="WDG61" s="117"/>
      <c r="WDH61" s="117"/>
      <c r="WDI61" s="117"/>
      <c r="WDJ61" s="117"/>
      <c r="WDK61" s="117"/>
      <c r="WDL61" s="117"/>
      <c r="WDM61" s="117"/>
      <c r="WDN61" s="117"/>
      <c r="WDO61" s="117"/>
      <c r="WDP61" s="117"/>
      <c r="WDQ61" s="117"/>
      <c r="WDR61" s="117"/>
      <c r="WDS61" s="117"/>
      <c r="WDT61" s="117"/>
      <c r="WDU61" s="117"/>
      <c r="WDV61" s="117"/>
      <c r="WDW61" s="117"/>
      <c r="WDX61" s="117"/>
      <c r="WDY61" s="117"/>
      <c r="WDZ61" s="117"/>
      <c r="WEA61" s="117"/>
      <c r="WEB61" s="117"/>
      <c r="WEC61" s="117"/>
      <c r="WED61" s="117"/>
      <c r="WEE61" s="117"/>
      <c r="WEF61" s="117"/>
      <c r="WEG61" s="117"/>
      <c r="WEH61" s="117"/>
      <c r="WEI61" s="117"/>
      <c r="WEJ61" s="117"/>
      <c r="WEK61" s="117"/>
      <c r="WEL61" s="117"/>
      <c r="WEM61" s="117"/>
      <c r="WEN61" s="117"/>
      <c r="WEO61" s="117"/>
      <c r="WEP61" s="117"/>
      <c r="WEQ61" s="117"/>
      <c r="WER61" s="117"/>
      <c r="WES61" s="117"/>
      <c r="WET61" s="117"/>
      <c r="WEU61" s="117"/>
      <c r="WEV61" s="117"/>
      <c r="WEW61" s="117"/>
      <c r="WEX61" s="117"/>
      <c r="WEY61" s="117"/>
      <c r="WEZ61" s="117"/>
      <c r="WFA61" s="117"/>
      <c r="WFB61" s="117"/>
      <c r="WFC61" s="117"/>
      <c r="WFD61" s="117"/>
      <c r="WFE61" s="117"/>
      <c r="WFF61" s="117"/>
      <c r="WFG61" s="117"/>
      <c r="WFH61" s="117"/>
      <c r="WFI61" s="117"/>
      <c r="WFJ61" s="117"/>
      <c r="WFK61" s="117"/>
      <c r="WFL61" s="117"/>
      <c r="WFM61" s="117"/>
      <c r="WFN61" s="117"/>
      <c r="WFO61" s="117"/>
      <c r="WFP61" s="117"/>
      <c r="WFQ61" s="117"/>
      <c r="WFR61" s="117"/>
      <c r="WFS61" s="117"/>
      <c r="WFT61" s="117"/>
      <c r="WFU61" s="117"/>
      <c r="WFV61" s="117"/>
      <c r="WFW61" s="117"/>
      <c r="WFX61" s="117"/>
      <c r="WFY61" s="117"/>
      <c r="WFZ61" s="117"/>
      <c r="WGA61" s="117"/>
      <c r="WGB61" s="117"/>
      <c r="WGC61" s="117"/>
      <c r="WGD61" s="117"/>
      <c r="WGE61" s="117"/>
      <c r="WGF61" s="117"/>
      <c r="WGG61" s="117"/>
      <c r="WGH61" s="117"/>
      <c r="WGI61" s="117"/>
      <c r="WGJ61" s="117"/>
      <c r="WGK61" s="117"/>
      <c r="WGL61" s="117"/>
      <c r="WGM61" s="117"/>
      <c r="WGN61" s="117"/>
      <c r="WGO61" s="117"/>
      <c r="WGP61" s="117"/>
      <c r="WGQ61" s="117"/>
      <c r="WGR61" s="117"/>
      <c r="WGS61" s="117"/>
      <c r="WGT61" s="117"/>
      <c r="WGU61" s="117"/>
      <c r="WGV61" s="117"/>
      <c r="WGW61" s="117"/>
      <c r="WGX61" s="117"/>
      <c r="WGY61" s="117"/>
      <c r="WGZ61" s="117"/>
      <c r="WHA61" s="117"/>
      <c r="WHB61" s="117"/>
      <c r="WHC61" s="117"/>
      <c r="WHD61" s="117"/>
      <c r="WHE61" s="117"/>
      <c r="WHF61" s="117"/>
      <c r="WHG61" s="117"/>
      <c r="WHH61" s="117"/>
      <c r="WHI61" s="117"/>
      <c r="WHJ61" s="117"/>
      <c r="WHK61" s="117"/>
      <c r="WHL61" s="117"/>
      <c r="WHM61" s="117"/>
      <c r="WHN61" s="117"/>
      <c r="WHO61" s="117"/>
      <c r="WHP61" s="117"/>
      <c r="WHQ61" s="117"/>
      <c r="WHR61" s="117"/>
      <c r="WHS61" s="117"/>
      <c r="WHT61" s="117"/>
      <c r="WHU61" s="117"/>
      <c r="WHV61" s="117"/>
      <c r="WHW61" s="117"/>
      <c r="WHX61" s="117"/>
      <c r="WHY61" s="117"/>
      <c r="WHZ61" s="117"/>
      <c r="WIA61" s="117"/>
      <c r="WIB61" s="117"/>
      <c r="WIC61" s="117"/>
      <c r="WID61" s="117"/>
      <c r="WIE61" s="117"/>
      <c r="WIF61" s="117"/>
      <c r="WIG61" s="117"/>
      <c r="WIH61" s="117"/>
      <c r="WII61" s="117"/>
      <c r="WIJ61" s="117"/>
      <c r="WIK61" s="117"/>
      <c r="WIL61" s="117"/>
      <c r="WIM61" s="117"/>
      <c r="WIN61" s="117"/>
      <c r="WIO61" s="117"/>
      <c r="WIP61" s="117"/>
      <c r="WIQ61" s="117"/>
      <c r="WIR61" s="117"/>
      <c r="WIS61" s="117"/>
      <c r="WIT61" s="117"/>
      <c r="WIU61" s="117"/>
      <c r="WIV61" s="117"/>
      <c r="WIW61" s="117"/>
      <c r="WIX61" s="117"/>
      <c r="WIY61" s="117"/>
      <c r="WIZ61" s="117"/>
      <c r="WJA61" s="117"/>
      <c r="WJB61" s="117"/>
      <c r="WJC61" s="117"/>
      <c r="WJD61" s="117"/>
      <c r="WJE61" s="117"/>
      <c r="WJF61" s="117"/>
      <c r="WJG61" s="117"/>
      <c r="WJH61" s="117"/>
      <c r="WJI61" s="117"/>
      <c r="WJJ61" s="117"/>
      <c r="WJK61" s="117"/>
      <c r="WJL61" s="117"/>
      <c r="WJM61" s="117"/>
      <c r="WJN61" s="117"/>
      <c r="WJO61" s="117"/>
      <c r="WJP61" s="117"/>
      <c r="WJQ61" s="117"/>
      <c r="WJR61" s="117"/>
      <c r="WJS61" s="117"/>
      <c r="WJT61" s="117"/>
      <c r="WJU61" s="117"/>
      <c r="WJV61" s="117"/>
      <c r="WJW61" s="117"/>
      <c r="WJX61" s="117"/>
      <c r="WJY61" s="117"/>
      <c r="WJZ61" s="117"/>
      <c r="WKA61" s="117"/>
      <c r="WKB61" s="117"/>
      <c r="WKC61" s="117"/>
      <c r="WKD61" s="117"/>
      <c r="WKE61" s="117"/>
      <c r="WKF61" s="117"/>
      <c r="WKG61" s="117"/>
      <c r="WKH61" s="117"/>
      <c r="WKI61" s="117"/>
      <c r="WKJ61" s="117"/>
      <c r="WKK61" s="117"/>
      <c r="WKL61" s="117"/>
      <c r="WKM61" s="117"/>
      <c r="WKN61" s="117"/>
      <c r="WKO61" s="117"/>
      <c r="WKP61" s="117"/>
      <c r="WKQ61" s="117"/>
      <c r="WKR61" s="117"/>
      <c r="WKS61" s="117"/>
      <c r="WKT61" s="117"/>
      <c r="WKU61" s="117"/>
      <c r="WKV61" s="117"/>
      <c r="WKW61" s="117"/>
      <c r="WKX61" s="117"/>
      <c r="WKY61" s="117"/>
      <c r="WKZ61" s="117"/>
      <c r="WLA61" s="117"/>
      <c r="WLB61" s="117"/>
      <c r="WLC61" s="117"/>
      <c r="WLD61" s="117"/>
      <c r="WLE61" s="117"/>
      <c r="WLF61" s="117"/>
      <c r="WLG61" s="117"/>
      <c r="WLH61" s="117"/>
      <c r="WLI61" s="117"/>
      <c r="WLJ61" s="117"/>
      <c r="WLK61" s="117"/>
      <c r="WLL61" s="117"/>
      <c r="WLM61" s="117"/>
      <c r="WLN61" s="117"/>
      <c r="WLO61" s="117"/>
      <c r="WLP61" s="117"/>
      <c r="WLQ61" s="117"/>
      <c r="WLR61" s="117"/>
      <c r="WLS61" s="117"/>
      <c r="WLT61" s="117"/>
      <c r="WLU61" s="117"/>
      <c r="WLV61" s="117"/>
      <c r="WLW61" s="117"/>
      <c r="WLX61" s="117"/>
      <c r="WLY61" s="117"/>
      <c r="WLZ61" s="117"/>
      <c r="WMA61" s="117"/>
      <c r="WMB61" s="117"/>
      <c r="WMC61" s="117"/>
      <c r="WMD61" s="117"/>
      <c r="WME61" s="117"/>
      <c r="WMF61" s="117"/>
      <c r="WMG61" s="117"/>
      <c r="WMH61" s="117"/>
      <c r="WMI61" s="117"/>
      <c r="WMJ61" s="117"/>
      <c r="WMK61" s="117"/>
      <c r="WML61" s="117"/>
      <c r="WMM61" s="117"/>
      <c r="WMN61" s="117"/>
      <c r="WMO61" s="117"/>
      <c r="WMP61" s="117"/>
      <c r="WMQ61" s="117"/>
      <c r="WMR61" s="117"/>
      <c r="WMS61" s="117"/>
      <c r="WMT61" s="117"/>
      <c r="WMU61" s="117"/>
      <c r="WMV61" s="117"/>
      <c r="WMW61" s="117"/>
      <c r="WMX61" s="117"/>
      <c r="WMY61" s="117"/>
      <c r="WMZ61" s="117"/>
      <c r="WNA61" s="117"/>
      <c r="WNB61" s="117"/>
      <c r="WNC61" s="117"/>
      <c r="WND61" s="117"/>
      <c r="WNE61" s="117"/>
      <c r="WNF61" s="117"/>
      <c r="WNG61" s="117"/>
      <c r="WNH61" s="117"/>
      <c r="WNI61" s="117"/>
      <c r="WNJ61" s="117"/>
      <c r="WNK61" s="117"/>
      <c r="WNL61" s="117"/>
      <c r="WNM61" s="117"/>
      <c r="WNN61" s="117"/>
      <c r="WNO61" s="117"/>
      <c r="WNP61" s="117"/>
      <c r="WNQ61" s="117"/>
      <c r="WNR61" s="117"/>
      <c r="WNS61" s="117"/>
      <c r="WNT61" s="117"/>
      <c r="WNU61" s="117"/>
      <c r="WNV61" s="117"/>
      <c r="WNW61" s="117"/>
      <c r="WNX61" s="117"/>
      <c r="WNY61" s="117"/>
      <c r="WNZ61" s="117"/>
      <c r="WOA61" s="117"/>
      <c r="WOB61" s="117"/>
      <c r="WOC61" s="117"/>
      <c r="WOD61" s="117"/>
      <c r="WOE61" s="117"/>
      <c r="WOF61" s="117"/>
      <c r="WOG61" s="117"/>
      <c r="WOH61" s="117"/>
      <c r="WOI61" s="117"/>
      <c r="WOJ61" s="117"/>
      <c r="WOK61" s="117"/>
      <c r="WOL61" s="117"/>
      <c r="WOM61" s="117"/>
      <c r="WON61" s="117"/>
      <c r="WOO61" s="117"/>
      <c r="WOP61" s="117"/>
      <c r="WOQ61" s="117"/>
      <c r="WOR61" s="117"/>
      <c r="WOS61" s="117"/>
      <c r="WOT61" s="117"/>
      <c r="WOU61" s="117"/>
      <c r="WOV61" s="117"/>
      <c r="WOW61" s="117"/>
      <c r="WOX61" s="117"/>
      <c r="WOY61" s="117"/>
      <c r="WOZ61" s="117"/>
      <c r="WPA61" s="117"/>
      <c r="WPB61" s="117"/>
      <c r="WPC61" s="117"/>
      <c r="WPD61" s="117"/>
      <c r="WPE61" s="117"/>
      <c r="WPF61" s="117"/>
      <c r="WPG61" s="117"/>
      <c r="WPH61" s="117"/>
      <c r="WPI61" s="117"/>
      <c r="WPJ61" s="117"/>
      <c r="WPK61" s="117"/>
      <c r="WPL61" s="117"/>
      <c r="WPM61" s="117"/>
      <c r="WPN61" s="117"/>
      <c r="WPO61" s="117"/>
      <c r="WPP61" s="117"/>
      <c r="WPQ61" s="117"/>
      <c r="WPR61" s="117"/>
      <c r="WPS61" s="117"/>
      <c r="WPT61" s="117"/>
      <c r="WPU61" s="117"/>
      <c r="WPV61" s="117"/>
      <c r="WPW61" s="117"/>
      <c r="WPX61" s="117"/>
      <c r="WPY61" s="117"/>
      <c r="WPZ61" s="117"/>
      <c r="WQA61" s="117"/>
      <c r="WQB61" s="117"/>
      <c r="WQC61" s="117"/>
      <c r="WQD61" s="117"/>
      <c r="WQE61" s="117"/>
      <c r="WQF61" s="117"/>
      <c r="WQG61" s="117"/>
      <c r="WQH61" s="117"/>
      <c r="WQI61" s="117"/>
      <c r="WQJ61" s="117"/>
      <c r="WQK61" s="117"/>
      <c r="WQL61" s="117"/>
      <c r="WQM61" s="117"/>
      <c r="WQN61" s="117"/>
      <c r="WQO61" s="117"/>
      <c r="WQP61" s="117"/>
      <c r="WQQ61" s="117"/>
      <c r="WQR61" s="117"/>
      <c r="WQS61" s="117"/>
      <c r="WQT61" s="117"/>
      <c r="WQU61" s="117"/>
      <c r="WQV61" s="117"/>
      <c r="WQW61" s="117"/>
      <c r="WQX61" s="117"/>
      <c r="WQY61" s="117"/>
      <c r="WQZ61" s="117"/>
      <c r="WRA61" s="117"/>
      <c r="WRB61" s="117"/>
      <c r="WRC61" s="117"/>
      <c r="WRD61" s="117"/>
      <c r="WRE61" s="117"/>
      <c r="WRF61" s="117"/>
      <c r="WRG61" s="117"/>
      <c r="WRH61" s="117"/>
      <c r="WRI61" s="117"/>
      <c r="WRJ61" s="117"/>
      <c r="WRK61" s="117"/>
      <c r="WRL61" s="117"/>
      <c r="WRM61" s="117"/>
      <c r="WRN61" s="117"/>
      <c r="WRO61" s="117"/>
      <c r="WRP61" s="117"/>
      <c r="WRQ61" s="117"/>
      <c r="WRR61" s="117"/>
      <c r="WRS61" s="117"/>
      <c r="WRT61" s="117"/>
      <c r="WRU61" s="117"/>
      <c r="WRV61" s="117"/>
      <c r="WRW61" s="117"/>
      <c r="WRX61" s="117"/>
      <c r="WRY61" s="117"/>
      <c r="WRZ61" s="117"/>
      <c r="WSA61" s="117"/>
      <c r="WSB61" s="117"/>
      <c r="WSC61" s="117"/>
      <c r="WSD61" s="117"/>
      <c r="WSE61" s="117"/>
      <c r="WSF61" s="117"/>
      <c r="WSG61" s="117"/>
      <c r="WSH61" s="117"/>
      <c r="WSI61" s="117"/>
      <c r="WSJ61" s="117"/>
      <c r="WSK61" s="117"/>
      <c r="WSL61" s="117"/>
      <c r="WSM61" s="117"/>
      <c r="WSN61" s="117"/>
      <c r="WSO61" s="117"/>
      <c r="WSP61" s="117"/>
      <c r="WSQ61" s="117"/>
      <c r="WSR61" s="117"/>
      <c r="WSS61" s="117"/>
      <c r="WST61" s="117"/>
      <c r="WSU61" s="117"/>
      <c r="WSV61" s="117"/>
      <c r="WSW61" s="117"/>
      <c r="WSX61" s="117"/>
      <c r="WSY61" s="117"/>
      <c r="WSZ61" s="117"/>
      <c r="WTA61" s="117"/>
      <c r="WTB61" s="117"/>
      <c r="WTC61" s="117"/>
      <c r="WTD61" s="117"/>
      <c r="WTE61" s="117"/>
      <c r="WTF61" s="117"/>
      <c r="WTG61" s="117"/>
      <c r="WTH61" s="117"/>
      <c r="WTI61" s="117"/>
      <c r="WTJ61" s="117"/>
      <c r="WTK61" s="117"/>
      <c r="WTL61" s="117"/>
      <c r="WTM61" s="117"/>
      <c r="WTN61" s="117"/>
      <c r="WTO61" s="117"/>
      <c r="WTP61" s="117"/>
      <c r="WTQ61" s="117"/>
      <c r="WTR61" s="117"/>
      <c r="WTS61" s="117"/>
      <c r="WTT61" s="117"/>
      <c r="WTU61" s="117"/>
      <c r="WTV61" s="117"/>
      <c r="WTW61" s="117"/>
      <c r="WTX61" s="117"/>
      <c r="WTY61" s="117"/>
      <c r="WTZ61" s="117"/>
      <c r="WUA61" s="117"/>
      <c r="WUB61" s="117"/>
      <c r="WUC61" s="117"/>
      <c r="WUD61" s="117"/>
      <c r="WUE61" s="117"/>
      <c r="WUF61" s="117"/>
      <c r="WUG61" s="117"/>
      <c r="WUH61" s="117"/>
      <c r="WUI61" s="117"/>
      <c r="WUJ61" s="117"/>
      <c r="WUK61" s="117"/>
      <c r="WUL61" s="117"/>
      <c r="WUM61" s="117"/>
      <c r="WUN61" s="117"/>
      <c r="WUO61" s="117"/>
      <c r="WUP61" s="117"/>
      <c r="WUQ61" s="117"/>
      <c r="WUR61" s="117"/>
      <c r="WUS61" s="117"/>
      <c r="WUT61" s="117"/>
      <c r="WUU61" s="117"/>
      <c r="WUV61" s="117"/>
      <c r="WUW61" s="117"/>
      <c r="WUX61" s="117"/>
      <c r="WUY61" s="117"/>
      <c r="WUZ61" s="117"/>
      <c r="WVA61" s="117"/>
      <c r="WVB61" s="117"/>
      <c r="WVC61" s="117"/>
      <c r="WVD61" s="117"/>
      <c r="WVE61" s="117"/>
      <c r="WVF61" s="117"/>
      <c r="WVG61" s="117"/>
      <c r="WVH61" s="117"/>
      <c r="WVI61" s="117"/>
      <c r="WVJ61" s="117"/>
      <c r="WVK61" s="117"/>
      <c r="WVL61" s="117"/>
      <c r="WVM61" s="117"/>
      <c r="WVN61" s="117"/>
      <c r="WVO61" s="117"/>
      <c r="WVP61" s="117"/>
      <c r="WVQ61" s="117"/>
      <c r="WVR61" s="117"/>
      <c r="WVS61" s="117"/>
      <c r="WVT61" s="117"/>
      <c r="WVU61" s="117"/>
      <c r="WVV61" s="117"/>
      <c r="WVW61" s="117"/>
      <c r="WVX61" s="117"/>
      <c r="WVY61" s="117"/>
      <c r="WVZ61" s="117"/>
      <c r="WWA61" s="117"/>
      <c r="WWB61" s="117"/>
      <c r="WWC61" s="117"/>
      <c r="WWD61" s="117"/>
      <c r="WWE61" s="117"/>
      <c r="WWF61" s="117"/>
      <c r="WWG61" s="117"/>
      <c r="WWH61" s="117"/>
      <c r="WWI61" s="117"/>
      <c r="WWJ61" s="117"/>
      <c r="WWK61" s="117"/>
      <c r="WWL61" s="117"/>
      <c r="WWM61" s="117"/>
      <c r="WWN61" s="117"/>
      <c r="WWO61" s="117"/>
      <c r="WWP61" s="117"/>
      <c r="WWQ61" s="117"/>
      <c r="WWR61" s="117"/>
      <c r="WWS61" s="117"/>
      <c r="WWT61" s="117"/>
      <c r="WWU61" s="117"/>
      <c r="WWV61" s="117"/>
      <c r="WWW61" s="117"/>
      <c r="WWX61" s="117"/>
      <c r="WWY61" s="117"/>
      <c r="WWZ61" s="117"/>
      <c r="WXA61" s="117"/>
      <c r="WXB61" s="117"/>
      <c r="WXC61" s="117"/>
      <c r="WXD61" s="117"/>
      <c r="WXE61" s="117"/>
      <c r="WXF61" s="117"/>
      <c r="WXG61" s="117"/>
      <c r="WXH61" s="117"/>
      <c r="WXI61" s="117"/>
      <c r="WXJ61" s="117"/>
      <c r="WXK61" s="117"/>
      <c r="WXL61" s="117"/>
      <c r="WXM61" s="117"/>
      <c r="WXN61" s="117"/>
      <c r="WXO61" s="117"/>
      <c r="WXP61" s="117"/>
      <c r="WXQ61" s="117"/>
      <c r="WXR61" s="117"/>
      <c r="WXS61" s="117"/>
      <c r="WXT61" s="117"/>
      <c r="WXU61" s="117"/>
      <c r="WXV61" s="117"/>
      <c r="WXW61" s="117"/>
      <c r="WXX61" s="117"/>
      <c r="WXY61" s="117"/>
      <c r="WXZ61" s="117"/>
      <c r="WYA61" s="117"/>
      <c r="WYB61" s="117"/>
      <c r="WYC61" s="117"/>
      <c r="WYD61" s="117"/>
      <c r="WYE61" s="117"/>
      <c r="WYF61" s="117"/>
      <c r="WYG61" s="117"/>
      <c r="WYH61" s="117"/>
      <c r="WYI61" s="117"/>
      <c r="WYJ61" s="117"/>
      <c r="WYK61" s="117"/>
      <c r="WYL61" s="117"/>
      <c r="WYM61" s="117"/>
      <c r="WYN61" s="117"/>
      <c r="WYO61" s="117"/>
      <c r="WYP61" s="117"/>
      <c r="WYQ61" s="117"/>
      <c r="WYR61" s="117"/>
      <c r="WYS61" s="117"/>
      <c r="WYT61" s="117"/>
      <c r="WYU61" s="117"/>
      <c r="WYV61" s="117"/>
      <c r="WYW61" s="117"/>
      <c r="WYX61" s="117"/>
      <c r="WYY61" s="117"/>
      <c r="WYZ61" s="117"/>
      <c r="WZA61" s="117"/>
      <c r="WZB61" s="117"/>
      <c r="WZC61" s="117"/>
      <c r="WZD61" s="117"/>
      <c r="WZE61" s="117"/>
      <c r="WZF61" s="117"/>
      <c r="WZG61" s="117"/>
      <c r="WZH61" s="117"/>
      <c r="WZI61" s="117"/>
      <c r="WZJ61" s="117"/>
      <c r="WZK61" s="117"/>
      <c r="WZL61" s="117"/>
      <c r="WZM61" s="117"/>
      <c r="WZN61" s="117"/>
      <c r="WZO61" s="117"/>
      <c r="WZP61" s="117"/>
      <c r="WZQ61" s="117"/>
      <c r="WZR61" s="117"/>
      <c r="WZS61" s="117"/>
      <c r="WZT61" s="117"/>
      <c r="WZU61" s="117"/>
      <c r="WZV61" s="117"/>
      <c r="WZW61" s="117"/>
      <c r="WZX61" s="117"/>
      <c r="WZY61" s="117"/>
      <c r="WZZ61" s="117"/>
      <c r="XAA61" s="117"/>
      <c r="XAB61" s="117"/>
      <c r="XAC61" s="117"/>
      <c r="XAD61" s="117"/>
      <c r="XAE61" s="117"/>
      <c r="XAF61" s="117"/>
      <c r="XAG61" s="117"/>
      <c r="XAH61" s="117"/>
      <c r="XAI61" s="117"/>
      <c r="XAJ61" s="117"/>
      <c r="XAK61" s="117"/>
      <c r="XAL61" s="117"/>
      <c r="XAM61" s="117"/>
      <c r="XAN61" s="117"/>
      <c r="XAO61" s="117"/>
      <c r="XAP61" s="117"/>
      <c r="XAQ61" s="117"/>
      <c r="XAR61" s="117"/>
      <c r="XAS61" s="117"/>
      <c r="XAT61" s="117"/>
      <c r="XAU61" s="117"/>
      <c r="XAV61" s="117"/>
      <c r="XAW61" s="117"/>
      <c r="XAX61" s="117"/>
      <c r="XAY61" s="117"/>
      <c r="XAZ61" s="117"/>
      <c r="XBA61" s="117"/>
      <c r="XBB61" s="117"/>
      <c r="XBC61" s="117"/>
      <c r="XBD61" s="117"/>
      <c r="XBE61" s="117"/>
      <c r="XBF61" s="117"/>
      <c r="XBG61" s="117"/>
      <c r="XBH61" s="117"/>
      <c r="XBI61" s="117"/>
      <c r="XBJ61" s="117"/>
      <c r="XBK61" s="117"/>
      <c r="XBL61" s="117"/>
      <c r="XBM61" s="117"/>
      <c r="XBN61" s="117"/>
      <c r="XBO61" s="117"/>
      <c r="XBP61" s="117"/>
      <c r="XBQ61" s="117"/>
      <c r="XBR61" s="117"/>
      <c r="XBS61" s="117"/>
      <c r="XBT61" s="117"/>
      <c r="XBU61" s="117"/>
      <c r="XBV61" s="117"/>
      <c r="XBW61" s="117"/>
      <c r="XBX61" s="117"/>
      <c r="XBY61" s="117"/>
      <c r="XBZ61" s="117"/>
      <c r="XCA61" s="117"/>
      <c r="XCB61" s="117"/>
      <c r="XCC61" s="117"/>
      <c r="XCD61" s="117"/>
      <c r="XCE61" s="117"/>
      <c r="XCF61" s="117"/>
      <c r="XCG61" s="117"/>
      <c r="XCH61" s="117"/>
      <c r="XCI61" s="117"/>
      <c r="XCJ61" s="117"/>
      <c r="XCK61" s="117"/>
      <c r="XCL61" s="117"/>
      <c r="XCM61" s="117"/>
      <c r="XCN61" s="117"/>
      <c r="XCO61" s="117"/>
      <c r="XCP61" s="117"/>
      <c r="XCQ61" s="117"/>
      <c r="XCR61" s="117"/>
      <c r="XCS61" s="117"/>
      <c r="XCT61" s="117"/>
      <c r="XCU61" s="117"/>
      <c r="XCV61" s="117"/>
      <c r="XCW61" s="117"/>
      <c r="XCX61" s="117"/>
      <c r="XCY61" s="117"/>
      <c r="XCZ61" s="117"/>
      <c r="XDA61" s="117"/>
      <c r="XDB61" s="117"/>
      <c r="XDC61" s="117"/>
      <c r="XDD61" s="117"/>
      <c r="XDE61" s="117"/>
      <c r="XDF61" s="117"/>
      <c r="XDG61" s="117"/>
      <c r="XDH61" s="117"/>
      <c r="XDI61" s="117"/>
      <c r="XDJ61" s="117"/>
      <c r="XDK61" s="117"/>
      <c r="XDL61" s="117"/>
      <c r="XDM61" s="117"/>
      <c r="XDN61" s="117"/>
      <c r="XDO61" s="117"/>
      <c r="XDP61" s="117"/>
      <c r="XDQ61" s="117"/>
      <c r="XDR61" s="117"/>
      <c r="XDS61" s="117"/>
      <c r="XDT61" s="117"/>
      <c r="XDU61" s="117"/>
      <c r="XDV61" s="117"/>
      <c r="XDW61" s="117"/>
      <c r="XDX61" s="117"/>
      <c r="XDY61" s="117"/>
      <c r="XDZ61" s="117"/>
      <c r="XEA61" s="117"/>
      <c r="XEB61" s="117"/>
      <c r="XEC61" s="117"/>
      <c r="XED61" s="117"/>
      <c r="XEE61" s="117"/>
      <c r="XEF61" s="117"/>
      <c r="XEG61" s="117"/>
      <c r="XEH61" s="117"/>
      <c r="XEI61" s="117"/>
      <c r="XEJ61" s="117"/>
      <c r="XEK61" s="117"/>
      <c r="XEL61" s="117"/>
      <c r="XEM61" s="117"/>
      <c r="XEN61" s="117"/>
      <c r="XEO61" s="117"/>
      <c r="XEP61" s="117"/>
      <c r="XEQ61" s="117"/>
      <c r="XER61" s="117"/>
      <c r="XES61" s="117"/>
      <c r="XET61" s="117"/>
      <c r="XEU61" s="117"/>
      <c r="XEV61" s="117"/>
      <c r="XEW61" s="117"/>
      <c r="XEX61" s="117"/>
      <c r="XEY61" s="117"/>
      <c r="XEZ61" s="117"/>
      <c r="XFA61" s="117"/>
      <c r="XFB61" s="117"/>
      <c r="XFC61" s="117"/>
      <c r="XFD61" s="117"/>
    </row>
    <row r="62" spans="1:16384" ht="13.5" thickBot="1" x14ac:dyDescent="0.25">
      <c r="A62" s="826" t="s">
        <v>191</v>
      </c>
      <c r="B62" s="215" t="s">
        <v>1234</v>
      </c>
      <c r="C62" s="217">
        <f>'Report L5'!C54</f>
        <v>0</v>
      </c>
      <c r="D62" s="217">
        <f>C75</f>
        <v>0</v>
      </c>
      <c r="E62" s="217">
        <f t="shared" ref="E62:F62" si="11">D75</f>
        <v>0</v>
      </c>
      <c r="F62" s="217">
        <f t="shared" si="11"/>
        <v>0</v>
      </c>
      <c r="G62" s="217">
        <f>C62</f>
        <v>0</v>
      </c>
    </row>
    <row r="63" spans="1:16384" x14ac:dyDescent="0.2">
      <c r="A63" s="824"/>
      <c r="B63" s="180" t="s">
        <v>1235</v>
      </c>
      <c r="C63" s="220">
        <v>0</v>
      </c>
      <c r="D63" s="220">
        <v>0</v>
      </c>
      <c r="E63" s="220">
        <v>0</v>
      </c>
      <c r="F63" s="220">
        <v>0</v>
      </c>
      <c r="G63" s="201">
        <f t="shared" ref="G63:G68" si="12">SUM(C63:F63)</f>
        <v>0</v>
      </c>
    </row>
    <row r="64" spans="1:16384" x14ac:dyDescent="0.2">
      <c r="A64" s="824"/>
      <c r="B64" s="180" t="s">
        <v>1236</v>
      </c>
      <c r="C64" s="220">
        <v>0</v>
      </c>
      <c r="D64" s="220">
        <v>0</v>
      </c>
      <c r="E64" s="220">
        <v>0</v>
      </c>
      <c r="F64" s="220">
        <v>0</v>
      </c>
      <c r="G64" s="201">
        <f t="shared" si="12"/>
        <v>0</v>
      </c>
    </row>
    <row r="65" spans="1:16384" x14ac:dyDescent="0.2">
      <c r="A65" s="824"/>
      <c r="B65" s="180" t="s">
        <v>1237</v>
      </c>
      <c r="C65" s="220">
        <v>0</v>
      </c>
      <c r="D65" s="220">
        <v>0</v>
      </c>
      <c r="E65" s="220">
        <v>0</v>
      </c>
      <c r="F65" s="220">
        <v>0</v>
      </c>
      <c r="G65" s="201">
        <f t="shared" si="12"/>
        <v>0</v>
      </c>
    </row>
    <row r="66" spans="1:16384" x14ac:dyDescent="0.2">
      <c r="A66" s="824"/>
      <c r="B66" s="180" t="s">
        <v>1238</v>
      </c>
      <c r="C66" s="220">
        <v>0</v>
      </c>
      <c r="D66" s="220">
        <v>0</v>
      </c>
      <c r="E66" s="220">
        <v>0</v>
      </c>
      <c r="F66" s="220">
        <v>0</v>
      </c>
      <c r="G66" s="201">
        <f>SUM(C66:F66)</f>
        <v>0</v>
      </c>
    </row>
    <row r="67" spans="1:16384" x14ac:dyDescent="0.2">
      <c r="A67" s="824"/>
      <c r="B67" s="180" t="s">
        <v>1239</v>
      </c>
      <c r="C67" s="220">
        <v>0</v>
      </c>
      <c r="D67" s="220">
        <v>0</v>
      </c>
      <c r="E67" s="220">
        <v>0</v>
      </c>
      <c r="F67" s="220">
        <v>0</v>
      </c>
      <c r="G67" s="201">
        <f t="shared" si="12"/>
        <v>0</v>
      </c>
    </row>
    <row r="68" spans="1:16384" x14ac:dyDescent="0.2">
      <c r="A68" s="824"/>
      <c r="B68" s="180" t="s">
        <v>1240</v>
      </c>
      <c r="C68" s="220">
        <v>0</v>
      </c>
      <c r="D68" s="220">
        <v>0</v>
      </c>
      <c r="E68" s="220">
        <v>0</v>
      </c>
      <c r="F68" s="220">
        <v>0</v>
      </c>
      <c r="G68" s="201">
        <f t="shared" si="12"/>
        <v>0</v>
      </c>
    </row>
    <row r="69" spans="1:16384" ht="13.5" thickBot="1" x14ac:dyDescent="0.25">
      <c r="A69" s="824"/>
      <c r="B69" s="216" t="s">
        <v>1241</v>
      </c>
      <c r="C69" s="272"/>
      <c r="D69" s="272"/>
      <c r="E69" s="272"/>
      <c r="F69" s="272"/>
      <c r="G69" s="201"/>
    </row>
    <row r="70" spans="1:16384" s="210" customFormat="1" ht="13.5" thickBot="1" x14ac:dyDescent="0.25">
      <c r="A70" s="824"/>
      <c r="B70" s="266" t="s">
        <v>257</v>
      </c>
      <c r="C70" s="209">
        <f>C60</f>
        <v>0</v>
      </c>
      <c r="D70" s="209">
        <f>D60</f>
        <v>0</v>
      </c>
      <c r="E70" s="209">
        <f t="shared" ref="E70:G70" si="13">E60</f>
        <v>0</v>
      </c>
      <c r="F70" s="209">
        <f t="shared" si="13"/>
        <v>0</v>
      </c>
      <c r="G70" s="209">
        <f t="shared" si="13"/>
        <v>0</v>
      </c>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c r="ED70" s="117"/>
      <c r="EE70" s="117"/>
      <c r="EF70" s="117"/>
      <c r="EG70" s="117"/>
      <c r="EH70" s="117"/>
      <c r="EI70" s="117"/>
      <c r="EJ70" s="117"/>
      <c r="EK70" s="117"/>
      <c r="EL70" s="117"/>
      <c r="EM70" s="117"/>
      <c r="EN70" s="117"/>
      <c r="EO70" s="117"/>
      <c r="EP70" s="117"/>
      <c r="EQ70" s="117"/>
      <c r="ER70" s="117"/>
      <c r="ES70" s="117"/>
      <c r="ET70" s="117"/>
      <c r="EU70" s="117"/>
      <c r="EV70" s="117"/>
      <c r="EW70" s="117"/>
      <c r="EX70" s="117"/>
      <c r="EY70" s="117"/>
      <c r="EZ70" s="117"/>
      <c r="FA70" s="117"/>
      <c r="FB70" s="117"/>
      <c r="FC70" s="117"/>
      <c r="FD70" s="117"/>
      <c r="FE70" s="117"/>
      <c r="FF70" s="117"/>
      <c r="FG70" s="117"/>
      <c r="FH70" s="117"/>
      <c r="FI70" s="117"/>
      <c r="FJ70" s="117"/>
      <c r="FK70" s="117"/>
      <c r="FL70" s="117"/>
      <c r="FM70" s="117"/>
      <c r="FN70" s="117"/>
      <c r="FO70" s="117"/>
      <c r="FP70" s="117"/>
      <c r="FQ70" s="117"/>
      <c r="FR70" s="117"/>
      <c r="FS70" s="117"/>
      <c r="FT70" s="117"/>
      <c r="FU70" s="117"/>
      <c r="FV70" s="117"/>
      <c r="FW70" s="117"/>
      <c r="FX70" s="117"/>
      <c r="FY70" s="117"/>
      <c r="FZ70" s="117"/>
      <c r="GA70" s="117"/>
      <c r="GB70" s="117"/>
      <c r="GC70" s="117"/>
      <c r="GD70" s="117"/>
      <c r="GE70" s="117"/>
      <c r="GF70" s="117"/>
      <c r="GG70" s="117"/>
      <c r="GH70" s="117"/>
      <c r="GI70" s="117"/>
      <c r="GJ70" s="117"/>
      <c r="GK70" s="117"/>
      <c r="GL70" s="117"/>
      <c r="GM70" s="117"/>
      <c r="GN70" s="117"/>
      <c r="GO70" s="117"/>
      <c r="GP70" s="117"/>
      <c r="GQ70" s="117"/>
      <c r="GR70" s="117"/>
      <c r="GS70" s="117"/>
      <c r="GT70" s="117"/>
      <c r="GU70" s="117"/>
      <c r="GV70" s="117"/>
      <c r="GW70" s="117"/>
      <c r="GX70" s="117"/>
      <c r="GY70" s="117"/>
      <c r="GZ70" s="117"/>
      <c r="HA70" s="117"/>
      <c r="HB70" s="117"/>
      <c r="HC70" s="117"/>
      <c r="HD70" s="117"/>
      <c r="HE70" s="117"/>
      <c r="HF70" s="117"/>
      <c r="HG70" s="117"/>
      <c r="HH70" s="117"/>
      <c r="HI70" s="117"/>
      <c r="HJ70" s="117"/>
      <c r="HK70" s="117"/>
      <c r="HL70" s="117"/>
      <c r="HM70" s="117"/>
      <c r="HN70" s="117"/>
      <c r="HO70" s="117"/>
      <c r="HP70" s="117"/>
      <c r="HQ70" s="117"/>
      <c r="HR70" s="117"/>
      <c r="HS70" s="117"/>
      <c r="HT70" s="117"/>
      <c r="HU70" s="117"/>
      <c r="HV70" s="117"/>
      <c r="HW70" s="117"/>
      <c r="HX70" s="117"/>
      <c r="HY70" s="117"/>
      <c r="HZ70" s="117"/>
      <c r="IA70" s="117"/>
      <c r="IB70" s="117"/>
      <c r="IC70" s="117"/>
      <c r="ID70" s="117"/>
      <c r="IE70" s="117"/>
      <c r="IF70" s="117"/>
      <c r="IG70" s="117"/>
      <c r="IH70" s="117"/>
      <c r="II70" s="117"/>
      <c r="IJ70" s="117"/>
      <c r="IK70" s="117"/>
      <c r="IL70" s="117"/>
      <c r="IM70" s="117"/>
      <c r="IN70" s="117"/>
      <c r="IO70" s="117"/>
      <c r="IP70" s="117"/>
      <c r="IQ70" s="117"/>
      <c r="IR70" s="117"/>
      <c r="IS70" s="117"/>
      <c r="IT70" s="117"/>
      <c r="IU70" s="117"/>
      <c r="IV70" s="117"/>
      <c r="IW70" s="117"/>
      <c r="IX70" s="117"/>
      <c r="IY70" s="117"/>
      <c r="IZ70" s="117"/>
      <c r="JA70" s="117"/>
      <c r="JB70" s="117"/>
      <c r="JC70" s="117"/>
      <c r="JD70" s="117"/>
      <c r="JE70" s="117"/>
      <c r="JF70" s="117"/>
      <c r="JG70" s="117"/>
      <c r="JH70" s="117"/>
      <c r="JI70" s="117"/>
      <c r="JJ70" s="117"/>
      <c r="JK70" s="117"/>
      <c r="JL70" s="117"/>
      <c r="JM70" s="117"/>
      <c r="JN70" s="117"/>
      <c r="JO70" s="117"/>
      <c r="JP70" s="117"/>
      <c r="JQ70" s="117"/>
      <c r="JR70" s="117"/>
      <c r="JS70" s="117"/>
      <c r="JT70" s="117"/>
      <c r="JU70" s="117"/>
      <c r="JV70" s="117"/>
      <c r="JW70" s="117"/>
      <c r="JX70" s="117"/>
      <c r="JY70" s="117"/>
      <c r="JZ70" s="117"/>
      <c r="KA70" s="117"/>
      <c r="KB70" s="117"/>
      <c r="KC70" s="117"/>
      <c r="KD70" s="117"/>
      <c r="KE70" s="117"/>
      <c r="KF70" s="117"/>
      <c r="KG70" s="117"/>
      <c r="KH70" s="117"/>
      <c r="KI70" s="117"/>
      <c r="KJ70" s="117"/>
      <c r="KK70" s="117"/>
      <c r="KL70" s="117"/>
      <c r="KM70" s="117"/>
      <c r="KN70" s="117"/>
      <c r="KO70" s="117"/>
      <c r="KP70" s="117"/>
      <c r="KQ70" s="117"/>
      <c r="KR70" s="117"/>
      <c r="KS70" s="117"/>
      <c r="KT70" s="117"/>
      <c r="KU70" s="117"/>
      <c r="KV70" s="117"/>
      <c r="KW70" s="117"/>
      <c r="KX70" s="117"/>
      <c r="KY70" s="117"/>
      <c r="KZ70" s="117"/>
      <c r="LA70" s="117"/>
      <c r="LB70" s="117"/>
      <c r="LC70" s="117"/>
      <c r="LD70" s="117"/>
      <c r="LE70" s="117"/>
      <c r="LF70" s="117"/>
      <c r="LG70" s="117"/>
      <c r="LH70" s="117"/>
      <c r="LI70" s="117"/>
      <c r="LJ70" s="117"/>
      <c r="LK70" s="117"/>
      <c r="LL70" s="117"/>
      <c r="LM70" s="117"/>
      <c r="LN70" s="117"/>
      <c r="LO70" s="117"/>
      <c r="LP70" s="117"/>
      <c r="LQ70" s="117"/>
      <c r="LR70" s="117"/>
      <c r="LS70" s="117"/>
      <c r="LT70" s="117"/>
      <c r="LU70" s="117"/>
      <c r="LV70" s="117"/>
      <c r="LW70" s="117"/>
      <c r="LX70" s="117"/>
      <c r="LY70" s="117"/>
      <c r="LZ70" s="117"/>
      <c r="MA70" s="117"/>
      <c r="MB70" s="117"/>
      <c r="MC70" s="117"/>
      <c r="MD70" s="117"/>
      <c r="ME70" s="117"/>
      <c r="MF70" s="117"/>
      <c r="MG70" s="117"/>
      <c r="MH70" s="117"/>
      <c r="MI70" s="117"/>
      <c r="MJ70" s="117"/>
      <c r="MK70" s="117"/>
      <c r="ML70" s="117"/>
      <c r="MM70" s="117"/>
      <c r="MN70" s="117"/>
      <c r="MO70" s="117"/>
      <c r="MP70" s="117"/>
      <c r="MQ70" s="117"/>
      <c r="MR70" s="117"/>
      <c r="MS70" s="117"/>
      <c r="MT70" s="117"/>
      <c r="MU70" s="117"/>
      <c r="MV70" s="117"/>
      <c r="MW70" s="117"/>
      <c r="MX70" s="117"/>
      <c r="MY70" s="117"/>
      <c r="MZ70" s="117"/>
      <c r="NA70" s="117"/>
      <c r="NB70" s="117"/>
      <c r="NC70" s="117"/>
      <c r="ND70" s="117"/>
      <c r="NE70" s="117"/>
      <c r="NF70" s="117"/>
      <c r="NG70" s="117"/>
      <c r="NH70" s="117"/>
      <c r="NI70" s="117"/>
      <c r="NJ70" s="117"/>
      <c r="NK70" s="117"/>
      <c r="NL70" s="117"/>
      <c r="NM70" s="117"/>
      <c r="NN70" s="117"/>
      <c r="NO70" s="117"/>
      <c r="NP70" s="117"/>
      <c r="NQ70" s="117"/>
      <c r="NR70" s="117"/>
      <c r="NS70" s="117"/>
      <c r="NT70" s="117"/>
      <c r="NU70" s="117"/>
      <c r="NV70" s="117"/>
      <c r="NW70" s="117"/>
      <c r="NX70" s="117"/>
      <c r="NY70" s="117"/>
      <c r="NZ70" s="117"/>
      <c r="OA70" s="117"/>
      <c r="OB70" s="117"/>
      <c r="OC70" s="117"/>
      <c r="OD70" s="117"/>
      <c r="OE70" s="117"/>
      <c r="OF70" s="117"/>
      <c r="OG70" s="117"/>
      <c r="OH70" s="117"/>
      <c r="OI70" s="117"/>
      <c r="OJ70" s="117"/>
      <c r="OK70" s="117"/>
      <c r="OL70" s="117"/>
      <c r="OM70" s="117"/>
      <c r="ON70" s="117"/>
      <c r="OO70" s="117"/>
      <c r="OP70" s="117"/>
      <c r="OQ70" s="117"/>
      <c r="OR70" s="117"/>
      <c r="OS70" s="117"/>
      <c r="OT70" s="117"/>
      <c r="OU70" s="117"/>
      <c r="OV70" s="117"/>
      <c r="OW70" s="117"/>
      <c r="OX70" s="117"/>
      <c r="OY70" s="117"/>
      <c r="OZ70" s="117"/>
      <c r="PA70" s="117"/>
      <c r="PB70" s="117"/>
      <c r="PC70" s="117"/>
      <c r="PD70" s="117"/>
      <c r="PE70" s="117"/>
      <c r="PF70" s="117"/>
      <c r="PG70" s="117"/>
      <c r="PH70" s="117"/>
      <c r="PI70" s="117"/>
      <c r="PJ70" s="117"/>
      <c r="PK70" s="117"/>
      <c r="PL70" s="117"/>
      <c r="PM70" s="117"/>
      <c r="PN70" s="117"/>
      <c r="PO70" s="117"/>
      <c r="PP70" s="117"/>
      <c r="PQ70" s="117"/>
      <c r="PR70" s="117"/>
      <c r="PS70" s="117"/>
      <c r="PT70" s="117"/>
      <c r="PU70" s="117"/>
      <c r="PV70" s="117"/>
      <c r="PW70" s="117"/>
      <c r="PX70" s="117"/>
      <c r="PY70" s="117"/>
      <c r="PZ70" s="117"/>
      <c r="QA70" s="117"/>
      <c r="QB70" s="117"/>
      <c r="QC70" s="117"/>
      <c r="QD70" s="117"/>
      <c r="QE70" s="117"/>
      <c r="QF70" s="117"/>
      <c r="QG70" s="117"/>
      <c r="QH70" s="117"/>
      <c r="QI70" s="117"/>
      <c r="QJ70" s="117"/>
      <c r="QK70" s="117"/>
      <c r="QL70" s="117"/>
      <c r="QM70" s="117"/>
      <c r="QN70" s="117"/>
      <c r="QO70" s="117"/>
      <c r="QP70" s="117"/>
      <c r="QQ70" s="117"/>
      <c r="QR70" s="117"/>
      <c r="QS70" s="117"/>
      <c r="QT70" s="117"/>
      <c r="QU70" s="117"/>
      <c r="QV70" s="117"/>
      <c r="QW70" s="117"/>
      <c r="QX70" s="117"/>
      <c r="QY70" s="117"/>
      <c r="QZ70" s="117"/>
      <c r="RA70" s="117"/>
      <c r="RB70" s="117"/>
      <c r="RC70" s="117"/>
      <c r="RD70" s="117"/>
      <c r="RE70" s="117"/>
      <c r="RF70" s="117"/>
      <c r="RG70" s="117"/>
      <c r="RH70" s="117"/>
      <c r="RI70" s="117"/>
      <c r="RJ70" s="117"/>
      <c r="RK70" s="117"/>
      <c r="RL70" s="117"/>
      <c r="RM70" s="117"/>
      <c r="RN70" s="117"/>
      <c r="RO70" s="117"/>
      <c r="RP70" s="117"/>
      <c r="RQ70" s="117"/>
      <c r="RR70" s="117"/>
      <c r="RS70" s="117"/>
      <c r="RT70" s="117"/>
      <c r="RU70" s="117"/>
      <c r="RV70" s="117"/>
      <c r="RW70" s="117"/>
      <c r="RX70" s="117"/>
      <c r="RY70" s="117"/>
      <c r="RZ70" s="117"/>
      <c r="SA70" s="117"/>
      <c r="SB70" s="117"/>
      <c r="SC70" s="117"/>
      <c r="SD70" s="117"/>
      <c r="SE70" s="117"/>
      <c r="SF70" s="117"/>
      <c r="SG70" s="117"/>
      <c r="SH70" s="117"/>
      <c r="SI70" s="117"/>
      <c r="SJ70" s="117"/>
      <c r="SK70" s="117"/>
      <c r="SL70" s="117"/>
      <c r="SM70" s="117"/>
      <c r="SN70" s="117"/>
      <c r="SO70" s="117"/>
      <c r="SP70" s="117"/>
      <c r="SQ70" s="117"/>
      <c r="SR70" s="117"/>
      <c r="SS70" s="117"/>
      <c r="ST70" s="117"/>
      <c r="SU70" s="117"/>
      <c r="SV70" s="117"/>
      <c r="SW70" s="117"/>
      <c r="SX70" s="117"/>
      <c r="SY70" s="117"/>
      <c r="SZ70" s="117"/>
      <c r="TA70" s="117"/>
      <c r="TB70" s="117"/>
      <c r="TC70" s="117"/>
      <c r="TD70" s="117"/>
      <c r="TE70" s="117"/>
      <c r="TF70" s="117"/>
      <c r="TG70" s="117"/>
      <c r="TH70" s="117"/>
      <c r="TI70" s="117"/>
      <c r="TJ70" s="117"/>
      <c r="TK70" s="117"/>
      <c r="TL70" s="117"/>
      <c r="TM70" s="117"/>
      <c r="TN70" s="117"/>
      <c r="TO70" s="117"/>
      <c r="TP70" s="117"/>
      <c r="TQ70" s="117"/>
      <c r="TR70" s="117"/>
      <c r="TS70" s="117"/>
      <c r="TT70" s="117"/>
      <c r="TU70" s="117"/>
      <c r="TV70" s="117"/>
      <c r="TW70" s="117"/>
      <c r="TX70" s="117"/>
      <c r="TY70" s="117"/>
      <c r="TZ70" s="117"/>
      <c r="UA70" s="117"/>
      <c r="UB70" s="117"/>
      <c r="UC70" s="117"/>
      <c r="UD70" s="117"/>
      <c r="UE70" s="117"/>
      <c r="UF70" s="117"/>
      <c r="UG70" s="117"/>
      <c r="UH70" s="117"/>
      <c r="UI70" s="117"/>
      <c r="UJ70" s="117"/>
      <c r="UK70" s="117"/>
      <c r="UL70" s="117"/>
      <c r="UM70" s="117"/>
      <c r="UN70" s="117"/>
      <c r="UO70" s="117"/>
      <c r="UP70" s="117"/>
      <c r="UQ70" s="117"/>
      <c r="UR70" s="117"/>
      <c r="US70" s="117"/>
      <c r="UT70" s="117"/>
      <c r="UU70" s="117"/>
      <c r="UV70" s="117"/>
      <c r="UW70" s="117"/>
      <c r="UX70" s="117"/>
      <c r="UY70" s="117"/>
      <c r="UZ70" s="117"/>
      <c r="VA70" s="117"/>
      <c r="VB70" s="117"/>
      <c r="VC70" s="117"/>
      <c r="VD70" s="117"/>
      <c r="VE70" s="117"/>
      <c r="VF70" s="117"/>
      <c r="VG70" s="117"/>
      <c r="VH70" s="117"/>
      <c r="VI70" s="117"/>
      <c r="VJ70" s="117"/>
      <c r="VK70" s="117"/>
      <c r="VL70" s="117"/>
      <c r="VM70" s="117"/>
      <c r="VN70" s="117"/>
      <c r="VO70" s="117"/>
      <c r="VP70" s="117"/>
      <c r="VQ70" s="117"/>
      <c r="VR70" s="117"/>
      <c r="VS70" s="117"/>
      <c r="VT70" s="117"/>
      <c r="VU70" s="117"/>
      <c r="VV70" s="117"/>
      <c r="VW70" s="117"/>
      <c r="VX70" s="117"/>
      <c r="VY70" s="117"/>
      <c r="VZ70" s="117"/>
      <c r="WA70" s="117"/>
      <c r="WB70" s="117"/>
      <c r="WC70" s="117"/>
      <c r="WD70" s="117"/>
      <c r="WE70" s="117"/>
      <c r="WF70" s="117"/>
      <c r="WG70" s="117"/>
      <c r="WH70" s="117"/>
      <c r="WI70" s="117"/>
      <c r="WJ70" s="117"/>
      <c r="WK70" s="117"/>
      <c r="WL70" s="117"/>
      <c r="WM70" s="117"/>
      <c r="WN70" s="117"/>
      <c r="WO70" s="117"/>
      <c r="WP70" s="117"/>
      <c r="WQ70" s="117"/>
      <c r="WR70" s="117"/>
      <c r="WS70" s="117"/>
      <c r="WT70" s="117"/>
      <c r="WU70" s="117"/>
      <c r="WV70" s="117"/>
      <c r="WW70" s="117"/>
      <c r="WX70" s="117"/>
      <c r="WY70" s="117"/>
      <c r="WZ70" s="117"/>
      <c r="XA70" s="117"/>
      <c r="XB70" s="117"/>
      <c r="XC70" s="117"/>
      <c r="XD70" s="117"/>
      <c r="XE70" s="117"/>
      <c r="XF70" s="117"/>
      <c r="XG70" s="117"/>
      <c r="XH70" s="117"/>
      <c r="XI70" s="117"/>
      <c r="XJ70" s="117"/>
      <c r="XK70" s="117"/>
      <c r="XL70" s="117"/>
      <c r="XM70" s="117"/>
      <c r="XN70" s="117"/>
      <c r="XO70" s="117"/>
      <c r="XP70" s="117"/>
      <c r="XQ70" s="117"/>
      <c r="XR70" s="117"/>
      <c r="XS70" s="117"/>
      <c r="XT70" s="117"/>
      <c r="XU70" s="117"/>
      <c r="XV70" s="117"/>
      <c r="XW70" s="117"/>
      <c r="XX70" s="117"/>
      <c r="XY70" s="117"/>
      <c r="XZ70" s="117"/>
      <c r="YA70" s="117"/>
      <c r="YB70" s="117"/>
      <c r="YC70" s="117"/>
      <c r="YD70" s="117"/>
      <c r="YE70" s="117"/>
      <c r="YF70" s="117"/>
      <c r="YG70" s="117"/>
      <c r="YH70" s="117"/>
      <c r="YI70" s="117"/>
      <c r="YJ70" s="117"/>
      <c r="YK70" s="117"/>
      <c r="YL70" s="117"/>
      <c r="YM70" s="117"/>
      <c r="YN70" s="117"/>
      <c r="YO70" s="117"/>
      <c r="YP70" s="117"/>
      <c r="YQ70" s="117"/>
      <c r="YR70" s="117"/>
      <c r="YS70" s="117"/>
      <c r="YT70" s="117"/>
      <c r="YU70" s="117"/>
      <c r="YV70" s="117"/>
      <c r="YW70" s="117"/>
      <c r="YX70" s="117"/>
      <c r="YY70" s="117"/>
      <c r="YZ70" s="117"/>
      <c r="ZA70" s="117"/>
      <c r="ZB70" s="117"/>
      <c r="ZC70" s="117"/>
      <c r="ZD70" s="117"/>
      <c r="ZE70" s="117"/>
      <c r="ZF70" s="117"/>
      <c r="ZG70" s="117"/>
      <c r="ZH70" s="117"/>
      <c r="ZI70" s="117"/>
      <c r="ZJ70" s="117"/>
      <c r="ZK70" s="117"/>
      <c r="ZL70" s="117"/>
      <c r="ZM70" s="117"/>
      <c r="ZN70" s="117"/>
      <c r="ZO70" s="117"/>
      <c r="ZP70" s="117"/>
      <c r="ZQ70" s="117"/>
      <c r="ZR70" s="117"/>
      <c r="ZS70" s="117"/>
      <c r="ZT70" s="117"/>
      <c r="ZU70" s="117"/>
      <c r="ZV70" s="117"/>
      <c r="ZW70" s="117"/>
      <c r="ZX70" s="117"/>
      <c r="ZY70" s="117"/>
      <c r="ZZ70" s="117"/>
      <c r="AAA70" s="117"/>
      <c r="AAB70" s="117"/>
      <c r="AAC70" s="117"/>
      <c r="AAD70" s="117"/>
      <c r="AAE70" s="117"/>
      <c r="AAF70" s="117"/>
      <c r="AAG70" s="117"/>
      <c r="AAH70" s="117"/>
      <c r="AAI70" s="117"/>
      <c r="AAJ70" s="117"/>
      <c r="AAK70" s="117"/>
      <c r="AAL70" s="117"/>
      <c r="AAM70" s="117"/>
      <c r="AAN70" s="117"/>
      <c r="AAO70" s="117"/>
      <c r="AAP70" s="117"/>
      <c r="AAQ70" s="117"/>
      <c r="AAR70" s="117"/>
      <c r="AAS70" s="117"/>
      <c r="AAT70" s="117"/>
      <c r="AAU70" s="117"/>
      <c r="AAV70" s="117"/>
      <c r="AAW70" s="117"/>
      <c r="AAX70" s="117"/>
      <c r="AAY70" s="117"/>
      <c r="AAZ70" s="117"/>
      <c r="ABA70" s="117"/>
      <c r="ABB70" s="117"/>
      <c r="ABC70" s="117"/>
      <c r="ABD70" s="117"/>
      <c r="ABE70" s="117"/>
      <c r="ABF70" s="117"/>
      <c r="ABG70" s="117"/>
      <c r="ABH70" s="117"/>
      <c r="ABI70" s="117"/>
      <c r="ABJ70" s="117"/>
      <c r="ABK70" s="117"/>
      <c r="ABL70" s="117"/>
      <c r="ABM70" s="117"/>
      <c r="ABN70" s="117"/>
      <c r="ABO70" s="117"/>
      <c r="ABP70" s="117"/>
      <c r="ABQ70" s="117"/>
      <c r="ABR70" s="117"/>
      <c r="ABS70" s="117"/>
      <c r="ABT70" s="117"/>
      <c r="ABU70" s="117"/>
      <c r="ABV70" s="117"/>
      <c r="ABW70" s="117"/>
      <c r="ABX70" s="117"/>
      <c r="ABY70" s="117"/>
      <c r="ABZ70" s="117"/>
      <c r="ACA70" s="117"/>
      <c r="ACB70" s="117"/>
      <c r="ACC70" s="117"/>
      <c r="ACD70" s="117"/>
      <c r="ACE70" s="117"/>
      <c r="ACF70" s="117"/>
      <c r="ACG70" s="117"/>
      <c r="ACH70" s="117"/>
      <c r="ACI70" s="117"/>
      <c r="ACJ70" s="117"/>
      <c r="ACK70" s="117"/>
      <c r="ACL70" s="117"/>
      <c r="ACM70" s="117"/>
      <c r="ACN70" s="117"/>
      <c r="ACO70" s="117"/>
      <c r="ACP70" s="117"/>
      <c r="ACQ70" s="117"/>
      <c r="ACR70" s="117"/>
      <c r="ACS70" s="117"/>
      <c r="ACT70" s="117"/>
      <c r="ACU70" s="117"/>
      <c r="ACV70" s="117"/>
      <c r="ACW70" s="117"/>
      <c r="ACX70" s="117"/>
      <c r="ACY70" s="117"/>
      <c r="ACZ70" s="117"/>
      <c r="ADA70" s="117"/>
      <c r="ADB70" s="117"/>
      <c r="ADC70" s="117"/>
      <c r="ADD70" s="117"/>
      <c r="ADE70" s="117"/>
      <c r="ADF70" s="117"/>
      <c r="ADG70" s="117"/>
      <c r="ADH70" s="117"/>
      <c r="ADI70" s="117"/>
      <c r="ADJ70" s="117"/>
      <c r="ADK70" s="117"/>
      <c r="ADL70" s="117"/>
      <c r="ADM70" s="117"/>
      <c r="ADN70" s="117"/>
      <c r="ADO70" s="117"/>
      <c r="ADP70" s="117"/>
      <c r="ADQ70" s="117"/>
      <c r="ADR70" s="117"/>
      <c r="ADS70" s="117"/>
      <c r="ADT70" s="117"/>
      <c r="ADU70" s="117"/>
      <c r="ADV70" s="117"/>
      <c r="ADW70" s="117"/>
      <c r="ADX70" s="117"/>
      <c r="ADY70" s="117"/>
      <c r="ADZ70" s="117"/>
      <c r="AEA70" s="117"/>
      <c r="AEB70" s="117"/>
      <c r="AEC70" s="117"/>
      <c r="AED70" s="117"/>
      <c r="AEE70" s="117"/>
      <c r="AEF70" s="117"/>
      <c r="AEG70" s="117"/>
      <c r="AEH70" s="117"/>
      <c r="AEI70" s="117"/>
      <c r="AEJ70" s="117"/>
      <c r="AEK70" s="117"/>
      <c r="AEL70" s="117"/>
      <c r="AEM70" s="117"/>
      <c r="AEN70" s="117"/>
      <c r="AEO70" s="117"/>
      <c r="AEP70" s="117"/>
      <c r="AEQ70" s="117"/>
      <c r="AER70" s="117"/>
      <c r="AES70" s="117"/>
      <c r="AET70" s="117"/>
      <c r="AEU70" s="117"/>
      <c r="AEV70" s="117"/>
      <c r="AEW70" s="117"/>
      <c r="AEX70" s="117"/>
      <c r="AEY70" s="117"/>
      <c r="AEZ70" s="117"/>
      <c r="AFA70" s="117"/>
      <c r="AFB70" s="117"/>
      <c r="AFC70" s="117"/>
      <c r="AFD70" s="117"/>
      <c r="AFE70" s="117"/>
      <c r="AFF70" s="117"/>
      <c r="AFG70" s="117"/>
      <c r="AFH70" s="117"/>
      <c r="AFI70" s="117"/>
      <c r="AFJ70" s="117"/>
      <c r="AFK70" s="117"/>
      <c r="AFL70" s="117"/>
      <c r="AFM70" s="117"/>
      <c r="AFN70" s="117"/>
      <c r="AFO70" s="117"/>
      <c r="AFP70" s="117"/>
      <c r="AFQ70" s="117"/>
      <c r="AFR70" s="117"/>
      <c r="AFS70" s="117"/>
      <c r="AFT70" s="117"/>
      <c r="AFU70" s="117"/>
      <c r="AFV70" s="117"/>
      <c r="AFW70" s="117"/>
      <c r="AFX70" s="117"/>
      <c r="AFY70" s="117"/>
      <c r="AFZ70" s="117"/>
      <c r="AGA70" s="117"/>
      <c r="AGB70" s="117"/>
      <c r="AGC70" s="117"/>
      <c r="AGD70" s="117"/>
      <c r="AGE70" s="117"/>
      <c r="AGF70" s="117"/>
      <c r="AGG70" s="117"/>
      <c r="AGH70" s="117"/>
      <c r="AGI70" s="117"/>
      <c r="AGJ70" s="117"/>
      <c r="AGK70" s="117"/>
      <c r="AGL70" s="117"/>
      <c r="AGM70" s="117"/>
      <c r="AGN70" s="117"/>
      <c r="AGO70" s="117"/>
      <c r="AGP70" s="117"/>
      <c r="AGQ70" s="117"/>
      <c r="AGR70" s="117"/>
      <c r="AGS70" s="117"/>
      <c r="AGT70" s="117"/>
      <c r="AGU70" s="117"/>
      <c r="AGV70" s="117"/>
      <c r="AGW70" s="117"/>
      <c r="AGX70" s="117"/>
      <c r="AGY70" s="117"/>
      <c r="AGZ70" s="117"/>
      <c r="AHA70" s="117"/>
      <c r="AHB70" s="117"/>
      <c r="AHC70" s="117"/>
      <c r="AHD70" s="117"/>
      <c r="AHE70" s="117"/>
      <c r="AHF70" s="117"/>
      <c r="AHG70" s="117"/>
      <c r="AHH70" s="117"/>
      <c r="AHI70" s="117"/>
      <c r="AHJ70" s="117"/>
      <c r="AHK70" s="117"/>
      <c r="AHL70" s="117"/>
      <c r="AHM70" s="117"/>
      <c r="AHN70" s="117"/>
      <c r="AHO70" s="117"/>
      <c r="AHP70" s="117"/>
      <c r="AHQ70" s="117"/>
      <c r="AHR70" s="117"/>
      <c r="AHS70" s="117"/>
      <c r="AHT70" s="117"/>
      <c r="AHU70" s="117"/>
      <c r="AHV70" s="117"/>
      <c r="AHW70" s="117"/>
      <c r="AHX70" s="117"/>
      <c r="AHY70" s="117"/>
      <c r="AHZ70" s="117"/>
      <c r="AIA70" s="117"/>
      <c r="AIB70" s="117"/>
      <c r="AIC70" s="117"/>
      <c r="AID70" s="117"/>
      <c r="AIE70" s="117"/>
      <c r="AIF70" s="117"/>
      <c r="AIG70" s="117"/>
      <c r="AIH70" s="117"/>
      <c r="AII70" s="117"/>
      <c r="AIJ70" s="117"/>
      <c r="AIK70" s="117"/>
      <c r="AIL70" s="117"/>
      <c r="AIM70" s="117"/>
      <c r="AIN70" s="117"/>
      <c r="AIO70" s="117"/>
      <c r="AIP70" s="117"/>
      <c r="AIQ70" s="117"/>
      <c r="AIR70" s="117"/>
      <c r="AIS70" s="117"/>
      <c r="AIT70" s="117"/>
      <c r="AIU70" s="117"/>
      <c r="AIV70" s="117"/>
      <c r="AIW70" s="117"/>
      <c r="AIX70" s="117"/>
      <c r="AIY70" s="117"/>
      <c r="AIZ70" s="117"/>
      <c r="AJA70" s="117"/>
      <c r="AJB70" s="117"/>
      <c r="AJC70" s="117"/>
      <c r="AJD70" s="117"/>
      <c r="AJE70" s="117"/>
      <c r="AJF70" s="117"/>
      <c r="AJG70" s="117"/>
      <c r="AJH70" s="117"/>
      <c r="AJI70" s="117"/>
      <c r="AJJ70" s="117"/>
      <c r="AJK70" s="117"/>
      <c r="AJL70" s="117"/>
      <c r="AJM70" s="117"/>
      <c r="AJN70" s="117"/>
      <c r="AJO70" s="117"/>
      <c r="AJP70" s="117"/>
      <c r="AJQ70" s="117"/>
      <c r="AJR70" s="117"/>
      <c r="AJS70" s="117"/>
      <c r="AJT70" s="117"/>
      <c r="AJU70" s="117"/>
      <c r="AJV70" s="117"/>
      <c r="AJW70" s="117"/>
      <c r="AJX70" s="117"/>
      <c r="AJY70" s="117"/>
      <c r="AJZ70" s="117"/>
      <c r="AKA70" s="117"/>
      <c r="AKB70" s="117"/>
      <c r="AKC70" s="117"/>
      <c r="AKD70" s="117"/>
      <c r="AKE70" s="117"/>
      <c r="AKF70" s="117"/>
      <c r="AKG70" s="117"/>
      <c r="AKH70" s="117"/>
      <c r="AKI70" s="117"/>
      <c r="AKJ70" s="117"/>
      <c r="AKK70" s="117"/>
      <c r="AKL70" s="117"/>
      <c r="AKM70" s="117"/>
      <c r="AKN70" s="117"/>
      <c r="AKO70" s="117"/>
      <c r="AKP70" s="117"/>
      <c r="AKQ70" s="117"/>
      <c r="AKR70" s="117"/>
      <c r="AKS70" s="117"/>
      <c r="AKT70" s="117"/>
      <c r="AKU70" s="117"/>
      <c r="AKV70" s="117"/>
      <c r="AKW70" s="117"/>
      <c r="AKX70" s="117"/>
      <c r="AKY70" s="117"/>
      <c r="AKZ70" s="117"/>
      <c r="ALA70" s="117"/>
      <c r="ALB70" s="117"/>
      <c r="ALC70" s="117"/>
      <c r="ALD70" s="117"/>
      <c r="ALE70" s="117"/>
      <c r="ALF70" s="117"/>
      <c r="ALG70" s="117"/>
      <c r="ALH70" s="117"/>
      <c r="ALI70" s="117"/>
      <c r="ALJ70" s="117"/>
      <c r="ALK70" s="117"/>
      <c r="ALL70" s="117"/>
      <c r="ALM70" s="117"/>
      <c r="ALN70" s="117"/>
      <c r="ALO70" s="117"/>
      <c r="ALP70" s="117"/>
      <c r="ALQ70" s="117"/>
      <c r="ALR70" s="117"/>
      <c r="ALS70" s="117"/>
      <c r="ALT70" s="117"/>
      <c r="ALU70" s="117"/>
      <c r="ALV70" s="117"/>
      <c r="ALW70" s="117"/>
      <c r="ALX70" s="117"/>
      <c r="ALY70" s="117"/>
      <c r="ALZ70" s="117"/>
      <c r="AMA70" s="117"/>
      <c r="AMB70" s="117"/>
      <c r="AMC70" s="117"/>
      <c r="AMD70" s="117"/>
      <c r="AME70" s="117"/>
      <c r="AMF70" s="117"/>
      <c r="AMG70" s="117"/>
      <c r="AMH70" s="117"/>
      <c r="AMI70" s="117"/>
      <c r="AMJ70" s="117"/>
      <c r="AMK70" s="117"/>
      <c r="AML70" s="117"/>
      <c r="AMM70" s="117"/>
      <c r="AMN70" s="117"/>
      <c r="AMO70" s="117"/>
      <c r="AMP70" s="117"/>
      <c r="AMQ70" s="117"/>
      <c r="AMR70" s="117"/>
      <c r="AMS70" s="117"/>
      <c r="AMT70" s="117"/>
      <c r="AMU70" s="117"/>
      <c r="AMV70" s="117"/>
      <c r="AMW70" s="117"/>
      <c r="AMX70" s="117"/>
      <c r="AMY70" s="117"/>
      <c r="AMZ70" s="117"/>
      <c r="ANA70" s="117"/>
      <c r="ANB70" s="117"/>
      <c r="ANC70" s="117"/>
      <c r="AND70" s="117"/>
      <c r="ANE70" s="117"/>
      <c r="ANF70" s="117"/>
      <c r="ANG70" s="117"/>
      <c r="ANH70" s="117"/>
      <c r="ANI70" s="117"/>
      <c r="ANJ70" s="117"/>
      <c r="ANK70" s="117"/>
      <c r="ANL70" s="117"/>
      <c r="ANM70" s="117"/>
      <c r="ANN70" s="117"/>
      <c r="ANO70" s="117"/>
      <c r="ANP70" s="117"/>
      <c r="ANQ70" s="117"/>
      <c r="ANR70" s="117"/>
      <c r="ANS70" s="117"/>
      <c r="ANT70" s="117"/>
      <c r="ANU70" s="117"/>
      <c r="ANV70" s="117"/>
      <c r="ANW70" s="117"/>
      <c r="ANX70" s="117"/>
      <c r="ANY70" s="117"/>
      <c r="ANZ70" s="117"/>
      <c r="AOA70" s="117"/>
      <c r="AOB70" s="117"/>
      <c r="AOC70" s="117"/>
      <c r="AOD70" s="117"/>
      <c r="AOE70" s="117"/>
      <c r="AOF70" s="117"/>
      <c r="AOG70" s="117"/>
      <c r="AOH70" s="117"/>
      <c r="AOI70" s="117"/>
      <c r="AOJ70" s="117"/>
      <c r="AOK70" s="117"/>
      <c r="AOL70" s="117"/>
      <c r="AOM70" s="117"/>
      <c r="AON70" s="117"/>
      <c r="AOO70" s="117"/>
      <c r="AOP70" s="117"/>
      <c r="AOQ70" s="117"/>
      <c r="AOR70" s="117"/>
      <c r="AOS70" s="117"/>
      <c r="AOT70" s="117"/>
      <c r="AOU70" s="117"/>
      <c r="AOV70" s="117"/>
      <c r="AOW70" s="117"/>
      <c r="AOX70" s="117"/>
      <c r="AOY70" s="117"/>
      <c r="AOZ70" s="117"/>
      <c r="APA70" s="117"/>
      <c r="APB70" s="117"/>
      <c r="APC70" s="117"/>
      <c r="APD70" s="117"/>
      <c r="APE70" s="117"/>
      <c r="APF70" s="117"/>
      <c r="APG70" s="117"/>
      <c r="APH70" s="117"/>
      <c r="API70" s="117"/>
      <c r="APJ70" s="117"/>
      <c r="APK70" s="117"/>
      <c r="APL70" s="117"/>
      <c r="APM70" s="117"/>
      <c r="APN70" s="117"/>
      <c r="APO70" s="117"/>
      <c r="APP70" s="117"/>
      <c r="APQ70" s="117"/>
      <c r="APR70" s="117"/>
      <c r="APS70" s="117"/>
      <c r="APT70" s="117"/>
      <c r="APU70" s="117"/>
      <c r="APV70" s="117"/>
      <c r="APW70" s="117"/>
      <c r="APX70" s="117"/>
      <c r="APY70" s="117"/>
      <c r="APZ70" s="117"/>
      <c r="AQA70" s="117"/>
      <c r="AQB70" s="117"/>
      <c r="AQC70" s="117"/>
      <c r="AQD70" s="117"/>
      <c r="AQE70" s="117"/>
      <c r="AQF70" s="117"/>
      <c r="AQG70" s="117"/>
      <c r="AQH70" s="117"/>
      <c r="AQI70" s="117"/>
      <c r="AQJ70" s="117"/>
      <c r="AQK70" s="117"/>
      <c r="AQL70" s="117"/>
      <c r="AQM70" s="117"/>
      <c r="AQN70" s="117"/>
      <c r="AQO70" s="117"/>
      <c r="AQP70" s="117"/>
      <c r="AQQ70" s="117"/>
      <c r="AQR70" s="117"/>
      <c r="AQS70" s="117"/>
      <c r="AQT70" s="117"/>
      <c r="AQU70" s="117"/>
      <c r="AQV70" s="117"/>
      <c r="AQW70" s="117"/>
      <c r="AQX70" s="117"/>
      <c r="AQY70" s="117"/>
      <c r="AQZ70" s="117"/>
      <c r="ARA70" s="117"/>
      <c r="ARB70" s="117"/>
      <c r="ARC70" s="117"/>
      <c r="ARD70" s="117"/>
      <c r="ARE70" s="117"/>
      <c r="ARF70" s="117"/>
      <c r="ARG70" s="117"/>
      <c r="ARH70" s="117"/>
      <c r="ARI70" s="117"/>
      <c r="ARJ70" s="117"/>
      <c r="ARK70" s="117"/>
      <c r="ARL70" s="117"/>
      <c r="ARM70" s="117"/>
      <c r="ARN70" s="117"/>
      <c r="ARO70" s="117"/>
      <c r="ARP70" s="117"/>
      <c r="ARQ70" s="117"/>
      <c r="ARR70" s="117"/>
      <c r="ARS70" s="117"/>
      <c r="ART70" s="117"/>
      <c r="ARU70" s="117"/>
      <c r="ARV70" s="117"/>
      <c r="ARW70" s="117"/>
      <c r="ARX70" s="117"/>
      <c r="ARY70" s="117"/>
      <c r="ARZ70" s="117"/>
      <c r="ASA70" s="117"/>
      <c r="ASB70" s="117"/>
      <c r="ASC70" s="117"/>
      <c r="ASD70" s="117"/>
      <c r="ASE70" s="117"/>
      <c r="ASF70" s="117"/>
      <c r="ASG70" s="117"/>
      <c r="ASH70" s="117"/>
      <c r="ASI70" s="117"/>
      <c r="ASJ70" s="117"/>
      <c r="ASK70" s="117"/>
      <c r="ASL70" s="117"/>
      <c r="ASM70" s="117"/>
      <c r="ASN70" s="117"/>
      <c r="ASO70" s="117"/>
      <c r="ASP70" s="117"/>
      <c r="ASQ70" s="117"/>
      <c r="ASR70" s="117"/>
      <c r="ASS70" s="117"/>
      <c r="AST70" s="117"/>
      <c r="ASU70" s="117"/>
      <c r="ASV70" s="117"/>
      <c r="ASW70" s="117"/>
      <c r="ASX70" s="117"/>
      <c r="ASY70" s="117"/>
      <c r="ASZ70" s="117"/>
      <c r="ATA70" s="117"/>
      <c r="ATB70" s="117"/>
      <c r="ATC70" s="117"/>
      <c r="ATD70" s="117"/>
      <c r="ATE70" s="117"/>
      <c r="ATF70" s="117"/>
      <c r="ATG70" s="117"/>
      <c r="ATH70" s="117"/>
      <c r="ATI70" s="117"/>
      <c r="ATJ70" s="117"/>
      <c r="ATK70" s="117"/>
      <c r="ATL70" s="117"/>
      <c r="ATM70" s="117"/>
      <c r="ATN70" s="117"/>
      <c r="ATO70" s="117"/>
      <c r="ATP70" s="117"/>
      <c r="ATQ70" s="117"/>
      <c r="ATR70" s="117"/>
      <c r="ATS70" s="117"/>
      <c r="ATT70" s="117"/>
      <c r="ATU70" s="117"/>
      <c r="ATV70" s="117"/>
      <c r="ATW70" s="117"/>
      <c r="ATX70" s="117"/>
      <c r="ATY70" s="117"/>
      <c r="ATZ70" s="117"/>
      <c r="AUA70" s="117"/>
      <c r="AUB70" s="117"/>
      <c r="AUC70" s="117"/>
      <c r="AUD70" s="117"/>
      <c r="AUE70" s="117"/>
      <c r="AUF70" s="117"/>
      <c r="AUG70" s="117"/>
      <c r="AUH70" s="117"/>
      <c r="AUI70" s="117"/>
      <c r="AUJ70" s="117"/>
      <c r="AUK70" s="117"/>
      <c r="AUL70" s="117"/>
      <c r="AUM70" s="117"/>
      <c r="AUN70" s="117"/>
      <c r="AUO70" s="117"/>
      <c r="AUP70" s="117"/>
      <c r="AUQ70" s="117"/>
      <c r="AUR70" s="117"/>
      <c r="AUS70" s="117"/>
      <c r="AUT70" s="117"/>
      <c r="AUU70" s="117"/>
      <c r="AUV70" s="117"/>
      <c r="AUW70" s="117"/>
      <c r="AUX70" s="117"/>
      <c r="AUY70" s="117"/>
      <c r="AUZ70" s="117"/>
      <c r="AVA70" s="117"/>
      <c r="AVB70" s="117"/>
      <c r="AVC70" s="117"/>
      <c r="AVD70" s="117"/>
      <c r="AVE70" s="117"/>
      <c r="AVF70" s="117"/>
      <c r="AVG70" s="117"/>
      <c r="AVH70" s="117"/>
      <c r="AVI70" s="117"/>
      <c r="AVJ70" s="117"/>
      <c r="AVK70" s="117"/>
      <c r="AVL70" s="117"/>
      <c r="AVM70" s="117"/>
      <c r="AVN70" s="117"/>
      <c r="AVO70" s="117"/>
      <c r="AVP70" s="117"/>
      <c r="AVQ70" s="117"/>
      <c r="AVR70" s="117"/>
      <c r="AVS70" s="117"/>
      <c r="AVT70" s="117"/>
      <c r="AVU70" s="117"/>
      <c r="AVV70" s="117"/>
      <c r="AVW70" s="117"/>
      <c r="AVX70" s="117"/>
      <c r="AVY70" s="117"/>
      <c r="AVZ70" s="117"/>
      <c r="AWA70" s="117"/>
      <c r="AWB70" s="117"/>
      <c r="AWC70" s="117"/>
      <c r="AWD70" s="117"/>
      <c r="AWE70" s="117"/>
      <c r="AWF70" s="117"/>
      <c r="AWG70" s="117"/>
      <c r="AWH70" s="117"/>
      <c r="AWI70" s="117"/>
      <c r="AWJ70" s="117"/>
      <c r="AWK70" s="117"/>
      <c r="AWL70" s="117"/>
      <c r="AWM70" s="117"/>
      <c r="AWN70" s="117"/>
      <c r="AWO70" s="117"/>
      <c r="AWP70" s="117"/>
      <c r="AWQ70" s="117"/>
      <c r="AWR70" s="117"/>
      <c r="AWS70" s="117"/>
      <c r="AWT70" s="117"/>
      <c r="AWU70" s="117"/>
      <c r="AWV70" s="117"/>
      <c r="AWW70" s="117"/>
      <c r="AWX70" s="117"/>
      <c r="AWY70" s="117"/>
      <c r="AWZ70" s="117"/>
      <c r="AXA70" s="117"/>
      <c r="AXB70" s="117"/>
      <c r="AXC70" s="117"/>
      <c r="AXD70" s="117"/>
      <c r="AXE70" s="117"/>
      <c r="AXF70" s="117"/>
      <c r="AXG70" s="117"/>
      <c r="AXH70" s="117"/>
      <c r="AXI70" s="117"/>
      <c r="AXJ70" s="117"/>
      <c r="AXK70" s="117"/>
      <c r="AXL70" s="117"/>
      <c r="AXM70" s="117"/>
      <c r="AXN70" s="117"/>
      <c r="AXO70" s="117"/>
      <c r="AXP70" s="117"/>
      <c r="AXQ70" s="117"/>
      <c r="AXR70" s="117"/>
      <c r="AXS70" s="117"/>
      <c r="AXT70" s="117"/>
      <c r="AXU70" s="117"/>
      <c r="AXV70" s="117"/>
      <c r="AXW70" s="117"/>
      <c r="AXX70" s="117"/>
      <c r="AXY70" s="117"/>
      <c r="AXZ70" s="117"/>
      <c r="AYA70" s="117"/>
      <c r="AYB70" s="117"/>
      <c r="AYC70" s="117"/>
      <c r="AYD70" s="117"/>
      <c r="AYE70" s="117"/>
      <c r="AYF70" s="117"/>
      <c r="AYG70" s="117"/>
      <c r="AYH70" s="117"/>
      <c r="AYI70" s="117"/>
      <c r="AYJ70" s="117"/>
      <c r="AYK70" s="117"/>
      <c r="AYL70" s="117"/>
      <c r="AYM70" s="117"/>
      <c r="AYN70" s="117"/>
      <c r="AYO70" s="117"/>
      <c r="AYP70" s="117"/>
      <c r="AYQ70" s="117"/>
      <c r="AYR70" s="117"/>
      <c r="AYS70" s="117"/>
      <c r="AYT70" s="117"/>
      <c r="AYU70" s="117"/>
      <c r="AYV70" s="117"/>
      <c r="AYW70" s="117"/>
      <c r="AYX70" s="117"/>
      <c r="AYY70" s="117"/>
      <c r="AYZ70" s="117"/>
      <c r="AZA70" s="117"/>
      <c r="AZB70" s="117"/>
      <c r="AZC70" s="117"/>
      <c r="AZD70" s="117"/>
      <c r="AZE70" s="117"/>
      <c r="AZF70" s="117"/>
      <c r="AZG70" s="117"/>
      <c r="AZH70" s="117"/>
      <c r="AZI70" s="117"/>
      <c r="AZJ70" s="117"/>
      <c r="AZK70" s="117"/>
      <c r="AZL70" s="117"/>
      <c r="AZM70" s="117"/>
      <c r="AZN70" s="117"/>
      <c r="AZO70" s="117"/>
      <c r="AZP70" s="117"/>
      <c r="AZQ70" s="117"/>
      <c r="AZR70" s="117"/>
      <c r="AZS70" s="117"/>
      <c r="AZT70" s="117"/>
      <c r="AZU70" s="117"/>
      <c r="AZV70" s="117"/>
      <c r="AZW70" s="117"/>
      <c r="AZX70" s="117"/>
      <c r="AZY70" s="117"/>
      <c r="AZZ70" s="117"/>
      <c r="BAA70" s="117"/>
      <c r="BAB70" s="117"/>
      <c r="BAC70" s="117"/>
      <c r="BAD70" s="117"/>
      <c r="BAE70" s="117"/>
      <c r="BAF70" s="117"/>
      <c r="BAG70" s="117"/>
      <c r="BAH70" s="117"/>
      <c r="BAI70" s="117"/>
      <c r="BAJ70" s="117"/>
      <c r="BAK70" s="117"/>
      <c r="BAL70" s="117"/>
      <c r="BAM70" s="117"/>
      <c r="BAN70" s="117"/>
      <c r="BAO70" s="117"/>
      <c r="BAP70" s="117"/>
      <c r="BAQ70" s="117"/>
      <c r="BAR70" s="117"/>
      <c r="BAS70" s="117"/>
      <c r="BAT70" s="117"/>
      <c r="BAU70" s="117"/>
      <c r="BAV70" s="117"/>
      <c r="BAW70" s="117"/>
      <c r="BAX70" s="117"/>
      <c r="BAY70" s="117"/>
      <c r="BAZ70" s="117"/>
      <c r="BBA70" s="117"/>
      <c r="BBB70" s="117"/>
      <c r="BBC70" s="117"/>
      <c r="BBD70" s="117"/>
      <c r="BBE70" s="117"/>
      <c r="BBF70" s="117"/>
      <c r="BBG70" s="117"/>
      <c r="BBH70" s="117"/>
      <c r="BBI70" s="117"/>
      <c r="BBJ70" s="117"/>
      <c r="BBK70" s="117"/>
      <c r="BBL70" s="117"/>
      <c r="BBM70" s="117"/>
      <c r="BBN70" s="117"/>
      <c r="BBO70" s="117"/>
      <c r="BBP70" s="117"/>
      <c r="BBQ70" s="117"/>
      <c r="BBR70" s="117"/>
      <c r="BBS70" s="117"/>
      <c r="BBT70" s="117"/>
      <c r="BBU70" s="117"/>
      <c r="BBV70" s="117"/>
      <c r="BBW70" s="117"/>
      <c r="BBX70" s="117"/>
      <c r="BBY70" s="117"/>
      <c r="BBZ70" s="117"/>
      <c r="BCA70" s="117"/>
      <c r="BCB70" s="117"/>
      <c r="BCC70" s="117"/>
      <c r="BCD70" s="117"/>
      <c r="BCE70" s="117"/>
      <c r="BCF70" s="117"/>
      <c r="BCG70" s="117"/>
      <c r="BCH70" s="117"/>
      <c r="BCI70" s="117"/>
      <c r="BCJ70" s="117"/>
      <c r="BCK70" s="117"/>
      <c r="BCL70" s="117"/>
      <c r="BCM70" s="117"/>
      <c r="BCN70" s="117"/>
      <c r="BCO70" s="117"/>
      <c r="BCP70" s="117"/>
      <c r="BCQ70" s="117"/>
      <c r="BCR70" s="117"/>
      <c r="BCS70" s="117"/>
      <c r="BCT70" s="117"/>
      <c r="BCU70" s="117"/>
      <c r="BCV70" s="117"/>
      <c r="BCW70" s="117"/>
      <c r="BCX70" s="117"/>
      <c r="BCY70" s="117"/>
      <c r="BCZ70" s="117"/>
      <c r="BDA70" s="117"/>
      <c r="BDB70" s="117"/>
      <c r="BDC70" s="117"/>
      <c r="BDD70" s="117"/>
      <c r="BDE70" s="117"/>
      <c r="BDF70" s="117"/>
      <c r="BDG70" s="117"/>
      <c r="BDH70" s="117"/>
      <c r="BDI70" s="117"/>
      <c r="BDJ70" s="117"/>
      <c r="BDK70" s="117"/>
      <c r="BDL70" s="117"/>
      <c r="BDM70" s="117"/>
      <c r="BDN70" s="117"/>
      <c r="BDO70" s="117"/>
      <c r="BDP70" s="117"/>
      <c r="BDQ70" s="117"/>
      <c r="BDR70" s="117"/>
      <c r="BDS70" s="117"/>
      <c r="BDT70" s="117"/>
      <c r="BDU70" s="117"/>
      <c r="BDV70" s="117"/>
      <c r="BDW70" s="117"/>
      <c r="BDX70" s="117"/>
      <c r="BDY70" s="117"/>
      <c r="BDZ70" s="117"/>
      <c r="BEA70" s="117"/>
      <c r="BEB70" s="117"/>
      <c r="BEC70" s="117"/>
      <c r="BED70" s="117"/>
      <c r="BEE70" s="117"/>
      <c r="BEF70" s="117"/>
      <c r="BEG70" s="117"/>
      <c r="BEH70" s="117"/>
      <c r="BEI70" s="117"/>
      <c r="BEJ70" s="117"/>
      <c r="BEK70" s="117"/>
      <c r="BEL70" s="117"/>
      <c r="BEM70" s="117"/>
      <c r="BEN70" s="117"/>
      <c r="BEO70" s="117"/>
      <c r="BEP70" s="117"/>
      <c r="BEQ70" s="117"/>
      <c r="BER70" s="117"/>
      <c r="BES70" s="117"/>
      <c r="BET70" s="117"/>
      <c r="BEU70" s="117"/>
      <c r="BEV70" s="117"/>
      <c r="BEW70" s="117"/>
      <c r="BEX70" s="117"/>
      <c r="BEY70" s="117"/>
      <c r="BEZ70" s="117"/>
      <c r="BFA70" s="117"/>
      <c r="BFB70" s="117"/>
      <c r="BFC70" s="117"/>
      <c r="BFD70" s="117"/>
      <c r="BFE70" s="117"/>
      <c r="BFF70" s="117"/>
      <c r="BFG70" s="117"/>
      <c r="BFH70" s="117"/>
      <c r="BFI70" s="117"/>
      <c r="BFJ70" s="117"/>
      <c r="BFK70" s="117"/>
      <c r="BFL70" s="117"/>
      <c r="BFM70" s="117"/>
      <c r="BFN70" s="117"/>
      <c r="BFO70" s="117"/>
      <c r="BFP70" s="117"/>
      <c r="BFQ70" s="117"/>
      <c r="BFR70" s="117"/>
      <c r="BFS70" s="117"/>
      <c r="BFT70" s="117"/>
      <c r="BFU70" s="117"/>
      <c r="BFV70" s="117"/>
      <c r="BFW70" s="117"/>
      <c r="BFX70" s="117"/>
      <c r="BFY70" s="117"/>
      <c r="BFZ70" s="117"/>
      <c r="BGA70" s="117"/>
      <c r="BGB70" s="117"/>
      <c r="BGC70" s="117"/>
      <c r="BGD70" s="117"/>
      <c r="BGE70" s="117"/>
      <c r="BGF70" s="117"/>
      <c r="BGG70" s="117"/>
      <c r="BGH70" s="117"/>
      <c r="BGI70" s="117"/>
      <c r="BGJ70" s="117"/>
      <c r="BGK70" s="117"/>
      <c r="BGL70" s="117"/>
      <c r="BGM70" s="117"/>
      <c r="BGN70" s="117"/>
      <c r="BGO70" s="117"/>
      <c r="BGP70" s="117"/>
      <c r="BGQ70" s="117"/>
      <c r="BGR70" s="117"/>
      <c r="BGS70" s="117"/>
      <c r="BGT70" s="117"/>
      <c r="BGU70" s="117"/>
      <c r="BGV70" s="117"/>
      <c r="BGW70" s="117"/>
      <c r="BGX70" s="117"/>
      <c r="BGY70" s="117"/>
      <c r="BGZ70" s="117"/>
      <c r="BHA70" s="117"/>
      <c r="BHB70" s="117"/>
      <c r="BHC70" s="117"/>
      <c r="BHD70" s="117"/>
      <c r="BHE70" s="117"/>
      <c r="BHF70" s="117"/>
      <c r="BHG70" s="117"/>
      <c r="BHH70" s="117"/>
      <c r="BHI70" s="117"/>
      <c r="BHJ70" s="117"/>
      <c r="BHK70" s="117"/>
      <c r="BHL70" s="117"/>
      <c r="BHM70" s="117"/>
      <c r="BHN70" s="117"/>
      <c r="BHO70" s="117"/>
      <c r="BHP70" s="117"/>
      <c r="BHQ70" s="117"/>
      <c r="BHR70" s="117"/>
      <c r="BHS70" s="117"/>
      <c r="BHT70" s="117"/>
      <c r="BHU70" s="117"/>
      <c r="BHV70" s="117"/>
      <c r="BHW70" s="117"/>
      <c r="BHX70" s="117"/>
      <c r="BHY70" s="117"/>
      <c r="BHZ70" s="117"/>
      <c r="BIA70" s="117"/>
      <c r="BIB70" s="117"/>
      <c r="BIC70" s="117"/>
      <c r="BID70" s="117"/>
      <c r="BIE70" s="117"/>
      <c r="BIF70" s="117"/>
      <c r="BIG70" s="117"/>
      <c r="BIH70" s="117"/>
      <c r="BII70" s="117"/>
      <c r="BIJ70" s="117"/>
      <c r="BIK70" s="117"/>
      <c r="BIL70" s="117"/>
      <c r="BIM70" s="117"/>
      <c r="BIN70" s="117"/>
      <c r="BIO70" s="117"/>
      <c r="BIP70" s="117"/>
      <c r="BIQ70" s="117"/>
      <c r="BIR70" s="117"/>
      <c r="BIS70" s="117"/>
      <c r="BIT70" s="117"/>
      <c r="BIU70" s="117"/>
      <c r="BIV70" s="117"/>
      <c r="BIW70" s="117"/>
      <c r="BIX70" s="117"/>
      <c r="BIY70" s="117"/>
      <c r="BIZ70" s="117"/>
      <c r="BJA70" s="117"/>
      <c r="BJB70" s="117"/>
      <c r="BJC70" s="117"/>
      <c r="BJD70" s="117"/>
      <c r="BJE70" s="117"/>
      <c r="BJF70" s="117"/>
      <c r="BJG70" s="117"/>
      <c r="BJH70" s="117"/>
      <c r="BJI70" s="117"/>
      <c r="BJJ70" s="117"/>
      <c r="BJK70" s="117"/>
      <c r="BJL70" s="117"/>
      <c r="BJM70" s="117"/>
      <c r="BJN70" s="117"/>
      <c r="BJO70" s="117"/>
      <c r="BJP70" s="117"/>
      <c r="BJQ70" s="117"/>
      <c r="BJR70" s="117"/>
      <c r="BJS70" s="117"/>
      <c r="BJT70" s="117"/>
      <c r="BJU70" s="117"/>
      <c r="BJV70" s="117"/>
      <c r="BJW70" s="117"/>
      <c r="BJX70" s="117"/>
      <c r="BJY70" s="117"/>
      <c r="BJZ70" s="117"/>
      <c r="BKA70" s="117"/>
      <c r="BKB70" s="117"/>
      <c r="BKC70" s="117"/>
      <c r="BKD70" s="117"/>
      <c r="BKE70" s="117"/>
      <c r="BKF70" s="117"/>
      <c r="BKG70" s="117"/>
      <c r="BKH70" s="117"/>
      <c r="BKI70" s="117"/>
      <c r="BKJ70" s="117"/>
      <c r="BKK70" s="117"/>
      <c r="BKL70" s="117"/>
      <c r="BKM70" s="117"/>
      <c r="BKN70" s="117"/>
      <c r="BKO70" s="117"/>
      <c r="BKP70" s="117"/>
      <c r="BKQ70" s="117"/>
      <c r="BKR70" s="117"/>
      <c r="BKS70" s="117"/>
      <c r="BKT70" s="117"/>
      <c r="BKU70" s="117"/>
      <c r="BKV70" s="117"/>
      <c r="BKW70" s="117"/>
      <c r="BKX70" s="117"/>
      <c r="BKY70" s="117"/>
      <c r="BKZ70" s="117"/>
      <c r="BLA70" s="117"/>
      <c r="BLB70" s="117"/>
      <c r="BLC70" s="117"/>
      <c r="BLD70" s="117"/>
      <c r="BLE70" s="117"/>
      <c r="BLF70" s="117"/>
      <c r="BLG70" s="117"/>
      <c r="BLH70" s="117"/>
      <c r="BLI70" s="117"/>
      <c r="BLJ70" s="117"/>
      <c r="BLK70" s="117"/>
      <c r="BLL70" s="117"/>
      <c r="BLM70" s="117"/>
      <c r="BLN70" s="117"/>
      <c r="BLO70" s="117"/>
      <c r="BLP70" s="117"/>
      <c r="BLQ70" s="117"/>
      <c r="BLR70" s="117"/>
      <c r="BLS70" s="117"/>
      <c r="BLT70" s="117"/>
      <c r="BLU70" s="117"/>
      <c r="BLV70" s="117"/>
      <c r="BLW70" s="117"/>
      <c r="BLX70" s="117"/>
      <c r="BLY70" s="117"/>
      <c r="BLZ70" s="117"/>
      <c r="BMA70" s="117"/>
      <c r="BMB70" s="117"/>
      <c r="BMC70" s="117"/>
      <c r="BMD70" s="117"/>
      <c r="BME70" s="117"/>
      <c r="BMF70" s="117"/>
      <c r="BMG70" s="117"/>
      <c r="BMH70" s="117"/>
      <c r="BMI70" s="117"/>
      <c r="BMJ70" s="117"/>
      <c r="BMK70" s="117"/>
      <c r="BML70" s="117"/>
      <c r="BMM70" s="117"/>
      <c r="BMN70" s="117"/>
      <c r="BMO70" s="117"/>
      <c r="BMP70" s="117"/>
      <c r="BMQ70" s="117"/>
      <c r="BMR70" s="117"/>
      <c r="BMS70" s="117"/>
      <c r="BMT70" s="117"/>
      <c r="BMU70" s="117"/>
      <c r="BMV70" s="117"/>
      <c r="BMW70" s="117"/>
      <c r="BMX70" s="117"/>
      <c r="BMY70" s="117"/>
      <c r="BMZ70" s="117"/>
      <c r="BNA70" s="117"/>
      <c r="BNB70" s="117"/>
      <c r="BNC70" s="117"/>
      <c r="BND70" s="117"/>
      <c r="BNE70" s="117"/>
      <c r="BNF70" s="117"/>
      <c r="BNG70" s="117"/>
      <c r="BNH70" s="117"/>
      <c r="BNI70" s="117"/>
      <c r="BNJ70" s="117"/>
      <c r="BNK70" s="117"/>
      <c r="BNL70" s="117"/>
      <c r="BNM70" s="117"/>
      <c r="BNN70" s="117"/>
      <c r="BNO70" s="117"/>
      <c r="BNP70" s="117"/>
      <c r="BNQ70" s="117"/>
      <c r="BNR70" s="117"/>
      <c r="BNS70" s="117"/>
      <c r="BNT70" s="117"/>
      <c r="BNU70" s="117"/>
      <c r="BNV70" s="117"/>
      <c r="BNW70" s="117"/>
      <c r="BNX70" s="117"/>
      <c r="BNY70" s="117"/>
      <c r="BNZ70" s="117"/>
      <c r="BOA70" s="117"/>
      <c r="BOB70" s="117"/>
      <c r="BOC70" s="117"/>
      <c r="BOD70" s="117"/>
      <c r="BOE70" s="117"/>
      <c r="BOF70" s="117"/>
      <c r="BOG70" s="117"/>
      <c r="BOH70" s="117"/>
      <c r="BOI70" s="117"/>
      <c r="BOJ70" s="117"/>
      <c r="BOK70" s="117"/>
      <c r="BOL70" s="117"/>
      <c r="BOM70" s="117"/>
      <c r="BON70" s="117"/>
      <c r="BOO70" s="117"/>
      <c r="BOP70" s="117"/>
      <c r="BOQ70" s="117"/>
      <c r="BOR70" s="117"/>
      <c r="BOS70" s="117"/>
      <c r="BOT70" s="117"/>
      <c r="BOU70" s="117"/>
      <c r="BOV70" s="117"/>
      <c r="BOW70" s="117"/>
      <c r="BOX70" s="117"/>
      <c r="BOY70" s="117"/>
      <c r="BOZ70" s="117"/>
      <c r="BPA70" s="117"/>
      <c r="BPB70" s="117"/>
      <c r="BPC70" s="117"/>
      <c r="BPD70" s="117"/>
      <c r="BPE70" s="117"/>
      <c r="BPF70" s="117"/>
      <c r="BPG70" s="117"/>
      <c r="BPH70" s="117"/>
      <c r="BPI70" s="117"/>
      <c r="BPJ70" s="117"/>
      <c r="BPK70" s="117"/>
      <c r="BPL70" s="117"/>
      <c r="BPM70" s="117"/>
      <c r="BPN70" s="117"/>
      <c r="BPO70" s="117"/>
      <c r="BPP70" s="117"/>
      <c r="BPQ70" s="117"/>
      <c r="BPR70" s="117"/>
      <c r="BPS70" s="117"/>
      <c r="BPT70" s="117"/>
      <c r="BPU70" s="117"/>
      <c r="BPV70" s="117"/>
      <c r="BPW70" s="117"/>
      <c r="BPX70" s="117"/>
      <c r="BPY70" s="117"/>
      <c r="BPZ70" s="117"/>
      <c r="BQA70" s="117"/>
      <c r="BQB70" s="117"/>
      <c r="BQC70" s="117"/>
      <c r="BQD70" s="117"/>
      <c r="BQE70" s="117"/>
      <c r="BQF70" s="117"/>
      <c r="BQG70" s="117"/>
      <c r="BQH70" s="117"/>
      <c r="BQI70" s="117"/>
      <c r="BQJ70" s="117"/>
      <c r="BQK70" s="117"/>
      <c r="BQL70" s="117"/>
      <c r="BQM70" s="117"/>
      <c r="BQN70" s="117"/>
      <c r="BQO70" s="117"/>
      <c r="BQP70" s="117"/>
      <c r="BQQ70" s="117"/>
      <c r="BQR70" s="117"/>
      <c r="BQS70" s="117"/>
      <c r="BQT70" s="117"/>
      <c r="BQU70" s="117"/>
      <c r="BQV70" s="117"/>
      <c r="BQW70" s="117"/>
      <c r="BQX70" s="117"/>
      <c r="BQY70" s="117"/>
      <c r="BQZ70" s="117"/>
      <c r="BRA70" s="117"/>
      <c r="BRB70" s="117"/>
      <c r="BRC70" s="117"/>
      <c r="BRD70" s="117"/>
      <c r="BRE70" s="117"/>
      <c r="BRF70" s="117"/>
      <c r="BRG70" s="117"/>
      <c r="BRH70" s="117"/>
      <c r="BRI70" s="117"/>
      <c r="BRJ70" s="117"/>
      <c r="BRK70" s="117"/>
      <c r="BRL70" s="117"/>
      <c r="BRM70" s="117"/>
      <c r="BRN70" s="117"/>
      <c r="BRO70" s="117"/>
      <c r="BRP70" s="117"/>
      <c r="BRQ70" s="117"/>
      <c r="BRR70" s="117"/>
      <c r="BRS70" s="117"/>
      <c r="BRT70" s="117"/>
      <c r="BRU70" s="117"/>
      <c r="BRV70" s="117"/>
      <c r="BRW70" s="117"/>
      <c r="BRX70" s="117"/>
      <c r="BRY70" s="117"/>
      <c r="BRZ70" s="117"/>
      <c r="BSA70" s="117"/>
      <c r="BSB70" s="117"/>
      <c r="BSC70" s="117"/>
      <c r="BSD70" s="117"/>
      <c r="BSE70" s="117"/>
      <c r="BSF70" s="117"/>
      <c r="BSG70" s="117"/>
      <c r="BSH70" s="117"/>
      <c r="BSI70" s="117"/>
      <c r="BSJ70" s="117"/>
      <c r="BSK70" s="117"/>
      <c r="BSL70" s="117"/>
      <c r="BSM70" s="117"/>
      <c r="BSN70" s="117"/>
      <c r="BSO70" s="117"/>
      <c r="BSP70" s="117"/>
      <c r="BSQ70" s="117"/>
      <c r="BSR70" s="117"/>
      <c r="BSS70" s="117"/>
      <c r="BST70" s="117"/>
      <c r="BSU70" s="117"/>
      <c r="BSV70" s="117"/>
      <c r="BSW70" s="117"/>
      <c r="BSX70" s="117"/>
      <c r="BSY70" s="117"/>
      <c r="BSZ70" s="117"/>
      <c r="BTA70" s="117"/>
      <c r="BTB70" s="117"/>
      <c r="BTC70" s="117"/>
      <c r="BTD70" s="117"/>
      <c r="BTE70" s="117"/>
      <c r="BTF70" s="117"/>
      <c r="BTG70" s="117"/>
      <c r="BTH70" s="117"/>
      <c r="BTI70" s="117"/>
      <c r="BTJ70" s="117"/>
      <c r="BTK70" s="117"/>
      <c r="BTL70" s="117"/>
      <c r="BTM70" s="117"/>
      <c r="BTN70" s="117"/>
      <c r="BTO70" s="117"/>
      <c r="BTP70" s="117"/>
      <c r="BTQ70" s="117"/>
      <c r="BTR70" s="117"/>
      <c r="BTS70" s="117"/>
      <c r="BTT70" s="117"/>
      <c r="BTU70" s="117"/>
      <c r="BTV70" s="117"/>
      <c r="BTW70" s="117"/>
      <c r="BTX70" s="117"/>
      <c r="BTY70" s="117"/>
      <c r="BTZ70" s="117"/>
      <c r="BUA70" s="117"/>
      <c r="BUB70" s="117"/>
      <c r="BUC70" s="117"/>
      <c r="BUD70" s="117"/>
      <c r="BUE70" s="117"/>
      <c r="BUF70" s="117"/>
      <c r="BUG70" s="117"/>
      <c r="BUH70" s="117"/>
      <c r="BUI70" s="117"/>
      <c r="BUJ70" s="117"/>
      <c r="BUK70" s="117"/>
      <c r="BUL70" s="117"/>
      <c r="BUM70" s="117"/>
      <c r="BUN70" s="117"/>
      <c r="BUO70" s="117"/>
      <c r="BUP70" s="117"/>
      <c r="BUQ70" s="117"/>
      <c r="BUR70" s="117"/>
      <c r="BUS70" s="117"/>
      <c r="BUT70" s="117"/>
      <c r="BUU70" s="117"/>
      <c r="BUV70" s="117"/>
      <c r="BUW70" s="117"/>
      <c r="BUX70" s="117"/>
      <c r="BUY70" s="117"/>
      <c r="BUZ70" s="117"/>
      <c r="BVA70" s="117"/>
      <c r="BVB70" s="117"/>
      <c r="BVC70" s="117"/>
      <c r="BVD70" s="117"/>
      <c r="BVE70" s="117"/>
      <c r="BVF70" s="117"/>
      <c r="BVG70" s="117"/>
      <c r="BVH70" s="117"/>
      <c r="BVI70" s="117"/>
      <c r="BVJ70" s="117"/>
      <c r="BVK70" s="117"/>
      <c r="BVL70" s="117"/>
      <c r="BVM70" s="117"/>
      <c r="BVN70" s="117"/>
      <c r="BVO70" s="117"/>
      <c r="BVP70" s="117"/>
      <c r="BVQ70" s="117"/>
      <c r="BVR70" s="117"/>
      <c r="BVS70" s="117"/>
      <c r="BVT70" s="117"/>
      <c r="BVU70" s="117"/>
      <c r="BVV70" s="117"/>
      <c r="BVW70" s="117"/>
      <c r="BVX70" s="117"/>
      <c r="BVY70" s="117"/>
      <c r="BVZ70" s="117"/>
      <c r="BWA70" s="117"/>
      <c r="BWB70" s="117"/>
      <c r="BWC70" s="117"/>
      <c r="BWD70" s="117"/>
      <c r="BWE70" s="117"/>
      <c r="BWF70" s="117"/>
      <c r="BWG70" s="117"/>
      <c r="BWH70" s="117"/>
      <c r="BWI70" s="117"/>
      <c r="BWJ70" s="117"/>
      <c r="BWK70" s="117"/>
      <c r="BWL70" s="117"/>
      <c r="BWM70" s="117"/>
      <c r="BWN70" s="117"/>
      <c r="BWO70" s="117"/>
      <c r="BWP70" s="117"/>
      <c r="BWQ70" s="117"/>
      <c r="BWR70" s="117"/>
      <c r="BWS70" s="117"/>
      <c r="BWT70" s="117"/>
      <c r="BWU70" s="117"/>
      <c r="BWV70" s="117"/>
      <c r="BWW70" s="117"/>
      <c r="BWX70" s="117"/>
      <c r="BWY70" s="117"/>
      <c r="BWZ70" s="117"/>
      <c r="BXA70" s="117"/>
      <c r="BXB70" s="117"/>
      <c r="BXC70" s="117"/>
      <c r="BXD70" s="117"/>
      <c r="BXE70" s="117"/>
      <c r="BXF70" s="117"/>
      <c r="BXG70" s="117"/>
      <c r="BXH70" s="117"/>
      <c r="BXI70" s="117"/>
      <c r="BXJ70" s="117"/>
      <c r="BXK70" s="117"/>
      <c r="BXL70" s="117"/>
      <c r="BXM70" s="117"/>
      <c r="BXN70" s="117"/>
      <c r="BXO70" s="117"/>
      <c r="BXP70" s="117"/>
      <c r="BXQ70" s="117"/>
      <c r="BXR70" s="117"/>
      <c r="BXS70" s="117"/>
      <c r="BXT70" s="117"/>
      <c r="BXU70" s="117"/>
      <c r="BXV70" s="117"/>
      <c r="BXW70" s="117"/>
      <c r="BXX70" s="117"/>
      <c r="BXY70" s="117"/>
      <c r="BXZ70" s="117"/>
      <c r="BYA70" s="117"/>
      <c r="BYB70" s="117"/>
      <c r="BYC70" s="117"/>
      <c r="BYD70" s="117"/>
      <c r="BYE70" s="117"/>
      <c r="BYF70" s="117"/>
      <c r="BYG70" s="117"/>
      <c r="BYH70" s="117"/>
      <c r="BYI70" s="117"/>
      <c r="BYJ70" s="117"/>
      <c r="BYK70" s="117"/>
      <c r="BYL70" s="117"/>
      <c r="BYM70" s="117"/>
      <c r="BYN70" s="117"/>
      <c r="BYO70" s="117"/>
      <c r="BYP70" s="117"/>
      <c r="BYQ70" s="117"/>
      <c r="BYR70" s="117"/>
      <c r="BYS70" s="117"/>
      <c r="BYT70" s="117"/>
      <c r="BYU70" s="117"/>
      <c r="BYV70" s="117"/>
      <c r="BYW70" s="117"/>
      <c r="BYX70" s="117"/>
      <c r="BYY70" s="117"/>
      <c r="BYZ70" s="117"/>
      <c r="BZA70" s="117"/>
      <c r="BZB70" s="117"/>
      <c r="BZC70" s="117"/>
      <c r="BZD70" s="117"/>
      <c r="BZE70" s="117"/>
      <c r="BZF70" s="117"/>
      <c r="BZG70" s="117"/>
      <c r="BZH70" s="117"/>
      <c r="BZI70" s="117"/>
      <c r="BZJ70" s="117"/>
      <c r="BZK70" s="117"/>
      <c r="BZL70" s="117"/>
      <c r="BZM70" s="117"/>
      <c r="BZN70" s="117"/>
      <c r="BZO70" s="117"/>
      <c r="BZP70" s="117"/>
      <c r="BZQ70" s="117"/>
      <c r="BZR70" s="117"/>
      <c r="BZS70" s="117"/>
      <c r="BZT70" s="117"/>
      <c r="BZU70" s="117"/>
      <c r="BZV70" s="117"/>
      <c r="BZW70" s="117"/>
      <c r="BZX70" s="117"/>
      <c r="BZY70" s="117"/>
      <c r="BZZ70" s="117"/>
      <c r="CAA70" s="117"/>
      <c r="CAB70" s="117"/>
      <c r="CAC70" s="117"/>
      <c r="CAD70" s="117"/>
      <c r="CAE70" s="117"/>
      <c r="CAF70" s="117"/>
      <c r="CAG70" s="117"/>
      <c r="CAH70" s="117"/>
      <c r="CAI70" s="117"/>
      <c r="CAJ70" s="117"/>
      <c r="CAK70" s="117"/>
      <c r="CAL70" s="117"/>
      <c r="CAM70" s="117"/>
      <c r="CAN70" s="117"/>
      <c r="CAO70" s="117"/>
      <c r="CAP70" s="117"/>
      <c r="CAQ70" s="117"/>
      <c r="CAR70" s="117"/>
      <c r="CAS70" s="117"/>
      <c r="CAT70" s="117"/>
      <c r="CAU70" s="117"/>
      <c r="CAV70" s="117"/>
      <c r="CAW70" s="117"/>
      <c r="CAX70" s="117"/>
      <c r="CAY70" s="117"/>
      <c r="CAZ70" s="117"/>
      <c r="CBA70" s="117"/>
      <c r="CBB70" s="117"/>
      <c r="CBC70" s="117"/>
      <c r="CBD70" s="117"/>
      <c r="CBE70" s="117"/>
      <c r="CBF70" s="117"/>
      <c r="CBG70" s="117"/>
      <c r="CBH70" s="117"/>
      <c r="CBI70" s="117"/>
      <c r="CBJ70" s="117"/>
      <c r="CBK70" s="117"/>
      <c r="CBL70" s="117"/>
      <c r="CBM70" s="117"/>
      <c r="CBN70" s="117"/>
      <c r="CBO70" s="117"/>
      <c r="CBP70" s="117"/>
      <c r="CBQ70" s="117"/>
      <c r="CBR70" s="117"/>
      <c r="CBS70" s="117"/>
      <c r="CBT70" s="117"/>
      <c r="CBU70" s="117"/>
      <c r="CBV70" s="117"/>
      <c r="CBW70" s="117"/>
      <c r="CBX70" s="117"/>
      <c r="CBY70" s="117"/>
      <c r="CBZ70" s="117"/>
      <c r="CCA70" s="117"/>
      <c r="CCB70" s="117"/>
      <c r="CCC70" s="117"/>
      <c r="CCD70" s="117"/>
      <c r="CCE70" s="117"/>
      <c r="CCF70" s="117"/>
      <c r="CCG70" s="117"/>
      <c r="CCH70" s="117"/>
      <c r="CCI70" s="117"/>
      <c r="CCJ70" s="117"/>
      <c r="CCK70" s="117"/>
      <c r="CCL70" s="117"/>
      <c r="CCM70" s="117"/>
      <c r="CCN70" s="117"/>
      <c r="CCO70" s="117"/>
      <c r="CCP70" s="117"/>
      <c r="CCQ70" s="117"/>
      <c r="CCR70" s="117"/>
      <c r="CCS70" s="117"/>
      <c r="CCT70" s="117"/>
      <c r="CCU70" s="117"/>
      <c r="CCV70" s="117"/>
      <c r="CCW70" s="117"/>
      <c r="CCX70" s="117"/>
      <c r="CCY70" s="117"/>
      <c r="CCZ70" s="117"/>
      <c r="CDA70" s="117"/>
      <c r="CDB70" s="117"/>
      <c r="CDC70" s="117"/>
      <c r="CDD70" s="117"/>
      <c r="CDE70" s="117"/>
      <c r="CDF70" s="117"/>
      <c r="CDG70" s="117"/>
      <c r="CDH70" s="117"/>
      <c r="CDI70" s="117"/>
      <c r="CDJ70" s="117"/>
      <c r="CDK70" s="117"/>
      <c r="CDL70" s="117"/>
      <c r="CDM70" s="117"/>
      <c r="CDN70" s="117"/>
      <c r="CDO70" s="117"/>
      <c r="CDP70" s="117"/>
      <c r="CDQ70" s="117"/>
      <c r="CDR70" s="117"/>
      <c r="CDS70" s="117"/>
      <c r="CDT70" s="117"/>
      <c r="CDU70" s="117"/>
      <c r="CDV70" s="117"/>
      <c r="CDW70" s="117"/>
      <c r="CDX70" s="117"/>
      <c r="CDY70" s="117"/>
      <c r="CDZ70" s="117"/>
      <c r="CEA70" s="117"/>
      <c r="CEB70" s="117"/>
      <c r="CEC70" s="117"/>
      <c r="CED70" s="117"/>
      <c r="CEE70" s="117"/>
      <c r="CEF70" s="117"/>
      <c r="CEG70" s="117"/>
      <c r="CEH70" s="117"/>
      <c r="CEI70" s="117"/>
      <c r="CEJ70" s="117"/>
      <c r="CEK70" s="117"/>
      <c r="CEL70" s="117"/>
      <c r="CEM70" s="117"/>
      <c r="CEN70" s="117"/>
      <c r="CEO70" s="117"/>
      <c r="CEP70" s="117"/>
      <c r="CEQ70" s="117"/>
      <c r="CER70" s="117"/>
      <c r="CES70" s="117"/>
      <c r="CET70" s="117"/>
      <c r="CEU70" s="117"/>
      <c r="CEV70" s="117"/>
      <c r="CEW70" s="117"/>
      <c r="CEX70" s="117"/>
      <c r="CEY70" s="117"/>
      <c r="CEZ70" s="117"/>
      <c r="CFA70" s="117"/>
      <c r="CFB70" s="117"/>
      <c r="CFC70" s="117"/>
      <c r="CFD70" s="117"/>
      <c r="CFE70" s="117"/>
      <c r="CFF70" s="117"/>
      <c r="CFG70" s="117"/>
      <c r="CFH70" s="117"/>
      <c r="CFI70" s="117"/>
      <c r="CFJ70" s="117"/>
      <c r="CFK70" s="117"/>
      <c r="CFL70" s="117"/>
      <c r="CFM70" s="117"/>
      <c r="CFN70" s="117"/>
      <c r="CFO70" s="117"/>
      <c r="CFP70" s="117"/>
      <c r="CFQ70" s="117"/>
      <c r="CFR70" s="117"/>
      <c r="CFS70" s="117"/>
      <c r="CFT70" s="117"/>
      <c r="CFU70" s="117"/>
      <c r="CFV70" s="117"/>
      <c r="CFW70" s="117"/>
      <c r="CFX70" s="117"/>
      <c r="CFY70" s="117"/>
      <c r="CFZ70" s="117"/>
      <c r="CGA70" s="117"/>
      <c r="CGB70" s="117"/>
      <c r="CGC70" s="117"/>
      <c r="CGD70" s="117"/>
      <c r="CGE70" s="117"/>
      <c r="CGF70" s="117"/>
      <c r="CGG70" s="117"/>
      <c r="CGH70" s="117"/>
      <c r="CGI70" s="117"/>
      <c r="CGJ70" s="117"/>
      <c r="CGK70" s="117"/>
      <c r="CGL70" s="117"/>
      <c r="CGM70" s="117"/>
      <c r="CGN70" s="117"/>
      <c r="CGO70" s="117"/>
      <c r="CGP70" s="117"/>
      <c r="CGQ70" s="117"/>
      <c r="CGR70" s="117"/>
      <c r="CGS70" s="117"/>
      <c r="CGT70" s="117"/>
      <c r="CGU70" s="117"/>
      <c r="CGV70" s="117"/>
      <c r="CGW70" s="117"/>
      <c r="CGX70" s="117"/>
      <c r="CGY70" s="117"/>
      <c r="CGZ70" s="117"/>
      <c r="CHA70" s="117"/>
      <c r="CHB70" s="117"/>
      <c r="CHC70" s="117"/>
      <c r="CHD70" s="117"/>
      <c r="CHE70" s="117"/>
      <c r="CHF70" s="117"/>
      <c r="CHG70" s="117"/>
      <c r="CHH70" s="117"/>
      <c r="CHI70" s="117"/>
      <c r="CHJ70" s="117"/>
      <c r="CHK70" s="117"/>
      <c r="CHL70" s="117"/>
      <c r="CHM70" s="117"/>
      <c r="CHN70" s="117"/>
      <c r="CHO70" s="117"/>
      <c r="CHP70" s="117"/>
      <c r="CHQ70" s="117"/>
      <c r="CHR70" s="117"/>
      <c r="CHS70" s="117"/>
      <c r="CHT70" s="117"/>
      <c r="CHU70" s="117"/>
      <c r="CHV70" s="117"/>
      <c r="CHW70" s="117"/>
      <c r="CHX70" s="117"/>
      <c r="CHY70" s="117"/>
      <c r="CHZ70" s="117"/>
      <c r="CIA70" s="117"/>
      <c r="CIB70" s="117"/>
      <c r="CIC70" s="117"/>
      <c r="CID70" s="117"/>
      <c r="CIE70" s="117"/>
      <c r="CIF70" s="117"/>
      <c r="CIG70" s="117"/>
      <c r="CIH70" s="117"/>
      <c r="CII70" s="117"/>
      <c r="CIJ70" s="117"/>
      <c r="CIK70" s="117"/>
      <c r="CIL70" s="117"/>
      <c r="CIM70" s="117"/>
      <c r="CIN70" s="117"/>
      <c r="CIO70" s="117"/>
      <c r="CIP70" s="117"/>
      <c r="CIQ70" s="117"/>
      <c r="CIR70" s="117"/>
      <c r="CIS70" s="117"/>
      <c r="CIT70" s="117"/>
      <c r="CIU70" s="117"/>
      <c r="CIV70" s="117"/>
      <c r="CIW70" s="117"/>
      <c r="CIX70" s="117"/>
      <c r="CIY70" s="117"/>
      <c r="CIZ70" s="117"/>
      <c r="CJA70" s="117"/>
      <c r="CJB70" s="117"/>
      <c r="CJC70" s="117"/>
      <c r="CJD70" s="117"/>
      <c r="CJE70" s="117"/>
      <c r="CJF70" s="117"/>
      <c r="CJG70" s="117"/>
      <c r="CJH70" s="117"/>
      <c r="CJI70" s="117"/>
      <c r="CJJ70" s="117"/>
      <c r="CJK70" s="117"/>
      <c r="CJL70" s="117"/>
      <c r="CJM70" s="117"/>
      <c r="CJN70" s="117"/>
      <c r="CJO70" s="117"/>
      <c r="CJP70" s="117"/>
      <c r="CJQ70" s="117"/>
      <c r="CJR70" s="117"/>
      <c r="CJS70" s="117"/>
      <c r="CJT70" s="117"/>
      <c r="CJU70" s="117"/>
      <c r="CJV70" s="117"/>
      <c r="CJW70" s="117"/>
      <c r="CJX70" s="117"/>
      <c r="CJY70" s="117"/>
      <c r="CJZ70" s="117"/>
      <c r="CKA70" s="117"/>
      <c r="CKB70" s="117"/>
      <c r="CKC70" s="117"/>
      <c r="CKD70" s="117"/>
      <c r="CKE70" s="117"/>
      <c r="CKF70" s="117"/>
      <c r="CKG70" s="117"/>
      <c r="CKH70" s="117"/>
      <c r="CKI70" s="117"/>
      <c r="CKJ70" s="117"/>
      <c r="CKK70" s="117"/>
      <c r="CKL70" s="117"/>
      <c r="CKM70" s="117"/>
      <c r="CKN70" s="117"/>
      <c r="CKO70" s="117"/>
      <c r="CKP70" s="117"/>
      <c r="CKQ70" s="117"/>
      <c r="CKR70" s="117"/>
      <c r="CKS70" s="117"/>
      <c r="CKT70" s="117"/>
      <c r="CKU70" s="117"/>
      <c r="CKV70" s="117"/>
      <c r="CKW70" s="117"/>
      <c r="CKX70" s="117"/>
      <c r="CKY70" s="117"/>
      <c r="CKZ70" s="117"/>
      <c r="CLA70" s="117"/>
      <c r="CLB70" s="117"/>
      <c r="CLC70" s="117"/>
      <c r="CLD70" s="117"/>
      <c r="CLE70" s="117"/>
      <c r="CLF70" s="117"/>
      <c r="CLG70" s="117"/>
      <c r="CLH70" s="117"/>
      <c r="CLI70" s="117"/>
      <c r="CLJ70" s="117"/>
      <c r="CLK70" s="117"/>
      <c r="CLL70" s="117"/>
      <c r="CLM70" s="117"/>
      <c r="CLN70" s="117"/>
      <c r="CLO70" s="117"/>
      <c r="CLP70" s="117"/>
      <c r="CLQ70" s="117"/>
      <c r="CLR70" s="117"/>
      <c r="CLS70" s="117"/>
      <c r="CLT70" s="117"/>
      <c r="CLU70" s="117"/>
      <c r="CLV70" s="117"/>
      <c r="CLW70" s="117"/>
      <c r="CLX70" s="117"/>
      <c r="CLY70" s="117"/>
      <c r="CLZ70" s="117"/>
      <c r="CMA70" s="117"/>
      <c r="CMB70" s="117"/>
      <c r="CMC70" s="117"/>
      <c r="CMD70" s="117"/>
      <c r="CME70" s="117"/>
      <c r="CMF70" s="117"/>
      <c r="CMG70" s="117"/>
      <c r="CMH70" s="117"/>
      <c r="CMI70" s="117"/>
      <c r="CMJ70" s="117"/>
      <c r="CMK70" s="117"/>
      <c r="CML70" s="117"/>
      <c r="CMM70" s="117"/>
      <c r="CMN70" s="117"/>
      <c r="CMO70" s="117"/>
      <c r="CMP70" s="117"/>
      <c r="CMQ70" s="117"/>
      <c r="CMR70" s="117"/>
      <c r="CMS70" s="117"/>
      <c r="CMT70" s="117"/>
      <c r="CMU70" s="117"/>
      <c r="CMV70" s="117"/>
      <c r="CMW70" s="117"/>
      <c r="CMX70" s="117"/>
      <c r="CMY70" s="117"/>
      <c r="CMZ70" s="117"/>
      <c r="CNA70" s="117"/>
      <c r="CNB70" s="117"/>
      <c r="CNC70" s="117"/>
      <c r="CND70" s="117"/>
      <c r="CNE70" s="117"/>
      <c r="CNF70" s="117"/>
      <c r="CNG70" s="117"/>
      <c r="CNH70" s="117"/>
      <c r="CNI70" s="117"/>
      <c r="CNJ70" s="117"/>
      <c r="CNK70" s="117"/>
      <c r="CNL70" s="117"/>
      <c r="CNM70" s="117"/>
      <c r="CNN70" s="117"/>
      <c r="CNO70" s="117"/>
      <c r="CNP70" s="117"/>
      <c r="CNQ70" s="117"/>
      <c r="CNR70" s="117"/>
      <c r="CNS70" s="117"/>
      <c r="CNT70" s="117"/>
      <c r="CNU70" s="117"/>
      <c r="CNV70" s="117"/>
      <c r="CNW70" s="117"/>
      <c r="CNX70" s="117"/>
      <c r="CNY70" s="117"/>
      <c r="CNZ70" s="117"/>
      <c r="COA70" s="117"/>
      <c r="COB70" s="117"/>
      <c r="COC70" s="117"/>
      <c r="COD70" s="117"/>
      <c r="COE70" s="117"/>
      <c r="COF70" s="117"/>
      <c r="COG70" s="117"/>
      <c r="COH70" s="117"/>
      <c r="COI70" s="117"/>
      <c r="COJ70" s="117"/>
      <c r="COK70" s="117"/>
      <c r="COL70" s="117"/>
      <c r="COM70" s="117"/>
      <c r="CON70" s="117"/>
      <c r="COO70" s="117"/>
      <c r="COP70" s="117"/>
      <c r="COQ70" s="117"/>
      <c r="COR70" s="117"/>
      <c r="COS70" s="117"/>
      <c r="COT70" s="117"/>
      <c r="COU70" s="117"/>
      <c r="COV70" s="117"/>
      <c r="COW70" s="117"/>
      <c r="COX70" s="117"/>
      <c r="COY70" s="117"/>
      <c r="COZ70" s="117"/>
      <c r="CPA70" s="117"/>
      <c r="CPB70" s="117"/>
      <c r="CPC70" s="117"/>
      <c r="CPD70" s="117"/>
      <c r="CPE70" s="117"/>
      <c r="CPF70" s="117"/>
      <c r="CPG70" s="117"/>
      <c r="CPH70" s="117"/>
      <c r="CPI70" s="117"/>
      <c r="CPJ70" s="117"/>
      <c r="CPK70" s="117"/>
      <c r="CPL70" s="117"/>
      <c r="CPM70" s="117"/>
      <c r="CPN70" s="117"/>
      <c r="CPO70" s="117"/>
      <c r="CPP70" s="117"/>
      <c r="CPQ70" s="117"/>
      <c r="CPR70" s="117"/>
      <c r="CPS70" s="117"/>
      <c r="CPT70" s="117"/>
      <c r="CPU70" s="117"/>
      <c r="CPV70" s="117"/>
      <c r="CPW70" s="117"/>
      <c r="CPX70" s="117"/>
      <c r="CPY70" s="117"/>
      <c r="CPZ70" s="117"/>
      <c r="CQA70" s="117"/>
      <c r="CQB70" s="117"/>
      <c r="CQC70" s="117"/>
      <c r="CQD70" s="117"/>
      <c r="CQE70" s="117"/>
      <c r="CQF70" s="117"/>
      <c r="CQG70" s="117"/>
      <c r="CQH70" s="117"/>
      <c r="CQI70" s="117"/>
      <c r="CQJ70" s="117"/>
      <c r="CQK70" s="117"/>
      <c r="CQL70" s="117"/>
      <c r="CQM70" s="117"/>
      <c r="CQN70" s="117"/>
      <c r="CQO70" s="117"/>
      <c r="CQP70" s="117"/>
      <c r="CQQ70" s="117"/>
      <c r="CQR70" s="117"/>
      <c r="CQS70" s="117"/>
      <c r="CQT70" s="117"/>
      <c r="CQU70" s="117"/>
      <c r="CQV70" s="117"/>
      <c r="CQW70" s="117"/>
      <c r="CQX70" s="117"/>
      <c r="CQY70" s="117"/>
      <c r="CQZ70" s="117"/>
      <c r="CRA70" s="117"/>
      <c r="CRB70" s="117"/>
      <c r="CRC70" s="117"/>
      <c r="CRD70" s="117"/>
      <c r="CRE70" s="117"/>
      <c r="CRF70" s="117"/>
      <c r="CRG70" s="117"/>
      <c r="CRH70" s="117"/>
      <c r="CRI70" s="117"/>
      <c r="CRJ70" s="117"/>
      <c r="CRK70" s="117"/>
      <c r="CRL70" s="117"/>
      <c r="CRM70" s="117"/>
      <c r="CRN70" s="117"/>
      <c r="CRO70" s="117"/>
      <c r="CRP70" s="117"/>
      <c r="CRQ70" s="117"/>
      <c r="CRR70" s="117"/>
      <c r="CRS70" s="117"/>
      <c r="CRT70" s="117"/>
      <c r="CRU70" s="117"/>
      <c r="CRV70" s="117"/>
      <c r="CRW70" s="117"/>
      <c r="CRX70" s="117"/>
      <c r="CRY70" s="117"/>
      <c r="CRZ70" s="117"/>
      <c r="CSA70" s="117"/>
      <c r="CSB70" s="117"/>
      <c r="CSC70" s="117"/>
      <c r="CSD70" s="117"/>
      <c r="CSE70" s="117"/>
      <c r="CSF70" s="117"/>
      <c r="CSG70" s="117"/>
      <c r="CSH70" s="117"/>
      <c r="CSI70" s="117"/>
      <c r="CSJ70" s="117"/>
      <c r="CSK70" s="117"/>
      <c r="CSL70" s="117"/>
      <c r="CSM70" s="117"/>
      <c r="CSN70" s="117"/>
      <c r="CSO70" s="117"/>
      <c r="CSP70" s="117"/>
      <c r="CSQ70" s="117"/>
      <c r="CSR70" s="117"/>
      <c r="CSS70" s="117"/>
      <c r="CST70" s="117"/>
      <c r="CSU70" s="117"/>
      <c r="CSV70" s="117"/>
      <c r="CSW70" s="117"/>
      <c r="CSX70" s="117"/>
      <c r="CSY70" s="117"/>
      <c r="CSZ70" s="117"/>
      <c r="CTA70" s="117"/>
      <c r="CTB70" s="117"/>
      <c r="CTC70" s="117"/>
      <c r="CTD70" s="117"/>
      <c r="CTE70" s="117"/>
      <c r="CTF70" s="117"/>
      <c r="CTG70" s="117"/>
      <c r="CTH70" s="117"/>
      <c r="CTI70" s="117"/>
      <c r="CTJ70" s="117"/>
      <c r="CTK70" s="117"/>
      <c r="CTL70" s="117"/>
      <c r="CTM70" s="117"/>
      <c r="CTN70" s="117"/>
      <c r="CTO70" s="117"/>
      <c r="CTP70" s="117"/>
      <c r="CTQ70" s="117"/>
      <c r="CTR70" s="117"/>
      <c r="CTS70" s="117"/>
      <c r="CTT70" s="117"/>
      <c r="CTU70" s="117"/>
      <c r="CTV70" s="117"/>
      <c r="CTW70" s="117"/>
      <c r="CTX70" s="117"/>
      <c r="CTY70" s="117"/>
      <c r="CTZ70" s="117"/>
      <c r="CUA70" s="117"/>
      <c r="CUB70" s="117"/>
      <c r="CUC70" s="117"/>
      <c r="CUD70" s="117"/>
      <c r="CUE70" s="117"/>
      <c r="CUF70" s="117"/>
      <c r="CUG70" s="117"/>
      <c r="CUH70" s="117"/>
      <c r="CUI70" s="117"/>
      <c r="CUJ70" s="117"/>
      <c r="CUK70" s="117"/>
      <c r="CUL70" s="117"/>
      <c r="CUM70" s="117"/>
      <c r="CUN70" s="117"/>
      <c r="CUO70" s="117"/>
      <c r="CUP70" s="117"/>
      <c r="CUQ70" s="117"/>
      <c r="CUR70" s="117"/>
      <c r="CUS70" s="117"/>
      <c r="CUT70" s="117"/>
      <c r="CUU70" s="117"/>
      <c r="CUV70" s="117"/>
      <c r="CUW70" s="117"/>
      <c r="CUX70" s="117"/>
      <c r="CUY70" s="117"/>
      <c r="CUZ70" s="117"/>
      <c r="CVA70" s="117"/>
      <c r="CVB70" s="117"/>
      <c r="CVC70" s="117"/>
      <c r="CVD70" s="117"/>
      <c r="CVE70" s="117"/>
      <c r="CVF70" s="117"/>
      <c r="CVG70" s="117"/>
      <c r="CVH70" s="117"/>
      <c r="CVI70" s="117"/>
      <c r="CVJ70" s="117"/>
      <c r="CVK70" s="117"/>
      <c r="CVL70" s="117"/>
      <c r="CVM70" s="117"/>
      <c r="CVN70" s="117"/>
      <c r="CVO70" s="117"/>
      <c r="CVP70" s="117"/>
      <c r="CVQ70" s="117"/>
      <c r="CVR70" s="117"/>
      <c r="CVS70" s="117"/>
      <c r="CVT70" s="117"/>
      <c r="CVU70" s="117"/>
      <c r="CVV70" s="117"/>
      <c r="CVW70" s="117"/>
      <c r="CVX70" s="117"/>
      <c r="CVY70" s="117"/>
      <c r="CVZ70" s="117"/>
      <c r="CWA70" s="117"/>
      <c r="CWB70" s="117"/>
      <c r="CWC70" s="117"/>
      <c r="CWD70" s="117"/>
      <c r="CWE70" s="117"/>
      <c r="CWF70" s="117"/>
      <c r="CWG70" s="117"/>
      <c r="CWH70" s="117"/>
      <c r="CWI70" s="117"/>
      <c r="CWJ70" s="117"/>
      <c r="CWK70" s="117"/>
      <c r="CWL70" s="117"/>
      <c r="CWM70" s="117"/>
      <c r="CWN70" s="117"/>
      <c r="CWO70" s="117"/>
      <c r="CWP70" s="117"/>
      <c r="CWQ70" s="117"/>
      <c r="CWR70" s="117"/>
      <c r="CWS70" s="117"/>
      <c r="CWT70" s="117"/>
      <c r="CWU70" s="117"/>
      <c r="CWV70" s="117"/>
      <c r="CWW70" s="117"/>
      <c r="CWX70" s="117"/>
      <c r="CWY70" s="117"/>
      <c r="CWZ70" s="117"/>
      <c r="CXA70" s="117"/>
      <c r="CXB70" s="117"/>
      <c r="CXC70" s="117"/>
      <c r="CXD70" s="117"/>
      <c r="CXE70" s="117"/>
      <c r="CXF70" s="117"/>
      <c r="CXG70" s="117"/>
      <c r="CXH70" s="117"/>
      <c r="CXI70" s="117"/>
      <c r="CXJ70" s="117"/>
      <c r="CXK70" s="117"/>
      <c r="CXL70" s="117"/>
      <c r="CXM70" s="117"/>
      <c r="CXN70" s="117"/>
      <c r="CXO70" s="117"/>
      <c r="CXP70" s="117"/>
      <c r="CXQ70" s="117"/>
      <c r="CXR70" s="117"/>
      <c r="CXS70" s="117"/>
      <c r="CXT70" s="117"/>
      <c r="CXU70" s="117"/>
      <c r="CXV70" s="117"/>
      <c r="CXW70" s="117"/>
      <c r="CXX70" s="117"/>
      <c r="CXY70" s="117"/>
      <c r="CXZ70" s="117"/>
      <c r="CYA70" s="117"/>
      <c r="CYB70" s="117"/>
      <c r="CYC70" s="117"/>
      <c r="CYD70" s="117"/>
      <c r="CYE70" s="117"/>
      <c r="CYF70" s="117"/>
      <c r="CYG70" s="117"/>
      <c r="CYH70" s="117"/>
      <c r="CYI70" s="117"/>
      <c r="CYJ70" s="117"/>
      <c r="CYK70" s="117"/>
      <c r="CYL70" s="117"/>
      <c r="CYM70" s="117"/>
      <c r="CYN70" s="117"/>
      <c r="CYO70" s="117"/>
      <c r="CYP70" s="117"/>
      <c r="CYQ70" s="117"/>
      <c r="CYR70" s="117"/>
      <c r="CYS70" s="117"/>
      <c r="CYT70" s="117"/>
      <c r="CYU70" s="117"/>
      <c r="CYV70" s="117"/>
      <c r="CYW70" s="117"/>
      <c r="CYX70" s="117"/>
      <c r="CYY70" s="117"/>
      <c r="CYZ70" s="117"/>
      <c r="CZA70" s="117"/>
      <c r="CZB70" s="117"/>
      <c r="CZC70" s="117"/>
      <c r="CZD70" s="117"/>
      <c r="CZE70" s="117"/>
      <c r="CZF70" s="117"/>
      <c r="CZG70" s="117"/>
      <c r="CZH70" s="117"/>
      <c r="CZI70" s="117"/>
      <c r="CZJ70" s="117"/>
      <c r="CZK70" s="117"/>
      <c r="CZL70" s="117"/>
      <c r="CZM70" s="117"/>
      <c r="CZN70" s="117"/>
      <c r="CZO70" s="117"/>
      <c r="CZP70" s="117"/>
      <c r="CZQ70" s="117"/>
      <c r="CZR70" s="117"/>
      <c r="CZS70" s="117"/>
      <c r="CZT70" s="117"/>
      <c r="CZU70" s="117"/>
      <c r="CZV70" s="117"/>
      <c r="CZW70" s="117"/>
      <c r="CZX70" s="117"/>
      <c r="CZY70" s="117"/>
      <c r="CZZ70" s="117"/>
      <c r="DAA70" s="117"/>
      <c r="DAB70" s="117"/>
      <c r="DAC70" s="117"/>
      <c r="DAD70" s="117"/>
      <c r="DAE70" s="117"/>
      <c r="DAF70" s="117"/>
      <c r="DAG70" s="117"/>
      <c r="DAH70" s="117"/>
      <c r="DAI70" s="117"/>
      <c r="DAJ70" s="117"/>
      <c r="DAK70" s="117"/>
      <c r="DAL70" s="117"/>
      <c r="DAM70" s="117"/>
      <c r="DAN70" s="117"/>
      <c r="DAO70" s="117"/>
      <c r="DAP70" s="117"/>
      <c r="DAQ70" s="117"/>
      <c r="DAR70" s="117"/>
      <c r="DAS70" s="117"/>
      <c r="DAT70" s="117"/>
      <c r="DAU70" s="117"/>
      <c r="DAV70" s="117"/>
      <c r="DAW70" s="117"/>
      <c r="DAX70" s="117"/>
      <c r="DAY70" s="117"/>
      <c r="DAZ70" s="117"/>
      <c r="DBA70" s="117"/>
      <c r="DBB70" s="117"/>
      <c r="DBC70" s="117"/>
      <c r="DBD70" s="117"/>
      <c r="DBE70" s="117"/>
      <c r="DBF70" s="117"/>
      <c r="DBG70" s="117"/>
      <c r="DBH70" s="117"/>
      <c r="DBI70" s="117"/>
      <c r="DBJ70" s="117"/>
      <c r="DBK70" s="117"/>
      <c r="DBL70" s="117"/>
      <c r="DBM70" s="117"/>
      <c r="DBN70" s="117"/>
      <c r="DBO70" s="117"/>
      <c r="DBP70" s="117"/>
      <c r="DBQ70" s="117"/>
      <c r="DBR70" s="117"/>
      <c r="DBS70" s="117"/>
      <c r="DBT70" s="117"/>
      <c r="DBU70" s="117"/>
      <c r="DBV70" s="117"/>
      <c r="DBW70" s="117"/>
      <c r="DBX70" s="117"/>
      <c r="DBY70" s="117"/>
      <c r="DBZ70" s="117"/>
      <c r="DCA70" s="117"/>
      <c r="DCB70" s="117"/>
      <c r="DCC70" s="117"/>
      <c r="DCD70" s="117"/>
      <c r="DCE70" s="117"/>
      <c r="DCF70" s="117"/>
      <c r="DCG70" s="117"/>
      <c r="DCH70" s="117"/>
      <c r="DCI70" s="117"/>
      <c r="DCJ70" s="117"/>
      <c r="DCK70" s="117"/>
      <c r="DCL70" s="117"/>
      <c r="DCM70" s="117"/>
      <c r="DCN70" s="117"/>
      <c r="DCO70" s="117"/>
      <c r="DCP70" s="117"/>
      <c r="DCQ70" s="117"/>
      <c r="DCR70" s="117"/>
      <c r="DCS70" s="117"/>
      <c r="DCT70" s="117"/>
      <c r="DCU70" s="117"/>
      <c r="DCV70" s="117"/>
      <c r="DCW70" s="117"/>
      <c r="DCX70" s="117"/>
      <c r="DCY70" s="117"/>
      <c r="DCZ70" s="117"/>
      <c r="DDA70" s="117"/>
      <c r="DDB70" s="117"/>
      <c r="DDC70" s="117"/>
      <c r="DDD70" s="117"/>
      <c r="DDE70" s="117"/>
      <c r="DDF70" s="117"/>
      <c r="DDG70" s="117"/>
      <c r="DDH70" s="117"/>
      <c r="DDI70" s="117"/>
      <c r="DDJ70" s="117"/>
      <c r="DDK70" s="117"/>
      <c r="DDL70" s="117"/>
      <c r="DDM70" s="117"/>
      <c r="DDN70" s="117"/>
      <c r="DDO70" s="117"/>
      <c r="DDP70" s="117"/>
      <c r="DDQ70" s="117"/>
      <c r="DDR70" s="117"/>
      <c r="DDS70" s="117"/>
      <c r="DDT70" s="117"/>
      <c r="DDU70" s="117"/>
      <c r="DDV70" s="117"/>
      <c r="DDW70" s="117"/>
      <c r="DDX70" s="117"/>
      <c r="DDY70" s="117"/>
      <c r="DDZ70" s="117"/>
      <c r="DEA70" s="117"/>
      <c r="DEB70" s="117"/>
      <c r="DEC70" s="117"/>
      <c r="DED70" s="117"/>
      <c r="DEE70" s="117"/>
      <c r="DEF70" s="117"/>
      <c r="DEG70" s="117"/>
      <c r="DEH70" s="117"/>
      <c r="DEI70" s="117"/>
      <c r="DEJ70" s="117"/>
      <c r="DEK70" s="117"/>
      <c r="DEL70" s="117"/>
      <c r="DEM70" s="117"/>
      <c r="DEN70" s="117"/>
      <c r="DEO70" s="117"/>
      <c r="DEP70" s="117"/>
      <c r="DEQ70" s="117"/>
      <c r="DER70" s="117"/>
      <c r="DES70" s="117"/>
      <c r="DET70" s="117"/>
      <c r="DEU70" s="117"/>
      <c r="DEV70" s="117"/>
      <c r="DEW70" s="117"/>
      <c r="DEX70" s="117"/>
      <c r="DEY70" s="117"/>
      <c r="DEZ70" s="117"/>
      <c r="DFA70" s="117"/>
      <c r="DFB70" s="117"/>
      <c r="DFC70" s="117"/>
      <c r="DFD70" s="117"/>
      <c r="DFE70" s="117"/>
      <c r="DFF70" s="117"/>
      <c r="DFG70" s="117"/>
      <c r="DFH70" s="117"/>
      <c r="DFI70" s="117"/>
      <c r="DFJ70" s="117"/>
      <c r="DFK70" s="117"/>
      <c r="DFL70" s="117"/>
      <c r="DFM70" s="117"/>
      <c r="DFN70" s="117"/>
      <c r="DFO70" s="117"/>
      <c r="DFP70" s="117"/>
      <c r="DFQ70" s="117"/>
      <c r="DFR70" s="117"/>
      <c r="DFS70" s="117"/>
      <c r="DFT70" s="117"/>
      <c r="DFU70" s="117"/>
      <c r="DFV70" s="117"/>
      <c r="DFW70" s="117"/>
      <c r="DFX70" s="117"/>
      <c r="DFY70" s="117"/>
      <c r="DFZ70" s="117"/>
      <c r="DGA70" s="117"/>
      <c r="DGB70" s="117"/>
      <c r="DGC70" s="117"/>
      <c r="DGD70" s="117"/>
      <c r="DGE70" s="117"/>
      <c r="DGF70" s="117"/>
      <c r="DGG70" s="117"/>
      <c r="DGH70" s="117"/>
      <c r="DGI70" s="117"/>
      <c r="DGJ70" s="117"/>
      <c r="DGK70" s="117"/>
      <c r="DGL70" s="117"/>
      <c r="DGM70" s="117"/>
      <c r="DGN70" s="117"/>
      <c r="DGO70" s="117"/>
      <c r="DGP70" s="117"/>
      <c r="DGQ70" s="117"/>
      <c r="DGR70" s="117"/>
      <c r="DGS70" s="117"/>
      <c r="DGT70" s="117"/>
      <c r="DGU70" s="117"/>
      <c r="DGV70" s="117"/>
      <c r="DGW70" s="117"/>
      <c r="DGX70" s="117"/>
      <c r="DGY70" s="117"/>
      <c r="DGZ70" s="117"/>
      <c r="DHA70" s="117"/>
      <c r="DHB70" s="117"/>
      <c r="DHC70" s="117"/>
      <c r="DHD70" s="117"/>
      <c r="DHE70" s="117"/>
      <c r="DHF70" s="117"/>
      <c r="DHG70" s="117"/>
      <c r="DHH70" s="117"/>
      <c r="DHI70" s="117"/>
      <c r="DHJ70" s="117"/>
      <c r="DHK70" s="117"/>
      <c r="DHL70" s="117"/>
      <c r="DHM70" s="117"/>
      <c r="DHN70" s="117"/>
      <c r="DHO70" s="117"/>
      <c r="DHP70" s="117"/>
      <c r="DHQ70" s="117"/>
      <c r="DHR70" s="117"/>
      <c r="DHS70" s="117"/>
      <c r="DHT70" s="117"/>
      <c r="DHU70" s="117"/>
      <c r="DHV70" s="117"/>
      <c r="DHW70" s="117"/>
      <c r="DHX70" s="117"/>
      <c r="DHY70" s="117"/>
      <c r="DHZ70" s="117"/>
      <c r="DIA70" s="117"/>
      <c r="DIB70" s="117"/>
      <c r="DIC70" s="117"/>
      <c r="DID70" s="117"/>
      <c r="DIE70" s="117"/>
      <c r="DIF70" s="117"/>
      <c r="DIG70" s="117"/>
      <c r="DIH70" s="117"/>
      <c r="DII70" s="117"/>
      <c r="DIJ70" s="117"/>
      <c r="DIK70" s="117"/>
      <c r="DIL70" s="117"/>
      <c r="DIM70" s="117"/>
      <c r="DIN70" s="117"/>
      <c r="DIO70" s="117"/>
      <c r="DIP70" s="117"/>
      <c r="DIQ70" s="117"/>
      <c r="DIR70" s="117"/>
      <c r="DIS70" s="117"/>
      <c r="DIT70" s="117"/>
      <c r="DIU70" s="117"/>
      <c r="DIV70" s="117"/>
      <c r="DIW70" s="117"/>
      <c r="DIX70" s="117"/>
      <c r="DIY70" s="117"/>
      <c r="DIZ70" s="117"/>
      <c r="DJA70" s="117"/>
      <c r="DJB70" s="117"/>
      <c r="DJC70" s="117"/>
      <c r="DJD70" s="117"/>
      <c r="DJE70" s="117"/>
      <c r="DJF70" s="117"/>
      <c r="DJG70" s="117"/>
      <c r="DJH70" s="117"/>
      <c r="DJI70" s="117"/>
      <c r="DJJ70" s="117"/>
      <c r="DJK70" s="117"/>
      <c r="DJL70" s="117"/>
      <c r="DJM70" s="117"/>
      <c r="DJN70" s="117"/>
      <c r="DJO70" s="117"/>
      <c r="DJP70" s="117"/>
      <c r="DJQ70" s="117"/>
      <c r="DJR70" s="117"/>
      <c r="DJS70" s="117"/>
      <c r="DJT70" s="117"/>
      <c r="DJU70" s="117"/>
      <c r="DJV70" s="117"/>
      <c r="DJW70" s="117"/>
      <c r="DJX70" s="117"/>
      <c r="DJY70" s="117"/>
      <c r="DJZ70" s="117"/>
      <c r="DKA70" s="117"/>
      <c r="DKB70" s="117"/>
      <c r="DKC70" s="117"/>
      <c r="DKD70" s="117"/>
      <c r="DKE70" s="117"/>
      <c r="DKF70" s="117"/>
      <c r="DKG70" s="117"/>
      <c r="DKH70" s="117"/>
      <c r="DKI70" s="117"/>
      <c r="DKJ70" s="117"/>
      <c r="DKK70" s="117"/>
      <c r="DKL70" s="117"/>
      <c r="DKM70" s="117"/>
      <c r="DKN70" s="117"/>
      <c r="DKO70" s="117"/>
      <c r="DKP70" s="117"/>
      <c r="DKQ70" s="117"/>
      <c r="DKR70" s="117"/>
      <c r="DKS70" s="117"/>
      <c r="DKT70" s="117"/>
      <c r="DKU70" s="117"/>
      <c r="DKV70" s="117"/>
      <c r="DKW70" s="117"/>
      <c r="DKX70" s="117"/>
      <c r="DKY70" s="117"/>
      <c r="DKZ70" s="117"/>
      <c r="DLA70" s="117"/>
      <c r="DLB70" s="117"/>
      <c r="DLC70" s="117"/>
      <c r="DLD70" s="117"/>
      <c r="DLE70" s="117"/>
      <c r="DLF70" s="117"/>
      <c r="DLG70" s="117"/>
      <c r="DLH70" s="117"/>
      <c r="DLI70" s="117"/>
      <c r="DLJ70" s="117"/>
      <c r="DLK70" s="117"/>
      <c r="DLL70" s="117"/>
      <c r="DLM70" s="117"/>
      <c r="DLN70" s="117"/>
      <c r="DLO70" s="117"/>
      <c r="DLP70" s="117"/>
      <c r="DLQ70" s="117"/>
      <c r="DLR70" s="117"/>
      <c r="DLS70" s="117"/>
      <c r="DLT70" s="117"/>
      <c r="DLU70" s="117"/>
      <c r="DLV70" s="117"/>
      <c r="DLW70" s="117"/>
      <c r="DLX70" s="117"/>
      <c r="DLY70" s="117"/>
      <c r="DLZ70" s="117"/>
      <c r="DMA70" s="117"/>
      <c r="DMB70" s="117"/>
      <c r="DMC70" s="117"/>
      <c r="DMD70" s="117"/>
      <c r="DME70" s="117"/>
      <c r="DMF70" s="117"/>
      <c r="DMG70" s="117"/>
      <c r="DMH70" s="117"/>
      <c r="DMI70" s="117"/>
      <c r="DMJ70" s="117"/>
      <c r="DMK70" s="117"/>
      <c r="DML70" s="117"/>
      <c r="DMM70" s="117"/>
      <c r="DMN70" s="117"/>
      <c r="DMO70" s="117"/>
      <c r="DMP70" s="117"/>
      <c r="DMQ70" s="117"/>
      <c r="DMR70" s="117"/>
      <c r="DMS70" s="117"/>
      <c r="DMT70" s="117"/>
      <c r="DMU70" s="117"/>
      <c r="DMV70" s="117"/>
      <c r="DMW70" s="117"/>
      <c r="DMX70" s="117"/>
      <c r="DMY70" s="117"/>
      <c r="DMZ70" s="117"/>
      <c r="DNA70" s="117"/>
      <c r="DNB70" s="117"/>
      <c r="DNC70" s="117"/>
      <c r="DND70" s="117"/>
      <c r="DNE70" s="117"/>
      <c r="DNF70" s="117"/>
      <c r="DNG70" s="117"/>
      <c r="DNH70" s="117"/>
      <c r="DNI70" s="117"/>
      <c r="DNJ70" s="117"/>
      <c r="DNK70" s="117"/>
      <c r="DNL70" s="117"/>
      <c r="DNM70" s="117"/>
      <c r="DNN70" s="117"/>
      <c r="DNO70" s="117"/>
      <c r="DNP70" s="117"/>
      <c r="DNQ70" s="117"/>
      <c r="DNR70" s="117"/>
      <c r="DNS70" s="117"/>
      <c r="DNT70" s="117"/>
      <c r="DNU70" s="117"/>
      <c r="DNV70" s="117"/>
      <c r="DNW70" s="117"/>
      <c r="DNX70" s="117"/>
      <c r="DNY70" s="117"/>
      <c r="DNZ70" s="117"/>
      <c r="DOA70" s="117"/>
      <c r="DOB70" s="117"/>
      <c r="DOC70" s="117"/>
      <c r="DOD70" s="117"/>
      <c r="DOE70" s="117"/>
      <c r="DOF70" s="117"/>
      <c r="DOG70" s="117"/>
      <c r="DOH70" s="117"/>
      <c r="DOI70" s="117"/>
      <c r="DOJ70" s="117"/>
      <c r="DOK70" s="117"/>
      <c r="DOL70" s="117"/>
      <c r="DOM70" s="117"/>
      <c r="DON70" s="117"/>
      <c r="DOO70" s="117"/>
      <c r="DOP70" s="117"/>
      <c r="DOQ70" s="117"/>
      <c r="DOR70" s="117"/>
      <c r="DOS70" s="117"/>
      <c r="DOT70" s="117"/>
      <c r="DOU70" s="117"/>
      <c r="DOV70" s="117"/>
      <c r="DOW70" s="117"/>
      <c r="DOX70" s="117"/>
      <c r="DOY70" s="117"/>
      <c r="DOZ70" s="117"/>
      <c r="DPA70" s="117"/>
      <c r="DPB70" s="117"/>
      <c r="DPC70" s="117"/>
      <c r="DPD70" s="117"/>
      <c r="DPE70" s="117"/>
      <c r="DPF70" s="117"/>
      <c r="DPG70" s="117"/>
      <c r="DPH70" s="117"/>
      <c r="DPI70" s="117"/>
      <c r="DPJ70" s="117"/>
      <c r="DPK70" s="117"/>
      <c r="DPL70" s="117"/>
      <c r="DPM70" s="117"/>
      <c r="DPN70" s="117"/>
      <c r="DPO70" s="117"/>
      <c r="DPP70" s="117"/>
      <c r="DPQ70" s="117"/>
      <c r="DPR70" s="117"/>
      <c r="DPS70" s="117"/>
      <c r="DPT70" s="117"/>
      <c r="DPU70" s="117"/>
      <c r="DPV70" s="117"/>
      <c r="DPW70" s="117"/>
      <c r="DPX70" s="117"/>
      <c r="DPY70" s="117"/>
      <c r="DPZ70" s="117"/>
      <c r="DQA70" s="117"/>
      <c r="DQB70" s="117"/>
      <c r="DQC70" s="117"/>
      <c r="DQD70" s="117"/>
      <c r="DQE70" s="117"/>
      <c r="DQF70" s="117"/>
      <c r="DQG70" s="117"/>
      <c r="DQH70" s="117"/>
      <c r="DQI70" s="117"/>
      <c r="DQJ70" s="117"/>
      <c r="DQK70" s="117"/>
      <c r="DQL70" s="117"/>
      <c r="DQM70" s="117"/>
      <c r="DQN70" s="117"/>
      <c r="DQO70" s="117"/>
      <c r="DQP70" s="117"/>
      <c r="DQQ70" s="117"/>
      <c r="DQR70" s="117"/>
      <c r="DQS70" s="117"/>
      <c r="DQT70" s="117"/>
      <c r="DQU70" s="117"/>
      <c r="DQV70" s="117"/>
      <c r="DQW70" s="117"/>
      <c r="DQX70" s="117"/>
      <c r="DQY70" s="117"/>
      <c r="DQZ70" s="117"/>
      <c r="DRA70" s="117"/>
      <c r="DRB70" s="117"/>
      <c r="DRC70" s="117"/>
      <c r="DRD70" s="117"/>
      <c r="DRE70" s="117"/>
      <c r="DRF70" s="117"/>
      <c r="DRG70" s="117"/>
      <c r="DRH70" s="117"/>
      <c r="DRI70" s="117"/>
      <c r="DRJ70" s="117"/>
      <c r="DRK70" s="117"/>
      <c r="DRL70" s="117"/>
      <c r="DRM70" s="117"/>
      <c r="DRN70" s="117"/>
      <c r="DRO70" s="117"/>
      <c r="DRP70" s="117"/>
      <c r="DRQ70" s="117"/>
      <c r="DRR70" s="117"/>
      <c r="DRS70" s="117"/>
      <c r="DRT70" s="117"/>
      <c r="DRU70" s="117"/>
      <c r="DRV70" s="117"/>
      <c r="DRW70" s="117"/>
      <c r="DRX70" s="117"/>
      <c r="DRY70" s="117"/>
      <c r="DRZ70" s="117"/>
      <c r="DSA70" s="117"/>
      <c r="DSB70" s="117"/>
      <c r="DSC70" s="117"/>
      <c r="DSD70" s="117"/>
      <c r="DSE70" s="117"/>
      <c r="DSF70" s="117"/>
      <c r="DSG70" s="117"/>
      <c r="DSH70" s="117"/>
      <c r="DSI70" s="117"/>
      <c r="DSJ70" s="117"/>
      <c r="DSK70" s="117"/>
      <c r="DSL70" s="117"/>
      <c r="DSM70" s="117"/>
      <c r="DSN70" s="117"/>
      <c r="DSO70" s="117"/>
      <c r="DSP70" s="117"/>
      <c r="DSQ70" s="117"/>
      <c r="DSR70" s="117"/>
      <c r="DSS70" s="117"/>
      <c r="DST70" s="117"/>
      <c r="DSU70" s="117"/>
      <c r="DSV70" s="117"/>
      <c r="DSW70" s="117"/>
      <c r="DSX70" s="117"/>
      <c r="DSY70" s="117"/>
      <c r="DSZ70" s="117"/>
      <c r="DTA70" s="117"/>
      <c r="DTB70" s="117"/>
      <c r="DTC70" s="117"/>
      <c r="DTD70" s="117"/>
      <c r="DTE70" s="117"/>
      <c r="DTF70" s="117"/>
      <c r="DTG70" s="117"/>
      <c r="DTH70" s="117"/>
      <c r="DTI70" s="117"/>
      <c r="DTJ70" s="117"/>
      <c r="DTK70" s="117"/>
      <c r="DTL70" s="117"/>
      <c r="DTM70" s="117"/>
      <c r="DTN70" s="117"/>
      <c r="DTO70" s="117"/>
      <c r="DTP70" s="117"/>
      <c r="DTQ70" s="117"/>
      <c r="DTR70" s="117"/>
      <c r="DTS70" s="117"/>
      <c r="DTT70" s="117"/>
      <c r="DTU70" s="117"/>
      <c r="DTV70" s="117"/>
      <c r="DTW70" s="117"/>
      <c r="DTX70" s="117"/>
      <c r="DTY70" s="117"/>
      <c r="DTZ70" s="117"/>
      <c r="DUA70" s="117"/>
      <c r="DUB70" s="117"/>
      <c r="DUC70" s="117"/>
      <c r="DUD70" s="117"/>
      <c r="DUE70" s="117"/>
      <c r="DUF70" s="117"/>
      <c r="DUG70" s="117"/>
      <c r="DUH70" s="117"/>
      <c r="DUI70" s="117"/>
      <c r="DUJ70" s="117"/>
      <c r="DUK70" s="117"/>
      <c r="DUL70" s="117"/>
      <c r="DUM70" s="117"/>
      <c r="DUN70" s="117"/>
      <c r="DUO70" s="117"/>
      <c r="DUP70" s="117"/>
      <c r="DUQ70" s="117"/>
      <c r="DUR70" s="117"/>
      <c r="DUS70" s="117"/>
      <c r="DUT70" s="117"/>
      <c r="DUU70" s="117"/>
      <c r="DUV70" s="117"/>
      <c r="DUW70" s="117"/>
      <c r="DUX70" s="117"/>
      <c r="DUY70" s="117"/>
      <c r="DUZ70" s="117"/>
      <c r="DVA70" s="117"/>
      <c r="DVB70" s="117"/>
      <c r="DVC70" s="117"/>
      <c r="DVD70" s="117"/>
      <c r="DVE70" s="117"/>
      <c r="DVF70" s="117"/>
      <c r="DVG70" s="117"/>
      <c r="DVH70" s="117"/>
      <c r="DVI70" s="117"/>
      <c r="DVJ70" s="117"/>
      <c r="DVK70" s="117"/>
      <c r="DVL70" s="117"/>
      <c r="DVM70" s="117"/>
      <c r="DVN70" s="117"/>
      <c r="DVO70" s="117"/>
      <c r="DVP70" s="117"/>
      <c r="DVQ70" s="117"/>
      <c r="DVR70" s="117"/>
      <c r="DVS70" s="117"/>
      <c r="DVT70" s="117"/>
      <c r="DVU70" s="117"/>
      <c r="DVV70" s="117"/>
      <c r="DVW70" s="117"/>
      <c r="DVX70" s="117"/>
      <c r="DVY70" s="117"/>
      <c r="DVZ70" s="117"/>
      <c r="DWA70" s="117"/>
      <c r="DWB70" s="117"/>
      <c r="DWC70" s="117"/>
      <c r="DWD70" s="117"/>
      <c r="DWE70" s="117"/>
      <c r="DWF70" s="117"/>
      <c r="DWG70" s="117"/>
      <c r="DWH70" s="117"/>
      <c r="DWI70" s="117"/>
      <c r="DWJ70" s="117"/>
      <c r="DWK70" s="117"/>
      <c r="DWL70" s="117"/>
      <c r="DWM70" s="117"/>
      <c r="DWN70" s="117"/>
      <c r="DWO70" s="117"/>
      <c r="DWP70" s="117"/>
      <c r="DWQ70" s="117"/>
      <c r="DWR70" s="117"/>
      <c r="DWS70" s="117"/>
      <c r="DWT70" s="117"/>
      <c r="DWU70" s="117"/>
      <c r="DWV70" s="117"/>
      <c r="DWW70" s="117"/>
      <c r="DWX70" s="117"/>
      <c r="DWY70" s="117"/>
      <c r="DWZ70" s="117"/>
      <c r="DXA70" s="117"/>
      <c r="DXB70" s="117"/>
      <c r="DXC70" s="117"/>
      <c r="DXD70" s="117"/>
      <c r="DXE70" s="117"/>
      <c r="DXF70" s="117"/>
      <c r="DXG70" s="117"/>
      <c r="DXH70" s="117"/>
      <c r="DXI70" s="117"/>
      <c r="DXJ70" s="117"/>
      <c r="DXK70" s="117"/>
      <c r="DXL70" s="117"/>
      <c r="DXM70" s="117"/>
      <c r="DXN70" s="117"/>
      <c r="DXO70" s="117"/>
      <c r="DXP70" s="117"/>
      <c r="DXQ70" s="117"/>
      <c r="DXR70" s="117"/>
      <c r="DXS70" s="117"/>
      <c r="DXT70" s="117"/>
      <c r="DXU70" s="117"/>
      <c r="DXV70" s="117"/>
      <c r="DXW70" s="117"/>
      <c r="DXX70" s="117"/>
      <c r="DXY70" s="117"/>
      <c r="DXZ70" s="117"/>
      <c r="DYA70" s="117"/>
      <c r="DYB70" s="117"/>
      <c r="DYC70" s="117"/>
      <c r="DYD70" s="117"/>
      <c r="DYE70" s="117"/>
      <c r="DYF70" s="117"/>
      <c r="DYG70" s="117"/>
      <c r="DYH70" s="117"/>
      <c r="DYI70" s="117"/>
      <c r="DYJ70" s="117"/>
      <c r="DYK70" s="117"/>
      <c r="DYL70" s="117"/>
      <c r="DYM70" s="117"/>
      <c r="DYN70" s="117"/>
      <c r="DYO70" s="117"/>
      <c r="DYP70" s="117"/>
      <c r="DYQ70" s="117"/>
      <c r="DYR70" s="117"/>
      <c r="DYS70" s="117"/>
      <c r="DYT70" s="117"/>
      <c r="DYU70" s="117"/>
      <c r="DYV70" s="117"/>
      <c r="DYW70" s="117"/>
      <c r="DYX70" s="117"/>
      <c r="DYY70" s="117"/>
      <c r="DYZ70" s="117"/>
      <c r="DZA70" s="117"/>
      <c r="DZB70" s="117"/>
      <c r="DZC70" s="117"/>
      <c r="DZD70" s="117"/>
      <c r="DZE70" s="117"/>
      <c r="DZF70" s="117"/>
      <c r="DZG70" s="117"/>
      <c r="DZH70" s="117"/>
      <c r="DZI70" s="117"/>
      <c r="DZJ70" s="117"/>
      <c r="DZK70" s="117"/>
      <c r="DZL70" s="117"/>
      <c r="DZM70" s="117"/>
      <c r="DZN70" s="117"/>
      <c r="DZO70" s="117"/>
      <c r="DZP70" s="117"/>
      <c r="DZQ70" s="117"/>
      <c r="DZR70" s="117"/>
      <c r="DZS70" s="117"/>
      <c r="DZT70" s="117"/>
      <c r="DZU70" s="117"/>
      <c r="DZV70" s="117"/>
      <c r="DZW70" s="117"/>
      <c r="DZX70" s="117"/>
      <c r="DZY70" s="117"/>
      <c r="DZZ70" s="117"/>
      <c r="EAA70" s="117"/>
      <c r="EAB70" s="117"/>
      <c r="EAC70" s="117"/>
      <c r="EAD70" s="117"/>
      <c r="EAE70" s="117"/>
      <c r="EAF70" s="117"/>
      <c r="EAG70" s="117"/>
      <c r="EAH70" s="117"/>
      <c r="EAI70" s="117"/>
      <c r="EAJ70" s="117"/>
      <c r="EAK70" s="117"/>
      <c r="EAL70" s="117"/>
      <c r="EAM70" s="117"/>
      <c r="EAN70" s="117"/>
      <c r="EAO70" s="117"/>
      <c r="EAP70" s="117"/>
      <c r="EAQ70" s="117"/>
      <c r="EAR70" s="117"/>
      <c r="EAS70" s="117"/>
      <c r="EAT70" s="117"/>
      <c r="EAU70" s="117"/>
      <c r="EAV70" s="117"/>
      <c r="EAW70" s="117"/>
      <c r="EAX70" s="117"/>
      <c r="EAY70" s="117"/>
      <c r="EAZ70" s="117"/>
      <c r="EBA70" s="117"/>
      <c r="EBB70" s="117"/>
      <c r="EBC70" s="117"/>
      <c r="EBD70" s="117"/>
      <c r="EBE70" s="117"/>
      <c r="EBF70" s="117"/>
      <c r="EBG70" s="117"/>
      <c r="EBH70" s="117"/>
      <c r="EBI70" s="117"/>
      <c r="EBJ70" s="117"/>
      <c r="EBK70" s="117"/>
      <c r="EBL70" s="117"/>
      <c r="EBM70" s="117"/>
      <c r="EBN70" s="117"/>
      <c r="EBO70" s="117"/>
      <c r="EBP70" s="117"/>
      <c r="EBQ70" s="117"/>
      <c r="EBR70" s="117"/>
      <c r="EBS70" s="117"/>
      <c r="EBT70" s="117"/>
      <c r="EBU70" s="117"/>
      <c r="EBV70" s="117"/>
      <c r="EBW70" s="117"/>
      <c r="EBX70" s="117"/>
      <c r="EBY70" s="117"/>
      <c r="EBZ70" s="117"/>
      <c r="ECA70" s="117"/>
      <c r="ECB70" s="117"/>
      <c r="ECC70" s="117"/>
      <c r="ECD70" s="117"/>
      <c r="ECE70" s="117"/>
      <c r="ECF70" s="117"/>
      <c r="ECG70" s="117"/>
      <c r="ECH70" s="117"/>
      <c r="ECI70" s="117"/>
      <c r="ECJ70" s="117"/>
      <c r="ECK70" s="117"/>
      <c r="ECL70" s="117"/>
      <c r="ECM70" s="117"/>
      <c r="ECN70" s="117"/>
      <c r="ECO70" s="117"/>
      <c r="ECP70" s="117"/>
      <c r="ECQ70" s="117"/>
      <c r="ECR70" s="117"/>
      <c r="ECS70" s="117"/>
      <c r="ECT70" s="117"/>
      <c r="ECU70" s="117"/>
      <c r="ECV70" s="117"/>
      <c r="ECW70" s="117"/>
      <c r="ECX70" s="117"/>
      <c r="ECY70" s="117"/>
      <c r="ECZ70" s="117"/>
      <c r="EDA70" s="117"/>
      <c r="EDB70" s="117"/>
      <c r="EDC70" s="117"/>
      <c r="EDD70" s="117"/>
      <c r="EDE70" s="117"/>
      <c r="EDF70" s="117"/>
      <c r="EDG70" s="117"/>
      <c r="EDH70" s="117"/>
      <c r="EDI70" s="117"/>
      <c r="EDJ70" s="117"/>
      <c r="EDK70" s="117"/>
      <c r="EDL70" s="117"/>
      <c r="EDM70" s="117"/>
      <c r="EDN70" s="117"/>
      <c r="EDO70" s="117"/>
      <c r="EDP70" s="117"/>
      <c r="EDQ70" s="117"/>
      <c r="EDR70" s="117"/>
      <c r="EDS70" s="117"/>
      <c r="EDT70" s="117"/>
      <c r="EDU70" s="117"/>
      <c r="EDV70" s="117"/>
      <c r="EDW70" s="117"/>
      <c r="EDX70" s="117"/>
      <c r="EDY70" s="117"/>
      <c r="EDZ70" s="117"/>
      <c r="EEA70" s="117"/>
      <c r="EEB70" s="117"/>
      <c r="EEC70" s="117"/>
      <c r="EED70" s="117"/>
      <c r="EEE70" s="117"/>
      <c r="EEF70" s="117"/>
      <c r="EEG70" s="117"/>
      <c r="EEH70" s="117"/>
      <c r="EEI70" s="117"/>
      <c r="EEJ70" s="117"/>
      <c r="EEK70" s="117"/>
      <c r="EEL70" s="117"/>
      <c r="EEM70" s="117"/>
      <c r="EEN70" s="117"/>
      <c r="EEO70" s="117"/>
      <c r="EEP70" s="117"/>
      <c r="EEQ70" s="117"/>
      <c r="EER70" s="117"/>
      <c r="EES70" s="117"/>
      <c r="EET70" s="117"/>
      <c r="EEU70" s="117"/>
      <c r="EEV70" s="117"/>
      <c r="EEW70" s="117"/>
      <c r="EEX70" s="117"/>
      <c r="EEY70" s="117"/>
      <c r="EEZ70" s="117"/>
      <c r="EFA70" s="117"/>
      <c r="EFB70" s="117"/>
      <c r="EFC70" s="117"/>
      <c r="EFD70" s="117"/>
      <c r="EFE70" s="117"/>
      <c r="EFF70" s="117"/>
      <c r="EFG70" s="117"/>
      <c r="EFH70" s="117"/>
      <c r="EFI70" s="117"/>
      <c r="EFJ70" s="117"/>
      <c r="EFK70" s="117"/>
      <c r="EFL70" s="117"/>
      <c r="EFM70" s="117"/>
      <c r="EFN70" s="117"/>
      <c r="EFO70" s="117"/>
      <c r="EFP70" s="117"/>
      <c r="EFQ70" s="117"/>
      <c r="EFR70" s="117"/>
      <c r="EFS70" s="117"/>
      <c r="EFT70" s="117"/>
      <c r="EFU70" s="117"/>
      <c r="EFV70" s="117"/>
      <c r="EFW70" s="117"/>
      <c r="EFX70" s="117"/>
      <c r="EFY70" s="117"/>
      <c r="EFZ70" s="117"/>
      <c r="EGA70" s="117"/>
      <c r="EGB70" s="117"/>
      <c r="EGC70" s="117"/>
      <c r="EGD70" s="117"/>
      <c r="EGE70" s="117"/>
      <c r="EGF70" s="117"/>
      <c r="EGG70" s="117"/>
      <c r="EGH70" s="117"/>
      <c r="EGI70" s="117"/>
      <c r="EGJ70" s="117"/>
      <c r="EGK70" s="117"/>
      <c r="EGL70" s="117"/>
      <c r="EGM70" s="117"/>
      <c r="EGN70" s="117"/>
      <c r="EGO70" s="117"/>
      <c r="EGP70" s="117"/>
      <c r="EGQ70" s="117"/>
      <c r="EGR70" s="117"/>
      <c r="EGS70" s="117"/>
      <c r="EGT70" s="117"/>
      <c r="EGU70" s="117"/>
      <c r="EGV70" s="117"/>
      <c r="EGW70" s="117"/>
      <c r="EGX70" s="117"/>
      <c r="EGY70" s="117"/>
      <c r="EGZ70" s="117"/>
      <c r="EHA70" s="117"/>
      <c r="EHB70" s="117"/>
      <c r="EHC70" s="117"/>
      <c r="EHD70" s="117"/>
      <c r="EHE70" s="117"/>
      <c r="EHF70" s="117"/>
      <c r="EHG70" s="117"/>
      <c r="EHH70" s="117"/>
      <c r="EHI70" s="117"/>
      <c r="EHJ70" s="117"/>
      <c r="EHK70" s="117"/>
      <c r="EHL70" s="117"/>
      <c r="EHM70" s="117"/>
      <c r="EHN70" s="117"/>
      <c r="EHO70" s="117"/>
      <c r="EHP70" s="117"/>
      <c r="EHQ70" s="117"/>
      <c r="EHR70" s="117"/>
      <c r="EHS70" s="117"/>
      <c r="EHT70" s="117"/>
      <c r="EHU70" s="117"/>
      <c r="EHV70" s="117"/>
      <c r="EHW70" s="117"/>
      <c r="EHX70" s="117"/>
      <c r="EHY70" s="117"/>
      <c r="EHZ70" s="117"/>
      <c r="EIA70" s="117"/>
      <c r="EIB70" s="117"/>
      <c r="EIC70" s="117"/>
      <c r="EID70" s="117"/>
      <c r="EIE70" s="117"/>
      <c r="EIF70" s="117"/>
      <c r="EIG70" s="117"/>
      <c r="EIH70" s="117"/>
      <c r="EII70" s="117"/>
      <c r="EIJ70" s="117"/>
      <c r="EIK70" s="117"/>
      <c r="EIL70" s="117"/>
      <c r="EIM70" s="117"/>
      <c r="EIN70" s="117"/>
      <c r="EIO70" s="117"/>
      <c r="EIP70" s="117"/>
      <c r="EIQ70" s="117"/>
      <c r="EIR70" s="117"/>
      <c r="EIS70" s="117"/>
      <c r="EIT70" s="117"/>
      <c r="EIU70" s="117"/>
      <c r="EIV70" s="117"/>
      <c r="EIW70" s="117"/>
      <c r="EIX70" s="117"/>
      <c r="EIY70" s="117"/>
      <c r="EIZ70" s="117"/>
      <c r="EJA70" s="117"/>
      <c r="EJB70" s="117"/>
      <c r="EJC70" s="117"/>
      <c r="EJD70" s="117"/>
      <c r="EJE70" s="117"/>
      <c r="EJF70" s="117"/>
      <c r="EJG70" s="117"/>
      <c r="EJH70" s="117"/>
      <c r="EJI70" s="117"/>
      <c r="EJJ70" s="117"/>
      <c r="EJK70" s="117"/>
      <c r="EJL70" s="117"/>
      <c r="EJM70" s="117"/>
      <c r="EJN70" s="117"/>
      <c r="EJO70" s="117"/>
      <c r="EJP70" s="117"/>
      <c r="EJQ70" s="117"/>
      <c r="EJR70" s="117"/>
      <c r="EJS70" s="117"/>
      <c r="EJT70" s="117"/>
      <c r="EJU70" s="117"/>
      <c r="EJV70" s="117"/>
      <c r="EJW70" s="117"/>
      <c r="EJX70" s="117"/>
      <c r="EJY70" s="117"/>
      <c r="EJZ70" s="117"/>
      <c r="EKA70" s="117"/>
      <c r="EKB70" s="117"/>
      <c r="EKC70" s="117"/>
      <c r="EKD70" s="117"/>
      <c r="EKE70" s="117"/>
      <c r="EKF70" s="117"/>
      <c r="EKG70" s="117"/>
      <c r="EKH70" s="117"/>
      <c r="EKI70" s="117"/>
      <c r="EKJ70" s="117"/>
      <c r="EKK70" s="117"/>
      <c r="EKL70" s="117"/>
      <c r="EKM70" s="117"/>
      <c r="EKN70" s="117"/>
      <c r="EKO70" s="117"/>
      <c r="EKP70" s="117"/>
      <c r="EKQ70" s="117"/>
      <c r="EKR70" s="117"/>
      <c r="EKS70" s="117"/>
      <c r="EKT70" s="117"/>
      <c r="EKU70" s="117"/>
      <c r="EKV70" s="117"/>
      <c r="EKW70" s="117"/>
      <c r="EKX70" s="117"/>
      <c r="EKY70" s="117"/>
      <c r="EKZ70" s="117"/>
      <c r="ELA70" s="117"/>
      <c r="ELB70" s="117"/>
      <c r="ELC70" s="117"/>
      <c r="ELD70" s="117"/>
      <c r="ELE70" s="117"/>
      <c r="ELF70" s="117"/>
      <c r="ELG70" s="117"/>
      <c r="ELH70" s="117"/>
      <c r="ELI70" s="117"/>
      <c r="ELJ70" s="117"/>
      <c r="ELK70" s="117"/>
      <c r="ELL70" s="117"/>
      <c r="ELM70" s="117"/>
      <c r="ELN70" s="117"/>
      <c r="ELO70" s="117"/>
      <c r="ELP70" s="117"/>
      <c r="ELQ70" s="117"/>
      <c r="ELR70" s="117"/>
      <c r="ELS70" s="117"/>
      <c r="ELT70" s="117"/>
      <c r="ELU70" s="117"/>
      <c r="ELV70" s="117"/>
      <c r="ELW70" s="117"/>
      <c r="ELX70" s="117"/>
      <c r="ELY70" s="117"/>
      <c r="ELZ70" s="117"/>
      <c r="EMA70" s="117"/>
      <c r="EMB70" s="117"/>
      <c r="EMC70" s="117"/>
      <c r="EMD70" s="117"/>
      <c r="EME70" s="117"/>
      <c r="EMF70" s="117"/>
      <c r="EMG70" s="117"/>
      <c r="EMH70" s="117"/>
      <c r="EMI70" s="117"/>
      <c r="EMJ70" s="117"/>
      <c r="EMK70" s="117"/>
      <c r="EML70" s="117"/>
      <c r="EMM70" s="117"/>
      <c r="EMN70" s="117"/>
      <c r="EMO70" s="117"/>
      <c r="EMP70" s="117"/>
      <c r="EMQ70" s="117"/>
      <c r="EMR70" s="117"/>
      <c r="EMS70" s="117"/>
      <c r="EMT70" s="117"/>
      <c r="EMU70" s="117"/>
      <c r="EMV70" s="117"/>
      <c r="EMW70" s="117"/>
      <c r="EMX70" s="117"/>
      <c r="EMY70" s="117"/>
      <c r="EMZ70" s="117"/>
      <c r="ENA70" s="117"/>
      <c r="ENB70" s="117"/>
      <c r="ENC70" s="117"/>
      <c r="END70" s="117"/>
      <c r="ENE70" s="117"/>
      <c r="ENF70" s="117"/>
      <c r="ENG70" s="117"/>
      <c r="ENH70" s="117"/>
      <c r="ENI70" s="117"/>
      <c r="ENJ70" s="117"/>
      <c r="ENK70" s="117"/>
      <c r="ENL70" s="117"/>
      <c r="ENM70" s="117"/>
      <c r="ENN70" s="117"/>
      <c r="ENO70" s="117"/>
      <c r="ENP70" s="117"/>
      <c r="ENQ70" s="117"/>
      <c r="ENR70" s="117"/>
      <c r="ENS70" s="117"/>
      <c r="ENT70" s="117"/>
      <c r="ENU70" s="117"/>
      <c r="ENV70" s="117"/>
      <c r="ENW70" s="117"/>
      <c r="ENX70" s="117"/>
      <c r="ENY70" s="117"/>
      <c r="ENZ70" s="117"/>
      <c r="EOA70" s="117"/>
      <c r="EOB70" s="117"/>
      <c r="EOC70" s="117"/>
      <c r="EOD70" s="117"/>
      <c r="EOE70" s="117"/>
      <c r="EOF70" s="117"/>
      <c r="EOG70" s="117"/>
      <c r="EOH70" s="117"/>
      <c r="EOI70" s="117"/>
      <c r="EOJ70" s="117"/>
      <c r="EOK70" s="117"/>
      <c r="EOL70" s="117"/>
      <c r="EOM70" s="117"/>
      <c r="EON70" s="117"/>
      <c r="EOO70" s="117"/>
      <c r="EOP70" s="117"/>
      <c r="EOQ70" s="117"/>
      <c r="EOR70" s="117"/>
      <c r="EOS70" s="117"/>
      <c r="EOT70" s="117"/>
      <c r="EOU70" s="117"/>
      <c r="EOV70" s="117"/>
      <c r="EOW70" s="117"/>
      <c r="EOX70" s="117"/>
      <c r="EOY70" s="117"/>
      <c r="EOZ70" s="117"/>
      <c r="EPA70" s="117"/>
      <c r="EPB70" s="117"/>
      <c r="EPC70" s="117"/>
      <c r="EPD70" s="117"/>
      <c r="EPE70" s="117"/>
      <c r="EPF70" s="117"/>
      <c r="EPG70" s="117"/>
      <c r="EPH70" s="117"/>
      <c r="EPI70" s="117"/>
      <c r="EPJ70" s="117"/>
      <c r="EPK70" s="117"/>
      <c r="EPL70" s="117"/>
      <c r="EPM70" s="117"/>
      <c r="EPN70" s="117"/>
      <c r="EPO70" s="117"/>
      <c r="EPP70" s="117"/>
      <c r="EPQ70" s="117"/>
      <c r="EPR70" s="117"/>
      <c r="EPS70" s="117"/>
      <c r="EPT70" s="117"/>
      <c r="EPU70" s="117"/>
      <c r="EPV70" s="117"/>
      <c r="EPW70" s="117"/>
      <c r="EPX70" s="117"/>
      <c r="EPY70" s="117"/>
      <c r="EPZ70" s="117"/>
      <c r="EQA70" s="117"/>
      <c r="EQB70" s="117"/>
      <c r="EQC70" s="117"/>
      <c r="EQD70" s="117"/>
      <c r="EQE70" s="117"/>
      <c r="EQF70" s="117"/>
      <c r="EQG70" s="117"/>
      <c r="EQH70" s="117"/>
      <c r="EQI70" s="117"/>
      <c r="EQJ70" s="117"/>
      <c r="EQK70" s="117"/>
      <c r="EQL70" s="117"/>
      <c r="EQM70" s="117"/>
      <c r="EQN70" s="117"/>
      <c r="EQO70" s="117"/>
      <c r="EQP70" s="117"/>
      <c r="EQQ70" s="117"/>
      <c r="EQR70" s="117"/>
      <c r="EQS70" s="117"/>
      <c r="EQT70" s="117"/>
      <c r="EQU70" s="117"/>
      <c r="EQV70" s="117"/>
      <c r="EQW70" s="117"/>
      <c r="EQX70" s="117"/>
      <c r="EQY70" s="117"/>
      <c r="EQZ70" s="117"/>
      <c r="ERA70" s="117"/>
      <c r="ERB70" s="117"/>
      <c r="ERC70" s="117"/>
      <c r="ERD70" s="117"/>
      <c r="ERE70" s="117"/>
      <c r="ERF70" s="117"/>
      <c r="ERG70" s="117"/>
      <c r="ERH70" s="117"/>
      <c r="ERI70" s="117"/>
      <c r="ERJ70" s="117"/>
      <c r="ERK70" s="117"/>
      <c r="ERL70" s="117"/>
      <c r="ERM70" s="117"/>
      <c r="ERN70" s="117"/>
      <c r="ERO70" s="117"/>
      <c r="ERP70" s="117"/>
      <c r="ERQ70" s="117"/>
      <c r="ERR70" s="117"/>
      <c r="ERS70" s="117"/>
      <c r="ERT70" s="117"/>
      <c r="ERU70" s="117"/>
      <c r="ERV70" s="117"/>
      <c r="ERW70" s="117"/>
      <c r="ERX70" s="117"/>
      <c r="ERY70" s="117"/>
      <c r="ERZ70" s="117"/>
      <c r="ESA70" s="117"/>
      <c r="ESB70" s="117"/>
      <c r="ESC70" s="117"/>
      <c r="ESD70" s="117"/>
      <c r="ESE70" s="117"/>
      <c r="ESF70" s="117"/>
      <c r="ESG70" s="117"/>
      <c r="ESH70" s="117"/>
      <c r="ESI70" s="117"/>
      <c r="ESJ70" s="117"/>
      <c r="ESK70" s="117"/>
      <c r="ESL70" s="117"/>
      <c r="ESM70" s="117"/>
      <c r="ESN70" s="117"/>
      <c r="ESO70" s="117"/>
      <c r="ESP70" s="117"/>
      <c r="ESQ70" s="117"/>
      <c r="ESR70" s="117"/>
      <c r="ESS70" s="117"/>
      <c r="EST70" s="117"/>
      <c r="ESU70" s="117"/>
      <c r="ESV70" s="117"/>
      <c r="ESW70" s="117"/>
      <c r="ESX70" s="117"/>
      <c r="ESY70" s="117"/>
      <c r="ESZ70" s="117"/>
      <c r="ETA70" s="117"/>
      <c r="ETB70" s="117"/>
      <c r="ETC70" s="117"/>
      <c r="ETD70" s="117"/>
      <c r="ETE70" s="117"/>
      <c r="ETF70" s="117"/>
      <c r="ETG70" s="117"/>
      <c r="ETH70" s="117"/>
      <c r="ETI70" s="117"/>
      <c r="ETJ70" s="117"/>
      <c r="ETK70" s="117"/>
      <c r="ETL70" s="117"/>
      <c r="ETM70" s="117"/>
      <c r="ETN70" s="117"/>
      <c r="ETO70" s="117"/>
      <c r="ETP70" s="117"/>
      <c r="ETQ70" s="117"/>
      <c r="ETR70" s="117"/>
      <c r="ETS70" s="117"/>
      <c r="ETT70" s="117"/>
      <c r="ETU70" s="117"/>
      <c r="ETV70" s="117"/>
      <c r="ETW70" s="117"/>
      <c r="ETX70" s="117"/>
      <c r="ETY70" s="117"/>
      <c r="ETZ70" s="117"/>
      <c r="EUA70" s="117"/>
      <c r="EUB70" s="117"/>
      <c r="EUC70" s="117"/>
      <c r="EUD70" s="117"/>
      <c r="EUE70" s="117"/>
      <c r="EUF70" s="117"/>
      <c r="EUG70" s="117"/>
      <c r="EUH70" s="117"/>
      <c r="EUI70" s="117"/>
      <c r="EUJ70" s="117"/>
      <c r="EUK70" s="117"/>
      <c r="EUL70" s="117"/>
      <c r="EUM70" s="117"/>
      <c r="EUN70" s="117"/>
      <c r="EUO70" s="117"/>
      <c r="EUP70" s="117"/>
      <c r="EUQ70" s="117"/>
      <c r="EUR70" s="117"/>
      <c r="EUS70" s="117"/>
      <c r="EUT70" s="117"/>
      <c r="EUU70" s="117"/>
      <c r="EUV70" s="117"/>
      <c r="EUW70" s="117"/>
      <c r="EUX70" s="117"/>
      <c r="EUY70" s="117"/>
      <c r="EUZ70" s="117"/>
      <c r="EVA70" s="117"/>
      <c r="EVB70" s="117"/>
      <c r="EVC70" s="117"/>
      <c r="EVD70" s="117"/>
      <c r="EVE70" s="117"/>
      <c r="EVF70" s="117"/>
      <c r="EVG70" s="117"/>
      <c r="EVH70" s="117"/>
      <c r="EVI70" s="117"/>
      <c r="EVJ70" s="117"/>
      <c r="EVK70" s="117"/>
      <c r="EVL70" s="117"/>
      <c r="EVM70" s="117"/>
      <c r="EVN70" s="117"/>
      <c r="EVO70" s="117"/>
      <c r="EVP70" s="117"/>
      <c r="EVQ70" s="117"/>
      <c r="EVR70" s="117"/>
      <c r="EVS70" s="117"/>
      <c r="EVT70" s="117"/>
      <c r="EVU70" s="117"/>
      <c r="EVV70" s="117"/>
      <c r="EVW70" s="117"/>
      <c r="EVX70" s="117"/>
      <c r="EVY70" s="117"/>
      <c r="EVZ70" s="117"/>
      <c r="EWA70" s="117"/>
      <c r="EWB70" s="117"/>
      <c r="EWC70" s="117"/>
      <c r="EWD70" s="117"/>
      <c r="EWE70" s="117"/>
      <c r="EWF70" s="117"/>
      <c r="EWG70" s="117"/>
      <c r="EWH70" s="117"/>
      <c r="EWI70" s="117"/>
      <c r="EWJ70" s="117"/>
      <c r="EWK70" s="117"/>
      <c r="EWL70" s="117"/>
      <c r="EWM70" s="117"/>
      <c r="EWN70" s="117"/>
      <c r="EWO70" s="117"/>
      <c r="EWP70" s="117"/>
      <c r="EWQ70" s="117"/>
      <c r="EWR70" s="117"/>
      <c r="EWS70" s="117"/>
      <c r="EWT70" s="117"/>
      <c r="EWU70" s="117"/>
      <c r="EWV70" s="117"/>
      <c r="EWW70" s="117"/>
      <c r="EWX70" s="117"/>
      <c r="EWY70" s="117"/>
      <c r="EWZ70" s="117"/>
      <c r="EXA70" s="117"/>
      <c r="EXB70" s="117"/>
      <c r="EXC70" s="117"/>
      <c r="EXD70" s="117"/>
      <c r="EXE70" s="117"/>
      <c r="EXF70" s="117"/>
      <c r="EXG70" s="117"/>
      <c r="EXH70" s="117"/>
      <c r="EXI70" s="117"/>
      <c r="EXJ70" s="117"/>
      <c r="EXK70" s="117"/>
      <c r="EXL70" s="117"/>
      <c r="EXM70" s="117"/>
      <c r="EXN70" s="117"/>
      <c r="EXO70" s="117"/>
      <c r="EXP70" s="117"/>
      <c r="EXQ70" s="117"/>
      <c r="EXR70" s="117"/>
      <c r="EXS70" s="117"/>
      <c r="EXT70" s="117"/>
      <c r="EXU70" s="117"/>
      <c r="EXV70" s="117"/>
      <c r="EXW70" s="117"/>
      <c r="EXX70" s="117"/>
      <c r="EXY70" s="117"/>
      <c r="EXZ70" s="117"/>
      <c r="EYA70" s="117"/>
      <c r="EYB70" s="117"/>
      <c r="EYC70" s="117"/>
      <c r="EYD70" s="117"/>
      <c r="EYE70" s="117"/>
      <c r="EYF70" s="117"/>
      <c r="EYG70" s="117"/>
      <c r="EYH70" s="117"/>
      <c r="EYI70" s="117"/>
      <c r="EYJ70" s="117"/>
      <c r="EYK70" s="117"/>
      <c r="EYL70" s="117"/>
      <c r="EYM70" s="117"/>
      <c r="EYN70" s="117"/>
      <c r="EYO70" s="117"/>
      <c r="EYP70" s="117"/>
      <c r="EYQ70" s="117"/>
      <c r="EYR70" s="117"/>
      <c r="EYS70" s="117"/>
      <c r="EYT70" s="117"/>
      <c r="EYU70" s="117"/>
      <c r="EYV70" s="117"/>
      <c r="EYW70" s="117"/>
      <c r="EYX70" s="117"/>
      <c r="EYY70" s="117"/>
      <c r="EYZ70" s="117"/>
      <c r="EZA70" s="117"/>
      <c r="EZB70" s="117"/>
      <c r="EZC70" s="117"/>
      <c r="EZD70" s="117"/>
      <c r="EZE70" s="117"/>
      <c r="EZF70" s="117"/>
      <c r="EZG70" s="117"/>
      <c r="EZH70" s="117"/>
      <c r="EZI70" s="117"/>
      <c r="EZJ70" s="117"/>
      <c r="EZK70" s="117"/>
      <c r="EZL70" s="117"/>
      <c r="EZM70" s="117"/>
      <c r="EZN70" s="117"/>
      <c r="EZO70" s="117"/>
      <c r="EZP70" s="117"/>
      <c r="EZQ70" s="117"/>
      <c r="EZR70" s="117"/>
      <c r="EZS70" s="117"/>
      <c r="EZT70" s="117"/>
      <c r="EZU70" s="117"/>
      <c r="EZV70" s="117"/>
      <c r="EZW70" s="117"/>
      <c r="EZX70" s="117"/>
      <c r="EZY70" s="117"/>
      <c r="EZZ70" s="117"/>
      <c r="FAA70" s="117"/>
      <c r="FAB70" s="117"/>
      <c r="FAC70" s="117"/>
      <c r="FAD70" s="117"/>
      <c r="FAE70" s="117"/>
      <c r="FAF70" s="117"/>
      <c r="FAG70" s="117"/>
      <c r="FAH70" s="117"/>
      <c r="FAI70" s="117"/>
      <c r="FAJ70" s="117"/>
      <c r="FAK70" s="117"/>
      <c r="FAL70" s="117"/>
      <c r="FAM70" s="117"/>
      <c r="FAN70" s="117"/>
      <c r="FAO70" s="117"/>
      <c r="FAP70" s="117"/>
      <c r="FAQ70" s="117"/>
      <c r="FAR70" s="117"/>
      <c r="FAS70" s="117"/>
      <c r="FAT70" s="117"/>
      <c r="FAU70" s="117"/>
      <c r="FAV70" s="117"/>
      <c r="FAW70" s="117"/>
      <c r="FAX70" s="117"/>
      <c r="FAY70" s="117"/>
      <c r="FAZ70" s="117"/>
      <c r="FBA70" s="117"/>
      <c r="FBB70" s="117"/>
      <c r="FBC70" s="117"/>
      <c r="FBD70" s="117"/>
      <c r="FBE70" s="117"/>
      <c r="FBF70" s="117"/>
      <c r="FBG70" s="117"/>
      <c r="FBH70" s="117"/>
      <c r="FBI70" s="117"/>
      <c r="FBJ70" s="117"/>
      <c r="FBK70" s="117"/>
      <c r="FBL70" s="117"/>
      <c r="FBM70" s="117"/>
      <c r="FBN70" s="117"/>
      <c r="FBO70" s="117"/>
      <c r="FBP70" s="117"/>
      <c r="FBQ70" s="117"/>
      <c r="FBR70" s="117"/>
      <c r="FBS70" s="117"/>
      <c r="FBT70" s="117"/>
      <c r="FBU70" s="117"/>
      <c r="FBV70" s="117"/>
      <c r="FBW70" s="117"/>
      <c r="FBX70" s="117"/>
      <c r="FBY70" s="117"/>
      <c r="FBZ70" s="117"/>
      <c r="FCA70" s="117"/>
      <c r="FCB70" s="117"/>
      <c r="FCC70" s="117"/>
      <c r="FCD70" s="117"/>
      <c r="FCE70" s="117"/>
      <c r="FCF70" s="117"/>
      <c r="FCG70" s="117"/>
      <c r="FCH70" s="117"/>
      <c r="FCI70" s="117"/>
      <c r="FCJ70" s="117"/>
      <c r="FCK70" s="117"/>
      <c r="FCL70" s="117"/>
      <c r="FCM70" s="117"/>
      <c r="FCN70" s="117"/>
      <c r="FCO70" s="117"/>
      <c r="FCP70" s="117"/>
      <c r="FCQ70" s="117"/>
      <c r="FCR70" s="117"/>
      <c r="FCS70" s="117"/>
      <c r="FCT70" s="117"/>
      <c r="FCU70" s="117"/>
      <c r="FCV70" s="117"/>
      <c r="FCW70" s="117"/>
      <c r="FCX70" s="117"/>
      <c r="FCY70" s="117"/>
      <c r="FCZ70" s="117"/>
      <c r="FDA70" s="117"/>
      <c r="FDB70" s="117"/>
      <c r="FDC70" s="117"/>
      <c r="FDD70" s="117"/>
      <c r="FDE70" s="117"/>
      <c r="FDF70" s="117"/>
      <c r="FDG70" s="117"/>
      <c r="FDH70" s="117"/>
      <c r="FDI70" s="117"/>
      <c r="FDJ70" s="117"/>
      <c r="FDK70" s="117"/>
      <c r="FDL70" s="117"/>
      <c r="FDM70" s="117"/>
      <c r="FDN70" s="117"/>
      <c r="FDO70" s="117"/>
      <c r="FDP70" s="117"/>
      <c r="FDQ70" s="117"/>
      <c r="FDR70" s="117"/>
      <c r="FDS70" s="117"/>
      <c r="FDT70" s="117"/>
      <c r="FDU70" s="117"/>
      <c r="FDV70" s="117"/>
      <c r="FDW70" s="117"/>
      <c r="FDX70" s="117"/>
      <c r="FDY70" s="117"/>
      <c r="FDZ70" s="117"/>
      <c r="FEA70" s="117"/>
      <c r="FEB70" s="117"/>
      <c r="FEC70" s="117"/>
      <c r="FED70" s="117"/>
      <c r="FEE70" s="117"/>
      <c r="FEF70" s="117"/>
      <c r="FEG70" s="117"/>
      <c r="FEH70" s="117"/>
      <c r="FEI70" s="117"/>
      <c r="FEJ70" s="117"/>
      <c r="FEK70" s="117"/>
      <c r="FEL70" s="117"/>
      <c r="FEM70" s="117"/>
      <c r="FEN70" s="117"/>
      <c r="FEO70" s="117"/>
      <c r="FEP70" s="117"/>
      <c r="FEQ70" s="117"/>
      <c r="FER70" s="117"/>
      <c r="FES70" s="117"/>
      <c r="FET70" s="117"/>
      <c r="FEU70" s="117"/>
      <c r="FEV70" s="117"/>
      <c r="FEW70" s="117"/>
      <c r="FEX70" s="117"/>
      <c r="FEY70" s="117"/>
      <c r="FEZ70" s="117"/>
      <c r="FFA70" s="117"/>
      <c r="FFB70" s="117"/>
      <c r="FFC70" s="117"/>
      <c r="FFD70" s="117"/>
      <c r="FFE70" s="117"/>
      <c r="FFF70" s="117"/>
      <c r="FFG70" s="117"/>
      <c r="FFH70" s="117"/>
      <c r="FFI70" s="117"/>
      <c r="FFJ70" s="117"/>
      <c r="FFK70" s="117"/>
      <c r="FFL70" s="117"/>
      <c r="FFM70" s="117"/>
      <c r="FFN70" s="117"/>
      <c r="FFO70" s="117"/>
      <c r="FFP70" s="117"/>
      <c r="FFQ70" s="117"/>
      <c r="FFR70" s="117"/>
      <c r="FFS70" s="117"/>
      <c r="FFT70" s="117"/>
      <c r="FFU70" s="117"/>
      <c r="FFV70" s="117"/>
      <c r="FFW70" s="117"/>
      <c r="FFX70" s="117"/>
      <c r="FFY70" s="117"/>
      <c r="FFZ70" s="117"/>
      <c r="FGA70" s="117"/>
      <c r="FGB70" s="117"/>
      <c r="FGC70" s="117"/>
      <c r="FGD70" s="117"/>
      <c r="FGE70" s="117"/>
      <c r="FGF70" s="117"/>
      <c r="FGG70" s="117"/>
      <c r="FGH70" s="117"/>
      <c r="FGI70" s="117"/>
      <c r="FGJ70" s="117"/>
      <c r="FGK70" s="117"/>
      <c r="FGL70" s="117"/>
      <c r="FGM70" s="117"/>
      <c r="FGN70" s="117"/>
      <c r="FGO70" s="117"/>
      <c r="FGP70" s="117"/>
      <c r="FGQ70" s="117"/>
      <c r="FGR70" s="117"/>
      <c r="FGS70" s="117"/>
      <c r="FGT70" s="117"/>
      <c r="FGU70" s="117"/>
      <c r="FGV70" s="117"/>
      <c r="FGW70" s="117"/>
      <c r="FGX70" s="117"/>
      <c r="FGY70" s="117"/>
      <c r="FGZ70" s="117"/>
      <c r="FHA70" s="117"/>
      <c r="FHB70" s="117"/>
      <c r="FHC70" s="117"/>
      <c r="FHD70" s="117"/>
      <c r="FHE70" s="117"/>
      <c r="FHF70" s="117"/>
      <c r="FHG70" s="117"/>
      <c r="FHH70" s="117"/>
      <c r="FHI70" s="117"/>
      <c r="FHJ70" s="117"/>
      <c r="FHK70" s="117"/>
      <c r="FHL70" s="117"/>
      <c r="FHM70" s="117"/>
      <c r="FHN70" s="117"/>
      <c r="FHO70" s="117"/>
      <c r="FHP70" s="117"/>
      <c r="FHQ70" s="117"/>
      <c r="FHR70" s="117"/>
      <c r="FHS70" s="117"/>
      <c r="FHT70" s="117"/>
      <c r="FHU70" s="117"/>
      <c r="FHV70" s="117"/>
      <c r="FHW70" s="117"/>
      <c r="FHX70" s="117"/>
      <c r="FHY70" s="117"/>
      <c r="FHZ70" s="117"/>
      <c r="FIA70" s="117"/>
      <c r="FIB70" s="117"/>
      <c r="FIC70" s="117"/>
      <c r="FID70" s="117"/>
      <c r="FIE70" s="117"/>
      <c r="FIF70" s="117"/>
      <c r="FIG70" s="117"/>
      <c r="FIH70" s="117"/>
      <c r="FII70" s="117"/>
      <c r="FIJ70" s="117"/>
      <c r="FIK70" s="117"/>
      <c r="FIL70" s="117"/>
      <c r="FIM70" s="117"/>
      <c r="FIN70" s="117"/>
      <c r="FIO70" s="117"/>
      <c r="FIP70" s="117"/>
      <c r="FIQ70" s="117"/>
      <c r="FIR70" s="117"/>
      <c r="FIS70" s="117"/>
      <c r="FIT70" s="117"/>
      <c r="FIU70" s="117"/>
      <c r="FIV70" s="117"/>
      <c r="FIW70" s="117"/>
      <c r="FIX70" s="117"/>
      <c r="FIY70" s="117"/>
      <c r="FIZ70" s="117"/>
      <c r="FJA70" s="117"/>
      <c r="FJB70" s="117"/>
      <c r="FJC70" s="117"/>
      <c r="FJD70" s="117"/>
      <c r="FJE70" s="117"/>
      <c r="FJF70" s="117"/>
      <c r="FJG70" s="117"/>
      <c r="FJH70" s="117"/>
      <c r="FJI70" s="117"/>
      <c r="FJJ70" s="117"/>
      <c r="FJK70" s="117"/>
      <c r="FJL70" s="117"/>
      <c r="FJM70" s="117"/>
      <c r="FJN70" s="117"/>
      <c r="FJO70" s="117"/>
      <c r="FJP70" s="117"/>
      <c r="FJQ70" s="117"/>
      <c r="FJR70" s="117"/>
      <c r="FJS70" s="117"/>
      <c r="FJT70" s="117"/>
      <c r="FJU70" s="117"/>
      <c r="FJV70" s="117"/>
      <c r="FJW70" s="117"/>
      <c r="FJX70" s="117"/>
      <c r="FJY70" s="117"/>
      <c r="FJZ70" s="117"/>
      <c r="FKA70" s="117"/>
      <c r="FKB70" s="117"/>
      <c r="FKC70" s="117"/>
      <c r="FKD70" s="117"/>
      <c r="FKE70" s="117"/>
      <c r="FKF70" s="117"/>
      <c r="FKG70" s="117"/>
      <c r="FKH70" s="117"/>
      <c r="FKI70" s="117"/>
      <c r="FKJ70" s="117"/>
      <c r="FKK70" s="117"/>
      <c r="FKL70" s="117"/>
      <c r="FKM70" s="117"/>
      <c r="FKN70" s="117"/>
      <c r="FKO70" s="117"/>
      <c r="FKP70" s="117"/>
      <c r="FKQ70" s="117"/>
      <c r="FKR70" s="117"/>
      <c r="FKS70" s="117"/>
      <c r="FKT70" s="117"/>
      <c r="FKU70" s="117"/>
      <c r="FKV70" s="117"/>
      <c r="FKW70" s="117"/>
      <c r="FKX70" s="117"/>
      <c r="FKY70" s="117"/>
      <c r="FKZ70" s="117"/>
      <c r="FLA70" s="117"/>
      <c r="FLB70" s="117"/>
      <c r="FLC70" s="117"/>
      <c r="FLD70" s="117"/>
      <c r="FLE70" s="117"/>
      <c r="FLF70" s="117"/>
      <c r="FLG70" s="117"/>
      <c r="FLH70" s="117"/>
      <c r="FLI70" s="117"/>
      <c r="FLJ70" s="117"/>
      <c r="FLK70" s="117"/>
      <c r="FLL70" s="117"/>
      <c r="FLM70" s="117"/>
      <c r="FLN70" s="117"/>
      <c r="FLO70" s="117"/>
      <c r="FLP70" s="117"/>
      <c r="FLQ70" s="117"/>
      <c r="FLR70" s="117"/>
      <c r="FLS70" s="117"/>
      <c r="FLT70" s="117"/>
      <c r="FLU70" s="117"/>
      <c r="FLV70" s="117"/>
      <c r="FLW70" s="117"/>
      <c r="FLX70" s="117"/>
      <c r="FLY70" s="117"/>
      <c r="FLZ70" s="117"/>
      <c r="FMA70" s="117"/>
      <c r="FMB70" s="117"/>
      <c r="FMC70" s="117"/>
      <c r="FMD70" s="117"/>
      <c r="FME70" s="117"/>
      <c r="FMF70" s="117"/>
      <c r="FMG70" s="117"/>
      <c r="FMH70" s="117"/>
      <c r="FMI70" s="117"/>
      <c r="FMJ70" s="117"/>
      <c r="FMK70" s="117"/>
      <c r="FML70" s="117"/>
      <c r="FMM70" s="117"/>
      <c r="FMN70" s="117"/>
      <c r="FMO70" s="117"/>
      <c r="FMP70" s="117"/>
      <c r="FMQ70" s="117"/>
      <c r="FMR70" s="117"/>
      <c r="FMS70" s="117"/>
      <c r="FMT70" s="117"/>
      <c r="FMU70" s="117"/>
      <c r="FMV70" s="117"/>
      <c r="FMW70" s="117"/>
      <c r="FMX70" s="117"/>
      <c r="FMY70" s="117"/>
      <c r="FMZ70" s="117"/>
      <c r="FNA70" s="117"/>
      <c r="FNB70" s="117"/>
      <c r="FNC70" s="117"/>
      <c r="FND70" s="117"/>
      <c r="FNE70" s="117"/>
      <c r="FNF70" s="117"/>
      <c r="FNG70" s="117"/>
      <c r="FNH70" s="117"/>
      <c r="FNI70" s="117"/>
      <c r="FNJ70" s="117"/>
      <c r="FNK70" s="117"/>
      <c r="FNL70" s="117"/>
      <c r="FNM70" s="117"/>
      <c r="FNN70" s="117"/>
      <c r="FNO70" s="117"/>
      <c r="FNP70" s="117"/>
      <c r="FNQ70" s="117"/>
      <c r="FNR70" s="117"/>
      <c r="FNS70" s="117"/>
      <c r="FNT70" s="117"/>
      <c r="FNU70" s="117"/>
      <c r="FNV70" s="117"/>
      <c r="FNW70" s="117"/>
      <c r="FNX70" s="117"/>
      <c r="FNY70" s="117"/>
      <c r="FNZ70" s="117"/>
      <c r="FOA70" s="117"/>
      <c r="FOB70" s="117"/>
      <c r="FOC70" s="117"/>
      <c r="FOD70" s="117"/>
      <c r="FOE70" s="117"/>
      <c r="FOF70" s="117"/>
      <c r="FOG70" s="117"/>
      <c r="FOH70" s="117"/>
      <c r="FOI70" s="117"/>
      <c r="FOJ70" s="117"/>
      <c r="FOK70" s="117"/>
      <c r="FOL70" s="117"/>
      <c r="FOM70" s="117"/>
      <c r="FON70" s="117"/>
      <c r="FOO70" s="117"/>
      <c r="FOP70" s="117"/>
      <c r="FOQ70" s="117"/>
      <c r="FOR70" s="117"/>
      <c r="FOS70" s="117"/>
      <c r="FOT70" s="117"/>
      <c r="FOU70" s="117"/>
      <c r="FOV70" s="117"/>
      <c r="FOW70" s="117"/>
      <c r="FOX70" s="117"/>
      <c r="FOY70" s="117"/>
      <c r="FOZ70" s="117"/>
      <c r="FPA70" s="117"/>
      <c r="FPB70" s="117"/>
      <c r="FPC70" s="117"/>
      <c r="FPD70" s="117"/>
      <c r="FPE70" s="117"/>
      <c r="FPF70" s="117"/>
      <c r="FPG70" s="117"/>
      <c r="FPH70" s="117"/>
      <c r="FPI70" s="117"/>
      <c r="FPJ70" s="117"/>
      <c r="FPK70" s="117"/>
      <c r="FPL70" s="117"/>
      <c r="FPM70" s="117"/>
      <c r="FPN70" s="117"/>
      <c r="FPO70" s="117"/>
      <c r="FPP70" s="117"/>
      <c r="FPQ70" s="117"/>
      <c r="FPR70" s="117"/>
      <c r="FPS70" s="117"/>
      <c r="FPT70" s="117"/>
      <c r="FPU70" s="117"/>
      <c r="FPV70" s="117"/>
      <c r="FPW70" s="117"/>
      <c r="FPX70" s="117"/>
      <c r="FPY70" s="117"/>
      <c r="FPZ70" s="117"/>
      <c r="FQA70" s="117"/>
      <c r="FQB70" s="117"/>
      <c r="FQC70" s="117"/>
      <c r="FQD70" s="117"/>
      <c r="FQE70" s="117"/>
      <c r="FQF70" s="117"/>
      <c r="FQG70" s="117"/>
      <c r="FQH70" s="117"/>
      <c r="FQI70" s="117"/>
      <c r="FQJ70" s="117"/>
      <c r="FQK70" s="117"/>
      <c r="FQL70" s="117"/>
      <c r="FQM70" s="117"/>
      <c r="FQN70" s="117"/>
      <c r="FQO70" s="117"/>
      <c r="FQP70" s="117"/>
      <c r="FQQ70" s="117"/>
      <c r="FQR70" s="117"/>
      <c r="FQS70" s="117"/>
      <c r="FQT70" s="117"/>
      <c r="FQU70" s="117"/>
      <c r="FQV70" s="117"/>
      <c r="FQW70" s="117"/>
      <c r="FQX70" s="117"/>
      <c r="FQY70" s="117"/>
      <c r="FQZ70" s="117"/>
      <c r="FRA70" s="117"/>
      <c r="FRB70" s="117"/>
      <c r="FRC70" s="117"/>
      <c r="FRD70" s="117"/>
      <c r="FRE70" s="117"/>
      <c r="FRF70" s="117"/>
      <c r="FRG70" s="117"/>
      <c r="FRH70" s="117"/>
      <c r="FRI70" s="117"/>
      <c r="FRJ70" s="117"/>
      <c r="FRK70" s="117"/>
      <c r="FRL70" s="117"/>
      <c r="FRM70" s="117"/>
      <c r="FRN70" s="117"/>
      <c r="FRO70" s="117"/>
      <c r="FRP70" s="117"/>
      <c r="FRQ70" s="117"/>
      <c r="FRR70" s="117"/>
      <c r="FRS70" s="117"/>
      <c r="FRT70" s="117"/>
      <c r="FRU70" s="117"/>
      <c r="FRV70" s="117"/>
      <c r="FRW70" s="117"/>
      <c r="FRX70" s="117"/>
      <c r="FRY70" s="117"/>
      <c r="FRZ70" s="117"/>
      <c r="FSA70" s="117"/>
      <c r="FSB70" s="117"/>
      <c r="FSC70" s="117"/>
      <c r="FSD70" s="117"/>
      <c r="FSE70" s="117"/>
      <c r="FSF70" s="117"/>
      <c r="FSG70" s="117"/>
      <c r="FSH70" s="117"/>
      <c r="FSI70" s="117"/>
      <c r="FSJ70" s="117"/>
      <c r="FSK70" s="117"/>
      <c r="FSL70" s="117"/>
      <c r="FSM70" s="117"/>
      <c r="FSN70" s="117"/>
      <c r="FSO70" s="117"/>
      <c r="FSP70" s="117"/>
      <c r="FSQ70" s="117"/>
      <c r="FSR70" s="117"/>
      <c r="FSS70" s="117"/>
      <c r="FST70" s="117"/>
      <c r="FSU70" s="117"/>
      <c r="FSV70" s="117"/>
      <c r="FSW70" s="117"/>
      <c r="FSX70" s="117"/>
      <c r="FSY70" s="117"/>
      <c r="FSZ70" s="117"/>
      <c r="FTA70" s="117"/>
      <c r="FTB70" s="117"/>
      <c r="FTC70" s="117"/>
      <c r="FTD70" s="117"/>
      <c r="FTE70" s="117"/>
      <c r="FTF70" s="117"/>
      <c r="FTG70" s="117"/>
      <c r="FTH70" s="117"/>
      <c r="FTI70" s="117"/>
      <c r="FTJ70" s="117"/>
      <c r="FTK70" s="117"/>
      <c r="FTL70" s="117"/>
      <c r="FTM70" s="117"/>
      <c r="FTN70" s="117"/>
      <c r="FTO70" s="117"/>
      <c r="FTP70" s="117"/>
      <c r="FTQ70" s="117"/>
      <c r="FTR70" s="117"/>
      <c r="FTS70" s="117"/>
      <c r="FTT70" s="117"/>
      <c r="FTU70" s="117"/>
      <c r="FTV70" s="117"/>
      <c r="FTW70" s="117"/>
      <c r="FTX70" s="117"/>
      <c r="FTY70" s="117"/>
      <c r="FTZ70" s="117"/>
      <c r="FUA70" s="117"/>
      <c r="FUB70" s="117"/>
      <c r="FUC70" s="117"/>
      <c r="FUD70" s="117"/>
      <c r="FUE70" s="117"/>
      <c r="FUF70" s="117"/>
      <c r="FUG70" s="117"/>
      <c r="FUH70" s="117"/>
      <c r="FUI70" s="117"/>
      <c r="FUJ70" s="117"/>
      <c r="FUK70" s="117"/>
      <c r="FUL70" s="117"/>
      <c r="FUM70" s="117"/>
      <c r="FUN70" s="117"/>
      <c r="FUO70" s="117"/>
      <c r="FUP70" s="117"/>
      <c r="FUQ70" s="117"/>
      <c r="FUR70" s="117"/>
      <c r="FUS70" s="117"/>
      <c r="FUT70" s="117"/>
      <c r="FUU70" s="117"/>
      <c r="FUV70" s="117"/>
      <c r="FUW70" s="117"/>
      <c r="FUX70" s="117"/>
      <c r="FUY70" s="117"/>
      <c r="FUZ70" s="117"/>
      <c r="FVA70" s="117"/>
      <c r="FVB70" s="117"/>
      <c r="FVC70" s="117"/>
      <c r="FVD70" s="117"/>
      <c r="FVE70" s="117"/>
      <c r="FVF70" s="117"/>
      <c r="FVG70" s="117"/>
      <c r="FVH70" s="117"/>
      <c r="FVI70" s="117"/>
      <c r="FVJ70" s="117"/>
      <c r="FVK70" s="117"/>
      <c r="FVL70" s="117"/>
      <c r="FVM70" s="117"/>
      <c r="FVN70" s="117"/>
      <c r="FVO70" s="117"/>
      <c r="FVP70" s="117"/>
      <c r="FVQ70" s="117"/>
      <c r="FVR70" s="117"/>
      <c r="FVS70" s="117"/>
      <c r="FVT70" s="117"/>
      <c r="FVU70" s="117"/>
      <c r="FVV70" s="117"/>
      <c r="FVW70" s="117"/>
      <c r="FVX70" s="117"/>
      <c r="FVY70" s="117"/>
      <c r="FVZ70" s="117"/>
      <c r="FWA70" s="117"/>
      <c r="FWB70" s="117"/>
      <c r="FWC70" s="117"/>
      <c r="FWD70" s="117"/>
      <c r="FWE70" s="117"/>
      <c r="FWF70" s="117"/>
      <c r="FWG70" s="117"/>
      <c r="FWH70" s="117"/>
      <c r="FWI70" s="117"/>
      <c r="FWJ70" s="117"/>
      <c r="FWK70" s="117"/>
      <c r="FWL70" s="117"/>
      <c r="FWM70" s="117"/>
      <c r="FWN70" s="117"/>
      <c r="FWO70" s="117"/>
      <c r="FWP70" s="117"/>
      <c r="FWQ70" s="117"/>
      <c r="FWR70" s="117"/>
      <c r="FWS70" s="117"/>
      <c r="FWT70" s="117"/>
      <c r="FWU70" s="117"/>
      <c r="FWV70" s="117"/>
      <c r="FWW70" s="117"/>
      <c r="FWX70" s="117"/>
      <c r="FWY70" s="117"/>
      <c r="FWZ70" s="117"/>
      <c r="FXA70" s="117"/>
      <c r="FXB70" s="117"/>
      <c r="FXC70" s="117"/>
      <c r="FXD70" s="117"/>
      <c r="FXE70" s="117"/>
      <c r="FXF70" s="117"/>
      <c r="FXG70" s="117"/>
      <c r="FXH70" s="117"/>
      <c r="FXI70" s="117"/>
      <c r="FXJ70" s="117"/>
      <c r="FXK70" s="117"/>
      <c r="FXL70" s="117"/>
      <c r="FXM70" s="117"/>
      <c r="FXN70" s="117"/>
      <c r="FXO70" s="117"/>
      <c r="FXP70" s="117"/>
      <c r="FXQ70" s="117"/>
      <c r="FXR70" s="117"/>
      <c r="FXS70" s="117"/>
      <c r="FXT70" s="117"/>
      <c r="FXU70" s="117"/>
      <c r="FXV70" s="117"/>
      <c r="FXW70" s="117"/>
      <c r="FXX70" s="117"/>
      <c r="FXY70" s="117"/>
      <c r="FXZ70" s="117"/>
      <c r="FYA70" s="117"/>
      <c r="FYB70" s="117"/>
      <c r="FYC70" s="117"/>
      <c r="FYD70" s="117"/>
      <c r="FYE70" s="117"/>
      <c r="FYF70" s="117"/>
      <c r="FYG70" s="117"/>
      <c r="FYH70" s="117"/>
      <c r="FYI70" s="117"/>
      <c r="FYJ70" s="117"/>
      <c r="FYK70" s="117"/>
      <c r="FYL70" s="117"/>
      <c r="FYM70" s="117"/>
      <c r="FYN70" s="117"/>
      <c r="FYO70" s="117"/>
      <c r="FYP70" s="117"/>
      <c r="FYQ70" s="117"/>
      <c r="FYR70" s="117"/>
      <c r="FYS70" s="117"/>
      <c r="FYT70" s="117"/>
      <c r="FYU70" s="117"/>
      <c r="FYV70" s="117"/>
      <c r="FYW70" s="117"/>
      <c r="FYX70" s="117"/>
      <c r="FYY70" s="117"/>
      <c r="FYZ70" s="117"/>
      <c r="FZA70" s="117"/>
      <c r="FZB70" s="117"/>
      <c r="FZC70" s="117"/>
      <c r="FZD70" s="117"/>
      <c r="FZE70" s="117"/>
      <c r="FZF70" s="117"/>
      <c r="FZG70" s="117"/>
      <c r="FZH70" s="117"/>
      <c r="FZI70" s="117"/>
      <c r="FZJ70" s="117"/>
      <c r="FZK70" s="117"/>
      <c r="FZL70" s="117"/>
      <c r="FZM70" s="117"/>
      <c r="FZN70" s="117"/>
      <c r="FZO70" s="117"/>
      <c r="FZP70" s="117"/>
      <c r="FZQ70" s="117"/>
      <c r="FZR70" s="117"/>
      <c r="FZS70" s="117"/>
      <c r="FZT70" s="117"/>
      <c r="FZU70" s="117"/>
      <c r="FZV70" s="117"/>
      <c r="FZW70" s="117"/>
      <c r="FZX70" s="117"/>
      <c r="FZY70" s="117"/>
      <c r="FZZ70" s="117"/>
      <c r="GAA70" s="117"/>
      <c r="GAB70" s="117"/>
      <c r="GAC70" s="117"/>
      <c r="GAD70" s="117"/>
      <c r="GAE70" s="117"/>
      <c r="GAF70" s="117"/>
      <c r="GAG70" s="117"/>
      <c r="GAH70" s="117"/>
      <c r="GAI70" s="117"/>
      <c r="GAJ70" s="117"/>
      <c r="GAK70" s="117"/>
      <c r="GAL70" s="117"/>
      <c r="GAM70" s="117"/>
      <c r="GAN70" s="117"/>
      <c r="GAO70" s="117"/>
      <c r="GAP70" s="117"/>
      <c r="GAQ70" s="117"/>
      <c r="GAR70" s="117"/>
      <c r="GAS70" s="117"/>
      <c r="GAT70" s="117"/>
      <c r="GAU70" s="117"/>
      <c r="GAV70" s="117"/>
      <c r="GAW70" s="117"/>
      <c r="GAX70" s="117"/>
      <c r="GAY70" s="117"/>
      <c r="GAZ70" s="117"/>
      <c r="GBA70" s="117"/>
      <c r="GBB70" s="117"/>
      <c r="GBC70" s="117"/>
      <c r="GBD70" s="117"/>
      <c r="GBE70" s="117"/>
      <c r="GBF70" s="117"/>
      <c r="GBG70" s="117"/>
      <c r="GBH70" s="117"/>
      <c r="GBI70" s="117"/>
      <c r="GBJ70" s="117"/>
      <c r="GBK70" s="117"/>
      <c r="GBL70" s="117"/>
      <c r="GBM70" s="117"/>
      <c r="GBN70" s="117"/>
      <c r="GBO70" s="117"/>
      <c r="GBP70" s="117"/>
      <c r="GBQ70" s="117"/>
      <c r="GBR70" s="117"/>
      <c r="GBS70" s="117"/>
      <c r="GBT70" s="117"/>
      <c r="GBU70" s="117"/>
      <c r="GBV70" s="117"/>
      <c r="GBW70" s="117"/>
      <c r="GBX70" s="117"/>
      <c r="GBY70" s="117"/>
      <c r="GBZ70" s="117"/>
      <c r="GCA70" s="117"/>
      <c r="GCB70" s="117"/>
      <c r="GCC70" s="117"/>
      <c r="GCD70" s="117"/>
      <c r="GCE70" s="117"/>
      <c r="GCF70" s="117"/>
      <c r="GCG70" s="117"/>
      <c r="GCH70" s="117"/>
      <c r="GCI70" s="117"/>
      <c r="GCJ70" s="117"/>
      <c r="GCK70" s="117"/>
      <c r="GCL70" s="117"/>
      <c r="GCM70" s="117"/>
      <c r="GCN70" s="117"/>
      <c r="GCO70" s="117"/>
      <c r="GCP70" s="117"/>
      <c r="GCQ70" s="117"/>
      <c r="GCR70" s="117"/>
      <c r="GCS70" s="117"/>
      <c r="GCT70" s="117"/>
      <c r="GCU70" s="117"/>
      <c r="GCV70" s="117"/>
      <c r="GCW70" s="117"/>
      <c r="GCX70" s="117"/>
      <c r="GCY70" s="117"/>
      <c r="GCZ70" s="117"/>
      <c r="GDA70" s="117"/>
      <c r="GDB70" s="117"/>
      <c r="GDC70" s="117"/>
      <c r="GDD70" s="117"/>
      <c r="GDE70" s="117"/>
      <c r="GDF70" s="117"/>
      <c r="GDG70" s="117"/>
      <c r="GDH70" s="117"/>
      <c r="GDI70" s="117"/>
      <c r="GDJ70" s="117"/>
      <c r="GDK70" s="117"/>
      <c r="GDL70" s="117"/>
      <c r="GDM70" s="117"/>
      <c r="GDN70" s="117"/>
      <c r="GDO70" s="117"/>
      <c r="GDP70" s="117"/>
      <c r="GDQ70" s="117"/>
      <c r="GDR70" s="117"/>
      <c r="GDS70" s="117"/>
      <c r="GDT70" s="117"/>
      <c r="GDU70" s="117"/>
      <c r="GDV70" s="117"/>
      <c r="GDW70" s="117"/>
      <c r="GDX70" s="117"/>
      <c r="GDY70" s="117"/>
      <c r="GDZ70" s="117"/>
      <c r="GEA70" s="117"/>
      <c r="GEB70" s="117"/>
      <c r="GEC70" s="117"/>
      <c r="GED70" s="117"/>
      <c r="GEE70" s="117"/>
      <c r="GEF70" s="117"/>
      <c r="GEG70" s="117"/>
      <c r="GEH70" s="117"/>
      <c r="GEI70" s="117"/>
      <c r="GEJ70" s="117"/>
      <c r="GEK70" s="117"/>
      <c r="GEL70" s="117"/>
      <c r="GEM70" s="117"/>
      <c r="GEN70" s="117"/>
      <c r="GEO70" s="117"/>
      <c r="GEP70" s="117"/>
      <c r="GEQ70" s="117"/>
      <c r="GER70" s="117"/>
      <c r="GES70" s="117"/>
      <c r="GET70" s="117"/>
      <c r="GEU70" s="117"/>
      <c r="GEV70" s="117"/>
      <c r="GEW70" s="117"/>
      <c r="GEX70" s="117"/>
      <c r="GEY70" s="117"/>
      <c r="GEZ70" s="117"/>
      <c r="GFA70" s="117"/>
      <c r="GFB70" s="117"/>
      <c r="GFC70" s="117"/>
      <c r="GFD70" s="117"/>
      <c r="GFE70" s="117"/>
      <c r="GFF70" s="117"/>
      <c r="GFG70" s="117"/>
      <c r="GFH70" s="117"/>
      <c r="GFI70" s="117"/>
      <c r="GFJ70" s="117"/>
      <c r="GFK70" s="117"/>
      <c r="GFL70" s="117"/>
      <c r="GFM70" s="117"/>
      <c r="GFN70" s="117"/>
      <c r="GFO70" s="117"/>
      <c r="GFP70" s="117"/>
      <c r="GFQ70" s="117"/>
      <c r="GFR70" s="117"/>
      <c r="GFS70" s="117"/>
      <c r="GFT70" s="117"/>
      <c r="GFU70" s="117"/>
      <c r="GFV70" s="117"/>
      <c r="GFW70" s="117"/>
      <c r="GFX70" s="117"/>
      <c r="GFY70" s="117"/>
      <c r="GFZ70" s="117"/>
      <c r="GGA70" s="117"/>
      <c r="GGB70" s="117"/>
      <c r="GGC70" s="117"/>
      <c r="GGD70" s="117"/>
      <c r="GGE70" s="117"/>
      <c r="GGF70" s="117"/>
      <c r="GGG70" s="117"/>
      <c r="GGH70" s="117"/>
      <c r="GGI70" s="117"/>
      <c r="GGJ70" s="117"/>
      <c r="GGK70" s="117"/>
      <c r="GGL70" s="117"/>
      <c r="GGM70" s="117"/>
      <c r="GGN70" s="117"/>
      <c r="GGO70" s="117"/>
      <c r="GGP70" s="117"/>
      <c r="GGQ70" s="117"/>
      <c r="GGR70" s="117"/>
      <c r="GGS70" s="117"/>
      <c r="GGT70" s="117"/>
      <c r="GGU70" s="117"/>
      <c r="GGV70" s="117"/>
      <c r="GGW70" s="117"/>
      <c r="GGX70" s="117"/>
      <c r="GGY70" s="117"/>
      <c r="GGZ70" s="117"/>
      <c r="GHA70" s="117"/>
      <c r="GHB70" s="117"/>
      <c r="GHC70" s="117"/>
      <c r="GHD70" s="117"/>
      <c r="GHE70" s="117"/>
      <c r="GHF70" s="117"/>
      <c r="GHG70" s="117"/>
      <c r="GHH70" s="117"/>
      <c r="GHI70" s="117"/>
      <c r="GHJ70" s="117"/>
      <c r="GHK70" s="117"/>
      <c r="GHL70" s="117"/>
      <c r="GHM70" s="117"/>
      <c r="GHN70" s="117"/>
      <c r="GHO70" s="117"/>
      <c r="GHP70" s="117"/>
      <c r="GHQ70" s="117"/>
      <c r="GHR70" s="117"/>
      <c r="GHS70" s="117"/>
      <c r="GHT70" s="117"/>
      <c r="GHU70" s="117"/>
      <c r="GHV70" s="117"/>
      <c r="GHW70" s="117"/>
      <c r="GHX70" s="117"/>
      <c r="GHY70" s="117"/>
      <c r="GHZ70" s="117"/>
      <c r="GIA70" s="117"/>
      <c r="GIB70" s="117"/>
      <c r="GIC70" s="117"/>
      <c r="GID70" s="117"/>
      <c r="GIE70" s="117"/>
      <c r="GIF70" s="117"/>
      <c r="GIG70" s="117"/>
      <c r="GIH70" s="117"/>
      <c r="GII70" s="117"/>
      <c r="GIJ70" s="117"/>
      <c r="GIK70" s="117"/>
      <c r="GIL70" s="117"/>
      <c r="GIM70" s="117"/>
      <c r="GIN70" s="117"/>
      <c r="GIO70" s="117"/>
      <c r="GIP70" s="117"/>
      <c r="GIQ70" s="117"/>
      <c r="GIR70" s="117"/>
      <c r="GIS70" s="117"/>
      <c r="GIT70" s="117"/>
      <c r="GIU70" s="117"/>
      <c r="GIV70" s="117"/>
      <c r="GIW70" s="117"/>
      <c r="GIX70" s="117"/>
      <c r="GIY70" s="117"/>
      <c r="GIZ70" s="117"/>
      <c r="GJA70" s="117"/>
      <c r="GJB70" s="117"/>
      <c r="GJC70" s="117"/>
      <c r="GJD70" s="117"/>
      <c r="GJE70" s="117"/>
      <c r="GJF70" s="117"/>
      <c r="GJG70" s="117"/>
      <c r="GJH70" s="117"/>
      <c r="GJI70" s="117"/>
      <c r="GJJ70" s="117"/>
      <c r="GJK70" s="117"/>
      <c r="GJL70" s="117"/>
      <c r="GJM70" s="117"/>
      <c r="GJN70" s="117"/>
      <c r="GJO70" s="117"/>
      <c r="GJP70" s="117"/>
      <c r="GJQ70" s="117"/>
      <c r="GJR70" s="117"/>
      <c r="GJS70" s="117"/>
      <c r="GJT70" s="117"/>
      <c r="GJU70" s="117"/>
      <c r="GJV70" s="117"/>
      <c r="GJW70" s="117"/>
      <c r="GJX70" s="117"/>
      <c r="GJY70" s="117"/>
      <c r="GJZ70" s="117"/>
      <c r="GKA70" s="117"/>
      <c r="GKB70" s="117"/>
      <c r="GKC70" s="117"/>
      <c r="GKD70" s="117"/>
      <c r="GKE70" s="117"/>
      <c r="GKF70" s="117"/>
      <c r="GKG70" s="117"/>
      <c r="GKH70" s="117"/>
      <c r="GKI70" s="117"/>
      <c r="GKJ70" s="117"/>
      <c r="GKK70" s="117"/>
      <c r="GKL70" s="117"/>
      <c r="GKM70" s="117"/>
      <c r="GKN70" s="117"/>
      <c r="GKO70" s="117"/>
      <c r="GKP70" s="117"/>
      <c r="GKQ70" s="117"/>
      <c r="GKR70" s="117"/>
      <c r="GKS70" s="117"/>
      <c r="GKT70" s="117"/>
      <c r="GKU70" s="117"/>
      <c r="GKV70" s="117"/>
      <c r="GKW70" s="117"/>
      <c r="GKX70" s="117"/>
      <c r="GKY70" s="117"/>
      <c r="GKZ70" s="117"/>
      <c r="GLA70" s="117"/>
      <c r="GLB70" s="117"/>
      <c r="GLC70" s="117"/>
      <c r="GLD70" s="117"/>
      <c r="GLE70" s="117"/>
      <c r="GLF70" s="117"/>
      <c r="GLG70" s="117"/>
      <c r="GLH70" s="117"/>
      <c r="GLI70" s="117"/>
      <c r="GLJ70" s="117"/>
      <c r="GLK70" s="117"/>
      <c r="GLL70" s="117"/>
      <c r="GLM70" s="117"/>
      <c r="GLN70" s="117"/>
      <c r="GLO70" s="117"/>
      <c r="GLP70" s="117"/>
      <c r="GLQ70" s="117"/>
      <c r="GLR70" s="117"/>
      <c r="GLS70" s="117"/>
      <c r="GLT70" s="117"/>
      <c r="GLU70" s="117"/>
      <c r="GLV70" s="117"/>
      <c r="GLW70" s="117"/>
      <c r="GLX70" s="117"/>
      <c r="GLY70" s="117"/>
      <c r="GLZ70" s="117"/>
      <c r="GMA70" s="117"/>
      <c r="GMB70" s="117"/>
      <c r="GMC70" s="117"/>
      <c r="GMD70" s="117"/>
      <c r="GME70" s="117"/>
      <c r="GMF70" s="117"/>
      <c r="GMG70" s="117"/>
      <c r="GMH70" s="117"/>
      <c r="GMI70" s="117"/>
      <c r="GMJ70" s="117"/>
      <c r="GMK70" s="117"/>
      <c r="GML70" s="117"/>
      <c r="GMM70" s="117"/>
      <c r="GMN70" s="117"/>
      <c r="GMO70" s="117"/>
      <c r="GMP70" s="117"/>
      <c r="GMQ70" s="117"/>
      <c r="GMR70" s="117"/>
      <c r="GMS70" s="117"/>
      <c r="GMT70" s="117"/>
      <c r="GMU70" s="117"/>
      <c r="GMV70" s="117"/>
      <c r="GMW70" s="117"/>
      <c r="GMX70" s="117"/>
      <c r="GMY70" s="117"/>
      <c r="GMZ70" s="117"/>
      <c r="GNA70" s="117"/>
      <c r="GNB70" s="117"/>
      <c r="GNC70" s="117"/>
      <c r="GND70" s="117"/>
      <c r="GNE70" s="117"/>
      <c r="GNF70" s="117"/>
      <c r="GNG70" s="117"/>
      <c r="GNH70" s="117"/>
      <c r="GNI70" s="117"/>
      <c r="GNJ70" s="117"/>
      <c r="GNK70" s="117"/>
      <c r="GNL70" s="117"/>
      <c r="GNM70" s="117"/>
      <c r="GNN70" s="117"/>
      <c r="GNO70" s="117"/>
      <c r="GNP70" s="117"/>
      <c r="GNQ70" s="117"/>
      <c r="GNR70" s="117"/>
      <c r="GNS70" s="117"/>
      <c r="GNT70" s="117"/>
      <c r="GNU70" s="117"/>
      <c r="GNV70" s="117"/>
      <c r="GNW70" s="117"/>
      <c r="GNX70" s="117"/>
      <c r="GNY70" s="117"/>
      <c r="GNZ70" s="117"/>
      <c r="GOA70" s="117"/>
      <c r="GOB70" s="117"/>
      <c r="GOC70" s="117"/>
      <c r="GOD70" s="117"/>
      <c r="GOE70" s="117"/>
      <c r="GOF70" s="117"/>
      <c r="GOG70" s="117"/>
      <c r="GOH70" s="117"/>
      <c r="GOI70" s="117"/>
      <c r="GOJ70" s="117"/>
      <c r="GOK70" s="117"/>
      <c r="GOL70" s="117"/>
      <c r="GOM70" s="117"/>
      <c r="GON70" s="117"/>
      <c r="GOO70" s="117"/>
      <c r="GOP70" s="117"/>
      <c r="GOQ70" s="117"/>
      <c r="GOR70" s="117"/>
      <c r="GOS70" s="117"/>
      <c r="GOT70" s="117"/>
      <c r="GOU70" s="117"/>
      <c r="GOV70" s="117"/>
      <c r="GOW70" s="117"/>
      <c r="GOX70" s="117"/>
      <c r="GOY70" s="117"/>
      <c r="GOZ70" s="117"/>
      <c r="GPA70" s="117"/>
      <c r="GPB70" s="117"/>
      <c r="GPC70" s="117"/>
      <c r="GPD70" s="117"/>
      <c r="GPE70" s="117"/>
      <c r="GPF70" s="117"/>
      <c r="GPG70" s="117"/>
      <c r="GPH70" s="117"/>
      <c r="GPI70" s="117"/>
      <c r="GPJ70" s="117"/>
      <c r="GPK70" s="117"/>
      <c r="GPL70" s="117"/>
      <c r="GPM70" s="117"/>
      <c r="GPN70" s="117"/>
      <c r="GPO70" s="117"/>
      <c r="GPP70" s="117"/>
      <c r="GPQ70" s="117"/>
      <c r="GPR70" s="117"/>
      <c r="GPS70" s="117"/>
      <c r="GPT70" s="117"/>
      <c r="GPU70" s="117"/>
      <c r="GPV70" s="117"/>
      <c r="GPW70" s="117"/>
      <c r="GPX70" s="117"/>
      <c r="GPY70" s="117"/>
      <c r="GPZ70" s="117"/>
      <c r="GQA70" s="117"/>
      <c r="GQB70" s="117"/>
      <c r="GQC70" s="117"/>
      <c r="GQD70" s="117"/>
      <c r="GQE70" s="117"/>
      <c r="GQF70" s="117"/>
      <c r="GQG70" s="117"/>
      <c r="GQH70" s="117"/>
      <c r="GQI70" s="117"/>
      <c r="GQJ70" s="117"/>
      <c r="GQK70" s="117"/>
      <c r="GQL70" s="117"/>
      <c r="GQM70" s="117"/>
      <c r="GQN70" s="117"/>
      <c r="GQO70" s="117"/>
      <c r="GQP70" s="117"/>
      <c r="GQQ70" s="117"/>
      <c r="GQR70" s="117"/>
      <c r="GQS70" s="117"/>
      <c r="GQT70" s="117"/>
      <c r="GQU70" s="117"/>
      <c r="GQV70" s="117"/>
      <c r="GQW70" s="117"/>
      <c r="GQX70" s="117"/>
      <c r="GQY70" s="117"/>
      <c r="GQZ70" s="117"/>
      <c r="GRA70" s="117"/>
      <c r="GRB70" s="117"/>
      <c r="GRC70" s="117"/>
      <c r="GRD70" s="117"/>
      <c r="GRE70" s="117"/>
      <c r="GRF70" s="117"/>
      <c r="GRG70" s="117"/>
      <c r="GRH70" s="117"/>
      <c r="GRI70" s="117"/>
      <c r="GRJ70" s="117"/>
      <c r="GRK70" s="117"/>
      <c r="GRL70" s="117"/>
      <c r="GRM70" s="117"/>
      <c r="GRN70" s="117"/>
      <c r="GRO70" s="117"/>
      <c r="GRP70" s="117"/>
      <c r="GRQ70" s="117"/>
      <c r="GRR70" s="117"/>
      <c r="GRS70" s="117"/>
      <c r="GRT70" s="117"/>
      <c r="GRU70" s="117"/>
      <c r="GRV70" s="117"/>
      <c r="GRW70" s="117"/>
      <c r="GRX70" s="117"/>
      <c r="GRY70" s="117"/>
      <c r="GRZ70" s="117"/>
      <c r="GSA70" s="117"/>
      <c r="GSB70" s="117"/>
      <c r="GSC70" s="117"/>
      <c r="GSD70" s="117"/>
      <c r="GSE70" s="117"/>
      <c r="GSF70" s="117"/>
      <c r="GSG70" s="117"/>
      <c r="GSH70" s="117"/>
      <c r="GSI70" s="117"/>
      <c r="GSJ70" s="117"/>
      <c r="GSK70" s="117"/>
      <c r="GSL70" s="117"/>
      <c r="GSM70" s="117"/>
      <c r="GSN70" s="117"/>
      <c r="GSO70" s="117"/>
      <c r="GSP70" s="117"/>
      <c r="GSQ70" s="117"/>
      <c r="GSR70" s="117"/>
      <c r="GSS70" s="117"/>
      <c r="GST70" s="117"/>
      <c r="GSU70" s="117"/>
      <c r="GSV70" s="117"/>
      <c r="GSW70" s="117"/>
      <c r="GSX70" s="117"/>
      <c r="GSY70" s="117"/>
      <c r="GSZ70" s="117"/>
      <c r="GTA70" s="117"/>
      <c r="GTB70" s="117"/>
      <c r="GTC70" s="117"/>
      <c r="GTD70" s="117"/>
      <c r="GTE70" s="117"/>
      <c r="GTF70" s="117"/>
      <c r="GTG70" s="117"/>
      <c r="GTH70" s="117"/>
      <c r="GTI70" s="117"/>
      <c r="GTJ70" s="117"/>
      <c r="GTK70" s="117"/>
      <c r="GTL70" s="117"/>
      <c r="GTM70" s="117"/>
      <c r="GTN70" s="117"/>
      <c r="GTO70" s="117"/>
      <c r="GTP70" s="117"/>
      <c r="GTQ70" s="117"/>
      <c r="GTR70" s="117"/>
      <c r="GTS70" s="117"/>
      <c r="GTT70" s="117"/>
      <c r="GTU70" s="117"/>
      <c r="GTV70" s="117"/>
      <c r="GTW70" s="117"/>
      <c r="GTX70" s="117"/>
      <c r="GTY70" s="117"/>
      <c r="GTZ70" s="117"/>
      <c r="GUA70" s="117"/>
      <c r="GUB70" s="117"/>
      <c r="GUC70" s="117"/>
      <c r="GUD70" s="117"/>
      <c r="GUE70" s="117"/>
      <c r="GUF70" s="117"/>
      <c r="GUG70" s="117"/>
      <c r="GUH70" s="117"/>
      <c r="GUI70" s="117"/>
      <c r="GUJ70" s="117"/>
      <c r="GUK70" s="117"/>
      <c r="GUL70" s="117"/>
      <c r="GUM70" s="117"/>
      <c r="GUN70" s="117"/>
      <c r="GUO70" s="117"/>
      <c r="GUP70" s="117"/>
      <c r="GUQ70" s="117"/>
      <c r="GUR70" s="117"/>
      <c r="GUS70" s="117"/>
      <c r="GUT70" s="117"/>
      <c r="GUU70" s="117"/>
      <c r="GUV70" s="117"/>
      <c r="GUW70" s="117"/>
      <c r="GUX70" s="117"/>
      <c r="GUY70" s="117"/>
      <c r="GUZ70" s="117"/>
      <c r="GVA70" s="117"/>
      <c r="GVB70" s="117"/>
      <c r="GVC70" s="117"/>
      <c r="GVD70" s="117"/>
      <c r="GVE70" s="117"/>
      <c r="GVF70" s="117"/>
      <c r="GVG70" s="117"/>
      <c r="GVH70" s="117"/>
      <c r="GVI70" s="117"/>
      <c r="GVJ70" s="117"/>
      <c r="GVK70" s="117"/>
      <c r="GVL70" s="117"/>
      <c r="GVM70" s="117"/>
      <c r="GVN70" s="117"/>
      <c r="GVO70" s="117"/>
      <c r="GVP70" s="117"/>
      <c r="GVQ70" s="117"/>
      <c r="GVR70" s="117"/>
      <c r="GVS70" s="117"/>
      <c r="GVT70" s="117"/>
      <c r="GVU70" s="117"/>
      <c r="GVV70" s="117"/>
      <c r="GVW70" s="117"/>
      <c r="GVX70" s="117"/>
      <c r="GVY70" s="117"/>
      <c r="GVZ70" s="117"/>
      <c r="GWA70" s="117"/>
      <c r="GWB70" s="117"/>
      <c r="GWC70" s="117"/>
      <c r="GWD70" s="117"/>
      <c r="GWE70" s="117"/>
      <c r="GWF70" s="117"/>
      <c r="GWG70" s="117"/>
      <c r="GWH70" s="117"/>
      <c r="GWI70" s="117"/>
      <c r="GWJ70" s="117"/>
      <c r="GWK70" s="117"/>
      <c r="GWL70" s="117"/>
      <c r="GWM70" s="117"/>
      <c r="GWN70" s="117"/>
      <c r="GWO70" s="117"/>
      <c r="GWP70" s="117"/>
      <c r="GWQ70" s="117"/>
      <c r="GWR70" s="117"/>
      <c r="GWS70" s="117"/>
      <c r="GWT70" s="117"/>
      <c r="GWU70" s="117"/>
      <c r="GWV70" s="117"/>
      <c r="GWW70" s="117"/>
      <c r="GWX70" s="117"/>
      <c r="GWY70" s="117"/>
      <c r="GWZ70" s="117"/>
      <c r="GXA70" s="117"/>
      <c r="GXB70" s="117"/>
      <c r="GXC70" s="117"/>
      <c r="GXD70" s="117"/>
      <c r="GXE70" s="117"/>
      <c r="GXF70" s="117"/>
      <c r="GXG70" s="117"/>
      <c r="GXH70" s="117"/>
      <c r="GXI70" s="117"/>
      <c r="GXJ70" s="117"/>
      <c r="GXK70" s="117"/>
      <c r="GXL70" s="117"/>
      <c r="GXM70" s="117"/>
      <c r="GXN70" s="117"/>
      <c r="GXO70" s="117"/>
      <c r="GXP70" s="117"/>
      <c r="GXQ70" s="117"/>
      <c r="GXR70" s="117"/>
      <c r="GXS70" s="117"/>
      <c r="GXT70" s="117"/>
      <c r="GXU70" s="117"/>
      <c r="GXV70" s="117"/>
      <c r="GXW70" s="117"/>
      <c r="GXX70" s="117"/>
      <c r="GXY70" s="117"/>
      <c r="GXZ70" s="117"/>
      <c r="GYA70" s="117"/>
      <c r="GYB70" s="117"/>
      <c r="GYC70" s="117"/>
      <c r="GYD70" s="117"/>
      <c r="GYE70" s="117"/>
      <c r="GYF70" s="117"/>
      <c r="GYG70" s="117"/>
      <c r="GYH70" s="117"/>
      <c r="GYI70" s="117"/>
      <c r="GYJ70" s="117"/>
      <c r="GYK70" s="117"/>
      <c r="GYL70" s="117"/>
      <c r="GYM70" s="117"/>
      <c r="GYN70" s="117"/>
      <c r="GYO70" s="117"/>
      <c r="GYP70" s="117"/>
      <c r="GYQ70" s="117"/>
      <c r="GYR70" s="117"/>
      <c r="GYS70" s="117"/>
      <c r="GYT70" s="117"/>
      <c r="GYU70" s="117"/>
      <c r="GYV70" s="117"/>
      <c r="GYW70" s="117"/>
      <c r="GYX70" s="117"/>
      <c r="GYY70" s="117"/>
      <c r="GYZ70" s="117"/>
      <c r="GZA70" s="117"/>
      <c r="GZB70" s="117"/>
      <c r="GZC70" s="117"/>
      <c r="GZD70" s="117"/>
      <c r="GZE70" s="117"/>
      <c r="GZF70" s="117"/>
      <c r="GZG70" s="117"/>
      <c r="GZH70" s="117"/>
      <c r="GZI70" s="117"/>
      <c r="GZJ70" s="117"/>
      <c r="GZK70" s="117"/>
      <c r="GZL70" s="117"/>
      <c r="GZM70" s="117"/>
      <c r="GZN70" s="117"/>
      <c r="GZO70" s="117"/>
      <c r="GZP70" s="117"/>
      <c r="GZQ70" s="117"/>
      <c r="GZR70" s="117"/>
      <c r="GZS70" s="117"/>
      <c r="GZT70" s="117"/>
      <c r="GZU70" s="117"/>
      <c r="GZV70" s="117"/>
      <c r="GZW70" s="117"/>
      <c r="GZX70" s="117"/>
      <c r="GZY70" s="117"/>
      <c r="GZZ70" s="117"/>
      <c r="HAA70" s="117"/>
      <c r="HAB70" s="117"/>
      <c r="HAC70" s="117"/>
      <c r="HAD70" s="117"/>
      <c r="HAE70" s="117"/>
      <c r="HAF70" s="117"/>
      <c r="HAG70" s="117"/>
      <c r="HAH70" s="117"/>
      <c r="HAI70" s="117"/>
      <c r="HAJ70" s="117"/>
      <c r="HAK70" s="117"/>
      <c r="HAL70" s="117"/>
      <c r="HAM70" s="117"/>
      <c r="HAN70" s="117"/>
      <c r="HAO70" s="117"/>
      <c r="HAP70" s="117"/>
      <c r="HAQ70" s="117"/>
      <c r="HAR70" s="117"/>
      <c r="HAS70" s="117"/>
      <c r="HAT70" s="117"/>
      <c r="HAU70" s="117"/>
      <c r="HAV70" s="117"/>
      <c r="HAW70" s="117"/>
      <c r="HAX70" s="117"/>
      <c r="HAY70" s="117"/>
      <c r="HAZ70" s="117"/>
      <c r="HBA70" s="117"/>
      <c r="HBB70" s="117"/>
      <c r="HBC70" s="117"/>
      <c r="HBD70" s="117"/>
      <c r="HBE70" s="117"/>
      <c r="HBF70" s="117"/>
      <c r="HBG70" s="117"/>
      <c r="HBH70" s="117"/>
      <c r="HBI70" s="117"/>
      <c r="HBJ70" s="117"/>
      <c r="HBK70" s="117"/>
      <c r="HBL70" s="117"/>
      <c r="HBM70" s="117"/>
      <c r="HBN70" s="117"/>
      <c r="HBO70" s="117"/>
      <c r="HBP70" s="117"/>
      <c r="HBQ70" s="117"/>
      <c r="HBR70" s="117"/>
      <c r="HBS70" s="117"/>
      <c r="HBT70" s="117"/>
      <c r="HBU70" s="117"/>
      <c r="HBV70" s="117"/>
      <c r="HBW70" s="117"/>
      <c r="HBX70" s="117"/>
      <c r="HBY70" s="117"/>
      <c r="HBZ70" s="117"/>
      <c r="HCA70" s="117"/>
      <c r="HCB70" s="117"/>
      <c r="HCC70" s="117"/>
      <c r="HCD70" s="117"/>
      <c r="HCE70" s="117"/>
      <c r="HCF70" s="117"/>
      <c r="HCG70" s="117"/>
      <c r="HCH70" s="117"/>
      <c r="HCI70" s="117"/>
      <c r="HCJ70" s="117"/>
      <c r="HCK70" s="117"/>
      <c r="HCL70" s="117"/>
      <c r="HCM70" s="117"/>
      <c r="HCN70" s="117"/>
      <c r="HCO70" s="117"/>
      <c r="HCP70" s="117"/>
      <c r="HCQ70" s="117"/>
      <c r="HCR70" s="117"/>
      <c r="HCS70" s="117"/>
      <c r="HCT70" s="117"/>
      <c r="HCU70" s="117"/>
      <c r="HCV70" s="117"/>
      <c r="HCW70" s="117"/>
      <c r="HCX70" s="117"/>
      <c r="HCY70" s="117"/>
      <c r="HCZ70" s="117"/>
      <c r="HDA70" s="117"/>
      <c r="HDB70" s="117"/>
      <c r="HDC70" s="117"/>
      <c r="HDD70" s="117"/>
      <c r="HDE70" s="117"/>
      <c r="HDF70" s="117"/>
      <c r="HDG70" s="117"/>
      <c r="HDH70" s="117"/>
      <c r="HDI70" s="117"/>
      <c r="HDJ70" s="117"/>
      <c r="HDK70" s="117"/>
      <c r="HDL70" s="117"/>
      <c r="HDM70" s="117"/>
      <c r="HDN70" s="117"/>
      <c r="HDO70" s="117"/>
      <c r="HDP70" s="117"/>
      <c r="HDQ70" s="117"/>
      <c r="HDR70" s="117"/>
      <c r="HDS70" s="117"/>
      <c r="HDT70" s="117"/>
      <c r="HDU70" s="117"/>
      <c r="HDV70" s="117"/>
      <c r="HDW70" s="117"/>
      <c r="HDX70" s="117"/>
      <c r="HDY70" s="117"/>
      <c r="HDZ70" s="117"/>
      <c r="HEA70" s="117"/>
      <c r="HEB70" s="117"/>
      <c r="HEC70" s="117"/>
      <c r="HED70" s="117"/>
      <c r="HEE70" s="117"/>
      <c r="HEF70" s="117"/>
      <c r="HEG70" s="117"/>
      <c r="HEH70" s="117"/>
      <c r="HEI70" s="117"/>
      <c r="HEJ70" s="117"/>
      <c r="HEK70" s="117"/>
      <c r="HEL70" s="117"/>
      <c r="HEM70" s="117"/>
      <c r="HEN70" s="117"/>
      <c r="HEO70" s="117"/>
      <c r="HEP70" s="117"/>
      <c r="HEQ70" s="117"/>
      <c r="HER70" s="117"/>
      <c r="HES70" s="117"/>
      <c r="HET70" s="117"/>
      <c r="HEU70" s="117"/>
      <c r="HEV70" s="117"/>
      <c r="HEW70" s="117"/>
      <c r="HEX70" s="117"/>
      <c r="HEY70" s="117"/>
      <c r="HEZ70" s="117"/>
      <c r="HFA70" s="117"/>
      <c r="HFB70" s="117"/>
      <c r="HFC70" s="117"/>
      <c r="HFD70" s="117"/>
      <c r="HFE70" s="117"/>
      <c r="HFF70" s="117"/>
      <c r="HFG70" s="117"/>
      <c r="HFH70" s="117"/>
      <c r="HFI70" s="117"/>
      <c r="HFJ70" s="117"/>
      <c r="HFK70" s="117"/>
      <c r="HFL70" s="117"/>
      <c r="HFM70" s="117"/>
      <c r="HFN70" s="117"/>
      <c r="HFO70" s="117"/>
      <c r="HFP70" s="117"/>
      <c r="HFQ70" s="117"/>
      <c r="HFR70" s="117"/>
      <c r="HFS70" s="117"/>
      <c r="HFT70" s="117"/>
      <c r="HFU70" s="117"/>
      <c r="HFV70" s="117"/>
      <c r="HFW70" s="117"/>
      <c r="HFX70" s="117"/>
      <c r="HFY70" s="117"/>
      <c r="HFZ70" s="117"/>
      <c r="HGA70" s="117"/>
      <c r="HGB70" s="117"/>
      <c r="HGC70" s="117"/>
      <c r="HGD70" s="117"/>
      <c r="HGE70" s="117"/>
      <c r="HGF70" s="117"/>
      <c r="HGG70" s="117"/>
      <c r="HGH70" s="117"/>
      <c r="HGI70" s="117"/>
      <c r="HGJ70" s="117"/>
      <c r="HGK70" s="117"/>
      <c r="HGL70" s="117"/>
      <c r="HGM70" s="117"/>
      <c r="HGN70" s="117"/>
      <c r="HGO70" s="117"/>
      <c r="HGP70" s="117"/>
      <c r="HGQ70" s="117"/>
      <c r="HGR70" s="117"/>
      <c r="HGS70" s="117"/>
      <c r="HGT70" s="117"/>
      <c r="HGU70" s="117"/>
      <c r="HGV70" s="117"/>
      <c r="HGW70" s="117"/>
      <c r="HGX70" s="117"/>
      <c r="HGY70" s="117"/>
      <c r="HGZ70" s="117"/>
      <c r="HHA70" s="117"/>
      <c r="HHB70" s="117"/>
      <c r="HHC70" s="117"/>
      <c r="HHD70" s="117"/>
      <c r="HHE70" s="117"/>
      <c r="HHF70" s="117"/>
      <c r="HHG70" s="117"/>
      <c r="HHH70" s="117"/>
      <c r="HHI70" s="117"/>
      <c r="HHJ70" s="117"/>
      <c r="HHK70" s="117"/>
      <c r="HHL70" s="117"/>
      <c r="HHM70" s="117"/>
      <c r="HHN70" s="117"/>
      <c r="HHO70" s="117"/>
      <c r="HHP70" s="117"/>
      <c r="HHQ70" s="117"/>
      <c r="HHR70" s="117"/>
      <c r="HHS70" s="117"/>
      <c r="HHT70" s="117"/>
      <c r="HHU70" s="117"/>
      <c r="HHV70" s="117"/>
      <c r="HHW70" s="117"/>
      <c r="HHX70" s="117"/>
      <c r="HHY70" s="117"/>
      <c r="HHZ70" s="117"/>
      <c r="HIA70" s="117"/>
      <c r="HIB70" s="117"/>
      <c r="HIC70" s="117"/>
      <c r="HID70" s="117"/>
      <c r="HIE70" s="117"/>
      <c r="HIF70" s="117"/>
      <c r="HIG70" s="117"/>
      <c r="HIH70" s="117"/>
      <c r="HII70" s="117"/>
      <c r="HIJ70" s="117"/>
      <c r="HIK70" s="117"/>
      <c r="HIL70" s="117"/>
      <c r="HIM70" s="117"/>
      <c r="HIN70" s="117"/>
      <c r="HIO70" s="117"/>
      <c r="HIP70" s="117"/>
      <c r="HIQ70" s="117"/>
      <c r="HIR70" s="117"/>
      <c r="HIS70" s="117"/>
      <c r="HIT70" s="117"/>
      <c r="HIU70" s="117"/>
      <c r="HIV70" s="117"/>
      <c r="HIW70" s="117"/>
      <c r="HIX70" s="117"/>
      <c r="HIY70" s="117"/>
      <c r="HIZ70" s="117"/>
      <c r="HJA70" s="117"/>
      <c r="HJB70" s="117"/>
      <c r="HJC70" s="117"/>
      <c r="HJD70" s="117"/>
      <c r="HJE70" s="117"/>
      <c r="HJF70" s="117"/>
      <c r="HJG70" s="117"/>
      <c r="HJH70" s="117"/>
      <c r="HJI70" s="117"/>
      <c r="HJJ70" s="117"/>
      <c r="HJK70" s="117"/>
      <c r="HJL70" s="117"/>
      <c r="HJM70" s="117"/>
      <c r="HJN70" s="117"/>
      <c r="HJO70" s="117"/>
      <c r="HJP70" s="117"/>
      <c r="HJQ70" s="117"/>
      <c r="HJR70" s="117"/>
      <c r="HJS70" s="117"/>
      <c r="HJT70" s="117"/>
      <c r="HJU70" s="117"/>
      <c r="HJV70" s="117"/>
      <c r="HJW70" s="117"/>
      <c r="HJX70" s="117"/>
      <c r="HJY70" s="117"/>
      <c r="HJZ70" s="117"/>
      <c r="HKA70" s="117"/>
      <c r="HKB70" s="117"/>
      <c r="HKC70" s="117"/>
      <c r="HKD70" s="117"/>
      <c r="HKE70" s="117"/>
      <c r="HKF70" s="117"/>
      <c r="HKG70" s="117"/>
      <c r="HKH70" s="117"/>
      <c r="HKI70" s="117"/>
      <c r="HKJ70" s="117"/>
      <c r="HKK70" s="117"/>
      <c r="HKL70" s="117"/>
      <c r="HKM70" s="117"/>
      <c r="HKN70" s="117"/>
      <c r="HKO70" s="117"/>
      <c r="HKP70" s="117"/>
      <c r="HKQ70" s="117"/>
      <c r="HKR70" s="117"/>
      <c r="HKS70" s="117"/>
      <c r="HKT70" s="117"/>
      <c r="HKU70" s="117"/>
      <c r="HKV70" s="117"/>
      <c r="HKW70" s="117"/>
      <c r="HKX70" s="117"/>
      <c r="HKY70" s="117"/>
      <c r="HKZ70" s="117"/>
      <c r="HLA70" s="117"/>
      <c r="HLB70" s="117"/>
      <c r="HLC70" s="117"/>
      <c r="HLD70" s="117"/>
      <c r="HLE70" s="117"/>
      <c r="HLF70" s="117"/>
      <c r="HLG70" s="117"/>
      <c r="HLH70" s="117"/>
      <c r="HLI70" s="117"/>
      <c r="HLJ70" s="117"/>
      <c r="HLK70" s="117"/>
      <c r="HLL70" s="117"/>
      <c r="HLM70" s="117"/>
      <c r="HLN70" s="117"/>
      <c r="HLO70" s="117"/>
      <c r="HLP70" s="117"/>
      <c r="HLQ70" s="117"/>
      <c r="HLR70" s="117"/>
      <c r="HLS70" s="117"/>
      <c r="HLT70" s="117"/>
      <c r="HLU70" s="117"/>
      <c r="HLV70" s="117"/>
      <c r="HLW70" s="117"/>
      <c r="HLX70" s="117"/>
      <c r="HLY70" s="117"/>
      <c r="HLZ70" s="117"/>
      <c r="HMA70" s="117"/>
      <c r="HMB70" s="117"/>
      <c r="HMC70" s="117"/>
      <c r="HMD70" s="117"/>
      <c r="HME70" s="117"/>
      <c r="HMF70" s="117"/>
      <c r="HMG70" s="117"/>
      <c r="HMH70" s="117"/>
      <c r="HMI70" s="117"/>
      <c r="HMJ70" s="117"/>
      <c r="HMK70" s="117"/>
      <c r="HML70" s="117"/>
      <c r="HMM70" s="117"/>
      <c r="HMN70" s="117"/>
      <c r="HMO70" s="117"/>
      <c r="HMP70" s="117"/>
      <c r="HMQ70" s="117"/>
      <c r="HMR70" s="117"/>
      <c r="HMS70" s="117"/>
      <c r="HMT70" s="117"/>
      <c r="HMU70" s="117"/>
      <c r="HMV70" s="117"/>
      <c r="HMW70" s="117"/>
      <c r="HMX70" s="117"/>
      <c r="HMY70" s="117"/>
      <c r="HMZ70" s="117"/>
      <c r="HNA70" s="117"/>
      <c r="HNB70" s="117"/>
      <c r="HNC70" s="117"/>
      <c r="HND70" s="117"/>
      <c r="HNE70" s="117"/>
      <c r="HNF70" s="117"/>
      <c r="HNG70" s="117"/>
      <c r="HNH70" s="117"/>
      <c r="HNI70" s="117"/>
      <c r="HNJ70" s="117"/>
      <c r="HNK70" s="117"/>
      <c r="HNL70" s="117"/>
      <c r="HNM70" s="117"/>
      <c r="HNN70" s="117"/>
      <c r="HNO70" s="117"/>
      <c r="HNP70" s="117"/>
      <c r="HNQ70" s="117"/>
      <c r="HNR70" s="117"/>
      <c r="HNS70" s="117"/>
      <c r="HNT70" s="117"/>
      <c r="HNU70" s="117"/>
      <c r="HNV70" s="117"/>
      <c r="HNW70" s="117"/>
      <c r="HNX70" s="117"/>
      <c r="HNY70" s="117"/>
      <c r="HNZ70" s="117"/>
      <c r="HOA70" s="117"/>
      <c r="HOB70" s="117"/>
      <c r="HOC70" s="117"/>
      <c r="HOD70" s="117"/>
      <c r="HOE70" s="117"/>
      <c r="HOF70" s="117"/>
      <c r="HOG70" s="117"/>
      <c r="HOH70" s="117"/>
      <c r="HOI70" s="117"/>
      <c r="HOJ70" s="117"/>
      <c r="HOK70" s="117"/>
      <c r="HOL70" s="117"/>
      <c r="HOM70" s="117"/>
      <c r="HON70" s="117"/>
      <c r="HOO70" s="117"/>
      <c r="HOP70" s="117"/>
      <c r="HOQ70" s="117"/>
      <c r="HOR70" s="117"/>
      <c r="HOS70" s="117"/>
      <c r="HOT70" s="117"/>
      <c r="HOU70" s="117"/>
      <c r="HOV70" s="117"/>
      <c r="HOW70" s="117"/>
      <c r="HOX70" s="117"/>
      <c r="HOY70" s="117"/>
      <c r="HOZ70" s="117"/>
      <c r="HPA70" s="117"/>
      <c r="HPB70" s="117"/>
      <c r="HPC70" s="117"/>
      <c r="HPD70" s="117"/>
      <c r="HPE70" s="117"/>
      <c r="HPF70" s="117"/>
      <c r="HPG70" s="117"/>
      <c r="HPH70" s="117"/>
      <c r="HPI70" s="117"/>
      <c r="HPJ70" s="117"/>
      <c r="HPK70" s="117"/>
      <c r="HPL70" s="117"/>
      <c r="HPM70" s="117"/>
      <c r="HPN70" s="117"/>
      <c r="HPO70" s="117"/>
      <c r="HPP70" s="117"/>
      <c r="HPQ70" s="117"/>
      <c r="HPR70" s="117"/>
      <c r="HPS70" s="117"/>
      <c r="HPT70" s="117"/>
      <c r="HPU70" s="117"/>
      <c r="HPV70" s="117"/>
      <c r="HPW70" s="117"/>
      <c r="HPX70" s="117"/>
      <c r="HPY70" s="117"/>
      <c r="HPZ70" s="117"/>
      <c r="HQA70" s="117"/>
      <c r="HQB70" s="117"/>
      <c r="HQC70" s="117"/>
      <c r="HQD70" s="117"/>
      <c r="HQE70" s="117"/>
      <c r="HQF70" s="117"/>
      <c r="HQG70" s="117"/>
      <c r="HQH70" s="117"/>
      <c r="HQI70" s="117"/>
      <c r="HQJ70" s="117"/>
      <c r="HQK70" s="117"/>
      <c r="HQL70" s="117"/>
      <c r="HQM70" s="117"/>
      <c r="HQN70" s="117"/>
      <c r="HQO70" s="117"/>
      <c r="HQP70" s="117"/>
      <c r="HQQ70" s="117"/>
      <c r="HQR70" s="117"/>
      <c r="HQS70" s="117"/>
      <c r="HQT70" s="117"/>
      <c r="HQU70" s="117"/>
      <c r="HQV70" s="117"/>
      <c r="HQW70" s="117"/>
      <c r="HQX70" s="117"/>
      <c r="HQY70" s="117"/>
      <c r="HQZ70" s="117"/>
      <c r="HRA70" s="117"/>
      <c r="HRB70" s="117"/>
      <c r="HRC70" s="117"/>
      <c r="HRD70" s="117"/>
      <c r="HRE70" s="117"/>
      <c r="HRF70" s="117"/>
      <c r="HRG70" s="117"/>
      <c r="HRH70" s="117"/>
      <c r="HRI70" s="117"/>
      <c r="HRJ70" s="117"/>
      <c r="HRK70" s="117"/>
      <c r="HRL70" s="117"/>
      <c r="HRM70" s="117"/>
      <c r="HRN70" s="117"/>
      <c r="HRO70" s="117"/>
      <c r="HRP70" s="117"/>
      <c r="HRQ70" s="117"/>
      <c r="HRR70" s="117"/>
      <c r="HRS70" s="117"/>
      <c r="HRT70" s="117"/>
      <c r="HRU70" s="117"/>
      <c r="HRV70" s="117"/>
      <c r="HRW70" s="117"/>
      <c r="HRX70" s="117"/>
      <c r="HRY70" s="117"/>
      <c r="HRZ70" s="117"/>
      <c r="HSA70" s="117"/>
      <c r="HSB70" s="117"/>
      <c r="HSC70" s="117"/>
      <c r="HSD70" s="117"/>
      <c r="HSE70" s="117"/>
      <c r="HSF70" s="117"/>
      <c r="HSG70" s="117"/>
      <c r="HSH70" s="117"/>
      <c r="HSI70" s="117"/>
      <c r="HSJ70" s="117"/>
      <c r="HSK70" s="117"/>
      <c r="HSL70" s="117"/>
      <c r="HSM70" s="117"/>
      <c r="HSN70" s="117"/>
      <c r="HSO70" s="117"/>
      <c r="HSP70" s="117"/>
      <c r="HSQ70" s="117"/>
      <c r="HSR70" s="117"/>
      <c r="HSS70" s="117"/>
      <c r="HST70" s="117"/>
      <c r="HSU70" s="117"/>
      <c r="HSV70" s="117"/>
      <c r="HSW70" s="117"/>
      <c r="HSX70" s="117"/>
      <c r="HSY70" s="117"/>
      <c r="HSZ70" s="117"/>
      <c r="HTA70" s="117"/>
      <c r="HTB70" s="117"/>
      <c r="HTC70" s="117"/>
      <c r="HTD70" s="117"/>
      <c r="HTE70" s="117"/>
      <c r="HTF70" s="117"/>
      <c r="HTG70" s="117"/>
      <c r="HTH70" s="117"/>
      <c r="HTI70" s="117"/>
      <c r="HTJ70" s="117"/>
      <c r="HTK70" s="117"/>
      <c r="HTL70" s="117"/>
      <c r="HTM70" s="117"/>
      <c r="HTN70" s="117"/>
      <c r="HTO70" s="117"/>
      <c r="HTP70" s="117"/>
      <c r="HTQ70" s="117"/>
      <c r="HTR70" s="117"/>
      <c r="HTS70" s="117"/>
      <c r="HTT70" s="117"/>
      <c r="HTU70" s="117"/>
      <c r="HTV70" s="117"/>
      <c r="HTW70" s="117"/>
      <c r="HTX70" s="117"/>
      <c r="HTY70" s="117"/>
      <c r="HTZ70" s="117"/>
      <c r="HUA70" s="117"/>
      <c r="HUB70" s="117"/>
      <c r="HUC70" s="117"/>
      <c r="HUD70" s="117"/>
      <c r="HUE70" s="117"/>
      <c r="HUF70" s="117"/>
      <c r="HUG70" s="117"/>
      <c r="HUH70" s="117"/>
      <c r="HUI70" s="117"/>
      <c r="HUJ70" s="117"/>
      <c r="HUK70" s="117"/>
      <c r="HUL70" s="117"/>
      <c r="HUM70" s="117"/>
      <c r="HUN70" s="117"/>
      <c r="HUO70" s="117"/>
      <c r="HUP70" s="117"/>
      <c r="HUQ70" s="117"/>
      <c r="HUR70" s="117"/>
      <c r="HUS70" s="117"/>
      <c r="HUT70" s="117"/>
      <c r="HUU70" s="117"/>
      <c r="HUV70" s="117"/>
      <c r="HUW70" s="117"/>
      <c r="HUX70" s="117"/>
      <c r="HUY70" s="117"/>
      <c r="HUZ70" s="117"/>
      <c r="HVA70" s="117"/>
      <c r="HVB70" s="117"/>
      <c r="HVC70" s="117"/>
      <c r="HVD70" s="117"/>
      <c r="HVE70" s="117"/>
      <c r="HVF70" s="117"/>
      <c r="HVG70" s="117"/>
      <c r="HVH70" s="117"/>
      <c r="HVI70" s="117"/>
      <c r="HVJ70" s="117"/>
      <c r="HVK70" s="117"/>
      <c r="HVL70" s="117"/>
      <c r="HVM70" s="117"/>
      <c r="HVN70" s="117"/>
      <c r="HVO70" s="117"/>
      <c r="HVP70" s="117"/>
      <c r="HVQ70" s="117"/>
      <c r="HVR70" s="117"/>
      <c r="HVS70" s="117"/>
      <c r="HVT70" s="117"/>
      <c r="HVU70" s="117"/>
      <c r="HVV70" s="117"/>
      <c r="HVW70" s="117"/>
      <c r="HVX70" s="117"/>
      <c r="HVY70" s="117"/>
      <c r="HVZ70" s="117"/>
      <c r="HWA70" s="117"/>
      <c r="HWB70" s="117"/>
      <c r="HWC70" s="117"/>
      <c r="HWD70" s="117"/>
      <c r="HWE70" s="117"/>
      <c r="HWF70" s="117"/>
      <c r="HWG70" s="117"/>
      <c r="HWH70" s="117"/>
      <c r="HWI70" s="117"/>
      <c r="HWJ70" s="117"/>
      <c r="HWK70" s="117"/>
      <c r="HWL70" s="117"/>
      <c r="HWM70" s="117"/>
      <c r="HWN70" s="117"/>
      <c r="HWO70" s="117"/>
      <c r="HWP70" s="117"/>
      <c r="HWQ70" s="117"/>
      <c r="HWR70" s="117"/>
      <c r="HWS70" s="117"/>
      <c r="HWT70" s="117"/>
      <c r="HWU70" s="117"/>
      <c r="HWV70" s="117"/>
      <c r="HWW70" s="117"/>
      <c r="HWX70" s="117"/>
      <c r="HWY70" s="117"/>
      <c r="HWZ70" s="117"/>
      <c r="HXA70" s="117"/>
      <c r="HXB70" s="117"/>
      <c r="HXC70" s="117"/>
      <c r="HXD70" s="117"/>
      <c r="HXE70" s="117"/>
      <c r="HXF70" s="117"/>
      <c r="HXG70" s="117"/>
      <c r="HXH70" s="117"/>
      <c r="HXI70" s="117"/>
      <c r="HXJ70" s="117"/>
      <c r="HXK70" s="117"/>
      <c r="HXL70" s="117"/>
      <c r="HXM70" s="117"/>
      <c r="HXN70" s="117"/>
      <c r="HXO70" s="117"/>
      <c r="HXP70" s="117"/>
      <c r="HXQ70" s="117"/>
      <c r="HXR70" s="117"/>
      <c r="HXS70" s="117"/>
      <c r="HXT70" s="117"/>
      <c r="HXU70" s="117"/>
      <c r="HXV70" s="117"/>
      <c r="HXW70" s="117"/>
      <c r="HXX70" s="117"/>
      <c r="HXY70" s="117"/>
      <c r="HXZ70" s="117"/>
      <c r="HYA70" s="117"/>
      <c r="HYB70" s="117"/>
      <c r="HYC70" s="117"/>
      <c r="HYD70" s="117"/>
      <c r="HYE70" s="117"/>
      <c r="HYF70" s="117"/>
      <c r="HYG70" s="117"/>
      <c r="HYH70" s="117"/>
      <c r="HYI70" s="117"/>
      <c r="HYJ70" s="117"/>
      <c r="HYK70" s="117"/>
      <c r="HYL70" s="117"/>
      <c r="HYM70" s="117"/>
      <c r="HYN70" s="117"/>
      <c r="HYO70" s="117"/>
      <c r="HYP70" s="117"/>
      <c r="HYQ70" s="117"/>
      <c r="HYR70" s="117"/>
      <c r="HYS70" s="117"/>
      <c r="HYT70" s="117"/>
      <c r="HYU70" s="117"/>
      <c r="HYV70" s="117"/>
      <c r="HYW70" s="117"/>
      <c r="HYX70" s="117"/>
      <c r="HYY70" s="117"/>
      <c r="HYZ70" s="117"/>
      <c r="HZA70" s="117"/>
      <c r="HZB70" s="117"/>
      <c r="HZC70" s="117"/>
      <c r="HZD70" s="117"/>
      <c r="HZE70" s="117"/>
      <c r="HZF70" s="117"/>
      <c r="HZG70" s="117"/>
      <c r="HZH70" s="117"/>
      <c r="HZI70" s="117"/>
      <c r="HZJ70" s="117"/>
      <c r="HZK70" s="117"/>
      <c r="HZL70" s="117"/>
      <c r="HZM70" s="117"/>
      <c r="HZN70" s="117"/>
      <c r="HZO70" s="117"/>
      <c r="HZP70" s="117"/>
      <c r="HZQ70" s="117"/>
      <c r="HZR70" s="117"/>
      <c r="HZS70" s="117"/>
      <c r="HZT70" s="117"/>
      <c r="HZU70" s="117"/>
      <c r="HZV70" s="117"/>
      <c r="HZW70" s="117"/>
      <c r="HZX70" s="117"/>
      <c r="HZY70" s="117"/>
      <c r="HZZ70" s="117"/>
      <c r="IAA70" s="117"/>
      <c r="IAB70" s="117"/>
      <c r="IAC70" s="117"/>
      <c r="IAD70" s="117"/>
      <c r="IAE70" s="117"/>
      <c r="IAF70" s="117"/>
      <c r="IAG70" s="117"/>
      <c r="IAH70" s="117"/>
      <c r="IAI70" s="117"/>
      <c r="IAJ70" s="117"/>
      <c r="IAK70" s="117"/>
      <c r="IAL70" s="117"/>
      <c r="IAM70" s="117"/>
      <c r="IAN70" s="117"/>
      <c r="IAO70" s="117"/>
      <c r="IAP70" s="117"/>
      <c r="IAQ70" s="117"/>
      <c r="IAR70" s="117"/>
      <c r="IAS70" s="117"/>
      <c r="IAT70" s="117"/>
      <c r="IAU70" s="117"/>
      <c r="IAV70" s="117"/>
      <c r="IAW70" s="117"/>
      <c r="IAX70" s="117"/>
      <c r="IAY70" s="117"/>
      <c r="IAZ70" s="117"/>
      <c r="IBA70" s="117"/>
      <c r="IBB70" s="117"/>
      <c r="IBC70" s="117"/>
      <c r="IBD70" s="117"/>
      <c r="IBE70" s="117"/>
      <c r="IBF70" s="117"/>
      <c r="IBG70" s="117"/>
      <c r="IBH70" s="117"/>
      <c r="IBI70" s="117"/>
      <c r="IBJ70" s="117"/>
      <c r="IBK70" s="117"/>
      <c r="IBL70" s="117"/>
      <c r="IBM70" s="117"/>
      <c r="IBN70" s="117"/>
      <c r="IBO70" s="117"/>
      <c r="IBP70" s="117"/>
      <c r="IBQ70" s="117"/>
      <c r="IBR70" s="117"/>
      <c r="IBS70" s="117"/>
      <c r="IBT70" s="117"/>
      <c r="IBU70" s="117"/>
      <c r="IBV70" s="117"/>
      <c r="IBW70" s="117"/>
      <c r="IBX70" s="117"/>
      <c r="IBY70" s="117"/>
      <c r="IBZ70" s="117"/>
      <c r="ICA70" s="117"/>
      <c r="ICB70" s="117"/>
      <c r="ICC70" s="117"/>
      <c r="ICD70" s="117"/>
      <c r="ICE70" s="117"/>
      <c r="ICF70" s="117"/>
      <c r="ICG70" s="117"/>
      <c r="ICH70" s="117"/>
      <c r="ICI70" s="117"/>
      <c r="ICJ70" s="117"/>
      <c r="ICK70" s="117"/>
      <c r="ICL70" s="117"/>
      <c r="ICM70" s="117"/>
      <c r="ICN70" s="117"/>
      <c r="ICO70" s="117"/>
      <c r="ICP70" s="117"/>
      <c r="ICQ70" s="117"/>
      <c r="ICR70" s="117"/>
      <c r="ICS70" s="117"/>
      <c r="ICT70" s="117"/>
      <c r="ICU70" s="117"/>
      <c r="ICV70" s="117"/>
      <c r="ICW70" s="117"/>
      <c r="ICX70" s="117"/>
      <c r="ICY70" s="117"/>
      <c r="ICZ70" s="117"/>
      <c r="IDA70" s="117"/>
      <c r="IDB70" s="117"/>
      <c r="IDC70" s="117"/>
      <c r="IDD70" s="117"/>
      <c r="IDE70" s="117"/>
      <c r="IDF70" s="117"/>
      <c r="IDG70" s="117"/>
      <c r="IDH70" s="117"/>
      <c r="IDI70" s="117"/>
      <c r="IDJ70" s="117"/>
      <c r="IDK70" s="117"/>
      <c r="IDL70" s="117"/>
      <c r="IDM70" s="117"/>
      <c r="IDN70" s="117"/>
      <c r="IDO70" s="117"/>
      <c r="IDP70" s="117"/>
      <c r="IDQ70" s="117"/>
      <c r="IDR70" s="117"/>
      <c r="IDS70" s="117"/>
      <c r="IDT70" s="117"/>
      <c r="IDU70" s="117"/>
      <c r="IDV70" s="117"/>
      <c r="IDW70" s="117"/>
      <c r="IDX70" s="117"/>
      <c r="IDY70" s="117"/>
      <c r="IDZ70" s="117"/>
      <c r="IEA70" s="117"/>
      <c r="IEB70" s="117"/>
      <c r="IEC70" s="117"/>
      <c r="IED70" s="117"/>
      <c r="IEE70" s="117"/>
      <c r="IEF70" s="117"/>
      <c r="IEG70" s="117"/>
      <c r="IEH70" s="117"/>
      <c r="IEI70" s="117"/>
      <c r="IEJ70" s="117"/>
      <c r="IEK70" s="117"/>
      <c r="IEL70" s="117"/>
      <c r="IEM70" s="117"/>
      <c r="IEN70" s="117"/>
      <c r="IEO70" s="117"/>
      <c r="IEP70" s="117"/>
      <c r="IEQ70" s="117"/>
      <c r="IER70" s="117"/>
      <c r="IES70" s="117"/>
      <c r="IET70" s="117"/>
      <c r="IEU70" s="117"/>
      <c r="IEV70" s="117"/>
      <c r="IEW70" s="117"/>
      <c r="IEX70" s="117"/>
      <c r="IEY70" s="117"/>
      <c r="IEZ70" s="117"/>
      <c r="IFA70" s="117"/>
      <c r="IFB70" s="117"/>
      <c r="IFC70" s="117"/>
      <c r="IFD70" s="117"/>
      <c r="IFE70" s="117"/>
      <c r="IFF70" s="117"/>
      <c r="IFG70" s="117"/>
      <c r="IFH70" s="117"/>
      <c r="IFI70" s="117"/>
      <c r="IFJ70" s="117"/>
      <c r="IFK70" s="117"/>
      <c r="IFL70" s="117"/>
      <c r="IFM70" s="117"/>
      <c r="IFN70" s="117"/>
      <c r="IFO70" s="117"/>
      <c r="IFP70" s="117"/>
      <c r="IFQ70" s="117"/>
      <c r="IFR70" s="117"/>
      <c r="IFS70" s="117"/>
      <c r="IFT70" s="117"/>
      <c r="IFU70" s="117"/>
      <c r="IFV70" s="117"/>
      <c r="IFW70" s="117"/>
      <c r="IFX70" s="117"/>
      <c r="IFY70" s="117"/>
      <c r="IFZ70" s="117"/>
      <c r="IGA70" s="117"/>
      <c r="IGB70" s="117"/>
      <c r="IGC70" s="117"/>
      <c r="IGD70" s="117"/>
      <c r="IGE70" s="117"/>
      <c r="IGF70" s="117"/>
      <c r="IGG70" s="117"/>
      <c r="IGH70" s="117"/>
      <c r="IGI70" s="117"/>
      <c r="IGJ70" s="117"/>
      <c r="IGK70" s="117"/>
      <c r="IGL70" s="117"/>
      <c r="IGM70" s="117"/>
      <c r="IGN70" s="117"/>
      <c r="IGO70" s="117"/>
      <c r="IGP70" s="117"/>
      <c r="IGQ70" s="117"/>
      <c r="IGR70" s="117"/>
      <c r="IGS70" s="117"/>
      <c r="IGT70" s="117"/>
      <c r="IGU70" s="117"/>
      <c r="IGV70" s="117"/>
      <c r="IGW70" s="117"/>
      <c r="IGX70" s="117"/>
      <c r="IGY70" s="117"/>
      <c r="IGZ70" s="117"/>
      <c r="IHA70" s="117"/>
      <c r="IHB70" s="117"/>
      <c r="IHC70" s="117"/>
      <c r="IHD70" s="117"/>
      <c r="IHE70" s="117"/>
      <c r="IHF70" s="117"/>
      <c r="IHG70" s="117"/>
      <c r="IHH70" s="117"/>
      <c r="IHI70" s="117"/>
      <c r="IHJ70" s="117"/>
      <c r="IHK70" s="117"/>
      <c r="IHL70" s="117"/>
      <c r="IHM70" s="117"/>
      <c r="IHN70" s="117"/>
      <c r="IHO70" s="117"/>
      <c r="IHP70" s="117"/>
      <c r="IHQ70" s="117"/>
      <c r="IHR70" s="117"/>
      <c r="IHS70" s="117"/>
      <c r="IHT70" s="117"/>
      <c r="IHU70" s="117"/>
      <c r="IHV70" s="117"/>
      <c r="IHW70" s="117"/>
      <c r="IHX70" s="117"/>
      <c r="IHY70" s="117"/>
      <c r="IHZ70" s="117"/>
      <c r="IIA70" s="117"/>
      <c r="IIB70" s="117"/>
      <c r="IIC70" s="117"/>
      <c r="IID70" s="117"/>
      <c r="IIE70" s="117"/>
      <c r="IIF70" s="117"/>
      <c r="IIG70" s="117"/>
      <c r="IIH70" s="117"/>
      <c r="III70" s="117"/>
      <c r="IIJ70" s="117"/>
      <c r="IIK70" s="117"/>
      <c r="IIL70" s="117"/>
      <c r="IIM70" s="117"/>
      <c r="IIN70" s="117"/>
      <c r="IIO70" s="117"/>
      <c r="IIP70" s="117"/>
      <c r="IIQ70" s="117"/>
      <c r="IIR70" s="117"/>
      <c r="IIS70" s="117"/>
      <c r="IIT70" s="117"/>
      <c r="IIU70" s="117"/>
      <c r="IIV70" s="117"/>
      <c r="IIW70" s="117"/>
      <c r="IIX70" s="117"/>
      <c r="IIY70" s="117"/>
      <c r="IIZ70" s="117"/>
      <c r="IJA70" s="117"/>
      <c r="IJB70" s="117"/>
      <c r="IJC70" s="117"/>
      <c r="IJD70" s="117"/>
      <c r="IJE70" s="117"/>
      <c r="IJF70" s="117"/>
      <c r="IJG70" s="117"/>
      <c r="IJH70" s="117"/>
      <c r="IJI70" s="117"/>
      <c r="IJJ70" s="117"/>
      <c r="IJK70" s="117"/>
      <c r="IJL70" s="117"/>
      <c r="IJM70" s="117"/>
      <c r="IJN70" s="117"/>
      <c r="IJO70" s="117"/>
      <c r="IJP70" s="117"/>
      <c r="IJQ70" s="117"/>
      <c r="IJR70" s="117"/>
      <c r="IJS70" s="117"/>
      <c r="IJT70" s="117"/>
      <c r="IJU70" s="117"/>
      <c r="IJV70" s="117"/>
      <c r="IJW70" s="117"/>
      <c r="IJX70" s="117"/>
      <c r="IJY70" s="117"/>
      <c r="IJZ70" s="117"/>
      <c r="IKA70" s="117"/>
      <c r="IKB70" s="117"/>
      <c r="IKC70" s="117"/>
      <c r="IKD70" s="117"/>
      <c r="IKE70" s="117"/>
      <c r="IKF70" s="117"/>
      <c r="IKG70" s="117"/>
      <c r="IKH70" s="117"/>
      <c r="IKI70" s="117"/>
      <c r="IKJ70" s="117"/>
      <c r="IKK70" s="117"/>
      <c r="IKL70" s="117"/>
      <c r="IKM70" s="117"/>
      <c r="IKN70" s="117"/>
      <c r="IKO70" s="117"/>
      <c r="IKP70" s="117"/>
      <c r="IKQ70" s="117"/>
      <c r="IKR70" s="117"/>
      <c r="IKS70" s="117"/>
      <c r="IKT70" s="117"/>
      <c r="IKU70" s="117"/>
      <c r="IKV70" s="117"/>
      <c r="IKW70" s="117"/>
      <c r="IKX70" s="117"/>
      <c r="IKY70" s="117"/>
      <c r="IKZ70" s="117"/>
      <c r="ILA70" s="117"/>
      <c r="ILB70" s="117"/>
      <c r="ILC70" s="117"/>
      <c r="ILD70" s="117"/>
      <c r="ILE70" s="117"/>
      <c r="ILF70" s="117"/>
      <c r="ILG70" s="117"/>
      <c r="ILH70" s="117"/>
      <c r="ILI70" s="117"/>
      <c r="ILJ70" s="117"/>
      <c r="ILK70" s="117"/>
      <c r="ILL70" s="117"/>
      <c r="ILM70" s="117"/>
      <c r="ILN70" s="117"/>
      <c r="ILO70" s="117"/>
      <c r="ILP70" s="117"/>
      <c r="ILQ70" s="117"/>
      <c r="ILR70" s="117"/>
      <c r="ILS70" s="117"/>
      <c r="ILT70" s="117"/>
      <c r="ILU70" s="117"/>
      <c r="ILV70" s="117"/>
      <c r="ILW70" s="117"/>
      <c r="ILX70" s="117"/>
      <c r="ILY70" s="117"/>
      <c r="ILZ70" s="117"/>
      <c r="IMA70" s="117"/>
      <c r="IMB70" s="117"/>
      <c r="IMC70" s="117"/>
      <c r="IMD70" s="117"/>
      <c r="IME70" s="117"/>
      <c r="IMF70" s="117"/>
      <c r="IMG70" s="117"/>
      <c r="IMH70" s="117"/>
      <c r="IMI70" s="117"/>
      <c r="IMJ70" s="117"/>
      <c r="IMK70" s="117"/>
      <c r="IML70" s="117"/>
      <c r="IMM70" s="117"/>
      <c r="IMN70" s="117"/>
      <c r="IMO70" s="117"/>
      <c r="IMP70" s="117"/>
      <c r="IMQ70" s="117"/>
      <c r="IMR70" s="117"/>
      <c r="IMS70" s="117"/>
      <c r="IMT70" s="117"/>
      <c r="IMU70" s="117"/>
      <c r="IMV70" s="117"/>
      <c r="IMW70" s="117"/>
      <c r="IMX70" s="117"/>
      <c r="IMY70" s="117"/>
      <c r="IMZ70" s="117"/>
      <c r="INA70" s="117"/>
      <c r="INB70" s="117"/>
      <c r="INC70" s="117"/>
      <c r="IND70" s="117"/>
      <c r="INE70" s="117"/>
      <c r="INF70" s="117"/>
      <c r="ING70" s="117"/>
      <c r="INH70" s="117"/>
      <c r="INI70" s="117"/>
      <c r="INJ70" s="117"/>
      <c r="INK70" s="117"/>
      <c r="INL70" s="117"/>
      <c r="INM70" s="117"/>
      <c r="INN70" s="117"/>
      <c r="INO70" s="117"/>
      <c r="INP70" s="117"/>
      <c r="INQ70" s="117"/>
      <c r="INR70" s="117"/>
      <c r="INS70" s="117"/>
      <c r="INT70" s="117"/>
      <c r="INU70" s="117"/>
      <c r="INV70" s="117"/>
      <c r="INW70" s="117"/>
      <c r="INX70" s="117"/>
      <c r="INY70" s="117"/>
      <c r="INZ70" s="117"/>
      <c r="IOA70" s="117"/>
      <c r="IOB70" s="117"/>
      <c r="IOC70" s="117"/>
      <c r="IOD70" s="117"/>
      <c r="IOE70" s="117"/>
      <c r="IOF70" s="117"/>
      <c r="IOG70" s="117"/>
      <c r="IOH70" s="117"/>
      <c r="IOI70" s="117"/>
      <c r="IOJ70" s="117"/>
      <c r="IOK70" s="117"/>
      <c r="IOL70" s="117"/>
      <c r="IOM70" s="117"/>
      <c r="ION70" s="117"/>
      <c r="IOO70" s="117"/>
      <c r="IOP70" s="117"/>
      <c r="IOQ70" s="117"/>
      <c r="IOR70" s="117"/>
      <c r="IOS70" s="117"/>
      <c r="IOT70" s="117"/>
      <c r="IOU70" s="117"/>
      <c r="IOV70" s="117"/>
      <c r="IOW70" s="117"/>
      <c r="IOX70" s="117"/>
      <c r="IOY70" s="117"/>
      <c r="IOZ70" s="117"/>
      <c r="IPA70" s="117"/>
      <c r="IPB70" s="117"/>
      <c r="IPC70" s="117"/>
      <c r="IPD70" s="117"/>
      <c r="IPE70" s="117"/>
      <c r="IPF70" s="117"/>
      <c r="IPG70" s="117"/>
      <c r="IPH70" s="117"/>
      <c r="IPI70" s="117"/>
      <c r="IPJ70" s="117"/>
      <c r="IPK70" s="117"/>
      <c r="IPL70" s="117"/>
      <c r="IPM70" s="117"/>
      <c r="IPN70" s="117"/>
      <c r="IPO70" s="117"/>
      <c r="IPP70" s="117"/>
      <c r="IPQ70" s="117"/>
      <c r="IPR70" s="117"/>
      <c r="IPS70" s="117"/>
      <c r="IPT70" s="117"/>
      <c r="IPU70" s="117"/>
      <c r="IPV70" s="117"/>
      <c r="IPW70" s="117"/>
      <c r="IPX70" s="117"/>
      <c r="IPY70" s="117"/>
      <c r="IPZ70" s="117"/>
      <c r="IQA70" s="117"/>
      <c r="IQB70" s="117"/>
      <c r="IQC70" s="117"/>
      <c r="IQD70" s="117"/>
      <c r="IQE70" s="117"/>
      <c r="IQF70" s="117"/>
      <c r="IQG70" s="117"/>
      <c r="IQH70" s="117"/>
      <c r="IQI70" s="117"/>
      <c r="IQJ70" s="117"/>
      <c r="IQK70" s="117"/>
      <c r="IQL70" s="117"/>
      <c r="IQM70" s="117"/>
      <c r="IQN70" s="117"/>
      <c r="IQO70" s="117"/>
      <c r="IQP70" s="117"/>
      <c r="IQQ70" s="117"/>
      <c r="IQR70" s="117"/>
      <c r="IQS70" s="117"/>
      <c r="IQT70" s="117"/>
      <c r="IQU70" s="117"/>
      <c r="IQV70" s="117"/>
      <c r="IQW70" s="117"/>
      <c r="IQX70" s="117"/>
      <c r="IQY70" s="117"/>
      <c r="IQZ70" s="117"/>
      <c r="IRA70" s="117"/>
      <c r="IRB70" s="117"/>
      <c r="IRC70" s="117"/>
      <c r="IRD70" s="117"/>
      <c r="IRE70" s="117"/>
      <c r="IRF70" s="117"/>
      <c r="IRG70" s="117"/>
      <c r="IRH70" s="117"/>
      <c r="IRI70" s="117"/>
      <c r="IRJ70" s="117"/>
      <c r="IRK70" s="117"/>
      <c r="IRL70" s="117"/>
      <c r="IRM70" s="117"/>
      <c r="IRN70" s="117"/>
      <c r="IRO70" s="117"/>
      <c r="IRP70" s="117"/>
      <c r="IRQ70" s="117"/>
      <c r="IRR70" s="117"/>
      <c r="IRS70" s="117"/>
      <c r="IRT70" s="117"/>
      <c r="IRU70" s="117"/>
      <c r="IRV70" s="117"/>
      <c r="IRW70" s="117"/>
      <c r="IRX70" s="117"/>
      <c r="IRY70" s="117"/>
      <c r="IRZ70" s="117"/>
      <c r="ISA70" s="117"/>
      <c r="ISB70" s="117"/>
      <c r="ISC70" s="117"/>
      <c r="ISD70" s="117"/>
      <c r="ISE70" s="117"/>
      <c r="ISF70" s="117"/>
      <c r="ISG70" s="117"/>
      <c r="ISH70" s="117"/>
      <c r="ISI70" s="117"/>
      <c r="ISJ70" s="117"/>
      <c r="ISK70" s="117"/>
      <c r="ISL70" s="117"/>
      <c r="ISM70" s="117"/>
      <c r="ISN70" s="117"/>
      <c r="ISO70" s="117"/>
      <c r="ISP70" s="117"/>
      <c r="ISQ70" s="117"/>
      <c r="ISR70" s="117"/>
      <c r="ISS70" s="117"/>
      <c r="IST70" s="117"/>
      <c r="ISU70" s="117"/>
      <c r="ISV70" s="117"/>
      <c r="ISW70" s="117"/>
      <c r="ISX70" s="117"/>
      <c r="ISY70" s="117"/>
      <c r="ISZ70" s="117"/>
      <c r="ITA70" s="117"/>
      <c r="ITB70" s="117"/>
      <c r="ITC70" s="117"/>
      <c r="ITD70" s="117"/>
      <c r="ITE70" s="117"/>
      <c r="ITF70" s="117"/>
      <c r="ITG70" s="117"/>
      <c r="ITH70" s="117"/>
      <c r="ITI70" s="117"/>
      <c r="ITJ70" s="117"/>
      <c r="ITK70" s="117"/>
      <c r="ITL70" s="117"/>
      <c r="ITM70" s="117"/>
      <c r="ITN70" s="117"/>
      <c r="ITO70" s="117"/>
      <c r="ITP70" s="117"/>
      <c r="ITQ70" s="117"/>
      <c r="ITR70" s="117"/>
      <c r="ITS70" s="117"/>
      <c r="ITT70" s="117"/>
      <c r="ITU70" s="117"/>
      <c r="ITV70" s="117"/>
      <c r="ITW70" s="117"/>
      <c r="ITX70" s="117"/>
      <c r="ITY70" s="117"/>
      <c r="ITZ70" s="117"/>
      <c r="IUA70" s="117"/>
      <c r="IUB70" s="117"/>
      <c r="IUC70" s="117"/>
      <c r="IUD70" s="117"/>
      <c r="IUE70" s="117"/>
      <c r="IUF70" s="117"/>
      <c r="IUG70" s="117"/>
      <c r="IUH70" s="117"/>
      <c r="IUI70" s="117"/>
      <c r="IUJ70" s="117"/>
      <c r="IUK70" s="117"/>
      <c r="IUL70" s="117"/>
      <c r="IUM70" s="117"/>
      <c r="IUN70" s="117"/>
      <c r="IUO70" s="117"/>
      <c r="IUP70" s="117"/>
      <c r="IUQ70" s="117"/>
      <c r="IUR70" s="117"/>
      <c r="IUS70" s="117"/>
      <c r="IUT70" s="117"/>
      <c r="IUU70" s="117"/>
      <c r="IUV70" s="117"/>
      <c r="IUW70" s="117"/>
      <c r="IUX70" s="117"/>
      <c r="IUY70" s="117"/>
      <c r="IUZ70" s="117"/>
      <c r="IVA70" s="117"/>
      <c r="IVB70" s="117"/>
      <c r="IVC70" s="117"/>
      <c r="IVD70" s="117"/>
      <c r="IVE70" s="117"/>
      <c r="IVF70" s="117"/>
      <c r="IVG70" s="117"/>
      <c r="IVH70" s="117"/>
      <c r="IVI70" s="117"/>
      <c r="IVJ70" s="117"/>
      <c r="IVK70" s="117"/>
      <c r="IVL70" s="117"/>
      <c r="IVM70" s="117"/>
      <c r="IVN70" s="117"/>
      <c r="IVO70" s="117"/>
      <c r="IVP70" s="117"/>
      <c r="IVQ70" s="117"/>
      <c r="IVR70" s="117"/>
      <c r="IVS70" s="117"/>
      <c r="IVT70" s="117"/>
      <c r="IVU70" s="117"/>
      <c r="IVV70" s="117"/>
      <c r="IVW70" s="117"/>
      <c r="IVX70" s="117"/>
      <c r="IVY70" s="117"/>
      <c r="IVZ70" s="117"/>
      <c r="IWA70" s="117"/>
      <c r="IWB70" s="117"/>
      <c r="IWC70" s="117"/>
      <c r="IWD70" s="117"/>
      <c r="IWE70" s="117"/>
      <c r="IWF70" s="117"/>
      <c r="IWG70" s="117"/>
      <c r="IWH70" s="117"/>
      <c r="IWI70" s="117"/>
      <c r="IWJ70" s="117"/>
      <c r="IWK70" s="117"/>
      <c r="IWL70" s="117"/>
      <c r="IWM70" s="117"/>
      <c r="IWN70" s="117"/>
      <c r="IWO70" s="117"/>
      <c r="IWP70" s="117"/>
      <c r="IWQ70" s="117"/>
      <c r="IWR70" s="117"/>
      <c r="IWS70" s="117"/>
      <c r="IWT70" s="117"/>
      <c r="IWU70" s="117"/>
      <c r="IWV70" s="117"/>
      <c r="IWW70" s="117"/>
      <c r="IWX70" s="117"/>
      <c r="IWY70" s="117"/>
      <c r="IWZ70" s="117"/>
      <c r="IXA70" s="117"/>
      <c r="IXB70" s="117"/>
      <c r="IXC70" s="117"/>
      <c r="IXD70" s="117"/>
      <c r="IXE70" s="117"/>
      <c r="IXF70" s="117"/>
      <c r="IXG70" s="117"/>
      <c r="IXH70" s="117"/>
      <c r="IXI70" s="117"/>
      <c r="IXJ70" s="117"/>
      <c r="IXK70" s="117"/>
      <c r="IXL70" s="117"/>
      <c r="IXM70" s="117"/>
      <c r="IXN70" s="117"/>
      <c r="IXO70" s="117"/>
      <c r="IXP70" s="117"/>
      <c r="IXQ70" s="117"/>
      <c r="IXR70" s="117"/>
      <c r="IXS70" s="117"/>
      <c r="IXT70" s="117"/>
      <c r="IXU70" s="117"/>
      <c r="IXV70" s="117"/>
      <c r="IXW70" s="117"/>
      <c r="IXX70" s="117"/>
      <c r="IXY70" s="117"/>
      <c r="IXZ70" s="117"/>
      <c r="IYA70" s="117"/>
      <c r="IYB70" s="117"/>
      <c r="IYC70" s="117"/>
      <c r="IYD70" s="117"/>
      <c r="IYE70" s="117"/>
      <c r="IYF70" s="117"/>
      <c r="IYG70" s="117"/>
      <c r="IYH70" s="117"/>
      <c r="IYI70" s="117"/>
      <c r="IYJ70" s="117"/>
      <c r="IYK70" s="117"/>
      <c r="IYL70" s="117"/>
      <c r="IYM70" s="117"/>
      <c r="IYN70" s="117"/>
      <c r="IYO70" s="117"/>
      <c r="IYP70" s="117"/>
      <c r="IYQ70" s="117"/>
      <c r="IYR70" s="117"/>
      <c r="IYS70" s="117"/>
      <c r="IYT70" s="117"/>
      <c r="IYU70" s="117"/>
      <c r="IYV70" s="117"/>
      <c r="IYW70" s="117"/>
      <c r="IYX70" s="117"/>
      <c r="IYY70" s="117"/>
      <c r="IYZ70" s="117"/>
      <c r="IZA70" s="117"/>
      <c r="IZB70" s="117"/>
      <c r="IZC70" s="117"/>
      <c r="IZD70" s="117"/>
      <c r="IZE70" s="117"/>
      <c r="IZF70" s="117"/>
      <c r="IZG70" s="117"/>
      <c r="IZH70" s="117"/>
      <c r="IZI70" s="117"/>
      <c r="IZJ70" s="117"/>
      <c r="IZK70" s="117"/>
      <c r="IZL70" s="117"/>
      <c r="IZM70" s="117"/>
      <c r="IZN70" s="117"/>
      <c r="IZO70" s="117"/>
      <c r="IZP70" s="117"/>
      <c r="IZQ70" s="117"/>
      <c r="IZR70" s="117"/>
      <c r="IZS70" s="117"/>
      <c r="IZT70" s="117"/>
      <c r="IZU70" s="117"/>
      <c r="IZV70" s="117"/>
      <c r="IZW70" s="117"/>
      <c r="IZX70" s="117"/>
      <c r="IZY70" s="117"/>
      <c r="IZZ70" s="117"/>
      <c r="JAA70" s="117"/>
      <c r="JAB70" s="117"/>
      <c r="JAC70" s="117"/>
      <c r="JAD70" s="117"/>
      <c r="JAE70" s="117"/>
      <c r="JAF70" s="117"/>
      <c r="JAG70" s="117"/>
      <c r="JAH70" s="117"/>
      <c r="JAI70" s="117"/>
      <c r="JAJ70" s="117"/>
      <c r="JAK70" s="117"/>
      <c r="JAL70" s="117"/>
      <c r="JAM70" s="117"/>
      <c r="JAN70" s="117"/>
      <c r="JAO70" s="117"/>
      <c r="JAP70" s="117"/>
      <c r="JAQ70" s="117"/>
      <c r="JAR70" s="117"/>
      <c r="JAS70" s="117"/>
      <c r="JAT70" s="117"/>
      <c r="JAU70" s="117"/>
      <c r="JAV70" s="117"/>
      <c r="JAW70" s="117"/>
      <c r="JAX70" s="117"/>
      <c r="JAY70" s="117"/>
      <c r="JAZ70" s="117"/>
      <c r="JBA70" s="117"/>
      <c r="JBB70" s="117"/>
      <c r="JBC70" s="117"/>
      <c r="JBD70" s="117"/>
      <c r="JBE70" s="117"/>
      <c r="JBF70" s="117"/>
      <c r="JBG70" s="117"/>
      <c r="JBH70" s="117"/>
      <c r="JBI70" s="117"/>
      <c r="JBJ70" s="117"/>
      <c r="JBK70" s="117"/>
      <c r="JBL70" s="117"/>
      <c r="JBM70" s="117"/>
      <c r="JBN70" s="117"/>
      <c r="JBO70" s="117"/>
      <c r="JBP70" s="117"/>
      <c r="JBQ70" s="117"/>
      <c r="JBR70" s="117"/>
      <c r="JBS70" s="117"/>
      <c r="JBT70" s="117"/>
      <c r="JBU70" s="117"/>
      <c r="JBV70" s="117"/>
      <c r="JBW70" s="117"/>
      <c r="JBX70" s="117"/>
      <c r="JBY70" s="117"/>
      <c r="JBZ70" s="117"/>
      <c r="JCA70" s="117"/>
      <c r="JCB70" s="117"/>
      <c r="JCC70" s="117"/>
      <c r="JCD70" s="117"/>
      <c r="JCE70" s="117"/>
      <c r="JCF70" s="117"/>
      <c r="JCG70" s="117"/>
      <c r="JCH70" s="117"/>
      <c r="JCI70" s="117"/>
      <c r="JCJ70" s="117"/>
      <c r="JCK70" s="117"/>
      <c r="JCL70" s="117"/>
      <c r="JCM70" s="117"/>
      <c r="JCN70" s="117"/>
      <c r="JCO70" s="117"/>
      <c r="JCP70" s="117"/>
      <c r="JCQ70" s="117"/>
      <c r="JCR70" s="117"/>
      <c r="JCS70" s="117"/>
      <c r="JCT70" s="117"/>
      <c r="JCU70" s="117"/>
      <c r="JCV70" s="117"/>
      <c r="JCW70" s="117"/>
      <c r="JCX70" s="117"/>
      <c r="JCY70" s="117"/>
      <c r="JCZ70" s="117"/>
      <c r="JDA70" s="117"/>
      <c r="JDB70" s="117"/>
      <c r="JDC70" s="117"/>
      <c r="JDD70" s="117"/>
      <c r="JDE70" s="117"/>
      <c r="JDF70" s="117"/>
      <c r="JDG70" s="117"/>
      <c r="JDH70" s="117"/>
      <c r="JDI70" s="117"/>
      <c r="JDJ70" s="117"/>
      <c r="JDK70" s="117"/>
      <c r="JDL70" s="117"/>
      <c r="JDM70" s="117"/>
      <c r="JDN70" s="117"/>
      <c r="JDO70" s="117"/>
      <c r="JDP70" s="117"/>
      <c r="JDQ70" s="117"/>
      <c r="JDR70" s="117"/>
      <c r="JDS70" s="117"/>
      <c r="JDT70" s="117"/>
      <c r="JDU70" s="117"/>
      <c r="JDV70" s="117"/>
      <c r="JDW70" s="117"/>
      <c r="JDX70" s="117"/>
      <c r="JDY70" s="117"/>
      <c r="JDZ70" s="117"/>
      <c r="JEA70" s="117"/>
      <c r="JEB70" s="117"/>
      <c r="JEC70" s="117"/>
      <c r="JED70" s="117"/>
      <c r="JEE70" s="117"/>
      <c r="JEF70" s="117"/>
      <c r="JEG70" s="117"/>
      <c r="JEH70" s="117"/>
      <c r="JEI70" s="117"/>
      <c r="JEJ70" s="117"/>
      <c r="JEK70" s="117"/>
      <c r="JEL70" s="117"/>
      <c r="JEM70" s="117"/>
      <c r="JEN70" s="117"/>
      <c r="JEO70" s="117"/>
      <c r="JEP70" s="117"/>
      <c r="JEQ70" s="117"/>
      <c r="JER70" s="117"/>
      <c r="JES70" s="117"/>
      <c r="JET70" s="117"/>
      <c r="JEU70" s="117"/>
      <c r="JEV70" s="117"/>
      <c r="JEW70" s="117"/>
      <c r="JEX70" s="117"/>
      <c r="JEY70" s="117"/>
      <c r="JEZ70" s="117"/>
      <c r="JFA70" s="117"/>
      <c r="JFB70" s="117"/>
      <c r="JFC70" s="117"/>
      <c r="JFD70" s="117"/>
      <c r="JFE70" s="117"/>
      <c r="JFF70" s="117"/>
      <c r="JFG70" s="117"/>
      <c r="JFH70" s="117"/>
      <c r="JFI70" s="117"/>
      <c r="JFJ70" s="117"/>
      <c r="JFK70" s="117"/>
      <c r="JFL70" s="117"/>
      <c r="JFM70" s="117"/>
      <c r="JFN70" s="117"/>
      <c r="JFO70" s="117"/>
      <c r="JFP70" s="117"/>
      <c r="JFQ70" s="117"/>
      <c r="JFR70" s="117"/>
      <c r="JFS70" s="117"/>
      <c r="JFT70" s="117"/>
      <c r="JFU70" s="117"/>
      <c r="JFV70" s="117"/>
      <c r="JFW70" s="117"/>
      <c r="JFX70" s="117"/>
      <c r="JFY70" s="117"/>
      <c r="JFZ70" s="117"/>
      <c r="JGA70" s="117"/>
      <c r="JGB70" s="117"/>
      <c r="JGC70" s="117"/>
      <c r="JGD70" s="117"/>
      <c r="JGE70" s="117"/>
      <c r="JGF70" s="117"/>
      <c r="JGG70" s="117"/>
      <c r="JGH70" s="117"/>
      <c r="JGI70" s="117"/>
      <c r="JGJ70" s="117"/>
      <c r="JGK70" s="117"/>
      <c r="JGL70" s="117"/>
      <c r="JGM70" s="117"/>
      <c r="JGN70" s="117"/>
      <c r="JGO70" s="117"/>
      <c r="JGP70" s="117"/>
      <c r="JGQ70" s="117"/>
      <c r="JGR70" s="117"/>
      <c r="JGS70" s="117"/>
      <c r="JGT70" s="117"/>
      <c r="JGU70" s="117"/>
      <c r="JGV70" s="117"/>
      <c r="JGW70" s="117"/>
      <c r="JGX70" s="117"/>
      <c r="JGY70" s="117"/>
      <c r="JGZ70" s="117"/>
      <c r="JHA70" s="117"/>
      <c r="JHB70" s="117"/>
      <c r="JHC70" s="117"/>
      <c r="JHD70" s="117"/>
      <c r="JHE70" s="117"/>
      <c r="JHF70" s="117"/>
      <c r="JHG70" s="117"/>
      <c r="JHH70" s="117"/>
      <c r="JHI70" s="117"/>
      <c r="JHJ70" s="117"/>
      <c r="JHK70" s="117"/>
      <c r="JHL70" s="117"/>
      <c r="JHM70" s="117"/>
      <c r="JHN70" s="117"/>
      <c r="JHO70" s="117"/>
      <c r="JHP70" s="117"/>
      <c r="JHQ70" s="117"/>
      <c r="JHR70" s="117"/>
      <c r="JHS70" s="117"/>
      <c r="JHT70" s="117"/>
      <c r="JHU70" s="117"/>
      <c r="JHV70" s="117"/>
      <c r="JHW70" s="117"/>
      <c r="JHX70" s="117"/>
      <c r="JHY70" s="117"/>
      <c r="JHZ70" s="117"/>
      <c r="JIA70" s="117"/>
      <c r="JIB70" s="117"/>
      <c r="JIC70" s="117"/>
      <c r="JID70" s="117"/>
      <c r="JIE70" s="117"/>
      <c r="JIF70" s="117"/>
      <c r="JIG70" s="117"/>
      <c r="JIH70" s="117"/>
      <c r="JII70" s="117"/>
      <c r="JIJ70" s="117"/>
      <c r="JIK70" s="117"/>
      <c r="JIL70" s="117"/>
      <c r="JIM70" s="117"/>
      <c r="JIN70" s="117"/>
      <c r="JIO70" s="117"/>
      <c r="JIP70" s="117"/>
      <c r="JIQ70" s="117"/>
      <c r="JIR70" s="117"/>
      <c r="JIS70" s="117"/>
      <c r="JIT70" s="117"/>
      <c r="JIU70" s="117"/>
      <c r="JIV70" s="117"/>
      <c r="JIW70" s="117"/>
      <c r="JIX70" s="117"/>
      <c r="JIY70" s="117"/>
      <c r="JIZ70" s="117"/>
      <c r="JJA70" s="117"/>
      <c r="JJB70" s="117"/>
      <c r="JJC70" s="117"/>
      <c r="JJD70" s="117"/>
      <c r="JJE70" s="117"/>
      <c r="JJF70" s="117"/>
      <c r="JJG70" s="117"/>
      <c r="JJH70" s="117"/>
      <c r="JJI70" s="117"/>
      <c r="JJJ70" s="117"/>
      <c r="JJK70" s="117"/>
      <c r="JJL70" s="117"/>
      <c r="JJM70" s="117"/>
      <c r="JJN70" s="117"/>
      <c r="JJO70" s="117"/>
      <c r="JJP70" s="117"/>
      <c r="JJQ70" s="117"/>
      <c r="JJR70" s="117"/>
      <c r="JJS70" s="117"/>
      <c r="JJT70" s="117"/>
      <c r="JJU70" s="117"/>
      <c r="JJV70" s="117"/>
      <c r="JJW70" s="117"/>
      <c r="JJX70" s="117"/>
      <c r="JJY70" s="117"/>
      <c r="JJZ70" s="117"/>
      <c r="JKA70" s="117"/>
      <c r="JKB70" s="117"/>
      <c r="JKC70" s="117"/>
      <c r="JKD70" s="117"/>
      <c r="JKE70" s="117"/>
      <c r="JKF70" s="117"/>
      <c r="JKG70" s="117"/>
      <c r="JKH70" s="117"/>
      <c r="JKI70" s="117"/>
      <c r="JKJ70" s="117"/>
      <c r="JKK70" s="117"/>
      <c r="JKL70" s="117"/>
      <c r="JKM70" s="117"/>
      <c r="JKN70" s="117"/>
      <c r="JKO70" s="117"/>
      <c r="JKP70" s="117"/>
      <c r="JKQ70" s="117"/>
      <c r="JKR70" s="117"/>
      <c r="JKS70" s="117"/>
      <c r="JKT70" s="117"/>
      <c r="JKU70" s="117"/>
      <c r="JKV70" s="117"/>
      <c r="JKW70" s="117"/>
      <c r="JKX70" s="117"/>
      <c r="JKY70" s="117"/>
      <c r="JKZ70" s="117"/>
      <c r="JLA70" s="117"/>
      <c r="JLB70" s="117"/>
      <c r="JLC70" s="117"/>
      <c r="JLD70" s="117"/>
      <c r="JLE70" s="117"/>
      <c r="JLF70" s="117"/>
      <c r="JLG70" s="117"/>
      <c r="JLH70" s="117"/>
      <c r="JLI70" s="117"/>
      <c r="JLJ70" s="117"/>
      <c r="JLK70" s="117"/>
      <c r="JLL70" s="117"/>
      <c r="JLM70" s="117"/>
      <c r="JLN70" s="117"/>
      <c r="JLO70" s="117"/>
      <c r="JLP70" s="117"/>
      <c r="JLQ70" s="117"/>
      <c r="JLR70" s="117"/>
      <c r="JLS70" s="117"/>
      <c r="JLT70" s="117"/>
      <c r="JLU70" s="117"/>
      <c r="JLV70" s="117"/>
      <c r="JLW70" s="117"/>
      <c r="JLX70" s="117"/>
      <c r="JLY70" s="117"/>
      <c r="JLZ70" s="117"/>
      <c r="JMA70" s="117"/>
      <c r="JMB70" s="117"/>
      <c r="JMC70" s="117"/>
      <c r="JMD70" s="117"/>
      <c r="JME70" s="117"/>
      <c r="JMF70" s="117"/>
      <c r="JMG70" s="117"/>
      <c r="JMH70" s="117"/>
      <c r="JMI70" s="117"/>
      <c r="JMJ70" s="117"/>
      <c r="JMK70" s="117"/>
      <c r="JML70" s="117"/>
      <c r="JMM70" s="117"/>
      <c r="JMN70" s="117"/>
      <c r="JMO70" s="117"/>
      <c r="JMP70" s="117"/>
      <c r="JMQ70" s="117"/>
      <c r="JMR70" s="117"/>
      <c r="JMS70" s="117"/>
      <c r="JMT70" s="117"/>
      <c r="JMU70" s="117"/>
      <c r="JMV70" s="117"/>
      <c r="JMW70" s="117"/>
      <c r="JMX70" s="117"/>
      <c r="JMY70" s="117"/>
      <c r="JMZ70" s="117"/>
      <c r="JNA70" s="117"/>
      <c r="JNB70" s="117"/>
      <c r="JNC70" s="117"/>
      <c r="JND70" s="117"/>
      <c r="JNE70" s="117"/>
      <c r="JNF70" s="117"/>
      <c r="JNG70" s="117"/>
      <c r="JNH70" s="117"/>
      <c r="JNI70" s="117"/>
      <c r="JNJ70" s="117"/>
      <c r="JNK70" s="117"/>
      <c r="JNL70" s="117"/>
      <c r="JNM70" s="117"/>
      <c r="JNN70" s="117"/>
      <c r="JNO70" s="117"/>
      <c r="JNP70" s="117"/>
      <c r="JNQ70" s="117"/>
      <c r="JNR70" s="117"/>
      <c r="JNS70" s="117"/>
      <c r="JNT70" s="117"/>
      <c r="JNU70" s="117"/>
      <c r="JNV70" s="117"/>
      <c r="JNW70" s="117"/>
      <c r="JNX70" s="117"/>
      <c r="JNY70" s="117"/>
      <c r="JNZ70" s="117"/>
      <c r="JOA70" s="117"/>
      <c r="JOB70" s="117"/>
      <c r="JOC70" s="117"/>
      <c r="JOD70" s="117"/>
      <c r="JOE70" s="117"/>
      <c r="JOF70" s="117"/>
      <c r="JOG70" s="117"/>
      <c r="JOH70" s="117"/>
      <c r="JOI70" s="117"/>
      <c r="JOJ70" s="117"/>
      <c r="JOK70" s="117"/>
      <c r="JOL70" s="117"/>
      <c r="JOM70" s="117"/>
      <c r="JON70" s="117"/>
      <c r="JOO70" s="117"/>
      <c r="JOP70" s="117"/>
      <c r="JOQ70" s="117"/>
      <c r="JOR70" s="117"/>
      <c r="JOS70" s="117"/>
      <c r="JOT70" s="117"/>
      <c r="JOU70" s="117"/>
      <c r="JOV70" s="117"/>
      <c r="JOW70" s="117"/>
      <c r="JOX70" s="117"/>
      <c r="JOY70" s="117"/>
      <c r="JOZ70" s="117"/>
      <c r="JPA70" s="117"/>
      <c r="JPB70" s="117"/>
      <c r="JPC70" s="117"/>
      <c r="JPD70" s="117"/>
      <c r="JPE70" s="117"/>
      <c r="JPF70" s="117"/>
      <c r="JPG70" s="117"/>
      <c r="JPH70" s="117"/>
      <c r="JPI70" s="117"/>
      <c r="JPJ70" s="117"/>
      <c r="JPK70" s="117"/>
      <c r="JPL70" s="117"/>
      <c r="JPM70" s="117"/>
      <c r="JPN70" s="117"/>
      <c r="JPO70" s="117"/>
      <c r="JPP70" s="117"/>
      <c r="JPQ70" s="117"/>
      <c r="JPR70" s="117"/>
      <c r="JPS70" s="117"/>
      <c r="JPT70" s="117"/>
      <c r="JPU70" s="117"/>
      <c r="JPV70" s="117"/>
      <c r="JPW70" s="117"/>
      <c r="JPX70" s="117"/>
      <c r="JPY70" s="117"/>
      <c r="JPZ70" s="117"/>
      <c r="JQA70" s="117"/>
      <c r="JQB70" s="117"/>
      <c r="JQC70" s="117"/>
      <c r="JQD70" s="117"/>
      <c r="JQE70" s="117"/>
      <c r="JQF70" s="117"/>
      <c r="JQG70" s="117"/>
      <c r="JQH70" s="117"/>
      <c r="JQI70" s="117"/>
      <c r="JQJ70" s="117"/>
      <c r="JQK70" s="117"/>
      <c r="JQL70" s="117"/>
      <c r="JQM70" s="117"/>
      <c r="JQN70" s="117"/>
      <c r="JQO70" s="117"/>
      <c r="JQP70" s="117"/>
      <c r="JQQ70" s="117"/>
      <c r="JQR70" s="117"/>
      <c r="JQS70" s="117"/>
      <c r="JQT70" s="117"/>
      <c r="JQU70" s="117"/>
      <c r="JQV70" s="117"/>
      <c r="JQW70" s="117"/>
      <c r="JQX70" s="117"/>
      <c r="JQY70" s="117"/>
      <c r="JQZ70" s="117"/>
      <c r="JRA70" s="117"/>
      <c r="JRB70" s="117"/>
      <c r="JRC70" s="117"/>
      <c r="JRD70" s="117"/>
      <c r="JRE70" s="117"/>
      <c r="JRF70" s="117"/>
      <c r="JRG70" s="117"/>
      <c r="JRH70" s="117"/>
      <c r="JRI70" s="117"/>
      <c r="JRJ70" s="117"/>
      <c r="JRK70" s="117"/>
      <c r="JRL70" s="117"/>
      <c r="JRM70" s="117"/>
      <c r="JRN70" s="117"/>
      <c r="JRO70" s="117"/>
      <c r="JRP70" s="117"/>
      <c r="JRQ70" s="117"/>
      <c r="JRR70" s="117"/>
      <c r="JRS70" s="117"/>
      <c r="JRT70" s="117"/>
      <c r="JRU70" s="117"/>
      <c r="JRV70" s="117"/>
      <c r="JRW70" s="117"/>
      <c r="JRX70" s="117"/>
      <c r="JRY70" s="117"/>
      <c r="JRZ70" s="117"/>
      <c r="JSA70" s="117"/>
      <c r="JSB70" s="117"/>
      <c r="JSC70" s="117"/>
      <c r="JSD70" s="117"/>
      <c r="JSE70" s="117"/>
      <c r="JSF70" s="117"/>
      <c r="JSG70" s="117"/>
      <c r="JSH70" s="117"/>
      <c r="JSI70" s="117"/>
      <c r="JSJ70" s="117"/>
      <c r="JSK70" s="117"/>
      <c r="JSL70" s="117"/>
      <c r="JSM70" s="117"/>
      <c r="JSN70" s="117"/>
      <c r="JSO70" s="117"/>
      <c r="JSP70" s="117"/>
      <c r="JSQ70" s="117"/>
      <c r="JSR70" s="117"/>
      <c r="JSS70" s="117"/>
      <c r="JST70" s="117"/>
      <c r="JSU70" s="117"/>
      <c r="JSV70" s="117"/>
      <c r="JSW70" s="117"/>
      <c r="JSX70" s="117"/>
      <c r="JSY70" s="117"/>
      <c r="JSZ70" s="117"/>
      <c r="JTA70" s="117"/>
      <c r="JTB70" s="117"/>
      <c r="JTC70" s="117"/>
      <c r="JTD70" s="117"/>
      <c r="JTE70" s="117"/>
      <c r="JTF70" s="117"/>
      <c r="JTG70" s="117"/>
      <c r="JTH70" s="117"/>
      <c r="JTI70" s="117"/>
      <c r="JTJ70" s="117"/>
      <c r="JTK70" s="117"/>
      <c r="JTL70" s="117"/>
      <c r="JTM70" s="117"/>
      <c r="JTN70" s="117"/>
      <c r="JTO70" s="117"/>
      <c r="JTP70" s="117"/>
      <c r="JTQ70" s="117"/>
      <c r="JTR70" s="117"/>
      <c r="JTS70" s="117"/>
      <c r="JTT70" s="117"/>
      <c r="JTU70" s="117"/>
      <c r="JTV70" s="117"/>
      <c r="JTW70" s="117"/>
      <c r="JTX70" s="117"/>
      <c r="JTY70" s="117"/>
      <c r="JTZ70" s="117"/>
      <c r="JUA70" s="117"/>
      <c r="JUB70" s="117"/>
      <c r="JUC70" s="117"/>
      <c r="JUD70" s="117"/>
      <c r="JUE70" s="117"/>
      <c r="JUF70" s="117"/>
      <c r="JUG70" s="117"/>
      <c r="JUH70" s="117"/>
      <c r="JUI70" s="117"/>
      <c r="JUJ70" s="117"/>
      <c r="JUK70" s="117"/>
      <c r="JUL70" s="117"/>
      <c r="JUM70" s="117"/>
      <c r="JUN70" s="117"/>
      <c r="JUO70" s="117"/>
      <c r="JUP70" s="117"/>
      <c r="JUQ70" s="117"/>
      <c r="JUR70" s="117"/>
      <c r="JUS70" s="117"/>
      <c r="JUT70" s="117"/>
      <c r="JUU70" s="117"/>
      <c r="JUV70" s="117"/>
      <c r="JUW70" s="117"/>
      <c r="JUX70" s="117"/>
      <c r="JUY70" s="117"/>
      <c r="JUZ70" s="117"/>
      <c r="JVA70" s="117"/>
      <c r="JVB70" s="117"/>
      <c r="JVC70" s="117"/>
      <c r="JVD70" s="117"/>
      <c r="JVE70" s="117"/>
      <c r="JVF70" s="117"/>
      <c r="JVG70" s="117"/>
      <c r="JVH70" s="117"/>
      <c r="JVI70" s="117"/>
      <c r="JVJ70" s="117"/>
      <c r="JVK70" s="117"/>
      <c r="JVL70" s="117"/>
      <c r="JVM70" s="117"/>
      <c r="JVN70" s="117"/>
      <c r="JVO70" s="117"/>
      <c r="JVP70" s="117"/>
      <c r="JVQ70" s="117"/>
      <c r="JVR70" s="117"/>
      <c r="JVS70" s="117"/>
      <c r="JVT70" s="117"/>
      <c r="JVU70" s="117"/>
      <c r="JVV70" s="117"/>
      <c r="JVW70" s="117"/>
      <c r="JVX70" s="117"/>
      <c r="JVY70" s="117"/>
      <c r="JVZ70" s="117"/>
      <c r="JWA70" s="117"/>
      <c r="JWB70" s="117"/>
      <c r="JWC70" s="117"/>
      <c r="JWD70" s="117"/>
      <c r="JWE70" s="117"/>
      <c r="JWF70" s="117"/>
      <c r="JWG70" s="117"/>
      <c r="JWH70" s="117"/>
      <c r="JWI70" s="117"/>
      <c r="JWJ70" s="117"/>
      <c r="JWK70" s="117"/>
      <c r="JWL70" s="117"/>
      <c r="JWM70" s="117"/>
      <c r="JWN70" s="117"/>
      <c r="JWO70" s="117"/>
      <c r="JWP70" s="117"/>
      <c r="JWQ70" s="117"/>
      <c r="JWR70" s="117"/>
      <c r="JWS70" s="117"/>
      <c r="JWT70" s="117"/>
      <c r="JWU70" s="117"/>
      <c r="JWV70" s="117"/>
      <c r="JWW70" s="117"/>
      <c r="JWX70" s="117"/>
      <c r="JWY70" s="117"/>
      <c r="JWZ70" s="117"/>
      <c r="JXA70" s="117"/>
      <c r="JXB70" s="117"/>
      <c r="JXC70" s="117"/>
      <c r="JXD70" s="117"/>
      <c r="JXE70" s="117"/>
      <c r="JXF70" s="117"/>
      <c r="JXG70" s="117"/>
      <c r="JXH70" s="117"/>
      <c r="JXI70" s="117"/>
      <c r="JXJ70" s="117"/>
      <c r="JXK70" s="117"/>
      <c r="JXL70" s="117"/>
      <c r="JXM70" s="117"/>
      <c r="JXN70" s="117"/>
      <c r="JXO70" s="117"/>
      <c r="JXP70" s="117"/>
      <c r="JXQ70" s="117"/>
      <c r="JXR70" s="117"/>
      <c r="JXS70" s="117"/>
      <c r="JXT70" s="117"/>
      <c r="JXU70" s="117"/>
      <c r="JXV70" s="117"/>
      <c r="JXW70" s="117"/>
      <c r="JXX70" s="117"/>
      <c r="JXY70" s="117"/>
      <c r="JXZ70" s="117"/>
      <c r="JYA70" s="117"/>
      <c r="JYB70" s="117"/>
      <c r="JYC70" s="117"/>
      <c r="JYD70" s="117"/>
      <c r="JYE70" s="117"/>
      <c r="JYF70" s="117"/>
      <c r="JYG70" s="117"/>
      <c r="JYH70" s="117"/>
      <c r="JYI70" s="117"/>
      <c r="JYJ70" s="117"/>
      <c r="JYK70" s="117"/>
      <c r="JYL70" s="117"/>
      <c r="JYM70" s="117"/>
      <c r="JYN70" s="117"/>
      <c r="JYO70" s="117"/>
      <c r="JYP70" s="117"/>
      <c r="JYQ70" s="117"/>
      <c r="JYR70" s="117"/>
      <c r="JYS70" s="117"/>
      <c r="JYT70" s="117"/>
      <c r="JYU70" s="117"/>
      <c r="JYV70" s="117"/>
      <c r="JYW70" s="117"/>
      <c r="JYX70" s="117"/>
      <c r="JYY70" s="117"/>
      <c r="JYZ70" s="117"/>
      <c r="JZA70" s="117"/>
      <c r="JZB70" s="117"/>
      <c r="JZC70" s="117"/>
      <c r="JZD70" s="117"/>
      <c r="JZE70" s="117"/>
      <c r="JZF70" s="117"/>
      <c r="JZG70" s="117"/>
      <c r="JZH70" s="117"/>
      <c r="JZI70" s="117"/>
      <c r="JZJ70" s="117"/>
      <c r="JZK70" s="117"/>
      <c r="JZL70" s="117"/>
      <c r="JZM70" s="117"/>
      <c r="JZN70" s="117"/>
      <c r="JZO70" s="117"/>
      <c r="JZP70" s="117"/>
      <c r="JZQ70" s="117"/>
      <c r="JZR70" s="117"/>
      <c r="JZS70" s="117"/>
      <c r="JZT70" s="117"/>
      <c r="JZU70" s="117"/>
      <c r="JZV70" s="117"/>
      <c r="JZW70" s="117"/>
      <c r="JZX70" s="117"/>
      <c r="JZY70" s="117"/>
      <c r="JZZ70" s="117"/>
      <c r="KAA70" s="117"/>
      <c r="KAB70" s="117"/>
      <c r="KAC70" s="117"/>
      <c r="KAD70" s="117"/>
      <c r="KAE70" s="117"/>
      <c r="KAF70" s="117"/>
      <c r="KAG70" s="117"/>
      <c r="KAH70" s="117"/>
      <c r="KAI70" s="117"/>
      <c r="KAJ70" s="117"/>
      <c r="KAK70" s="117"/>
      <c r="KAL70" s="117"/>
      <c r="KAM70" s="117"/>
      <c r="KAN70" s="117"/>
      <c r="KAO70" s="117"/>
      <c r="KAP70" s="117"/>
      <c r="KAQ70" s="117"/>
      <c r="KAR70" s="117"/>
      <c r="KAS70" s="117"/>
      <c r="KAT70" s="117"/>
      <c r="KAU70" s="117"/>
      <c r="KAV70" s="117"/>
      <c r="KAW70" s="117"/>
      <c r="KAX70" s="117"/>
      <c r="KAY70" s="117"/>
      <c r="KAZ70" s="117"/>
      <c r="KBA70" s="117"/>
      <c r="KBB70" s="117"/>
      <c r="KBC70" s="117"/>
      <c r="KBD70" s="117"/>
      <c r="KBE70" s="117"/>
      <c r="KBF70" s="117"/>
      <c r="KBG70" s="117"/>
      <c r="KBH70" s="117"/>
      <c r="KBI70" s="117"/>
      <c r="KBJ70" s="117"/>
      <c r="KBK70" s="117"/>
      <c r="KBL70" s="117"/>
      <c r="KBM70" s="117"/>
      <c r="KBN70" s="117"/>
      <c r="KBO70" s="117"/>
      <c r="KBP70" s="117"/>
      <c r="KBQ70" s="117"/>
      <c r="KBR70" s="117"/>
      <c r="KBS70" s="117"/>
      <c r="KBT70" s="117"/>
      <c r="KBU70" s="117"/>
      <c r="KBV70" s="117"/>
      <c r="KBW70" s="117"/>
      <c r="KBX70" s="117"/>
      <c r="KBY70" s="117"/>
      <c r="KBZ70" s="117"/>
      <c r="KCA70" s="117"/>
      <c r="KCB70" s="117"/>
      <c r="KCC70" s="117"/>
      <c r="KCD70" s="117"/>
      <c r="KCE70" s="117"/>
      <c r="KCF70" s="117"/>
      <c r="KCG70" s="117"/>
      <c r="KCH70" s="117"/>
      <c r="KCI70" s="117"/>
      <c r="KCJ70" s="117"/>
      <c r="KCK70" s="117"/>
      <c r="KCL70" s="117"/>
      <c r="KCM70" s="117"/>
      <c r="KCN70" s="117"/>
      <c r="KCO70" s="117"/>
      <c r="KCP70" s="117"/>
      <c r="KCQ70" s="117"/>
      <c r="KCR70" s="117"/>
      <c r="KCS70" s="117"/>
      <c r="KCT70" s="117"/>
      <c r="KCU70" s="117"/>
      <c r="KCV70" s="117"/>
      <c r="KCW70" s="117"/>
      <c r="KCX70" s="117"/>
      <c r="KCY70" s="117"/>
      <c r="KCZ70" s="117"/>
      <c r="KDA70" s="117"/>
      <c r="KDB70" s="117"/>
      <c r="KDC70" s="117"/>
      <c r="KDD70" s="117"/>
      <c r="KDE70" s="117"/>
      <c r="KDF70" s="117"/>
      <c r="KDG70" s="117"/>
      <c r="KDH70" s="117"/>
      <c r="KDI70" s="117"/>
      <c r="KDJ70" s="117"/>
      <c r="KDK70" s="117"/>
      <c r="KDL70" s="117"/>
      <c r="KDM70" s="117"/>
      <c r="KDN70" s="117"/>
      <c r="KDO70" s="117"/>
      <c r="KDP70" s="117"/>
      <c r="KDQ70" s="117"/>
      <c r="KDR70" s="117"/>
      <c r="KDS70" s="117"/>
      <c r="KDT70" s="117"/>
      <c r="KDU70" s="117"/>
      <c r="KDV70" s="117"/>
      <c r="KDW70" s="117"/>
      <c r="KDX70" s="117"/>
      <c r="KDY70" s="117"/>
      <c r="KDZ70" s="117"/>
      <c r="KEA70" s="117"/>
      <c r="KEB70" s="117"/>
      <c r="KEC70" s="117"/>
      <c r="KED70" s="117"/>
      <c r="KEE70" s="117"/>
      <c r="KEF70" s="117"/>
      <c r="KEG70" s="117"/>
      <c r="KEH70" s="117"/>
      <c r="KEI70" s="117"/>
      <c r="KEJ70" s="117"/>
      <c r="KEK70" s="117"/>
      <c r="KEL70" s="117"/>
      <c r="KEM70" s="117"/>
      <c r="KEN70" s="117"/>
      <c r="KEO70" s="117"/>
      <c r="KEP70" s="117"/>
      <c r="KEQ70" s="117"/>
      <c r="KER70" s="117"/>
      <c r="KES70" s="117"/>
      <c r="KET70" s="117"/>
      <c r="KEU70" s="117"/>
      <c r="KEV70" s="117"/>
      <c r="KEW70" s="117"/>
      <c r="KEX70" s="117"/>
      <c r="KEY70" s="117"/>
      <c r="KEZ70" s="117"/>
      <c r="KFA70" s="117"/>
      <c r="KFB70" s="117"/>
      <c r="KFC70" s="117"/>
      <c r="KFD70" s="117"/>
      <c r="KFE70" s="117"/>
      <c r="KFF70" s="117"/>
      <c r="KFG70" s="117"/>
      <c r="KFH70" s="117"/>
      <c r="KFI70" s="117"/>
      <c r="KFJ70" s="117"/>
      <c r="KFK70" s="117"/>
      <c r="KFL70" s="117"/>
      <c r="KFM70" s="117"/>
      <c r="KFN70" s="117"/>
      <c r="KFO70" s="117"/>
      <c r="KFP70" s="117"/>
      <c r="KFQ70" s="117"/>
      <c r="KFR70" s="117"/>
      <c r="KFS70" s="117"/>
      <c r="KFT70" s="117"/>
      <c r="KFU70" s="117"/>
      <c r="KFV70" s="117"/>
      <c r="KFW70" s="117"/>
      <c r="KFX70" s="117"/>
      <c r="KFY70" s="117"/>
      <c r="KFZ70" s="117"/>
      <c r="KGA70" s="117"/>
      <c r="KGB70" s="117"/>
      <c r="KGC70" s="117"/>
      <c r="KGD70" s="117"/>
      <c r="KGE70" s="117"/>
      <c r="KGF70" s="117"/>
      <c r="KGG70" s="117"/>
      <c r="KGH70" s="117"/>
      <c r="KGI70" s="117"/>
      <c r="KGJ70" s="117"/>
      <c r="KGK70" s="117"/>
      <c r="KGL70" s="117"/>
      <c r="KGM70" s="117"/>
      <c r="KGN70" s="117"/>
      <c r="KGO70" s="117"/>
      <c r="KGP70" s="117"/>
      <c r="KGQ70" s="117"/>
      <c r="KGR70" s="117"/>
      <c r="KGS70" s="117"/>
      <c r="KGT70" s="117"/>
      <c r="KGU70" s="117"/>
      <c r="KGV70" s="117"/>
      <c r="KGW70" s="117"/>
      <c r="KGX70" s="117"/>
      <c r="KGY70" s="117"/>
      <c r="KGZ70" s="117"/>
      <c r="KHA70" s="117"/>
      <c r="KHB70" s="117"/>
      <c r="KHC70" s="117"/>
      <c r="KHD70" s="117"/>
      <c r="KHE70" s="117"/>
      <c r="KHF70" s="117"/>
      <c r="KHG70" s="117"/>
      <c r="KHH70" s="117"/>
      <c r="KHI70" s="117"/>
      <c r="KHJ70" s="117"/>
      <c r="KHK70" s="117"/>
      <c r="KHL70" s="117"/>
      <c r="KHM70" s="117"/>
      <c r="KHN70" s="117"/>
      <c r="KHO70" s="117"/>
      <c r="KHP70" s="117"/>
      <c r="KHQ70" s="117"/>
      <c r="KHR70" s="117"/>
      <c r="KHS70" s="117"/>
      <c r="KHT70" s="117"/>
      <c r="KHU70" s="117"/>
      <c r="KHV70" s="117"/>
      <c r="KHW70" s="117"/>
      <c r="KHX70" s="117"/>
      <c r="KHY70" s="117"/>
      <c r="KHZ70" s="117"/>
      <c r="KIA70" s="117"/>
      <c r="KIB70" s="117"/>
      <c r="KIC70" s="117"/>
      <c r="KID70" s="117"/>
      <c r="KIE70" s="117"/>
      <c r="KIF70" s="117"/>
      <c r="KIG70" s="117"/>
      <c r="KIH70" s="117"/>
      <c r="KII70" s="117"/>
      <c r="KIJ70" s="117"/>
      <c r="KIK70" s="117"/>
      <c r="KIL70" s="117"/>
      <c r="KIM70" s="117"/>
      <c r="KIN70" s="117"/>
      <c r="KIO70" s="117"/>
      <c r="KIP70" s="117"/>
      <c r="KIQ70" s="117"/>
      <c r="KIR70" s="117"/>
      <c r="KIS70" s="117"/>
      <c r="KIT70" s="117"/>
      <c r="KIU70" s="117"/>
      <c r="KIV70" s="117"/>
      <c r="KIW70" s="117"/>
      <c r="KIX70" s="117"/>
      <c r="KIY70" s="117"/>
      <c r="KIZ70" s="117"/>
      <c r="KJA70" s="117"/>
      <c r="KJB70" s="117"/>
      <c r="KJC70" s="117"/>
      <c r="KJD70" s="117"/>
      <c r="KJE70" s="117"/>
      <c r="KJF70" s="117"/>
      <c r="KJG70" s="117"/>
      <c r="KJH70" s="117"/>
      <c r="KJI70" s="117"/>
      <c r="KJJ70" s="117"/>
      <c r="KJK70" s="117"/>
      <c r="KJL70" s="117"/>
      <c r="KJM70" s="117"/>
      <c r="KJN70" s="117"/>
      <c r="KJO70" s="117"/>
      <c r="KJP70" s="117"/>
      <c r="KJQ70" s="117"/>
      <c r="KJR70" s="117"/>
      <c r="KJS70" s="117"/>
      <c r="KJT70" s="117"/>
      <c r="KJU70" s="117"/>
      <c r="KJV70" s="117"/>
      <c r="KJW70" s="117"/>
      <c r="KJX70" s="117"/>
      <c r="KJY70" s="117"/>
      <c r="KJZ70" s="117"/>
      <c r="KKA70" s="117"/>
      <c r="KKB70" s="117"/>
      <c r="KKC70" s="117"/>
      <c r="KKD70" s="117"/>
      <c r="KKE70" s="117"/>
      <c r="KKF70" s="117"/>
      <c r="KKG70" s="117"/>
      <c r="KKH70" s="117"/>
      <c r="KKI70" s="117"/>
      <c r="KKJ70" s="117"/>
      <c r="KKK70" s="117"/>
      <c r="KKL70" s="117"/>
      <c r="KKM70" s="117"/>
      <c r="KKN70" s="117"/>
      <c r="KKO70" s="117"/>
      <c r="KKP70" s="117"/>
      <c r="KKQ70" s="117"/>
      <c r="KKR70" s="117"/>
      <c r="KKS70" s="117"/>
      <c r="KKT70" s="117"/>
      <c r="KKU70" s="117"/>
      <c r="KKV70" s="117"/>
      <c r="KKW70" s="117"/>
      <c r="KKX70" s="117"/>
      <c r="KKY70" s="117"/>
      <c r="KKZ70" s="117"/>
      <c r="KLA70" s="117"/>
      <c r="KLB70" s="117"/>
      <c r="KLC70" s="117"/>
      <c r="KLD70" s="117"/>
      <c r="KLE70" s="117"/>
      <c r="KLF70" s="117"/>
      <c r="KLG70" s="117"/>
      <c r="KLH70" s="117"/>
      <c r="KLI70" s="117"/>
      <c r="KLJ70" s="117"/>
      <c r="KLK70" s="117"/>
      <c r="KLL70" s="117"/>
      <c r="KLM70" s="117"/>
      <c r="KLN70" s="117"/>
      <c r="KLO70" s="117"/>
      <c r="KLP70" s="117"/>
      <c r="KLQ70" s="117"/>
      <c r="KLR70" s="117"/>
      <c r="KLS70" s="117"/>
      <c r="KLT70" s="117"/>
      <c r="KLU70" s="117"/>
      <c r="KLV70" s="117"/>
      <c r="KLW70" s="117"/>
      <c r="KLX70" s="117"/>
      <c r="KLY70" s="117"/>
      <c r="KLZ70" s="117"/>
      <c r="KMA70" s="117"/>
      <c r="KMB70" s="117"/>
      <c r="KMC70" s="117"/>
      <c r="KMD70" s="117"/>
      <c r="KME70" s="117"/>
      <c r="KMF70" s="117"/>
      <c r="KMG70" s="117"/>
      <c r="KMH70" s="117"/>
      <c r="KMI70" s="117"/>
      <c r="KMJ70" s="117"/>
      <c r="KMK70" s="117"/>
      <c r="KML70" s="117"/>
      <c r="KMM70" s="117"/>
      <c r="KMN70" s="117"/>
      <c r="KMO70" s="117"/>
      <c r="KMP70" s="117"/>
      <c r="KMQ70" s="117"/>
      <c r="KMR70" s="117"/>
      <c r="KMS70" s="117"/>
      <c r="KMT70" s="117"/>
      <c r="KMU70" s="117"/>
      <c r="KMV70" s="117"/>
      <c r="KMW70" s="117"/>
      <c r="KMX70" s="117"/>
      <c r="KMY70" s="117"/>
      <c r="KMZ70" s="117"/>
      <c r="KNA70" s="117"/>
      <c r="KNB70" s="117"/>
      <c r="KNC70" s="117"/>
      <c r="KND70" s="117"/>
      <c r="KNE70" s="117"/>
      <c r="KNF70" s="117"/>
      <c r="KNG70" s="117"/>
      <c r="KNH70" s="117"/>
      <c r="KNI70" s="117"/>
      <c r="KNJ70" s="117"/>
      <c r="KNK70" s="117"/>
      <c r="KNL70" s="117"/>
      <c r="KNM70" s="117"/>
      <c r="KNN70" s="117"/>
      <c r="KNO70" s="117"/>
      <c r="KNP70" s="117"/>
      <c r="KNQ70" s="117"/>
      <c r="KNR70" s="117"/>
      <c r="KNS70" s="117"/>
      <c r="KNT70" s="117"/>
      <c r="KNU70" s="117"/>
      <c r="KNV70" s="117"/>
      <c r="KNW70" s="117"/>
      <c r="KNX70" s="117"/>
      <c r="KNY70" s="117"/>
      <c r="KNZ70" s="117"/>
      <c r="KOA70" s="117"/>
      <c r="KOB70" s="117"/>
      <c r="KOC70" s="117"/>
      <c r="KOD70" s="117"/>
      <c r="KOE70" s="117"/>
      <c r="KOF70" s="117"/>
      <c r="KOG70" s="117"/>
      <c r="KOH70" s="117"/>
      <c r="KOI70" s="117"/>
      <c r="KOJ70" s="117"/>
      <c r="KOK70" s="117"/>
      <c r="KOL70" s="117"/>
      <c r="KOM70" s="117"/>
      <c r="KON70" s="117"/>
      <c r="KOO70" s="117"/>
      <c r="KOP70" s="117"/>
      <c r="KOQ70" s="117"/>
      <c r="KOR70" s="117"/>
      <c r="KOS70" s="117"/>
      <c r="KOT70" s="117"/>
      <c r="KOU70" s="117"/>
      <c r="KOV70" s="117"/>
      <c r="KOW70" s="117"/>
      <c r="KOX70" s="117"/>
      <c r="KOY70" s="117"/>
      <c r="KOZ70" s="117"/>
      <c r="KPA70" s="117"/>
      <c r="KPB70" s="117"/>
      <c r="KPC70" s="117"/>
      <c r="KPD70" s="117"/>
      <c r="KPE70" s="117"/>
      <c r="KPF70" s="117"/>
      <c r="KPG70" s="117"/>
      <c r="KPH70" s="117"/>
      <c r="KPI70" s="117"/>
      <c r="KPJ70" s="117"/>
      <c r="KPK70" s="117"/>
      <c r="KPL70" s="117"/>
      <c r="KPM70" s="117"/>
      <c r="KPN70" s="117"/>
      <c r="KPO70" s="117"/>
      <c r="KPP70" s="117"/>
      <c r="KPQ70" s="117"/>
      <c r="KPR70" s="117"/>
      <c r="KPS70" s="117"/>
      <c r="KPT70" s="117"/>
      <c r="KPU70" s="117"/>
      <c r="KPV70" s="117"/>
      <c r="KPW70" s="117"/>
      <c r="KPX70" s="117"/>
      <c r="KPY70" s="117"/>
      <c r="KPZ70" s="117"/>
      <c r="KQA70" s="117"/>
      <c r="KQB70" s="117"/>
      <c r="KQC70" s="117"/>
      <c r="KQD70" s="117"/>
      <c r="KQE70" s="117"/>
      <c r="KQF70" s="117"/>
      <c r="KQG70" s="117"/>
      <c r="KQH70" s="117"/>
      <c r="KQI70" s="117"/>
      <c r="KQJ70" s="117"/>
      <c r="KQK70" s="117"/>
      <c r="KQL70" s="117"/>
      <c r="KQM70" s="117"/>
      <c r="KQN70" s="117"/>
      <c r="KQO70" s="117"/>
      <c r="KQP70" s="117"/>
      <c r="KQQ70" s="117"/>
      <c r="KQR70" s="117"/>
      <c r="KQS70" s="117"/>
      <c r="KQT70" s="117"/>
      <c r="KQU70" s="117"/>
      <c r="KQV70" s="117"/>
      <c r="KQW70" s="117"/>
      <c r="KQX70" s="117"/>
      <c r="KQY70" s="117"/>
      <c r="KQZ70" s="117"/>
      <c r="KRA70" s="117"/>
      <c r="KRB70" s="117"/>
      <c r="KRC70" s="117"/>
      <c r="KRD70" s="117"/>
      <c r="KRE70" s="117"/>
      <c r="KRF70" s="117"/>
      <c r="KRG70" s="117"/>
      <c r="KRH70" s="117"/>
      <c r="KRI70" s="117"/>
      <c r="KRJ70" s="117"/>
      <c r="KRK70" s="117"/>
      <c r="KRL70" s="117"/>
      <c r="KRM70" s="117"/>
      <c r="KRN70" s="117"/>
      <c r="KRO70" s="117"/>
      <c r="KRP70" s="117"/>
      <c r="KRQ70" s="117"/>
      <c r="KRR70" s="117"/>
      <c r="KRS70" s="117"/>
      <c r="KRT70" s="117"/>
      <c r="KRU70" s="117"/>
      <c r="KRV70" s="117"/>
      <c r="KRW70" s="117"/>
      <c r="KRX70" s="117"/>
      <c r="KRY70" s="117"/>
      <c r="KRZ70" s="117"/>
      <c r="KSA70" s="117"/>
      <c r="KSB70" s="117"/>
      <c r="KSC70" s="117"/>
      <c r="KSD70" s="117"/>
      <c r="KSE70" s="117"/>
      <c r="KSF70" s="117"/>
      <c r="KSG70" s="117"/>
      <c r="KSH70" s="117"/>
      <c r="KSI70" s="117"/>
      <c r="KSJ70" s="117"/>
      <c r="KSK70" s="117"/>
      <c r="KSL70" s="117"/>
      <c r="KSM70" s="117"/>
      <c r="KSN70" s="117"/>
      <c r="KSO70" s="117"/>
      <c r="KSP70" s="117"/>
      <c r="KSQ70" s="117"/>
      <c r="KSR70" s="117"/>
      <c r="KSS70" s="117"/>
      <c r="KST70" s="117"/>
      <c r="KSU70" s="117"/>
      <c r="KSV70" s="117"/>
      <c r="KSW70" s="117"/>
      <c r="KSX70" s="117"/>
      <c r="KSY70" s="117"/>
      <c r="KSZ70" s="117"/>
      <c r="KTA70" s="117"/>
      <c r="KTB70" s="117"/>
      <c r="KTC70" s="117"/>
      <c r="KTD70" s="117"/>
      <c r="KTE70" s="117"/>
      <c r="KTF70" s="117"/>
      <c r="KTG70" s="117"/>
      <c r="KTH70" s="117"/>
      <c r="KTI70" s="117"/>
      <c r="KTJ70" s="117"/>
      <c r="KTK70" s="117"/>
      <c r="KTL70" s="117"/>
      <c r="KTM70" s="117"/>
      <c r="KTN70" s="117"/>
      <c r="KTO70" s="117"/>
      <c r="KTP70" s="117"/>
      <c r="KTQ70" s="117"/>
      <c r="KTR70" s="117"/>
      <c r="KTS70" s="117"/>
      <c r="KTT70" s="117"/>
      <c r="KTU70" s="117"/>
      <c r="KTV70" s="117"/>
      <c r="KTW70" s="117"/>
      <c r="KTX70" s="117"/>
      <c r="KTY70" s="117"/>
      <c r="KTZ70" s="117"/>
      <c r="KUA70" s="117"/>
      <c r="KUB70" s="117"/>
      <c r="KUC70" s="117"/>
      <c r="KUD70" s="117"/>
      <c r="KUE70" s="117"/>
      <c r="KUF70" s="117"/>
      <c r="KUG70" s="117"/>
      <c r="KUH70" s="117"/>
      <c r="KUI70" s="117"/>
      <c r="KUJ70" s="117"/>
      <c r="KUK70" s="117"/>
      <c r="KUL70" s="117"/>
      <c r="KUM70" s="117"/>
      <c r="KUN70" s="117"/>
      <c r="KUO70" s="117"/>
      <c r="KUP70" s="117"/>
      <c r="KUQ70" s="117"/>
      <c r="KUR70" s="117"/>
      <c r="KUS70" s="117"/>
      <c r="KUT70" s="117"/>
      <c r="KUU70" s="117"/>
      <c r="KUV70" s="117"/>
      <c r="KUW70" s="117"/>
      <c r="KUX70" s="117"/>
      <c r="KUY70" s="117"/>
      <c r="KUZ70" s="117"/>
      <c r="KVA70" s="117"/>
      <c r="KVB70" s="117"/>
      <c r="KVC70" s="117"/>
      <c r="KVD70" s="117"/>
      <c r="KVE70" s="117"/>
      <c r="KVF70" s="117"/>
      <c r="KVG70" s="117"/>
      <c r="KVH70" s="117"/>
      <c r="KVI70" s="117"/>
      <c r="KVJ70" s="117"/>
      <c r="KVK70" s="117"/>
      <c r="KVL70" s="117"/>
      <c r="KVM70" s="117"/>
      <c r="KVN70" s="117"/>
      <c r="KVO70" s="117"/>
      <c r="KVP70" s="117"/>
      <c r="KVQ70" s="117"/>
      <c r="KVR70" s="117"/>
      <c r="KVS70" s="117"/>
      <c r="KVT70" s="117"/>
      <c r="KVU70" s="117"/>
      <c r="KVV70" s="117"/>
      <c r="KVW70" s="117"/>
      <c r="KVX70" s="117"/>
      <c r="KVY70" s="117"/>
      <c r="KVZ70" s="117"/>
      <c r="KWA70" s="117"/>
      <c r="KWB70" s="117"/>
      <c r="KWC70" s="117"/>
      <c r="KWD70" s="117"/>
      <c r="KWE70" s="117"/>
      <c r="KWF70" s="117"/>
      <c r="KWG70" s="117"/>
      <c r="KWH70" s="117"/>
      <c r="KWI70" s="117"/>
      <c r="KWJ70" s="117"/>
      <c r="KWK70" s="117"/>
      <c r="KWL70" s="117"/>
      <c r="KWM70" s="117"/>
      <c r="KWN70" s="117"/>
      <c r="KWO70" s="117"/>
      <c r="KWP70" s="117"/>
      <c r="KWQ70" s="117"/>
      <c r="KWR70" s="117"/>
      <c r="KWS70" s="117"/>
      <c r="KWT70" s="117"/>
      <c r="KWU70" s="117"/>
      <c r="KWV70" s="117"/>
      <c r="KWW70" s="117"/>
      <c r="KWX70" s="117"/>
      <c r="KWY70" s="117"/>
      <c r="KWZ70" s="117"/>
      <c r="KXA70" s="117"/>
      <c r="KXB70" s="117"/>
      <c r="KXC70" s="117"/>
      <c r="KXD70" s="117"/>
      <c r="KXE70" s="117"/>
      <c r="KXF70" s="117"/>
      <c r="KXG70" s="117"/>
      <c r="KXH70" s="117"/>
      <c r="KXI70" s="117"/>
      <c r="KXJ70" s="117"/>
      <c r="KXK70" s="117"/>
      <c r="KXL70" s="117"/>
      <c r="KXM70" s="117"/>
      <c r="KXN70" s="117"/>
      <c r="KXO70" s="117"/>
      <c r="KXP70" s="117"/>
      <c r="KXQ70" s="117"/>
      <c r="KXR70" s="117"/>
      <c r="KXS70" s="117"/>
      <c r="KXT70" s="117"/>
      <c r="KXU70" s="117"/>
      <c r="KXV70" s="117"/>
      <c r="KXW70" s="117"/>
      <c r="KXX70" s="117"/>
      <c r="KXY70" s="117"/>
      <c r="KXZ70" s="117"/>
      <c r="KYA70" s="117"/>
      <c r="KYB70" s="117"/>
      <c r="KYC70" s="117"/>
      <c r="KYD70" s="117"/>
      <c r="KYE70" s="117"/>
      <c r="KYF70" s="117"/>
      <c r="KYG70" s="117"/>
      <c r="KYH70" s="117"/>
      <c r="KYI70" s="117"/>
      <c r="KYJ70" s="117"/>
      <c r="KYK70" s="117"/>
      <c r="KYL70" s="117"/>
      <c r="KYM70" s="117"/>
      <c r="KYN70" s="117"/>
      <c r="KYO70" s="117"/>
      <c r="KYP70" s="117"/>
      <c r="KYQ70" s="117"/>
      <c r="KYR70" s="117"/>
      <c r="KYS70" s="117"/>
      <c r="KYT70" s="117"/>
      <c r="KYU70" s="117"/>
      <c r="KYV70" s="117"/>
      <c r="KYW70" s="117"/>
      <c r="KYX70" s="117"/>
      <c r="KYY70" s="117"/>
      <c r="KYZ70" s="117"/>
      <c r="KZA70" s="117"/>
      <c r="KZB70" s="117"/>
      <c r="KZC70" s="117"/>
      <c r="KZD70" s="117"/>
      <c r="KZE70" s="117"/>
      <c r="KZF70" s="117"/>
      <c r="KZG70" s="117"/>
      <c r="KZH70" s="117"/>
      <c r="KZI70" s="117"/>
      <c r="KZJ70" s="117"/>
      <c r="KZK70" s="117"/>
      <c r="KZL70" s="117"/>
      <c r="KZM70" s="117"/>
      <c r="KZN70" s="117"/>
      <c r="KZO70" s="117"/>
      <c r="KZP70" s="117"/>
      <c r="KZQ70" s="117"/>
      <c r="KZR70" s="117"/>
      <c r="KZS70" s="117"/>
      <c r="KZT70" s="117"/>
      <c r="KZU70" s="117"/>
      <c r="KZV70" s="117"/>
      <c r="KZW70" s="117"/>
      <c r="KZX70" s="117"/>
      <c r="KZY70" s="117"/>
      <c r="KZZ70" s="117"/>
      <c r="LAA70" s="117"/>
      <c r="LAB70" s="117"/>
      <c r="LAC70" s="117"/>
      <c r="LAD70" s="117"/>
      <c r="LAE70" s="117"/>
      <c r="LAF70" s="117"/>
      <c r="LAG70" s="117"/>
      <c r="LAH70" s="117"/>
      <c r="LAI70" s="117"/>
      <c r="LAJ70" s="117"/>
      <c r="LAK70" s="117"/>
      <c r="LAL70" s="117"/>
      <c r="LAM70" s="117"/>
      <c r="LAN70" s="117"/>
      <c r="LAO70" s="117"/>
      <c r="LAP70" s="117"/>
      <c r="LAQ70" s="117"/>
      <c r="LAR70" s="117"/>
      <c r="LAS70" s="117"/>
      <c r="LAT70" s="117"/>
      <c r="LAU70" s="117"/>
      <c r="LAV70" s="117"/>
      <c r="LAW70" s="117"/>
      <c r="LAX70" s="117"/>
      <c r="LAY70" s="117"/>
      <c r="LAZ70" s="117"/>
      <c r="LBA70" s="117"/>
      <c r="LBB70" s="117"/>
      <c r="LBC70" s="117"/>
      <c r="LBD70" s="117"/>
      <c r="LBE70" s="117"/>
      <c r="LBF70" s="117"/>
      <c r="LBG70" s="117"/>
      <c r="LBH70" s="117"/>
      <c r="LBI70" s="117"/>
      <c r="LBJ70" s="117"/>
      <c r="LBK70" s="117"/>
      <c r="LBL70" s="117"/>
      <c r="LBM70" s="117"/>
      <c r="LBN70" s="117"/>
      <c r="LBO70" s="117"/>
      <c r="LBP70" s="117"/>
      <c r="LBQ70" s="117"/>
      <c r="LBR70" s="117"/>
      <c r="LBS70" s="117"/>
      <c r="LBT70" s="117"/>
      <c r="LBU70" s="117"/>
      <c r="LBV70" s="117"/>
      <c r="LBW70" s="117"/>
      <c r="LBX70" s="117"/>
      <c r="LBY70" s="117"/>
      <c r="LBZ70" s="117"/>
      <c r="LCA70" s="117"/>
      <c r="LCB70" s="117"/>
      <c r="LCC70" s="117"/>
      <c r="LCD70" s="117"/>
      <c r="LCE70" s="117"/>
      <c r="LCF70" s="117"/>
      <c r="LCG70" s="117"/>
      <c r="LCH70" s="117"/>
      <c r="LCI70" s="117"/>
      <c r="LCJ70" s="117"/>
      <c r="LCK70" s="117"/>
      <c r="LCL70" s="117"/>
      <c r="LCM70" s="117"/>
      <c r="LCN70" s="117"/>
      <c r="LCO70" s="117"/>
      <c r="LCP70" s="117"/>
      <c r="LCQ70" s="117"/>
      <c r="LCR70" s="117"/>
      <c r="LCS70" s="117"/>
      <c r="LCT70" s="117"/>
      <c r="LCU70" s="117"/>
      <c r="LCV70" s="117"/>
      <c r="LCW70" s="117"/>
      <c r="LCX70" s="117"/>
      <c r="LCY70" s="117"/>
      <c r="LCZ70" s="117"/>
      <c r="LDA70" s="117"/>
      <c r="LDB70" s="117"/>
      <c r="LDC70" s="117"/>
      <c r="LDD70" s="117"/>
      <c r="LDE70" s="117"/>
      <c r="LDF70" s="117"/>
      <c r="LDG70" s="117"/>
      <c r="LDH70" s="117"/>
      <c r="LDI70" s="117"/>
      <c r="LDJ70" s="117"/>
      <c r="LDK70" s="117"/>
      <c r="LDL70" s="117"/>
      <c r="LDM70" s="117"/>
      <c r="LDN70" s="117"/>
      <c r="LDO70" s="117"/>
      <c r="LDP70" s="117"/>
      <c r="LDQ70" s="117"/>
      <c r="LDR70" s="117"/>
      <c r="LDS70" s="117"/>
      <c r="LDT70" s="117"/>
      <c r="LDU70" s="117"/>
      <c r="LDV70" s="117"/>
      <c r="LDW70" s="117"/>
      <c r="LDX70" s="117"/>
      <c r="LDY70" s="117"/>
      <c r="LDZ70" s="117"/>
      <c r="LEA70" s="117"/>
      <c r="LEB70" s="117"/>
      <c r="LEC70" s="117"/>
      <c r="LED70" s="117"/>
      <c r="LEE70" s="117"/>
      <c r="LEF70" s="117"/>
      <c r="LEG70" s="117"/>
      <c r="LEH70" s="117"/>
      <c r="LEI70" s="117"/>
      <c r="LEJ70" s="117"/>
      <c r="LEK70" s="117"/>
      <c r="LEL70" s="117"/>
      <c r="LEM70" s="117"/>
      <c r="LEN70" s="117"/>
      <c r="LEO70" s="117"/>
      <c r="LEP70" s="117"/>
      <c r="LEQ70" s="117"/>
      <c r="LER70" s="117"/>
      <c r="LES70" s="117"/>
      <c r="LET70" s="117"/>
      <c r="LEU70" s="117"/>
      <c r="LEV70" s="117"/>
      <c r="LEW70" s="117"/>
      <c r="LEX70" s="117"/>
      <c r="LEY70" s="117"/>
      <c r="LEZ70" s="117"/>
      <c r="LFA70" s="117"/>
      <c r="LFB70" s="117"/>
      <c r="LFC70" s="117"/>
      <c r="LFD70" s="117"/>
      <c r="LFE70" s="117"/>
      <c r="LFF70" s="117"/>
      <c r="LFG70" s="117"/>
      <c r="LFH70" s="117"/>
      <c r="LFI70" s="117"/>
      <c r="LFJ70" s="117"/>
      <c r="LFK70" s="117"/>
      <c r="LFL70" s="117"/>
      <c r="LFM70" s="117"/>
      <c r="LFN70" s="117"/>
      <c r="LFO70" s="117"/>
      <c r="LFP70" s="117"/>
      <c r="LFQ70" s="117"/>
      <c r="LFR70" s="117"/>
      <c r="LFS70" s="117"/>
      <c r="LFT70" s="117"/>
      <c r="LFU70" s="117"/>
      <c r="LFV70" s="117"/>
      <c r="LFW70" s="117"/>
      <c r="LFX70" s="117"/>
      <c r="LFY70" s="117"/>
      <c r="LFZ70" s="117"/>
      <c r="LGA70" s="117"/>
      <c r="LGB70" s="117"/>
      <c r="LGC70" s="117"/>
      <c r="LGD70" s="117"/>
      <c r="LGE70" s="117"/>
      <c r="LGF70" s="117"/>
      <c r="LGG70" s="117"/>
      <c r="LGH70" s="117"/>
      <c r="LGI70" s="117"/>
      <c r="LGJ70" s="117"/>
      <c r="LGK70" s="117"/>
      <c r="LGL70" s="117"/>
      <c r="LGM70" s="117"/>
      <c r="LGN70" s="117"/>
      <c r="LGO70" s="117"/>
      <c r="LGP70" s="117"/>
      <c r="LGQ70" s="117"/>
      <c r="LGR70" s="117"/>
      <c r="LGS70" s="117"/>
      <c r="LGT70" s="117"/>
      <c r="LGU70" s="117"/>
      <c r="LGV70" s="117"/>
      <c r="LGW70" s="117"/>
      <c r="LGX70" s="117"/>
      <c r="LGY70" s="117"/>
      <c r="LGZ70" s="117"/>
      <c r="LHA70" s="117"/>
      <c r="LHB70" s="117"/>
      <c r="LHC70" s="117"/>
      <c r="LHD70" s="117"/>
      <c r="LHE70" s="117"/>
      <c r="LHF70" s="117"/>
      <c r="LHG70" s="117"/>
      <c r="LHH70" s="117"/>
      <c r="LHI70" s="117"/>
      <c r="LHJ70" s="117"/>
      <c r="LHK70" s="117"/>
      <c r="LHL70" s="117"/>
      <c r="LHM70" s="117"/>
      <c r="LHN70" s="117"/>
      <c r="LHO70" s="117"/>
      <c r="LHP70" s="117"/>
      <c r="LHQ70" s="117"/>
      <c r="LHR70" s="117"/>
      <c r="LHS70" s="117"/>
      <c r="LHT70" s="117"/>
      <c r="LHU70" s="117"/>
      <c r="LHV70" s="117"/>
      <c r="LHW70" s="117"/>
      <c r="LHX70" s="117"/>
      <c r="LHY70" s="117"/>
      <c r="LHZ70" s="117"/>
      <c r="LIA70" s="117"/>
      <c r="LIB70" s="117"/>
      <c r="LIC70" s="117"/>
      <c r="LID70" s="117"/>
      <c r="LIE70" s="117"/>
      <c r="LIF70" s="117"/>
      <c r="LIG70" s="117"/>
      <c r="LIH70" s="117"/>
      <c r="LII70" s="117"/>
      <c r="LIJ70" s="117"/>
      <c r="LIK70" s="117"/>
      <c r="LIL70" s="117"/>
      <c r="LIM70" s="117"/>
      <c r="LIN70" s="117"/>
      <c r="LIO70" s="117"/>
      <c r="LIP70" s="117"/>
      <c r="LIQ70" s="117"/>
      <c r="LIR70" s="117"/>
      <c r="LIS70" s="117"/>
      <c r="LIT70" s="117"/>
      <c r="LIU70" s="117"/>
      <c r="LIV70" s="117"/>
      <c r="LIW70" s="117"/>
      <c r="LIX70" s="117"/>
      <c r="LIY70" s="117"/>
      <c r="LIZ70" s="117"/>
      <c r="LJA70" s="117"/>
      <c r="LJB70" s="117"/>
      <c r="LJC70" s="117"/>
      <c r="LJD70" s="117"/>
      <c r="LJE70" s="117"/>
      <c r="LJF70" s="117"/>
      <c r="LJG70" s="117"/>
      <c r="LJH70" s="117"/>
      <c r="LJI70" s="117"/>
      <c r="LJJ70" s="117"/>
      <c r="LJK70" s="117"/>
      <c r="LJL70" s="117"/>
      <c r="LJM70" s="117"/>
      <c r="LJN70" s="117"/>
      <c r="LJO70" s="117"/>
      <c r="LJP70" s="117"/>
      <c r="LJQ70" s="117"/>
      <c r="LJR70" s="117"/>
      <c r="LJS70" s="117"/>
      <c r="LJT70" s="117"/>
      <c r="LJU70" s="117"/>
      <c r="LJV70" s="117"/>
      <c r="LJW70" s="117"/>
      <c r="LJX70" s="117"/>
      <c r="LJY70" s="117"/>
      <c r="LJZ70" s="117"/>
      <c r="LKA70" s="117"/>
      <c r="LKB70" s="117"/>
      <c r="LKC70" s="117"/>
      <c r="LKD70" s="117"/>
      <c r="LKE70" s="117"/>
      <c r="LKF70" s="117"/>
      <c r="LKG70" s="117"/>
      <c r="LKH70" s="117"/>
      <c r="LKI70" s="117"/>
      <c r="LKJ70" s="117"/>
      <c r="LKK70" s="117"/>
      <c r="LKL70" s="117"/>
      <c r="LKM70" s="117"/>
      <c r="LKN70" s="117"/>
      <c r="LKO70" s="117"/>
      <c r="LKP70" s="117"/>
      <c r="LKQ70" s="117"/>
      <c r="LKR70" s="117"/>
      <c r="LKS70" s="117"/>
      <c r="LKT70" s="117"/>
      <c r="LKU70" s="117"/>
      <c r="LKV70" s="117"/>
      <c r="LKW70" s="117"/>
      <c r="LKX70" s="117"/>
      <c r="LKY70" s="117"/>
      <c r="LKZ70" s="117"/>
      <c r="LLA70" s="117"/>
      <c r="LLB70" s="117"/>
      <c r="LLC70" s="117"/>
      <c r="LLD70" s="117"/>
      <c r="LLE70" s="117"/>
      <c r="LLF70" s="117"/>
      <c r="LLG70" s="117"/>
      <c r="LLH70" s="117"/>
      <c r="LLI70" s="117"/>
      <c r="LLJ70" s="117"/>
      <c r="LLK70" s="117"/>
      <c r="LLL70" s="117"/>
      <c r="LLM70" s="117"/>
      <c r="LLN70" s="117"/>
      <c r="LLO70" s="117"/>
      <c r="LLP70" s="117"/>
      <c r="LLQ70" s="117"/>
      <c r="LLR70" s="117"/>
      <c r="LLS70" s="117"/>
      <c r="LLT70" s="117"/>
      <c r="LLU70" s="117"/>
      <c r="LLV70" s="117"/>
      <c r="LLW70" s="117"/>
      <c r="LLX70" s="117"/>
      <c r="LLY70" s="117"/>
      <c r="LLZ70" s="117"/>
      <c r="LMA70" s="117"/>
      <c r="LMB70" s="117"/>
      <c r="LMC70" s="117"/>
      <c r="LMD70" s="117"/>
      <c r="LME70" s="117"/>
      <c r="LMF70" s="117"/>
      <c r="LMG70" s="117"/>
      <c r="LMH70" s="117"/>
      <c r="LMI70" s="117"/>
      <c r="LMJ70" s="117"/>
      <c r="LMK70" s="117"/>
      <c r="LML70" s="117"/>
      <c r="LMM70" s="117"/>
      <c r="LMN70" s="117"/>
      <c r="LMO70" s="117"/>
      <c r="LMP70" s="117"/>
      <c r="LMQ70" s="117"/>
      <c r="LMR70" s="117"/>
      <c r="LMS70" s="117"/>
      <c r="LMT70" s="117"/>
      <c r="LMU70" s="117"/>
      <c r="LMV70" s="117"/>
      <c r="LMW70" s="117"/>
      <c r="LMX70" s="117"/>
      <c r="LMY70" s="117"/>
      <c r="LMZ70" s="117"/>
      <c r="LNA70" s="117"/>
      <c r="LNB70" s="117"/>
      <c r="LNC70" s="117"/>
      <c r="LND70" s="117"/>
      <c r="LNE70" s="117"/>
      <c r="LNF70" s="117"/>
      <c r="LNG70" s="117"/>
      <c r="LNH70" s="117"/>
      <c r="LNI70" s="117"/>
      <c r="LNJ70" s="117"/>
      <c r="LNK70" s="117"/>
      <c r="LNL70" s="117"/>
      <c r="LNM70" s="117"/>
      <c r="LNN70" s="117"/>
      <c r="LNO70" s="117"/>
      <c r="LNP70" s="117"/>
      <c r="LNQ70" s="117"/>
      <c r="LNR70" s="117"/>
      <c r="LNS70" s="117"/>
      <c r="LNT70" s="117"/>
      <c r="LNU70" s="117"/>
      <c r="LNV70" s="117"/>
      <c r="LNW70" s="117"/>
      <c r="LNX70" s="117"/>
      <c r="LNY70" s="117"/>
      <c r="LNZ70" s="117"/>
      <c r="LOA70" s="117"/>
      <c r="LOB70" s="117"/>
      <c r="LOC70" s="117"/>
      <c r="LOD70" s="117"/>
      <c r="LOE70" s="117"/>
      <c r="LOF70" s="117"/>
      <c r="LOG70" s="117"/>
      <c r="LOH70" s="117"/>
      <c r="LOI70" s="117"/>
      <c r="LOJ70" s="117"/>
      <c r="LOK70" s="117"/>
      <c r="LOL70" s="117"/>
      <c r="LOM70" s="117"/>
      <c r="LON70" s="117"/>
      <c r="LOO70" s="117"/>
      <c r="LOP70" s="117"/>
      <c r="LOQ70" s="117"/>
      <c r="LOR70" s="117"/>
      <c r="LOS70" s="117"/>
      <c r="LOT70" s="117"/>
      <c r="LOU70" s="117"/>
      <c r="LOV70" s="117"/>
      <c r="LOW70" s="117"/>
      <c r="LOX70" s="117"/>
      <c r="LOY70" s="117"/>
      <c r="LOZ70" s="117"/>
      <c r="LPA70" s="117"/>
      <c r="LPB70" s="117"/>
      <c r="LPC70" s="117"/>
      <c r="LPD70" s="117"/>
      <c r="LPE70" s="117"/>
      <c r="LPF70" s="117"/>
      <c r="LPG70" s="117"/>
      <c r="LPH70" s="117"/>
      <c r="LPI70" s="117"/>
      <c r="LPJ70" s="117"/>
      <c r="LPK70" s="117"/>
      <c r="LPL70" s="117"/>
      <c r="LPM70" s="117"/>
      <c r="LPN70" s="117"/>
      <c r="LPO70" s="117"/>
      <c r="LPP70" s="117"/>
      <c r="LPQ70" s="117"/>
      <c r="LPR70" s="117"/>
      <c r="LPS70" s="117"/>
      <c r="LPT70" s="117"/>
      <c r="LPU70" s="117"/>
      <c r="LPV70" s="117"/>
      <c r="LPW70" s="117"/>
      <c r="LPX70" s="117"/>
      <c r="LPY70" s="117"/>
      <c r="LPZ70" s="117"/>
      <c r="LQA70" s="117"/>
      <c r="LQB70" s="117"/>
      <c r="LQC70" s="117"/>
      <c r="LQD70" s="117"/>
      <c r="LQE70" s="117"/>
      <c r="LQF70" s="117"/>
      <c r="LQG70" s="117"/>
      <c r="LQH70" s="117"/>
      <c r="LQI70" s="117"/>
      <c r="LQJ70" s="117"/>
      <c r="LQK70" s="117"/>
      <c r="LQL70" s="117"/>
      <c r="LQM70" s="117"/>
      <c r="LQN70" s="117"/>
      <c r="LQO70" s="117"/>
      <c r="LQP70" s="117"/>
      <c r="LQQ70" s="117"/>
      <c r="LQR70" s="117"/>
      <c r="LQS70" s="117"/>
      <c r="LQT70" s="117"/>
      <c r="LQU70" s="117"/>
      <c r="LQV70" s="117"/>
      <c r="LQW70" s="117"/>
      <c r="LQX70" s="117"/>
      <c r="LQY70" s="117"/>
      <c r="LQZ70" s="117"/>
      <c r="LRA70" s="117"/>
      <c r="LRB70" s="117"/>
      <c r="LRC70" s="117"/>
      <c r="LRD70" s="117"/>
      <c r="LRE70" s="117"/>
      <c r="LRF70" s="117"/>
      <c r="LRG70" s="117"/>
      <c r="LRH70" s="117"/>
      <c r="LRI70" s="117"/>
      <c r="LRJ70" s="117"/>
      <c r="LRK70" s="117"/>
      <c r="LRL70" s="117"/>
      <c r="LRM70" s="117"/>
      <c r="LRN70" s="117"/>
      <c r="LRO70" s="117"/>
      <c r="LRP70" s="117"/>
      <c r="LRQ70" s="117"/>
      <c r="LRR70" s="117"/>
      <c r="LRS70" s="117"/>
      <c r="LRT70" s="117"/>
      <c r="LRU70" s="117"/>
      <c r="LRV70" s="117"/>
      <c r="LRW70" s="117"/>
      <c r="LRX70" s="117"/>
      <c r="LRY70" s="117"/>
      <c r="LRZ70" s="117"/>
      <c r="LSA70" s="117"/>
      <c r="LSB70" s="117"/>
      <c r="LSC70" s="117"/>
      <c r="LSD70" s="117"/>
      <c r="LSE70" s="117"/>
      <c r="LSF70" s="117"/>
      <c r="LSG70" s="117"/>
      <c r="LSH70" s="117"/>
      <c r="LSI70" s="117"/>
      <c r="LSJ70" s="117"/>
      <c r="LSK70" s="117"/>
      <c r="LSL70" s="117"/>
      <c r="LSM70" s="117"/>
      <c r="LSN70" s="117"/>
      <c r="LSO70" s="117"/>
      <c r="LSP70" s="117"/>
      <c r="LSQ70" s="117"/>
      <c r="LSR70" s="117"/>
      <c r="LSS70" s="117"/>
      <c r="LST70" s="117"/>
      <c r="LSU70" s="117"/>
      <c r="LSV70" s="117"/>
      <c r="LSW70" s="117"/>
      <c r="LSX70" s="117"/>
      <c r="LSY70" s="117"/>
      <c r="LSZ70" s="117"/>
      <c r="LTA70" s="117"/>
      <c r="LTB70" s="117"/>
      <c r="LTC70" s="117"/>
      <c r="LTD70" s="117"/>
      <c r="LTE70" s="117"/>
      <c r="LTF70" s="117"/>
      <c r="LTG70" s="117"/>
      <c r="LTH70" s="117"/>
      <c r="LTI70" s="117"/>
      <c r="LTJ70" s="117"/>
      <c r="LTK70" s="117"/>
      <c r="LTL70" s="117"/>
      <c r="LTM70" s="117"/>
      <c r="LTN70" s="117"/>
      <c r="LTO70" s="117"/>
      <c r="LTP70" s="117"/>
      <c r="LTQ70" s="117"/>
      <c r="LTR70" s="117"/>
      <c r="LTS70" s="117"/>
      <c r="LTT70" s="117"/>
      <c r="LTU70" s="117"/>
      <c r="LTV70" s="117"/>
      <c r="LTW70" s="117"/>
      <c r="LTX70" s="117"/>
      <c r="LTY70" s="117"/>
      <c r="LTZ70" s="117"/>
      <c r="LUA70" s="117"/>
      <c r="LUB70" s="117"/>
      <c r="LUC70" s="117"/>
      <c r="LUD70" s="117"/>
      <c r="LUE70" s="117"/>
      <c r="LUF70" s="117"/>
      <c r="LUG70" s="117"/>
      <c r="LUH70" s="117"/>
      <c r="LUI70" s="117"/>
      <c r="LUJ70" s="117"/>
      <c r="LUK70" s="117"/>
      <c r="LUL70" s="117"/>
      <c r="LUM70" s="117"/>
      <c r="LUN70" s="117"/>
      <c r="LUO70" s="117"/>
      <c r="LUP70" s="117"/>
      <c r="LUQ70" s="117"/>
      <c r="LUR70" s="117"/>
      <c r="LUS70" s="117"/>
      <c r="LUT70" s="117"/>
      <c r="LUU70" s="117"/>
      <c r="LUV70" s="117"/>
      <c r="LUW70" s="117"/>
      <c r="LUX70" s="117"/>
      <c r="LUY70" s="117"/>
      <c r="LUZ70" s="117"/>
      <c r="LVA70" s="117"/>
      <c r="LVB70" s="117"/>
      <c r="LVC70" s="117"/>
      <c r="LVD70" s="117"/>
      <c r="LVE70" s="117"/>
      <c r="LVF70" s="117"/>
      <c r="LVG70" s="117"/>
      <c r="LVH70" s="117"/>
      <c r="LVI70" s="117"/>
      <c r="LVJ70" s="117"/>
      <c r="LVK70" s="117"/>
      <c r="LVL70" s="117"/>
      <c r="LVM70" s="117"/>
      <c r="LVN70" s="117"/>
      <c r="LVO70" s="117"/>
      <c r="LVP70" s="117"/>
      <c r="LVQ70" s="117"/>
      <c r="LVR70" s="117"/>
      <c r="LVS70" s="117"/>
      <c r="LVT70" s="117"/>
      <c r="LVU70" s="117"/>
      <c r="LVV70" s="117"/>
      <c r="LVW70" s="117"/>
      <c r="LVX70" s="117"/>
      <c r="LVY70" s="117"/>
      <c r="LVZ70" s="117"/>
      <c r="LWA70" s="117"/>
      <c r="LWB70" s="117"/>
      <c r="LWC70" s="117"/>
      <c r="LWD70" s="117"/>
      <c r="LWE70" s="117"/>
      <c r="LWF70" s="117"/>
      <c r="LWG70" s="117"/>
      <c r="LWH70" s="117"/>
      <c r="LWI70" s="117"/>
      <c r="LWJ70" s="117"/>
      <c r="LWK70" s="117"/>
      <c r="LWL70" s="117"/>
      <c r="LWM70" s="117"/>
      <c r="LWN70" s="117"/>
      <c r="LWO70" s="117"/>
      <c r="LWP70" s="117"/>
      <c r="LWQ70" s="117"/>
      <c r="LWR70" s="117"/>
      <c r="LWS70" s="117"/>
      <c r="LWT70" s="117"/>
      <c r="LWU70" s="117"/>
      <c r="LWV70" s="117"/>
      <c r="LWW70" s="117"/>
      <c r="LWX70" s="117"/>
      <c r="LWY70" s="117"/>
      <c r="LWZ70" s="117"/>
      <c r="LXA70" s="117"/>
      <c r="LXB70" s="117"/>
      <c r="LXC70" s="117"/>
      <c r="LXD70" s="117"/>
      <c r="LXE70" s="117"/>
      <c r="LXF70" s="117"/>
      <c r="LXG70" s="117"/>
      <c r="LXH70" s="117"/>
      <c r="LXI70" s="117"/>
      <c r="LXJ70" s="117"/>
      <c r="LXK70" s="117"/>
      <c r="LXL70" s="117"/>
      <c r="LXM70" s="117"/>
      <c r="LXN70" s="117"/>
      <c r="LXO70" s="117"/>
      <c r="LXP70" s="117"/>
      <c r="LXQ70" s="117"/>
      <c r="LXR70" s="117"/>
      <c r="LXS70" s="117"/>
      <c r="LXT70" s="117"/>
      <c r="LXU70" s="117"/>
      <c r="LXV70" s="117"/>
      <c r="LXW70" s="117"/>
      <c r="LXX70" s="117"/>
      <c r="LXY70" s="117"/>
      <c r="LXZ70" s="117"/>
      <c r="LYA70" s="117"/>
      <c r="LYB70" s="117"/>
      <c r="LYC70" s="117"/>
      <c r="LYD70" s="117"/>
      <c r="LYE70" s="117"/>
      <c r="LYF70" s="117"/>
      <c r="LYG70" s="117"/>
      <c r="LYH70" s="117"/>
      <c r="LYI70" s="117"/>
      <c r="LYJ70" s="117"/>
      <c r="LYK70" s="117"/>
      <c r="LYL70" s="117"/>
      <c r="LYM70" s="117"/>
      <c r="LYN70" s="117"/>
      <c r="LYO70" s="117"/>
      <c r="LYP70" s="117"/>
      <c r="LYQ70" s="117"/>
      <c r="LYR70" s="117"/>
      <c r="LYS70" s="117"/>
      <c r="LYT70" s="117"/>
      <c r="LYU70" s="117"/>
      <c r="LYV70" s="117"/>
      <c r="LYW70" s="117"/>
      <c r="LYX70" s="117"/>
      <c r="LYY70" s="117"/>
      <c r="LYZ70" s="117"/>
      <c r="LZA70" s="117"/>
      <c r="LZB70" s="117"/>
      <c r="LZC70" s="117"/>
      <c r="LZD70" s="117"/>
      <c r="LZE70" s="117"/>
      <c r="LZF70" s="117"/>
      <c r="LZG70" s="117"/>
      <c r="LZH70" s="117"/>
      <c r="LZI70" s="117"/>
      <c r="LZJ70" s="117"/>
      <c r="LZK70" s="117"/>
      <c r="LZL70" s="117"/>
      <c r="LZM70" s="117"/>
      <c r="LZN70" s="117"/>
      <c r="LZO70" s="117"/>
      <c r="LZP70" s="117"/>
      <c r="LZQ70" s="117"/>
      <c r="LZR70" s="117"/>
      <c r="LZS70" s="117"/>
      <c r="LZT70" s="117"/>
      <c r="LZU70" s="117"/>
      <c r="LZV70" s="117"/>
      <c r="LZW70" s="117"/>
      <c r="LZX70" s="117"/>
      <c r="LZY70" s="117"/>
      <c r="LZZ70" s="117"/>
      <c r="MAA70" s="117"/>
      <c r="MAB70" s="117"/>
      <c r="MAC70" s="117"/>
      <c r="MAD70" s="117"/>
      <c r="MAE70" s="117"/>
      <c r="MAF70" s="117"/>
      <c r="MAG70" s="117"/>
      <c r="MAH70" s="117"/>
      <c r="MAI70" s="117"/>
      <c r="MAJ70" s="117"/>
      <c r="MAK70" s="117"/>
      <c r="MAL70" s="117"/>
      <c r="MAM70" s="117"/>
      <c r="MAN70" s="117"/>
      <c r="MAO70" s="117"/>
      <c r="MAP70" s="117"/>
      <c r="MAQ70" s="117"/>
      <c r="MAR70" s="117"/>
      <c r="MAS70" s="117"/>
      <c r="MAT70" s="117"/>
      <c r="MAU70" s="117"/>
      <c r="MAV70" s="117"/>
      <c r="MAW70" s="117"/>
      <c r="MAX70" s="117"/>
      <c r="MAY70" s="117"/>
      <c r="MAZ70" s="117"/>
      <c r="MBA70" s="117"/>
      <c r="MBB70" s="117"/>
      <c r="MBC70" s="117"/>
      <c r="MBD70" s="117"/>
      <c r="MBE70" s="117"/>
      <c r="MBF70" s="117"/>
      <c r="MBG70" s="117"/>
      <c r="MBH70" s="117"/>
      <c r="MBI70" s="117"/>
      <c r="MBJ70" s="117"/>
      <c r="MBK70" s="117"/>
      <c r="MBL70" s="117"/>
      <c r="MBM70" s="117"/>
      <c r="MBN70" s="117"/>
      <c r="MBO70" s="117"/>
      <c r="MBP70" s="117"/>
      <c r="MBQ70" s="117"/>
      <c r="MBR70" s="117"/>
      <c r="MBS70" s="117"/>
      <c r="MBT70" s="117"/>
      <c r="MBU70" s="117"/>
      <c r="MBV70" s="117"/>
      <c r="MBW70" s="117"/>
      <c r="MBX70" s="117"/>
      <c r="MBY70" s="117"/>
      <c r="MBZ70" s="117"/>
      <c r="MCA70" s="117"/>
      <c r="MCB70" s="117"/>
      <c r="MCC70" s="117"/>
      <c r="MCD70" s="117"/>
      <c r="MCE70" s="117"/>
      <c r="MCF70" s="117"/>
      <c r="MCG70" s="117"/>
      <c r="MCH70" s="117"/>
      <c r="MCI70" s="117"/>
      <c r="MCJ70" s="117"/>
      <c r="MCK70" s="117"/>
      <c r="MCL70" s="117"/>
      <c r="MCM70" s="117"/>
      <c r="MCN70" s="117"/>
      <c r="MCO70" s="117"/>
      <c r="MCP70" s="117"/>
      <c r="MCQ70" s="117"/>
      <c r="MCR70" s="117"/>
      <c r="MCS70" s="117"/>
      <c r="MCT70" s="117"/>
      <c r="MCU70" s="117"/>
      <c r="MCV70" s="117"/>
      <c r="MCW70" s="117"/>
      <c r="MCX70" s="117"/>
      <c r="MCY70" s="117"/>
      <c r="MCZ70" s="117"/>
      <c r="MDA70" s="117"/>
      <c r="MDB70" s="117"/>
      <c r="MDC70" s="117"/>
      <c r="MDD70" s="117"/>
      <c r="MDE70" s="117"/>
      <c r="MDF70" s="117"/>
      <c r="MDG70" s="117"/>
      <c r="MDH70" s="117"/>
      <c r="MDI70" s="117"/>
      <c r="MDJ70" s="117"/>
      <c r="MDK70" s="117"/>
      <c r="MDL70" s="117"/>
      <c r="MDM70" s="117"/>
      <c r="MDN70" s="117"/>
      <c r="MDO70" s="117"/>
      <c r="MDP70" s="117"/>
      <c r="MDQ70" s="117"/>
      <c r="MDR70" s="117"/>
      <c r="MDS70" s="117"/>
      <c r="MDT70" s="117"/>
      <c r="MDU70" s="117"/>
      <c r="MDV70" s="117"/>
      <c r="MDW70" s="117"/>
      <c r="MDX70" s="117"/>
      <c r="MDY70" s="117"/>
      <c r="MDZ70" s="117"/>
      <c r="MEA70" s="117"/>
      <c r="MEB70" s="117"/>
      <c r="MEC70" s="117"/>
      <c r="MED70" s="117"/>
      <c r="MEE70" s="117"/>
      <c r="MEF70" s="117"/>
      <c r="MEG70" s="117"/>
      <c r="MEH70" s="117"/>
      <c r="MEI70" s="117"/>
      <c r="MEJ70" s="117"/>
      <c r="MEK70" s="117"/>
      <c r="MEL70" s="117"/>
      <c r="MEM70" s="117"/>
      <c r="MEN70" s="117"/>
      <c r="MEO70" s="117"/>
      <c r="MEP70" s="117"/>
      <c r="MEQ70" s="117"/>
      <c r="MER70" s="117"/>
      <c r="MES70" s="117"/>
      <c r="MET70" s="117"/>
      <c r="MEU70" s="117"/>
      <c r="MEV70" s="117"/>
      <c r="MEW70" s="117"/>
      <c r="MEX70" s="117"/>
      <c r="MEY70" s="117"/>
      <c r="MEZ70" s="117"/>
      <c r="MFA70" s="117"/>
      <c r="MFB70" s="117"/>
      <c r="MFC70" s="117"/>
      <c r="MFD70" s="117"/>
      <c r="MFE70" s="117"/>
      <c r="MFF70" s="117"/>
      <c r="MFG70" s="117"/>
      <c r="MFH70" s="117"/>
      <c r="MFI70" s="117"/>
      <c r="MFJ70" s="117"/>
      <c r="MFK70" s="117"/>
      <c r="MFL70" s="117"/>
      <c r="MFM70" s="117"/>
      <c r="MFN70" s="117"/>
      <c r="MFO70" s="117"/>
      <c r="MFP70" s="117"/>
      <c r="MFQ70" s="117"/>
      <c r="MFR70" s="117"/>
      <c r="MFS70" s="117"/>
      <c r="MFT70" s="117"/>
      <c r="MFU70" s="117"/>
      <c r="MFV70" s="117"/>
      <c r="MFW70" s="117"/>
      <c r="MFX70" s="117"/>
      <c r="MFY70" s="117"/>
      <c r="MFZ70" s="117"/>
      <c r="MGA70" s="117"/>
      <c r="MGB70" s="117"/>
      <c r="MGC70" s="117"/>
      <c r="MGD70" s="117"/>
      <c r="MGE70" s="117"/>
      <c r="MGF70" s="117"/>
      <c r="MGG70" s="117"/>
      <c r="MGH70" s="117"/>
      <c r="MGI70" s="117"/>
      <c r="MGJ70" s="117"/>
      <c r="MGK70" s="117"/>
      <c r="MGL70" s="117"/>
      <c r="MGM70" s="117"/>
      <c r="MGN70" s="117"/>
      <c r="MGO70" s="117"/>
      <c r="MGP70" s="117"/>
      <c r="MGQ70" s="117"/>
      <c r="MGR70" s="117"/>
      <c r="MGS70" s="117"/>
      <c r="MGT70" s="117"/>
      <c r="MGU70" s="117"/>
      <c r="MGV70" s="117"/>
      <c r="MGW70" s="117"/>
      <c r="MGX70" s="117"/>
      <c r="MGY70" s="117"/>
      <c r="MGZ70" s="117"/>
      <c r="MHA70" s="117"/>
      <c r="MHB70" s="117"/>
      <c r="MHC70" s="117"/>
      <c r="MHD70" s="117"/>
      <c r="MHE70" s="117"/>
      <c r="MHF70" s="117"/>
      <c r="MHG70" s="117"/>
      <c r="MHH70" s="117"/>
      <c r="MHI70" s="117"/>
      <c r="MHJ70" s="117"/>
      <c r="MHK70" s="117"/>
      <c r="MHL70" s="117"/>
      <c r="MHM70" s="117"/>
      <c r="MHN70" s="117"/>
      <c r="MHO70" s="117"/>
      <c r="MHP70" s="117"/>
      <c r="MHQ70" s="117"/>
      <c r="MHR70" s="117"/>
      <c r="MHS70" s="117"/>
      <c r="MHT70" s="117"/>
      <c r="MHU70" s="117"/>
      <c r="MHV70" s="117"/>
      <c r="MHW70" s="117"/>
      <c r="MHX70" s="117"/>
      <c r="MHY70" s="117"/>
      <c r="MHZ70" s="117"/>
      <c r="MIA70" s="117"/>
      <c r="MIB70" s="117"/>
      <c r="MIC70" s="117"/>
      <c r="MID70" s="117"/>
      <c r="MIE70" s="117"/>
      <c r="MIF70" s="117"/>
      <c r="MIG70" s="117"/>
      <c r="MIH70" s="117"/>
      <c r="MII70" s="117"/>
      <c r="MIJ70" s="117"/>
      <c r="MIK70" s="117"/>
      <c r="MIL70" s="117"/>
      <c r="MIM70" s="117"/>
      <c r="MIN70" s="117"/>
      <c r="MIO70" s="117"/>
      <c r="MIP70" s="117"/>
      <c r="MIQ70" s="117"/>
      <c r="MIR70" s="117"/>
      <c r="MIS70" s="117"/>
      <c r="MIT70" s="117"/>
      <c r="MIU70" s="117"/>
      <c r="MIV70" s="117"/>
      <c r="MIW70" s="117"/>
      <c r="MIX70" s="117"/>
      <c r="MIY70" s="117"/>
      <c r="MIZ70" s="117"/>
      <c r="MJA70" s="117"/>
      <c r="MJB70" s="117"/>
      <c r="MJC70" s="117"/>
      <c r="MJD70" s="117"/>
      <c r="MJE70" s="117"/>
      <c r="MJF70" s="117"/>
      <c r="MJG70" s="117"/>
      <c r="MJH70" s="117"/>
      <c r="MJI70" s="117"/>
      <c r="MJJ70" s="117"/>
      <c r="MJK70" s="117"/>
      <c r="MJL70" s="117"/>
      <c r="MJM70" s="117"/>
      <c r="MJN70" s="117"/>
      <c r="MJO70" s="117"/>
      <c r="MJP70" s="117"/>
      <c r="MJQ70" s="117"/>
      <c r="MJR70" s="117"/>
      <c r="MJS70" s="117"/>
      <c r="MJT70" s="117"/>
      <c r="MJU70" s="117"/>
      <c r="MJV70" s="117"/>
      <c r="MJW70" s="117"/>
      <c r="MJX70" s="117"/>
      <c r="MJY70" s="117"/>
      <c r="MJZ70" s="117"/>
      <c r="MKA70" s="117"/>
      <c r="MKB70" s="117"/>
      <c r="MKC70" s="117"/>
      <c r="MKD70" s="117"/>
      <c r="MKE70" s="117"/>
      <c r="MKF70" s="117"/>
      <c r="MKG70" s="117"/>
      <c r="MKH70" s="117"/>
      <c r="MKI70" s="117"/>
      <c r="MKJ70" s="117"/>
      <c r="MKK70" s="117"/>
      <c r="MKL70" s="117"/>
      <c r="MKM70" s="117"/>
      <c r="MKN70" s="117"/>
      <c r="MKO70" s="117"/>
      <c r="MKP70" s="117"/>
      <c r="MKQ70" s="117"/>
      <c r="MKR70" s="117"/>
      <c r="MKS70" s="117"/>
      <c r="MKT70" s="117"/>
      <c r="MKU70" s="117"/>
      <c r="MKV70" s="117"/>
      <c r="MKW70" s="117"/>
      <c r="MKX70" s="117"/>
      <c r="MKY70" s="117"/>
      <c r="MKZ70" s="117"/>
      <c r="MLA70" s="117"/>
      <c r="MLB70" s="117"/>
      <c r="MLC70" s="117"/>
      <c r="MLD70" s="117"/>
      <c r="MLE70" s="117"/>
      <c r="MLF70" s="117"/>
      <c r="MLG70" s="117"/>
      <c r="MLH70" s="117"/>
      <c r="MLI70" s="117"/>
      <c r="MLJ70" s="117"/>
      <c r="MLK70" s="117"/>
      <c r="MLL70" s="117"/>
      <c r="MLM70" s="117"/>
      <c r="MLN70" s="117"/>
      <c r="MLO70" s="117"/>
      <c r="MLP70" s="117"/>
      <c r="MLQ70" s="117"/>
      <c r="MLR70" s="117"/>
      <c r="MLS70" s="117"/>
      <c r="MLT70" s="117"/>
      <c r="MLU70" s="117"/>
      <c r="MLV70" s="117"/>
      <c r="MLW70" s="117"/>
      <c r="MLX70" s="117"/>
      <c r="MLY70" s="117"/>
      <c r="MLZ70" s="117"/>
      <c r="MMA70" s="117"/>
      <c r="MMB70" s="117"/>
      <c r="MMC70" s="117"/>
      <c r="MMD70" s="117"/>
      <c r="MME70" s="117"/>
      <c r="MMF70" s="117"/>
      <c r="MMG70" s="117"/>
      <c r="MMH70" s="117"/>
      <c r="MMI70" s="117"/>
      <c r="MMJ70" s="117"/>
      <c r="MMK70" s="117"/>
      <c r="MML70" s="117"/>
      <c r="MMM70" s="117"/>
      <c r="MMN70" s="117"/>
      <c r="MMO70" s="117"/>
      <c r="MMP70" s="117"/>
      <c r="MMQ70" s="117"/>
      <c r="MMR70" s="117"/>
      <c r="MMS70" s="117"/>
      <c r="MMT70" s="117"/>
      <c r="MMU70" s="117"/>
      <c r="MMV70" s="117"/>
      <c r="MMW70" s="117"/>
      <c r="MMX70" s="117"/>
      <c r="MMY70" s="117"/>
      <c r="MMZ70" s="117"/>
      <c r="MNA70" s="117"/>
      <c r="MNB70" s="117"/>
      <c r="MNC70" s="117"/>
      <c r="MND70" s="117"/>
      <c r="MNE70" s="117"/>
      <c r="MNF70" s="117"/>
      <c r="MNG70" s="117"/>
      <c r="MNH70" s="117"/>
      <c r="MNI70" s="117"/>
      <c r="MNJ70" s="117"/>
      <c r="MNK70" s="117"/>
      <c r="MNL70" s="117"/>
      <c r="MNM70" s="117"/>
      <c r="MNN70" s="117"/>
      <c r="MNO70" s="117"/>
      <c r="MNP70" s="117"/>
      <c r="MNQ70" s="117"/>
      <c r="MNR70" s="117"/>
      <c r="MNS70" s="117"/>
      <c r="MNT70" s="117"/>
      <c r="MNU70" s="117"/>
      <c r="MNV70" s="117"/>
      <c r="MNW70" s="117"/>
      <c r="MNX70" s="117"/>
      <c r="MNY70" s="117"/>
      <c r="MNZ70" s="117"/>
      <c r="MOA70" s="117"/>
      <c r="MOB70" s="117"/>
      <c r="MOC70" s="117"/>
      <c r="MOD70" s="117"/>
      <c r="MOE70" s="117"/>
      <c r="MOF70" s="117"/>
      <c r="MOG70" s="117"/>
      <c r="MOH70" s="117"/>
      <c r="MOI70" s="117"/>
      <c r="MOJ70" s="117"/>
      <c r="MOK70" s="117"/>
      <c r="MOL70" s="117"/>
      <c r="MOM70" s="117"/>
      <c r="MON70" s="117"/>
      <c r="MOO70" s="117"/>
      <c r="MOP70" s="117"/>
      <c r="MOQ70" s="117"/>
      <c r="MOR70" s="117"/>
      <c r="MOS70" s="117"/>
      <c r="MOT70" s="117"/>
      <c r="MOU70" s="117"/>
      <c r="MOV70" s="117"/>
      <c r="MOW70" s="117"/>
      <c r="MOX70" s="117"/>
      <c r="MOY70" s="117"/>
      <c r="MOZ70" s="117"/>
      <c r="MPA70" s="117"/>
      <c r="MPB70" s="117"/>
      <c r="MPC70" s="117"/>
      <c r="MPD70" s="117"/>
      <c r="MPE70" s="117"/>
      <c r="MPF70" s="117"/>
      <c r="MPG70" s="117"/>
      <c r="MPH70" s="117"/>
      <c r="MPI70" s="117"/>
      <c r="MPJ70" s="117"/>
      <c r="MPK70" s="117"/>
      <c r="MPL70" s="117"/>
      <c r="MPM70" s="117"/>
      <c r="MPN70" s="117"/>
      <c r="MPO70" s="117"/>
      <c r="MPP70" s="117"/>
      <c r="MPQ70" s="117"/>
      <c r="MPR70" s="117"/>
      <c r="MPS70" s="117"/>
      <c r="MPT70" s="117"/>
      <c r="MPU70" s="117"/>
      <c r="MPV70" s="117"/>
      <c r="MPW70" s="117"/>
      <c r="MPX70" s="117"/>
      <c r="MPY70" s="117"/>
      <c r="MPZ70" s="117"/>
      <c r="MQA70" s="117"/>
      <c r="MQB70" s="117"/>
      <c r="MQC70" s="117"/>
      <c r="MQD70" s="117"/>
      <c r="MQE70" s="117"/>
      <c r="MQF70" s="117"/>
      <c r="MQG70" s="117"/>
      <c r="MQH70" s="117"/>
      <c r="MQI70" s="117"/>
      <c r="MQJ70" s="117"/>
      <c r="MQK70" s="117"/>
      <c r="MQL70" s="117"/>
      <c r="MQM70" s="117"/>
      <c r="MQN70" s="117"/>
      <c r="MQO70" s="117"/>
      <c r="MQP70" s="117"/>
      <c r="MQQ70" s="117"/>
      <c r="MQR70" s="117"/>
      <c r="MQS70" s="117"/>
      <c r="MQT70" s="117"/>
      <c r="MQU70" s="117"/>
      <c r="MQV70" s="117"/>
      <c r="MQW70" s="117"/>
      <c r="MQX70" s="117"/>
      <c r="MQY70" s="117"/>
      <c r="MQZ70" s="117"/>
      <c r="MRA70" s="117"/>
      <c r="MRB70" s="117"/>
      <c r="MRC70" s="117"/>
      <c r="MRD70" s="117"/>
      <c r="MRE70" s="117"/>
      <c r="MRF70" s="117"/>
      <c r="MRG70" s="117"/>
      <c r="MRH70" s="117"/>
      <c r="MRI70" s="117"/>
      <c r="MRJ70" s="117"/>
      <c r="MRK70" s="117"/>
      <c r="MRL70" s="117"/>
      <c r="MRM70" s="117"/>
      <c r="MRN70" s="117"/>
      <c r="MRO70" s="117"/>
      <c r="MRP70" s="117"/>
      <c r="MRQ70" s="117"/>
      <c r="MRR70" s="117"/>
      <c r="MRS70" s="117"/>
      <c r="MRT70" s="117"/>
      <c r="MRU70" s="117"/>
      <c r="MRV70" s="117"/>
      <c r="MRW70" s="117"/>
      <c r="MRX70" s="117"/>
      <c r="MRY70" s="117"/>
      <c r="MRZ70" s="117"/>
      <c r="MSA70" s="117"/>
      <c r="MSB70" s="117"/>
      <c r="MSC70" s="117"/>
      <c r="MSD70" s="117"/>
      <c r="MSE70" s="117"/>
      <c r="MSF70" s="117"/>
      <c r="MSG70" s="117"/>
      <c r="MSH70" s="117"/>
      <c r="MSI70" s="117"/>
      <c r="MSJ70" s="117"/>
      <c r="MSK70" s="117"/>
      <c r="MSL70" s="117"/>
      <c r="MSM70" s="117"/>
      <c r="MSN70" s="117"/>
      <c r="MSO70" s="117"/>
      <c r="MSP70" s="117"/>
      <c r="MSQ70" s="117"/>
      <c r="MSR70" s="117"/>
      <c r="MSS70" s="117"/>
      <c r="MST70" s="117"/>
      <c r="MSU70" s="117"/>
      <c r="MSV70" s="117"/>
      <c r="MSW70" s="117"/>
      <c r="MSX70" s="117"/>
      <c r="MSY70" s="117"/>
      <c r="MSZ70" s="117"/>
      <c r="MTA70" s="117"/>
      <c r="MTB70" s="117"/>
      <c r="MTC70" s="117"/>
      <c r="MTD70" s="117"/>
      <c r="MTE70" s="117"/>
      <c r="MTF70" s="117"/>
      <c r="MTG70" s="117"/>
      <c r="MTH70" s="117"/>
      <c r="MTI70" s="117"/>
      <c r="MTJ70" s="117"/>
      <c r="MTK70" s="117"/>
      <c r="MTL70" s="117"/>
      <c r="MTM70" s="117"/>
      <c r="MTN70" s="117"/>
      <c r="MTO70" s="117"/>
      <c r="MTP70" s="117"/>
      <c r="MTQ70" s="117"/>
      <c r="MTR70" s="117"/>
      <c r="MTS70" s="117"/>
      <c r="MTT70" s="117"/>
      <c r="MTU70" s="117"/>
      <c r="MTV70" s="117"/>
      <c r="MTW70" s="117"/>
      <c r="MTX70" s="117"/>
      <c r="MTY70" s="117"/>
      <c r="MTZ70" s="117"/>
      <c r="MUA70" s="117"/>
      <c r="MUB70" s="117"/>
      <c r="MUC70" s="117"/>
      <c r="MUD70" s="117"/>
      <c r="MUE70" s="117"/>
      <c r="MUF70" s="117"/>
      <c r="MUG70" s="117"/>
      <c r="MUH70" s="117"/>
      <c r="MUI70" s="117"/>
      <c r="MUJ70" s="117"/>
      <c r="MUK70" s="117"/>
      <c r="MUL70" s="117"/>
      <c r="MUM70" s="117"/>
      <c r="MUN70" s="117"/>
      <c r="MUO70" s="117"/>
      <c r="MUP70" s="117"/>
      <c r="MUQ70" s="117"/>
      <c r="MUR70" s="117"/>
      <c r="MUS70" s="117"/>
      <c r="MUT70" s="117"/>
      <c r="MUU70" s="117"/>
      <c r="MUV70" s="117"/>
      <c r="MUW70" s="117"/>
      <c r="MUX70" s="117"/>
      <c r="MUY70" s="117"/>
      <c r="MUZ70" s="117"/>
      <c r="MVA70" s="117"/>
      <c r="MVB70" s="117"/>
      <c r="MVC70" s="117"/>
      <c r="MVD70" s="117"/>
      <c r="MVE70" s="117"/>
      <c r="MVF70" s="117"/>
      <c r="MVG70" s="117"/>
      <c r="MVH70" s="117"/>
      <c r="MVI70" s="117"/>
      <c r="MVJ70" s="117"/>
      <c r="MVK70" s="117"/>
      <c r="MVL70" s="117"/>
      <c r="MVM70" s="117"/>
      <c r="MVN70" s="117"/>
      <c r="MVO70" s="117"/>
      <c r="MVP70" s="117"/>
      <c r="MVQ70" s="117"/>
      <c r="MVR70" s="117"/>
      <c r="MVS70" s="117"/>
      <c r="MVT70" s="117"/>
      <c r="MVU70" s="117"/>
      <c r="MVV70" s="117"/>
      <c r="MVW70" s="117"/>
      <c r="MVX70" s="117"/>
      <c r="MVY70" s="117"/>
      <c r="MVZ70" s="117"/>
      <c r="MWA70" s="117"/>
      <c r="MWB70" s="117"/>
      <c r="MWC70" s="117"/>
      <c r="MWD70" s="117"/>
      <c r="MWE70" s="117"/>
      <c r="MWF70" s="117"/>
      <c r="MWG70" s="117"/>
      <c r="MWH70" s="117"/>
      <c r="MWI70" s="117"/>
      <c r="MWJ70" s="117"/>
      <c r="MWK70" s="117"/>
      <c r="MWL70" s="117"/>
      <c r="MWM70" s="117"/>
      <c r="MWN70" s="117"/>
      <c r="MWO70" s="117"/>
      <c r="MWP70" s="117"/>
      <c r="MWQ70" s="117"/>
      <c r="MWR70" s="117"/>
      <c r="MWS70" s="117"/>
      <c r="MWT70" s="117"/>
      <c r="MWU70" s="117"/>
      <c r="MWV70" s="117"/>
      <c r="MWW70" s="117"/>
      <c r="MWX70" s="117"/>
      <c r="MWY70" s="117"/>
      <c r="MWZ70" s="117"/>
      <c r="MXA70" s="117"/>
      <c r="MXB70" s="117"/>
      <c r="MXC70" s="117"/>
      <c r="MXD70" s="117"/>
      <c r="MXE70" s="117"/>
      <c r="MXF70" s="117"/>
      <c r="MXG70" s="117"/>
      <c r="MXH70" s="117"/>
      <c r="MXI70" s="117"/>
      <c r="MXJ70" s="117"/>
      <c r="MXK70" s="117"/>
      <c r="MXL70" s="117"/>
      <c r="MXM70" s="117"/>
      <c r="MXN70" s="117"/>
      <c r="MXO70" s="117"/>
      <c r="MXP70" s="117"/>
      <c r="MXQ70" s="117"/>
      <c r="MXR70" s="117"/>
      <c r="MXS70" s="117"/>
      <c r="MXT70" s="117"/>
      <c r="MXU70" s="117"/>
      <c r="MXV70" s="117"/>
      <c r="MXW70" s="117"/>
      <c r="MXX70" s="117"/>
      <c r="MXY70" s="117"/>
      <c r="MXZ70" s="117"/>
      <c r="MYA70" s="117"/>
      <c r="MYB70" s="117"/>
      <c r="MYC70" s="117"/>
      <c r="MYD70" s="117"/>
      <c r="MYE70" s="117"/>
      <c r="MYF70" s="117"/>
      <c r="MYG70" s="117"/>
      <c r="MYH70" s="117"/>
      <c r="MYI70" s="117"/>
      <c r="MYJ70" s="117"/>
      <c r="MYK70" s="117"/>
      <c r="MYL70" s="117"/>
      <c r="MYM70" s="117"/>
      <c r="MYN70" s="117"/>
      <c r="MYO70" s="117"/>
      <c r="MYP70" s="117"/>
      <c r="MYQ70" s="117"/>
      <c r="MYR70" s="117"/>
      <c r="MYS70" s="117"/>
      <c r="MYT70" s="117"/>
      <c r="MYU70" s="117"/>
      <c r="MYV70" s="117"/>
      <c r="MYW70" s="117"/>
      <c r="MYX70" s="117"/>
      <c r="MYY70" s="117"/>
      <c r="MYZ70" s="117"/>
      <c r="MZA70" s="117"/>
      <c r="MZB70" s="117"/>
      <c r="MZC70" s="117"/>
      <c r="MZD70" s="117"/>
      <c r="MZE70" s="117"/>
      <c r="MZF70" s="117"/>
      <c r="MZG70" s="117"/>
      <c r="MZH70" s="117"/>
      <c r="MZI70" s="117"/>
      <c r="MZJ70" s="117"/>
      <c r="MZK70" s="117"/>
      <c r="MZL70" s="117"/>
      <c r="MZM70" s="117"/>
      <c r="MZN70" s="117"/>
      <c r="MZO70" s="117"/>
      <c r="MZP70" s="117"/>
      <c r="MZQ70" s="117"/>
      <c r="MZR70" s="117"/>
      <c r="MZS70" s="117"/>
      <c r="MZT70" s="117"/>
      <c r="MZU70" s="117"/>
      <c r="MZV70" s="117"/>
      <c r="MZW70" s="117"/>
      <c r="MZX70" s="117"/>
      <c r="MZY70" s="117"/>
      <c r="MZZ70" s="117"/>
      <c r="NAA70" s="117"/>
      <c r="NAB70" s="117"/>
      <c r="NAC70" s="117"/>
      <c r="NAD70" s="117"/>
      <c r="NAE70" s="117"/>
      <c r="NAF70" s="117"/>
      <c r="NAG70" s="117"/>
      <c r="NAH70" s="117"/>
      <c r="NAI70" s="117"/>
      <c r="NAJ70" s="117"/>
      <c r="NAK70" s="117"/>
      <c r="NAL70" s="117"/>
      <c r="NAM70" s="117"/>
      <c r="NAN70" s="117"/>
      <c r="NAO70" s="117"/>
      <c r="NAP70" s="117"/>
      <c r="NAQ70" s="117"/>
      <c r="NAR70" s="117"/>
      <c r="NAS70" s="117"/>
      <c r="NAT70" s="117"/>
      <c r="NAU70" s="117"/>
      <c r="NAV70" s="117"/>
      <c r="NAW70" s="117"/>
      <c r="NAX70" s="117"/>
      <c r="NAY70" s="117"/>
      <c r="NAZ70" s="117"/>
      <c r="NBA70" s="117"/>
      <c r="NBB70" s="117"/>
      <c r="NBC70" s="117"/>
      <c r="NBD70" s="117"/>
      <c r="NBE70" s="117"/>
      <c r="NBF70" s="117"/>
      <c r="NBG70" s="117"/>
      <c r="NBH70" s="117"/>
      <c r="NBI70" s="117"/>
      <c r="NBJ70" s="117"/>
      <c r="NBK70" s="117"/>
      <c r="NBL70" s="117"/>
      <c r="NBM70" s="117"/>
      <c r="NBN70" s="117"/>
      <c r="NBO70" s="117"/>
      <c r="NBP70" s="117"/>
      <c r="NBQ70" s="117"/>
      <c r="NBR70" s="117"/>
      <c r="NBS70" s="117"/>
      <c r="NBT70" s="117"/>
      <c r="NBU70" s="117"/>
      <c r="NBV70" s="117"/>
      <c r="NBW70" s="117"/>
      <c r="NBX70" s="117"/>
      <c r="NBY70" s="117"/>
      <c r="NBZ70" s="117"/>
      <c r="NCA70" s="117"/>
      <c r="NCB70" s="117"/>
      <c r="NCC70" s="117"/>
      <c r="NCD70" s="117"/>
      <c r="NCE70" s="117"/>
      <c r="NCF70" s="117"/>
      <c r="NCG70" s="117"/>
      <c r="NCH70" s="117"/>
      <c r="NCI70" s="117"/>
      <c r="NCJ70" s="117"/>
      <c r="NCK70" s="117"/>
      <c r="NCL70" s="117"/>
      <c r="NCM70" s="117"/>
      <c r="NCN70" s="117"/>
      <c r="NCO70" s="117"/>
      <c r="NCP70" s="117"/>
      <c r="NCQ70" s="117"/>
      <c r="NCR70" s="117"/>
      <c r="NCS70" s="117"/>
      <c r="NCT70" s="117"/>
      <c r="NCU70" s="117"/>
      <c r="NCV70" s="117"/>
      <c r="NCW70" s="117"/>
      <c r="NCX70" s="117"/>
      <c r="NCY70" s="117"/>
      <c r="NCZ70" s="117"/>
      <c r="NDA70" s="117"/>
      <c r="NDB70" s="117"/>
      <c r="NDC70" s="117"/>
      <c r="NDD70" s="117"/>
      <c r="NDE70" s="117"/>
      <c r="NDF70" s="117"/>
      <c r="NDG70" s="117"/>
      <c r="NDH70" s="117"/>
      <c r="NDI70" s="117"/>
      <c r="NDJ70" s="117"/>
      <c r="NDK70" s="117"/>
      <c r="NDL70" s="117"/>
      <c r="NDM70" s="117"/>
      <c r="NDN70" s="117"/>
      <c r="NDO70" s="117"/>
      <c r="NDP70" s="117"/>
      <c r="NDQ70" s="117"/>
      <c r="NDR70" s="117"/>
      <c r="NDS70" s="117"/>
      <c r="NDT70" s="117"/>
      <c r="NDU70" s="117"/>
      <c r="NDV70" s="117"/>
      <c r="NDW70" s="117"/>
      <c r="NDX70" s="117"/>
      <c r="NDY70" s="117"/>
      <c r="NDZ70" s="117"/>
      <c r="NEA70" s="117"/>
      <c r="NEB70" s="117"/>
      <c r="NEC70" s="117"/>
      <c r="NED70" s="117"/>
      <c r="NEE70" s="117"/>
      <c r="NEF70" s="117"/>
      <c r="NEG70" s="117"/>
      <c r="NEH70" s="117"/>
      <c r="NEI70" s="117"/>
      <c r="NEJ70" s="117"/>
      <c r="NEK70" s="117"/>
      <c r="NEL70" s="117"/>
      <c r="NEM70" s="117"/>
      <c r="NEN70" s="117"/>
      <c r="NEO70" s="117"/>
      <c r="NEP70" s="117"/>
      <c r="NEQ70" s="117"/>
      <c r="NER70" s="117"/>
      <c r="NES70" s="117"/>
      <c r="NET70" s="117"/>
      <c r="NEU70" s="117"/>
      <c r="NEV70" s="117"/>
      <c r="NEW70" s="117"/>
      <c r="NEX70" s="117"/>
      <c r="NEY70" s="117"/>
      <c r="NEZ70" s="117"/>
      <c r="NFA70" s="117"/>
      <c r="NFB70" s="117"/>
      <c r="NFC70" s="117"/>
      <c r="NFD70" s="117"/>
      <c r="NFE70" s="117"/>
      <c r="NFF70" s="117"/>
      <c r="NFG70" s="117"/>
      <c r="NFH70" s="117"/>
      <c r="NFI70" s="117"/>
      <c r="NFJ70" s="117"/>
      <c r="NFK70" s="117"/>
      <c r="NFL70" s="117"/>
      <c r="NFM70" s="117"/>
      <c r="NFN70" s="117"/>
      <c r="NFO70" s="117"/>
      <c r="NFP70" s="117"/>
      <c r="NFQ70" s="117"/>
      <c r="NFR70" s="117"/>
      <c r="NFS70" s="117"/>
      <c r="NFT70" s="117"/>
      <c r="NFU70" s="117"/>
      <c r="NFV70" s="117"/>
      <c r="NFW70" s="117"/>
      <c r="NFX70" s="117"/>
      <c r="NFY70" s="117"/>
      <c r="NFZ70" s="117"/>
      <c r="NGA70" s="117"/>
      <c r="NGB70" s="117"/>
      <c r="NGC70" s="117"/>
      <c r="NGD70" s="117"/>
      <c r="NGE70" s="117"/>
      <c r="NGF70" s="117"/>
      <c r="NGG70" s="117"/>
      <c r="NGH70" s="117"/>
      <c r="NGI70" s="117"/>
      <c r="NGJ70" s="117"/>
      <c r="NGK70" s="117"/>
      <c r="NGL70" s="117"/>
      <c r="NGM70" s="117"/>
      <c r="NGN70" s="117"/>
      <c r="NGO70" s="117"/>
      <c r="NGP70" s="117"/>
      <c r="NGQ70" s="117"/>
      <c r="NGR70" s="117"/>
      <c r="NGS70" s="117"/>
      <c r="NGT70" s="117"/>
      <c r="NGU70" s="117"/>
      <c r="NGV70" s="117"/>
      <c r="NGW70" s="117"/>
      <c r="NGX70" s="117"/>
      <c r="NGY70" s="117"/>
      <c r="NGZ70" s="117"/>
      <c r="NHA70" s="117"/>
      <c r="NHB70" s="117"/>
      <c r="NHC70" s="117"/>
      <c r="NHD70" s="117"/>
      <c r="NHE70" s="117"/>
      <c r="NHF70" s="117"/>
      <c r="NHG70" s="117"/>
      <c r="NHH70" s="117"/>
      <c r="NHI70" s="117"/>
      <c r="NHJ70" s="117"/>
      <c r="NHK70" s="117"/>
      <c r="NHL70" s="117"/>
      <c r="NHM70" s="117"/>
      <c r="NHN70" s="117"/>
      <c r="NHO70" s="117"/>
      <c r="NHP70" s="117"/>
      <c r="NHQ70" s="117"/>
      <c r="NHR70" s="117"/>
      <c r="NHS70" s="117"/>
      <c r="NHT70" s="117"/>
      <c r="NHU70" s="117"/>
      <c r="NHV70" s="117"/>
      <c r="NHW70" s="117"/>
      <c r="NHX70" s="117"/>
      <c r="NHY70" s="117"/>
      <c r="NHZ70" s="117"/>
      <c r="NIA70" s="117"/>
      <c r="NIB70" s="117"/>
      <c r="NIC70" s="117"/>
      <c r="NID70" s="117"/>
      <c r="NIE70" s="117"/>
      <c r="NIF70" s="117"/>
      <c r="NIG70" s="117"/>
      <c r="NIH70" s="117"/>
      <c r="NII70" s="117"/>
      <c r="NIJ70" s="117"/>
      <c r="NIK70" s="117"/>
      <c r="NIL70" s="117"/>
      <c r="NIM70" s="117"/>
      <c r="NIN70" s="117"/>
      <c r="NIO70" s="117"/>
      <c r="NIP70" s="117"/>
      <c r="NIQ70" s="117"/>
      <c r="NIR70" s="117"/>
      <c r="NIS70" s="117"/>
      <c r="NIT70" s="117"/>
      <c r="NIU70" s="117"/>
      <c r="NIV70" s="117"/>
      <c r="NIW70" s="117"/>
      <c r="NIX70" s="117"/>
      <c r="NIY70" s="117"/>
      <c r="NIZ70" s="117"/>
      <c r="NJA70" s="117"/>
      <c r="NJB70" s="117"/>
      <c r="NJC70" s="117"/>
      <c r="NJD70" s="117"/>
      <c r="NJE70" s="117"/>
      <c r="NJF70" s="117"/>
      <c r="NJG70" s="117"/>
      <c r="NJH70" s="117"/>
      <c r="NJI70" s="117"/>
      <c r="NJJ70" s="117"/>
      <c r="NJK70" s="117"/>
      <c r="NJL70" s="117"/>
      <c r="NJM70" s="117"/>
      <c r="NJN70" s="117"/>
      <c r="NJO70" s="117"/>
      <c r="NJP70" s="117"/>
      <c r="NJQ70" s="117"/>
      <c r="NJR70" s="117"/>
      <c r="NJS70" s="117"/>
      <c r="NJT70" s="117"/>
      <c r="NJU70" s="117"/>
      <c r="NJV70" s="117"/>
      <c r="NJW70" s="117"/>
      <c r="NJX70" s="117"/>
      <c r="NJY70" s="117"/>
      <c r="NJZ70" s="117"/>
      <c r="NKA70" s="117"/>
      <c r="NKB70" s="117"/>
      <c r="NKC70" s="117"/>
      <c r="NKD70" s="117"/>
      <c r="NKE70" s="117"/>
      <c r="NKF70" s="117"/>
      <c r="NKG70" s="117"/>
      <c r="NKH70" s="117"/>
      <c r="NKI70" s="117"/>
      <c r="NKJ70" s="117"/>
      <c r="NKK70" s="117"/>
      <c r="NKL70" s="117"/>
      <c r="NKM70" s="117"/>
      <c r="NKN70" s="117"/>
      <c r="NKO70" s="117"/>
      <c r="NKP70" s="117"/>
      <c r="NKQ70" s="117"/>
      <c r="NKR70" s="117"/>
      <c r="NKS70" s="117"/>
      <c r="NKT70" s="117"/>
      <c r="NKU70" s="117"/>
      <c r="NKV70" s="117"/>
      <c r="NKW70" s="117"/>
      <c r="NKX70" s="117"/>
      <c r="NKY70" s="117"/>
      <c r="NKZ70" s="117"/>
      <c r="NLA70" s="117"/>
      <c r="NLB70" s="117"/>
      <c r="NLC70" s="117"/>
      <c r="NLD70" s="117"/>
      <c r="NLE70" s="117"/>
      <c r="NLF70" s="117"/>
      <c r="NLG70" s="117"/>
      <c r="NLH70" s="117"/>
      <c r="NLI70" s="117"/>
      <c r="NLJ70" s="117"/>
      <c r="NLK70" s="117"/>
      <c r="NLL70" s="117"/>
      <c r="NLM70" s="117"/>
      <c r="NLN70" s="117"/>
      <c r="NLO70" s="117"/>
      <c r="NLP70" s="117"/>
      <c r="NLQ70" s="117"/>
      <c r="NLR70" s="117"/>
      <c r="NLS70" s="117"/>
      <c r="NLT70" s="117"/>
      <c r="NLU70" s="117"/>
      <c r="NLV70" s="117"/>
      <c r="NLW70" s="117"/>
      <c r="NLX70" s="117"/>
      <c r="NLY70" s="117"/>
      <c r="NLZ70" s="117"/>
      <c r="NMA70" s="117"/>
      <c r="NMB70" s="117"/>
      <c r="NMC70" s="117"/>
      <c r="NMD70" s="117"/>
      <c r="NME70" s="117"/>
      <c r="NMF70" s="117"/>
      <c r="NMG70" s="117"/>
      <c r="NMH70" s="117"/>
      <c r="NMI70" s="117"/>
      <c r="NMJ70" s="117"/>
      <c r="NMK70" s="117"/>
      <c r="NML70" s="117"/>
      <c r="NMM70" s="117"/>
      <c r="NMN70" s="117"/>
      <c r="NMO70" s="117"/>
      <c r="NMP70" s="117"/>
      <c r="NMQ70" s="117"/>
      <c r="NMR70" s="117"/>
      <c r="NMS70" s="117"/>
      <c r="NMT70" s="117"/>
      <c r="NMU70" s="117"/>
      <c r="NMV70" s="117"/>
      <c r="NMW70" s="117"/>
      <c r="NMX70" s="117"/>
      <c r="NMY70" s="117"/>
      <c r="NMZ70" s="117"/>
      <c r="NNA70" s="117"/>
      <c r="NNB70" s="117"/>
      <c r="NNC70" s="117"/>
      <c r="NND70" s="117"/>
      <c r="NNE70" s="117"/>
      <c r="NNF70" s="117"/>
      <c r="NNG70" s="117"/>
      <c r="NNH70" s="117"/>
      <c r="NNI70" s="117"/>
      <c r="NNJ70" s="117"/>
      <c r="NNK70" s="117"/>
      <c r="NNL70" s="117"/>
      <c r="NNM70" s="117"/>
      <c r="NNN70" s="117"/>
      <c r="NNO70" s="117"/>
      <c r="NNP70" s="117"/>
      <c r="NNQ70" s="117"/>
      <c r="NNR70" s="117"/>
      <c r="NNS70" s="117"/>
      <c r="NNT70" s="117"/>
      <c r="NNU70" s="117"/>
      <c r="NNV70" s="117"/>
      <c r="NNW70" s="117"/>
      <c r="NNX70" s="117"/>
      <c r="NNY70" s="117"/>
      <c r="NNZ70" s="117"/>
      <c r="NOA70" s="117"/>
      <c r="NOB70" s="117"/>
      <c r="NOC70" s="117"/>
      <c r="NOD70" s="117"/>
      <c r="NOE70" s="117"/>
      <c r="NOF70" s="117"/>
      <c r="NOG70" s="117"/>
      <c r="NOH70" s="117"/>
      <c r="NOI70" s="117"/>
      <c r="NOJ70" s="117"/>
      <c r="NOK70" s="117"/>
      <c r="NOL70" s="117"/>
      <c r="NOM70" s="117"/>
      <c r="NON70" s="117"/>
      <c r="NOO70" s="117"/>
      <c r="NOP70" s="117"/>
      <c r="NOQ70" s="117"/>
      <c r="NOR70" s="117"/>
      <c r="NOS70" s="117"/>
      <c r="NOT70" s="117"/>
      <c r="NOU70" s="117"/>
      <c r="NOV70" s="117"/>
      <c r="NOW70" s="117"/>
      <c r="NOX70" s="117"/>
      <c r="NOY70" s="117"/>
      <c r="NOZ70" s="117"/>
      <c r="NPA70" s="117"/>
      <c r="NPB70" s="117"/>
      <c r="NPC70" s="117"/>
      <c r="NPD70" s="117"/>
      <c r="NPE70" s="117"/>
      <c r="NPF70" s="117"/>
      <c r="NPG70" s="117"/>
      <c r="NPH70" s="117"/>
      <c r="NPI70" s="117"/>
      <c r="NPJ70" s="117"/>
      <c r="NPK70" s="117"/>
      <c r="NPL70" s="117"/>
      <c r="NPM70" s="117"/>
      <c r="NPN70" s="117"/>
      <c r="NPO70" s="117"/>
      <c r="NPP70" s="117"/>
      <c r="NPQ70" s="117"/>
      <c r="NPR70" s="117"/>
      <c r="NPS70" s="117"/>
      <c r="NPT70" s="117"/>
      <c r="NPU70" s="117"/>
      <c r="NPV70" s="117"/>
      <c r="NPW70" s="117"/>
      <c r="NPX70" s="117"/>
      <c r="NPY70" s="117"/>
      <c r="NPZ70" s="117"/>
      <c r="NQA70" s="117"/>
      <c r="NQB70" s="117"/>
      <c r="NQC70" s="117"/>
      <c r="NQD70" s="117"/>
      <c r="NQE70" s="117"/>
      <c r="NQF70" s="117"/>
      <c r="NQG70" s="117"/>
      <c r="NQH70" s="117"/>
      <c r="NQI70" s="117"/>
      <c r="NQJ70" s="117"/>
      <c r="NQK70" s="117"/>
      <c r="NQL70" s="117"/>
      <c r="NQM70" s="117"/>
      <c r="NQN70" s="117"/>
      <c r="NQO70" s="117"/>
      <c r="NQP70" s="117"/>
      <c r="NQQ70" s="117"/>
      <c r="NQR70" s="117"/>
      <c r="NQS70" s="117"/>
      <c r="NQT70" s="117"/>
      <c r="NQU70" s="117"/>
      <c r="NQV70" s="117"/>
      <c r="NQW70" s="117"/>
      <c r="NQX70" s="117"/>
      <c r="NQY70" s="117"/>
      <c r="NQZ70" s="117"/>
      <c r="NRA70" s="117"/>
      <c r="NRB70" s="117"/>
      <c r="NRC70" s="117"/>
      <c r="NRD70" s="117"/>
      <c r="NRE70" s="117"/>
      <c r="NRF70" s="117"/>
      <c r="NRG70" s="117"/>
      <c r="NRH70" s="117"/>
      <c r="NRI70" s="117"/>
      <c r="NRJ70" s="117"/>
      <c r="NRK70" s="117"/>
      <c r="NRL70" s="117"/>
      <c r="NRM70" s="117"/>
      <c r="NRN70" s="117"/>
      <c r="NRO70" s="117"/>
      <c r="NRP70" s="117"/>
      <c r="NRQ70" s="117"/>
      <c r="NRR70" s="117"/>
      <c r="NRS70" s="117"/>
      <c r="NRT70" s="117"/>
      <c r="NRU70" s="117"/>
      <c r="NRV70" s="117"/>
      <c r="NRW70" s="117"/>
      <c r="NRX70" s="117"/>
      <c r="NRY70" s="117"/>
      <c r="NRZ70" s="117"/>
      <c r="NSA70" s="117"/>
      <c r="NSB70" s="117"/>
      <c r="NSC70" s="117"/>
      <c r="NSD70" s="117"/>
      <c r="NSE70" s="117"/>
      <c r="NSF70" s="117"/>
      <c r="NSG70" s="117"/>
      <c r="NSH70" s="117"/>
      <c r="NSI70" s="117"/>
      <c r="NSJ70" s="117"/>
      <c r="NSK70" s="117"/>
      <c r="NSL70" s="117"/>
      <c r="NSM70" s="117"/>
      <c r="NSN70" s="117"/>
      <c r="NSO70" s="117"/>
      <c r="NSP70" s="117"/>
      <c r="NSQ70" s="117"/>
      <c r="NSR70" s="117"/>
      <c r="NSS70" s="117"/>
      <c r="NST70" s="117"/>
      <c r="NSU70" s="117"/>
      <c r="NSV70" s="117"/>
      <c r="NSW70" s="117"/>
      <c r="NSX70" s="117"/>
      <c r="NSY70" s="117"/>
      <c r="NSZ70" s="117"/>
      <c r="NTA70" s="117"/>
      <c r="NTB70" s="117"/>
      <c r="NTC70" s="117"/>
      <c r="NTD70" s="117"/>
      <c r="NTE70" s="117"/>
      <c r="NTF70" s="117"/>
      <c r="NTG70" s="117"/>
      <c r="NTH70" s="117"/>
      <c r="NTI70" s="117"/>
      <c r="NTJ70" s="117"/>
      <c r="NTK70" s="117"/>
      <c r="NTL70" s="117"/>
      <c r="NTM70" s="117"/>
      <c r="NTN70" s="117"/>
      <c r="NTO70" s="117"/>
      <c r="NTP70" s="117"/>
      <c r="NTQ70" s="117"/>
      <c r="NTR70" s="117"/>
      <c r="NTS70" s="117"/>
      <c r="NTT70" s="117"/>
      <c r="NTU70" s="117"/>
      <c r="NTV70" s="117"/>
      <c r="NTW70" s="117"/>
      <c r="NTX70" s="117"/>
      <c r="NTY70" s="117"/>
      <c r="NTZ70" s="117"/>
      <c r="NUA70" s="117"/>
      <c r="NUB70" s="117"/>
      <c r="NUC70" s="117"/>
      <c r="NUD70" s="117"/>
      <c r="NUE70" s="117"/>
      <c r="NUF70" s="117"/>
      <c r="NUG70" s="117"/>
      <c r="NUH70" s="117"/>
      <c r="NUI70" s="117"/>
      <c r="NUJ70" s="117"/>
      <c r="NUK70" s="117"/>
      <c r="NUL70" s="117"/>
      <c r="NUM70" s="117"/>
      <c r="NUN70" s="117"/>
      <c r="NUO70" s="117"/>
      <c r="NUP70" s="117"/>
      <c r="NUQ70" s="117"/>
      <c r="NUR70" s="117"/>
      <c r="NUS70" s="117"/>
      <c r="NUT70" s="117"/>
      <c r="NUU70" s="117"/>
      <c r="NUV70" s="117"/>
      <c r="NUW70" s="117"/>
      <c r="NUX70" s="117"/>
      <c r="NUY70" s="117"/>
      <c r="NUZ70" s="117"/>
      <c r="NVA70" s="117"/>
      <c r="NVB70" s="117"/>
      <c r="NVC70" s="117"/>
      <c r="NVD70" s="117"/>
      <c r="NVE70" s="117"/>
      <c r="NVF70" s="117"/>
      <c r="NVG70" s="117"/>
      <c r="NVH70" s="117"/>
      <c r="NVI70" s="117"/>
      <c r="NVJ70" s="117"/>
      <c r="NVK70" s="117"/>
      <c r="NVL70" s="117"/>
      <c r="NVM70" s="117"/>
      <c r="NVN70" s="117"/>
      <c r="NVO70" s="117"/>
      <c r="NVP70" s="117"/>
      <c r="NVQ70" s="117"/>
      <c r="NVR70" s="117"/>
      <c r="NVS70" s="117"/>
      <c r="NVT70" s="117"/>
      <c r="NVU70" s="117"/>
      <c r="NVV70" s="117"/>
      <c r="NVW70" s="117"/>
      <c r="NVX70" s="117"/>
      <c r="NVY70" s="117"/>
      <c r="NVZ70" s="117"/>
      <c r="NWA70" s="117"/>
      <c r="NWB70" s="117"/>
      <c r="NWC70" s="117"/>
      <c r="NWD70" s="117"/>
      <c r="NWE70" s="117"/>
      <c r="NWF70" s="117"/>
      <c r="NWG70" s="117"/>
      <c r="NWH70" s="117"/>
      <c r="NWI70" s="117"/>
      <c r="NWJ70" s="117"/>
      <c r="NWK70" s="117"/>
      <c r="NWL70" s="117"/>
      <c r="NWM70" s="117"/>
      <c r="NWN70" s="117"/>
      <c r="NWO70" s="117"/>
      <c r="NWP70" s="117"/>
      <c r="NWQ70" s="117"/>
      <c r="NWR70" s="117"/>
      <c r="NWS70" s="117"/>
      <c r="NWT70" s="117"/>
      <c r="NWU70" s="117"/>
      <c r="NWV70" s="117"/>
      <c r="NWW70" s="117"/>
      <c r="NWX70" s="117"/>
      <c r="NWY70" s="117"/>
      <c r="NWZ70" s="117"/>
      <c r="NXA70" s="117"/>
      <c r="NXB70" s="117"/>
      <c r="NXC70" s="117"/>
      <c r="NXD70" s="117"/>
      <c r="NXE70" s="117"/>
      <c r="NXF70" s="117"/>
      <c r="NXG70" s="117"/>
      <c r="NXH70" s="117"/>
      <c r="NXI70" s="117"/>
      <c r="NXJ70" s="117"/>
      <c r="NXK70" s="117"/>
      <c r="NXL70" s="117"/>
      <c r="NXM70" s="117"/>
      <c r="NXN70" s="117"/>
      <c r="NXO70" s="117"/>
      <c r="NXP70" s="117"/>
      <c r="NXQ70" s="117"/>
      <c r="NXR70" s="117"/>
      <c r="NXS70" s="117"/>
      <c r="NXT70" s="117"/>
      <c r="NXU70" s="117"/>
      <c r="NXV70" s="117"/>
      <c r="NXW70" s="117"/>
      <c r="NXX70" s="117"/>
      <c r="NXY70" s="117"/>
      <c r="NXZ70" s="117"/>
      <c r="NYA70" s="117"/>
      <c r="NYB70" s="117"/>
      <c r="NYC70" s="117"/>
      <c r="NYD70" s="117"/>
      <c r="NYE70" s="117"/>
      <c r="NYF70" s="117"/>
      <c r="NYG70" s="117"/>
      <c r="NYH70" s="117"/>
      <c r="NYI70" s="117"/>
      <c r="NYJ70" s="117"/>
      <c r="NYK70" s="117"/>
      <c r="NYL70" s="117"/>
      <c r="NYM70" s="117"/>
      <c r="NYN70" s="117"/>
      <c r="NYO70" s="117"/>
      <c r="NYP70" s="117"/>
      <c r="NYQ70" s="117"/>
      <c r="NYR70" s="117"/>
      <c r="NYS70" s="117"/>
      <c r="NYT70" s="117"/>
      <c r="NYU70" s="117"/>
      <c r="NYV70" s="117"/>
      <c r="NYW70" s="117"/>
      <c r="NYX70" s="117"/>
      <c r="NYY70" s="117"/>
      <c r="NYZ70" s="117"/>
      <c r="NZA70" s="117"/>
      <c r="NZB70" s="117"/>
      <c r="NZC70" s="117"/>
      <c r="NZD70" s="117"/>
      <c r="NZE70" s="117"/>
      <c r="NZF70" s="117"/>
      <c r="NZG70" s="117"/>
      <c r="NZH70" s="117"/>
      <c r="NZI70" s="117"/>
      <c r="NZJ70" s="117"/>
      <c r="NZK70" s="117"/>
      <c r="NZL70" s="117"/>
      <c r="NZM70" s="117"/>
      <c r="NZN70" s="117"/>
      <c r="NZO70" s="117"/>
      <c r="NZP70" s="117"/>
      <c r="NZQ70" s="117"/>
      <c r="NZR70" s="117"/>
      <c r="NZS70" s="117"/>
      <c r="NZT70" s="117"/>
      <c r="NZU70" s="117"/>
      <c r="NZV70" s="117"/>
      <c r="NZW70" s="117"/>
      <c r="NZX70" s="117"/>
      <c r="NZY70" s="117"/>
      <c r="NZZ70" s="117"/>
      <c r="OAA70" s="117"/>
      <c r="OAB70" s="117"/>
      <c r="OAC70" s="117"/>
      <c r="OAD70" s="117"/>
      <c r="OAE70" s="117"/>
      <c r="OAF70" s="117"/>
      <c r="OAG70" s="117"/>
      <c r="OAH70" s="117"/>
      <c r="OAI70" s="117"/>
      <c r="OAJ70" s="117"/>
      <c r="OAK70" s="117"/>
      <c r="OAL70" s="117"/>
      <c r="OAM70" s="117"/>
      <c r="OAN70" s="117"/>
      <c r="OAO70" s="117"/>
      <c r="OAP70" s="117"/>
      <c r="OAQ70" s="117"/>
      <c r="OAR70" s="117"/>
      <c r="OAS70" s="117"/>
      <c r="OAT70" s="117"/>
      <c r="OAU70" s="117"/>
      <c r="OAV70" s="117"/>
      <c r="OAW70" s="117"/>
      <c r="OAX70" s="117"/>
      <c r="OAY70" s="117"/>
      <c r="OAZ70" s="117"/>
      <c r="OBA70" s="117"/>
      <c r="OBB70" s="117"/>
      <c r="OBC70" s="117"/>
      <c r="OBD70" s="117"/>
      <c r="OBE70" s="117"/>
      <c r="OBF70" s="117"/>
      <c r="OBG70" s="117"/>
      <c r="OBH70" s="117"/>
      <c r="OBI70" s="117"/>
      <c r="OBJ70" s="117"/>
      <c r="OBK70" s="117"/>
      <c r="OBL70" s="117"/>
      <c r="OBM70" s="117"/>
      <c r="OBN70" s="117"/>
      <c r="OBO70" s="117"/>
      <c r="OBP70" s="117"/>
      <c r="OBQ70" s="117"/>
      <c r="OBR70" s="117"/>
      <c r="OBS70" s="117"/>
      <c r="OBT70" s="117"/>
      <c r="OBU70" s="117"/>
      <c r="OBV70" s="117"/>
      <c r="OBW70" s="117"/>
      <c r="OBX70" s="117"/>
      <c r="OBY70" s="117"/>
      <c r="OBZ70" s="117"/>
      <c r="OCA70" s="117"/>
      <c r="OCB70" s="117"/>
      <c r="OCC70" s="117"/>
      <c r="OCD70" s="117"/>
      <c r="OCE70" s="117"/>
      <c r="OCF70" s="117"/>
      <c r="OCG70" s="117"/>
      <c r="OCH70" s="117"/>
      <c r="OCI70" s="117"/>
      <c r="OCJ70" s="117"/>
      <c r="OCK70" s="117"/>
      <c r="OCL70" s="117"/>
      <c r="OCM70" s="117"/>
      <c r="OCN70" s="117"/>
      <c r="OCO70" s="117"/>
      <c r="OCP70" s="117"/>
      <c r="OCQ70" s="117"/>
      <c r="OCR70" s="117"/>
      <c r="OCS70" s="117"/>
      <c r="OCT70" s="117"/>
      <c r="OCU70" s="117"/>
      <c r="OCV70" s="117"/>
      <c r="OCW70" s="117"/>
      <c r="OCX70" s="117"/>
      <c r="OCY70" s="117"/>
      <c r="OCZ70" s="117"/>
      <c r="ODA70" s="117"/>
      <c r="ODB70" s="117"/>
      <c r="ODC70" s="117"/>
      <c r="ODD70" s="117"/>
      <c r="ODE70" s="117"/>
      <c r="ODF70" s="117"/>
      <c r="ODG70" s="117"/>
      <c r="ODH70" s="117"/>
      <c r="ODI70" s="117"/>
      <c r="ODJ70" s="117"/>
      <c r="ODK70" s="117"/>
      <c r="ODL70" s="117"/>
      <c r="ODM70" s="117"/>
      <c r="ODN70" s="117"/>
      <c r="ODO70" s="117"/>
      <c r="ODP70" s="117"/>
      <c r="ODQ70" s="117"/>
      <c r="ODR70" s="117"/>
      <c r="ODS70" s="117"/>
      <c r="ODT70" s="117"/>
      <c r="ODU70" s="117"/>
      <c r="ODV70" s="117"/>
      <c r="ODW70" s="117"/>
      <c r="ODX70" s="117"/>
      <c r="ODY70" s="117"/>
      <c r="ODZ70" s="117"/>
      <c r="OEA70" s="117"/>
      <c r="OEB70" s="117"/>
      <c r="OEC70" s="117"/>
      <c r="OED70" s="117"/>
      <c r="OEE70" s="117"/>
      <c r="OEF70" s="117"/>
      <c r="OEG70" s="117"/>
      <c r="OEH70" s="117"/>
      <c r="OEI70" s="117"/>
      <c r="OEJ70" s="117"/>
      <c r="OEK70" s="117"/>
      <c r="OEL70" s="117"/>
      <c r="OEM70" s="117"/>
      <c r="OEN70" s="117"/>
      <c r="OEO70" s="117"/>
      <c r="OEP70" s="117"/>
      <c r="OEQ70" s="117"/>
      <c r="OER70" s="117"/>
      <c r="OES70" s="117"/>
      <c r="OET70" s="117"/>
      <c r="OEU70" s="117"/>
      <c r="OEV70" s="117"/>
      <c r="OEW70" s="117"/>
      <c r="OEX70" s="117"/>
      <c r="OEY70" s="117"/>
      <c r="OEZ70" s="117"/>
      <c r="OFA70" s="117"/>
      <c r="OFB70" s="117"/>
      <c r="OFC70" s="117"/>
      <c r="OFD70" s="117"/>
      <c r="OFE70" s="117"/>
      <c r="OFF70" s="117"/>
      <c r="OFG70" s="117"/>
      <c r="OFH70" s="117"/>
      <c r="OFI70" s="117"/>
      <c r="OFJ70" s="117"/>
      <c r="OFK70" s="117"/>
      <c r="OFL70" s="117"/>
      <c r="OFM70" s="117"/>
      <c r="OFN70" s="117"/>
      <c r="OFO70" s="117"/>
      <c r="OFP70" s="117"/>
      <c r="OFQ70" s="117"/>
      <c r="OFR70" s="117"/>
      <c r="OFS70" s="117"/>
      <c r="OFT70" s="117"/>
      <c r="OFU70" s="117"/>
      <c r="OFV70" s="117"/>
      <c r="OFW70" s="117"/>
      <c r="OFX70" s="117"/>
      <c r="OFY70" s="117"/>
      <c r="OFZ70" s="117"/>
      <c r="OGA70" s="117"/>
      <c r="OGB70" s="117"/>
      <c r="OGC70" s="117"/>
      <c r="OGD70" s="117"/>
      <c r="OGE70" s="117"/>
      <c r="OGF70" s="117"/>
      <c r="OGG70" s="117"/>
      <c r="OGH70" s="117"/>
      <c r="OGI70" s="117"/>
      <c r="OGJ70" s="117"/>
      <c r="OGK70" s="117"/>
      <c r="OGL70" s="117"/>
      <c r="OGM70" s="117"/>
      <c r="OGN70" s="117"/>
      <c r="OGO70" s="117"/>
      <c r="OGP70" s="117"/>
      <c r="OGQ70" s="117"/>
      <c r="OGR70" s="117"/>
      <c r="OGS70" s="117"/>
      <c r="OGT70" s="117"/>
      <c r="OGU70" s="117"/>
      <c r="OGV70" s="117"/>
      <c r="OGW70" s="117"/>
      <c r="OGX70" s="117"/>
      <c r="OGY70" s="117"/>
      <c r="OGZ70" s="117"/>
      <c r="OHA70" s="117"/>
      <c r="OHB70" s="117"/>
      <c r="OHC70" s="117"/>
      <c r="OHD70" s="117"/>
      <c r="OHE70" s="117"/>
      <c r="OHF70" s="117"/>
      <c r="OHG70" s="117"/>
      <c r="OHH70" s="117"/>
      <c r="OHI70" s="117"/>
      <c r="OHJ70" s="117"/>
      <c r="OHK70" s="117"/>
      <c r="OHL70" s="117"/>
      <c r="OHM70" s="117"/>
      <c r="OHN70" s="117"/>
      <c r="OHO70" s="117"/>
      <c r="OHP70" s="117"/>
      <c r="OHQ70" s="117"/>
      <c r="OHR70" s="117"/>
      <c r="OHS70" s="117"/>
      <c r="OHT70" s="117"/>
      <c r="OHU70" s="117"/>
      <c r="OHV70" s="117"/>
      <c r="OHW70" s="117"/>
      <c r="OHX70" s="117"/>
      <c r="OHY70" s="117"/>
      <c r="OHZ70" s="117"/>
      <c r="OIA70" s="117"/>
      <c r="OIB70" s="117"/>
      <c r="OIC70" s="117"/>
      <c r="OID70" s="117"/>
      <c r="OIE70" s="117"/>
      <c r="OIF70" s="117"/>
      <c r="OIG70" s="117"/>
      <c r="OIH70" s="117"/>
      <c r="OII70" s="117"/>
      <c r="OIJ70" s="117"/>
      <c r="OIK70" s="117"/>
      <c r="OIL70" s="117"/>
      <c r="OIM70" s="117"/>
      <c r="OIN70" s="117"/>
      <c r="OIO70" s="117"/>
      <c r="OIP70" s="117"/>
      <c r="OIQ70" s="117"/>
      <c r="OIR70" s="117"/>
      <c r="OIS70" s="117"/>
      <c r="OIT70" s="117"/>
      <c r="OIU70" s="117"/>
      <c r="OIV70" s="117"/>
      <c r="OIW70" s="117"/>
      <c r="OIX70" s="117"/>
      <c r="OIY70" s="117"/>
      <c r="OIZ70" s="117"/>
      <c r="OJA70" s="117"/>
      <c r="OJB70" s="117"/>
      <c r="OJC70" s="117"/>
      <c r="OJD70" s="117"/>
      <c r="OJE70" s="117"/>
      <c r="OJF70" s="117"/>
      <c r="OJG70" s="117"/>
      <c r="OJH70" s="117"/>
      <c r="OJI70" s="117"/>
      <c r="OJJ70" s="117"/>
      <c r="OJK70" s="117"/>
      <c r="OJL70" s="117"/>
      <c r="OJM70" s="117"/>
      <c r="OJN70" s="117"/>
      <c r="OJO70" s="117"/>
      <c r="OJP70" s="117"/>
      <c r="OJQ70" s="117"/>
      <c r="OJR70" s="117"/>
      <c r="OJS70" s="117"/>
      <c r="OJT70" s="117"/>
      <c r="OJU70" s="117"/>
      <c r="OJV70" s="117"/>
      <c r="OJW70" s="117"/>
      <c r="OJX70" s="117"/>
      <c r="OJY70" s="117"/>
      <c r="OJZ70" s="117"/>
      <c r="OKA70" s="117"/>
      <c r="OKB70" s="117"/>
      <c r="OKC70" s="117"/>
      <c r="OKD70" s="117"/>
      <c r="OKE70" s="117"/>
      <c r="OKF70" s="117"/>
      <c r="OKG70" s="117"/>
      <c r="OKH70" s="117"/>
      <c r="OKI70" s="117"/>
      <c r="OKJ70" s="117"/>
      <c r="OKK70" s="117"/>
      <c r="OKL70" s="117"/>
      <c r="OKM70" s="117"/>
      <c r="OKN70" s="117"/>
      <c r="OKO70" s="117"/>
      <c r="OKP70" s="117"/>
      <c r="OKQ70" s="117"/>
      <c r="OKR70" s="117"/>
      <c r="OKS70" s="117"/>
      <c r="OKT70" s="117"/>
      <c r="OKU70" s="117"/>
      <c r="OKV70" s="117"/>
      <c r="OKW70" s="117"/>
      <c r="OKX70" s="117"/>
      <c r="OKY70" s="117"/>
      <c r="OKZ70" s="117"/>
      <c r="OLA70" s="117"/>
      <c r="OLB70" s="117"/>
      <c r="OLC70" s="117"/>
      <c r="OLD70" s="117"/>
      <c r="OLE70" s="117"/>
      <c r="OLF70" s="117"/>
      <c r="OLG70" s="117"/>
      <c r="OLH70" s="117"/>
      <c r="OLI70" s="117"/>
      <c r="OLJ70" s="117"/>
      <c r="OLK70" s="117"/>
      <c r="OLL70" s="117"/>
      <c r="OLM70" s="117"/>
      <c r="OLN70" s="117"/>
      <c r="OLO70" s="117"/>
      <c r="OLP70" s="117"/>
      <c r="OLQ70" s="117"/>
      <c r="OLR70" s="117"/>
      <c r="OLS70" s="117"/>
      <c r="OLT70" s="117"/>
      <c r="OLU70" s="117"/>
      <c r="OLV70" s="117"/>
      <c r="OLW70" s="117"/>
      <c r="OLX70" s="117"/>
      <c r="OLY70" s="117"/>
      <c r="OLZ70" s="117"/>
      <c r="OMA70" s="117"/>
      <c r="OMB70" s="117"/>
      <c r="OMC70" s="117"/>
      <c r="OMD70" s="117"/>
      <c r="OME70" s="117"/>
      <c r="OMF70" s="117"/>
      <c r="OMG70" s="117"/>
      <c r="OMH70" s="117"/>
      <c r="OMI70" s="117"/>
      <c r="OMJ70" s="117"/>
      <c r="OMK70" s="117"/>
      <c r="OML70" s="117"/>
      <c r="OMM70" s="117"/>
      <c r="OMN70" s="117"/>
      <c r="OMO70" s="117"/>
      <c r="OMP70" s="117"/>
      <c r="OMQ70" s="117"/>
      <c r="OMR70" s="117"/>
      <c r="OMS70" s="117"/>
      <c r="OMT70" s="117"/>
      <c r="OMU70" s="117"/>
      <c r="OMV70" s="117"/>
      <c r="OMW70" s="117"/>
      <c r="OMX70" s="117"/>
      <c r="OMY70" s="117"/>
      <c r="OMZ70" s="117"/>
      <c r="ONA70" s="117"/>
      <c r="ONB70" s="117"/>
      <c r="ONC70" s="117"/>
      <c r="OND70" s="117"/>
      <c r="ONE70" s="117"/>
      <c r="ONF70" s="117"/>
      <c r="ONG70" s="117"/>
      <c r="ONH70" s="117"/>
      <c r="ONI70" s="117"/>
      <c r="ONJ70" s="117"/>
      <c r="ONK70" s="117"/>
      <c r="ONL70" s="117"/>
      <c r="ONM70" s="117"/>
      <c r="ONN70" s="117"/>
      <c r="ONO70" s="117"/>
      <c r="ONP70" s="117"/>
      <c r="ONQ70" s="117"/>
      <c r="ONR70" s="117"/>
      <c r="ONS70" s="117"/>
      <c r="ONT70" s="117"/>
      <c r="ONU70" s="117"/>
      <c r="ONV70" s="117"/>
      <c r="ONW70" s="117"/>
      <c r="ONX70" s="117"/>
      <c r="ONY70" s="117"/>
      <c r="ONZ70" s="117"/>
      <c r="OOA70" s="117"/>
      <c r="OOB70" s="117"/>
      <c r="OOC70" s="117"/>
      <c r="OOD70" s="117"/>
      <c r="OOE70" s="117"/>
      <c r="OOF70" s="117"/>
      <c r="OOG70" s="117"/>
      <c r="OOH70" s="117"/>
      <c r="OOI70" s="117"/>
      <c r="OOJ70" s="117"/>
      <c r="OOK70" s="117"/>
      <c r="OOL70" s="117"/>
      <c r="OOM70" s="117"/>
      <c r="OON70" s="117"/>
      <c r="OOO70" s="117"/>
      <c r="OOP70" s="117"/>
      <c r="OOQ70" s="117"/>
      <c r="OOR70" s="117"/>
      <c r="OOS70" s="117"/>
      <c r="OOT70" s="117"/>
      <c r="OOU70" s="117"/>
      <c r="OOV70" s="117"/>
      <c r="OOW70" s="117"/>
      <c r="OOX70" s="117"/>
      <c r="OOY70" s="117"/>
      <c r="OOZ70" s="117"/>
      <c r="OPA70" s="117"/>
      <c r="OPB70" s="117"/>
      <c r="OPC70" s="117"/>
      <c r="OPD70" s="117"/>
      <c r="OPE70" s="117"/>
      <c r="OPF70" s="117"/>
      <c r="OPG70" s="117"/>
      <c r="OPH70" s="117"/>
      <c r="OPI70" s="117"/>
      <c r="OPJ70" s="117"/>
      <c r="OPK70" s="117"/>
      <c r="OPL70" s="117"/>
      <c r="OPM70" s="117"/>
      <c r="OPN70" s="117"/>
      <c r="OPO70" s="117"/>
      <c r="OPP70" s="117"/>
      <c r="OPQ70" s="117"/>
      <c r="OPR70" s="117"/>
      <c r="OPS70" s="117"/>
      <c r="OPT70" s="117"/>
      <c r="OPU70" s="117"/>
      <c r="OPV70" s="117"/>
      <c r="OPW70" s="117"/>
      <c r="OPX70" s="117"/>
      <c r="OPY70" s="117"/>
      <c r="OPZ70" s="117"/>
      <c r="OQA70" s="117"/>
      <c r="OQB70" s="117"/>
      <c r="OQC70" s="117"/>
      <c r="OQD70" s="117"/>
      <c r="OQE70" s="117"/>
      <c r="OQF70" s="117"/>
      <c r="OQG70" s="117"/>
      <c r="OQH70" s="117"/>
      <c r="OQI70" s="117"/>
      <c r="OQJ70" s="117"/>
      <c r="OQK70" s="117"/>
      <c r="OQL70" s="117"/>
      <c r="OQM70" s="117"/>
      <c r="OQN70" s="117"/>
      <c r="OQO70" s="117"/>
      <c r="OQP70" s="117"/>
      <c r="OQQ70" s="117"/>
      <c r="OQR70" s="117"/>
      <c r="OQS70" s="117"/>
      <c r="OQT70" s="117"/>
      <c r="OQU70" s="117"/>
      <c r="OQV70" s="117"/>
      <c r="OQW70" s="117"/>
      <c r="OQX70" s="117"/>
      <c r="OQY70" s="117"/>
      <c r="OQZ70" s="117"/>
      <c r="ORA70" s="117"/>
      <c r="ORB70" s="117"/>
      <c r="ORC70" s="117"/>
      <c r="ORD70" s="117"/>
      <c r="ORE70" s="117"/>
      <c r="ORF70" s="117"/>
      <c r="ORG70" s="117"/>
      <c r="ORH70" s="117"/>
      <c r="ORI70" s="117"/>
      <c r="ORJ70" s="117"/>
      <c r="ORK70" s="117"/>
      <c r="ORL70" s="117"/>
      <c r="ORM70" s="117"/>
      <c r="ORN70" s="117"/>
      <c r="ORO70" s="117"/>
      <c r="ORP70" s="117"/>
      <c r="ORQ70" s="117"/>
      <c r="ORR70" s="117"/>
      <c r="ORS70" s="117"/>
      <c r="ORT70" s="117"/>
      <c r="ORU70" s="117"/>
      <c r="ORV70" s="117"/>
      <c r="ORW70" s="117"/>
      <c r="ORX70" s="117"/>
      <c r="ORY70" s="117"/>
      <c r="ORZ70" s="117"/>
      <c r="OSA70" s="117"/>
      <c r="OSB70" s="117"/>
      <c r="OSC70" s="117"/>
      <c r="OSD70" s="117"/>
      <c r="OSE70" s="117"/>
      <c r="OSF70" s="117"/>
      <c r="OSG70" s="117"/>
      <c r="OSH70" s="117"/>
      <c r="OSI70" s="117"/>
      <c r="OSJ70" s="117"/>
      <c r="OSK70" s="117"/>
      <c r="OSL70" s="117"/>
      <c r="OSM70" s="117"/>
      <c r="OSN70" s="117"/>
      <c r="OSO70" s="117"/>
      <c r="OSP70" s="117"/>
      <c r="OSQ70" s="117"/>
      <c r="OSR70" s="117"/>
      <c r="OSS70" s="117"/>
      <c r="OST70" s="117"/>
      <c r="OSU70" s="117"/>
      <c r="OSV70" s="117"/>
      <c r="OSW70" s="117"/>
      <c r="OSX70" s="117"/>
      <c r="OSY70" s="117"/>
      <c r="OSZ70" s="117"/>
      <c r="OTA70" s="117"/>
      <c r="OTB70" s="117"/>
      <c r="OTC70" s="117"/>
      <c r="OTD70" s="117"/>
      <c r="OTE70" s="117"/>
      <c r="OTF70" s="117"/>
      <c r="OTG70" s="117"/>
      <c r="OTH70" s="117"/>
      <c r="OTI70" s="117"/>
      <c r="OTJ70" s="117"/>
      <c r="OTK70" s="117"/>
      <c r="OTL70" s="117"/>
      <c r="OTM70" s="117"/>
      <c r="OTN70" s="117"/>
      <c r="OTO70" s="117"/>
      <c r="OTP70" s="117"/>
      <c r="OTQ70" s="117"/>
      <c r="OTR70" s="117"/>
      <c r="OTS70" s="117"/>
      <c r="OTT70" s="117"/>
      <c r="OTU70" s="117"/>
      <c r="OTV70" s="117"/>
      <c r="OTW70" s="117"/>
      <c r="OTX70" s="117"/>
      <c r="OTY70" s="117"/>
      <c r="OTZ70" s="117"/>
      <c r="OUA70" s="117"/>
      <c r="OUB70" s="117"/>
      <c r="OUC70" s="117"/>
      <c r="OUD70" s="117"/>
      <c r="OUE70" s="117"/>
      <c r="OUF70" s="117"/>
      <c r="OUG70" s="117"/>
      <c r="OUH70" s="117"/>
      <c r="OUI70" s="117"/>
      <c r="OUJ70" s="117"/>
      <c r="OUK70" s="117"/>
      <c r="OUL70" s="117"/>
      <c r="OUM70" s="117"/>
      <c r="OUN70" s="117"/>
      <c r="OUO70" s="117"/>
      <c r="OUP70" s="117"/>
      <c r="OUQ70" s="117"/>
      <c r="OUR70" s="117"/>
      <c r="OUS70" s="117"/>
      <c r="OUT70" s="117"/>
      <c r="OUU70" s="117"/>
      <c r="OUV70" s="117"/>
      <c r="OUW70" s="117"/>
      <c r="OUX70" s="117"/>
      <c r="OUY70" s="117"/>
      <c r="OUZ70" s="117"/>
      <c r="OVA70" s="117"/>
      <c r="OVB70" s="117"/>
      <c r="OVC70" s="117"/>
      <c r="OVD70" s="117"/>
      <c r="OVE70" s="117"/>
      <c r="OVF70" s="117"/>
      <c r="OVG70" s="117"/>
      <c r="OVH70" s="117"/>
      <c r="OVI70" s="117"/>
      <c r="OVJ70" s="117"/>
      <c r="OVK70" s="117"/>
      <c r="OVL70" s="117"/>
      <c r="OVM70" s="117"/>
      <c r="OVN70" s="117"/>
      <c r="OVO70" s="117"/>
      <c r="OVP70" s="117"/>
      <c r="OVQ70" s="117"/>
      <c r="OVR70" s="117"/>
      <c r="OVS70" s="117"/>
      <c r="OVT70" s="117"/>
      <c r="OVU70" s="117"/>
      <c r="OVV70" s="117"/>
      <c r="OVW70" s="117"/>
      <c r="OVX70" s="117"/>
      <c r="OVY70" s="117"/>
      <c r="OVZ70" s="117"/>
      <c r="OWA70" s="117"/>
      <c r="OWB70" s="117"/>
      <c r="OWC70" s="117"/>
      <c r="OWD70" s="117"/>
      <c r="OWE70" s="117"/>
      <c r="OWF70" s="117"/>
      <c r="OWG70" s="117"/>
      <c r="OWH70" s="117"/>
      <c r="OWI70" s="117"/>
      <c r="OWJ70" s="117"/>
      <c r="OWK70" s="117"/>
      <c r="OWL70" s="117"/>
      <c r="OWM70" s="117"/>
      <c r="OWN70" s="117"/>
      <c r="OWO70" s="117"/>
      <c r="OWP70" s="117"/>
      <c r="OWQ70" s="117"/>
      <c r="OWR70" s="117"/>
      <c r="OWS70" s="117"/>
      <c r="OWT70" s="117"/>
      <c r="OWU70" s="117"/>
      <c r="OWV70" s="117"/>
      <c r="OWW70" s="117"/>
      <c r="OWX70" s="117"/>
      <c r="OWY70" s="117"/>
      <c r="OWZ70" s="117"/>
      <c r="OXA70" s="117"/>
      <c r="OXB70" s="117"/>
      <c r="OXC70" s="117"/>
      <c r="OXD70" s="117"/>
      <c r="OXE70" s="117"/>
      <c r="OXF70" s="117"/>
      <c r="OXG70" s="117"/>
      <c r="OXH70" s="117"/>
      <c r="OXI70" s="117"/>
      <c r="OXJ70" s="117"/>
      <c r="OXK70" s="117"/>
      <c r="OXL70" s="117"/>
      <c r="OXM70" s="117"/>
      <c r="OXN70" s="117"/>
      <c r="OXO70" s="117"/>
      <c r="OXP70" s="117"/>
      <c r="OXQ70" s="117"/>
      <c r="OXR70" s="117"/>
      <c r="OXS70" s="117"/>
      <c r="OXT70" s="117"/>
      <c r="OXU70" s="117"/>
      <c r="OXV70" s="117"/>
      <c r="OXW70" s="117"/>
      <c r="OXX70" s="117"/>
      <c r="OXY70" s="117"/>
      <c r="OXZ70" s="117"/>
      <c r="OYA70" s="117"/>
      <c r="OYB70" s="117"/>
      <c r="OYC70" s="117"/>
      <c r="OYD70" s="117"/>
      <c r="OYE70" s="117"/>
      <c r="OYF70" s="117"/>
      <c r="OYG70" s="117"/>
      <c r="OYH70" s="117"/>
      <c r="OYI70" s="117"/>
      <c r="OYJ70" s="117"/>
      <c r="OYK70" s="117"/>
      <c r="OYL70" s="117"/>
      <c r="OYM70" s="117"/>
      <c r="OYN70" s="117"/>
      <c r="OYO70" s="117"/>
      <c r="OYP70" s="117"/>
      <c r="OYQ70" s="117"/>
      <c r="OYR70" s="117"/>
      <c r="OYS70" s="117"/>
      <c r="OYT70" s="117"/>
      <c r="OYU70" s="117"/>
      <c r="OYV70" s="117"/>
      <c r="OYW70" s="117"/>
      <c r="OYX70" s="117"/>
      <c r="OYY70" s="117"/>
      <c r="OYZ70" s="117"/>
      <c r="OZA70" s="117"/>
      <c r="OZB70" s="117"/>
      <c r="OZC70" s="117"/>
      <c r="OZD70" s="117"/>
      <c r="OZE70" s="117"/>
      <c r="OZF70" s="117"/>
      <c r="OZG70" s="117"/>
      <c r="OZH70" s="117"/>
      <c r="OZI70" s="117"/>
      <c r="OZJ70" s="117"/>
      <c r="OZK70" s="117"/>
      <c r="OZL70" s="117"/>
      <c r="OZM70" s="117"/>
      <c r="OZN70" s="117"/>
      <c r="OZO70" s="117"/>
      <c r="OZP70" s="117"/>
      <c r="OZQ70" s="117"/>
      <c r="OZR70" s="117"/>
      <c r="OZS70" s="117"/>
      <c r="OZT70" s="117"/>
      <c r="OZU70" s="117"/>
      <c r="OZV70" s="117"/>
      <c r="OZW70" s="117"/>
      <c r="OZX70" s="117"/>
      <c r="OZY70" s="117"/>
      <c r="OZZ70" s="117"/>
      <c r="PAA70" s="117"/>
      <c r="PAB70" s="117"/>
      <c r="PAC70" s="117"/>
      <c r="PAD70" s="117"/>
      <c r="PAE70" s="117"/>
      <c r="PAF70" s="117"/>
      <c r="PAG70" s="117"/>
      <c r="PAH70" s="117"/>
      <c r="PAI70" s="117"/>
      <c r="PAJ70" s="117"/>
      <c r="PAK70" s="117"/>
      <c r="PAL70" s="117"/>
      <c r="PAM70" s="117"/>
      <c r="PAN70" s="117"/>
      <c r="PAO70" s="117"/>
      <c r="PAP70" s="117"/>
      <c r="PAQ70" s="117"/>
      <c r="PAR70" s="117"/>
      <c r="PAS70" s="117"/>
      <c r="PAT70" s="117"/>
      <c r="PAU70" s="117"/>
      <c r="PAV70" s="117"/>
      <c r="PAW70" s="117"/>
      <c r="PAX70" s="117"/>
      <c r="PAY70" s="117"/>
      <c r="PAZ70" s="117"/>
      <c r="PBA70" s="117"/>
      <c r="PBB70" s="117"/>
      <c r="PBC70" s="117"/>
      <c r="PBD70" s="117"/>
      <c r="PBE70" s="117"/>
      <c r="PBF70" s="117"/>
      <c r="PBG70" s="117"/>
      <c r="PBH70" s="117"/>
      <c r="PBI70" s="117"/>
      <c r="PBJ70" s="117"/>
      <c r="PBK70" s="117"/>
      <c r="PBL70" s="117"/>
      <c r="PBM70" s="117"/>
      <c r="PBN70" s="117"/>
      <c r="PBO70" s="117"/>
      <c r="PBP70" s="117"/>
      <c r="PBQ70" s="117"/>
      <c r="PBR70" s="117"/>
      <c r="PBS70" s="117"/>
      <c r="PBT70" s="117"/>
      <c r="PBU70" s="117"/>
      <c r="PBV70" s="117"/>
      <c r="PBW70" s="117"/>
      <c r="PBX70" s="117"/>
      <c r="PBY70" s="117"/>
      <c r="PBZ70" s="117"/>
      <c r="PCA70" s="117"/>
      <c r="PCB70" s="117"/>
      <c r="PCC70" s="117"/>
      <c r="PCD70" s="117"/>
      <c r="PCE70" s="117"/>
      <c r="PCF70" s="117"/>
      <c r="PCG70" s="117"/>
      <c r="PCH70" s="117"/>
      <c r="PCI70" s="117"/>
      <c r="PCJ70" s="117"/>
      <c r="PCK70" s="117"/>
      <c r="PCL70" s="117"/>
      <c r="PCM70" s="117"/>
      <c r="PCN70" s="117"/>
      <c r="PCO70" s="117"/>
      <c r="PCP70" s="117"/>
      <c r="PCQ70" s="117"/>
      <c r="PCR70" s="117"/>
      <c r="PCS70" s="117"/>
      <c r="PCT70" s="117"/>
      <c r="PCU70" s="117"/>
      <c r="PCV70" s="117"/>
      <c r="PCW70" s="117"/>
      <c r="PCX70" s="117"/>
      <c r="PCY70" s="117"/>
      <c r="PCZ70" s="117"/>
      <c r="PDA70" s="117"/>
      <c r="PDB70" s="117"/>
      <c r="PDC70" s="117"/>
      <c r="PDD70" s="117"/>
      <c r="PDE70" s="117"/>
      <c r="PDF70" s="117"/>
      <c r="PDG70" s="117"/>
      <c r="PDH70" s="117"/>
      <c r="PDI70" s="117"/>
      <c r="PDJ70" s="117"/>
      <c r="PDK70" s="117"/>
      <c r="PDL70" s="117"/>
      <c r="PDM70" s="117"/>
      <c r="PDN70" s="117"/>
      <c r="PDO70" s="117"/>
      <c r="PDP70" s="117"/>
      <c r="PDQ70" s="117"/>
      <c r="PDR70" s="117"/>
      <c r="PDS70" s="117"/>
      <c r="PDT70" s="117"/>
      <c r="PDU70" s="117"/>
      <c r="PDV70" s="117"/>
      <c r="PDW70" s="117"/>
      <c r="PDX70" s="117"/>
      <c r="PDY70" s="117"/>
      <c r="PDZ70" s="117"/>
      <c r="PEA70" s="117"/>
      <c r="PEB70" s="117"/>
      <c r="PEC70" s="117"/>
      <c r="PED70" s="117"/>
      <c r="PEE70" s="117"/>
      <c r="PEF70" s="117"/>
      <c r="PEG70" s="117"/>
      <c r="PEH70" s="117"/>
      <c r="PEI70" s="117"/>
      <c r="PEJ70" s="117"/>
      <c r="PEK70" s="117"/>
      <c r="PEL70" s="117"/>
      <c r="PEM70" s="117"/>
      <c r="PEN70" s="117"/>
      <c r="PEO70" s="117"/>
      <c r="PEP70" s="117"/>
      <c r="PEQ70" s="117"/>
      <c r="PER70" s="117"/>
      <c r="PES70" s="117"/>
      <c r="PET70" s="117"/>
      <c r="PEU70" s="117"/>
      <c r="PEV70" s="117"/>
      <c r="PEW70" s="117"/>
      <c r="PEX70" s="117"/>
      <c r="PEY70" s="117"/>
      <c r="PEZ70" s="117"/>
      <c r="PFA70" s="117"/>
      <c r="PFB70" s="117"/>
      <c r="PFC70" s="117"/>
      <c r="PFD70" s="117"/>
      <c r="PFE70" s="117"/>
      <c r="PFF70" s="117"/>
      <c r="PFG70" s="117"/>
      <c r="PFH70" s="117"/>
      <c r="PFI70" s="117"/>
      <c r="PFJ70" s="117"/>
      <c r="PFK70" s="117"/>
      <c r="PFL70" s="117"/>
      <c r="PFM70" s="117"/>
      <c r="PFN70" s="117"/>
      <c r="PFO70" s="117"/>
      <c r="PFP70" s="117"/>
      <c r="PFQ70" s="117"/>
      <c r="PFR70" s="117"/>
      <c r="PFS70" s="117"/>
      <c r="PFT70" s="117"/>
      <c r="PFU70" s="117"/>
      <c r="PFV70" s="117"/>
      <c r="PFW70" s="117"/>
      <c r="PFX70" s="117"/>
      <c r="PFY70" s="117"/>
      <c r="PFZ70" s="117"/>
      <c r="PGA70" s="117"/>
      <c r="PGB70" s="117"/>
      <c r="PGC70" s="117"/>
      <c r="PGD70" s="117"/>
      <c r="PGE70" s="117"/>
      <c r="PGF70" s="117"/>
      <c r="PGG70" s="117"/>
      <c r="PGH70" s="117"/>
      <c r="PGI70" s="117"/>
      <c r="PGJ70" s="117"/>
      <c r="PGK70" s="117"/>
      <c r="PGL70" s="117"/>
      <c r="PGM70" s="117"/>
      <c r="PGN70" s="117"/>
      <c r="PGO70" s="117"/>
      <c r="PGP70" s="117"/>
      <c r="PGQ70" s="117"/>
      <c r="PGR70" s="117"/>
      <c r="PGS70" s="117"/>
      <c r="PGT70" s="117"/>
      <c r="PGU70" s="117"/>
      <c r="PGV70" s="117"/>
      <c r="PGW70" s="117"/>
      <c r="PGX70" s="117"/>
      <c r="PGY70" s="117"/>
      <c r="PGZ70" s="117"/>
      <c r="PHA70" s="117"/>
      <c r="PHB70" s="117"/>
      <c r="PHC70" s="117"/>
      <c r="PHD70" s="117"/>
      <c r="PHE70" s="117"/>
      <c r="PHF70" s="117"/>
      <c r="PHG70" s="117"/>
      <c r="PHH70" s="117"/>
      <c r="PHI70" s="117"/>
      <c r="PHJ70" s="117"/>
      <c r="PHK70" s="117"/>
      <c r="PHL70" s="117"/>
      <c r="PHM70" s="117"/>
      <c r="PHN70" s="117"/>
      <c r="PHO70" s="117"/>
      <c r="PHP70" s="117"/>
      <c r="PHQ70" s="117"/>
      <c r="PHR70" s="117"/>
      <c r="PHS70" s="117"/>
      <c r="PHT70" s="117"/>
      <c r="PHU70" s="117"/>
      <c r="PHV70" s="117"/>
      <c r="PHW70" s="117"/>
      <c r="PHX70" s="117"/>
      <c r="PHY70" s="117"/>
      <c r="PHZ70" s="117"/>
      <c r="PIA70" s="117"/>
      <c r="PIB70" s="117"/>
      <c r="PIC70" s="117"/>
      <c r="PID70" s="117"/>
      <c r="PIE70" s="117"/>
      <c r="PIF70" s="117"/>
      <c r="PIG70" s="117"/>
      <c r="PIH70" s="117"/>
      <c r="PII70" s="117"/>
      <c r="PIJ70" s="117"/>
      <c r="PIK70" s="117"/>
      <c r="PIL70" s="117"/>
      <c r="PIM70" s="117"/>
      <c r="PIN70" s="117"/>
      <c r="PIO70" s="117"/>
      <c r="PIP70" s="117"/>
      <c r="PIQ70" s="117"/>
      <c r="PIR70" s="117"/>
      <c r="PIS70" s="117"/>
      <c r="PIT70" s="117"/>
      <c r="PIU70" s="117"/>
      <c r="PIV70" s="117"/>
      <c r="PIW70" s="117"/>
      <c r="PIX70" s="117"/>
      <c r="PIY70" s="117"/>
      <c r="PIZ70" s="117"/>
      <c r="PJA70" s="117"/>
      <c r="PJB70" s="117"/>
      <c r="PJC70" s="117"/>
      <c r="PJD70" s="117"/>
      <c r="PJE70" s="117"/>
      <c r="PJF70" s="117"/>
      <c r="PJG70" s="117"/>
      <c r="PJH70" s="117"/>
      <c r="PJI70" s="117"/>
      <c r="PJJ70" s="117"/>
      <c r="PJK70" s="117"/>
      <c r="PJL70" s="117"/>
      <c r="PJM70" s="117"/>
      <c r="PJN70" s="117"/>
      <c r="PJO70" s="117"/>
      <c r="PJP70" s="117"/>
      <c r="PJQ70" s="117"/>
      <c r="PJR70" s="117"/>
      <c r="PJS70" s="117"/>
      <c r="PJT70" s="117"/>
      <c r="PJU70" s="117"/>
      <c r="PJV70" s="117"/>
      <c r="PJW70" s="117"/>
      <c r="PJX70" s="117"/>
      <c r="PJY70" s="117"/>
      <c r="PJZ70" s="117"/>
      <c r="PKA70" s="117"/>
      <c r="PKB70" s="117"/>
      <c r="PKC70" s="117"/>
      <c r="PKD70" s="117"/>
      <c r="PKE70" s="117"/>
      <c r="PKF70" s="117"/>
      <c r="PKG70" s="117"/>
      <c r="PKH70" s="117"/>
      <c r="PKI70" s="117"/>
      <c r="PKJ70" s="117"/>
      <c r="PKK70" s="117"/>
      <c r="PKL70" s="117"/>
      <c r="PKM70" s="117"/>
      <c r="PKN70" s="117"/>
      <c r="PKO70" s="117"/>
      <c r="PKP70" s="117"/>
      <c r="PKQ70" s="117"/>
      <c r="PKR70" s="117"/>
      <c r="PKS70" s="117"/>
      <c r="PKT70" s="117"/>
      <c r="PKU70" s="117"/>
      <c r="PKV70" s="117"/>
      <c r="PKW70" s="117"/>
      <c r="PKX70" s="117"/>
      <c r="PKY70" s="117"/>
      <c r="PKZ70" s="117"/>
      <c r="PLA70" s="117"/>
      <c r="PLB70" s="117"/>
      <c r="PLC70" s="117"/>
      <c r="PLD70" s="117"/>
      <c r="PLE70" s="117"/>
      <c r="PLF70" s="117"/>
      <c r="PLG70" s="117"/>
      <c r="PLH70" s="117"/>
      <c r="PLI70" s="117"/>
      <c r="PLJ70" s="117"/>
      <c r="PLK70" s="117"/>
      <c r="PLL70" s="117"/>
      <c r="PLM70" s="117"/>
      <c r="PLN70" s="117"/>
      <c r="PLO70" s="117"/>
      <c r="PLP70" s="117"/>
      <c r="PLQ70" s="117"/>
      <c r="PLR70" s="117"/>
      <c r="PLS70" s="117"/>
      <c r="PLT70" s="117"/>
      <c r="PLU70" s="117"/>
      <c r="PLV70" s="117"/>
      <c r="PLW70" s="117"/>
      <c r="PLX70" s="117"/>
      <c r="PLY70" s="117"/>
      <c r="PLZ70" s="117"/>
      <c r="PMA70" s="117"/>
      <c r="PMB70" s="117"/>
      <c r="PMC70" s="117"/>
      <c r="PMD70" s="117"/>
      <c r="PME70" s="117"/>
      <c r="PMF70" s="117"/>
      <c r="PMG70" s="117"/>
      <c r="PMH70" s="117"/>
      <c r="PMI70" s="117"/>
      <c r="PMJ70" s="117"/>
      <c r="PMK70" s="117"/>
      <c r="PML70" s="117"/>
      <c r="PMM70" s="117"/>
      <c r="PMN70" s="117"/>
      <c r="PMO70" s="117"/>
      <c r="PMP70" s="117"/>
      <c r="PMQ70" s="117"/>
      <c r="PMR70" s="117"/>
      <c r="PMS70" s="117"/>
      <c r="PMT70" s="117"/>
      <c r="PMU70" s="117"/>
      <c r="PMV70" s="117"/>
      <c r="PMW70" s="117"/>
      <c r="PMX70" s="117"/>
      <c r="PMY70" s="117"/>
      <c r="PMZ70" s="117"/>
      <c r="PNA70" s="117"/>
      <c r="PNB70" s="117"/>
      <c r="PNC70" s="117"/>
      <c r="PND70" s="117"/>
      <c r="PNE70" s="117"/>
      <c r="PNF70" s="117"/>
      <c r="PNG70" s="117"/>
      <c r="PNH70" s="117"/>
      <c r="PNI70" s="117"/>
      <c r="PNJ70" s="117"/>
      <c r="PNK70" s="117"/>
      <c r="PNL70" s="117"/>
      <c r="PNM70" s="117"/>
      <c r="PNN70" s="117"/>
      <c r="PNO70" s="117"/>
      <c r="PNP70" s="117"/>
      <c r="PNQ70" s="117"/>
      <c r="PNR70" s="117"/>
      <c r="PNS70" s="117"/>
      <c r="PNT70" s="117"/>
      <c r="PNU70" s="117"/>
      <c r="PNV70" s="117"/>
      <c r="PNW70" s="117"/>
      <c r="PNX70" s="117"/>
      <c r="PNY70" s="117"/>
      <c r="PNZ70" s="117"/>
      <c r="POA70" s="117"/>
      <c r="POB70" s="117"/>
      <c r="POC70" s="117"/>
      <c r="POD70" s="117"/>
      <c r="POE70" s="117"/>
      <c r="POF70" s="117"/>
      <c r="POG70" s="117"/>
      <c r="POH70" s="117"/>
      <c r="POI70" s="117"/>
      <c r="POJ70" s="117"/>
      <c r="POK70" s="117"/>
      <c r="POL70" s="117"/>
      <c r="POM70" s="117"/>
      <c r="PON70" s="117"/>
      <c r="POO70" s="117"/>
      <c r="POP70" s="117"/>
      <c r="POQ70" s="117"/>
      <c r="POR70" s="117"/>
      <c r="POS70" s="117"/>
      <c r="POT70" s="117"/>
      <c r="POU70" s="117"/>
      <c r="POV70" s="117"/>
      <c r="POW70" s="117"/>
      <c r="POX70" s="117"/>
      <c r="POY70" s="117"/>
      <c r="POZ70" s="117"/>
      <c r="PPA70" s="117"/>
      <c r="PPB70" s="117"/>
      <c r="PPC70" s="117"/>
      <c r="PPD70" s="117"/>
      <c r="PPE70" s="117"/>
      <c r="PPF70" s="117"/>
      <c r="PPG70" s="117"/>
      <c r="PPH70" s="117"/>
      <c r="PPI70" s="117"/>
      <c r="PPJ70" s="117"/>
      <c r="PPK70" s="117"/>
      <c r="PPL70" s="117"/>
      <c r="PPM70" s="117"/>
      <c r="PPN70" s="117"/>
      <c r="PPO70" s="117"/>
      <c r="PPP70" s="117"/>
      <c r="PPQ70" s="117"/>
      <c r="PPR70" s="117"/>
      <c r="PPS70" s="117"/>
      <c r="PPT70" s="117"/>
      <c r="PPU70" s="117"/>
      <c r="PPV70" s="117"/>
      <c r="PPW70" s="117"/>
      <c r="PPX70" s="117"/>
      <c r="PPY70" s="117"/>
      <c r="PPZ70" s="117"/>
      <c r="PQA70" s="117"/>
      <c r="PQB70" s="117"/>
      <c r="PQC70" s="117"/>
      <c r="PQD70" s="117"/>
      <c r="PQE70" s="117"/>
      <c r="PQF70" s="117"/>
      <c r="PQG70" s="117"/>
      <c r="PQH70" s="117"/>
      <c r="PQI70" s="117"/>
      <c r="PQJ70" s="117"/>
      <c r="PQK70" s="117"/>
      <c r="PQL70" s="117"/>
      <c r="PQM70" s="117"/>
      <c r="PQN70" s="117"/>
      <c r="PQO70" s="117"/>
      <c r="PQP70" s="117"/>
      <c r="PQQ70" s="117"/>
      <c r="PQR70" s="117"/>
      <c r="PQS70" s="117"/>
      <c r="PQT70" s="117"/>
      <c r="PQU70" s="117"/>
      <c r="PQV70" s="117"/>
      <c r="PQW70" s="117"/>
      <c r="PQX70" s="117"/>
      <c r="PQY70" s="117"/>
      <c r="PQZ70" s="117"/>
      <c r="PRA70" s="117"/>
      <c r="PRB70" s="117"/>
      <c r="PRC70" s="117"/>
      <c r="PRD70" s="117"/>
      <c r="PRE70" s="117"/>
      <c r="PRF70" s="117"/>
      <c r="PRG70" s="117"/>
      <c r="PRH70" s="117"/>
      <c r="PRI70" s="117"/>
      <c r="PRJ70" s="117"/>
      <c r="PRK70" s="117"/>
      <c r="PRL70" s="117"/>
      <c r="PRM70" s="117"/>
      <c r="PRN70" s="117"/>
      <c r="PRO70" s="117"/>
      <c r="PRP70" s="117"/>
      <c r="PRQ70" s="117"/>
      <c r="PRR70" s="117"/>
      <c r="PRS70" s="117"/>
      <c r="PRT70" s="117"/>
      <c r="PRU70" s="117"/>
      <c r="PRV70" s="117"/>
      <c r="PRW70" s="117"/>
      <c r="PRX70" s="117"/>
      <c r="PRY70" s="117"/>
      <c r="PRZ70" s="117"/>
      <c r="PSA70" s="117"/>
      <c r="PSB70" s="117"/>
      <c r="PSC70" s="117"/>
      <c r="PSD70" s="117"/>
      <c r="PSE70" s="117"/>
      <c r="PSF70" s="117"/>
      <c r="PSG70" s="117"/>
      <c r="PSH70" s="117"/>
      <c r="PSI70" s="117"/>
      <c r="PSJ70" s="117"/>
      <c r="PSK70" s="117"/>
      <c r="PSL70" s="117"/>
      <c r="PSM70" s="117"/>
      <c r="PSN70" s="117"/>
      <c r="PSO70" s="117"/>
      <c r="PSP70" s="117"/>
      <c r="PSQ70" s="117"/>
      <c r="PSR70" s="117"/>
      <c r="PSS70" s="117"/>
      <c r="PST70" s="117"/>
      <c r="PSU70" s="117"/>
      <c r="PSV70" s="117"/>
      <c r="PSW70" s="117"/>
      <c r="PSX70" s="117"/>
      <c r="PSY70" s="117"/>
      <c r="PSZ70" s="117"/>
      <c r="PTA70" s="117"/>
      <c r="PTB70" s="117"/>
      <c r="PTC70" s="117"/>
      <c r="PTD70" s="117"/>
      <c r="PTE70" s="117"/>
      <c r="PTF70" s="117"/>
      <c r="PTG70" s="117"/>
      <c r="PTH70" s="117"/>
      <c r="PTI70" s="117"/>
      <c r="PTJ70" s="117"/>
      <c r="PTK70" s="117"/>
      <c r="PTL70" s="117"/>
      <c r="PTM70" s="117"/>
      <c r="PTN70" s="117"/>
      <c r="PTO70" s="117"/>
      <c r="PTP70" s="117"/>
      <c r="PTQ70" s="117"/>
      <c r="PTR70" s="117"/>
      <c r="PTS70" s="117"/>
      <c r="PTT70" s="117"/>
      <c r="PTU70" s="117"/>
      <c r="PTV70" s="117"/>
      <c r="PTW70" s="117"/>
      <c r="PTX70" s="117"/>
      <c r="PTY70" s="117"/>
      <c r="PTZ70" s="117"/>
      <c r="PUA70" s="117"/>
      <c r="PUB70" s="117"/>
      <c r="PUC70" s="117"/>
      <c r="PUD70" s="117"/>
      <c r="PUE70" s="117"/>
      <c r="PUF70" s="117"/>
      <c r="PUG70" s="117"/>
      <c r="PUH70" s="117"/>
      <c r="PUI70" s="117"/>
      <c r="PUJ70" s="117"/>
      <c r="PUK70" s="117"/>
      <c r="PUL70" s="117"/>
      <c r="PUM70" s="117"/>
      <c r="PUN70" s="117"/>
      <c r="PUO70" s="117"/>
      <c r="PUP70" s="117"/>
      <c r="PUQ70" s="117"/>
      <c r="PUR70" s="117"/>
      <c r="PUS70" s="117"/>
      <c r="PUT70" s="117"/>
      <c r="PUU70" s="117"/>
      <c r="PUV70" s="117"/>
      <c r="PUW70" s="117"/>
      <c r="PUX70" s="117"/>
      <c r="PUY70" s="117"/>
      <c r="PUZ70" s="117"/>
      <c r="PVA70" s="117"/>
      <c r="PVB70" s="117"/>
      <c r="PVC70" s="117"/>
      <c r="PVD70" s="117"/>
      <c r="PVE70" s="117"/>
      <c r="PVF70" s="117"/>
      <c r="PVG70" s="117"/>
      <c r="PVH70" s="117"/>
      <c r="PVI70" s="117"/>
      <c r="PVJ70" s="117"/>
      <c r="PVK70" s="117"/>
      <c r="PVL70" s="117"/>
      <c r="PVM70" s="117"/>
      <c r="PVN70" s="117"/>
      <c r="PVO70" s="117"/>
      <c r="PVP70" s="117"/>
      <c r="PVQ70" s="117"/>
      <c r="PVR70" s="117"/>
      <c r="PVS70" s="117"/>
      <c r="PVT70" s="117"/>
      <c r="PVU70" s="117"/>
      <c r="PVV70" s="117"/>
      <c r="PVW70" s="117"/>
      <c r="PVX70" s="117"/>
      <c r="PVY70" s="117"/>
      <c r="PVZ70" s="117"/>
      <c r="PWA70" s="117"/>
      <c r="PWB70" s="117"/>
      <c r="PWC70" s="117"/>
      <c r="PWD70" s="117"/>
      <c r="PWE70" s="117"/>
      <c r="PWF70" s="117"/>
      <c r="PWG70" s="117"/>
      <c r="PWH70" s="117"/>
      <c r="PWI70" s="117"/>
      <c r="PWJ70" s="117"/>
      <c r="PWK70" s="117"/>
      <c r="PWL70" s="117"/>
      <c r="PWM70" s="117"/>
      <c r="PWN70" s="117"/>
      <c r="PWO70" s="117"/>
      <c r="PWP70" s="117"/>
      <c r="PWQ70" s="117"/>
      <c r="PWR70" s="117"/>
      <c r="PWS70" s="117"/>
      <c r="PWT70" s="117"/>
      <c r="PWU70" s="117"/>
      <c r="PWV70" s="117"/>
      <c r="PWW70" s="117"/>
      <c r="PWX70" s="117"/>
      <c r="PWY70" s="117"/>
      <c r="PWZ70" s="117"/>
      <c r="PXA70" s="117"/>
      <c r="PXB70" s="117"/>
      <c r="PXC70" s="117"/>
      <c r="PXD70" s="117"/>
      <c r="PXE70" s="117"/>
      <c r="PXF70" s="117"/>
      <c r="PXG70" s="117"/>
      <c r="PXH70" s="117"/>
      <c r="PXI70" s="117"/>
      <c r="PXJ70" s="117"/>
      <c r="PXK70" s="117"/>
      <c r="PXL70" s="117"/>
      <c r="PXM70" s="117"/>
      <c r="PXN70" s="117"/>
      <c r="PXO70" s="117"/>
      <c r="PXP70" s="117"/>
      <c r="PXQ70" s="117"/>
      <c r="PXR70" s="117"/>
      <c r="PXS70" s="117"/>
      <c r="PXT70" s="117"/>
      <c r="PXU70" s="117"/>
      <c r="PXV70" s="117"/>
      <c r="PXW70" s="117"/>
      <c r="PXX70" s="117"/>
      <c r="PXY70" s="117"/>
      <c r="PXZ70" s="117"/>
      <c r="PYA70" s="117"/>
      <c r="PYB70" s="117"/>
      <c r="PYC70" s="117"/>
      <c r="PYD70" s="117"/>
      <c r="PYE70" s="117"/>
      <c r="PYF70" s="117"/>
      <c r="PYG70" s="117"/>
      <c r="PYH70" s="117"/>
      <c r="PYI70" s="117"/>
      <c r="PYJ70" s="117"/>
      <c r="PYK70" s="117"/>
      <c r="PYL70" s="117"/>
      <c r="PYM70" s="117"/>
      <c r="PYN70" s="117"/>
      <c r="PYO70" s="117"/>
      <c r="PYP70" s="117"/>
      <c r="PYQ70" s="117"/>
      <c r="PYR70" s="117"/>
      <c r="PYS70" s="117"/>
      <c r="PYT70" s="117"/>
      <c r="PYU70" s="117"/>
      <c r="PYV70" s="117"/>
      <c r="PYW70" s="117"/>
      <c r="PYX70" s="117"/>
      <c r="PYY70" s="117"/>
      <c r="PYZ70" s="117"/>
      <c r="PZA70" s="117"/>
      <c r="PZB70" s="117"/>
      <c r="PZC70" s="117"/>
      <c r="PZD70" s="117"/>
      <c r="PZE70" s="117"/>
      <c r="PZF70" s="117"/>
      <c r="PZG70" s="117"/>
      <c r="PZH70" s="117"/>
      <c r="PZI70" s="117"/>
      <c r="PZJ70" s="117"/>
      <c r="PZK70" s="117"/>
      <c r="PZL70" s="117"/>
      <c r="PZM70" s="117"/>
      <c r="PZN70" s="117"/>
      <c r="PZO70" s="117"/>
      <c r="PZP70" s="117"/>
      <c r="PZQ70" s="117"/>
      <c r="PZR70" s="117"/>
      <c r="PZS70" s="117"/>
      <c r="PZT70" s="117"/>
      <c r="PZU70" s="117"/>
      <c r="PZV70" s="117"/>
      <c r="PZW70" s="117"/>
      <c r="PZX70" s="117"/>
      <c r="PZY70" s="117"/>
      <c r="PZZ70" s="117"/>
      <c r="QAA70" s="117"/>
      <c r="QAB70" s="117"/>
      <c r="QAC70" s="117"/>
      <c r="QAD70" s="117"/>
      <c r="QAE70" s="117"/>
      <c r="QAF70" s="117"/>
      <c r="QAG70" s="117"/>
      <c r="QAH70" s="117"/>
      <c r="QAI70" s="117"/>
      <c r="QAJ70" s="117"/>
      <c r="QAK70" s="117"/>
      <c r="QAL70" s="117"/>
      <c r="QAM70" s="117"/>
      <c r="QAN70" s="117"/>
      <c r="QAO70" s="117"/>
      <c r="QAP70" s="117"/>
      <c r="QAQ70" s="117"/>
      <c r="QAR70" s="117"/>
      <c r="QAS70" s="117"/>
      <c r="QAT70" s="117"/>
      <c r="QAU70" s="117"/>
      <c r="QAV70" s="117"/>
      <c r="QAW70" s="117"/>
      <c r="QAX70" s="117"/>
      <c r="QAY70" s="117"/>
      <c r="QAZ70" s="117"/>
      <c r="QBA70" s="117"/>
      <c r="QBB70" s="117"/>
      <c r="QBC70" s="117"/>
      <c r="QBD70" s="117"/>
      <c r="QBE70" s="117"/>
      <c r="QBF70" s="117"/>
      <c r="QBG70" s="117"/>
      <c r="QBH70" s="117"/>
      <c r="QBI70" s="117"/>
      <c r="QBJ70" s="117"/>
      <c r="QBK70" s="117"/>
      <c r="QBL70" s="117"/>
      <c r="QBM70" s="117"/>
      <c r="QBN70" s="117"/>
      <c r="QBO70" s="117"/>
      <c r="QBP70" s="117"/>
      <c r="QBQ70" s="117"/>
      <c r="QBR70" s="117"/>
      <c r="QBS70" s="117"/>
      <c r="QBT70" s="117"/>
      <c r="QBU70" s="117"/>
      <c r="QBV70" s="117"/>
      <c r="QBW70" s="117"/>
      <c r="QBX70" s="117"/>
      <c r="QBY70" s="117"/>
      <c r="QBZ70" s="117"/>
      <c r="QCA70" s="117"/>
      <c r="QCB70" s="117"/>
      <c r="QCC70" s="117"/>
      <c r="QCD70" s="117"/>
      <c r="QCE70" s="117"/>
      <c r="QCF70" s="117"/>
      <c r="QCG70" s="117"/>
      <c r="QCH70" s="117"/>
      <c r="QCI70" s="117"/>
      <c r="QCJ70" s="117"/>
      <c r="QCK70" s="117"/>
      <c r="QCL70" s="117"/>
      <c r="QCM70" s="117"/>
      <c r="QCN70" s="117"/>
      <c r="QCO70" s="117"/>
      <c r="QCP70" s="117"/>
      <c r="QCQ70" s="117"/>
      <c r="QCR70" s="117"/>
      <c r="QCS70" s="117"/>
      <c r="QCT70" s="117"/>
      <c r="QCU70" s="117"/>
      <c r="QCV70" s="117"/>
      <c r="QCW70" s="117"/>
      <c r="QCX70" s="117"/>
      <c r="QCY70" s="117"/>
      <c r="QCZ70" s="117"/>
      <c r="QDA70" s="117"/>
      <c r="QDB70" s="117"/>
      <c r="QDC70" s="117"/>
      <c r="QDD70" s="117"/>
      <c r="QDE70" s="117"/>
      <c r="QDF70" s="117"/>
      <c r="QDG70" s="117"/>
      <c r="QDH70" s="117"/>
      <c r="QDI70" s="117"/>
      <c r="QDJ70" s="117"/>
      <c r="QDK70" s="117"/>
      <c r="QDL70" s="117"/>
      <c r="QDM70" s="117"/>
      <c r="QDN70" s="117"/>
      <c r="QDO70" s="117"/>
      <c r="QDP70" s="117"/>
      <c r="QDQ70" s="117"/>
      <c r="QDR70" s="117"/>
      <c r="QDS70" s="117"/>
      <c r="QDT70" s="117"/>
      <c r="QDU70" s="117"/>
      <c r="QDV70" s="117"/>
      <c r="QDW70" s="117"/>
      <c r="QDX70" s="117"/>
      <c r="QDY70" s="117"/>
      <c r="QDZ70" s="117"/>
      <c r="QEA70" s="117"/>
      <c r="QEB70" s="117"/>
      <c r="QEC70" s="117"/>
      <c r="QED70" s="117"/>
      <c r="QEE70" s="117"/>
      <c r="QEF70" s="117"/>
      <c r="QEG70" s="117"/>
      <c r="QEH70" s="117"/>
      <c r="QEI70" s="117"/>
      <c r="QEJ70" s="117"/>
      <c r="QEK70" s="117"/>
      <c r="QEL70" s="117"/>
      <c r="QEM70" s="117"/>
      <c r="QEN70" s="117"/>
      <c r="QEO70" s="117"/>
      <c r="QEP70" s="117"/>
      <c r="QEQ70" s="117"/>
      <c r="QER70" s="117"/>
      <c r="QES70" s="117"/>
      <c r="QET70" s="117"/>
      <c r="QEU70" s="117"/>
      <c r="QEV70" s="117"/>
      <c r="QEW70" s="117"/>
      <c r="QEX70" s="117"/>
      <c r="QEY70" s="117"/>
      <c r="QEZ70" s="117"/>
      <c r="QFA70" s="117"/>
      <c r="QFB70" s="117"/>
      <c r="QFC70" s="117"/>
      <c r="QFD70" s="117"/>
      <c r="QFE70" s="117"/>
      <c r="QFF70" s="117"/>
      <c r="QFG70" s="117"/>
      <c r="QFH70" s="117"/>
      <c r="QFI70" s="117"/>
      <c r="QFJ70" s="117"/>
      <c r="QFK70" s="117"/>
      <c r="QFL70" s="117"/>
      <c r="QFM70" s="117"/>
      <c r="QFN70" s="117"/>
      <c r="QFO70" s="117"/>
      <c r="QFP70" s="117"/>
      <c r="QFQ70" s="117"/>
      <c r="QFR70" s="117"/>
      <c r="QFS70" s="117"/>
      <c r="QFT70" s="117"/>
      <c r="QFU70" s="117"/>
      <c r="QFV70" s="117"/>
      <c r="QFW70" s="117"/>
      <c r="QFX70" s="117"/>
      <c r="QFY70" s="117"/>
      <c r="QFZ70" s="117"/>
      <c r="QGA70" s="117"/>
      <c r="QGB70" s="117"/>
      <c r="QGC70" s="117"/>
      <c r="QGD70" s="117"/>
      <c r="QGE70" s="117"/>
      <c r="QGF70" s="117"/>
      <c r="QGG70" s="117"/>
      <c r="QGH70" s="117"/>
      <c r="QGI70" s="117"/>
      <c r="QGJ70" s="117"/>
      <c r="QGK70" s="117"/>
      <c r="QGL70" s="117"/>
      <c r="QGM70" s="117"/>
      <c r="QGN70" s="117"/>
      <c r="QGO70" s="117"/>
      <c r="QGP70" s="117"/>
      <c r="QGQ70" s="117"/>
      <c r="QGR70" s="117"/>
      <c r="QGS70" s="117"/>
      <c r="QGT70" s="117"/>
      <c r="QGU70" s="117"/>
      <c r="QGV70" s="117"/>
      <c r="QGW70" s="117"/>
      <c r="QGX70" s="117"/>
      <c r="QGY70" s="117"/>
      <c r="QGZ70" s="117"/>
      <c r="QHA70" s="117"/>
      <c r="QHB70" s="117"/>
      <c r="QHC70" s="117"/>
      <c r="QHD70" s="117"/>
      <c r="QHE70" s="117"/>
      <c r="QHF70" s="117"/>
      <c r="QHG70" s="117"/>
      <c r="QHH70" s="117"/>
      <c r="QHI70" s="117"/>
      <c r="QHJ70" s="117"/>
      <c r="QHK70" s="117"/>
      <c r="QHL70" s="117"/>
      <c r="QHM70" s="117"/>
      <c r="QHN70" s="117"/>
      <c r="QHO70" s="117"/>
      <c r="QHP70" s="117"/>
      <c r="QHQ70" s="117"/>
      <c r="QHR70" s="117"/>
      <c r="QHS70" s="117"/>
      <c r="QHT70" s="117"/>
      <c r="QHU70" s="117"/>
      <c r="QHV70" s="117"/>
      <c r="QHW70" s="117"/>
      <c r="QHX70" s="117"/>
      <c r="QHY70" s="117"/>
      <c r="QHZ70" s="117"/>
      <c r="QIA70" s="117"/>
      <c r="QIB70" s="117"/>
      <c r="QIC70" s="117"/>
      <c r="QID70" s="117"/>
      <c r="QIE70" s="117"/>
      <c r="QIF70" s="117"/>
      <c r="QIG70" s="117"/>
      <c r="QIH70" s="117"/>
      <c r="QII70" s="117"/>
      <c r="QIJ70" s="117"/>
      <c r="QIK70" s="117"/>
      <c r="QIL70" s="117"/>
      <c r="QIM70" s="117"/>
      <c r="QIN70" s="117"/>
      <c r="QIO70" s="117"/>
      <c r="QIP70" s="117"/>
      <c r="QIQ70" s="117"/>
      <c r="QIR70" s="117"/>
      <c r="QIS70" s="117"/>
      <c r="QIT70" s="117"/>
      <c r="QIU70" s="117"/>
      <c r="QIV70" s="117"/>
      <c r="QIW70" s="117"/>
      <c r="QIX70" s="117"/>
      <c r="QIY70" s="117"/>
      <c r="QIZ70" s="117"/>
      <c r="QJA70" s="117"/>
      <c r="QJB70" s="117"/>
      <c r="QJC70" s="117"/>
      <c r="QJD70" s="117"/>
      <c r="QJE70" s="117"/>
      <c r="QJF70" s="117"/>
      <c r="QJG70" s="117"/>
      <c r="QJH70" s="117"/>
      <c r="QJI70" s="117"/>
      <c r="QJJ70" s="117"/>
      <c r="QJK70" s="117"/>
      <c r="QJL70" s="117"/>
      <c r="QJM70" s="117"/>
      <c r="QJN70" s="117"/>
      <c r="QJO70" s="117"/>
      <c r="QJP70" s="117"/>
      <c r="QJQ70" s="117"/>
      <c r="QJR70" s="117"/>
      <c r="QJS70" s="117"/>
      <c r="QJT70" s="117"/>
      <c r="QJU70" s="117"/>
      <c r="QJV70" s="117"/>
      <c r="QJW70" s="117"/>
      <c r="QJX70" s="117"/>
      <c r="QJY70" s="117"/>
      <c r="QJZ70" s="117"/>
      <c r="QKA70" s="117"/>
      <c r="QKB70" s="117"/>
      <c r="QKC70" s="117"/>
      <c r="QKD70" s="117"/>
      <c r="QKE70" s="117"/>
      <c r="QKF70" s="117"/>
      <c r="QKG70" s="117"/>
      <c r="QKH70" s="117"/>
      <c r="QKI70" s="117"/>
      <c r="QKJ70" s="117"/>
      <c r="QKK70" s="117"/>
      <c r="QKL70" s="117"/>
      <c r="QKM70" s="117"/>
      <c r="QKN70" s="117"/>
      <c r="QKO70" s="117"/>
      <c r="QKP70" s="117"/>
      <c r="QKQ70" s="117"/>
      <c r="QKR70" s="117"/>
      <c r="QKS70" s="117"/>
      <c r="QKT70" s="117"/>
      <c r="QKU70" s="117"/>
      <c r="QKV70" s="117"/>
      <c r="QKW70" s="117"/>
      <c r="QKX70" s="117"/>
      <c r="QKY70" s="117"/>
      <c r="QKZ70" s="117"/>
      <c r="QLA70" s="117"/>
      <c r="QLB70" s="117"/>
      <c r="QLC70" s="117"/>
      <c r="QLD70" s="117"/>
      <c r="QLE70" s="117"/>
      <c r="QLF70" s="117"/>
      <c r="QLG70" s="117"/>
      <c r="QLH70" s="117"/>
      <c r="QLI70" s="117"/>
      <c r="QLJ70" s="117"/>
      <c r="QLK70" s="117"/>
      <c r="QLL70" s="117"/>
      <c r="QLM70" s="117"/>
      <c r="QLN70" s="117"/>
      <c r="QLO70" s="117"/>
      <c r="QLP70" s="117"/>
      <c r="QLQ70" s="117"/>
      <c r="QLR70" s="117"/>
      <c r="QLS70" s="117"/>
      <c r="QLT70" s="117"/>
      <c r="QLU70" s="117"/>
      <c r="QLV70" s="117"/>
      <c r="QLW70" s="117"/>
      <c r="QLX70" s="117"/>
      <c r="QLY70" s="117"/>
      <c r="QLZ70" s="117"/>
      <c r="QMA70" s="117"/>
      <c r="QMB70" s="117"/>
      <c r="QMC70" s="117"/>
      <c r="QMD70" s="117"/>
      <c r="QME70" s="117"/>
      <c r="QMF70" s="117"/>
      <c r="QMG70" s="117"/>
      <c r="QMH70" s="117"/>
      <c r="QMI70" s="117"/>
      <c r="QMJ70" s="117"/>
      <c r="QMK70" s="117"/>
      <c r="QML70" s="117"/>
      <c r="QMM70" s="117"/>
      <c r="QMN70" s="117"/>
      <c r="QMO70" s="117"/>
      <c r="QMP70" s="117"/>
      <c r="QMQ70" s="117"/>
      <c r="QMR70" s="117"/>
      <c r="QMS70" s="117"/>
      <c r="QMT70" s="117"/>
      <c r="QMU70" s="117"/>
      <c r="QMV70" s="117"/>
      <c r="QMW70" s="117"/>
      <c r="QMX70" s="117"/>
      <c r="QMY70" s="117"/>
      <c r="QMZ70" s="117"/>
      <c r="QNA70" s="117"/>
      <c r="QNB70" s="117"/>
      <c r="QNC70" s="117"/>
      <c r="QND70" s="117"/>
      <c r="QNE70" s="117"/>
      <c r="QNF70" s="117"/>
      <c r="QNG70" s="117"/>
      <c r="QNH70" s="117"/>
      <c r="QNI70" s="117"/>
      <c r="QNJ70" s="117"/>
      <c r="QNK70" s="117"/>
      <c r="QNL70" s="117"/>
      <c r="QNM70" s="117"/>
      <c r="QNN70" s="117"/>
      <c r="QNO70" s="117"/>
      <c r="QNP70" s="117"/>
      <c r="QNQ70" s="117"/>
      <c r="QNR70" s="117"/>
      <c r="QNS70" s="117"/>
      <c r="QNT70" s="117"/>
      <c r="QNU70" s="117"/>
      <c r="QNV70" s="117"/>
      <c r="QNW70" s="117"/>
      <c r="QNX70" s="117"/>
      <c r="QNY70" s="117"/>
      <c r="QNZ70" s="117"/>
      <c r="QOA70" s="117"/>
      <c r="QOB70" s="117"/>
      <c r="QOC70" s="117"/>
      <c r="QOD70" s="117"/>
      <c r="QOE70" s="117"/>
      <c r="QOF70" s="117"/>
      <c r="QOG70" s="117"/>
      <c r="QOH70" s="117"/>
      <c r="QOI70" s="117"/>
      <c r="QOJ70" s="117"/>
      <c r="QOK70" s="117"/>
      <c r="QOL70" s="117"/>
      <c r="QOM70" s="117"/>
      <c r="QON70" s="117"/>
      <c r="QOO70" s="117"/>
      <c r="QOP70" s="117"/>
      <c r="QOQ70" s="117"/>
      <c r="QOR70" s="117"/>
      <c r="QOS70" s="117"/>
      <c r="QOT70" s="117"/>
      <c r="QOU70" s="117"/>
      <c r="QOV70" s="117"/>
      <c r="QOW70" s="117"/>
      <c r="QOX70" s="117"/>
      <c r="QOY70" s="117"/>
      <c r="QOZ70" s="117"/>
      <c r="QPA70" s="117"/>
      <c r="QPB70" s="117"/>
      <c r="QPC70" s="117"/>
      <c r="QPD70" s="117"/>
      <c r="QPE70" s="117"/>
      <c r="QPF70" s="117"/>
      <c r="QPG70" s="117"/>
      <c r="QPH70" s="117"/>
      <c r="QPI70" s="117"/>
      <c r="QPJ70" s="117"/>
      <c r="QPK70" s="117"/>
      <c r="QPL70" s="117"/>
      <c r="QPM70" s="117"/>
      <c r="QPN70" s="117"/>
      <c r="QPO70" s="117"/>
      <c r="QPP70" s="117"/>
      <c r="QPQ70" s="117"/>
      <c r="QPR70" s="117"/>
      <c r="QPS70" s="117"/>
      <c r="QPT70" s="117"/>
      <c r="QPU70" s="117"/>
      <c r="QPV70" s="117"/>
      <c r="QPW70" s="117"/>
      <c r="QPX70" s="117"/>
      <c r="QPY70" s="117"/>
      <c r="QPZ70" s="117"/>
      <c r="QQA70" s="117"/>
      <c r="QQB70" s="117"/>
      <c r="QQC70" s="117"/>
      <c r="QQD70" s="117"/>
      <c r="QQE70" s="117"/>
      <c r="QQF70" s="117"/>
      <c r="QQG70" s="117"/>
      <c r="QQH70" s="117"/>
      <c r="QQI70" s="117"/>
      <c r="QQJ70" s="117"/>
      <c r="QQK70" s="117"/>
      <c r="QQL70" s="117"/>
      <c r="QQM70" s="117"/>
      <c r="QQN70" s="117"/>
      <c r="QQO70" s="117"/>
      <c r="QQP70" s="117"/>
      <c r="QQQ70" s="117"/>
      <c r="QQR70" s="117"/>
      <c r="QQS70" s="117"/>
      <c r="QQT70" s="117"/>
      <c r="QQU70" s="117"/>
      <c r="QQV70" s="117"/>
      <c r="QQW70" s="117"/>
      <c r="QQX70" s="117"/>
      <c r="QQY70" s="117"/>
      <c r="QQZ70" s="117"/>
      <c r="QRA70" s="117"/>
      <c r="QRB70" s="117"/>
      <c r="QRC70" s="117"/>
      <c r="QRD70" s="117"/>
      <c r="QRE70" s="117"/>
      <c r="QRF70" s="117"/>
      <c r="QRG70" s="117"/>
      <c r="QRH70" s="117"/>
      <c r="QRI70" s="117"/>
      <c r="QRJ70" s="117"/>
      <c r="QRK70" s="117"/>
      <c r="QRL70" s="117"/>
      <c r="QRM70" s="117"/>
      <c r="QRN70" s="117"/>
      <c r="QRO70" s="117"/>
      <c r="QRP70" s="117"/>
      <c r="QRQ70" s="117"/>
      <c r="QRR70" s="117"/>
      <c r="QRS70" s="117"/>
      <c r="QRT70" s="117"/>
      <c r="QRU70" s="117"/>
      <c r="QRV70" s="117"/>
      <c r="QRW70" s="117"/>
      <c r="QRX70" s="117"/>
      <c r="QRY70" s="117"/>
      <c r="QRZ70" s="117"/>
      <c r="QSA70" s="117"/>
      <c r="QSB70" s="117"/>
      <c r="QSC70" s="117"/>
      <c r="QSD70" s="117"/>
      <c r="QSE70" s="117"/>
      <c r="QSF70" s="117"/>
      <c r="QSG70" s="117"/>
      <c r="QSH70" s="117"/>
      <c r="QSI70" s="117"/>
      <c r="QSJ70" s="117"/>
      <c r="QSK70" s="117"/>
      <c r="QSL70" s="117"/>
      <c r="QSM70" s="117"/>
      <c r="QSN70" s="117"/>
      <c r="QSO70" s="117"/>
      <c r="QSP70" s="117"/>
      <c r="QSQ70" s="117"/>
      <c r="QSR70" s="117"/>
      <c r="QSS70" s="117"/>
      <c r="QST70" s="117"/>
      <c r="QSU70" s="117"/>
      <c r="QSV70" s="117"/>
      <c r="QSW70" s="117"/>
      <c r="QSX70" s="117"/>
      <c r="QSY70" s="117"/>
      <c r="QSZ70" s="117"/>
      <c r="QTA70" s="117"/>
      <c r="QTB70" s="117"/>
      <c r="QTC70" s="117"/>
      <c r="QTD70" s="117"/>
      <c r="QTE70" s="117"/>
      <c r="QTF70" s="117"/>
      <c r="QTG70" s="117"/>
      <c r="QTH70" s="117"/>
      <c r="QTI70" s="117"/>
      <c r="QTJ70" s="117"/>
      <c r="QTK70" s="117"/>
      <c r="QTL70" s="117"/>
      <c r="QTM70" s="117"/>
      <c r="QTN70" s="117"/>
      <c r="QTO70" s="117"/>
      <c r="QTP70" s="117"/>
      <c r="QTQ70" s="117"/>
      <c r="QTR70" s="117"/>
      <c r="QTS70" s="117"/>
      <c r="QTT70" s="117"/>
      <c r="QTU70" s="117"/>
      <c r="QTV70" s="117"/>
      <c r="QTW70" s="117"/>
      <c r="QTX70" s="117"/>
      <c r="QTY70" s="117"/>
      <c r="QTZ70" s="117"/>
      <c r="QUA70" s="117"/>
      <c r="QUB70" s="117"/>
      <c r="QUC70" s="117"/>
      <c r="QUD70" s="117"/>
      <c r="QUE70" s="117"/>
      <c r="QUF70" s="117"/>
      <c r="QUG70" s="117"/>
      <c r="QUH70" s="117"/>
      <c r="QUI70" s="117"/>
      <c r="QUJ70" s="117"/>
      <c r="QUK70" s="117"/>
      <c r="QUL70" s="117"/>
      <c r="QUM70" s="117"/>
      <c r="QUN70" s="117"/>
      <c r="QUO70" s="117"/>
      <c r="QUP70" s="117"/>
      <c r="QUQ70" s="117"/>
      <c r="QUR70" s="117"/>
      <c r="QUS70" s="117"/>
      <c r="QUT70" s="117"/>
      <c r="QUU70" s="117"/>
      <c r="QUV70" s="117"/>
      <c r="QUW70" s="117"/>
      <c r="QUX70" s="117"/>
      <c r="QUY70" s="117"/>
      <c r="QUZ70" s="117"/>
      <c r="QVA70" s="117"/>
      <c r="QVB70" s="117"/>
      <c r="QVC70" s="117"/>
      <c r="QVD70" s="117"/>
      <c r="QVE70" s="117"/>
      <c r="QVF70" s="117"/>
      <c r="QVG70" s="117"/>
      <c r="QVH70" s="117"/>
      <c r="QVI70" s="117"/>
      <c r="QVJ70" s="117"/>
      <c r="QVK70" s="117"/>
      <c r="QVL70" s="117"/>
      <c r="QVM70" s="117"/>
      <c r="QVN70" s="117"/>
      <c r="QVO70" s="117"/>
      <c r="QVP70" s="117"/>
      <c r="QVQ70" s="117"/>
      <c r="QVR70" s="117"/>
      <c r="QVS70" s="117"/>
      <c r="QVT70" s="117"/>
      <c r="QVU70" s="117"/>
      <c r="QVV70" s="117"/>
      <c r="QVW70" s="117"/>
      <c r="QVX70" s="117"/>
      <c r="QVY70" s="117"/>
      <c r="QVZ70" s="117"/>
      <c r="QWA70" s="117"/>
      <c r="QWB70" s="117"/>
      <c r="QWC70" s="117"/>
      <c r="QWD70" s="117"/>
      <c r="QWE70" s="117"/>
      <c r="QWF70" s="117"/>
      <c r="QWG70" s="117"/>
      <c r="QWH70" s="117"/>
      <c r="QWI70" s="117"/>
      <c r="QWJ70" s="117"/>
      <c r="QWK70" s="117"/>
      <c r="QWL70" s="117"/>
      <c r="QWM70" s="117"/>
      <c r="QWN70" s="117"/>
      <c r="QWO70" s="117"/>
      <c r="QWP70" s="117"/>
      <c r="QWQ70" s="117"/>
      <c r="QWR70" s="117"/>
      <c r="QWS70" s="117"/>
      <c r="QWT70" s="117"/>
      <c r="QWU70" s="117"/>
      <c r="QWV70" s="117"/>
      <c r="QWW70" s="117"/>
      <c r="QWX70" s="117"/>
      <c r="QWY70" s="117"/>
      <c r="QWZ70" s="117"/>
      <c r="QXA70" s="117"/>
      <c r="QXB70" s="117"/>
      <c r="QXC70" s="117"/>
      <c r="QXD70" s="117"/>
      <c r="QXE70" s="117"/>
      <c r="QXF70" s="117"/>
      <c r="QXG70" s="117"/>
      <c r="QXH70" s="117"/>
      <c r="QXI70" s="117"/>
      <c r="QXJ70" s="117"/>
      <c r="QXK70" s="117"/>
      <c r="QXL70" s="117"/>
      <c r="QXM70" s="117"/>
      <c r="QXN70" s="117"/>
      <c r="QXO70" s="117"/>
      <c r="QXP70" s="117"/>
      <c r="QXQ70" s="117"/>
      <c r="QXR70" s="117"/>
      <c r="QXS70" s="117"/>
      <c r="QXT70" s="117"/>
      <c r="QXU70" s="117"/>
      <c r="QXV70" s="117"/>
      <c r="QXW70" s="117"/>
      <c r="QXX70" s="117"/>
      <c r="QXY70" s="117"/>
      <c r="QXZ70" s="117"/>
      <c r="QYA70" s="117"/>
      <c r="QYB70" s="117"/>
      <c r="QYC70" s="117"/>
      <c r="QYD70" s="117"/>
      <c r="QYE70" s="117"/>
      <c r="QYF70" s="117"/>
      <c r="QYG70" s="117"/>
      <c r="QYH70" s="117"/>
      <c r="QYI70" s="117"/>
      <c r="QYJ70" s="117"/>
      <c r="QYK70" s="117"/>
      <c r="QYL70" s="117"/>
      <c r="QYM70" s="117"/>
      <c r="QYN70" s="117"/>
      <c r="QYO70" s="117"/>
      <c r="QYP70" s="117"/>
      <c r="QYQ70" s="117"/>
      <c r="QYR70" s="117"/>
      <c r="QYS70" s="117"/>
      <c r="QYT70" s="117"/>
      <c r="QYU70" s="117"/>
      <c r="QYV70" s="117"/>
      <c r="QYW70" s="117"/>
      <c r="QYX70" s="117"/>
      <c r="QYY70" s="117"/>
      <c r="QYZ70" s="117"/>
      <c r="QZA70" s="117"/>
      <c r="QZB70" s="117"/>
      <c r="QZC70" s="117"/>
      <c r="QZD70" s="117"/>
      <c r="QZE70" s="117"/>
      <c r="QZF70" s="117"/>
      <c r="QZG70" s="117"/>
      <c r="QZH70" s="117"/>
      <c r="QZI70" s="117"/>
      <c r="QZJ70" s="117"/>
      <c r="QZK70" s="117"/>
      <c r="QZL70" s="117"/>
      <c r="QZM70" s="117"/>
      <c r="QZN70" s="117"/>
      <c r="QZO70" s="117"/>
      <c r="QZP70" s="117"/>
      <c r="QZQ70" s="117"/>
      <c r="QZR70" s="117"/>
      <c r="QZS70" s="117"/>
      <c r="QZT70" s="117"/>
      <c r="QZU70" s="117"/>
      <c r="QZV70" s="117"/>
      <c r="QZW70" s="117"/>
      <c r="QZX70" s="117"/>
      <c r="QZY70" s="117"/>
      <c r="QZZ70" s="117"/>
      <c r="RAA70" s="117"/>
      <c r="RAB70" s="117"/>
      <c r="RAC70" s="117"/>
      <c r="RAD70" s="117"/>
      <c r="RAE70" s="117"/>
      <c r="RAF70" s="117"/>
      <c r="RAG70" s="117"/>
      <c r="RAH70" s="117"/>
      <c r="RAI70" s="117"/>
      <c r="RAJ70" s="117"/>
      <c r="RAK70" s="117"/>
      <c r="RAL70" s="117"/>
      <c r="RAM70" s="117"/>
      <c r="RAN70" s="117"/>
      <c r="RAO70" s="117"/>
      <c r="RAP70" s="117"/>
      <c r="RAQ70" s="117"/>
      <c r="RAR70" s="117"/>
      <c r="RAS70" s="117"/>
      <c r="RAT70" s="117"/>
      <c r="RAU70" s="117"/>
      <c r="RAV70" s="117"/>
      <c r="RAW70" s="117"/>
      <c r="RAX70" s="117"/>
      <c r="RAY70" s="117"/>
      <c r="RAZ70" s="117"/>
      <c r="RBA70" s="117"/>
      <c r="RBB70" s="117"/>
      <c r="RBC70" s="117"/>
      <c r="RBD70" s="117"/>
      <c r="RBE70" s="117"/>
      <c r="RBF70" s="117"/>
      <c r="RBG70" s="117"/>
      <c r="RBH70" s="117"/>
      <c r="RBI70" s="117"/>
      <c r="RBJ70" s="117"/>
      <c r="RBK70" s="117"/>
      <c r="RBL70" s="117"/>
      <c r="RBM70" s="117"/>
      <c r="RBN70" s="117"/>
      <c r="RBO70" s="117"/>
      <c r="RBP70" s="117"/>
      <c r="RBQ70" s="117"/>
      <c r="RBR70" s="117"/>
      <c r="RBS70" s="117"/>
      <c r="RBT70" s="117"/>
      <c r="RBU70" s="117"/>
      <c r="RBV70" s="117"/>
      <c r="RBW70" s="117"/>
      <c r="RBX70" s="117"/>
      <c r="RBY70" s="117"/>
      <c r="RBZ70" s="117"/>
      <c r="RCA70" s="117"/>
      <c r="RCB70" s="117"/>
      <c r="RCC70" s="117"/>
      <c r="RCD70" s="117"/>
      <c r="RCE70" s="117"/>
      <c r="RCF70" s="117"/>
      <c r="RCG70" s="117"/>
      <c r="RCH70" s="117"/>
      <c r="RCI70" s="117"/>
      <c r="RCJ70" s="117"/>
      <c r="RCK70" s="117"/>
      <c r="RCL70" s="117"/>
      <c r="RCM70" s="117"/>
      <c r="RCN70" s="117"/>
      <c r="RCO70" s="117"/>
      <c r="RCP70" s="117"/>
      <c r="RCQ70" s="117"/>
      <c r="RCR70" s="117"/>
      <c r="RCS70" s="117"/>
      <c r="RCT70" s="117"/>
      <c r="RCU70" s="117"/>
      <c r="RCV70" s="117"/>
      <c r="RCW70" s="117"/>
      <c r="RCX70" s="117"/>
      <c r="RCY70" s="117"/>
      <c r="RCZ70" s="117"/>
      <c r="RDA70" s="117"/>
      <c r="RDB70" s="117"/>
      <c r="RDC70" s="117"/>
      <c r="RDD70" s="117"/>
      <c r="RDE70" s="117"/>
      <c r="RDF70" s="117"/>
      <c r="RDG70" s="117"/>
      <c r="RDH70" s="117"/>
      <c r="RDI70" s="117"/>
      <c r="RDJ70" s="117"/>
      <c r="RDK70" s="117"/>
      <c r="RDL70" s="117"/>
      <c r="RDM70" s="117"/>
      <c r="RDN70" s="117"/>
      <c r="RDO70" s="117"/>
      <c r="RDP70" s="117"/>
      <c r="RDQ70" s="117"/>
      <c r="RDR70" s="117"/>
      <c r="RDS70" s="117"/>
      <c r="RDT70" s="117"/>
      <c r="RDU70" s="117"/>
      <c r="RDV70" s="117"/>
      <c r="RDW70" s="117"/>
      <c r="RDX70" s="117"/>
      <c r="RDY70" s="117"/>
      <c r="RDZ70" s="117"/>
      <c r="REA70" s="117"/>
      <c r="REB70" s="117"/>
      <c r="REC70" s="117"/>
      <c r="RED70" s="117"/>
      <c r="REE70" s="117"/>
      <c r="REF70" s="117"/>
      <c r="REG70" s="117"/>
      <c r="REH70" s="117"/>
      <c r="REI70" s="117"/>
      <c r="REJ70" s="117"/>
      <c r="REK70" s="117"/>
      <c r="REL70" s="117"/>
      <c r="REM70" s="117"/>
      <c r="REN70" s="117"/>
      <c r="REO70" s="117"/>
      <c r="REP70" s="117"/>
      <c r="REQ70" s="117"/>
      <c r="RER70" s="117"/>
      <c r="RES70" s="117"/>
      <c r="RET70" s="117"/>
      <c r="REU70" s="117"/>
      <c r="REV70" s="117"/>
      <c r="REW70" s="117"/>
      <c r="REX70" s="117"/>
      <c r="REY70" s="117"/>
      <c r="REZ70" s="117"/>
      <c r="RFA70" s="117"/>
      <c r="RFB70" s="117"/>
      <c r="RFC70" s="117"/>
      <c r="RFD70" s="117"/>
      <c r="RFE70" s="117"/>
      <c r="RFF70" s="117"/>
      <c r="RFG70" s="117"/>
      <c r="RFH70" s="117"/>
      <c r="RFI70" s="117"/>
      <c r="RFJ70" s="117"/>
      <c r="RFK70" s="117"/>
      <c r="RFL70" s="117"/>
      <c r="RFM70" s="117"/>
      <c r="RFN70" s="117"/>
      <c r="RFO70" s="117"/>
      <c r="RFP70" s="117"/>
      <c r="RFQ70" s="117"/>
      <c r="RFR70" s="117"/>
      <c r="RFS70" s="117"/>
      <c r="RFT70" s="117"/>
      <c r="RFU70" s="117"/>
      <c r="RFV70" s="117"/>
      <c r="RFW70" s="117"/>
      <c r="RFX70" s="117"/>
      <c r="RFY70" s="117"/>
      <c r="RFZ70" s="117"/>
      <c r="RGA70" s="117"/>
      <c r="RGB70" s="117"/>
      <c r="RGC70" s="117"/>
      <c r="RGD70" s="117"/>
      <c r="RGE70" s="117"/>
      <c r="RGF70" s="117"/>
      <c r="RGG70" s="117"/>
      <c r="RGH70" s="117"/>
      <c r="RGI70" s="117"/>
      <c r="RGJ70" s="117"/>
      <c r="RGK70" s="117"/>
      <c r="RGL70" s="117"/>
      <c r="RGM70" s="117"/>
      <c r="RGN70" s="117"/>
      <c r="RGO70" s="117"/>
      <c r="RGP70" s="117"/>
      <c r="RGQ70" s="117"/>
      <c r="RGR70" s="117"/>
      <c r="RGS70" s="117"/>
      <c r="RGT70" s="117"/>
      <c r="RGU70" s="117"/>
      <c r="RGV70" s="117"/>
      <c r="RGW70" s="117"/>
      <c r="RGX70" s="117"/>
      <c r="RGY70" s="117"/>
      <c r="RGZ70" s="117"/>
      <c r="RHA70" s="117"/>
      <c r="RHB70" s="117"/>
      <c r="RHC70" s="117"/>
      <c r="RHD70" s="117"/>
      <c r="RHE70" s="117"/>
      <c r="RHF70" s="117"/>
      <c r="RHG70" s="117"/>
      <c r="RHH70" s="117"/>
      <c r="RHI70" s="117"/>
      <c r="RHJ70" s="117"/>
      <c r="RHK70" s="117"/>
      <c r="RHL70" s="117"/>
      <c r="RHM70" s="117"/>
      <c r="RHN70" s="117"/>
      <c r="RHO70" s="117"/>
      <c r="RHP70" s="117"/>
      <c r="RHQ70" s="117"/>
      <c r="RHR70" s="117"/>
      <c r="RHS70" s="117"/>
      <c r="RHT70" s="117"/>
      <c r="RHU70" s="117"/>
      <c r="RHV70" s="117"/>
      <c r="RHW70" s="117"/>
      <c r="RHX70" s="117"/>
      <c r="RHY70" s="117"/>
      <c r="RHZ70" s="117"/>
      <c r="RIA70" s="117"/>
      <c r="RIB70" s="117"/>
      <c r="RIC70" s="117"/>
      <c r="RID70" s="117"/>
      <c r="RIE70" s="117"/>
      <c r="RIF70" s="117"/>
      <c r="RIG70" s="117"/>
      <c r="RIH70" s="117"/>
      <c r="RII70" s="117"/>
      <c r="RIJ70" s="117"/>
      <c r="RIK70" s="117"/>
      <c r="RIL70" s="117"/>
      <c r="RIM70" s="117"/>
      <c r="RIN70" s="117"/>
      <c r="RIO70" s="117"/>
      <c r="RIP70" s="117"/>
      <c r="RIQ70" s="117"/>
      <c r="RIR70" s="117"/>
      <c r="RIS70" s="117"/>
      <c r="RIT70" s="117"/>
      <c r="RIU70" s="117"/>
      <c r="RIV70" s="117"/>
      <c r="RIW70" s="117"/>
      <c r="RIX70" s="117"/>
      <c r="RIY70" s="117"/>
      <c r="RIZ70" s="117"/>
      <c r="RJA70" s="117"/>
      <c r="RJB70" s="117"/>
      <c r="RJC70" s="117"/>
      <c r="RJD70" s="117"/>
      <c r="RJE70" s="117"/>
      <c r="RJF70" s="117"/>
      <c r="RJG70" s="117"/>
      <c r="RJH70" s="117"/>
      <c r="RJI70" s="117"/>
      <c r="RJJ70" s="117"/>
      <c r="RJK70" s="117"/>
      <c r="RJL70" s="117"/>
      <c r="RJM70" s="117"/>
      <c r="RJN70" s="117"/>
      <c r="RJO70" s="117"/>
      <c r="RJP70" s="117"/>
      <c r="RJQ70" s="117"/>
      <c r="RJR70" s="117"/>
      <c r="RJS70" s="117"/>
      <c r="RJT70" s="117"/>
      <c r="RJU70" s="117"/>
      <c r="RJV70" s="117"/>
      <c r="RJW70" s="117"/>
      <c r="RJX70" s="117"/>
      <c r="RJY70" s="117"/>
      <c r="RJZ70" s="117"/>
      <c r="RKA70" s="117"/>
      <c r="RKB70" s="117"/>
      <c r="RKC70" s="117"/>
      <c r="RKD70" s="117"/>
      <c r="RKE70" s="117"/>
      <c r="RKF70" s="117"/>
      <c r="RKG70" s="117"/>
      <c r="RKH70" s="117"/>
      <c r="RKI70" s="117"/>
      <c r="RKJ70" s="117"/>
      <c r="RKK70" s="117"/>
      <c r="RKL70" s="117"/>
      <c r="RKM70" s="117"/>
      <c r="RKN70" s="117"/>
      <c r="RKO70" s="117"/>
      <c r="RKP70" s="117"/>
      <c r="RKQ70" s="117"/>
      <c r="RKR70" s="117"/>
      <c r="RKS70" s="117"/>
      <c r="RKT70" s="117"/>
      <c r="RKU70" s="117"/>
      <c r="RKV70" s="117"/>
      <c r="RKW70" s="117"/>
      <c r="RKX70" s="117"/>
      <c r="RKY70" s="117"/>
      <c r="RKZ70" s="117"/>
      <c r="RLA70" s="117"/>
      <c r="RLB70" s="117"/>
      <c r="RLC70" s="117"/>
      <c r="RLD70" s="117"/>
      <c r="RLE70" s="117"/>
      <c r="RLF70" s="117"/>
      <c r="RLG70" s="117"/>
      <c r="RLH70" s="117"/>
      <c r="RLI70" s="117"/>
      <c r="RLJ70" s="117"/>
      <c r="RLK70" s="117"/>
      <c r="RLL70" s="117"/>
      <c r="RLM70" s="117"/>
      <c r="RLN70" s="117"/>
      <c r="RLO70" s="117"/>
      <c r="RLP70" s="117"/>
      <c r="RLQ70" s="117"/>
      <c r="RLR70" s="117"/>
      <c r="RLS70" s="117"/>
      <c r="RLT70" s="117"/>
      <c r="RLU70" s="117"/>
      <c r="RLV70" s="117"/>
      <c r="RLW70" s="117"/>
      <c r="RLX70" s="117"/>
      <c r="RLY70" s="117"/>
      <c r="RLZ70" s="117"/>
      <c r="RMA70" s="117"/>
      <c r="RMB70" s="117"/>
      <c r="RMC70" s="117"/>
      <c r="RMD70" s="117"/>
      <c r="RME70" s="117"/>
      <c r="RMF70" s="117"/>
      <c r="RMG70" s="117"/>
      <c r="RMH70" s="117"/>
      <c r="RMI70" s="117"/>
      <c r="RMJ70" s="117"/>
      <c r="RMK70" s="117"/>
      <c r="RML70" s="117"/>
      <c r="RMM70" s="117"/>
      <c r="RMN70" s="117"/>
      <c r="RMO70" s="117"/>
      <c r="RMP70" s="117"/>
      <c r="RMQ70" s="117"/>
      <c r="RMR70" s="117"/>
      <c r="RMS70" s="117"/>
      <c r="RMT70" s="117"/>
      <c r="RMU70" s="117"/>
      <c r="RMV70" s="117"/>
      <c r="RMW70" s="117"/>
      <c r="RMX70" s="117"/>
      <c r="RMY70" s="117"/>
      <c r="RMZ70" s="117"/>
      <c r="RNA70" s="117"/>
      <c r="RNB70" s="117"/>
      <c r="RNC70" s="117"/>
      <c r="RND70" s="117"/>
      <c r="RNE70" s="117"/>
      <c r="RNF70" s="117"/>
      <c r="RNG70" s="117"/>
      <c r="RNH70" s="117"/>
      <c r="RNI70" s="117"/>
      <c r="RNJ70" s="117"/>
      <c r="RNK70" s="117"/>
      <c r="RNL70" s="117"/>
      <c r="RNM70" s="117"/>
      <c r="RNN70" s="117"/>
      <c r="RNO70" s="117"/>
      <c r="RNP70" s="117"/>
      <c r="RNQ70" s="117"/>
      <c r="RNR70" s="117"/>
      <c r="RNS70" s="117"/>
      <c r="RNT70" s="117"/>
      <c r="RNU70" s="117"/>
      <c r="RNV70" s="117"/>
      <c r="RNW70" s="117"/>
      <c r="RNX70" s="117"/>
      <c r="RNY70" s="117"/>
      <c r="RNZ70" s="117"/>
      <c r="ROA70" s="117"/>
      <c r="ROB70" s="117"/>
      <c r="ROC70" s="117"/>
      <c r="ROD70" s="117"/>
      <c r="ROE70" s="117"/>
      <c r="ROF70" s="117"/>
      <c r="ROG70" s="117"/>
      <c r="ROH70" s="117"/>
      <c r="ROI70" s="117"/>
      <c r="ROJ70" s="117"/>
      <c r="ROK70" s="117"/>
      <c r="ROL70" s="117"/>
      <c r="ROM70" s="117"/>
      <c r="RON70" s="117"/>
      <c r="ROO70" s="117"/>
      <c r="ROP70" s="117"/>
      <c r="ROQ70" s="117"/>
      <c r="ROR70" s="117"/>
      <c r="ROS70" s="117"/>
      <c r="ROT70" s="117"/>
      <c r="ROU70" s="117"/>
      <c r="ROV70" s="117"/>
      <c r="ROW70" s="117"/>
      <c r="ROX70" s="117"/>
      <c r="ROY70" s="117"/>
      <c r="ROZ70" s="117"/>
      <c r="RPA70" s="117"/>
      <c r="RPB70" s="117"/>
      <c r="RPC70" s="117"/>
      <c r="RPD70" s="117"/>
      <c r="RPE70" s="117"/>
      <c r="RPF70" s="117"/>
      <c r="RPG70" s="117"/>
      <c r="RPH70" s="117"/>
      <c r="RPI70" s="117"/>
      <c r="RPJ70" s="117"/>
      <c r="RPK70" s="117"/>
      <c r="RPL70" s="117"/>
      <c r="RPM70" s="117"/>
      <c r="RPN70" s="117"/>
      <c r="RPO70" s="117"/>
      <c r="RPP70" s="117"/>
      <c r="RPQ70" s="117"/>
      <c r="RPR70" s="117"/>
      <c r="RPS70" s="117"/>
      <c r="RPT70" s="117"/>
      <c r="RPU70" s="117"/>
      <c r="RPV70" s="117"/>
      <c r="RPW70" s="117"/>
      <c r="RPX70" s="117"/>
      <c r="RPY70" s="117"/>
      <c r="RPZ70" s="117"/>
      <c r="RQA70" s="117"/>
      <c r="RQB70" s="117"/>
      <c r="RQC70" s="117"/>
      <c r="RQD70" s="117"/>
      <c r="RQE70" s="117"/>
      <c r="RQF70" s="117"/>
      <c r="RQG70" s="117"/>
      <c r="RQH70" s="117"/>
      <c r="RQI70" s="117"/>
      <c r="RQJ70" s="117"/>
      <c r="RQK70" s="117"/>
      <c r="RQL70" s="117"/>
      <c r="RQM70" s="117"/>
      <c r="RQN70" s="117"/>
      <c r="RQO70" s="117"/>
      <c r="RQP70" s="117"/>
      <c r="RQQ70" s="117"/>
      <c r="RQR70" s="117"/>
      <c r="RQS70" s="117"/>
      <c r="RQT70" s="117"/>
      <c r="RQU70" s="117"/>
      <c r="RQV70" s="117"/>
      <c r="RQW70" s="117"/>
      <c r="RQX70" s="117"/>
      <c r="RQY70" s="117"/>
      <c r="RQZ70" s="117"/>
      <c r="RRA70" s="117"/>
      <c r="RRB70" s="117"/>
      <c r="RRC70" s="117"/>
      <c r="RRD70" s="117"/>
      <c r="RRE70" s="117"/>
      <c r="RRF70" s="117"/>
      <c r="RRG70" s="117"/>
      <c r="RRH70" s="117"/>
      <c r="RRI70" s="117"/>
      <c r="RRJ70" s="117"/>
      <c r="RRK70" s="117"/>
      <c r="RRL70" s="117"/>
      <c r="RRM70" s="117"/>
      <c r="RRN70" s="117"/>
      <c r="RRO70" s="117"/>
      <c r="RRP70" s="117"/>
      <c r="RRQ70" s="117"/>
      <c r="RRR70" s="117"/>
      <c r="RRS70" s="117"/>
      <c r="RRT70" s="117"/>
      <c r="RRU70" s="117"/>
      <c r="RRV70" s="117"/>
      <c r="RRW70" s="117"/>
      <c r="RRX70" s="117"/>
      <c r="RRY70" s="117"/>
      <c r="RRZ70" s="117"/>
      <c r="RSA70" s="117"/>
      <c r="RSB70" s="117"/>
      <c r="RSC70" s="117"/>
      <c r="RSD70" s="117"/>
      <c r="RSE70" s="117"/>
      <c r="RSF70" s="117"/>
      <c r="RSG70" s="117"/>
      <c r="RSH70" s="117"/>
      <c r="RSI70" s="117"/>
      <c r="RSJ70" s="117"/>
      <c r="RSK70" s="117"/>
      <c r="RSL70" s="117"/>
      <c r="RSM70" s="117"/>
      <c r="RSN70" s="117"/>
      <c r="RSO70" s="117"/>
      <c r="RSP70" s="117"/>
      <c r="RSQ70" s="117"/>
      <c r="RSR70" s="117"/>
      <c r="RSS70" s="117"/>
      <c r="RST70" s="117"/>
      <c r="RSU70" s="117"/>
      <c r="RSV70" s="117"/>
      <c r="RSW70" s="117"/>
      <c r="RSX70" s="117"/>
      <c r="RSY70" s="117"/>
      <c r="RSZ70" s="117"/>
      <c r="RTA70" s="117"/>
      <c r="RTB70" s="117"/>
      <c r="RTC70" s="117"/>
      <c r="RTD70" s="117"/>
      <c r="RTE70" s="117"/>
      <c r="RTF70" s="117"/>
      <c r="RTG70" s="117"/>
      <c r="RTH70" s="117"/>
      <c r="RTI70" s="117"/>
      <c r="RTJ70" s="117"/>
      <c r="RTK70" s="117"/>
      <c r="RTL70" s="117"/>
      <c r="RTM70" s="117"/>
      <c r="RTN70" s="117"/>
      <c r="RTO70" s="117"/>
      <c r="RTP70" s="117"/>
      <c r="RTQ70" s="117"/>
      <c r="RTR70" s="117"/>
      <c r="RTS70" s="117"/>
      <c r="RTT70" s="117"/>
      <c r="RTU70" s="117"/>
      <c r="RTV70" s="117"/>
      <c r="RTW70" s="117"/>
      <c r="RTX70" s="117"/>
      <c r="RTY70" s="117"/>
      <c r="RTZ70" s="117"/>
      <c r="RUA70" s="117"/>
      <c r="RUB70" s="117"/>
      <c r="RUC70" s="117"/>
      <c r="RUD70" s="117"/>
      <c r="RUE70" s="117"/>
      <c r="RUF70" s="117"/>
      <c r="RUG70" s="117"/>
      <c r="RUH70" s="117"/>
      <c r="RUI70" s="117"/>
      <c r="RUJ70" s="117"/>
      <c r="RUK70" s="117"/>
      <c r="RUL70" s="117"/>
      <c r="RUM70" s="117"/>
      <c r="RUN70" s="117"/>
      <c r="RUO70" s="117"/>
      <c r="RUP70" s="117"/>
      <c r="RUQ70" s="117"/>
      <c r="RUR70" s="117"/>
      <c r="RUS70" s="117"/>
      <c r="RUT70" s="117"/>
      <c r="RUU70" s="117"/>
      <c r="RUV70" s="117"/>
      <c r="RUW70" s="117"/>
      <c r="RUX70" s="117"/>
      <c r="RUY70" s="117"/>
      <c r="RUZ70" s="117"/>
      <c r="RVA70" s="117"/>
      <c r="RVB70" s="117"/>
      <c r="RVC70" s="117"/>
      <c r="RVD70" s="117"/>
      <c r="RVE70" s="117"/>
      <c r="RVF70" s="117"/>
      <c r="RVG70" s="117"/>
      <c r="RVH70" s="117"/>
      <c r="RVI70" s="117"/>
      <c r="RVJ70" s="117"/>
      <c r="RVK70" s="117"/>
      <c r="RVL70" s="117"/>
      <c r="RVM70" s="117"/>
      <c r="RVN70" s="117"/>
      <c r="RVO70" s="117"/>
      <c r="RVP70" s="117"/>
      <c r="RVQ70" s="117"/>
      <c r="RVR70" s="117"/>
      <c r="RVS70" s="117"/>
      <c r="RVT70" s="117"/>
      <c r="RVU70" s="117"/>
      <c r="RVV70" s="117"/>
      <c r="RVW70" s="117"/>
      <c r="RVX70" s="117"/>
      <c r="RVY70" s="117"/>
      <c r="RVZ70" s="117"/>
      <c r="RWA70" s="117"/>
      <c r="RWB70" s="117"/>
      <c r="RWC70" s="117"/>
      <c r="RWD70" s="117"/>
      <c r="RWE70" s="117"/>
      <c r="RWF70" s="117"/>
      <c r="RWG70" s="117"/>
      <c r="RWH70" s="117"/>
      <c r="RWI70" s="117"/>
      <c r="RWJ70" s="117"/>
      <c r="RWK70" s="117"/>
      <c r="RWL70" s="117"/>
      <c r="RWM70" s="117"/>
      <c r="RWN70" s="117"/>
      <c r="RWO70" s="117"/>
      <c r="RWP70" s="117"/>
      <c r="RWQ70" s="117"/>
      <c r="RWR70" s="117"/>
      <c r="RWS70" s="117"/>
      <c r="RWT70" s="117"/>
      <c r="RWU70" s="117"/>
      <c r="RWV70" s="117"/>
      <c r="RWW70" s="117"/>
      <c r="RWX70" s="117"/>
      <c r="RWY70" s="117"/>
      <c r="RWZ70" s="117"/>
      <c r="RXA70" s="117"/>
      <c r="RXB70" s="117"/>
      <c r="RXC70" s="117"/>
      <c r="RXD70" s="117"/>
      <c r="RXE70" s="117"/>
      <c r="RXF70" s="117"/>
      <c r="RXG70" s="117"/>
      <c r="RXH70" s="117"/>
      <c r="RXI70" s="117"/>
      <c r="RXJ70" s="117"/>
      <c r="RXK70" s="117"/>
      <c r="RXL70" s="117"/>
      <c r="RXM70" s="117"/>
      <c r="RXN70" s="117"/>
      <c r="RXO70" s="117"/>
      <c r="RXP70" s="117"/>
      <c r="RXQ70" s="117"/>
      <c r="RXR70" s="117"/>
      <c r="RXS70" s="117"/>
      <c r="RXT70" s="117"/>
      <c r="RXU70" s="117"/>
      <c r="RXV70" s="117"/>
      <c r="RXW70" s="117"/>
      <c r="RXX70" s="117"/>
      <c r="RXY70" s="117"/>
      <c r="RXZ70" s="117"/>
      <c r="RYA70" s="117"/>
      <c r="RYB70" s="117"/>
      <c r="RYC70" s="117"/>
      <c r="RYD70" s="117"/>
      <c r="RYE70" s="117"/>
      <c r="RYF70" s="117"/>
      <c r="RYG70" s="117"/>
      <c r="RYH70" s="117"/>
      <c r="RYI70" s="117"/>
      <c r="RYJ70" s="117"/>
      <c r="RYK70" s="117"/>
      <c r="RYL70" s="117"/>
      <c r="RYM70" s="117"/>
      <c r="RYN70" s="117"/>
      <c r="RYO70" s="117"/>
      <c r="RYP70" s="117"/>
      <c r="RYQ70" s="117"/>
      <c r="RYR70" s="117"/>
      <c r="RYS70" s="117"/>
      <c r="RYT70" s="117"/>
      <c r="RYU70" s="117"/>
      <c r="RYV70" s="117"/>
      <c r="RYW70" s="117"/>
      <c r="RYX70" s="117"/>
      <c r="RYY70" s="117"/>
      <c r="RYZ70" s="117"/>
      <c r="RZA70" s="117"/>
      <c r="RZB70" s="117"/>
      <c r="RZC70" s="117"/>
      <c r="RZD70" s="117"/>
      <c r="RZE70" s="117"/>
      <c r="RZF70" s="117"/>
      <c r="RZG70" s="117"/>
      <c r="RZH70" s="117"/>
      <c r="RZI70" s="117"/>
      <c r="RZJ70" s="117"/>
      <c r="RZK70" s="117"/>
      <c r="RZL70" s="117"/>
      <c r="RZM70" s="117"/>
      <c r="RZN70" s="117"/>
      <c r="RZO70" s="117"/>
      <c r="RZP70" s="117"/>
      <c r="RZQ70" s="117"/>
      <c r="RZR70" s="117"/>
      <c r="RZS70" s="117"/>
      <c r="RZT70" s="117"/>
      <c r="RZU70" s="117"/>
      <c r="RZV70" s="117"/>
      <c r="RZW70" s="117"/>
      <c r="RZX70" s="117"/>
      <c r="RZY70" s="117"/>
      <c r="RZZ70" s="117"/>
      <c r="SAA70" s="117"/>
      <c r="SAB70" s="117"/>
      <c r="SAC70" s="117"/>
      <c r="SAD70" s="117"/>
      <c r="SAE70" s="117"/>
      <c r="SAF70" s="117"/>
      <c r="SAG70" s="117"/>
      <c r="SAH70" s="117"/>
      <c r="SAI70" s="117"/>
      <c r="SAJ70" s="117"/>
      <c r="SAK70" s="117"/>
      <c r="SAL70" s="117"/>
      <c r="SAM70" s="117"/>
      <c r="SAN70" s="117"/>
      <c r="SAO70" s="117"/>
      <c r="SAP70" s="117"/>
      <c r="SAQ70" s="117"/>
      <c r="SAR70" s="117"/>
      <c r="SAS70" s="117"/>
      <c r="SAT70" s="117"/>
      <c r="SAU70" s="117"/>
      <c r="SAV70" s="117"/>
      <c r="SAW70" s="117"/>
      <c r="SAX70" s="117"/>
      <c r="SAY70" s="117"/>
      <c r="SAZ70" s="117"/>
      <c r="SBA70" s="117"/>
      <c r="SBB70" s="117"/>
      <c r="SBC70" s="117"/>
      <c r="SBD70" s="117"/>
      <c r="SBE70" s="117"/>
      <c r="SBF70" s="117"/>
      <c r="SBG70" s="117"/>
      <c r="SBH70" s="117"/>
      <c r="SBI70" s="117"/>
      <c r="SBJ70" s="117"/>
      <c r="SBK70" s="117"/>
      <c r="SBL70" s="117"/>
      <c r="SBM70" s="117"/>
      <c r="SBN70" s="117"/>
      <c r="SBO70" s="117"/>
      <c r="SBP70" s="117"/>
      <c r="SBQ70" s="117"/>
      <c r="SBR70" s="117"/>
      <c r="SBS70" s="117"/>
      <c r="SBT70" s="117"/>
      <c r="SBU70" s="117"/>
      <c r="SBV70" s="117"/>
      <c r="SBW70" s="117"/>
      <c r="SBX70" s="117"/>
      <c r="SBY70" s="117"/>
      <c r="SBZ70" s="117"/>
      <c r="SCA70" s="117"/>
      <c r="SCB70" s="117"/>
      <c r="SCC70" s="117"/>
      <c r="SCD70" s="117"/>
      <c r="SCE70" s="117"/>
      <c r="SCF70" s="117"/>
      <c r="SCG70" s="117"/>
      <c r="SCH70" s="117"/>
      <c r="SCI70" s="117"/>
      <c r="SCJ70" s="117"/>
      <c r="SCK70" s="117"/>
      <c r="SCL70" s="117"/>
      <c r="SCM70" s="117"/>
      <c r="SCN70" s="117"/>
      <c r="SCO70" s="117"/>
      <c r="SCP70" s="117"/>
      <c r="SCQ70" s="117"/>
      <c r="SCR70" s="117"/>
      <c r="SCS70" s="117"/>
      <c r="SCT70" s="117"/>
      <c r="SCU70" s="117"/>
      <c r="SCV70" s="117"/>
      <c r="SCW70" s="117"/>
      <c r="SCX70" s="117"/>
      <c r="SCY70" s="117"/>
      <c r="SCZ70" s="117"/>
      <c r="SDA70" s="117"/>
      <c r="SDB70" s="117"/>
      <c r="SDC70" s="117"/>
      <c r="SDD70" s="117"/>
      <c r="SDE70" s="117"/>
      <c r="SDF70" s="117"/>
      <c r="SDG70" s="117"/>
      <c r="SDH70" s="117"/>
      <c r="SDI70" s="117"/>
      <c r="SDJ70" s="117"/>
      <c r="SDK70" s="117"/>
      <c r="SDL70" s="117"/>
      <c r="SDM70" s="117"/>
      <c r="SDN70" s="117"/>
      <c r="SDO70" s="117"/>
      <c r="SDP70" s="117"/>
      <c r="SDQ70" s="117"/>
      <c r="SDR70" s="117"/>
      <c r="SDS70" s="117"/>
      <c r="SDT70" s="117"/>
      <c r="SDU70" s="117"/>
      <c r="SDV70" s="117"/>
      <c r="SDW70" s="117"/>
      <c r="SDX70" s="117"/>
      <c r="SDY70" s="117"/>
      <c r="SDZ70" s="117"/>
      <c r="SEA70" s="117"/>
      <c r="SEB70" s="117"/>
      <c r="SEC70" s="117"/>
      <c r="SED70" s="117"/>
      <c r="SEE70" s="117"/>
      <c r="SEF70" s="117"/>
      <c r="SEG70" s="117"/>
      <c r="SEH70" s="117"/>
      <c r="SEI70" s="117"/>
      <c r="SEJ70" s="117"/>
      <c r="SEK70" s="117"/>
      <c r="SEL70" s="117"/>
      <c r="SEM70" s="117"/>
      <c r="SEN70" s="117"/>
      <c r="SEO70" s="117"/>
      <c r="SEP70" s="117"/>
      <c r="SEQ70" s="117"/>
      <c r="SER70" s="117"/>
      <c r="SES70" s="117"/>
      <c r="SET70" s="117"/>
      <c r="SEU70" s="117"/>
      <c r="SEV70" s="117"/>
      <c r="SEW70" s="117"/>
      <c r="SEX70" s="117"/>
      <c r="SEY70" s="117"/>
      <c r="SEZ70" s="117"/>
      <c r="SFA70" s="117"/>
      <c r="SFB70" s="117"/>
      <c r="SFC70" s="117"/>
      <c r="SFD70" s="117"/>
      <c r="SFE70" s="117"/>
      <c r="SFF70" s="117"/>
      <c r="SFG70" s="117"/>
      <c r="SFH70" s="117"/>
      <c r="SFI70" s="117"/>
      <c r="SFJ70" s="117"/>
      <c r="SFK70" s="117"/>
      <c r="SFL70" s="117"/>
      <c r="SFM70" s="117"/>
      <c r="SFN70" s="117"/>
      <c r="SFO70" s="117"/>
      <c r="SFP70" s="117"/>
      <c r="SFQ70" s="117"/>
      <c r="SFR70" s="117"/>
      <c r="SFS70" s="117"/>
      <c r="SFT70" s="117"/>
      <c r="SFU70" s="117"/>
      <c r="SFV70" s="117"/>
      <c r="SFW70" s="117"/>
      <c r="SFX70" s="117"/>
      <c r="SFY70" s="117"/>
      <c r="SFZ70" s="117"/>
      <c r="SGA70" s="117"/>
      <c r="SGB70" s="117"/>
      <c r="SGC70" s="117"/>
      <c r="SGD70" s="117"/>
      <c r="SGE70" s="117"/>
      <c r="SGF70" s="117"/>
      <c r="SGG70" s="117"/>
      <c r="SGH70" s="117"/>
      <c r="SGI70" s="117"/>
      <c r="SGJ70" s="117"/>
      <c r="SGK70" s="117"/>
      <c r="SGL70" s="117"/>
      <c r="SGM70" s="117"/>
      <c r="SGN70" s="117"/>
      <c r="SGO70" s="117"/>
      <c r="SGP70" s="117"/>
      <c r="SGQ70" s="117"/>
      <c r="SGR70" s="117"/>
      <c r="SGS70" s="117"/>
      <c r="SGT70" s="117"/>
      <c r="SGU70" s="117"/>
      <c r="SGV70" s="117"/>
      <c r="SGW70" s="117"/>
      <c r="SGX70" s="117"/>
      <c r="SGY70" s="117"/>
      <c r="SGZ70" s="117"/>
      <c r="SHA70" s="117"/>
      <c r="SHB70" s="117"/>
      <c r="SHC70" s="117"/>
      <c r="SHD70" s="117"/>
      <c r="SHE70" s="117"/>
      <c r="SHF70" s="117"/>
      <c r="SHG70" s="117"/>
      <c r="SHH70" s="117"/>
      <c r="SHI70" s="117"/>
      <c r="SHJ70" s="117"/>
      <c r="SHK70" s="117"/>
      <c r="SHL70" s="117"/>
      <c r="SHM70" s="117"/>
      <c r="SHN70" s="117"/>
      <c r="SHO70" s="117"/>
      <c r="SHP70" s="117"/>
      <c r="SHQ70" s="117"/>
      <c r="SHR70" s="117"/>
      <c r="SHS70" s="117"/>
      <c r="SHT70" s="117"/>
      <c r="SHU70" s="117"/>
      <c r="SHV70" s="117"/>
      <c r="SHW70" s="117"/>
      <c r="SHX70" s="117"/>
      <c r="SHY70" s="117"/>
      <c r="SHZ70" s="117"/>
      <c r="SIA70" s="117"/>
      <c r="SIB70" s="117"/>
      <c r="SIC70" s="117"/>
      <c r="SID70" s="117"/>
      <c r="SIE70" s="117"/>
      <c r="SIF70" s="117"/>
      <c r="SIG70" s="117"/>
      <c r="SIH70" s="117"/>
      <c r="SII70" s="117"/>
      <c r="SIJ70" s="117"/>
      <c r="SIK70" s="117"/>
      <c r="SIL70" s="117"/>
      <c r="SIM70" s="117"/>
      <c r="SIN70" s="117"/>
      <c r="SIO70" s="117"/>
      <c r="SIP70" s="117"/>
      <c r="SIQ70" s="117"/>
      <c r="SIR70" s="117"/>
      <c r="SIS70" s="117"/>
      <c r="SIT70" s="117"/>
      <c r="SIU70" s="117"/>
      <c r="SIV70" s="117"/>
      <c r="SIW70" s="117"/>
      <c r="SIX70" s="117"/>
      <c r="SIY70" s="117"/>
      <c r="SIZ70" s="117"/>
      <c r="SJA70" s="117"/>
      <c r="SJB70" s="117"/>
      <c r="SJC70" s="117"/>
      <c r="SJD70" s="117"/>
      <c r="SJE70" s="117"/>
      <c r="SJF70" s="117"/>
      <c r="SJG70" s="117"/>
      <c r="SJH70" s="117"/>
      <c r="SJI70" s="117"/>
      <c r="SJJ70" s="117"/>
      <c r="SJK70" s="117"/>
      <c r="SJL70" s="117"/>
      <c r="SJM70" s="117"/>
      <c r="SJN70" s="117"/>
      <c r="SJO70" s="117"/>
      <c r="SJP70" s="117"/>
      <c r="SJQ70" s="117"/>
      <c r="SJR70" s="117"/>
      <c r="SJS70" s="117"/>
      <c r="SJT70" s="117"/>
      <c r="SJU70" s="117"/>
      <c r="SJV70" s="117"/>
      <c r="SJW70" s="117"/>
      <c r="SJX70" s="117"/>
      <c r="SJY70" s="117"/>
      <c r="SJZ70" s="117"/>
      <c r="SKA70" s="117"/>
      <c r="SKB70" s="117"/>
      <c r="SKC70" s="117"/>
      <c r="SKD70" s="117"/>
      <c r="SKE70" s="117"/>
      <c r="SKF70" s="117"/>
      <c r="SKG70" s="117"/>
      <c r="SKH70" s="117"/>
      <c r="SKI70" s="117"/>
      <c r="SKJ70" s="117"/>
      <c r="SKK70" s="117"/>
      <c r="SKL70" s="117"/>
      <c r="SKM70" s="117"/>
      <c r="SKN70" s="117"/>
      <c r="SKO70" s="117"/>
      <c r="SKP70" s="117"/>
      <c r="SKQ70" s="117"/>
      <c r="SKR70" s="117"/>
      <c r="SKS70" s="117"/>
      <c r="SKT70" s="117"/>
      <c r="SKU70" s="117"/>
      <c r="SKV70" s="117"/>
      <c r="SKW70" s="117"/>
      <c r="SKX70" s="117"/>
      <c r="SKY70" s="117"/>
      <c r="SKZ70" s="117"/>
      <c r="SLA70" s="117"/>
      <c r="SLB70" s="117"/>
      <c r="SLC70" s="117"/>
      <c r="SLD70" s="117"/>
      <c r="SLE70" s="117"/>
      <c r="SLF70" s="117"/>
      <c r="SLG70" s="117"/>
      <c r="SLH70" s="117"/>
      <c r="SLI70" s="117"/>
      <c r="SLJ70" s="117"/>
      <c r="SLK70" s="117"/>
      <c r="SLL70" s="117"/>
      <c r="SLM70" s="117"/>
      <c r="SLN70" s="117"/>
      <c r="SLO70" s="117"/>
      <c r="SLP70" s="117"/>
      <c r="SLQ70" s="117"/>
      <c r="SLR70" s="117"/>
      <c r="SLS70" s="117"/>
      <c r="SLT70" s="117"/>
      <c r="SLU70" s="117"/>
      <c r="SLV70" s="117"/>
      <c r="SLW70" s="117"/>
      <c r="SLX70" s="117"/>
      <c r="SLY70" s="117"/>
      <c r="SLZ70" s="117"/>
      <c r="SMA70" s="117"/>
      <c r="SMB70" s="117"/>
      <c r="SMC70" s="117"/>
      <c r="SMD70" s="117"/>
      <c r="SME70" s="117"/>
      <c r="SMF70" s="117"/>
      <c r="SMG70" s="117"/>
      <c r="SMH70" s="117"/>
      <c r="SMI70" s="117"/>
      <c r="SMJ70" s="117"/>
      <c r="SMK70" s="117"/>
      <c r="SML70" s="117"/>
      <c r="SMM70" s="117"/>
      <c r="SMN70" s="117"/>
      <c r="SMO70" s="117"/>
      <c r="SMP70" s="117"/>
      <c r="SMQ70" s="117"/>
      <c r="SMR70" s="117"/>
      <c r="SMS70" s="117"/>
      <c r="SMT70" s="117"/>
      <c r="SMU70" s="117"/>
      <c r="SMV70" s="117"/>
      <c r="SMW70" s="117"/>
      <c r="SMX70" s="117"/>
      <c r="SMY70" s="117"/>
      <c r="SMZ70" s="117"/>
      <c r="SNA70" s="117"/>
      <c r="SNB70" s="117"/>
      <c r="SNC70" s="117"/>
      <c r="SND70" s="117"/>
      <c r="SNE70" s="117"/>
      <c r="SNF70" s="117"/>
      <c r="SNG70" s="117"/>
      <c r="SNH70" s="117"/>
      <c r="SNI70" s="117"/>
      <c r="SNJ70" s="117"/>
      <c r="SNK70" s="117"/>
      <c r="SNL70" s="117"/>
      <c r="SNM70" s="117"/>
      <c r="SNN70" s="117"/>
      <c r="SNO70" s="117"/>
      <c r="SNP70" s="117"/>
      <c r="SNQ70" s="117"/>
      <c r="SNR70" s="117"/>
      <c r="SNS70" s="117"/>
      <c r="SNT70" s="117"/>
      <c r="SNU70" s="117"/>
      <c r="SNV70" s="117"/>
      <c r="SNW70" s="117"/>
      <c r="SNX70" s="117"/>
      <c r="SNY70" s="117"/>
      <c r="SNZ70" s="117"/>
      <c r="SOA70" s="117"/>
      <c r="SOB70" s="117"/>
      <c r="SOC70" s="117"/>
      <c r="SOD70" s="117"/>
      <c r="SOE70" s="117"/>
      <c r="SOF70" s="117"/>
      <c r="SOG70" s="117"/>
      <c r="SOH70" s="117"/>
      <c r="SOI70" s="117"/>
      <c r="SOJ70" s="117"/>
      <c r="SOK70" s="117"/>
      <c r="SOL70" s="117"/>
      <c r="SOM70" s="117"/>
      <c r="SON70" s="117"/>
      <c r="SOO70" s="117"/>
      <c r="SOP70" s="117"/>
      <c r="SOQ70" s="117"/>
      <c r="SOR70" s="117"/>
      <c r="SOS70" s="117"/>
      <c r="SOT70" s="117"/>
      <c r="SOU70" s="117"/>
      <c r="SOV70" s="117"/>
      <c r="SOW70" s="117"/>
      <c r="SOX70" s="117"/>
      <c r="SOY70" s="117"/>
      <c r="SOZ70" s="117"/>
      <c r="SPA70" s="117"/>
      <c r="SPB70" s="117"/>
      <c r="SPC70" s="117"/>
      <c r="SPD70" s="117"/>
      <c r="SPE70" s="117"/>
      <c r="SPF70" s="117"/>
      <c r="SPG70" s="117"/>
      <c r="SPH70" s="117"/>
      <c r="SPI70" s="117"/>
      <c r="SPJ70" s="117"/>
      <c r="SPK70" s="117"/>
      <c r="SPL70" s="117"/>
      <c r="SPM70" s="117"/>
      <c r="SPN70" s="117"/>
      <c r="SPO70" s="117"/>
      <c r="SPP70" s="117"/>
      <c r="SPQ70" s="117"/>
      <c r="SPR70" s="117"/>
      <c r="SPS70" s="117"/>
      <c r="SPT70" s="117"/>
      <c r="SPU70" s="117"/>
      <c r="SPV70" s="117"/>
      <c r="SPW70" s="117"/>
      <c r="SPX70" s="117"/>
      <c r="SPY70" s="117"/>
      <c r="SPZ70" s="117"/>
      <c r="SQA70" s="117"/>
      <c r="SQB70" s="117"/>
      <c r="SQC70" s="117"/>
      <c r="SQD70" s="117"/>
      <c r="SQE70" s="117"/>
      <c r="SQF70" s="117"/>
      <c r="SQG70" s="117"/>
      <c r="SQH70" s="117"/>
      <c r="SQI70" s="117"/>
      <c r="SQJ70" s="117"/>
      <c r="SQK70" s="117"/>
      <c r="SQL70" s="117"/>
      <c r="SQM70" s="117"/>
      <c r="SQN70" s="117"/>
      <c r="SQO70" s="117"/>
      <c r="SQP70" s="117"/>
      <c r="SQQ70" s="117"/>
      <c r="SQR70" s="117"/>
      <c r="SQS70" s="117"/>
      <c r="SQT70" s="117"/>
      <c r="SQU70" s="117"/>
      <c r="SQV70" s="117"/>
      <c r="SQW70" s="117"/>
      <c r="SQX70" s="117"/>
      <c r="SQY70" s="117"/>
      <c r="SQZ70" s="117"/>
      <c r="SRA70" s="117"/>
      <c r="SRB70" s="117"/>
      <c r="SRC70" s="117"/>
      <c r="SRD70" s="117"/>
      <c r="SRE70" s="117"/>
      <c r="SRF70" s="117"/>
      <c r="SRG70" s="117"/>
      <c r="SRH70" s="117"/>
      <c r="SRI70" s="117"/>
      <c r="SRJ70" s="117"/>
      <c r="SRK70" s="117"/>
      <c r="SRL70" s="117"/>
      <c r="SRM70" s="117"/>
      <c r="SRN70" s="117"/>
      <c r="SRO70" s="117"/>
      <c r="SRP70" s="117"/>
      <c r="SRQ70" s="117"/>
      <c r="SRR70" s="117"/>
      <c r="SRS70" s="117"/>
      <c r="SRT70" s="117"/>
      <c r="SRU70" s="117"/>
      <c r="SRV70" s="117"/>
      <c r="SRW70" s="117"/>
      <c r="SRX70" s="117"/>
      <c r="SRY70" s="117"/>
      <c r="SRZ70" s="117"/>
      <c r="SSA70" s="117"/>
      <c r="SSB70" s="117"/>
      <c r="SSC70" s="117"/>
      <c r="SSD70" s="117"/>
      <c r="SSE70" s="117"/>
      <c r="SSF70" s="117"/>
      <c r="SSG70" s="117"/>
      <c r="SSH70" s="117"/>
      <c r="SSI70" s="117"/>
      <c r="SSJ70" s="117"/>
      <c r="SSK70" s="117"/>
      <c r="SSL70" s="117"/>
      <c r="SSM70" s="117"/>
      <c r="SSN70" s="117"/>
      <c r="SSO70" s="117"/>
      <c r="SSP70" s="117"/>
      <c r="SSQ70" s="117"/>
      <c r="SSR70" s="117"/>
      <c r="SSS70" s="117"/>
      <c r="SST70" s="117"/>
      <c r="SSU70" s="117"/>
      <c r="SSV70" s="117"/>
      <c r="SSW70" s="117"/>
      <c r="SSX70" s="117"/>
      <c r="SSY70" s="117"/>
      <c r="SSZ70" s="117"/>
      <c r="STA70" s="117"/>
      <c r="STB70" s="117"/>
      <c r="STC70" s="117"/>
      <c r="STD70" s="117"/>
      <c r="STE70" s="117"/>
      <c r="STF70" s="117"/>
      <c r="STG70" s="117"/>
      <c r="STH70" s="117"/>
      <c r="STI70" s="117"/>
      <c r="STJ70" s="117"/>
      <c r="STK70" s="117"/>
      <c r="STL70" s="117"/>
      <c r="STM70" s="117"/>
      <c r="STN70" s="117"/>
      <c r="STO70" s="117"/>
      <c r="STP70" s="117"/>
      <c r="STQ70" s="117"/>
      <c r="STR70" s="117"/>
      <c r="STS70" s="117"/>
      <c r="STT70" s="117"/>
      <c r="STU70" s="117"/>
      <c r="STV70" s="117"/>
      <c r="STW70" s="117"/>
      <c r="STX70" s="117"/>
      <c r="STY70" s="117"/>
      <c r="STZ70" s="117"/>
      <c r="SUA70" s="117"/>
      <c r="SUB70" s="117"/>
      <c r="SUC70" s="117"/>
      <c r="SUD70" s="117"/>
      <c r="SUE70" s="117"/>
      <c r="SUF70" s="117"/>
      <c r="SUG70" s="117"/>
      <c r="SUH70" s="117"/>
      <c r="SUI70" s="117"/>
      <c r="SUJ70" s="117"/>
      <c r="SUK70" s="117"/>
      <c r="SUL70" s="117"/>
      <c r="SUM70" s="117"/>
      <c r="SUN70" s="117"/>
      <c r="SUO70" s="117"/>
      <c r="SUP70" s="117"/>
      <c r="SUQ70" s="117"/>
      <c r="SUR70" s="117"/>
      <c r="SUS70" s="117"/>
      <c r="SUT70" s="117"/>
      <c r="SUU70" s="117"/>
      <c r="SUV70" s="117"/>
      <c r="SUW70" s="117"/>
      <c r="SUX70" s="117"/>
      <c r="SUY70" s="117"/>
      <c r="SUZ70" s="117"/>
      <c r="SVA70" s="117"/>
      <c r="SVB70" s="117"/>
      <c r="SVC70" s="117"/>
      <c r="SVD70" s="117"/>
      <c r="SVE70" s="117"/>
      <c r="SVF70" s="117"/>
      <c r="SVG70" s="117"/>
      <c r="SVH70" s="117"/>
      <c r="SVI70" s="117"/>
      <c r="SVJ70" s="117"/>
      <c r="SVK70" s="117"/>
      <c r="SVL70" s="117"/>
      <c r="SVM70" s="117"/>
      <c r="SVN70" s="117"/>
      <c r="SVO70" s="117"/>
      <c r="SVP70" s="117"/>
      <c r="SVQ70" s="117"/>
      <c r="SVR70" s="117"/>
      <c r="SVS70" s="117"/>
      <c r="SVT70" s="117"/>
      <c r="SVU70" s="117"/>
      <c r="SVV70" s="117"/>
      <c r="SVW70" s="117"/>
      <c r="SVX70" s="117"/>
      <c r="SVY70" s="117"/>
      <c r="SVZ70" s="117"/>
      <c r="SWA70" s="117"/>
      <c r="SWB70" s="117"/>
      <c r="SWC70" s="117"/>
      <c r="SWD70" s="117"/>
      <c r="SWE70" s="117"/>
      <c r="SWF70" s="117"/>
      <c r="SWG70" s="117"/>
      <c r="SWH70" s="117"/>
      <c r="SWI70" s="117"/>
      <c r="SWJ70" s="117"/>
      <c r="SWK70" s="117"/>
      <c r="SWL70" s="117"/>
      <c r="SWM70" s="117"/>
      <c r="SWN70" s="117"/>
      <c r="SWO70" s="117"/>
      <c r="SWP70" s="117"/>
      <c r="SWQ70" s="117"/>
      <c r="SWR70" s="117"/>
      <c r="SWS70" s="117"/>
      <c r="SWT70" s="117"/>
      <c r="SWU70" s="117"/>
      <c r="SWV70" s="117"/>
      <c r="SWW70" s="117"/>
      <c r="SWX70" s="117"/>
      <c r="SWY70" s="117"/>
      <c r="SWZ70" s="117"/>
      <c r="SXA70" s="117"/>
      <c r="SXB70" s="117"/>
      <c r="SXC70" s="117"/>
      <c r="SXD70" s="117"/>
      <c r="SXE70" s="117"/>
      <c r="SXF70" s="117"/>
      <c r="SXG70" s="117"/>
      <c r="SXH70" s="117"/>
      <c r="SXI70" s="117"/>
      <c r="SXJ70" s="117"/>
      <c r="SXK70" s="117"/>
      <c r="SXL70" s="117"/>
      <c r="SXM70" s="117"/>
      <c r="SXN70" s="117"/>
      <c r="SXO70" s="117"/>
      <c r="SXP70" s="117"/>
      <c r="SXQ70" s="117"/>
      <c r="SXR70" s="117"/>
      <c r="SXS70" s="117"/>
      <c r="SXT70" s="117"/>
      <c r="SXU70" s="117"/>
      <c r="SXV70" s="117"/>
      <c r="SXW70" s="117"/>
      <c r="SXX70" s="117"/>
      <c r="SXY70" s="117"/>
      <c r="SXZ70" s="117"/>
      <c r="SYA70" s="117"/>
      <c r="SYB70" s="117"/>
      <c r="SYC70" s="117"/>
      <c r="SYD70" s="117"/>
      <c r="SYE70" s="117"/>
      <c r="SYF70" s="117"/>
      <c r="SYG70" s="117"/>
      <c r="SYH70" s="117"/>
      <c r="SYI70" s="117"/>
      <c r="SYJ70" s="117"/>
      <c r="SYK70" s="117"/>
      <c r="SYL70" s="117"/>
      <c r="SYM70" s="117"/>
      <c r="SYN70" s="117"/>
      <c r="SYO70" s="117"/>
      <c r="SYP70" s="117"/>
      <c r="SYQ70" s="117"/>
      <c r="SYR70" s="117"/>
      <c r="SYS70" s="117"/>
      <c r="SYT70" s="117"/>
      <c r="SYU70" s="117"/>
      <c r="SYV70" s="117"/>
      <c r="SYW70" s="117"/>
      <c r="SYX70" s="117"/>
      <c r="SYY70" s="117"/>
      <c r="SYZ70" s="117"/>
      <c r="SZA70" s="117"/>
      <c r="SZB70" s="117"/>
      <c r="SZC70" s="117"/>
      <c r="SZD70" s="117"/>
      <c r="SZE70" s="117"/>
      <c r="SZF70" s="117"/>
      <c r="SZG70" s="117"/>
      <c r="SZH70" s="117"/>
      <c r="SZI70" s="117"/>
      <c r="SZJ70" s="117"/>
      <c r="SZK70" s="117"/>
      <c r="SZL70" s="117"/>
      <c r="SZM70" s="117"/>
      <c r="SZN70" s="117"/>
      <c r="SZO70" s="117"/>
      <c r="SZP70" s="117"/>
      <c r="SZQ70" s="117"/>
      <c r="SZR70" s="117"/>
      <c r="SZS70" s="117"/>
      <c r="SZT70" s="117"/>
      <c r="SZU70" s="117"/>
      <c r="SZV70" s="117"/>
      <c r="SZW70" s="117"/>
      <c r="SZX70" s="117"/>
      <c r="SZY70" s="117"/>
      <c r="SZZ70" s="117"/>
      <c r="TAA70" s="117"/>
      <c r="TAB70" s="117"/>
      <c r="TAC70" s="117"/>
      <c r="TAD70" s="117"/>
      <c r="TAE70" s="117"/>
      <c r="TAF70" s="117"/>
      <c r="TAG70" s="117"/>
      <c r="TAH70" s="117"/>
      <c r="TAI70" s="117"/>
      <c r="TAJ70" s="117"/>
      <c r="TAK70" s="117"/>
      <c r="TAL70" s="117"/>
      <c r="TAM70" s="117"/>
      <c r="TAN70" s="117"/>
      <c r="TAO70" s="117"/>
      <c r="TAP70" s="117"/>
      <c r="TAQ70" s="117"/>
      <c r="TAR70" s="117"/>
      <c r="TAS70" s="117"/>
      <c r="TAT70" s="117"/>
      <c r="TAU70" s="117"/>
      <c r="TAV70" s="117"/>
      <c r="TAW70" s="117"/>
      <c r="TAX70" s="117"/>
      <c r="TAY70" s="117"/>
      <c r="TAZ70" s="117"/>
      <c r="TBA70" s="117"/>
      <c r="TBB70" s="117"/>
      <c r="TBC70" s="117"/>
      <c r="TBD70" s="117"/>
      <c r="TBE70" s="117"/>
      <c r="TBF70" s="117"/>
      <c r="TBG70" s="117"/>
      <c r="TBH70" s="117"/>
      <c r="TBI70" s="117"/>
      <c r="TBJ70" s="117"/>
      <c r="TBK70" s="117"/>
      <c r="TBL70" s="117"/>
      <c r="TBM70" s="117"/>
      <c r="TBN70" s="117"/>
      <c r="TBO70" s="117"/>
      <c r="TBP70" s="117"/>
      <c r="TBQ70" s="117"/>
      <c r="TBR70" s="117"/>
      <c r="TBS70" s="117"/>
      <c r="TBT70" s="117"/>
      <c r="TBU70" s="117"/>
      <c r="TBV70" s="117"/>
      <c r="TBW70" s="117"/>
      <c r="TBX70" s="117"/>
      <c r="TBY70" s="117"/>
      <c r="TBZ70" s="117"/>
      <c r="TCA70" s="117"/>
      <c r="TCB70" s="117"/>
      <c r="TCC70" s="117"/>
      <c r="TCD70" s="117"/>
      <c r="TCE70" s="117"/>
      <c r="TCF70" s="117"/>
      <c r="TCG70" s="117"/>
      <c r="TCH70" s="117"/>
      <c r="TCI70" s="117"/>
      <c r="TCJ70" s="117"/>
      <c r="TCK70" s="117"/>
      <c r="TCL70" s="117"/>
      <c r="TCM70" s="117"/>
      <c r="TCN70" s="117"/>
      <c r="TCO70" s="117"/>
      <c r="TCP70" s="117"/>
      <c r="TCQ70" s="117"/>
      <c r="TCR70" s="117"/>
      <c r="TCS70" s="117"/>
      <c r="TCT70" s="117"/>
      <c r="TCU70" s="117"/>
      <c r="TCV70" s="117"/>
      <c r="TCW70" s="117"/>
      <c r="TCX70" s="117"/>
      <c r="TCY70" s="117"/>
      <c r="TCZ70" s="117"/>
      <c r="TDA70" s="117"/>
      <c r="TDB70" s="117"/>
      <c r="TDC70" s="117"/>
      <c r="TDD70" s="117"/>
      <c r="TDE70" s="117"/>
      <c r="TDF70" s="117"/>
      <c r="TDG70" s="117"/>
      <c r="TDH70" s="117"/>
      <c r="TDI70" s="117"/>
      <c r="TDJ70" s="117"/>
      <c r="TDK70" s="117"/>
      <c r="TDL70" s="117"/>
      <c r="TDM70" s="117"/>
      <c r="TDN70" s="117"/>
      <c r="TDO70" s="117"/>
      <c r="TDP70" s="117"/>
      <c r="TDQ70" s="117"/>
      <c r="TDR70" s="117"/>
      <c r="TDS70" s="117"/>
      <c r="TDT70" s="117"/>
      <c r="TDU70" s="117"/>
      <c r="TDV70" s="117"/>
      <c r="TDW70" s="117"/>
      <c r="TDX70" s="117"/>
      <c r="TDY70" s="117"/>
      <c r="TDZ70" s="117"/>
      <c r="TEA70" s="117"/>
      <c r="TEB70" s="117"/>
      <c r="TEC70" s="117"/>
      <c r="TED70" s="117"/>
      <c r="TEE70" s="117"/>
      <c r="TEF70" s="117"/>
      <c r="TEG70" s="117"/>
      <c r="TEH70" s="117"/>
      <c r="TEI70" s="117"/>
      <c r="TEJ70" s="117"/>
      <c r="TEK70" s="117"/>
      <c r="TEL70" s="117"/>
      <c r="TEM70" s="117"/>
      <c r="TEN70" s="117"/>
      <c r="TEO70" s="117"/>
      <c r="TEP70" s="117"/>
      <c r="TEQ70" s="117"/>
      <c r="TER70" s="117"/>
      <c r="TES70" s="117"/>
      <c r="TET70" s="117"/>
      <c r="TEU70" s="117"/>
      <c r="TEV70" s="117"/>
      <c r="TEW70" s="117"/>
      <c r="TEX70" s="117"/>
      <c r="TEY70" s="117"/>
      <c r="TEZ70" s="117"/>
      <c r="TFA70" s="117"/>
      <c r="TFB70" s="117"/>
      <c r="TFC70" s="117"/>
      <c r="TFD70" s="117"/>
      <c r="TFE70" s="117"/>
      <c r="TFF70" s="117"/>
      <c r="TFG70" s="117"/>
      <c r="TFH70" s="117"/>
      <c r="TFI70" s="117"/>
      <c r="TFJ70" s="117"/>
      <c r="TFK70" s="117"/>
      <c r="TFL70" s="117"/>
      <c r="TFM70" s="117"/>
      <c r="TFN70" s="117"/>
      <c r="TFO70" s="117"/>
      <c r="TFP70" s="117"/>
      <c r="TFQ70" s="117"/>
      <c r="TFR70" s="117"/>
      <c r="TFS70" s="117"/>
      <c r="TFT70" s="117"/>
      <c r="TFU70" s="117"/>
      <c r="TFV70" s="117"/>
      <c r="TFW70" s="117"/>
      <c r="TFX70" s="117"/>
      <c r="TFY70" s="117"/>
      <c r="TFZ70" s="117"/>
      <c r="TGA70" s="117"/>
      <c r="TGB70" s="117"/>
      <c r="TGC70" s="117"/>
      <c r="TGD70" s="117"/>
      <c r="TGE70" s="117"/>
      <c r="TGF70" s="117"/>
      <c r="TGG70" s="117"/>
      <c r="TGH70" s="117"/>
      <c r="TGI70" s="117"/>
      <c r="TGJ70" s="117"/>
      <c r="TGK70" s="117"/>
      <c r="TGL70" s="117"/>
      <c r="TGM70" s="117"/>
      <c r="TGN70" s="117"/>
      <c r="TGO70" s="117"/>
      <c r="TGP70" s="117"/>
      <c r="TGQ70" s="117"/>
      <c r="TGR70" s="117"/>
      <c r="TGS70" s="117"/>
      <c r="TGT70" s="117"/>
      <c r="TGU70" s="117"/>
      <c r="TGV70" s="117"/>
      <c r="TGW70" s="117"/>
      <c r="TGX70" s="117"/>
      <c r="TGY70" s="117"/>
      <c r="TGZ70" s="117"/>
      <c r="THA70" s="117"/>
      <c r="THB70" s="117"/>
      <c r="THC70" s="117"/>
      <c r="THD70" s="117"/>
      <c r="THE70" s="117"/>
      <c r="THF70" s="117"/>
      <c r="THG70" s="117"/>
      <c r="THH70" s="117"/>
      <c r="THI70" s="117"/>
      <c r="THJ70" s="117"/>
      <c r="THK70" s="117"/>
      <c r="THL70" s="117"/>
      <c r="THM70" s="117"/>
      <c r="THN70" s="117"/>
      <c r="THO70" s="117"/>
      <c r="THP70" s="117"/>
      <c r="THQ70" s="117"/>
      <c r="THR70" s="117"/>
      <c r="THS70" s="117"/>
      <c r="THT70" s="117"/>
      <c r="THU70" s="117"/>
      <c r="THV70" s="117"/>
      <c r="THW70" s="117"/>
      <c r="THX70" s="117"/>
      <c r="THY70" s="117"/>
      <c r="THZ70" s="117"/>
      <c r="TIA70" s="117"/>
      <c r="TIB70" s="117"/>
      <c r="TIC70" s="117"/>
      <c r="TID70" s="117"/>
      <c r="TIE70" s="117"/>
      <c r="TIF70" s="117"/>
      <c r="TIG70" s="117"/>
      <c r="TIH70" s="117"/>
      <c r="TII70" s="117"/>
      <c r="TIJ70" s="117"/>
      <c r="TIK70" s="117"/>
      <c r="TIL70" s="117"/>
      <c r="TIM70" s="117"/>
      <c r="TIN70" s="117"/>
      <c r="TIO70" s="117"/>
      <c r="TIP70" s="117"/>
      <c r="TIQ70" s="117"/>
      <c r="TIR70" s="117"/>
      <c r="TIS70" s="117"/>
      <c r="TIT70" s="117"/>
      <c r="TIU70" s="117"/>
      <c r="TIV70" s="117"/>
      <c r="TIW70" s="117"/>
      <c r="TIX70" s="117"/>
      <c r="TIY70" s="117"/>
      <c r="TIZ70" s="117"/>
      <c r="TJA70" s="117"/>
      <c r="TJB70" s="117"/>
      <c r="TJC70" s="117"/>
      <c r="TJD70" s="117"/>
      <c r="TJE70" s="117"/>
      <c r="TJF70" s="117"/>
      <c r="TJG70" s="117"/>
      <c r="TJH70" s="117"/>
      <c r="TJI70" s="117"/>
      <c r="TJJ70" s="117"/>
      <c r="TJK70" s="117"/>
      <c r="TJL70" s="117"/>
      <c r="TJM70" s="117"/>
      <c r="TJN70" s="117"/>
      <c r="TJO70" s="117"/>
      <c r="TJP70" s="117"/>
      <c r="TJQ70" s="117"/>
      <c r="TJR70" s="117"/>
      <c r="TJS70" s="117"/>
      <c r="TJT70" s="117"/>
      <c r="TJU70" s="117"/>
      <c r="TJV70" s="117"/>
      <c r="TJW70" s="117"/>
      <c r="TJX70" s="117"/>
      <c r="TJY70" s="117"/>
      <c r="TJZ70" s="117"/>
      <c r="TKA70" s="117"/>
      <c r="TKB70" s="117"/>
      <c r="TKC70" s="117"/>
      <c r="TKD70" s="117"/>
      <c r="TKE70" s="117"/>
      <c r="TKF70" s="117"/>
      <c r="TKG70" s="117"/>
      <c r="TKH70" s="117"/>
      <c r="TKI70" s="117"/>
      <c r="TKJ70" s="117"/>
      <c r="TKK70" s="117"/>
      <c r="TKL70" s="117"/>
      <c r="TKM70" s="117"/>
      <c r="TKN70" s="117"/>
      <c r="TKO70" s="117"/>
      <c r="TKP70" s="117"/>
      <c r="TKQ70" s="117"/>
      <c r="TKR70" s="117"/>
      <c r="TKS70" s="117"/>
      <c r="TKT70" s="117"/>
      <c r="TKU70" s="117"/>
      <c r="TKV70" s="117"/>
      <c r="TKW70" s="117"/>
      <c r="TKX70" s="117"/>
      <c r="TKY70" s="117"/>
      <c r="TKZ70" s="117"/>
      <c r="TLA70" s="117"/>
      <c r="TLB70" s="117"/>
      <c r="TLC70" s="117"/>
      <c r="TLD70" s="117"/>
      <c r="TLE70" s="117"/>
      <c r="TLF70" s="117"/>
      <c r="TLG70" s="117"/>
      <c r="TLH70" s="117"/>
      <c r="TLI70" s="117"/>
      <c r="TLJ70" s="117"/>
      <c r="TLK70" s="117"/>
      <c r="TLL70" s="117"/>
      <c r="TLM70" s="117"/>
      <c r="TLN70" s="117"/>
      <c r="TLO70" s="117"/>
      <c r="TLP70" s="117"/>
      <c r="TLQ70" s="117"/>
      <c r="TLR70" s="117"/>
      <c r="TLS70" s="117"/>
      <c r="TLT70" s="117"/>
      <c r="TLU70" s="117"/>
      <c r="TLV70" s="117"/>
      <c r="TLW70" s="117"/>
      <c r="TLX70" s="117"/>
      <c r="TLY70" s="117"/>
      <c r="TLZ70" s="117"/>
      <c r="TMA70" s="117"/>
      <c r="TMB70" s="117"/>
      <c r="TMC70" s="117"/>
      <c r="TMD70" s="117"/>
      <c r="TME70" s="117"/>
      <c r="TMF70" s="117"/>
      <c r="TMG70" s="117"/>
      <c r="TMH70" s="117"/>
      <c r="TMI70" s="117"/>
      <c r="TMJ70" s="117"/>
      <c r="TMK70" s="117"/>
      <c r="TML70" s="117"/>
      <c r="TMM70" s="117"/>
      <c r="TMN70" s="117"/>
      <c r="TMO70" s="117"/>
      <c r="TMP70" s="117"/>
      <c r="TMQ70" s="117"/>
      <c r="TMR70" s="117"/>
      <c r="TMS70" s="117"/>
      <c r="TMT70" s="117"/>
      <c r="TMU70" s="117"/>
      <c r="TMV70" s="117"/>
      <c r="TMW70" s="117"/>
      <c r="TMX70" s="117"/>
      <c r="TMY70" s="117"/>
      <c r="TMZ70" s="117"/>
      <c r="TNA70" s="117"/>
      <c r="TNB70" s="117"/>
      <c r="TNC70" s="117"/>
      <c r="TND70" s="117"/>
      <c r="TNE70" s="117"/>
      <c r="TNF70" s="117"/>
      <c r="TNG70" s="117"/>
      <c r="TNH70" s="117"/>
      <c r="TNI70" s="117"/>
      <c r="TNJ70" s="117"/>
      <c r="TNK70" s="117"/>
      <c r="TNL70" s="117"/>
      <c r="TNM70" s="117"/>
      <c r="TNN70" s="117"/>
      <c r="TNO70" s="117"/>
      <c r="TNP70" s="117"/>
      <c r="TNQ70" s="117"/>
      <c r="TNR70" s="117"/>
      <c r="TNS70" s="117"/>
      <c r="TNT70" s="117"/>
      <c r="TNU70" s="117"/>
      <c r="TNV70" s="117"/>
      <c r="TNW70" s="117"/>
      <c r="TNX70" s="117"/>
      <c r="TNY70" s="117"/>
      <c r="TNZ70" s="117"/>
      <c r="TOA70" s="117"/>
      <c r="TOB70" s="117"/>
      <c r="TOC70" s="117"/>
      <c r="TOD70" s="117"/>
      <c r="TOE70" s="117"/>
      <c r="TOF70" s="117"/>
      <c r="TOG70" s="117"/>
      <c r="TOH70" s="117"/>
      <c r="TOI70" s="117"/>
      <c r="TOJ70" s="117"/>
      <c r="TOK70" s="117"/>
      <c r="TOL70" s="117"/>
      <c r="TOM70" s="117"/>
      <c r="TON70" s="117"/>
      <c r="TOO70" s="117"/>
      <c r="TOP70" s="117"/>
      <c r="TOQ70" s="117"/>
      <c r="TOR70" s="117"/>
      <c r="TOS70" s="117"/>
      <c r="TOT70" s="117"/>
      <c r="TOU70" s="117"/>
      <c r="TOV70" s="117"/>
      <c r="TOW70" s="117"/>
      <c r="TOX70" s="117"/>
      <c r="TOY70" s="117"/>
      <c r="TOZ70" s="117"/>
      <c r="TPA70" s="117"/>
      <c r="TPB70" s="117"/>
      <c r="TPC70" s="117"/>
      <c r="TPD70" s="117"/>
      <c r="TPE70" s="117"/>
      <c r="TPF70" s="117"/>
      <c r="TPG70" s="117"/>
      <c r="TPH70" s="117"/>
      <c r="TPI70" s="117"/>
      <c r="TPJ70" s="117"/>
      <c r="TPK70" s="117"/>
      <c r="TPL70" s="117"/>
      <c r="TPM70" s="117"/>
      <c r="TPN70" s="117"/>
      <c r="TPO70" s="117"/>
      <c r="TPP70" s="117"/>
      <c r="TPQ70" s="117"/>
      <c r="TPR70" s="117"/>
      <c r="TPS70" s="117"/>
      <c r="TPT70" s="117"/>
      <c r="TPU70" s="117"/>
      <c r="TPV70" s="117"/>
      <c r="TPW70" s="117"/>
      <c r="TPX70" s="117"/>
      <c r="TPY70" s="117"/>
      <c r="TPZ70" s="117"/>
      <c r="TQA70" s="117"/>
      <c r="TQB70" s="117"/>
      <c r="TQC70" s="117"/>
      <c r="TQD70" s="117"/>
      <c r="TQE70" s="117"/>
      <c r="TQF70" s="117"/>
      <c r="TQG70" s="117"/>
      <c r="TQH70" s="117"/>
      <c r="TQI70" s="117"/>
      <c r="TQJ70" s="117"/>
      <c r="TQK70" s="117"/>
      <c r="TQL70" s="117"/>
      <c r="TQM70" s="117"/>
      <c r="TQN70" s="117"/>
      <c r="TQO70" s="117"/>
      <c r="TQP70" s="117"/>
      <c r="TQQ70" s="117"/>
      <c r="TQR70" s="117"/>
      <c r="TQS70" s="117"/>
      <c r="TQT70" s="117"/>
      <c r="TQU70" s="117"/>
      <c r="TQV70" s="117"/>
      <c r="TQW70" s="117"/>
      <c r="TQX70" s="117"/>
      <c r="TQY70" s="117"/>
      <c r="TQZ70" s="117"/>
      <c r="TRA70" s="117"/>
      <c r="TRB70" s="117"/>
      <c r="TRC70" s="117"/>
      <c r="TRD70" s="117"/>
      <c r="TRE70" s="117"/>
      <c r="TRF70" s="117"/>
      <c r="TRG70" s="117"/>
      <c r="TRH70" s="117"/>
      <c r="TRI70" s="117"/>
      <c r="TRJ70" s="117"/>
      <c r="TRK70" s="117"/>
      <c r="TRL70" s="117"/>
      <c r="TRM70" s="117"/>
      <c r="TRN70" s="117"/>
      <c r="TRO70" s="117"/>
      <c r="TRP70" s="117"/>
      <c r="TRQ70" s="117"/>
      <c r="TRR70" s="117"/>
      <c r="TRS70" s="117"/>
      <c r="TRT70" s="117"/>
      <c r="TRU70" s="117"/>
      <c r="TRV70" s="117"/>
      <c r="TRW70" s="117"/>
      <c r="TRX70" s="117"/>
      <c r="TRY70" s="117"/>
      <c r="TRZ70" s="117"/>
      <c r="TSA70" s="117"/>
      <c r="TSB70" s="117"/>
      <c r="TSC70" s="117"/>
      <c r="TSD70" s="117"/>
      <c r="TSE70" s="117"/>
      <c r="TSF70" s="117"/>
      <c r="TSG70" s="117"/>
      <c r="TSH70" s="117"/>
      <c r="TSI70" s="117"/>
      <c r="TSJ70" s="117"/>
      <c r="TSK70" s="117"/>
      <c r="TSL70" s="117"/>
      <c r="TSM70" s="117"/>
      <c r="TSN70" s="117"/>
      <c r="TSO70" s="117"/>
      <c r="TSP70" s="117"/>
      <c r="TSQ70" s="117"/>
      <c r="TSR70" s="117"/>
      <c r="TSS70" s="117"/>
      <c r="TST70" s="117"/>
      <c r="TSU70" s="117"/>
      <c r="TSV70" s="117"/>
      <c r="TSW70" s="117"/>
      <c r="TSX70" s="117"/>
      <c r="TSY70" s="117"/>
      <c r="TSZ70" s="117"/>
      <c r="TTA70" s="117"/>
      <c r="TTB70" s="117"/>
      <c r="TTC70" s="117"/>
      <c r="TTD70" s="117"/>
      <c r="TTE70" s="117"/>
      <c r="TTF70" s="117"/>
      <c r="TTG70" s="117"/>
      <c r="TTH70" s="117"/>
      <c r="TTI70" s="117"/>
      <c r="TTJ70" s="117"/>
      <c r="TTK70" s="117"/>
      <c r="TTL70" s="117"/>
      <c r="TTM70" s="117"/>
      <c r="TTN70" s="117"/>
      <c r="TTO70" s="117"/>
      <c r="TTP70" s="117"/>
      <c r="TTQ70" s="117"/>
      <c r="TTR70" s="117"/>
      <c r="TTS70" s="117"/>
      <c r="TTT70" s="117"/>
      <c r="TTU70" s="117"/>
      <c r="TTV70" s="117"/>
      <c r="TTW70" s="117"/>
      <c r="TTX70" s="117"/>
      <c r="TTY70" s="117"/>
      <c r="TTZ70" s="117"/>
      <c r="TUA70" s="117"/>
      <c r="TUB70" s="117"/>
      <c r="TUC70" s="117"/>
      <c r="TUD70" s="117"/>
      <c r="TUE70" s="117"/>
      <c r="TUF70" s="117"/>
      <c r="TUG70" s="117"/>
      <c r="TUH70" s="117"/>
      <c r="TUI70" s="117"/>
      <c r="TUJ70" s="117"/>
      <c r="TUK70" s="117"/>
      <c r="TUL70" s="117"/>
      <c r="TUM70" s="117"/>
      <c r="TUN70" s="117"/>
      <c r="TUO70" s="117"/>
      <c r="TUP70" s="117"/>
      <c r="TUQ70" s="117"/>
      <c r="TUR70" s="117"/>
      <c r="TUS70" s="117"/>
      <c r="TUT70" s="117"/>
      <c r="TUU70" s="117"/>
      <c r="TUV70" s="117"/>
      <c r="TUW70" s="117"/>
      <c r="TUX70" s="117"/>
      <c r="TUY70" s="117"/>
      <c r="TUZ70" s="117"/>
      <c r="TVA70" s="117"/>
      <c r="TVB70" s="117"/>
      <c r="TVC70" s="117"/>
      <c r="TVD70" s="117"/>
      <c r="TVE70" s="117"/>
      <c r="TVF70" s="117"/>
      <c r="TVG70" s="117"/>
      <c r="TVH70" s="117"/>
      <c r="TVI70" s="117"/>
      <c r="TVJ70" s="117"/>
      <c r="TVK70" s="117"/>
      <c r="TVL70" s="117"/>
      <c r="TVM70" s="117"/>
      <c r="TVN70" s="117"/>
      <c r="TVO70" s="117"/>
      <c r="TVP70" s="117"/>
      <c r="TVQ70" s="117"/>
      <c r="TVR70" s="117"/>
      <c r="TVS70" s="117"/>
      <c r="TVT70" s="117"/>
      <c r="TVU70" s="117"/>
      <c r="TVV70" s="117"/>
      <c r="TVW70" s="117"/>
      <c r="TVX70" s="117"/>
      <c r="TVY70" s="117"/>
      <c r="TVZ70" s="117"/>
      <c r="TWA70" s="117"/>
      <c r="TWB70" s="117"/>
      <c r="TWC70" s="117"/>
      <c r="TWD70" s="117"/>
      <c r="TWE70" s="117"/>
      <c r="TWF70" s="117"/>
      <c r="TWG70" s="117"/>
      <c r="TWH70" s="117"/>
      <c r="TWI70" s="117"/>
      <c r="TWJ70" s="117"/>
      <c r="TWK70" s="117"/>
      <c r="TWL70" s="117"/>
      <c r="TWM70" s="117"/>
      <c r="TWN70" s="117"/>
      <c r="TWO70" s="117"/>
      <c r="TWP70" s="117"/>
      <c r="TWQ70" s="117"/>
      <c r="TWR70" s="117"/>
      <c r="TWS70" s="117"/>
      <c r="TWT70" s="117"/>
      <c r="TWU70" s="117"/>
      <c r="TWV70" s="117"/>
      <c r="TWW70" s="117"/>
      <c r="TWX70" s="117"/>
      <c r="TWY70" s="117"/>
      <c r="TWZ70" s="117"/>
      <c r="TXA70" s="117"/>
      <c r="TXB70" s="117"/>
      <c r="TXC70" s="117"/>
      <c r="TXD70" s="117"/>
      <c r="TXE70" s="117"/>
      <c r="TXF70" s="117"/>
      <c r="TXG70" s="117"/>
      <c r="TXH70" s="117"/>
      <c r="TXI70" s="117"/>
      <c r="TXJ70" s="117"/>
      <c r="TXK70" s="117"/>
      <c r="TXL70" s="117"/>
      <c r="TXM70" s="117"/>
      <c r="TXN70" s="117"/>
      <c r="TXO70" s="117"/>
      <c r="TXP70" s="117"/>
      <c r="TXQ70" s="117"/>
      <c r="TXR70" s="117"/>
      <c r="TXS70" s="117"/>
      <c r="TXT70" s="117"/>
      <c r="TXU70" s="117"/>
      <c r="TXV70" s="117"/>
      <c r="TXW70" s="117"/>
      <c r="TXX70" s="117"/>
      <c r="TXY70" s="117"/>
      <c r="TXZ70" s="117"/>
      <c r="TYA70" s="117"/>
      <c r="TYB70" s="117"/>
      <c r="TYC70" s="117"/>
      <c r="TYD70" s="117"/>
      <c r="TYE70" s="117"/>
      <c r="TYF70" s="117"/>
      <c r="TYG70" s="117"/>
      <c r="TYH70" s="117"/>
      <c r="TYI70" s="117"/>
      <c r="TYJ70" s="117"/>
      <c r="TYK70" s="117"/>
      <c r="TYL70" s="117"/>
      <c r="TYM70" s="117"/>
      <c r="TYN70" s="117"/>
      <c r="TYO70" s="117"/>
      <c r="TYP70" s="117"/>
      <c r="TYQ70" s="117"/>
      <c r="TYR70" s="117"/>
      <c r="TYS70" s="117"/>
      <c r="TYT70" s="117"/>
      <c r="TYU70" s="117"/>
      <c r="TYV70" s="117"/>
      <c r="TYW70" s="117"/>
      <c r="TYX70" s="117"/>
      <c r="TYY70" s="117"/>
      <c r="TYZ70" s="117"/>
      <c r="TZA70" s="117"/>
      <c r="TZB70" s="117"/>
      <c r="TZC70" s="117"/>
      <c r="TZD70" s="117"/>
      <c r="TZE70" s="117"/>
      <c r="TZF70" s="117"/>
      <c r="TZG70" s="117"/>
      <c r="TZH70" s="117"/>
      <c r="TZI70" s="117"/>
      <c r="TZJ70" s="117"/>
      <c r="TZK70" s="117"/>
      <c r="TZL70" s="117"/>
      <c r="TZM70" s="117"/>
      <c r="TZN70" s="117"/>
      <c r="TZO70" s="117"/>
      <c r="TZP70" s="117"/>
      <c r="TZQ70" s="117"/>
      <c r="TZR70" s="117"/>
      <c r="TZS70" s="117"/>
      <c r="TZT70" s="117"/>
      <c r="TZU70" s="117"/>
      <c r="TZV70" s="117"/>
      <c r="TZW70" s="117"/>
      <c r="TZX70" s="117"/>
      <c r="TZY70" s="117"/>
      <c r="TZZ70" s="117"/>
      <c r="UAA70" s="117"/>
      <c r="UAB70" s="117"/>
      <c r="UAC70" s="117"/>
      <c r="UAD70" s="117"/>
      <c r="UAE70" s="117"/>
      <c r="UAF70" s="117"/>
      <c r="UAG70" s="117"/>
      <c r="UAH70" s="117"/>
      <c r="UAI70" s="117"/>
      <c r="UAJ70" s="117"/>
      <c r="UAK70" s="117"/>
      <c r="UAL70" s="117"/>
      <c r="UAM70" s="117"/>
      <c r="UAN70" s="117"/>
      <c r="UAO70" s="117"/>
      <c r="UAP70" s="117"/>
      <c r="UAQ70" s="117"/>
      <c r="UAR70" s="117"/>
      <c r="UAS70" s="117"/>
      <c r="UAT70" s="117"/>
      <c r="UAU70" s="117"/>
      <c r="UAV70" s="117"/>
      <c r="UAW70" s="117"/>
      <c r="UAX70" s="117"/>
      <c r="UAY70" s="117"/>
      <c r="UAZ70" s="117"/>
      <c r="UBA70" s="117"/>
      <c r="UBB70" s="117"/>
      <c r="UBC70" s="117"/>
      <c r="UBD70" s="117"/>
      <c r="UBE70" s="117"/>
      <c r="UBF70" s="117"/>
      <c r="UBG70" s="117"/>
      <c r="UBH70" s="117"/>
      <c r="UBI70" s="117"/>
      <c r="UBJ70" s="117"/>
      <c r="UBK70" s="117"/>
      <c r="UBL70" s="117"/>
      <c r="UBM70" s="117"/>
      <c r="UBN70" s="117"/>
      <c r="UBO70" s="117"/>
      <c r="UBP70" s="117"/>
      <c r="UBQ70" s="117"/>
      <c r="UBR70" s="117"/>
      <c r="UBS70" s="117"/>
      <c r="UBT70" s="117"/>
      <c r="UBU70" s="117"/>
      <c r="UBV70" s="117"/>
      <c r="UBW70" s="117"/>
      <c r="UBX70" s="117"/>
      <c r="UBY70" s="117"/>
      <c r="UBZ70" s="117"/>
      <c r="UCA70" s="117"/>
      <c r="UCB70" s="117"/>
      <c r="UCC70" s="117"/>
      <c r="UCD70" s="117"/>
      <c r="UCE70" s="117"/>
      <c r="UCF70" s="117"/>
      <c r="UCG70" s="117"/>
      <c r="UCH70" s="117"/>
      <c r="UCI70" s="117"/>
      <c r="UCJ70" s="117"/>
      <c r="UCK70" s="117"/>
      <c r="UCL70" s="117"/>
      <c r="UCM70" s="117"/>
      <c r="UCN70" s="117"/>
      <c r="UCO70" s="117"/>
      <c r="UCP70" s="117"/>
      <c r="UCQ70" s="117"/>
      <c r="UCR70" s="117"/>
      <c r="UCS70" s="117"/>
      <c r="UCT70" s="117"/>
      <c r="UCU70" s="117"/>
      <c r="UCV70" s="117"/>
      <c r="UCW70" s="117"/>
      <c r="UCX70" s="117"/>
      <c r="UCY70" s="117"/>
      <c r="UCZ70" s="117"/>
      <c r="UDA70" s="117"/>
      <c r="UDB70" s="117"/>
      <c r="UDC70" s="117"/>
      <c r="UDD70" s="117"/>
      <c r="UDE70" s="117"/>
      <c r="UDF70" s="117"/>
      <c r="UDG70" s="117"/>
      <c r="UDH70" s="117"/>
      <c r="UDI70" s="117"/>
      <c r="UDJ70" s="117"/>
      <c r="UDK70" s="117"/>
      <c r="UDL70" s="117"/>
      <c r="UDM70" s="117"/>
      <c r="UDN70" s="117"/>
      <c r="UDO70" s="117"/>
      <c r="UDP70" s="117"/>
      <c r="UDQ70" s="117"/>
      <c r="UDR70" s="117"/>
      <c r="UDS70" s="117"/>
      <c r="UDT70" s="117"/>
      <c r="UDU70" s="117"/>
      <c r="UDV70" s="117"/>
      <c r="UDW70" s="117"/>
      <c r="UDX70" s="117"/>
      <c r="UDY70" s="117"/>
      <c r="UDZ70" s="117"/>
      <c r="UEA70" s="117"/>
      <c r="UEB70" s="117"/>
      <c r="UEC70" s="117"/>
      <c r="UED70" s="117"/>
      <c r="UEE70" s="117"/>
      <c r="UEF70" s="117"/>
      <c r="UEG70" s="117"/>
      <c r="UEH70" s="117"/>
      <c r="UEI70" s="117"/>
      <c r="UEJ70" s="117"/>
      <c r="UEK70" s="117"/>
      <c r="UEL70" s="117"/>
      <c r="UEM70" s="117"/>
      <c r="UEN70" s="117"/>
      <c r="UEO70" s="117"/>
      <c r="UEP70" s="117"/>
      <c r="UEQ70" s="117"/>
      <c r="UER70" s="117"/>
      <c r="UES70" s="117"/>
      <c r="UET70" s="117"/>
      <c r="UEU70" s="117"/>
      <c r="UEV70" s="117"/>
      <c r="UEW70" s="117"/>
      <c r="UEX70" s="117"/>
      <c r="UEY70" s="117"/>
      <c r="UEZ70" s="117"/>
      <c r="UFA70" s="117"/>
      <c r="UFB70" s="117"/>
      <c r="UFC70" s="117"/>
      <c r="UFD70" s="117"/>
      <c r="UFE70" s="117"/>
      <c r="UFF70" s="117"/>
      <c r="UFG70" s="117"/>
      <c r="UFH70" s="117"/>
      <c r="UFI70" s="117"/>
      <c r="UFJ70" s="117"/>
      <c r="UFK70" s="117"/>
      <c r="UFL70" s="117"/>
      <c r="UFM70" s="117"/>
      <c r="UFN70" s="117"/>
      <c r="UFO70" s="117"/>
      <c r="UFP70" s="117"/>
      <c r="UFQ70" s="117"/>
      <c r="UFR70" s="117"/>
      <c r="UFS70" s="117"/>
      <c r="UFT70" s="117"/>
      <c r="UFU70" s="117"/>
      <c r="UFV70" s="117"/>
      <c r="UFW70" s="117"/>
      <c r="UFX70" s="117"/>
      <c r="UFY70" s="117"/>
      <c r="UFZ70" s="117"/>
      <c r="UGA70" s="117"/>
      <c r="UGB70" s="117"/>
      <c r="UGC70" s="117"/>
      <c r="UGD70" s="117"/>
      <c r="UGE70" s="117"/>
      <c r="UGF70" s="117"/>
      <c r="UGG70" s="117"/>
      <c r="UGH70" s="117"/>
      <c r="UGI70" s="117"/>
      <c r="UGJ70" s="117"/>
      <c r="UGK70" s="117"/>
      <c r="UGL70" s="117"/>
      <c r="UGM70" s="117"/>
      <c r="UGN70" s="117"/>
      <c r="UGO70" s="117"/>
      <c r="UGP70" s="117"/>
      <c r="UGQ70" s="117"/>
      <c r="UGR70" s="117"/>
      <c r="UGS70" s="117"/>
      <c r="UGT70" s="117"/>
      <c r="UGU70" s="117"/>
      <c r="UGV70" s="117"/>
      <c r="UGW70" s="117"/>
      <c r="UGX70" s="117"/>
      <c r="UGY70" s="117"/>
      <c r="UGZ70" s="117"/>
      <c r="UHA70" s="117"/>
      <c r="UHB70" s="117"/>
      <c r="UHC70" s="117"/>
      <c r="UHD70" s="117"/>
      <c r="UHE70" s="117"/>
      <c r="UHF70" s="117"/>
      <c r="UHG70" s="117"/>
      <c r="UHH70" s="117"/>
      <c r="UHI70" s="117"/>
      <c r="UHJ70" s="117"/>
      <c r="UHK70" s="117"/>
      <c r="UHL70" s="117"/>
      <c r="UHM70" s="117"/>
      <c r="UHN70" s="117"/>
      <c r="UHO70" s="117"/>
      <c r="UHP70" s="117"/>
      <c r="UHQ70" s="117"/>
      <c r="UHR70" s="117"/>
      <c r="UHS70" s="117"/>
      <c r="UHT70" s="117"/>
      <c r="UHU70" s="117"/>
      <c r="UHV70" s="117"/>
      <c r="UHW70" s="117"/>
      <c r="UHX70" s="117"/>
      <c r="UHY70" s="117"/>
      <c r="UHZ70" s="117"/>
      <c r="UIA70" s="117"/>
      <c r="UIB70" s="117"/>
      <c r="UIC70" s="117"/>
      <c r="UID70" s="117"/>
      <c r="UIE70" s="117"/>
      <c r="UIF70" s="117"/>
      <c r="UIG70" s="117"/>
      <c r="UIH70" s="117"/>
      <c r="UII70" s="117"/>
      <c r="UIJ70" s="117"/>
      <c r="UIK70" s="117"/>
      <c r="UIL70" s="117"/>
      <c r="UIM70" s="117"/>
      <c r="UIN70" s="117"/>
      <c r="UIO70" s="117"/>
      <c r="UIP70" s="117"/>
      <c r="UIQ70" s="117"/>
      <c r="UIR70" s="117"/>
      <c r="UIS70" s="117"/>
      <c r="UIT70" s="117"/>
      <c r="UIU70" s="117"/>
      <c r="UIV70" s="117"/>
      <c r="UIW70" s="117"/>
      <c r="UIX70" s="117"/>
      <c r="UIY70" s="117"/>
      <c r="UIZ70" s="117"/>
      <c r="UJA70" s="117"/>
      <c r="UJB70" s="117"/>
      <c r="UJC70" s="117"/>
      <c r="UJD70" s="117"/>
      <c r="UJE70" s="117"/>
      <c r="UJF70" s="117"/>
      <c r="UJG70" s="117"/>
      <c r="UJH70" s="117"/>
      <c r="UJI70" s="117"/>
      <c r="UJJ70" s="117"/>
      <c r="UJK70" s="117"/>
      <c r="UJL70" s="117"/>
      <c r="UJM70" s="117"/>
      <c r="UJN70" s="117"/>
      <c r="UJO70" s="117"/>
      <c r="UJP70" s="117"/>
      <c r="UJQ70" s="117"/>
      <c r="UJR70" s="117"/>
      <c r="UJS70" s="117"/>
      <c r="UJT70" s="117"/>
      <c r="UJU70" s="117"/>
      <c r="UJV70" s="117"/>
      <c r="UJW70" s="117"/>
      <c r="UJX70" s="117"/>
      <c r="UJY70" s="117"/>
      <c r="UJZ70" s="117"/>
      <c r="UKA70" s="117"/>
      <c r="UKB70" s="117"/>
      <c r="UKC70" s="117"/>
      <c r="UKD70" s="117"/>
      <c r="UKE70" s="117"/>
      <c r="UKF70" s="117"/>
      <c r="UKG70" s="117"/>
      <c r="UKH70" s="117"/>
      <c r="UKI70" s="117"/>
      <c r="UKJ70" s="117"/>
      <c r="UKK70" s="117"/>
      <c r="UKL70" s="117"/>
      <c r="UKM70" s="117"/>
      <c r="UKN70" s="117"/>
      <c r="UKO70" s="117"/>
      <c r="UKP70" s="117"/>
      <c r="UKQ70" s="117"/>
      <c r="UKR70" s="117"/>
      <c r="UKS70" s="117"/>
      <c r="UKT70" s="117"/>
      <c r="UKU70" s="117"/>
      <c r="UKV70" s="117"/>
      <c r="UKW70" s="117"/>
      <c r="UKX70" s="117"/>
      <c r="UKY70" s="117"/>
      <c r="UKZ70" s="117"/>
      <c r="ULA70" s="117"/>
      <c r="ULB70" s="117"/>
      <c r="ULC70" s="117"/>
      <c r="ULD70" s="117"/>
      <c r="ULE70" s="117"/>
      <c r="ULF70" s="117"/>
      <c r="ULG70" s="117"/>
      <c r="ULH70" s="117"/>
      <c r="ULI70" s="117"/>
      <c r="ULJ70" s="117"/>
      <c r="ULK70" s="117"/>
      <c r="ULL70" s="117"/>
      <c r="ULM70" s="117"/>
      <c r="ULN70" s="117"/>
      <c r="ULO70" s="117"/>
      <c r="ULP70" s="117"/>
      <c r="ULQ70" s="117"/>
      <c r="ULR70" s="117"/>
      <c r="ULS70" s="117"/>
      <c r="ULT70" s="117"/>
      <c r="ULU70" s="117"/>
      <c r="ULV70" s="117"/>
      <c r="ULW70" s="117"/>
      <c r="ULX70" s="117"/>
      <c r="ULY70" s="117"/>
      <c r="ULZ70" s="117"/>
      <c r="UMA70" s="117"/>
      <c r="UMB70" s="117"/>
      <c r="UMC70" s="117"/>
      <c r="UMD70" s="117"/>
      <c r="UME70" s="117"/>
      <c r="UMF70" s="117"/>
      <c r="UMG70" s="117"/>
      <c r="UMH70" s="117"/>
      <c r="UMI70" s="117"/>
      <c r="UMJ70" s="117"/>
      <c r="UMK70" s="117"/>
      <c r="UML70" s="117"/>
      <c r="UMM70" s="117"/>
      <c r="UMN70" s="117"/>
      <c r="UMO70" s="117"/>
      <c r="UMP70" s="117"/>
      <c r="UMQ70" s="117"/>
      <c r="UMR70" s="117"/>
      <c r="UMS70" s="117"/>
      <c r="UMT70" s="117"/>
      <c r="UMU70" s="117"/>
      <c r="UMV70" s="117"/>
      <c r="UMW70" s="117"/>
      <c r="UMX70" s="117"/>
      <c r="UMY70" s="117"/>
      <c r="UMZ70" s="117"/>
      <c r="UNA70" s="117"/>
      <c r="UNB70" s="117"/>
      <c r="UNC70" s="117"/>
      <c r="UND70" s="117"/>
      <c r="UNE70" s="117"/>
      <c r="UNF70" s="117"/>
      <c r="UNG70" s="117"/>
      <c r="UNH70" s="117"/>
      <c r="UNI70" s="117"/>
      <c r="UNJ70" s="117"/>
      <c r="UNK70" s="117"/>
      <c r="UNL70" s="117"/>
      <c r="UNM70" s="117"/>
      <c r="UNN70" s="117"/>
      <c r="UNO70" s="117"/>
      <c r="UNP70" s="117"/>
      <c r="UNQ70" s="117"/>
      <c r="UNR70" s="117"/>
      <c r="UNS70" s="117"/>
      <c r="UNT70" s="117"/>
      <c r="UNU70" s="117"/>
      <c r="UNV70" s="117"/>
      <c r="UNW70" s="117"/>
      <c r="UNX70" s="117"/>
      <c r="UNY70" s="117"/>
      <c r="UNZ70" s="117"/>
      <c r="UOA70" s="117"/>
      <c r="UOB70" s="117"/>
      <c r="UOC70" s="117"/>
      <c r="UOD70" s="117"/>
      <c r="UOE70" s="117"/>
      <c r="UOF70" s="117"/>
      <c r="UOG70" s="117"/>
      <c r="UOH70" s="117"/>
      <c r="UOI70" s="117"/>
      <c r="UOJ70" s="117"/>
      <c r="UOK70" s="117"/>
      <c r="UOL70" s="117"/>
      <c r="UOM70" s="117"/>
      <c r="UON70" s="117"/>
      <c r="UOO70" s="117"/>
      <c r="UOP70" s="117"/>
      <c r="UOQ70" s="117"/>
      <c r="UOR70" s="117"/>
      <c r="UOS70" s="117"/>
      <c r="UOT70" s="117"/>
      <c r="UOU70" s="117"/>
      <c r="UOV70" s="117"/>
      <c r="UOW70" s="117"/>
      <c r="UOX70" s="117"/>
      <c r="UOY70" s="117"/>
      <c r="UOZ70" s="117"/>
      <c r="UPA70" s="117"/>
      <c r="UPB70" s="117"/>
      <c r="UPC70" s="117"/>
      <c r="UPD70" s="117"/>
      <c r="UPE70" s="117"/>
      <c r="UPF70" s="117"/>
      <c r="UPG70" s="117"/>
      <c r="UPH70" s="117"/>
      <c r="UPI70" s="117"/>
      <c r="UPJ70" s="117"/>
      <c r="UPK70" s="117"/>
      <c r="UPL70" s="117"/>
      <c r="UPM70" s="117"/>
      <c r="UPN70" s="117"/>
      <c r="UPO70" s="117"/>
      <c r="UPP70" s="117"/>
      <c r="UPQ70" s="117"/>
      <c r="UPR70" s="117"/>
      <c r="UPS70" s="117"/>
      <c r="UPT70" s="117"/>
      <c r="UPU70" s="117"/>
      <c r="UPV70" s="117"/>
      <c r="UPW70" s="117"/>
      <c r="UPX70" s="117"/>
      <c r="UPY70" s="117"/>
      <c r="UPZ70" s="117"/>
      <c r="UQA70" s="117"/>
      <c r="UQB70" s="117"/>
      <c r="UQC70" s="117"/>
      <c r="UQD70" s="117"/>
      <c r="UQE70" s="117"/>
      <c r="UQF70" s="117"/>
      <c r="UQG70" s="117"/>
      <c r="UQH70" s="117"/>
      <c r="UQI70" s="117"/>
      <c r="UQJ70" s="117"/>
      <c r="UQK70" s="117"/>
      <c r="UQL70" s="117"/>
      <c r="UQM70" s="117"/>
      <c r="UQN70" s="117"/>
      <c r="UQO70" s="117"/>
      <c r="UQP70" s="117"/>
      <c r="UQQ70" s="117"/>
      <c r="UQR70" s="117"/>
      <c r="UQS70" s="117"/>
      <c r="UQT70" s="117"/>
      <c r="UQU70" s="117"/>
      <c r="UQV70" s="117"/>
      <c r="UQW70" s="117"/>
      <c r="UQX70" s="117"/>
      <c r="UQY70" s="117"/>
      <c r="UQZ70" s="117"/>
      <c r="URA70" s="117"/>
      <c r="URB70" s="117"/>
      <c r="URC70" s="117"/>
      <c r="URD70" s="117"/>
      <c r="URE70" s="117"/>
      <c r="URF70" s="117"/>
      <c r="URG70" s="117"/>
      <c r="URH70" s="117"/>
      <c r="URI70" s="117"/>
      <c r="URJ70" s="117"/>
      <c r="URK70" s="117"/>
      <c r="URL70" s="117"/>
      <c r="URM70" s="117"/>
      <c r="URN70" s="117"/>
      <c r="URO70" s="117"/>
      <c r="URP70" s="117"/>
      <c r="URQ70" s="117"/>
      <c r="URR70" s="117"/>
      <c r="URS70" s="117"/>
      <c r="URT70" s="117"/>
      <c r="URU70" s="117"/>
      <c r="URV70" s="117"/>
      <c r="URW70" s="117"/>
      <c r="URX70" s="117"/>
      <c r="URY70" s="117"/>
      <c r="URZ70" s="117"/>
      <c r="USA70" s="117"/>
      <c r="USB70" s="117"/>
      <c r="USC70" s="117"/>
      <c r="USD70" s="117"/>
      <c r="USE70" s="117"/>
      <c r="USF70" s="117"/>
      <c r="USG70" s="117"/>
      <c r="USH70" s="117"/>
      <c r="USI70" s="117"/>
      <c r="USJ70" s="117"/>
      <c r="USK70" s="117"/>
      <c r="USL70" s="117"/>
      <c r="USM70" s="117"/>
      <c r="USN70" s="117"/>
      <c r="USO70" s="117"/>
      <c r="USP70" s="117"/>
      <c r="USQ70" s="117"/>
      <c r="USR70" s="117"/>
      <c r="USS70" s="117"/>
      <c r="UST70" s="117"/>
      <c r="USU70" s="117"/>
      <c r="USV70" s="117"/>
      <c r="USW70" s="117"/>
      <c r="USX70" s="117"/>
      <c r="USY70" s="117"/>
      <c r="USZ70" s="117"/>
      <c r="UTA70" s="117"/>
      <c r="UTB70" s="117"/>
      <c r="UTC70" s="117"/>
      <c r="UTD70" s="117"/>
      <c r="UTE70" s="117"/>
      <c r="UTF70" s="117"/>
      <c r="UTG70" s="117"/>
      <c r="UTH70" s="117"/>
      <c r="UTI70" s="117"/>
      <c r="UTJ70" s="117"/>
      <c r="UTK70" s="117"/>
      <c r="UTL70" s="117"/>
      <c r="UTM70" s="117"/>
      <c r="UTN70" s="117"/>
      <c r="UTO70" s="117"/>
      <c r="UTP70" s="117"/>
      <c r="UTQ70" s="117"/>
      <c r="UTR70" s="117"/>
      <c r="UTS70" s="117"/>
      <c r="UTT70" s="117"/>
      <c r="UTU70" s="117"/>
      <c r="UTV70" s="117"/>
      <c r="UTW70" s="117"/>
      <c r="UTX70" s="117"/>
      <c r="UTY70" s="117"/>
      <c r="UTZ70" s="117"/>
      <c r="UUA70" s="117"/>
      <c r="UUB70" s="117"/>
      <c r="UUC70" s="117"/>
      <c r="UUD70" s="117"/>
      <c r="UUE70" s="117"/>
      <c r="UUF70" s="117"/>
      <c r="UUG70" s="117"/>
      <c r="UUH70" s="117"/>
      <c r="UUI70" s="117"/>
      <c r="UUJ70" s="117"/>
      <c r="UUK70" s="117"/>
      <c r="UUL70" s="117"/>
      <c r="UUM70" s="117"/>
      <c r="UUN70" s="117"/>
      <c r="UUO70" s="117"/>
      <c r="UUP70" s="117"/>
      <c r="UUQ70" s="117"/>
      <c r="UUR70" s="117"/>
      <c r="UUS70" s="117"/>
      <c r="UUT70" s="117"/>
      <c r="UUU70" s="117"/>
      <c r="UUV70" s="117"/>
      <c r="UUW70" s="117"/>
      <c r="UUX70" s="117"/>
      <c r="UUY70" s="117"/>
      <c r="UUZ70" s="117"/>
      <c r="UVA70" s="117"/>
      <c r="UVB70" s="117"/>
      <c r="UVC70" s="117"/>
      <c r="UVD70" s="117"/>
      <c r="UVE70" s="117"/>
      <c r="UVF70" s="117"/>
      <c r="UVG70" s="117"/>
      <c r="UVH70" s="117"/>
      <c r="UVI70" s="117"/>
      <c r="UVJ70" s="117"/>
      <c r="UVK70" s="117"/>
      <c r="UVL70" s="117"/>
      <c r="UVM70" s="117"/>
      <c r="UVN70" s="117"/>
      <c r="UVO70" s="117"/>
      <c r="UVP70" s="117"/>
      <c r="UVQ70" s="117"/>
      <c r="UVR70" s="117"/>
      <c r="UVS70" s="117"/>
      <c r="UVT70" s="117"/>
      <c r="UVU70" s="117"/>
      <c r="UVV70" s="117"/>
      <c r="UVW70" s="117"/>
      <c r="UVX70" s="117"/>
      <c r="UVY70" s="117"/>
      <c r="UVZ70" s="117"/>
      <c r="UWA70" s="117"/>
      <c r="UWB70" s="117"/>
      <c r="UWC70" s="117"/>
      <c r="UWD70" s="117"/>
      <c r="UWE70" s="117"/>
      <c r="UWF70" s="117"/>
      <c r="UWG70" s="117"/>
      <c r="UWH70" s="117"/>
      <c r="UWI70" s="117"/>
      <c r="UWJ70" s="117"/>
      <c r="UWK70" s="117"/>
      <c r="UWL70" s="117"/>
      <c r="UWM70" s="117"/>
      <c r="UWN70" s="117"/>
      <c r="UWO70" s="117"/>
      <c r="UWP70" s="117"/>
      <c r="UWQ70" s="117"/>
      <c r="UWR70" s="117"/>
      <c r="UWS70" s="117"/>
      <c r="UWT70" s="117"/>
      <c r="UWU70" s="117"/>
      <c r="UWV70" s="117"/>
      <c r="UWW70" s="117"/>
      <c r="UWX70" s="117"/>
      <c r="UWY70" s="117"/>
      <c r="UWZ70" s="117"/>
      <c r="UXA70" s="117"/>
      <c r="UXB70" s="117"/>
      <c r="UXC70" s="117"/>
      <c r="UXD70" s="117"/>
      <c r="UXE70" s="117"/>
      <c r="UXF70" s="117"/>
      <c r="UXG70" s="117"/>
      <c r="UXH70" s="117"/>
      <c r="UXI70" s="117"/>
      <c r="UXJ70" s="117"/>
      <c r="UXK70" s="117"/>
      <c r="UXL70" s="117"/>
      <c r="UXM70" s="117"/>
      <c r="UXN70" s="117"/>
      <c r="UXO70" s="117"/>
      <c r="UXP70" s="117"/>
      <c r="UXQ70" s="117"/>
      <c r="UXR70" s="117"/>
      <c r="UXS70" s="117"/>
      <c r="UXT70" s="117"/>
      <c r="UXU70" s="117"/>
      <c r="UXV70" s="117"/>
      <c r="UXW70" s="117"/>
      <c r="UXX70" s="117"/>
      <c r="UXY70" s="117"/>
      <c r="UXZ70" s="117"/>
      <c r="UYA70" s="117"/>
      <c r="UYB70" s="117"/>
      <c r="UYC70" s="117"/>
      <c r="UYD70" s="117"/>
      <c r="UYE70" s="117"/>
      <c r="UYF70" s="117"/>
      <c r="UYG70" s="117"/>
      <c r="UYH70" s="117"/>
      <c r="UYI70" s="117"/>
      <c r="UYJ70" s="117"/>
      <c r="UYK70" s="117"/>
      <c r="UYL70" s="117"/>
      <c r="UYM70" s="117"/>
      <c r="UYN70" s="117"/>
      <c r="UYO70" s="117"/>
      <c r="UYP70" s="117"/>
      <c r="UYQ70" s="117"/>
      <c r="UYR70" s="117"/>
      <c r="UYS70" s="117"/>
      <c r="UYT70" s="117"/>
      <c r="UYU70" s="117"/>
      <c r="UYV70" s="117"/>
      <c r="UYW70" s="117"/>
      <c r="UYX70" s="117"/>
      <c r="UYY70" s="117"/>
      <c r="UYZ70" s="117"/>
      <c r="UZA70" s="117"/>
      <c r="UZB70" s="117"/>
      <c r="UZC70" s="117"/>
      <c r="UZD70" s="117"/>
      <c r="UZE70" s="117"/>
      <c r="UZF70" s="117"/>
      <c r="UZG70" s="117"/>
      <c r="UZH70" s="117"/>
      <c r="UZI70" s="117"/>
      <c r="UZJ70" s="117"/>
      <c r="UZK70" s="117"/>
      <c r="UZL70" s="117"/>
      <c r="UZM70" s="117"/>
      <c r="UZN70" s="117"/>
      <c r="UZO70" s="117"/>
      <c r="UZP70" s="117"/>
      <c r="UZQ70" s="117"/>
      <c r="UZR70" s="117"/>
      <c r="UZS70" s="117"/>
      <c r="UZT70" s="117"/>
      <c r="UZU70" s="117"/>
      <c r="UZV70" s="117"/>
      <c r="UZW70" s="117"/>
      <c r="UZX70" s="117"/>
      <c r="UZY70" s="117"/>
      <c r="UZZ70" s="117"/>
      <c r="VAA70" s="117"/>
      <c r="VAB70" s="117"/>
      <c r="VAC70" s="117"/>
      <c r="VAD70" s="117"/>
      <c r="VAE70" s="117"/>
      <c r="VAF70" s="117"/>
      <c r="VAG70" s="117"/>
      <c r="VAH70" s="117"/>
      <c r="VAI70" s="117"/>
      <c r="VAJ70" s="117"/>
      <c r="VAK70" s="117"/>
      <c r="VAL70" s="117"/>
      <c r="VAM70" s="117"/>
      <c r="VAN70" s="117"/>
      <c r="VAO70" s="117"/>
      <c r="VAP70" s="117"/>
      <c r="VAQ70" s="117"/>
      <c r="VAR70" s="117"/>
      <c r="VAS70" s="117"/>
      <c r="VAT70" s="117"/>
      <c r="VAU70" s="117"/>
      <c r="VAV70" s="117"/>
      <c r="VAW70" s="117"/>
      <c r="VAX70" s="117"/>
      <c r="VAY70" s="117"/>
      <c r="VAZ70" s="117"/>
      <c r="VBA70" s="117"/>
      <c r="VBB70" s="117"/>
      <c r="VBC70" s="117"/>
      <c r="VBD70" s="117"/>
      <c r="VBE70" s="117"/>
      <c r="VBF70" s="117"/>
      <c r="VBG70" s="117"/>
      <c r="VBH70" s="117"/>
      <c r="VBI70" s="117"/>
      <c r="VBJ70" s="117"/>
      <c r="VBK70" s="117"/>
      <c r="VBL70" s="117"/>
      <c r="VBM70" s="117"/>
      <c r="VBN70" s="117"/>
      <c r="VBO70" s="117"/>
      <c r="VBP70" s="117"/>
      <c r="VBQ70" s="117"/>
      <c r="VBR70" s="117"/>
      <c r="VBS70" s="117"/>
      <c r="VBT70" s="117"/>
      <c r="VBU70" s="117"/>
      <c r="VBV70" s="117"/>
      <c r="VBW70" s="117"/>
      <c r="VBX70" s="117"/>
      <c r="VBY70" s="117"/>
      <c r="VBZ70" s="117"/>
      <c r="VCA70" s="117"/>
      <c r="VCB70" s="117"/>
      <c r="VCC70" s="117"/>
      <c r="VCD70" s="117"/>
      <c r="VCE70" s="117"/>
      <c r="VCF70" s="117"/>
      <c r="VCG70" s="117"/>
      <c r="VCH70" s="117"/>
      <c r="VCI70" s="117"/>
      <c r="VCJ70" s="117"/>
      <c r="VCK70" s="117"/>
      <c r="VCL70" s="117"/>
      <c r="VCM70" s="117"/>
      <c r="VCN70" s="117"/>
      <c r="VCO70" s="117"/>
      <c r="VCP70" s="117"/>
      <c r="VCQ70" s="117"/>
      <c r="VCR70" s="117"/>
      <c r="VCS70" s="117"/>
      <c r="VCT70" s="117"/>
      <c r="VCU70" s="117"/>
      <c r="VCV70" s="117"/>
      <c r="VCW70" s="117"/>
      <c r="VCX70" s="117"/>
      <c r="VCY70" s="117"/>
      <c r="VCZ70" s="117"/>
      <c r="VDA70" s="117"/>
      <c r="VDB70" s="117"/>
      <c r="VDC70" s="117"/>
      <c r="VDD70" s="117"/>
      <c r="VDE70" s="117"/>
      <c r="VDF70" s="117"/>
      <c r="VDG70" s="117"/>
      <c r="VDH70" s="117"/>
      <c r="VDI70" s="117"/>
      <c r="VDJ70" s="117"/>
      <c r="VDK70" s="117"/>
      <c r="VDL70" s="117"/>
      <c r="VDM70" s="117"/>
      <c r="VDN70" s="117"/>
      <c r="VDO70" s="117"/>
      <c r="VDP70" s="117"/>
      <c r="VDQ70" s="117"/>
      <c r="VDR70" s="117"/>
      <c r="VDS70" s="117"/>
      <c r="VDT70" s="117"/>
      <c r="VDU70" s="117"/>
      <c r="VDV70" s="117"/>
      <c r="VDW70" s="117"/>
      <c r="VDX70" s="117"/>
      <c r="VDY70" s="117"/>
      <c r="VDZ70" s="117"/>
      <c r="VEA70" s="117"/>
      <c r="VEB70" s="117"/>
      <c r="VEC70" s="117"/>
      <c r="VED70" s="117"/>
      <c r="VEE70" s="117"/>
      <c r="VEF70" s="117"/>
      <c r="VEG70" s="117"/>
      <c r="VEH70" s="117"/>
      <c r="VEI70" s="117"/>
      <c r="VEJ70" s="117"/>
      <c r="VEK70" s="117"/>
      <c r="VEL70" s="117"/>
      <c r="VEM70" s="117"/>
      <c r="VEN70" s="117"/>
      <c r="VEO70" s="117"/>
      <c r="VEP70" s="117"/>
      <c r="VEQ70" s="117"/>
      <c r="VER70" s="117"/>
      <c r="VES70" s="117"/>
      <c r="VET70" s="117"/>
      <c r="VEU70" s="117"/>
      <c r="VEV70" s="117"/>
      <c r="VEW70" s="117"/>
      <c r="VEX70" s="117"/>
      <c r="VEY70" s="117"/>
      <c r="VEZ70" s="117"/>
      <c r="VFA70" s="117"/>
      <c r="VFB70" s="117"/>
      <c r="VFC70" s="117"/>
      <c r="VFD70" s="117"/>
      <c r="VFE70" s="117"/>
      <c r="VFF70" s="117"/>
      <c r="VFG70" s="117"/>
      <c r="VFH70" s="117"/>
      <c r="VFI70" s="117"/>
      <c r="VFJ70" s="117"/>
      <c r="VFK70" s="117"/>
      <c r="VFL70" s="117"/>
      <c r="VFM70" s="117"/>
      <c r="VFN70" s="117"/>
      <c r="VFO70" s="117"/>
      <c r="VFP70" s="117"/>
      <c r="VFQ70" s="117"/>
      <c r="VFR70" s="117"/>
      <c r="VFS70" s="117"/>
      <c r="VFT70" s="117"/>
      <c r="VFU70" s="117"/>
      <c r="VFV70" s="117"/>
      <c r="VFW70" s="117"/>
      <c r="VFX70" s="117"/>
      <c r="VFY70" s="117"/>
      <c r="VFZ70" s="117"/>
      <c r="VGA70" s="117"/>
      <c r="VGB70" s="117"/>
      <c r="VGC70" s="117"/>
      <c r="VGD70" s="117"/>
      <c r="VGE70" s="117"/>
      <c r="VGF70" s="117"/>
      <c r="VGG70" s="117"/>
      <c r="VGH70" s="117"/>
      <c r="VGI70" s="117"/>
      <c r="VGJ70" s="117"/>
      <c r="VGK70" s="117"/>
      <c r="VGL70" s="117"/>
      <c r="VGM70" s="117"/>
      <c r="VGN70" s="117"/>
      <c r="VGO70" s="117"/>
      <c r="VGP70" s="117"/>
      <c r="VGQ70" s="117"/>
      <c r="VGR70" s="117"/>
      <c r="VGS70" s="117"/>
      <c r="VGT70" s="117"/>
      <c r="VGU70" s="117"/>
      <c r="VGV70" s="117"/>
      <c r="VGW70" s="117"/>
      <c r="VGX70" s="117"/>
      <c r="VGY70" s="117"/>
      <c r="VGZ70" s="117"/>
      <c r="VHA70" s="117"/>
      <c r="VHB70" s="117"/>
      <c r="VHC70" s="117"/>
      <c r="VHD70" s="117"/>
      <c r="VHE70" s="117"/>
      <c r="VHF70" s="117"/>
      <c r="VHG70" s="117"/>
      <c r="VHH70" s="117"/>
      <c r="VHI70" s="117"/>
      <c r="VHJ70" s="117"/>
      <c r="VHK70" s="117"/>
      <c r="VHL70" s="117"/>
      <c r="VHM70" s="117"/>
      <c r="VHN70" s="117"/>
      <c r="VHO70" s="117"/>
      <c r="VHP70" s="117"/>
      <c r="VHQ70" s="117"/>
      <c r="VHR70" s="117"/>
      <c r="VHS70" s="117"/>
      <c r="VHT70" s="117"/>
      <c r="VHU70" s="117"/>
      <c r="VHV70" s="117"/>
      <c r="VHW70" s="117"/>
      <c r="VHX70" s="117"/>
      <c r="VHY70" s="117"/>
      <c r="VHZ70" s="117"/>
      <c r="VIA70" s="117"/>
      <c r="VIB70" s="117"/>
      <c r="VIC70" s="117"/>
      <c r="VID70" s="117"/>
      <c r="VIE70" s="117"/>
      <c r="VIF70" s="117"/>
      <c r="VIG70" s="117"/>
      <c r="VIH70" s="117"/>
      <c r="VII70" s="117"/>
      <c r="VIJ70" s="117"/>
      <c r="VIK70" s="117"/>
      <c r="VIL70" s="117"/>
      <c r="VIM70" s="117"/>
      <c r="VIN70" s="117"/>
      <c r="VIO70" s="117"/>
      <c r="VIP70" s="117"/>
      <c r="VIQ70" s="117"/>
      <c r="VIR70" s="117"/>
      <c r="VIS70" s="117"/>
      <c r="VIT70" s="117"/>
      <c r="VIU70" s="117"/>
      <c r="VIV70" s="117"/>
      <c r="VIW70" s="117"/>
      <c r="VIX70" s="117"/>
      <c r="VIY70" s="117"/>
      <c r="VIZ70" s="117"/>
      <c r="VJA70" s="117"/>
      <c r="VJB70" s="117"/>
      <c r="VJC70" s="117"/>
      <c r="VJD70" s="117"/>
      <c r="VJE70" s="117"/>
      <c r="VJF70" s="117"/>
      <c r="VJG70" s="117"/>
      <c r="VJH70" s="117"/>
      <c r="VJI70" s="117"/>
      <c r="VJJ70" s="117"/>
      <c r="VJK70" s="117"/>
      <c r="VJL70" s="117"/>
      <c r="VJM70" s="117"/>
      <c r="VJN70" s="117"/>
      <c r="VJO70" s="117"/>
      <c r="VJP70" s="117"/>
      <c r="VJQ70" s="117"/>
      <c r="VJR70" s="117"/>
      <c r="VJS70" s="117"/>
      <c r="VJT70" s="117"/>
      <c r="VJU70" s="117"/>
      <c r="VJV70" s="117"/>
      <c r="VJW70" s="117"/>
      <c r="VJX70" s="117"/>
      <c r="VJY70" s="117"/>
      <c r="VJZ70" s="117"/>
      <c r="VKA70" s="117"/>
      <c r="VKB70" s="117"/>
      <c r="VKC70" s="117"/>
      <c r="VKD70" s="117"/>
      <c r="VKE70" s="117"/>
      <c r="VKF70" s="117"/>
      <c r="VKG70" s="117"/>
      <c r="VKH70" s="117"/>
      <c r="VKI70" s="117"/>
      <c r="VKJ70" s="117"/>
      <c r="VKK70" s="117"/>
      <c r="VKL70" s="117"/>
      <c r="VKM70" s="117"/>
      <c r="VKN70" s="117"/>
      <c r="VKO70" s="117"/>
      <c r="VKP70" s="117"/>
      <c r="VKQ70" s="117"/>
      <c r="VKR70" s="117"/>
      <c r="VKS70" s="117"/>
      <c r="VKT70" s="117"/>
      <c r="VKU70" s="117"/>
      <c r="VKV70" s="117"/>
      <c r="VKW70" s="117"/>
      <c r="VKX70" s="117"/>
      <c r="VKY70" s="117"/>
      <c r="VKZ70" s="117"/>
      <c r="VLA70" s="117"/>
      <c r="VLB70" s="117"/>
      <c r="VLC70" s="117"/>
      <c r="VLD70" s="117"/>
      <c r="VLE70" s="117"/>
      <c r="VLF70" s="117"/>
      <c r="VLG70" s="117"/>
      <c r="VLH70" s="117"/>
      <c r="VLI70" s="117"/>
      <c r="VLJ70" s="117"/>
      <c r="VLK70" s="117"/>
      <c r="VLL70" s="117"/>
      <c r="VLM70" s="117"/>
      <c r="VLN70" s="117"/>
      <c r="VLO70" s="117"/>
      <c r="VLP70" s="117"/>
      <c r="VLQ70" s="117"/>
      <c r="VLR70" s="117"/>
      <c r="VLS70" s="117"/>
      <c r="VLT70" s="117"/>
      <c r="VLU70" s="117"/>
      <c r="VLV70" s="117"/>
      <c r="VLW70" s="117"/>
      <c r="VLX70" s="117"/>
      <c r="VLY70" s="117"/>
      <c r="VLZ70" s="117"/>
      <c r="VMA70" s="117"/>
      <c r="VMB70" s="117"/>
      <c r="VMC70" s="117"/>
      <c r="VMD70" s="117"/>
      <c r="VME70" s="117"/>
      <c r="VMF70" s="117"/>
      <c r="VMG70" s="117"/>
      <c r="VMH70" s="117"/>
      <c r="VMI70" s="117"/>
      <c r="VMJ70" s="117"/>
      <c r="VMK70" s="117"/>
      <c r="VML70" s="117"/>
      <c r="VMM70" s="117"/>
      <c r="VMN70" s="117"/>
      <c r="VMO70" s="117"/>
      <c r="VMP70" s="117"/>
      <c r="VMQ70" s="117"/>
      <c r="VMR70" s="117"/>
      <c r="VMS70" s="117"/>
      <c r="VMT70" s="117"/>
      <c r="VMU70" s="117"/>
      <c r="VMV70" s="117"/>
      <c r="VMW70" s="117"/>
      <c r="VMX70" s="117"/>
      <c r="VMY70" s="117"/>
      <c r="VMZ70" s="117"/>
      <c r="VNA70" s="117"/>
      <c r="VNB70" s="117"/>
      <c r="VNC70" s="117"/>
      <c r="VND70" s="117"/>
      <c r="VNE70" s="117"/>
      <c r="VNF70" s="117"/>
      <c r="VNG70" s="117"/>
      <c r="VNH70" s="117"/>
      <c r="VNI70" s="117"/>
      <c r="VNJ70" s="117"/>
      <c r="VNK70" s="117"/>
      <c r="VNL70" s="117"/>
      <c r="VNM70" s="117"/>
      <c r="VNN70" s="117"/>
      <c r="VNO70" s="117"/>
      <c r="VNP70" s="117"/>
      <c r="VNQ70" s="117"/>
      <c r="VNR70" s="117"/>
      <c r="VNS70" s="117"/>
      <c r="VNT70" s="117"/>
      <c r="VNU70" s="117"/>
      <c r="VNV70" s="117"/>
      <c r="VNW70" s="117"/>
      <c r="VNX70" s="117"/>
      <c r="VNY70" s="117"/>
      <c r="VNZ70" s="117"/>
      <c r="VOA70" s="117"/>
      <c r="VOB70" s="117"/>
      <c r="VOC70" s="117"/>
      <c r="VOD70" s="117"/>
      <c r="VOE70" s="117"/>
      <c r="VOF70" s="117"/>
      <c r="VOG70" s="117"/>
      <c r="VOH70" s="117"/>
      <c r="VOI70" s="117"/>
      <c r="VOJ70" s="117"/>
      <c r="VOK70" s="117"/>
      <c r="VOL70" s="117"/>
      <c r="VOM70" s="117"/>
      <c r="VON70" s="117"/>
      <c r="VOO70" s="117"/>
      <c r="VOP70" s="117"/>
      <c r="VOQ70" s="117"/>
      <c r="VOR70" s="117"/>
      <c r="VOS70" s="117"/>
      <c r="VOT70" s="117"/>
      <c r="VOU70" s="117"/>
      <c r="VOV70" s="117"/>
      <c r="VOW70" s="117"/>
      <c r="VOX70" s="117"/>
      <c r="VOY70" s="117"/>
      <c r="VOZ70" s="117"/>
      <c r="VPA70" s="117"/>
      <c r="VPB70" s="117"/>
      <c r="VPC70" s="117"/>
      <c r="VPD70" s="117"/>
      <c r="VPE70" s="117"/>
      <c r="VPF70" s="117"/>
      <c r="VPG70" s="117"/>
      <c r="VPH70" s="117"/>
      <c r="VPI70" s="117"/>
      <c r="VPJ70" s="117"/>
      <c r="VPK70" s="117"/>
      <c r="VPL70" s="117"/>
      <c r="VPM70" s="117"/>
      <c r="VPN70" s="117"/>
      <c r="VPO70" s="117"/>
      <c r="VPP70" s="117"/>
      <c r="VPQ70" s="117"/>
      <c r="VPR70" s="117"/>
      <c r="VPS70" s="117"/>
      <c r="VPT70" s="117"/>
      <c r="VPU70" s="117"/>
      <c r="VPV70" s="117"/>
      <c r="VPW70" s="117"/>
      <c r="VPX70" s="117"/>
      <c r="VPY70" s="117"/>
      <c r="VPZ70" s="117"/>
      <c r="VQA70" s="117"/>
      <c r="VQB70" s="117"/>
      <c r="VQC70" s="117"/>
      <c r="VQD70" s="117"/>
      <c r="VQE70" s="117"/>
      <c r="VQF70" s="117"/>
      <c r="VQG70" s="117"/>
      <c r="VQH70" s="117"/>
      <c r="VQI70" s="117"/>
      <c r="VQJ70" s="117"/>
      <c r="VQK70" s="117"/>
      <c r="VQL70" s="117"/>
      <c r="VQM70" s="117"/>
      <c r="VQN70" s="117"/>
      <c r="VQO70" s="117"/>
      <c r="VQP70" s="117"/>
      <c r="VQQ70" s="117"/>
      <c r="VQR70" s="117"/>
      <c r="VQS70" s="117"/>
      <c r="VQT70" s="117"/>
      <c r="VQU70" s="117"/>
      <c r="VQV70" s="117"/>
      <c r="VQW70" s="117"/>
      <c r="VQX70" s="117"/>
      <c r="VQY70" s="117"/>
      <c r="VQZ70" s="117"/>
      <c r="VRA70" s="117"/>
      <c r="VRB70" s="117"/>
      <c r="VRC70" s="117"/>
      <c r="VRD70" s="117"/>
      <c r="VRE70" s="117"/>
      <c r="VRF70" s="117"/>
      <c r="VRG70" s="117"/>
      <c r="VRH70" s="117"/>
      <c r="VRI70" s="117"/>
      <c r="VRJ70" s="117"/>
      <c r="VRK70" s="117"/>
      <c r="VRL70" s="117"/>
      <c r="VRM70" s="117"/>
      <c r="VRN70" s="117"/>
      <c r="VRO70" s="117"/>
      <c r="VRP70" s="117"/>
      <c r="VRQ70" s="117"/>
      <c r="VRR70" s="117"/>
      <c r="VRS70" s="117"/>
      <c r="VRT70" s="117"/>
      <c r="VRU70" s="117"/>
      <c r="VRV70" s="117"/>
      <c r="VRW70" s="117"/>
      <c r="VRX70" s="117"/>
      <c r="VRY70" s="117"/>
      <c r="VRZ70" s="117"/>
      <c r="VSA70" s="117"/>
      <c r="VSB70" s="117"/>
      <c r="VSC70" s="117"/>
      <c r="VSD70" s="117"/>
      <c r="VSE70" s="117"/>
      <c r="VSF70" s="117"/>
      <c r="VSG70" s="117"/>
      <c r="VSH70" s="117"/>
      <c r="VSI70" s="117"/>
      <c r="VSJ70" s="117"/>
      <c r="VSK70" s="117"/>
      <c r="VSL70" s="117"/>
      <c r="VSM70" s="117"/>
      <c r="VSN70" s="117"/>
      <c r="VSO70" s="117"/>
      <c r="VSP70" s="117"/>
      <c r="VSQ70" s="117"/>
      <c r="VSR70" s="117"/>
      <c r="VSS70" s="117"/>
      <c r="VST70" s="117"/>
      <c r="VSU70" s="117"/>
      <c r="VSV70" s="117"/>
      <c r="VSW70" s="117"/>
      <c r="VSX70" s="117"/>
      <c r="VSY70" s="117"/>
      <c r="VSZ70" s="117"/>
      <c r="VTA70" s="117"/>
      <c r="VTB70" s="117"/>
      <c r="VTC70" s="117"/>
      <c r="VTD70" s="117"/>
      <c r="VTE70" s="117"/>
      <c r="VTF70" s="117"/>
      <c r="VTG70" s="117"/>
      <c r="VTH70" s="117"/>
      <c r="VTI70" s="117"/>
      <c r="VTJ70" s="117"/>
      <c r="VTK70" s="117"/>
      <c r="VTL70" s="117"/>
      <c r="VTM70" s="117"/>
      <c r="VTN70" s="117"/>
      <c r="VTO70" s="117"/>
      <c r="VTP70" s="117"/>
      <c r="VTQ70" s="117"/>
      <c r="VTR70" s="117"/>
      <c r="VTS70" s="117"/>
      <c r="VTT70" s="117"/>
      <c r="VTU70" s="117"/>
      <c r="VTV70" s="117"/>
      <c r="VTW70" s="117"/>
      <c r="VTX70" s="117"/>
      <c r="VTY70" s="117"/>
      <c r="VTZ70" s="117"/>
      <c r="VUA70" s="117"/>
      <c r="VUB70" s="117"/>
      <c r="VUC70" s="117"/>
      <c r="VUD70" s="117"/>
      <c r="VUE70" s="117"/>
      <c r="VUF70" s="117"/>
      <c r="VUG70" s="117"/>
      <c r="VUH70" s="117"/>
      <c r="VUI70" s="117"/>
      <c r="VUJ70" s="117"/>
      <c r="VUK70" s="117"/>
      <c r="VUL70" s="117"/>
      <c r="VUM70" s="117"/>
      <c r="VUN70" s="117"/>
      <c r="VUO70" s="117"/>
      <c r="VUP70" s="117"/>
      <c r="VUQ70" s="117"/>
      <c r="VUR70" s="117"/>
      <c r="VUS70" s="117"/>
      <c r="VUT70" s="117"/>
      <c r="VUU70" s="117"/>
      <c r="VUV70" s="117"/>
      <c r="VUW70" s="117"/>
      <c r="VUX70" s="117"/>
      <c r="VUY70" s="117"/>
      <c r="VUZ70" s="117"/>
      <c r="VVA70" s="117"/>
      <c r="VVB70" s="117"/>
      <c r="VVC70" s="117"/>
      <c r="VVD70" s="117"/>
      <c r="VVE70" s="117"/>
      <c r="VVF70" s="117"/>
      <c r="VVG70" s="117"/>
      <c r="VVH70" s="117"/>
      <c r="VVI70" s="117"/>
      <c r="VVJ70" s="117"/>
      <c r="VVK70" s="117"/>
      <c r="VVL70" s="117"/>
      <c r="VVM70" s="117"/>
      <c r="VVN70" s="117"/>
      <c r="VVO70" s="117"/>
      <c r="VVP70" s="117"/>
      <c r="VVQ70" s="117"/>
      <c r="VVR70" s="117"/>
      <c r="VVS70" s="117"/>
      <c r="VVT70" s="117"/>
      <c r="VVU70" s="117"/>
      <c r="VVV70" s="117"/>
      <c r="VVW70" s="117"/>
      <c r="VVX70" s="117"/>
      <c r="VVY70" s="117"/>
      <c r="VVZ70" s="117"/>
      <c r="VWA70" s="117"/>
      <c r="VWB70" s="117"/>
      <c r="VWC70" s="117"/>
      <c r="VWD70" s="117"/>
      <c r="VWE70" s="117"/>
      <c r="VWF70" s="117"/>
      <c r="VWG70" s="117"/>
      <c r="VWH70" s="117"/>
      <c r="VWI70" s="117"/>
      <c r="VWJ70" s="117"/>
      <c r="VWK70" s="117"/>
      <c r="VWL70" s="117"/>
      <c r="VWM70" s="117"/>
      <c r="VWN70" s="117"/>
      <c r="VWO70" s="117"/>
      <c r="VWP70" s="117"/>
      <c r="VWQ70" s="117"/>
      <c r="VWR70" s="117"/>
      <c r="VWS70" s="117"/>
      <c r="VWT70" s="117"/>
      <c r="VWU70" s="117"/>
      <c r="VWV70" s="117"/>
      <c r="VWW70" s="117"/>
      <c r="VWX70" s="117"/>
      <c r="VWY70" s="117"/>
      <c r="VWZ70" s="117"/>
      <c r="VXA70" s="117"/>
      <c r="VXB70" s="117"/>
      <c r="VXC70" s="117"/>
      <c r="VXD70" s="117"/>
      <c r="VXE70" s="117"/>
      <c r="VXF70" s="117"/>
      <c r="VXG70" s="117"/>
      <c r="VXH70" s="117"/>
      <c r="VXI70" s="117"/>
      <c r="VXJ70" s="117"/>
      <c r="VXK70" s="117"/>
      <c r="VXL70" s="117"/>
      <c r="VXM70" s="117"/>
      <c r="VXN70" s="117"/>
      <c r="VXO70" s="117"/>
      <c r="VXP70" s="117"/>
      <c r="VXQ70" s="117"/>
      <c r="VXR70" s="117"/>
      <c r="VXS70" s="117"/>
      <c r="VXT70" s="117"/>
      <c r="VXU70" s="117"/>
      <c r="VXV70" s="117"/>
      <c r="VXW70" s="117"/>
      <c r="VXX70" s="117"/>
      <c r="VXY70" s="117"/>
      <c r="VXZ70" s="117"/>
      <c r="VYA70" s="117"/>
      <c r="VYB70" s="117"/>
      <c r="VYC70" s="117"/>
      <c r="VYD70" s="117"/>
      <c r="VYE70" s="117"/>
      <c r="VYF70" s="117"/>
      <c r="VYG70" s="117"/>
      <c r="VYH70" s="117"/>
      <c r="VYI70" s="117"/>
      <c r="VYJ70" s="117"/>
      <c r="VYK70" s="117"/>
      <c r="VYL70" s="117"/>
      <c r="VYM70" s="117"/>
      <c r="VYN70" s="117"/>
      <c r="VYO70" s="117"/>
      <c r="VYP70" s="117"/>
      <c r="VYQ70" s="117"/>
      <c r="VYR70" s="117"/>
      <c r="VYS70" s="117"/>
      <c r="VYT70" s="117"/>
      <c r="VYU70" s="117"/>
      <c r="VYV70" s="117"/>
      <c r="VYW70" s="117"/>
      <c r="VYX70" s="117"/>
      <c r="VYY70" s="117"/>
      <c r="VYZ70" s="117"/>
      <c r="VZA70" s="117"/>
      <c r="VZB70" s="117"/>
      <c r="VZC70" s="117"/>
      <c r="VZD70" s="117"/>
      <c r="VZE70" s="117"/>
      <c r="VZF70" s="117"/>
      <c r="VZG70" s="117"/>
      <c r="VZH70" s="117"/>
      <c r="VZI70" s="117"/>
      <c r="VZJ70" s="117"/>
      <c r="VZK70" s="117"/>
      <c r="VZL70" s="117"/>
      <c r="VZM70" s="117"/>
      <c r="VZN70" s="117"/>
      <c r="VZO70" s="117"/>
      <c r="VZP70" s="117"/>
      <c r="VZQ70" s="117"/>
      <c r="VZR70" s="117"/>
      <c r="VZS70" s="117"/>
      <c r="VZT70" s="117"/>
      <c r="VZU70" s="117"/>
      <c r="VZV70" s="117"/>
      <c r="VZW70" s="117"/>
      <c r="VZX70" s="117"/>
      <c r="VZY70" s="117"/>
      <c r="VZZ70" s="117"/>
      <c r="WAA70" s="117"/>
      <c r="WAB70" s="117"/>
      <c r="WAC70" s="117"/>
      <c r="WAD70" s="117"/>
      <c r="WAE70" s="117"/>
      <c r="WAF70" s="117"/>
      <c r="WAG70" s="117"/>
      <c r="WAH70" s="117"/>
      <c r="WAI70" s="117"/>
      <c r="WAJ70" s="117"/>
      <c r="WAK70" s="117"/>
      <c r="WAL70" s="117"/>
      <c r="WAM70" s="117"/>
      <c r="WAN70" s="117"/>
      <c r="WAO70" s="117"/>
      <c r="WAP70" s="117"/>
      <c r="WAQ70" s="117"/>
      <c r="WAR70" s="117"/>
      <c r="WAS70" s="117"/>
      <c r="WAT70" s="117"/>
      <c r="WAU70" s="117"/>
      <c r="WAV70" s="117"/>
      <c r="WAW70" s="117"/>
      <c r="WAX70" s="117"/>
      <c r="WAY70" s="117"/>
      <c r="WAZ70" s="117"/>
      <c r="WBA70" s="117"/>
      <c r="WBB70" s="117"/>
      <c r="WBC70" s="117"/>
      <c r="WBD70" s="117"/>
      <c r="WBE70" s="117"/>
      <c r="WBF70" s="117"/>
      <c r="WBG70" s="117"/>
      <c r="WBH70" s="117"/>
      <c r="WBI70" s="117"/>
      <c r="WBJ70" s="117"/>
      <c r="WBK70" s="117"/>
      <c r="WBL70" s="117"/>
      <c r="WBM70" s="117"/>
      <c r="WBN70" s="117"/>
      <c r="WBO70" s="117"/>
      <c r="WBP70" s="117"/>
      <c r="WBQ70" s="117"/>
      <c r="WBR70" s="117"/>
      <c r="WBS70" s="117"/>
      <c r="WBT70" s="117"/>
      <c r="WBU70" s="117"/>
      <c r="WBV70" s="117"/>
      <c r="WBW70" s="117"/>
      <c r="WBX70" s="117"/>
      <c r="WBY70" s="117"/>
      <c r="WBZ70" s="117"/>
      <c r="WCA70" s="117"/>
      <c r="WCB70" s="117"/>
      <c r="WCC70" s="117"/>
      <c r="WCD70" s="117"/>
      <c r="WCE70" s="117"/>
      <c r="WCF70" s="117"/>
      <c r="WCG70" s="117"/>
      <c r="WCH70" s="117"/>
      <c r="WCI70" s="117"/>
      <c r="WCJ70" s="117"/>
      <c r="WCK70" s="117"/>
      <c r="WCL70" s="117"/>
      <c r="WCM70" s="117"/>
      <c r="WCN70" s="117"/>
      <c r="WCO70" s="117"/>
      <c r="WCP70" s="117"/>
      <c r="WCQ70" s="117"/>
      <c r="WCR70" s="117"/>
      <c r="WCS70" s="117"/>
      <c r="WCT70" s="117"/>
      <c r="WCU70" s="117"/>
      <c r="WCV70" s="117"/>
      <c r="WCW70" s="117"/>
      <c r="WCX70" s="117"/>
      <c r="WCY70" s="117"/>
      <c r="WCZ70" s="117"/>
      <c r="WDA70" s="117"/>
      <c r="WDB70" s="117"/>
      <c r="WDC70" s="117"/>
      <c r="WDD70" s="117"/>
      <c r="WDE70" s="117"/>
      <c r="WDF70" s="117"/>
      <c r="WDG70" s="117"/>
      <c r="WDH70" s="117"/>
      <c r="WDI70" s="117"/>
      <c r="WDJ70" s="117"/>
      <c r="WDK70" s="117"/>
      <c r="WDL70" s="117"/>
      <c r="WDM70" s="117"/>
      <c r="WDN70" s="117"/>
      <c r="WDO70" s="117"/>
      <c r="WDP70" s="117"/>
      <c r="WDQ70" s="117"/>
      <c r="WDR70" s="117"/>
      <c r="WDS70" s="117"/>
      <c r="WDT70" s="117"/>
      <c r="WDU70" s="117"/>
      <c r="WDV70" s="117"/>
      <c r="WDW70" s="117"/>
      <c r="WDX70" s="117"/>
      <c r="WDY70" s="117"/>
      <c r="WDZ70" s="117"/>
      <c r="WEA70" s="117"/>
      <c r="WEB70" s="117"/>
      <c r="WEC70" s="117"/>
      <c r="WED70" s="117"/>
      <c r="WEE70" s="117"/>
      <c r="WEF70" s="117"/>
      <c r="WEG70" s="117"/>
      <c r="WEH70" s="117"/>
      <c r="WEI70" s="117"/>
      <c r="WEJ70" s="117"/>
      <c r="WEK70" s="117"/>
      <c r="WEL70" s="117"/>
      <c r="WEM70" s="117"/>
      <c r="WEN70" s="117"/>
      <c r="WEO70" s="117"/>
      <c r="WEP70" s="117"/>
      <c r="WEQ70" s="117"/>
      <c r="WER70" s="117"/>
      <c r="WES70" s="117"/>
      <c r="WET70" s="117"/>
      <c r="WEU70" s="117"/>
      <c r="WEV70" s="117"/>
      <c r="WEW70" s="117"/>
      <c r="WEX70" s="117"/>
      <c r="WEY70" s="117"/>
      <c r="WEZ70" s="117"/>
      <c r="WFA70" s="117"/>
      <c r="WFB70" s="117"/>
      <c r="WFC70" s="117"/>
      <c r="WFD70" s="117"/>
      <c r="WFE70" s="117"/>
      <c r="WFF70" s="117"/>
      <c r="WFG70" s="117"/>
      <c r="WFH70" s="117"/>
      <c r="WFI70" s="117"/>
      <c r="WFJ70" s="117"/>
      <c r="WFK70" s="117"/>
      <c r="WFL70" s="117"/>
      <c r="WFM70" s="117"/>
      <c r="WFN70" s="117"/>
      <c r="WFO70" s="117"/>
      <c r="WFP70" s="117"/>
      <c r="WFQ70" s="117"/>
      <c r="WFR70" s="117"/>
      <c r="WFS70" s="117"/>
      <c r="WFT70" s="117"/>
      <c r="WFU70" s="117"/>
      <c r="WFV70" s="117"/>
      <c r="WFW70" s="117"/>
      <c r="WFX70" s="117"/>
      <c r="WFY70" s="117"/>
      <c r="WFZ70" s="117"/>
      <c r="WGA70" s="117"/>
      <c r="WGB70" s="117"/>
      <c r="WGC70" s="117"/>
      <c r="WGD70" s="117"/>
      <c r="WGE70" s="117"/>
      <c r="WGF70" s="117"/>
      <c r="WGG70" s="117"/>
      <c r="WGH70" s="117"/>
      <c r="WGI70" s="117"/>
      <c r="WGJ70" s="117"/>
      <c r="WGK70" s="117"/>
      <c r="WGL70" s="117"/>
      <c r="WGM70" s="117"/>
      <c r="WGN70" s="117"/>
      <c r="WGO70" s="117"/>
      <c r="WGP70" s="117"/>
      <c r="WGQ70" s="117"/>
      <c r="WGR70" s="117"/>
      <c r="WGS70" s="117"/>
      <c r="WGT70" s="117"/>
      <c r="WGU70" s="117"/>
      <c r="WGV70" s="117"/>
      <c r="WGW70" s="117"/>
      <c r="WGX70" s="117"/>
      <c r="WGY70" s="117"/>
      <c r="WGZ70" s="117"/>
      <c r="WHA70" s="117"/>
      <c r="WHB70" s="117"/>
      <c r="WHC70" s="117"/>
      <c r="WHD70" s="117"/>
      <c r="WHE70" s="117"/>
      <c r="WHF70" s="117"/>
      <c r="WHG70" s="117"/>
      <c r="WHH70" s="117"/>
      <c r="WHI70" s="117"/>
      <c r="WHJ70" s="117"/>
      <c r="WHK70" s="117"/>
      <c r="WHL70" s="117"/>
      <c r="WHM70" s="117"/>
      <c r="WHN70" s="117"/>
      <c r="WHO70" s="117"/>
      <c r="WHP70" s="117"/>
      <c r="WHQ70" s="117"/>
      <c r="WHR70" s="117"/>
      <c r="WHS70" s="117"/>
      <c r="WHT70" s="117"/>
      <c r="WHU70" s="117"/>
      <c r="WHV70" s="117"/>
      <c r="WHW70" s="117"/>
      <c r="WHX70" s="117"/>
      <c r="WHY70" s="117"/>
      <c r="WHZ70" s="117"/>
      <c r="WIA70" s="117"/>
      <c r="WIB70" s="117"/>
      <c r="WIC70" s="117"/>
      <c r="WID70" s="117"/>
      <c r="WIE70" s="117"/>
      <c r="WIF70" s="117"/>
      <c r="WIG70" s="117"/>
      <c r="WIH70" s="117"/>
      <c r="WII70" s="117"/>
      <c r="WIJ70" s="117"/>
      <c r="WIK70" s="117"/>
      <c r="WIL70" s="117"/>
      <c r="WIM70" s="117"/>
      <c r="WIN70" s="117"/>
      <c r="WIO70" s="117"/>
      <c r="WIP70" s="117"/>
      <c r="WIQ70" s="117"/>
      <c r="WIR70" s="117"/>
      <c r="WIS70" s="117"/>
      <c r="WIT70" s="117"/>
      <c r="WIU70" s="117"/>
      <c r="WIV70" s="117"/>
      <c r="WIW70" s="117"/>
      <c r="WIX70" s="117"/>
      <c r="WIY70" s="117"/>
      <c r="WIZ70" s="117"/>
      <c r="WJA70" s="117"/>
      <c r="WJB70" s="117"/>
      <c r="WJC70" s="117"/>
      <c r="WJD70" s="117"/>
      <c r="WJE70" s="117"/>
      <c r="WJF70" s="117"/>
      <c r="WJG70" s="117"/>
      <c r="WJH70" s="117"/>
      <c r="WJI70" s="117"/>
      <c r="WJJ70" s="117"/>
      <c r="WJK70" s="117"/>
      <c r="WJL70" s="117"/>
      <c r="WJM70" s="117"/>
      <c r="WJN70" s="117"/>
      <c r="WJO70" s="117"/>
      <c r="WJP70" s="117"/>
      <c r="WJQ70" s="117"/>
      <c r="WJR70" s="117"/>
      <c r="WJS70" s="117"/>
      <c r="WJT70" s="117"/>
      <c r="WJU70" s="117"/>
      <c r="WJV70" s="117"/>
      <c r="WJW70" s="117"/>
      <c r="WJX70" s="117"/>
      <c r="WJY70" s="117"/>
      <c r="WJZ70" s="117"/>
      <c r="WKA70" s="117"/>
      <c r="WKB70" s="117"/>
      <c r="WKC70" s="117"/>
      <c r="WKD70" s="117"/>
      <c r="WKE70" s="117"/>
      <c r="WKF70" s="117"/>
      <c r="WKG70" s="117"/>
      <c r="WKH70" s="117"/>
      <c r="WKI70" s="117"/>
      <c r="WKJ70" s="117"/>
      <c r="WKK70" s="117"/>
      <c r="WKL70" s="117"/>
      <c r="WKM70" s="117"/>
      <c r="WKN70" s="117"/>
      <c r="WKO70" s="117"/>
      <c r="WKP70" s="117"/>
      <c r="WKQ70" s="117"/>
      <c r="WKR70" s="117"/>
      <c r="WKS70" s="117"/>
      <c r="WKT70" s="117"/>
      <c r="WKU70" s="117"/>
      <c r="WKV70" s="117"/>
      <c r="WKW70" s="117"/>
      <c r="WKX70" s="117"/>
      <c r="WKY70" s="117"/>
      <c r="WKZ70" s="117"/>
      <c r="WLA70" s="117"/>
      <c r="WLB70" s="117"/>
      <c r="WLC70" s="117"/>
      <c r="WLD70" s="117"/>
      <c r="WLE70" s="117"/>
      <c r="WLF70" s="117"/>
      <c r="WLG70" s="117"/>
      <c r="WLH70" s="117"/>
      <c r="WLI70" s="117"/>
      <c r="WLJ70" s="117"/>
      <c r="WLK70" s="117"/>
      <c r="WLL70" s="117"/>
      <c r="WLM70" s="117"/>
      <c r="WLN70" s="117"/>
      <c r="WLO70" s="117"/>
      <c r="WLP70" s="117"/>
      <c r="WLQ70" s="117"/>
      <c r="WLR70" s="117"/>
      <c r="WLS70" s="117"/>
      <c r="WLT70" s="117"/>
      <c r="WLU70" s="117"/>
      <c r="WLV70" s="117"/>
      <c r="WLW70" s="117"/>
      <c r="WLX70" s="117"/>
      <c r="WLY70" s="117"/>
      <c r="WLZ70" s="117"/>
      <c r="WMA70" s="117"/>
      <c r="WMB70" s="117"/>
      <c r="WMC70" s="117"/>
      <c r="WMD70" s="117"/>
      <c r="WME70" s="117"/>
      <c r="WMF70" s="117"/>
      <c r="WMG70" s="117"/>
      <c r="WMH70" s="117"/>
      <c r="WMI70" s="117"/>
      <c r="WMJ70" s="117"/>
      <c r="WMK70" s="117"/>
      <c r="WML70" s="117"/>
      <c r="WMM70" s="117"/>
      <c r="WMN70" s="117"/>
      <c r="WMO70" s="117"/>
      <c r="WMP70" s="117"/>
      <c r="WMQ70" s="117"/>
      <c r="WMR70" s="117"/>
      <c r="WMS70" s="117"/>
      <c r="WMT70" s="117"/>
      <c r="WMU70" s="117"/>
      <c r="WMV70" s="117"/>
      <c r="WMW70" s="117"/>
      <c r="WMX70" s="117"/>
      <c r="WMY70" s="117"/>
      <c r="WMZ70" s="117"/>
      <c r="WNA70" s="117"/>
      <c r="WNB70" s="117"/>
      <c r="WNC70" s="117"/>
      <c r="WND70" s="117"/>
      <c r="WNE70" s="117"/>
      <c r="WNF70" s="117"/>
      <c r="WNG70" s="117"/>
      <c r="WNH70" s="117"/>
      <c r="WNI70" s="117"/>
      <c r="WNJ70" s="117"/>
      <c r="WNK70" s="117"/>
      <c r="WNL70" s="117"/>
      <c r="WNM70" s="117"/>
      <c r="WNN70" s="117"/>
      <c r="WNO70" s="117"/>
      <c r="WNP70" s="117"/>
      <c r="WNQ70" s="117"/>
      <c r="WNR70" s="117"/>
      <c r="WNS70" s="117"/>
      <c r="WNT70" s="117"/>
      <c r="WNU70" s="117"/>
      <c r="WNV70" s="117"/>
      <c r="WNW70" s="117"/>
      <c r="WNX70" s="117"/>
      <c r="WNY70" s="117"/>
      <c r="WNZ70" s="117"/>
      <c r="WOA70" s="117"/>
      <c r="WOB70" s="117"/>
      <c r="WOC70" s="117"/>
      <c r="WOD70" s="117"/>
      <c r="WOE70" s="117"/>
      <c r="WOF70" s="117"/>
      <c r="WOG70" s="117"/>
      <c r="WOH70" s="117"/>
      <c r="WOI70" s="117"/>
      <c r="WOJ70" s="117"/>
      <c r="WOK70" s="117"/>
      <c r="WOL70" s="117"/>
      <c r="WOM70" s="117"/>
      <c r="WON70" s="117"/>
      <c r="WOO70" s="117"/>
      <c r="WOP70" s="117"/>
      <c r="WOQ70" s="117"/>
      <c r="WOR70" s="117"/>
      <c r="WOS70" s="117"/>
      <c r="WOT70" s="117"/>
      <c r="WOU70" s="117"/>
      <c r="WOV70" s="117"/>
      <c r="WOW70" s="117"/>
      <c r="WOX70" s="117"/>
      <c r="WOY70" s="117"/>
      <c r="WOZ70" s="117"/>
      <c r="WPA70" s="117"/>
      <c r="WPB70" s="117"/>
      <c r="WPC70" s="117"/>
      <c r="WPD70" s="117"/>
      <c r="WPE70" s="117"/>
      <c r="WPF70" s="117"/>
      <c r="WPG70" s="117"/>
      <c r="WPH70" s="117"/>
      <c r="WPI70" s="117"/>
      <c r="WPJ70" s="117"/>
      <c r="WPK70" s="117"/>
      <c r="WPL70" s="117"/>
      <c r="WPM70" s="117"/>
      <c r="WPN70" s="117"/>
      <c r="WPO70" s="117"/>
      <c r="WPP70" s="117"/>
      <c r="WPQ70" s="117"/>
      <c r="WPR70" s="117"/>
      <c r="WPS70" s="117"/>
      <c r="WPT70" s="117"/>
      <c r="WPU70" s="117"/>
      <c r="WPV70" s="117"/>
      <c r="WPW70" s="117"/>
      <c r="WPX70" s="117"/>
      <c r="WPY70" s="117"/>
      <c r="WPZ70" s="117"/>
      <c r="WQA70" s="117"/>
      <c r="WQB70" s="117"/>
      <c r="WQC70" s="117"/>
      <c r="WQD70" s="117"/>
      <c r="WQE70" s="117"/>
      <c r="WQF70" s="117"/>
      <c r="WQG70" s="117"/>
      <c r="WQH70" s="117"/>
      <c r="WQI70" s="117"/>
      <c r="WQJ70" s="117"/>
      <c r="WQK70" s="117"/>
      <c r="WQL70" s="117"/>
      <c r="WQM70" s="117"/>
      <c r="WQN70" s="117"/>
      <c r="WQO70" s="117"/>
      <c r="WQP70" s="117"/>
      <c r="WQQ70" s="117"/>
      <c r="WQR70" s="117"/>
      <c r="WQS70" s="117"/>
      <c r="WQT70" s="117"/>
      <c r="WQU70" s="117"/>
      <c r="WQV70" s="117"/>
      <c r="WQW70" s="117"/>
      <c r="WQX70" s="117"/>
      <c r="WQY70" s="117"/>
      <c r="WQZ70" s="117"/>
      <c r="WRA70" s="117"/>
      <c r="WRB70" s="117"/>
      <c r="WRC70" s="117"/>
      <c r="WRD70" s="117"/>
      <c r="WRE70" s="117"/>
      <c r="WRF70" s="117"/>
      <c r="WRG70" s="117"/>
      <c r="WRH70" s="117"/>
      <c r="WRI70" s="117"/>
      <c r="WRJ70" s="117"/>
      <c r="WRK70" s="117"/>
      <c r="WRL70" s="117"/>
      <c r="WRM70" s="117"/>
      <c r="WRN70" s="117"/>
      <c r="WRO70" s="117"/>
      <c r="WRP70" s="117"/>
      <c r="WRQ70" s="117"/>
      <c r="WRR70" s="117"/>
      <c r="WRS70" s="117"/>
      <c r="WRT70" s="117"/>
      <c r="WRU70" s="117"/>
      <c r="WRV70" s="117"/>
      <c r="WRW70" s="117"/>
      <c r="WRX70" s="117"/>
      <c r="WRY70" s="117"/>
      <c r="WRZ70" s="117"/>
      <c r="WSA70" s="117"/>
      <c r="WSB70" s="117"/>
      <c r="WSC70" s="117"/>
      <c r="WSD70" s="117"/>
      <c r="WSE70" s="117"/>
      <c r="WSF70" s="117"/>
      <c r="WSG70" s="117"/>
      <c r="WSH70" s="117"/>
      <c r="WSI70" s="117"/>
      <c r="WSJ70" s="117"/>
      <c r="WSK70" s="117"/>
      <c r="WSL70" s="117"/>
      <c r="WSM70" s="117"/>
      <c r="WSN70" s="117"/>
      <c r="WSO70" s="117"/>
      <c r="WSP70" s="117"/>
      <c r="WSQ70" s="117"/>
      <c r="WSR70" s="117"/>
      <c r="WSS70" s="117"/>
      <c r="WST70" s="117"/>
      <c r="WSU70" s="117"/>
      <c r="WSV70" s="117"/>
      <c r="WSW70" s="117"/>
      <c r="WSX70" s="117"/>
      <c r="WSY70" s="117"/>
      <c r="WSZ70" s="117"/>
      <c r="WTA70" s="117"/>
      <c r="WTB70" s="117"/>
      <c r="WTC70" s="117"/>
      <c r="WTD70" s="117"/>
      <c r="WTE70" s="117"/>
      <c r="WTF70" s="117"/>
      <c r="WTG70" s="117"/>
      <c r="WTH70" s="117"/>
      <c r="WTI70" s="117"/>
      <c r="WTJ70" s="117"/>
      <c r="WTK70" s="117"/>
      <c r="WTL70" s="117"/>
      <c r="WTM70" s="117"/>
      <c r="WTN70" s="117"/>
      <c r="WTO70" s="117"/>
      <c r="WTP70" s="117"/>
      <c r="WTQ70" s="117"/>
      <c r="WTR70" s="117"/>
      <c r="WTS70" s="117"/>
      <c r="WTT70" s="117"/>
      <c r="WTU70" s="117"/>
      <c r="WTV70" s="117"/>
      <c r="WTW70" s="117"/>
      <c r="WTX70" s="117"/>
      <c r="WTY70" s="117"/>
      <c r="WTZ70" s="117"/>
      <c r="WUA70" s="117"/>
      <c r="WUB70" s="117"/>
      <c r="WUC70" s="117"/>
      <c r="WUD70" s="117"/>
      <c r="WUE70" s="117"/>
      <c r="WUF70" s="117"/>
      <c r="WUG70" s="117"/>
      <c r="WUH70" s="117"/>
      <c r="WUI70" s="117"/>
      <c r="WUJ70" s="117"/>
      <c r="WUK70" s="117"/>
      <c r="WUL70" s="117"/>
      <c r="WUM70" s="117"/>
      <c r="WUN70" s="117"/>
      <c r="WUO70" s="117"/>
      <c r="WUP70" s="117"/>
      <c r="WUQ70" s="117"/>
      <c r="WUR70" s="117"/>
      <c r="WUS70" s="117"/>
      <c r="WUT70" s="117"/>
      <c r="WUU70" s="117"/>
      <c r="WUV70" s="117"/>
      <c r="WUW70" s="117"/>
      <c r="WUX70" s="117"/>
      <c r="WUY70" s="117"/>
      <c r="WUZ70" s="117"/>
      <c r="WVA70" s="117"/>
      <c r="WVB70" s="117"/>
      <c r="WVC70" s="117"/>
      <c r="WVD70" s="117"/>
      <c r="WVE70" s="117"/>
      <c r="WVF70" s="117"/>
      <c r="WVG70" s="117"/>
      <c r="WVH70" s="117"/>
      <c r="WVI70" s="117"/>
      <c r="WVJ70" s="117"/>
      <c r="WVK70" s="117"/>
      <c r="WVL70" s="117"/>
      <c r="WVM70" s="117"/>
      <c r="WVN70" s="117"/>
      <c r="WVO70" s="117"/>
      <c r="WVP70" s="117"/>
      <c r="WVQ70" s="117"/>
      <c r="WVR70" s="117"/>
      <c r="WVS70" s="117"/>
      <c r="WVT70" s="117"/>
      <c r="WVU70" s="117"/>
      <c r="WVV70" s="117"/>
      <c r="WVW70" s="117"/>
      <c r="WVX70" s="117"/>
      <c r="WVY70" s="117"/>
      <c r="WVZ70" s="117"/>
      <c r="WWA70" s="117"/>
      <c r="WWB70" s="117"/>
      <c r="WWC70" s="117"/>
      <c r="WWD70" s="117"/>
      <c r="WWE70" s="117"/>
      <c r="WWF70" s="117"/>
      <c r="WWG70" s="117"/>
      <c r="WWH70" s="117"/>
      <c r="WWI70" s="117"/>
      <c r="WWJ70" s="117"/>
      <c r="WWK70" s="117"/>
      <c r="WWL70" s="117"/>
      <c r="WWM70" s="117"/>
      <c r="WWN70" s="117"/>
      <c r="WWO70" s="117"/>
      <c r="WWP70" s="117"/>
      <c r="WWQ70" s="117"/>
      <c r="WWR70" s="117"/>
      <c r="WWS70" s="117"/>
      <c r="WWT70" s="117"/>
      <c r="WWU70" s="117"/>
      <c r="WWV70" s="117"/>
      <c r="WWW70" s="117"/>
      <c r="WWX70" s="117"/>
      <c r="WWY70" s="117"/>
      <c r="WWZ70" s="117"/>
      <c r="WXA70" s="117"/>
      <c r="WXB70" s="117"/>
      <c r="WXC70" s="117"/>
      <c r="WXD70" s="117"/>
      <c r="WXE70" s="117"/>
      <c r="WXF70" s="117"/>
      <c r="WXG70" s="117"/>
      <c r="WXH70" s="117"/>
      <c r="WXI70" s="117"/>
      <c r="WXJ70" s="117"/>
      <c r="WXK70" s="117"/>
      <c r="WXL70" s="117"/>
      <c r="WXM70" s="117"/>
      <c r="WXN70" s="117"/>
      <c r="WXO70" s="117"/>
      <c r="WXP70" s="117"/>
      <c r="WXQ70" s="117"/>
      <c r="WXR70" s="117"/>
      <c r="WXS70" s="117"/>
      <c r="WXT70" s="117"/>
      <c r="WXU70" s="117"/>
      <c r="WXV70" s="117"/>
      <c r="WXW70" s="117"/>
      <c r="WXX70" s="117"/>
      <c r="WXY70" s="117"/>
      <c r="WXZ70" s="117"/>
      <c r="WYA70" s="117"/>
      <c r="WYB70" s="117"/>
      <c r="WYC70" s="117"/>
      <c r="WYD70" s="117"/>
      <c r="WYE70" s="117"/>
      <c r="WYF70" s="117"/>
      <c r="WYG70" s="117"/>
      <c r="WYH70" s="117"/>
      <c r="WYI70" s="117"/>
      <c r="WYJ70" s="117"/>
      <c r="WYK70" s="117"/>
      <c r="WYL70" s="117"/>
      <c r="WYM70" s="117"/>
      <c r="WYN70" s="117"/>
      <c r="WYO70" s="117"/>
      <c r="WYP70" s="117"/>
      <c r="WYQ70" s="117"/>
      <c r="WYR70" s="117"/>
      <c r="WYS70" s="117"/>
      <c r="WYT70" s="117"/>
      <c r="WYU70" s="117"/>
      <c r="WYV70" s="117"/>
      <c r="WYW70" s="117"/>
      <c r="WYX70" s="117"/>
      <c r="WYY70" s="117"/>
      <c r="WYZ70" s="117"/>
      <c r="WZA70" s="117"/>
      <c r="WZB70" s="117"/>
      <c r="WZC70" s="117"/>
      <c r="WZD70" s="117"/>
      <c r="WZE70" s="117"/>
      <c r="WZF70" s="117"/>
      <c r="WZG70" s="117"/>
      <c r="WZH70" s="117"/>
      <c r="WZI70" s="117"/>
      <c r="WZJ70" s="117"/>
      <c r="WZK70" s="117"/>
      <c r="WZL70" s="117"/>
      <c r="WZM70" s="117"/>
      <c r="WZN70" s="117"/>
      <c r="WZO70" s="117"/>
      <c r="WZP70" s="117"/>
      <c r="WZQ70" s="117"/>
      <c r="WZR70" s="117"/>
      <c r="WZS70" s="117"/>
      <c r="WZT70" s="117"/>
      <c r="WZU70" s="117"/>
      <c r="WZV70" s="117"/>
      <c r="WZW70" s="117"/>
      <c r="WZX70" s="117"/>
      <c r="WZY70" s="117"/>
      <c r="WZZ70" s="117"/>
      <c r="XAA70" s="117"/>
      <c r="XAB70" s="117"/>
      <c r="XAC70" s="117"/>
      <c r="XAD70" s="117"/>
      <c r="XAE70" s="117"/>
      <c r="XAF70" s="117"/>
      <c r="XAG70" s="117"/>
      <c r="XAH70" s="117"/>
      <c r="XAI70" s="117"/>
      <c r="XAJ70" s="117"/>
      <c r="XAK70" s="117"/>
      <c r="XAL70" s="117"/>
      <c r="XAM70" s="117"/>
      <c r="XAN70" s="117"/>
      <c r="XAO70" s="117"/>
      <c r="XAP70" s="117"/>
      <c r="XAQ70" s="117"/>
      <c r="XAR70" s="117"/>
      <c r="XAS70" s="117"/>
      <c r="XAT70" s="117"/>
      <c r="XAU70" s="117"/>
      <c r="XAV70" s="117"/>
      <c r="XAW70" s="117"/>
      <c r="XAX70" s="117"/>
      <c r="XAY70" s="117"/>
      <c r="XAZ70" s="117"/>
      <c r="XBA70" s="117"/>
      <c r="XBB70" s="117"/>
      <c r="XBC70" s="117"/>
      <c r="XBD70" s="117"/>
      <c r="XBE70" s="117"/>
      <c r="XBF70" s="117"/>
      <c r="XBG70" s="117"/>
      <c r="XBH70" s="117"/>
      <c r="XBI70" s="117"/>
      <c r="XBJ70" s="117"/>
      <c r="XBK70" s="117"/>
      <c r="XBL70" s="117"/>
      <c r="XBM70" s="117"/>
      <c r="XBN70" s="117"/>
      <c r="XBO70" s="117"/>
      <c r="XBP70" s="117"/>
      <c r="XBQ70" s="117"/>
      <c r="XBR70" s="117"/>
      <c r="XBS70" s="117"/>
      <c r="XBT70" s="117"/>
      <c r="XBU70" s="117"/>
      <c r="XBV70" s="117"/>
      <c r="XBW70" s="117"/>
      <c r="XBX70" s="117"/>
      <c r="XBY70" s="117"/>
      <c r="XBZ70" s="117"/>
      <c r="XCA70" s="117"/>
      <c r="XCB70" s="117"/>
      <c r="XCC70" s="117"/>
      <c r="XCD70" s="117"/>
      <c r="XCE70" s="117"/>
      <c r="XCF70" s="117"/>
      <c r="XCG70" s="117"/>
      <c r="XCH70" s="117"/>
      <c r="XCI70" s="117"/>
      <c r="XCJ70" s="117"/>
      <c r="XCK70" s="117"/>
      <c r="XCL70" s="117"/>
      <c r="XCM70" s="117"/>
      <c r="XCN70" s="117"/>
      <c r="XCO70" s="117"/>
      <c r="XCP70" s="117"/>
      <c r="XCQ70" s="117"/>
      <c r="XCR70" s="117"/>
      <c r="XCS70" s="117"/>
      <c r="XCT70" s="117"/>
      <c r="XCU70" s="117"/>
      <c r="XCV70" s="117"/>
      <c r="XCW70" s="117"/>
      <c r="XCX70" s="117"/>
      <c r="XCY70" s="117"/>
      <c r="XCZ70" s="117"/>
      <c r="XDA70" s="117"/>
      <c r="XDB70" s="117"/>
      <c r="XDC70" s="117"/>
      <c r="XDD70" s="117"/>
      <c r="XDE70" s="117"/>
      <c r="XDF70" s="117"/>
      <c r="XDG70" s="117"/>
      <c r="XDH70" s="117"/>
      <c r="XDI70" s="117"/>
      <c r="XDJ70" s="117"/>
      <c r="XDK70" s="117"/>
      <c r="XDL70" s="117"/>
      <c r="XDM70" s="117"/>
      <c r="XDN70" s="117"/>
      <c r="XDO70" s="117"/>
      <c r="XDP70" s="117"/>
      <c r="XDQ70" s="117"/>
      <c r="XDR70" s="117"/>
      <c r="XDS70" s="117"/>
      <c r="XDT70" s="117"/>
      <c r="XDU70" s="117"/>
      <c r="XDV70" s="117"/>
      <c r="XDW70" s="117"/>
      <c r="XDX70" s="117"/>
      <c r="XDY70" s="117"/>
      <c r="XDZ70" s="117"/>
      <c r="XEA70" s="117"/>
      <c r="XEB70" s="117"/>
      <c r="XEC70" s="117"/>
      <c r="XED70" s="117"/>
      <c r="XEE70" s="117"/>
      <c r="XEF70" s="117"/>
      <c r="XEG70" s="117"/>
      <c r="XEH70" s="117"/>
      <c r="XEI70" s="117"/>
      <c r="XEJ70" s="117"/>
      <c r="XEK70" s="117"/>
      <c r="XEL70" s="117"/>
      <c r="XEM70" s="117"/>
      <c r="XEN70" s="117"/>
      <c r="XEO70" s="117"/>
      <c r="XEP70" s="117"/>
      <c r="XEQ70" s="117"/>
      <c r="XER70" s="117"/>
      <c r="XES70" s="117"/>
      <c r="XET70" s="117"/>
      <c r="XEU70" s="117"/>
      <c r="XEV70" s="117"/>
      <c r="XEW70" s="117"/>
      <c r="XEX70" s="117"/>
      <c r="XEY70" s="117"/>
      <c r="XEZ70" s="117"/>
      <c r="XFA70" s="117"/>
      <c r="XFB70" s="117"/>
      <c r="XFC70" s="117"/>
      <c r="XFD70" s="117"/>
    </row>
    <row r="71" spans="1:16384" x14ac:dyDescent="0.2">
      <c r="A71" s="824"/>
      <c r="B71" s="215" t="s">
        <v>414</v>
      </c>
      <c r="C71" s="222">
        <v>0</v>
      </c>
      <c r="D71" s="222">
        <v>0</v>
      </c>
      <c r="E71" s="222">
        <v>0</v>
      </c>
      <c r="F71" s="222">
        <v>0</v>
      </c>
      <c r="G71" s="201">
        <f t="shared" ref="G71:G74" si="14">SUM(C71:F71)</f>
        <v>0</v>
      </c>
    </row>
    <row r="72" spans="1:16384" x14ac:dyDescent="0.2">
      <c r="A72" s="824"/>
      <c r="B72" s="180" t="s">
        <v>13</v>
      </c>
      <c r="C72" s="220">
        <v>0</v>
      </c>
      <c r="D72" s="220">
        <v>0</v>
      </c>
      <c r="E72" s="220">
        <v>0</v>
      </c>
      <c r="F72" s="220">
        <v>0</v>
      </c>
      <c r="G72" s="201">
        <f>SUM(C72:F72)</f>
        <v>0</v>
      </c>
    </row>
    <row r="73" spans="1:16384" x14ac:dyDescent="0.2">
      <c r="A73" s="824"/>
      <c r="B73" s="216" t="s">
        <v>1053</v>
      </c>
      <c r="C73" s="221">
        <v>0</v>
      </c>
      <c r="D73" s="221">
        <v>0</v>
      </c>
      <c r="E73" s="221">
        <v>0</v>
      </c>
      <c r="F73" s="221">
        <v>0</v>
      </c>
      <c r="G73" s="272">
        <f t="shared" ref="G73" si="15">SUM(C73:F73)</f>
        <v>0</v>
      </c>
    </row>
    <row r="74" spans="1:16384" ht="13.5" thickBot="1" x14ac:dyDescent="0.25">
      <c r="A74" s="824"/>
      <c r="B74" s="216" t="s">
        <v>1054</v>
      </c>
      <c r="C74" s="221">
        <v>0</v>
      </c>
      <c r="D74" s="221">
        <v>0</v>
      </c>
      <c r="E74" s="221">
        <v>0</v>
      </c>
      <c r="F74" s="221">
        <v>0</v>
      </c>
      <c r="G74" s="201">
        <f t="shared" si="14"/>
        <v>0</v>
      </c>
    </row>
    <row r="75" spans="1:16384" s="210" customFormat="1" ht="13.5" thickBot="1" x14ac:dyDescent="0.25">
      <c r="A75" s="825"/>
      <c r="B75" s="267" t="s">
        <v>1242</v>
      </c>
      <c r="C75" s="218">
        <f>SUM(C62:C74)</f>
        <v>0</v>
      </c>
      <c r="D75" s="218">
        <f>SUM(D62:D74)</f>
        <v>0</v>
      </c>
      <c r="E75" s="218">
        <f>SUM(E62:E74)</f>
        <v>0</v>
      </c>
      <c r="F75" s="218">
        <f>SUM(F62:F74)</f>
        <v>0</v>
      </c>
      <c r="G75" s="218">
        <f>SUM(G62:G74)</f>
        <v>0</v>
      </c>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7"/>
      <c r="EI75" s="117"/>
      <c r="EJ75" s="117"/>
      <c r="EK75" s="117"/>
      <c r="EL75" s="117"/>
      <c r="EM75" s="117"/>
      <c r="EN75" s="117"/>
      <c r="EO75" s="117"/>
      <c r="EP75" s="117"/>
      <c r="EQ75" s="117"/>
      <c r="ER75" s="117"/>
      <c r="ES75" s="117"/>
      <c r="ET75" s="117"/>
      <c r="EU75" s="117"/>
      <c r="EV75" s="117"/>
      <c r="EW75" s="117"/>
      <c r="EX75" s="117"/>
      <c r="EY75" s="117"/>
      <c r="EZ75" s="117"/>
      <c r="FA75" s="117"/>
      <c r="FB75" s="117"/>
      <c r="FC75" s="117"/>
      <c r="FD75" s="117"/>
      <c r="FE75" s="117"/>
      <c r="FF75" s="117"/>
      <c r="FG75" s="117"/>
      <c r="FH75" s="117"/>
      <c r="FI75" s="117"/>
      <c r="FJ75" s="117"/>
      <c r="FK75" s="117"/>
      <c r="FL75" s="117"/>
      <c r="FM75" s="117"/>
      <c r="FN75" s="117"/>
      <c r="FO75" s="117"/>
      <c r="FP75" s="117"/>
      <c r="FQ75" s="117"/>
      <c r="FR75" s="117"/>
      <c r="FS75" s="117"/>
      <c r="FT75" s="117"/>
      <c r="FU75" s="117"/>
      <c r="FV75" s="117"/>
      <c r="FW75" s="117"/>
      <c r="FX75" s="117"/>
      <c r="FY75" s="117"/>
      <c r="FZ75" s="117"/>
      <c r="GA75" s="117"/>
      <c r="GB75" s="117"/>
      <c r="GC75" s="117"/>
      <c r="GD75" s="117"/>
      <c r="GE75" s="117"/>
      <c r="GF75" s="117"/>
      <c r="GG75" s="117"/>
      <c r="GH75" s="117"/>
      <c r="GI75" s="117"/>
      <c r="GJ75" s="117"/>
      <c r="GK75" s="117"/>
      <c r="GL75" s="117"/>
      <c r="GM75" s="117"/>
      <c r="GN75" s="117"/>
      <c r="GO75" s="117"/>
      <c r="GP75" s="117"/>
      <c r="GQ75" s="117"/>
      <c r="GR75" s="117"/>
      <c r="GS75" s="117"/>
      <c r="GT75" s="117"/>
      <c r="GU75" s="117"/>
      <c r="GV75" s="117"/>
      <c r="GW75" s="117"/>
      <c r="GX75" s="117"/>
      <c r="GY75" s="117"/>
      <c r="GZ75" s="117"/>
      <c r="HA75" s="117"/>
      <c r="HB75" s="117"/>
      <c r="HC75" s="117"/>
      <c r="HD75" s="117"/>
      <c r="HE75" s="117"/>
      <c r="HF75" s="117"/>
      <c r="HG75" s="117"/>
      <c r="HH75" s="117"/>
      <c r="HI75" s="117"/>
      <c r="HJ75" s="117"/>
      <c r="HK75" s="117"/>
      <c r="HL75" s="117"/>
      <c r="HM75" s="117"/>
      <c r="HN75" s="117"/>
      <c r="HO75" s="117"/>
      <c r="HP75" s="117"/>
      <c r="HQ75" s="117"/>
      <c r="HR75" s="117"/>
      <c r="HS75" s="117"/>
      <c r="HT75" s="117"/>
      <c r="HU75" s="117"/>
      <c r="HV75" s="117"/>
      <c r="HW75" s="117"/>
      <c r="HX75" s="117"/>
      <c r="HY75" s="117"/>
      <c r="HZ75" s="117"/>
      <c r="IA75" s="117"/>
      <c r="IB75" s="117"/>
      <c r="IC75" s="117"/>
      <c r="ID75" s="117"/>
      <c r="IE75" s="117"/>
      <c r="IF75" s="117"/>
      <c r="IG75" s="117"/>
      <c r="IH75" s="117"/>
      <c r="II75" s="117"/>
      <c r="IJ75" s="117"/>
      <c r="IK75" s="117"/>
      <c r="IL75" s="117"/>
      <c r="IM75" s="117"/>
      <c r="IN75" s="117"/>
      <c r="IO75" s="117"/>
      <c r="IP75" s="117"/>
      <c r="IQ75" s="117"/>
      <c r="IR75" s="117"/>
      <c r="IS75" s="117"/>
      <c r="IT75" s="117"/>
      <c r="IU75" s="117"/>
      <c r="IV75" s="117"/>
      <c r="IW75" s="117"/>
      <c r="IX75" s="117"/>
      <c r="IY75" s="117"/>
      <c r="IZ75" s="117"/>
      <c r="JA75" s="117"/>
      <c r="JB75" s="117"/>
      <c r="JC75" s="117"/>
      <c r="JD75" s="117"/>
      <c r="JE75" s="117"/>
      <c r="JF75" s="117"/>
      <c r="JG75" s="117"/>
      <c r="JH75" s="117"/>
      <c r="JI75" s="117"/>
      <c r="JJ75" s="117"/>
      <c r="JK75" s="117"/>
      <c r="JL75" s="117"/>
      <c r="JM75" s="117"/>
      <c r="JN75" s="117"/>
      <c r="JO75" s="117"/>
      <c r="JP75" s="117"/>
      <c r="JQ75" s="117"/>
      <c r="JR75" s="117"/>
      <c r="JS75" s="117"/>
      <c r="JT75" s="117"/>
      <c r="JU75" s="117"/>
      <c r="JV75" s="117"/>
      <c r="JW75" s="117"/>
      <c r="JX75" s="117"/>
      <c r="JY75" s="117"/>
      <c r="JZ75" s="117"/>
      <c r="KA75" s="117"/>
      <c r="KB75" s="117"/>
      <c r="KC75" s="117"/>
      <c r="KD75" s="117"/>
      <c r="KE75" s="117"/>
      <c r="KF75" s="117"/>
      <c r="KG75" s="117"/>
      <c r="KH75" s="117"/>
      <c r="KI75" s="117"/>
      <c r="KJ75" s="117"/>
      <c r="KK75" s="117"/>
      <c r="KL75" s="117"/>
      <c r="KM75" s="117"/>
      <c r="KN75" s="117"/>
      <c r="KO75" s="117"/>
      <c r="KP75" s="117"/>
      <c r="KQ75" s="117"/>
      <c r="KR75" s="117"/>
      <c r="KS75" s="117"/>
      <c r="KT75" s="117"/>
      <c r="KU75" s="117"/>
      <c r="KV75" s="117"/>
      <c r="KW75" s="117"/>
      <c r="KX75" s="117"/>
      <c r="KY75" s="117"/>
      <c r="KZ75" s="117"/>
      <c r="LA75" s="117"/>
      <c r="LB75" s="117"/>
      <c r="LC75" s="117"/>
      <c r="LD75" s="117"/>
      <c r="LE75" s="117"/>
      <c r="LF75" s="117"/>
      <c r="LG75" s="117"/>
      <c r="LH75" s="117"/>
      <c r="LI75" s="117"/>
      <c r="LJ75" s="117"/>
      <c r="LK75" s="117"/>
      <c r="LL75" s="117"/>
      <c r="LM75" s="117"/>
      <c r="LN75" s="117"/>
      <c r="LO75" s="117"/>
      <c r="LP75" s="117"/>
      <c r="LQ75" s="117"/>
      <c r="LR75" s="117"/>
      <c r="LS75" s="117"/>
      <c r="LT75" s="117"/>
      <c r="LU75" s="117"/>
      <c r="LV75" s="117"/>
      <c r="LW75" s="117"/>
      <c r="LX75" s="117"/>
      <c r="LY75" s="117"/>
      <c r="LZ75" s="117"/>
      <c r="MA75" s="117"/>
      <c r="MB75" s="117"/>
      <c r="MC75" s="117"/>
      <c r="MD75" s="117"/>
      <c r="ME75" s="117"/>
      <c r="MF75" s="117"/>
      <c r="MG75" s="117"/>
      <c r="MH75" s="117"/>
      <c r="MI75" s="117"/>
      <c r="MJ75" s="117"/>
      <c r="MK75" s="117"/>
      <c r="ML75" s="117"/>
      <c r="MM75" s="117"/>
      <c r="MN75" s="117"/>
      <c r="MO75" s="117"/>
      <c r="MP75" s="117"/>
      <c r="MQ75" s="117"/>
      <c r="MR75" s="117"/>
      <c r="MS75" s="117"/>
      <c r="MT75" s="117"/>
      <c r="MU75" s="117"/>
      <c r="MV75" s="117"/>
      <c r="MW75" s="117"/>
      <c r="MX75" s="117"/>
      <c r="MY75" s="117"/>
      <c r="MZ75" s="117"/>
      <c r="NA75" s="117"/>
      <c r="NB75" s="117"/>
      <c r="NC75" s="117"/>
      <c r="ND75" s="117"/>
      <c r="NE75" s="117"/>
      <c r="NF75" s="117"/>
      <c r="NG75" s="117"/>
      <c r="NH75" s="117"/>
      <c r="NI75" s="117"/>
      <c r="NJ75" s="117"/>
      <c r="NK75" s="117"/>
      <c r="NL75" s="117"/>
      <c r="NM75" s="117"/>
      <c r="NN75" s="117"/>
      <c r="NO75" s="117"/>
      <c r="NP75" s="117"/>
      <c r="NQ75" s="117"/>
      <c r="NR75" s="117"/>
      <c r="NS75" s="117"/>
      <c r="NT75" s="117"/>
      <c r="NU75" s="117"/>
      <c r="NV75" s="117"/>
      <c r="NW75" s="117"/>
      <c r="NX75" s="117"/>
      <c r="NY75" s="117"/>
      <c r="NZ75" s="117"/>
      <c r="OA75" s="117"/>
      <c r="OB75" s="117"/>
      <c r="OC75" s="117"/>
      <c r="OD75" s="117"/>
      <c r="OE75" s="117"/>
      <c r="OF75" s="117"/>
      <c r="OG75" s="117"/>
      <c r="OH75" s="117"/>
      <c r="OI75" s="117"/>
      <c r="OJ75" s="117"/>
      <c r="OK75" s="117"/>
      <c r="OL75" s="117"/>
      <c r="OM75" s="117"/>
      <c r="ON75" s="117"/>
      <c r="OO75" s="117"/>
      <c r="OP75" s="117"/>
      <c r="OQ75" s="117"/>
      <c r="OR75" s="117"/>
      <c r="OS75" s="117"/>
      <c r="OT75" s="117"/>
      <c r="OU75" s="117"/>
      <c r="OV75" s="117"/>
      <c r="OW75" s="117"/>
      <c r="OX75" s="117"/>
      <c r="OY75" s="117"/>
      <c r="OZ75" s="117"/>
      <c r="PA75" s="117"/>
      <c r="PB75" s="117"/>
      <c r="PC75" s="117"/>
      <c r="PD75" s="117"/>
      <c r="PE75" s="117"/>
      <c r="PF75" s="117"/>
      <c r="PG75" s="117"/>
      <c r="PH75" s="117"/>
      <c r="PI75" s="117"/>
      <c r="PJ75" s="117"/>
      <c r="PK75" s="117"/>
      <c r="PL75" s="117"/>
      <c r="PM75" s="117"/>
      <c r="PN75" s="117"/>
      <c r="PO75" s="117"/>
      <c r="PP75" s="117"/>
      <c r="PQ75" s="117"/>
      <c r="PR75" s="117"/>
      <c r="PS75" s="117"/>
      <c r="PT75" s="117"/>
      <c r="PU75" s="117"/>
      <c r="PV75" s="117"/>
      <c r="PW75" s="117"/>
      <c r="PX75" s="117"/>
      <c r="PY75" s="117"/>
      <c r="PZ75" s="117"/>
      <c r="QA75" s="117"/>
      <c r="QB75" s="117"/>
      <c r="QC75" s="117"/>
      <c r="QD75" s="117"/>
      <c r="QE75" s="117"/>
      <c r="QF75" s="117"/>
      <c r="QG75" s="117"/>
      <c r="QH75" s="117"/>
      <c r="QI75" s="117"/>
      <c r="QJ75" s="117"/>
      <c r="QK75" s="117"/>
      <c r="QL75" s="117"/>
      <c r="QM75" s="117"/>
      <c r="QN75" s="117"/>
      <c r="QO75" s="117"/>
      <c r="QP75" s="117"/>
      <c r="QQ75" s="117"/>
      <c r="QR75" s="117"/>
      <c r="QS75" s="117"/>
      <c r="QT75" s="117"/>
      <c r="QU75" s="117"/>
      <c r="QV75" s="117"/>
      <c r="QW75" s="117"/>
      <c r="QX75" s="117"/>
      <c r="QY75" s="117"/>
      <c r="QZ75" s="117"/>
      <c r="RA75" s="117"/>
      <c r="RB75" s="117"/>
      <c r="RC75" s="117"/>
      <c r="RD75" s="117"/>
      <c r="RE75" s="117"/>
      <c r="RF75" s="117"/>
      <c r="RG75" s="117"/>
      <c r="RH75" s="117"/>
      <c r="RI75" s="117"/>
      <c r="RJ75" s="117"/>
      <c r="RK75" s="117"/>
      <c r="RL75" s="117"/>
      <c r="RM75" s="117"/>
      <c r="RN75" s="117"/>
      <c r="RO75" s="117"/>
      <c r="RP75" s="117"/>
      <c r="RQ75" s="117"/>
      <c r="RR75" s="117"/>
      <c r="RS75" s="117"/>
      <c r="RT75" s="117"/>
      <c r="RU75" s="117"/>
      <c r="RV75" s="117"/>
      <c r="RW75" s="117"/>
      <c r="RX75" s="117"/>
      <c r="RY75" s="117"/>
      <c r="RZ75" s="117"/>
      <c r="SA75" s="117"/>
      <c r="SB75" s="117"/>
      <c r="SC75" s="117"/>
      <c r="SD75" s="117"/>
      <c r="SE75" s="117"/>
      <c r="SF75" s="117"/>
      <c r="SG75" s="117"/>
      <c r="SH75" s="117"/>
      <c r="SI75" s="117"/>
      <c r="SJ75" s="117"/>
      <c r="SK75" s="117"/>
      <c r="SL75" s="117"/>
      <c r="SM75" s="117"/>
      <c r="SN75" s="117"/>
      <c r="SO75" s="117"/>
      <c r="SP75" s="117"/>
      <c r="SQ75" s="117"/>
      <c r="SR75" s="117"/>
      <c r="SS75" s="117"/>
      <c r="ST75" s="117"/>
      <c r="SU75" s="117"/>
      <c r="SV75" s="117"/>
      <c r="SW75" s="117"/>
      <c r="SX75" s="117"/>
      <c r="SY75" s="117"/>
      <c r="SZ75" s="117"/>
      <c r="TA75" s="117"/>
      <c r="TB75" s="117"/>
      <c r="TC75" s="117"/>
      <c r="TD75" s="117"/>
      <c r="TE75" s="117"/>
      <c r="TF75" s="117"/>
      <c r="TG75" s="117"/>
      <c r="TH75" s="117"/>
      <c r="TI75" s="117"/>
      <c r="TJ75" s="117"/>
      <c r="TK75" s="117"/>
      <c r="TL75" s="117"/>
      <c r="TM75" s="117"/>
      <c r="TN75" s="117"/>
      <c r="TO75" s="117"/>
      <c r="TP75" s="117"/>
      <c r="TQ75" s="117"/>
      <c r="TR75" s="117"/>
      <c r="TS75" s="117"/>
      <c r="TT75" s="117"/>
      <c r="TU75" s="117"/>
      <c r="TV75" s="117"/>
      <c r="TW75" s="117"/>
      <c r="TX75" s="117"/>
      <c r="TY75" s="117"/>
      <c r="TZ75" s="117"/>
      <c r="UA75" s="117"/>
      <c r="UB75" s="117"/>
      <c r="UC75" s="117"/>
      <c r="UD75" s="117"/>
      <c r="UE75" s="117"/>
      <c r="UF75" s="117"/>
      <c r="UG75" s="117"/>
      <c r="UH75" s="117"/>
      <c r="UI75" s="117"/>
      <c r="UJ75" s="117"/>
      <c r="UK75" s="117"/>
      <c r="UL75" s="117"/>
      <c r="UM75" s="117"/>
      <c r="UN75" s="117"/>
      <c r="UO75" s="117"/>
      <c r="UP75" s="117"/>
      <c r="UQ75" s="117"/>
      <c r="UR75" s="117"/>
      <c r="US75" s="117"/>
      <c r="UT75" s="117"/>
      <c r="UU75" s="117"/>
      <c r="UV75" s="117"/>
      <c r="UW75" s="117"/>
      <c r="UX75" s="117"/>
      <c r="UY75" s="117"/>
      <c r="UZ75" s="117"/>
      <c r="VA75" s="117"/>
      <c r="VB75" s="117"/>
      <c r="VC75" s="117"/>
      <c r="VD75" s="117"/>
      <c r="VE75" s="117"/>
      <c r="VF75" s="117"/>
      <c r="VG75" s="117"/>
      <c r="VH75" s="117"/>
      <c r="VI75" s="117"/>
      <c r="VJ75" s="117"/>
      <c r="VK75" s="117"/>
      <c r="VL75" s="117"/>
      <c r="VM75" s="117"/>
      <c r="VN75" s="117"/>
      <c r="VO75" s="117"/>
      <c r="VP75" s="117"/>
      <c r="VQ75" s="117"/>
      <c r="VR75" s="117"/>
      <c r="VS75" s="117"/>
      <c r="VT75" s="117"/>
      <c r="VU75" s="117"/>
      <c r="VV75" s="117"/>
      <c r="VW75" s="117"/>
      <c r="VX75" s="117"/>
      <c r="VY75" s="117"/>
      <c r="VZ75" s="117"/>
      <c r="WA75" s="117"/>
      <c r="WB75" s="117"/>
      <c r="WC75" s="117"/>
      <c r="WD75" s="117"/>
      <c r="WE75" s="117"/>
      <c r="WF75" s="117"/>
      <c r="WG75" s="117"/>
      <c r="WH75" s="117"/>
      <c r="WI75" s="117"/>
      <c r="WJ75" s="117"/>
      <c r="WK75" s="117"/>
      <c r="WL75" s="117"/>
      <c r="WM75" s="117"/>
      <c r="WN75" s="117"/>
      <c r="WO75" s="117"/>
      <c r="WP75" s="117"/>
      <c r="WQ75" s="117"/>
      <c r="WR75" s="117"/>
      <c r="WS75" s="117"/>
      <c r="WT75" s="117"/>
      <c r="WU75" s="117"/>
      <c r="WV75" s="117"/>
      <c r="WW75" s="117"/>
      <c r="WX75" s="117"/>
      <c r="WY75" s="117"/>
      <c r="WZ75" s="117"/>
      <c r="XA75" s="117"/>
      <c r="XB75" s="117"/>
      <c r="XC75" s="117"/>
      <c r="XD75" s="117"/>
      <c r="XE75" s="117"/>
      <c r="XF75" s="117"/>
      <c r="XG75" s="117"/>
      <c r="XH75" s="117"/>
      <c r="XI75" s="117"/>
      <c r="XJ75" s="117"/>
      <c r="XK75" s="117"/>
      <c r="XL75" s="117"/>
      <c r="XM75" s="117"/>
      <c r="XN75" s="117"/>
      <c r="XO75" s="117"/>
      <c r="XP75" s="117"/>
      <c r="XQ75" s="117"/>
      <c r="XR75" s="117"/>
      <c r="XS75" s="117"/>
      <c r="XT75" s="117"/>
      <c r="XU75" s="117"/>
      <c r="XV75" s="117"/>
      <c r="XW75" s="117"/>
      <c r="XX75" s="117"/>
      <c r="XY75" s="117"/>
      <c r="XZ75" s="117"/>
      <c r="YA75" s="117"/>
      <c r="YB75" s="117"/>
      <c r="YC75" s="117"/>
      <c r="YD75" s="117"/>
      <c r="YE75" s="117"/>
      <c r="YF75" s="117"/>
      <c r="YG75" s="117"/>
      <c r="YH75" s="117"/>
      <c r="YI75" s="117"/>
      <c r="YJ75" s="117"/>
      <c r="YK75" s="117"/>
      <c r="YL75" s="117"/>
      <c r="YM75" s="117"/>
      <c r="YN75" s="117"/>
      <c r="YO75" s="117"/>
      <c r="YP75" s="117"/>
      <c r="YQ75" s="117"/>
      <c r="YR75" s="117"/>
      <c r="YS75" s="117"/>
      <c r="YT75" s="117"/>
      <c r="YU75" s="117"/>
      <c r="YV75" s="117"/>
      <c r="YW75" s="117"/>
      <c r="YX75" s="117"/>
      <c r="YY75" s="117"/>
      <c r="YZ75" s="117"/>
      <c r="ZA75" s="117"/>
      <c r="ZB75" s="117"/>
      <c r="ZC75" s="117"/>
      <c r="ZD75" s="117"/>
      <c r="ZE75" s="117"/>
      <c r="ZF75" s="117"/>
      <c r="ZG75" s="117"/>
      <c r="ZH75" s="117"/>
      <c r="ZI75" s="117"/>
      <c r="ZJ75" s="117"/>
      <c r="ZK75" s="117"/>
      <c r="ZL75" s="117"/>
      <c r="ZM75" s="117"/>
      <c r="ZN75" s="117"/>
      <c r="ZO75" s="117"/>
      <c r="ZP75" s="117"/>
      <c r="ZQ75" s="117"/>
      <c r="ZR75" s="117"/>
      <c r="ZS75" s="117"/>
      <c r="ZT75" s="117"/>
      <c r="ZU75" s="117"/>
      <c r="ZV75" s="117"/>
      <c r="ZW75" s="117"/>
      <c r="ZX75" s="117"/>
      <c r="ZY75" s="117"/>
      <c r="ZZ75" s="117"/>
      <c r="AAA75" s="117"/>
      <c r="AAB75" s="117"/>
      <c r="AAC75" s="117"/>
      <c r="AAD75" s="117"/>
      <c r="AAE75" s="117"/>
      <c r="AAF75" s="117"/>
      <c r="AAG75" s="117"/>
      <c r="AAH75" s="117"/>
      <c r="AAI75" s="117"/>
      <c r="AAJ75" s="117"/>
      <c r="AAK75" s="117"/>
      <c r="AAL75" s="117"/>
      <c r="AAM75" s="117"/>
      <c r="AAN75" s="117"/>
      <c r="AAO75" s="117"/>
      <c r="AAP75" s="117"/>
      <c r="AAQ75" s="117"/>
      <c r="AAR75" s="117"/>
      <c r="AAS75" s="117"/>
      <c r="AAT75" s="117"/>
      <c r="AAU75" s="117"/>
      <c r="AAV75" s="117"/>
      <c r="AAW75" s="117"/>
      <c r="AAX75" s="117"/>
      <c r="AAY75" s="117"/>
      <c r="AAZ75" s="117"/>
      <c r="ABA75" s="117"/>
      <c r="ABB75" s="117"/>
      <c r="ABC75" s="117"/>
      <c r="ABD75" s="117"/>
      <c r="ABE75" s="117"/>
      <c r="ABF75" s="117"/>
      <c r="ABG75" s="117"/>
      <c r="ABH75" s="117"/>
      <c r="ABI75" s="117"/>
      <c r="ABJ75" s="117"/>
      <c r="ABK75" s="117"/>
      <c r="ABL75" s="117"/>
      <c r="ABM75" s="117"/>
      <c r="ABN75" s="117"/>
      <c r="ABO75" s="117"/>
      <c r="ABP75" s="117"/>
      <c r="ABQ75" s="117"/>
      <c r="ABR75" s="117"/>
      <c r="ABS75" s="117"/>
      <c r="ABT75" s="117"/>
      <c r="ABU75" s="117"/>
      <c r="ABV75" s="117"/>
      <c r="ABW75" s="117"/>
      <c r="ABX75" s="117"/>
      <c r="ABY75" s="117"/>
      <c r="ABZ75" s="117"/>
      <c r="ACA75" s="117"/>
      <c r="ACB75" s="117"/>
      <c r="ACC75" s="117"/>
      <c r="ACD75" s="117"/>
      <c r="ACE75" s="117"/>
      <c r="ACF75" s="117"/>
      <c r="ACG75" s="117"/>
      <c r="ACH75" s="117"/>
      <c r="ACI75" s="117"/>
      <c r="ACJ75" s="117"/>
      <c r="ACK75" s="117"/>
      <c r="ACL75" s="117"/>
      <c r="ACM75" s="117"/>
      <c r="ACN75" s="117"/>
      <c r="ACO75" s="117"/>
      <c r="ACP75" s="117"/>
      <c r="ACQ75" s="117"/>
      <c r="ACR75" s="117"/>
      <c r="ACS75" s="117"/>
      <c r="ACT75" s="117"/>
      <c r="ACU75" s="117"/>
      <c r="ACV75" s="117"/>
      <c r="ACW75" s="117"/>
      <c r="ACX75" s="117"/>
      <c r="ACY75" s="117"/>
      <c r="ACZ75" s="117"/>
      <c r="ADA75" s="117"/>
      <c r="ADB75" s="117"/>
      <c r="ADC75" s="117"/>
      <c r="ADD75" s="117"/>
      <c r="ADE75" s="117"/>
      <c r="ADF75" s="117"/>
      <c r="ADG75" s="117"/>
      <c r="ADH75" s="117"/>
      <c r="ADI75" s="117"/>
      <c r="ADJ75" s="117"/>
      <c r="ADK75" s="117"/>
      <c r="ADL75" s="117"/>
      <c r="ADM75" s="117"/>
      <c r="ADN75" s="117"/>
      <c r="ADO75" s="117"/>
      <c r="ADP75" s="117"/>
      <c r="ADQ75" s="117"/>
      <c r="ADR75" s="117"/>
      <c r="ADS75" s="117"/>
      <c r="ADT75" s="117"/>
      <c r="ADU75" s="117"/>
      <c r="ADV75" s="117"/>
      <c r="ADW75" s="117"/>
      <c r="ADX75" s="117"/>
      <c r="ADY75" s="117"/>
      <c r="ADZ75" s="117"/>
      <c r="AEA75" s="117"/>
      <c r="AEB75" s="117"/>
      <c r="AEC75" s="117"/>
      <c r="AED75" s="117"/>
      <c r="AEE75" s="117"/>
      <c r="AEF75" s="117"/>
      <c r="AEG75" s="117"/>
      <c r="AEH75" s="117"/>
      <c r="AEI75" s="117"/>
      <c r="AEJ75" s="117"/>
      <c r="AEK75" s="117"/>
      <c r="AEL75" s="117"/>
      <c r="AEM75" s="117"/>
      <c r="AEN75" s="117"/>
      <c r="AEO75" s="117"/>
      <c r="AEP75" s="117"/>
      <c r="AEQ75" s="117"/>
      <c r="AER75" s="117"/>
      <c r="AES75" s="117"/>
      <c r="AET75" s="117"/>
      <c r="AEU75" s="117"/>
      <c r="AEV75" s="117"/>
      <c r="AEW75" s="117"/>
      <c r="AEX75" s="117"/>
      <c r="AEY75" s="117"/>
      <c r="AEZ75" s="117"/>
      <c r="AFA75" s="117"/>
      <c r="AFB75" s="117"/>
      <c r="AFC75" s="117"/>
      <c r="AFD75" s="117"/>
      <c r="AFE75" s="117"/>
      <c r="AFF75" s="117"/>
      <c r="AFG75" s="117"/>
      <c r="AFH75" s="117"/>
      <c r="AFI75" s="117"/>
      <c r="AFJ75" s="117"/>
      <c r="AFK75" s="117"/>
      <c r="AFL75" s="117"/>
      <c r="AFM75" s="117"/>
      <c r="AFN75" s="117"/>
      <c r="AFO75" s="117"/>
      <c r="AFP75" s="117"/>
      <c r="AFQ75" s="117"/>
      <c r="AFR75" s="117"/>
      <c r="AFS75" s="117"/>
      <c r="AFT75" s="117"/>
      <c r="AFU75" s="117"/>
      <c r="AFV75" s="117"/>
      <c r="AFW75" s="117"/>
      <c r="AFX75" s="117"/>
      <c r="AFY75" s="117"/>
      <c r="AFZ75" s="117"/>
      <c r="AGA75" s="117"/>
      <c r="AGB75" s="117"/>
      <c r="AGC75" s="117"/>
      <c r="AGD75" s="117"/>
      <c r="AGE75" s="117"/>
      <c r="AGF75" s="117"/>
      <c r="AGG75" s="117"/>
      <c r="AGH75" s="117"/>
      <c r="AGI75" s="117"/>
      <c r="AGJ75" s="117"/>
      <c r="AGK75" s="117"/>
      <c r="AGL75" s="117"/>
      <c r="AGM75" s="117"/>
      <c r="AGN75" s="117"/>
      <c r="AGO75" s="117"/>
      <c r="AGP75" s="117"/>
      <c r="AGQ75" s="117"/>
      <c r="AGR75" s="117"/>
      <c r="AGS75" s="117"/>
      <c r="AGT75" s="117"/>
      <c r="AGU75" s="117"/>
      <c r="AGV75" s="117"/>
      <c r="AGW75" s="117"/>
      <c r="AGX75" s="117"/>
      <c r="AGY75" s="117"/>
      <c r="AGZ75" s="117"/>
      <c r="AHA75" s="117"/>
      <c r="AHB75" s="117"/>
      <c r="AHC75" s="117"/>
      <c r="AHD75" s="117"/>
      <c r="AHE75" s="117"/>
      <c r="AHF75" s="117"/>
      <c r="AHG75" s="117"/>
      <c r="AHH75" s="117"/>
      <c r="AHI75" s="117"/>
      <c r="AHJ75" s="117"/>
      <c r="AHK75" s="117"/>
      <c r="AHL75" s="117"/>
      <c r="AHM75" s="117"/>
      <c r="AHN75" s="117"/>
      <c r="AHO75" s="117"/>
      <c r="AHP75" s="117"/>
      <c r="AHQ75" s="117"/>
      <c r="AHR75" s="117"/>
      <c r="AHS75" s="117"/>
      <c r="AHT75" s="117"/>
      <c r="AHU75" s="117"/>
      <c r="AHV75" s="117"/>
      <c r="AHW75" s="117"/>
      <c r="AHX75" s="117"/>
      <c r="AHY75" s="117"/>
      <c r="AHZ75" s="117"/>
      <c r="AIA75" s="117"/>
      <c r="AIB75" s="117"/>
      <c r="AIC75" s="117"/>
      <c r="AID75" s="117"/>
      <c r="AIE75" s="117"/>
      <c r="AIF75" s="117"/>
      <c r="AIG75" s="117"/>
      <c r="AIH75" s="117"/>
      <c r="AII75" s="117"/>
      <c r="AIJ75" s="117"/>
      <c r="AIK75" s="117"/>
      <c r="AIL75" s="117"/>
      <c r="AIM75" s="117"/>
      <c r="AIN75" s="117"/>
      <c r="AIO75" s="117"/>
      <c r="AIP75" s="117"/>
      <c r="AIQ75" s="117"/>
      <c r="AIR75" s="117"/>
      <c r="AIS75" s="117"/>
      <c r="AIT75" s="117"/>
      <c r="AIU75" s="117"/>
      <c r="AIV75" s="117"/>
      <c r="AIW75" s="117"/>
      <c r="AIX75" s="117"/>
      <c r="AIY75" s="117"/>
      <c r="AIZ75" s="117"/>
      <c r="AJA75" s="117"/>
      <c r="AJB75" s="117"/>
      <c r="AJC75" s="117"/>
      <c r="AJD75" s="117"/>
      <c r="AJE75" s="117"/>
      <c r="AJF75" s="117"/>
      <c r="AJG75" s="117"/>
      <c r="AJH75" s="117"/>
      <c r="AJI75" s="117"/>
      <c r="AJJ75" s="117"/>
      <c r="AJK75" s="117"/>
      <c r="AJL75" s="117"/>
      <c r="AJM75" s="117"/>
      <c r="AJN75" s="117"/>
      <c r="AJO75" s="117"/>
      <c r="AJP75" s="117"/>
      <c r="AJQ75" s="117"/>
      <c r="AJR75" s="117"/>
      <c r="AJS75" s="117"/>
      <c r="AJT75" s="117"/>
      <c r="AJU75" s="117"/>
      <c r="AJV75" s="117"/>
      <c r="AJW75" s="117"/>
      <c r="AJX75" s="117"/>
      <c r="AJY75" s="117"/>
      <c r="AJZ75" s="117"/>
      <c r="AKA75" s="117"/>
      <c r="AKB75" s="117"/>
      <c r="AKC75" s="117"/>
      <c r="AKD75" s="117"/>
      <c r="AKE75" s="117"/>
      <c r="AKF75" s="117"/>
      <c r="AKG75" s="117"/>
      <c r="AKH75" s="117"/>
      <c r="AKI75" s="117"/>
      <c r="AKJ75" s="117"/>
      <c r="AKK75" s="117"/>
      <c r="AKL75" s="117"/>
      <c r="AKM75" s="117"/>
      <c r="AKN75" s="117"/>
      <c r="AKO75" s="117"/>
      <c r="AKP75" s="117"/>
      <c r="AKQ75" s="117"/>
      <c r="AKR75" s="117"/>
      <c r="AKS75" s="117"/>
      <c r="AKT75" s="117"/>
      <c r="AKU75" s="117"/>
      <c r="AKV75" s="117"/>
      <c r="AKW75" s="117"/>
      <c r="AKX75" s="117"/>
      <c r="AKY75" s="117"/>
      <c r="AKZ75" s="117"/>
      <c r="ALA75" s="117"/>
      <c r="ALB75" s="117"/>
      <c r="ALC75" s="117"/>
      <c r="ALD75" s="117"/>
      <c r="ALE75" s="117"/>
      <c r="ALF75" s="117"/>
      <c r="ALG75" s="117"/>
      <c r="ALH75" s="117"/>
      <c r="ALI75" s="117"/>
      <c r="ALJ75" s="117"/>
      <c r="ALK75" s="117"/>
      <c r="ALL75" s="117"/>
      <c r="ALM75" s="117"/>
      <c r="ALN75" s="117"/>
      <c r="ALO75" s="117"/>
      <c r="ALP75" s="117"/>
      <c r="ALQ75" s="117"/>
      <c r="ALR75" s="117"/>
      <c r="ALS75" s="117"/>
      <c r="ALT75" s="117"/>
      <c r="ALU75" s="117"/>
      <c r="ALV75" s="117"/>
      <c r="ALW75" s="117"/>
      <c r="ALX75" s="117"/>
      <c r="ALY75" s="117"/>
      <c r="ALZ75" s="117"/>
      <c r="AMA75" s="117"/>
      <c r="AMB75" s="117"/>
      <c r="AMC75" s="117"/>
      <c r="AMD75" s="117"/>
      <c r="AME75" s="117"/>
      <c r="AMF75" s="117"/>
      <c r="AMG75" s="117"/>
      <c r="AMH75" s="117"/>
      <c r="AMI75" s="117"/>
      <c r="AMJ75" s="117"/>
      <c r="AMK75" s="117"/>
      <c r="AML75" s="117"/>
      <c r="AMM75" s="117"/>
      <c r="AMN75" s="117"/>
      <c r="AMO75" s="117"/>
      <c r="AMP75" s="117"/>
      <c r="AMQ75" s="117"/>
      <c r="AMR75" s="117"/>
      <c r="AMS75" s="117"/>
      <c r="AMT75" s="117"/>
      <c r="AMU75" s="117"/>
      <c r="AMV75" s="117"/>
      <c r="AMW75" s="117"/>
      <c r="AMX75" s="117"/>
      <c r="AMY75" s="117"/>
      <c r="AMZ75" s="117"/>
      <c r="ANA75" s="117"/>
      <c r="ANB75" s="117"/>
      <c r="ANC75" s="117"/>
      <c r="AND75" s="117"/>
      <c r="ANE75" s="117"/>
      <c r="ANF75" s="117"/>
      <c r="ANG75" s="117"/>
      <c r="ANH75" s="117"/>
      <c r="ANI75" s="117"/>
      <c r="ANJ75" s="117"/>
      <c r="ANK75" s="117"/>
      <c r="ANL75" s="117"/>
      <c r="ANM75" s="117"/>
      <c r="ANN75" s="117"/>
      <c r="ANO75" s="117"/>
      <c r="ANP75" s="117"/>
      <c r="ANQ75" s="117"/>
      <c r="ANR75" s="117"/>
      <c r="ANS75" s="117"/>
      <c r="ANT75" s="117"/>
      <c r="ANU75" s="117"/>
      <c r="ANV75" s="117"/>
      <c r="ANW75" s="117"/>
      <c r="ANX75" s="117"/>
      <c r="ANY75" s="117"/>
      <c r="ANZ75" s="117"/>
      <c r="AOA75" s="117"/>
      <c r="AOB75" s="117"/>
      <c r="AOC75" s="117"/>
      <c r="AOD75" s="117"/>
      <c r="AOE75" s="117"/>
      <c r="AOF75" s="117"/>
      <c r="AOG75" s="117"/>
      <c r="AOH75" s="117"/>
      <c r="AOI75" s="117"/>
      <c r="AOJ75" s="117"/>
      <c r="AOK75" s="117"/>
      <c r="AOL75" s="117"/>
      <c r="AOM75" s="117"/>
      <c r="AON75" s="117"/>
      <c r="AOO75" s="117"/>
      <c r="AOP75" s="117"/>
      <c r="AOQ75" s="117"/>
      <c r="AOR75" s="117"/>
      <c r="AOS75" s="117"/>
      <c r="AOT75" s="117"/>
      <c r="AOU75" s="117"/>
      <c r="AOV75" s="117"/>
      <c r="AOW75" s="117"/>
      <c r="AOX75" s="117"/>
      <c r="AOY75" s="117"/>
      <c r="AOZ75" s="117"/>
      <c r="APA75" s="117"/>
      <c r="APB75" s="117"/>
      <c r="APC75" s="117"/>
      <c r="APD75" s="117"/>
      <c r="APE75" s="117"/>
      <c r="APF75" s="117"/>
      <c r="APG75" s="117"/>
      <c r="APH75" s="117"/>
      <c r="API75" s="117"/>
      <c r="APJ75" s="117"/>
      <c r="APK75" s="117"/>
      <c r="APL75" s="117"/>
      <c r="APM75" s="117"/>
      <c r="APN75" s="117"/>
      <c r="APO75" s="117"/>
      <c r="APP75" s="117"/>
      <c r="APQ75" s="117"/>
      <c r="APR75" s="117"/>
      <c r="APS75" s="117"/>
      <c r="APT75" s="117"/>
      <c r="APU75" s="117"/>
      <c r="APV75" s="117"/>
      <c r="APW75" s="117"/>
      <c r="APX75" s="117"/>
      <c r="APY75" s="117"/>
      <c r="APZ75" s="117"/>
      <c r="AQA75" s="117"/>
      <c r="AQB75" s="117"/>
      <c r="AQC75" s="117"/>
      <c r="AQD75" s="117"/>
      <c r="AQE75" s="117"/>
      <c r="AQF75" s="117"/>
      <c r="AQG75" s="117"/>
      <c r="AQH75" s="117"/>
      <c r="AQI75" s="117"/>
      <c r="AQJ75" s="117"/>
      <c r="AQK75" s="117"/>
      <c r="AQL75" s="117"/>
      <c r="AQM75" s="117"/>
      <c r="AQN75" s="117"/>
      <c r="AQO75" s="117"/>
      <c r="AQP75" s="117"/>
      <c r="AQQ75" s="117"/>
      <c r="AQR75" s="117"/>
      <c r="AQS75" s="117"/>
      <c r="AQT75" s="117"/>
      <c r="AQU75" s="117"/>
      <c r="AQV75" s="117"/>
      <c r="AQW75" s="117"/>
      <c r="AQX75" s="117"/>
      <c r="AQY75" s="117"/>
      <c r="AQZ75" s="117"/>
      <c r="ARA75" s="117"/>
      <c r="ARB75" s="117"/>
      <c r="ARC75" s="117"/>
      <c r="ARD75" s="117"/>
      <c r="ARE75" s="117"/>
      <c r="ARF75" s="117"/>
      <c r="ARG75" s="117"/>
      <c r="ARH75" s="117"/>
      <c r="ARI75" s="117"/>
      <c r="ARJ75" s="117"/>
      <c r="ARK75" s="117"/>
      <c r="ARL75" s="117"/>
      <c r="ARM75" s="117"/>
      <c r="ARN75" s="117"/>
      <c r="ARO75" s="117"/>
      <c r="ARP75" s="117"/>
      <c r="ARQ75" s="117"/>
      <c r="ARR75" s="117"/>
      <c r="ARS75" s="117"/>
      <c r="ART75" s="117"/>
      <c r="ARU75" s="117"/>
      <c r="ARV75" s="117"/>
      <c r="ARW75" s="117"/>
      <c r="ARX75" s="117"/>
      <c r="ARY75" s="117"/>
      <c r="ARZ75" s="117"/>
      <c r="ASA75" s="117"/>
      <c r="ASB75" s="117"/>
      <c r="ASC75" s="117"/>
      <c r="ASD75" s="117"/>
      <c r="ASE75" s="117"/>
      <c r="ASF75" s="117"/>
      <c r="ASG75" s="117"/>
      <c r="ASH75" s="117"/>
      <c r="ASI75" s="117"/>
      <c r="ASJ75" s="117"/>
      <c r="ASK75" s="117"/>
      <c r="ASL75" s="117"/>
      <c r="ASM75" s="117"/>
      <c r="ASN75" s="117"/>
      <c r="ASO75" s="117"/>
      <c r="ASP75" s="117"/>
      <c r="ASQ75" s="117"/>
      <c r="ASR75" s="117"/>
      <c r="ASS75" s="117"/>
      <c r="AST75" s="117"/>
      <c r="ASU75" s="117"/>
      <c r="ASV75" s="117"/>
      <c r="ASW75" s="117"/>
      <c r="ASX75" s="117"/>
      <c r="ASY75" s="117"/>
      <c r="ASZ75" s="117"/>
      <c r="ATA75" s="117"/>
      <c r="ATB75" s="117"/>
      <c r="ATC75" s="117"/>
      <c r="ATD75" s="117"/>
      <c r="ATE75" s="117"/>
      <c r="ATF75" s="117"/>
      <c r="ATG75" s="117"/>
      <c r="ATH75" s="117"/>
      <c r="ATI75" s="117"/>
      <c r="ATJ75" s="117"/>
      <c r="ATK75" s="117"/>
      <c r="ATL75" s="117"/>
      <c r="ATM75" s="117"/>
      <c r="ATN75" s="117"/>
      <c r="ATO75" s="117"/>
      <c r="ATP75" s="117"/>
      <c r="ATQ75" s="117"/>
      <c r="ATR75" s="117"/>
      <c r="ATS75" s="117"/>
      <c r="ATT75" s="117"/>
      <c r="ATU75" s="117"/>
      <c r="ATV75" s="117"/>
      <c r="ATW75" s="117"/>
      <c r="ATX75" s="117"/>
      <c r="ATY75" s="117"/>
      <c r="ATZ75" s="117"/>
      <c r="AUA75" s="117"/>
      <c r="AUB75" s="117"/>
      <c r="AUC75" s="117"/>
      <c r="AUD75" s="117"/>
      <c r="AUE75" s="117"/>
      <c r="AUF75" s="117"/>
      <c r="AUG75" s="117"/>
      <c r="AUH75" s="117"/>
      <c r="AUI75" s="117"/>
      <c r="AUJ75" s="117"/>
      <c r="AUK75" s="117"/>
      <c r="AUL75" s="117"/>
      <c r="AUM75" s="117"/>
      <c r="AUN75" s="117"/>
      <c r="AUO75" s="117"/>
      <c r="AUP75" s="117"/>
      <c r="AUQ75" s="117"/>
      <c r="AUR75" s="117"/>
      <c r="AUS75" s="117"/>
      <c r="AUT75" s="117"/>
      <c r="AUU75" s="117"/>
      <c r="AUV75" s="117"/>
      <c r="AUW75" s="117"/>
      <c r="AUX75" s="117"/>
      <c r="AUY75" s="117"/>
      <c r="AUZ75" s="117"/>
      <c r="AVA75" s="117"/>
      <c r="AVB75" s="117"/>
      <c r="AVC75" s="117"/>
      <c r="AVD75" s="117"/>
      <c r="AVE75" s="117"/>
      <c r="AVF75" s="117"/>
      <c r="AVG75" s="117"/>
      <c r="AVH75" s="117"/>
      <c r="AVI75" s="117"/>
      <c r="AVJ75" s="117"/>
      <c r="AVK75" s="117"/>
      <c r="AVL75" s="117"/>
      <c r="AVM75" s="117"/>
      <c r="AVN75" s="117"/>
      <c r="AVO75" s="117"/>
      <c r="AVP75" s="117"/>
      <c r="AVQ75" s="117"/>
      <c r="AVR75" s="117"/>
      <c r="AVS75" s="117"/>
      <c r="AVT75" s="117"/>
      <c r="AVU75" s="117"/>
      <c r="AVV75" s="117"/>
      <c r="AVW75" s="117"/>
      <c r="AVX75" s="117"/>
      <c r="AVY75" s="117"/>
      <c r="AVZ75" s="117"/>
      <c r="AWA75" s="117"/>
      <c r="AWB75" s="117"/>
      <c r="AWC75" s="117"/>
      <c r="AWD75" s="117"/>
      <c r="AWE75" s="117"/>
      <c r="AWF75" s="117"/>
      <c r="AWG75" s="117"/>
      <c r="AWH75" s="117"/>
      <c r="AWI75" s="117"/>
      <c r="AWJ75" s="117"/>
      <c r="AWK75" s="117"/>
      <c r="AWL75" s="117"/>
      <c r="AWM75" s="117"/>
      <c r="AWN75" s="117"/>
      <c r="AWO75" s="117"/>
      <c r="AWP75" s="117"/>
      <c r="AWQ75" s="117"/>
      <c r="AWR75" s="117"/>
      <c r="AWS75" s="117"/>
      <c r="AWT75" s="117"/>
      <c r="AWU75" s="117"/>
      <c r="AWV75" s="117"/>
      <c r="AWW75" s="117"/>
      <c r="AWX75" s="117"/>
      <c r="AWY75" s="117"/>
      <c r="AWZ75" s="117"/>
      <c r="AXA75" s="117"/>
      <c r="AXB75" s="117"/>
      <c r="AXC75" s="117"/>
      <c r="AXD75" s="117"/>
      <c r="AXE75" s="117"/>
      <c r="AXF75" s="117"/>
      <c r="AXG75" s="117"/>
      <c r="AXH75" s="117"/>
      <c r="AXI75" s="117"/>
      <c r="AXJ75" s="117"/>
      <c r="AXK75" s="117"/>
      <c r="AXL75" s="117"/>
      <c r="AXM75" s="117"/>
      <c r="AXN75" s="117"/>
      <c r="AXO75" s="117"/>
      <c r="AXP75" s="117"/>
      <c r="AXQ75" s="117"/>
      <c r="AXR75" s="117"/>
      <c r="AXS75" s="117"/>
      <c r="AXT75" s="117"/>
      <c r="AXU75" s="117"/>
      <c r="AXV75" s="117"/>
      <c r="AXW75" s="117"/>
      <c r="AXX75" s="117"/>
      <c r="AXY75" s="117"/>
      <c r="AXZ75" s="117"/>
      <c r="AYA75" s="117"/>
      <c r="AYB75" s="117"/>
      <c r="AYC75" s="117"/>
      <c r="AYD75" s="117"/>
      <c r="AYE75" s="117"/>
      <c r="AYF75" s="117"/>
      <c r="AYG75" s="117"/>
      <c r="AYH75" s="117"/>
      <c r="AYI75" s="117"/>
      <c r="AYJ75" s="117"/>
      <c r="AYK75" s="117"/>
      <c r="AYL75" s="117"/>
      <c r="AYM75" s="117"/>
      <c r="AYN75" s="117"/>
      <c r="AYO75" s="117"/>
      <c r="AYP75" s="117"/>
      <c r="AYQ75" s="117"/>
      <c r="AYR75" s="117"/>
      <c r="AYS75" s="117"/>
      <c r="AYT75" s="117"/>
      <c r="AYU75" s="117"/>
      <c r="AYV75" s="117"/>
      <c r="AYW75" s="117"/>
      <c r="AYX75" s="117"/>
      <c r="AYY75" s="117"/>
      <c r="AYZ75" s="117"/>
      <c r="AZA75" s="117"/>
      <c r="AZB75" s="117"/>
      <c r="AZC75" s="117"/>
      <c r="AZD75" s="117"/>
      <c r="AZE75" s="117"/>
      <c r="AZF75" s="117"/>
      <c r="AZG75" s="117"/>
      <c r="AZH75" s="117"/>
      <c r="AZI75" s="117"/>
      <c r="AZJ75" s="117"/>
      <c r="AZK75" s="117"/>
      <c r="AZL75" s="117"/>
      <c r="AZM75" s="117"/>
      <c r="AZN75" s="117"/>
      <c r="AZO75" s="117"/>
      <c r="AZP75" s="117"/>
      <c r="AZQ75" s="117"/>
      <c r="AZR75" s="117"/>
      <c r="AZS75" s="117"/>
      <c r="AZT75" s="117"/>
      <c r="AZU75" s="117"/>
      <c r="AZV75" s="117"/>
      <c r="AZW75" s="117"/>
      <c r="AZX75" s="117"/>
      <c r="AZY75" s="117"/>
      <c r="AZZ75" s="117"/>
      <c r="BAA75" s="117"/>
      <c r="BAB75" s="117"/>
      <c r="BAC75" s="117"/>
      <c r="BAD75" s="117"/>
      <c r="BAE75" s="117"/>
      <c r="BAF75" s="117"/>
      <c r="BAG75" s="117"/>
      <c r="BAH75" s="117"/>
      <c r="BAI75" s="117"/>
      <c r="BAJ75" s="117"/>
      <c r="BAK75" s="117"/>
      <c r="BAL75" s="117"/>
      <c r="BAM75" s="117"/>
      <c r="BAN75" s="117"/>
      <c r="BAO75" s="117"/>
      <c r="BAP75" s="117"/>
      <c r="BAQ75" s="117"/>
      <c r="BAR75" s="117"/>
      <c r="BAS75" s="117"/>
      <c r="BAT75" s="117"/>
      <c r="BAU75" s="117"/>
      <c r="BAV75" s="117"/>
      <c r="BAW75" s="117"/>
      <c r="BAX75" s="117"/>
      <c r="BAY75" s="117"/>
      <c r="BAZ75" s="117"/>
      <c r="BBA75" s="117"/>
      <c r="BBB75" s="117"/>
      <c r="BBC75" s="117"/>
      <c r="BBD75" s="117"/>
      <c r="BBE75" s="117"/>
      <c r="BBF75" s="117"/>
      <c r="BBG75" s="117"/>
      <c r="BBH75" s="117"/>
      <c r="BBI75" s="117"/>
      <c r="BBJ75" s="117"/>
      <c r="BBK75" s="117"/>
      <c r="BBL75" s="117"/>
      <c r="BBM75" s="117"/>
      <c r="BBN75" s="117"/>
      <c r="BBO75" s="117"/>
      <c r="BBP75" s="117"/>
      <c r="BBQ75" s="117"/>
      <c r="BBR75" s="117"/>
      <c r="BBS75" s="117"/>
      <c r="BBT75" s="117"/>
      <c r="BBU75" s="117"/>
      <c r="BBV75" s="117"/>
      <c r="BBW75" s="117"/>
      <c r="BBX75" s="117"/>
      <c r="BBY75" s="117"/>
      <c r="BBZ75" s="117"/>
      <c r="BCA75" s="117"/>
      <c r="BCB75" s="117"/>
      <c r="BCC75" s="117"/>
      <c r="BCD75" s="117"/>
      <c r="BCE75" s="117"/>
      <c r="BCF75" s="117"/>
      <c r="BCG75" s="117"/>
      <c r="BCH75" s="117"/>
      <c r="BCI75" s="117"/>
      <c r="BCJ75" s="117"/>
      <c r="BCK75" s="117"/>
      <c r="BCL75" s="117"/>
      <c r="BCM75" s="117"/>
      <c r="BCN75" s="117"/>
      <c r="BCO75" s="117"/>
      <c r="BCP75" s="117"/>
      <c r="BCQ75" s="117"/>
      <c r="BCR75" s="117"/>
      <c r="BCS75" s="117"/>
      <c r="BCT75" s="117"/>
      <c r="BCU75" s="117"/>
      <c r="BCV75" s="117"/>
      <c r="BCW75" s="117"/>
      <c r="BCX75" s="117"/>
      <c r="BCY75" s="117"/>
      <c r="BCZ75" s="117"/>
      <c r="BDA75" s="117"/>
      <c r="BDB75" s="117"/>
      <c r="BDC75" s="117"/>
      <c r="BDD75" s="117"/>
      <c r="BDE75" s="117"/>
      <c r="BDF75" s="117"/>
      <c r="BDG75" s="117"/>
      <c r="BDH75" s="117"/>
      <c r="BDI75" s="117"/>
      <c r="BDJ75" s="117"/>
      <c r="BDK75" s="117"/>
      <c r="BDL75" s="117"/>
      <c r="BDM75" s="117"/>
      <c r="BDN75" s="117"/>
      <c r="BDO75" s="117"/>
      <c r="BDP75" s="117"/>
      <c r="BDQ75" s="117"/>
      <c r="BDR75" s="117"/>
      <c r="BDS75" s="117"/>
      <c r="BDT75" s="117"/>
      <c r="BDU75" s="117"/>
      <c r="BDV75" s="117"/>
      <c r="BDW75" s="117"/>
      <c r="BDX75" s="117"/>
      <c r="BDY75" s="117"/>
      <c r="BDZ75" s="117"/>
      <c r="BEA75" s="117"/>
      <c r="BEB75" s="117"/>
      <c r="BEC75" s="117"/>
      <c r="BED75" s="117"/>
      <c r="BEE75" s="117"/>
      <c r="BEF75" s="117"/>
      <c r="BEG75" s="117"/>
      <c r="BEH75" s="117"/>
      <c r="BEI75" s="117"/>
      <c r="BEJ75" s="117"/>
      <c r="BEK75" s="117"/>
      <c r="BEL75" s="117"/>
      <c r="BEM75" s="117"/>
      <c r="BEN75" s="117"/>
      <c r="BEO75" s="117"/>
      <c r="BEP75" s="117"/>
      <c r="BEQ75" s="117"/>
      <c r="BER75" s="117"/>
      <c r="BES75" s="117"/>
      <c r="BET75" s="117"/>
      <c r="BEU75" s="117"/>
      <c r="BEV75" s="117"/>
      <c r="BEW75" s="117"/>
      <c r="BEX75" s="117"/>
      <c r="BEY75" s="117"/>
      <c r="BEZ75" s="117"/>
      <c r="BFA75" s="117"/>
      <c r="BFB75" s="117"/>
      <c r="BFC75" s="117"/>
      <c r="BFD75" s="117"/>
      <c r="BFE75" s="117"/>
      <c r="BFF75" s="117"/>
      <c r="BFG75" s="117"/>
      <c r="BFH75" s="117"/>
      <c r="BFI75" s="117"/>
      <c r="BFJ75" s="117"/>
      <c r="BFK75" s="117"/>
      <c r="BFL75" s="117"/>
      <c r="BFM75" s="117"/>
      <c r="BFN75" s="117"/>
      <c r="BFO75" s="117"/>
      <c r="BFP75" s="117"/>
      <c r="BFQ75" s="117"/>
      <c r="BFR75" s="117"/>
      <c r="BFS75" s="117"/>
      <c r="BFT75" s="117"/>
      <c r="BFU75" s="117"/>
      <c r="BFV75" s="117"/>
      <c r="BFW75" s="117"/>
      <c r="BFX75" s="117"/>
      <c r="BFY75" s="117"/>
      <c r="BFZ75" s="117"/>
      <c r="BGA75" s="117"/>
      <c r="BGB75" s="117"/>
      <c r="BGC75" s="117"/>
      <c r="BGD75" s="117"/>
      <c r="BGE75" s="117"/>
      <c r="BGF75" s="117"/>
      <c r="BGG75" s="117"/>
      <c r="BGH75" s="117"/>
      <c r="BGI75" s="117"/>
      <c r="BGJ75" s="117"/>
      <c r="BGK75" s="117"/>
      <c r="BGL75" s="117"/>
      <c r="BGM75" s="117"/>
      <c r="BGN75" s="117"/>
      <c r="BGO75" s="117"/>
      <c r="BGP75" s="117"/>
      <c r="BGQ75" s="117"/>
      <c r="BGR75" s="117"/>
      <c r="BGS75" s="117"/>
      <c r="BGT75" s="117"/>
      <c r="BGU75" s="117"/>
      <c r="BGV75" s="117"/>
      <c r="BGW75" s="117"/>
      <c r="BGX75" s="117"/>
      <c r="BGY75" s="117"/>
      <c r="BGZ75" s="117"/>
      <c r="BHA75" s="117"/>
      <c r="BHB75" s="117"/>
      <c r="BHC75" s="117"/>
      <c r="BHD75" s="117"/>
      <c r="BHE75" s="117"/>
      <c r="BHF75" s="117"/>
      <c r="BHG75" s="117"/>
      <c r="BHH75" s="117"/>
      <c r="BHI75" s="117"/>
      <c r="BHJ75" s="117"/>
      <c r="BHK75" s="117"/>
      <c r="BHL75" s="117"/>
      <c r="BHM75" s="117"/>
      <c r="BHN75" s="117"/>
      <c r="BHO75" s="117"/>
      <c r="BHP75" s="117"/>
      <c r="BHQ75" s="117"/>
      <c r="BHR75" s="117"/>
      <c r="BHS75" s="117"/>
      <c r="BHT75" s="117"/>
      <c r="BHU75" s="117"/>
      <c r="BHV75" s="117"/>
      <c r="BHW75" s="117"/>
      <c r="BHX75" s="117"/>
      <c r="BHY75" s="117"/>
      <c r="BHZ75" s="117"/>
      <c r="BIA75" s="117"/>
      <c r="BIB75" s="117"/>
      <c r="BIC75" s="117"/>
      <c r="BID75" s="117"/>
      <c r="BIE75" s="117"/>
      <c r="BIF75" s="117"/>
      <c r="BIG75" s="117"/>
      <c r="BIH75" s="117"/>
      <c r="BII75" s="117"/>
      <c r="BIJ75" s="117"/>
      <c r="BIK75" s="117"/>
      <c r="BIL75" s="117"/>
      <c r="BIM75" s="117"/>
      <c r="BIN75" s="117"/>
      <c r="BIO75" s="117"/>
      <c r="BIP75" s="117"/>
      <c r="BIQ75" s="117"/>
      <c r="BIR75" s="117"/>
      <c r="BIS75" s="117"/>
      <c r="BIT75" s="117"/>
      <c r="BIU75" s="117"/>
      <c r="BIV75" s="117"/>
      <c r="BIW75" s="117"/>
      <c r="BIX75" s="117"/>
      <c r="BIY75" s="117"/>
      <c r="BIZ75" s="117"/>
      <c r="BJA75" s="117"/>
      <c r="BJB75" s="117"/>
      <c r="BJC75" s="117"/>
      <c r="BJD75" s="117"/>
      <c r="BJE75" s="117"/>
      <c r="BJF75" s="117"/>
      <c r="BJG75" s="117"/>
      <c r="BJH75" s="117"/>
      <c r="BJI75" s="117"/>
      <c r="BJJ75" s="117"/>
      <c r="BJK75" s="117"/>
      <c r="BJL75" s="117"/>
      <c r="BJM75" s="117"/>
      <c r="BJN75" s="117"/>
      <c r="BJO75" s="117"/>
      <c r="BJP75" s="117"/>
      <c r="BJQ75" s="117"/>
      <c r="BJR75" s="117"/>
      <c r="BJS75" s="117"/>
      <c r="BJT75" s="117"/>
      <c r="BJU75" s="117"/>
      <c r="BJV75" s="117"/>
      <c r="BJW75" s="117"/>
      <c r="BJX75" s="117"/>
      <c r="BJY75" s="117"/>
      <c r="BJZ75" s="117"/>
      <c r="BKA75" s="117"/>
      <c r="BKB75" s="117"/>
      <c r="BKC75" s="117"/>
      <c r="BKD75" s="117"/>
      <c r="BKE75" s="117"/>
      <c r="BKF75" s="117"/>
      <c r="BKG75" s="117"/>
      <c r="BKH75" s="117"/>
      <c r="BKI75" s="117"/>
      <c r="BKJ75" s="117"/>
      <c r="BKK75" s="117"/>
      <c r="BKL75" s="117"/>
      <c r="BKM75" s="117"/>
      <c r="BKN75" s="117"/>
      <c r="BKO75" s="117"/>
      <c r="BKP75" s="117"/>
      <c r="BKQ75" s="117"/>
      <c r="BKR75" s="117"/>
      <c r="BKS75" s="117"/>
      <c r="BKT75" s="117"/>
      <c r="BKU75" s="117"/>
      <c r="BKV75" s="117"/>
      <c r="BKW75" s="117"/>
      <c r="BKX75" s="117"/>
      <c r="BKY75" s="117"/>
      <c r="BKZ75" s="117"/>
      <c r="BLA75" s="117"/>
      <c r="BLB75" s="117"/>
      <c r="BLC75" s="117"/>
      <c r="BLD75" s="117"/>
      <c r="BLE75" s="117"/>
      <c r="BLF75" s="117"/>
      <c r="BLG75" s="117"/>
      <c r="BLH75" s="117"/>
      <c r="BLI75" s="117"/>
      <c r="BLJ75" s="117"/>
      <c r="BLK75" s="117"/>
      <c r="BLL75" s="117"/>
      <c r="BLM75" s="117"/>
      <c r="BLN75" s="117"/>
      <c r="BLO75" s="117"/>
      <c r="BLP75" s="117"/>
      <c r="BLQ75" s="117"/>
      <c r="BLR75" s="117"/>
      <c r="BLS75" s="117"/>
      <c r="BLT75" s="117"/>
      <c r="BLU75" s="117"/>
      <c r="BLV75" s="117"/>
      <c r="BLW75" s="117"/>
      <c r="BLX75" s="117"/>
      <c r="BLY75" s="117"/>
      <c r="BLZ75" s="117"/>
      <c r="BMA75" s="117"/>
      <c r="BMB75" s="117"/>
      <c r="BMC75" s="117"/>
      <c r="BMD75" s="117"/>
      <c r="BME75" s="117"/>
      <c r="BMF75" s="117"/>
      <c r="BMG75" s="117"/>
      <c r="BMH75" s="117"/>
      <c r="BMI75" s="117"/>
      <c r="BMJ75" s="117"/>
      <c r="BMK75" s="117"/>
      <c r="BML75" s="117"/>
      <c r="BMM75" s="117"/>
      <c r="BMN75" s="117"/>
      <c r="BMO75" s="117"/>
      <c r="BMP75" s="117"/>
      <c r="BMQ75" s="117"/>
      <c r="BMR75" s="117"/>
      <c r="BMS75" s="117"/>
      <c r="BMT75" s="117"/>
      <c r="BMU75" s="117"/>
      <c r="BMV75" s="117"/>
      <c r="BMW75" s="117"/>
      <c r="BMX75" s="117"/>
      <c r="BMY75" s="117"/>
      <c r="BMZ75" s="117"/>
      <c r="BNA75" s="117"/>
      <c r="BNB75" s="117"/>
      <c r="BNC75" s="117"/>
      <c r="BND75" s="117"/>
      <c r="BNE75" s="117"/>
      <c r="BNF75" s="117"/>
      <c r="BNG75" s="117"/>
      <c r="BNH75" s="117"/>
      <c r="BNI75" s="117"/>
      <c r="BNJ75" s="117"/>
      <c r="BNK75" s="117"/>
      <c r="BNL75" s="117"/>
      <c r="BNM75" s="117"/>
      <c r="BNN75" s="117"/>
      <c r="BNO75" s="117"/>
      <c r="BNP75" s="117"/>
      <c r="BNQ75" s="117"/>
      <c r="BNR75" s="117"/>
      <c r="BNS75" s="117"/>
      <c r="BNT75" s="117"/>
      <c r="BNU75" s="117"/>
      <c r="BNV75" s="117"/>
      <c r="BNW75" s="117"/>
      <c r="BNX75" s="117"/>
      <c r="BNY75" s="117"/>
      <c r="BNZ75" s="117"/>
      <c r="BOA75" s="117"/>
      <c r="BOB75" s="117"/>
      <c r="BOC75" s="117"/>
      <c r="BOD75" s="117"/>
      <c r="BOE75" s="117"/>
      <c r="BOF75" s="117"/>
      <c r="BOG75" s="117"/>
      <c r="BOH75" s="117"/>
      <c r="BOI75" s="117"/>
      <c r="BOJ75" s="117"/>
      <c r="BOK75" s="117"/>
      <c r="BOL75" s="117"/>
      <c r="BOM75" s="117"/>
      <c r="BON75" s="117"/>
      <c r="BOO75" s="117"/>
      <c r="BOP75" s="117"/>
      <c r="BOQ75" s="117"/>
      <c r="BOR75" s="117"/>
      <c r="BOS75" s="117"/>
      <c r="BOT75" s="117"/>
      <c r="BOU75" s="117"/>
      <c r="BOV75" s="117"/>
      <c r="BOW75" s="117"/>
      <c r="BOX75" s="117"/>
      <c r="BOY75" s="117"/>
      <c r="BOZ75" s="117"/>
      <c r="BPA75" s="117"/>
      <c r="BPB75" s="117"/>
      <c r="BPC75" s="117"/>
      <c r="BPD75" s="117"/>
      <c r="BPE75" s="117"/>
      <c r="BPF75" s="117"/>
      <c r="BPG75" s="117"/>
      <c r="BPH75" s="117"/>
      <c r="BPI75" s="117"/>
      <c r="BPJ75" s="117"/>
      <c r="BPK75" s="117"/>
      <c r="BPL75" s="117"/>
      <c r="BPM75" s="117"/>
      <c r="BPN75" s="117"/>
      <c r="BPO75" s="117"/>
      <c r="BPP75" s="117"/>
      <c r="BPQ75" s="117"/>
      <c r="BPR75" s="117"/>
      <c r="BPS75" s="117"/>
      <c r="BPT75" s="117"/>
      <c r="BPU75" s="117"/>
      <c r="BPV75" s="117"/>
      <c r="BPW75" s="117"/>
      <c r="BPX75" s="117"/>
      <c r="BPY75" s="117"/>
      <c r="BPZ75" s="117"/>
      <c r="BQA75" s="117"/>
      <c r="BQB75" s="117"/>
      <c r="BQC75" s="117"/>
      <c r="BQD75" s="117"/>
      <c r="BQE75" s="117"/>
      <c r="BQF75" s="117"/>
      <c r="BQG75" s="117"/>
      <c r="BQH75" s="117"/>
      <c r="BQI75" s="117"/>
      <c r="BQJ75" s="117"/>
      <c r="BQK75" s="117"/>
      <c r="BQL75" s="117"/>
      <c r="BQM75" s="117"/>
      <c r="BQN75" s="117"/>
      <c r="BQO75" s="117"/>
      <c r="BQP75" s="117"/>
      <c r="BQQ75" s="117"/>
      <c r="BQR75" s="117"/>
      <c r="BQS75" s="117"/>
      <c r="BQT75" s="117"/>
      <c r="BQU75" s="117"/>
      <c r="BQV75" s="117"/>
      <c r="BQW75" s="117"/>
      <c r="BQX75" s="117"/>
      <c r="BQY75" s="117"/>
      <c r="BQZ75" s="117"/>
      <c r="BRA75" s="117"/>
      <c r="BRB75" s="117"/>
      <c r="BRC75" s="117"/>
      <c r="BRD75" s="117"/>
      <c r="BRE75" s="117"/>
      <c r="BRF75" s="117"/>
      <c r="BRG75" s="117"/>
      <c r="BRH75" s="117"/>
      <c r="BRI75" s="117"/>
      <c r="BRJ75" s="117"/>
      <c r="BRK75" s="117"/>
      <c r="BRL75" s="117"/>
      <c r="BRM75" s="117"/>
      <c r="BRN75" s="117"/>
      <c r="BRO75" s="117"/>
      <c r="BRP75" s="117"/>
      <c r="BRQ75" s="117"/>
      <c r="BRR75" s="117"/>
      <c r="BRS75" s="117"/>
      <c r="BRT75" s="117"/>
      <c r="BRU75" s="117"/>
      <c r="BRV75" s="117"/>
      <c r="BRW75" s="117"/>
      <c r="BRX75" s="117"/>
      <c r="BRY75" s="117"/>
      <c r="BRZ75" s="117"/>
      <c r="BSA75" s="117"/>
      <c r="BSB75" s="117"/>
      <c r="BSC75" s="117"/>
      <c r="BSD75" s="117"/>
      <c r="BSE75" s="117"/>
      <c r="BSF75" s="117"/>
      <c r="BSG75" s="117"/>
      <c r="BSH75" s="117"/>
      <c r="BSI75" s="117"/>
      <c r="BSJ75" s="117"/>
      <c r="BSK75" s="117"/>
      <c r="BSL75" s="117"/>
      <c r="BSM75" s="117"/>
      <c r="BSN75" s="117"/>
      <c r="BSO75" s="117"/>
      <c r="BSP75" s="117"/>
      <c r="BSQ75" s="117"/>
      <c r="BSR75" s="117"/>
      <c r="BSS75" s="117"/>
      <c r="BST75" s="117"/>
      <c r="BSU75" s="117"/>
      <c r="BSV75" s="117"/>
      <c r="BSW75" s="117"/>
      <c r="BSX75" s="117"/>
      <c r="BSY75" s="117"/>
      <c r="BSZ75" s="117"/>
      <c r="BTA75" s="117"/>
      <c r="BTB75" s="117"/>
      <c r="BTC75" s="117"/>
      <c r="BTD75" s="117"/>
      <c r="BTE75" s="117"/>
      <c r="BTF75" s="117"/>
      <c r="BTG75" s="117"/>
      <c r="BTH75" s="117"/>
      <c r="BTI75" s="117"/>
      <c r="BTJ75" s="117"/>
      <c r="BTK75" s="117"/>
      <c r="BTL75" s="117"/>
      <c r="BTM75" s="117"/>
      <c r="BTN75" s="117"/>
      <c r="BTO75" s="117"/>
      <c r="BTP75" s="117"/>
      <c r="BTQ75" s="117"/>
      <c r="BTR75" s="117"/>
      <c r="BTS75" s="117"/>
      <c r="BTT75" s="117"/>
      <c r="BTU75" s="117"/>
      <c r="BTV75" s="117"/>
      <c r="BTW75" s="117"/>
      <c r="BTX75" s="117"/>
      <c r="BTY75" s="117"/>
      <c r="BTZ75" s="117"/>
      <c r="BUA75" s="117"/>
      <c r="BUB75" s="117"/>
      <c r="BUC75" s="117"/>
      <c r="BUD75" s="117"/>
      <c r="BUE75" s="117"/>
      <c r="BUF75" s="117"/>
      <c r="BUG75" s="117"/>
      <c r="BUH75" s="117"/>
      <c r="BUI75" s="117"/>
      <c r="BUJ75" s="117"/>
      <c r="BUK75" s="117"/>
      <c r="BUL75" s="117"/>
      <c r="BUM75" s="117"/>
      <c r="BUN75" s="117"/>
      <c r="BUO75" s="117"/>
      <c r="BUP75" s="117"/>
      <c r="BUQ75" s="117"/>
      <c r="BUR75" s="117"/>
      <c r="BUS75" s="117"/>
      <c r="BUT75" s="117"/>
      <c r="BUU75" s="117"/>
      <c r="BUV75" s="117"/>
      <c r="BUW75" s="117"/>
      <c r="BUX75" s="117"/>
      <c r="BUY75" s="117"/>
      <c r="BUZ75" s="117"/>
      <c r="BVA75" s="117"/>
      <c r="BVB75" s="117"/>
      <c r="BVC75" s="117"/>
      <c r="BVD75" s="117"/>
      <c r="BVE75" s="117"/>
      <c r="BVF75" s="117"/>
      <c r="BVG75" s="117"/>
      <c r="BVH75" s="117"/>
      <c r="BVI75" s="117"/>
      <c r="BVJ75" s="117"/>
      <c r="BVK75" s="117"/>
      <c r="BVL75" s="117"/>
      <c r="BVM75" s="117"/>
      <c r="BVN75" s="117"/>
      <c r="BVO75" s="117"/>
      <c r="BVP75" s="117"/>
      <c r="BVQ75" s="117"/>
      <c r="BVR75" s="117"/>
      <c r="BVS75" s="117"/>
      <c r="BVT75" s="117"/>
      <c r="BVU75" s="117"/>
      <c r="BVV75" s="117"/>
      <c r="BVW75" s="117"/>
      <c r="BVX75" s="117"/>
      <c r="BVY75" s="117"/>
      <c r="BVZ75" s="117"/>
      <c r="BWA75" s="117"/>
      <c r="BWB75" s="117"/>
      <c r="BWC75" s="117"/>
      <c r="BWD75" s="117"/>
      <c r="BWE75" s="117"/>
      <c r="BWF75" s="117"/>
      <c r="BWG75" s="117"/>
      <c r="BWH75" s="117"/>
      <c r="BWI75" s="117"/>
      <c r="BWJ75" s="117"/>
      <c r="BWK75" s="117"/>
      <c r="BWL75" s="117"/>
      <c r="BWM75" s="117"/>
      <c r="BWN75" s="117"/>
      <c r="BWO75" s="117"/>
      <c r="BWP75" s="117"/>
      <c r="BWQ75" s="117"/>
      <c r="BWR75" s="117"/>
      <c r="BWS75" s="117"/>
      <c r="BWT75" s="117"/>
      <c r="BWU75" s="117"/>
      <c r="BWV75" s="117"/>
      <c r="BWW75" s="117"/>
      <c r="BWX75" s="117"/>
      <c r="BWY75" s="117"/>
      <c r="BWZ75" s="117"/>
      <c r="BXA75" s="117"/>
      <c r="BXB75" s="117"/>
      <c r="BXC75" s="117"/>
      <c r="BXD75" s="117"/>
      <c r="BXE75" s="117"/>
      <c r="BXF75" s="117"/>
      <c r="BXG75" s="117"/>
      <c r="BXH75" s="117"/>
      <c r="BXI75" s="117"/>
      <c r="BXJ75" s="117"/>
      <c r="BXK75" s="117"/>
      <c r="BXL75" s="117"/>
      <c r="BXM75" s="117"/>
      <c r="BXN75" s="117"/>
      <c r="BXO75" s="117"/>
      <c r="BXP75" s="117"/>
      <c r="BXQ75" s="117"/>
      <c r="BXR75" s="117"/>
      <c r="BXS75" s="117"/>
      <c r="BXT75" s="117"/>
      <c r="BXU75" s="117"/>
      <c r="BXV75" s="117"/>
      <c r="BXW75" s="117"/>
      <c r="BXX75" s="117"/>
      <c r="BXY75" s="117"/>
      <c r="BXZ75" s="117"/>
      <c r="BYA75" s="117"/>
      <c r="BYB75" s="117"/>
      <c r="BYC75" s="117"/>
      <c r="BYD75" s="117"/>
      <c r="BYE75" s="117"/>
      <c r="BYF75" s="117"/>
      <c r="BYG75" s="117"/>
      <c r="BYH75" s="117"/>
      <c r="BYI75" s="117"/>
      <c r="BYJ75" s="117"/>
      <c r="BYK75" s="117"/>
      <c r="BYL75" s="117"/>
      <c r="BYM75" s="117"/>
      <c r="BYN75" s="117"/>
      <c r="BYO75" s="117"/>
      <c r="BYP75" s="117"/>
      <c r="BYQ75" s="117"/>
      <c r="BYR75" s="117"/>
      <c r="BYS75" s="117"/>
      <c r="BYT75" s="117"/>
      <c r="BYU75" s="117"/>
      <c r="BYV75" s="117"/>
      <c r="BYW75" s="117"/>
      <c r="BYX75" s="117"/>
      <c r="BYY75" s="117"/>
      <c r="BYZ75" s="117"/>
      <c r="BZA75" s="117"/>
      <c r="BZB75" s="117"/>
      <c r="BZC75" s="117"/>
      <c r="BZD75" s="117"/>
      <c r="BZE75" s="117"/>
      <c r="BZF75" s="117"/>
      <c r="BZG75" s="117"/>
      <c r="BZH75" s="117"/>
      <c r="BZI75" s="117"/>
      <c r="BZJ75" s="117"/>
      <c r="BZK75" s="117"/>
      <c r="BZL75" s="117"/>
      <c r="BZM75" s="117"/>
      <c r="BZN75" s="117"/>
      <c r="BZO75" s="117"/>
      <c r="BZP75" s="117"/>
      <c r="BZQ75" s="117"/>
      <c r="BZR75" s="117"/>
      <c r="BZS75" s="117"/>
      <c r="BZT75" s="117"/>
      <c r="BZU75" s="117"/>
      <c r="BZV75" s="117"/>
      <c r="BZW75" s="117"/>
      <c r="BZX75" s="117"/>
      <c r="BZY75" s="117"/>
      <c r="BZZ75" s="117"/>
      <c r="CAA75" s="117"/>
      <c r="CAB75" s="117"/>
      <c r="CAC75" s="117"/>
      <c r="CAD75" s="117"/>
      <c r="CAE75" s="117"/>
      <c r="CAF75" s="117"/>
      <c r="CAG75" s="117"/>
      <c r="CAH75" s="117"/>
      <c r="CAI75" s="117"/>
      <c r="CAJ75" s="117"/>
      <c r="CAK75" s="117"/>
      <c r="CAL75" s="117"/>
      <c r="CAM75" s="117"/>
      <c r="CAN75" s="117"/>
      <c r="CAO75" s="117"/>
      <c r="CAP75" s="117"/>
      <c r="CAQ75" s="117"/>
      <c r="CAR75" s="117"/>
      <c r="CAS75" s="117"/>
      <c r="CAT75" s="117"/>
      <c r="CAU75" s="117"/>
      <c r="CAV75" s="117"/>
      <c r="CAW75" s="117"/>
      <c r="CAX75" s="117"/>
      <c r="CAY75" s="117"/>
      <c r="CAZ75" s="117"/>
      <c r="CBA75" s="117"/>
      <c r="CBB75" s="117"/>
      <c r="CBC75" s="117"/>
      <c r="CBD75" s="117"/>
      <c r="CBE75" s="117"/>
      <c r="CBF75" s="117"/>
      <c r="CBG75" s="117"/>
      <c r="CBH75" s="117"/>
      <c r="CBI75" s="117"/>
      <c r="CBJ75" s="117"/>
      <c r="CBK75" s="117"/>
      <c r="CBL75" s="117"/>
      <c r="CBM75" s="117"/>
      <c r="CBN75" s="117"/>
      <c r="CBO75" s="117"/>
      <c r="CBP75" s="117"/>
      <c r="CBQ75" s="117"/>
      <c r="CBR75" s="117"/>
      <c r="CBS75" s="117"/>
      <c r="CBT75" s="117"/>
      <c r="CBU75" s="117"/>
      <c r="CBV75" s="117"/>
      <c r="CBW75" s="117"/>
      <c r="CBX75" s="117"/>
      <c r="CBY75" s="117"/>
      <c r="CBZ75" s="117"/>
      <c r="CCA75" s="117"/>
      <c r="CCB75" s="117"/>
      <c r="CCC75" s="117"/>
      <c r="CCD75" s="117"/>
      <c r="CCE75" s="117"/>
      <c r="CCF75" s="117"/>
      <c r="CCG75" s="117"/>
      <c r="CCH75" s="117"/>
      <c r="CCI75" s="117"/>
      <c r="CCJ75" s="117"/>
      <c r="CCK75" s="117"/>
      <c r="CCL75" s="117"/>
      <c r="CCM75" s="117"/>
      <c r="CCN75" s="117"/>
      <c r="CCO75" s="117"/>
      <c r="CCP75" s="117"/>
      <c r="CCQ75" s="117"/>
      <c r="CCR75" s="117"/>
      <c r="CCS75" s="117"/>
      <c r="CCT75" s="117"/>
      <c r="CCU75" s="117"/>
      <c r="CCV75" s="117"/>
      <c r="CCW75" s="117"/>
      <c r="CCX75" s="117"/>
      <c r="CCY75" s="117"/>
      <c r="CCZ75" s="117"/>
      <c r="CDA75" s="117"/>
      <c r="CDB75" s="117"/>
      <c r="CDC75" s="117"/>
      <c r="CDD75" s="117"/>
      <c r="CDE75" s="117"/>
      <c r="CDF75" s="117"/>
      <c r="CDG75" s="117"/>
      <c r="CDH75" s="117"/>
      <c r="CDI75" s="117"/>
      <c r="CDJ75" s="117"/>
      <c r="CDK75" s="117"/>
      <c r="CDL75" s="117"/>
      <c r="CDM75" s="117"/>
      <c r="CDN75" s="117"/>
      <c r="CDO75" s="117"/>
      <c r="CDP75" s="117"/>
      <c r="CDQ75" s="117"/>
      <c r="CDR75" s="117"/>
      <c r="CDS75" s="117"/>
      <c r="CDT75" s="117"/>
      <c r="CDU75" s="117"/>
      <c r="CDV75" s="117"/>
      <c r="CDW75" s="117"/>
      <c r="CDX75" s="117"/>
      <c r="CDY75" s="117"/>
      <c r="CDZ75" s="117"/>
      <c r="CEA75" s="117"/>
      <c r="CEB75" s="117"/>
      <c r="CEC75" s="117"/>
      <c r="CED75" s="117"/>
      <c r="CEE75" s="117"/>
      <c r="CEF75" s="117"/>
      <c r="CEG75" s="117"/>
      <c r="CEH75" s="117"/>
      <c r="CEI75" s="117"/>
      <c r="CEJ75" s="117"/>
      <c r="CEK75" s="117"/>
      <c r="CEL75" s="117"/>
      <c r="CEM75" s="117"/>
      <c r="CEN75" s="117"/>
      <c r="CEO75" s="117"/>
      <c r="CEP75" s="117"/>
      <c r="CEQ75" s="117"/>
      <c r="CER75" s="117"/>
      <c r="CES75" s="117"/>
      <c r="CET75" s="117"/>
      <c r="CEU75" s="117"/>
      <c r="CEV75" s="117"/>
      <c r="CEW75" s="117"/>
      <c r="CEX75" s="117"/>
      <c r="CEY75" s="117"/>
      <c r="CEZ75" s="117"/>
      <c r="CFA75" s="117"/>
      <c r="CFB75" s="117"/>
      <c r="CFC75" s="117"/>
      <c r="CFD75" s="117"/>
      <c r="CFE75" s="117"/>
      <c r="CFF75" s="117"/>
      <c r="CFG75" s="117"/>
      <c r="CFH75" s="117"/>
      <c r="CFI75" s="117"/>
      <c r="CFJ75" s="117"/>
      <c r="CFK75" s="117"/>
      <c r="CFL75" s="117"/>
      <c r="CFM75" s="117"/>
      <c r="CFN75" s="117"/>
      <c r="CFO75" s="117"/>
      <c r="CFP75" s="117"/>
      <c r="CFQ75" s="117"/>
      <c r="CFR75" s="117"/>
      <c r="CFS75" s="117"/>
      <c r="CFT75" s="117"/>
      <c r="CFU75" s="117"/>
      <c r="CFV75" s="117"/>
      <c r="CFW75" s="117"/>
      <c r="CFX75" s="117"/>
      <c r="CFY75" s="117"/>
      <c r="CFZ75" s="117"/>
      <c r="CGA75" s="117"/>
      <c r="CGB75" s="117"/>
      <c r="CGC75" s="117"/>
      <c r="CGD75" s="117"/>
      <c r="CGE75" s="117"/>
      <c r="CGF75" s="117"/>
      <c r="CGG75" s="117"/>
      <c r="CGH75" s="117"/>
      <c r="CGI75" s="117"/>
      <c r="CGJ75" s="117"/>
      <c r="CGK75" s="117"/>
      <c r="CGL75" s="117"/>
      <c r="CGM75" s="117"/>
      <c r="CGN75" s="117"/>
      <c r="CGO75" s="117"/>
      <c r="CGP75" s="117"/>
      <c r="CGQ75" s="117"/>
      <c r="CGR75" s="117"/>
      <c r="CGS75" s="117"/>
      <c r="CGT75" s="117"/>
      <c r="CGU75" s="117"/>
      <c r="CGV75" s="117"/>
      <c r="CGW75" s="117"/>
      <c r="CGX75" s="117"/>
      <c r="CGY75" s="117"/>
      <c r="CGZ75" s="117"/>
      <c r="CHA75" s="117"/>
      <c r="CHB75" s="117"/>
      <c r="CHC75" s="117"/>
      <c r="CHD75" s="117"/>
      <c r="CHE75" s="117"/>
      <c r="CHF75" s="117"/>
      <c r="CHG75" s="117"/>
      <c r="CHH75" s="117"/>
      <c r="CHI75" s="117"/>
      <c r="CHJ75" s="117"/>
      <c r="CHK75" s="117"/>
      <c r="CHL75" s="117"/>
      <c r="CHM75" s="117"/>
      <c r="CHN75" s="117"/>
      <c r="CHO75" s="117"/>
      <c r="CHP75" s="117"/>
      <c r="CHQ75" s="117"/>
      <c r="CHR75" s="117"/>
      <c r="CHS75" s="117"/>
      <c r="CHT75" s="117"/>
      <c r="CHU75" s="117"/>
      <c r="CHV75" s="117"/>
      <c r="CHW75" s="117"/>
      <c r="CHX75" s="117"/>
      <c r="CHY75" s="117"/>
      <c r="CHZ75" s="117"/>
      <c r="CIA75" s="117"/>
      <c r="CIB75" s="117"/>
      <c r="CIC75" s="117"/>
      <c r="CID75" s="117"/>
      <c r="CIE75" s="117"/>
      <c r="CIF75" s="117"/>
      <c r="CIG75" s="117"/>
      <c r="CIH75" s="117"/>
      <c r="CII75" s="117"/>
      <c r="CIJ75" s="117"/>
      <c r="CIK75" s="117"/>
      <c r="CIL75" s="117"/>
      <c r="CIM75" s="117"/>
      <c r="CIN75" s="117"/>
      <c r="CIO75" s="117"/>
      <c r="CIP75" s="117"/>
      <c r="CIQ75" s="117"/>
      <c r="CIR75" s="117"/>
      <c r="CIS75" s="117"/>
      <c r="CIT75" s="117"/>
      <c r="CIU75" s="117"/>
      <c r="CIV75" s="117"/>
      <c r="CIW75" s="117"/>
      <c r="CIX75" s="117"/>
      <c r="CIY75" s="117"/>
      <c r="CIZ75" s="117"/>
      <c r="CJA75" s="117"/>
      <c r="CJB75" s="117"/>
      <c r="CJC75" s="117"/>
      <c r="CJD75" s="117"/>
      <c r="CJE75" s="117"/>
      <c r="CJF75" s="117"/>
      <c r="CJG75" s="117"/>
      <c r="CJH75" s="117"/>
      <c r="CJI75" s="117"/>
      <c r="CJJ75" s="117"/>
      <c r="CJK75" s="117"/>
      <c r="CJL75" s="117"/>
      <c r="CJM75" s="117"/>
      <c r="CJN75" s="117"/>
      <c r="CJO75" s="117"/>
      <c r="CJP75" s="117"/>
      <c r="CJQ75" s="117"/>
      <c r="CJR75" s="117"/>
      <c r="CJS75" s="117"/>
      <c r="CJT75" s="117"/>
      <c r="CJU75" s="117"/>
      <c r="CJV75" s="117"/>
      <c r="CJW75" s="117"/>
      <c r="CJX75" s="117"/>
      <c r="CJY75" s="117"/>
      <c r="CJZ75" s="117"/>
      <c r="CKA75" s="117"/>
      <c r="CKB75" s="117"/>
      <c r="CKC75" s="117"/>
      <c r="CKD75" s="117"/>
      <c r="CKE75" s="117"/>
      <c r="CKF75" s="117"/>
      <c r="CKG75" s="117"/>
      <c r="CKH75" s="117"/>
      <c r="CKI75" s="117"/>
      <c r="CKJ75" s="117"/>
      <c r="CKK75" s="117"/>
      <c r="CKL75" s="117"/>
      <c r="CKM75" s="117"/>
      <c r="CKN75" s="117"/>
      <c r="CKO75" s="117"/>
      <c r="CKP75" s="117"/>
      <c r="CKQ75" s="117"/>
      <c r="CKR75" s="117"/>
      <c r="CKS75" s="117"/>
      <c r="CKT75" s="117"/>
      <c r="CKU75" s="117"/>
      <c r="CKV75" s="117"/>
      <c r="CKW75" s="117"/>
      <c r="CKX75" s="117"/>
      <c r="CKY75" s="117"/>
      <c r="CKZ75" s="117"/>
      <c r="CLA75" s="117"/>
      <c r="CLB75" s="117"/>
      <c r="CLC75" s="117"/>
      <c r="CLD75" s="117"/>
      <c r="CLE75" s="117"/>
      <c r="CLF75" s="117"/>
      <c r="CLG75" s="117"/>
      <c r="CLH75" s="117"/>
      <c r="CLI75" s="117"/>
      <c r="CLJ75" s="117"/>
      <c r="CLK75" s="117"/>
      <c r="CLL75" s="117"/>
      <c r="CLM75" s="117"/>
      <c r="CLN75" s="117"/>
      <c r="CLO75" s="117"/>
      <c r="CLP75" s="117"/>
      <c r="CLQ75" s="117"/>
      <c r="CLR75" s="117"/>
      <c r="CLS75" s="117"/>
      <c r="CLT75" s="117"/>
      <c r="CLU75" s="117"/>
      <c r="CLV75" s="117"/>
      <c r="CLW75" s="117"/>
      <c r="CLX75" s="117"/>
      <c r="CLY75" s="117"/>
      <c r="CLZ75" s="117"/>
      <c r="CMA75" s="117"/>
      <c r="CMB75" s="117"/>
      <c r="CMC75" s="117"/>
      <c r="CMD75" s="117"/>
      <c r="CME75" s="117"/>
      <c r="CMF75" s="117"/>
      <c r="CMG75" s="117"/>
      <c r="CMH75" s="117"/>
      <c r="CMI75" s="117"/>
      <c r="CMJ75" s="117"/>
      <c r="CMK75" s="117"/>
      <c r="CML75" s="117"/>
      <c r="CMM75" s="117"/>
      <c r="CMN75" s="117"/>
      <c r="CMO75" s="117"/>
      <c r="CMP75" s="117"/>
      <c r="CMQ75" s="117"/>
      <c r="CMR75" s="117"/>
      <c r="CMS75" s="117"/>
      <c r="CMT75" s="117"/>
      <c r="CMU75" s="117"/>
      <c r="CMV75" s="117"/>
      <c r="CMW75" s="117"/>
      <c r="CMX75" s="117"/>
      <c r="CMY75" s="117"/>
      <c r="CMZ75" s="117"/>
      <c r="CNA75" s="117"/>
      <c r="CNB75" s="117"/>
      <c r="CNC75" s="117"/>
      <c r="CND75" s="117"/>
      <c r="CNE75" s="117"/>
      <c r="CNF75" s="117"/>
      <c r="CNG75" s="117"/>
      <c r="CNH75" s="117"/>
      <c r="CNI75" s="117"/>
      <c r="CNJ75" s="117"/>
      <c r="CNK75" s="117"/>
      <c r="CNL75" s="117"/>
      <c r="CNM75" s="117"/>
      <c r="CNN75" s="117"/>
      <c r="CNO75" s="117"/>
      <c r="CNP75" s="117"/>
      <c r="CNQ75" s="117"/>
      <c r="CNR75" s="117"/>
      <c r="CNS75" s="117"/>
      <c r="CNT75" s="117"/>
      <c r="CNU75" s="117"/>
      <c r="CNV75" s="117"/>
      <c r="CNW75" s="117"/>
      <c r="CNX75" s="117"/>
      <c r="CNY75" s="117"/>
      <c r="CNZ75" s="117"/>
      <c r="COA75" s="117"/>
      <c r="COB75" s="117"/>
      <c r="COC75" s="117"/>
      <c r="COD75" s="117"/>
      <c r="COE75" s="117"/>
      <c r="COF75" s="117"/>
      <c r="COG75" s="117"/>
      <c r="COH75" s="117"/>
      <c r="COI75" s="117"/>
      <c r="COJ75" s="117"/>
      <c r="COK75" s="117"/>
      <c r="COL75" s="117"/>
      <c r="COM75" s="117"/>
      <c r="CON75" s="117"/>
      <c r="COO75" s="117"/>
      <c r="COP75" s="117"/>
      <c r="COQ75" s="117"/>
      <c r="COR75" s="117"/>
      <c r="COS75" s="117"/>
      <c r="COT75" s="117"/>
      <c r="COU75" s="117"/>
      <c r="COV75" s="117"/>
      <c r="COW75" s="117"/>
      <c r="COX75" s="117"/>
      <c r="COY75" s="117"/>
      <c r="COZ75" s="117"/>
      <c r="CPA75" s="117"/>
      <c r="CPB75" s="117"/>
      <c r="CPC75" s="117"/>
      <c r="CPD75" s="117"/>
      <c r="CPE75" s="117"/>
      <c r="CPF75" s="117"/>
      <c r="CPG75" s="117"/>
      <c r="CPH75" s="117"/>
      <c r="CPI75" s="117"/>
      <c r="CPJ75" s="117"/>
      <c r="CPK75" s="117"/>
      <c r="CPL75" s="117"/>
      <c r="CPM75" s="117"/>
      <c r="CPN75" s="117"/>
      <c r="CPO75" s="117"/>
      <c r="CPP75" s="117"/>
      <c r="CPQ75" s="117"/>
      <c r="CPR75" s="117"/>
      <c r="CPS75" s="117"/>
      <c r="CPT75" s="117"/>
      <c r="CPU75" s="117"/>
      <c r="CPV75" s="117"/>
      <c r="CPW75" s="117"/>
      <c r="CPX75" s="117"/>
      <c r="CPY75" s="117"/>
      <c r="CPZ75" s="117"/>
      <c r="CQA75" s="117"/>
      <c r="CQB75" s="117"/>
      <c r="CQC75" s="117"/>
      <c r="CQD75" s="117"/>
      <c r="CQE75" s="117"/>
      <c r="CQF75" s="117"/>
      <c r="CQG75" s="117"/>
      <c r="CQH75" s="117"/>
      <c r="CQI75" s="117"/>
      <c r="CQJ75" s="117"/>
      <c r="CQK75" s="117"/>
      <c r="CQL75" s="117"/>
      <c r="CQM75" s="117"/>
      <c r="CQN75" s="117"/>
      <c r="CQO75" s="117"/>
      <c r="CQP75" s="117"/>
      <c r="CQQ75" s="117"/>
      <c r="CQR75" s="117"/>
      <c r="CQS75" s="117"/>
      <c r="CQT75" s="117"/>
      <c r="CQU75" s="117"/>
      <c r="CQV75" s="117"/>
      <c r="CQW75" s="117"/>
      <c r="CQX75" s="117"/>
      <c r="CQY75" s="117"/>
      <c r="CQZ75" s="117"/>
      <c r="CRA75" s="117"/>
      <c r="CRB75" s="117"/>
      <c r="CRC75" s="117"/>
      <c r="CRD75" s="117"/>
      <c r="CRE75" s="117"/>
      <c r="CRF75" s="117"/>
      <c r="CRG75" s="117"/>
      <c r="CRH75" s="117"/>
      <c r="CRI75" s="117"/>
      <c r="CRJ75" s="117"/>
      <c r="CRK75" s="117"/>
      <c r="CRL75" s="117"/>
      <c r="CRM75" s="117"/>
      <c r="CRN75" s="117"/>
      <c r="CRO75" s="117"/>
      <c r="CRP75" s="117"/>
      <c r="CRQ75" s="117"/>
      <c r="CRR75" s="117"/>
      <c r="CRS75" s="117"/>
      <c r="CRT75" s="117"/>
      <c r="CRU75" s="117"/>
      <c r="CRV75" s="117"/>
      <c r="CRW75" s="117"/>
      <c r="CRX75" s="117"/>
      <c r="CRY75" s="117"/>
      <c r="CRZ75" s="117"/>
      <c r="CSA75" s="117"/>
      <c r="CSB75" s="117"/>
      <c r="CSC75" s="117"/>
      <c r="CSD75" s="117"/>
      <c r="CSE75" s="117"/>
      <c r="CSF75" s="117"/>
      <c r="CSG75" s="117"/>
      <c r="CSH75" s="117"/>
      <c r="CSI75" s="117"/>
      <c r="CSJ75" s="117"/>
      <c r="CSK75" s="117"/>
      <c r="CSL75" s="117"/>
      <c r="CSM75" s="117"/>
      <c r="CSN75" s="117"/>
      <c r="CSO75" s="117"/>
      <c r="CSP75" s="117"/>
      <c r="CSQ75" s="117"/>
      <c r="CSR75" s="117"/>
      <c r="CSS75" s="117"/>
      <c r="CST75" s="117"/>
      <c r="CSU75" s="117"/>
      <c r="CSV75" s="117"/>
      <c r="CSW75" s="117"/>
      <c r="CSX75" s="117"/>
      <c r="CSY75" s="117"/>
      <c r="CSZ75" s="117"/>
      <c r="CTA75" s="117"/>
      <c r="CTB75" s="117"/>
      <c r="CTC75" s="117"/>
      <c r="CTD75" s="117"/>
      <c r="CTE75" s="117"/>
      <c r="CTF75" s="117"/>
      <c r="CTG75" s="117"/>
      <c r="CTH75" s="117"/>
      <c r="CTI75" s="117"/>
      <c r="CTJ75" s="117"/>
      <c r="CTK75" s="117"/>
      <c r="CTL75" s="117"/>
      <c r="CTM75" s="117"/>
      <c r="CTN75" s="117"/>
      <c r="CTO75" s="117"/>
      <c r="CTP75" s="117"/>
      <c r="CTQ75" s="117"/>
      <c r="CTR75" s="117"/>
      <c r="CTS75" s="117"/>
      <c r="CTT75" s="117"/>
      <c r="CTU75" s="117"/>
      <c r="CTV75" s="117"/>
      <c r="CTW75" s="117"/>
      <c r="CTX75" s="117"/>
      <c r="CTY75" s="117"/>
      <c r="CTZ75" s="117"/>
      <c r="CUA75" s="117"/>
      <c r="CUB75" s="117"/>
      <c r="CUC75" s="117"/>
      <c r="CUD75" s="117"/>
      <c r="CUE75" s="117"/>
      <c r="CUF75" s="117"/>
      <c r="CUG75" s="117"/>
      <c r="CUH75" s="117"/>
      <c r="CUI75" s="117"/>
      <c r="CUJ75" s="117"/>
      <c r="CUK75" s="117"/>
      <c r="CUL75" s="117"/>
      <c r="CUM75" s="117"/>
      <c r="CUN75" s="117"/>
      <c r="CUO75" s="117"/>
      <c r="CUP75" s="117"/>
      <c r="CUQ75" s="117"/>
      <c r="CUR75" s="117"/>
      <c r="CUS75" s="117"/>
      <c r="CUT75" s="117"/>
      <c r="CUU75" s="117"/>
      <c r="CUV75" s="117"/>
      <c r="CUW75" s="117"/>
      <c r="CUX75" s="117"/>
      <c r="CUY75" s="117"/>
      <c r="CUZ75" s="117"/>
      <c r="CVA75" s="117"/>
      <c r="CVB75" s="117"/>
      <c r="CVC75" s="117"/>
      <c r="CVD75" s="117"/>
      <c r="CVE75" s="117"/>
      <c r="CVF75" s="117"/>
      <c r="CVG75" s="117"/>
      <c r="CVH75" s="117"/>
      <c r="CVI75" s="117"/>
      <c r="CVJ75" s="117"/>
      <c r="CVK75" s="117"/>
      <c r="CVL75" s="117"/>
      <c r="CVM75" s="117"/>
      <c r="CVN75" s="117"/>
      <c r="CVO75" s="117"/>
      <c r="CVP75" s="117"/>
      <c r="CVQ75" s="117"/>
      <c r="CVR75" s="117"/>
      <c r="CVS75" s="117"/>
      <c r="CVT75" s="117"/>
      <c r="CVU75" s="117"/>
      <c r="CVV75" s="117"/>
      <c r="CVW75" s="117"/>
      <c r="CVX75" s="117"/>
      <c r="CVY75" s="117"/>
      <c r="CVZ75" s="117"/>
      <c r="CWA75" s="117"/>
      <c r="CWB75" s="117"/>
      <c r="CWC75" s="117"/>
      <c r="CWD75" s="117"/>
      <c r="CWE75" s="117"/>
      <c r="CWF75" s="117"/>
      <c r="CWG75" s="117"/>
      <c r="CWH75" s="117"/>
      <c r="CWI75" s="117"/>
      <c r="CWJ75" s="117"/>
      <c r="CWK75" s="117"/>
      <c r="CWL75" s="117"/>
      <c r="CWM75" s="117"/>
      <c r="CWN75" s="117"/>
      <c r="CWO75" s="117"/>
      <c r="CWP75" s="117"/>
      <c r="CWQ75" s="117"/>
      <c r="CWR75" s="117"/>
      <c r="CWS75" s="117"/>
      <c r="CWT75" s="117"/>
      <c r="CWU75" s="117"/>
      <c r="CWV75" s="117"/>
      <c r="CWW75" s="117"/>
      <c r="CWX75" s="117"/>
      <c r="CWY75" s="117"/>
      <c r="CWZ75" s="117"/>
      <c r="CXA75" s="117"/>
      <c r="CXB75" s="117"/>
      <c r="CXC75" s="117"/>
      <c r="CXD75" s="117"/>
      <c r="CXE75" s="117"/>
      <c r="CXF75" s="117"/>
      <c r="CXG75" s="117"/>
      <c r="CXH75" s="117"/>
      <c r="CXI75" s="117"/>
      <c r="CXJ75" s="117"/>
      <c r="CXK75" s="117"/>
      <c r="CXL75" s="117"/>
      <c r="CXM75" s="117"/>
      <c r="CXN75" s="117"/>
      <c r="CXO75" s="117"/>
      <c r="CXP75" s="117"/>
      <c r="CXQ75" s="117"/>
      <c r="CXR75" s="117"/>
      <c r="CXS75" s="117"/>
      <c r="CXT75" s="117"/>
      <c r="CXU75" s="117"/>
      <c r="CXV75" s="117"/>
      <c r="CXW75" s="117"/>
      <c r="CXX75" s="117"/>
      <c r="CXY75" s="117"/>
      <c r="CXZ75" s="117"/>
      <c r="CYA75" s="117"/>
      <c r="CYB75" s="117"/>
      <c r="CYC75" s="117"/>
      <c r="CYD75" s="117"/>
      <c r="CYE75" s="117"/>
      <c r="CYF75" s="117"/>
      <c r="CYG75" s="117"/>
      <c r="CYH75" s="117"/>
      <c r="CYI75" s="117"/>
      <c r="CYJ75" s="117"/>
      <c r="CYK75" s="117"/>
      <c r="CYL75" s="117"/>
      <c r="CYM75" s="117"/>
      <c r="CYN75" s="117"/>
      <c r="CYO75" s="117"/>
      <c r="CYP75" s="117"/>
      <c r="CYQ75" s="117"/>
      <c r="CYR75" s="117"/>
      <c r="CYS75" s="117"/>
      <c r="CYT75" s="117"/>
      <c r="CYU75" s="117"/>
      <c r="CYV75" s="117"/>
      <c r="CYW75" s="117"/>
      <c r="CYX75" s="117"/>
      <c r="CYY75" s="117"/>
      <c r="CYZ75" s="117"/>
      <c r="CZA75" s="117"/>
      <c r="CZB75" s="117"/>
      <c r="CZC75" s="117"/>
      <c r="CZD75" s="117"/>
      <c r="CZE75" s="117"/>
      <c r="CZF75" s="117"/>
      <c r="CZG75" s="117"/>
      <c r="CZH75" s="117"/>
      <c r="CZI75" s="117"/>
      <c r="CZJ75" s="117"/>
      <c r="CZK75" s="117"/>
      <c r="CZL75" s="117"/>
      <c r="CZM75" s="117"/>
      <c r="CZN75" s="117"/>
      <c r="CZO75" s="117"/>
      <c r="CZP75" s="117"/>
      <c r="CZQ75" s="117"/>
      <c r="CZR75" s="117"/>
      <c r="CZS75" s="117"/>
      <c r="CZT75" s="117"/>
      <c r="CZU75" s="117"/>
      <c r="CZV75" s="117"/>
      <c r="CZW75" s="117"/>
      <c r="CZX75" s="117"/>
      <c r="CZY75" s="117"/>
      <c r="CZZ75" s="117"/>
      <c r="DAA75" s="117"/>
      <c r="DAB75" s="117"/>
      <c r="DAC75" s="117"/>
      <c r="DAD75" s="117"/>
      <c r="DAE75" s="117"/>
      <c r="DAF75" s="117"/>
      <c r="DAG75" s="117"/>
      <c r="DAH75" s="117"/>
      <c r="DAI75" s="117"/>
      <c r="DAJ75" s="117"/>
      <c r="DAK75" s="117"/>
      <c r="DAL75" s="117"/>
      <c r="DAM75" s="117"/>
      <c r="DAN75" s="117"/>
      <c r="DAO75" s="117"/>
      <c r="DAP75" s="117"/>
      <c r="DAQ75" s="117"/>
      <c r="DAR75" s="117"/>
      <c r="DAS75" s="117"/>
      <c r="DAT75" s="117"/>
      <c r="DAU75" s="117"/>
      <c r="DAV75" s="117"/>
      <c r="DAW75" s="117"/>
      <c r="DAX75" s="117"/>
      <c r="DAY75" s="117"/>
      <c r="DAZ75" s="117"/>
      <c r="DBA75" s="117"/>
      <c r="DBB75" s="117"/>
      <c r="DBC75" s="117"/>
      <c r="DBD75" s="117"/>
      <c r="DBE75" s="117"/>
      <c r="DBF75" s="117"/>
      <c r="DBG75" s="117"/>
      <c r="DBH75" s="117"/>
      <c r="DBI75" s="117"/>
      <c r="DBJ75" s="117"/>
      <c r="DBK75" s="117"/>
      <c r="DBL75" s="117"/>
      <c r="DBM75" s="117"/>
      <c r="DBN75" s="117"/>
      <c r="DBO75" s="117"/>
      <c r="DBP75" s="117"/>
      <c r="DBQ75" s="117"/>
      <c r="DBR75" s="117"/>
      <c r="DBS75" s="117"/>
      <c r="DBT75" s="117"/>
      <c r="DBU75" s="117"/>
      <c r="DBV75" s="117"/>
      <c r="DBW75" s="117"/>
      <c r="DBX75" s="117"/>
      <c r="DBY75" s="117"/>
      <c r="DBZ75" s="117"/>
      <c r="DCA75" s="117"/>
      <c r="DCB75" s="117"/>
      <c r="DCC75" s="117"/>
      <c r="DCD75" s="117"/>
      <c r="DCE75" s="117"/>
      <c r="DCF75" s="117"/>
      <c r="DCG75" s="117"/>
      <c r="DCH75" s="117"/>
      <c r="DCI75" s="117"/>
      <c r="DCJ75" s="117"/>
      <c r="DCK75" s="117"/>
      <c r="DCL75" s="117"/>
      <c r="DCM75" s="117"/>
      <c r="DCN75" s="117"/>
      <c r="DCO75" s="117"/>
      <c r="DCP75" s="117"/>
      <c r="DCQ75" s="117"/>
      <c r="DCR75" s="117"/>
      <c r="DCS75" s="117"/>
      <c r="DCT75" s="117"/>
      <c r="DCU75" s="117"/>
      <c r="DCV75" s="117"/>
      <c r="DCW75" s="117"/>
      <c r="DCX75" s="117"/>
      <c r="DCY75" s="117"/>
      <c r="DCZ75" s="117"/>
      <c r="DDA75" s="117"/>
      <c r="DDB75" s="117"/>
      <c r="DDC75" s="117"/>
      <c r="DDD75" s="117"/>
      <c r="DDE75" s="117"/>
      <c r="DDF75" s="117"/>
      <c r="DDG75" s="117"/>
      <c r="DDH75" s="117"/>
      <c r="DDI75" s="117"/>
      <c r="DDJ75" s="117"/>
      <c r="DDK75" s="117"/>
      <c r="DDL75" s="117"/>
      <c r="DDM75" s="117"/>
      <c r="DDN75" s="117"/>
      <c r="DDO75" s="117"/>
      <c r="DDP75" s="117"/>
      <c r="DDQ75" s="117"/>
      <c r="DDR75" s="117"/>
      <c r="DDS75" s="117"/>
      <c r="DDT75" s="117"/>
      <c r="DDU75" s="117"/>
      <c r="DDV75" s="117"/>
      <c r="DDW75" s="117"/>
      <c r="DDX75" s="117"/>
      <c r="DDY75" s="117"/>
      <c r="DDZ75" s="117"/>
      <c r="DEA75" s="117"/>
      <c r="DEB75" s="117"/>
      <c r="DEC75" s="117"/>
      <c r="DED75" s="117"/>
      <c r="DEE75" s="117"/>
      <c r="DEF75" s="117"/>
      <c r="DEG75" s="117"/>
      <c r="DEH75" s="117"/>
      <c r="DEI75" s="117"/>
      <c r="DEJ75" s="117"/>
      <c r="DEK75" s="117"/>
      <c r="DEL75" s="117"/>
      <c r="DEM75" s="117"/>
      <c r="DEN75" s="117"/>
      <c r="DEO75" s="117"/>
      <c r="DEP75" s="117"/>
      <c r="DEQ75" s="117"/>
      <c r="DER75" s="117"/>
      <c r="DES75" s="117"/>
      <c r="DET75" s="117"/>
      <c r="DEU75" s="117"/>
      <c r="DEV75" s="117"/>
      <c r="DEW75" s="117"/>
      <c r="DEX75" s="117"/>
      <c r="DEY75" s="117"/>
      <c r="DEZ75" s="117"/>
      <c r="DFA75" s="117"/>
      <c r="DFB75" s="117"/>
      <c r="DFC75" s="117"/>
      <c r="DFD75" s="117"/>
      <c r="DFE75" s="117"/>
      <c r="DFF75" s="117"/>
      <c r="DFG75" s="117"/>
      <c r="DFH75" s="117"/>
      <c r="DFI75" s="117"/>
      <c r="DFJ75" s="117"/>
      <c r="DFK75" s="117"/>
      <c r="DFL75" s="117"/>
      <c r="DFM75" s="117"/>
      <c r="DFN75" s="117"/>
      <c r="DFO75" s="117"/>
      <c r="DFP75" s="117"/>
      <c r="DFQ75" s="117"/>
      <c r="DFR75" s="117"/>
      <c r="DFS75" s="117"/>
      <c r="DFT75" s="117"/>
      <c r="DFU75" s="117"/>
      <c r="DFV75" s="117"/>
      <c r="DFW75" s="117"/>
      <c r="DFX75" s="117"/>
      <c r="DFY75" s="117"/>
      <c r="DFZ75" s="117"/>
      <c r="DGA75" s="117"/>
      <c r="DGB75" s="117"/>
      <c r="DGC75" s="117"/>
      <c r="DGD75" s="117"/>
      <c r="DGE75" s="117"/>
      <c r="DGF75" s="117"/>
      <c r="DGG75" s="117"/>
      <c r="DGH75" s="117"/>
      <c r="DGI75" s="117"/>
      <c r="DGJ75" s="117"/>
      <c r="DGK75" s="117"/>
      <c r="DGL75" s="117"/>
      <c r="DGM75" s="117"/>
      <c r="DGN75" s="117"/>
      <c r="DGO75" s="117"/>
      <c r="DGP75" s="117"/>
      <c r="DGQ75" s="117"/>
      <c r="DGR75" s="117"/>
      <c r="DGS75" s="117"/>
      <c r="DGT75" s="117"/>
      <c r="DGU75" s="117"/>
      <c r="DGV75" s="117"/>
      <c r="DGW75" s="117"/>
      <c r="DGX75" s="117"/>
      <c r="DGY75" s="117"/>
      <c r="DGZ75" s="117"/>
      <c r="DHA75" s="117"/>
      <c r="DHB75" s="117"/>
      <c r="DHC75" s="117"/>
      <c r="DHD75" s="117"/>
      <c r="DHE75" s="117"/>
      <c r="DHF75" s="117"/>
      <c r="DHG75" s="117"/>
      <c r="DHH75" s="117"/>
      <c r="DHI75" s="117"/>
      <c r="DHJ75" s="117"/>
      <c r="DHK75" s="117"/>
      <c r="DHL75" s="117"/>
      <c r="DHM75" s="117"/>
      <c r="DHN75" s="117"/>
      <c r="DHO75" s="117"/>
      <c r="DHP75" s="117"/>
      <c r="DHQ75" s="117"/>
      <c r="DHR75" s="117"/>
      <c r="DHS75" s="117"/>
      <c r="DHT75" s="117"/>
      <c r="DHU75" s="117"/>
      <c r="DHV75" s="117"/>
      <c r="DHW75" s="117"/>
      <c r="DHX75" s="117"/>
      <c r="DHY75" s="117"/>
      <c r="DHZ75" s="117"/>
      <c r="DIA75" s="117"/>
      <c r="DIB75" s="117"/>
      <c r="DIC75" s="117"/>
      <c r="DID75" s="117"/>
      <c r="DIE75" s="117"/>
      <c r="DIF75" s="117"/>
      <c r="DIG75" s="117"/>
      <c r="DIH75" s="117"/>
      <c r="DII75" s="117"/>
      <c r="DIJ75" s="117"/>
      <c r="DIK75" s="117"/>
      <c r="DIL75" s="117"/>
      <c r="DIM75" s="117"/>
      <c r="DIN75" s="117"/>
      <c r="DIO75" s="117"/>
      <c r="DIP75" s="117"/>
      <c r="DIQ75" s="117"/>
      <c r="DIR75" s="117"/>
      <c r="DIS75" s="117"/>
      <c r="DIT75" s="117"/>
      <c r="DIU75" s="117"/>
      <c r="DIV75" s="117"/>
      <c r="DIW75" s="117"/>
      <c r="DIX75" s="117"/>
      <c r="DIY75" s="117"/>
      <c r="DIZ75" s="117"/>
      <c r="DJA75" s="117"/>
      <c r="DJB75" s="117"/>
      <c r="DJC75" s="117"/>
      <c r="DJD75" s="117"/>
      <c r="DJE75" s="117"/>
      <c r="DJF75" s="117"/>
      <c r="DJG75" s="117"/>
      <c r="DJH75" s="117"/>
      <c r="DJI75" s="117"/>
      <c r="DJJ75" s="117"/>
      <c r="DJK75" s="117"/>
      <c r="DJL75" s="117"/>
      <c r="DJM75" s="117"/>
      <c r="DJN75" s="117"/>
      <c r="DJO75" s="117"/>
      <c r="DJP75" s="117"/>
      <c r="DJQ75" s="117"/>
      <c r="DJR75" s="117"/>
      <c r="DJS75" s="117"/>
      <c r="DJT75" s="117"/>
      <c r="DJU75" s="117"/>
      <c r="DJV75" s="117"/>
      <c r="DJW75" s="117"/>
      <c r="DJX75" s="117"/>
      <c r="DJY75" s="117"/>
      <c r="DJZ75" s="117"/>
      <c r="DKA75" s="117"/>
      <c r="DKB75" s="117"/>
      <c r="DKC75" s="117"/>
      <c r="DKD75" s="117"/>
      <c r="DKE75" s="117"/>
      <c r="DKF75" s="117"/>
      <c r="DKG75" s="117"/>
      <c r="DKH75" s="117"/>
      <c r="DKI75" s="117"/>
      <c r="DKJ75" s="117"/>
      <c r="DKK75" s="117"/>
      <c r="DKL75" s="117"/>
      <c r="DKM75" s="117"/>
      <c r="DKN75" s="117"/>
      <c r="DKO75" s="117"/>
      <c r="DKP75" s="117"/>
      <c r="DKQ75" s="117"/>
      <c r="DKR75" s="117"/>
      <c r="DKS75" s="117"/>
      <c r="DKT75" s="117"/>
      <c r="DKU75" s="117"/>
      <c r="DKV75" s="117"/>
      <c r="DKW75" s="117"/>
      <c r="DKX75" s="117"/>
      <c r="DKY75" s="117"/>
      <c r="DKZ75" s="117"/>
      <c r="DLA75" s="117"/>
      <c r="DLB75" s="117"/>
      <c r="DLC75" s="117"/>
      <c r="DLD75" s="117"/>
      <c r="DLE75" s="117"/>
      <c r="DLF75" s="117"/>
      <c r="DLG75" s="117"/>
      <c r="DLH75" s="117"/>
      <c r="DLI75" s="117"/>
      <c r="DLJ75" s="117"/>
      <c r="DLK75" s="117"/>
      <c r="DLL75" s="117"/>
      <c r="DLM75" s="117"/>
      <c r="DLN75" s="117"/>
      <c r="DLO75" s="117"/>
      <c r="DLP75" s="117"/>
      <c r="DLQ75" s="117"/>
      <c r="DLR75" s="117"/>
      <c r="DLS75" s="117"/>
      <c r="DLT75" s="117"/>
      <c r="DLU75" s="117"/>
      <c r="DLV75" s="117"/>
      <c r="DLW75" s="117"/>
      <c r="DLX75" s="117"/>
      <c r="DLY75" s="117"/>
      <c r="DLZ75" s="117"/>
      <c r="DMA75" s="117"/>
      <c r="DMB75" s="117"/>
      <c r="DMC75" s="117"/>
      <c r="DMD75" s="117"/>
      <c r="DME75" s="117"/>
      <c r="DMF75" s="117"/>
      <c r="DMG75" s="117"/>
      <c r="DMH75" s="117"/>
      <c r="DMI75" s="117"/>
      <c r="DMJ75" s="117"/>
      <c r="DMK75" s="117"/>
      <c r="DML75" s="117"/>
      <c r="DMM75" s="117"/>
      <c r="DMN75" s="117"/>
      <c r="DMO75" s="117"/>
      <c r="DMP75" s="117"/>
      <c r="DMQ75" s="117"/>
      <c r="DMR75" s="117"/>
      <c r="DMS75" s="117"/>
      <c r="DMT75" s="117"/>
      <c r="DMU75" s="117"/>
      <c r="DMV75" s="117"/>
      <c r="DMW75" s="117"/>
      <c r="DMX75" s="117"/>
      <c r="DMY75" s="117"/>
      <c r="DMZ75" s="117"/>
      <c r="DNA75" s="117"/>
      <c r="DNB75" s="117"/>
      <c r="DNC75" s="117"/>
      <c r="DND75" s="117"/>
      <c r="DNE75" s="117"/>
      <c r="DNF75" s="117"/>
      <c r="DNG75" s="117"/>
      <c r="DNH75" s="117"/>
      <c r="DNI75" s="117"/>
      <c r="DNJ75" s="117"/>
      <c r="DNK75" s="117"/>
      <c r="DNL75" s="117"/>
      <c r="DNM75" s="117"/>
      <c r="DNN75" s="117"/>
      <c r="DNO75" s="117"/>
      <c r="DNP75" s="117"/>
      <c r="DNQ75" s="117"/>
      <c r="DNR75" s="117"/>
      <c r="DNS75" s="117"/>
      <c r="DNT75" s="117"/>
      <c r="DNU75" s="117"/>
      <c r="DNV75" s="117"/>
      <c r="DNW75" s="117"/>
      <c r="DNX75" s="117"/>
      <c r="DNY75" s="117"/>
      <c r="DNZ75" s="117"/>
      <c r="DOA75" s="117"/>
      <c r="DOB75" s="117"/>
      <c r="DOC75" s="117"/>
      <c r="DOD75" s="117"/>
      <c r="DOE75" s="117"/>
      <c r="DOF75" s="117"/>
      <c r="DOG75" s="117"/>
      <c r="DOH75" s="117"/>
      <c r="DOI75" s="117"/>
      <c r="DOJ75" s="117"/>
      <c r="DOK75" s="117"/>
      <c r="DOL75" s="117"/>
      <c r="DOM75" s="117"/>
      <c r="DON75" s="117"/>
      <c r="DOO75" s="117"/>
      <c r="DOP75" s="117"/>
      <c r="DOQ75" s="117"/>
      <c r="DOR75" s="117"/>
      <c r="DOS75" s="117"/>
      <c r="DOT75" s="117"/>
      <c r="DOU75" s="117"/>
      <c r="DOV75" s="117"/>
      <c r="DOW75" s="117"/>
      <c r="DOX75" s="117"/>
      <c r="DOY75" s="117"/>
      <c r="DOZ75" s="117"/>
      <c r="DPA75" s="117"/>
      <c r="DPB75" s="117"/>
      <c r="DPC75" s="117"/>
      <c r="DPD75" s="117"/>
      <c r="DPE75" s="117"/>
      <c r="DPF75" s="117"/>
      <c r="DPG75" s="117"/>
      <c r="DPH75" s="117"/>
      <c r="DPI75" s="117"/>
      <c r="DPJ75" s="117"/>
      <c r="DPK75" s="117"/>
      <c r="DPL75" s="117"/>
      <c r="DPM75" s="117"/>
      <c r="DPN75" s="117"/>
      <c r="DPO75" s="117"/>
      <c r="DPP75" s="117"/>
      <c r="DPQ75" s="117"/>
      <c r="DPR75" s="117"/>
      <c r="DPS75" s="117"/>
      <c r="DPT75" s="117"/>
      <c r="DPU75" s="117"/>
      <c r="DPV75" s="117"/>
      <c r="DPW75" s="117"/>
      <c r="DPX75" s="117"/>
      <c r="DPY75" s="117"/>
      <c r="DPZ75" s="117"/>
      <c r="DQA75" s="117"/>
      <c r="DQB75" s="117"/>
      <c r="DQC75" s="117"/>
      <c r="DQD75" s="117"/>
      <c r="DQE75" s="117"/>
      <c r="DQF75" s="117"/>
      <c r="DQG75" s="117"/>
      <c r="DQH75" s="117"/>
      <c r="DQI75" s="117"/>
      <c r="DQJ75" s="117"/>
      <c r="DQK75" s="117"/>
      <c r="DQL75" s="117"/>
      <c r="DQM75" s="117"/>
      <c r="DQN75" s="117"/>
      <c r="DQO75" s="117"/>
      <c r="DQP75" s="117"/>
      <c r="DQQ75" s="117"/>
      <c r="DQR75" s="117"/>
      <c r="DQS75" s="117"/>
      <c r="DQT75" s="117"/>
      <c r="DQU75" s="117"/>
      <c r="DQV75" s="117"/>
      <c r="DQW75" s="117"/>
      <c r="DQX75" s="117"/>
      <c r="DQY75" s="117"/>
      <c r="DQZ75" s="117"/>
      <c r="DRA75" s="117"/>
      <c r="DRB75" s="117"/>
      <c r="DRC75" s="117"/>
      <c r="DRD75" s="117"/>
      <c r="DRE75" s="117"/>
      <c r="DRF75" s="117"/>
      <c r="DRG75" s="117"/>
      <c r="DRH75" s="117"/>
      <c r="DRI75" s="117"/>
      <c r="DRJ75" s="117"/>
      <c r="DRK75" s="117"/>
      <c r="DRL75" s="117"/>
      <c r="DRM75" s="117"/>
      <c r="DRN75" s="117"/>
      <c r="DRO75" s="117"/>
      <c r="DRP75" s="117"/>
      <c r="DRQ75" s="117"/>
      <c r="DRR75" s="117"/>
      <c r="DRS75" s="117"/>
      <c r="DRT75" s="117"/>
      <c r="DRU75" s="117"/>
      <c r="DRV75" s="117"/>
      <c r="DRW75" s="117"/>
      <c r="DRX75" s="117"/>
      <c r="DRY75" s="117"/>
      <c r="DRZ75" s="117"/>
      <c r="DSA75" s="117"/>
      <c r="DSB75" s="117"/>
      <c r="DSC75" s="117"/>
      <c r="DSD75" s="117"/>
      <c r="DSE75" s="117"/>
      <c r="DSF75" s="117"/>
      <c r="DSG75" s="117"/>
      <c r="DSH75" s="117"/>
      <c r="DSI75" s="117"/>
      <c r="DSJ75" s="117"/>
      <c r="DSK75" s="117"/>
      <c r="DSL75" s="117"/>
      <c r="DSM75" s="117"/>
      <c r="DSN75" s="117"/>
      <c r="DSO75" s="117"/>
      <c r="DSP75" s="117"/>
      <c r="DSQ75" s="117"/>
      <c r="DSR75" s="117"/>
      <c r="DSS75" s="117"/>
      <c r="DST75" s="117"/>
      <c r="DSU75" s="117"/>
      <c r="DSV75" s="117"/>
      <c r="DSW75" s="117"/>
      <c r="DSX75" s="117"/>
      <c r="DSY75" s="117"/>
      <c r="DSZ75" s="117"/>
      <c r="DTA75" s="117"/>
      <c r="DTB75" s="117"/>
      <c r="DTC75" s="117"/>
      <c r="DTD75" s="117"/>
      <c r="DTE75" s="117"/>
      <c r="DTF75" s="117"/>
      <c r="DTG75" s="117"/>
      <c r="DTH75" s="117"/>
      <c r="DTI75" s="117"/>
      <c r="DTJ75" s="117"/>
      <c r="DTK75" s="117"/>
      <c r="DTL75" s="117"/>
      <c r="DTM75" s="117"/>
      <c r="DTN75" s="117"/>
      <c r="DTO75" s="117"/>
      <c r="DTP75" s="117"/>
      <c r="DTQ75" s="117"/>
      <c r="DTR75" s="117"/>
      <c r="DTS75" s="117"/>
      <c r="DTT75" s="117"/>
      <c r="DTU75" s="117"/>
      <c r="DTV75" s="117"/>
      <c r="DTW75" s="117"/>
      <c r="DTX75" s="117"/>
      <c r="DTY75" s="117"/>
      <c r="DTZ75" s="117"/>
      <c r="DUA75" s="117"/>
      <c r="DUB75" s="117"/>
      <c r="DUC75" s="117"/>
      <c r="DUD75" s="117"/>
      <c r="DUE75" s="117"/>
      <c r="DUF75" s="117"/>
      <c r="DUG75" s="117"/>
      <c r="DUH75" s="117"/>
      <c r="DUI75" s="117"/>
      <c r="DUJ75" s="117"/>
      <c r="DUK75" s="117"/>
      <c r="DUL75" s="117"/>
      <c r="DUM75" s="117"/>
      <c r="DUN75" s="117"/>
      <c r="DUO75" s="117"/>
      <c r="DUP75" s="117"/>
      <c r="DUQ75" s="117"/>
      <c r="DUR75" s="117"/>
      <c r="DUS75" s="117"/>
      <c r="DUT75" s="117"/>
      <c r="DUU75" s="117"/>
      <c r="DUV75" s="117"/>
      <c r="DUW75" s="117"/>
      <c r="DUX75" s="117"/>
      <c r="DUY75" s="117"/>
      <c r="DUZ75" s="117"/>
      <c r="DVA75" s="117"/>
      <c r="DVB75" s="117"/>
      <c r="DVC75" s="117"/>
      <c r="DVD75" s="117"/>
      <c r="DVE75" s="117"/>
      <c r="DVF75" s="117"/>
      <c r="DVG75" s="117"/>
      <c r="DVH75" s="117"/>
      <c r="DVI75" s="117"/>
      <c r="DVJ75" s="117"/>
      <c r="DVK75" s="117"/>
      <c r="DVL75" s="117"/>
      <c r="DVM75" s="117"/>
      <c r="DVN75" s="117"/>
      <c r="DVO75" s="117"/>
      <c r="DVP75" s="117"/>
      <c r="DVQ75" s="117"/>
      <c r="DVR75" s="117"/>
      <c r="DVS75" s="117"/>
      <c r="DVT75" s="117"/>
      <c r="DVU75" s="117"/>
      <c r="DVV75" s="117"/>
      <c r="DVW75" s="117"/>
      <c r="DVX75" s="117"/>
      <c r="DVY75" s="117"/>
      <c r="DVZ75" s="117"/>
      <c r="DWA75" s="117"/>
      <c r="DWB75" s="117"/>
      <c r="DWC75" s="117"/>
      <c r="DWD75" s="117"/>
      <c r="DWE75" s="117"/>
      <c r="DWF75" s="117"/>
      <c r="DWG75" s="117"/>
      <c r="DWH75" s="117"/>
      <c r="DWI75" s="117"/>
      <c r="DWJ75" s="117"/>
      <c r="DWK75" s="117"/>
      <c r="DWL75" s="117"/>
      <c r="DWM75" s="117"/>
      <c r="DWN75" s="117"/>
      <c r="DWO75" s="117"/>
      <c r="DWP75" s="117"/>
      <c r="DWQ75" s="117"/>
      <c r="DWR75" s="117"/>
      <c r="DWS75" s="117"/>
      <c r="DWT75" s="117"/>
      <c r="DWU75" s="117"/>
      <c r="DWV75" s="117"/>
      <c r="DWW75" s="117"/>
      <c r="DWX75" s="117"/>
      <c r="DWY75" s="117"/>
      <c r="DWZ75" s="117"/>
      <c r="DXA75" s="117"/>
      <c r="DXB75" s="117"/>
      <c r="DXC75" s="117"/>
      <c r="DXD75" s="117"/>
      <c r="DXE75" s="117"/>
      <c r="DXF75" s="117"/>
      <c r="DXG75" s="117"/>
      <c r="DXH75" s="117"/>
      <c r="DXI75" s="117"/>
      <c r="DXJ75" s="117"/>
      <c r="DXK75" s="117"/>
      <c r="DXL75" s="117"/>
      <c r="DXM75" s="117"/>
      <c r="DXN75" s="117"/>
      <c r="DXO75" s="117"/>
      <c r="DXP75" s="117"/>
      <c r="DXQ75" s="117"/>
      <c r="DXR75" s="117"/>
      <c r="DXS75" s="117"/>
      <c r="DXT75" s="117"/>
      <c r="DXU75" s="117"/>
      <c r="DXV75" s="117"/>
      <c r="DXW75" s="117"/>
      <c r="DXX75" s="117"/>
      <c r="DXY75" s="117"/>
      <c r="DXZ75" s="117"/>
      <c r="DYA75" s="117"/>
      <c r="DYB75" s="117"/>
      <c r="DYC75" s="117"/>
      <c r="DYD75" s="117"/>
      <c r="DYE75" s="117"/>
      <c r="DYF75" s="117"/>
      <c r="DYG75" s="117"/>
      <c r="DYH75" s="117"/>
      <c r="DYI75" s="117"/>
      <c r="DYJ75" s="117"/>
      <c r="DYK75" s="117"/>
      <c r="DYL75" s="117"/>
      <c r="DYM75" s="117"/>
      <c r="DYN75" s="117"/>
      <c r="DYO75" s="117"/>
      <c r="DYP75" s="117"/>
      <c r="DYQ75" s="117"/>
      <c r="DYR75" s="117"/>
      <c r="DYS75" s="117"/>
      <c r="DYT75" s="117"/>
      <c r="DYU75" s="117"/>
      <c r="DYV75" s="117"/>
      <c r="DYW75" s="117"/>
      <c r="DYX75" s="117"/>
      <c r="DYY75" s="117"/>
      <c r="DYZ75" s="117"/>
      <c r="DZA75" s="117"/>
      <c r="DZB75" s="117"/>
      <c r="DZC75" s="117"/>
      <c r="DZD75" s="117"/>
      <c r="DZE75" s="117"/>
      <c r="DZF75" s="117"/>
      <c r="DZG75" s="117"/>
      <c r="DZH75" s="117"/>
      <c r="DZI75" s="117"/>
      <c r="DZJ75" s="117"/>
      <c r="DZK75" s="117"/>
      <c r="DZL75" s="117"/>
      <c r="DZM75" s="117"/>
      <c r="DZN75" s="117"/>
      <c r="DZO75" s="117"/>
      <c r="DZP75" s="117"/>
      <c r="DZQ75" s="117"/>
      <c r="DZR75" s="117"/>
      <c r="DZS75" s="117"/>
      <c r="DZT75" s="117"/>
      <c r="DZU75" s="117"/>
      <c r="DZV75" s="117"/>
      <c r="DZW75" s="117"/>
      <c r="DZX75" s="117"/>
      <c r="DZY75" s="117"/>
      <c r="DZZ75" s="117"/>
      <c r="EAA75" s="117"/>
      <c r="EAB75" s="117"/>
      <c r="EAC75" s="117"/>
      <c r="EAD75" s="117"/>
      <c r="EAE75" s="117"/>
      <c r="EAF75" s="117"/>
      <c r="EAG75" s="117"/>
      <c r="EAH75" s="117"/>
      <c r="EAI75" s="117"/>
      <c r="EAJ75" s="117"/>
      <c r="EAK75" s="117"/>
      <c r="EAL75" s="117"/>
      <c r="EAM75" s="117"/>
      <c r="EAN75" s="117"/>
      <c r="EAO75" s="117"/>
      <c r="EAP75" s="117"/>
      <c r="EAQ75" s="117"/>
      <c r="EAR75" s="117"/>
      <c r="EAS75" s="117"/>
      <c r="EAT75" s="117"/>
      <c r="EAU75" s="117"/>
      <c r="EAV75" s="117"/>
      <c r="EAW75" s="117"/>
      <c r="EAX75" s="117"/>
      <c r="EAY75" s="117"/>
      <c r="EAZ75" s="117"/>
      <c r="EBA75" s="117"/>
      <c r="EBB75" s="117"/>
      <c r="EBC75" s="117"/>
      <c r="EBD75" s="117"/>
      <c r="EBE75" s="117"/>
      <c r="EBF75" s="117"/>
      <c r="EBG75" s="117"/>
      <c r="EBH75" s="117"/>
      <c r="EBI75" s="117"/>
      <c r="EBJ75" s="117"/>
      <c r="EBK75" s="117"/>
      <c r="EBL75" s="117"/>
      <c r="EBM75" s="117"/>
      <c r="EBN75" s="117"/>
      <c r="EBO75" s="117"/>
      <c r="EBP75" s="117"/>
      <c r="EBQ75" s="117"/>
      <c r="EBR75" s="117"/>
      <c r="EBS75" s="117"/>
      <c r="EBT75" s="117"/>
      <c r="EBU75" s="117"/>
      <c r="EBV75" s="117"/>
      <c r="EBW75" s="117"/>
      <c r="EBX75" s="117"/>
      <c r="EBY75" s="117"/>
      <c r="EBZ75" s="117"/>
      <c r="ECA75" s="117"/>
      <c r="ECB75" s="117"/>
      <c r="ECC75" s="117"/>
      <c r="ECD75" s="117"/>
      <c r="ECE75" s="117"/>
      <c r="ECF75" s="117"/>
      <c r="ECG75" s="117"/>
      <c r="ECH75" s="117"/>
      <c r="ECI75" s="117"/>
      <c r="ECJ75" s="117"/>
      <c r="ECK75" s="117"/>
      <c r="ECL75" s="117"/>
      <c r="ECM75" s="117"/>
      <c r="ECN75" s="117"/>
      <c r="ECO75" s="117"/>
      <c r="ECP75" s="117"/>
      <c r="ECQ75" s="117"/>
      <c r="ECR75" s="117"/>
      <c r="ECS75" s="117"/>
      <c r="ECT75" s="117"/>
      <c r="ECU75" s="117"/>
      <c r="ECV75" s="117"/>
      <c r="ECW75" s="117"/>
      <c r="ECX75" s="117"/>
      <c r="ECY75" s="117"/>
      <c r="ECZ75" s="117"/>
      <c r="EDA75" s="117"/>
      <c r="EDB75" s="117"/>
      <c r="EDC75" s="117"/>
      <c r="EDD75" s="117"/>
      <c r="EDE75" s="117"/>
      <c r="EDF75" s="117"/>
      <c r="EDG75" s="117"/>
      <c r="EDH75" s="117"/>
      <c r="EDI75" s="117"/>
      <c r="EDJ75" s="117"/>
      <c r="EDK75" s="117"/>
      <c r="EDL75" s="117"/>
      <c r="EDM75" s="117"/>
      <c r="EDN75" s="117"/>
      <c r="EDO75" s="117"/>
      <c r="EDP75" s="117"/>
      <c r="EDQ75" s="117"/>
      <c r="EDR75" s="117"/>
      <c r="EDS75" s="117"/>
      <c r="EDT75" s="117"/>
      <c r="EDU75" s="117"/>
      <c r="EDV75" s="117"/>
      <c r="EDW75" s="117"/>
      <c r="EDX75" s="117"/>
      <c r="EDY75" s="117"/>
      <c r="EDZ75" s="117"/>
      <c r="EEA75" s="117"/>
      <c r="EEB75" s="117"/>
      <c r="EEC75" s="117"/>
      <c r="EED75" s="117"/>
      <c r="EEE75" s="117"/>
      <c r="EEF75" s="117"/>
      <c r="EEG75" s="117"/>
      <c r="EEH75" s="117"/>
      <c r="EEI75" s="117"/>
      <c r="EEJ75" s="117"/>
      <c r="EEK75" s="117"/>
      <c r="EEL75" s="117"/>
      <c r="EEM75" s="117"/>
      <c r="EEN75" s="117"/>
      <c r="EEO75" s="117"/>
      <c r="EEP75" s="117"/>
      <c r="EEQ75" s="117"/>
      <c r="EER75" s="117"/>
      <c r="EES75" s="117"/>
      <c r="EET75" s="117"/>
      <c r="EEU75" s="117"/>
      <c r="EEV75" s="117"/>
      <c r="EEW75" s="117"/>
      <c r="EEX75" s="117"/>
      <c r="EEY75" s="117"/>
      <c r="EEZ75" s="117"/>
      <c r="EFA75" s="117"/>
      <c r="EFB75" s="117"/>
      <c r="EFC75" s="117"/>
      <c r="EFD75" s="117"/>
      <c r="EFE75" s="117"/>
      <c r="EFF75" s="117"/>
      <c r="EFG75" s="117"/>
      <c r="EFH75" s="117"/>
      <c r="EFI75" s="117"/>
      <c r="EFJ75" s="117"/>
      <c r="EFK75" s="117"/>
      <c r="EFL75" s="117"/>
      <c r="EFM75" s="117"/>
      <c r="EFN75" s="117"/>
      <c r="EFO75" s="117"/>
      <c r="EFP75" s="117"/>
      <c r="EFQ75" s="117"/>
      <c r="EFR75" s="117"/>
      <c r="EFS75" s="117"/>
      <c r="EFT75" s="117"/>
      <c r="EFU75" s="117"/>
      <c r="EFV75" s="117"/>
      <c r="EFW75" s="117"/>
      <c r="EFX75" s="117"/>
      <c r="EFY75" s="117"/>
      <c r="EFZ75" s="117"/>
      <c r="EGA75" s="117"/>
      <c r="EGB75" s="117"/>
      <c r="EGC75" s="117"/>
      <c r="EGD75" s="117"/>
      <c r="EGE75" s="117"/>
      <c r="EGF75" s="117"/>
      <c r="EGG75" s="117"/>
      <c r="EGH75" s="117"/>
      <c r="EGI75" s="117"/>
      <c r="EGJ75" s="117"/>
      <c r="EGK75" s="117"/>
      <c r="EGL75" s="117"/>
      <c r="EGM75" s="117"/>
      <c r="EGN75" s="117"/>
      <c r="EGO75" s="117"/>
      <c r="EGP75" s="117"/>
      <c r="EGQ75" s="117"/>
      <c r="EGR75" s="117"/>
      <c r="EGS75" s="117"/>
      <c r="EGT75" s="117"/>
      <c r="EGU75" s="117"/>
      <c r="EGV75" s="117"/>
      <c r="EGW75" s="117"/>
      <c r="EGX75" s="117"/>
      <c r="EGY75" s="117"/>
      <c r="EGZ75" s="117"/>
      <c r="EHA75" s="117"/>
      <c r="EHB75" s="117"/>
      <c r="EHC75" s="117"/>
      <c r="EHD75" s="117"/>
      <c r="EHE75" s="117"/>
      <c r="EHF75" s="117"/>
      <c r="EHG75" s="117"/>
      <c r="EHH75" s="117"/>
      <c r="EHI75" s="117"/>
      <c r="EHJ75" s="117"/>
      <c r="EHK75" s="117"/>
      <c r="EHL75" s="117"/>
      <c r="EHM75" s="117"/>
      <c r="EHN75" s="117"/>
      <c r="EHO75" s="117"/>
      <c r="EHP75" s="117"/>
      <c r="EHQ75" s="117"/>
      <c r="EHR75" s="117"/>
      <c r="EHS75" s="117"/>
      <c r="EHT75" s="117"/>
      <c r="EHU75" s="117"/>
      <c r="EHV75" s="117"/>
      <c r="EHW75" s="117"/>
      <c r="EHX75" s="117"/>
      <c r="EHY75" s="117"/>
      <c r="EHZ75" s="117"/>
      <c r="EIA75" s="117"/>
      <c r="EIB75" s="117"/>
      <c r="EIC75" s="117"/>
      <c r="EID75" s="117"/>
      <c r="EIE75" s="117"/>
      <c r="EIF75" s="117"/>
      <c r="EIG75" s="117"/>
      <c r="EIH75" s="117"/>
      <c r="EII75" s="117"/>
      <c r="EIJ75" s="117"/>
      <c r="EIK75" s="117"/>
      <c r="EIL75" s="117"/>
      <c r="EIM75" s="117"/>
      <c r="EIN75" s="117"/>
      <c r="EIO75" s="117"/>
      <c r="EIP75" s="117"/>
      <c r="EIQ75" s="117"/>
      <c r="EIR75" s="117"/>
      <c r="EIS75" s="117"/>
      <c r="EIT75" s="117"/>
      <c r="EIU75" s="117"/>
      <c r="EIV75" s="117"/>
      <c r="EIW75" s="117"/>
      <c r="EIX75" s="117"/>
      <c r="EIY75" s="117"/>
      <c r="EIZ75" s="117"/>
      <c r="EJA75" s="117"/>
      <c r="EJB75" s="117"/>
      <c r="EJC75" s="117"/>
      <c r="EJD75" s="117"/>
      <c r="EJE75" s="117"/>
      <c r="EJF75" s="117"/>
      <c r="EJG75" s="117"/>
      <c r="EJH75" s="117"/>
      <c r="EJI75" s="117"/>
      <c r="EJJ75" s="117"/>
      <c r="EJK75" s="117"/>
      <c r="EJL75" s="117"/>
      <c r="EJM75" s="117"/>
      <c r="EJN75" s="117"/>
      <c r="EJO75" s="117"/>
      <c r="EJP75" s="117"/>
      <c r="EJQ75" s="117"/>
      <c r="EJR75" s="117"/>
      <c r="EJS75" s="117"/>
      <c r="EJT75" s="117"/>
      <c r="EJU75" s="117"/>
      <c r="EJV75" s="117"/>
      <c r="EJW75" s="117"/>
      <c r="EJX75" s="117"/>
      <c r="EJY75" s="117"/>
      <c r="EJZ75" s="117"/>
      <c r="EKA75" s="117"/>
      <c r="EKB75" s="117"/>
      <c r="EKC75" s="117"/>
      <c r="EKD75" s="117"/>
      <c r="EKE75" s="117"/>
      <c r="EKF75" s="117"/>
      <c r="EKG75" s="117"/>
      <c r="EKH75" s="117"/>
      <c r="EKI75" s="117"/>
      <c r="EKJ75" s="117"/>
      <c r="EKK75" s="117"/>
      <c r="EKL75" s="117"/>
      <c r="EKM75" s="117"/>
      <c r="EKN75" s="117"/>
      <c r="EKO75" s="117"/>
      <c r="EKP75" s="117"/>
      <c r="EKQ75" s="117"/>
      <c r="EKR75" s="117"/>
      <c r="EKS75" s="117"/>
      <c r="EKT75" s="117"/>
      <c r="EKU75" s="117"/>
      <c r="EKV75" s="117"/>
      <c r="EKW75" s="117"/>
      <c r="EKX75" s="117"/>
      <c r="EKY75" s="117"/>
      <c r="EKZ75" s="117"/>
      <c r="ELA75" s="117"/>
      <c r="ELB75" s="117"/>
      <c r="ELC75" s="117"/>
      <c r="ELD75" s="117"/>
      <c r="ELE75" s="117"/>
      <c r="ELF75" s="117"/>
      <c r="ELG75" s="117"/>
      <c r="ELH75" s="117"/>
      <c r="ELI75" s="117"/>
      <c r="ELJ75" s="117"/>
      <c r="ELK75" s="117"/>
      <c r="ELL75" s="117"/>
      <c r="ELM75" s="117"/>
      <c r="ELN75" s="117"/>
      <c r="ELO75" s="117"/>
      <c r="ELP75" s="117"/>
      <c r="ELQ75" s="117"/>
      <c r="ELR75" s="117"/>
      <c r="ELS75" s="117"/>
      <c r="ELT75" s="117"/>
      <c r="ELU75" s="117"/>
      <c r="ELV75" s="117"/>
      <c r="ELW75" s="117"/>
      <c r="ELX75" s="117"/>
      <c r="ELY75" s="117"/>
      <c r="ELZ75" s="117"/>
      <c r="EMA75" s="117"/>
      <c r="EMB75" s="117"/>
      <c r="EMC75" s="117"/>
      <c r="EMD75" s="117"/>
      <c r="EME75" s="117"/>
      <c r="EMF75" s="117"/>
      <c r="EMG75" s="117"/>
      <c r="EMH75" s="117"/>
      <c r="EMI75" s="117"/>
      <c r="EMJ75" s="117"/>
      <c r="EMK75" s="117"/>
      <c r="EML75" s="117"/>
      <c r="EMM75" s="117"/>
      <c r="EMN75" s="117"/>
      <c r="EMO75" s="117"/>
      <c r="EMP75" s="117"/>
      <c r="EMQ75" s="117"/>
      <c r="EMR75" s="117"/>
      <c r="EMS75" s="117"/>
      <c r="EMT75" s="117"/>
      <c r="EMU75" s="117"/>
      <c r="EMV75" s="117"/>
      <c r="EMW75" s="117"/>
      <c r="EMX75" s="117"/>
      <c r="EMY75" s="117"/>
      <c r="EMZ75" s="117"/>
      <c r="ENA75" s="117"/>
      <c r="ENB75" s="117"/>
      <c r="ENC75" s="117"/>
      <c r="END75" s="117"/>
      <c r="ENE75" s="117"/>
      <c r="ENF75" s="117"/>
      <c r="ENG75" s="117"/>
      <c r="ENH75" s="117"/>
      <c r="ENI75" s="117"/>
      <c r="ENJ75" s="117"/>
      <c r="ENK75" s="117"/>
      <c r="ENL75" s="117"/>
      <c r="ENM75" s="117"/>
      <c r="ENN75" s="117"/>
      <c r="ENO75" s="117"/>
      <c r="ENP75" s="117"/>
      <c r="ENQ75" s="117"/>
      <c r="ENR75" s="117"/>
      <c r="ENS75" s="117"/>
      <c r="ENT75" s="117"/>
      <c r="ENU75" s="117"/>
      <c r="ENV75" s="117"/>
      <c r="ENW75" s="117"/>
      <c r="ENX75" s="117"/>
      <c r="ENY75" s="117"/>
      <c r="ENZ75" s="117"/>
      <c r="EOA75" s="117"/>
      <c r="EOB75" s="117"/>
      <c r="EOC75" s="117"/>
      <c r="EOD75" s="117"/>
      <c r="EOE75" s="117"/>
      <c r="EOF75" s="117"/>
      <c r="EOG75" s="117"/>
      <c r="EOH75" s="117"/>
      <c r="EOI75" s="117"/>
      <c r="EOJ75" s="117"/>
      <c r="EOK75" s="117"/>
      <c r="EOL75" s="117"/>
      <c r="EOM75" s="117"/>
      <c r="EON75" s="117"/>
      <c r="EOO75" s="117"/>
      <c r="EOP75" s="117"/>
      <c r="EOQ75" s="117"/>
      <c r="EOR75" s="117"/>
      <c r="EOS75" s="117"/>
      <c r="EOT75" s="117"/>
      <c r="EOU75" s="117"/>
      <c r="EOV75" s="117"/>
      <c r="EOW75" s="117"/>
      <c r="EOX75" s="117"/>
      <c r="EOY75" s="117"/>
      <c r="EOZ75" s="117"/>
      <c r="EPA75" s="117"/>
      <c r="EPB75" s="117"/>
      <c r="EPC75" s="117"/>
      <c r="EPD75" s="117"/>
      <c r="EPE75" s="117"/>
      <c r="EPF75" s="117"/>
      <c r="EPG75" s="117"/>
      <c r="EPH75" s="117"/>
      <c r="EPI75" s="117"/>
      <c r="EPJ75" s="117"/>
      <c r="EPK75" s="117"/>
      <c r="EPL75" s="117"/>
      <c r="EPM75" s="117"/>
      <c r="EPN75" s="117"/>
      <c r="EPO75" s="117"/>
      <c r="EPP75" s="117"/>
      <c r="EPQ75" s="117"/>
      <c r="EPR75" s="117"/>
      <c r="EPS75" s="117"/>
      <c r="EPT75" s="117"/>
      <c r="EPU75" s="117"/>
      <c r="EPV75" s="117"/>
      <c r="EPW75" s="117"/>
      <c r="EPX75" s="117"/>
      <c r="EPY75" s="117"/>
      <c r="EPZ75" s="117"/>
      <c r="EQA75" s="117"/>
      <c r="EQB75" s="117"/>
      <c r="EQC75" s="117"/>
      <c r="EQD75" s="117"/>
      <c r="EQE75" s="117"/>
      <c r="EQF75" s="117"/>
      <c r="EQG75" s="117"/>
      <c r="EQH75" s="117"/>
      <c r="EQI75" s="117"/>
      <c r="EQJ75" s="117"/>
      <c r="EQK75" s="117"/>
      <c r="EQL75" s="117"/>
      <c r="EQM75" s="117"/>
      <c r="EQN75" s="117"/>
      <c r="EQO75" s="117"/>
      <c r="EQP75" s="117"/>
      <c r="EQQ75" s="117"/>
      <c r="EQR75" s="117"/>
      <c r="EQS75" s="117"/>
      <c r="EQT75" s="117"/>
      <c r="EQU75" s="117"/>
      <c r="EQV75" s="117"/>
      <c r="EQW75" s="117"/>
      <c r="EQX75" s="117"/>
      <c r="EQY75" s="117"/>
      <c r="EQZ75" s="117"/>
      <c r="ERA75" s="117"/>
      <c r="ERB75" s="117"/>
      <c r="ERC75" s="117"/>
      <c r="ERD75" s="117"/>
      <c r="ERE75" s="117"/>
      <c r="ERF75" s="117"/>
      <c r="ERG75" s="117"/>
      <c r="ERH75" s="117"/>
      <c r="ERI75" s="117"/>
      <c r="ERJ75" s="117"/>
      <c r="ERK75" s="117"/>
      <c r="ERL75" s="117"/>
      <c r="ERM75" s="117"/>
      <c r="ERN75" s="117"/>
      <c r="ERO75" s="117"/>
      <c r="ERP75" s="117"/>
      <c r="ERQ75" s="117"/>
      <c r="ERR75" s="117"/>
      <c r="ERS75" s="117"/>
      <c r="ERT75" s="117"/>
      <c r="ERU75" s="117"/>
      <c r="ERV75" s="117"/>
      <c r="ERW75" s="117"/>
      <c r="ERX75" s="117"/>
      <c r="ERY75" s="117"/>
      <c r="ERZ75" s="117"/>
      <c r="ESA75" s="117"/>
      <c r="ESB75" s="117"/>
      <c r="ESC75" s="117"/>
      <c r="ESD75" s="117"/>
      <c r="ESE75" s="117"/>
      <c r="ESF75" s="117"/>
      <c r="ESG75" s="117"/>
      <c r="ESH75" s="117"/>
      <c r="ESI75" s="117"/>
      <c r="ESJ75" s="117"/>
      <c r="ESK75" s="117"/>
      <c r="ESL75" s="117"/>
      <c r="ESM75" s="117"/>
      <c r="ESN75" s="117"/>
      <c r="ESO75" s="117"/>
      <c r="ESP75" s="117"/>
      <c r="ESQ75" s="117"/>
      <c r="ESR75" s="117"/>
      <c r="ESS75" s="117"/>
      <c r="EST75" s="117"/>
      <c r="ESU75" s="117"/>
      <c r="ESV75" s="117"/>
      <c r="ESW75" s="117"/>
      <c r="ESX75" s="117"/>
      <c r="ESY75" s="117"/>
      <c r="ESZ75" s="117"/>
      <c r="ETA75" s="117"/>
      <c r="ETB75" s="117"/>
      <c r="ETC75" s="117"/>
      <c r="ETD75" s="117"/>
      <c r="ETE75" s="117"/>
      <c r="ETF75" s="117"/>
      <c r="ETG75" s="117"/>
      <c r="ETH75" s="117"/>
      <c r="ETI75" s="117"/>
      <c r="ETJ75" s="117"/>
      <c r="ETK75" s="117"/>
      <c r="ETL75" s="117"/>
      <c r="ETM75" s="117"/>
      <c r="ETN75" s="117"/>
      <c r="ETO75" s="117"/>
      <c r="ETP75" s="117"/>
      <c r="ETQ75" s="117"/>
      <c r="ETR75" s="117"/>
      <c r="ETS75" s="117"/>
      <c r="ETT75" s="117"/>
      <c r="ETU75" s="117"/>
      <c r="ETV75" s="117"/>
      <c r="ETW75" s="117"/>
      <c r="ETX75" s="117"/>
      <c r="ETY75" s="117"/>
      <c r="ETZ75" s="117"/>
      <c r="EUA75" s="117"/>
      <c r="EUB75" s="117"/>
      <c r="EUC75" s="117"/>
      <c r="EUD75" s="117"/>
      <c r="EUE75" s="117"/>
      <c r="EUF75" s="117"/>
      <c r="EUG75" s="117"/>
      <c r="EUH75" s="117"/>
      <c r="EUI75" s="117"/>
      <c r="EUJ75" s="117"/>
      <c r="EUK75" s="117"/>
      <c r="EUL75" s="117"/>
      <c r="EUM75" s="117"/>
      <c r="EUN75" s="117"/>
      <c r="EUO75" s="117"/>
      <c r="EUP75" s="117"/>
      <c r="EUQ75" s="117"/>
      <c r="EUR75" s="117"/>
      <c r="EUS75" s="117"/>
      <c r="EUT75" s="117"/>
      <c r="EUU75" s="117"/>
      <c r="EUV75" s="117"/>
      <c r="EUW75" s="117"/>
      <c r="EUX75" s="117"/>
      <c r="EUY75" s="117"/>
      <c r="EUZ75" s="117"/>
      <c r="EVA75" s="117"/>
      <c r="EVB75" s="117"/>
      <c r="EVC75" s="117"/>
      <c r="EVD75" s="117"/>
      <c r="EVE75" s="117"/>
      <c r="EVF75" s="117"/>
      <c r="EVG75" s="117"/>
      <c r="EVH75" s="117"/>
      <c r="EVI75" s="117"/>
      <c r="EVJ75" s="117"/>
      <c r="EVK75" s="117"/>
      <c r="EVL75" s="117"/>
      <c r="EVM75" s="117"/>
      <c r="EVN75" s="117"/>
      <c r="EVO75" s="117"/>
      <c r="EVP75" s="117"/>
      <c r="EVQ75" s="117"/>
      <c r="EVR75" s="117"/>
      <c r="EVS75" s="117"/>
      <c r="EVT75" s="117"/>
      <c r="EVU75" s="117"/>
      <c r="EVV75" s="117"/>
      <c r="EVW75" s="117"/>
      <c r="EVX75" s="117"/>
      <c r="EVY75" s="117"/>
      <c r="EVZ75" s="117"/>
      <c r="EWA75" s="117"/>
      <c r="EWB75" s="117"/>
      <c r="EWC75" s="117"/>
      <c r="EWD75" s="117"/>
      <c r="EWE75" s="117"/>
      <c r="EWF75" s="117"/>
      <c r="EWG75" s="117"/>
      <c r="EWH75" s="117"/>
      <c r="EWI75" s="117"/>
      <c r="EWJ75" s="117"/>
      <c r="EWK75" s="117"/>
      <c r="EWL75" s="117"/>
      <c r="EWM75" s="117"/>
      <c r="EWN75" s="117"/>
      <c r="EWO75" s="117"/>
      <c r="EWP75" s="117"/>
      <c r="EWQ75" s="117"/>
      <c r="EWR75" s="117"/>
      <c r="EWS75" s="117"/>
      <c r="EWT75" s="117"/>
      <c r="EWU75" s="117"/>
      <c r="EWV75" s="117"/>
      <c r="EWW75" s="117"/>
      <c r="EWX75" s="117"/>
      <c r="EWY75" s="117"/>
      <c r="EWZ75" s="117"/>
      <c r="EXA75" s="117"/>
      <c r="EXB75" s="117"/>
      <c r="EXC75" s="117"/>
      <c r="EXD75" s="117"/>
      <c r="EXE75" s="117"/>
      <c r="EXF75" s="117"/>
      <c r="EXG75" s="117"/>
      <c r="EXH75" s="117"/>
      <c r="EXI75" s="117"/>
      <c r="EXJ75" s="117"/>
      <c r="EXK75" s="117"/>
      <c r="EXL75" s="117"/>
      <c r="EXM75" s="117"/>
      <c r="EXN75" s="117"/>
      <c r="EXO75" s="117"/>
      <c r="EXP75" s="117"/>
      <c r="EXQ75" s="117"/>
      <c r="EXR75" s="117"/>
      <c r="EXS75" s="117"/>
      <c r="EXT75" s="117"/>
      <c r="EXU75" s="117"/>
      <c r="EXV75" s="117"/>
      <c r="EXW75" s="117"/>
      <c r="EXX75" s="117"/>
      <c r="EXY75" s="117"/>
      <c r="EXZ75" s="117"/>
      <c r="EYA75" s="117"/>
      <c r="EYB75" s="117"/>
      <c r="EYC75" s="117"/>
      <c r="EYD75" s="117"/>
      <c r="EYE75" s="117"/>
      <c r="EYF75" s="117"/>
      <c r="EYG75" s="117"/>
      <c r="EYH75" s="117"/>
      <c r="EYI75" s="117"/>
      <c r="EYJ75" s="117"/>
      <c r="EYK75" s="117"/>
      <c r="EYL75" s="117"/>
      <c r="EYM75" s="117"/>
      <c r="EYN75" s="117"/>
      <c r="EYO75" s="117"/>
      <c r="EYP75" s="117"/>
      <c r="EYQ75" s="117"/>
      <c r="EYR75" s="117"/>
      <c r="EYS75" s="117"/>
      <c r="EYT75" s="117"/>
      <c r="EYU75" s="117"/>
      <c r="EYV75" s="117"/>
      <c r="EYW75" s="117"/>
      <c r="EYX75" s="117"/>
      <c r="EYY75" s="117"/>
      <c r="EYZ75" s="117"/>
      <c r="EZA75" s="117"/>
      <c r="EZB75" s="117"/>
      <c r="EZC75" s="117"/>
      <c r="EZD75" s="117"/>
      <c r="EZE75" s="117"/>
      <c r="EZF75" s="117"/>
      <c r="EZG75" s="117"/>
      <c r="EZH75" s="117"/>
      <c r="EZI75" s="117"/>
      <c r="EZJ75" s="117"/>
      <c r="EZK75" s="117"/>
      <c r="EZL75" s="117"/>
      <c r="EZM75" s="117"/>
      <c r="EZN75" s="117"/>
      <c r="EZO75" s="117"/>
      <c r="EZP75" s="117"/>
      <c r="EZQ75" s="117"/>
      <c r="EZR75" s="117"/>
      <c r="EZS75" s="117"/>
      <c r="EZT75" s="117"/>
      <c r="EZU75" s="117"/>
      <c r="EZV75" s="117"/>
      <c r="EZW75" s="117"/>
      <c r="EZX75" s="117"/>
      <c r="EZY75" s="117"/>
      <c r="EZZ75" s="117"/>
      <c r="FAA75" s="117"/>
      <c r="FAB75" s="117"/>
      <c r="FAC75" s="117"/>
      <c r="FAD75" s="117"/>
      <c r="FAE75" s="117"/>
      <c r="FAF75" s="117"/>
      <c r="FAG75" s="117"/>
      <c r="FAH75" s="117"/>
      <c r="FAI75" s="117"/>
      <c r="FAJ75" s="117"/>
      <c r="FAK75" s="117"/>
      <c r="FAL75" s="117"/>
      <c r="FAM75" s="117"/>
      <c r="FAN75" s="117"/>
      <c r="FAO75" s="117"/>
      <c r="FAP75" s="117"/>
      <c r="FAQ75" s="117"/>
      <c r="FAR75" s="117"/>
      <c r="FAS75" s="117"/>
      <c r="FAT75" s="117"/>
      <c r="FAU75" s="117"/>
      <c r="FAV75" s="117"/>
      <c r="FAW75" s="117"/>
      <c r="FAX75" s="117"/>
      <c r="FAY75" s="117"/>
      <c r="FAZ75" s="117"/>
      <c r="FBA75" s="117"/>
      <c r="FBB75" s="117"/>
      <c r="FBC75" s="117"/>
      <c r="FBD75" s="117"/>
      <c r="FBE75" s="117"/>
      <c r="FBF75" s="117"/>
      <c r="FBG75" s="117"/>
      <c r="FBH75" s="117"/>
      <c r="FBI75" s="117"/>
      <c r="FBJ75" s="117"/>
      <c r="FBK75" s="117"/>
      <c r="FBL75" s="117"/>
      <c r="FBM75" s="117"/>
      <c r="FBN75" s="117"/>
      <c r="FBO75" s="117"/>
      <c r="FBP75" s="117"/>
      <c r="FBQ75" s="117"/>
      <c r="FBR75" s="117"/>
      <c r="FBS75" s="117"/>
      <c r="FBT75" s="117"/>
      <c r="FBU75" s="117"/>
      <c r="FBV75" s="117"/>
      <c r="FBW75" s="117"/>
      <c r="FBX75" s="117"/>
      <c r="FBY75" s="117"/>
      <c r="FBZ75" s="117"/>
      <c r="FCA75" s="117"/>
      <c r="FCB75" s="117"/>
      <c r="FCC75" s="117"/>
      <c r="FCD75" s="117"/>
      <c r="FCE75" s="117"/>
      <c r="FCF75" s="117"/>
      <c r="FCG75" s="117"/>
      <c r="FCH75" s="117"/>
      <c r="FCI75" s="117"/>
      <c r="FCJ75" s="117"/>
      <c r="FCK75" s="117"/>
      <c r="FCL75" s="117"/>
      <c r="FCM75" s="117"/>
      <c r="FCN75" s="117"/>
      <c r="FCO75" s="117"/>
      <c r="FCP75" s="117"/>
      <c r="FCQ75" s="117"/>
      <c r="FCR75" s="117"/>
      <c r="FCS75" s="117"/>
      <c r="FCT75" s="117"/>
      <c r="FCU75" s="117"/>
      <c r="FCV75" s="117"/>
      <c r="FCW75" s="117"/>
      <c r="FCX75" s="117"/>
      <c r="FCY75" s="117"/>
      <c r="FCZ75" s="117"/>
      <c r="FDA75" s="117"/>
      <c r="FDB75" s="117"/>
      <c r="FDC75" s="117"/>
      <c r="FDD75" s="117"/>
      <c r="FDE75" s="117"/>
      <c r="FDF75" s="117"/>
      <c r="FDG75" s="117"/>
      <c r="FDH75" s="117"/>
      <c r="FDI75" s="117"/>
      <c r="FDJ75" s="117"/>
      <c r="FDK75" s="117"/>
      <c r="FDL75" s="117"/>
      <c r="FDM75" s="117"/>
      <c r="FDN75" s="117"/>
      <c r="FDO75" s="117"/>
      <c r="FDP75" s="117"/>
      <c r="FDQ75" s="117"/>
      <c r="FDR75" s="117"/>
      <c r="FDS75" s="117"/>
      <c r="FDT75" s="117"/>
      <c r="FDU75" s="117"/>
      <c r="FDV75" s="117"/>
      <c r="FDW75" s="117"/>
      <c r="FDX75" s="117"/>
      <c r="FDY75" s="117"/>
      <c r="FDZ75" s="117"/>
      <c r="FEA75" s="117"/>
      <c r="FEB75" s="117"/>
      <c r="FEC75" s="117"/>
      <c r="FED75" s="117"/>
      <c r="FEE75" s="117"/>
      <c r="FEF75" s="117"/>
      <c r="FEG75" s="117"/>
      <c r="FEH75" s="117"/>
      <c r="FEI75" s="117"/>
      <c r="FEJ75" s="117"/>
      <c r="FEK75" s="117"/>
      <c r="FEL75" s="117"/>
      <c r="FEM75" s="117"/>
      <c r="FEN75" s="117"/>
      <c r="FEO75" s="117"/>
      <c r="FEP75" s="117"/>
      <c r="FEQ75" s="117"/>
      <c r="FER75" s="117"/>
      <c r="FES75" s="117"/>
      <c r="FET75" s="117"/>
      <c r="FEU75" s="117"/>
      <c r="FEV75" s="117"/>
      <c r="FEW75" s="117"/>
      <c r="FEX75" s="117"/>
      <c r="FEY75" s="117"/>
      <c r="FEZ75" s="117"/>
      <c r="FFA75" s="117"/>
      <c r="FFB75" s="117"/>
      <c r="FFC75" s="117"/>
      <c r="FFD75" s="117"/>
      <c r="FFE75" s="117"/>
      <c r="FFF75" s="117"/>
      <c r="FFG75" s="117"/>
      <c r="FFH75" s="117"/>
      <c r="FFI75" s="117"/>
      <c r="FFJ75" s="117"/>
      <c r="FFK75" s="117"/>
      <c r="FFL75" s="117"/>
      <c r="FFM75" s="117"/>
      <c r="FFN75" s="117"/>
      <c r="FFO75" s="117"/>
      <c r="FFP75" s="117"/>
      <c r="FFQ75" s="117"/>
      <c r="FFR75" s="117"/>
      <c r="FFS75" s="117"/>
      <c r="FFT75" s="117"/>
      <c r="FFU75" s="117"/>
      <c r="FFV75" s="117"/>
      <c r="FFW75" s="117"/>
      <c r="FFX75" s="117"/>
      <c r="FFY75" s="117"/>
      <c r="FFZ75" s="117"/>
      <c r="FGA75" s="117"/>
      <c r="FGB75" s="117"/>
      <c r="FGC75" s="117"/>
      <c r="FGD75" s="117"/>
      <c r="FGE75" s="117"/>
      <c r="FGF75" s="117"/>
      <c r="FGG75" s="117"/>
      <c r="FGH75" s="117"/>
      <c r="FGI75" s="117"/>
      <c r="FGJ75" s="117"/>
      <c r="FGK75" s="117"/>
      <c r="FGL75" s="117"/>
      <c r="FGM75" s="117"/>
      <c r="FGN75" s="117"/>
      <c r="FGO75" s="117"/>
      <c r="FGP75" s="117"/>
      <c r="FGQ75" s="117"/>
      <c r="FGR75" s="117"/>
      <c r="FGS75" s="117"/>
      <c r="FGT75" s="117"/>
      <c r="FGU75" s="117"/>
      <c r="FGV75" s="117"/>
      <c r="FGW75" s="117"/>
      <c r="FGX75" s="117"/>
      <c r="FGY75" s="117"/>
      <c r="FGZ75" s="117"/>
      <c r="FHA75" s="117"/>
      <c r="FHB75" s="117"/>
      <c r="FHC75" s="117"/>
      <c r="FHD75" s="117"/>
      <c r="FHE75" s="117"/>
      <c r="FHF75" s="117"/>
      <c r="FHG75" s="117"/>
      <c r="FHH75" s="117"/>
      <c r="FHI75" s="117"/>
      <c r="FHJ75" s="117"/>
      <c r="FHK75" s="117"/>
      <c r="FHL75" s="117"/>
      <c r="FHM75" s="117"/>
      <c r="FHN75" s="117"/>
      <c r="FHO75" s="117"/>
      <c r="FHP75" s="117"/>
      <c r="FHQ75" s="117"/>
      <c r="FHR75" s="117"/>
      <c r="FHS75" s="117"/>
      <c r="FHT75" s="117"/>
      <c r="FHU75" s="117"/>
      <c r="FHV75" s="117"/>
      <c r="FHW75" s="117"/>
      <c r="FHX75" s="117"/>
      <c r="FHY75" s="117"/>
      <c r="FHZ75" s="117"/>
      <c r="FIA75" s="117"/>
      <c r="FIB75" s="117"/>
      <c r="FIC75" s="117"/>
      <c r="FID75" s="117"/>
      <c r="FIE75" s="117"/>
      <c r="FIF75" s="117"/>
      <c r="FIG75" s="117"/>
      <c r="FIH75" s="117"/>
      <c r="FII75" s="117"/>
      <c r="FIJ75" s="117"/>
      <c r="FIK75" s="117"/>
      <c r="FIL75" s="117"/>
      <c r="FIM75" s="117"/>
      <c r="FIN75" s="117"/>
      <c r="FIO75" s="117"/>
      <c r="FIP75" s="117"/>
      <c r="FIQ75" s="117"/>
      <c r="FIR75" s="117"/>
      <c r="FIS75" s="117"/>
      <c r="FIT75" s="117"/>
      <c r="FIU75" s="117"/>
      <c r="FIV75" s="117"/>
      <c r="FIW75" s="117"/>
      <c r="FIX75" s="117"/>
      <c r="FIY75" s="117"/>
      <c r="FIZ75" s="117"/>
      <c r="FJA75" s="117"/>
      <c r="FJB75" s="117"/>
      <c r="FJC75" s="117"/>
      <c r="FJD75" s="117"/>
      <c r="FJE75" s="117"/>
      <c r="FJF75" s="117"/>
      <c r="FJG75" s="117"/>
      <c r="FJH75" s="117"/>
      <c r="FJI75" s="117"/>
      <c r="FJJ75" s="117"/>
      <c r="FJK75" s="117"/>
      <c r="FJL75" s="117"/>
      <c r="FJM75" s="117"/>
      <c r="FJN75" s="117"/>
      <c r="FJO75" s="117"/>
      <c r="FJP75" s="117"/>
      <c r="FJQ75" s="117"/>
      <c r="FJR75" s="117"/>
      <c r="FJS75" s="117"/>
      <c r="FJT75" s="117"/>
      <c r="FJU75" s="117"/>
      <c r="FJV75" s="117"/>
      <c r="FJW75" s="117"/>
      <c r="FJX75" s="117"/>
      <c r="FJY75" s="117"/>
      <c r="FJZ75" s="117"/>
      <c r="FKA75" s="117"/>
      <c r="FKB75" s="117"/>
      <c r="FKC75" s="117"/>
      <c r="FKD75" s="117"/>
      <c r="FKE75" s="117"/>
      <c r="FKF75" s="117"/>
      <c r="FKG75" s="117"/>
      <c r="FKH75" s="117"/>
      <c r="FKI75" s="117"/>
      <c r="FKJ75" s="117"/>
      <c r="FKK75" s="117"/>
      <c r="FKL75" s="117"/>
      <c r="FKM75" s="117"/>
      <c r="FKN75" s="117"/>
      <c r="FKO75" s="117"/>
      <c r="FKP75" s="117"/>
      <c r="FKQ75" s="117"/>
      <c r="FKR75" s="117"/>
      <c r="FKS75" s="117"/>
      <c r="FKT75" s="117"/>
      <c r="FKU75" s="117"/>
      <c r="FKV75" s="117"/>
      <c r="FKW75" s="117"/>
      <c r="FKX75" s="117"/>
      <c r="FKY75" s="117"/>
      <c r="FKZ75" s="117"/>
      <c r="FLA75" s="117"/>
      <c r="FLB75" s="117"/>
      <c r="FLC75" s="117"/>
      <c r="FLD75" s="117"/>
      <c r="FLE75" s="117"/>
      <c r="FLF75" s="117"/>
      <c r="FLG75" s="117"/>
      <c r="FLH75" s="117"/>
      <c r="FLI75" s="117"/>
      <c r="FLJ75" s="117"/>
      <c r="FLK75" s="117"/>
      <c r="FLL75" s="117"/>
      <c r="FLM75" s="117"/>
      <c r="FLN75" s="117"/>
      <c r="FLO75" s="117"/>
      <c r="FLP75" s="117"/>
      <c r="FLQ75" s="117"/>
      <c r="FLR75" s="117"/>
      <c r="FLS75" s="117"/>
      <c r="FLT75" s="117"/>
      <c r="FLU75" s="117"/>
      <c r="FLV75" s="117"/>
      <c r="FLW75" s="117"/>
      <c r="FLX75" s="117"/>
      <c r="FLY75" s="117"/>
      <c r="FLZ75" s="117"/>
      <c r="FMA75" s="117"/>
      <c r="FMB75" s="117"/>
      <c r="FMC75" s="117"/>
      <c r="FMD75" s="117"/>
      <c r="FME75" s="117"/>
      <c r="FMF75" s="117"/>
      <c r="FMG75" s="117"/>
      <c r="FMH75" s="117"/>
      <c r="FMI75" s="117"/>
      <c r="FMJ75" s="117"/>
      <c r="FMK75" s="117"/>
      <c r="FML75" s="117"/>
      <c r="FMM75" s="117"/>
      <c r="FMN75" s="117"/>
      <c r="FMO75" s="117"/>
      <c r="FMP75" s="117"/>
      <c r="FMQ75" s="117"/>
      <c r="FMR75" s="117"/>
      <c r="FMS75" s="117"/>
      <c r="FMT75" s="117"/>
      <c r="FMU75" s="117"/>
      <c r="FMV75" s="117"/>
      <c r="FMW75" s="117"/>
      <c r="FMX75" s="117"/>
      <c r="FMY75" s="117"/>
      <c r="FMZ75" s="117"/>
      <c r="FNA75" s="117"/>
      <c r="FNB75" s="117"/>
      <c r="FNC75" s="117"/>
      <c r="FND75" s="117"/>
      <c r="FNE75" s="117"/>
      <c r="FNF75" s="117"/>
      <c r="FNG75" s="117"/>
      <c r="FNH75" s="117"/>
      <c r="FNI75" s="117"/>
      <c r="FNJ75" s="117"/>
      <c r="FNK75" s="117"/>
      <c r="FNL75" s="117"/>
      <c r="FNM75" s="117"/>
      <c r="FNN75" s="117"/>
      <c r="FNO75" s="117"/>
      <c r="FNP75" s="117"/>
      <c r="FNQ75" s="117"/>
      <c r="FNR75" s="117"/>
      <c r="FNS75" s="117"/>
      <c r="FNT75" s="117"/>
      <c r="FNU75" s="117"/>
      <c r="FNV75" s="117"/>
      <c r="FNW75" s="117"/>
      <c r="FNX75" s="117"/>
      <c r="FNY75" s="117"/>
      <c r="FNZ75" s="117"/>
      <c r="FOA75" s="117"/>
      <c r="FOB75" s="117"/>
      <c r="FOC75" s="117"/>
      <c r="FOD75" s="117"/>
      <c r="FOE75" s="117"/>
      <c r="FOF75" s="117"/>
      <c r="FOG75" s="117"/>
      <c r="FOH75" s="117"/>
      <c r="FOI75" s="117"/>
      <c r="FOJ75" s="117"/>
      <c r="FOK75" s="117"/>
      <c r="FOL75" s="117"/>
      <c r="FOM75" s="117"/>
      <c r="FON75" s="117"/>
      <c r="FOO75" s="117"/>
      <c r="FOP75" s="117"/>
      <c r="FOQ75" s="117"/>
      <c r="FOR75" s="117"/>
      <c r="FOS75" s="117"/>
      <c r="FOT75" s="117"/>
      <c r="FOU75" s="117"/>
      <c r="FOV75" s="117"/>
      <c r="FOW75" s="117"/>
      <c r="FOX75" s="117"/>
      <c r="FOY75" s="117"/>
      <c r="FOZ75" s="117"/>
      <c r="FPA75" s="117"/>
      <c r="FPB75" s="117"/>
      <c r="FPC75" s="117"/>
      <c r="FPD75" s="117"/>
      <c r="FPE75" s="117"/>
      <c r="FPF75" s="117"/>
      <c r="FPG75" s="117"/>
      <c r="FPH75" s="117"/>
      <c r="FPI75" s="117"/>
      <c r="FPJ75" s="117"/>
      <c r="FPK75" s="117"/>
      <c r="FPL75" s="117"/>
      <c r="FPM75" s="117"/>
      <c r="FPN75" s="117"/>
      <c r="FPO75" s="117"/>
      <c r="FPP75" s="117"/>
      <c r="FPQ75" s="117"/>
      <c r="FPR75" s="117"/>
      <c r="FPS75" s="117"/>
      <c r="FPT75" s="117"/>
      <c r="FPU75" s="117"/>
      <c r="FPV75" s="117"/>
      <c r="FPW75" s="117"/>
      <c r="FPX75" s="117"/>
      <c r="FPY75" s="117"/>
      <c r="FPZ75" s="117"/>
      <c r="FQA75" s="117"/>
      <c r="FQB75" s="117"/>
      <c r="FQC75" s="117"/>
      <c r="FQD75" s="117"/>
      <c r="FQE75" s="117"/>
      <c r="FQF75" s="117"/>
      <c r="FQG75" s="117"/>
      <c r="FQH75" s="117"/>
      <c r="FQI75" s="117"/>
      <c r="FQJ75" s="117"/>
      <c r="FQK75" s="117"/>
      <c r="FQL75" s="117"/>
      <c r="FQM75" s="117"/>
      <c r="FQN75" s="117"/>
      <c r="FQO75" s="117"/>
      <c r="FQP75" s="117"/>
      <c r="FQQ75" s="117"/>
      <c r="FQR75" s="117"/>
      <c r="FQS75" s="117"/>
      <c r="FQT75" s="117"/>
      <c r="FQU75" s="117"/>
      <c r="FQV75" s="117"/>
      <c r="FQW75" s="117"/>
      <c r="FQX75" s="117"/>
      <c r="FQY75" s="117"/>
      <c r="FQZ75" s="117"/>
      <c r="FRA75" s="117"/>
      <c r="FRB75" s="117"/>
      <c r="FRC75" s="117"/>
      <c r="FRD75" s="117"/>
      <c r="FRE75" s="117"/>
      <c r="FRF75" s="117"/>
      <c r="FRG75" s="117"/>
      <c r="FRH75" s="117"/>
      <c r="FRI75" s="117"/>
      <c r="FRJ75" s="117"/>
      <c r="FRK75" s="117"/>
      <c r="FRL75" s="117"/>
      <c r="FRM75" s="117"/>
      <c r="FRN75" s="117"/>
      <c r="FRO75" s="117"/>
      <c r="FRP75" s="117"/>
      <c r="FRQ75" s="117"/>
      <c r="FRR75" s="117"/>
      <c r="FRS75" s="117"/>
      <c r="FRT75" s="117"/>
      <c r="FRU75" s="117"/>
      <c r="FRV75" s="117"/>
      <c r="FRW75" s="117"/>
      <c r="FRX75" s="117"/>
      <c r="FRY75" s="117"/>
      <c r="FRZ75" s="117"/>
      <c r="FSA75" s="117"/>
      <c r="FSB75" s="117"/>
      <c r="FSC75" s="117"/>
      <c r="FSD75" s="117"/>
      <c r="FSE75" s="117"/>
      <c r="FSF75" s="117"/>
      <c r="FSG75" s="117"/>
      <c r="FSH75" s="117"/>
      <c r="FSI75" s="117"/>
      <c r="FSJ75" s="117"/>
      <c r="FSK75" s="117"/>
      <c r="FSL75" s="117"/>
      <c r="FSM75" s="117"/>
      <c r="FSN75" s="117"/>
      <c r="FSO75" s="117"/>
      <c r="FSP75" s="117"/>
      <c r="FSQ75" s="117"/>
      <c r="FSR75" s="117"/>
      <c r="FSS75" s="117"/>
      <c r="FST75" s="117"/>
      <c r="FSU75" s="117"/>
      <c r="FSV75" s="117"/>
      <c r="FSW75" s="117"/>
      <c r="FSX75" s="117"/>
      <c r="FSY75" s="117"/>
      <c r="FSZ75" s="117"/>
      <c r="FTA75" s="117"/>
      <c r="FTB75" s="117"/>
      <c r="FTC75" s="117"/>
      <c r="FTD75" s="117"/>
      <c r="FTE75" s="117"/>
      <c r="FTF75" s="117"/>
      <c r="FTG75" s="117"/>
      <c r="FTH75" s="117"/>
      <c r="FTI75" s="117"/>
      <c r="FTJ75" s="117"/>
      <c r="FTK75" s="117"/>
      <c r="FTL75" s="117"/>
      <c r="FTM75" s="117"/>
      <c r="FTN75" s="117"/>
      <c r="FTO75" s="117"/>
      <c r="FTP75" s="117"/>
      <c r="FTQ75" s="117"/>
      <c r="FTR75" s="117"/>
      <c r="FTS75" s="117"/>
      <c r="FTT75" s="117"/>
      <c r="FTU75" s="117"/>
      <c r="FTV75" s="117"/>
      <c r="FTW75" s="117"/>
      <c r="FTX75" s="117"/>
      <c r="FTY75" s="117"/>
      <c r="FTZ75" s="117"/>
      <c r="FUA75" s="117"/>
      <c r="FUB75" s="117"/>
      <c r="FUC75" s="117"/>
      <c r="FUD75" s="117"/>
      <c r="FUE75" s="117"/>
      <c r="FUF75" s="117"/>
      <c r="FUG75" s="117"/>
      <c r="FUH75" s="117"/>
      <c r="FUI75" s="117"/>
      <c r="FUJ75" s="117"/>
      <c r="FUK75" s="117"/>
      <c r="FUL75" s="117"/>
      <c r="FUM75" s="117"/>
      <c r="FUN75" s="117"/>
      <c r="FUO75" s="117"/>
      <c r="FUP75" s="117"/>
      <c r="FUQ75" s="117"/>
      <c r="FUR75" s="117"/>
      <c r="FUS75" s="117"/>
      <c r="FUT75" s="117"/>
      <c r="FUU75" s="117"/>
      <c r="FUV75" s="117"/>
      <c r="FUW75" s="117"/>
      <c r="FUX75" s="117"/>
      <c r="FUY75" s="117"/>
      <c r="FUZ75" s="117"/>
      <c r="FVA75" s="117"/>
      <c r="FVB75" s="117"/>
      <c r="FVC75" s="117"/>
      <c r="FVD75" s="117"/>
      <c r="FVE75" s="117"/>
      <c r="FVF75" s="117"/>
      <c r="FVG75" s="117"/>
      <c r="FVH75" s="117"/>
      <c r="FVI75" s="117"/>
      <c r="FVJ75" s="117"/>
      <c r="FVK75" s="117"/>
      <c r="FVL75" s="117"/>
      <c r="FVM75" s="117"/>
      <c r="FVN75" s="117"/>
      <c r="FVO75" s="117"/>
      <c r="FVP75" s="117"/>
      <c r="FVQ75" s="117"/>
      <c r="FVR75" s="117"/>
      <c r="FVS75" s="117"/>
      <c r="FVT75" s="117"/>
      <c r="FVU75" s="117"/>
      <c r="FVV75" s="117"/>
      <c r="FVW75" s="117"/>
      <c r="FVX75" s="117"/>
      <c r="FVY75" s="117"/>
      <c r="FVZ75" s="117"/>
      <c r="FWA75" s="117"/>
      <c r="FWB75" s="117"/>
      <c r="FWC75" s="117"/>
      <c r="FWD75" s="117"/>
      <c r="FWE75" s="117"/>
      <c r="FWF75" s="117"/>
      <c r="FWG75" s="117"/>
      <c r="FWH75" s="117"/>
      <c r="FWI75" s="117"/>
      <c r="FWJ75" s="117"/>
      <c r="FWK75" s="117"/>
      <c r="FWL75" s="117"/>
      <c r="FWM75" s="117"/>
      <c r="FWN75" s="117"/>
      <c r="FWO75" s="117"/>
      <c r="FWP75" s="117"/>
      <c r="FWQ75" s="117"/>
      <c r="FWR75" s="117"/>
      <c r="FWS75" s="117"/>
      <c r="FWT75" s="117"/>
      <c r="FWU75" s="117"/>
      <c r="FWV75" s="117"/>
      <c r="FWW75" s="117"/>
      <c r="FWX75" s="117"/>
      <c r="FWY75" s="117"/>
      <c r="FWZ75" s="117"/>
      <c r="FXA75" s="117"/>
      <c r="FXB75" s="117"/>
      <c r="FXC75" s="117"/>
      <c r="FXD75" s="117"/>
      <c r="FXE75" s="117"/>
      <c r="FXF75" s="117"/>
      <c r="FXG75" s="117"/>
      <c r="FXH75" s="117"/>
      <c r="FXI75" s="117"/>
      <c r="FXJ75" s="117"/>
      <c r="FXK75" s="117"/>
      <c r="FXL75" s="117"/>
      <c r="FXM75" s="117"/>
      <c r="FXN75" s="117"/>
      <c r="FXO75" s="117"/>
      <c r="FXP75" s="117"/>
      <c r="FXQ75" s="117"/>
      <c r="FXR75" s="117"/>
      <c r="FXS75" s="117"/>
      <c r="FXT75" s="117"/>
      <c r="FXU75" s="117"/>
      <c r="FXV75" s="117"/>
      <c r="FXW75" s="117"/>
      <c r="FXX75" s="117"/>
      <c r="FXY75" s="117"/>
      <c r="FXZ75" s="117"/>
      <c r="FYA75" s="117"/>
      <c r="FYB75" s="117"/>
      <c r="FYC75" s="117"/>
      <c r="FYD75" s="117"/>
      <c r="FYE75" s="117"/>
      <c r="FYF75" s="117"/>
      <c r="FYG75" s="117"/>
      <c r="FYH75" s="117"/>
      <c r="FYI75" s="117"/>
      <c r="FYJ75" s="117"/>
      <c r="FYK75" s="117"/>
      <c r="FYL75" s="117"/>
      <c r="FYM75" s="117"/>
      <c r="FYN75" s="117"/>
      <c r="FYO75" s="117"/>
      <c r="FYP75" s="117"/>
      <c r="FYQ75" s="117"/>
      <c r="FYR75" s="117"/>
      <c r="FYS75" s="117"/>
      <c r="FYT75" s="117"/>
      <c r="FYU75" s="117"/>
      <c r="FYV75" s="117"/>
      <c r="FYW75" s="117"/>
      <c r="FYX75" s="117"/>
      <c r="FYY75" s="117"/>
      <c r="FYZ75" s="117"/>
      <c r="FZA75" s="117"/>
      <c r="FZB75" s="117"/>
      <c r="FZC75" s="117"/>
      <c r="FZD75" s="117"/>
      <c r="FZE75" s="117"/>
      <c r="FZF75" s="117"/>
      <c r="FZG75" s="117"/>
      <c r="FZH75" s="117"/>
      <c r="FZI75" s="117"/>
      <c r="FZJ75" s="117"/>
      <c r="FZK75" s="117"/>
      <c r="FZL75" s="117"/>
      <c r="FZM75" s="117"/>
      <c r="FZN75" s="117"/>
      <c r="FZO75" s="117"/>
      <c r="FZP75" s="117"/>
      <c r="FZQ75" s="117"/>
      <c r="FZR75" s="117"/>
      <c r="FZS75" s="117"/>
      <c r="FZT75" s="117"/>
      <c r="FZU75" s="117"/>
      <c r="FZV75" s="117"/>
      <c r="FZW75" s="117"/>
      <c r="FZX75" s="117"/>
      <c r="FZY75" s="117"/>
      <c r="FZZ75" s="117"/>
      <c r="GAA75" s="117"/>
      <c r="GAB75" s="117"/>
      <c r="GAC75" s="117"/>
      <c r="GAD75" s="117"/>
      <c r="GAE75" s="117"/>
      <c r="GAF75" s="117"/>
      <c r="GAG75" s="117"/>
      <c r="GAH75" s="117"/>
      <c r="GAI75" s="117"/>
      <c r="GAJ75" s="117"/>
      <c r="GAK75" s="117"/>
      <c r="GAL75" s="117"/>
      <c r="GAM75" s="117"/>
      <c r="GAN75" s="117"/>
      <c r="GAO75" s="117"/>
      <c r="GAP75" s="117"/>
      <c r="GAQ75" s="117"/>
      <c r="GAR75" s="117"/>
      <c r="GAS75" s="117"/>
      <c r="GAT75" s="117"/>
      <c r="GAU75" s="117"/>
      <c r="GAV75" s="117"/>
      <c r="GAW75" s="117"/>
      <c r="GAX75" s="117"/>
      <c r="GAY75" s="117"/>
      <c r="GAZ75" s="117"/>
      <c r="GBA75" s="117"/>
      <c r="GBB75" s="117"/>
      <c r="GBC75" s="117"/>
      <c r="GBD75" s="117"/>
      <c r="GBE75" s="117"/>
      <c r="GBF75" s="117"/>
      <c r="GBG75" s="117"/>
      <c r="GBH75" s="117"/>
      <c r="GBI75" s="117"/>
      <c r="GBJ75" s="117"/>
      <c r="GBK75" s="117"/>
      <c r="GBL75" s="117"/>
      <c r="GBM75" s="117"/>
      <c r="GBN75" s="117"/>
      <c r="GBO75" s="117"/>
      <c r="GBP75" s="117"/>
      <c r="GBQ75" s="117"/>
      <c r="GBR75" s="117"/>
      <c r="GBS75" s="117"/>
      <c r="GBT75" s="117"/>
      <c r="GBU75" s="117"/>
      <c r="GBV75" s="117"/>
      <c r="GBW75" s="117"/>
      <c r="GBX75" s="117"/>
      <c r="GBY75" s="117"/>
      <c r="GBZ75" s="117"/>
      <c r="GCA75" s="117"/>
      <c r="GCB75" s="117"/>
      <c r="GCC75" s="117"/>
      <c r="GCD75" s="117"/>
      <c r="GCE75" s="117"/>
      <c r="GCF75" s="117"/>
      <c r="GCG75" s="117"/>
      <c r="GCH75" s="117"/>
      <c r="GCI75" s="117"/>
      <c r="GCJ75" s="117"/>
      <c r="GCK75" s="117"/>
      <c r="GCL75" s="117"/>
      <c r="GCM75" s="117"/>
      <c r="GCN75" s="117"/>
      <c r="GCO75" s="117"/>
      <c r="GCP75" s="117"/>
      <c r="GCQ75" s="117"/>
      <c r="GCR75" s="117"/>
      <c r="GCS75" s="117"/>
      <c r="GCT75" s="117"/>
      <c r="GCU75" s="117"/>
      <c r="GCV75" s="117"/>
      <c r="GCW75" s="117"/>
      <c r="GCX75" s="117"/>
      <c r="GCY75" s="117"/>
      <c r="GCZ75" s="117"/>
      <c r="GDA75" s="117"/>
      <c r="GDB75" s="117"/>
      <c r="GDC75" s="117"/>
      <c r="GDD75" s="117"/>
      <c r="GDE75" s="117"/>
      <c r="GDF75" s="117"/>
      <c r="GDG75" s="117"/>
      <c r="GDH75" s="117"/>
      <c r="GDI75" s="117"/>
      <c r="GDJ75" s="117"/>
      <c r="GDK75" s="117"/>
      <c r="GDL75" s="117"/>
      <c r="GDM75" s="117"/>
      <c r="GDN75" s="117"/>
      <c r="GDO75" s="117"/>
      <c r="GDP75" s="117"/>
      <c r="GDQ75" s="117"/>
      <c r="GDR75" s="117"/>
      <c r="GDS75" s="117"/>
      <c r="GDT75" s="117"/>
      <c r="GDU75" s="117"/>
      <c r="GDV75" s="117"/>
      <c r="GDW75" s="117"/>
      <c r="GDX75" s="117"/>
      <c r="GDY75" s="117"/>
      <c r="GDZ75" s="117"/>
      <c r="GEA75" s="117"/>
      <c r="GEB75" s="117"/>
      <c r="GEC75" s="117"/>
      <c r="GED75" s="117"/>
      <c r="GEE75" s="117"/>
      <c r="GEF75" s="117"/>
      <c r="GEG75" s="117"/>
      <c r="GEH75" s="117"/>
      <c r="GEI75" s="117"/>
      <c r="GEJ75" s="117"/>
      <c r="GEK75" s="117"/>
      <c r="GEL75" s="117"/>
      <c r="GEM75" s="117"/>
      <c r="GEN75" s="117"/>
      <c r="GEO75" s="117"/>
      <c r="GEP75" s="117"/>
      <c r="GEQ75" s="117"/>
      <c r="GER75" s="117"/>
      <c r="GES75" s="117"/>
      <c r="GET75" s="117"/>
      <c r="GEU75" s="117"/>
      <c r="GEV75" s="117"/>
      <c r="GEW75" s="117"/>
      <c r="GEX75" s="117"/>
      <c r="GEY75" s="117"/>
      <c r="GEZ75" s="117"/>
      <c r="GFA75" s="117"/>
      <c r="GFB75" s="117"/>
      <c r="GFC75" s="117"/>
      <c r="GFD75" s="117"/>
      <c r="GFE75" s="117"/>
      <c r="GFF75" s="117"/>
      <c r="GFG75" s="117"/>
      <c r="GFH75" s="117"/>
      <c r="GFI75" s="117"/>
      <c r="GFJ75" s="117"/>
      <c r="GFK75" s="117"/>
      <c r="GFL75" s="117"/>
      <c r="GFM75" s="117"/>
      <c r="GFN75" s="117"/>
      <c r="GFO75" s="117"/>
      <c r="GFP75" s="117"/>
      <c r="GFQ75" s="117"/>
      <c r="GFR75" s="117"/>
      <c r="GFS75" s="117"/>
      <c r="GFT75" s="117"/>
      <c r="GFU75" s="117"/>
      <c r="GFV75" s="117"/>
      <c r="GFW75" s="117"/>
      <c r="GFX75" s="117"/>
      <c r="GFY75" s="117"/>
      <c r="GFZ75" s="117"/>
      <c r="GGA75" s="117"/>
      <c r="GGB75" s="117"/>
      <c r="GGC75" s="117"/>
      <c r="GGD75" s="117"/>
      <c r="GGE75" s="117"/>
      <c r="GGF75" s="117"/>
      <c r="GGG75" s="117"/>
      <c r="GGH75" s="117"/>
      <c r="GGI75" s="117"/>
      <c r="GGJ75" s="117"/>
      <c r="GGK75" s="117"/>
      <c r="GGL75" s="117"/>
      <c r="GGM75" s="117"/>
      <c r="GGN75" s="117"/>
      <c r="GGO75" s="117"/>
      <c r="GGP75" s="117"/>
      <c r="GGQ75" s="117"/>
      <c r="GGR75" s="117"/>
      <c r="GGS75" s="117"/>
      <c r="GGT75" s="117"/>
      <c r="GGU75" s="117"/>
      <c r="GGV75" s="117"/>
      <c r="GGW75" s="117"/>
      <c r="GGX75" s="117"/>
      <c r="GGY75" s="117"/>
      <c r="GGZ75" s="117"/>
      <c r="GHA75" s="117"/>
      <c r="GHB75" s="117"/>
      <c r="GHC75" s="117"/>
      <c r="GHD75" s="117"/>
      <c r="GHE75" s="117"/>
      <c r="GHF75" s="117"/>
      <c r="GHG75" s="117"/>
      <c r="GHH75" s="117"/>
      <c r="GHI75" s="117"/>
      <c r="GHJ75" s="117"/>
      <c r="GHK75" s="117"/>
      <c r="GHL75" s="117"/>
      <c r="GHM75" s="117"/>
      <c r="GHN75" s="117"/>
      <c r="GHO75" s="117"/>
      <c r="GHP75" s="117"/>
      <c r="GHQ75" s="117"/>
      <c r="GHR75" s="117"/>
      <c r="GHS75" s="117"/>
      <c r="GHT75" s="117"/>
      <c r="GHU75" s="117"/>
      <c r="GHV75" s="117"/>
      <c r="GHW75" s="117"/>
      <c r="GHX75" s="117"/>
      <c r="GHY75" s="117"/>
      <c r="GHZ75" s="117"/>
      <c r="GIA75" s="117"/>
      <c r="GIB75" s="117"/>
      <c r="GIC75" s="117"/>
      <c r="GID75" s="117"/>
      <c r="GIE75" s="117"/>
      <c r="GIF75" s="117"/>
      <c r="GIG75" s="117"/>
      <c r="GIH75" s="117"/>
      <c r="GII75" s="117"/>
      <c r="GIJ75" s="117"/>
      <c r="GIK75" s="117"/>
      <c r="GIL75" s="117"/>
      <c r="GIM75" s="117"/>
      <c r="GIN75" s="117"/>
      <c r="GIO75" s="117"/>
      <c r="GIP75" s="117"/>
      <c r="GIQ75" s="117"/>
      <c r="GIR75" s="117"/>
      <c r="GIS75" s="117"/>
      <c r="GIT75" s="117"/>
      <c r="GIU75" s="117"/>
      <c r="GIV75" s="117"/>
      <c r="GIW75" s="117"/>
      <c r="GIX75" s="117"/>
      <c r="GIY75" s="117"/>
      <c r="GIZ75" s="117"/>
      <c r="GJA75" s="117"/>
      <c r="GJB75" s="117"/>
      <c r="GJC75" s="117"/>
      <c r="GJD75" s="117"/>
      <c r="GJE75" s="117"/>
      <c r="GJF75" s="117"/>
      <c r="GJG75" s="117"/>
      <c r="GJH75" s="117"/>
      <c r="GJI75" s="117"/>
      <c r="GJJ75" s="117"/>
      <c r="GJK75" s="117"/>
      <c r="GJL75" s="117"/>
      <c r="GJM75" s="117"/>
      <c r="GJN75" s="117"/>
      <c r="GJO75" s="117"/>
      <c r="GJP75" s="117"/>
      <c r="GJQ75" s="117"/>
      <c r="GJR75" s="117"/>
      <c r="GJS75" s="117"/>
      <c r="GJT75" s="117"/>
      <c r="GJU75" s="117"/>
      <c r="GJV75" s="117"/>
      <c r="GJW75" s="117"/>
      <c r="GJX75" s="117"/>
      <c r="GJY75" s="117"/>
      <c r="GJZ75" s="117"/>
      <c r="GKA75" s="117"/>
      <c r="GKB75" s="117"/>
      <c r="GKC75" s="117"/>
      <c r="GKD75" s="117"/>
      <c r="GKE75" s="117"/>
      <c r="GKF75" s="117"/>
      <c r="GKG75" s="117"/>
      <c r="GKH75" s="117"/>
      <c r="GKI75" s="117"/>
      <c r="GKJ75" s="117"/>
      <c r="GKK75" s="117"/>
      <c r="GKL75" s="117"/>
      <c r="GKM75" s="117"/>
      <c r="GKN75" s="117"/>
      <c r="GKO75" s="117"/>
      <c r="GKP75" s="117"/>
      <c r="GKQ75" s="117"/>
      <c r="GKR75" s="117"/>
      <c r="GKS75" s="117"/>
      <c r="GKT75" s="117"/>
      <c r="GKU75" s="117"/>
      <c r="GKV75" s="117"/>
      <c r="GKW75" s="117"/>
      <c r="GKX75" s="117"/>
      <c r="GKY75" s="117"/>
      <c r="GKZ75" s="117"/>
      <c r="GLA75" s="117"/>
      <c r="GLB75" s="117"/>
      <c r="GLC75" s="117"/>
      <c r="GLD75" s="117"/>
      <c r="GLE75" s="117"/>
      <c r="GLF75" s="117"/>
      <c r="GLG75" s="117"/>
      <c r="GLH75" s="117"/>
      <c r="GLI75" s="117"/>
      <c r="GLJ75" s="117"/>
      <c r="GLK75" s="117"/>
      <c r="GLL75" s="117"/>
      <c r="GLM75" s="117"/>
      <c r="GLN75" s="117"/>
      <c r="GLO75" s="117"/>
      <c r="GLP75" s="117"/>
      <c r="GLQ75" s="117"/>
      <c r="GLR75" s="117"/>
      <c r="GLS75" s="117"/>
      <c r="GLT75" s="117"/>
      <c r="GLU75" s="117"/>
      <c r="GLV75" s="117"/>
      <c r="GLW75" s="117"/>
      <c r="GLX75" s="117"/>
      <c r="GLY75" s="117"/>
      <c r="GLZ75" s="117"/>
      <c r="GMA75" s="117"/>
      <c r="GMB75" s="117"/>
      <c r="GMC75" s="117"/>
      <c r="GMD75" s="117"/>
      <c r="GME75" s="117"/>
      <c r="GMF75" s="117"/>
      <c r="GMG75" s="117"/>
      <c r="GMH75" s="117"/>
      <c r="GMI75" s="117"/>
      <c r="GMJ75" s="117"/>
      <c r="GMK75" s="117"/>
      <c r="GML75" s="117"/>
      <c r="GMM75" s="117"/>
      <c r="GMN75" s="117"/>
      <c r="GMO75" s="117"/>
      <c r="GMP75" s="117"/>
      <c r="GMQ75" s="117"/>
      <c r="GMR75" s="117"/>
      <c r="GMS75" s="117"/>
      <c r="GMT75" s="117"/>
      <c r="GMU75" s="117"/>
      <c r="GMV75" s="117"/>
      <c r="GMW75" s="117"/>
      <c r="GMX75" s="117"/>
      <c r="GMY75" s="117"/>
      <c r="GMZ75" s="117"/>
      <c r="GNA75" s="117"/>
      <c r="GNB75" s="117"/>
      <c r="GNC75" s="117"/>
      <c r="GND75" s="117"/>
      <c r="GNE75" s="117"/>
      <c r="GNF75" s="117"/>
      <c r="GNG75" s="117"/>
      <c r="GNH75" s="117"/>
      <c r="GNI75" s="117"/>
      <c r="GNJ75" s="117"/>
      <c r="GNK75" s="117"/>
      <c r="GNL75" s="117"/>
      <c r="GNM75" s="117"/>
      <c r="GNN75" s="117"/>
      <c r="GNO75" s="117"/>
      <c r="GNP75" s="117"/>
      <c r="GNQ75" s="117"/>
      <c r="GNR75" s="117"/>
      <c r="GNS75" s="117"/>
      <c r="GNT75" s="117"/>
      <c r="GNU75" s="117"/>
      <c r="GNV75" s="117"/>
      <c r="GNW75" s="117"/>
      <c r="GNX75" s="117"/>
      <c r="GNY75" s="117"/>
      <c r="GNZ75" s="117"/>
      <c r="GOA75" s="117"/>
      <c r="GOB75" s="117"/>
      <c r="GOC75" s="117"/>
      <c r="GOD75" s="117"/>
      <c r="GOE75" s="117"/>
      <c r="GOF75" s="117"/>
      <c r="GOG75" s="117"/>
      <c r="GOH75" s="117"/>
      <c r="GOI75" s="117"/>
      <c r="GOJ75" s="117"/>
      <c r="GOK75" s="117"/>
      <c r="GOL75" s="117"/>
      <c r="GOM75" s="117"/>
      <c r="GON75" s="117"/>
      <c r="GOO75" s="117"/>
      <c r="GOP75" s="117"/>
      <c r="GOQ75" s="117"/>
      <c r="GOR75" s="117"/>
      <c r="GOS75" s="117"/>
      <c r="GOT75" s="117"/>
      <c r="GOU75" s="117"/>
      <c r="GOV75" s="117"/>
      <c r="GOW75" s="117"/>
      <c r="GOX75" s="117"/>
      <c r="GOY75" s="117"/>
      <c r="GOZ75" s="117"/>
      <c r="GPA75" s="117"/>
      <c r="GPB75" s="117"/>
      <c r="GPC75" s="117"/>
      <c r="GPD75" s="117"/>
      <c r="GPE75" s="117"/>
      <c r="GPF75" s="117"/>
      <c r="GPG75" s="117"/>
      <c r="GPH75" s="117"/>
      <c r="GPI75" s="117"/>
      <c r="GPJ75" s="117"/>
      <c r="GPK75" s="117"/>
      <c r="GPL75" s="117"/>
      <c r="GPM75" s="117"/>
      <c r="GPN75" s="117"/>
      <c r="GPO75" s="117"/>
      <c r="GPP75" s="117"/>
      <c r="GPQ75" s="117"/>
      <c r="GPR75" s="117"/>
      <c r="GPS75" s="117"/>
      <c r="GPT75" s="117"/>
      <c r="GPU75" s="117"/>
      <c r="GPV75" s="117"/>
      <c r="GPW75" s="117"/>
      <c r="GPX75" s="117"/>
      <c r="GPY75" s="117"/>
      <c r="GPZ75" s="117"/>
      <c r="GQA75" s="117"/>
      <c r="GQB75" s="117"/>
      <c r="GQC75" s="117"/>
      <c r="GQD75" s="117"/>
      <c r="GQE75" s="117"/>
      <c r="GQF75" s="117"/>
      <c r="GQG75" s="117"/>
      <c r="GQH75" s="117"/>
      <c r="GQI75" s="117"/>
      <c r="GQJ75" s="117"/>
      <c r="GQK75" s="117"/>
      <c r="GQL75" s="117"/>
      <c r="GQM75" s="117"/>
      <c r="GQN75" s="117"/>
      <c r="GQO75" s="117"/>
      <c r="GQP75" s="117"/>
      <c r="GQQ75" s="117"/>
      <c r="GQR75" s="117"/>
      <c r="GQS75" s="117"/>
      <c r="GQT75" s="117"/>
      <c r="GQU75" s="117"/>
      <c r="GQV75" s="117"/>
      <c r="GQW75" s="117"/>
      <c r="GQX75" s="117"/>
      <c r="GQY75" s="117"/>
      <c r="GQZ75" s="117"/>
      <c r="GRA75" s="117"/>
      <c r="GRB75" s="117"/>
      <c r="GRC75" s="117"/>
      <c r="GRD75" s="117"/>
      <c r="GRE75" s="117"/>
      <c r="GRF75" s="117"/>
      <c r="GRG75" s="117"/>
      <c r="GRH75" s="117"/>
      <c r="GRI75" s="117"/>
      <c r="GRJ75" s="117"/>
      <c r="GRK75" s="117"/>
      <c r="GRL75" s="117"/>
      <c r="GRM75" s="117"/>
      <c r="GRN75" s="117"/>
      <c r="GRO75" s="117"/>
      <c r="GRP75" s="117"/>
      <c r="GRQ75" s="117"/>
      <c r="GRR75" s="117"/>
      <c r="GRS75" s="117"/>
      <c r="GRT75" s="117"/>
      <c r="GRU75" s="117"/>
      <c r="GRV75" s="117"/>
      <c r="GRW75" s="117"/>
      <c r="GRX75" s="117"/>
      <c r="GRY75" s="117"/>
      <c r="GRZ75" s="117"/>
      <c r="GSA75" s="117"/>
      <c r="GSB75" s="117"/>
      <c r="GSC75" s="117"/>
      <c r="GSD75" s="117"/>
      <c r="GSE75" s="117"/>
      <c r="GSF75" s="117"/>
      <c r="GSG75" s="117"/>
      <c r="GSH75" s="117"/>
      <c r="GSI75" s="117"/>
      <c r="GSJ75" s="117"/>
      <c r="GSK75" s="117"/>
      <c r="GSL75" s="117"/>
      <c r="GSM75" s="117"/>
      <c r="GSN75" s="117"/>
      <c r="GSO75" s="117"/>
      <c r="GSP75" s="117"/>
      <c r="GSQ75" s="117"/>
      <c r="GSR75" s="117"/>
      <c r="GSS75" s="117"/>
      <c r="GST75" s="117"/>
      <c r="GSU75" s="117"/>
      <c r="GSV75" s="117"/>
      <c r="GSW75" s="117"/>
      <c r="GSX75" s="117"/>
      <c r="GSY75" s="117"/>
      <c r="GSZ75" s="117"/>
      <c r="GTA75" s="117"/>
      <c r="GTB75" s="117"/>
      <c r="GTC75" s="117"/>
      <c r="GTD75" s="117"/>
      <c r="GTE75" s="117"/>
      <c r="GTF75" s="117"/>
      <c r="GTG75" s="117"/>
      <c r="GTH75" s="117"/>
      <c r="GTI75" s="117"/>
      <c r="GTJ75" s="117"/>
      <c r="GTK75" s="117"/>
      <c r="GTL75" s="117"/>
      <c r="GTM75" s="117"/>
      <c r="GTN75" s="117"/>
      <c r="GTO75" s="117"/>
      <c r="GTP75" s="117"/>
      <c r="GTQ75" s="117"/>
      <c r="GTR75" s="117"/>
      <c r="GTS75" s="117"/>
      <c r="GTT75" s="117"/>
      <c r="GTU75" s="117"/>
      <c r="GTV75" s="117"/>
      <c r="GTW75" s="117"/>
      <c r="GTX75" s="117"/>
      <c r="GTY75" s="117"/>
      <c r="GTZ75" s="117"/>
      <c r="GUA75" s="117"/>
      <c r="GUB75" s="117"/>
      <c r="GUC75" s="117"/>
      <c r="GUD75" s="117"/>
      <c r="GUE75" s="117"/>
      <c r="GUF75" s="117"/>
      <c r="GUG75" s="117"/>
      <c r="GUH75" s="117"/>
      <c r="GUI75" s="117"/>
      <c r="GUJ75" s="117"/>
      <c r="GUK75" s="117"/>
      <c r="GUL75" s="117"/>
      <c r="GUM75" s="117"/>
      <c r="GUN75" s="117"/>
      <c r="GUO75" s="117"/>
      <c r="GUP75" s="117"/>
      <c r="GUQ75" s="117"/>
      <c r="GUR75" s="117"/>
      <c r="GUS75" s="117"/>
      <c r="GUT75" s="117"/>
      <c r="GUU75" s="117"/>
      <c r="GUV75" s="117"/>
      <c r="GUW75" s="117"/>
      <c r="GUX75" s="117"/>
      <c r="GUY75" s="117"/>
      <c r="GUZ75" s="117"/>
      <c r="GVA75" s="117"/>
      <c r="GVB75" s="117"/>
      <c r="GVC75" s="117"/>
      <c r="GVD75" s="117"/>
      <c r="GVE75" s="117"/>
      <c r="GVF75" s="117"/>
      <c r="GVG75" s="117"/>
      <c r="GVH75" s="117"/>
      <c r="GVI75" s="117"/>
      <c r="GVJ75" s="117"/>
      <c r="GVK75" s="117"/>
      <c r="GVL75" s="117"/>
      <c r="GVM75" s="117"/>
      <c r="GVN75" s="117"/>
      <c r="GVO75" s="117"/>
      <c r="GVP75" s="117"/>
      <c r="GVQ75" s="117"/>
      <c r="GVR75" s="117"/>
      <c r="GVS75" s="117"/>
      <c r="GVT75" s="117"/>
      <c r="GVU75" s="117"/>
      <c r="GVV75" s="117"/>
      <c r="GVW75" s="117"/>
      <c r="GVX75" s="117"/>
      <c r="GVY75" s="117"/>
      <c r="GVZ75" s="117"/>
      <c r="GWA75" s="117"/>
      <c r="GWB75" s="117"/>
      <c r="GWC75" s="117"/>
      <c r="GWD75" s="117"/>
      <c r="GWE75" s="117"/>
      <c r="GWF75" s="117"/>
      <c r="GWG75" s="117"/>
      <c r="GWH75" s="117"/>
      <c r="GWI75" s="117"/>
      <c r="GWJ75" s="117"/>
      <c r="GWK75" s="117"/>
      <c r="GWL75" s="117"/>
      <c r="GWM75" s="117"/>
      <c r="GWN75" s="117"/>
      <c r="GWO75" s="117"/>
      <c r="GWP75" s="117"/>
      <c r="GWQ75" s="117"/>
      <c r="GWR75" s="117"/>
      <c r="GWS75" s="117"/>
      <c r="GWT75" s="117"/>
      <c r="GWU75" s="117"/>
      <c r="GWV75" s="117"/>
      <c r="GWW75" s="117"/>
      <c r="GWX75" s="117"/>
      <c r="GWY75" s="117"/>
      <c r="GWZ75" s="117"/>
      <c r="GXA75" s="117"/>
      <c r="GXB75" s="117"/>
      <c r="GXC75" s="117"/>
      <c r="GXD75" s="117"/>
      <c r="GXE75" s="117"/>
      <c r="GXF75" s="117"/>
      <c r="GXG75" s="117"/>
      <c r="GXH75" s="117"/>
      <c r="GXI75" s="117"/>
      <c r="GXJ75" s="117"/>
      <c r="GXK75" s="117"/>
      <c r="GXL75" s="117"/>
      <c r="GXM75" s="117"/>
      <c r="GXN75" s="117"/>
      <c r="GXO75" s="117"/>
      <c r="GXP75" s="117"/>
      <c r="GXQ75" s="117"/>
      <c r="GXR75" s="117"/>
      <c r="GXS75" s="117"/>
      <c r="GXT75" s="117"/>
      <c r="GXU75" s="117"/>
      <c r="GXV75" s="117"/>
      <c r="GXW75" s="117"/>
      <c r="GXX75" s="117"/>
      <c r="GXY75" s="117"/>
      <c r="GXZ75" s="117"/>
      <c r="GYA75" s="117"/>
      <c r="GYB75" s="117"/>
      <c r="GYC75" s="117"/>
      <c r="GYD75" s="117"/>
      <c r="GYE75" s="117"/>
      <c r="GYF75" s="117"/>
      <c r="GYG75" s="117"/>
      <c r="GYH75" s="117"/>
      <c r="GYI75" s="117"/>
      <c r="GYJ75" s="117"/>
      <c r="GYK75" s="117"/>
      <c r="GYL75" s="117"/>
      <c r="GYM75" s="117"/>
      <c r="GYN75" s="117"/>
      <c r="GYO75" s="117"/>
      <c r="GYP75" s="117"/>
      <c r="GYQ75" s="117"/>
      <c r="GYR75" s="117"/>
      <c r="GYS75" s="117"/>
      <c r="GYT75" s="117"/>
      <c r="GYU75" s="117"/>
      <c r="GYV75" s="117"/>
      <c r="GYW75" s="117"/>
      <c r="GYX75" s="117"/>
      <c r="GYY75" s="117"/>
      <c r="GYZ75" s="117"/>
      <c r="GZA75" s="117"/>
      <c r="GZB75" s="117"/>
      <c r="GZC75" s="117"/>
      <c r="GZD75" s="117"/>
      <c r="GZE75" s="117"/>
      <c r="GZF75" s="117"/>
      <c r="GZG75" s="117"/>
      <c r="GZH75" s="117"/>
      <c r="GZI75" s="117"/>
      <c r="GZJ75" s="117"/>
      <c r="GZK75" s="117"/>
      <c r="GZL75" s="117"/>
      <c r="GZM75" s="117"/>
      <c r="GZN75" s="117"/>
      <c r="GZO75" s="117"/>
      <c r="GZP75" s="117"/>
      <c r="GZQ75" s="117"/>
      <c r="GZR75" s="117"/>
      <c r="GZS75" s="117"/>
      <c r="GZT75" s="117"/>
      <c r="GZU75" s="117"/>
      <c r="GZV75" s="117"/>
      <c r="GZW75" s="117"/>
      <c r="GZX75" s="117"/>
      <c r="GZY75" s="117"/>
      <c r="GZZ75" s="117"/>
      <c r="HAA75" s="117"/>
      <c r="HAB75" s="117"/>
      <c r="HAC75" s="117"/>
      <c r="HAD75" s="117"/>
      <c r="HAE75" s="117"/>
      <c r="HAF75" s="117"/>
      <c r="HAG75" s="117"/>
      <c r="HAH75" s="117"/>
      <c r="HAI75" s="117"/>
      <c r="HAJ75" s="117"/>
      <c r="HAK75" s="117"/>
      <c r="HAL75" s="117"/>
      <c r="HAM75" s="117"/>
      <c r="HAN75" s="117"/>
      <c r="HAO75" s="117"/>
      <c r="HAP75" s="117"/>
      <c r="HAQ75" s="117"/>
      <c r="HAR75" s="117"/>
      <c r="HAS75" s="117"/>
      <c r="HAT75" s="117"/>
      <c r="HAU75" s="117"/>
      <c r="HAV75" s="117"/>
      <c r="HAW75" s="117"/>
      <c r="HAX75" s="117"/>
      <c r="HAY75" s="117"/>
      <c r="HAZ75" s="117"/>
      <c r="HBA75" s="117"/>
      <c r="HBB75" s="117"/>
      <c r="HBC75" s="117"/>
      <c r="HBD75" s="117"/>
      <c r="HBE75" s="117"/>
      <c r="HBF75" s="117"/>
      <c r="HBG75" s="117"/>
      <c r="HBH75" s="117"/>
      <c r="HBI75" s="117"/>
      <c r="HBJ75" s="117"/>
      <c r="HBK75" s="117"/>
      <c r="HBL75" s="117"/>
      <c r="HBM75" s="117"/>
      <c r="HBN75" s="117"/>
      <c r="HBO75" s="117"/>
      <c r="HBP75" s="117"/>
      <c r="HBQ75" s="117"/>
      <c r="HBR75" s="117"/>
      <c r="HBS75" s="117"/>
      <c r="HBT75" s="117"/>
      <c r="HBU75" s="117"/>
      <c r="HBV75" s="117"/>
      <c r="HBW75" s="117"/>
      <c r="HBX75" s="117"/>
      <c r="HBY75" s="117"/>
      <c r="HBZ75" s="117"/>
      <c r="HCA75" s="117"/>
      <c r="HCB75" s="117"/>
      <c r="HCC75" s="117"/>
      <c r="HCD75" s="117"/>
      <c r="HCE75" s="117"/>
      <c r="HCF75" s="117"/>
      <c r="HCG75" s="117"/>
      <c r="HCH75" s="117"/>
      <c r="HCI75" s="117"/>
      <c r="HCJ75" s="117"/>
      <c r="HCK75" s="117"/>
      <c r="HCL75" s="117"/>
      <c r="HCM75" s="117"/>
      <c r="HCN75" s="117"/>
      <c r="HCO75" s="117"/>
      <c r="HCP75" s="117"/>
      <c r="HCQ75" s="117"/>
      <c r="HCR75" s="117"/>
      <c r="HCS75" s="117"/>
      <c r="HCT75" s="117"/>
      <c r="HCU75" s="117"/>
      <c r="HCV75" s="117"/>
      <c r="HCW75" s="117"/>
      <c r="HCX75" s="117"/>
      <c r="HCY75" s="117"/>
      <c r="HCZ75" s="117"/>
      <c r="HDA75" s="117"/>
      <c r="HDB75" s="117"/>
      <c r="HDC75" s="117"/>
      <c r="HDD75" s="117"/>
      <c r="HDE75" s="117"/>
      <c r="HDF75" s="117"/>
      <c r="HDG75" s="117"/>
      <c r="HDH75" s="117"/>
      <c r="HDI75" s="117"/>
      <c r="HDJ75" s="117"/>
      <c r="HDK75" s="117"/>
      <c r="HDL75" s="117"/>
      <c r="HDM75" s="117"/>
      <c r="HDN75" s="117"/>
      <c r="HDO75" s="117"/>
      <c r="HDP75" s="117"/>
      <c r="HDQ75" s="117"/>
      <c r="HDR75" s="117"/>
      <c r="HDS75" s="117"/>
      <c r="HDT75" s="117"/>
      <c r="HDU75" s="117"/>
      <c r="HDV75" s="117"/>
      <c r="HDW75" s="117"/>
      <c r="HDX75" s="117"/>
      <c r="HDY75" s="117"/>
      <c r="HDZ75" s="117"/>
      <c r="HEA75" s="117"/>
      <c r="HEB75" s="117"/>
      <c r="HEC75" s="117"/>
      <c r="HED75" s="117"/>
      <c r="HEE75" s="117"/>
      <c r="HEF75" s="117"/>
      <c r="HEG75" s="117"/>
      <c r="HEH75" s="117"/>
      <c r="HEI75" s="117"/>
      <c r="HEJ75" s="117"/>
      <c r="HEK75" s="117"/>
      <c r="HEL75" s="117"/>
      <c r="HEM75" s="117"/>
      <c r="HEN75" s="117"/>
      <c r="HEO75" s="117"/>
      <c r="HEP75" s="117"/>
      <c r="HEQ75" s="117"/>
      <c r="HER75" s="117"/>
      <c r="HES75" s="117"/>
      <c r="HET75" s="117"/>
      <c r="HEU75" s="117"/>
      <c r="HEV75" s="117"/>
      <c r="HEW75" s="117"/>
      <c r="HEX75" s="117"/>
      <c r="HEY75" s="117"/>
      <c r="HEZ75" s="117"/>
      <c r="HFA75" s="117"/>
      <c r="HFB75" s="117"/>
      <c r="HFC75" s="117"/>
      <c r="HFD75" s="117"/>
      <c r="HFE75" s="117"/>
      <c r="HFF75" s="117"/>
      <c r="HFG75" s="117"/>
      <c r="HFH75" s="117"/>
      <c r="HFI75" s="117"/>
      <c r="HFJ75" s="117"/>
      <c r="HFK75" s="117"/>
      <c r="HFL75" s="117"/>
      <c r="HFM75" s="117"/>
      <c r="HFN75" s="117"/>
      <c r="HFO75" s="117"/>
      <c r="HFP75" s="117"/>
      <c r="HFQ75" s="117"/>
      <c r="HFR75" s="117"/>
      <c r="HFS75" s="117"/>
      <c r="HFT75" s="117"/>
      <c r="HFU75" s="117"/>
      <c r="HFV75" s="117"/>
      <c r="HFW75" s="117"/>
      <c r="HFX75" s="117"/>
      <c r="HFY75" s="117"/>
      <c r="HFZ75" s="117"/>
      <c r="HGA75" s="117"/>
      <c r="HGB75" s="117"/>
      <c r="HGC75" s="117"/>
      <c r="HGD75" s="117"/>
      <c r="HGE75" s="117"/>
      <c r="HGF75" s="117"/>
      <c r="HGG75" s="117"/>
      <c r="HGH75" s="117"/>
      <c r="HGI75" s="117"/>
      <c r="HGJ75" s="117"/>
      <c r="HGK75" s="117"/>
      <c r="HGL75" s="117"/>
      <c r="HGM75" s="117"/>
      <c r="HGN75" s="117"/>
      <c r="HGO75" s="117"/>
      <c r="HGP75" s="117"/>
      <c r="HGQ75" s="117"/>
      <c r="HGR75" s="117"/>
      <c r="HGS75" s="117"/>
      <c r="HGT75" s="117"/>
      <c r="HGU75" s="117"/>
      <c r="HGV75" s="117"/>
      <c r="HGW75" s="117"/>
      <c r="HGX75" s="117"/>
      <c r="HGY75" s="117"/>
      <c r="HGZ75" s="117"/>
      <c r="HHA75" s="117"/>
      <c r="HHB75" s="117"/>
      <c r="HHC75" s="117"/>
      <c r="HHD75" s="117"/>
      <c r="HHE75" s="117"/>
      <c r="HHF75" s="117"/>
      <c r="HHG75" s="117"/>
      <c r="HHH75" s="117"/>
      <c r="HHI75" s="117"/>
      <c r="HHJ75" s="117"/>
      <c r="HHK75" s="117"/>
      <c r="HHL75" s="117"/>
      <c r="HHM75" s="117"/>
      <c r="HHN75" s="117"/>
      <c r="HHO75" s="117"/>
      <c r="HHP75" s="117"/>
      <c r="HHQ75" s="117"/>
      <c r="HHR75" s="117"/>
      <c r="HHS75" s="117"/>
      <c r="HHT75" s="117"/>
      <c r="HHU75" s="117"/>
      <c r="HHV75" s="117"/>
      <c r="HHW75" s="117"/>
      <c r="HHX75" s="117"/>
      <c r="HHY75" s="117"/>
      <c r="HHZ75" s="117"/>
      <c r="HIA75" s="117"/>
      <c r="HIB75" s="117"/>
      <c r="HIC75" s="117"/>
      <c r="HID75" s="117"/>
      <c r="HIE75" s="117"/>
      <c r="HIF75" s="117"/>
      <c r="HIG75" s="117"/>
      <c r="HIH75" s="117"/>
      <c r="HII75" s="117"/>
      <c r="HIJ75" s="117"/>
      <c r="HIK75" s="117"/>
      <c r="HIL75" s="117"/>
      <c r="HIM75" s="117"/>
      <c r="HIN75" s="117"/>
      <c r="HIO75" s="117"/>
      <c r="HIP75" s="117"/>
      <c r="HIQ75" s="117"/>
      <c r="HIR75" s="117"/>
      <c r="HIS75" s="117"/>
      <c r="HIT75" s="117"/>
      <c r="HIU75" s="117"/>
      <c r="HIV75" s="117"/>
      <c r="HIW75" s="117"/>
      <c r="HIX75" s="117"/>
      <c r="HIY75" s="117"/>
      <c r="HIZ75" s="117"/>
      <c r="HJA75" s="117"/>
      <c r="HJB75" s="117"/>
      <c r="HJC75" s="117"/>
      <c r="HJD75" s="117"/>
      <c r="HJE75" s="117"/>
      <c r="HJF75" s="117"/>
      <c r="HJG75" s="117"/>
      <c r="HJH75" s="117"/>
      <c r="HJI75" s="117"/>
      <c r="HJJ75" s="117"/>
      <c r="HJK75" s="117"/>
      <c r="HJL75" s="117"/>
      <c r="HJM75" s="117"/>
      <c r="HJN75" s="117"/>
      <c r="HJO75" s="117"/>
      <c r="HJP75" s="117"/>
      <c r="HJQ75" s="117"/>
      <c r="HJR75" s="117"/>
      <c r="HJS75" s="117"/>
      <c r="HJT75" s="117"/>
      <c r="HJU75" s="117"/>
      <c r="HJV75" s="117"/>
      <c r="HJW75" s="117"/>
      <c r="HJX75" s="117"/>
      <c r="HJY75" s="117"/>
      <c r="HJZ75" s="117"/>
      <c r="HKA75" s="117"/>
      <c r="HKB75" s="117"/>
      <c r="HKC75" s="117"/>
      <c r="HKD75" s="117"/>
      <c r="HKE75" s="117"/>
      <c r="HKF75" s="117"/>
      <c r="HKG75" s="117"/>
      <c r="HKH75" s="117"/>
      <c r="HKI75" s="117"/>
      <c r="HKJ75" s="117"/>
      <c r="HKK75" s="117"/>
      <c r="HKL75" s="117"/>
      <c r="HKM75" s="117"/>
      <c r="HKN75" s="117"/>
      <c r="HKO75" s="117"/>
      <c r="HKP75" s="117"/>
      <c r="HKQ75" s="117"/>
      <c r="HKR75" s="117"/>
      <c r="HKS75" s="117"/>
      <c r="HKT75" s="117"/>
      <c r="HKU75" s="117"/>
      <c r="HKV75" s="117"/>
      <c r="HKW75" s="117"/>
      <c r="HKX75" s="117"/>
      <c r="HKY75" s="117"/>
      <c r="HKZ75" s="117"/>
      <c r="HLA75" s="117"/>
      <c r="HLB75" s="117"/>
      <c r="HLC75" s="117"/>
      <c r="HLD75" s="117"/>
      <c r="HLE75" s="117"/>
      <c r="HLF75" s="117"/>
      <c r="HLG75" s="117"/>
      <c r="HLH75" s="117"/>
      <c r="HLI75" s="117"/>
      <c r="HLJ75" s="117"/>
      <c r="HLK75" s="117"/>
      <c r="HLL75" s="117"/>
      <c r="HLM75" s="117"/>
      <c r="HLN75" s="117"/>
      <c r="HLO75" s="117"/>
      <c r="HLP75" s="117"/>
      <c r="HLQ75" s="117"/>
      <c r="HLR75" s="117"/>
      <c r="HLS75" s="117"/>
      <c r="HLT75" s="117"/>
      <c r="HLU75" s="117"/>
      <c r="HLV75" s="117"/>
      <c r="HLW75" s="117"/>
      <c r="HLX75" s="117"/>
      <c r="HLY75" s="117"/>
      <c r="HLZ75" s="117"/>
      <c r="HMA75" s="117"/>
      <c r="HMB75" s="117"/>
      <c r="HMC75" s="117"/>
      <c r="HMD75" s="117"/>
      <c r="HME75" s="117"/>
      <c r="HMF75" s="117"/>
      <c r="HMG75" s="117"/>
      <c r="HMH75" s="117"/>
      <c r="HMI75" s="117"/>
      <c r="HMJ75" s="117"/>
      <c r="HMK75" s="117"/>
      <c r="HML75" s="117"/>
      <c r="HMM75" s="117"/>
      <c r="HMN75" s="117"/>
      <c r="HMO75" s="117"/>
      <c r="HMP75" s="117"/>
      <c r="HMQ75" s="117"/>
      <c r="HMR75" s="117"/>
      <c r="HMS75" s="117"/>
      <c r="HMT75" s="117"/>
      <c r="HMU75" s="117"/>
      <c r="HMV75" s="117"/>
      <c r="HMW75" s="117"/>
      <c r="HMX75" s="117"/>
      <c r="HMY75" s="117"/>
      <c r="HMZ75" s="117"/>
      <c r="HNA75" s="117"/>
      <c r="HNB75" s="117"/>
      <c r="HNC75" s="117"/>
      <c r="HND75" s="117"/>
      <c r="HNE75" s="117"/>
      <c r="HNF75" s="117"/>
      <c r="HNG75" s="117"/>
      <c r="HNH75" s="117"/>
      <c r="HNI75" s="117"/>
      <c r="HNJ75" s="117"/>
      <c r="HNK75" s="117"/>
      <c r="HNL75" s="117"/>
      <c r="HNM75" s="117"/>
      <c r="HNN75" s="117"/>
      <c r="HNO75" s="117"/>
      <c r="HNP75" s="117"/>
      <c r="HNQ75" s="117"/>
      <c r="HNR75" s="117"/>
      <c r="HNS75" s="117"/>
      <c r="HNT75" s="117"/>
      <c r="HNU75" s="117"/>
      <c r="HNV75" s="117"/>
      <c r="HNW75" s="117"/>
      <c r="HNX75" s="117"/>
      <c r="HNY75" s="117"/>
      <c r="HNZ75" s="117"/>
      <c r="HOA75" s="117"/>
      <c r="HOB75" s="117"/>
      <c r="HOC75" s="117"/>
      <c r="HOD75" s="117"/>
      <c r="HOE75" s="117"/>
      <c r="HOF75" s="117"/>
      <c r="HOG75" s="117"/>
      <c r="HOH75" s="117"/>
      <c r="HOI75" s="117"/>
      <c r="HOJ75" s="117"/>
      <c r="HOK75" s="117"/>
      <c r="HOL75" s="117"/>
      <c r="HOM75" s="117"/>
      <c r="HON75" s="117"/>
      <c r="HOO75" s="117"/>
      <c r="HOP75" s="117"/>
      <c r="HOQ75" s="117"/>
      <c r="HOR75" s="117"/>
      <c r="HOS75" s="117"/>
      <c r="HOT75" s="117"/>
      <c r="HOU75" s="117"/>
      <c r="HOV75" s="117"/>
      <c r="HOW75" s="117"/>
      <c r="HOX75" s="117"/>
      <c r="HOY75" s="117"/>
      <c r="HOZ75" s="117"/>
      <c r="HPA75" s="117"/>
      <c r="HPB75" s="117"/>
      <c r="HPC75" s="117"/>
      <c r="HPD75" s="117"/>
      <c r="HPE75" s="117"/>
      <c r="HPF75" s="117"/>
      <c r="HPG75" s="117"/>
      <c r="HPH75" s="117"/>
      <c r="HPI75" s="117"/>
      <c r="HPJ75" s="117"/>
      <c r="HPK75" s="117"/>
      <c r="HPL75" s="117"/>
      <c r="HPM75" s="117"/>
      <c r="HPN75" s="117"/>
      <c r="HPO75" s="117"/>
      <c r="HPP75" s="117"/>
      <c r="HPQ75" s="117"/>
      <c r="HPR75" s="117"/>
      <c r="HPS75" s="117"/>
      <c r="HPT75" s="117"/>
      <c r="HPU75" s="117"/>
      <c r="HPV75" s="117"/>
      <c r="HPW75" s="117"/>
      <c r="HPX75" s="117"/>
      <c r="HPY75" s="117"/>
      <c r="HPZ75" s="117"/>
      <c r="HQA75" s="117"/>
      <c r="HQB75" s="117"/>
      <c r="HQC75" s="117"/>
      <c r="HQD75" s="117"/>
      <c r="HQE75" s="117"/>
      <c r="HQF75" s="117"/>
      <c r="HQG75" s="117"/>
      <c r="HQH75" s="117"/>
      <c r="HQI75" s="117"/>
      <c r="HQJ75" s="117"/>
      <c r="HQK75" s="117"/>
      <c r="HQL75" s="117"/>
      <c r="HQM75" s="117"/>
      <c r="HQN75" s="117"/>
      <c r="HQO75" s="117"/>
      <c r="HQP75" s="117"/>
      <c r="HQQ75" s="117"/>
      <c r="HQR75" s="117"/>
      <c r="HQS75" s="117"/>
      <c r="HQT75" s="117"/>
      <c r="HQU75" s="117"/>
      <c r="HQV75" s="117"/>
      <c r="HQW75" s="117"/>
      <c r="HQX75" s="117"/>
      <c r="HQY75" s="117"/>
      <c r="HQZ75" s="117"/>
      <c r="HRA75" s="117"/>
      <c r="HRB75" s="117"/>
      <c r="HRC75" s="117"/>
      <c r="HRD75" s="117"/>
      <c r="HRE75" s="117"/>
      <c r="HRF75" s="117"/>
      <c r="HRG75" s="117"/>
      <c r="HRH75" s="117"/>
      <c r="HRI75" s="117"/>
      <c r="HRJ75" s="117"/>
      <c r="HRK75" s="117"/>
      <c r="HRL75" s="117"/>
      <c r="HRM75" s="117"/>
      <c r="HRN75" s="117"/>
      <c r="HRO75" s="117"/>
      <c r="HRP75" s="117"/>
      <c r="HRQ75" s="117"/>
      <c r="HRR75" s="117"/>
      <c r="HRS75" s="117"/>
      <c r="HRT75" s="117"/>
      <c r="HRU75" s="117"/>
      <c r="HRV75" s="117"/>
      <c r="HRW75" s="117"/>
      <c r="HRX75" s="117"/>
      <c r="HRY75" s="117"/>
      <c r="HRZ75" s="117"/>
      <c r="HSA75" s="117"/>
      <c r="HSB75" s="117"/>
      <c r="HSC75" s="117"/>
      <c r="HSD75" s="117"/>
      <c r="HSE75" s="117"/>
      <c r="HSF75" s="117"/>
      <c r="HSG75" s="117"/>
      <c r="HSH75" s="117"/>
      <c r="HSI75" s="117"/>
      <c r="HSJ75" s="117"/>
      <c r="HSK75" s="117"/>
      <c r="HSL75" s="117"/>
      <c r="HSM75" s="117"/>
      <c r="HSN75" s="117"/>
      <c r="HSO75" s="117"/>
      <c r="HSP75" s="117"/>
      <c r="HSQ75" s="117"/>
      <c r="HSR75" s="117"/>
      <c r="HSS75" s="117"/>
      <c r="HST75" s="117"/>
      <c r="HSU75" s="117"/>
      <c r="HSV75" s="117"/>
      <c r="HSW75" s="117"/>
      <c r="HSX75" s="117"/>
      <c r="HSY75" s="117"/>
      <c r="HSZ75" s="117"/>
      <c r="HTA75" s="117"/>
      <c r="HTB75" s="117"/>
      <c r="HTC75" s="117"/>
      <c r="HTD75" s="117"/>
      <c r="HTE75" s="117"/>
      <c r="HTF75" s="117"/>
      <c r="HTG75" s="117"/>
      <c r="HTH75" s="117"/>
      <c r="HTI75" s="117"/>
      <c r="HTJ75" s="117"/>
      <c r="HTK75" s="117"/>
      <c r="HTL75" s="117"/>
      <c r="HTM75" s="117"/>
      <c r="HTN75" s="117"/>
      <c r="HTO75" s="117"/>
      <c r="HTP75" s="117"/>
      <c r="HTQ75" s="117"/>
      <c r="HTR75" s="117"/>
      <c r="HTS75" s="117"/>
      <c r="HTT75" s="117"/>
      <c r="HTU75" s="117"/>
      <c r="HTV75" s="117"/>
      <c r="HTW75" s="117"/>
      <c r="HTX75" s="117"/>
      <c r="HTY75" s="117"/>
      <c r="HTZ75" s="117"/>
      <c r="HUA75" s="117"/>
      <c r="HUB75" s="117"/>
      <c r="HUC75" s="117"/>
      <c r="HUD75" s="117"/>
      <c r="HUE75" s="117"/>
      <c r="HUF75" s="117"/>
      <c r="HUG75" s="117"/>
      <c r="HUH75" s="117"/>
      <c r="HUI75" s="117"/>
      <c r="HUJ75" s="117"/>
      <c r="HUK75" s="117"/>
      <c r="HUL75" s="117"/>
      <c r="HUM75" s="117"/>
      <c r="HUN75" s="117"/>
      <c r="HUO75" s="117"/>
      <c r="HUP75" s="117"/>
      <c r="HUQ75" s="117"/>
      <c r="HUR75" s="117"/>
      <c r="HUS75" s="117"/>
      <c r="HUT75" s="117"/>
      <c r="HUU75" s="117"/>
      <c r="HUV75" s="117"/>
      <c r="HUW75" s="117"/>
      <c r="HUX75" s="117"/>
      <c r="HUY75" s="117"/>
      <c r="HUZ75" s="117"/>
      <c r="HVA75" s="117"/>
      <c r="HVB75" s="117"/>
      <c r="HVC75" s="117"/>
      <c r="HVD75" s="117"/>
      <c r="HVE75" s="117"/>
      <c r="HVF75" s="117"/>
      <c r="HVG75" s="117"/>
      <c r="HVH75" s="117"/>
      <c r="HVI75" s="117"/>
      <c r="HVJ75" s="117"/>
      <c r="HVK75" s="117"/>
      <c r="HVL75" s="117"/>
      <c r="HVM75" s="117"/>
      <c r="HVN75" s="117"/>
      <c r="HVO75" s="117"/>
      <c r="HVP75" s="117"/>
      <c r="HVQ75" s="117"/>
      <c r="HVR75" s="117"/>
      <c r="HVS75" s="117"/>
      <c r="HVT75" s="117"/>
      <c r="HVU75" s="117"/>
      <c r="HVV75" s="117"/>
      <c r="HVW75" s="117"/>
      <c r="HVX75" s="117"/>
      <c r="HVY75" s="117"/>
      <c r="HVZ75" s="117"/>
      <c r="HWA75" s="117"/>
      <c r="HWB75" s="117"/>
      <c r="HWC75" s="117"/>
      <c r="HWD75" s="117"/>
      <c r="HWE75" s="117"/>
      <c r="HWF75" s="117"/>
      <c r="HWG75" s="117"/>
      <c r="HWH75" s="117"/>
      <c r="HWI75" s="117"/>
      <c r="HWJ75" s="117"/>
      <c r="HWK75" s="117"/>
      <c r="HWL75" s="117"/>
      <c r="HWM75" s="117"/>
      <c r="HWN75" s="117"/>
      <c r="HWO75" s="117"/>
      <c r="HWP75" s="117"/>
      <c r="HWQ75" s="117"/>
      <c r="HWR75" s="117"/>
      <c r="HWS75" s="117"/>
      <c r="HWT75" s="117"/>
      <c r="HWU75" s="117"/>
      <c r="HWV75" s="117"/>
      <c r="HWW75" s="117"/>
      <c r="HWX75" s="117"/>
      <c r="HWY75" s="117"/>
      <c r="HWZ75" s="117"/>
      <c r="HXA75" s="117"/>
      <c r="HXB75" s="117"/>
      <c r="HXC75" s="117"/>
      <c r="HXD75" s="117"/>
      <c r="HXE75" s="117"/>
      <c r="HXF75" s="117"/>
      <c r="HXG75" s="117"/>
      <c r="HXH75" s="117"/>
      <c r="HXI75" s="117"/>
      <c r="HXJ75" s="117"/>
      <c r="HXK75" s="117"/>
      <c r="HXL75" s="117"/>
      <c r="HXM75" s="117"/>
      <c r="HXN75" s="117"/>
      <c r="HXO75" s="117"/>
      <c r="HXP75" s="117"/>
      <c r="HXQ75" s="117"/>
      <c r="HXR75" s="117"/>
      <c r="HXS75" s="117"/>
      <c r="HXT75" s="117"/>
      <c r="HXU75" s="117"/>
      <c r="HXV75" s="117"/>
      <c r="HXW75" s="117"/>
      <c r="HXX75" s="117"/>
      <c r="HXY75" s="117"/>
      <c r="HXZ75" s="117"/>
      <c r="HYA75" s="117"/>
      <c r="HYB75" s="117"/>
      <c r="HYC75" s="117"/>
      <c r="HYD75" s="117"/>
      <c r="HYE75" s="117"/>
      <c r="HYF75" s="117"/>
      <c r="HYG75" s="117"/>
      <c r="HYH75" s="117"/>
      <c r="HYI75" s="117"/>
      <c r="HYJ75" s="117"/>
      <c r="HYK75" s="117"/>
      <c r="HYL75" s="117"/>
      <c r="HYM75" s="117"/>
      <c r="HYN75" s="117"/>
      <c r="HYO75" s="117"/>
      <c r="HYP75" s="117"/>
      <c r="HYQ75" s="117"/>
      <c r="HYR75" s="117"/>
      <c r="HYS75" s="117"/>
      <c r="HYT75" s="117"/>
      <c r="HYU75" s="117"/>
      <c r="HYV75" s="117"/>
      <c r="HYW75" s="117"/>
      <c r="HYX75" s="117"/>
      <c r="HYY75" s="117"/>
      <c r="HYZ75" s="117"/>
      <c r="HZA75" s="117"/>
      <c r="HZB75" s="117"/>
      <c r="HZC75" s="117"/>
      <c r="HZD75" s="117"/>
      <c r="HZE75" s="117"/>
      <c r="HZF75" s="117"/>
      <c r="HZG75" s="117"/>
      <c r="HZH75" s="117"/>
      <c r="HZI75" s="117"/>
      <c r="HZJ75" s="117"/>
      <c r="HZK75" s="117"/>
      <c r="HZL75" s="117"/>
      <c r="HZM75" s="117"/>
      <c r="HZN75" s="117"/>
      <c r="HZO75" s="117"/>
      <c r="HZP75" s="117"/>
      <c r="HZQ75" s="117"/>
      <c r="HZR75" s="117"/>
      <c r="HZS75" s="117"/>
      <c r="HZT75" s="117"/>
      <c r="HZU75" s="117"/>
      <c r="HZV75" s="117"/>
      <c r="HZW75" s="117"/>
      <c r="HZX75" s="117"/>
      <c r="HZY75" s="117"/>
      <c r="HZZ75" s="117"/>
      <c r="IAA75" s="117"/>
      <c r="IAB75" s="117"/>
      <c r="IAC75" s="117"/>
      <c r="IAD75" s="117"/>
      <c r="IAE75" s="117"/>
      <c r="IAF75" s="117"/>
      <c r="IAG75" s="117"/>
      <c r="IAH75" s="117"/>
      <c r="IAI75" s="117"/>
      <c r="IAJ75" s="117"/>
      <c r="IAK75" s="117"/>
      <c r="IAL75" s="117"/>
      <c r="IAM75" s="117"/>
      <c r="IAN75" s="117"/>
      <c r="IAO75" s="117"/>
      <c r="IAP75" s="117"/>
      <c r="IAQ75" s="117"/>
      <c r="IAR75" s="117"/>
      <c r="IAS75" s="117"/>
      <c r="IAT75" s="117"/>
      <c r="IAU75" s="117"/>
      <c r="IAV75" s="117"/>
      <c r="IAW75" s="117"/>
      <c r="IAX75" s="117"/>
      <c r="IAY75" s="117"/>
      <c r="IAZ75" s="117"/>
      <c r="IBA75" s="117"/>
      <c r="IBB75" s="117"/>
      <c r="IBC75" s="117"/>
      <c r="IBD75" s="117"/>
      <c r="IBE75" s="117"/>
      <c r="IBF75" s="117"/>
      <c r="IBG75" s="117"/>
      <c r="IBH75" s="117"/>
      <c r="IBI75" s="117"/>
      <c r="IBJ75" s="117"/>
      <c r="IBK75" s="117"/>
      <c r="IBL75" s="117"/>
      <c r="IBM75" s="117"/>
      <c r="IBN75" s="117"/>
      <c r="IBO75" s="117"/>
      <c r="IBP75" s="117"/>
      <c r="IBQ75" s="117"/>
      <c r="IBR75" s="117"/>
      <c r="IBS75" s="117"/>
      <c r="IBT75" s="117"/>
      <c r="IBU75" s="117"/>
      <c r="IBV75" s="117"/>
      <c r="IBW75" s="117"/>
      <c r="IBX75" s="117"/>
      <c r="IBY75" s="117"/>
      <c r="IBZ75" s="117"/>
      <c r="ICA75" s="117"/>
      <c r="ICB75" s="117"/>
      <c r="ICC75" s="117"/>
      <c r="ICD75" s="117"/>
      <c r="ICE75" s="117"/>
      <c r="ICF75" s="117"/>
      <c r="ICG75" s="117"/>
      <c r="ICH75" s="117"/>
      <c r="ICI75" s="117"/>
      <c r="ICJ75" s="117"/>
      <c r="ICK75" s="117"/>
      <c r="ICL75" s="117"/>
      <c r="ICM75" s="117"/>
      <c r="ICN75" s="117"/>
      <c r="ICO75" s="117"/>
      <c r="ICP75" s="117"/>
      <c r="ICQ75" s="117"/>
      <c r="ICR75" s="117"/>
      <c r="ICS75" s="117"/>
      <c r="ICT75" s="117"/>
      <c r="ICU75" s="117"/>
      <c r="ICV75" s="117"/>
      <c r="ICW75" s="117"/>
      <c r="ICX75" s="117"/>
      <c r="ICY75" s="117"/>
      <c r="ICZ75" s="117"/>
      <c r="IDA75" s="117"/>
      <c r="IDB75" s="117"/>
      <c r="IDC75" s="117"/>
      <c r="IDD75" s="117"/>
      <c r="IDE75" s="117"/>
      <c r="IDF75" s="117"/>
      <c r="IDG75" s="117"/>
      <c r="IDH75" s="117"/>
      <c r="IDI75" s="117"/>
      <c r="IDJ75" s="117"/>
      <c r="IDK75" s="117"/>
      <c r="IDL75" s="117"/>
      <c r="IDM75" s="117"/>
      <c r="IDN75" s="117"/>
      <c r="IDO75" s="117"/>
      <c r="IDP75" s="117"/>
      <c r="IDQ75" s="117"/>
      <c r="IDR75" s="117"/>
      <c r="IDS75" s="117"/>
      <c r="IDT75" s="117"/>
      <c r="IDU75" s="117"/>
      <c r="IDV75" s="117"/>
      <c r="IDW75" s="117"/>
      <c r="IDX75" s="117"/>
      <c r="IDY75" s="117"/>
      <c r="IDZ75" s="117"/>
      <c r="IEA75" s="117"/>
      <c r="IEB75" s="117"/>
      <c r="IEC75" s="117"/>
      <c r="IED75" s="117"/>
      <c r="IEE75" s="117"/>
      <c r="IEF75" s="117"/>
      <c r="IEG75" s="117"/>
      <c r="IEH75" s="117"/>
      <c r="IEI75" s="117"/>
      <c r="IEJ75" s="117"/>
      <c r="IEK75" s="117"/>
      <c r="IEL75" s="117"/>
      <c r="IEM75" s="117"/>
      <c r="IEN75" s="117"/>
      <c r="IEO75" s="117"/>
      <c r="IEP75" s="117"/>
      <c r="IEQ75" s="117"/>
      <c r="IER75" s="117"/>
      <c r="IES75" s="117"/>
      <c r="IET75" s="117"/>
      <c r="IEU75" s="117"/>
      <c r="IEV75" s="117"/>
      <c r="IEW75" s="117"/>
      <c r="IEX75" s="117"/>
      <c r="IEY75" s="117"/>
      <c r="IEZ75" s="117"/>
      <c r="IFA75" s="117"/>
      <c r="IFB75" s="117"/>
      <c r="IFC75" s="117"/>
      <c r="IFD75" s="117"/>
      <c r="IFE75" s="117"/>
      <c r="IFF75" s="117"/>
      <c r="IFG75" s="117"/>
      <c r="IFH75" s="117"/>
      <c r="IFI75" s="117"/>
      <c r="IFJ75" s="117"/>
      <c r="IFK75" s="117"/>
      <c r="IFL75" s="117"/>
      <c r="IFM75" s="117"/>
      <c r="IFN75" s="117"/>
      <c r="IFO75" s="117"/>
      <c r="IFP75" s="117"/>
      <c r="IFQ75" s="117"/>
      <c r="IFR75" s="117"/>
      <c r="IFS75" s="117"/>
      <c r="IFT75" s="117"/>
      <c r="IFU75" s="117"/>
      <c r="IFV75" s="117"/>
      <c r="IFW75" s="117"/>
      <c r="IFX75" s="117"/>
      <c r="IFY75" s="117"/>
      <c r="IFZ75" s="117"/>
      <c r="IGA75" s="117"/>
      <c r="IGB75" s="117"/>
      <c r="IGC75" s="117"/>
      <c r="IGD75" s="117"/>
      <c r="IGE75" s="117"/>
      <c r="IGF75" s="117"/>
      <c r="IGG75" s="117"/>
      <c r="IGH75" s="117"/>
      <c r="IGI75" s="117"/>
      <c r="IGJ75" s="117"/>
      <c r="IGK75" s="117"/>
      <c r="IGL75" s="117"/>
      <c r="IGM75" s="117"/>
      <c r="IGN75" s="117"/>
      <c r="IGO75" s="117"/>
      <c r="IGP75" s="117"/>
      <c r="IGQ75" s="117"/>
      <c r="IGR75" s="117"/>
      <c r="IGS75" s="117"/>
      <c r="IGT75" s="117"/>
      <c r="IGU75" s="117"/>
      <c r="IGV75" s="117"/>
      <c r="IGW75" s="117"/>
      <c r="IGX75" s="117"/>
      <c r="IGY75" s="117"/>
      <c r="IGZ75" s="117"/>
      <c r="IHA75" s="117"/>
      <c r="IHB75" s="117"/>
      <c r="IHC75" s="117"/>
      <c r="IHD75" s="117"/>
      <c r="IHE75" s="117"/>
      <c r="IHF75" s="117"/>
      <c r="IHG75" s="117"/>
      <c r="IHH75" s="117"/>
      <c r="IHI75" s="117"/>
      <c r="IHJ75" s="117"/>
      <c r="IHK75" s="117"/>
      <c r="IHL75" s="117"/>
      <c r="IHM75" s="117"/>
      <c r="IHN75" s="117"/>
      <c r="IHO75" s="117"/>
      <c r="IHP75" s="117"/>
      <c r="IHQ75" s="117"/>
      <c r="IHR75" s="117"/>
      <c r="IHS75" s="117"/>
      <c r="IHT75" s="117"/>
      <c r="IHU75" s="117"/>
      <c r="IHV75" s="117"/>
      <c r="IHW75" s="117"/>
      <c r="IHX75" s="117"/>
      <c r="IHY75" s="117"/>
      <c r="IHZ75" s="117"/>
      <c r="IIA75" s="117"/>
      <c r="IIB75" s="117"/>
      <c r="IIC75" s="117"/>
      <c r="IID75" s="117"/>
      <c r="IIE75" s="117"/>
      <c r="IIF75" s="117"/>
      <c r="IIG75" s="117"/>
      <c r="IIH75" s="117"/>
      <c r="III75" s="117"/>
      <c r="IIJ75" s="117"/>
      <c r="IIK75" s="117"/>
      <c r="IIL75" s="117"/>
      <c r="IIM75" s="117"/>
      <c r="IIN75" s="117"/>
      <c r="IIO75" s="117"/>
      <c r="IIP75" s="117"/>
      <c r="IIQ75" s="117"/>
      <c r="IIR75" s="117"/>
      <c r="IIS75" s="117"/>
      <c r="IIT75" s="117"/>
      <c r="IIU75" s="117"/>
      <c r="IIV75" s="117"/>
      <c r="IIW75" s="117"/>
      <c r="IIX75" s="117"/>
      <c r="IIY75" s="117"/>
      <c r="IIZ75" s="117"/>
      <c r="IJA75" s="117"/>
      <c r="IJB75" s="117"/>
      <c r="IJC75" s="117"/>
      <c r="IJD75" s="117"/>
      <c r="IJE75" s="117"/>
      <c r="IJF75" s="117"/>
      <c r="IJG75" s="117"/>
      <c r="IJH75" s="117"/>
      <c r="IJI75" s="117"/>
      <c r="IJJ75" s="117"/>
      <c r="IJK75" s="117"/>
      <c r="IJL75" s="117"/>
      <c r="IJM75" s="117"/>
      <c r="IJN75" s="117"/>
      <c r="IJO75" s="117"/>
      <c r="IJP75" s="117"/>
      <c r="IJQ75" s="117"/>
      <c r="IJR75" s="117"/>
      <c r="IJS75" s="117"/>
      <c r="IJT75" s="117"/>
      <c r="IJU75" s="117"/>
      <c r="IJV75" s="117"/>
      <c r="IJW75" s="117"/>
      <c r="IJX75" s="117"/>
      <c r="IJY75" s="117"/>
      <c r="IJZ75" s="117"/>
      <c r="IKA75" s="117"/>
      <c r="IKB75" s="117"/>
      <c r="IKC75" s="117"/>
      <c r="IKD75" s="117"/>
      <c r="IKE75" s="117"/>
      <c r="IKF75" s="117"/>
      <c r="IKG75" s="117"/>
      <c r="IKH75" s="117"/>
      <c r="IKI75" s="117"/>
      <c r="IKJ75" s="117"/>
      <c r="IKK75" s="117"/>
      <c r="IKL75" s="117"/>
      <c r="IKM75" s="117"/>
      <c r="IKN75" s="117"/>
      <c r="IKO75" s="117"/>
      <c r="IKP75" s="117"/>
      <c r="IKQ75" s="117"/>
      <c r="IKR75" s="117"/>
      <c r="IKS75" s="117"/>
      <c r="IKT75" s="117"/>
      <c r="IKU75" s="117"/>
      <c r="IKV75" s="117"/>
      <c r="IKW75" s="117"/>
      <c r="IKX75" s="117"/>
      <c r="IKY75" s="117"/>
      <c r="IKZ75" s="117"/>
      <c r="ILA75" s="117"/>
      <c r="ILB75" s="117"/>
      <c r="ILC75" s="117"/>
      <c r="ILD75" s="117"/>
      <c r="ILE75" s="117"/>
      <c r="ILF75" s="117"/>
      <c r="ILG75" s="117"/>
      <c r="ILH75" s="117"/>
      <c r="ILI75" s="117"/>
      <c r="ILJ75" s="117"/>
      <c r="ILK75" s="117"/>
      <c r="ILL75" s="117"/>
      <c r="ILM75" s="117"/>
      <c r="ILN75" s="117"/>
      <c r="ILO75" s="117"/>
      <c r="ILP75" s="117"/>
      <c r="ILQ75" s="117"/>
      <c r="ILR75" s="117"/>
      <c r="ILS75" s="117"/>
      <c r="ILT75" s="117"/>
      <c r="ILU75" s="117"/>
      <c r="ILV75" s="117"/>
      <c r="ILW75" s="117"/>
      <c r="ILX75" s="117"/>
      <c r="ILY75" s="117"/>
      <c r="ILZ75" s="117"/>
      <c r="IMA75" s="117"/>
      <c r="IMB75" s="117"/>
      <c r="IMC75" s="117"/>
      <c r="IMD75" s="117"/>
      <c r="IME75" s="117"/>
      <c r="IMF75" s="117"/>
      <c r="IMG75" s="117"/>
      <c r="IMH75" s="117"/>
      <c r="IMI75" s="117"/>
      <c r="IMJ75" s="117"/>
      <c r="IMK75" s="117"/>
      <c r="IML75" s="117"/>
      <c r="IMM75" s="117"/>
      <c r="IMN75" s="117"/>
      <c r="IMO75" s="117"/>
      <c r="IMP75" s="117"/>
      <c r="IMQ75" s="117"/>
      <c r="IMR75" s="117"/>
      <c r="IMS75" s="117"/>
      <c r="IMT75" s="117"/>
      <c r="IMU75" s="117"/>
      <c r="IMV75" s="117"/>
      <c r="IMW75" s="117"/>
      <c r="IMX75" s="117"/>
      <c r="IMY75" s="117"/>
      <c r="IMZ75" s="117"/>
      <c r="INA75" s="117"/>
      <c r="INB75" s="117"/>
      <c r="INC75" s="117"/>
      <c r="IND75" s="117"/>
      <c r="INE75" s="117"/>
      <c r="INF75" s="117"/>
      <c r="ING75" s="117"/>
      <c r="INH75" s="117"/>
      <c r="INI75" s="117"/>
      <c r="INJ75" s="117"/>
      <c r="INK75" s="117"/>
      <c r="INL75" s="117"/>
      <c r="INM75" s="117"/>
      <c r="INN75" s="117"/>
      <c r="INO75" s="117"/>
      <c r="INP75" s="117"/>
      <c r="INQ75" s="117"/>
      <c r="INR75" s="117"/>
      <c r="INS75" s="117"/>
      <c r="INT75" s="117"/>
      <c r="INU75" s="117"/>
      <c r="INV75" s="117"/>
      <c r="INW75" s="117"/>
      <c r="INX75" s="117"/>
      <c r="INY75" s="117"/>
      <c r="INZ75" s="117"/>
      <c r="IOA75" s="117"/>
      <c r="IOB75" s="117"/>
      <c r="IOC75" s="117"/>
      <c r="IOD75" s="117"/>
      <c r="IOE75" s="117"/>
      <c r="IOF75" s="117"/>
      <c r="IOG75" s="117"/>
      <c r="IOH75" s="117"/>
      <c r="IOI75" s="117"/>
      <c r="IOJ75" s="117"/>
      <c r="IOK75" s="117"/>
      <c r="IOL75" s="117"/>
      <c r="IOM75" s="117"/>
      <c r="ION75" s="117"/>
      <c r="IOO75" s="117"/>
      <c r="IOP75" s="117"/>
      <c r="IOQ75" s="117"/>
      <c r="IOR75" s="117"/>
      <c r="IOS75" s="117"/>
      <c r="IOT75" s="117"/>
      <c r="IOU75" s="117"/>
      <c r="IOV75" s="117"/>
      <c r="IOW75" s="117"/>
      <c r="IOX75" s="117"/>
      <c r="IOY75" s="117"/>
      <c r="IOZ75" s="117"/>
      <c r="IPA75" s="117"/>
      <c r="IPB75" s="117"/>
      <c r="IPC75" s="117"/>
      <c r="IPD75" s="117"/>
      <c r="IPE75" s="117"/>
      <c r="IPF75" s="117"/>
      <c r="IPG75" s="117"/>
      <c r="IPH75" s="117"/>
      <c r="IPI75" s="117"/>
      <c r="IPJ75" s="117"/>
      <c r="IPK75" s="117"/>
      <c r="IPL75" s="117"/>
      <c r="IPM75" s="117"/>
      <c r="IPN75" s="117"/>
      <c r="IPO75" s="117"/>
      <c r="IPP75" s="117"/>
      <c r="IPQ75" s="117"/>
      <c r="IPR75" s="117"/>
      <c r="IPS75" s="117"/>
      <c r="IPT75" s="117"/>
      <c r="IPU75" s="117"/>
      <c r="IPV75" s="117"/>
      <c r="IPW75" s="117"/>
      <c r="IPX75" s="117"/>
      <c r="IPY75" s="117"/>
      <c r="IPZ75" s="117"/>
      <c r="IQA75" s="117"/>
      <c r="IQB75" s="117"/>
      <c r="IQC75" s="117"/>
      <c r="IQD75" s="117"/>
      <c r="IQE75" s="117"/>
      <c r="IQF75" s="117"/>
      <c r="IQG75" s="117"/>
      <c r="IQH75" s="117"/>
      <c r="IQI75" s="117"/>
      <c r="IQJ75" s="117"/>
      <c r="IQK75" s="117"/>
      <c r="IQL75" s="117"/>
      <c r="IQM75" s="117"/>
      <c r="IQN75" s="117"/>
      <c r="IQO75" s="117"/>
      <c r="IQP75" s="117"/>
      <c r="IQQ75" s="117"/>
      <c r="IQR75" s="117"/>
      <c r="IQS75" s="117"/>
      <c r="IQT75" s="117"/>
      <c r="IQU75" s="117"/>
      <c r="IQV75" s="117"/>
      <c r="IQW75" s="117"/>
      <c r="IQX75" s="117"/>
      <c r="IQY75" s="117"/>
      <c r="IQZ75" s="117"/>
      <c r="IRA75" s="117"/>
      <c r="IRB75" s="117"/>
      <c r="IRC75" s="117"/>
      <c r="IRD75" s="117"/>
      <c r="IRE75" s="117"/>
      <c r="IRF75" s="117"/>
      <c r="IRG75" s="117"/>
      <c r="IRH75" s="117"/>
      <c r="IRI75" s="117"/>
      <c r="IRJ75" s="117"/>
      <c r="IRK75" s="117"/>
      <c r="IRL75" s="117"/>
      <c r="IRM75" s="117"/>
      <c r="IRN75" s="117"/>
      <c r="IRO75" s="117"/>
      <c r="IRP75" s="117"/>
      <c r="IRQ75" s="117"/>
      <c r="IRR75" s="117"/>
      <c r="IRS75" s="117"/>
      <c r="IRT75" s="117"/>
      <c r="IRU75" s="117"/>
      <c r="IRV75" s="117"/>
      <c r="IRW75" s="117"/>
      <c r="IRX75" s="117"/>
      <c r="IRY75" s="117"/>
      <c r="IRZ75" s="117"/>
      <c r="ISA75" s="117"/>
      <c r="ISB75" s="117"/>
      <c r="ISC75" s="117"/>
      <c r="ISD75" s="117"/>
      <c r="ISE75" s="117"/>
      <c r="ISF75" s="117"/>
      <c r="ISG75" s="117"/>
      <c r="ISH75" s="117"/>
      <c r="ISI75" s="117"/>
      <c r="ISJ75" s="117"/>
      <c r="ISK75" s="117"/>
      <c r="ISL75" s="117"/>
      <c r="ISM75" s="117"/>
      <c r="ISN75" s="117"/>
      <c r="ISO75" s="117"/>
      <c r="ISP75" s="117"/>
      <c r="ISQ75" s="117"/>
      <c r="ISR75" s="117"/>
      <c r="ISS75" s="117"/>
      <c r="IST75" s="117"/>
      <c r="ISU75" s="117"/>
      <c r="ISV75" s="117"/>
      <c r="ISW75" s="117"/>
      <c r="ISX75" s="117"/>
      <c r="ISY75" s="117"/>
      <c r="ISZ75" s="117"/>
      <c r="ITA75" s="117"/>
      <c r="ITB75" s="117"/>
      <c r="ITC75" s="117"/>
      <c r="ITD75" s="117"/>
      <c r="ITE75" s="117"/>
      <c r="ITF75" s="117"/>
      <c r="ITG75" s="117"/>
      <c r="ITH75" s="117"/>
      <c r="ITI75" s="117"/>
      <c r="ITJ75" s="117"/>
      <c r="ITK75" s="117"/>
      <c r="ITL75" s="117"/>
      <c r="ITM75" s="117"/>
      <c r="ITN75" s="117"/>
      <c r="ITO75" s="117"/>
      <c r="ITP75" s="117"/>
      <c r="ITQ75" s="117"/>
      <c r="ITR75" s="117"/>
      <c r="ITS75" s="117"/>
      <c r="ITT75" s="117"/>
      <c r="ITU75" s="117"/>
      <c r="ITV75" s="117"/>
      <c r="ITW75" s="117"/>
      <c r="ITX75" s="117"/>
      <c r="ITY75" s="117"/>
      <c r="ITZ75" s="117"/>
      <c r="IUA75" s="117"/>
      <c r="IUB75" s="117"/>
      <c r="IUC75" s="117"/>
      <c r="IUD75" s="117"/>
      <c r="IUE75" s="117"/>
      <c r="IUF75" s="117"/>
      <c r="IUG75" s="117"/>
      <c r="IUH75" s="117"/>
      <c r="IUI75" s="117"/>
      <c r="IUJ75" s="117"/>
      <c r="IUK75" s="117"/>
      <c r="IUL75" s="117"/>
      <c r="IUM75" s="117"/>
      <c r="IUN75" s="117"/>
      <c r="IUO75" s="117"/>
      <c r="IUP75" s="117"/>
      <c r="IUQ75" s="117"/>
      <c r="IUR75" s="117"/>
      <c r="IUS75" s="117"/>
      <c r="IUT75" s="117"/>
      <c r="IUU75" s="117"/>
      <c r="IUV75" s="117"/>
      <c r="IUW75" s="117"/>
      <c r="IUX75" s="117"/>
      <c r="IUY75" s="117"/>
      <c r="IUZ75" s="117"/>
      <c r="IVA75" s="117"/>
      <c r="IVB75" s="117"/>
      <c r="IVC75" s="117"/>
      <c r="IVD75" s="117"/>
      <c r="IVE75" s="117"/>
      <c r="IVF75" s="117"/>
      <c r="IVG75" s="117"/>
      <c r="IVH75" s="117"/>
      <c r="IVI75" s="117"/>
      <c r="IVJ75" s="117"/>
      <c r="IVK75" s="117"/>
      <c r="IVL75" s="117"/>
      <c r="IVM75" s="117"/>
      <c r="IVN75" s="117"/>
      <c r="IVO75" s="117"/>
      <c r="IVP75" s="117"/>
      <c r="IVQ75" s="117"/>
      <c r="IVR75" s="117"/>
      <c r="IVS75" s="117"/>
      <c r="IVT75" s="117"/>
      <c r="IVU75" s="117"/>
      <c r="IVV75" s="117"/>
      <c r="IVW75" s="117"/>
      <c r="IVX75" s="117"/>
      <c r="IVY75" s="117"/>
      <c r="IVZ75" s="117"/>
      <c r="IWA75" s="117"/>
      <c r="IWB75" s="117"/>
      <c r="IWC75" s="117"/>
      <c r="IWD75" s="117"/>
      <c r="IWE75" s="117"/>
      <c r="IWF75" s="117"/>
      <c r="IWG75" s="117"/>
      <c r="IWH75" s="117"/>
      <c r="IWI75" s="117"/>
      <c r="IWJ75" s="117"/>
      <c r="IWK75" s="117"/>
      <c r="IWL75" s="117"/>
      <c r="IWM75" s="117"/>
      <c r="IWN75" s="117"/>
      <c r="IWO75" s="117"/>
      <c r="IWP75" s="117"/>
      <c r="IWQ75" s="117"/>
      <c r="IWR75" s="117"/>
      <c r="IWS75" s="117"/>
      <c r="IWT75" s="117"/>
      <c r="IWU75" s="117"/>
      <c r="IWV75" s="117"/>
      <c r="IWW75" s="117"/>
      <c r="IWX75" s="117"/>
      <c r="IWY75" s="117"/>
      <c r="IWZ75" s="117"/>
      <c r="IXA75" s="117"/>
      <c r="IXB75" s="117"/>
      <c r="IXC75" s="117"/>
      <c r="IXD75" s="117"/>
      <c r="IXE75" s="117"/>
      <c r="IXF75" s="117"/>
      <c r="IXG75" s="117"/>
      <c r="IXH75" s="117"/>
      <c r="IXI75" s="117"/>
      <c r="IXJ75" s="117"/>
      <c r="IXK75" s="117"/>
      <c r="IXL75" s="117"/>
      <c r="IXM75" s="117"/>
      <c r="IXN75" s="117"/>
      <c r="IXO75" s="117"/>
      <c r="IXP75" s="117"/>
      <c r="IXQ75" s="117"/>
      <c r="IXR75" s="117"/>
      <c r="IXS75" s="117"/>
      <c r="IXT75" s="117"/>
      <c r="IXU75" s="117"/>
      <c r="IXV75" s="117"/>
      <c r="IXW75" s="117"/>
      <c r="IXX75" s="117"/>
      <c r="IXY75" s="117"/>
      <c r="IXZ75" s="117"/>
      <c r="IYA75" s="117"/>
      <c r="IYB75" s="117"/>
      <c r="IYC75" s="117"/>
      <c r="IYD75" s="117"/>
      <c r="IYE75" s="117"/>
      <c r="IYF75" s="117"/>
      <c r="IYG75" s="117"/>
      <c r="IYH75" s="117"/>
      <c r="IYI75" s="117"/>
      <c r="IYJ75" s="117"/>
      <c r="IYK75" s="117"/>
      <c r="IYL75" s="117"/>
      <c r="IYM75" s="117"/>
      <c r="IYN75" s="117"/>
      <c r="IYO75" s="117"/>
      <c r="IYP75" s="117"/>
      <c r="IYQ75" s="117"/>
      <c r="IYR75" s="117"/>
      <c r="IYS75" s="117"/>
      <c r="IYT75" s="117"/>
      <c r="IYU75" s="117"/>
      <c r="IYV75" s="117"/>
      <c r="IYW75" s="117"/>
      <c r="IYX75" s="117"/>
      <c r="IYY75" s="117"/>
      <c r="IYZ75" s="117"/>
      <c r="IZA75" s="117"/>
      <c r="IZB75" s="117"/>
      <c r="IZC75" s="117"/>
      <c r="IZD75" s="117"/>
      <c r="IZE75" s="117"/>
      <c r="IZF75" s="117"/>
      <c r="IZG75" s="117"/>
      <c r="IZH75" s="117"/>
      <c r="IZI75" s="117"/>
      <c r="IZJ75" s="117"/>
      <c r="IZK75" s="117"/>
      <c r="IZL75" s="117"/>
      <c r="IZM75" s="117"/>
      <c r="IZN75" s="117"/>
      <c r="IZO75" s="117"/>
      <c r="IZP75" s="117"/>
      <c r="IZQ75" s="117"/>
      <c r="IZR75" s="117"/>
      <c r="IZS75" s="117"/>
      <c r="IZT75" s="117"/>
      <c r="IZU75" s="117"/>
      <c r="IZV75" s="117"/>
      <c r="IZW75" s="117"/>
      <c r="IZX75" s="117"/>
      <c r="IZY75" s="117"/>
      <c r="IZZ75" s="117"/>
      <c r="JAA75" s="117"/>
      <c r="JAB75" s="117"/>
      <c r="JAC75" s="117"/>
      <c r="JAD75" s="117"/>
      <c r="JAE75" s="117"/>
      <c r="JAF75" s="117"/>
      <c r="JAG75" s="117"/>
      <c r="JAH75" s="117"/>
      <c r="JAI75" s="117"/>
      <c r="JAJ75" s="117"/>
      <c r="JAK75" s="117"/>
      <c r="JAL75" s="117"/>
      <c r="JAM75" s="117"/>
      <c r="JAN75" s="117"/>
      <c r="JAO75" s="117"/>
      <c r="JAP75" s="117"/>
      <c r="JAQ75" s="117"/>
      <c r="JAR75" s="117"/>
      <c r="JAS75" s="117"/>
      <c r="JAT75" s="117"/>
      <c r="JAU75" s="117"/>
      <c r="JAV75" s="117"/>
      <c r="JAW75" s="117"/>
      <c r="JAX75" s="117"/>
      <c r="JAY75" s="117"/>
      <c r="JAZ75" s="117"/>
      <c r="JBA75" s="117"/>
      <c r="JBB75" s="117"/>
      <c r="JBC75" s="117"/>
      <c r="JBD75" s="117"/>
      <c r="JBE75" s="117"/>
      <c r="JBF75" s="117"/>
      <c r="JBG75" s="117"/>
      <c r="JBH75" s="117"/>
      <c r="JBI75" s="117"/>
      <c r="JBJ75" s="117"/>
      <c r="JBK75" s="117"/>
      <c r="JBL75" s="117"/>
      <c r="JBM75" s="117"/>
      <c r="JBN75" s="117"/>
      <c r="JBO75" s="117"/>
      <c r="JBP75" s="117"/>
      <c r="JBQ75" s="117"/>
      <c r="JBR75" s="117"/>
      <c r="JBS75" s="117"/>
      <c r="JBT75" s="117"/>
      <c r="JBU75" s="117"/>
      <c r="JBV75" s="117"/>
      <c r="JBW75" s="117"/>
      <c r="JBX75" s="117"/>
      <c r="JBY75" s="117"/>
      <c r="JBZ75" s="117"/>
      <c r="JCA75" s="117"/>
      <c r="JCB75" s="117"/>
      <c r="JCC75" s="117"/>
      <c r="JCD75" s="117"/>
      <c r="JCE75" s="117"/>
      <c r="JCF75" s="117"/>
      <c r="JCG75" s="117"/>
      <c r="JCH75" s="117"/>
      <c r="JCI75" s="117"/>
      <c r="JCJ75" s="117"/>
      <c r="JCK75" s="117"/>
      <c r="JCL75" s="117"/>
      <c r="JCM75" s="117"/>
      <c r="JCN75" s="117"/>
      <c r="JCO75" s="117"/>
      <c r="JCP75" s="117"/>
      <c r="JCQ75" s="117"/>
      <c r="JCR75" s="117"/>
      <c r="JCS75" s="117"/>
      <c r="JCT75" s="117"/>
      <c r="JCU75" s="117"/>
      <c r="JCV75" s="117"/>
      <c r="JCW75" s="117"/>
      <c r="JCX75" s="117"/>
      <c r="JCY75" s="117"/>
      <c r="JCZ75" s="117"/>
      <c r="JDA75" s="117"/>
      <c r="JDB75" s="117"/>
      <c r="JDC75" s="117"/>
      <c r="JDD75" s="117"/>
      <c r="JDE75" s="117"/>
      <c r="JDF75" s="117"/>
      <c r="JDG75" s="117"/>
      <c r="JDH75" s="117"/>
      <c r="JDI75" s="117"/>
      <c r="JDJ75" s="117"/>
      <c r="JDK75" s="117"/>
      <c r="JDL75" s="117"/>
      <c r="JDM75" s="117"/>
      <c r="JDN75" s="117"/>
      <c r="JDO75" s="117"/>
      <c r="JDP75" s="117"/>
      <c r="JDQ75" s="117"/>
      <c r="JDR75" s="117"/>
      <c r="JDS75" s="117"/>
      <c r="JDT75" s="117"/>
      <c r="JDU75" s="117"/>
      <c r="JDV75" s="117"/>
      <c r="JDW75" s="117"/>
      <c r="JDX75" s="117"/>
      <c r="JDY75" s="117"/>
      <c r="JDZ75" s="117"/>
      <c r="JEA75" s="117"/>
      <c r="JEB75" s="117"/>
      <c r="JEC75" s="117"/>
      <c r="JED75" s="117"/>
      <c r="JEE75" s="117"/>
      <c r="JEF75" s="117"/>
      <c r="JEG75" s="117"/>
      <c r="JEH75" s="117"/>
      <c r="JEI75" s="117"/>
      <c r="JEJ75" s="117"/>
      <c r="JEK75" s="117"/>
      <c r="JEL75" s="117"/>
      <c r="JEM75" s="117"/>
      <c r="JEN75" s="117"/>
      <c r="JEO75" s="117"/>
      <c r="JEP75" s="117"/>
      <c r="JEQ75" s="117"/>
      <c r="JER75" s="117"/>
      <c r="JES75" s="117"/>
      <c r="JET75" s="117"/>
      <c r="JEU75" s="117"/>
      <c r="JEV75" s="117"/>
      <c r="JEW75" s="117"/>
      <c r="JEX75" s="117"/>
      <c r="JEY75" s="117"/>
      <c r="JEZ75" s="117"/>
      <c r="JFA75" s="117"/>
      <c r="JFB75" s="117"/>
      <c r="JFC75" s="117"/>
      <c r="JFD75" s="117"/>
      <c r="JFE75" s="117"/>
      <c r="JFF75" s="117"/>
      <c r="JFG75" s="117"/>
      <c r="JFH75" s="117"/>
      <c r="JFI75" s="117"/>
      <c r="JFJ75" s="117"/>
      <c r="JFK75" s="117"/>
      <c r="JFL75" s="117"/>
      <c r="JFM75" s="117"/>
      <c r="JFN75" s="117"/>
      <c r="JFO75" s="117"/>
      <c r="JFP75" s="117"/>
      <c r="JFQ75" s="117"/>
      <c r="JFR75" s="117"/>
      <c r="JFS75" s="117"/>
      <c r="JFT75" s="117"/>
      <c r="JFU75" s="117"/>
      <c r="JFV75" s="117"/>
      <c r="JFW75" s="117"/>
      <c r="JFX75" s="117"/>
      <c r="JFY75" s="117"/>
      <c r="JFZ75" s="117"/>
      <c r="JGA75" s="117"/>
      <c r="JGB75" s="117"/>
      <c r="JGC75" s="117"/>
      <c r="JGD75" s="117"/>
      <c r="JGE75" s="117"/>
      <c r="JGF75" s="117"/>
      <c r="JGG75" s="117"/>
      <c r="JGH75" s="117"/>
      <c r="JGI75" s="117"/>
      <c r="JGJ75" s="117"/>
      <c r="JGK75" s="117"/>
      <c r="JGL75" s="117"/>
      <c r="JGM75" s="117"/>
      <c r="JGN75" s="117"/>
      <c r="JGO75" s="117"/>
      <c r="JGP75" s="117"/>
      <c r="JGQ75" s="117"/>
      <c r="JGR75" s="117"/>
      <c r="JGS75" s="117"/>
      <c r="JGT75" s="117"/>
      <c r="JGU75" s="117"/>
      <c r="JGV75" s="117"/>
      <c r="JGW75" s="117"/>
      <c r="JGX75" s="117"/>
      <c r="JGY75" s="117"/>
      <c r="JGZ75" s="117"/>
      <c r="JHA75" s="117"/>
      <c r="JHB75" s="117"/>
      <c r="JHC75" s="117"/>
      <c r="JHD75" s="117"/>
      <c r="JHE75" s="117"/>
      <c r="JHF75" s="117"/>
      <c r="JHG75" s="117"/>
      <c r="JHH75" s="117"/>
      <c r="JHI75" s="117"/>
      <c r="JHJ75" s="117"/>
      <c r="JHK75" s="117"/>
      <c r="JHL75" s="117"/>
      <c r="JHM75" s="117"/>
      <c r="JHN75" s="117"/>
      <c r="JHO75" s="117"/>
      <c r="JHP75" s="117"/>
      <c r="JHQ75" s="117"/>
      <c r="JHR75" s="117"/>
      <c r="JHS75" s="117"/>
      <c r="JHT75" s="117"/>
      <c r="JHU75" s="117"/>
      <c r="JHV75" s="117"/>
      <c r="JHW75" s="117"/>
      <c r="JHX75" s="117"/>
      <c r="JHY75" s="117"/>
      <c r="JHZ75" s="117"/>
      <c r="JIA75" s="117"/>
      <c r="JIB75" s="117"/>
      <c r="JIC75" s="117"/>
      <c r="JID75" s="117"/>
      <c r="JIE75" s="117"/>
      <c r="JIF75" s="117"/>
      <c r="JIG75" s="117"/>
      <c r="JIH75" s="117"/>
      <c r="JII75" s="117"/>
      <c r="JIJ75" s="117"/>
      <c r="JIK75" s="117"/>
      <c r="JIL75" s="117"/>
      <c r="JIM75" s="117"/>
      <c r="JIN75" s="117"/>
      <c r="JIO75" s="117"/>
      <c r="JIP75" s="117"/>
      <c r="JIQ75" s="117"/>
      <c r="JIR75" s="117"/>
      <c r="JIS75" s="117"/>
      <c r="JIT75" s="117"/>
      <c r="JIU75" s="117"/>
      <c r="JIV75" s="117"/>
      <c r="JIW75" s="117"/>
      <c r="JIX75" s="117"/>
      <c r="JIY75" s="117"/>
      <c r="JIZ75" s="117"/>
      <c r="JJA75" s="117"/>
      <c r="JJB75" s="117"/>
      <c r="JJC75" s="117"/>
      <c r="JJD75" s="117"/>
      <c r="JJE75" s="117"/>
      <c r="JJF75" s="117"/>
      <c r="JJG75" s="117"/>
      <c r="JJH75" s="117"/>
      <c r="JJI75" s="117"/>
      <c r="JJJ75" s="117"/>
      <c r="JJK75" s="117"/>
      <c r="JJL75" s="117"/>
      <c r="JJM75" s="117"/>
      <c r="JJN75" s="117"/>
      <c r="JJO75" s="117"/>
      <c r="JJP75" s="117"/>
      <c r="JJQ75" s="117"/>
      <c r="JJR75" s="117"/>
      <c r="JJS75" s="117"/>
      <c r="JJT75" s="117"/>
      <c r="JJU75" s="117"/>
      <c r="JJV75" s="117"/>
      <c r="JJW75" s="117"/>
      <c r="JJX75" s="117"/>
      <c r="JJY75" s="117"/>
      <c r="JJZ75" s="117"/>
      <c r="JKA75" s="117"/>
      <c r="JKB75" s="117"/>
      <c r="JKC75" s="117"/>
      <c r="JKD75" s="117"/>
      <c r="JKE75" s="117"/>
      <c r="JKF75" s="117"/>
      <c r="JKG75" s="117"/>
      <c r="JKH75" s="117"/>
      <c r="JKI75" s="117"/>
      <c r="JKJ75" s="117"/>
      <c r="JKK75" s="117"/>
      <c r="JKL75" s="117"/>
      <c r="JKM75" s="117"/>
      <c r="JKN75" s="117"/>
      <c r="JKO75" s="117"/>
      <c r="JKP75" s="117"/>
      <c r="JKQ75" s="117"/>
      <c r="JKR75" s="117"/>
      <c r="JKS75" s="117"/>
      <c r="JKT75" s="117"/>
      <c r="JKU75" s="117"/>
      <c r="JKV75" s="117"/>
      <c r="JKW75" s="117"/>
      <c r="JKX75" s="117"/>
      <c r="JKY75" s="117"/>
      <c r="JKZ75" s="117"/>
      <c r="JLA75" s="117"/>
      <c r="JLB75" s="117"/>
      <c r="JLC75" s="117"/>
      <c r="JLD75" s="117"/>
      <c r="JLE75" s="117"/>
      <c r="JLF75" s="117"/>
      <c r="JLG75" s="117"/>
      <c r="JLH75" s="117"/>
      <c r="JLI75" s="117"/>
      <c r="JLJ75" s="117"/>
      <c r="JLK75" s="117"/>
      <c r="JLL75" s="117"/>
      <c r="JLM75" s="117"/>
      <c r="JLN75" s="117"/>
      <c r="JLO75" s="117"/>
      <c r="JLP75" s="117"/>
      <c r="JLQ75" s="117"/>
      <c r="JLR75" s="117"/>
      <c r="JLS75" s="117"/>
      <c r="JLT75" s="117"/>
      <c r="JLU75" s="117"/>
      <c r="JLV75" s="117"/>
      <c r="JLW75" s="117"/>
      <c r="JLX75" s="117"/>
      <c r="JLY75" s="117"/>
      <c r="JLZ75" s="117"/>
      <c r="JMA75" s="117"/>
      <c r="JMB75" s="117"/>
      <c r="JMC75" s="117"/>
      <c r="JMD75" s="117"/>
      <c r="JME75" s="117"/>
      <c r="JMF75" s="117"/>
      <c r="JMG75" s="117"/>
      <c r="JMH75" s="117"/>
      <c r="JMI75" s="117"/>
      <c r="JMJ75" s="117"/>
      <c r="JMK75" s="117"/>
      <c r="JML75" s="117"/>
      <c r="JMM75" s="117"/>
      <c r="JMN75" s="117"/>
      <c r="JMO75" s="117"/>
      <c r="JMP75" s="117"/>
      <c r="JMQ75" s="117"/>
      <c r="JMR75" s="117"/>
      <c r="JMS75" s="117"/>
      <c r="JMT75" s="117"/>
      <c r="JMU75" s="117"/>
      <c r="JMV75" s="117"/>
      <c r="JMW75" s="117"/>
      <c r="JMX75" s="117"/>
      <c r="JMY75" s="117"/>
      <c r="JMZ75" s="117"/>
      <c r="JNA75" s="117"/>
      <c r="JNB75" s="117"/>
      <c r="JNC75" s="117"/>
      <c r="JND75" s="117"/>
      <c r="JNE75" s="117"/>
      <c r="JNF75" s="117"/>
      <c r="JNG75" s="117"/>
      <c r="JNH75" s="117"/>
      <c r="JNI75" s="117"/>
      <c r="JNJ75" s="117"/>
      <c r="JNK75" s="117"/>
      <c r="JNL75" s="117"/>
      <c r="JNM75" s="117"/>
      <c r="JNN75" s="117"/>
      <c r="JNO75" s="117"/>
      <c r="JNP75" s="117"/>
      <c r="JNQ75" s="117"/>
      <c r="JNR75" s="117"/>
      <c r="JNS75" s="117"/>
      <c r="JNT75" s="117"/>
      <c r="JNU75" s="117"/>
      <c r="JNV75" s="117"/>
      <c r="JNW75" s="117"/>
      <c r="JNX75" s="117"/>
      <c r="JNY75" s="117"/>
      <c r="JNZ75" s="117"/>
      <c r="JOA75" s="117"/>
      <c r="JOB75" s="117"/>
      <c r="JOC75" s="117"/>
      <c r="JOD75" s="117"/>
      <c r="JOE75" s="117"/>
      <c r="JOF75" s="117"/>
      <c r="JOG75" s="117"/>
      <c r="JOH75" s="117"/>
      <c r="JOI75" s="117"/>
      <c r="JOJ75" s="117"/>
      <c r="JOK75" s="117"/>
      <c r="JOL75" s="117"/>
      <c r="JOM75" s="117"/>
      <c r="JON75" s="117"/>
      <c r="JOO75" s="117"/>
      <c r="JOP75" s="117"/>
      <c r="JOQ75" s="117"/>
      <c r="JOR75" s="117"/>
      <c r="JOS75" s="117"/>
      <c r="JOT75" s="117"/>
      <c r="JOU75" s="117"/>
      <c r="JOV75" s="117"/>
      <c r="JOW75" s="117"/>
      <c r="JOX75" s="117"/>
      <c r="JOY75" s="117"/>
      <c r="JOZ75" s="117"/>
      <c r="JPA75" s="117"/>
      <c r="JPB75" s="117"/>
      <c r="JPC75" s="117"/>
      <c r="JPD75" s="117"/>
      <c r="JPE75" s="117"/>
      <c r="JPF75" s="117"/>
      <c r="JPG75" s="117"/>
      <c r="JPH75" s="117"/>
      <c r="JPI75" s="117"/>
      <c r="JPJ75" s="117"/>
      <c r="JPK75" s="117"/>
      <c r="JPL75" s="117"/>
      <c r="JPM75" s="117"/>
      <c r="JPN75" s="117"/>
      <c r="JPO75" s="117"/>
      <c r="JPP75" s="117"/>
      <c r="JPQ75" s="117"/>
      <c r="JPR75" s="117"/>
      <c r="JPS75" s="117"/>
      <c r="JPT75" s="117"/>
      <c r="JPU75" s="117"/>
      <c r="JPV75" s="117"/>
      <c r="JPW75" s="117"/>
      <c r="JPX75" s="117"/>
      <c r="JPY75" s="117"/>
      <c r="JPZ75" s="117"/>
      <c r="JQA75" s="117"/>
      <c r="JQB75" s="117"/>
      <c r="JQC75" s="117"/>
      <c r="JQD75" s="117"/>
      <c r="JQE75" s="117"/>
      <c r="JQF75" s="117"/>
      <c r="JQG75" s="117"/>
      <c r="JQH75" s="117"/>
      <c r="JQI75" s="117"/>
      <c r="JQJ75" s="117"/>
      <c r="JQK75" s="117"/>
      <c r="JQL75" s="117"/>
      <c r="JQM75" s="117"/>
      <c r="JQN75" s="117"/>
      <c r="JQO75" s="117"/>
      <c r="JQP75" s="117"/>
      <c r="JQQ75" s="117"/>
      <c r="JQR75" s="117"/>
      <c r="JQS75" s="117"/>
      <c r="JQT75" s="117"/>
      <c r="JQU75" s="117"/>
      <c r="JQV75" s="117"/>
      <c r="JQW75" s="117"/>
      <c r="JQX75" s="117"/>
      <c r="JQY75" s="117"/>
      <c r="JQZ75" s="117"/>
      <c r="JRA75" s="117"/>
      <c r="JRB75" s="117"/>
      <c r="JRC75" s="117"/>
      <c r="JRD75" s="117"/>
      <c r="JRE75" s="117"/>
      <c r="JRF75" s="117"/>
      <c r="JRG75" s="117"/>
      <c r="JRH75" s="117"/>
      <c r="JRI75" s="117"/>
      <c r="JRJ75" s="117"/>
      <c r="JRK75" s="117"/>
      <c r="JRL75" s="117"/>
      <c r="JRM75" s="117"/>
      <c r="JRN75" s="117"/>
      <c r="JRO75" s="117"/>
      <c r="JRP75" s="117"/>
      <c r="JRQ75" s="117"/>
      <c r="JRR75" s="117"/>
      <c r="JRS75" s="117"/>
      <c r="JRT75" s="117"/>
      <c r="JRU75" s="117"/>
      <c r="JRV75" s="117"/>
      <c r="JRW75" s="117"/>
      <c r="JRX75" s="117"/>
      <c r="JRY75" s="117"/>
      <c r="JRZ75" s="117"/>
      <c r="JSA75" s="117"/>
      <c r="JSB75" s="117"/>
      <c r="JSC75" s="117"/>
      <c r="JSD75" s="117"/>
      <c r="JSE75" s="117"/>
      <c r="JSF75" s="117"/>
      <c r="JSG75" s="117"/>
      <c r="JSH75" s="117"/>
      <c r="JSI75" s="117"/>
      <c r="JSJ75" s="117"/>
      <c r="JSK75" s="117"/>
      <c r="JSL75" s="117"/>
      <c r="JSM75" s="117"/>
      <c r="JSN75" s="117"/>
      <c r="JSO75" s="117"/>
      <c r="JSP75" s="117"/>
      <c r="JSQ75" s="117"/>
      <c r="JSR75" s="117"/>
      <c r="JSS75" s="117"/>
      <c r="JST75" s="117"/>
      <c r="JSU75" s="117"/>
      <c r="JSV75" s="117"/>
      <c r="JSW75" s="117"/>
      <c r="JSX75" s="117"/>
      <c r="JSY75" s="117"/>
      <c r="JSZ75" s="117"/>
      <c r="JTA75" s="117"/>
      <c r="JTB75" s="117"/>
      <c r="JTC75" s="117"/>
      <c r="JTD75" s="117"/>
      <c r="JTE75" s="117"/>
      <c r="JTF75" s="117"/>
      <c r="JTG75" s="117"/>
      <c r="JTH75" s="117"/>
      <c r="JTI75" s="117"/>
      <c r="JTJ75" s="117"/>
      <c r="JTK75" s="117"/>
      <c r="JTL75" s="117"/>
      <c r="JTM75" s="117"/>
      <c r="JTN75" s="117"/>
      <c r="JTO75" s="117"/>
      <c r="JTP75" s="117"/>
      <c r="JTQ75" s="117"/>
      <c r="JTR75" s="117"/>
      <c r="JTS75" s="117"/>
      <c r="JTT75" s="117"/>
      <c r="JTU75" s="117"/>
      <c r="JTV75" s="117"/>
      <c r="JTW75" s="117"/>
      <c r="JTX75" s="117"/>
      <c r="JTY75" s="117"/>
      <c r="JTZ75" s="117"/>
      <c r="JUA75" s="117"/>
      <c r="JUB75" s="117"/>
      <c r="JUC75" s="117"/>
      <c r="JUD75" s="117"/>
      <c r="JUE75" s="117"/>
      <c r="JUF75" s="117"/>
      <c r="JUG75" s="117"/>
      <c r="JUH75" s="117"/>
      <c r="JUI75" s="117"/>
      <c r="JUJ75" s="117"/>
      <c r="JUK75" s="117"/>
      <c r="JUL75" s="117"/>
      <c r="JUM75" s="117"/>
      <c r="JUN75" s="117"/>
      <c r="JUO75" s="117"/>
      <c r="JUP75" s="117"/>
      <c r="JUQ75" s="117"/>
      <c r="JUR75" s="117"/>
      <c r="JUS75" s="117"/>
      <c r="JUT75" s="117"/>
      <c r="JUU75" s="117"/>
      <c r="JUV75" s="117"/>
      <c r="JUW75" s="117"/>
      <c r="JUX75" s="117"/>
      <c r="JUY75" s="117"/>
      <c r="JUZ75" s="117"/>
      <c r="JVA75" s="117"/>
      <c r="JVB75" s="117"/>
      <c r="JVC75" s="117"/>
      <c r="JVD75" s="117"/>
      <c r="JVE75" s="117"/>
      <c r="JVF75" s="117"/>
      <c r="JVG75" s="117"/>
      <c r="JVH75" s="117"/>
      <c r="JVI75" s="117"/>
      <c r="JVJ75" s="117"/>
      <c r="JVK75" s="117"/>
      <c r="JVL75" s="117"/>
      <c r="JVM75" s="117"/>
      <c r="JVN75" s="117"/>
      <c r="JVO75" s="117"/>
      <c r="JVP75" s="117"/>
      <c r="JVQ75" s="117"/>
      <c r="JVR75" s="117"/>
      <c r="JVS75" s="117"/>
      <c r="JVT75" s="117"/>
      <c r="JVU75" s="117"/>
      <c r="JVV75" s="117"/>
      <c r="JVW75" s="117"/>
      <c r="JVX75" s="117"/>
      <c r="JVY75" s="117"/>
      <c r="JVZ75" s="117"/>
      <c r="JWA75" s="117"/>
      <c r="JWB75" s="117"/>
      <c r="JWC75" s="117"/>
      <c r="JWD75" s="117"/>
      <c r="JWE75" s="117"/>
      <c r="JWF75" s="117"/>
      <c r="JWG75" s="117"/>
      <c r="JWH75" s="117"/>
      <c r="JWI75" s="117"/>
      <c r="JWJ75" s="117"/>
      <c r="JWK75" s="117"/>
      <c r="JWL75" s="117"/>
      <c r="JWM75" s="117"/>
      <c r="JWN75" s="117"/>
      <c r="JWO75" s="117"/>
      <c r="JWP75" s="117"/>
      <c r="JWQ75" s="117"/>
      <c r="JWR75" s="117"/>
      <c r="JWS75" s="117"/>
      <c r="JWT75" s="117"/>
      <c r="JWU75" s="117"/>
      <c r="JWV75" s="117"/>
      <c r="JWW75" s="117"/>
      <c r="JWX75" s="117"/>
      <c r="JWY75" s="117"/>
      <c r="JWZ75" s="117"/>
      <c r="JXA75" s="117"/>
      <c r="JXB75" s="117"/>
      <c r="JXC75" s="117"/>
      <c r="JXD75" s="117"/>
      <c r="JXE75" s="117"/>
      <c r="JXF75" s="117"/>
      <c r="JXG75" s="117"/>
      <c r="JXH75" s="117"/>
      <c r="JXI75" s="117"/>
      <c r="JXJ75" s="117"/>
      <c r="JXK75" s="117"/>
      <c r="JXL75" s="117"/>
      <c r="JXM75" s="117"/>
      <c r="JXN75" s="117"/>
      <c r="JXO75" s="117"/>
      <c r="JXP75" s="117"/>
      <c r="JXQ75" s="117"/>
      <c r="JXR75" s="117"/>
      <c r="JXS75" s="117"/>
      <c r="JXT75" s="117"/>
      <c r="JXU75" s="117"/>
      <c r="JXV75" s="117"/>
      <c r="JXW75" s="117"/>
      <c r="JXX75" s="117"/>
      <c r="JXY75" s="117"/>
      <c r="JXZ75" s="117"/>
      <c r="JYA75" s="117"/>
      <c r="JYB75" s="117"/>
      <c r="JYC75" s="117"/>
      <c r="JYD75" s="117"/>
      <c r="JYE75" s="117"/>
      <c r="JYF75" s="117"/>
      <c r="JYG75" s="117"/>
      <c r="JYH75" s="117"/>
      <c r="JYI75" s="117"/>
      <c r="JYJ75" s="117"/>
      <c r="JYK75" s="117"/>
      <c r="JYL75" s="117"/>
      <c r="JYM75" s="117"/>
      <c r="JYN75" s="117"/>
      <c r="JYO75" s="117"/>
      <c r="JYP75" s="117"/>
      <c r="JYQ75" s="117"/>
      <c r="JYR75" s="117"/>
      <c r="JYS75" s="117"/>
      <c r="JYT75" s="117"/>
      <c r="JYU75" s="117"/>
      <c r="JYV75" s="117"/>
      <c r="JYW75" s="117"/>
      <c r="JYX75" s="117"/>
      <c r="JYY75" s="117"/>
      <c r="JYZ75" s="117"/>
      <c r="JZA75" s="117"/>
      <c r="JZB75" s="117"/>
      <c r="JZC75" s="117"/>
      <c r="JZD75" s="117"/>
      <c r="JZE75" s="117"/>
      <c r="JZF75" s="117"/>
      <c r="JZG75" s="117"/>
      <c r="JZH75" s="117"/>
      <c r="JZI75" s="117"/>
      <c r="JZJ75" s="117"/>
      <c r="JZK75" s="117"/>
      <c r="JZL75" s="117"/>
      <c r="JZM75" s="117"/>
      <c r="JZN75" s="117"/>
      <c r="JZO75" s="117"/>
      <c r="JZP75" s="117"/>
      <c r="JZQ75" s="117"/>
      <c r="JZR75" s="117"/>
      <c r="JZS75" s="117"/>
      <c r="JZT75" s="117"/>
      <c r="JZU75" s="117"/>
      <c r="JZV75" s="117"/>
      <c r="JZW75" s="117"/>
      <c r="JZX75" s="117"/>
      <c r="JZY75" s="117"/>
      <c r="JZZ75" s="117"/>
      <c r="KAA75" s="117"/>
      <c r="KAB75" s="117"/>
      <c r="KAC75" s="117"/>
      <c r="KAD75" s="117"/>
      <c r="KAE75" s="117"/>
      <c r="KAF75" s="117"/>
      <c r="KAG75" s="117"/>
      <c r="KAH75" s="117"/>
      <c r="KAI75" s="117"/>
      <c r="KAJ75" s="117"/>
      <c r="KAK75" s="117"/>
      <c r="KAL75" s="117"/>
      <c r="KAM75" s="117"/>
      <c r="KAN75" s="117"/>
      <c r="KAO75" s="117"/>
      <c r="KAP75" s="117"/>
      <c r="KAQ75" s="117"/>
      <c r="KAR75" s="117"/>
      <c r="KAS75" s="117"/>
      <c r="KAT75" s="117"/>
      <c r="KAU75" s="117"/>
      <c r="KAV75" s="117"/>
      <c r="KAW75" s="117"/>
      <c r="KAX75" s="117"/>
      <c r="KAY75" s="117"/>
      <c r="KAZ75" s="117"/>
      <c r="KBA75" s="117"/>
      <c r="KBB75" s="117"/>
      <c r="KBC75" s="117"/>
      <c r="KBD75" s="117"/>
      <c r="KBE75" s="117"/>
      <c r="KBF75" s="117"/>
      <c r="KBG75" s="117"/>
      <c r="KBH75" s="117"/>
      <c r="KBI75" s="117"/>
      <c r="KBJ75" s="117"/>
      <c r="KBK75" s="117"/>
      <c r="KBL75" s="117"/>
      <c r="KBM75" s="117"/>
      <c r="KBN75" s="117"/>
      <c r="KBO75" s="117"/>
      <c r="KBP75" s="117"/>
      <c r="KBQ75" s="117"/>
      <c r="KBR75" s="117"/>
      <c r="KBS75" s="117"/>
      <c r="KBT75" s="117"/>
      <c r="KBU75" s="117"/>
      <c r="KBV75" s="117"/>
      <c r="KBW75" s="117"/>
      <c r="KBX75" s="117"/>
      <c r="KBY75" s="117"/>
      <c r="KBZ75" s="117"/>
      <c r="KCA75" s="117"/>
      <c r="KCB75" s="117"/>
      <c r="KCC75" s="117"/>
      <c r="KCD75" s="117"/>
      <c r="KCE75" s="117"/>
      <c r="KCF75" s="117"/>
      <c r="KCG75" s="117"/>
      <c r="KCH75" s="117"/>
      <c r="KCI75" s="117"/>
      <c r="KCJ75" s="117"/>
      <c r="KCK75" s="117"/>
      <c r="KCL75" s="117"/>
      <c r="KCM75" s="117"/>
      <c r="KCN75" s="117"/>
      <c r="KCO75" s="117"/>
      <c r="KCP75" s="117"/>
      <c r="KCQ75" s="117"/>
      <c r="KCR75" s="117"/>
      <c r="KCS75" s="117"/>
      <c r="KCT75" s="117"/>
      <c r="KCU75" s="117"/>
      <c r="KCV75" s="117"/>
      <c r="KCW75" s="117"/>
      <c r="KCX75" s="117"/>
      <c r="KCY75" s="117"/>
      <c r="KCZ75" s="117"/>
      <c r="KDA75" s="117"/>
      <c r="KDB75" s="117"/>
      <c r="KDC75" s="117"/>
      <c r="KDD75" s="117"/>
      <c r="KDE75" s="117"/>
      <c r="KDF75" s="117"/>
      <c r="KDG75" s="117"/>
      <c r="KDH75" s="117"/>
      <c r="KDI75" s="117"/>
      <c r="KDJ75" s="117"/>
      <c r="KDK75" s="117"/>
      <c r="KDL75" s="117"/>
      <c r="KDM75" s="117"/>
      <c r="KDN75" s="117"/>
      <c r="KDO75" s="117"/>
      <c r="KDP75" s="117"/>
      <c r="KDQ75" s="117"/>
      <c r="KDR75" s="117"/>
      <c r="KDS75" s="117"/>
      <c r="KDT75" s="117"/>
      <c r="KDU75" s="117"/>
      <c r="KDV75" s="117"/>
      <c r="KDW75" s="117"/>
      <c r="KDX75" s="117"/>
      <c r="KDY75" s="117"/>
      <c r="KDZ75" s="117"/>
      <c r="KEA75" s="117"/>
      <c r="KEB75" s="117"/>
      <c r="KEC75" s="117"/>
      <c r="KED75" s="117"/>
      <c r="KEE75" s="117"/>
      <c r="KEF75" s="117"/>
      <c r="KEG75" s="117"/>
      <c r="KEH75" s="117"/>
      <c r="KEI75" s="117"/>
      <c r="KEJ75" s="117"/>
      <c r="KEK75" s="117"/>
      <c r="KEL75" s="117"/>
      <c r="KEM75" s="117"/>
      <c r="KEN75" s="117"/>
      <c r="KEO75" s="117"/>
      <c r="KEP75" s="117"/>
      <c r="KEQ75" s="117"/>
      <c r="KER75" s="117"/>
      <c r="KES75" s="117"/>
      <c r="KET75" s="117"/>
      <c r="KEU75" s="117"/>
      <c r="KEV75" s="117"/>
      <c r="KEW75" s="117"/>
      <c r="KEX75" s="117"/>
      <c r="KEY75" s="117"/>
      <c r="KEZ75" s="117"/>
      <c r="KFA75" s="117"/>
      <c r="KFB75" s="117"/>
      <c r="KFC75" s="117"/>
      <c r="KFD75" s="117"/>
      <c r="KFE75" s="117"/>
      <c r="KFF75" s="117"/>
      <c r="KFG75" s="117"/>
      <c r="KFH75" s="117"/>
      <c r="KFI75" s="117"/>
      <c r="KFJ75" s="117"/>
      <c r="KFK75" s="117"/>
      <c r="KFL75" s="117"/>
      <c r="KFM75" s="117"/>
      <c r="KFN75" s="117"/>
      <c r="KFO75" s="117"/>
      <c r="KFP75" s="117"/>
      <c r="KFQ75" s="117"/>
      <c r="KFR75" s="117"/>
      <c r="KFS75" s="117"/>
      <c r="KFT75" s="117"/>
      <c r="KFU75" s="117"/>
      <c r="KFV75" s="117"/>
      <c r="KFW75" s="117"/>
      <c r="KFX75" s="117"/>
      <c r="KFY75" s="117"/>
      <c r="KFZ75" s="117"/>
      <c r="KGA75" s="117"/>
      <c r="KGB75" s="117"/>
      <c r="KGC75" s="117"/>
      <c r="KGD75" s="117"/>
      <c r="KGE75" s="117"/>
      <c r="KGF75" s="117"/>
      <c r="KGG75" s="117"/>
      <c r="KGH75" s="117"/>
      <c r="KGI75" s="117"/>
      <c r="KGJ75" s="117"/>
      <c r="KGK75" s="117"/>
      <c r="KGL75" s="117"/>
      <c r="KGM75" s="117"/>
      <c r="KGN75" s="117"/>
      <c r="KGO75" s="117"/>
      <c r="KGP75" s="117"/>
      <c r="KGQ75" s="117"/>
      <c r="KGR75" s="117"/>
      <c r="KGS75" s="117"/>
      <c r="KGT75" s="117"/>
      <c r="KGU75" s="117"/>
      <c r="KGV75" s="117"/>
      <c r="KGW75" s="117"/>
      <c r="KGX75" s="117"/>
      <c r="KGY75" s="117"/>
      <c r="KGZ75" s="117"/>
      <c r="KHA75" s="117"/>
      <c r="KHB75" s="117"/>
      <c r="KHC75" s="117"/>
      <c r="KHD75" s="117"/>
      <c r="KHE75" s="117"/>
      <c r="KHF75" s="117"/>
      <c r="KHG75" s="117"/>
      <c r="KHH75" s="117"/>
      <c r="KHI75" s="117"/>
      <c r="KHJ75" s="117"/>
      <c r="KHK75" s="117"/>
      <c r="KHL75" s="117"/>
      <c r="KHM75" s="117"/>
      <c r="KHN75" s="117"/>
      <c r="KHO75" s="117"/>
      <c r="KHP75" s="117"/>
      <c r="KHQ75" s="117"/>
      <c r="KHR75" s="117"/>
      <c r="KHS75" s="117"/>
      <c r="KHT75" s="117"/>
      <c r="KHU75" s="117"/>
      <c r="KHV75" s="117"/>
      <c r="KHW75" s="117"/>
      <c r="KHX75" s="117"/>
      <c r="KHY75" s="117"/>
      <c r="KHZ75" s="117"/>
      <c r="KIA75" s="117"/>
      <c r="KIB75" s="117"/>
      <c r="KIC75" s="117"/>
      <c r="KID75" s="117"/>
      <c r="KIE75" s="117"/>
      <c r="KIF75" s="117"/>
      <c r="KIG75" s="117"/>
      <c r="KIH75" s="117"/>
      <c r="KII75" s="117"/>
      <c r="KIJ75" s="117"/>
      <c r="KIK75" s="117"/>
      <c r="KIL75" s="117"/>
      <c r="KIM75" s="117"/>
      <c r="KIN75" s="117"/>
      <c r="KIO75" s="117"/>
      <c r="KIP75" s="117"/>
      <c r="KIQ75" s="117"/>
      <c r="KIR75" s="117"/>
      <c r="KIS75" s="117"/>
      <c r="KIT75" s="117"/>
      <c r="KIU75" s="117"/>
      <c r="KIV75" s="117"/>
      <c r="KIW75" s="117"/>
      <c r="KIX75" s="117"/>
      <c r="KIY75" s="117"/>
      <c r="KIZ75" s="117"/>
      <c r="KJA75" s="117"/>
      <c r="KJB75" s="117"/>
      <c r="KJC75" s="117"/>
      <c r="KJD75" s="117"/>
      <c r="KJE75" s="117"/>
      <c r="KJF75" s="117"/>
      <c r="KJG75" s="117"/>
      <c r="KJH75" s="117"/>
      <c r="KJI75" s="117"/>
      <c r="KJJ75" s="117"/>
      <c r="KJK75" s="117"/>
      <c r="KJL75" s="117"/>
      <c r="KJM75" s="117"/>
      <c r="KJN75" s="117"/>
      <c r="KJO75" s="117"/>
      <c r="KJP75" s="117"/>
      <c r="KJQ75" s="117"/>
      <c r="KJR75" s="117"/>
      <c r="KJS75" s="117"/>
      <c r="KJT75" s="117"/>
      <c r="KJU75" s="117"/>
      <c r="KJV75" s="117"/>
      <c r="KJW75" s="117"/>
      <c r="KJX75" s="117"/>
      <c r="KJY75" s="117"/>
      <c r="KJZ75" s="117"/>
      <c r="KKA75" s="117"/>
      <c r="KKB75" s="117"/>
      <c r="KKC75" s="117"/>
      <c r="KKD75" s="117"/>
      <c r="KKE75" s="117"/>
      <c r="KKF75" s="117"/>
      <c r="KKG75" s="117"/>
      <c r="KKH75" s="117"/>
      <c r="KKI75" s="117"/>
      <c r="KKJ75" s="117"/>
      <c r="KKK75" s="117"/>
      <c r="KKL75" s="117"/>
      <c r="KKM75" s="117"/>
      <c r="KKN75" s="117"/>
      <c r="KKO75" s="117"/>
      <c r="KKP75" s="117"/>
      <c r="KKQ75" s="117"/>
      <c r="KKR75" s="117"/>
      <c r="KKS75" s="117"/>
      <c r="KKT75" s="117"/>
      <c r="KKU75" s="117"/>
      <c r="KKV75" s="117"/>
      <c r="KKW75" s="117"/>
      <c r="KKX75" s="117"/>
      <c r="KKY75" s="117"/>
      <c r="KKZ75" s="117"/>
      <c r="KLA75" s="117"/>
      <c r="KLB75" s="117"/>
      <c r="KLC75" s="117"/>
      <c r="KLD75" s="117"/>
      <c r="KLE75" s="117"/>
      <c r="KLF75" s="117"/>
      <c r="KLG75" s="117"/>
      <c r="KLH75" s="117"/>
      <c r="KLI75" s="117"/>
      <c r="KLJ75" s="117"/>
      <c r="KLK75" s="117"/>
      <c r="KLL75" s="117"/>
      <c r="KLM75" s="117"/>
      <c r="KLN75" s="117"/>
      <c r="KLO75" s="117"/>
      <c r="KLP75" s="117"/>
      <c r="KLQ75" s="117"/>
      <c r="KLR75" s="117"/>
      <c r="KLS75" s="117"/>
      <c r="KLT75" s="117"/>
      <c r="KLU75" s="117"/>
      <c r="KLV75" s="117"/>
      <c r="KLW75" s="117"/>
      <c r="KLX75" s="117"/>
      <c r="KLY75" s="117"/>
      <c r="KLZ75" s="117"/>
      <c r="KMA75" s="117"/>
      <c r="KMB75" s="117"/>
      <c r="KMC75" s="117"/>
      <c r="KMD75" s="117"/>
      <c r="KME75" s="117"/>
      <c r="KMF75" s="117"/>
      <c r="KMG75" s="117"/>
      <c r="KMH75" s="117"/>
      <c r="KMI75" s="117"/>
      <c r="KMJ75" s="117"/>
      <c r="KMK75" s="117"/>
      <c r="KML75" s="117"/>
      <c r="KMM75" s="117"/>
      <c r="KMN75" s="117"/>
      <c r="KMO75" s="117"/>
      <c r="KMP75" s="117"/>
      <c r="KMQ75" s="117"/>
      <c r="KMR75" s="117"/>
      <c r="KMS75" s="117"/>
      <c r="KMT75" s="117"/>
      <c r="KMU75" s="117"/>
      <c r="KMV75" s="117"/>
      <c r="KMW75" s="117"/>
      <c r="KMX75" s="117"/>
      <c r="KMY75" s="117"/>
      <c r="KMZ75" s="117"/>
      <c r="KNA75" s="117"/>
      <c r="KNB75" s="117"/>
      <c r="KNC75" s="117"/>
      <c r="KND75" s="117"/>
      <c r="KNE75" s="117"/>
      <c r="KNF75" s="117"/>
      <c r="KNG75" s="117"/>
      <c r="KNH75" s="117"/>
      <c r="KNI75" s="117"/>
      <c r="KNJ75" s="117"/>
      <c r="KNK75" s="117"/>
      <c r="KNL75" s="117"/>
      <c r="KNM75" s="117"/>
      <c r="KNN75" s="117"/>
      <c r="KNO75" s="117"/>
      <c r="KNP75" s="117"/>
      <c r="KNQ75" s="117"/>
      <c r="KNR75" s="117"/>
      <c r="KNS75" s="117"/>
      <c r="KNT75" s="117"/>
      <c r="KNU75" s="117"/>
      <c r="KNV75" s="117"/>
      <c r="KNW75" s="117"/>
      <c r="KNX75" s="117"/>
      <c r="KNY75" s="117"/>
      <c r="KNZ75" s="117"/>
      <c r="KOA75" s="117"/>
      <c r="KOB75" s="117"/>
      <c r="KOC75" s="117"/>
      <c r="KOD75" s="117"/>
      <c r="KOE75" s="117"/>
      <c r="KOF75" s="117"/>
      <c r="KOG75" s="117"/>
      <c r="KOH75" s="117"/>
      <c r="KOI75" s="117"/>
      <c r="KOJ75" s="117"/>
      <c r="KOK75" s="117"/>
      <c r="KOL75" s="117"/>
      <c r="KOM75" s="117"/>
      <c r="KON75" s="117"/>
      <c r="KOO75" s="117"/>
      <c r="KOP75" s="117"/>
      <c r="KOQ75" s="117"/>
      <c r="KOR75" s="117"/>
      <c r="KOS75" s="117"/>
      <c r="KOT75" s="117"/>
      <c r="KOU75" s="117"/>
      <c r="KOV75" s="117"/>
      <c r="KOW75" s="117"/>
      <c r="KOX75" s="117"/>
      <c r="KOY75" s="117"/>
      <c r="KOZ75" s="117"/>
      <c r="KPA75" s="117"/>
      <c r="KPB75" s="117"/>
      <c r="KPC75" s="117"/>
      <c r="KPD75" s="117"/>
      <c r="KPE75" s="117"/>
      <c r="KPF75" s="117"/>
      <c r="KPG75" s="117"/>
      <c r="KPH75" s="117"/>
      <c r="KPI75" s="117"/>
      <c r="KPJ75" s="117"/>
      <c r="KPK75" s="117"/>
      <c r="KPL75" s="117"/>
      <c r="KPM75" s="117"/>
      <c r="KPN75" s="117"/>
      <c r="KPO75" s="117"/>
      <c r="KPP75" s="117"/>
      <c r="KPQ75" s="117"/>
      <c r="KPR75" s="117"/>
      <c r="KPS75" s="117"/>
      <c r="KPT75" s="117"/>
      <c r="KPU75" s="117"/>
      <c r="KPV75" s="117"/>
      <c r="KPW75" s="117"/>
      <c r="KPX75" s="117"/>
      <c r="KPY75" s="117"/>
      <c r="KPZ75" s="117"/>
      <c r="KQA75" s="117"/>
      <c r="KQB75" s="117"/>
      <c r="KQC75" s="117"/>
      <c r="KQD75" s="117"/>
      <c r="KQE75" s="117"/>
      <c r="KQF75" s="117"/>
      <c r="KQG75" s="117"/>
      <c r="KQH75" s="117"/>
      <c r="KQI75" s="117"/>
      <c r="KQJ75" s="117"/>
      <c r="KQK75" s="117"/>
      <c r="KQL75" s="117"/>
      <c r="KQM75" s="117"/>
      <c r="KQN75" s="117"/>
      <c r="KQO75" s="117"/>
      <c r="KQP75" s="117"/>
      <c r="KQQ75" s="117"/>
      <c r="KQR75" s="117"/>
      <c r="KQS75" s="117"/>
      <c r="KQT75" s="117"/>
      <c r="KQU75" s="117"/>
      <c r="KQV75" s="117"/>
      <c r="KQW75" s="117"/>
      <c r="KQX75" s="117"/>
      <c r="KQY75" s="117"/>
      <c r="KQZ75" s="117"/>
      <c r="KRA75" s="117"/>
      <c r="KRB75" s="117"/>
      <c r="KRC75" s="117"/>
      <c r="KRD75" s="117"/>
      <c r="KRE75" s="117"/>
      <c r="KRF75" s="117"/>
      <c r="KRG75" s="117"/>
      <c r="KRH75" s="117"/>
      <c r="KRI75" s="117"/>
      <c r="KRJ75" s="117"/>
      <c r="KRK75" s="117"/>
      <c r="KRL75" s="117"/>
      <c r="KRM75" s="117"/>
      <c r="KRN75" s="117"/>
      <c r="KRO75" s="117"/>
      <c r="KRP75" s="117"/>
      <c r="KRQ75" s="117"/>
      <c r="KRR75" s="117"/>
      <c r="KRS75" s="117"/>
      <c r="KRT75" s="117"/>
      <c r="KRU75" s="117"/>
      <c r="KRV75" s="117"/>
      <c r="KRW75" s="117"/>
      <c r="KRX75" s="117"/>
      <c r="KRY75" s="117"/>
      <c r="KRZ75" s="117"/>
      <c r="KSA75" s="117"/>
      <c r="KSB75" s="117"/>
      <c r="KSC75" s="117"/>
      <c r="KSD75" s="117"/>
      <c r="KSE75" s="117"/>
      <c r="KSF75" s="117"/>
      <c r="KSG75" s="117"/>
      <c r="KSH75" s="117"/>
      <c r="KSI75" s="117"/>
      <c r="KSJ75" s="117"/>
      <c r="KSK75" s="117"/>
      <c r="KSL75" s="117"/>
      <c r="KSM75" s="117"/>
      <c r="KSN75" s="117"/>
      <c r="KSO75" s="117"/>
      <c r="KSP75" s="117"/>
      <c r="KSQ75" s="117"/>
      <c r="KSR75" s="117"/>
      <c r="KSS75" s="117"/>
      <c r="KST75" s="117"/>
      <c r="KSU75" s="117"/>
      <c r="KSV75" s="117"/>
      <c r="KSW75" s="117"/>
      <c r="KSX75" s="117"/>
      <c r="KSY75" s="117"/>
      <c r="KSZ75" s="117"/>
      <c r="KTA75" s="117"/>
      <c r="KTB75" s="117"/>
      <c r="KTC75" s="117"/>
      <c r="KTD75" s="117"/>
      <c r="KTE75" s="117"/>
      <c r="KTF75" s="117"/>
      <c r="KTG75" s="117"/>
      <c r="KTH75" s="117"/>
      <c r="KTI75" s="117"/>
      <c r="KTJ75" s="117"/>
      <c r="KTK75" s="117"/>
      <c r="KTL75" s="117"/>
      <c r="KTM75" s="117"/>
      <c r="KTN75" s="117"/>
      <c r="KTO75" s="117"/>
      <c r="KTP75" s="117"/>
      <c r="KTQ75" s="117"/>
      <c r="KTR75" s="117"/>
      <c r="KTS75" s="117"/>
      <c r="KTT75" s="117"/>
      <c r="KTU75" s="117"/>
      <c r="KTV75" s="117"/>
      <c r="KTW75" s="117"/>
      <c r="KTX75" s="117"/>
      <c r="KTY75" s="117"/>
      <c r="KTZ75" s="117"/>
      <c r="KUA75" s="117"/>
      <c r="KUB75" s="117"/>
      <c r="KUC75" s="117"/>
      <c r="KUD75" s="117"/>
      <c r="KUE75" s="117"/>
      <c r="KUF75" s="117"/>
      <c r="KUG75" s="117"/>
      <c r="KUH75" s="117"/>
      <c r="KUI75" s="117"/>
      <c r="KUJ75" s="117"/>
      <c r="KUK75" s="117"/>
      <c r="KUL75" s="117"/>
      <c r="KUM75" s="117"/>
      <c r="KUN75" s="117"/>
      <c r="KUO75" s="117"/>
      <c r="KUP75" s="117"/>
      <c r="KUQ75" s="117"/>
      <c r="KUR75" s="117"/>
      <c r="KUS75" s="117"/>
      <c r="KUT75" s="117"/>
      <c r="KUU75" s="117"/>
      <c r="KUV75" s="117"/>
      <c r="KUW75" s="117"/>
      <c r="KUX75" s="117"/>
      <c r="KUY75" s="117"/>
      <c r="KUZ75" s="117"/>
      <c r="KVA75" s="117"/>
      <c r="KVB75" s="117"/>
      <c r="KVC75" s="117"/>
      <c r="KVD75" s="117"/>
      <c r="KVE75" s="117"/>
      <c r="KVF75" s="117"/>
      <c r="KVG75" s="117"/>
      <c r="KVH75" s="117"/>
      <c r="KVI75" s="117"/>
      <c r="KVJ75" s="117"/>
      <c r="KVK75" s="117"/>
      <c r="KVL75" s="117"/>
      <c r="KVM75" s="117"/>
      <c r="KVN75" s="117"/>
      <c r="KVO75" s="117"/>
      <c r="KVP75" s="117"/>
      <c r="KVQ75" s="117"/>
      <c r="KVR75" s="117"/>
      <c r="KVS75" s="117"/>
      <c r="KVT75" s="117"/>
      <c r="KVU75" s="117"/>
      <c r="KVV75" s="117"/>
      <c r="KVW75" s="117"/>
      <c r="KVX75" s="117"/>
      <c r="KVY75" s="117"/>
      <c r="KVZ75" s="117"/>
      <c r="KWA75" s="117"/>
      <c r="KWB75" s="117"/>
      <c r="KWC75" s="117"/>
      <c r="KWD75" s="117"/>
      <c r="KWE75" s="117"/>
      <c r="KWF75" s="117"/>
      <c r="KWG75" s="117"/>
      <c r="KWH75" s="117"/>
      <c r="KWI75" s="117"/>
      <c r="KWJ75" s="117"/>
      <c r="KWK75" s="117"/>
      <c r="KWL75" s="117"/>
      <c r="KWM75" s="117"/>
      <c r="KWN75" s="117"/>
      <c r="KWO75" s="117"/>
      <c r="KWP75" s="117"/>
      <c r="KWQ75" s="117"/>
      <c r="KWR75" s="117"/>
      <c r="KWS75" s="117"/>
      <c r="KWT75" s="117"/>
      <c r="KWU75" s="117"/>
      <c r="KWV75" s="117"/>
      <c r="KWW75" s="117"/>
      <c r="KWX75" s="117"/>
      <c r="KWY75" s="117"/>
      <c r="KWZ75" s="117"/>
      <c r="KXA75" s="117"/>
      <c r="KXB75" s="117"/>
      <c r="KXC75" s="117"/>
      <c r="KXD75" s="117"/>
      <c r="KXE75" s="117"/>
      <c r="KXF75" s="117"/>
      <c r="KXG75" s="117"/>
      <c r="KXH75" s="117"/>
      <c r="KXI75" s="117"/>
      <c r="KXJ75" s="117"/>
      <c r="KXK75" s="117"/>
      <c r="KXL75" s="117"/>
      <c r="KXM75" s="117"/>
      <c r="KXN75" s="117"/>
      <c r="KXO75" s="117"/>
      <c r="KXP75" s="117"/>
      <c r="KXQ75" s="117"/>
      <c r="KXR75" s="117"/>
      <c r="KXS75" s="117"/>
      <c r="KXT75" s="117"/>
      <c r="KXU75" s="117"/>
      <c r="KXV75" s="117"/>
      <c r="KXW75" s="117"/>
      <c r="KXX75" s="117"/>
      <c r="KXY75" s="117"/>
      <c r="KXZ75" s="117"/>
      <c r="KYA75" s="117"/>
      <c r="KYB75" s="117"/>
      <c r="KYC75" s="117"/>
      <c r="KYD75" s="117"/>
      <c r="KYE75" s="117"/>
      <c r="KYF75" s="117"/>
      <c r="KYG75" s="117"/>
      <c r="KYH75" s="117"/>
      <c r="KYI75" s="117"/>
      <c r="KYJ75" s="117"/>
      <c r="KYK75" s="117"/>
      <c r="KYL75" s="117"/>
      <c r="KYM75" s="117"/>
      <c r="KYN75" s="117"/>
      <c r="KYO75" s="117"/>
      <c r="KYP75" s="117"/>
      <c r="KYQ75" s="117"/>
      <c r="KYR75" s="117"/>
      <c r="KYS75" s="117"/>
      <c r="KYT75" s="117"/>
      <c r="KYU75" s="117"/>
      <c r="KYV75" s="117"/>
      <c r="KYW75" s="117"/>
      <c r="KYX75" s="117"/>
      <c r="KYY75" s="117"/>
      <c r="KYZ75" s="117"/>
      <c r="KZA75" s="117"/>
      <c r="KZB75" s="117"/>
      <c r="KZC75" s="117"/>
      <c r="KZD75" s="117"/>
      <c r="KZE75" s="117"/>
      <c r="KZF75" s="117"/>
      <c r="KZG75" s="117"/>
      <c r="KZH75" s="117"/>
      <c r="KZI75" s="117"/>
      <c r="KZJ75" s="117"/>
      <c r="KZK75" s="117"/>
      <c r="KZL75" s="117"/>
      <c r="KZM75" s="117"/>
      <c r="KZN75" s="117"/>
      <c r="KZO75" s="117"/>
      <c r="KZP75" s="117"/>
      <c r="KZQ75" s="117"/>
      <c r="KZR75" s="117"/>
      <c r="KZS75" s="117"/>
      <c r="KZT75" s="117"/>
      <c r="KZU75" s="117"/>
      <c r="KZV75" s="117"/>
      <c r="KZW75" s="117"/>
      <c r="KZX75" s="117"/>
      <c r="KZY75" s="117"/>
      <c r="KZZ75" s="117"/>
      <c r="LAA75" s="117"/>
      <c r="LAB75" s="117"/>
      <c r="LAC75" s="117"/>
      <c r="LAD75" s="117"/>
      <c r="LAE75" s="117"/>
      <c r="LAF75" s="117"/>
      <c r="LAG75" s="117"/>
      <c r="LAH75" s="117"/>
      <c r="LAI75" s="117"/>
      <c r="LAJ75" s="117"/>
      <c r="LAK75" s="117"/>
      <c r="LAL75" s="117"/>
      <c r="LAM75" s="117"/>
      <c r="LAN75" s="117"/>
      <c r="LAO75" s="117"/>
      <c r="LAP75" s="117"/>
      <c r="LAQ75" s="117"/>
      <c r="LAR75" s="117"/>
      <c r="LAS75" s="117"/>
      <c r="LAT75" s="117"/>
      <c r="LAU75" s="117"/>
      <c r="LAV75" s="117"/>
      <c r="LAW75" s="117"/>
      <c r="LAX75" s="117"/>
      <c r="LAY75" s="117"/>
      <c r="LAZ75" s="117"/>
      <c r="LBA75" s="117"/>
      <c r="LBB75" s="117"/>
      <c r="LBC75" s="117"/>
      <c r="LBD75" s="117"/>
      <c r="LBE75" s="117"/>
      <c r="LBF75" s="117"/>
      <c r="LBG75" s="117"/>
      <c r="LBH75" s="117"/>
      <c r="LBI75" s="117"/>
      <c r="LBJ75" s="117"/>
      <c r="LBK75" s="117"/>
      <c r="LBL75" s="117"/>
      <c r="LBM75" s="117"/>
      <c r="LBN75" s="117"/>
      <c r="LBO75" s="117"/>
      <c r="LBP75" s="117"/>
      <c r="LBQ75" s="117"/>
      <c r="LBR75" s="117"/>
      <c r="LBS75" s="117"/>
      <c r="LBT75" s="117"/>
      <c r="LBU75" s="117"/>
      <c r="LBV75" s="117"/>
      <c r="LBW75" s="117"/>
      <c r="LBX75" s="117"/>
      <c r="LBY75" s="117"/>
      <c r="LBZ75" s="117"/>
      <c r="LCA75" s="117"/>
      <c r="LCB75" s="117"/>
      <c r="LCC75" s="117"/>
      <c r="LCD75" s="117"/>
      <c r="LCE75" s="117"/>
      <c r="LCF75" s="117"/>
      <c r="LCG75" s="117"/>
      <c r="LCH75" s="117"/>
      <c r="LCI75" s="117"/>
      <c r="LCJ75" s="117"/>
      <c r="LCK75" s="117"/>
      <c r="LCL75" s="117"/>
      <c r="LCM75" s="117"/>
      <c r="LCN75" s="117"/>
      <c r="LCO75" s="117"/>
      <c r="LCP75" s="117"/>
      <c r="LCQ75" s="117"/>
      <c r="LCR75" s="117"/>
      <c r="LCS75" s="117"/>
      <c r="LCT75" s="117"/>
      <c r="LCU75" s="117"/>
      <c r="LCV75" s="117"/>
      <c r="LCW75" s="117"/>
      <c r="LCX75" s="117"/>
      <c r="LCY75" s="117"/>
      <c r="LCZ75" s="117"/>
      <c r="LDA75" s="117"/>
      <c r="LDB75" s="117"/>
      <c r="LDC75" s="117"/>
      <c r="LDD75" s="117"/>
      <c r="LDE75" s="117"/>
      <c r="LDF75" s="117"/>
      <c r="LDG75" s="117"/>
      <c r="LDH75" s="117"/>
      <c r="LDI75" s="117"/>
      <c r="LDJ75" s="117"/>
      <c r="LDK75" s="117"/>
      <c r="LDL75" s="117"/>
      <c r="LDM75" s="117"/>
      <c r="LDN75" s="117"/>
      <c r="LDO75" s="117"/>
      <c r="LDP75" s="117"/>
      <c r="LDQ75" s="117"/>
      <c r="LDR75" s="117"/>
      <c r="LDS75" s="117"/>
      <c r="LDT75" s="117"/>
      <c r="LDU75" s="117"/>
      <c r="LDV75" s="117"/>
      <c r="LDW75" s="117"/>
      <c r="LDX75" s="117"/>
      <c r="LDY75" s="117"/>
      <c r="LDZ75" s="117"/>
      <c r="LEA75" s="117"/>
      <c r="LEB75" s="117"/>
      <c r="LEC75" s="117"/>
      <c r="LED75" s="117"/>
      <c r="LEE75" s="117"/>
      <c r="LEF75" s="117"/>
      <c r="LEG75" s="117"/>
      <c r="LEH75" s="117"/>
      <c r="LEI75" s="117"/>
      <c r="LEJ75" s="117"/>
      <c r="LEK75" s="117"/>
      <c r="LEL75" s="117"/>
      <c r="LEM75" s="117"/>
      <c r="LEN75" s="117"/>
      <c r="LEO75" s="117"/>
      <c r="LEP75" s="117"/>
      <c r="LEQ75" s="117"/>
      <c r="LER75" s="117"/>
      <c r="LES75" s="117"/>
      <c r="LET75" s="117"/>
      <c r="LEU75" s="117"/>
      <c r="LEV75" s="117"/>
      <c r="LEW75" s="117"/>
      <c r="LEX75" s="117"/>
      <c r="LEY75" s="117"/>
      <c r="LEZ75" s="117"/>
      <c r="LFA75" s="117"/>
      <c r="LFB75" s="117"/>
      <c r="LFC75" s="117"/>
      <c r="LFD75" s="117"/>
      <c r="LFE75" s="117"/>
      <c r="LFF75" s="117"/>
      <c r="LFG75" s="117"/>
      <c r="LFH75" s="117"/>
      <c r="LFI75" s="117"/>
      <c r="LFJ75" s="117"/>
      <c r="LFK75" s="117"/>
      <c r="LFL75" s="117"/>
      <c r="LFM75" s="117"/>
      <c r="LFN75" s="117"/>
      <c r="LFO75" s="117"/>
      <c r="LFP75" s="117"/>
      <c r="LFQ75" s="117"/>
      <c r="LFR75" s="117"/>
      <c r="LFS75" s="117"/>
      <c r="LFT75" s="117"/>
      <c r="LFU75" s="117"/>
      <c r="LFV75" s="117"/>
      <c r="LFW75" s="117"/>
      <c r="LFX75" s="117"/>
      <c r="LFY75" s="117"/>
      <c r="LFZ75" s="117"/>
      <c r="LGA75" s="117"/>
      <c r="LGB75" s="117"/>
      <c r="LGC75" s="117"/>
      <c r="LGD75" s="117"/>
      <c r="LGE75" s="117"/>
      <c r="LGF75" s="117"/>
      <c r="LGG75" s="117"/>
      <c r="LGH75" s="117"/>
      <c r="LGI75" s="117"/>
      <c r="LGJ75" s="117"/>
      <c r="LGK75" s="117"/>
      <c r="LGL75" s="117"/>
      <c r="LGM75" s="117"/>
      <c r="LGN75" s="117"/>
      <c r="LGO75" s="117"/>
      <c r="LGP75" s="117"/>
      <c r="LGQ75" s="117"/>
      <c r="LGR75" s="117"/>
      <c r="LGS75" s="117"/>
      <c r="LGT75" s="117"/>
      <c r="LGU75" s="117"/>
      <c r="LGV75" s="117"/>
      <c r="LGW75" s="117"/>
      <c r="LGX75" s="117"/>
      <c r="LGY75" s="117"/>
      <c r="LGZ75" s="117"/>
      <c r="LHA75" s="117"/>
      <c r="LHB75" s="117"/>
      <c r="LHC75" s="117"/>
      <c r="LHD75" s="117"/>
      <c r="LHE75" s="117"/>
      <c r="LHF75" s="117"/>
      <c r="LHG75" s="117"/>
      <c r="LHH75" s="117"/>
      <c r="LHI75" s="117"/>
      <c r="LHJ75" s="117"/>
      <c r="LHK75" s="117"/>
      <c r="LHL75" s="117"/>
      <c r="LHM75" s="117"/>
      <c r="LHN75" s="117"/>
      <c r="LHO75" s="117"/>
      <c r="LHP75" s="117"/>
      <c r="LHQ75" s="117"/>
      <c r="LHR75" s="117"/>
      <c r="LHS75" s="117"/>
      <c r="LHT75" s="117"/>
      <c r="LHU75" s="117"/>
      <c r="LHV75" s="117"/>
      <c r="LHW75" s="117"/>
      <c r="LHX75" s="117"/>
      <c r="LHY75" s="117"/>
      <c r="LHZ75" s="117"/>
      <c r="LIA75" s="117"/>
      <c r="LIB75" s="117"/>
      <c r="LIC75" s="117"/>
      <c r="LID75" s="117"/>
      <c r="LIE75" s="117"/>
      <c r="LIF75" s="117"/>
      <c r="LIG75" s="117"/>
      <c r="LIH75" s="117"/>
      <c r="LII75" s="117"/>
      <c r="LIJ75" s="117"/>
      <c r="LIK75" s="117"/>
      <c r="LIL75" s="117"/>
      <c r="LIM75" s="117"/>
      <c r="LIN75" s="117"/>
      <c r="LIO75" s="117"/>
      <c r="LIP75" s="117"/>
      <c r="LIQ75" s="117"/>
      <c r="LIR75" s="117"/>
      <c r="LIS75" s="117"/>
      <c r="LIT75" s="117"/>
      <c r="LIU75" s="117"/>
      <c r="LIV75" s="117"/>
      <c r="LIW75" s="117"/>
      <c r="LIX75" s="117"/>
      <c r="LIY75" s="117"/>
      <c r="LIZ75" s="117"/>
      <c r="LJA75" s="117"/>
      <c r="LJB75" s="117"/>
      <c r="LJC75" s="117"/>
      <c r="LJD75" s="117"/>
      <c r="LJE75" s="117"/>
      <c r="LJF75" s="117"/>
      <c r="LJG75" s="117"/>
      <c r="LJH75" s="117"/>
      <c r="LJI75" s="117"/>
      <c r="LJJ75" s="117"/>
      <c r="LJK75" s="117"/>
      <c r="LJL75" s="117"/>
      <c r="LJM75" s="117"/>
      <c r="LJN75" s="117"/>
      <c r="LJO75" s="117"/>
      <c r="LJP75" s="117"/>
      <c r="LJQ75" s="117"/>
      <c r="LJR75" s="117"/>
      <c r="LJS75" s="117"/>
      <c r="LJT75" s="117"/>
      <c r="LJU75" s="117"/>
      <c r="LJV75" s="117"/>
      <c r="LJW75" s="117"/>
      <c r="LJX75" s="117"/>
      <c r="LJY75" s="117"/>
      <c r="LJZ75" s="117"/>
      <c r="LKA75" s="117"/>
      <c r="LKB75" s="117"/>
      <c r="LKC75" s="117"/>
      <c r="LKD75" s="117"/>
      <c r="LKE75" s="117"/>
      <c r="LKF75" s="117"/>
      <c r="LKG75" s="117"/>
      <c r="LKH75" s="117"/>
      <c r="LKI75" s="117"/>
      <c r="LKJ75" s="117"/>
      <c r="LKK75" s="117"/>
      <c r="LKL75" s="117"/>
      <c r="LKM75" s="117"/>
      <c r="LKN75" s="117"/>
      <c r="LKO75" s="117"/>
      <c r="LKP75" s="117"/>
      <c r="LKQ75" s="117"/>
      <c r="LKR75" s="117"/>
      <c r="LKS75" s="117"/>
      <c r="LKT75" s="117"/>
      <c r="LKU75" s="117"/>
      <c r="LKV75" s="117"/>
      <c r="LKW75" s="117"/>
      <c r="LKX75" s="117"/>
      <c r="LKY75" s="117"/>
      <c r="LKZ75" s="117"/>
      <c r="LLA75" s="117"/>
      <c r="LLB75" s="117"/>
      <c r="LLC75" s="117"/>
      <c r="LLD75" s="117"/>
      <c r="LLE75" s="117"/>
      <c r="LLF75" s="117"/>
      <c r="LLG75" s="117"/>
      <c r="LLH75" s="117"/>
      <c r="LLI75" s="117"/>
      <c r="LLJ75" s="117"/>
      <c r="LLK75" s="117"/>
      <c r="LLL75" s="117"/>
      <c r="LLM75" s="117"/>
      <c r="LLN75" s="117"/>
      <c r="LLO75" s="117"/>
      <c r="LLP75" s="117"/>
      <c r="LLQ75" s="117"/>
      <c r="LLR75" s="117"/>
      <c r="LLS75" s="117"/>
      <c r="LLT75" s="117"/>
      <c r="LLU75" s="117"/>
      <c r="LLV75" s="117"/>
      <c r="LLW75" s="117"/>
      <c r="LLX75" s="117"/>
      <c r="LLY75" s="117"/>
      <c r="LLZ75" s="117"/>
      <c r="LMA75" s="117"/>
      <c r="LMB75" s="117"/>
      <c r="LMC75" s="117"/>
      <c r="LMD75" s="117"/>
      <c r="LME75" s="117"/>
      <c r="LMF75" s="117"/>
      <c r="LMG75" s="117"/>
      <c r="LMH75" s="117"/>
      <c r="LMI75" s="117"/>
      <c r="LMJ75" s="117"/>
      <c r="LMK75" s="117"/>
      <c r="LML75" s="117"/>
      <c r="LMM75" s="117"/>
      <c r="LMN75" s="117"/>
      <c r="LMO75" s="117"/>
      <c r="LMP75" s="117"/>
      <c r="LMQ75" s="117"/>
      <c r="LMR75" s="117"/>
      <c r="LMS75" s="117"/>
      <c r="LMT75" s="117"/>
      <c r="LMU75" s="117"/>
      <c r="LMV75" s="117"/>
      <c r="LMW75" s="117"/>
      <c r="LMX75" s="117"/>
      <c r="LMY75" s="117"/>
      <c r="LMZ75" s="117"/>
      <c r="LNA75" s="117"/>
      <c r="LNB75" s="117"/>
      <c r="LNC75" s="117"/>
      <c r="LND75" s="117"/>
      <c r="LNE75" s="117"/>
      <c r="LNF75" s="117"/>
      <c r="LNG75" s="117"/>
      <c r="LNH75" s="117"/>
      <c r="LNI75" s="117"/>
      <c r="LNJ75" s="117"/>
      <c r="LNK75" s="117"/>
      <c r="LNL75" s="117"/>
      <c r="LNM75" s="117"/>
      <c r="LNN75" s="117"/>
      <c r="LNO75" s="117"/>
      <c r="LNP75" s="117"/>
      <c r="LNQ75" s="117"/>
      <c r="LNR75" s="117"/>
      <c r="LNS75" s="117"/>
      <c r="LNT75" s="117"/>
      <c r="LNU75" s="117"/>
      <c r="LNV75" s="117"/>
      <c r="LNW75" s="117"/>
      <c r="LNX75" s="117"/>
      <c r="LNY75" s="117"/>
      <c r="LNZ75" s="117"/>
      <c r="LOA75" s="117"/>
      <c r="LOB75" s="117"/>
      <c r="LOC75" s="117"/>
      <c r="LOD75" s="117"/>
      <c r="LOE75" s="117"/>
      <c r="LOF75" s="117"/>
      <c r="LOG75" s="117"/>
      <c r="LOH75" s="117"/>
      <c r="LOI75" s="117"/>
      <c r="LOJ75" s="117"/>
      <c r="LOK75" s="117"/>
      <c r="LOL75" s="117"/>
      <c r="LOM75" s="117"/>
      <c r="LON75" s="117"/>
      <c r="LOO75" s="117"/>
      <c r="LOP75" s="117"/>
      <c r="LOQ75" s="117"/>
      <c r="LOR75" s="117"/>
      <c r="LOS75" s="117"/>
      <c r="LOT75" s="117"/>
      <c r="LOU75" s="117"/>
      <c r="LOV75" s="117"/>
      <c r="LOW75" s="117"/>
      <c r="LOX75" s="117"/>
      <c r="LOY75" s="117"/>
      <c r="LOZ75" s="117"/>
      <c r="LPA75" s="117"/>
      <c r="LPB75" s="117"/>
      <c r="LPC75" s="117"/>
      <c r="LPD75" s="117"/>
      <c r="LPE75" s="117"/>
      <c r="LPF75" s="117"/>
      <c r="LPG75" s="117"/>
      <c r="LPH75" s="117"/>
      <c r="LPI75" s="117"/>
      <c r="LPJ75" s="117"/>
      <c r="LPK75" s="117"/>
      <c r="LPL75" s="117"/>
      <c r="LPM75" s="117"/>
      <c r="LPN75" s="117"/>
      <c r="LPO75" s="117"/>
      <c r="LPP75" s="117"/>
      <c r="LPQ75" s="117"/>
      <c r="LPR75" s="117"/>
      <c r="LPS75" s="117"/>
      <c r="LPT75" s="117"/>
      <c r="LPU75" s="117"/>
      <c r="LPV75" s="117"/>
      <c r="LPW75" s="117"/>
      <c r="LPX75" s="117"/>
      <c r="LPY75" s="117"/>
      <c r="LPZ75" s="117"/>
      <c r="LQA75" s="117"/>
      <c r="LQB75" s="117"/>
      <c r="LQC75" s="117"/>
      <c r="LQD75" s="117"/>
      <c r="LQE75" s="117"/>
      <c r="LQF75" s="117"/>
      <c r="LQG75" s="117"/>
      <c r="LQH75" s="117"/>
      <c r="LQI75" s="117"/>
      <c r="LQJ75" s="117"/>
      <c r="LQK75" s="117"/>
      <c r="LQL75" s="117"/>
      <c r="LQM75" s="117"/>
      <c r="LQN75" s="117"/>
      <c r="LQO75" s="117"/>
      <c r="LQP75" s="117"/>
      <c r="LQQ75" s="117"/>
      <c r="LQR75" s="117"/>
      <c r="LQS75" s="117"/>
      <c r="LQT75" s="117"/>
      <c r="LQU75" s="117"/>
      <c r="LQV75" s="117"/>
      <c r="LQW75" s="117"/>
      <c r="LQX75" s="117"/>
      <c r="LQY75" s="117"/>
      <c r="LQZ75" s="117"/>
      <c r="LRA75" s="117"/>
      <c r="LRB75" s="117"/>
      <c r="LRC75" s="117"/>
      <c r="LRD75" s="117"/>
      <c r="LRE75" s="117"/>
      <c r="LRF75" s="117"/>
      <c r="LRG75" s="117"/>
      <c r="LRH75" s="117"/>
      <c r="LRI75" s="117"/>
      <c r="LRJ75" s="117"/>
      <c r="LRK75" s="117"/>
      <c r="LRL75" s="117"/>
      <c r="LRM75" s="117"/>
      <c r="LRN75" s="117"/>
      <c r="LRO75" s="117"/>
      <c r="LRP75" s="117"/>
      <c r="LRQ75" s="117"/>
      <c r="LRR75" s="117"/>
      <c r="LRS75" s="117"/>
      <c r="LRT75" s="117"/>
      <c r="LRU75" s="117"/>
      <c r="LRV75" s="117"/>
      <c r="LRW75" s="117"/>
      <c r="LRX75" s="117"/>
      <c r="LRY75" s="117"/>
      <c r="LRZ75" s="117"/>
      <c r="LSA75" s="117"/>
      <c r="LSB75" s="117"/>
      <c r="LSC75" s="117"/>
      <c r="LSD75" s="117"/>
      <c r="LSE75" s="117"/>
      <c r="LSF75" s="117"/>
      <c r="LSG75" s="117"/>
      <c r="LSH75" s="117"/>
      <c r="LSI75" s="117"/>
      <c r="LSJ75" s="117"/>
      <c r="LSK75" s="117"/>
      <c r="LSL75" s="117"/>
      <c r="LSM75" s="117"/>
      <c r="LSN75" s="117"/>
      <c r="LSO75" s="117"/>
      <c r="LSP75" s="117"/>
      <c r="LSQ75" s="117"/>
      <c r="LSR75" s="117"/>
      <c r="LSS75" s="117"/>
      <c r="LST75" s="117"/>
      <c r="LSU75" s="117"/>
      <c r="LSV75" s="117"/>
      <c r="LSW75" s="117"/>
      <c r="LSX75" s="117"/>
      <c r="LSY75" s="117"/>
      <c r="LSZ75" s="117"/>
      <c r="LTA75" s="117"/>
      <c r="LTB75" s="117"/>
      <c r="LTC75" s="117"/>
      <c r="LTD75" s="117"/>
      <c r="LTE75" s="117"/>
      <c r="LTF75" s="117"/>
      <c r="LTG75" s="117"/>
      <c r="LTH75" s="117"/>
      <c r="LTI75" s="117"/>
      <c r="LTJ75" s="117"/>
      <c r="LTK75" s="117"/>
      <c r="LTL75" s="117"/>
      <c r="LTM75" s="117"/>
      <c r="LTN75" s="117"/>
      <c r="LTO75" s="117"/>
      <c r="LTP75" s="117"/>
      <c r="LTQ75" s="117"/>
      <c r="LTR75" s="117"/>
      <c r="LTS75" s="117"/>
      <c r="LTT75" s="117"/>
      <c r="LTU75" s="117"/>
      <c r="LTV75" s="117"/>
      <c r="LTW75" s="117"/>
      <c r="LTX75" s="117"/>
      <c r="LTY75" s="117"/>
      <c r="LTZ75" s="117"/>
      <c r="LUA75" s="117"/>
      <c r="LUB75" s="117"/>
      <c r="LUC75" s="117"/>
      <c r="LUD75" s="117"/>
      <c r="LUE75" s="117"/>
      <c r="LUF75" s="117"/>
      <c r="LUG75" s="117"/>
      <c r="LUH75" s="117"/>
      <c r="LUI75" s="117"/>
      <c r="LUJ75" s="117"/>
      <c r="LUK75" s="117"/>
      <c r="LUL75" s="117"/>
      <c r="LUM75" s="117"/>
      <c r="LUN75" s="117"/>
      <c r="LUO75" s="117"/>
      <c r="LUP75" s="117"/>
      <c r="LUQ75" s="117"/>
      <c r="LUR75" s="117"/>
      <c r="LUS75" s="117"/>
      <c r="LUT75" s="117"/>
      <c r="LUU75" s="117"/>
      <c r="LUV75" s="117"/>
      <c r="LUW75" s="117"/>
      <c r="LUX75" s="117"/>
      <c r="LUY75" s="117"/>
      <c r="LUZ75" s="117"/>
      <c r="LVA75" s="117"/>
      <c r="LVB75" s="117"/>
      <c r="LVC75" s="117"/>
      <c r="LVD75" s="117"/>
      <c r="LVE75" s="117"/>
      <c r="LVF75" s="117"/>
      <c r="LVG75" s="117"/>
      <c r="LVH75" s="117"/>
      <c r="LVI75" s="117"/>
      <c r="LVJ75" s="117"/>
      <c r="LVK75" s="117"/>
      <c r="LVL75" s="117"/>
      <c r="LVM75" s="117"/>
      <c r="LVN75" s="117"/>
      <c r="LVO75" s="117"/>
      <c r="LVP75" s="117"/>
      <c r="LVQ75" s="117"/>
      <c r="LVR75" s="117"/>
      <c r="LVS75" s="117"/>
      <c r="LVT75" s="117"/>
      <c r="LVU75" s="117"/>
      <c r="LVV75" s="117"/>
      <c r="LVW75" s="117"/>
      <c r="LVX75" s="117"/>
      <c r="LVY75" s="117"/>
      <c r="LVZ75" s="117"/>
      <c r="LWA75" s="117"/>
      <c r="LWB75" s="117"/>
      <c r="LWC75" s="117"/>
      <c r="LWD75" s="117"/>
      <c r="LWE75" s="117"/>
      <c r="LWF75" s="117"/>
      <c r="LWG75" s="117"/>
      <c r="LWH75" s="117"/>
      <c r="LWI75" s="117"/>
      <c r="LWJ75" s="117"/>
      <c r="LWK75" s="117"/>
      <c r="LWL75" s="117"/>
      <c r="LWM75" s="117"/>
      <c r="LWN75" s="117"/>
      <c r="LWO75" s="117"/>
      <c r="LWP75" s="117"/>
      <c r="LWQ75" s="117"/>
      <c r="LWR75" s="117"/>
      <c r="LWS75" s="117"/>
      <c r="LWT75" s="117"/>
      <c r="LWU75" s="117"/>
      <c r="LWV75" s="117"/>
      <c r="LWW75" s="117"/>
      <c r="LWX75" s="117"/>
      <c r="LWY75" s="117"/>
      <c r="LWZ75" s="117"/>
      <c r="LXA75" s="117"/>
      <c r="LXB75" s="117"/>
      <c r="LXC75" s="117"/>
      <c r="LXD75" s="117"/>
      <c r="LXE75" s="117"/>
      <c r="LXF75" s="117"/>
      <c r="LXG75" s="117"/>
      <c r="LXH75" s="117"/>
      <c r="LXI75" s="117"/>
      <c r="LXJ75" s="117"/>
      <c r="LXK75" s="117"/>
      <c r="LXL75" s="117"/>
      <c r="LXM75" s="117"/>
      <c r="LXN75" s="117"/>
      <c r="LXO75" s="117"/>
      <c r="LXP75" s="117"/>
      <c r="LXQ75" s="117"/>
      <c r="LXR75" s="117"/>
      <c r="LXS75" s="117"/>
      <c r="LXT75" s="117"/>
      <c r="LXU75" s="117"/>
      <c r="LXV75" s="117"/>
      <c r="LXW75" s="117"/>
      <c r="LXX75" s="117"/>
      <c r="LXY75" s="117"/>
      <c r="LXZ75" s="117"/>
      <c r="LYA75" s="117"/>
      <c r="LYB75" s="117"/>
      <c r="LYC75" s="117"/>
      <c r="LYD75" s="117"/>
      <c r="LYE75" s="117"/>
      <c r="LYF75" s="117"/>
      <c r="LYG75" s="117"/>
      <c r="LYH75" s="117"/>
      <c r="LYI75" s="117"/>
      <c r="LYJ75" s="117"/>
      <c r="LYK75" s="117"/>
      <c r="LYL75" s="117"/>
      <c r="LYM75" s="117"/>
      <c r="LYN75" s="117"/>
      <c r="LYO75" s="117"/>
      <c r="LYP75" s="117"/>
      <c r="LYQ75" s="117"/>
      <c r="LYR75" s="117"/>
      <c r="LYS75" s="117"/>
      <c r="LYT75" s="117"/>
      <c r="LYU75" s="117"/>
      <c r="LYV75" s="117"/>
      <c r="LYW75" s="117"/>
      <c r="LYX75" s="117"/>
      <c r="LYY75" s="117"/>
      <c r="LYZ75" s="117"/>
      <c r="LZA75" s="117"/>
      <c r="LZB75" s="117"/>
      <c r="LZC75" s="117"/>
      <c r="LZD75" s="117"/>
      <c r="LZE75" s="117"/>
      <c r="LZF75" s="117"/>
      <c r="LZG75" s="117"/>
      <c r="LZH75" s="117"/>
      <c r="LZI75" s="117"/>
      <c r="LZJ75" s="117"/>
      <c r="LZK75" s="117"/>
      <c r="LZL75" s="117"/>
      <c r="LZM75" s="117"/>
      <c r="LZN75" s="117"/>
      <c r="LZO75" s="117"/>
      <c r="LZP75" s="117"/>
      <c r="LZQ75" s="117"/>
      <c r="LZR75" s="117"/>
      <c r="LZS75" s="117"/>
      <c r="LZT75" s="117"/>
      <c r="LZU75" s="117"/>
      <c r="LZV75" s="117"/>
      <c r="LZW75" s="117"/>
      <c r="LZX75" s="117"/>
      <c r="LZY75" s="117"/>
      <c r="LZZ75" s="117"/>
      <c r="MAA75" s="117"/>
      <c r="MAB75" s="117"/>
      <c r="MAC75" s="117"/>
      <c r="MAD75" s="117"/>
      <c r="MAE75" s="117"/>
      <c r="MAF75" s="117"/>
      <c r="MAG75" s="117"/>
      <c r="MAH75" s="117"/>
      <c r="MAI75" s="117"/>
      <c r="MAJ75" s="117"/>
      <c r="MAK75" s="117"/>
      <c r="MAL75" s="117"/>
      <c r="MAM75" s="117"/>
      <c r="MAN75" s="117"/>
      <c r="MAO75" s="117"/>
      <c r="MAP75" s="117"/>
      <c r="MAQ75" s="117"/>
      <c r="MAR75" s="117"/>
      <c r="MAS75" s="117"/>
      <c r="MAT75" s="117"/>
      <c r="MAU75" s="117"/>
      <c r="MAV75" s="117"/>
      <c r="MAW75" s="117"/>
      <c r="MAX75" s="117"/>
      <c r="MAY75" s="117"/>
      <c r="MAZ75" s="117"/>
      <c r="MBA75" s="117"/>
      <c r="MBB75" s="117"/>
      <c r="MBC75" s="117"/>
      <c r="MBD75" s="117"/>
      <c r="MBE75" s="117"/>
      <c r="MBF75" s="117"/>
      <c r="MBG75" s="117"/>
      <c r="MBH75" s="117"/>
      <c r="MBI75" s="117"/>
      <c r="MBJ75" s="117"/>
      <c r="MBK75" s="117"/>
      <c r="MBL75" s="117"/>
      <c r="MBM75" s="117"/>
      <c r="MBN75" s="117"/>
      <c r="MBO75" s="117"/>
      <c r="MBP75" s="117"/>
      <c r="MBQ75" s="117"/>
      <c r="MBR75" s="117"/>
      <c r="MBS75" s="117"/>
      <c r="MBT75" s="117"/>
      <c r="MBU75" s="117"/>
      <c r="MBV75" s="117"/>
      <c r="MBW75" s="117"/>
      <c r="MBX75" s="117"/>
      <c r="MBY75" s="117"/>
      <c r="MBZ75" s="117"/>
      <c r="MCA75" s="117"/>
      <c r="MCB75" s="117"/>
      <c r="MCC75" s="117"/>
      <c r="MCD75" s="117"/>
      <c r="MCE75" s="117"/>
      <c r="MCF75" s="117"/>
      <c r="MCG75" s="117"/>
      <c r="MCH75" s="117"/>
      <c r="MCI75" s="117"/>
      <c r="MCJ75" s="117"/>
      <c r="MCK75" s="117"/>
      <c r="MCL75" s="117"/>
      <c r="MCM75" s="117"/>
      <c r="MCN75" s="117"/>
      <c r="MCO75" s="117"/>
      <c r="MCP75" s="117"/>
      <c r="MCQ75" s="117"/>
      <c r="MCR75" s="117"/>
      <c r="MCS75" s="117"/>
      <c r="MCT75" s="117"/>
      <c r="MCU75" s="117"/>
      <c r="MCV75" s="117"/>
      <c r="MCW75" s="117"/>
      <c r="MCX75" s="117"/>
      <c r="MCY75" s="117"/>
      <c r="MCZ75" s="117"/>
      <c r="MDA75" s="117"/>
      <c r="MDB75" s="117"/>
      <c r="MDC75" s="117"/>
      <c r="MDD75" s="117"/>
      <c r="MDE75" s="117"/>
      <c r="MDF75" s="117"/>
      <c r="MDG75" s="117"/>
      <c r="MDH75" s="117"/>
      <c r="MDI75" s="117"/>
      <c r="MDJ75" s="117"/>
      <c r="MDK75" s="117"/>
      <c r="MDL75" s="117"/>
      <c r="MDM75" s="117"/>
      <c r="MDN75" s="117"/>
      <c r="MDO75" s="117"/>
      <c r="MDP75" s="117"/>
      <c r="MDQ75" s="117"/>
      <c r="MDR75" s="117"/>
      <c r="MDS75" s="117"/>
      <c r="MDT75" s="117"/>
      <c r="MDU75" s="117"/>
      <c r="MDV75" s="117"/>
      <c r="MDW75" s="117"/>
      <c r="MDX75" s="117"/>
      <c r="MDY75" s="117"/>
      <c r="MDZ75" s="117"/>
      <c r="MEA75" s="117"/>
      <c r="MEB75" s="117"/>
      <c r="MEC75" s="117"/>
      <c r="MED75" s="117"/>
      <c r="MEE75" s="117"/>
      <c r="MEF75" s="117"/>
      <c r="MEG75" s="117"/>
      <c r="MEH75" s="117"/>
      <c r="MEI75" s="117"/>
      <c r="MEJ75" s="117"/>
      <c r="MEK75" s="117"/>
      <c r="MEL75" s="117"/>
      <c r="MEM75" s="117"/>
      <c r="MEN75" s="117"/>
      <c r="MEO75" s="117"/>
      <c r="MEP75" s="117"/>
      <c r="MEQ75" s="117"/>
      <c r="MER75" s="117"/>
      <c r="MES75" s="117"/>
      <c r="MET75" s="117"/>
      <c r="MEU75" s="117"/>
      <c r="MEV75" s="117"/>
      <c r="MEW75" s="117"/>
      <c r="MEX75" s="117"/>
      <c r="MEY75" s="117"/>
      <c r="MEZ75" s="117"/>
      <c r="MFA75" s="117"/>
      <c r="MFB75" s="117"/>
      <c r="MFC75" s="117"/>
      <c r="MFD75" s="117"/>
      <c r="MFE75" s="117"/>
      <c r="MFF75" s="117"/>
      <c r="MFG75" s="117"/>
      <c r="MFH75" s="117"/>
      <c r="MFI75" s="117"/>
      <c r="MFJ75" s="117"/>
      <c r="MFK75" s="117"/>
      <c r="MFL75" s="117"/>
      <c r="MFM75" s="117"/>
      <c r="MFN75" s="117"/>
      <c r="MFO75" s="117"/>
      <c r="MFP75" s="117"/>
      <c r="MFQ75" s="117"/>
      <c r="MFR75" s="117"/>
      <c r="MFS75" s="117"/>
      <c r="MFT75" s="117"/>
      <c r="MFU75" s="117"/>
      <c r="MFV75" s="117"/>
      <c r="MFW75" s="117"/>
      <c r="MFX75" s="117"/>
      <c r="MFY75" s="117"/>
      <c r="MFZ75" s="117"/>
      <c r="MGA75" s="117"/>
      <c r="MGB75" s="117"/>
      <c r="MGC75" s="117"/>
      <c r="MGD75" s="117"/>
      <c r="MGE75" s="117"/>
      <c r="MGF75" s="117"/>
      <c r="MGG75" s="117"/>
      <c r="MGH75" s="117"/>
      <c r="MGI75" s="117"/>
      <c r="MGJ75" s="117"/>
      <c r="MGK75" s="117"/>
      <c r="MGL75" s="117"/>
      <c r="MGM75" s="117"/>
      <c r="MGN75" s="117"/>
      <c r="MGO75" s="117"/>
      <c r="MGP75" s="117"/>
      <c r="MGQ75" s="117"/>
      <c r="MGR75" s="117"/>
      <c r="MGS75" s="117"/>
      <c r="MGT75" s="117"/>
      <c r="MGU75" s="117"/>
      <c r="MGV75" s="117"/>
      <c r="MGW75" s="117"/>
      <c r="MGX75" s="117"/>
      <c r="MGY75" s="117"/>
      <c r="MGZ75" s="117"/>
      <c r="MHA75" s="117"/>
      <c r="MHB75" s="117"/>
      <c r="MHC75" s="117"/>
      <c r="MHD75" s="117"/>
      <c r="MHE75" s="117"/>
      <c r="MHF75" s="117"/>
      <c r="MHG75" s="117"/>
      <c r="MHH75" s="117"/>
      <c r="MHI75" s="117"/>
      <c r="MHJ75" s="117"/>
      <c r="MHK75" s="117"/>
      <c r="MHL75" s="117"/>
      <c r="MHM75" s="117"/>
      <c r="MHN75" s="117"/>
      <c r="MHO75" s="117"/>
      <c r="MHP75" s="117"/>
      <c r="MHQ75" s="117"/>
      <c r="MHR75" s="117"/>
      <c r="MHS75" s="117"/>
      <c r="MHT75" s="117"/>
      <c r="MHU75" s="117"/>
      <c r="MHV75" s="117"/>
      <c r="MHW75" s="117"/>
      <c r="MHX75" s="117"/>
      <c r="MHY75" s="117"/>
      <c r="MHZ75" s="117"/>
      <c r="MIA75" s="117"/>
      <c r="MIB75" s="117"/>
      <c r="MIC75" s="117"/>
      <c r="MID75" s="117"/>
      <c r="MIE75" s="117"/>
      <c r="MIF75" s="117"/>
      <c r="MIG75" s="117"/>
      <c r="MIH75" s="117"/>
      <c r="MII75" s="117"/>
      <c r="MIJ75" s="117"/>
      <c r="MIK75" s="117"/>
      <c r="MIL75" s="117"/>
      <c r="MIM75" s="117"/>
      <c r="MIN75" s="117"/>
      <c r="MIO75" s="117"/>
      <c r="MIP75" s="117"/>
      <c r="MIQ75" s="117"/>
      <c r="MIR75" s="117"/>
      <c r="MIS75" s="117"/>
      <c r="MIT75" s="117"/>
      <c r="MIU75" s="117"/>
      <c r="MIV75" s="117"/>
      <c r="MIW75" s="117"/>
      <c r="MIX75" s="117"/>
      <c r="MIY75" s="117"/>
      <c r="MIZ75" s="117"/>
      <c r="MJA75" s="117"/>
      <c r="MJB75" s="117"/>
      <c r="MJC75" s="117"/>
      <c r="MJD75" s="117"/>
      <c r="MJE75" s="117"/>
      <c r="MJF75" s="117"/>
      <c r="MJG75" s="117"/>
      <c r="MJH75" s="117"/>
      <c r="MJI75" s="117"/>
      <c r="MJJ75" s="117"/>
      <c r="MJK75" s="117"/>
      <c r="MJL75" s="117"/>
      <c r="MJM75" s="117"/>
      <c r="MJN75" s="117"/>
      <c r="MJO75" s="117"/>
      <c r="MJP75" s="117"/>
      <c r="MJQ75" s="117"/>
      <c r="MJR75" s="117"/>
      <c r="MJS75" s="117"/>
      <c r="MJT75" s="117"/>
      <c r="MJU75" s="117"/>
      <c r="MJV75" s="117"/>
      <c r="MJW75" s="117"/>
      <c r="MJX75" s="117"/>
      <c r="MJY75" s="117"/>
      <c r="MJZ75" s="117"/>
      <c r="MKA75" s="117"/>
      <c r="MKB75" s="117"/>
      <c r="MKC75" s="117"/>
      <c r="MKD75" s="117"/>
      <c r="MKE75" s="117"/>
      <c r="MKF75" s="117"/>
      <c r="MKG75" s="117"/>
      <c r="MKH75" s="117"/>
      <c r="MKI75" s="117"/>
      <c r="MKJ75" s="117"/>
      <c r="MKK75" s="117"/>
      <c r="MKL75" s="117"/>
      <c r="MKM75" s="117"/>
      <c r="MKN75" s="117"/>
      <c r="MKO75" s="117"/>
      <c r="MKP75" s="117"/>
      <c r="MKQ75" s="117"/>
      <c r="MKR75" s="117"/>
      <c r="MKS75" s="117"/>
      <c r="MKT75" s="117"/>
      <c r="MKU75" s="117"/>
      <c r="MKV75" s="117"/>
      <c r="MKW75" s="117"/>
      <c r="MKX75" s="117"/>
      <c r="MKY75" s="117"/>
      <c r="MKZ75" s="117"/>
      <c r="MLA75" s="117"/>
      <c r="MLB75" s="117"/>
      <c r="MLC75" s="117"/>
      <c r="MLD75" s="117"/>
      <c r="MLE75" s="117"/>
      <c r="MLF75" s="117"/>
      <c r="MLG75" s="117"/>
      <c r="MLH75" s="117"/>
      <c r="MLI75" s="117"/>
      <c r="MLJ75" s="117"/>
      <c r="MLK75" s="117"/>
      <c r="MLL75" s="117"/>
      <c r="MLM75" s="117"/>
      <c r="MLN75" s="117"/>
      <c r="MLO75" s="117"/>
      <c r="MLP75" s="117"/>
      <c r="MLQ75" s="117"/>
      <c r="MLR75" s="117"/>
      <c r="MLS75" s="117"/>
      <c r="MLT75" s="117"/>
      <c r="MLU75" s="117"/>
      <c r="MLV75" s="117"/>
      <c r="MLW75" s="117"/>
      <c r="MLX75" s="117"/>
      <c r="MLY75" s="117"/>
      <c r="MLZ75" s="117"/>
      <c r="MMA75" s="117"/>
      <c r="MMB75" s="117"/>
      <c r="MMC75" s="117"/>
      <c r="MMD75" s="117"/>
      <c r="MME75" s="117"/>
      <c r="MMF75" s="117"/>
      <c r="MMG75" s="117"/>
      <c r="MMH75" s="117"/>
      <c r="MMI75" s="117"/>
      <c r="MMJ75" s="117"/>
      <c r="MMK75" s="117"/>
      <c r="MML75" s="117"/>
      <c r="MMM75" s="117"/>
      <c r="MMN75" s="117"/>
      <c r="MMO75" s="117"/>
      <c r="MMP75" s="117"/>
      <c r="MMQ75" s="117"/>
      <c r="MMR75" s="117"/>
      <c r="MMS75" s="117"/>
      <c r="MMT75" s="117"/>
      <c r="MMU75" s="117"/>
      <c r="MMV75" s="117"/>
      <c r="MMW75" s="117"/>
      <c r="MMX75" s="117"/>
      <c r="MMY75" s="117"/>
      <c r="MMZ75" s="117"/>
      <c r="MNA75" s="117"/>
      <c r="MNB75" s="117"/>
      <c r="MNC75" s="117"/>
      <c r="MND75" s="117"/>
      <c r="MNE75" s="117"/>
      <c r="MNF75" s="117"/>
      <c r="MNG75" s="117"/>
      <c r="MNH75" s="117"/>
      <c r="MNI75" s="117"/>
      <c r="MNJ75" s="117"/>
      <c r="MNK75" s="117"/>
      <c r="MNL75" s="117"/>
      <c r="MNM75" s="117"/>
      <c r="MNN75" s="117"/>
      <c r="MNO75" s="117"/>
      <c r="MNP75" s="117"/>
      <c r="MNQ75" s="117"/>
      <c r="MNR75" s="117"/>
      <c r="MNS75" s="117"/>
      <c r="MNT75" s="117"/>
      <c r="MNU75" s="117"/>
      <c r="MNV75" s="117"/>
      <c r="MNW75" s="117"/>
      <c r="MNX75" s="117"/>
      <c r="MNY75" s="117"/>
      <c r="MNZ75" s="117"/>
      <c r="MOA75" s="117"/>
      <c r="MOB75" s="117"/>
      <c r="MOC75" s="117"/>
      <c r="MOD75" s="117"/>
      <c r="MOE75" s="117"/>
      <c r="MOF75" s="117"/>
      <c r="MOG75" s="117"/>
      <c r="MOH75" s="117"/>
      <c r="MOI75" s="117"/>
      <c r="MOJ75" s="117"/>
      <c r="MOK75" s="117"/>
      <c r="MOL75" s="117"/>
      <c r="MOM75" s="117"/>
      <c r="MON75" s="117"/>
      <c r="MOO75" s="117"/>
      <c r="MOP75" s="117"/>
      <c r="MOQ75" s="117"/>
      <c r="MOR75" s="117"/>
      <c r="MOS75" s="117"/>
      <c r="MOT75" s="117"/>
      <c r="MOU75" s="117"/>
      <c r="MOV75" s="117"/>
      <c r="MOW75" s="117"/>
      <c r="MOX75" s="117"/>
      <c r="MOY75" s="117"/>
      <c r="MOZ75" s="117"/>
      <c r="MPA75" s="117"/>
      <c r="MPB75" s="117"/>
      <c r="MPC75" s="117"/>
      <c r="MPD75" s="117"/>
      <c r="MPE75" s="117"/>
      <c r="MPF75" s="117"/>
      <c r="MPG75" s="117"/>
      <c r="MPH75" s="117"/>
      <c r="MPI75" s="117"/>
      <c r="MPJ75" s="117"/>
      <c r="MPK75" s="117"/>
      <c r="MPL75" s="117"/>
      <c r="MPM75" s="117"/>
      <c r="MPN75" s="117"/>
      <c r="MPO75" s="117"/>
      <c r="MPP75" s="117"/>
      <c r="MPQ75" s="117"/>
      <c r="MPR75" s="117"/>
      <c r="MPS75" s="117"/>
      <c r="MPT75" s="117"/>
      <c r="MPU75" s="117"/>
      <c r="MPV75" s="117"/>
      <c r="MPW75" s="117"/>
      <c r="MPX75" s="117"/>
      <c r="MPY75" s="117"/>
      <c r="MPZ75" s="117"/>
      <c r="MQA75" s="117"/>
      <c r="MQB75" s="117"/>
      <c r="MQC75" s="117"/>
      <c r="MQD75" s="117"/>
      <c r="MQE75" s="117"/>
      <c r="MQF75" s="117"/>
      <c r="MQG75" s="117"/>
      <c r="MQH75" s="117"/>
      <c r="MQI75" s="117"/>
      <c r="MQJ75" s="117"/>
      <c r="MQK75" s="117"/>
      <c r="MQL75" s="117"/>
      <c r="MQM75" s="117"/>
      <c r="MQN75" s="117"/>
      <c r="MQO75" s="117"/>
      <c r="MQP75" s="117"/>
      <c r="MQQ75" s="117"/>
      <c r="MQR75" s="117"/>
      <c r="MQS75" s="117"/>
      <c r="MQT75" s="117"/>
      <c r="MQU75" s="117"/>
      <c r="MQV75" s="117"/>
      <c r="MQW75" s="117"/>
      <c r="MQX75" s="117"/>
      <c r="MQY75" s="117"/>
      <c r="MQZ75" s="117"/>
      <c r="MRA75" s="117"/>
      <c r="MRB75" s="117"/>
      <c r="MRC75" s="117"/>
      <c r="MRD75" s="117"/>
      <c r="MRE75" s="117"/>
      <c r="MRF75" s="117"/>
      <c r="MRG75" s="117"/>
      <c r="MRH75" s="117"/>
      <c r="MRI75" s="117"/>
      <c r="MRJ75" s="117"/>
      <c r="MRK75" s="117"/>
      <c r="MRL75" s="117"/>
      <c r="MRM75" s="117"/>
      <c r="MRN75" s="117"/>
      <c r="MRO75" s="117"/>
      <c r="MRP75" s="117"/>
      <c r="MRQ75" s="117"/>
      <c r="MRR75" s="117"/>
      <c r="MRS75" s="117"/>
      <c r="MRT75" s="117"/>
      <c r="MRU75" s="117"/>
      <c r="MRV75" s="117"/>
      <c r="MRW75" s="117"/>
      <c r="MRX75" s="117"/>
      <c r="MRY75" s="117"/>
      <c r="MRZ75" s="117"/>
      <c r="MSA75" s="117"/>
      <c r="MSB75" s="117"/>
      <c r="MSC75" s="117"/>
      <c r="MSD75" s="117"/>
      <c r="MSE75" s="117"/>
      <c r="MSF75" s="117"/>
      <c r="MSG75" s="117"/>
      <c r="MSH75" s="117"/>
      <c r="MSI75" s="117"/>
      <c r="MSJ75" s="117"/>
      <c r="MSK75" s="117"/>
      <c r="MSL75" s="117"/>
      <c r="MSM75" s="117"/>
      <c r="MSN75" s="117"/>
      <c r="MSO75" s="117"/>
      <c r="MSP75" s="117"/>
      <c r="MSQ75" s="117"/>
      <c r="MSR75" s="117"/>
      <c r="MSS75" s="117"/>
      <c r="MST75" s="117"/>
      <c r="MSU75" s="117"/>
      <c r="MSV75" s="117"/>
      <c r="MSW75" s="117"/>
      <c r="MSX75" s="117"/>
      <c r="MSY75" s="117"/>
      <c r="MSZ75" s="117"/>
      <c r="MTA75" s="117"/>
      <c r="MTB75" s="117"/>
      <c r="MTC75" s="117"/>
      <c r="MTD75" s="117"/>
      <c r="MTE75" s="117"/>
      <c r="MTF75" s="117"/>
      <c r="MTG75" s="117"/>
      <c r="MTH75" s="117"/>
      <c r="MTI75" s="117"/>
      <c r="MTJ75" s="117"/>
      <c r="MTK75" s="117"/>
      <c r="MTL75" s="117"/>
      <c r="MTM75" s="117"/>
      <c r="MTN75" s="117"/>
      <c r="MTO75" s="117"/>
      <c r="MTP75" s="117"/>
      <c r="MTQ75" s="117"/>
      <c r="MTR75" s="117"/>
      <c r="MTS75" s="117"/>
      <c r="MTT75" s="117"/>
      <c r="MTU75" s="117"/>
      <c r="MTV75" s="117"/>
      <c r="MTW75" s="117"/>
      <c r="MTX75" s="117"/>
      <c r="MTY75" s="117"/>
      <c r="MTZ75" s="117"/>
      <c r="MUA75" s="117"/>
      <c r="MUB75" s="117"/>
      <c r="MUC75" s="117"/>
      <c r="MUD75" s="117"/>
      <c r="MUE75" s="117"/>
      <c r="MUF75" s="117"/>
      <c r="MUG75" s="117"/>
      <c r="MUH75" s="117"/>
      <c r="MUI75" s="117"/>
      <c r="MUJ75" s="117"/>
      <c r="MUK75" s="117"/>
      <c r="MUL75" s="117"/>
      <c r="MUM75" s="117"/>
      <c r="MUN75" s="117"/>
      <c r="MUO75" s="117"/>
      <c r="MUP75" s="117"/>
      <c r="MUQ75" s="117"/>
      <c r="MUR75" s="117"/>
      <c r="MUS75" s="117"/>
      <c r="MUT75" s="117"/>
      <c r="MUU75" s="117"/>
      <c r="MUV75" s="117"/>
      <c r="MUW75" s="117"/>
      <c r="MUX75" s="117"/>
      <c r="MUY75" s="117"/>
      <c r="MUZ75" s="117"/>
      <c r="MVA75" s="117"/>
      <c r="MVB75" s="117"/>
      <c r="MVC75" s="117"/>
      <c r="MVD75" s="117"/>
      <c r="MVE75" s="117"/>
      <c r="MVF75" s="117"/>
      <c r="MVG75" s="117"/>
      <c r="MVH75" s="117"/>
      <c r="MVI75" s="117"/>
      <c r="MVJ75" s="117"/>
      <c r="MVK75" s="117"/>
      <c r="MVL75" s="117"/>
      <c r="MVM75" s="117"/>
      <c r="MVN75" s="117"/>
      <c r="MVO75" s="117"/>
      <c r="MVP75" s="117"/>
      <c r="MVQ75" s="117"/>
      <c r="MVR75" s="117"/>
      <c r="MVS75" s="117"/>
      <c r="MVT75" s="117"/>
      <c r="MVU75" s="117"/>
      <c r="MVV75" s="117"/>
      <c r="MVW75" s="117"/>
      <c r="MVX75" s="117"/>
      <c r="MVY75" s="117"/>
      <c r="MVZ75" s="117"/>
      <c r="MWA75" s="117"/>
      <c r="MWB75" s="117"/>
      <c r="MWC75" s="117"/>
      <c r="MWD75" s="117"/>
      <c r="MWE75" s="117"/>
      <c r="MWF75" s="117"/>
      <c r="MWG75" s="117"/>
      <c r="MWH75" s="117"/>
      <c r="MWI75" s="117"/>
      <c r="MWJ75" s="117"/>
      <c r="MWK75" s="117"/>
      <c r="MWL75" s="117"/>
      <c r="MWM75" s="117"/>
      <c r="MWN75" s="117"/>
      <c r="MWO75" s="117"/>
      <c r="MWP75" s="117"/>
      <c r="MWQ75" s="117"/>
      <c r="MWR75" s="117"/>
      <c r="MWS75" s="117"/>
      <c r="MWT75" s="117"/>
      <c r="MWU75" s="117"/>
      <c r="MWV75" s="117"/>
      <c r="MWW75" s="117"/>
      <c r="MWX75" s="117"/>
      <c r="MWY75" s="117"/>
      <c r="MWZ75" s="117"/>
      <c r="MXA75" s="117"/>
      <c r="MXB75" s="117"/>
      <c r="MXC75" s="117"/>
      <c r="MXD75" s="117"/>
      <c r="MXE75" s="117"/>
      <c r="MXF75" s="117"/>
      <c r="MXG75" s="117"/>
      <c r="MXH75" s="117"/>
      <c r="MXI75" s="117"/>
      <c r="MXJ75" s="117"/>
      <c r="MXK75" s="117"/>
      <c r="MXL75" s="117"/>
      <c r="MXM75" s="117"/>
      <c r="MXN75" s="117"/>
      <c r="MXO75" s="117"/>
      <c r="MXP75" s="117"/>
      <c r="MXQ75" s="117"/>
      <c r="MXR75" s="117"/>
      <c r="MXS75" s="117"/>
      <c r="MXT75" s="117"/>
      <c r="MXU75" s="117"/>
      <c r="MXV75" s="117"/>
      <c r="MXW75" s="117"/>
      <c r="MXX75" s="117"/>
      <c r="MXY75" s="117"/>
      <c r="MXZ75" s="117"/>
      <c r="MYA75" s="117"/>
      <c r="MYB75" s="117"/>
      <c r="MYC75" s="117"/>
      <c r="MYD75" s="117"/>
      <c r="MYE75" s="117"/>
      <c r="MYF75" s="117"/>
      <c r="MYG75" s="117"/>
      <c r="MYH75" s="117"/>
      <c r="MYI75" s="117"/>
      <c r="MYJ75" s="117"/>
      <c r="MYK75" s="117"/>
      <c r="MYL75" s="117"/>
      <c r="MYM75" s="117"/>
      <c r="MYN75" s="117"/>
      <c r="MYO75" s="117"/>
      <c r="MYP75" s="117"/>
      <c r="MYQ75" s="117"/>
      <c r="MYR75" s="117"/>
      <c r="MYS75" s="117"/>
      <c r="MYT75" s="117"/>
      <c r="MYU75" s="117"/>
      <c r="MYV75" s="117"/>
      <c r="MYW75" s="117"/>
      <c r="MYX75" s="117"/>
      <c r="MYY75" s="117"/>
      <c r="MYZ75" s="117"/>
      <c r="MZA75" s="117"/>
      <c r="MZB75" s="117"/>
      <c r="MZC75" s="117"/>
      <c r="MZD75" s="117"/>
      <c r="MZE75" s="117"/>
      <c r="MZF75" s="117"/>
      <c r="MZG75" s="117"/>
      <c r="MZH75" s="117"/>
      <c r="MZI75" s="117"/>
      <c r="MZJ75" s="117"/>
      <c r="MZK75" s="117"/>
      <c r="MZL75" s="117"/>
      <c r="MZM75" s="117"/>
      <c r="MZN75" s="117"/>
      <c r="MZO75" s="117"/>
      <c r="MZP75" s="117"/>
      <c r="MZQ75" s="117"/>
      <c r="MZR75" s="117"/>
      <c r="MZS75" s="117"/>
      <c r="MZT75" s="117"/>
      <c r="MZU75" s="117"/>
      <c r="MZV75" s="117"/>
      <c r="MZW75" s="117"/>
      <c r="MZX75" s="117"/>
      <c r="MZY75" s="117"/>
      <c r="MZZ75" s="117"/>
      <c r="NAA75" s="117"/>
      <c r="NAB75" s="117"/>
      <c r="NAC75" s="117"/>
      <c r="NAD75" s="117"/>
      <c r="NAE75" s="117"/>
      <c r="NAF75" s="117"/>
      <c r="NAG75" s="117"/>
      <c r="NAH75" s="117"/>
      <c r="NAI75" s="117"/>
      <c r="NAJ75" s="117"/>
      <c r="NAK75" s="117"/>
      <c r="NAL75" s="117"/>
      <c r="NAM75" s="117"/>
      <c r="NAN75" s="117"/>
      <c r="NAO75" s="117"/>
      <c r="NAP75" s="117"/>
      <c r="NAQ75" s="117"/>
      <c r="NAR75" s="117"/>
      <c r="NAS75" s="117"/>
      <c r="NAT75" s="117"/>
      <c r="NAU75" s="117"/>
      <c r="NAV75" s="117"/>
      <c r="NAW75" s="117"/>
      <c r="NAX75" s="117"/>
      <c r="NAY75" s="117"/>
      <c r="NAZ75" s="117"/>
      <c r="NBA75" s="117"/>
      <c r="NBB75" s="117"/>
      <c r="NBC75" s="117"/>
      <c r="NBD75" s="117"/>
      <c r="NBE75" s="117"/>
      <c r="NBF75" s="117"/>
      <c r="NBG75" s="117"/>
      <c r="NBH75" s="117"/>
      <c r="NBI75" s="117"/>
      <c r="NBJ75" s="117"/>
      <c r="NBK75" s="117"/>
      <c r="NBL75" s="117"/>
      <c r="NBM75" s="117"/>
      <c r="NBN75" s="117"/>
      <c r="NBO75" s="117"/>
      <c r="NBP75" s="117"/>
      <c r="NBQ75" s="117"/>
      <c r="NBR75" s="117"/>
      <c r="NBS75" s="117"/>
      <c r="NBT75" s="117"/>
      <c r="NBU75" s="117"/>
      <c r="NBV75" s="117"/>
      <c r="NBW75" s="117"/>
      <c r="NBX75" s="117"/>
      <c r="NBY75" s="117"/>
      <c r="NBZ75" s="117"/>
      <c r="NCA75" s="117"/>
      <c r="NCB75" s="117"/>
      <c r="NCC75" s="117"/>
      <c r="NCD75" s="117"/>
      <c r="NCE75" s="117"/>
      <c r="NCF75" s="117"/>
      <c r="NCG75" s="117"/>
      <c r="NCH75" s="117"/>
      <c r="NCI75" s="117"/>
      <c r="NCJ75" s="117"/>
      <c r="NCK75" s="117"/>
      <c r="NCL75" s="117"/>
      <c r="NCM75" s="117"/>
      <c r="NCN75" s="117"/>
      <c r="NCO75" s="117"/>
      <c r="NCP75" s="117"/>
      <c r="NCQ75" s="117"/>
      <c r="NCR75" s="117"/>
      <c r="NCS75" s="117"/>
      <c r="NCT75" s="117"/>
      <c r="NCU75" s="117"/>
      <c r="NCV75" s="117"/>
      <c r="NCW75" s="117"/>
      <c r="NCX75" s="117"/>
      <c r="NCY75" s="117"/>
      <c r="NCZ75" s="117"/>
      <c r="NDA75" s="117"/>
      <c r="NDB75" s="117"/>
      <c r="NDC75" s="117"/>
      <c r="NDD75" s="117"/>
      <c r="NDE75" s="117"/>
      <c r="NDF75" s="117"/>
      <c r="NDG75" s="117"/>
      <c r="NDH75" s="117"/>
      <c r="NDI75" s="117"/>
      <c r="NDJ75" s="117"/>
      <c r="NDK75" s="117"/>
      <c r="NDL75" s="117"/>
      <c r="NDM75" s="117"/>
      <c r="NDN75" s="117"/>
      <c r="NDO75" s="117"/>
      <c r="NDP75" s="117"/>
      <c r="NDQ75" s="117"/>
      <c r="NDR75" s="117"/>
      <c r="NDS75" s="117"/>
      <c r="NDT75" s="117"/>
      <c r="NDU75" s="117"/>
      <c r="NDV75" s="117"/>
      <c r="NDW75" s="117"/>
      <c r="NDX75" s="117"/>
      <c r="NDY75" s="117"/>
      <c r="NDZ75" s="117"/>
      <c r="NEA75" s="117"/>
      <c r="NEB75" s="117"/>
      <c r="NEC75" s="117"/>
      <c r="NED75" s="117"/>
      <c r="NEE75" s="117"/>
      <c r="NEF75" s="117"/>
      <c r="NEG75" s="117"/>
      <c r="NEH75" s="117"/>
      <c r="NEI75" s="117"/>
      <c r="NEJ75" s="117"/>
      <c r="NEK75" s="117"/>
      <c r="NEL75" s="117"/>
      <c r="NEM75" s="117"/>
      <c r="NEN75" s="117"/>
      <c r="NEO75" s="117"/>
      <c r="NEP75" s="117"/>
      <c r="NEQ75" s="117"/>
      <c r="NER75" s="117"/>
      <c r="NES75" s="117"/>
      <c r="NET75" s="117"/>
      <c r="NEU75" s="117"/>
      <c r="NEV75" s="117"/>
      <c r="NEW75" s="117"/>
      <c r="NEX75" s="117"/>
      <c r="NEY75" s="117"/>
      <c r="NEZ75" s="117"/>
      <c r="NFA75" s="117"/>
      <c r="NFB75" s="117"/>
      <c r="NFC75" s="117"/>
      <c r="NFD75" s="117"/>
      <c r="NFE75" s="117"/>
      <c r="NFF75" s="117"/>
      <c r="NFG75" s="117"/>
      <c r="NFH75" s="117"/>
      <c r="NFI75" s="117"/>
      <c r="NFJ75" s="117"/>
      <c r="NFK75" s="117"/>
      <c r="NFL75" s="117"/>
      <c r="NFM75" s="117"/>
      <c r="NFN75" s="117"/>
      <c r="NFO75" s="117"/>
      <c r="NFP75" s="117"/>
      <c r="NFQ75" s="117"/>
      <c r="NFR75" s="117"/>
      <c r="NFS75" s="117"/>
      <c r="NFT75" s="117"/>
      <c r="NFU75" s="117"/>
      <c r="NFV75" s="117"/>
      <c r="NFW75" s="117"/>
      <c r="NFX75" s="117"/>
      <c r="NFY75" s="117"/>
      <c r="NFZ75" s="117"/>
      <c r="NGA75" s="117"/>
      <c r="NGB75" s="117"/>
      <c r="NGC75" s="117"/>
      <c r="NGD75" s="117"/>
      <c r="NGE75" s="117"/>
      <c r="NGF75" s="117"/>
      <c r="NGG75" s="117"/>
      <c r="NGH75" s="117"/>
      <c r="NGI75" s="117"/>
      <c r="NGJ75" s="117"/>
      <c r="NGK75" s="117"/>
      <c r="NGL75" s="117"/>
      <c r="NGM75" s="117"/>
      <c r="NGN75" s="117"/>
      <c r="NGO75" s="117"/>
      <c r="NGP75" s="117"/>
      <c r="NGQ75" s="117"/>
      <c r="NGR75" s="117"/>
      <c r="NGS75" s="117"/>
      <c r="NGT75" s="117"/>
      <c r="NGU75" s="117"/>
      <c r="NGV75" s="117"/>
      <c r="NGW75" s="117"/>
      <c r="NGX75" s="117"/>
      <c r="NGY75" s="117"/>
      <c r="NGZ75" s="117"/>
      <c r="NHA75" s="117"/>
      <c r="NHB75" s="117"/>
      <c r="NHC75" s="117"/>
      <c r="NHD75" s="117"/>
      <c r="NHE75" s="117"/>
      <c r="NHF75" s="117"/>
      <c r="NHG75" s="117"/>
      <c r="NHH75" s="117"/>
      <c r="NHI75" s="117"/>
      <c r="NHJ75" s="117"/>
      <c r="NHK75" s="117"/>
      <c r="NHL75" s="117"/>
      <c r="NHM75" s="117"/>
      <c r="NHN75" s="117"/>
      <c r="NHO75" s="117"/>
      <c r="NHP75" s="117"/>
      <c r="NHQ75" s="117"/>
      <c r="NHR75" s="117"/>
      <c r="NHS75" s="117"/>
      <c r="NHT75" s="117"/>
      <c r="NHU75" s="117"/>
      <c r="NHV75" s="117"/>
      <c r="NHW75" s="117"/>
      <c r="NHX75" s="117"/>
      <c r="NHY75" s="117"/>
      <c r="NHZ75" s="117"/>
      <c r="NIA75" s="117"/>
      <c r="NIB75" s="117"/>
      <c r="NIC75" s="117"/>
      <c r="NID75" s="117"/>
      <c r="NIE75" s="117"/>
      <c r="NIF75" s="117"/>
      <c r="NIG75" s="117"/>
      <c r="NIH75" s="117"/>
      <c r="NII75" s="117"/>
      <c r="NIJ75" s="117"/>
      <c r="NIK75" s="117"/>
      <c r="NIL75" s="117"/>
      <c r="NIM75" s="117"/>
      <c r="NIN75" s="117"/>
      <c r="NIO75" s="117"/>
      <c r="NIP75" s="117"/>
      <c r="NIQ75" s="117"/>
      <c r="NIR75" s="117"/>
      <c r="NIS75" s="117"/>
      <c r="NIT75" s="117"/>
      <c r="NIU75" s="117"/>
      <c r="NIV75" s="117"/>
      <c r="NIW75" s="117"/>
      <c r="NIX75" s="117"/>
      <c r="NIY75" s="117"/>
      <c r="NIZ75" s="117"/>
      <c r="NJA75" s="117"/>
      <c r="NJB75" s="117"/>
      <c r="NJC75" s="117"/>
      <c r="NJD75" s="117"/>
      <c r="NJE75" s="117"/>
      <c r="NJF75" s="117"/>
      <c r="NJG75" s="117"/>
      <c r="NJH75" s="117"/>
      <c r="NJI75" s="117"/>
      <c r="NJJ75" s="117"/>
      <c r="NJK75" s="117"/>
      <c r="NJL75" s="117"/>
      <c r="NJM75" s="117"/>
      <c r="NJN75" s="117"/>
      <c r="NJO75" s="117"/>
      <c r="NJP75" s="117"/>
      <c r="NJQ75" s="117"/>
      <c r="NJR75" s="117"/>
      <c r="NJS75" s="117"/>
      <c r="NJT75" s="117"/>
      <c r="NJU75" s="117"/>
      <c r="NJV75" s="117"/>
      <c r="NJW75" s="117"/>
      <c r="NJX75" s="117"/>
      <c r="NJY75" s="117"/>
      <c r="NJZ75" s="117"/>
      <c r="NKA75" s="117"/>
      <c r="NKB75" s="117"/>
      <c r="NKC75" s="117"/>
      <c r="NKD75" s="117"/>
      <c r="NKE75" s="117"/>
      <c r="NKF75" s="117"/>
      <c r="NKG75" s="117"/>
      <c r="NKH75" s="117"/>
      <c r="NKI75" s="117"/>
      <c r="NKJ75" s="117"/>
      <c r="NKK75" s="117"/>
      <c r="NKL75" s="117"/>
      <c r="NKM75" s="117"/>
      <c r="NKN75" s="117"/>
      <c r="NKO75" s="117"/>
      <c r="NKP75" s="117"/>
      <c r="NKQ75" s="117"/>
      <c r="NKR75" s="117"/>
      <c r="NKS75" s="117"/>
      <c r="NKT75" s="117"/>
      <c r="NKU75" s="117"/>
      <c r="NKV75" s="117"/>
      <c r="NKW75" s="117"/>
      <c r="NKX75" s="117"/>
      <c r="NKY75" s="117"/>
      <c r="NKZ75" s="117"/>
      <c r="NLA75" s="117"/>
      <c r="NLB75" s="117"/>
      <c r="NLC75" s="117"/>
      <c r="NLD75" s="117"/>
      <c r="NLE75" s="117"/>
      <c r="NLF75" s="117"/>
      <c r="NLG75" s="117"/>
      <c r="NLH75" s="117"/>
      <c r="NLI75" s="117"/>
      <c r="NLJ75" s="117"/>
      <c r="NLK75" s="117"/>
      <c r="NLL75" s="117"/>
      <c r="NLM75" s="117"/>
      <c r="NLN75" s="117"/>
      <c r="NLO75" s="117"/>
      <c r="NLP75" s="117"/>
      <c r="NLQ75" s="117"/>
      <c r="NLR75" s="117"/>
      <c r="NLS75" s="117"/>
      <c r="NLT75" s="117"/>
      <c r="NLU75" s="117"/>
      <c r="NLV75" s="117"/>
      <c r="NLW75" s="117"/>
      <c r="NLX75" s="117"/>
      <c r="NLY75" s="117"/>
      <c r="NLZ75" s="117"/>
      <c r="NMA75" s="117"/>
      <c r="NMB75" s="117"/>
      <c r="NMC75" s="117"/>
      <c r="NMD75" s="117"/>
      <c r="NME75" s="117"/>
      <c r="NMF75" s="117"/>
      <c r="NMG75" s="117"/>
      <c r="NMH75" s="117"/>
      <c r="NMI75" s="117"/>
      <c r="NMJ75" s="117"/>
      <c r="NMK75" s="117"/>
      <c r="NML75" s="117"/>
      <c r="NMM75" s="117"/>
      <c r="NMN75" s="117"/>
      <c r="NMO75" s="117"/>
      <c r="NMP75" s="117"/>
      <c r="NMQ75" s="117"/>
      <c r="NMR75" s="117"/>
      <c r="NMS75" s="117"/>
      <c r="NMT75" s="117"/>
      <c r="NMU75" s="117"/>
      <c r="NMV75" s="117"/>
      <c r="NMW75" s="117"/>
      <c r="NMX75" s="117"/>
      <c r="NMY75" s="117"/>
      <c r="NMZ75" s="117"/>
      <c r="NNA75" s="117"/>
      <c r="NNB75" s="117"/>
      <c r="NNC75" s="117"/>
      <c r="NND75" s="117"/>
      <c r="NNE75" s="117"/>
      <c r="NNF75" s="117"/>
      <c r="NNG75" s="117"/>
      <c r="NNH75" s="117"/>
      <c r="NNI75" s="117"/>
      <c r="NNJ75" s="117"/>
      <c r="NNK75" s="117"/>
      <c r="NNL75" s="117"/>
      <c r="NNM75" s="117"/>
      <c r="NNN75" s="117"/>
      <c r="NNO75" s="117"/>
      <c r="NNP75" s="117"/>
      <c r="NNQ75" s="117"/>
      <c r="NNR75" s="117"/>
      <c r="NNS75" s="117"/>
      <c r="NNT75" s="117"/>
      <c r="NNU75" s="117"/>
      <c r="NNV75" s="117"/>
      <c r="NNW75" s="117"/>
      <c r="NNX75" s="117"/>
      <c r="NNY75" s="117"/>
      <c r="NNZ75" s="117"/>
      <c r="NOA75" s="117"/>
      <c r="NOB75" s="117"/>
      <c r="NOC75" s="117"/>
      <c r="NOD75" s="117"/>
      <c r="NOE75" s="117"/>
      <c r="NOF75" s="117"/>
      <c r="NOG75" s="117"/>
      <c r="NOH75" s="117"/>
      <c r="NOI75" s="117"/>
      <c r="NOJ75" s="117"/>
      <c r="NOK75" s="117"/>
      <c r="NOL75" s="117"/>
      <c r="NOM75" s="117"/>
      <c r="NON75" s="117"/>
      <c r="NOO75" s="117"/>
      <c r="NOP75" s="117"/>
      <c r="NOQ75" s="117"/>
      <c r="NOR75" s="117"/>
      <c r="NOS75" s="117"/>
      <c r="NOT75" s="117"/>
      <c r="NOU75" s="117"/>
      <c r="NOV75" s="117"/>
      <c r="NOW75" s="117"/>
      <c r="NOX75" s="117"/>
      <c r="NOY75" s="117"/>
      <c r="NOZ75" s="117"/>
      <c r="NPA75" s="117"/>
      <c r="NPB75" s="117"/>
      <c r="NPC75" s="117"/>
      <c r="NPD75" s="117"/>
      <c r="NPE75" s="117"/>
      <c r="NPF75" s="117"/>
      <c r="NPG75" s="117"/>
      <c r="NPH75" s="117"/>
      <c r="NPI75" s="117"/>
      <c r="NPJ75" s="117"/>
      <c r="NPK75" s="117"/>
      <c r="NPL75" s="117"/>
      <c r="NPM75" s="117"/>
      <c r="NPN75" s="117"/>
      <c r="NPO75" s="117"/>
      <c r="NPP75" s="117"/>
      <c r="NPQ75" s="117"/>
      <c r="NPR75" s="117"/>
      <c r="NPS75" s="117"/>
      <c r="NPT75" s="117"/>
      <c r="NPU75" s="117"/>
      <c r="NPV75" s="117"/>
      <c r="NPW75" s="117"/>
      <c r="NPX75" s="117"/>
      <c r="NPY75" s="117"/>
      <c r="NPZ75" s="117"/>
      <c r="NQA75" s="117"/>
      <c r="NQB75" s="117"/>
      <c r="NQC75" s="117"/>
      <c r="NQD75" s="117"/>
      <c r="NQE75" s="117"/>
      <c r="NQF75" s="117"/>
      <c r="NQG75" s="117"/>
      <c r="NQH75" s="117"/>
      <c r="NQI75" s="117"/>
      <c r="NQJ75" s="117"/>
      <c r="NQK75" s="117"/>
      <c r="NQL75" s="117"/>
      <c r="NQM75" s="117"/>
      <c r="NQN75" s="117"/>
      <c r="NQO75" s="117"/>
      <c r="NQP75" s="117"/>
      <c r="NQQ75" s="117"/>
      <c r="NQR75" s="117"/>
      <c r="NQS75" s="117"/>
      <c r="NQT75" s="117"/>
      <c r="NQU75" s="117"/>
      <c r="NQV75" s="117"/>
      <c r="NQW75" s="117"/>
      <c r="NQX75" s="117"/>
      <c r="NQY75" s="117"/>
      <c r="NQZ75" s="117"/>
      <c r="NRA75" s="117"/>
      <c r="NRB75" s="117"/>
      <c r="NRC75" s="117"/>
      <c r="NRD75" s="117"/>
      <c r="NRE75" s="117"/>
      <c r="NRF75" s="117"/>
      <c r="NRG75" s="117"/>
      <c r="NRH75" s="117"/>
      <c r="NRI75" s="117"/>
      <c r="NRJ75" s="117"/>
      <c r="NRK75" s="117"/>
      <c r="NRL75" s="117"/>
      <c r="NRM75" s="117"/>
      <c r="NRN75" s="117"/>
      <c r="NRO75" s="117"/>
      <c r="NRP75" s="117"/>
      <c r="NRQ75" s="117"/>
      <c r="NRR75" s="117"/>
      <c r="NRS75" s="117"/>
      <c r="NRT75" s="117"/>
      <c r="NRU75" s="117"/>
      <c r="NRV75" s="117"/>
      <c r="NRW75" s="117"/>
      <c r="NRX75" s="117"/>
      <c r="NRY75" s="117"/>
      <c r="NRZ75" s="117"/>
      <c r="NSA75" s="117"/>
      <c r="NSB75" s="117"/>
      <c r="NSC75" s="117"/>
      <c r="NSD75" s="117"/>
      <c r="NSE75" s="117"/>
      <c r="NSF75" s="117"/>
      <c r="NSG75" s="117"/>
      <c r="NSH75" s="117"/>
      <c r="NSI75" s="117"/>
      <c r="NSJ75" s="117"/>
      <c r="NSK75" s="117"/>
      <c r="NSL75" s="117"/>
      <c r="NSM75" s="117"/>
      <c r="NSN75" s="117"/>
      <c r="NSO75" s="117"/>
      <c r="NSP75" s="117"/>
      <c r="NSQ75" s="117"/>
      <c r="NSR75" s="117"/>
      <c r="NSS75" s="117"/>
      <c r="NST75" s="117"/>
      <c r="NSU75" s="117"/>
      <c r="NSV75" s="117"/>
      <c r="NSW75" s="117"/>
      <c r="NSX75" s="117"/>
      <c r="NSY75" s="117"/>
      <c r="NSZ75" s="117"/>
      <c r="NTA75" s="117"/>
      <c r="NTB75" s="117"/>
      <c r="NTC75" s="117"/>
      <c r="NTD75" s="117"/>
      <c r="NTE75" s="117"/>
      <c r="NTF75" s="117"/>
      <c r="NTG75" s="117"/>
      <c r="NTH75" s="117"/>
      <c r="NTI75" s="117"/>
      <c r="NTJ75" s="117"/>
      <c r="NTK75" s="117"/>
      <c r="NTL75" s="117"/>
      <c r="NTM75" s="117"/>
      <c r="NTN75" s="117"/>
      <c r="NTO75" s="117"/>
      <c r="NTP75" s="117"/>
      <c r="NTQ75" s="117"/>
      <c r="NTR75" s="117"/>
      <c r="NTS75" s="117"/>
      <c r="NTT75" s="117"/>
      <c r="NTU75" s="117"/>
      <c r="NTV75" s="117"/>
      <c r="NTW75" s="117"/>
      <c r="NTX75" s="117"/>
      <c r="NTY75" s="117"/>
      <c r="NTZ75" s="117"/>
      <c r="NUA75" s="117"/>
      <c r="NUB75" s="117"/>
      <c r="NUC75" s="117"/>
      <c r="NUD75" s="117"/>
      <c r="NUE75" s="117"/>
      <c r="NUF75" s="117"/>
      <c r="NUG75" s="117"/>
      <c r="NUH75" s="117"/>
      <c r="NUI75" s="117"/>
      <c r="NUJ75" s="117"/>
      <c r="NUK75" s="117"/>
      <c r="NUL75" s="117"/>
      <c r="NUM75" s="117"/>
      <c r="NUN75" s="117"/>
      <c r="NUO75" s="117"/>
      <c r="NUP75" s="117"/>
      <c r="NUQ75" s="117"/>
      <c r="NUR75" s="117"/>
      <c r="NUS75" s="117"/>
      <c r="NUT75" s="117"/>
      <c r="NUU75" s="117"/>
      <c r="NUV75" s="117"/>
      <c r="NUW75" s="117"/>
      <c r="NUX75" s="117"/>
      <c r="NUY75" s="117"/>
      <c r="NUZ75" s="117"/>
      <c r="NVA75" s="117"/>
      <c r="NVB75" s="117"/>
      <c r="NVC75" s="117"/>
      <c r="NVD75" s="117"/>
      <c r="NVE75" s="117"/>
      <c r="NVF75" s="117"/>
      <c r="NVG75" s="117"/>
      <c r="NVH75" s="117"/>
      <c r="NVI75" s="117"/>
      <c r="NVJ75" s="117"/>
      <c r="NVK75" s="117"/>
      <c r="NVL75" s="117"/>
      <c r="NVM75" s="117"/>
      <c r="NVN75" s="117"/>
      <c r="NVO75" s="117"/>
      <c r="NVP75" s="117"/>
      <c r="NVQ75" s="117"/>
      <c r="NVR75" s="117"/>
      <c r="NVS75" s="117"/>
      <c r="NVT75" s="117"/>
      <c r="NVU75" s="117"/>
      <c r="NVV75" s="117"/>
      <c r="NVW75" s="117"/>
      <c r="NVX75" s="117"/>
      <c r="NVY75" s="117"/>
      <c r="NVZ75" s="117"/>
      <c r="NWA75" s="117"/>
      <c r="NWB75" s="117"/>
      <c r="NWC75" s="117"/>
      <c r="NWD75" s="117"/>
      <c r="NWE75" s="117"/>
      <c r="NWF75" s="117"/>
      <c r="NWG75" s="117"/>
      <c r="NWH75" s="117"/>
      <c r="NWI75" s="117"/>
      <c r="NWJ75" s="117"/>
      <c r="NWK75" s="117"/>
      <c r="NWL75" s="117"/>
      <c r="NWM75" s="117"/>
      <c r="NWN75" s="117"/>
      <c r="NWO75" s="117"/>
      <c r="NWP75" s="117"/>
      <c r="NWQ75" s="117"/>
      <c r="NWR75" s="117"/>
      <c r="NWS75" s="117"/>
      <c r="NWT75" s="117"/>
      <c r="NWU75" s="117"/>
      <c r="NWV75" s="117"/>
      <c r="NWW75" s="117"/>
      <c r="NWX75" s="117"/>
      <c r="NWY75" s="117"/>
      <c r="NWZ75" s="117"/>
      <c r="NXA75" s="117"/>
      <c r="NXB75" s="117"/>
      <c r="NXC75" s="117"/>
      <c r="NXD75" s="117"/>
      <c r="NXE75" s="117"/>
      <c r="NXF75" s="117"/>
      <c r="NXG75" s="117"/>
      <c r="NXH75" s="117"/>
      <c r="NXI75" s="117"/>
      <c r="NXJ75" s="117"/>
      <c r="NXK75" s="117"/>
      <c r="NXL75" s="117"/>
      <c r="NXM75" s="117"/>
      <c r="NXN75" s="117"/>
      <c r="NXO75" s="117"/>
      <c r="NXP75" s="117"/>
      <c r="NXQ75" s="117"/>
      <c r="NXR75" s="117"/>
      <c r="NXS75" s="117"/>
      <c r="NXT75" s="117"/>
      <c r="NXU75" s="117"/>
      <c r="NXV75" s="117"/>
      <c r="NXW75" s="117"/>
      <c r="NXX75" s="117"/>
      <c r="NXY75" s="117"/>
      <c r="NXZ75" s="117"/>
      <c r="NYA75" s="117"/>
      <c r="NYB75" s="117"/>
      <c r="NYC75" s="117"/>
      <c r="NYD75" s="117"/>
      <c r="NYE75" s="117"/>
      <c r="NYF75" s="117"/>
      <c r="NYG75" s="117"/>
      <c r="NYH75" s="117"/>
      <c r="NYI75" s="117"/>
      <c r="NYJ75" s="117"/>
      <c r="NYK75" s="117"/>
      <c r="NYL75" s="117"/>
      <c r="NYM75" s="117"/>
      <c r="NYN75" s="117"/>
      <c r="NYO75" s="117"/>
      <c r="NYP75" s="117"/>
      <c r="NYQ75" s="117"/>
      <c r="NYR75" s="117"/>
      <c r="NYS75" s="117"/>
      <c r="NYT75" s="117"/>
      <c r="NYU75" s="117"/>
      <c r="NYV75" s="117"/>
      <c r="NYW75" s="117"/>
      <c r="NYX75" s="117"/>
      <c r="NYY75" s="117"/>
      <c r="NYZ75" s="117"/>
      <c r="NZA75" s="117"/>
      <c r="NZB75" s="117"/>
      <c r="NZC75" s="117"/>
      <c r="NZD75" s="117"/>
      <c r="NZE75" s="117"/>
      <c r="NZF75" s="117"/>
      <c r="NZG75" s="117"/>
      <c r="NZH75" s="117"/>
      <c r="NZI75" s="117"/>
      <c r="NZJ75" s="117"/>
      <c r="NZK75" s="117"/>
      <c r="NZL75" s="117"/>
      <c r="NZM75" s="117"/>
      <c r="NZN75" s="117"/>
      <c r="NZO75" s="117"/>
      <c r="NZP75" s="117"/>
      <c r="NZQ75" s="117"/>
      <c r="NZR75" s="117"/>
      <c r="NZS75" s="117"/>
      <c r="NZT75" s="117"/>
      <c r="NZU75" s="117"/>
      <c r="NZV75" s="117"/>
      <c r="NZW75" s="117"/>
      <c r="NZX75" s="117"/>
      <c r="NZY75" s="117"/>
      <c r="NZZ75" s="117"/>
      <c r="OAA75" s="117"/>
      <c r="OAB75" s="117"/>
      <c r="OAC75" s="117"/>
      <c r="OAD75" s="117"/>
      <c r="OAE75" s="117"/>
      <c r="OAF75" s="117"/>
      <c r="OAG75" s="117"/>
      <c r="OAH75" s="117"/>
      <c r="OAI75" s="117"/>
      <c r="OAJ75" s="117"/>
      <c r="OAK75" s="117"/>
      <c r="OAL75" s="117"/>
      <c r="OAM75" s="117"/>
      <c r="OAN75" s="117"/>
      <c r="OAO75" s="117"/>
      <c r="OAP75" s="117"/>
      <c r="OAQ75" s="117"/>
      <c r="OAR75" s="117"/>
      <c r="OAS75" s="117"/>
      <c r="OAT75" s="117"/>
      <c r="OAU75" s="117"/>
      <c r="OAV75" s="117"/>
      <c r="OAW75" s="117"/>
      <c r="OAX75" s="117"/>
      <c r="OAY75" s="117"/>
      <c r="OAZ75" s="117"/>
      <c r="OBA75" s="117"/>
      <c r="OBB75" s="117"/>
      <c r="OBC75" s="117"/>
      <c r="OBD75" s="117"/>
      <c r="OBE75" s="117"/>
      <c r="OBF75" s="117"/>
      <c r="OBG75" s="117"/>
      <c r="OBH75" s="117"/>
      <c r="OBI75" s="117"/>
      <c r="OBJ75" s="117"/>
      <c r="OBK75" s="117"/>
      <c r="OBL75" s="117"/>
      <c r="OBM75" s="117"/>
      <c r="OBN75" s="117"/>
      <c r="OBO75" s="117"/>
      <c r="OBP75" s="117"/>
      <c r="OBQ75" s="117"/>
      <c r="OBR75" s="117"/>
      <c r="OBS75" s="117"/>
      <c r="OBT75" s="117"/>
      <c r="OBU75" s="117"/>
      <c r="OBV75" s="117"/>
      <c r="OBW75" s="117"/>
      <c r="OBX75" s="117"/>
      <c r="OBY75" s="117"/>
      <c r="OBZ75" s="117"/>
      <c r="OCA75" s="117"/>
      <c r="OCB75" s="117"/>
      <c r="OCC75" s="117"/>
      <c r="OCD75" s="117"/>
      <c r="OCE75" s="117"/>
      <c r="OCF75" s="117"/>
      <c r="OCG75" s="117"/>
      <c r="OCH75" s="117"/>
      <c r="OCI75" s="117"/>
      <c r="OCJ75" s="117"/>
      <c r="OCK75" s="117"/>
      <c r="OCL75" s="117"/>
      <c r="OCM75" s="117"/>
      <c r="OCN75" s="117"/>
      <c r="OCO75" s="117"/>
      <c r="OCP75" s="117"/>
      <c r="OCQ75" s="117"/>
      <c r="OCR75" s="117"/>
      <c r="OCS75" s="117"/>
      <c r="OCT75" s="117"/>
      <c r="OCU75" s="117"/>
      <c r="OCV75" s="117"/>
      <c r="OCW75" s="117"/>
      <c r="OCX75" s="117"/>
      <c r="OCY75" s="117"/>
      <c r="OCZ75" s="117"/>
      <c r="ODA75" s="117"/>
      <c r="ODB75" s="117"/>
      <c r="ODC75" s="117"/>
      <c r="ODD75" s="117"/>
      <c r="ODE75" s="117"/>
      <c r="ODF75" s="117"/>
      <c r="ODG75" s="117"/>
      <c r="ODH75" s="117"/>
      <c r="ODI75" s="117"/>
      <c r="ODJ75" s="117"/>
      <c r="ODK75" s="117"/>
      <c r="ODL75" s="117"/>
      <c r="ODM75" s="117"/>
      <c r="ODN75" s="117"/>
      <c r="ODO75" s="117"/>
      <c r="ODP75" s="117"/>
      <c r="ODQ75" s="117"/>
      <c r="ODR75" s="117"/>
      <c r="ODS75" s="117"/>
      <c r="ODT75" s="117"/>
      <c r="ODU75" s="117"/>
      <c r="ODV75" s="117"/>
      <c r="ODW75" s="117"/>
      <c r="ODX75" s="117"/>
      <c r="ODY75" s="117"/>
      <c r="ODZ75" s="117"/>
      <c r="OEA75" s="117"/>
      <c r="OEB75" s="117"/>
      <c r="OEC75" s="117"/>
      <c r="OED75" s="117"/>
      <c r="OEE75" s="117"/>
      <c r="OEF75" s="117"/>
      <c r="OEG75" s="117"/>
      <c r="OEH75" s="117"/>
      <c r="OEI75" s="117"/>
      <c r="OEJ75" s="117"/>
      <c r="OEK75" s="117"/>
      <c r="OEL75" s="117"/>
      <c r="OEM75" s="117"/>
      <c r="OEN75" s="117"/>
      <c r="OEO75" s="117"/>
      <c r="OEP75" s="117"/>
      <c r="OEQ75" s="117"/>
      <c r="OER75" s="117"/>
      <c r="OES75" s="117"/>
      <c r="OET75" s="117"/>
      <c r="OEU75" s="117"/>
      <c r="OEV75" s="117"/>
      <c r="OEW75" s="117"/>
      <c r="OEX75" s="117"/>
      <c r="OEY75" s="117"/>
      <c r="OEZ75" s="117"/>
      <c r="OFA75" s="117"/>
      <c r="OFB75" s="117"/>
      <c r="OFC75" s="117"/>
      <c r="OFD75" s="117"/>
      <c r="OFE75" s="117"/>
      <c r="OFF75" s="117"/>
      <c r="OFG75" s="117"/>
      <c r="OFH75" s="117"/>
      <c r="OFI75" s="117"/>
      <c r="OFJ75" s="117"/>
      <c r="OFK75" s="117"/>
      <c r="OFL75" s="117"/>
      <c r="OFM75" s="117"/>
      <c r="OFN75" s="117"/>
      <c r="OFO75" s="117"/>
      <c r="OFP75" s="117"/>
      <c r="OFQ75" s="117"/>
      <c r="OFR75" s="117"/>
      <c r="OFS75" s="117"/>
      <c r="OFT75" s="117"/>
      <c r="OFU75" s="117"/>
      <c r="OFV75" s="117"/>
      <c r="OFW75" s="117"/>
      <c r="OFX75" s="117"/>
      <c r="OFY75" s="117"/>
      <c r="OFZ75" s="117"/>
      <c r="OGA75" s="117"/>
      <c r="OGB75" s="117"/>
      <c r="OGC75" s="117"/>
      <c r="OGD75" s="117"/>
      <c r="OGE75" s="117"/>
      <c r="OGF75" s="117"/>
      <c r="OGG75" s="117"/>
      <c r="OGH75" s="117"/>
      <c r="OGI75" s="117"/>
      <c r="OGJ75" s="117"/>
      <c r="OGK75" s="117"/>
      <c r="OGL75" s="117"/>
      <c r="OGM75" s="117"/>
      <c r="OGN75" s="117"/>
      <c r="OGO75" s="117"/>
      <c r="OGP75" s="117"/>
      <c r="OGQ75" s="117"/>
      <c r="OGR75" s="117"/>
      <c r="OGS75" s="117"/>
      <c r="OGT75" s="117"/>
      <c r="OGU75" s="117"/>
      <c r="OGV75" s="117"/>
      <c r="OGW75" s="117"/>
      <c r="OGX75" s="117"/>
      <c r="OGY75" s="117"/>
      <c r="OGZ75" s="117"/>
      <c r="OHA75" s="117"/>
      <c r="OHB75" s="117"/>
      <c r="OHC75" s="117"/>
      <c r="OHD75" s="117"/>
      <c r="OHE75" s="117"/>
      <c r="OHF75" s="117"/>
      <c r="OHG75" s="117"/>
      <c r="OHH75" s="117"/>
      <c r="OHI75" s="117"/>
      <c r="OHJ75" s="117"/>
      <c r="OHK75" s="117"/>
      <c r="OHL75" s="117"/>
      <c r="OHM75" s="117"/>
      <c r="OHN75" s="117"/>
      <c r="OHO75" s="117"/>
      <c r="OHP75" s="117"/>
      <c r="OHQ75" s="117"/>
      <c r="OHR75" s="117"/>
      <c r="OHS75" s="117"/>
      <c r="OHT75" s="117"/>
      <c r="OHU75" s="117"/>
      <c r="OHV75" s="117"/>
      <c r="OHW75" s="117"/>
      <c r="OHX75" s="117"/>
      <c r="OHY75" s="117"/>
      <c r="OHZ75" s="117"/>
      <c r="OIA75" s="117"/>
      <c r="OIB75" s="117"/>
      <c r="OIC75" s="117"/>
      <c r="OID75" s="117"/>
      <c r="OIE75" s="117"/>
      <c r="OIF75" s="117"/>
      <c r="OIG75" s="117"/>
      <c r="OIH75" s="117"/>
      <c r="OII75" s="117"/>
      <c r="OIJ75" s="117"/>
      <c r="OIK75" s="117"/>
      <c r="OIL75" s="117"/>
      <c r="OIM75" s="117"/>
      <c r="OIN75" s="117"/>
      <c r="OIO75" s="117"/>
      <c r="OIP75" s="117"/>
      <c r="OIQ75" s="117"/>
      <c r="OIR75" s="117"/>
      <c r="OIS75" s="117"/>
      <c r="OIT75" s="117"/>
      <c r="OIU75" s="117"/>
      <c r="OIV75" s="117"/>
      <c r="OIW75" s="117"/>
      <c r="OIX75" s="117"/>
      <c r="OIY75" s="117"/>
      <c r="OIZ75" s="117"/>
      <c r="OJA75" s="117"/>
      <c r="OJB75" s="117"/>
      <c r="OJC75" s="117"/>
      <c r="OJD75" s="117"/>
      <c r="OJE75" s="117"/>
      <c r="OJF75" s="117"/>
      <c r="OJG75" s="117"/>
      <c r="OJH75" s="117"/>
      <c r="OJI75" s="117"/>
      <c r="OJJ75" s="117"/>
      <c r="OJK75" s="117"/>
      <c r="OJL75" s="117"/>
      <c r="OJM75" s="117"/>
      <c r="OJN75" s="117"/>
      <c r="OJO75" s="117"/>
      <c r="OJP75" s="117"/>
      <c r="OJQ75" s="117"/>
      <c r="OJR75" s="117"/>
      <c r="OJS75" s="117"/>
      <c r="OJT75" s="117"/>
      <c r="OJU75" s="117"/>
      <c r="OJV75" s="117"/>
      <c r="OJW75" s="117"/>
      <c r="OJX75" s="117"/>
      <c r="OJY75" s="117"/>
      <c r="OJZ75" s="117"/>
      <c r="OKA75" s="117"/>
      <c r="OKB75" s="117"/>
      <c r="OKC75" s="117"/>
      <c r="OKD75" s="117"/>
      <c r="OKE75" s="117"/>
      <c r="OKF75" s="117"/>
      <c r="OKG75" s="117"/>
      <c r="OKH75" s="117"/>
      <c r="OKI75" s="117"/>
      <c r="OKJ75" s="117"/>
      <c r="OKK75" s="117"/>
      <c r="OKL75" s="117"/>
      <c r="OKM75" s="117"/>
      <c r="OKN75" s="117"/>
      <c r="OKO75" s="117"/>
      <c r="OKP75" s="117"/>
      <c r="OKQ75" s="117"/>
      <c r="OKR75" s="117"/>
      <c r="OKS75" s="117"/>
      <c r="OKT75" s="117"/>
      <c r="OKU75" s="117"/>
      <c r="OKV75" s="117"/>
      <c r="OKW75" s="117"/>
      <c r="OKX75" s="117"/>
      <c r="OKY75" s="117"/>
      <c r="OKZ75" s="117"/>
      <c r="OLA75" s="117"/>
      <c r="OLB75" s="117"/>
      <c r="OLC75" s="117"/>
      <c r="OLD75" s="117"/>
      <c r="OLE75" s="117"/>
      <c r="OLF75" s="117"/>
      <c r="OLG75" s="117"/>
      <c r="OLH75" s="117"/>
      <c r="OLI75" s="117"/>
      <c r="OLJ75" s="117"/>
      <c r="OLK75" s="117"/>
      <c r="OLL75" s="117"/>
      <c r="OLM75" s="117"/>
      <c r="OLN75" s="117"/>
      <c r="OLO75" s="117"/>
      <c r="OLP75" s="117"/>
      <c r="OLQ75" s="117"/>
      <c r="OLR75" s="117"/>
      <c r="OLS75" s="117"/>
      <c r="OLT75" s="117"/>
      <c r="OLU75" s="117"/>
      <c r="OLV75" s="117"/>
      <c r="OLW75" s="117"/>
      <c r="OLX75" s="117"/>
      <c r="OLY75" s="117"/>
      <c r="OLZ75" s="117"/>
      <c r="OMA75" s="117"/>
      <c r="OMB75" s="117"/>
      <c r="OMC75" s="117"/>
      <c r="OMD75" s="117"/>
      <c r="OME75" s="117"/>
      <c r="OMF75" s="117"/>
      <c r="OMG75" s="117"/>
      <c r="OMH75" s="117"/>
      <c r="OMI75" s="117"/>
      <c r="OMJ75" s="117"/>
      <c r="OMK75" s="117"/>
      <c r="OML75" s="117"/>
      <c r="OMM75" s="117"/>
      <c r="OMN75" s="117"/>
      <c r="OMO75" s="117"/>
      <c r="OMP75" s="117"/>
      <c r="OMQ75" s="117"/>
      <c r="OMR75" s="117"/>
      <c r="OMS75" s="117"/>
      <c r="OMT75" s="117"/>
      <c r="OMU75" s="117"/>
      <c r="OMV75" s="117"/>
      <c r="OMW75" s="117"/>
      <c r="OMX75" s="117"/>
      <c r="OMY75" s="117"/>
      <c r="OMZ75" s="117"/>
      <c r="ONA75" s="117"/>
      <c r="ONB75" s="117"/>
      <c r="ONC75" s="117"/>
      <c r="OND75" s="117"/>
      <c r="ONE75" s="117"/>
      <c r="ONF75" s="117"/>
      <c r="ONG75" s="117"/>
      <c r="ONH75" s="117"/>
      <c r="ONI75" s="117"/>
      <c r="ONJ75" s="117"/>
      <c r="ONK75" s="117"/>
      <c r="ONL75" s="117"/>
      <c r="ONM75" s="117"/>
      <c r="ONN75" s="117"/>
      <c r="ONO75" s="117"/>
      <c r="ONP75" s="117"/>
      <c r="ONQ75" s="117"/>
      <c r="ONR75" s="117"/>
      <c r="ONS75" s="117"/>
      <c r="ONT75" s="117"/>
      <c r="ONU75" s="117"/>
      <c r="ONV75" s="117"/>
      <c r="ONW75" s="117"/>
      <c r="ONX75" s="117"/>
      <c r="ONY75" s="117"/>
      <c r="ONZ75" s="117"/>
      <c r="OOA75" s="117"/>
      <c r="OOB75" s="117"/>
      <c r="OOC75" s="117"/>
      <c r="OOD75" s="117"/>
      <c r="OOE75" s="117"/>
      <c r="OOF75" s="117"/>
      <c r="OOG75" s="117"/>
      <c r="OOH75" s="117"/>
      <c r="OOI75" s="117"/>
      <c r="OOJ75" s="117"/>
      <c r="OOK75" s="117"/>
      <c r="OOL75" s="117"/>
      <c r="OOM75" s="117"/>
      <c r="OON75" s="117"/>
      <c r="OOO75" s="117"/>
      <c r="OOP75" s="117"/>
      <c r="OOQ75" s="117"/>
      <c r="OOR75" s="117"/>
      <c r="OOS75" s="117"/>
      <c r="OOT75" s="117"/>
      <c r="OOU75" s="117"/>
      <c r="OOV75" s="117"/>
      <c r="OOW75" s="117"/>
      <c r="OOX75" s="117"/>
      <c r="OOY75" s="117"/>
      <c r="OOZ75" s="117"/>
      <c r="OPA75" s="117"/>
      <c r="OPB75" s="117"/>
      <c r="OPC75" s="117"/>
      <c r="OPD75" s="117"/>
      <c r="OPE75" s="117"/>
      <c r="OPF75" s="117"/>
      <c r="OPG75" s="117"/>
      <c r="OPH75" s="117"/>
      <c r="OPI75" s="117"/>
      <c r="OPJ75" s="117"/>
      <c r="OPK75" s="117"/>
      <c r="OPL75" s="117"/>
      <c r="OPM75" s="117"/>
      <c r="OPN75" s="117"/>
      <c r="OPO75" s="117"/>
      <c r="OPP75" s="117"/>
      <c r="OPQ75" s="117"/>
      <c r="OPR75" s="117"/>
      <c r="OPS75" s="117"/>
      <c r="OPT75" s="117"/>
      <c r="OPU75" s="117"/>
      <c r="OPV75" s="117"/>
      <c r="OPW75" s="117"/>
      <c r="OPX75" s="117"/>
      <c r="OPY75" s="117"/>
      <c r="OPZ75" s="117"/>
      <c r="OQA75" s="117"/>
      <c r="OQB75" s="117"/>
      <c r="OQC75" s="117"/>
      <c r="OQD75" s="117"/>
      <c r="OQE75" s="117"/>
      <c r="OQF75" s="117"/>
      <c r="OQG75" s="117"/>
      <c r="OQH75" s="117"/>
      <c r="OQI75" s="117"/>
      <c r="OQJ75" s="117"/>
      <c r="OQK75" s="117"/>
      <c r="OQL75" s="117"/>
      <c r="OQM75" s="117"/>
      <c r="OQN75" s="117"/>
      <c r="OQO75" s="117"/>
      <c r="OQP75" s="117"/>
      <c r="OQQ75" s="117"/>
      <c r="OQR75" s="117"/>
      <c r="OQS75" s="117"/>
      <c r="OQT75" s="117"/>
      <c r="OQU75" s="117"/>
      <c r="OQV75" s="117"/>
      <c r="OQW75" s="117"/>
      <c r="OQX75" s="117"/>
      <c r="OQY75" s="117"/>
      <c r="OQZ75" s="117"/>
      <c r="ORA75" s="117"/>
      <c r="ORB75" s="117"/>
      <c r="ORC75" s="117"/>
      <c r="ORD75" s="117"/>
      <c r="ORE75" s="117"/>
      <c r="ORF75" s="117"/>
      <c r="ORG75" s="117"/>
      <c r="ORH75" s="117"/>
      <c r="ORI75" s="117"/>
      <c r="ORJ75" s="117"/>
      <c r="ORK75" s="117"/>
      <c r="ORL75" s="117"/>
      <c r="ORM75" s="117"/>
      <c r="ORN75" s="117"/>
      <c r="ORO75" s="117"/>
      <c r="ORP75" s="117"/>
      <c r="ORQ75" s="117"/>
      <c r="ORR75" s="117"/>
      <c r="ORS75" s="117"/>
      <c r="ORT75" s="117"/>
      <c r="ORU75" s="117"/>
      <c r="ORV75" s="117"/>
      <c r="ORW75" s="117"/>
      <c r="ORX75" s="117"/>
      <c r="ORY75" s="117"/>
      <c r="ORZ75" s="117"/>
      <c r="OSA75" s="117"/>
      <c r="OSB75" s="117"/>
      <c r="OSC75" s="117"/>
      <c r="OSD75" s="117"/>
      <c r="OSE75" s="117"/>
      <c r="OSF75" s="117"/>
      <c r="OSG75" s="117"/>
      <c r="OSH75" s="117"/>
      <c r="OSI75" s="117"/>
      <c r="OSJ75" s="117"/>
      <c r="OSK75" s="117"/>
      <c r="OSL75" s="117"/>
      <c r="OSM75" s="117"/>
      <c r="OSN75" s="117"/>
      <c r="OSO75" s="117"/>
      <c r="OSP75" s="117"/>
      <c r="OSQ75" s="117"/>
      <c r="OSR75" s="117"/>
      <c r="OSS75" s="117"/>
      <c r="OST75" s="117"/>
      <c r="OSU75" s="117"/>
      <c r="OSV75" s="117"/>
      <c r="OSW75" s="117"/>
      <c r="OSX75" s="117"/>
      <c r="OSY75" s="117"/>
      <c r="OSZ75" s="117"/>
      <c r="OTA75" s="117"/>
      <c r="OTB75" s="117"/>
      <c r="OTC75" s="117"/>
      <c r="OTD75" s="117"/>
      <c r="OTE75" s="117"/>
      <c r="OTF75" s="117"/>
      <c r="OTG75" s="117"/>
      <c r="OTH75" s="117"/>
      <c r="OTI75" s="117"/>
      <c r="OTJ75" s="117"/>
      <c r="OTK75" s="117"/>
      <c r="OTL75" s="117"/>
      <c r="OTM75" s="117"/>
      <c r="OTN75" s="117"/>
      <c r="OTO75" s="117"/>
      <c r="OTP75" s="117"/>
      <c r="OTQ75" s="117"/>
      <c r="OTR75" s="117"/>
      <c r="OTS75" s="117"/>
      <c r="OTT75" s="117"/>
      <c r="OTU75" s="117"/>
      <c r="OTV75" s="117"/>
      <c r="OTW75" s="117"/>
      <c r="OTX75" s="117"/>
      <c r="OTY75" s="117"/>
      <c r="OTZ75" s="117"/>
      <c r="OUA75" s="117"/>
      <c r="OUB75" s="117"/>
      <c r="OUC75" s="117"/>
      <c r="OUD75" s="117"/>
      <c r="OUE75" s="117"/>
      <c r="OUF75" s="117"/>
      <c r="OUG75" s="117"/>
      <c r="OUH75" s="117"/>
      <c r="OUI75" s="117"/>
      <c r="OUJ75" s="117"/>
      <c r="OUK75" s="117"/>
      <c r="OUL75" s="117"/>
      <c r="OUM75" s="117"/>
      <c r="OUN75" s="117"/>
      <c r="OUO75" s="117"/>
      <c r="OUP75" s="117"/>
      <c r="OUQ75" s="117"/>
      <c r="OUR75" s="117"/>
      <c r="OUS75" s="117"/>
      <c r="OUT75" s="117"/>
      <c r="OUU75" s="117"/>
      <c r="OUV75" s="117"/>
      <c r="OUW75" s="117"/>
      <c r="OUX75" s="117"/>
      <c r="OUY75" s="117"/>
      <c r="OUZ75" s="117"/>
      <c r="OVA75" s="117"/>
      <c r="OVB75" s="117"/>
      <c r="OVC75" s="117"/>
      <c r="OVD75" s="117"/>
      <c r="OVE75" s="117"/>
      <c r="OVF75" s="117"/>
      <c r="OVG75" s="117"/>
      <c r="OVH75" s="117"/>
      <c r="OVI75" s="117"/>
      <c r="OVJ75" s="117"/>
      <c r="OVK75" s="117"/>
      <c r="OVL75" s="117"/>
      <c r="OVM75" s="117"/>
      <c r="OVN75" s="117"/>
      <c r="OVO75" s="117"/>
      <c r="OVP75" s="117"/>
      <c r="OVQ75" s="117"/>
      <c r="OVR75" s="117"/>
      <c r="OVS75" s="117"/>
      <c r="OVT75" s="117"/>
      <c r="OVU75" s="117"/>
      <c r="OVV75" s="117"/>
      <c r="OVW75" s="117"/>
      <c r="OVX75" s="117"/>
      <c r="OVY75" s="117"/>
      <c r="OVZ75" s="117"/>
      <c r="OWA75" s="117"/>
      <c r="OWB75" s="117"/>
      <c r="OWC75" s="117"/>
      <c r="OWD75" s="117"/>
      <c r="OWE75" s="117"/>
      <c r="OWF75" s="117"/>
      <c r="OWG75" s="117"/>
      <c r="OWH75" s="117"/>
      <c r="OWI75" s="117"/>
      <c r="OWJ75" s="117"/>
      <c r="OWK75" s="117"/>
      <c r="OWL75" s="117"/>
      <c r="OWM75" s="117"/>
      <c r="OWN75" s="117"/>
      <c r="OWO75" s="117"/>
      <c r="OWP75" s="117"/>
      <c r="OWQ75" s="117"/>
      <c r="OWR75" s="117"/>
      <c r="OWS75" s="117"/>
      <c r="OWT75" s="117"/>
      <c r="OWU75" s="117"/>
      <c r="OWV75" s="117"/>
      <c r="OWW75" s="117"/>
      <c r="OWX75" s="117"/>
      <c r="OWY75" s="117"/>
      <c r="OWZ75" s="117"/>
      <c r="OXA75" s="117"/>
      <c r="OXB75" s="117"/>
      <c r="OXC75" s="117"/>
      <c r="OXD75" s="117"/>
      <c r="OXE75" s="117"/>
      <c r="OXF75" s="117"/>
      <c r="OXG75" s="117"/>
      <c r="OXH75" s="117"/>
      <c r="OXI75" s="117"/>
      <c r="OXJ75" s="117"/>
      <c r="OXK75" s="117"/>
      <c r="OXL75" s="117"/>
      <c r="OXM75" s="117"/>
      <c r="OXN75" s="117"/>
      <c r="OXO75" s="117"/>
      <c r="OXP75" s="117"/>
      <c r="OXQ75" s="117"/>
      <c r="OXR75" s="117"/>
      <c r="OXS75" s="117"/>
      <c r="OXT75" s="117"/>
      <c r="OXU75" s="117"/>
      <c r="OXV75" s="117"/>
      <c r="OXW75" s="117"/>
      <c r="OXX75" s="117"/>
      <c r="OXY75" s="117"/>
      <c r="OXZ75" s="117"/>
      <c r="OYA75" s="117"/>
      <c r="OYB75" s="117"/>
      <c r="OYC75" s="117"/>
      <c r="OYD75" s="117"/>
      <c r="OYE75" s="117"/>
      <c r="OYF75" s="117"/>
      <c r="OYG75" s="117"/>
      <c r="OYH75" s="117"/>
      <c r="OYI75" s="117"/>
      <c r="OYJ75" s="117"/>
      <c r="OYK75" s="117"/>
      <c r="OYL75" s="117"/>
      <c r="OYM75" s="117"/>
      <c r="OYN75" s="117"/>
      <c r="OYO75" s="117"/>
      <c r="OYP75" s="117"/>
      <c r="OYQ75" s="117"/>
      <c r="OYR75" s="117"/>
      <c r="OYS75" s="117"/>
      <c r="OYT75" s="117"/>
      <c r="OYU75" s="117"/>
      <c r="OYV75" s="117"/>
      <c r="OYW75" s="117"/>
      <c r="OYX75" s="117"/>
      <c r="OYY75" s="117"/>
      <c r="OYZ75" s="117"/>
      <c r="OZA75" s="117"/>
      <c r="OZB75" s="117"/>
      <c r="OZC75" s="117"/>
      <c r="OZD75" s="117"/>
      <c r="OZE75" s="117"/>
      <c r="OZF75" s="117"/>
      <c r="OZG75" s="117"/>
      <c r="OZH75" s="117"/>
      <c r="OZI75" s="117"/>
      <c r="OZJ75" s="117"/>
      <c r="OZK75" s="117"/>
      <c r="OZL75" s="117"/>
      <c r="OZM75" s="117"/>
      <c r="OZN75" s="117"/>
      <c r="OZO75" s="117"/>
      <c r="OZP75" s="117"/>
      <c r="OZQ75" s="117"/>
      <c r="OZR75" s="117"/>
      <c r="OZS75" s="117"/>
      <c r="OZT75" s="117"/>
      <c r="OZU75" s="117"/>
      <c r="OZV75" s="117"/>
      <c r="OZW75" s="117"/>
      <c r="OZX75" s="117"/>
      <c r="OZY75" s="117"/>
      <c r="OZZ75" s="117"/>
      <c r="PAA75" s="117"/>
      <c r="PAB75" s="117"/>
      <c r="PAC75" s="117"/>
      <c r="PAD75" s="117"/>
      <c r="PAE75" s="117"/>
      <c r="PAF75" s="117"/>
      <c r="PAG75" s="117"/>
      <c r="PAH75" s="117"/>
      <c r="PAI75" s="117"/>
      <c r="PAJ75" s="117"/>
      <c r="PAK75" s="117"/>
      <c r="PAL75" s="117"/>
      <c r="PAM75" s="117"/>
      <c r="PAN75" s="117"/>
      <c r="PAO75" s="117"/>
      <c r="PAP75" s="117"/>
      <c r="PAQ75" s="117"/>
      <c r="PAR75" s="117"/>
      <c r="PAS75" s="117"/>
      <c r="PAT75" s="117"/>
      <c r="PAU75" s="117"/>
      <c r="PAV75" s="117"/>
      <c r="PAW75" s="117"/>
      <c r="PAX75" s="117"/>
      <c r="PAY75" s="117"/>
      <c r="PAZ75" s="117"/>
      <c r="PBA75" s="117"/>
      <c r="PBB75" s="117"/>
      <c r="PBC75" s="117"/>
      <c r="PBD75" s="117"/>
      <c r="PBE75" s="117"/>
      <c r="PBF75" s="117"/>
      <c r="PBG75" s="117"/>
      <c r="PBH75" s="117"/>
      <c r="PBI75" s="117"/>
      <c r="PBJ75" s="117"/>
      <c r="PBK75" s="117"/>
      <c r="PBL75" s="117"/>
      <c r="PBM75" s="117"/>
      <c r="PBN75" s="117"/>
      <c r="PBO75" s="117"/>
      <c r="PBP75" s="117"/>
      <c r="PBQ75" s="117"/>
      <c r="PBR75" s="117"/>
      <c r="PBS75" s="117"/>
      <c r="PBT75" s="117"/>
      <c r="PBU75" s="117"/>
      <c r="PBV75" s="117"/>
      <c r="PBW75" s="117"/>
      <c r="PBX75" s="117"/>
      <c r="PBY75" s="117"/>
      <c r="PBZ75" s="117"/>
      <c r="PCA75" s="117"/>
      <c r="PCB75" s="117"/>
      <c r="PCC75" s="117"/>
      <c r="PCD75" s="117"/>
      <c r="PCE75" s="117"/>
      <c r="PCF75" s="117"/>
      <c r="PCG75" s="117"/>
      <c r="PCH75" s="117"/>
      <c r="PCI75" s="117"/>
      <c r="PCJ75" s="117"/>
      <c r="PCK75" s="117"/>
      <c r="PCL75" s="117"/>
      <c r="PCM75" s="117"/>
      <c r="PCN75" s="117"/>
      <c r="PCO75" s="117"/>
      <c r="PCP75" s="117"/>
      <c r="PCQ75" s="117"/>
      <c r="PCR75" s="117"/>
      <c r="PCS75" s="117"/>
      <c r="PCT75" s="117"/>
      <c r="PCU75" s="117"/>
      <c r="PCV75" s="117"/>
      <c r="PCW75" s="117"/>
      <c r="PCX75" s="117"/>
      <c r="PCY75" s="117"/>
      <c r="PCZ75" s="117"/>
      <c r="PDA75" s="117"/>
      <c r="PDB75" s="117"/>
      <c r="PDC75" s="117"/>
      <c r="PDD75" s="117"/>
      <c r="PDE75" s="117"/>
      <c r="PDF75" s="117"/>
      <c r="PDG75" s="117"/>
      <c r="PDH75" s="117"/>
      <c r="PDI75" s="117"/>
      <c r="PDJ75" s="117"/>
      <c r="PDK75" s="117"/>
      <c r="PDL75" s="117"/>
      <c r="PDM75" s="117"/>
      <c r="PDN75" s="117"/>
      <c r="PDO75" s="117"/>
      <c r="PDP75" s="117"/>
      <c r="PDQ75" s="117"/>
      <c r="PDR75" s="117"/>
      <c r="PDS75" s="117"/>
      <c r="PDT75" s="117"/>
      <c r="PDU75" s="117"/>
      <c r="PDV75" s="117"/>
      <c r="PDW75" s="117"/>
      <c r="PDX75" s="117"/>
      <c r="PDY75" s="117"/>
      <c r="PDZ75" s="117"/>
      <c r="PEA75" s="117"/>
      <c r="PEB75" s="117"/>
      <c r="PEC75" s="117"/>
      <c r="PED75" s="117"/>
      <c r="PEE75" s="117"/>
      <c r="PEF75" s="117"/>
      <c r="PEG75" s="117"/>
      <c r="PEH75" s="117"/>
      <c r="PEI75" s="117"/>
      <c r="PEJ75" s="117"/>
      <c r="PEK75" s="117"/>
      <c r="PEL75" s="117"/>
      <c r="PEM75" s="117"/>
      <c r="PEN75" s="117"/>
      <c r="PEO75" s="117"/>
      <c r="PEP75" s="117"/>
      <c r="PEQ75" s="117"/>
      <c r="PER75" s="117"/>
      <c r="PES75" s="117"/>
      <c r="PET75" s="117"/>
      <c r="PEU75" s="117"/>
      <c r="PEV75" s="117"/>
      <c r="PEW75" s="117"/>
      <c r="PEX75" s="117"/>
      <c r="PEY75" s="117"/>
      <c r="PEZ75" s="117"/>
      <c r="PFA75" s="117"/>
      <c r="PFB75" s="117"/>
      <c r="PFC75" s="117"/>
      <c r="PFD75" s="117"/>
      <c r="PFE75" s="117"/>
      <c r="PFF75" s="117"/>
      <c r="PFG75" s="117"/>
      <c r="PFH75" s="117"/>
      <c r="PFI75" s="117"/>
      <c r="PFJ75" s="117"/>
      <c r="PFK75" s="117"/>
      <c r="PFL75" s="117"/>
      <c r="PFM75" s="117"/>
      <c r="PFN75" s="117"/>
      <c r="PFO75" s="117"/>
      <c r="PFP75" s="117"/>
      <c r="PFQ75" s="117"/>
      <c r="PFR75" s="117"/>
      <c r="PFS75" s="117"/>
      <c r="PFT75" s="117"/>
      <c r="PFU75" s="117"/>
      <c r="PFV75" s="117"/>
      <c r="PFW75" s="117"/>
      <c r="PFX75" s="117"/>
      <c r="PFY75" s="117"/>
      <c r="PFZ75" s="117"/>
      <c r="PGA75" s="117"/>
      <c r="PGB75" s="117"/>
      <c r="PGC75" s="117"/>
      <c r="PGD75" s="117"/>
      <c r="PGE75" s="117"/>
      <c r="PGF75" s="117"/>
      <c r="PGG75" s="117"/>
      <c r="PGH75" s="117"/>
      <c r="PGI75" s="117"/>
      <c r="PGJ75" s="117"/>
      <c r="PGK75" s="117"/>
      <c r="PGL75" s="117"/>
      <c r="PGM75" s="117"/>
      <c r="PGN75" s="117"/>
      <c r="PGO75" s="117"/>
      <c r="PGP75" s="117"/>
      <c r="PGQ75" s="117"/>
      <c r="PGR75" s="117"/>
      <c r="PGS75" s="117"/>
      <c r="PGT75" s="117"/>
      <c r="PGU75" s="117"/>
      <c r="PGV75" s="117"/>
      <c r="PGW75" s="117"/>
      <c r="PGX75" s="117"/>
      <c r="PGY75" s="117"/>
      <c r="PGZ75" s="117"/>
      <c r="PHA75" s="117"/>
      <c r="PHB75" s="117"/>
      <c r="PHC75" s="117"/>
      <c r="PHD75" s="117"/>
      <c r="PHE75" s="117"/>
      <c r="PHF75" s="117"/>
      <c r="PHG75" s="117"/>
      <c r="PHH75" s="117"/>
      <c r="PHI75" s="117"/>
      <c r="PHJ75" s="117"/>
      <c r="PHK75" s="117"/>
      <c r="PHL75" s="117"/>
      <c r="PHM75" s="117"/>
      <c r="PHN75" s="117"/>
      <c r="PHO75" s="117"/>
      <c r="PHP75" s="117"/>
      <c r="PHQ75" s="117"/>
      <c r="PHR75" s="117"/>
      <c r="PHS75" s="117"/>
      <c r="PHT75" s="117"/>
      <c r="PHU75" s="117"/>
      <c r="PHV75" s="117"/>
      <c r="PHW75" s="117"/>
      <c r="PHX75" s="117"/>
      <c r="PHY75" s="117"/>
      <c r="PHZ75" s="117"/>
      <c r="PIA75" s="117"/>
      <c r="PIB75" s="117"/>
      <c r="PIC75" s="117"/>
      <c r="PID75" s="117"/>
      <c r="PIE75" s="117"/>
      <c r="PIF75" s="117"/>
      <c r="PIG75" s="117"/>
      <c r="PIH75" s="117"/>
      <c r="PII75" s="117"/>
      <c r="PIJ75" s="117"/>
      <c r="PIK75" s="117"/>
      <c r="PIL75" s="117"/>
      <c r="PIM75" s="117"/>
      <c r="PIN75" s="117"/>
      <c r="PIO75" s="117"/>
      <c r="PIP75" s="117"/>
      <c r="PIQ75" s="117"/>
      <c r="PIR75" s="117"/>
      <c r="PIS75" s="117"/>
      <c r="PIT75" s="117"/>
      <c r="PIU75" s="117"/>
      <c r="PIV75" s="117"/>
      <c r="PIW75" s="117"/>
      <c r="PIX75" s="117"/>
      <c r="PIY75" s="117"/>
      <c r="PIZ75" s="117"/>
      <c r="PJA75" s="117"/>
      <c r="PJB75" s="117"/>
      <c r="PJC75" s="117"/>
      <c r="PJD75" s="117"/>
      <c r="PJE75" s="117"/>
      <c r="PJF75" s="117"/>
      <c r="PJG75" s="117"/>
      <c r="PJH75" s="117"/>
      <c r="PJI75" s="117"/>
      <c r="PJJ75" s="117"/>
      <c r="PJK75" s="117"/>
      <c r="PJL75" s="117"/>
      <c r="PJM75" s="117"/>
      <c r="PJN75" s="117"/>
      <c r="PJO75" s="117"/>
      <c r="PJP75" s="117"/>
      <c r="PJQ75" s="117"/>
      <c r="PJR75" s="117"/>
      <c r="PJS75" s="117"/>
      <c r="PJT75" s="117"/>
      <c r="PJU75" s="117"/>
      <c r="PJV75" s="117"/>
      <c r="PJW75" s="117"/>
      <c r="PJX75" s="117"/>
      <c r="PJY75" s="117"/>
      <c r="PJZ75" s="117"/>
      <c r="PKA75" s="117"/>
      <c r="PKB75" s="117"/>
      <c r="PKC75" s="117"/>
      <c r="PKD75" s="117"/>
      <c r="PKE75" s="117"/>
      <c r="PKF75" s="117"/>
      <c r="PKG75" s="117"/>
      <c r="PKH75" s="117"/>
      <c r="PKI75" s="117"/>
      <c r="PKJ75" s="117"/>
      <c r="PKK75" s="117"/>
      <c r="PKL75" s="117"/>
      <c r="PKM75" s="117"/>
      <c r="PKN75" s="117"/>
      <c r="PKO75" s="117"/>
      <c r="PKP75" s="117"/>
      <c r="PKQ75" s="117"/>
      <c r="PKR75" s="117"/>
      <c r="PKS75" s="117"/>
      <c r="PKT75" s="117"/>
      <c r="PKU75" s="117"/>
      <c r="PKV75" s="117"/>
      <c r="PKW75" s="117"/>
      <c r="PKX75" s="117"/>
      <c r="PKY75" s="117"/>
      <c r="PKZ75" s="117"/>
      <c r="PLA75" s="117"/>
      <c r="PLB75" s="117"/>
      <c r="PLC75" s="117"/>
      <c r="PLD75" s="117"/>
      <c r="PLE75" s="117"/>
      <c r="PLF75" s="117"/>
      <c r="PLG75" s="117"/>
      <c r="PLH75" s="117"/>
      <c r="PLI75" s="117"/>
      <c r="PLJ75" s="117"/>
      <c r="PLK75" s="117"/>
      <c r="PLL75" s="117"/>
      <c r="PLM75" s="117"/>
      <c r="PLN75" s="117"/>
      <c r="PLO75" s="117"/>
      <c r="PLP75" s="117"/>
      <c r="PLQ75" s="117"/>
      <c r="PLR75" s="117"/>
      <c r="PLS75" s="117"/>
      <c r="PLT75" s="117"/>
      <c r="PLU75" s="117"/>
      <c r="PLV75" s="117"/>
      <c r="PLW75" s="117"/>
      <c r="PLX75" s="117"/>
      <c r="PLY75" s="117"/>
      <c r="PLZ75" s="117"/>
      <c r="PMA75" s="117"/>
      <c r="PMB75" s="117"/>
      <c r="PMC75" s="117"/>
      <c r="PMD75" s="117"/>
      <c r="PME75" s="117"/>
      <c r="PMF75" s="117"/>
      <c r="PMG75" s="117"/>
      <c r="PMH75" s="117"/>
      <c r="PMI75" s="117"/>
      <c r="PMJ75" s="117"/>
      <c r="PMK75" s="117"/>
      <c r="PML75" s="117"/>
      <c r="PMM75" s="117"/>
      <c r="PMN75" s="117"/>
      <c r="PMO75" s="117"/>
      <c r="PMP75" s="117"/>
      <c r="PMQ75" s="117"/>
      <c r="PMR75" s="117"/>
      <c r="PMS75" s="117"/>
      <c r="PMT75" s="117"/>
      <c r="PMU75" s="117"/>
      <c r="PMV75" s="117"/>
      <c r="PMW75" s="117"/>
      <c r="PMX75" s="117"/>
      <c r="PMY75" s="117"/>
      <c r="PMZ75" s="117"/>
      <c r="PNA75" s="117"/>
      <c r="PNB75" s="117"/>
      <c r="PNC75" s="117"/>
      <c r="PND75" s="117"/>
      <c r="PNE75" s="117"/>
      <c r="PNF75" s="117"/>
      <c r="PNG75" s="117"/>
      <c r="PNH75" s="117"/>
      <c r="PNI75" s="117"/>
      <c r="PNJ75" s="117"/>
      <c r="PNK75" s="117"/>
      <c r="PNL75" s="117"/>
      <c r="PNM75" s="117"/>
      <c r="PNN75" s="117"/>
      <c r="PNO75" s="117"/>
      <c r="PNP75" s="117"/>
      <c r="PNQ75" s="117"/>
      <c r="PNR75" s="117"/>
      <c r="PNS75" s="117"/>
      <c r="PNT75" s="117"/>
      <c r="PNU75" s="117"/>
      <c r="PNV75" s="117"/>
      <c r="PNW75" s="117"/>
      <c r="PNX75" s="117"/>
      <c r="PNY75" s="117"/>
      <c r="PNZ75" s="117"/>
      <c r="POA75" s="117"/>
      <c r="POB75" s="117"/>
      <c r="POC75" s="117"/>
      <c r="POD75" s="117"/>
      <c r="POE75" s="117"/>
      <c r="POF75" s="117"/>
      <c r="POG75" s="117"/>
      <c r="POH75" s="117"/>
      <c r="POI75" s="117"/>
      <c r="POJ75" s="117"/>
      <c r="POK75" s="117"/>
      <c r="POL75" s="117"/>
      <c r="POM75" s="117"/>
      <c r="PON75" s="117"/>
      <c r="POO75" s="117"/>
      <c r="POP75" s="117"/>
      <c r="POQ75" s="117"/>
      <c r="POR75" s="117"/>
      <c r="POS75" s="117"/>
      <c r="POT75" s="117"/>
      <c r="POU75" s="117"/>
      <c r="POV75" s="117"/>
      <c r="POW75" s="117"/>
      <c r="POX75" s="117"/>
      <c r="POY75" s="117"/>
      <c r="POZ75" s="117"/>
      <c r="PPA75" s="117"/>
      <c r="PPB75" s="117"/>
      <c r="PPC75" s="117"/>
      <c r="PPD75" s="117"/>
      <c r="PPE75" s="117"/>
      <c r="PPF75" s="117"/>
      <c r="PPG75" s="117"/>
      <c r="PPH75" s="117"/>
      <c r="PPI75" s="117"/>
      <c r="PPJ75" s="117"/>
      <c r="PPK75" s="117"/>
      <c r="PPL75" s="117"/>
      <c r="PPM75" s="117"/>
      <c r="PPN75" s="117"/>
      <c r="PPO75" s="117"/>
      <c r="PPP75" s="117"/>
      <c r="PPQ75" s="117"/>
      <c r="PPR75" s="117"/>
      <c r="PPS75" s="117"/>
      <c r="PPT75" s="117"/>
      <c r="PPU75" s="117"/>
      <c r="PPV75" s="117"/>
      <c r="PPW75" s="117"/>
      <c r="PPX75" s="117"/>
      <c r="PPY75" s="117"/>
      <c r="PPZ75" s="117"/>
      <c r="PQA75" s="117"/>
      <c r="PQB75" s="117"/>
      <c r="PQC75" s="117"/>
      <c r="PQD75" s="117"/>
      <c r="PQE75" s="117"/>
      <c r="PQF75" s="117"/>
      <c r="PQG75" s="117"/>
      <c r="PQH75" s="117"/>
      <c r="PQI75" s="117"/>
      <c r="PQJ75" s="117"/>
      <c r="PQK75" s="117"/>
      <c r="PQL75" s="117"/>
      <c r="PQM75" s="117"/>
      <c r="PQN75" s="117"/>
      <c r="PQO75" s="117"/>
      <c r="PQP75" s="117"/>
      <c r="PQQ75" s="117"/>
      <c r="PQR75" s="117"/>
      <c r="PQS75" s="117"/>
      <c r="PQT75" s="117"/>
      <c r="PQU75" s="117"/>
      <c r="PQV75" s="117"/>
      <c r="PQW75" s="117"/>
      <c r="PQX75" s="117"/>
      <c r="PQY75" s="117"/>
      <c r="PQZ75" s="117"/>
      <c r="PRA75" s="117"/>
      <c r="PRB75" s="117"/>
      <c r="PRC75" s="117"/>
      <c r="PRD75" s="117"/>
      <c r="PRE75" s="117"/>
      <c r="PRF75" s="117"/>
      <c r="PRG75" s="117"/>
      <c r="PRH75" s="117"/>
      <c r="PRI75" s="117"/>
      <c r="PRJ75" s="117"/>
      <c r="PRK75" s="117"/>
      <c r="PRL75" s="117"/>
      <c r="PRM75" s="117"/>
      <c r="PRN75" s="117"/>
      <c r="PRO75" s="117"/>
      <c r="PRP75" s="117"/>
      <c r="PRQ75" s="117"/>
      <c r="PRR75" s="117"/>
      <c r="PRS75" s="117"/>
      <c r="PRT75" s="117"/>
      <c r="PRU75" s="117"/>
      <c r="PRV75" s="117"/>
      <c r="PRW75" s="117"/>
      <c r="PRX75" s="117"/>
      <c r="PRY75" s="117"/>
      <c r="PRZ75" s="117"/>
      <c r="PSA75" s="117"/>
      <c r="PSB75" s="117"/>
      <c r="PSC75" s="117"/>
      <c r="PSD75" s="117"/>
      <c r="PSE75" s="117"/>
      <c r="PSF75" s="117"/>
      <c r="PSG75" s="117"/>
      <c r="PSH75" s="117"/>
      <c r="PSI75" s="117"/>
      <c r="PSJ75" s="117"/>
      <c r="PSK75" s="117"/>
      <c r="PSL75" s="117"/>
      <c r="PSM75" s="117"/>
      <c r="PSN75" s="117"/>
      <c r="PSO75" s="117"/>
      <c r="PSP75" s="117"/>
      <c r="PSQ75" s="117"/>
      <c r="PSR75" s="117"/>
      <c r="PSS75" s="117"/>
      <c r="PST75" s="117"/>
      <c r="PSU75" s="117"/>
      <c r="PSV75" s="117"/>
      <c r="PSW75" s="117"/>
      <c r="PSX75" s="117"/>
      <c r="PSY75" s="117"/>
      <c r="PSZ75" s="117"/>
      <c r="PTA75" s="117"/>
      <c r="PTB75" s="117"/>
      <c r="PTC75" s="117"/>
      <c r="PTD75" s="117"/>
      <c r="PTE75" s="117"/>
      <c r="PTF75" s="117"/>
      <c r="PTG75" s="117"/>
      <c r="PTH75" s="117"/>
      <c r="PTI75" s="117"/>
      <c r="PTJ75" s="117"/>
      <c r="PTK75" s="117"/>
      <c r="PTL75" s="117"/>
      <c r="PTM75" s="117"/>
      <c r="PTN75" s="117"/>
      <c r="PTO75" s="117"/>
      <c r="PTP75" s="117"/>
      <c r="PTQ75" s="117"/>
      <c r="PTR75" s="117"/>
      <c r="PTS75" s="117"/>
      <c r="PTT75" s="117"/>
      <c r="PTU75" s="117"/>
      <c r="PTV75" s="117"/>
      <c r="PTW75" s="117"/>
      <c r="PTX75" s="117"/>
      <c r="PTY75" s="117"/>
      <c r="PTZ75" s="117"/>
      <c r="PUA75" s="117"/>
      <c r="PUB75" s="117"/>
      <c r="PUC75" s="117"/>
      <c r="PUD75" s="117"/>
      <c r="PUE75" s="117"/>
      <c r="PUF75" s="117"/>
      <c r="PUG75" s="117"/>
      <c r="PUH75" s="117"/>
      <c r="PUI75" s="117"/>
      <c r="PUJ75" s="117"/>
      <c r="PUK75" s="117"/>
      <c r="PUL75" s="117"/>
      <c r="PUM75" s="117"/>
      <c r="PUN75" s="117"/>
      <c r="PUO75" s="117"/>
      <c r="PUP75" s="117"/>
      <c r="PUQ75" s="117"/>
      <c r="PUR75" s="117"/>
      <c r="PUS75" s="117"/>
      <c r="PUT75" s="117"/>
      <c r="PUU75" s="117"/>
      <c r="PUV75" s="117"/>
      <c r="PUW75" s="117"/>
      <c r="PUX75" s="117"/>
      <c r="PUY75" s="117"/>
      <c r="PUZ75" s="117"/>
      <c r="PVA75" s="117"/>
      <c r="PVB75" s="117"/>
      <c r="PVC75" s="117"/>
      <c r="PVD75" s="117"/>
      <c r="PVE75" s="117"/>
      <c r="PVF75" s="117"/>
      <c r="PVG75" s="117"/>
      <c r="PVH75" s="117"/>
      <c r="PVI75" s="117"/>
      <c r="PVJ75" s="117"/>
      <c r="PVK75" s="117"/>
      <c r="PVL75" s="117"/>
      <c r="PVM75" s="117"/>
      <c r="PVN75" s="117"/>
      <c r="PVO75" s="117"/>
      <c r="PVP75" s="117"/>
      <c r="PVQ75" s="117"/>
      <c r="PVR75" s="117"/>
      <c r="PVS75" s="117"/>
      <c r="PVT75" s="117"/>
      <c r="PVU75" s="117"/>
      <c r="PVV75" s="117"/>
      <c r="PVW75" s="117"/>
      <c r="PVX75" s="117"/>
      <c r="PVY75" s="117"/>
      <c r="PVZ75" s="117"/>
      <c r="PWA75" s="117"/>
      <c r="PWB75" s="117"/>
      <c r="PWC75" s="117"/>
      <c r="PWD75" s="117"/>
      <c r="PWE75" s="117"/>
      <c r="PWF75" s="117"/>
      <c r="PWG75" s="117"/>
      <c r="PWH75" s="117"/>
      <c r="PWI75" s="117"/>
      <c r="PWJ75" s="117"/>
      <c r="PWK75" s="117"/>
      <c r="PWL75" s="117"/>
      <c r="PWM75" s="117"/>
      <c r="PWN75" s="117"/>
      <c r="PWO75" s="117"/>
      <c r="PWP75" s="117"/>
      <c r="PWQ75" s="117"/>
      <c r="PWR75" s="117"/>
      <c r="PWS75" s="117"/>
      <c r="PWT75" s="117"/>
      <c r="PWU75" s="117"/>
      <c r="PWV75" s="117"/>
      <c r="PWW75" s="117"/>
      <c r="PWX75" s="117"/>
      <c r="PWY75" s="117"/>
      <c r="PWZ75" s="117"/>
      <c r="PXA75" s="117"/>
      <c r="PXB75" s="117"/>
      <c r="PXC75" s="117"/>
      <c r="PXD75" s="117"/>
      <c r="PXE75" s="117"/>
      <c r="PXF75" s="117"/>
      <c r="PXG75" s="117"/>
      <c r="PXH75" s="117"/>
      <c r="PXI75" s="117"/>
      <c r="PXJ75" s="117"/>
      <c r="PXK75" s="117"/>
      <c r="PXL75" s="117"/>
      <c r="PXM75" s="117"/>
      <c r="PXN75" s="117"/>
      <c r="PXO75" s="117"/>
      <c r="PXP75" s="117"/>
      <c r="PXQ75" s="117"/>
      <c r="PXR75" s="117"/>
      <c r="PXS75" s="117"/>
      <c r="PXT75" s="117"/>
      <c r="PXU75" s="117"/>
      <c r="PXV75" s="117"/>
      <c r="PXW75" s="117"/>
      <c r="PXX75" s="117"/>
      <c r="PXY75" s="117"/>
      <c r="PXZ75" s="117"/>
      <c r="PYA75" s="117"/>
      <c r="PYB75" s="117"/>
      <c r="PYC75" s="117"/>
      <c r="PYD75" s="117"/>
      <c r="PYE75" s="117"/>
      <c r="PYF75" s="117"/>
      <c r="PYG75" s="117"/>
      <c r="PYH75" s="117"/>
      <c r="PYI75" s="117"/>
      <c r="PYJ75" s="117"/>
      <c r="PYK75" s="117"/>
      <c r="PYL75" s="117"/>
      <c r="PYM75" s="117"/>
      <c r="PYN75" s="117"/>
      <c r="PYO75" s="117"/>
      <c r="PYP75" s="117"/>
      <c r="PYQ75" s="117"/>
      <c r="PYR75" s="117"/>
      <c r="PYS75" s="117"/>
      <c r="PYT75" s="117"/>
      <c r="PYU75" s="117"/>
      <c r="PYV75" s="117"/>
      <c r="PYW75" s="117"/>
      <c r="PYX75" s="117"/>
      <c r="PYY75" s="117"/>
      <c r="PYZ75" s="117"/>
      <c r="PZA75" s="117"/>
      <c r="PZB75" s="117"/>
      <c r="PZC75" s="117"/>
      <c r="PZD75" s="117"/>
      <c r="PZE75" s="117"/>
      <c r="PZF75" s="117"/>
      <c r="PZG75" s="117"/>
      <c r="PZH75" s="117"/>
      <c r="PZI75" s="117"/>
      <c r="PZJ75" s="117"/>
      <c r="PZK75" s="117"/>
      <c r="PZL75" s="117"/>
      <c r="PZM75" s="117"/>
      <c r="PZN75" s="117"/>
      <c r="PZO75" s="117"/>
      <c r="PZP75" s="117"/>
      <c r="PZQ75" s="117"/>
      <c r="PZR75" s="117"/>
      <c r="PZS75" s="117"/>
      <c r="PZT75" s="117"/>
      <c r="PZU75" s="117"/>
      <c r="PZV75" s="117"/>
      <c r="PZW75" s="117"/>
      <c r="PZX75" s="117"/>
      <c r="PZY75" s="117"/>
      <c r="PZZ75" s="117"/>
      <c r="QAA75" s="117"/>
      <c r="QAB75" s="117"/>
      <c r="QAC75" s="117"/>
      <c r="QAD75" s="117"/>
      <c r="QAE75" s="117"/>
      <c r="QAF75" s="117"/>
      <c r="QAG75" s="117"/>
      <c r="QAH75" s="117"/>
      <c r="QAI75" s="117"/>
      <c r="QAJ75" s="117"/>
      <c r="QAK75" s="117"/>
      <c r="QAL75" s="117"/>
      <c r="QAM75" s="117"/>
      <c r="QAN75" s="117"/>
      <c r="QAO75" s="117"/>
      <c r="QAP75" s="117"/>
      <c r="QAQ75" s="117"/>
      <c r="QAR75" s="117"/>
      <c r="QAS75" s="117"/>
      <c r="QAT75" s="117"/>
      <c r="QAU75" s="117"/>
      <c r="QAV75" s="117"/>
      <c r="QAW75" s="117"/>
      <c r="QAX75" s="117"/>
      <c r="QAY75" s="117"/>
      <c r="QAZ75" s="117"/>
      <c r="QBA75" s="117"/>
      <c r="QBB75" s="117"/>
      <c r="QBC75" s="117"/>
      <c r="QBD75" s="117"/>
      <c r="QBE75" s="117"/>
      <c r="QBF75" s="117"/>
      <c r="QBG75" s="117"/>
      <c r="QBH75" s="117"/>
      <c r="QBI75" s="117"/>
      <c r="QBJ75" s="117"/>
      <c r="QBK75" s="117"/>
      <c r="QBL75" s="117"/>
      <c r="QBM75" s="117"/>
      <c r="QBN75" s="117"/>
      <c r="QBO75" s="117"/>
      <c r="QBP75" s="117"/>
      <c r="QBQ75" s="117"/>
      <c r="QBR75" s="117"/>
      <c r="QBS75" s="117"/>
      <c r="QBT75" s="117"/>
      <c r="QBU75" s="117"/>
      <c r="QBV75" s="117"/>
      <c r="QBW75" s="117"/>
      <c r="QBX75" s="117"/>
      <c r="QBY75" s="117"/>
      <c r="QBZ75" s="117"/>
      <c r="QCA75" s="117"/>
      <c r="QCB75" s="117"/>
      <c r="QCC75" s="117"/>
      <c r="QCD75" s="117"/>
      <c r="QCE75" s="117"/>
      <c r="QCF75" s="117"/>
      <c r="QCG75" s="117"/>
      <c r="QCH75" s="117"/>
      <c r="QCI75" s="117"/>
      <c r="QCJ75" s="117"/>
      <c r="QCK75" s="117"/>
      <c r="QCL75" s="117"/>
      <c r="QCM75" s="117"/>
      <c r="QCN75" s="117"/>
      <c r="QCO75" s="117"/>
      <c r="QCP75" s="117"/>
      <c r="QCQ75" s="117"/>
      <c r="QCR75" s="117"/>
      <c r="QCS75" s="117"/>
      <c r="QCT75" s="117"/>
      <c r="QCU75" s="117"/>
      <c r="QCV75" s="117"/>
      <c r="QCW75" s="117"/>
      <c r="QCX75" s="117"/>
      <c r="QCY75" s="117"/>
      <c r="QCZ75" s="117"/>
      <c r="QDA75" s="117"/>
      <c r="QDB75" s="117"/>
      <c r="QDC75" s="117"/>
      <c r="QDD75" s="117"/>
      <c r="QDE75" s="117"/>
      <c r="QDF75" s="117"/>
      <c r="QDG75" s="117"/>
      <c r="QDH75" s="117"/>
      <c r="QDI75" s="117"/>
      <c r="QDJ75" s="117"/>
      <c r="QDK75" s="117"/>
      <c r="QDL75" s="117"/>
      <c r="QDM75" s="117"/>
      <c r="QDN75" s="117"/>
      <c r="QDO75" s="117"/>
      <c r="QDP75" s="117"/>
      <c r="QDQ75" s="117"/>
      <c r="QDR75" s="117"/>
      <c r="QDS75" s="117"/>
      <c r="QDT75" s="117"/>
      <c r="QDU75" s="117"/>
      <c r="QDV75" s="117"/>
      <c r="QDW75" s="117"/>
      <c r="QDX75" s="117"/>
      <c r="QDY75" s="117"/>
      <c r="QDZ75" s="117"/>
      <c r="QEA75" s="117"/>
      <c r="QEB75" s="117"/>
      <c r="QEC75" s="117"/>
      <c r="QED75" s="117"/>
      <c r="QEE75" s="117"/>
      <c r="QEF75" s="117"/>
      <c r="QEG75" s="117"/>
      <c r="QEH75" s="117"/>
      <c r="QEI75" s="117"/>
      <c r="QEJ75" s="117"/>
      <c r="QEK75" s="117"/>
      <c r="QEL75" s="117"/>
      <c r="QEM75" s="117"/>
      <c r="QEN75" s="117"/>
      <c r="QEO75" s="117"/>
      <c r="QEP75" s="117"/>
      <c r="QEQ75" s="117"/>
      <c r="QER75" s="117"/>
      <c r="QES75" s="117"/>
      <c r="QET75" s="117"/>
      <c r="QEU75" s="117"/>
      <c r="QEV75" s="117"/>
      <c r="QEW75" s="117"/>
      <c r="QEX75" s="117"/>
      <c r="QEY75" s="117"/>
      <c r="QEZ75" s="117"/>
      <c r="QFA75" s="117"/>
      <c r="QFB75" s="117"/>
      <c r="QFC75" s="117"/>
      <c r="QFD75" s="117"/>
      <c r="QFE75" s="117"/>
      <c r="QFF75" s="117"/>
      <c r="QFG75" s="117"/>
      <c r="QFH75" s="117"/>
      <c r="QFI75" s="117"/>
      <c r="QFJ75" s="117"/>
      <c r="QFK75" s="117"/>
      <c r="QFL75" s="117"/>
      <c r="QFM75" s="117"/>
      <c r="QFN75" s="117"/>
      <c r="QFO75" s="117"/>
      <c r="QFP75" s="117"/>
      <c r="QFQ75" s="117"/>
      <c r="QFR75" s="117"/>
      <c r="QFS75" s="117"/>
      <c r="QFT75" s="117"/>
      <c r="QFU75" s="117"/>
      <c r="QFV75" s="117"/>
      <c r="QFW75" s="117"/>
      <c r="QFX75" s="117"/>
      <c r="QFY75" s="117"/>
      <c r="QFZ75" s="117"/>
      <c r="QGA75" s="117"/>
      <c r="QGB75" s="117"/>
      <c r="QGC75" s="117"/>
      <c r="QGD75" s="117"/>
      <c r="QGE75" s="117"/>
      <c r="QGF75" s="117"/>
      <c r="QGG75" s="117"/>
      <c r="QGH75" s="117"/>
      <c r="QGI75" s="117"/>
      <c r="QGJ75" s="117"/>
      <c r="QGK75" s="117"/>
      <c r="QGL75" s="117"/>
      <c r="QGM75" s="117"/>
      <c r="QGN75" s="117"/>
      <c r="QGO75" s="117"/>
      <c r="QGP75" s="117"/>
      <c r="QGQ75" s="117"/>
      <c r="QGR75" s="117"/>
      <c r="QGS75" s="117"/>
      <c r="QGT75" s="117"/>
      <c r="QGU75" s="117"/>
      <c r="QGV75" s="117"/>
      <c r="QGW75" s="117"/>
      <c r="QGX75" s="117"/>
      <c r="QGY75" s="117"/>
      <c r="QGZ75" s="117"/>
      <c r="QHA75" s="117"/>
      <c r="QHB75" s="117"/>
      <c r="QHC75" s="117"/>
      <c r="QHD75" s="117"/>
      <c r="QHE75" s="117"/>
      <c r="QHF75" s="117"/>
      <c r="QHG75" s="117"/>
      <c r="QHH75" s="117"/>
      <c r="QHI75" s="117"/>
      <c r="QHJ75" s="117"/>
      <c r="QHK75" s="117"/>
      <c r="QHL75" s="117"/>
      <c r="QHM75" s="117"/>
      <c r="QHN75" s="117"/>
      <c r="QHO75" s="117"/>
      <c r="QHP75" s="117"/>
      <c r="QHQ75" s="117"/>
      <c r="QHR75" s="117"/>
      <c r="QHS75" s="117"/>
      <c r="QHT75" s="117"/>
      <c r="QHU75" s="117"/>
      <c r="QHV75" s="117"/>
      <c r="QHW75" s="117"/>
      <c r="QHX75" s="117"/>
      <c r="QHY75" s="117"/>
      <c r="QHZ75" s="117"/>
      <c r="QIA75" s="117"/>
      <c r="QIB75" s="117"/>
      <c r="QIC75" s="117"/>
      <c r="QID75" s="117"/>
      <c r="QIE75" s="117"/>
      <c r="QIF75" s="117"/>
      <c r="QIG75" s="117"/>
      <c r="QIH75" s="117"/>
      <c r="QII75" s="117"/>
      <c r="QIJ75" s="117"/>
      <c r="QIK75" s="117"/>
      <c r="QIL75" s="117"/>
      <c r="QIM75" s="117"/>
      <c r="QIN75" s="117"/>
      <c r="QIO75" s="117"/>
      <c r="QIP75" s="117"/>
      <c r="QIQ75" s="117"/>
      <c r="QIR75" s="117"/>
      <c r="QIS75" s="117"/>
      <c r="QIT75" s="117"/>
      <c r="QIU75" s="117"/>
      <c r="QIV75" s="117"/>
      <c r="QIW75" s="117"/>
      <c r="QIX75" s="117"/>
      <c r="QIY75" s="117"/>
      <c r="QIZ75" s="117"/>
      <c r="QJA75" s="117"/>
      <c r="QJB75" s="117"/>
      <c r="QJC75" s="117"/>
      <c r="QJD75" s="117"/>
      <c r="QJE75" s="117"/>
      <c r="QJF75" s="117"/>
      <c r="QJG75" s="117"/>
      <c r="QJH75" s="117"/>
      <c r="QJI75" s="117"/>
      <c r="QJJ75" s="117"/>
      <c r="QJK75" s="117"/>
      <c r="QJL75" s="117"/>
      <c r="QJM75" s="117"/>
      <c r="QJN75" s="117"/>
      <c r="QJO75" s="117"/>
      <c r="QJP75" s="117"/>
      <c r="QJQ75" s="117"/>
      <c r="QJR75" s="117"/>
      <c r="QJS75" s="117"/>
      <c r="QJT75" s="117"/>
      <c r="QJU75" s="117"/>
      <c r="QJV75" s="117"/>
      <c r="QJW75" s="117"/>
      <c r="QJX75" s="117"/>
      <c r="QJY75" s="117"/>
      <c r="QJZ75" s="117"/>
      <c r="QKA75" s="117"/>
      <c r="QKB75" s="117"/>
      <c r="QKC75" s="117"/>
      <c r="QKD75" s="117"/>
      <c r="QKE75" s="117"/>
      <c r="QKF75" s="117"/>
      <c r="QKG75" s="117"/>
      <c r="QKH75" s="117"/>
      <c r="QKI75" s="117"/>
      <c r="QKJ75" s="117"/>
      <c r="QKK75" s="117"/>
      <c r="QKL75" s="117"/>
      <c r="QKM75" s="117"/>
      <c r="QKN75" s="117"/>
      <c r="QKO75" s="117"/>
      <c r="QKP75" s="117"/>
      <c r="QKQ75" s="117"/>
      <c r="QKR75" s="117"/>
      <c r="QKS75" s="117"/>
      <c r="QKT75" s="117"/>
      <c r="QKU75" s="117"/>
      <c r="QKV75" s="117"/>
      <c r="QKW75" s="117"/>
      <c r="QKX75" s="117"/>
      <c r="QKY75" s="117"/>
      <c r="QKZ75" s="117"/>
      <c r="QLA75" s="117"/>
      <c r="QLB75" s="117"/>
      <c r="QLC75" s="117"/>
      <c r="QLD75" s="117"/>
      <c r="QLE75" s="117"/>
      <c r="QLF75" s="117"/>
      <c r="QLG75" s="117"/>
      <c r="QLH75" s="117"/>
      <c r="QLI75" s="117"/>
      <c r="QLJ75" s="117"/>
      <c r="QLK75" s="117"/>
      <c r="QLL75" s="117"/>
      <c r="QLM75" s="117"/>
      <c r="QLN75" s="117"/>
      <c r="QLO75" s="117"/>
      <c r="QLP75" s="117"/>
      <c r="QLQ75" s="117"/>
      <c r="QLR75" s="117"/>
      <c r="QLS75" s="117"/>
      <c r="QLT75" s="117"/>
      <c r="QLU75" s="117"/>
      <c r="QLV75" s="117"/>
      <c r="QLW75" s="117"/>
      <c r="QLX75" s="117"/>
      <c r="QLY75" s="117"/>
      <c r="QLZ75" s="117"/>
      <c r="QMA75" s="117"/>
      <c r="QMB75" s="117"/>
      <c r="QMC75" s="117"/>
      <c r="QMD75" s="117"/>
      <c r="QME75" s="117"/>
      <c r="QMF75" s="117"/>
      <c r="QMG75" s="117"/>
      <c r="QMH75" s="117"/>
      <c r="QMI75" s="117"/>
      <c r="QMJ75" s="117"/>
      <c r="QMK75" s="117"/>
      <c r="QML75" s="117"/>
      <c r="QMM75" s="117"/>
      <c r="QMN75" s="117"/>
      <c r="QMO75" s="117"/>
      <c r="QMP75" s="117"/>
      <c r="QMQ75" s="117"/>
      <c r="QMR75" s="117"/>
      <c r="QMS75" s="117"/>
      <c r="QMT75" s="117"/>
      <c r="QMU75" s="117"/>
      <c r="QMV75" s="117"/>
      <c r="QMW75" s="117"/>
      <c r="QMX75" s="117"/>
      <c r="QMY75" s="117"/>
      <c r="QMZ75" s="117"/>
      <c r="QNA75" s="117"/>
      <c r="QNB75" s="117"/>
      <c r="QNC75" s="117"/>
      <c r="QND75" s="117"/>
      <c r="QNE75" s="117"/>
      <c r="QNF75" s="117"/>
      <c r="QNG75" s="117"/>
      <c r="QNH75" s="117"/>
      <c r="QNI75" s="117"/>
      <c r="QNJ75" s="117"/>
      <c r="QNK75" s="117"/>
      <c r="QNL75" s="117"/>
      <c r="QNM75" s="117"/>
      <c r="QNN75" s="117"/>
      <c r="QNO75" s="117"/>
      <c r="QNP75" s="117"/>
      <c r="QNQ75" s="117"/>
      <c r="QNR75" s="117"/>
      <c r="QNS75" s="117"/>
      <c r="QNT75" s="117"/>
      <c r="QNU75" s="117"/>
      <c r="QNV75" s="117"/>
      <c r="QNW75" s="117"/>
      <c r="QNX75" s="117"/>
      <c r="QNY75" s="117"/>
      <c r="QNZ75" s="117"/>
      <c r="QOA75" s="117"/>
      <c r="QOB75" s="117"/>
      <c r="QOC75" s="117"/>
      <c r="QOD75" s="117"/>
      <c r="QOE75" s="117"/>
      <c r="QOF75" s="117"/>
      <c r="QOG75" s="117"/>
      <c r="QOH75" s="117"/>
      <c r="QOI75" s="117"/>
      <c r="QOJ75" s="117"/>
      <c r="QOK75" s="117"/>
      <c r="QOL75" s="117"/>
      <c r="QOM75" s="117"/>
      <c r="QON75" s="117"/>
      <c r="QOO75" s="117"/>
      <c r="QOP75" s="117"/>
      <c r="QOQ75" s="117"/>
      <c r="QOR75" s="117"/>
      <c r="QOS75" s="117"/>
      <c r="QOT75" s="117"/>
      <c r="QOU75" s="117"/>
      <c r="QOV75" s="117"/>
      <c r="QOW75" s="117"/>
      <c r="QOX75" s="117"/>
      <c r="QOY75" s="117"/>
      <c r="QOZ75" s="117"/>
      <c r="QPA75" s="117"/>
      <c r="QPB75" s="117"/>
      <c r="QPC75" s="117"/>
      <c r="QPD75" s="117"/>
      <c r="QPE75" s="117"/>
      <c r="QPF75" s="117"/>
      <c r="QPG75" s="117"/>
      <c r="QPH75" s="117"/>
      <c r="QPI75" s="117"/>
      <c r="QPJ75" s="117"/>
      <c r="QPK75" s="117"/>
      <c r="QPL75" s="117"/>
      <c r="QPM75" s="117"/>
      <c r="QPN75" s="117"/>
      <c r="QPO75" s="117"/>
      <c r="QPP75" s="117"/>
      <c r="QPQ75" s="117"/>
      <c r="QPR75" s="117"/>
      <c r="QPS75" s="117"/>
      <c r="QPT75" s="117"/>
      <c r="QPU75" s="117"/>
      <c r="QPV75" s="117"/>
      <c r="QPW75" s="117"/>
      <c r="QPX75" s="117"/>
      <c r="QPY75" s="117"/>
      <c r="QPZ75" s="117"/>
      <c r="QQA75" s="117"/>
      <c r="QQB75" s="117"/>
      <c r="QQC75" s="117"/>
      <c r="QQD75" s="117"/>
      <c r="QQE75" s="117"/>
      <c r="QQF75" s="117"/>
      <c r="QQG75" s="117"/>
      <c r="QQH75" s="117"/>
      <c r="QQI75" s="117"/>
      <c r="QQJ75" s="117"/>
      <c r="QQK75" s="117"/>
      <c r="QQL75" s="117"/>
      <c r="QQM75" s="117"/>
      <c r="QQN75" s="117"/>
      <c r="QQO75" s="117"/>
      <c r="QQP75" s="117"/>
      <c r="QQQ75" s="117"/>
      <c r="QQR75" s="117"/>
      <c r="QQS75" s="117"/>
      <c r="QQT75" s="117"/>
      <c r="QQU75" s="117"/>
      <c r="QQV75" s="117"/>
      <c r="QQW75" s="117"/>
      <c r="QQX75" s="117"/>
      <c r="QQY75" s="117"/>
      <c r="QQZ75" s="117"/>
      <c r="QRA75" s="117"/>
      <c r="QRB75" s="117"/>
      <c r="QRC75" s="117"/>
      <c r="QRD75" s="117"/>
      <c r="QRE75" s="117"/>
      <c r="QRF75" s="117"/>
      <c r="QRG75" s="117"/>
      <c r="QRH75" s="117"/>
      <c r="QRI75" s="117"/>
      <c r="QRJ75" s="117"/>
      <c r="QRK75" s="117"/>
      <c r="QRL75" s="117"/>
      <c r="QRM75" s="117"/>
      <c r="QRN75" s="117"/>
      <c r="QRO75" s="117"/>
      <c r="QRP75" s="117"/>
      <c r="QRQ75" s="117"/>
      <c r="QRR75" s="117"/>
      <c r="QRS75" s="117"/>
      <c r="QRT75" s="117"/>
      <c r="QRU75" s="117"/>
      <c r="QRV75" s="117"/>
      <c r="QRW75" s="117"/>
      <c r="QRX75" s="117"/>
      <c r="QRY75" s="117"/>
      <c r="QRZ75" s="117"/>
      <c r="QSA75" s="117"/>
      <c r="QSB75" s="117"/>
      <c r="QSC75" s="117"/>
      <c r="QSD75" s="117"/>
      <c r="QSE75" s="117"/>
      <c r="QSF75" s="117"/>
      <c r="QSG75" s="117"/>
      <c r="QSH75" s="117"/>
      <c r="QSI75" s="117"/>
      <c r="QSJ75" s="117"/>
      <c r="QSK75" s="117"/>
      <c r="QSL75" s="117"/>
      <c r="QSM75" s="117"/>
      <c r="QSN75" s="117"/>
      <c r="QSO75" s="117"/>
      <c r="QSP75" s="117"/>
      <c r="QSQ75" s="117"/>
      <c r="QSR75" s="117"/>
      <c r="QSS75" s="117"/>
      <c r="QST75" s="117"/>
      <c r="QSU75" s="117"/>
      <c r="QSV75" s="117"/>
      <c r="QSW75" s="117"/>
      <c r="QSX75" s="117"/>
      <c r="QSY75" s="117"/>
      <c r="QSZ75" s="117"/>
      <c r="QTA75" s="117"/>
      <c r="QTB75" s="117"/>
      <c r="QTC75" s="117"/>
      <c r="QTD75" s="117"/>
      <c r="QTE75" s="117"/>
      <c r="QTF75" s="117"/>
      <c r="QTG75" s="117"/>
      <c r="QTH75" s="117"/>
      <c r="QTI75" s="117"/>
      <c r="QTJ75" s="117"/>
      <c r="QTK75" s="117"/>
      <c r="QTL75" s="117"/>
      <c r="QTM75" s="117"/>
      <c r="QTN75" s="117"/>
      <c r="QTO75" s="117"/>
      <c r="QTP75" s="117"/>
      <c r="QTQ75" s="117"/>
      <c r="QTR75" s="117"/>
      <c r="QTS75" s="117"/>
      <c r="QTT75" s="117"/>
      <c r="QTU75" s="117"/>
      <c r="QTV75" s="117"/>
      <c r="QTW75" s="117"/>
      <c r="QTX75" s="117"/>
      <c r="QTY75" s="117"/>
      <c r="QTZ75" s="117"/>
      <c r="QUA75" s="117"/>
      <c r="QUB75" s="117"/>
      <c r="QUC75" s="117"/>
      <c r="QUD75" s="117"/>
      <c r="QUE75" s="117"/>
      <c r="QUF75" s="117"/>
      <c r="QUG75" s="117"/>
      <c r="QUH75" s="117"/>
      <c r="QUI75" s="117"/>
      <c r="QUJ75" s="117"/>
      <c r="QUK75" s="117"/>
      <c r="QUL75" s="117"/>
      <c r="QUM75" s="117"/>
      <c r="QUN75" s="117"/>
      <c r="QUO75" s="117"/>
      <c r="QUP75" s="117"/>
      <c r="QUQ75" s="117"/>
      <c r="QUR75" s="117"/>
      <c r="QUS75" s="117"/>
      <c r="QUT75" s="117"/>
      <c r="QUU75" s="117"/>
      <c r="QUV75" s="117"/>
      <c r="QUW75" s="117"/>
      <c r="QUX75" s="117"/>
      <c r="QUY75" s="117"/>
      <c r="QUZ75" s="117"/>
      <c r="QVA75" s="117"/>
      <c r="QVB75" s="117"/>
      <c r="QVC75" s="117"/>
      <c r="QVD75" s="117"/>
      <c r="QVE75" s="117"/>
      <c r="QVF75" s="117"/>
      <c r="QVG75" s="117"/>
      <c r="QVH75" s="117"/>
      <c r="QVI75" s="117"/>
      <c r="QVJ75" s="117"/>
      <c r="QVK75" s="117"/>
      <c r="QVL75" s="117"/>
      <c r="QVM75" s="117"/>
      <c r="QVN75" s="117"/>
      <c r="QVO75" s="117"/>
      <c r="QVP75" s="117"/>
      <c r="QVQ75" s="117"/>
      <c r="QVR75" s="117"/>
      <c r="QVS75" s="117"/>
      <c r="QVT75" s="117"/>
      <c r="QVU75" s="117"/>
      <c r="QVV75" s="117"/>
      <c r="QVW75" s="117"/>
      <c r="QVX75" s="117"/>
      <c r="QVY75" s="117"/>
      <c r="QVZ75" s="117"/>
      <c r="QWA75" s="117"/>
      <c r="QWB75" s="117"/>
      <c r="QWC75" s="117"/>
      <c r="QWD75" s="117"/>
      <c r="QWE75" s="117"/>
      <c r="QWF75" s="117"/>
      <c r="QWG75" s="117"/>
      <c r="QWH75" s="117"/>
      <c r="QWI75" s="117"/>
      <c r="QWJ75" s="117"/>
      <c r="QWK75" s="117"/>
      <c r="QWL75" s="117"/>
      <c r="QWM75" s="117"/>
      <c r="QWN75" s="117"/>
      <c r="QWO75" s="117"/>
      <c r="QWP75" s="117"/>
      <c r="QWQ75" s="117"/>
      <c r="QWR75" s="117"/>
      <c r="QWS75" s="117"/>
      <c r="QWT75" s="117"/>
      <c r="QWU75" s="117"/>
      <c r="QWV75" s="117"/>
      <c r="QWW75" s="117"/>
      <c r="QWX75" s="117"/>
      <c r="QWY75" s="117"/>
      <c r="QWZ75" s="117"/>
      <c r="QXA75" s="117"/>
      <c r="QXB75" s="117"/>
      <c r="QXC75" s="117"/>
      <c r="QXD75" s="117"/>
      <c r="QXE75" s="117"/>
      <c r="QXF75" s="117"/>
      <c r="QXG75" s="117"/>
      <c r="QXH75" s="117"/>
      <c r="QXI75" s="117"/>
      <c r="QXJ75" s="117"/>
      <c r="QXK75" s="117"/>
      <c r="QXL75" s="117"/>
      <c r="QXM75" s="117"/>
      <c r="QXN75" s="117"/>
      <c r="QXO75" s="117"/>
      <c r="QXP75" s="117"/>
      <c r="QXQ75" s="117"/>
      <c r="QXR75" s="117"/>
      <c r="QXS75" s="117"/>
      <c r="QXT75" s="117"/>
      <c r="QXU75" s="117"/>
      <c r="QXV75" s="117"/>
      <c r="QXW75" s="117"/>
      <c r="QXX75" s="117"/>
      <c r="QXY75" s="117"/>
      <c r="QXZ75" s="117"/>
      <c r="QYA75" s="117"/>
      <c r="QYB75" s="117"/>
      <c r="QYC75" s="117"/>
      <c r="QYD75" s="117"/>
      <c r="QYE75" s="117"/>
      <c r="QYF75" s="117"/>
      <c r="QYG75" s="117"/>
      <c r="QYH75" s="117"/>
      <c r="QYI75" s="117"/>
      <c r="QYJ75" s="117"/>
      <c r="QYK75" s="117"/>
      <c r="QYL75" s="117"/>
      <c r="QYM75" s="117"/>
      <c r="QYN75" s="117"/>
      <c r="QYO75" s="117"/>
      <c r="QYP75" s="117"/>
      <c r="QYQ75" s="117"/>
      <c r="QYR75" s="117"/>
      <c r="QYS75" s="117"/>
      <c r="QYT75" s="117"/>
      <c r="QYU75" s="117"/>
      <c r="QYV75" s="117"/>
      <c r="QYW75" s="117"/>
      <c r="QYX75" s="117"/>
      <c r="QYY75" s="117"/>
      <c r="QYZ75" s="117"/>
      <c r="QZA75" s="117"/>
      <c r="QZB75" s="117"/>
      <c r="QZC75" s="117"/>
      <c r="QZD75" s="117"/>
      <c r="QZE75" s="117"/>
      <c r="QZF75" s="117"/>
      <c r="QZG75" s="117"/>
      <c r="QZH75" s="117"/>
      <c r="QZI75" s="117"/>
      <c r="QZJ75" s="117"/>
      <c r="QZK75" s="117"/>
      <c r="QZL75" s="117"/>
      <c r="QZM75" s="117"/>
      <c r="QZN75" s="117"/>
      <c r="QZO75" s="117"/>
      <c r="QZP75" s="117"/>
      <c r="QZQ75" s="117"/>
      <c r="QZR75" s="117"/>
      <c r="QZS75" s="117"/>
      <c r="QZT75" s="117"/>
      <c r="QZU75" s="117"/>
      <c r="QZV75" s="117"/>
      <c r="QZW75" s="117"/>
      <c r="QZX75" s="117"/>
      <c r="QZY75" s="117"/>
      <c r="QZZ75" s="117"/>
      <c r="RAA75" s="117"/>
      <c r="RAB75" s="117"/>
      <c r="RAC75" s="117"/>
      <c r="RAD75" s="117"/>
      <c r="RAE75" s="117"/>
      <c r="RAF75" s="117"/>
      <c r="RAG75" s="117"/>
      <c r="RAH75" s="117"/>
      <c r="RAI75" s="117"/>
      <c r="RAJ75" s="117"/>
      <c r="RAK75" s="117"/>
      <c r="RAL75" s="117"/>
      <c r="RAM75" s="117"/>
      <c r="RAN75" s="117"/>
      <c r="RAO75" s="117"/>
      <c r="RAP75" s="117"/>
      <c r="RAQ75" s="117"/>
      <c r="RAR75" s="117"/>
      <c r="RAS75" s="117"/>
      <c r="RAT75" s="117"/>
      <c r="RAU75" s="117"/>
      <c r="RAV75" s="117"/>
      <c r="RAW75" s="117"/>
      <c r="RAX75" s="117"/>
      <c r="RAY75" s="117"/>
      <c r="RAZ75" s="117"/>
      <c r="RBA75" s="117"/>
      <c r="RBB75" s="117"/>
      <c r="RBC75" s="117"/>
      <c r="RBD75" s="117"/>
      <c r="RBE75" s="117"/>
      <c r="RBF75" s="117"/>
      <c r="RBG75" s="117"/>
      <c r="RBH75" s="117"/>
      <c r="RBI75" s="117"/>
      <c r="RBJ75" s="117"/>
      <c r="RBK75" s="117"/>
      <c r="RBL75" s="117"/>
      <c r="RBM75" s="117"/>
      <c r="RBN75" s="117"/>
      <c r="RBO75" s="117"/>
      <c r="RBP75" s="117"/>
      <c r="RBQ75" s="117"/>
      <c r="RBR75" s="117"/>
      <c r="RBS75" s="117"/>
      <c r="RBT75" s="117"/>
      <c r="RBU75" s="117"/>
      <c r="RBV75" s="117"/>
      <c r="RBW75" s="117"/>
      <c r="RBX75" s="117"/>
      <c r="RBY75" s="117"/>
      <c r="RBZ75" s="117"/>
      <c r="RCA75" s="117"/>
      <c r="RCB75" s="117"/>
      <c r="RCC75" s="117"/>
      <c r="RCD75" s="117"/>
      <c r="RCE75" s="117"/>
      <c r="RCF75" s="117"/>
      <c r="RCG75" s="117"/>
      <c r="RCH75" s="117"/>
      <c r="RCI75" s="117"/>
      <c r="RCJ75" s="117"/>
      <c r="RCK75" s="117"/>
      <c r="RCL75" s="117"/>
      <c r="RCM75" s="117"/>
      <c r="RCN75" s="117"/>
      <c r="RCO75" s="117"/>
      <c r="RCP75" s="117"/>
      <c r="RCQ75" s="117"/>
      <c r="RCR75" s="117"/>
      <c r="RCS75" s="117"/>
      <c r="RCT75" s="117"/>
      <c r="RCU75" s="117"/>
      <c r="RCV75" s="117"/>
      <c r="RCW75" s="117"/>
      <c r="RCX75" s="117"/>
      <c r="RCY75" s="117"/>
      <c r="RCZ75" s="117"/>
      <c r="RDA75" s="117"/>
      <c r="RDB75" s="117"/>
      <c r="RDC75" s="117"/>
      <c r="RDD75" s="117"/>
      <c r="RDE75" s="117"/>
      <c r="RDF75" s="117"/>
      <c r="RDG75" s="117"/>
      <c r="RDH75" s="117"/>
      <c r="RDI75" s="117"/>
      <c r="RDJ75" s="117"/>
      <c r="RDK75" s="117"/>
      <c r="RDL75" s="117"/>
      <c r="RDM75" s="117"/>
      <c r="RDN75" s="117"/>
      <c r="RDO75" s="117"/>
      <c r="RDP75" s="117"/>
      <c r="RDQ75" s="117"/>
      <c r="RDR75" s="117"/>
      <c r="RDS75" s="117"/>
      <c r="RDT75" s="117"/>
      <c r="RDU75" s="117"/>
      <c r="RDV75" s="117"/>
      <c r="RDW75" s="117"/>
      <c r="RDX75" s="117"/>
      <c r="RDY75" s="117"/>
      <c r="RDZ75" s="117"/>
      <c r="REA75" s="117"/>
      <c r="REB75" s="117"/>
      <c r="REC75" s="117"/>
      <c r="RED75" s="117"/>
      <c r="REE75" s="117"/>
      <c r="REF75" s="117"/>
      <c r="REG75" s="117"/>
      <c r="REH75" s="117"/>
      <c r="REI75" s="117"/>
      <c r="REJ75" s="117"/>
      <c r="REK75" s="117"/>
      <c r="REL75" s="117"/>
      <c r="REM75" s="117"/>
      <c r="REN75" s="117"/>
      <c r="REO75" s="117"/>
      <c r="REP75" s="117"/>
      <c r="REQ75" s="117"/>
      <c r="RER75" s="117"/>
      <c r="RES75" s="117"/>
      <c r="RET75" s="117"/>
      <c r="REU75" s="117"/>
      <c r="REV75" s="117"/>
      <c r="REW75" s="117"/>
      <c r="REX75" s="117"/>
      <c r="REY75" s="117"/>
      <c r="REZ75" s="117"/>
      <c r="RFA75" s="117"/>
      <c r="RFB75" s="117"/>
      <c r="RFC75" s="117"/>
      <c r="RFD75" s="117"/>
      <c r="RFE75" s="117"/>
      <c r="RFF75" s="117"/>
      <c r="RFG75" s="117"/>
      <c r="RFH75" s="117"/>
      <c r="RFI75" s="117"/>
      <c r="RFJ75" s="117"/>
      <c r="RFK75" s="117"/>
      <c r="RFL75" s="117"/>
      <c r="RFM75" s="117"/>
      <c r="RFN75" s="117"/>
      <c r="RFO75" s="117"/>
      <c r="RFP75" s="117"/>
      <c r="RFQ75" s="117"/>
      <c r="RFR75" s="117"/>
      <c r="RFS75" s="117"/>
      <c r="RFT75" s="117"/>
      <c r="RFU75" s="117"/>
      <c r="RFV75" s="117"/>
      <c r="RFW75" s="117"/>
      <c r="RFX75" s="117"/>
      <c r="RFY75" s="117"/>
      <c r="RFZ75" s="117"/>
      <c r="RGA75" s="117"/>
      <c r="RGB75" s="117"/>
      <c r="RGC75" s="117"/>
      <c r="RGD75" s="117"/>
      <c r="RGE75" s="117"/>
      <c r="RGF75" s="117"/>
      <c r="RGG75" s="117"/>
      <c r="RGH75" s="117"/>
      <c r="RGI75" s="117"/>
      <c r="RGJ75" s="117"/>
      <c r="RGK75" s="117"/>
      <c r="RGL75" s="117"/>
      <c r="RGM75" s="117"/>
      <c r="RGN75" s="117"/>
      <c r="RGO75" s="117"/>
      <c r="RGP75" s="117"/>
      <c r="RGQ75" s="117"/>
      <c r="RGR75" s="117"/>
      <c r="RGS75" s="117"/>
      <c r="RGT75" s="117"/>
      <c r="RGU75" s="117"/>
      <c r="RGV75" s="117"/>
      <c r="RGW75" s="117"/>
      <c r="RGX75" s="117"/>
      <c r="RGY75" s="117"/>
      <c r="RGZ75" s="117"/>
      <c r="RHA75" s="117"/>
      <c r="RHB75" s="117"/>
      <c r="RHC75" s="117"/>
      <c r="RHD75" s="117"/>
      <c r="RHE75" s="117"/>
      <c r="RHF75" s="117"/>
      <c r="RHG75" s="117"/>
      <c r="RHH75" s="117"/>
      <c r="RHI75" s="117"/>
      <c r="RHJ75" s="117"/>
      <c r="RHK75" s="117"/>
      <c r="RHL75" s="117"/>
      <c r="RHM75" s="117"/>
      <c r="RHN75" s="117"/>
      <c r="RHO75" s="117"/>
      <c r="RHP75" s="117"/>
      <c r="RHQ75" s="117"/>
      <c r="RHR75" s="117"/>
      <c r="RHS75" s="117"/>
      <c r="RHT75" s="117"/>
      <c r="RHU75" s="117"/>
      <c r="RHV75" s="117"/>
      <c r="RHW75" s="117"/>
      <c r="RHX75" s="117"/>
      <c r="RHY75" s="117"/>
      <c r="RHZ75" s="117"/>
      <c r="RIA75" s="117"/>
      <c r="RIB75" s="117"/>
      <c r="RIC75" s="117"/>
      <c r="RID75" s="117"/>
      <c r="RIE75" s="117"/>
      <c r="RIF75" s="117"/>
      <c r="RIG75" s="117"/>
      <c r="RIH75" s="117"/>
      <c r="RII75" s="117"/>
      <c r="RIJ75" s="117"/>
      <c r="RIK75" s="117"/>
      <c r="RIL75" s="117"/>
      <c r="RIM75" s="117"/>
      <c r="RIN75" s="117"/>
      <c r="RIO75" s="117"/>
      <c r="RIP75" s="117"/>
      <c r="RIQ75" s="117"/>
      <c r="RIR75" s="117"/>
      <c r="RIS75" s="117"/>
      <c r="RIT75" s="117"/>
      <c r="RIU75" s="117"/>
      <c r="RIV75" s="117"/>
      <c r="RIW75" s="117"/>
      <c r="RIX75" s="117"/>
      <c r="RIY75" s="117"/>
      <c r="RIZ75" s="117"/>
      <c r="RJA75" s="117"/>
      <c r="RJB75" s="117"/>
      <c r="RJC75" s="117"/>
      <c r="RJD75" s="117"/>
      <c r="RJE75" s="117"/>
      <c r="RJF75" s="117"/>
      <c r="RJG75" s="117"/>
      <c r="RJH75" s="117"/>
      <c r="RJI75" s="117"/>
      <c r="RJJ75" s="117"/>
      <c r="RJK75" s="117"/>
      <c r="RJL75" s="117"/>
      <c r="RJM75" s="117"/>
      <c r="RJN75" s="117"/>
      <c r="RJO75" s="117"/>
      <c r="RJP75" s="117"/>
      <c r="RJQ75" s="117"/>
      <c r="RJR75" s="117"/>
      <c r="RJS75" s="117"/>
      <c r="RJT75" s="117"/>
      <c r="RJU75" s="117"/>
      <c r="RJV75" s="117"/>
      <c r="RJW75" s="117"/>
      <c r="RJX75" s="117"/>
      <c r="RJY75" s="117"/>
      <c r="RJZ75" s="117"/>
      <c r="RKA75" s="117"/>
      <c r="RKB75" s="117"/>
      <c r="RKC75" s="117"/>
      <c r="RKD75" s="117"/>
      <c r="RKE75" s="117"/>
      <c r="RKF75" s="117"/>
      <c r="RKG75" s="117"/>
      <c r="RKH75" s="117"/>
      <c r="RKI75" s="117"/>
      <c r="RKJ75" s="117"/>
      <c r="RKK75" s="117"/>
      <c r="RKL75" s="117"/>
      <c r="RKM75" s="117"/>
      <c r="RKN75" s="117"/>
      <c r="RKO75" s="117"/>
      <c r="RKP75" s="117"/>
      <c r="RKQ75" s="117"/>
      <c r="RKR75" s="117"/>
      <c r="RKS75" s="117"/>
      <c r="RKT75" s="117"/>
      <c r="RKU75" s="117"/>
      <c r="RKV75" s="117"/>
      <c r="RKW75" s="117"/>
      <c r="RKX75" s="117"/>
      <c r="RKY75" s="117"/>
      <c r="RKZ75" s="117"/>
      <c r="RLA75" s="117"/>
      <c r="RLB75" s="117"/>
      <c r="RLC75" s="117"/>
      <c r="RLD75" s="117"/>
      <c r="RLE75" s="117"/>
      <c r="RLF75" s="117"/>
      <c r="RLG75" s="117"/>
      <c r="RLH75" s="117"/>
      <c r="RLI75" s="117"/>
      <c r="RLJ75" s="117"/>
      <c r="RLK75" s="117"/>
      <c r="RLL75" s="117"/>
      <c r="RLM75" s="117"/>
      <c r="RLN75" s="117"/>
      <c r="RLO75" s="117"/>
      <c r="RLP75" s="117"/>
      <c r="RLQ75" s="117"/>
      <c r="RLR75" s="117"/>
      <c r="RLS75" s="117"/>
      <c r="RLT75" s="117"/>
      <c r="RLU75" s="117"/>
      <c r="RLV75" s="117"/>
      <c r="RLW75" s="117"/>
      <c r="RLX75" s="117"/>
      <c r="RLY75" s="117"/>
      <c r="RLZ75" s="117"/>
      <c r="RMA75" s="117"/>
      <c r="RMB75" s="117"/>
      <c r="RMC75" s="117"/>
      <c r="RMD75" s="117"/>
      <c r="RME75" s="117"/>
      <c r="RMF75" s="117"/>
      <c r="RMG75" s="117"/>
      <c r="RMH75" s="117"/>
      <c r="RMI75" s="117"/>
      <c r="RMJ75" s="117"/>
      <c r="RMK75" s="117"/>
      <c r="RML75" s="117"/>
      <c r="RMM75" s="117"/>
      <c r="RMN75" s="117"/>
      <c r="RMO75" s="117"/>
      <c r="RMP75" s="117"/>
      <c r="RMQ75" s="117"/>
      <c r="RMR75" s="117"/>
      <c r="RMS75" s="117"/>
      <c r="RMT75" s="117"/>
      <c r="RMU75" s="117"/>
      <c r="RMV75" s="117"/>
      <c r="RMW75" s="117"/>
      <c r="RMX75" s="117"/>
      <c r="RMY75" s="117"/>
      <c r="RMZ75" s="117"/>
      <c r="RNA75" s="117"/>
      <c r="RNB75" s="117"/>
      <c r="RNC75" s="117"/>
      <c r="RND75" s="117"/>
      <c r="RNE75" s="117"/>
      <c r="RNF75" s="117"/>
      <c r="RNG75" s="117"/>
      <c r="RNH75" s="117"/>
      <c r="RNI75" s="117"/>
      <c r="RNJ75" s="117"/>
      <c r="RNK75" s="117"/>
      <c r="RNL75" s="117"/>
      <c r="RNM75" s="117"/>
      <c r="RNN75" s="117"/>
      <c r="RNO75" s="117"/>
      <c r="RNP75" s="117"/>
      <c r="RNQ75" s="117"/>
      <c r="RNR75" s="117"/>
      <c r="RNS75" s="117"/>
      <c r="RNT75" s="117"/>
      <c r="RNU75" s="117"/>
      <c r="RNV75" s="117"/>
      <c r="RNW75" s="117"/>
      <c r="RNX75" s="117"/>
      <c r="RNY75" s="117"/>
      <c r="RNZ75" s="117"/>
      <c r="ROA75" s="117"/>
      <c r="ROB75" s="117"/>
      <c r="ROC75" s="117"/>
      <c r="ROD75" s="117"/>
      <c r="ROE75" s="117"/>
      <c r="ROF75" s="117"/>
      <c r="ROG75" s="117"/>
      <c r="ROH75" s="117"/>
      <c r="ROI75" s="117"/>
      <c r="ROJ75" s="117"/>
      <c r="ROK75" s="117"/>
      <c r="ROL75" s="117"/>
      <c r="ROM75" s="117"/>
      <c r="RON75" s="117"/>
      <c r="ROO75" s="117"/>
      <c r="ROP75" s="117"/>
      <c r="ROQ75" s="117"/>
      <c r="ROR75" s="117"/>
      <c r="ROS75" s="117"/>
      <c r="ROT75" s="117"/>
      <c r="ROU75" s="117"/>
      <c r="ROV75" s="117"/>
      <c r="ROW75" s="117"/>
      <c r="ROX75" s="117"/>
      <c r="ROY75" s="117"/>
      <c r="ROZ75" s="117"/>
      <c r="RPA75" s="117"/>
      <c r="RPB75" s="117"/>
      <c r="RPC75" s="117"/>
      <c r="RPD75" s="117"/>
      <c r="RPE75" s="117"/>
      <c r="RPF75" s="117"/>
      <c r="RPG75" s="117"/>
      <c r="RPH75" s="117"/>
      <c r="RPI75" s="117"/>
      <c r="RPJ75" s="117"/>
      <c r="RPK75" s="117"/>
      <c r="RPL75" s="117"/>
      <c r="RPM75" s="117"/>
      <c r="RPN75" s="117"/>
      <c r="RPO75" s="117"/>
      <c r="RPP75" s="117"/>
      <c r="RPQ75" s="117"/>
      <c r="RPR75" s="117"/>
      <c r="RPS75" s="117"/>
      <c r="RPT75" s="117"/>
      <c r="RPU75" s="117"/>
      <c r="RPV75" s="117"/>
      <c r="RPW75" s="117"/>
      <c r="RPX75" s="117"/>
      <c r="RPY75" s="117"/>
      <c r="RPZ75" s="117"/>
      <c r="RQA75" s="117"/>
      <c r="RQB75" s="117"/>
      <c r="RQC75" s="117"/>
      <c r="RQD75" s="117"/>
      <c r="RQE75" s="117"/>
      <c r="RQF75" s="117"/>
      <c r="RQG75" s="117"/>
      <c r="RQH75" s="117"/>
      <c r="RQI75" s="117"/>
      <c r="RQJ75" s="117"/>
      <c r="RQK75" s="117"/>
      <c r="RQL75" s="117"/>
      <c r="RQM75" s="117"/>
      <c r="RQN75" s="117"/>
      <c r="RQO75" s="117"/>
      <c r="RQP75" s="117"/>
      <c r="RQQ75" s="117"/>
      <c r="RQR75" s="117"/>
      <c r="RQS75" s="117"/>
      <c r="RQT75" s="117"/>
      <c r="RQU75" s="117"/>
      <c r="RQV75" s="117"/>
      <c r="RQW75" s="117"/>
      <c r="RQX75" s="117"/>
      <c r="RQY75" s="117"/>
      <c r="RQZ75" s="117"/>
      <c r="RRA75" s="117"/>
      <c r="RRB75" s="117"/>
      <c r="RRC75" s="117"/>
      <c r="RRD75" s="117"/>
      <c r="RRE75" s="117"/>
      <c r="RRF75" s="117"/>
      <c r="RRG75" s="117"/>
      <c r="RRH75" s="117"/>
      <c r="RRI75" s="117"/>
      <c r="RRJ75" s="117"/>
      <c r="RRK75" s="117"/>
      <c r="RRL75" s="117"/>
      <c r="RRM75" s="117"/>
      <c r="RRN75" s="117"/>
      <c r="RRO75" s="117"/>
      <c r="RRP75" s="117"/>
      <c r="RRQ75" s="117"/>
      <c r="RRR75" s="117"/>
      <c r="RRS75" s="117"/>
      <c r="RRT75" s="117"/>
      <c r="RRU75" s="117"/>
      <c r="RRV75" s="117"/>
      <c r="RRW75" s="117"/>
      <c r="RRX75" s="117"/>
      <c r="RRY75" s="117"/>
      <c r="RRZ75" s="117"/>
      <c r="RSA75" s="117"/>
      <c r="RSB75" s="117"/>
      <c r="RSC75" s="117"/>
      <c r="RSD75" s="117"/>
      <c r="RSE75" s="117"/>
      <c r="RSF75" s="117"/>
      <c r="RSG75" s="117"/>
      <c r="RSH75" s="117"/>
      <c r="RSI75" s="117"/>
      <c r="RSJ75" s="117"/>
      <c r="RSK75" s="117"/>
      <c r="RSL75" s="117"/>
      <c r="RSM75" s="117"/>
      <c r="RSN75" s="117"/>
      <c r="RSO75" s="117"/>
      <c r="RSP75" s="117"/>
      <c r="RSQ75" s="117"/>
      <c r="RSR75" s="117"/>
      <c r="RSS75" s="117"/>
      <c r="RST75" s="117"/>
      <c r="RSU75" s="117"/>
      <c r="RSV75" s="117"/>
      <c r="RSW75" s="117"/>
      <c r="RSX75" s="117"/>
      <c r="RSY75" s="117"/>
      <c r="RSZ75" s="117"/>
      <c r="RTA75" s="117"/>
      <c r="RTB75" s="117"/>
      <c r="RTC75" s="117"/>
      <c r="RTD75" s="117"/>
      <c r="RTE75" s="117"/>
      <c r="RTF75" s="117"/>
      <c r="RTG75" s="117"/>
      <c r="RTH75" s="117"/>
      <c r="RTI75" s="117"/>
      <c r="RTJ75" s="117"/>
      <c r="RTK75" s="117"/>
      <c r="RTL75" s="117"/>
      <c r="RTM75" s="117"/>
      <c r="RTN75" s="117"/>
      <c r="RTO75" s="117"/>
      <c r="RTP75" s="117"/>
      <c r="RTQ75" s="117"/>
      <c r="RTR75" s="117"/>
      <c r="RTS75" s="117"/>
      <c r="RTT75" s="117"/>
      <c r="RTU75" s="117"/>
      <c r="RTV75" s="117"/>
      <c r="RTW75" s="117"/>
      <c r="RTX75" s="117"/>
      <c r="RTY75" s="117"/>
      <c r="RTZ75" s="117"/>
      <c r="RUA75" s="117"/>
      <c r="RUB75" s="117"/>
      <c r="RUC75" s="117"/>
      <c r="RUD75" s="117"/>
      <c r="RUE75" s="117"/>
      <c r="RUF75" s="117"/>
      <c r="RUG75" s="117"/>
      <c r="RUH75" s="117"/>
      <c r="RUI75" s="117"/>
      <c r="RUJ75" s="117"/>
      <c r="RUK75" s="117"/>
      <c r="RUL75" s="117"/>
      <c r="RUM75" s="117"/>
      <c r="RUN75" s="117"/>
      <c r="RUO75" s="117"/>
      <c r="RUP75" s="117"/>
      <c r="RUQ75" s="117"/>
      <c r="RUR75" s="117"/>
      <c r="RUS75" s="117"/>
      <c r="RUT75" s="117"/>
      <c r="RUU75" s="117"/>
      <c r="RUV75" s="117"/>
      <c r="RUW75" s="117"/>
      <c r="RUX75" s="117"/>
      <c r="RUY75" s="117"/>
      <c r="RUZ75" s="117"/>
      <c r="RVA75" s="117"/>
      <c r="RVB75" s="117"/>
      <c r="RVC75" s="117"/>
      <c r="RVD75" s="117"/>
      <c r="RVE75" s="117"/>
      <c r="RVF75" s="117"/>
      <c r="RVG75" s="117"/>
      <c r="RVH75" s="117"/>
      <c r="RVI75" s="117"/>
      <c r="RVJ75" s="117"/>
      <c r="RVK75" s="117"/>
      <c r="RVL75" s="117"/>
      <c r="RVM75" s="117"/>
      <c r="RVN75" s="117"/>
      <c r="RVO75" s="117"/>
      <c r="RVP75" s="117"/>
      <c r="RVQ75" s="117"/>
      <c r="RVR75" s="117"/>
      <c r="RVS75" s="117"/>
      <c r="RVT75" s="117"/>
      <c r="RVU75" s="117"/>
      <c r="RVV75" s="117"/>
      <c r="RVW75" s="117"/>
      <c r="RVX75" s="117"/>
      <c r="RVY75" s="117"/>
      <c r="RVZ75" s="117"/>
      <c r="RWA75" s="117"/>
      <c r="RWB75" s="117"/>
      <c r="RWC75" s="117"/>
      <c r="RWD75" s="117"/>
      <c r="RWE75" s="117"/>
      <c r="RWF75" s="117"/>
      <c r="RWG75" s="117"/>
      <c r="RWH75" s="117"/>
      <c r="RWI75" s="117"/>
      <c r="RWJ75" s="117"/>
      <c r="RWK75" s="117"/>
      <c r="RWL75" s="117"/>
      <c r="RWM75" s="117"/>
      <c r="RWN75" s="117"/>
      <c r="RWO75" s="117"/>
      <c r="RWP75" s="117"/>
      <c r="RWQ75" s="117"/>
      <c r="RWR75" s="117"/>
      <c r="RWS75" s="117"/>
      <c r="RWT75" s="117"/>
      <c r="RWU75" s="117"/>
      <c r="RWV75" s="117"/>
      <c r="RWW75" s="117"/>
      <c r="RWX75" s="117"/>
      <c r="RWY75" s="117"/>
      <c r="RWZ75" s="117"/>
      <c r="RXA75" s="117"/>
      <c r="RXB75" s="117"/>
      <c r="RXC75" s="117"/>
      <c r="RXD75" s="117"/>
      <c r="RXE75" s="117"/>
      <c r="RXF75" s="117"/>
      <c r="RXG75" s="117"/>
      <c r="RXH75" s="117"/>
      <c r="RXI75" s="117"/>
      <c r="RXJ75" s="117"/>
      <c r="RXK75" s="117"/>
      <c r="RXL75" s="117"/>
      <c r="RXM75" s="117"/>
      <c r="RXN75" s="117"/>
      <c r="RXO75" s="117"/>
      <c r="RXP75" s="117"/>
      <c r="RXQ75" s="117"/>
      <c r="RXR75" s="117"/>
      <c r="RXS75" s="117"/>
      <c r="RXT75" s="117"/>
      <c r="RXU75" s="117"/>
      <c r="RXV75" s="117"/>
      <c r="RXW75" s="117"/>
      <c r="RXX75" s="117"/>
      <c r="RXY75" s="117"/>
      <c r="RXZ75" s="117"/>
      <c r="RYA75" s="117"/>
      <c r="RYB75" s="117"/>
      <c r="RYC75" s="117"/>
      <c r="RYD75" s="117"/>
      <c r="RYE75" s="117"/>
      <c r="RYF75" s="117"/>
      <c r="RYG75" s="117"/>
      <c r="RYH75" s="117"/>
      <c r="RYI75" s="117"/>
      <c r="RYJ75" s="117"/>
      <c r="RYK75" s="117"/>
      <c r="RYL75" s="117"/>
      <c r="RYM75" s="117"/>
      <c r="RYN75" s="117"/>
      <c r="RYO75" s="117"/>
      <c r="RYP75" s="117"/>
      <c r="RYQ75" s="117"/>
      <c r="RYR75" s="117"/>
      <c r="RYS75" s="117"/>
      <c r="RYT75" s="117"/>
      <c r="RYU75" s="117"/>
      <c r="RYV75" s="117"/>
      <c r="RYW75" s="117"/>
      <c r="RYX75" s="117"/>
      <c r="RYY75" s="117"/>
      <c r="RYZ75" s="117"/>
      <c r="RZA75" s="117"/>
      <c r="RZB75" s="117"/>
      <c r="RZC75" s="117"/>
      <c r="RZD75" s="117"/>
      <c r="RZE75" s="117"/>
      <c r="RZF75" s="117"/>
      <c r="RZG75" s="117"/>
      <c r="RZH75" s="117"/>
      <c r="RZI75" s="117"/>
      <c r="RZJ75" s="117"/>
      <c r="RZK75" s="117"/>
      <c r="RZL75" s="117"/>
      <c r="RZM75" s="117"/>
      <c r="RZN75" s="117"/>
      <c r="RZO75" s="117"/>
      <c r="RZP75" s="117"/>
      <c r="RZQ75" s="117"/>
      <c r="RZR75" s="117"/>
      <c r="RZS75" s="117"/>
      <c r="RZT75" s="117"/>
      <c r="RZU75" s="117"/>
      <c r="RZV75" s="117"/>
      <c r="RZW75" s="117"/>
      <c r="RZX75" s="117"/>
      <c r="RZY75" s="117"/>
      <c r="RZZ75" s="117"/>
      <c r="SAA75" s="117"/>
      <c r="SAB75" s="117"/>
      <c r="SAC75" s="117"/>
      <c r="SAD75" s="117"/>
      <c r="SAE75" s="117"/>
      <c r="SAF75" s="117"/>
      <c r="SAG75" s="117"/>
      <c r="SAH75" s="117"/>
      <c r="SAI75" s="117"/>
      <c r="SAJ75" s="117"/>
      <c r="SAK75" s="117"/>
      <c r="SAL75" s="117"/>
      <c r="SAM75" s="117"/>
      <c r="SAN75" s="117"/>
      <c r="SAO75" s="117"/>
      <c r="SAP75" s="117"/>
      <c r="SAQ75" s="117"/>
      <c r="SAR75" s="117"/>
      <c r="SAS75" s="117"/>
      <c r="SAT75" s="117"/>
      <c r="SAU75" s="117"/>
      <c r="SAV75" s="117"/>
      <c r="SAW75" s="117"/>
      <c r="SAX75" s="117"/>
      <c r="SAY75" s="117"/>
      <c r="SAZ75" s="117"/>
      <c r="SBA75" s="117"/>
      <c r="SBB75" s="117"/>
      <c r="SBC75" s="117"/>
      <c r="SBD75" s="117"/>
      <c r="SBE75" s="117"/>
      <c r="SBF75" s="117"/>
      <c r="SBG75" s="117"/>
      <c r="SBH75" s="117"/>
      <c r="SBI75" s="117"/>
      <c r="SBJ75" s="117"/>
      <c r="SBK75" s="117"/>
      <c r="SBL75" s="117"/>
      <c r="SBM75" s="117"/>
      <c r="SBN75" s="117"/>
      <c r="SBO75" s="117"/>
      <c r="SBP75" s="117"/>
      <c r="SBQ75" s="117"/>
      <c r="SBR75" s="117"/>
      <c r="SBS75" s="117"/>
      <c r="SBT75" s="117"/>
      <c r="SBU75" s="117"/>
      <c r="SBV75" s="117"/>
      <c r="SBW75" s="117"/>
      <c r="SBX75" s="117"/>
      <c r="SBY75" s="117"/>
      <c r="SBZ75" s="117"/>
      <c r="SCA75" s="117"/>
      <c r="SCB75" s="117"/>
      <c r="SCC75" s="117"/>
      <c r="SCD75" s="117"/>
      <c r="SCE75" s="117"/>
      <c r="SCF75" s="117"/>
      <c r="SCG75" s="117"/>
      <c r="SCH75" s="117"/>
      <c r="SCI75" s="117"/>
      <c r="SCJ75" s="117"/>
      <c r="SCK75" s="117"/>
      <c r="SCL75" s="117"/>
      <c r="SCM75" s="117"/>
      <c r="SCN75" s="117"/>
      <c r="SCO75" s="117"/>
      <c r="SCP75" s="117"/>
      <c r="SCQ75" s="117"/>
      <c r="SCR75" s="117"/>
      <c r="SCS75" s="117"/>
      <c r="SCT75" s="117"/>
      <c r="SCU75" s="117"/>
      <c r="SCV75" s="117"/>
      <c r="SCW75" s="117"/>
      <c r="SCX75" s="117"/>
      <c r="SCY75" s="117"/>
      <c r="SCZ75" s="117"/>
      <c r="SDA75" s="117"/>
      <c r="SDB75" s="117"/>
      <c r="SDC75" s="117"/>
      <c r="SDD75" s="117"/>
      <c r="SDE75" s="117"/>
      <c r="SDF75" s="117"/>
      <c r="SDG75" s="117"/>
      <c r="SDH75" s="117"/>
      <c r="SDI75" s="117"/>
      <c r="SDJ75" s="117"/>
      <c r="SDK75" s="117"/>
      <c r="SDL75" s="117"/>
      <c r="SDM75" s="117"/>
      <c r="SDN75" s="117"/>
      <c r="SDO75" s="117"/>
      <c r="SDP75" s="117"/>
      <c r="SDQ75" s="117"/>
      <c r="SDR75" s="117"/>
      <c r="SDS75" s="117"/>
      <c r="SDT75" s="117"/>
      <c r="SDU75" s="117"/>
      <c r="SDV75" s="117"/>
      <c r="SDW75" s="117"/>
      <c r="SDX75" s="117"/>
      <c r="SDY75" s="117"/>
      <c r="SDZ75" s="117"/>
      <c r="SEA75" s="117"/>
      <c r="SEB75" s="117"/>
      <c r="SEC75" s="117"/>
      <c r="SED75" s="117"/>
      <c r="SEE75" s="117"/>
      <c r="SEF75" s="117"/>
      <c r="SEG75" s="117"/>
      <c r="SEH75" s="117"/>
      <c r="SEI75" s="117"/>
      <c r="SEJ75" s="117"/>
      <c r="SEK75" s="117"/>
      <c r="SEL75" s="117"/>
      <c r="SEM75" s="117"/>
      <c r="SEN75" s="117"/>
      <c r="SEO75" s="117"/>
      <c r="SEP75" s="117"/>
      <c r="SEQ75" s="117"/>
      <c r="SER75" s="117"/>
      <c r="SES75" s="117"/>
      <c r="SET75" s="117"/>
      <c r="SEU75" s="117"/>
      <c r="SEV75" s="117"/>
      <c r="SEW75" s="117"/>
      <c r="SEX75" s="117"/>
      <c r="SEY75" s="117"/>
      <c r="SEZ75" s="117"/>
      <c r="SFA75" s="117"/>
      <c r="SFB75" s="117"/>
      <c r="SFC75" s="117"/>
      <c r="SFD75" s="117"/>
      <c r="SFE75" s="117"/>
      <c r="SFF75" s="117"/>
      <c r="SFG75" s="117"/>
      <c r="SFH75" s="117"/>
      <c r="SFI75" s="117"/>
      <c r="SFJ75" s="117"/>
      <c r="SFK75" s="117"/>
      <c r="SFL75" s="117"/>
      <c r="SFM75" s="117"/>
      <c r="SFN75" s="117"/>
      <c r="SFO75" s="117"/>
      <c r="SFP75" s="117"/>
      <c r="SFQ75" s="117"/>
      <c r="SFR75" s="117"/>
      <c r="SFS75" s="117"/>
      <c r="SFT75" s="117"/>
      <c r="SFU75" s="117"/>
      <c r="SFV75" s="117"/>
      <c r="SFW75" s="117"/>
      <c r="SFX75" s="117"/>
      <c r="SFY75" s="117"/>
      <c r="SFZ75" s="117"/>
      <c r="SGA75" s="117"/>
      <c r="SGB75" s="117"/>
      <c r="SGC75" s="117"/>
      <c r="SGD75" s="117"/>
      <c r="SGE75" s="117"/>
      <c r="SGF75" s="117"/>
      <c r="SGG75" s="117"/>
      <c r="SGH75" s="117"/>
      <c r="SGI75" s="117"/>
      <c r="SGJ75" s="117"/>
      <c r="SGK75" s="117"/>
      <c r="SGL75" s="117"/>
      <c r="SGM75" s="117"/>
      <c r="SGN75" s="117"/>
      <c r="SGO75" s="117"/>
      <c r="SGP75" s="117"/>
      <c r="SGQ75" s="117"/>
      <c r="SGR75" s="117"/>
      <c r="SGS75" s="117"/>
      <c r="SGT75" s="117"/>
      <c r="SGU75" s="117"/>
      <c r="SGV75" s="117"/>
      <c r="SGW75" s="117"/>
      <c r="SGX75" s="117"/>
      <c r="SGY75" s="117"/>
      <c r="SGZ75" s="117"/>
      <c r="SHA75" s="117"/>
      <c r="SHB75" s="117"/>
      <c r="SHC75" s="117"/>
      <c r="SHD75" s="117"/>
      <c r="SHE75" s="117"/>
      <c r="SHF75" s="117"/>
      <c r="SHG75" s="117"/>
      <c r="SHH75" s="117"/>
      <c r="SHI75" s="117"/>
      <c r="SHJ75" s="117"/>
      <c r="SHK75" s="117"/>
      <c r="SHL75" s="117"/>
      <c r="SHM75" s="117"/>
      <c r="SHN75" s="117"/>
      <c r="SHO75" s="117"/>
      <c r="SHP75" s="117"/>
      <c r="SHQ75" s="117"/>
      <c r="SHR75" s="117"/>
      <c r="SHS75" s="117"/>
      <c r="SHT75" s="117"/>
      <c r="SHU75" s="117"/>
      <c r="SHV75" s="117"/>
      <c r="SHW75" s="117"/>
      <c r="SHX75" s="117"/>
      <c r="SHY75" s="117"/>
      <c r="SHZ75" s="117"/>
      <c r="SIA75" s="117"/>
      <c r="SIB75" s="117"/>
      <c r="SIC75" s="117"/>
      <c r="SID75" s="117"/>
      <c r="SIE75" s="117"/>
      <c r="SIF75" s="117"/>
      <c r="SIG75" s="117"/>
      <c r="SIH75" s="117"/>
      <c r="SII75" s="117"/>
      <c r="SIJ75" s="117"/>
      <c r="SIK75" s="117"/>
      <c r="SIL75" s="117"/>
      <c r="SIM75" s="117"/>
      <c r="SIN75" s="117"/>
      <c r="SIO75" s="117"/>
      <c r="SIP75" s="117"/>
      <c r="SIQ75" s="117"/>
      <c r="SIR75" s="117"/>
      <c r="SIS75" s="117"/>
      <c r="SIT75" s="117"/>
      <c r="SIU75" s="117"/>
      <c r="SIV75" s="117"/>
      <c r="SIW75" s="117"/>
      <c r="SIX75" s="117"/>
      <c r="SIY75" s="117"/>
      <c r="SIZ75" s="117"/>
      <c r="SJA75" s="117"/>
      <c r="SJB75" s="117"/>
      <c r="SJC75" s="117"/>
      <c r="SJD75" s="117"/>
      <c r="SJE75" s="117"/>
      <c r="SJF75" s="117"/>
      <c r="SJG75" s="117"/>
      <c r="SJH75" s="117"/>
      <c r="SJI75" s="117"/>
      <c r="SJJ75" s="117"/>
      <c r="SJK75" s="117"/>
      <c r="SJL75" s="117"/>
      <c r="SJM75" s="117"/>
      <c r="SJN75" s="117"/>
      <c r="SJO75" s="117"/>
      <c r="SJP75" s="117"/>
      <c r="SJQ75" s="117"/>
      <c r="SJR75" s="117"/>
      <c r="SJS75" s="117"/>
      <c r="SJT75" s="117"/>
      <c r="SJU75" s="117"/>
      <c r="SJV75" s="117"/>
      <c r="SJW75" s="117"/>
      <c r="SJX75" s="117"/>
      <c r="SJY75" s="117"/>
      <c r="SJZ75" s="117"/>
      <c r="SKA75" s="117"/>
      <c r="SKB75" s="117"/>
      <c r="SKC75" s="117"/>
      <c r="SKD75" s="117"/>
      <c r="SKE75" s="117"/>
      <c r="SKF75" s="117"/>
      <c r="SKG75" s="117"/>
      <c r="SKH75" s="117"/>
      <c r="SKI75" s="117"/>
      <c r="SKJ75" s="117"/>
      <c r="SKK75" s="117"/>
      <c r="SKL75" s="117"/>
      <c r="SKM75" s="117"/>
      <c r="SKN75" s="117"/>
      <c r="SKO75" s="117"/>
      <c r="SKP75" s="117"/>
      <c r="SKQ75" s="117"/>
      <c r="SKR75" s="117"/>
      <c r="SKS75" s="117"/>
      <c r="SKT75" s="117"/>
      <c r="SKU75" s="117"/>
      <c r="SKV75" s="117"/>
      <c r="SKW75" s="117"/>
      <c r="SKX75" s="117"/>
      <c r="SKY75" s="117"/>
      <c r="SKZ75" s="117"/>
      <c r="SLA75" s="117"/>
      <c r="SLB75" s="117"/>
      <c r="SLC75" s="117"/>
      <c r="SLD75" s="117"/>
      <c r="SLE75" s="117"/>
      <c r="SLF75" s="117"/>
      <c r="SLG75" s="117"/>
      <c r="SLH75" s="117"/>
      <c r="SLI75" s="117"/>
      <c r="SLJ75" s="117"/>
      <c r="SLK75" s="117"/>
      <c r="SLL75" s="117"/>
      <c r="SLM75" s="117"/>
      <c r="SLN75" s="117"/>
      <c r="SLO75" s="117"/>
      <c r="SLP75" s="117"/>
      <c r="SLQ75" s="117"/>
      <c r="SLR75" s="117"/>
      <c r="SLS75" s="117"/>
      <c r="SLT75" s="117"/>
      <c r="SLU75" s="117"/>
      <c r="SLV75" s="117"/>
      <c r="SLW75" s="117"/>
      <c r="SLX75" s="117"/>
      <c r="SLY75" s="117"/>
      <c r="SLZ75" s="117"/>
      <c r="SMA75" s="117"/>
      <c r="SMB75" s="117"/>
      <c r="SMC75" s="117"/>
      <c r="SMD75" s="117"/>
      <c r="SME75" s="117"/>
      <c r="SMF75" s="117"/>
      <c r="SMG75" s="117"/>
      <c r="SMH75" s="117"/>
      <c r="SMI75" s="117"/>
      <c r="SMJ75" s="117"/>
      <c r="SMK75" s="117"/>
      <c r="SML75" s="117"/>
      <c r="SMM75" s="117"/>
      <c r="SMN75" s="117"/>
      <c r="SMO75" s="117"/>
      <c r="SMP75" s="117"/>
      <c r="SMQ75" s="117"/>
      <c r="SMR75" s="117"/>
      <c r="SMS75" s="117"/>
      <c r="SMT75" s="117"/>
      <c r="SMU75" s="117"/>
      <c r="SMV75" s="117"/>
      <c r="SMW75" s="117"/>
      <c r="SMX75" s="117"/>
      <c r="SMY75" s="117"/>
      <c r="SMZ75" s="117"/>
      <c r="SNA75" s="117"/>
      <c r="SNB75" s="117"/>
      <c r="SNC75" s="117"/>
      <c r="SND75" s="117"/>
      <c r="SNE75" s="117"/>
      <c r="SNF75" s="117"/>
      <c r="SNG75" s="117"/>
      <c r="SNH75" s="117"/>
      <c r="SNI75" s="117"/>
      <c r="SNJ75" s="117"/>
      <c r="SNK75" s="117"/>
      <c r="SNL75" s="117"/>
      <c r="SNM75" s="117"/>
      <c r="SNN75" s="117"/>
      <c r="SNO75" s="117"/>
      <c r="SNP75" s="117"/>
      <c r="SNQ75" s="117"/>
      <c r="SNR75" s="117"/>
      <c r="SNS75" s="117"/>
      <c r="SNT75" s="117"/>
      <c r="SNU75" s="117"/>
      <c r="SNV75" s="117"/>
      <c r="SNW75" s="117"/>
      <c r="SNX75" s="117"/>
      <c r="SNY75" s="117"/>
      <c r="SNZ75" s="117"/>
      <c r="SOA75" s="117"/>
      <c r="SOB75" s="117"/>
      <c r="SOC75" s="117"/>
      <c r="SOD75" s="117"/>
      <c r="SOE75" s="117"/>
      <c r="SOF75" s="117"/>
      <c r="SOG75" s="117"/>
      <c r="SOH75" s="117"/>
      <c r="SOI75" s="117"/>
      <c r="SOJ75" s="117"/>
      <c r="SOK75" s="117"/>
      <c r="SOL75" s="117"/>
      <c r="SOM75" s="117"/>
      <c r="SON75" s="117"/>
      <c r="SOO75" s="117"/>
      <c r="SOP75" s="117"/>
      <c r="SOQ75" s="117"/>
      <c r="SOR75" s="117"/>
      <c r="SOS75" s="117"/>
      <c r="SOT75" s="117"/>
      <c r="SOU75" s="117"/>
      <c r="SOV75" s="117"/>
      <c r="SOW75" s="117"/>
      <c r="SOX75" s="117"/>
      <c r="SOY75" s="117"/>
      <c r="SOZ75" s="117"/>
      <c r="SPA75" s="117"/>
      <c r="SPB75" s="117"/>
      <c r="SPC75" s="117"/>
      <c r="SPD75" s="117"/>
      <c r="SPE75" s="117"/>
      <c r="SPF75" s="117"/>
      <c r="SPG75" s="117"/>
      <c r="SPH75" s="117"/>
      <c r="SPI75" s="117"/>
      <c r="SPJ75" s="117"/>
      <c r="SPK75" s="117"/>
      <c r="SPL75" s="117"/>
      <c r="SPM75" s="117"/>
      <c r="SPN75" s="117"/>
      <c r="SPO75" s="117"/>
      <c r="SPP75" s="117"/>
      <c r="SPQ75" s="117"/>
      <c r="SPR75" s="117"/>
      <c r="SPS75" s="117"/>
      <c r="SPT75" s="117"/>
      <c r="SPU75" s="117"/>
      <c r="SPV75" s="117"/>
      <c r="SPW75" s="117"/>
      <c r="SPX75" s="117"/>
      <c r="SPY75" s="117"/>
      <c r="SPZ75" s="117"/>
      <c r="SQA75" s="117"/>
      <c r="SQB75" s="117"/>
      <c r="SQC75" s="117"/>
      <c r="SQD75" s="117"/>
      <c r="SQE75" s="117"/>
      <c r="SQF75" s="117"/>
      <c r="SQG75" s="117"/>
      <c r="SQH75" s="117"/>
      <c r="SQI75" s="117"/>
      <c r="SQJ75" s="117"/>
      <c r="SQK75" s="117"/>
      <c r="SQL75" s="117"/>
      <c r="SQM75" s="117"/>
      <c r="SQN75" s="117"/>
      <c r="SQO75" s="117"/>
      <c r="SQP75" s="117"/>
      <c r="SQQ75" s="117"/>
      <c r="SQR75" s="117"/>
      <c r="SQS75" s="117"/>
      <c r="SQT75" s="117"/>
      <c r="SQU75" s="117"/>
      <c r="SQV75" s="117"/>
      <c r="SQW75" s="117"/>
      <c r="SQX75" s="117"/>
      <c r="SQY75" s="117"/>
      <c r="SQZ75" s="117"/>
      <c r="SRA75" s="117"/>
      <c r="SRB75" s="117"/>
      <c r="SRC75" s="117"/>
      <c r="SRD75" s="117"/>
      <c r="SRE75" s="117"/>
      <c r="SRF75" s="117"/>
      <c r="SRG75" s="117"/>
      <c r="SRH75" s="117"/>
      <c r="SRI75" s="117"/>
      <c r="SRJ75" s="117"/>
      <c r="SRK75" s="117"/>
      <c r="SRL75" s="117"/>
      <c r="SRM75" s="117"/>
      <c r="SRN75" s="117"/>
      <c r="SRO75" s="117"/>
      <c r="SRP75" s="117"/>
      <c r="SRQ75" s="117"/>
      <c r="SRR75" s="117"/>
      <c r="SRS75" s="117"/>
      <c r="SRT75" s="117"/>
      <c r="SRU75" s="117"/>
      <c r="SRV75" s="117"/>
      <c r="SRW75" s="117"/>
      <c r="SRX75" s="117"/>
      <c r="SRY75" s="117"/>
      <c r="SRZ75" s="117"/>
      <c r="SSA75" s="117"/>
      <c r="SSB75" s="117"/>
      <c r="SSC75" s="117"/>
      <c r="SSD75" s="117"/>
      <c r="SSE75" s="117"/>
      <c r="SSF75" s="117"/>
      <c r="SSG75" s="117"/>
      <c r="SSH75" s="117"/>
      <c r="SSI75" s="117"/>
      <c r="SSJ75" s="117"/>
      <c r="SSK75" s="117"/>
      <c r="SSL75" s="117"/>
      <c r="SSM75" s="117"/>
      <c r="SSN75" s="117"/>
      <c r="SSO75" s="117"/>
      <c r="SSP75" s="117"/>
      <c r="SSQ75" s="117"/>
      <c r="SSR75" s="117"/>
      <c r="SSS75" s="117"/>
      <c r="SST75" s="117"/>
      <c r="SSU75" s="117"/>
      <c r="SSV75" s="117"/>
      <c r="SSW75" s="117"/>
      <c r="SSX75" s="117"/>
      <c r="SSY75" s="117"/>
      <c r="SSZ75" s="117"/>
      <c r="STA75" s="117"/>
      <c r="STB75" s="117"/>
      <c r="STC75" s="117"/>
      <c r="STD75" s="117"/>
      <c r="STE75" s="117"/>
      <c r="STF75" s="117"/>
      <c r="STG75" s="117"/>
      <c r="STH75" s="117"/>
      <c r="STI75" s="117"/>
      <c r="STJ75" s="117"/>
      <c r="STK75" s="117"/>
      <c r="STL75" s="117"/>
      <c r="STM75" s="117"/>
      <c r="STN75" s="117"/>
      <c r="STO75" s="117"/>
      <c r="STP75" s="117"/>
      <c r="STQ75" s="117"/>
      <c r="STR75" s="117"/>
      <c r="STS75" s="117"/>
      <c r="STT75" s="117"/>
      <c r="STU75" s="117"/>
      <c r="STV75" s="117"/>
      <c r="STW75" s="117"/>
      <c r="STX75" s="117"/>
      <c r="STY75" s="117"/>
      <c r="STZ75" s="117"/>
      <c r="SUA75" s="117"/>
      <c r="SUB75" s="117"/>
      <c r="SUC75" s="117"/>
      <c r="SUD75" s="117"/>
      <c r="SUE75" s="117"/>
      <c r="SUF75" s="117"/>
      <c r="SUG75" s="117"/>
      <c r="SUH75" s="117"/>
      <c r="SUI75" s="117"/>
      <c r="SUJ75" s="117"/>
      <c r="SUK75" s="117"/>
      <c r="SUL75" s="117"/>
      <c r="SUM75" s="117"/>
      <c r="SUN75" s="117"/>
      <c r="SUO75" s="117"/>
      <c r="SUP75" s="117"/>
      <c r="SUQ75" s="117"/>
      <c r="SUR75" s="117"/>
      <c r="SUS75" s="117"/>
      <c r="SUT75" s="117"/>
      <c r="SUU75" s="117"/>
      <c r="SUV75" s="117"/>
      <c r="SUW75" s="117"/>
      <c r="SUX75" s="117"/>
      <c r="SUY75" s="117"/>
      <c r="SUZ75" s="117"/>
      <c r="SVA75" s="117"/>
      <c r="SVB75" s="117"/>
      <c r="SVC75" s="117"/>
      <c r="SVD75" s="117"/>
      <c r="SVE75" s="117"/>
      <c r="SVF75" s="117"/>
      <c r="SVG75" s="117"/>
      <c r="SVH75" s="117"/>
      <c r="SVI75" s="117"/>
      <c r="SVJ75" s="117"/>
      <c r="SVK75" s="117"/>
      <c r="SVL75" s="117"/>
      <c r="SVM75" s="117"/>
      <c r="SVN75" s="117"/>
      <c r="SVO75" s="117"/>
      <c r="SVP75" s="117"/>
      <c r="SVQ75" s="117"/>
      <c r="SVR75" s="117"/>
      <c r="SVS75" s="117"/>
      <c r="SVT75" s="117"/>
      <c r="SVU75" s="117"/>
      <c r="SVV75" s="117"/>
      <c r="SVW75" s="117"/>
      <c r="SVX75" s="117"/>
      <c r="SVY75" s="117"/>
      <c r="SVZ75" s="117"/>
      <c r="SWA75" s="117"/>
      <c r="SWB75" s="117"/>
      <c r="SWC75" s="117"/>
      <c r="SWD75" s="117"/>
      <c r="SWE75" s="117"/>
      <c r="SWF75" s="117"/>
      <c r="SWG75" s="117"/>
      <c r="SWH75" s="117"/>
      <c r="SWI75" s="117"/>
      <c r="SWJ75" s="117"/>
      <c r="SWK75" s="117"/>
      <c r="SWL75" s="117"/>
      <c r="SWM75" s="117"/>
      <c r="SWN75" s="117"/>
      <c r="SWO75" s="117"/>
      <c r="SWP75" s="117"/>
      <c r="SWQ75" s="117"/>
      <c r="SWR75" s="117"/>
      <c r="SWS75" s="117"/>
      <c r="SWT75" s="117"/>
      <c r="SWU75" s="117"/>
      <c r="SWV75" s="117"/>
      <c r="SWW75" s="117"/>
      <c r="SWX75" s="117"/>
      <c r="SWY75" s="117"/>
      <c r="SWZ75" s="117"/>
      <c r="SXA75" s="117"/>
      <c r="SXB75" s="117"/>
      <c r="SXC75" s="117"/>
      <c r="SXD75" s="117"/>
      <c r="SXE75" s="117"/>
      <c r="SXF75" s="117"/>
      <c r="SXG75" s="117"/>
      <c r="SXH75" s="117"/>
      <c r="SXI75" s="117"/>
      <c r="SXJ75" s="117"/>
      <c r="SXK75" s="117"/>
      <c r="SXL75" s="117"/>
      <c r="SXM75" s="117"/>
      <c r="SXN75" s="117"/>
      <c r="SXO75" s="117"/>
      <c r="SXP75" s="117"/>
      <c r="SXQ75" s="117"/>
      <c r="SXR75" s="117"/>
      <c r="SXS75" s="117"/>
      <c r="SXT75" s="117"/>
      <c r="SXU75" s="117"/>
      <c r="SXV75" s="117"/>
      <c r="SXW75" s="117"/>
      <c r="SXX75" s="117"/>
      <c r="SXY75" s="117"/>
      <c r="SXZ75" s="117"/>
      <c r="SYA75" s="117"/>
      <c r="SYB75" s="117"/>
      <c r="SYC75" s="117"/>
      <c r="SYD75" s="117"/>
      <c r="SYE75" s="117"/>
      <c r="SYF75" s="117"/>
      <c r="SYG75" s="117"/>
      <c r="SYH75" s="117"/>
      <c r="SYI75" s="117"/>
      <c r="SYJ75" s="117"/>
      <c r="SYK75" s="117"/>
      <c r="SYL75" s="117"/>
      <c r="SYM75" s="117"/>
      <c r="SYN75" s="117"/>
      <c r="SYO75" s="117"/>
      <c r="SYP75" s="117"/>
      <c r="SYQ75" s="117"/>
      <c r="SYR75" s="117"/>
      <c r="SYS75" s="117"/>
      <c r="SYT75" s="117"/>
      <c r="SYU75" s="117"/>
      <c r="SYV75" s="117"/>
      <c r="SYW75" s="117"/>
      <c r="SYX75" s="117"/>
      <c r="SYY75" s="117"/>
      <c r="SYZ75" s="117"/>
      <c r="SZA75" s="117"/>
      <c r="SZB75" s="117"/>
      <c r="SZC75" s="117"/>
      <c r="SZD75" s="117"/>
      <c r="SZE75" s="117"/>
      <c r="SZF75" s="117"/>
      <c r="SZG75" s="117"/>
      <c r="SZH75" s="117"/>
      <c r="SZI75" s="117"/>
      <c r="SZJ75" s="117"/>
      <c r="SZK75" s="117"/>
      <c r="SZL75" s="117"/>
      <c r="SZM75" s="117"/>
      <c r="SZN75" s="117"/>
      <c r="SZO75" s="117"/>
      <c r="SZP75" s="117"/>
      <c r="SZQ75" s="117"/>
      <c r="SZR75" s="117"/>
      <c r="SZS75" s="117"/>
      <c r="SZT75" s="117"/>
      <c r="SZU75" s="117"/>
      <c r="SZV75" s="117"/>
      <c r="SZW75" s="117"/>
      <c r="SZX75" s="117"/>
      <c r="SZY75" s="117"/>
      <c r="SZZ75" s="117"/>
      <c r="TAA75" s="117"/>
      <c r="TAB75" s="117"/>
      <c r="TAC75" s="117"/>
      <c r="TAD75" s="117"/>
      <c r="TAE75" s="117"/>
      <c r="TAF75" s="117"/>
      <c r="TAG75" s="117"/>
      <c r="TAH75" s="117"/>
      <c r="TAI75" s="117"/>
      <c r="TAJ75" s="117"/>
      <c r="TAK75" s="117"/>
      <c r="TAL75" s="117"/>
      <c r="TAM75" s="117"/>
      <c r="TAN75" s="117"/>
      <c r="TAO75" s="117"/>
      <c r="TAP75" s="117"/>
      <c r="TAQ75" s="117"/>
      <c r="TAR75" s="117"/>
      <c r="TAS75" s="117"/>
      <c r="TAT75" s="117"/>
      <c r="TAU75" s="117"/>
      <c r="TAV75" s="117"/>
      <c r="TAW75" s="117"/>
      <c r="TAX75" s="117"/>
      <c r="TAY75" s="117"/>
      <c r="TAZ75" s="117"/>
      <c r="TBA75" s="117"/>
      <c r="TBB75" s="117"/>
      <c r="TBC75" s="117"/>
      <c r="TBD75" s="117"/>
      <c r="TBE75" s="117"/>
      <c r="TBF75" s="117"/>
      <c r="TBG75" s="117"/>
      <c r="TBH75" s="117"/>
      <c r="TBI75" s="117"/>
      <c r="TBJ75" s="117"/>
      <c r="TBK75" s="117"/>
      <c r="TBL75" s="117"/>
      <c r="TBM75" s="117"/>
      <c r="TBN75" s="117"/>
      <c r="TBO75" s="117"/>
      <c r="TBP75" s="117"/>
      <c r="TBQ75" s="117"/>
      <c r="TBR75" s="117"/>
      <c r="TBS75" s="117"/>
      <c r="TBT75" s="117"/>
      <c r="TBU75" s="117"/>
      <c r="TBV75" s="117"/>
      <c r="TBW75" s="117"/>
      <c r="TBX75" s="117"/>
      <c r="TBY75" s="117"/>
      <c r="TBZ75" s="117"/>
      <c r="TCA75" s="117"/>
      <c r="TCB75" s="117"/>
      <c r="TCC75" s="117"/>
      <c r="TCD75" s="117"/>
      <c r="TCE75" s="117"/>
      <c r="TCF75" s="117"/>
      <c r="TCG75" s="117"/>
      <c r="TCH75" s="117"/>
      <c r="TCI75" s="117"/>
      <c r="TCJ75" s="117"/>
      <c r="TCK75" s="117"/>
      <c r="TCL75" s="117"/>
      <c r="TCM75" s="117"/>
      <c r="TCN75" s="117"/>
      <c r="TCO75" s="117"/>
      <c r="TCP75" s="117"/>
      <c r="TCQ75" s="117"/>
      <c r="TCR75" s="117"/>
      <c r="TCS75" s="117"/>
      <c r="TCT75" s="117"/>
      <c r="TCU75" s="117"/>
      <c r="TCV75" s="117"/>
      <c r="TCW75" s="117"/>
      <c r="TCX75" s="117"/>
      <c r="TCY75" s="117"/>
      <c r="TCZ75" s="117"/>
      <c r="TDA75" s="117"/>
      <c r="TDB75" s="117"/>
      <c r="TDC75" s="117"/>
      <c r="TDD75" s="117"/>
      <c r="TDE75" s="117"/>
      <c r="TDF75" s="117"/>
      <c r="TDG75" s="117"/>
      <c r="TDH75" s="117"/>
      <c r="TDI75" s="117"/>
      <c r="TDJ75" s="117"/>
      <c r="TDK75" s="117"/>
      <c r="TDL75" s="117"/>
      <c r="TDM75" s="117"/>
      <c r="TDN75" s="117"/>
      <c r="TDO75" s="117"/>
      <c r="TDP75" s="117"/>
      <c r="TDQ75" s="117"/>
      <c r="TDR75" s="117"/>
      <c r="TDS75" s="117"/>
      <c r="TDT75" s="117"/>
      <c r="TDU75" s="117"/>
      <c r="TDV75" s="117"/>
      <c r="TDW75" s="117"/>
      <c r="TDX75" s="117"/>
      <c r="TDY75" s="117"/>
      <c r="TDZ75" s="117"/>
      <c r="TEA75" s="117"/>
      <c r="TEB75" s="117"/>
      <c r="TEC75" s="117"/>
      <c r="TED75" s="117"/>
      <c r="TEE75" s="117"/>
      <c r="TEF75" s="117"/>
      <c r="TEG75" s="117"/>
      <c r="TEH75" s="117"/>
      <c r="TEI75" s="117"/>
      <c r="TEJ75" s="117"/>
      <c r="TEK75" s="117"/>
      <c r="TEL75" s="117"/>
      <c r="TEM75" s="117"/>
      <c r="TEN75" s="117"/>
      <c r="TEO75" s="117"/>
      <c r="TEP75" s="117"/>
      <c r="TEQ75" s="117"/>
      <c r="TER75" s="117"/>
      <c r="TES75" s="117"/>
      <c r="TET75" s="117"/>
      <c r="TEU75" s="117"/>
      <c r="TEV75" s="117"/>
      <c r="TEW75" s="117"/>
      <c r="TEX75" s="117"/>
      <c r="TEY75" s="117"/>
      <c r="TEZ75" s="117"/>
      <c r="TFA75" s="117"/>
      <c r="TFB75" s="117"/>
      <c r="TFC75" s="117"/>
      <c r="TFD75" s="117"/>
      <c r="TFE75" s="117"/>
      <c r="TFF75" s="117"/>
      <c r="TFG75" s="117"/>
      <c r="TFH75" s="117"/>
      <c r="TFI75" s="117"/>
      <c r="TFJ75" s="117"/>
      <c r="TFK75" s="117"/>
      <c r="TFL75" s="117"/>
      <c r="TFM75" s="117"/>
      <c r="TFN75" s="117"/>
      <c r="TFO75" s="117"/>
      <c r="TFP75" s="117"/>
      <c r="TFQ75" s="117"/>
      <c r="TFR75" s="117"/>
      <c r="TFS75" s="117"/>
      <c r="TFT75" s="117"/>
      <c r="TFU75" s="117"/>
      <c r="TFV75" s="117"/>
      <c r="TFW75" s="117"/>
      <c r="TFX75" s="117"/>
      <c r="TFY75" s="117"/>
      <c r="TFZ75" s="117"/>
      <c r="TGA75" s="117"/>
      <c r="TGB75" s="117"/>
      <c r="TGC75" s="117"/>
      <c r="TGD75" s="117"/>
      <c r="TGE75" s="117"/>
      <c r="TGF75" s="117"/>
      <c r="TGG75" s="117"/>
      <c r="TGH75" s="117"/>
      <c r="TGI75" s="117"/>
      <c r="TGJ75" s="117"/>
      <c r="TGK75" s="117"/>
      <c r="TGL75" s="117"/>
      <c r="TGM75" s="117"/>
      <c r="TGN75" s="117"/>
      <c r="TGO75" s="117"/>
      <c r="TGP75" s="117"/>
      <c r="TGQ75" s="117"/>
      <c r="TGR75" s="117"/>
      <c r="TGS75" s="117"/>
      <c r="TGT75" s="117"/>
      <c r="TGU75" s="117"/>
      <c r="TGV75" s="117"/>
      <c r="TGW75" s="117"/>
      <c r="TGX75" s="117"/>
      <c r="TGY75" s="117"/>
      <c r="TGZ75" s="117"/>
      <c r="THA75" s="117"/>
      <c r="THB75" s="117"/>
      <c r="THC75" s="117"/>
      <c r="THD75" s="117"/>
      <c r="THE75" s="117"/>
      <c r="THF75" s="117"/>
      <c r="THG75" s="117"/>
      <c r="THH75" s="117"/>
      <c r="THI75" s="117"/>
      <c r="THJ75" s="117"/>
      <c r="THK75" s="117"/>
      <c r="THL75" s="117"/>
      <c r="THM75" s="117"/>
      <c r="THN75" s="117"/>
      <c r="THO75" s="117"/>
      <c r="THP75" s="117"/>
      <c r="THQ75" s="117"/>
      <c r="THR75" s="117"/>
      <c r="THS75" s="117"/>
      <c r="THT75" s="117"/>
      <c r="THU75" s="117"/>
      <c r="THV75" s="117"/>
      <c r="THW75" s="117"/>
      <c r="THX75" s="117"/>
      <c r="THY75" s="117"/>
      <c r="THZ75" s="117"/>
      <c r="TIA75" s="117"/>
      <c r="TIB75" s="117"/>
      <c r="TIC75" s="117"/>
      <c r="TID75" s="117"/>
      <c r="TIE75" s="117"/>
      <c r="TIF75" s="117"/>
      <c r="TIG75" s="117"/>
      <c r="TIH75" s="117"/>
      <c r="TII75" s="117"/>
      <c r="TIJ75" s="117"/>
      <c r="TIK75" s="117"/>
      <c r="TIL75" s="117"/>
      <c r="TIM75" s="117"/>
      <c r="TIN75" s="117"/>
      <c r="TIO75" s="117"/>
      <c r="TIP75" s="117"/>
      <c r="TIQ75" s="117"/>
      <c r="TIR75" s="117"/>
      <c r="TIS75" s="117"/>
      <c r="TIT75" s="117"/>
      <c r="TIU75" s="117"/>
      <c r="TIV75" s="117"/>
      <c r="TIW75" s="117"/>
      <c r="TIX75" s="117"/>
      <c r="TIY75" s="117"/>
      <c r="TIZ75" s="117"/>
      <c r="TJA75" s="117"/>
      <c r="TJB75" s="117"/>
      <c r="TJC75" s="117"/>
      <c r="TJD75" s="117"/>
      <c r="TJE75" s="117"/>
      <c r="TJF75" s="117"/>
      <c r="TJG75" s="117"/>
      <c r="TJH75" s="117"/>
      <c r="TJI75" s="117"/>
      <c r="TJJ75" s="117"/>
      <c r="TJK75" s="117"/>
      <c r="TJL75" s="117"/>
      <c r="TJM75" s="117"/>
      <c r="TJN75" s="117"/>
      <c r="TJO75" s="117"/>
      <c r="TJP75" s="117"/>
      <c r="TJQ75" s="117"/>
      <c r="TJR75" s="117"/>
      <c r="TJS75" s="117"/>
      <c r="TJT75" s="117"/>
      <c r="TJU75" s="117"/>
      <c r="TJV75" s="117"/>
      <c r="TJW75" s="117"/>
      <c r="TJX75" s="117"/>
      <c r="TJY75" s="117"/>
      <c r="TJZ75" s="117"/>
      <c r="TKA75" s="117"/>
      <c r="TKB75" s="117"/>
      <c r="TKC75" s="117"/>
      <c r="TKD75" s="117"/>
      <c r="TKE75" s="117"/>
      <c r="TKF75" s="117"/>
      <c r="TKG75" s="117"/>
      <c r="TKH75" s="117"/>
      <c r="TKI75" s="117"/>
      <c r="TKJ75" s="117"/>
      <c r="TKK75" s="117"/>
      <c r="TKL75" s="117"/>
      <c r="TKM75" s="117"/>
      <c r="TKN75" s="117"/>
      <c r="TKO75" s="117"/>
      <c r="TKP75" s="117"/>
      <c r="TKQ75" s="117"/>
      <c r="TKR75" s="117"/>
      <c r="TKS75" s="117"/>
      <c r="TKT75" s="117"/>
      <c r="TKU75" s="117"/>
      <c r="TKV75" s="117"/>
      <c r="TKW75" s="117"/>
      <c r="TKX75" s="117"/>
      <c r="TKY75" s="117"/>
      <c r="TKZ75" s="117"/>
      <c r="TLA75" s="117"/>
      <c r="TLB75" s="117"/>
      <c r="TLC75" s="117"/>
      <c r="TLD75" s="117"/>
      <c r="TLE75" s="117"/>
      <c r="TLF75" s="117"/>
      <c r="TLG75" s="117"/>
      <c r="TLH75" s="117"/>
      <c r="TLI75" s="117"/>
      <c r="TLJ75" s="117"/>
      <c r="TLK75" s="117"/>
      <c r="TLL75" s="117"/>
      <c r="TLM75" s="117"/>
      <c r="TLN75" s="117"/>
      <c r="TLO75" s="117"/>
      <c r="TLP75" s="117"/>
      <c r="TLQ75" s="117"/>
      <c r="TLR75" s="117"/>
      <c r="TLS75" s="117"/>
      <c r="TLT75" s="117"/>
      <c r="TLU75" s="117"/>
      <c r="TLV75" s="117"/>
      <c r="TLW75" s="117"/>
      <c r="TLX75" s="117"/>
      <c r="TLY75" s="117"/>
      <c r="TLZ75" s="117"/>
      <c r="TMA75" s="117"/>
      <c r="TMB75" s="117"/>
      <c r="TMC75" s="117"/>
      <c r="TMD75" s="117"/>
      <c r="TME75" s="117"/>
      <c r="TMF75" s="117"/>
      <c r="TMG75" s="117"/>
      <c r="TMH75" s="117"/>
      <c r="TMI75" s="117"/>
      <c r="TMJ75" s="117"/>
      <c r="TMK75" s="117"/>
      <c r="TML75" s="117"/>
      <c r="TMM75" s="117"/>
      <c r="TMN75" s="117"/>
      <c r="TMO75" s="117"/>
      <c r="TMP75" s="117"/>
      <c r="TMQ75" s="117"/>
      <c r="TMR75" s="117"/>
      <c r="TMS75" s="117"/>
      <c r="TMT75" s="117"/>
      <c r="TMU75" s="117"/>
      <c r="TMV75" s="117"/>
      <c r="TMW75" s="117"/>
      <c r="TMX75" s="117"/>
      <c r="TMY75" s="117"/>
      <c r="TMZ75" s="117"/>
      <c r="TNA75" s="117"/>
      <c r="TNB75" s="117"/>
      <c r="TNC75" s="117"/>
      <c r="TND75" s="117"/>
      <c r="TNE75" s="117"/>
      <c r="TNF75" s="117"/>
      <c r="TNG75" s="117"/>
      <c r="TNH75" s="117"/>
      <c r="TNI75" s="117"/>
      <c r="TNJ75" s="117"/>
      <c r="TNK75" s="117"/>
      <c r="TNL75" s="117"/>
      <c r="TNM75" s="117"/>
      <c r="TNN75" s="117"/>
      <c r="TNO75" s="117"/>
      <c r="TNP75" s="117"/>
      <c r="TNQ75" s="117"/>
      <c r="TNR75" s="117"/>
      <c r="TNS75" s="117"/>
      <c r="TNT75" s="117"/>
      <c r="TNU75" s="117"/>
      <c r="TNV75" s="117"/>
      <c r="TNW75" s="117"/>
      <c r="TNX75" s="117"/>
      <c r="TNY75" s="117"/>
      <c r="TNZ75" s="117"/>
      <c r="TOA75" s="117"/>
      <c r="TOB75" s="117"/>
      <c r="TOC75" s="117"/>
      <c r="TOD75" s="117"/>
      <c r="TOE75" s="117"/>
      <c r="TOF75" s="117"/>
      <c r="TOG75" s="117"/>
      <c r="TOH75" s="117"/>
      <c r="TOI75" s="117"/>
      <c r="TOJ75" s="117"/>
      <c r="TOK75" s="117"/>
      <c r="TOL75" s="117"/>
      <c r="TOM75" s="117"/>
      <c r="TON75" s="117"/>
      <c r="TOO75" s="117"/>
      <c r="TOP75" s="117"/>
      <c r="TOQ75" s="117"/>
      <c r="TOR75" s="117"/>
      <c r="TOS75" s="117"/>
      <c r="TOT75" s="117"/>
      <c r="TOU75" s="117"/>
      <c r="TOV75" s="117"/>
      <c r="TOW75" s="117"/>
      <c r="TOX75" s="117"/>
      <c r="TOY75" s="117"/>
      <c r="TOZ75" s="117"/>
      <c r="TPA75" s="117"/>
      <c r="TPB75" s="117"/>
      <c r="TPC75" s="117"/>
      <c r="TPD75" s="117"/>
      <c r="TPE75" s="117"/>
      <c r="TPF75" s="117"/>
      <c r="TPG75" s="117"/>
      <c r="TPH75" s="117"/>
      <c r="TPI75" s="117"/>
      <c r="TPJ75" s="117"/>
      <c r="TPK75" s="117"/>
      <c r="TPL75" s="117"/>
      <c r="TPM75" s="117"/>
      <c r="TPN75" s="117"/>
      <c r="TPO75" s="117"/>
      <c r="TPP75" s="117"/>
      <c r="TPQ75" s="117"/>
      <c r="TPR75" s="117"/>
      <c r="TPS75" s="117"/>
      <c r="TPT75" s="117"/>
      <c r="TPU75" s="117"/>
      <c r="TPV75" s="117"/>
      <c r="TPW75" s="117"/>
      <c r="TPX75" s="117"/>
      <c r="TPY75" s="117"/>
      <c r="TPZ75" s="117"/>
      <c r="TQA75" s="117"/>
      <c r="TQB75" s="117"/>
      <c r="TQC75" s="117"/>
      <c r="TQD75" s="117"/>
      <c r="TQE75" s="117"/>
      <c r="TQF75" s="117"/>
      <c r="TQG75" s="117"/>
      <c r="TQH75" s="117"/>
      <c r="TQI75" s="117"/>
      <c r="TQJ75" s="117"/>
      <c r="TQK75" s="117"/>
      <c r="TQL75" s="117"/>
      <c r="TQM75" s="117"/>
      <c r="TQN75" s="117"/>
      <c r="TQO75" s="117"/>
      <c r="TQP75" s="117"/>
      <c r="TQQ75" s="117"/>
      <c r="TQR75" s="117"/>
      <c r="TQS75" s="117"/>
      <c r="TQT75" s="117"/>
      <c r="TQU75" s="117"/>
      <c r="TQV75" s="117"/>
      <c r="TQW75" s="117"/>
      <c r="TQX75" s="117"/>
      <c r="TQY75" s="117"/>
      <c r="TQZ75" s="117"/>
      <c r="TRA75" s="117"/>
      <c r="TRB75" s="117"/>
      <c r="TRC75" s="117"/>
      <c r="TRD75" s="117"/>
      <c r="TRE75" s="117"/>
      <c r="TRF75" s="117"/>
      <c r="TRG75" s="117"/>
      <c r="TRH75" s="117"/>
      <c r="TRI75" s="117"/>
      <c r="TRJ75" s="117"/>
      <c r="TRK75" s="117"/>
      <c r="TRL75" s="117"/>
      <c r="TRM75" s="117"/>
      <c r="TRN75" s="117"/>
      <c r="TRO75" s="117"/>
      <c r="TRP75" s="117"/>
      <c r="TRQ75" s="117"/>
      <c r="TRR75" s="117"/>
      <c r="TRS75" s="117"/>
      <c r="TRT75" s="117"/>
      <c r="TRU75" s="117"/>
      <c r="TRV75" s="117"/>
      <c r="TRW75" s="117"/>
      <c r="TRX75" s="117"/>
      <c r="TRY75" s="117"/>
      <c r="TRZ75" s="117"/>
      <c r="TSA75" s="117"/>
      <c r="TSB75" s="117"/>
      <c r="TSC75" s="117"/>
      <c r="TSD75" s="117"/>
      <c r="TSE75" s="117"/>
      <c r="TSF75" s="117"/>
      <c r="TSG75" s="117"/>
      <c r="TSH75" s="117"/>
      <c r="TSI75" s="117"/>
      <c r="TSJ75" s="117"/>
      <c r="TSK75" s="117"/>
      <c r="TSL75" s="117"/>
      <c r="TSM75" s="117"/>
      <c r="TSN75" s="117"/>
      <c r="TSO75" s="117"/>
      <c r="TSP75" s="117"/>
      <c r="TSQ75" s="117"/>
      <c r="TSR75" s="117"/>
      <c r="TSS75" s="117"/>
      <c r="TST75" s="117"/>
      <c r="TSU75" s="117"/>
      <c r="TSV75" s="117"/>
      <c r="TSW75" s="117"/>
      <c r="TSX75" s="117"/>
      <c r="TSY75" s="117"/>
      <c r="TSZ75" s="117"/>
      <c r="TTA75" s="117"/>
      <c r="TTB75" s="117"/>
      <c r="TTC75" s="117"/>
      <c r="TTD75" s="117"/>
      <c r="TTE75" s="117"/>
      <c r="TTF75" s="117"/>
      <c r="TTG75" s="117"/>
      <c r="TTH75" s="117"/>
      <c r="TTI75" s="117"/>
      <c r="TTJ75" s="117"/>
      <c r="TTK75" s="117"/>
      <c r="TTL75" s="117"/>
      <c r="TTM75" s="117"/>
      <c r="TTN75" s="117"/>
      <c r="TTO75" s="117"/>
      <c r="TTP75" s="117"/>
      <c r="TTQ75" s="117"/>
      <c r="TTR75" s="117"/>
      <c r="TTS75" s="117"/>
      <c r="TTT75" s="117"/>
      <c r="TTU75" s="117"/>
      <c r="TTV75" s="117"/>
      <c r="TTW75" s="117"/>
      <c r="TTX75" s="117"/>
      <c r="TTY75" s="117"/>
      <c r="TTZ75" s="117"/>
      <c r="TUA75" s="117"/>
      <c r="TUB75" s="117"/>
      <c r="TUC75" s="117"/>
      <c r="TUD75" s="117"/>
      <c r="TUE75" s="117"/>
      <c r="TUF75" s="117"/>
      <c r="TUG75" s="117"/>
      <c r="TUH75" s="117"/>
      <c r="TUI75" s="117"/>
      <c r="TUJ75" s="117"/>
      <c r="TUK75" s="117"/>
      <c r="TUL75" s="117"/>
      <c r="TUM75" s="117"/>
      <c r="TUN75" s="117"/>
      <c r="TUO75" s="117"/>
      <c r="TUP75" s="117"/>
      <c r="TUQ75" s="117"/>
      <c r="TUR75" s="117"/>
      <c r="TUS75" s="117"/>
      <c r="TUT75" s="117"/>
      <c r="TUU75" s="117"/>
      <c r="TUV75" s="117"/>
      <c r="TUW75" s="117"/>
      <c r="TUX75" s="117"/>
      <c r="TUY75" s="117"/>
      <c r="TUZ75" s="117"/>
      <c r="TVA75" s="117"/>
      <c r="TVB75" s="117"/>
      <c r="TVC75" s="117"/>
      <c r="TVD75" s="117"/>
      <c r="TVE75" s="117"/>
      <c r="TVF75" s="117"/>
      <c r="TVG75" s="117"/>
      <c r="TVH75" s="117"/>
      <c r="TVI75" s="117"/>
      <c r="TVJ75" s="117"/>
      <c r="TVK75" s="117"/>
      <c r="TVL75" s="117"/>
      <c r="TVM75" s="117"/>
      <c r="TVN75" s="117"/>
      <c r="TVO75" s="117"/>
      <c r="TVP75" s="117"/>
      <c r="TVQ75" s="117"/>
      <c r="TVR75" s="117"/>
      <c r="TVS75" s="117"/>
      <c r="TVT75" s="117"/>
      <c r="TVU75" s="117"/>
      <c r="TVV75" s="117"/>
      <c r="TVW75" s="117"/>
      <c r="TVX75" s="117"/>
      <c r="TVY75" s="117"/>
      <c r="TVZ75" s="117"/>
      <c r="TWA75" s="117"/>
      <c r="TWB75" s="117"/>
      <c r="TWC75" s="117"/>
      <c r="TWD75" s="117"/>
      <c r="TWE75" s="117"/>
      <c r="TWF75" s="117"/>
      <c r="TWG75" s="117"/>
      <c r="TWH75" s="117"/>
      <c r="TWI75" s="117"/>
      <c r="TWJ75" s="117"/>
      <c r="TWK75" s="117"/>
      <c r="TWL75" s="117"/>
      <c r="TWM75" s="117"/>
      <c r="TWN75" s="117"/>
      <c r="TWO75" s="117"/>
      <c r="TWP75" s="117"/>
      <c r="TWQ75" s="117"/>
      <c r="TWR75" s="117"/>
      <c r="TWS75" s="117"/>
      <c r="TWT75" s="117"/>
      <c r="TWU75" s="117"/>
      <c r="TWV75" s="117"/>
      <c r="TWW75" s="117"/>
      <c r="TWX75" s="117"/>
      <c r="TWY75" s="117"/>
      <c r="TWZ75" s="117"/>
      <c r="TXA75" s="117"/>
      <c r="TXB75" s="117"/>
      <c r="TXC75" s="117"/>
      <c r="TXD75" s="117"/>
      <c r="TXE75" s="117"/>
      <c r="TXF75" s="117"/>
      <c r="TXG75" s="117"/>
      <c r="TXH75" s="117"/>
      <c r="TXI75" s="117"/>
      <c r="TXJ75" s="117"/>
      <c r="TXK75" s="117"/>
      <c r="TXL75" s="117"/>
      <c r="TXM75" s="117"/>
      <c r="TXN75" s="117"/>
      <c r="TXO75" s="117"/>
      <c r="TXP75" s="117"/>
      <c r="TXQ75" s="117"/>
      <c r="TXR75" s="117"/>
      <c r="TXS75" s="117"/>
      <c r="TXT75" s="117"/>
      <c r="TXU75" s="117"/>
      <c r="TXV75" s="117"/>
      <c r="TXW75" s="117"/>
      <c r="TXX75" s="117"/>
      <c r="TXY75" s="117"/>
      <c r="TXZ75" s="117"/>
      <c r="TYA75" s="117"/>
      <c r="TYB75" s="117"/>
      <c r="TYC75" s="117"/>
      <c r="TYD75" s="117"/>
      <c r="TYE75" s="117"/>
      <c r="TYF75" s="117"/>
      <c r="TYG75" s="117"/>
      <c r="TYH75" s="117"/>
      <c r="TYI75" s="117"/>
      <c r="TYJ75" s="117"/>
      <c r="TYK75" s="117"/>
      <c r="TYL75" s="117"/>
      <c r="TYM75" s="117"/>
      <c r="TYN75" s="117"/>
      <c r="TYO75" s="117"/>
      <c r="TYP75" s="117"/>
      <c r="TYQ75" s="117"/>
      <c r="TYR75" s="117"/>
      <c r="TYS75" s="117"/>
      <c r="TYT75" s="117"/>
      <c r="TYU75" s="117"/>
      <c r="TYV75" s="117"/>
      <c r="TYW75" s="117"/>
      <c r="TYX75" s="117"/>
      <c r="TYY75" s="117"/>
      <c r="TYZ75" s="117"/>
      <c r="TZA75" s="117"/>
      <c r="TZB75" s="117"/>
      <c r="TZC75" s="117"/>
      <c r="TZD75" s="117"/>
      <c r="TZE75" s="117"/>
      <c r="TZF75" s="117"/>
      <c r="TZG75" s="117"/>
      <c r="TZH75" s="117"/>
      <c r="TZI75" s="117"/>
      <c r="TZJ75" s="117"/>
      <c r="TZK75" s="117"/>
      <c r="TZL75" s="117"/>
      <c r="TZM75" s="117"/>
      <c r="TZN75" s="117"/>
      <c r="TZO75" s="117"/>
      <c r="TZP75" s="117"/>
      <c r="TZQ75" s="117"/>
      <c r="TZR75" s="117"/>
      <c r="TZS75" s="117"/>
      <c r="TZT75" s="117"/>
      <c r="TZU75" s="117"/>
      <c r="TZV75" s="117"/>
      <c r="TZW75" s="117"/>
      <c r="TZX75" s="117"/>
      <c r="TZY75" s="117"/>
      <c r="TZZ75" s="117"/>
      <c r="UAA75" s="117"/>
      <c r="UAB75" s="117"/>
      <c r="UAC75" s="117"/>
      <c r="UAD75" s="117"/>
      <c r="UAE75" s="117"/>
      <c r="UAF75" s="117"/>
      <c r="UAG75" s="117"/>
      <c r="UAH75" s="117"/>
      <c r="UAI75" s="117"/>
      <c r="UAJ75" s="117"/>
      <c r="UAK75" s="117"/>
      <c r="UAL75" s="117"/>
      <c r="UAM75" s="117"/>
      <c r="UAN75" s="117"/>
      <c r="UAO75" s="117"/>
      <c r="UAP75" s="117"/>
      <c r="UAQ75" s="117"/>
      <c r="UAR75" s="117"/>
      <c r="UAS75" s="117"/>
      <c r="UAT75" s="117"/>
      <c r="UAU75" s="117"/>
      <c r="UAV75" s="117"/>
      <c r="UAW75" s="117"/>
      <c r="UAX75" s="117"/>
      <c r="UAY75" s="117"/>
      <c r="UAZ75" s="117"/>
      <c r="UBA75" s="117"/>
      <c r="UBB75" s="117"/>
      <c r="UBC75" s="117"/>
      <c r="UBD75" s="117"/>
      <c r="UBE75" s="117"/>
      <c r="UBF75" s="117"/>
      <c r="UBG75" s="117"/>
      <c r="UBH75" s="117"/>
      <c r="UBI75" s="117"/>
      <c r="UBJ75" s="117"/>
      <c r="UBK75" s="117"/>
      <c r="UBL75" s="117"/>
      <c r="UBM75" s="117"/>
      <c r="UBN75" s="117"/>
      <c r="UBO75" s="117"/>
      <c r="UBP75" s="117"/>
      <c r="UBQ75" s="117"/>
      <c r="UBR75" s="117"/>
      <c r="UBS75" s="117"/>
      <c r="UBT75" s="117"/>
      <c r="UBU75" s="117"/>
      <c r="UBV75" s="117"/>
      <c r="UBW75" s="117"/>
      <c r="UBX75" s="117"/>
      <c r="UBY75" s="117"/>
      <c r="UBZ75" s="117"/>
      <c r="UCA75" s="117"/>
      <c r="UCB75" s="117"/>
      <c r="UCC75" s="117"/>
      <c r="UCD75" s="117"/>
      <c r="UCE75" s="117"/>
      <c r="UCF75" s="117"/>
      <c r="UCG75" s="117"/>
      <c r="UCH75" s="117"/>
      <c r="UCI75" s="117"/>
      <c r="UCJ75" s="117"/>
      <c r="UCK75" s="117"/>
      <c r="UCL75" s="117"/>
      <c r="UCM75" s="117"/>
      <c r="UCN75" s="117"/>
      <c r="UCO75" s="117"/>
      <c r="UCP75" s="117"/>
      <c r="UCQ75" s="117"/>
      <c r="UCR75" s="117"/>
      <c r="UCS75" s="117"/>
      <c r="UCT75" s="117"/>
      <c r="UCU75" s="117"/>
      <c r="UCV75" s="117"/>
      <c r="UCW75" s="117"/>
      <c r="UCX75" s="117"/>
      <c r="UCY75" s="117"/>
      <c r="UCZ75" s="117"/>
      <c r="UDA75" s="117"/>
      <c r="UDB75" s="117"/>
      <c r="UDC75" s="117"/>
      <c r="UDD75" s="117"/>
      <c r="UDE75" s="117"/>
      <c r="UDF75" s="117"/>
      <c r="UDG75" s="117"/>
      <c r="UDH75" s="117"/>
      <c r="UDI75" s="117"/>
      <c r="UDJ75" s="117"/>
      <c r="UDK75" s="117"/>
      <c r="UDL75" s="117"/>
      <c r="UDM75" s="117"/>
      <c r="UDN75" s="117"/>
      <c r="UDO75" s="117"/>
      <c r="UDP75" s="117"/>
      <c r="UDQ75" s="117"/>
      <c r="UDR75" s="117"/>
      <c r="UDS75" s="117"/>
      <c r="UDT75" s="117"/>
      <c r="UDU75" s="117"/>
      <c r="UDV75" s="117"/>
      <c r="UDW75" s="117"/>
      <c r="UDX75" s="117"/>
      <c r="UDY75" s="117"/>
      <c r="UDZ75" s="117"/>
      <c r="UEA75" s="117"/>
      <c r="UEB75" s="117"/>
      <c r="UEC75" s="117"/>
      <c r="UED75" s="117"/>
      <c r="UEE75" s="117"/>
      <c r="UEF75" s="117"/>
      <c r="UEG75" s="117"/>
      <c r="UEH75" s="117"/>
      <c r="UEI75" s="117"/>
      <c r="UEJ75" s="117"/>
      <c r="UEK75" s="117"/>
      <c r="UEL75" s="117"/>
      <c r="UEM75" s="117"/>
      <c r="UEN75" s="117"/>
      <c r="UEO75" s="117"/>
      <c r="UEP75" s="117"/>
      <c r="UEQ75" s="117"/>
      <c r="UER75" s="117"/>
      <c r="UES75" s="117"/>
      <c r="UET75" s="117"/>
      <c r="UEU75" s="117"/>
      <c r="UEV75" s="117"/>
      <c r="UEW75" s="117"/>
      <c r="UEX75" s="117"/>
      <c r="UEY75" s="117"/>
      <c r="UEZ75" s="117"/>
      <c r="UFA75" s="117"/>
      <c r="UFB75" s="117"/>
      <c r="UFC75" s="117"/>
      <c r="UFD75" s="117"/>
      <c r="UFE75" s="117"/>
      <c r="UFF75" s="117"/>
      <c r="UFG75" s="117"/>
      <c r="UFH75" s="117"/>
      <c r="UFI75" s="117"/>
      <c r="UFJ75" s="117"/>
      <c r="UFK75" s="117"/>
      <c r="UFL75" s="117"/>
      <c r="UFM75" s="117"/>
      <c r="UFN75" s="117"/>
      <c r="UFO75" s="117"/>
      <c r="UFP75" s="117"/>
      <c r="UFQ75" s="117"/>
      <c r="UFR75" s="117"/>
      <c r="UFS75" s="117"/>
      <c r="UFT75" s="117"/>
      <c r="UFU75" s="117"/>
      <c r="UFV75" s="117"/>
      <c r="UFW75" s="117"/>
      <c r="UFX75" s="117"/>
      <c r="UFY75" s="117"/>
      <c r="UFZ75" s="117"/>
      <c r="UGA75" s="117"/>
      <c r="UGB75" s="117"/>
      <c r="UGC75" s="117"/>
      <c r="UGD75" s="117"/>
      <c r="UGE75" s="117"/>
      <c r="UGF75" s="117"/>
      <c r="UGG75" s="117"/>
      <c r="UGH75" s="117"/>
      <c r="UGI75" s="117"/>
      <c r="UGJ75" s="117"/>
      <c r="UGK75" s="117"/>
      <c r="UGL75" s="117"/>
      <c r="UGM75" s="117"/>
      <c r="UGN75" s="117"/>
      <c r="UGO75" s="117"/>
      <c r="UGP75" s="117"/>
      <c r="UGQ75" s="117"/>
      <c r="UGR75" s="117"/>
      <c r="UGS75" s="117"/>
      <c r="UGT75" s="117"/>
      <c r="UGU75" s="117"/>
      <c r="UGV75" s="117"/>
      <c r="UGW75" s="117"/>
      <c r="UGX75" s="117"/>
      <c r="UGY75" s="117"/>
      <c r="UGZ75" s="117"/>
      <c r="UHA75" s="117"/>
      <c r="UHB75" s="117"/>
      <c r="UHC75" s="117"/>
      <c r="UHD75" s="117"/>
      <c r="UHE75" s="117"/>
      <c r="UHF75" s="117"/>
      <c r="UHG75" s="117"/>
      <c r="UHH75" s="117"/>
      <c r="UHI75" s="117"/>
      <c r="UHJ75" s="117"/>
      <c r="UHK75" s="117"/>
      <c r="UHL75" s="117"/>
      <c r="UHM75" s="117"/>
      <c r="UHN75" s="117"/>
      <c r="UHO75" s="117"/>
      <c r="UHP75" s="117"/>
      <c r="UHQ75" s="117"/>
      <c r="UHR75" s="117"/>
      <c r="UHS75" s="117"/>
      <c r="UHT75" s="117"/>
      <c r="UHU75" s="117"/>
      <c r="UHV75" s="117"/>
      <c r="UHW75" s="117"/>
      <c r="UHX75" s="117"/>
      <c r="UHY75" s="117"/>
      <c r="UHZ75" s="117"/>
      <c r="UIA75" s="117"/>
      <c r="UIB75" s="117"/>
      <c r="UIC75" s="117"/>
      <c r="UID75" s="117"/>
      <c r="UIE75" s="117"/>
      <c r="UIF75" s="117"/>
      <c r="UIG75" s="117"/>
      <c r="UIH75" s="117"/>
      <c r="UII75" s="117"/>
      <c r="UIJ75" s="117"/>
      <c r="UIK75" s="117"/>
      <c r="UIL75" s="117"/>
      <c r="UIM75" s="117"/>
      <c r="UIN75" s="117"/>
      <c r="UIO75" s="117"/>
      <c r="UIP75" s="117"/>
      <c r="UIQ75" s="117"/>
      <c r="UIR75" s="117"/>
      <c r="UIS75" s="117"/>
      <c r="UIT75" s="117"/>
      <c r="UIU75" s="117"/>
      <c r="UIV75" s="117"/>
      <c r="UIW75" s="117"/>
      <c r="UIX75" s="117"/>
      <c r="UIY75" s="117"/>
      <c r="UIZ75" s="117"/>
      <c r="UJA75" s="117"/>
      <c r="UJB75" s="117"/>
      <c r="UJC75" s="117"/>
      <c r="UJD75" s="117"/>
      <c r="UJE75" s="117"/>
      <c r="UJF75" s="117"/>
      <c r="UJG75" s="117"/>
      <c r="UJH75" s="117"/>
      <c r="UJI75" s="117"/>
      <c r="UJJ75" s="117"/>
      <c r="UJK75" s="117"/>
      <c r="UJL75" s="117"/>
      <c r="UJM75" s="117"/>
      <c r="UJN75" s="117"/>
      <c r="UJO75" s="117"/>
      <c r="UJP75" s="117"/>
      <c r="UJQ75" s="117"/>
      <c r="UJR75" s="117"/>
      <c r="UJS75" s="117"/>
      <c r="UJT75" s="117"/>
      <c r="UJU75" s="117"/>
      <c r="UJV75" s="117"/>
      <c r="UJW75" s="117"/>
      <c r="UJX75" s="117"/>
      <c r="UJY75" s="117"/>
      <c r="UJZ75" s="117"/>
      <c r="UKA75" s="117"/>
      <c r="UKB75" s="117"/>
      <c r="UKC75" s="117"/>
      <c r="UKD75" s="117"/>
      <c r="UKE75" s="117"/>
      <c r="UKF75" s="117"/>
      <c r="UKG75" s="117"/>
      <c r="UKH75" s="117"/>
      <c r="UKI75" s="117"/>
      <c r="UKJ75" s="117"/>
      <c r="UKK75" s="117"/>
      <c r="UKL75" s="117"/>
      <c r="UKM75" s="117"/>
      <c r="UKN75" s="117"/>
      <c r="UKO75" s="117"/>
      <c r="UKP75" s="117"/>
      <c r="UKQ75" s="117"/>
      <c r="UKR75" s="117"/>
      <c r="UKS75" s="117"/>
      <c r="UKT75" s="117"/>
      <c r="UKU75" s="117"/>
      <c r="UKV75" s="117"/>
      <c r="UKW75" s="117"/>
      <c r="UKX75" s="117"/>
      <c r="UKY75" s="117"/>
      <c r="UKZ75" s="117"/>
      <c r="ULA75" s="117"/>
      <c r="ULB75" s="117"/>
      <c r="ULC75" s="117"/>
      <c r="ULD75" s="117"/>
      <c r="ULE75" s="117"/>
      <c r="ULF75" s="117"/>
      <c r="ULG75" s="117"/>
      <c r="ULH75" s="117"/>
      <c r="ULI75" s="117"/>
      <c r="ULJ75" s="117"/>
      <c r="ULK75" s="117"/>
      <c r="ULL75" s="117"/>
      <c r="ULM75" s="117"/>
      <c r="ULN75" s="117"/>
      <c r="ULO75" s="117"/>
      <c r="ULP75" s="117"/>
      <c r="ULQ75" s="117"/>
      <c r="ULR75" s="117"/>
      <c r="ULS75" s="117"/>
      <c r="ULT75" s="117"/>
      <c r="ULU75" s="117"/>
      <c r="ULV75" s="117"/>
      <c r="ULW75" s="117"/>
      <c r="ULX75" s="117"/>
      <c r="ULY75" s="117"/>
      <c r="ULZ75" s="117"/>
      <c r="UMA75" s="117"/>
      <c r="UMB75" s="117"/>
      <c r="UMC75" s="117"/>
      <c r="UMD75" s="117"/>
      <c r="UME75" s="117"/>
      <c r="UMF75" s="117"/>
      <c r="UMG75" s="117"/>
      <c r="UMH75" s="117"/>
      <c r="UMI75" s="117"/>
      <c r="UMJ75" s="117"/>
      <c r="UMK75" s="117"/>
      <c r="UML75" s="117"/>
      <c r="UMM75" s="117"/>
      <c r="UMN75" s="117"/>
      <c r="UMO75" s="117"/>
      <c r="UMP75" s="117"/>
      <c r="UMQ75" s="117"/>
      <c r="UMR75" s="117"/>
      <c r="UMS75" s="117"/>
      <c r="UMT75" s="117"/>
      <c r="UMU75" s="117"/>
      <c r="UMV75" s="117"/>
      <c r="UMW75" s="117"/>
      <c r="UMX75" s="117"/>
      <c r="UMY75" s="117"/>
      <c r="UMZ75" s="117"/>
      <c r="UNA75" s="117"/>
      <c r="UNB75" s="117"/>
      <c r="UNC75" s="117"/>
      <c r="UND75" s="117"/>
      <c r="UNE75" s="117"/>
      <c r="UNF75" s="117"/>
      <c r="UNG75" s="117"/>
      <c r="UNH75" s="117"/>
      <c r="UNI75" s="117"/>
      <c r="UNJ75" s="117"/>
      <c r="UNK75" s="117"/>
      <c r="UNL75" s="117"/>
      <c r="UNM75" s="117"/>
      <c r="UNN75" s="117"/>
      <c r="UNO75" s="117"/>
      <c r="UNP75" s="117"/>
      <c r="UNQ75" s="117"/>
      <c r="UNR75" s="117"/>
      <c r="UNS75" s="117"/>
      <c r="UNT75" s="117"/>
      <c r="UNU75" s="117"/>
      <c r="UNV75" s="117"/>
      <c r="UNW75" s="117"/>
      <c r="UNX75" s="117"/>
      <c r="UNY75" s="117"/>
      <c r="UNZ75" s="117"/>
      <c r="UOA75" s="117"/>
      <c r="UOB75" s="117"/>
      <c r="UOC75" s="117"/>
      <c r="UOD75" s="117"/>
      <c r="UOE75" s="117"/>
      <c r="UOF75" s="117"/>
      <c r="UOG75" s="117"/>
      <c r="UOH75" s="117"/>
      <c r="UOI75" s="117"/>
      <c r="UOJ75" s="117"/>
      <c r="UOK75" s="117"/>
      <c r="UOL75" s="117"/>
      <c r="UOM75" s="117"/>
      <c r="UON75" s="117"/>
      <c r="UOO75" s="117"/>
      <c r="UOP75" s="117"/>
      <c r="UOQ75" s="117"/>
      <c r="UOR75" s="117"/>
      <c r="UOS75" s="117"/>
      <c r="UOT75" s="117"/>
      <c r="UOU75" s="117"/>
      <c r="UOV75" s="117"/>
      <c r="UOW75" s="117"/>
      <c r="UOX75" s="117"/>
      <c r="UOY75" s="117"/>
      <c r="UOZ75" s="117"/>
      <c r="UPA75" s="117"/>
      <c r="UPB75" s="117"/>
      <c r="UPC75" s="117"/>
      <c r="UPD75" s="117"/>
      <c r="UPE75" s="117"/>
      <c r="UPF75" s="117"/>
      <c r="UPG75" s="117"/>
      <c r="UPH75" s="117"/>
      <c r="UPI75" s="117"/>
      <c r="UPJ75" s="117"/>
      <c r="UPK75" s="117"/>
      <c r="UPL75" s="117"/>
      <c r="UPM75" s="117"/>
      <c r="UPN75" s="117"/>
      <c r="UPO75" s="117"/>
      <c r="UPP75" s="117"/>
      <c r="UPQ75" s="117"/>
      <c r="UPR75" s="117"/>
      <c r="UPS75" s="117"/>
      <c r="UPT75" s="117"/>
      <c r="UPU75" s="117"/>
      <c r="UPV75" s="117"/>
      <c r="UPW75" s="117"/>
      <c r="UPX75" s="117"/>
      <c r="UPY75" s="117"/>
      <c r="UPZ75" s="117"/>
      <c r="UQA75" s="117"/>
      <c r="UQB75" s="117"/>
      <c r="UQC75" s="117"/>
      <c r="UQD75" s="117"/>
      <c r="UQE75" s="117"/>
      <c r="UQF75" s="117"/>
      <c r="UQG75" s="117"/>
      <c r="UQH75" s="117"/>
      <c r="UQI75" s="117"/>
      <c r="UQJ75" s="117"/>
      <c r="UQK75" s="117"/>
      <c r="UQL75" s="117"/>
      <c r="UQM75" s="117"/>
      <c r="UQN75" s="117"/>
      <c r="UQO75" s="117"/>
      <c r="UQP75" s="117"/>
      <c r="UQQ75" s="117"/>
      <c r="UQR75" s="117"/>
      <c r="UQS75" s="117"/>
      <c r="UQT75" s="117"/>
      <c r="UQU75" s="117"/>
      <c r="UQV75" s="117"/>
      <c r="UQW75" s="117"/>
      <c r="UQX75" s="117"/>
      <c r="UQY75" s="117"/>
      <c r="UQZ75" s="117"/>
      <c r="URA75" s="117"/>
      <c r="URB75" s="117"/>
      <c r="URC75" s="117"/>
      <c r="URD75" s="117"/>
      <c r="URE75" s="117"/>
      <c r="URF75" s="117"/>
      <c r="URG75" s="117"/>
      <c r="URH75" s="117"/>
      <c r="URI75" s="117"/>
      <c r="URJ75" s="117"/>
      <c r="URK75" s="117"/>
      <c r="URL75" s="117"/>
      <c r="URM75" s="117"/>
      <c r="URN75" s="117"/>
      <c r="URO75" s="117"/>
      <c r="URP75" s="117"/>
      <c r="URQ75" s="117"/>
      <c r="URR75" s="117"/>
      <c r="URS75" s="117"/>
      <c r="URT75" s="117"/>
      <c r="URU75" s="117"/>
      <c r="URV75" s="117"/>
      <c r="URW75" s="117"/>
      <c r="URX75" s="117"/>
      <c r="URY75" s="117"/>
      <c r="URZ75" s="117"/>
      <c r="USA75" s="117"/>
      <c r="USB75" s="117"/>
      <c r="USC75" s="117"/>
      <c r="USD75" s="117"/>
      <c r="USE75" s="117"/>
      <c r="USF75" s="117"/>
      <c r="USG75" s="117"/>
      <c r="USH75" s="117"/>
      <c r="USI75" s="117"/>
      <c r="USJ75" s="117"/>
      <c r="USK75" s="117"/>
      <c r="USL75" s="117"/>
      <c r="USM75" s="117"/>
      <c r="USN75" s="117"/>
      <c r="USO75" s="117"/>
      <c r="USP75" s="117"/>
      <c r="USQ75" s="117"/>
      <c r="USR75" s="117"/>
      <c r="USS75" s="117"/>
      <c r="UST75" s="117"/>
      <c r="USU75" s="117"/>
      <c r="USV75" s="117"/>
      <c r="USW75" s="117"/>
      <c r="USX75" s="117"/>
      <c r="USY75" s="117"/>
      <c r="USZ75" s="117"/>
      <c r="UTA75" s="117"/>
      <c r="UTB75" s="117"/>
      <c r="UTC75" s="117"/>
      <c r="UTD75" s="117"/>
      <c r="UTE75" s="117"/>
      <c r="UTF75" s="117"/>
      <c r="UTG75" s="117"/>
      <c r="UTH75" s="117"/>
      <c r="UTI75" s="117"/>
      <c r="UTJ75" s="117"/>
      <c r="UTK75" s="117"/>
      <c r="UTL75" s="117"/>
      <c r="UTM75" s="117"/>
      <c r="UTN75" s="117"/>
      <c r="UTO75" s="117"/>
      <c r="UTP75" s="117"/>
      <c r="UTQ75" s="117"/>
      <c r="UTR75" s="117"/>
      <c r="UTS75" s="117"/>
      <c r="UTT75" s="117"/>
      <c r="UTU75" s="117"/>
      <c r="UTV75" s="117"/>
      <c r="UTW75" s="117"/>
      <c r="UTX75" s="117"/>
      <c r="UTY75" s="117"/>
      <c r="UTZ75" s="117"/>
      <c r="UUA75" s="117"/>
      <c r="UUB75" s="117"/>
      <c r="UUC75" s="117"/>
      <c r="UUD75" s="117"/>
      <c r="UUE75" s="117"/>
      <c r="UUF75" s="117"/>
      <c r="UUG75" s="117"/>
      <c r="UUH75" s="117"/>
      <c r="UUI75" s="117"/>
      <c r="UUJ75" s="117"/>
      <c r="UUK75" s="117"/>
      <c r="UUL75" s="117"/>
      <c r="UUM75" s="117"/>
      <c r="UUN75" s="117"/>
      <c r="UUO75" s="117"/>
      <c r="UUP75" s="117"/>
      <c r="UUQ75" s="117"/>
      <c r="UUR75" s="117"/>
      <c r="UUS75" s="117"/>
      <c r="UUT75" s="117"/>
      <c r="UUU75" s="117"/>
      <c r="UUV75" s="117"/>
      <c r="UUW75" s="117"/>
      <c r="UUX75" s="117"/>
      <c r="UUY75" s="117"/>
      <c r="UUZ75" s="117"/>
      <c r="UVA75" s="117"/>
      <c r="UVB75" s="117"/>
      <c r="UVC75" s="117"/>
      <c r="UVD75" s="117"/>
      <c r="UVE75" s="117"/>
      <c r="UVF75" s="117"/>
      <c r="UVG75" s="117"/>
      <c r="UVH75" s="117"/>
      <c r="UVI75" s="117"/>
      <c r="UVJ75" s="117"/>
      <c r="UVK75" s="117"/>
      <c r="UVL75" s="117"/>
      <c r="UVM75" s="117"/>
      <c r="UVN75" s="117"/>
      <c r="UVO75" s="117"/>
      <c r="UVP75" s="117"/>
      <c r="UVQ75" s="117"/>
      <c r="UVR75" s="117"/>
      <c r="UVS75" s="117"/>
      <c r="UVT75" s="117"/>
      <c r="UVU75" s="117"/>
      <c r="UVV75" s="117"/>
      <c r="UVW75" s="117"/>
      <c r="UVX75" s="117"/>
      <c r="UVY75" s="117"/>
      <c r="UVZ75" s="117"/>
      <c r="UWA75" s="117"/>
      <c r="UWB75" s="117"/>
      <c r="UWC75" s="117"/>
      <c r="UWD75" s="117"/>
      <c r="UWE75" s="117"/>
      <c r="UWF75" s="117"/>
      <c r="UWG75" s="117"/>
      <c r="UWH75" s="117"/>
      <c r="UWI75" s="117"/>
      <c r="UWJ75" s="117"/>
      <c r="UWK75" s="117"/>
      <c r="UWL75" s="117"/>
      <c r="UWM75" s="117"/>
      <c r="UWN75" s="117"/>
      <c r="UWO75" s="117"/>
      <c r="UWP75" s="117"/>
      <c r="UWQ75" s="117"/>
      <c r="UWR75" s="117"/>
      <c r="UWS75" s="117"/>
      <c r="UWT75" s="117"/>
      <c r="UWU75" s="117"/>
      <c r="UWV75" s="117"/>
      <c r="UWW75" s="117"/>
      <c r="UWX75" s="117"/>
      <c r="UWY75" s="117"/>
      <c r="UWZ75" s="117"/>
      <c r="UXA75" s="117"/>
      <c r="UXB75" s="117"/>
      <c r="UXC75" s="117"/>
      <c r="UXD75" s="117"/>
      <c r="UXE75" s="117"/>
      <c r="UXF75" s="117"/>
      <c r="UXG75" s="117"/>
      <c r="UXH75" s="117"/>
      <c r="UXI75" s="117"/>
      <c r="UXJ75" s="117"/>
      <c r="UXK75" s="117"/>
      <c r="UXL75" s="117"/>
      <c r="UXM75" s="117"/>
      <c r="UXN75" s="117"/>
      <c r="UXO75" s="117"/>
      <c r="UXP75" s="117"/>
      <c r="UXQ75" s="117"/>
      <c r="UXR75" s="117"/>
      <c r="UXS75" s="117"/>
      <c r="UXT75" s="117"/>
      <c r="UXU75" s="117"/>
      <c r="UXV75" s="117"/>
      <c r="UXW75" s="117"/>
      <c r="UXX75" s="117"/>
      <c r="UXY75" s="117"/>
      <c r="UXZ75" s="117"/>
      <c r="UYA75" s="117"/>
      <c r="UYB75" s="117"/>
      <c r="UYC75" s="117"/>
      <c r="UYD75" s="117"/>
      <c r="UYE75" s="117"/>
      <c r="UYF75" s="117"/>
      <c r="UYG75" s="117"/>
      <c r="UYH75" s="117"/>
      <c r="UYI75" s="117"/>
      <c r="UYJ75" s="117"/>
      <c r="UYK75" s="117"/>
      <c r="UYL75" s="117"/>
      <c r="UYM75" s="117"/>
      <c r="UYN75" s="117"/>
      <c r="UYO75" s="117"/>
      <c r="UYP75" s="117"/>
      <c r="UYQ75" s="117"/>
      <c r="UYR75" s="117"/>
      <c r="UYS75" s="117"/>
      <c r="UYT75" s="117"/>
      <c r="UYU75" s="117"/>
      <c r="UYV75" s="117"/>
      <c r="UYW75" s="117"/>
      <c r="UYX75" s="117"/>
      <c r="UYY75" s="117"/>
      <c r="UYZ75" s="117"/>
      <c r="UZA75" s="117"/>
      <c r="UZB75" s="117"/>
      <c r="UZC75" s="117"/>
      <c r="UZD75" s="117"/>
      <c r="UZE75" s="117"/>
      <c r="UZF75" s="117"/>
      <c r="UZG75" s="117"/>
      <c r="UZH75" s="117"/>
      <c r="UZI75" s="117"/>
      <c r="UZJ75" s="117"/>
      <c r="UZK75" s="117"/>
      <c r="UZL75" s="117"/>
      <c r="UZM75" s="117"/>
      <c r="UZN75" s="117"/>
      <c r="UZO75" s="117"/>
      <c r="UZP75" s="117"/>
      <c r="UZQ75" s="117"/>
      <c r="UZR75" s="117"/>
      <c r="UZS75" s="117"/>
      <c r="UZT75" s="117"/>
      <c r="UZU75" s="117"/>
      <c r="UZV75" s="117"/>
      <c r="UZW75" s="117"/>
      <c r="UZX75" s="117"/>
      <c r="UZY75" s="117"/>
      <c r="UZZ75" s="117"/>
      <c r="VAA75" s="117"/>
      <c r="VAB75" s="117"/>
      <c r="VAC75" s="117"/>
      <c r="VAD75" s="117"/>
      <c r="VAE75" s="117"/>
      <c r="VAF75" s="117"/>
      <c r="VAG75" s="117"/>
      <c r="VAH75" s="117"/>
      <c r="VAI75" s="117"/>
      <c r="VAJ75" s="117"/>
      <c r="VAK75" s="117"/>
      <c r="VAL75" s="117"/>
      <c r="VAM75" s="117"/>
      <c r="VAN75" s="117"/>
      <c r="VAO75" s="117"/>
      <c r="VAP75" s="117"/>
      <c r="VAQ75" s="117"/>
      <c r="VAR75" s="117"/>
      <c r="VAS75" s="117"/>
      <c r="VAT75" s="117"/>
      <c r="VAU75" s="117"/>
      <c r="VAV75" s="117"/>
      <c r="VAW75" s="117"/>
      <c r="VAX75" s="117"/>
      <c r="VAY75" s="117"/>
      <c r="VAZ75" s="117"/>
      <c r="VBA75" s="117"/>
      <c r="VBB75" s="117"/>
      <c r="VBC75" s="117"/>
      <c r="VBD75" s="117"/>
      <c r="VBE75" s="117"/>
      <c r="VBF75" s="117"/>
      <c r="VBG75" s="117"/>
      <c r="VBH75" s="117"/>
      <c r="VBI75" s="117"/>
      <c r="VBJ75" s="117"/>
      <c r="VBK75" s="117"/>
      <c r="VBL75" s="117"/>
      <c r="VBM75" s="117"/>
      <c r="VBN75" s="117"/>
      <c r="VBO75" s="117"/>
      <c r="VBP75" s="117"/>
      <c r="VBQ75" s="117"/>
      <c r="VBR75" s="117"/>
      <c r="VBS75" s="117"/>
      <c r="VBT75" s="117"/>
      <c r="VBU75" s="117"/>
      <c r="VBV75" s="117"/>
      <c r="VBW75" s="117"/>
      <c r="VBX75" s="117"/>
      <c r="VBY75" s="117"/>
      <c r="VBZ75" s="117"/>
      <c r="VCA75" s="117"/>
      <c r="VCB75" s="117"/>
      <c r="VCC75" s="117"/>
      <c r="VCD75" s="117"/>
      <c r="VCE75" s="117"/>
      <c r="VCF75" s="117"/>
      <c r="VCG75" s="117"/>
      <c r="VCH75" s="117"/>
      <c r="VCI75" s="117"/>
      <c r="VCJ75" s="117"/>
      <c r="VCK75" s="117"/>
      <c r="VCL75" s="117"/>
      <c r="VCM75" s="117"/>
      <c r="VCN75" s="117"/>
      <c r="VCO75" s="117"/>
      <c r="VCP75" s="117"/>
      <c r="VCQ75" s="117"/>
      <c r="VCR75" s="117"/>
      <c r="VCS75" s="117"/>
      <c r="VCT75" s="117"/>
      <c r="VCU75" s="117"/>
      <c r="VCV75" s="117"/>
      <c r="VCW75" s="117"/>
      <c r="VCX75" s="117"/>
      <c r="VCY75" s="117"/>
      <c r="VCZ75" s="117"/>
      <c r="VDA75" s="117"/>
      <c r="VDB75" s="117"/>
      <c r="VDC75" s="117"/>
      <c r="VDD75" s="117"/>
      <c r="VDE75" s="117"/>
      <c r="VDF75" s="117"/>
      <c r="VDG75" s="117"/>
      <c r="VDH75" s="117"/>
      <c r="VDI75" s="117"/>
      <c r="VDJ75" s="117"/>
      <c r="VDK75" s="117"/>
      <c r="VDL75" s="117"/>
      <c r="VDM75" s="117"/>
      <c r="VDN75" s="117"/>
      <c r="VDO75" s="117"/>
      <c r="VDP75" s="117"/>
      <c r="VDQ75" s="117"/>
      <c r="VDR75" s="117"/>
      <c r="VDS75" s="117"/>
      <c r="VDT75" s="117"/>
      <c r="VDU75" s="117"/>
      <c r="VDV75" s="117"/>
      <c r="VDW75" s="117"/>
      <c r="VDX75" s="117"/>
      <c r="VDY75" s="117"/>
      <c r="VDZ75" s="117"/>
      <c r="VEA75" s="117"/>
      <c r="VEB75" s="117"/>
      <c r="VEC75" s="117"/>
      <c r="VED75" s="117"/>
      <c r="VEE75" s="117"/>
      <c r="VEF75" s="117"/>
      <c r="VEG75" s="117"/>
      <c r="VEH75" s="117"/>
      <c r="VEI75" s="117"/>
      <c r="VEJ75" s="117"/>
      <c r="VEK75" s="117"/>
      <c r="VEL75" s="117"/>
      <c r="VEM75" s="117"/>
      <c r="VEN75" s="117"/>
      <c r="VEO75" s="117"/>
      <c r="VEP75" s="117"/>
      <c r="VEQ75" s="117"/>
      <c r="VER75" s="117"/>
      <c r="VES75" s="117"/>
      <c r="VET75" s="117"/>
      <c r="VEU75" s="117"/>
      <c r="VEV75" s="117"/>
      <c r="VEW75" s="117"/>
      <c r="VEX75" s="117"/>
      <c r="VEY75" s="117"/>
      <c r="VEZ75" s="117"/>
      <c r="VFA75" s="117"/>
      <c r="VFB75" s="117"/>
      <c r="VFC75" s="117"/>
      <c r="VFD75" s="117"/>
      <c r="VFE75" s="117"/>
      <c r="VFF75" s="117"/>
      <c r="VFG75" s="117"/>
      <c r="VFH75" s="117"/>
      <c r="VFI75" s="117"/>
      <c r="VFJ75" s="117"/>
      <c r="VFK75" s="117"/>
      <c r="VFL75" s="117"/>
      <c r="VFM75" s="117"/>
      <c r="VFN75" s="117"/>
      <c r="VFO75" s="117"/>
      <c r="VFP75" s="117"/>
      <c r="VFQ75" s="117"/>
      <c r="VFR75" s="117"/>
      <c r="VFS75" s="117"/>
      <c r="VFT75" s="117"/>
      <c r="VFU75" s="117"/>
      <c r="VFV75" s="117"/>
      <c r="VFW75" s="117"/>
      <c r="VFX75" s="117"/>
      <c r="VFY75" s="117"/>
      <c r="VFZ75" s="117"/>
      <c r="VGA75" s="117"/>
      <c r="VGB75" s="117"/>
      <c r="VGC75" s="117"/>
      <c r="VGD75" s="117"/>
      <c r="VGE75" s="117"/>
      <c r="VGF75" s="117"/>
      <c r="VGG75" s="117"/>
      <c r="VGH75" s="117"/>
      <c r="VGI75" s="117"/>
      <c r="VGJ75" s="117"/>
      <c r="VGK75" s="117"/>
      <c r="VGL75" s="117"/>
      <c r="VGM75" s="117"/>
      <c r="VGN75" s="117"/>
      <c r="VGO75" s="117"/>
      <c r="VGP75" s="117"/>
      <c r="VGQ75" s="117"/>
      <c r="VGR75" s="117"/>
      <c r="VGS75" s="117"/>
      <c r="VGT75" s="117"/>
      <c r="VGU75" s="117"/>
      <c r="VGV75" s="117"/>
      <c r="VGW75" s="117"/>
      <c r="VGX75" s="117"/>
      <c r="VGY75" s="117"/>
      <c r="VGZ75" s="117"/>
      <c r="VHA75" s="117"/>
      <c r="VHB75" s="117"/>
      <c r="VHC75" s="117"/>
      <c r="VHD75" s="117"/>
      <c r="VHE75" s="117"/>
      <c r="VHF75" s="117"/>
      <c r="VHG75" s="117"/>
      <c r="VHH75" s="117"/>
      <c r="VHI75" s="117"/>
      <c r="VHJ75" s="117"/>
      <c r="VHK75" s="117"/>
      <c r="VHL75" s="117"/>
      <c r="VHM75" s="117"/>
      <c r="VHN75" s="117"/>
      <c r="VHO75" s="117"/>
      <c r="VHP75" s="117"/>
      <c r="VHQ75" s="117"/>
      <c r="VHR75" s="117"/>
      <c r="VHS75" s="117"/>
      <c r="VHT75" s="117"/>
      <c r="VHU75" s="117"/>
      <c r="VHV75" s="117"/>
      <c r="VHW75" s="117"/>
      <c r="VHX75" s="117"/>
      <c r="VHY75" s="117"/>
      <c r="VHZ75" s="117"/>
      <c r="VIA75" s="117"/>
      <c r="VIB75" s="117"/>
      <c r="VIC75" s="117"/>
      <c r="VID75" s="117"/>
      <c r="VIE75" s="117"/>
      <c r="VIF75" s="117"/>
      <c r="VIG75" s="117"/>
      <c r="VIH75" s="117"/>
      <c r="VII75" s="117"/>
      <c r="VIJ75" s="117"/>
      <c r="VIK75" s="117"/>
      <c r="VIL75" s="117"/>
      <c r="VIM75" s="117"/>
      <c r="VIN75" s="117"/>
      <c r="VIO75" s="117"/>
      <c r="VIP75" s="117"/>
      <c r="VIQ75" s="117"/>
      <c r="VIR75" s="117"/>
      <c r="VIS75" s="117"/>
      <c r="VIT75" s="117"/>
      <c r="VIU75" s="117"/>
      <c r="VIV75" s="117"/>
      <c r="VIW75" s="117"/>
      <c r="VIX75" s="117"/>
      <c r="VIY75" s="117"/>
      <c r="VIZ75" s="117"/>
      <c r="VJA75" s="117"/>
      <c r="VJB75" s="117"/>
      <c r="VJC75" s="117"/>
      <c r="VJD75" s="117"/>
      <c r="VJE75" s="117"/>
      <c r="VJF75" s="117"/>
      <c r="VJG75" s="117"/>
      <c r="VJH75" s="117"/>
      <c r="VJI75" s="117"/>
      <c r="VJJ75" s="117"/>
      <c r="VJK75" s="117"/>
      <c r="VJL75" s="117"/>
      <c r="VJM75" s="117"/>
      <c r="VJN75" s="117"/>
      <c r="VJO75" s="117"/>
      <c r="VJP75" s="117"/>
      <c r="VJQ75" s="117"/>
      <c r="VJR75" s="117"/>
      <c r="VJS75" s="117"/>
      <c r="VJT75" s="117"/>
      <c r="VJU75" s="117"/>
      <c r="VJV75" s="117"/>
      <c r="VJW75" s="117"/>
      <c r="VJX75" s="117"/>
      <c r="VJY75" s="117"/>
      <c r="VJZ75" s="117"/>
      <c r="VKA75" s="117"/>
      <c r="VKB75" s="117"/>
      <c r="VKC75" s="117"/>
      <c r="VKD75" s="117"/>
      <c r="VKE75" s="117"/>
      <c r="VKF75" s="117"/>
      <c r="VKG75" s="117"/>
      <c r="VKH75" s="117"/>
      <c r="VKI75" s="117"/>
      <c r="VKJ75" s="117"/>
      <c r="VKK75" s="117"/>
      <c r="VKL75" s="117"/>
      <c r="VKM75" s="117"/>
      <c r="VKN75" s="117"/>
      <c r="VKO75" s="117"/>
      <c r="VKP75" s="117"/>
      <c r="VKQ75" s="117"/>
      <c r="VKR75" s="117"/>
      <c r="VKS75" s="117"/>
      <c r="VKT75" s="117"/>
      <c r="VKU75" s="117"/>
      <c r="VKV75" s="117"/>
      <c r="VKW75" s="117"/>
      <c r="VKX75" s="117"/>
      <c r="VKY75" s="117"/>
      <c r="VKZ75" s="117"/>
      <c r="VLA75" s="117"/>
      <c r="VLB75" s="117"/>
      <c r="VLC75" s="117"/>
      <c r="VLD75" s="117"/>
      <c r="VLE75" s="117"/>
      <c r="VLF75" s="117"/>
      <c r="VLG75" s="117"/>
      <c r="VLH75" s="117"/>
      <c r="VLI75" s="117"/>
      <c r="VLJ75" s="117"/>
      <c r="VLK75" s="117"/>
      <c r="VLL75" s="117"/>
      <c r="VLM75" s="117"/>
      <c r="VLN75" s="117"/>
      <c r="VLO75" s="117"/>
      <c r="VLP75" s="117"/>
      <c r="VLQ75" s="117"/>
      <c r="VLR75" s="117"/>
      <c r="VLS75" s="117"/>
      <c r="VLT75" s="117"/>
      <c r="VLU75" s="117"/>
      <c r="VLV75" s="117"/>
      <c r="VLW75" s="117"/>
      <c r="VLX75" s="117"/>
      <c r="VLY75" s="117"/>
      <c r="VLZ75" s="117"/>
      <c r="VMA75" s="117"/>
      <c r="VMB75" s="117"/>
      <c r="VMC75" s="117"/>
      <c r="VMD75" s="117"/>
      <c r="VME75" s="117"/>
      <c r="VMF75" s="117"/>
      <c r="VMG75" s="117"/>
      <c r="VMH75" s="117"/>
      <c r="VMI75" s="117"/>
      <c r="VMJ75" s="117"/>
      <c r="VMK75" s="117"/>
      <c r="VML75" s="117"/>
      <c r="VMM75" s="117"/>
      <c r="VMN75" s="117"/>
      <c r="VMO75" s="117"/>
      <c r="VMP75" s="117"/>
      <c r="VMQ75" s="117"/>
      <c r="VMR75" s="117"/>
      <c r="VMS75" s="117"/>
      <c r="VMT75" s="117"/>
      <c r="VMU75" s="117"/>
      <c r="VMV75" s="117"/>
      <c r="VMW75" s="117"/>
      <c r="VMX75" s="117"/>
      <c r="VMY75" s="117"/>
      <c r="VMZ75" s="117"/>
      <c r="VNA75" s="117"/>
      <c r="VNB75" s="117"/>
      <c r="VNC75" s="117"/>
      <c r="VND75" s="117"/>
      <c r="VNE75" s="117"/>
      <c r="VNF75" s="117"/>
      <c r="VNG75" s="117"/>
      <c r="VNH75" s="117"/>
      <c r="VNI75" s="117"/>
      <c r="VNJ75" s="117"/>
      <c r="VNK75" s="117"/>
      <c r="VNL75" s="117"/>
      <c r="VNM75" s="117"/>
      <c r="VNN75" s="117"/>
      <c r="VNO75" s="117"/>
      <c r="VNP75" s="117"/>
      <c r="VNQ75" s="117"/>
      <c r="VNR75" s="117"/>
      <c r="VNS75" s="117"/>
      <c r="VNT75" s="117"/>
      <c r="VNU75" s="117"/>
      <c r="VNV75" s="117"/>
      <c r="VNW75" s="117"/>
      <c r="VNX75" s="117"/>
      <c r="VNY75" s="117"/>
      <c r="VNZ75" s="117"/>
      <c r="VOA75" s="117"/>
      <c r="VOB75" s="117"/>
      <c r="VOC75" s="117"/>
      <c r="VOD75" s="117"/>
      <c r="VOE75" s="117"/>
      <c r="VOF75" s="117"/>
      <c r="VOG75" s="117"/>
      <c r="VOH75" s="117"/>
      <c r="VOI75" s="117"/>
      <c r="VOJ75" s="117"/>
      <c r="VOK75" s="117"/>
      <c r="VOL75" s="117"/>
      <c r="VOM75" s="117"/>
      <c r="VON75" s="117"/>
      <c r="VOO75" s="117"/>
      <c r="VOP75" s="117"/>
      <c r="VOQ75" s="117"/>
      <c r="VOR75" s="117"/>
      <c r="VOS75" s="117"/>
      <c r="VOT75" s="117"/>
      <c r="VOU75" s="117"/>
      <c r="VOV75" s="117"/>
      <c r="VOW75" s="117"/>
      <c r="VOX75" s="117"/>
      <c r="VOY75" s="117"/>
      <c r="VOZ75" s="117"/>
      <c r="VPA75" s="117"/>
      <c r="VPB75" s="117"/>
      <c r="VPC75" s="117"/>
      <c r="VPD75" s="117"/>
      <c r="VPE75" s="117"/>
      <c r="VPF75" s="117"/>
      <c r="VPG75" s="117"/>
      <c r="VPH75" s="117"/>
      <c r="VPI75" s="117"/>
      <c r="VPJ75" s="117"/>
      <c r="VPK75" s="117"/>
      <c r="VPL75" s="117"/>
      <c r="VPM75" s="117"/>
      <c r="VPN75" s="117"/>
      <c r="VPO75" s="117"/>
      <c r="VPP75" s="117"/>
      <c r="VPQ75" s="117"/>
      <c r="VPR75" s="117"/>
      <c r="VPS75" s="117"/>
      <c r="VPT75" s="117"/>
      <c r="VPU75" s="117"/>
      <c r="VPV75" s="117"/>
      <c r="VPW75" s="117"/>
      <c r="VPX75" s="117"/>
      <c r="VPY75" s="117"/>
      <c r="VPZ75" s="117"/>
      <c r="VQA75" s="117"/>
      <c r="VQB75" s="117"/>
      <c r="VQC75" s="117"/>
      <c r="VQD75" s="117"/>
      <c r="VQE75" s="117"/>
      <c r="VQF75" s="117"/>
      <c r="VQG75" s="117"/>
      <c r="VQH75" s="117"/>
      <c r="VQI75" s="117"/>
      <c r="VQJ75" s="117"/>
      <c r="VQK75" s="117"/>
      <c r="VQL75" s="117"/>
      <c r="VQM75" s="117"/>
      <c r="VQN75" s="117"/>
      <c r="VQO75" s="117"/>
      <c r="VQP75" s="117"/>
      <c r="VQQ75" s="117"/>
      <c r="VQR75" s="117"/>
      <c r="VQS75" s="117"/>
      <c r="VQT75" s="117"/>
      <c r="VQU75" s="117"/>
      <c r="VQV75" s="117"/>
      <c r="VQW75" s="117"/>
      <c r="VQX75" s="117"/>
      <c r="VQY75" s="117"/>
      <c r="VQZ75" s="117"/>
      <c r="VRA75" s="117"/>
      <c r="VRB75" s="117"/>
      <c r="VRC75" s="117"/>
      <c r="VRD75" s="117"/>
      <c r="VRE75" s="117"/>
      <c r="VRF75" s="117"/>
      <c r="VRG75" s="117"/>
      <c r="VRH75" s="117"/>
      <c r="VRI75" s="117"/>
      <c r="VRJ75" s="117"/>
      <c r="VRK75" s="117"/>
      <c r="VRL75" s="117"/>
      <c r="VRM75" s="117"/>
      <c r="VRN75" s="117"/>
      <c r="VRO75" s="117"/>
      <c r="VRP75" s="117"/>
      <c r="VRQ75" s="117"/>
      <c r="VRR75" s="117"/>
      <c r="VRS75" s="117"/>
      <c r="VRT75" s="117"/>
      <c r="VRU75" s="117"/>
      <c r="VRV75" s="117"/>
      <c r="VRW75" s="117"/>
      <c r="VRX75" s="117"/>
      <c r="VRY75" s="117"/>
      <c r="VRZ75" s="117"/>
      <c r="VSA75" s="117"/>
      <c r="VSB75" s="117"/>
      <c r="VSC75" s="117"/>
      <c r="VSD75" s="117"/>
      <c r="VSE75" s="117"/>
      <c r="VSF75" s="117"/>
      <c r="VSG75" s="117"/>
      <c r="VSH75" s="117"/>
      <c r="VSI75" s="117"/>
      <c r="VSJ75" s="117"/>
      <c r="VSK75" s="117"/>
      <c r="VSL75" s="117"/>
      <c r="VSM75" s="117"/>
      <c r="VSN75" s="117"/>
      <c r="VSO75" s="117"/>
      <c r="VSP75" s="117"/>
      <c r="VSQ75" s="117"/>
      <c r="VSR75" s="117"/>
      <c r="VSS75" s="117"/>
      <c r="VST75" s="117"/>
      <c r="VSU75" s="117"/>
      <c r="VSV75" s="117"/>
      <c r="VSW75" s="117"/>
      <c r="VSX75" s="117"/>
      <c r="VSY75" s="117"/>
      <c r="VSZ75" s="117"/>
      <c r="VTA75" s="117"/>
      <c r="VTB75" s="117"/>
      <c r="VTC75" s="117"/>
      <c r="VTD75" s="117"/>
      <c r="VTE75" s="117"/>
      <c r="VTF75" s="117"/>
      <c r="VTG75" s="117"/>
      <c r="VTH75" s="117"/>
      <c r="VTI75" s="117"/>
      <c r="VTJ75" s="117"/>
      <c r="VTK75" s="117"/>
      <c r="VTL75" s="117"/>
      <c r="VTM75" s="117"/>
      <c r="VTN75" s="117"/>
      <c r="VTO75" s="117"/>
      <c r="VTP75" s="117"/>
      <c r="VTQ75" s="117"/>
      <c r="VTR75" s="117"/>
      <c r="VTS75" s="117"/>
      <c r="VTT75" s="117"/>
      <c r="VTU75" s="117"/>
      <c r="VTV75" s="117"/>
      <c r="VTW75" s="117"/>
      <c r="VTX75" s="117"/>
      <c r="VTY75" s="117"/>
      <c r="VTZ75" s="117"/>
      <c r="VUA75" s="117"/>
      <c r="VUB75" s="117"/>
      <c r="VUC75" s="117"/>
      <c r="VUD75" s="117"/>
      <c r="VUE75" s="117"/>
      <c r="VUF75" s="117"/>
      <c r="VUG75" s="117"/>
      <c r="VUH75" s="117"/>
      <c r="VUI75" s="117"/>
      <c r="VUJ75" s="117"/>
      <c r="VUK75" s="117"/>
      <c r="VUL75" s="117"/>
      <c r="VUM75" s="117"/>
      <c r="VUN75" s="117"/>
      <c r="VUO75" s="117"/>
      <c r="VUP75" s="117"/>
      <c r="VUQ75" s="117"/>
      <c r="VUR75" s="117"/>
      <c r="VUS75" s="117"/>
      <c r="VUT75" s="117"/>
      <c r="VUU75" s="117"/>
      <c r="VUV75" s="117"/>
      <c r="VUW75" s="117"/>
      <c r="VUX75" s="117"/>
      <c r="VUY75" s="117"/>
      <c r="VUZ75" s="117"/>
      <c r="VVA75" s="117"/>
      <c r="VVB75" s="117"/>
      <c r="VVC75" s="117"/>
      <c r="VVD75" s="117"/>
      <c r="VVE75" s="117"/>
      <c r="VVF75" s="117"/>
      <c r="VVG75" s="117"/>
      <c r="VVH75" s="117"/>
      <c r="VVI75" s="117"/>
      <c r="VVJ75" s="117"/>
      <c r="VVK75" s="117"/>
      <c r="VVL75" s="117"/>
      <c r="VVM75" s="117"/>
      <c r="VVN75" s="117"/>
      <c r="VVO75" s="117"/>
      <c r="VVP75" s="117"/>
      <c r="VVQ75" s="117"/>
      <c r="VVR75" s="117"/>
      <c r="VVS75" s="117"/>
      <c r="VVT75" s="117"/>
      <c r="VVU75" s="117"/>
      <c r="VVV75" s="117"/>
      <c r="VVW75" s="117"/>
      <c r="VVX75" s="117"/>
      <c r="VVY75" s="117"/>
      <c r="VVZ75" s="117"/>
      <c r="VWA75" s="117"/>
      <c r="VWB75" s="117"/>
      <c r="VWC75" s="117"/>
      <c r="VWD75" s="117"/>
      <c r="VWE75" s="117"/>
      <c r="VWF75" s="117"/>
      <c r="VWG75" s="117"/>
      <c r="VWH75" s="117"/>
      <c r="VWI75" s="117"/>
      <c r="VWJ75" s="117"/>
      <c r="VWK75" s="117"/>
      <c r="VWL75" s="117"/>
      <c r="VWM75" s="117"/>
      <c r="VWN75" s="117"/>
      <c r="VWO75" s="117"/>
      <c r="VWP75" s="117"/>
      <c r="VWQ75" s="117"/>
      <c r="VWR75" s="117"/>
      <c r="VWS75" s="117"/>
      <c r="VWT75" s="117"/>
      <c r="VWU75" s="117"/>
      <c r="VWV75" s="117"/>
      <c r="VWW75" s="117"/>
      <c r="VWX75" s="117"/>
      <c r="VWY75" s="117"/>
      <c r="VWZ75" s="117"/>
      <c r="VXA75" s="117"/>
      <c r="VXB75" s="117"/>
      <c r="VXC75" s="117"/>
      <c r="VXD75" s="117"/>
      <c r="VXE75" s="117"/>
      <c r="VXF75" s="117"/>
      <c r="VXG75" s="117"/>
      <c r="VXH75" s="117"/>
      <c r="VXI75" s="117"/>
      <c r="VXJ75" s="117"/>
      <c r="VXK75" s="117"/>
      <c r="VXL75" s="117"/>
      <c r="VXM75" s="117"/>
      <c r="VXN75" s="117"/>
      <c r="VXO75" s="117"/>
      <c r="VXP75" s="117"/>
      <c r="VXQ75" s="117"/>
      <c r="VXR75" s="117"/>
      <c r="VXS75" s="117"/>
      <c r="VXT75" s="117"/>
      <c r="VXU75" s="117"/>
      <c r="VXV75" s="117"/>
      <c r="VXW75" s="117"/>
      <c r="VXX75" s="117"/>
      <c r="VXY75" s="117"/>
      <c r="VXZ75" s="117"/>
      <c r="VYA75" s="117"/>
      <c r="VYB75" s="117"/>
      <c r="VYC75" s="117"/>
      <c r="VYD75" s="117"/>
      <c r="VYE75" s="117"/>
      <c r="VYF75" s="117"/>
      <c r="VYG75" s="117"/>
      <c r="VYH75" s="117"/>
      <c r="VYI75" s="117"/>
      <c r="VYJ75" s="117"/>
      <c r="VYK75" s="117"/>
      <c r="VYL75" s="117"/>
      <c r="VYM75" s="117"/>
      <c r="VYN75" s="117"/>
      <c r="VYO75" s="117"/>
      <c r="VYP75" s="117"/>
      <c r="VYQ75" s="117"/>
      <c r="VYR75" s="117"/>
      <c r="VYS75" s="117"/>
      <c r="VYT75" s="117"/>
      <c r="VYU75" s="117"/>
      <c r="VYV75" s="117"/>
      <c r="VYW75" s="117"/>
      <c r="VYX75" s="117"/>
      <c r="VYY75" s="117"/>
      <c r="VYZ75" s="117"/>
      <c r="VZA75" s="117"/>
      <c r="VZB75" s="117"/>
      <c r="VZC75" s="117"/>
      <c r="VZD75" s="117"/>
      <c r="VZE75" s="117"/>
      <c r="VZF75" s="117"/>
      <c r="VZG75" s="117"/>
      <c r="VZH75" s="117"/>
      <c r="VZI75" s="117"/>
      <c r="VZJ75" s="117"/>
      <c r="VZK75" s="117"/>
      <c r="VZL75" s="117"/>
      <c r="VZM75" s="117"/>
      <c r="VZN75" s="117"/>
      <c r="VZO75" s="117"/>
      <c r="VZP75" s="117"/>
      <c r="VZQ75" s="117"/>
      <c r="VZR75" s="117"/>
      <c r="VZS75" s="117"/>
      <c r="VZT75" s="117"/>
      <c r="VZU75" s="117"/>
      <c r="VZV75" s="117"/>
      <c r="VZW75" s="117"/>
      <c r="VZX75" s="117"/>
      <c r="VZY75" s="117"/>
      <c r="VZZ75" s="117"/>
      <c r="WAA75" s="117"/>
      <c r="WAB75" s="117"/>
      <c r="WAC75" s="117"/>
      <c r="WAD75" s="117"/>
      <c r="WAE75" s="117"/>
      <c r="WAF75" s="117"/>
      <c r="WAG75" s="117"/>
      <c r="WAH75" s="117"/>
      <c r="WAI75" s="117"/>
      <c r="WAJ75" s="117"/>
      <c r="WAK75" s="117"/>
      <c r="WAL75" s="117"/>
      <c r="WAM75" s="117"/>
      <c r="WAN75" s="117"/>
      <c r="WAO75" s="117"/>
      <c r="WAP75" s="117"/>
      <c r="WAQ75" s="117"/>
      <c r="WAR75" s="117"/>
      <c r="WAS75" s="117"/>
      <c r="WAT75" s="117"/>
      <c r="WAU75" s="117"/>
      <c r="WAV75" s="117"/>
      <c r="WAW75" s="117"/>
      <c r="WAX75" s="117"/>
      <c r="WAY75" s="117"/>
      <c r="WAZ75" s="117"/>
      <c r="WBA75" s="117"/>
      <c r="WBB75" s="117"/>
      <c r="WBC75" s="117"/>
      <c r="WBD75" s="117"/>
      <c r="WBE75" s="117"/>
      <c r="WBF75" s="117"/>
      <c r="WBG75" s="117"/>
      <c r="WBH75" s="117"/>
      <c r="WBI75" s="117"/>
      <c r="WBJ75" s="117"/>
      <c r="WBK75" s="117"/>
      <c r="WBL75" s="117"/>
      <c r="WBM75" s="117"/>
      <c r="WBN75" s="117"/>
      <c r="WBO75" s="117"/>
      <c r="WBP75" s="117"/>
      <c r="WBQ75" s="117"/>
      <c r="WBR75" s="117"/>
      <c r="WBS75" s="117"/>
      <c r="WBT75" s="117"/>
      <c r="WBU75" s="117"/>
      <c r="WBV75" s="117"/>
      <c r="WBW75" s="117"/>
      <c r="WBX75" s="117"/>
      <c r="WBY75" s="117"/>
      <c r="WBZ75" s="117"/>
      <c r="WCA75" s="117"/>
      <c r="WCB75" s="117"/>
      <c r="WCC75" s="117"/>
      <c r="WCD75" s="117"/>
      <c r="WCE75" s="117"/>
      <c r="WCF75" s="117"/>
      <c r="WCG75" s="117"/>
      <c r="WCH75" s="117"/>
      <c r="WCI75" s="117"/>
      <c r="WCJ75" s="117"/>
      <c r="WCK75" s="117"/>
      <c r="WCL75" s="117"/>
      <c r="WCM75" s="117"/>
      <c r="WCN75" s="117"/>
      <c r="WCO75" s="117"/>
      <c r="WCP75" s="117"/>
      <c r="WCQ75" s="117"/>
      <c r="WCR75" s="117"/>
      <c r="WCS75" s="117"/>
      <c r="WCT75" s="117"/>
      <c r="WCU75" s="117"/>
      <c r="WCV75" s="117"/>
      <c r="WCW75" s="117"/>
      <c r="WCX75" s="117"/>
      <c r="WCY75" s="117"/>
      <c r="WCZ75" s="117"/>
      <c r="WDA75" s="117"/>
      <c r="WDB75" s="117"/>
      <c r="WDC75" s="117"/>
      <c r="WDD75" s="117"/>
      <c r="WDE75" s="117"/>
      <c r="WDF75" s="117"/>
      <c r="WDG75" s="117"/>
      <c r="WDH75" s="117"/>
      <c r="WDI75" s="117"/>
      <c r="WDJ75" s="117"/>
      <c r="WDK75" s="117"/>
      <c r="WDL75" s="117"/>
      <c r="WDM75" s="117"/>
      <c r="WDN75" s="117"/>
      <c r="WDO75" s="117"/>
      <c r="WDP75" s="117"/>
      <c r="WDQ75" s="117"/>
      <c r="WDR75" s="117"/>
      <c r="WDS75" s="117"/>
      <c r="WDT75" s="117"/>
      <c r="WDU75" s="117"/>
      <c r="WDV75" s="117"/>
      <c r="WDW75" s="117"/>
      <c r="WDX75" s="117"/>
      <c r="WDY75" s="117"/>
      <c r="WDZ75" s="117"/>
      <c r="WEA75" s="117"/>
      <c r="WEB75" s="117"/>
      <c r="WEC75" s="117"/>
      <c r="WED75" s="117"/>
      <c r="WEE75" s="117"/>
      <c r="WEF75" s="117"/>
      <c r="WEG75" s="117"/>
      <c r="WEH75" s="117"/>
      <c r="WEI75" s="117"/>
      <c r="WEJ75" s="117"/>
      <c r="WEK75" s="117"/>
      <c r="WEL75" s="117"/>
      <c r="WEM75" s="117"/>
      <c r="WEN75" s="117"/>
      <c r="WEO75" s="117"/>
      <c r="WEP75" s="117"/>
      <c r="WEQ75" s="117"/>
      <c r="WER75" s="117"/>
      <c r="WES75" s="117"/>
      <c r="WET75" s="117"/>
      <c r="WEU75" s="117"/>
      <c r="WEV75" s="117"/>
      <c r="WEW75" s="117"/>
      <c r="WEX75" s="117"/>
      <c r="WEY75" s="117"/>
      <c r="WEZ75" s="117"/>
      <c r="WFA75" s="117"/>
      <c r="WFB75" s="117"/>
      <c r="WFC75" s="117"/>
      <c r="WFD75" s="117"/>
      <c r="WFE75" s="117"/>
      <c r="WFF75" s="117"/>
      <c r="WFG75" s="117"/>
      <c r="WFH75" s="117"/>
      <c r="WFI75" s="117"/>
      <c r="WFJ75" s="117"/>
      <c r="WFK75" s="117"/>
      <c r="WFL75" s="117"/>
      <c r="WFM75" s="117"/>
      <c r="WFN75" s="117"/>
      <c r="WFO75" s="117"/>
      <c r="WFP75" s="117"/>
      <c r="WFQ75" s="117"/>
      <c r="WFR75" s="117"/>
      <c r="WFS75" s="117"/>
      <c r="WFT75" s="117"/>
      <c r="WFU75" s="117"/>
      <c r="WFV75" s="117"/>
      <c r="WFW75" s="117"/>
      <c r="WFX75" s="117"/>
      <c r="WFY75" s="117"/>
      <c r="WFZ75" s="117"/>
      <c r="WGA75" s="117"/>
      <c r="WGB75" s="117"/>
      <c r="WGC75" s="117"/>
      <c r="WGD75" s="117"/>
      <c r="WGE75" s="117"/>
      <c r="WGF75" s="117"/>
      <c r="WGG75" s="117"/>
      <c r="WGH75" s="117"/>
      <c r="WGI75" s="117"/>
      <c r="WGJ75" s="117"/>
      <c r="WGK75" s="117"/>
      <c r="WGL75" s="117"/>
      <c r="WGM75" s="117"/>
      <c r="WGN75" s="117"/>
      <c r="WGO75" s="117"/>
      <c r="WGP75" s="117"/>
      <c r="WGQ75" s="117"/>
      <c r="WGR75" s="117"/>
      <c r="WGS75" s="117"/>
      <c r="WGT75" s="117"/>
      <c r="WGU75" s="117"/>
      <c r="WGV75" s="117"/>
      <c r="WGW75" s="117"/>
      <c r="WGX75" s="117"/>
      <c r="WGY75" s="117"/>
      <c r="WGZ75" s="117"/>
      <c r="WHA75" s="117"/>
      <c r="WHB75" s="117"/>
      <c r="WHC75" s="117"/>
      <c r="WHD75" s="117"/>
      <c r="WHE75" s="117"/>
      <c r="WHF75" s="117"/>
      <c r="WHG75" s="117"/>
      <c r="WHH75" s="117"/>
      <c r="WHI75" s="117"/>
      <c r="WHJ75" s="117"/>
      <c r="WHK75" s="117"/>
      <c r="WHL75" s="117"/>
      <c r="WHM75" s="117"/>
      <c r="WHN75" s="117"/>
      <c r="WHO75" s="117"/>
      <c r="WHP75" s="117"/>
      <c r="WHQ75" s="117"/>
      <c r="WHR75" s="117"/>
      <c r="WHS75" s="117"/>
      <c r="WHT75" s="117"/>
      <c r="WHU75" s="117"/>
      <c r="WHV75" s="117"/>
      <c r="WHW75" s="117"/>
      <c r="WHX75" s="117"/>
      <c r="WHY75" s="117"/>
      <c r="WHZ75" s="117"/>
      <c r="WIA75" s="117"/>
      <c r="WIB75" s="117"/>
      <c r="WIC75" s="117"/>
      <c r="WID75" s="117"/>
      <c r="WIE75" s="117"/>
      <c r="WIF75" s="117"/>
      <c r="WIG75" s="117"/>
      <c r="WIH75" s="117"/>
      <c r="WII75" s="117"/>
      <c r="WIJ75" s="117"/>
      <c r="WIK75" s="117"/>
      <c r="WIL75" s="117"/>
      <c r="WIM75" s="117"/>
      <c r="WIN75" s="117"/>
      <c r="WIO75" s="117"/>
      <c r="WIP75" s="117"/>
      <c r="WIQ75" s="117"/>
      <c r="WIR75" s="117"/>
      <c r="WIS75" s="117"/>
      <c r="WIT75" s="117"/>
      <c r="WIU75" s="117"/>
      <c r="WIV75" s="117"/>
      <c r="WIW75" s="117"/>
      <c r="WIX75" s="117"/>
      <c r="WIY75" s="117"/>
      <c r="WIZ75" s="117"/>
      <c r="WJA75" s="117"/>
      <c r="WJB75" s="117"/>
      <c r="WJC75" s="117"/>
      <c r="WJD75" s="117"/>
      <c r="WJE75" s="117"/>
      <c r="WJF75" s="117"/>
      <c r="WJG75" s="117"/>
      <c r="WJH75" s="117"/>
      <c r="WJI75" s="117"/>
      <c r="WJJ75" s="117"/>
      <c r="WJK75" s="117"/>
      <c r="WJL75" s="117"/>
      <c r="WJM75" s="117"/>
      <c r="WJN75" s="117"/>
      <c r="WJO75" s="117"/>
      <c r="WJP75" s="117"/>
      <c r="WJQ75" s="117"/>
      <c r="WJR75" s="117"/>
      <c r="WJS75" s="117"/>
      <c r="WJT75" s="117"/>
      <c r="WJU75" s="117"/>
      <c r="WJV75" s="117"/>
      <c r="WJW75" s="117"/>
      <c r="WJX75" s="117"/>
      <c r="WJY75" s="117"/>
      <c r="WJZ75" s="117"/>
      <c r="WKA75" s="117"/>
      <c r="WKB75" s="117"/>
      <c r="WKC75" s="117"/>
      <c r="WKD75" s="117"/>
      <c r="WKE75" s="117"/>
      <c r="WKF75" s="117"/>
      <c r="WKG75" s="117"/>
      <c r="WKH75" s="117"/>
      <c r="WKI75" s="117"/>
      <c r="WKJ75" s="117"/>
      <c r="WKK75" s="117"/>
      <c r="WKL75" s="117"/>
      <c r="WKM75" s="117"/>
      <c r="WKN75" s="117"/>
      <c r="WKO75" s="117"/>
      <c r="WKP75" s="117"/>
      <c r="WKQ75" s="117"/>
      <c r="WKR75" s="117"/>
      <c r="WKS75" s="117"/>
      <c r="WKT75" s="117"/>
      <c r="WKU75" s="117"/>
      <c r="WKV75" s="117"/>
      <c r="WKW75" s="117"/>
      <c r="WKX75" s="117"/>
      <c r="WKY75" s="117"/>
      <c r="WKZ75" s="117"/>
      <c r="WLA75" s="117"/>
      <c r="WLB75" s="117"/>
      <c r="WLC75" s="117"/>
      <c r="WLD75" s="117"/>
      <c r="WLE75" s="117"/>
      <c r="WLF75" s="117"/>
      <c r="WLG75" s="117"/>
      <c r="WLH75" s="117"/>
      <c r="WLI75" s="117"/>
      <c r="WLJ75" s="117"/>
      <c r="WLK75" s="117"/>
      <c r="WLL75" s="117"/>
      <c r="WLM75" s="117"/>
      <c r="WLN75" s="117"/>
      <c r="WLO75" s="117"/>
      <c r="WLP75" s="117"/>
      <c r="WLQ75" s="117"/>
      <c r="WLR75" s="117"/>
      <c r="WLS75" s="117"/>
      <c r="WLT75" s="117"/>
      <c r="WLU75" s="117"/>
      <c r="WLV75" s="117"/>
      <c r="WLW75" s="117"/>
      <c r="WLX75" s="117"/>
      <c r="WLY75" s="117"/>
      <c r="WLZ75" s="117"/>
      <c r="WMA75" s="117"/>
      <c r="WMB75" s="117"/>
      <c r="WMC75" s="117"/>
      <c r="WMD75" s="117"/>
      <c r="WME75" s="117"/>
      <c r="WMF75" s="117"/>
      <c r="WMG75" s="117"/>
      <c r="WMH75" s="117"/>
      <c r="WMI75" s="117"/>
      <c r="WMJ75" s="117"/>
      <c r="WMK75" s="117"/>
      <c r="WML75" s="117"/>
      <c r="WMM75" s="117"/>
      <c r="WMN75" s="117"/>
      <c r="WMO75" s="117"/>
      <c r="WMP75" s="117"/>
      <c r="WMQ75" s="117"/>
      <c r="WMR75" s="117"/>
      <c r="WMS75" s="117"/>
      <c r="WMT75" s="117"/>
      <c r="WMU75" s="117"/>
      <c r="WMV75" s="117"/>
      <c r="WMW75" s="117"/>
      <c r="WMX75" s="117"/>
      <c r="WMY75" s="117"/>
      <c r="WMZ75" s="117"/>
      <c r="WNA75" s="117"/>
      <c r="WNB75" s="117"/>
      <c r="WNC75" s="117"/>
      <c r="WND75" s="117"/>
      <c r="WNE75" s="117"/>
      <c r="WNF75" s="117"/>
      <c r="WNG75" s="117"/>
      <c r="WNH75" s="117"/>
      <c r="WNI75" s="117"/>
      <c r="WNJ75" s="117"/>
      <c r="WNK75" s="117"/>
      <c r="WNL75" s="117"/>
      <c r="WNM75" s="117"/>
      <c r="WNN75" s="117"/>
      <c r="WNO75" s="117"/>
      <c r="WNP75" s="117"/>
      <c r="WNQ75" s="117"/>
      <c r="WNR75" s="117"/>
      <c r="WNS75" s="117"/>
      <c r="WNT75" s="117"/>
      <c r="WNU75" s="117"/>
      <c r="WNV75" s="117"/>
      <c r="WNW75" s="117"/>
      <c r="WNX75" s="117"/>
      <c r="WNY75" s="117"/>
      <c r="WNZ75" s="117"/>
      <c r="WOA75" s="117"/>
      <c r="WOB75" s="117"/>
      <c r="WOC75" s="117"/>
      <c r="WOD75" s="117"/>
      <c r="WOE75" s="117"/>
      <c r="WOF75" s="117"/>
      <c r="WOG75" s="117"/>
      <c r="WOH75" s="117"/>
      <c r="WOI75" s="117"/>
      <c r="WOJ75" s="117"/>
      <c r="WOK75" s="117"/>
      <c r="WOL75" s="117"/>
      <c r="WOM75" s="117"/>
      <c r="WON75" s="117"/>
      <c r="WOO75" s="117"/>
      <c r="WOP75" s="117"/>
      <c r="WOQ75" s="117"/>
      <c r="WOR75" s="117"/>
      <c r="WOS75" s="117"/>
      <c r="WOT75" s="117"/>
      <c r="WOU75" s="117"/>
      <c r="WOV75" s="117"/>
      <c r="WOW75" s="117"/>
      <c r="WOX75" s="117"/>
      <c r="WOY75" s="117"/>
      <c r="WOZ75" s="117"/>
      <c r="WPA75" s="117"/>
      <c r="WPB75" s="117"/>
      <c r="WPC75" s="117"/>
      <c r="WPD75" s="117"/>
      <c r="WPE75" s="117"/>
      <c r="WPF75" s="117"/>
      <c r="WPG75" s="117"/>
      <c r="WPH75" s="117"/>
      <c r="WPI75" s="117"/>
      <c r="WPJ75" s="117"/>
      <c r="WPK75" s="117"/>
      <c r="WPL75" s="117"/>
      <c r="WPM75" s="117"/>
      <c r="WPN75" s="117"/>
      <c r="WPO75" s="117"/>
      <c r="WPP75" s="117"/>
      <c r="WPQ75" s="117"/>
      <c r="WPR75" s="117"/>
      <c r="WPS75" s="117"/>
      <c r="WPT75" s="117"/>
      <c r="WPU75" s="117"/>
      <c r="WPV75" s="117"/>
      <c r="WPW75" s="117"/>
      <c r="WPX75" s="117"/>
      <c r="WPY75" s="117"/>
      <c r="WPZ75" s="117"/>
      <c r="WQA75" s="117"/>
      <c r="WQB75" s="117"/>
      <c r="WQC75" s="117"/>
      <c r="WQD75" s="117"/>
      <c r="WQE75" s="117"/>
      <c r="WQF75" s="117"/>
      <c r="WQG75" s="117"/>
      <c r="WQH75" s="117"/>
      <c r="WQI75" s="117"/>
      <c r="WQJ75" s="117"/>
      <c r="WQK75" s="117"/>
      <c r="WQL75" s="117"/>
      <c r="WQM75" s="117"/>
      <c r="WQN75" s="117"/>
      <c r="WQO75" s="117"/>
      <c r="WQP75" s="117"/>
      <c r="WQQ75" s="117"/>
      <c r="WQR75" s="117"/>
      <c r="WQS75" s="117"/>
      <c r="WQT75" s="117"/>
      <c r="WQU75" s="117"/>
      <c r="WQV75" s="117"/>
      <c r="WQW75" s="117"/>
      <c r="WQX75" s="117"/>
      <c r="WQY75" s="117"/>
      <c r="WQZ75" s="117"/>
      <c r="WRA75" s="117"/>
      <c r="WRB75" s="117"/>
      <c r="WRC75" s="117"/>
      <c r="WRD75" s="117"/>
      <c r="WRE75" s="117"/>
      <c r="WRF75" s="117"/>
      <c r="WRG75" s="117"/>
      <c r="WRH75" s="117"/>
      <c r="WRI75" s="117"/>
      <c r="WRJ75" s="117"/>
      <c r="WRK75" s="117"/>
      <c r="WRL75" s="117"/>
      <c r="WRM75" s="117"/>
      <c r="WRN75" s="117"/>
      <c r="WRO75" s="117"/>
      <c r="WRP75" s="117"/>
      <c r="WRQ75" s="117"/>
      <c r="WRR75" s="117"/>
      <c r="WRS75" s="117"/>
      <c r="WRT75" s="117"/>
      <c r="WRU75" s="117"/>
      <c r="WRV75" s="117"/>
      <c r="WRW75" s="117"/>
      <c r="WRX75" s="117"/>
      <c r="WRY75" s="117"/>
      <c r="WRZ75" s="117"/>
      <c r="WSA75" s="117"/>
      <c r="WSB75" s="117"/>
      <c r="WSC75" s="117"/>
      <c r="WSD75" s="117"/>
      <c r="WSE75" s="117"/>
      <c r="WSF75" s="117"/>
      <c r="WSG75" s="117"/>
      <c r="WSH75" s="117"/>
      <c r="WSI75" s="117"/>
      <c r="WSJ75" s="117"/>
      <c r="WSK75" s="117"/>
      <c r="WSL75" s="117"/>
      <c r="WSM75" s="117"/>
      <c r="WSN75" s="117"/>
      <c r="WSO75" s="117"/>
      <c r="WSP75" s="117"/>
      <c r="WSQ75" s="117"/>
      <c r="WSR75" s="117"/>
      <c r="WSS75" s="117"/>
      <c r="WST75" s="117"/>
      <c r="WSU75" s="117"/>
      <c r="WSV75" s="117"/>
      <c r="WSW75" s="117"/>
      <c r="WSX75" s="117"/>
      <c r="WSY75" s="117"/>
      <c r="WSZ75" s="117"/>
      <c r="WTA75" s="117"/>
      <c r="WTB75" s="117"/>
      <c r="WTC75" s="117"/>
      <c r="WTD75" s="117"/>
      <c r="WTE75" s="117"/>
      <c r="WTF75" s="117"/>
      <c r="WTG75" s="117"/>
      <c r="WTH75" s="117"/>
      <c r="WTI75" s="117"/>
      <c r="WTJ75" s="117"/>
      <c r="WTK75" s="117"/>
      <c r="WTL75" s="117"/>
      <c r="WTM75" s="117"/>
      <c r="WTN75" s="117"/>
      <c r="WTO75" s="117"/>
      <c r="WTP75" s="117"/>
      <c r="WTQ75" s="117"/>
      <c r="WTR75" s="117"/>
      <c r="WTS75" s="117"/>
      <c r="WTT75" s="117"/>
      <c r="WTU75" s="117"/>
      <c r="WTV75" s="117"/>
      <c r="WTW75" s="117"/>
      <c r="WTX75" s="117"/>
      <c r="WTY75" s="117"/>
      <c r="WTZ75" s="117"/>
      <c r="WUA75" s="117"/>
      <c r="WUB75" s="117"/>
      <c r="WUC75" s="117"/>
      <c r="WUD75" s="117"/>
      <c r="WUE75" s="117"/>
      <c r="WUF75" s="117"/>
      <c r="WUG75" s="117"/>
      <c r="WUH75" s="117"/>
      <c r="WUI75" s="117"/>
      <c r="WUJ75" s="117"/>
      <c r="WUK75" s="117"/>
      <c r="WUL75" s="117"/>
      <c r="WUM75" s="117"/>
      <c r="WUN75" s="117"/>
      <c r="WUO75" s="117"/>
      <c r="WUP75" s="117"/>
      <c r="WUQ75" s="117"/>
      <c r="WUR75" s="117"/>
      <c r="WUS75" s="117"/>
      <c r="WUT75" s="117"/>
      <c r="WUU75" s="117"/>
      <c r="WUV75" s="117"/>
      <c r="WUW75" s="117"/>
      <c r="WUX75" s="117"/>
      <c r="WUY75" s="117"/>
      <c r="WUZ75" s="117"/>
      <c r="WVA75" s="117"/>
      <c r="WVB75" s="117"/>
      <c r="WVC75" s="117"/>
      <c r="WVD75" s="117"/>
      <c r="WVE75" s="117"/>
      <c r="WVF75" s="117"/>
      <c r="WVG75" s="117"/>
      <c r="WVH75" s="117"/>
      <c r="WVI75" s="117"/>
      <c r="WVJ75" s="117"/>
      <c r="WVK75" s="117"/>
      <c r="WVL75" s="117"/>
      <c r="WVM75" s="117"/>
      <c r="WVN75" s="117"/>
      <c r="WVO75" s="117"/>
      <c r="WVP75" s="117"/>
      <c r="WVQ75" s="117"/>
      <c r="WVR75" s="117"/>
      <c r="WVS75" s="117"/>
      <c r="WVT75" s="117"/>
      <c r="WVU75" s="117"/>
      <c r="WVV75" s="117"/>
      <c r="WVW75" s="117"/>
      <c r="WVX75" s="117"/>
      <c r="WVY75" s="117"/>
      <c r="WVZ75" s="117"/>
      <c r="WWA75" s="117"/>
      <c r="WWB75" s="117"/>
      <c r="WWC75" s="117"/>
      <c r="WWD75" s="117"/>
      <c r="WWE75" s="117"/>
      <c r="WWF75" s="117"/>
      <c r="WWG75" s="117"/>
      <c r="WWH75" s="117"/>
      <c r="WWI75" s="117"/>
      <c r="WWJ75" s="117"/>
      <c r="WWK75" s="117"/>
      <c r="WWL75" s="117"/>
      <c r="WWM75" s="117"/>
      <c r="WWN75" s="117"/>
      <c r="WWO75" s="117"/>
      <c r="WWP75" s="117"/>
      <c r="WWQ75" s="117"/>
      <c r="WWR75" s="117"/>
      <c r="WWS75" s="117"/>
      <c r="WWT75" s="117"/>
      <c r="WWU75" s="117"/>
      <c r="WWV75" s="117"/>
      <c r="WWW75" s="117"/>
      <c r="WWX75" s="117"/>
      <c r="WWY75" s="117"/>
      <c r="WWZ75" s="117"/>
      <c r="WXA75" s="117"/>
      <c r="WXB75" s="117"/>
      <c r="WXC75" s="117"/>
      <c r="WXD75" s="117"/>
      <c r="WXE75" s="117"/>
      <c r="WXF75" s="117"/>
      <c r="WXG75" s="117"/>
      <c r="WXH75" s="117"/>
      <c r="WXI75" s="117"/>
      <c r="WXJ75" s="117"/>
      <c r="WXK75" s="117"/>
      <c r="WXL75" s="117"/>
      <c r="WXM75" s="117"/>
      <c r="WXN75" s="117"/>
      <c r="WXO75" s="117"/>
      <c r="WXP75" s="117"/>
      <c r="WXQ75" s="117"/>
      <c r="WXR75" s="117"/>
      <c r="WXS75" s="117"/>
      <c r="WXT75" s="117"/>
      <c r="WXU75" s="117"/>
      <c r="WXV75" s="117"/>
      <c r="WXW75" s="117"/>
      <c r="WXX75" s="117"/>
      <c r="WXY75" s="117"/>
      <c r="WXZ75" s="117"/>
      <c r="WYA75" s="117"/>
      <c r="WYB75" s="117"/>
      <c r="WYC75" s="117"/>
      <c r="WYD75" s="117"/>
      <c r="WYE75" s="117"/>
      <c r="WYF75" s="117"/>
      <c r="WYG75" s="117"/>
      <c r="WYH75" s="117"/>
      <c r="WYI75" s="117"/>
      <c r="WYJ75" s="117"/>
      <c r="WYK75" s="117"/>
      <c r="WYL75" s="117"/>
      <c r="WYM75" s="117"/>
      <c r="WYN75" s="117"/>
      <c r="WYO75" s="117"/>
      <c r="WYP75" s="117"/>
      <c r="WYQ75" s="117"/>
      <c r="WYR75" s="117"/>
      <c r="WYS75" s="117"/>
      <c r="WYT75" s="117"/>
      <c r="WYU75" s="117"/>
      <c r="WYV75" s="117"/>
      <c r="WYW75" s="117"/>
      <c r="WYX75" s="117"/>
      <c r="WYY75" s="117"/>
      <c r="WYZ75" s="117"/>
      <c r="WZA75" s="117"/>
      <c r="WZB75" s="117"/>
      <c r="WZC75" s="117"/>
      <c r="WZD75" s="117"/>
      <c r="WZE75" s="117"/>
      <c r="WZF75" s="117"/>
      <c r="WZG75" s="117"/>
      <c r="WZH75" s="117"/>
      <c r="WZI75" s="117"/>
      <c r="WZJ75" s="117"/>
      <c r="WZK75" s="117"/>
      <c r="WZL75" s="117"/>
      <c r="WZM75" s="117"/>
      <c r="WZN75" s="117"/>
      <c r="WZO75" s="117"/>
      <c r="WZP75" s="117"/>
      <c r="WZQ75" s="117"/>
      <c r="WZR75" s="117"/>
      <c r="WZS75" s="117"/>
      <c r="WZT75" s="117"/>
      <c r="WZU75" s="117"/>
      <c r="WZV75" s="117"/>
      <c r="WZW75" s="117"/>
      <c r="WZX75" s="117"/>
      <c r="WZY75" s="117"/>
      <c r="WZZ75" s="117"/>
      <c r="XAA75" s="117"/>
      <c r="XAB75" s="117"/>
      <c r="XAC75" s="117"/>
      <c r="XAD75" s="117"/>
      <c r="XAE75" s="117"/>
      <c r="XAF75" s="117"/>
      <c r="XAG75" s="117"/>
      <c r="XAH75" s="117"/>
      <c r="XAI75" s="117"/>
      <c r="XAJ75" s="117"/>
      <c r="XAK75" s="117"/>
      <c r="XAL75" s="117"/>
      <c r="XAM75" s="117"/>
      <c r="XAN75" s="117"/>
      <c r="XAO75" s="117"/>
      <c r="XAP75" s="117"/>
      <c r="XAQ75" s="117"/>
      <c r="XAR75" s="117"/>
      <c r="XAS75" s="117"/>
      <c r="XAT75" s="117"/>
      <c r="XAU75" s="117"/>
      <c r="XAV75" s="117"/>
      <c r="XAW75" s="117"/>
      <c r="XAX75" s="117"/>
      <c r="XAY75" s="117"/>
      <c r="XAZ75" s="117"/>
      <c r="XBA75" s="117"/>
      <c r="XBB75" s="117"/>
      <c r="XBC75" s="117"/>
      <c r="XBD75" s="117"/>
      <c r="XBE75" s="117"/>
      <c r="XBF75" s="117"/>
      <c r="XBG75" s="117"/>
      <c r="XBH75" s="117"/>
      <c r="XBI75" s="117"/>
      <c r="XBJ75" s="117"/>
      <c r="XBK75" s="117"/>
      <c r="XBL75" s="117"/>
      <c r="XBM75" s="117"/>
      <c r="XBN75" s="117"/>
      <c r="XBO75" s="117"/>
      <c r="XBP75" s="117"/>
      <c r="XBQ75" s="117"/>
      <c r="XBR75" s="117"/>
      <c r="XBS75" s="117"/>
      <c r="XBT75" s="117"/>
      <c r="XBU75" s="117"/>
      <c r="XBV75" s="117"/>
      <c r="XBW75" s="117"/>
      <c r="XBX75" s="117"/>
      <c r="XBY75" s="117"/>
      <c r="XBZ75" s="117"/>
      <c r="XCA75" s="117"/>
      <c r="XCB75" s="117"/>
      <c r="XCC75" s="117"/>
      <c r="XCD75" s="117"/>
      <c r="XCE75" s="117"/>
      <c r="XCF75" s="117"/>
      <c r="XCG75" s="117"/>
      <c r="XCH75" s="117"/>
      <c r="XCI75" s="117"/>
      <c r="XCJ75" s="117"/>
      <c r="XCK75" s="117"/>
      <c r="XCL75" s="117"/>
      <c r="XCM75" s="117"/>
      <c r="XCN75" s="117"/>
      <c r="XCO75" s="117"/>
      <c r="XCP75" s="117"/>
      <c r="XCQ75" s="117"/>
      <c r="XCR75" s="117"/>
      <c r="XCS75" s="117"/>
      <c r="XCT75" s="117"/>
      <c r="XCU75" s="117"/>
      <c r="XCV75" s="117"/>
      <c r="XCW75" s="117"/>
      <c r="XCX75" s="117"/>
      <c r="XCY75" s="117"/>
      <c r="XCZ75" s="117"/>
      <c r="XDA75" s="117"/>
      <c r="XDB75" s="117"/>
      <c r="XDC75" s="117"/>
      <c r="XDD75" s="117"/>
      <c r="XDE75" s="117"/>
      <c r="XDF75" s="117"/>
      <c r="XDG75" s="117"/>
      <c r="XDH75" s="117"/>
      <c r="XDI75" s="117"/>
      <c r="XDJ75" s="117"/>
      <c r="XDK75" s="117"/>
      <c r="XDL75" s="117"/>
      <c r="XDM75" s="117"/>
      <c r="XDN75" s="117"/>
      <c r="XDO75" s="117"/>
      <c r="XDP75" s="117"/>
      <c r="XDQ75" s="117"/>
      <c r="XDR75" s="117"/>
      <c r="XDS75" s="117"/>
      <c r="XDT75" s="117"/>
      <c r="XDU75" s="117"/>
      <c r="XDV75" s="117"/>
      <c r="XDW75" s="117"/>
      <c r="XDX75" s="117"/>
      <c r="XDY75" s="117"/>
      <c r="XDZ75" s="117"/>
      <c r="XEA75" s="117"/>
      <c r="XEB75" s="117"/>
      <c r="XEC75" s="117"/>
      <c r="XED75" s="117"/>
      <c r="XEE75" s="117"/>
      <c r="XEF75" s="117"/>
      <c r="XEG75" s="117"/>
      <c r="XEH75" s="117"/>
      <c r="XEI75" s="117"/>
      <c r="XEJ75" s="117"/>
      <c r="XEK75" s="117"/>
      <c r="XEL75" s="117"/>
      <c r="XEM75" s="117"/>
      <c r="XEN75" s="117"/>
      <c r="XEO75" s="117"/>
      <c r="XEP75" s="117"/>
      <c r="XEQ75" s="117"/>
      <c r="XER75" s="117"/>
      <c r="XES75" s="117"/>
      <c r="XET75" s="117"/>
      <c r="XEU75" s="117"/>
      <c r="XEV75" s="117"/>
      <c r="XEW75" s="117"/>
      <c r="XEX75" s="117"/>
      <c r="XEY75" s="117"/>
      <c r="XEZ75" s="117"/>
      <c r="XFA75" s="117"/>
      <c r="XFB75" s="117"/>
      <c r="XFC75" s="117"/>
      <c r="XFD75" s="117"/>
    </row>
    <row r="77" spans="1:16384" s="170" customFormat="1" x14ac:dyDescent="0.2">
      <c r="A77" s="171" t="s">
        <v>68</v>
      </c>
      <c r="B77" s="171"/>
      <c r="C77" s="336" t="str">
        <f>IF('Report L5'!D54=0,"Ok",IF(C75-'Report L5'!D54=0,"Ok","Diff. $"&amp;ROUND(C75-'Report L5'!D54,2)))</f>
        <v>Ok</v>
      </c>
      <c r="D77" s="336" t="str">
        <f>IF('Report L5'!E54=0,"Ok",IF(D75-'Report L5'!E54=0,"Ok","Diff. $"&amp;ROUND(D75-'Report L5'!E54,2)))</f>
        <v>Ok</v>
      </c>
      <c r="E77" s="336" t="str">
        <f>IF('Report L5'!F54=0,"Ok",IF(E75-'Report L5'!F54=0,"Ok","Diff. $"&amp;ROUND(E75-'Report L5'!F54,2)))</f>
        <v>Ok</v>
      </c>
      <c r="F77" s="336" t="str">
        <f>IF('Report L5'!G54=0,"Ok",IF(F75-'Report L5'!G54=0,"Ok","Diff. $"&amp;ROUND(F75-'Report L5'!G54,2)))</f>
        <v>Ok</v>
      </c>
      <c r="G77" s="336" t="str">
        <f>IF('Report L5'!G54=0,"Ok",IF(G75-'Report L5'!G54=0,"Ok","Diff. $"&amp;ROUND(G75-'Report L5'!G54,2)))</f>
        <v>Ok</v>
      </c>
    </row>
    <row r="78" spans="1:16384" s="170" customFormat="1" x14ac:dyDescent="0.2">
      <c r="A78" s="171"/>
      <c r="B78" s="171"/>
      <c r="C78" s="193"/>
      <c r="D78" s="193"/>
      <c r="E78" s="193"/>
      <c r="F78" s="193"/>
      <c r="G78" s="193"/>
    </row>
    <row r="79" spans="1:16384" x14ac:dyDescent="0.2">
      <c r="A79" s="388" t="s">
        <v>564</v>
      </c>
      <c r="B79" s="389"/>
      <c r="C79" s="134"/>
      <c r="D79" s="192"/>
      <c r="E79" s="192"/>
      <c r="F79" s="192"/>
      <c r="G79" s="128"/>
    </row>
    <row r="80" spans="1:16384" x14ac:dyDescent="0.2">
      <c r="A80" s="10"/>
      <c r="B80" s="11"/>
      <c r="C80" s="12">
        <v>0</v>
      </c>
      <c r="D80" s="12">
        <v>0</v>
      </c>
      <c r="E80" s="12">
        <v>0</v>
      </c>
      <c r="F80" s="12">
        <v>0</v>
      </c>
      <c r="G80" s="339">
        <f>SUM(C80:F80)</f>
        <v>0</v>
      </c>
    </row>
    <row r="81" spans="1:7" x14ac:dyDescent="0.2">
      <c r="A81" s="10"/>
      <c r="B81" s="11"/>
      <c r="C81" s="12">
        <v>0</v>
      </c>
      <c r="D81" s="12">
        <v>0</v>
      </c>
      <c r="E81" s="12">
        <v>0</v>
      </c>
      <c r="F81" s="12">
        <v>0</v>
      </c>
      <c r="G81" s="339">
        <f t="shared" ref="G81:G82" si="16">SUM(C81:F81)</f>
        <v>0</v>
      </c>
    </row>
    <row r="82" spans="1:7" ht="13.5" thickBot="1" x14ac:dyDescent="0.25">
      <c r="A82" s="10"/>
      <c r="B82" s="11"/>
      <c r="C82" s="12">
        <v>0</v>
      </c>
      <c r="D82" s="12">
        <v>0</v>
      </c>
      <c r="E82" s="12">
        <v>0</v>
      </c>
      <c r="F82" s="12">
        <v>0</v>
      </c>
      <c r="G82" s="339">
        <f t="shared" si="16"/>
        <v>0</v>
      </c>
    </row>
    <row r="83" spans="1:7" ht="13.5" thickBot="1" x14ac:dyDescent="0.25">
      <c r="A83" s="834" t="s">
        <v>565</v>
      </c>
      <c r="B83" s="835"/>
      <c r="C83" s="187">
        <f>SUM(C80:C82)</f>
        <v>0</v>
      </c>
      <c r="D83" s="187">
        <f t="shared" ref="D83:F83" si="17">SUM(D80:D82)</f>
        <v>0</v>
      </c>
      <c r="E83" s="187">
        <f>SUM(E80:E82)</f>
        <v>0</v>
      </c>
      <c r="F83" s="187">
        <f t="shared" si="17"/>
        <v>0</v>
      </c>
      <c r="G83" s="187">
        <f>SUM(G80:G82)</f>
        <v>0</v>
      </c>
    </row>
    <row r="84" spans="1:7" x14ac:dyDescent="0.2">
      <c r="A84" s="270" t="s">
        <v>68</v>
      </c>
      <c r="B84" s="270"/>
      <c r="C84" s="336" t="str">
        <f>IF(C17-C83=0,"Ok","Diff. $"&amp;ROUND(C17-C83,2))</f>
        <v>Ok</v>
      </c>
      <c r="D84" s="336" t="str">
        <f>IF(D17-D83=0,"Ok","Diff. $"&amp;ROUND(D17-D83,2))</f>
        <v>Ok</v>
      </c>
      <c r="E84" s="336" t="str">
        <f>IF(E17-E83=0,"Ok","Diff. $"&amp;ROUND(E17-E83,2))</f>
        <v>Ok</v>
      </c>
      <c r="F84" s="336" t="str">
        <f>IF(F17-F83=0,"Ok","Diff. $"&amp;ROUND(F17-F83,2))</f>
        <v>Ok</v>
      </c>
      <c r="G84" s="336" t="str">
        <f>IF(G17-G83=0,"Ok","Diff. $"&amp;ROUND(G17-G83,2))</f>
        <v>Ok</v>
      </c>
    </row>
    <row r="86" spans="1:7" x14ac:dyDescent="0.2">
      <c r="A86" s="388" t="s">
        <v>922</v>
      </c>
      <c r="B86" s="389"/>
      <c r="C86" s="134"/>
      <c r="D86" s="192"/>
      <c r="E86" s="192"/>
      <c r="F86" s="192"/>
      <c r="G86" s="128"/>
    </row>
    <row r="87" spans="1:7" x14ac:dyDescent="0.2">
      <c r="A87" s="10"/>
      <c r="B87" s="11"/>
      <c r="C87" s="12">
        <v>0</v>
      </c>
      <c r="D87" s="12">
        <v>0</v>
      </c>
      <c r="E87" s="12">
        <v>0</v>
      </c>
      <c r="F87" s="12">
        <v>0</v>
      </c>
      <c r="G87" s="339">
        <f>SUM(C87:F87)</f>
        <v>0</v>
      </c>
    </row>
    <row r="88" spans="1:7" x14ac:dyDescent="0.2">
      <c r="A88" s="10"/>
      <c r="B88" s="11"/>
      <c r="C88" s="12">
        <v>0</v>
      </c>
      <c r="D88" s="12">
        <v>0</v>
      </c>
      <c r="E88" s="12">
        <v>0</v>
      </c>
      <c r="F88" s="12">
        <v>0</v>
      </c>
      <c r="G88" s="339">
        <f>SUM(C88:F88)</f>
        <v>0</v>
      </c>
    </row>
    <row r="89" spans="1:7" ht="13.5" thickBot="1" x14ac:dyDescent="0.25">
      <c r="A89" s="10"/>
      <c r="B89" s="11"/>
      <c r="C89" s="12">
        <v>0</v>
      </c>
      <c r="D89" s="12">
        <v>0</v>
      </c>
      <c r="E89" s="12">
        <v>0</v>
      </c>
      <c r="F89" s="12">
        <v>0</v>
      </c>
      <c r="G89" s="339">
        <f t="shared" ref="G89" si="18">SUM(C89:F89)</f>
        <v>0</v>
      </c>
    </row>
    <row r="90" spans="1:7" ht="13.5" thickBot="1" x14ac:dyDescent="0.25">
      <c r="A90" s="834" t="s">
        <v>923</v>
      </c>
      <c r="B90" s="835"/>
      <c r="C90" s="187">
        <f>SUM(C87:C89)</f>
        <v>0</v>
      </c>
      <c r="D90" s="187">
        <f t="shared" ref="D90" si="19">SUM(D87:D89)</f>
        <v>0</v>
      </c>
      <c r="E90" s="187">
        <f>SUM(E87:E89)</f>
        <v>0</v>
      </c>
      <c r="F90" s="187">
        <f t="shared" ref="F90" si="20">SUM(F87:F89)</f>
        <v>0</v>
      </c>
      <c r="G90" s="187">
        <f t="shared" ref="G90" si="21">SUM(G87:G89)</f>
        <v>0</v>
      </c>
    </row>
    <row r="91" spans="1:7" x14ac:dyDescent="0.2">
      <c r="A91" s="270" t="s">
        <v>68</v>
      </c>
      <c r="B91" s="270"/>
      <c r="C91" s="336" t="str">
        <f>IF(C35-C90=0,"Ok","Diff. $"&amp;ROUND(C35-C90,2))</f>
        <v>Ok</v>
      </c>
      <c r="D91" s="336" t="str">
        <f>IF(D35-D90=0,"Ok","Diff. $"&amp;ROUND(D35-D90,2))</f>
        <v>Ok</v>
      </c>
      <c r="E91" s="336" t="str">
        <f>IF(E35-E90=0,"Ok","Diff. $"&amp;ROUND(E35-E90,2))</f>
        <v>Ok</v>
      </c>
      <c r="F91" s="336" t="str">
        <f>IF(F35-F90=0,"Ok","Diff. $"&amp;ROUND(F35-F90,2))</f>
        <v>Ok</v>
      </c>
      <c r="G91" s="336" t="str">
        <f>IF(G35-G90=0,"Ok","Diff. $"&amp;ROUND(G35-G90,2))</f>
        <v>Ok</v>
      </c>
    </row>
    <row r="93" spans="1:7" x14ac:dyDescent="0.2">
      <c r="A93" s="388" t="s">
        <v>1185</v>
      </c>
      <c r="B93" s="389"/>
      <c r="C93" s="134"/>
      <c r="D93" s="192"/>
      <c r="E93" s="192"/>
      <c r="F93" s="192"/>
      <c r="G93" s="128"/>
    </row>
    <row r="94" spans="1:7" x14ac:dyDescent="0.2">
      <c r="A94" s="10"/>
      <c r="B94" s="11"/>
      <c r="C94" s="12">
        <v>0</v>
      </c>
      <c r="D94" s="12">
        <v>0</v>
      </c>
      <c r="E94" s="12">
        <v>0</v>
      </c>
      <c r="F94" s="12">
        <v>0</v>
      </c>
      <c r="G94" s="339">
        <f>SUM(C94:F94)</f>
        <v>0</v>
      </c>
    </row>
    <row r="95" spans="1:7" x14ac:dyDescent="0.2">
      <c r="A95" s="10"/>
      <c r="B95" s="11"/>
      <c r="C95" s="12">
        <v>0</v>
      </c>
      <c r="D95" s="12">
        <v>0</v>
      </c>
      <c r="E95" s="12">
        <v>0</v>
      </c>
      <c r="F95" s="12">
        <v>0</v>
      </c>
      <c r="G95" s="339">
        <f t="shared" ref="G95:G96" si="22">SUM(C95:F95)</f>
        <v>0</v>
      </c>
    </row>
    <row r="96" spans="1:7" ht="13.5" thickBot="1" x14ac:dyDescent="0.25">
      <c r="A96" s="10"/>
      <c r="B96" s="11"/>
      <c r="C96" s="12">
        <v>0</v>
      </c>
      <c r="D96" s="12">
        <v>0</v>
      </c>
      <c r="E96" s="12">
        <v>0</v>
      </c>
      <c r="F96" s="12">
        <v>0</v>
      </c>
      <c r="G96" s="339">
        <f t="shared" si="22"/>
        <v>0</v>
      </c>
    </row>
    <row r="97" spans="1:7" ht="13.5" thickBot="1" x14ac:dyDescent="0.25">
      <c r="A97" s="834" t="s">
        <v>1186</v>
      </c>
      <c r="B97" s="835"/>
      <c r="C97" s="187">
        <f>SUM(C94:C96)</f>
        <v>0</v>
      </c>
      <c r="D97" s="187">
        <f>SUM(D94:D96)</f>
        <v>0</v>
      </c>
      <c r="E97" s="187">
        <f t="shared" ref="E97" si="23">SUM(E94:E96)</f>
        <v>0</v>
      </c>
      <c r="F97" s="187">
        <f t="shared" ref="F97" si="24">SUM(F94:F96)</f>
        <v>0</v>
      </c>
      <c r="G97" s="187">
        <f t="shared" ref="G97" si="25">SUM(G94:G96)</f>
        <v>0</v>
      </c>
    </row>
    <row r="98" spans="1:7" x14ac:dyDescent="0.2">
      <c r="A98" s="270" t="s">
        <v>68</v>
      </c>
      <c r="B98" s="270"/>
      <c r="C98" s="336" t="str">
        <f>IF(C55-C97=0,"Ok","Diff. $"&amp;ROUND(C55-C97,2))</f>
        <v>Ok</v>
      </c>
      <c r="D98" s="336" t="str">
        <f>IF(D55-D97=0,"Ok","Diff. $"&amp;ROUND(D55-D97,2))</f>
        <v>Ok</v>
      </c>
      <c r="E98" s="336" t="str">
        <f t="shared" ref="E98:G98" si="26">IF(E55-E97=0,"Ok","Diff. $"&amp;ROUND(E55-E97,2))</f>
        <v>Ok</v>
      </c>
      <c r="F98" s="336" t="str">
        <f t="shared" si="26"/>
        <v>Ok</v>
      </c>
      <c r="G98" s="336" t="str">
        <f t="shared" si="26"/>
        <v>Ok</v>
      </c>
    </row>
    <row r="100" spans="1:7" x14ac:dyDescent="0.2">
      <c r="A100" s="388" t="s">
        <v>1243</v>
      </c>
      <c r="B100" s="389"/>
      <c r="C100" s="134"/>
      <c r="D100" s="192"/>
      <c r="E100" s="192"/>
      <c r="F100" s="192"/>
      <c r="G100" s="128"/>
    </row>
    <row r="101" spans="1:7" x14ac:dyDescent="0.2">
      <c r="A101" s="10"/>
      <c r="B101" s="11"/>
      <c r="C101" s="12">
        <v>0</v>
      </c>
      <c r="D101" s="12">
        <v>0</v>
      </c>
      <c r="E101" s="12">
        <v>0</v>
      </c>
      <c r="F101" s="12">
        <v>0</v>
      </c>
      <c r="G101" s="339">
        <f>SUM(C101:F101)</f>
        <v>0</v>
      </c>
    </row>
    <row r="102" spans="1:7" x14ac:dyDescent="0.2">
      <c r="A102" s="10"/>
      <c r="B102" s="11"/>
      <c r="C102" s="12">
        <v>0</v>
      </c>
      <c r="D102" s="12">
        <v>0</v>
      </c>
      <c r="E102" s="12">
        <v>0</v>
      </c>
      <c r="F102" s="12">
        <v>0</v>
      </c>
      <c r="G102" s="339">
        <f t="shared" ref="G102" si="27">SUM(C102:F102)</f>
        <v>0</v>
      </c>
    </row>
    <row r="103" spans="1:7" ht="13.5" thickBot="1" x14ac:dyDescent="0.25">
      <c r="A103" s="10"/>
      <c r="B103" s="11"/>
      <c r="C103" s="12">
        <v>0</v>
      </c>
      <c r="D103" s="12">
        <v>0</v>
      </c>
      <c r="E103" s="12">
        <v>0</v>
      </c>
      <c r="F103" s="12">
        <v>0</v>
      </c>
      <c r="G103" s="339">
        <f>SUM(C103:F103)</f>
        <v>0</v>
      </c>
    </row>
    <row r="104" spans="1:7" ht="13.5" thickBot="1" x14ac:dyDescent="0.25">
      <c r="A104" s="834" t="s">
        <v>1244</v>
      </c>
      <c r="B104" s="835"/>
      <c r="C104" s="187">
        <f>SUM(C101:C103)</f>
        <v>0</v>
      </c>
      <c r="D104" s="187">
        <f>SUM(D101:D103)</f>
        <v>0</v>
      </c>
      <c r="E104" s="187">
        <f t="shared" ref="E104" si="28">SUM(E101:E103)</f>
        <v>0</v>
      </c>
      <c r="F104" s="187">
        <f>SUM(F101:F103)</f>
        <v>0</v>
      </c>
      <c r="G104" s="187">
        <f t="shared" ref="G104" si="29">SUM(G101:G103)</f>
        <v>0</v>
      </c>
    </row>
    <row r="105" spans="1:7" x14ac:dyDescent="0.2">
      <c r="A105" s="270" t="s">
        <v>68</v>
      </c>
      <c r="B105" s="270"/>
      <c r="C105" s="336" t="str">
        <f>IF(C74-C104=0,"Ok","Diff. $"&amp;ROUND(C74-C104,2))</f>
        <v>Ok</v>
      </c>
      <c r="D105" s="336" t="str">
        <f t="shared" ref="D105:G105" si="30">IF(D74-D104=0,"Ok","Diff. $"&amp;ROUND(D74-D104,2))</f>
        <v>Ok</v>
      </c>
      <c r="E105" s="336" t="str">
        <f t="shared" si="30"/>
        <v>Ok</v>
      </c>
      <c r="F105" s="336" t="str">
        <f>IF(F74-F104=0,"Ok","Diff. $"&amp;ROUND(F74-F104,2))</f>
        <v>Ok</v>
      </c>
      <c r="G105" s="336" t="str">
        <f t="shared" si="30"/>
        <v>Ok</v>
      </c>
    </row>
  </sheetData>
  <sheetProtection algorithmName="SHA-512" hashValue="j9QZQrvMolyfVePUPQ27056bDSE+XoeOOtusYzfC4I6q03IxqP1nsWiujRN0yzFui9lAAJipEZeW8I5OQDFFlQ==" saltValue="5YsilVDXcP1078XWQzqkSw==" spinCount="100000" sheet="1" insertRows="0"/>
  <mergeCells count="19">
    <mergeCell ref="A83:B83"/>
    <mergeCell ref="A90:B90"/>
    <mergeCell ref="A97:B97"/>
    <mergeCell ref="A104:B104"/>
    <mergeCell ref="A58:B58"/>
    <mergeCell ref="A60:B60"/>
    <mergeCell ref="A62:A75"/>
    <mergeCell ref="A59:B59"/>
    <mergeCell ref="A57:B57"/>
    <mergeCell ref="A56:B56"/>
    <mergeCell ref="A46:B46"/>
    <mergeCell ref="A18:B18"/>
    <mergeCell ref="A36:B36"/>
    <mergeCell ref="A47:B47"/>
    <mergeCell ref="A48:A49"/>
    <mergeCell ref="A50:B50"/>
    <mergeCell ref="A51:B51"/>
    <mergeCell ref="A52:B52"/>
    <mergeCell ref="A37:A45"/>
  </mergeCells>
  <dataValidations count="1">
    <dataValidation type="decimal" allowBlank="1" showInputMessage="1" showErrorMessage="1" sqref="C101:F103 C80:F82 C87:F89 C94:F96 C8:G75" xr:uid="{00000000-0002-0000-0900-000000000000}">
      <formula1>-5000000000</formula1>
      <formula2>5000000000</formula2>
    </dataValidation>
  </dataValidations>
  <printOptions horizontalCentered="1"/>
  <pageMargins left="0.25" right="0.25" top="0.5" bottom="0.5" header="0.25" footer="0.25"/>
  <pageSetup scale="72" fitToHeight="2" orientation="portrait" r:id="rId1"/>
  <headerFooter alignWithMargins="0">
    <oddFooter>&amp;L&amp;F&amp;CPage &amp;P of &amp;N&amp;R&amp;A</oddFooter>
  </headerFooter>
  <rowBreaks count="1" manualBreakCount="1">
    <brk id="76"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XFD83"/>
  <sheetViews>
    <sheetView zoomScaleNormal="100" workbookViewId="0">
      <pane xSplit="2" ySplit="7" topLeftCell="C26" activePane="bottomRight" state="frozen"/>
      <selection activeCell="A7" sqref="A7"/>
      <selection pane="topRight" activeCell="A7" sqref="A7"/>
      <selection pane="bottomLeft" activeCell="A7" sqref="A7"/>
      <selection pane="bottomRight" activeCell="G41" sqref="G41"/>
    </sheetView>
  </sheetViews>
  <sheetFormatPr defaultColWidth="9.140625" defaultRowHeight="12.75" x14ac:dyDescent="0.2"/>
  <cols>
    <col min="1" max="1" width="17.7109375" style="117" customWidth="1"/>
    <col min="2" max="2" width="47.7109375" style="117" customWidth="1"/>
    <col min="3" max="7" width="15.7109375" style="117" customWidth="1"/>
    <col min="8" max="16384" width="9.140625" style="117"/>
  </cols>
  <sheetData>
    <row r="1" spans="1:8" x14ac:dyDescent="0.2">
      <c r="A1" s="194" t="s">
        <v>268</v>
      </c>
      <c r="B1" s="128"/>
      <c r="C1" s="128"/>
      <c r="D1" s="128"/>
      <c r="E1" s="128"/>
      <c r="F1" s="128"/>
      <c r="G1" s="128"/>
    </row>
    <row r="2" spans="1:8" x14ac:dyDescent="0.2">
      <c r="A2" s="116"/>
      <c r="B2" s="172" t="s">
        <v>113</v>
      </c>
    </row>
    <row r="4" spans="1:8" x14ac:dyDescent="0.2">
      <c r="A4" s="133" t="s">
        <v>0</v>
      </c>
      <c r="B4" s="120" t="str">
        <f>'Report L1'!$C$5</f>
        <v>Select CCO from Dropdown List</v>
      </c>
      <c r="C4" s="127"/>
      <c r="D4" s="127"/>
      <c r="E4" s="127"/>
      <c r="F4" s="127"/>
      <c r="G4" s="127"/>
    </row>
    <row r="5" spans="1:8" x14ac:dyDescent="0.2">
      <c r="A5" s="133" t="s">
        <v>225</v>
      </c>
      <c r="B5" s="121" t="str">
        <f>'Report L1'!$C$8&amp;" - "&amp;'Report L1'!$C$9</f>
        <v>1/1/2021 - 12/31/2021</v>
      </c>
      <c r="C5" s="175" t="s">
        <v>151</v>
      </c>
      <c r="D5" s="175" t="s">
        <v>151</v>
      </c>
      <c r="E5" s="175" t="s">
        <v>151</v>
      </c>
      <c r="F5" s="175" t="s">
        <v>151</v>
      </c>
      <c r="G5" s="175" t="s">
        <v>151</v>
      </c>
    </row>
    <row r="6" spans="1:8" x14ac:dyDescent="0.2">
      <c r="B6" s="121"/>
      <c r="C6" s="176" t="s">
        <v>52</v>
      </c>
      <c r="D6" s="176" t="s">
        <v>52</v>
      </c>
      <c r="E6" s="176" t="s">
        <v>52</v>
      </c>
      <c r="F6" s="176" t="s">
        <v>52</v>
      </c>
      <c r="G6" s="196" t="s">
        <v>52</v>
      </c>
    </row>
    <row r="7" spans="1:8" x14ac:dyDescent="0.2">
      <c r="A7" s="197"/>
      <c r="B7" s="197"/>
      <c r="C7" s="198" t="str">
        <f>"Q1-"&amp;'Report L1'!$C$7</f>
        <v>Q1-2021</v>
      </c>
      <c r="D7" s="176" t="str">
        <f>"Q2-"&amp;'Report L1'!$C$7</f>
        <v>Q2-2021</v>
      </c>
      <c r="E7" s="176" t="str">
        <f>"Q3-"&amp;'Report L1'!$C$7</f>
        <v>Q3-2021</v>
      </c>
      <c r="F7" s="176" t="str">
        <f>"Q4-"&amp;'Report L1'!$C$7</f>
        <v>Q4-2021</v>
      </c>
      <c r="G7" s="176" t="str">
        <f>"YTD "&amp;'Report L1'!$C$7</f>
        <v>YTD 2021</v>
      </c>
    </row>
    <row r="8" spans="1:8" ht="25.5" x14ac:dyDescent="0.2">
      <c r="A8" s="458"/>
      <c r="B8" s="199" t="s">
        <v>49</v>
      </c>
      <c r="C8" s="219">
        <v>0</v>
      </c>
      <c r="D8" s="219">
        <v>0</v>
      </c>
      <c r="E8" s="219">
        <v>0</v>
      </c>
      <c r="F8" s="219">
        <v>0</v>
      </c>
      <c r="G8" s="200">
        <f>SUM(C8:F8)</f>
        <v>0</v>
      </c>
    </row>
    <row r="9" spans="1:8" x14ac:dyDescent="0.2">
      <c r="A9" s="459"/>
      <c r="B9" s="199" t="s">
        <v>717</v>
      </c>
      <c r="C9" s="220">
        <v>0</v>
      </c>
      <c r="D9" s="220">
        <v>0</v>
      </c>
      <c r="E9" s="220">
        <v>0</v>
      </c>
      <c r="F9" s="220">
        <v>0</v>
      </c>
      <c r="G9" s="201">
        <f t="shared" ref="G9:G55" si="0">SUM(C9:F9)</f>
        <v>0</v>
      </c>
    </row>
    <row r="10" spans="1:8" x14ac:dyDescent="0.2">
      <c r="A10" s="459"/>
      <c r="B10" s="199" t="s">
        <v>776</v>
      </c>
      <c r="C10" s="220">
        <v>0</v>
      </c>
      <c r="D10" s="220">
        <v>0</v>
      </c>
      <c r="E10" s="220">
        <v>0</v>
      </c>
      <c r="F10" s="220">
        <v>0</v>
      </c>
      <c r="G10" s="201">
        <f t="shared" si="0"/>
        <v>0</v>
      </c>
    </row>
    <row r="11" spans="1:8" ht="12.75" customHeight="1" x14ac:dyDescent="0.2">
      <c r="A11" s="459"/>
      <c r="B11" s="199" t="s">
        <v>888</v>
      </c>
      <c r="C11" s="220">
        <v>0</v>
      </c>
      <c r="D11" s="220">
        <v>0</v>
      </c>
      <c r="E11" s="220">
        <v>0</v>
      </c>
      <c r="F11" s="220">
        <v>0</v>
      </c>
      <c r="G11" s="201">
        <f t="shared" si="0"/>
        <v>0</v>
      </c>
      <c r="H11" s="122"/>
    </row>
    <row r="12" spans="1:8" x14ac:dyDescent="0.2">
      <c r="A12" s="480" t="s">
        <v>9</v>
      </c>
      <c r="B12" s="481" t="s">
        <v>777</v>
      </c>
      <c r="C12" s="262">
        <v>0</v>
      </c>
      <c r="D12" s="262">
        <v>0</v>
      </c>
      <c r="E12" s="262">
        <v>0</v>
      </c>
      <c r="F12" s="262">
        <v>0</v>
      </c>
      <c r="G12" s="272">
        <f t="shared" si="0"/>
        <v>0</v>
      </c>
      <c r="H12" s="122"/>
    </row>
    <row r="13" spans="1:8" ht="13.5" thickBot="1" x14ac:dyDescent="0.25">
      <c r="A13" s="480"/>
      <c r="B13" s="482" t="s">
        <v>778</v>
      </c>
      <c r="C13" s="485">
        <v>0</v>
      </c>
      <c r="D13" s="485">
        <v>0</v>
      </c>
      <c r="E13" s="485">
        <v>0</v>
      </c>
      <c r="F13" s="485">
        <v>0</v>
      </c>
      <c r="G13" s="484">
        <f t="shared" si="0"/>
        <v>0</v>
      </c>
      <c r="H13" s="122"/>
    </row>
    <row r="14" spans="1:8" ht="13.5" thickBot="1" x14ac:dyDescent="0.25">
      <c r="A14" s="509"/>
      <c r="B14" s="204" t="s">
        <v>50</v>
      </c>
      <c r="C14" s="205">
        <f>+C8-SUM(C9:C13)</f>
        <v>0</v>
      </c>
      <c r="D14" s="205">
        <f>+D8-SUM(D9:D13)</f>
        <v>0</v>
      </c>
      <c r="E14" s="205">
        <f>+E8-SUM(E9:E13)</f>
        <v>0</v>
      </c>
      <c r="F14" s="205">
        <f>+F8-SUM(F9:F13)</f>
        <v>0</v>
      </c>
      <c r="G14" s="205">
        <f t="shared" si="0"/>
        <v>0</v>
      </c>
    </row>
    <row r="15" spans="1:8" x14ac:dyDescent="0.2">
      <c r="A15" s="460"/>
      <c r="B15" s="206" t="s">
        <v>260</v>
      </c>
      <c r="C15" s="220">
        <v>0</v>
      </c>
      <c r="D15" s="220">
        <v>0</v>
      </c>
      <c r="E15" s="220">
        <v>0</v>
      </c>
      <c r="F15" s="220">
        <v>0</v>
      </c>
      <c r="G15" s="201">
        <f t="shared" si="0"/>
        <v>0</v>
      </c>
    </row>
    <row r="16" spans="1:8" x14ac:dyDescent="0.2">
      <c r="A16" s="460"/>
      <c r="B16" s="184" t="s">
        <v>259</v>
      </c>
      <c r="C16" s="221">
        <v>0</v>
      </c>
      <c r="D16" s="221">
        <v>0</v>
      </c>
      <c r="E16" s="221">
        <v>0</v>
      </c>
      <c r="F16" s="221">
        <v>0</v>
      </c>
      <c r="G16" s="207">
        <f t="shared" si="0"/>
        <v>0</v>
      </c>
    </row>
    <row r="17" spans="1:16384" ht="13.5" thickBot="1" x14ac:dyDescent="0.25">
      <c r="A17" s="461"/>
      <c r="B17" s="185" t="s">
        <v>197</v>
      </c>
      <c r="C17" s="221">
        <v>0</v>
      </c>
      <c r="D17" s="221">
        <v>0</v>
      </c>
      <c r="E17" s="221">
        <v>0</v>
      </c>
      <c r="F17" s="221">
        <v>0</v>
      </c>
      <c r="G17" s="207">
        <f t="shared" si="0"/>
        <v>0</v>
      </c>
    </row>
    <row r="18" spans="1:16384" s="210" customFormat="1" ht="13.5" thickBot="1" x14ac:dyDescent="0.25">
      <c r="A18" s="829" t="s">
        <v>51</v>
      </c>
      <c r="B18" s="830"/>
      <c r="C18" s="208">
        <f>SUM(C14:C17)</f>
        <v>0</v>
      </c>
      <c r="D18" s="209">
        <f>SUM(D14:D17)</f>
        <v>0</v>
      </c>
      <c r="E18" s="209">
        <f>SUM(E14:E17)</f>
        <v>0</v>
      </c>
      <c r="F18" s="209">
        <f>SUM(F14:F17)</f>
        <v>0</v>
      </c>
      <c r="G18" s="209">
        <f t="shared" si="0"/>
        <v>0</v>
      </c>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7"/>
      <c r="EI18" s="117"/>
      <c r="EJ18" s="117"/>
      <c r="EK18" s="117"/>
      <c r="EL18" s="117"/>
      <c r="EM18" s="117"/>
      <c r="EN18" s="117"/>
      <c r="EO18" s="117"/>
      <c r="EP18" s="117"/>
      <c r="EQ18" s="117"/>
      <c r="ER18" s="117"/>
      <c r="ES18" s="117"/>
      <c r="ET18" s="117"/>
      <c r="EU18" s="117"/>
      <c r="EV18" s="117"/>
      <c r="EW18" s="117"/>
      <c r="EX18" s="117"/>
      <c r="EY18" s="117"/>
      <c r="EZ18" s="117"/>
      <c r="FA18" s="117"/>
      <c r="FB18" s="117"/>
      <c r="FC18" s="117"/>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c r="IB18" s="117"/>
      <c r="IC18" s="117"/>
      <c r="ID18" s="117"/>
      <c r="IE18" s="117"/>
      <c r="IF18" s="117"/>
      <c r="IG18" s="117"/>
      <c r="IH18" s="117"/>
      <c r="II18" s="117"/>
      <c r="IJ18" s="117"/>
      <c r="IK18" s="117"/>
      <c r="IL18" s="117"/>
      <c r="IM18" s="117"/>
      <c r="IN18" s="117"/>
      <c r="IO18" s="117"/>
      <c r="IP18" s="117"/>
      <c r="IQ18" s="117"/>
      <c r="IR18" s="117"/>
      <c r="IS18" s="117"/>
      <c r="IT18" s="117"/>
      <c r="IU18" s="117"/>
      <c r="IV18" s="117"/>
      <c r="IW18" s="117"/>
      <c r="IX18" s="117"/>
      <c r="IY18" s="117"/>
      <c r="IZ18" s="117"/>
      <c r="JA18" s="117"/>
      <c r="JB18" s="117"/>
      <c r="JC18" s="117"/>
      <c r="JD18" s="117"/>
      <c r="JE18" s="117"/>
      <c r="JF18" s="117"/>
      <c r="JG18" s="117"/>
      <c r="JH18" s="117"/>
      <c r="JI18" s="117"/>
      <c r="JJ18" s="117"/>
      <c r="JK18" s="117"/>
      <c r="JL18" s="117"/>
      <c r="JM18" s="117"/>
      <c r="JN18" s="117"/>
      <c r="JO18" s="117"/>
      <c r="JP18" s="117"/>
      <c r="JQ18" s="117"/>
      <c r="JR18" s="117"/>
      <c r="JS18" s="117"/>
      <c r="JT18" s="117"/>
      <c r="JU18" s="117"/>
      <c r="JV18" s="117"/>
      <c r="JW18" s="117"/>
      <c r="JX18" s="117"/>
      <c r="JY18" s="117"/>
      <c r="JZ18" s="117"/>
      <c r="KA18" s="117"/>
      <c r="KB18" s="117"/>
      <c r="KC18" s="117"/>
      <c r="KD18" s="117"/>
      <c r="KE18" s="117"/>
      <c r="KF18" s="117"/>
      <c r="KG18" s="117"/>
      <c r="KH18" s="117"/>
      <c r="KI18" s="117"/>
      <c r="KJ18" s="117"/>
      <c r="KK18" s="117"/>
      <c r="KL18" s="117"/>
      <c r="KM18" s="117"/>
      <c r="KN18" s="117"/>
      <c r="KO18" s="117"/>
      <c r="KP18" s="117"/>
      <c r="KQ18" s="117"/>
      <c r="KR18" s="117"/>
      <c r="KS18" s="117"/>
      <c r="KT18" s="117"/>
      <c r="KU18" s="117"/>
      <c r="KV18" s="117"/>
      <c r="KW18" s="117"/>
      <c r="KX18" s="117"/>
      <c r="KY18" s="117"/>
      <c r="KZ18" s="117"/>
      <c r="LA18" s="117"/>
      <c r="LB18" s="117"/>
      <c r="LC18" s="117"/>
      <c r="LD18" s="117"/>
      <c r="LE18" s="117"/>
      <c r="LF18" s="117"/>
      <c r="LG18" s="117"/>
      <c r="LH18" s="117"/>
      <c r="LI18" s="117"/>
      <c r="LJ18" s="117"/>
      <c r="LK18" s="117"/>
      <c r="LL18" s="117"/>
      <c r="LM18" s="117"/>
      <c r="LN18" s="117"/>
      <c r="LO18" s="117"/>
      <c r="LP18" s="117"/>
      <c r="LQ18" s="117"/>
      <c r="LR18" s="117"/>
      <c r="LS18" s="117"/>
      <c r="LT18" s="117"/>
      <c r="LU18" s="117"/>
      <c r="LV18" s="117"/>
      <c r="LW18" s="117"/>
      <c r="LX18" s="117"/>
      <c r="LY18" s="117"/>
      <c r="LZ18" s="117"/>
      <c r="MA18" s="117"/>
      <c r="MB18" s="117"/>
      <c r="MC18" s="117"/>
      <c r="MD18" s="117"/>
      <c r="ME18" s="117"/>
      <c r="MF18" s="117"/>
      <c r="MG18" s="117"/>
      <c r="MH18" s="117"/>
      <c r="MI18" s="117"/>
      <c r="MJ18" s="117"/>
      <c r="MK18" s="117"/>
      <c r="ML18" s="117"/>
      <c r="MM18" s="117"/>
      <c r="MN18" s="117"/>
      <c r="MO18" s="117"/>
      <c r="MP18" s="117"/>
      <c r="MQ18" s="117"/>
      <c r="MR18" s="117"/>
      <c r="MS18" s="117"/>
      <c r="MT18" s="117"/>
      <c r="MU18" s="117"/>
      <c r="MV18" s="117"/>
      <c r="MW18" s="117"/>
      <c r="MX18" s="117"/>
      <c r="MY18" s="117"/>
      <c r="MZ18" s="117"/>
      <c r="NA18" s="117"/>
      <c r="NB18" s="117"/>
      <c r="NC18" s="117"/>
      <c r="ND18" s="117"/>
      <c r="NE18" s="117"/>
      <c r="NF18" s="117"/>
      <c r="NG18" s="117"/>
      <c r="NH18" s="117"/>
      <c r="NI18" s="117"/>
      <c r="NJ18" s="117"/>
      <c r="NK18" s="117"/>
      <c r="NL18" s="117"/>
      <c r="NM18" s="117"/>
      <c r="NN18" s="117"/>
      <c r="NO18" s="117"/>
      <c r="NP18" s="117"/>
      <c r="NQ18" s="117"/>
      <c r="NR18" s="117"/>
      <c r="NS18" s="117"/>
      <c r="NT18" s="117"/>
      <c r="NU18" s="117"/>
      <c r="NV18" s="117"/>
      <c r="NW18" s="117"/>
      <c r="NX18" s="117"/>
      <c r="NY18" s="117"/>
      <c r="NZ18" s="117"/>
      <c r="OA18" s="117"/>
      <c r="OB18" s="117"/>
      <c r="OC18" s="117"/>
      <c r="OD18" s="117"/>
      <c r="OE18" s="117"/>
      <c r="OF18" s="117"/>
      <c r="OG18" s="117"/>
      <c r="OH18" s="117"/>
      <c r="OI18" s="117"/>
      <c r="OJ18" s="117"/>
      <c r="OK18" s="117"/>
      <c r="OL18" s="117"/>
      <c r="OM18" s="117"/>
      <c r="ON18" s="117"/>
      <c r="OO18" s="117"/>
      <c r="OP18" s="117"/>
      <c r="OQ18" s="117"/>
      <c r="OR18" s="117"/>
      <c r="OS18" s="117"/>
      <c r="OT18" s="117"/>
      <c r="OU18" s="117"/>
      <c r="OV18" s="117"/>
      <c r="OW18" s="117"/>
      <c r="OX18" s="117"/>
      <c r="OY18" s="117"/>
      <c r="OZ18" s="117"/>
      <c r="PA18" s="117"/>
      <c r="PB18" s="117"/>
      <c r="PC18" s="117"/>
      <c r="PD18" s="117"/>
      <c r="PE18" s="117"/>
      <c r="PF18" s="117"/>
      <c r="PG18" s="117"/>
      <c r="PH18" s="117"/>
      <c r="PI18" s="117"/>
      <c r="PJ18" s="117"/>
      <c r="PK18" s="117"/>
      <c r="PL18" s="117"/>
      <c r="PM18" s="117"/>
      <c r="PN18" s="117"/>
      <c r="PO18" s="117"/>
      <c r="PP18" s="117"/>
      <c r="PQ18" s="117"/>
      <c r="PR18" s="117"/>
      <c r="PS18" s="117"/>
      <c r="PT18" s="117"/>
      <c r="PU18" s="117"/>
      <c r="PV18" s="117"/>
      <c r="PW18" s="117"/>
      <c r="PX18" s="117"/>
      <c r="PY18" s="117"/>
      <c r="PZ18" s="117"/>
      <c r="QA18" s="117"/>
      <c r="QB18" s="117"/>
      <c r="QC18" s="117"/>
      <c r="QD18" s="117"/>
      <c r="QE18" s="117"/>
      <c r="QF18" s="117"/>
      <c r="QG18" s="117"/>
      <c r="QH18" s="117"/>
      <c r="QI18" s="117"/>
      <c r="QJ18" s="117"/>
      <c r="QK18" s="117"/>
      <c r="QL18" s="117"/>
      <c r="QM18" s="117"/>
      <c r="QN18" s="117"/>
      <c r="QO18" s="117"/>
      <c r="QP18" s="117"/>
      <c r="QQ18" s="117"/>
      <c r="QR18" s="117"/>
      <c r="QS18" s="117"/>
      <c r="QT18" s="117"/>
      <c r="QU18" s="117"/>
      <c r="QV18" s="117"/>
      <c r="QW18" s="117"/>
      <c r="QX18" s="117"/>
      <c r="QY18" s="117"/>
      <c r="QZ18" s="117"/>
      <c r="RA18" s="117"/>
      <c r="RB18" s="117"/>
      <c r="RC18" s="117"/>
      <c r="RD18" s="117"/>
      <c r="RE18" s="117"/>
      <c r="RF18" s="117"/>
      <c r="RG18" s="117"/>
      <c r="RH18" s="117"/>
      <c r="RI18" s="117"/>
      <c r="RJ18" s="117"/>
      <c r="RK18" s="117"/>
      <c r="RL18" s="117"/>
      <c r="RM18" s="117"/>
      <c r="RN18" s="117"/>
      <c r="RO18" s="117"/>
      <c r="RP18" s="117"/>
      <c r="RQ18" s="117"/>
      <c r="RR18" s="117"/>
      <c r="RS18" s="117"/>
      <c r="RT18" s="117"/>
      <c r="RU18" s="117"/>
      <c r="RV18" s="117"/>
      <c r="RW18" s="117"/>
      <c r="RX18" s="117"/>
      <c r="RY18" s="117"/>
      <c r="RZ18" s="117"/>
      <c r="SA18" s="117"/>
      <c r="SB18" s="117"/>
      <c r="SC18" s="117"/>
      <c r="SD18" s="117"/>
      <c r="SE18" s="117"/>
      <c r="SF18" s="117"/>
      <c r="SG18" s="117"/>
      <c r="SH18" s="117"/>
      <c r="SI18" s="117"/>
      <c r="SJ18" s="117"/>
      <c r="SK18" s="117"/>
      <c r="SL18" s="117"/>
      <c r="SM18" s="117"/>
      <c r="SN18" s="117"/>
      <c r="SO18" s="117"/>
      <c r="SP18" s="117"/>
      <c r="SQ18" s="117"/>
      <c r="SR18" s="117"/>
      <c r="SS18" s="117"/>
      <c r="ST18" s="117"/>
      <c r="SU18" s="117"/>
      <c r="SV18" s="117"/>
      <c r="SW18" s="117"/>
      <c r="SX18" s="117"/>
      <c r="SY18" s="117"/>
      <c r="SZ18" s="117"/>
      <c r="TA18" s="117"/>
      <c r="TB18" s="117"/>
      <c r="TC18" s="117"/>
      <c r="TD18" s="117"/>
      <c r="TE18" s="117"/>
      <c r="TF18" s="117"/>
      <c r="TG18" s="117"/>
      <c r="TH18" s="117"/>
      <c r="TI18" s="117"/>
      <c r="TJ18" s="117"/>
      <c r="TK18" s="117"/>
      <c r="TL18" s="117"/>
      <c r="TM18" s="117"/>
      <c r="TN18" s="117"/>
      <c r="TO18" s="117"/>
      <c r="TP18" s="117"/>
      <c r="TQ18" s="117"/>
      <c r="TR18" s="117"/>
      <c r="TS18" s="117"/>
      <c r="TT18" s="117"/>
      <c r="TU18" s="117"/>
      <c r="TV18" s="117"/>
      <c r="TW18" s="117"/>
      <c r="TX18" s="117"/>
      <c r="TY18" s="117"/>
      <c r="TZ18" s="117"/>
      <c r="UA18" s="117"/>
      <c r="UB18" s="117"/>
      <c r="UC18" s="117"/>
      <c r="UD18" s="117"/>
      <c r="UE18" s="117"/>
      <c r="UF18" s="117"/>
      <c r="UG18" s="117"/>
      <c r="UH18" s="117"/>
      <c r="UI18" s="117"/>
      <c r="UJ18" s="117"/>
      <c r="UK18" s="117"/>
      <c r="UL18" s="117"/>
      <c r="UM18" s="117"/>
      <c r="UN18" s="117"/>
      <c r="UO18" s="117"/>
      <c r="UP18" s="117"/>
      <c r="UQ18" s="117"/>
      <c r="UR18" s="117"/>
      <c r="US18" s="117"/>
      <c r="UT18" s="117"/>
      <c r="UU18" s="117"/>
      <c r="UV18" s="117"/>
      <c r="UW18" s="117"/>
      <c r="UX18" s="117"/>
      <c r="UY18" s="117"/>
      <c r="UZ18" s="117"/>
      <c r="VA18" s="117"/>
      <c r="VB18" s="117"/>
      <c r="VC18" s="117"/>
      <c r="VD18" s="117"/>
      <c r="VE18" s="117"/>
      <c r="VF18" s="117"/>
      <c r="VG18" s="117"/>
      <c r="VH18" s="117"/>
      <c r="VI18" s="117"/>
      <c r="VJ18" s="117"/>
      <c r="VK18" s="117"/>
      <c r="VL18" s="117"/>
      <c r="VM18" s="117"/>
      <c r="VN18" s="117"/>
      <c r="VO18" s="117"/>
      <c r="VP18" s="117"/>
      <c r="VQ18" s="117"/>
      <c r="VR18" s="117"/>
      <c r="VS18" s="117"/>
      <c r="VT18" s="117"/>
      <c r="VU18" s="117"/>
      <c r="VV18" s="117"/>
      <c r="VW18" s="117"/>
      <c r="VX18" s="117"/>
      <c r="VY18" s="117"/>
      <c r="VZ18" s="117"/>
      <c r="WA18" s="117"/>
      <c r="WB18" s="117"/>
      <c r="WC18" s="117"/>
      <c r="WD18" s="117"/>
      <c r="WE18" s="117"/>
      <c r="WF18" s="117"/>
      <c r="WG18" s="117"/>
      <c r="WH18" s="117"/>
      <c r="WI18" s="117"/>
      <c r="WJ18" s="117"/>
      <c r="WK18" s="117"/>
      <c r="WL18" s="117"/>
      <c r="WM18" s="117"/>
      <c r="WN18" s="117"/>
      <c r="WO18" s="117"/>
      <c r="WP18" s="117"/>
      <c r="WQ18" s="117"/>
      <c r="WR18" s="117"/>
      <c r="WS18" s="117"/>
      <c r="WT18" s="117"/>
      <c r="WU18" s="117"/>
      <c r="WV18" s="117"/>
      <c r="WW18" s="117"/>
      <c r="WX18" s="117"/>
      <c r="WY18" s="117"/>
      <c r="WZ18" s="117"/>
      <c r="XA18" s="117"/>
      <c r="XB18" s="117"/>
      <c r="XC18" s="117"/>
      <c r="XD18" s="117"/>
      <c r="XE18" s="117"/>
      <c r="XF18" s="117"/>
      <c r="XG18" s="117"/>
      <c r="XH18" s="117"/>
      <c r="XI18" s="117"/>
      <c r="XJ18" s="117"/>
      <c r="XK18" s="117"/>
      <c r="XL18" s="117"/>
      <c r="XM18" s="117"/>
      <c r="XN18" s="117"/>
      <c r="XO18" s="117"/>
      <c r="XP18" s="117"/>
      <c r="XQ18" s="117"/>
      <c r="XR18" s="117"/>
      <c r="XS18" s="117"/>
      <c r="XT18" s="117"/>
      <c r="XU18" s="117"/>
      <c r="XV18" s="117"/>
      <c r="XW18" s="117"/>
      <c r="XX18" s="117"/>
      <c r="XY18" s="117"/>
      <c r="XZ18" s="117"/>
      <c r="YA18" s="117"/>
      <c r="YB18" s="117"/>
      <c r="YC18" s="117"/>
      <c r="YD18" s="117"/>
      <c r="YE18" s="117"/>
      <c r="YF18" s="117"/>
      <c r="YG18" s="117"/>
      <c r="YH18" s="117"/>
      <c r="YI18" s="117"/>
      <c r="YJ18" s="117"/>
      <c r="YK18" s="117"/>
      <c r="YL18" s="117"/>
      <c r="YM18" s="117"/>
      <c r="YN18" s="117"/>
      <c r="YO18" s="117"/>
      <c r="YP18" s="117"/>
      <c r="YQ18" s="117"/>
      <c r="YR18" s="117"/>
      <c r="YS18" s="117"/>
      <c r="YT18" s="117"/>
      <c r="YU18" s="117"/>
      <c r="YV18" s="117"/>
      <c r="YW18" s="117"/>
      <c r="YX18" s="117"/>
      <c r="YY18" s="117"/>
      <c r="YZ18" s="117"/>
      <c r="ZA18" s="117"/>
      <c r="ZB18" s="117"/>
      <c r="ZC18" s="117"/>
      <c r="ZD18" s="117"/>
      <c r="ZE18" s="117"/>
      <c r="ZF18" s="117"/>
      <c r="ZG18" s="117"/>
      <c r="ZH18" s="117"/>
      <c r="ZI18" s="117"/>
      <c r="ZJ18" s="117"/>
      <c r="ZK18" s="117"/>
      <c r="ZL18" s="117"/>
      <c r="ZM18" s="117"/>
      <c r="ZN18" s="117"/>
      <c r="ZO18" s="117"/>
      <c r="ZP18" s="117"/>
      <c r="ZQ18" s="117"/>
      <c r="ZR18" s="117"/>
      <c r="ZS18" s="117"/>
      <c r="ZT18" s="117"/>
      <c r="ZU18" s="117"/>
      <c r="ZV18" s="117"/>
      <c r="ZW18" s="117"/>
      <c r="ZX18" s="117"/>
      <c r="ZY18" s="117"/>
      <c r="ZZ18" s="117"/>
      <c r="AAA18" s="117"/>
      <c r="AAB18" s="117"/>
      <c r="AAC18" s="117"/>
      <c r="AAD18" s="117"/>
      <c r="AAE18" s="117"/>
      <c r="AAF18" s="117"/>
      <c r="AAG18" s="117"/>
      <c r="AAH18" s="117"/>
      <c r="AAI18" s="117"/>
      <c r="AAJ18" s="117"/>
      <c r="AAK18" s="117"/>
      <c r="AAL18" s="117"/>
      <c r="AAM18" s="117"/>
      <c r="AAN18" s="117"/>
      <c r="AAO18" s="117"/>
      <c r="AAP18" s="117"/>
      <c r="AAQ18" s="117"/>
      <c r="AAR18" s="117"/>
      <c r="AAS18" s="117"/>
      <c r="AAT18" s="117"/>
      <c r="AAU18" s="117"/>
      <c r="AAV18" s="117"/>
      <c r="AAW18" s="117"/>
      <c r="AAX18" s="117"/>
      <c r="AAY18" s="117"/>
      <c r="AAZ18" s="117"/>
      <c r="ABA18" s="117"/>
      <c r="ABB18" s="117"/>
      <c r="ABC18" s="117"/>
      <c r="ABD18" s="117"/>
      <c r="ABE18" s="117"/>
      <c r="ABF18" s="117"/>
      <c r="ABG18" s="117"/>
      <c r="ABH18" s="117"/>
      <c r="ABI18" s="117"/>
      <c r="ABJ18" s="117"/>
      <c r="ABK18" s="117"/>
      <c r="ABL18" s="117"/>
      <c r="ABM18" s="117"/>
      <c r="ABN18" s="117"/>
      <c r="ABO18" s="117"/>
      <c r="ABP18" s="117"/>
      <c r="ABQ18" s="117"/>
      <c r="ABR18" s="117"/>
      <c r="ABS18" s="117"/>
      <c r="ABT18" s="117"/>
      <c r="ABU18" s="117"/>
      <c r="ABV18" s="117"/>
      <c r="ABW18" s="117"/>
      <c r="ABX18" s="117"/>
      <c r="ABY18" s="117"/>
      <c r="ABZ18" s="117"/>
      <c r="ACA18" s="117"/>
      <c r="ACB18" s="117"/>
      <c r="ACC18" s="117"/>
      <c r="ACD18" s="117"/>
      <c r="ACE18" s="117"/>
      <c r="ACF18" s="117"/>
      <c r="ACG18" s="117"/>
      <c r="ACH18" s="117"/>
      <c r="ACI18" s="117"/>
      <c r="ACJ18" s="117"/>
      <c r="ACK18" s="117"/>
      <c r="ACL18" s="117"/>
      <c r="ACM18" s="117"/>
      <c r="ACN18" s="117"/>
      <c r="ACO18" s="117"/>
      <c r="ACP18" s="117"/>
      <c r="ACQ18" s="117"/>
      <c r="ACR18" s="117"/>
      <c r="ACS18" s="117"/>
      <c r="ACT18" s="117"/>
      <c r="ACU18" s="117"/>
      <c r="ACV18" s="117"/>
      <c r="ACW18" s="117"/>
      <c r="ACX18" s="117"/>
      <c r="ACY18" s="117"/>
      <c r="ACZ18" s="117"/>
      <c r="ADA18" s="117"/>
      <c r="ADB18" s="117"/>
      <c r="ADC18" s="117"/>
      <c r="ADD18" s="117"/>
      <c r="ADE18" s="117"/>
      <c r="ADF18" s="117"/>
      <c r="ADG18" s="117"/>
      <c r="ADH18" s="117"/>
      <c r="ADI18" s="117"/>
      <c r="ADJ18" s="117"/>
      <c r="ADK18" s="117"/>
      <c r="ADL18" s="117"/>
      <c r="ADM18" s="117"/>
      <c r="ADN18" s="117"/>
      <c r="ADO18" s="117"/>
      <c r="ADP18" s="117"/>
      <c r="ADQ18" s="117"/>
      <c r="ADR18" s="117"/>
      <c r="ADS18" s="117"/>
      <c r="ADT18" s="117"/>
      <c r="ADU18" s="117"/>
      <c r="ADV18" s="117"/>
      <c r="ADW18" s="117"/>
      <c r="ADX18" s="117"/>
      <c r="ADY18" s="117"/>
      <c r="ADZ18" s="117"/>
      <c r="AEA18" s="117"/>
      <c r="AEB18" s="117"/>
      <c r="AEC18" s="117"/>
      <c r="AED18" s="117"/>
      <c r="AEE18" s="117"/>
      <c r="AEF18" s="117"/>
      <c r="AEG18" s="117"/>
      <c r="AEH18" s="117"/>
      <c r="AEI18" s="117"/>
      <c r="AEJ18" s="117"/>
      <c r="AEK18" s="117"/>
      <c r="AEL18" s="117"/>
      <c r="AEM18" s="117"/>
      <c r="AEN18" s="117"/>
      <c r="AEO18" s="117"/>
      <c r="AEP18" s="117"/>
      <c r="AEQ18" s="117"/>
      <c r="AER18" s="117"/>
      <c r="AES18" s="117"/>
      <c r="AET18" s="117"/>
      <c r="AEU18" s="117"/>
      <c r="AEV18" s="117"/>
      <c r="AEW18" s="117"/>
      <c r="AEX18" s="117"/>
      <c r="AEY18" s="117"/>
      <c r="AEZ18" s="117"/>
      <c r="AFA18" s="117"/>
      <c r="AFB18" s="117"/>
      <c r="AFC18" s="117"/>
      <c r="AFD18" s="117"/>
      <c r="AFE18" s="117"/>
      <c r="AFF18" s="117"/>
      <c r="AFG18" s="117"/>
      <c r="AFH18" s="117"/>
      <c r="AFI18" s="117"/>
      <c r="AFJ18" s="117"/>
      <c r="AFK18" s="117"/>
      <c r="AFL18" s="117"/>
      <c r="AFM18" s="117"/>
      <c r="AFN18" s="117"/>
      <c r="AFO18" s="117"/>
      <c r="AFP18" s="117"/>
      <c r="AFQ18" s="117"/>
      <c r="AFR18" s="117"/>
      <c r="AFS18" s="117"/>
      <c r="AFT18" s="117"/>
      <c r="AFU18" s="117"/>
      <c r="AFV18" s="117"/>
      <c r="AFW18" s="117"/>
      <c r="AFX18" s="117"/>
      <c r="AFY18" s="117"/>
      <c r="AFZ18" s="117"/>
      <c r="AGA18" s="117"/>
      <c r="AGB18" s="117"/>
      <c r="AGC18" s="117"/>
      <c r="AGD18" s="117"/>
      <c r="AGE18" s="117"/>
      <c r="AGF18" s="117"/>
      <c r="AGG18" s="117"/>
      <c r="AGH18" s="117"/>
      <c r="AGI18" s="117"/>
      <c r="AGJ18" s="117"/>
      <c r="AGK18" s="117"/>
      <c r="AGL18" s="117"/>
      <c r="AGM18" s="117"/>
      <c r="AGN18" s="117"/>
      <c r="AGO18" s="117"/>
      <c r="AGP18" s="117"/>
      <c r="AGQ18" s="117"/>
      <c r="AGR18" s="117"/>
      <c r="AGS18" s="117"/>
      <c r="AGT18" s="117"/>
      <c r="AGU18" s="117"/>
      <c r="AGV18" s="117"/>
      <c r="AGW18" s="117"/>
      <c r="AGX18" s="117"/>
      <c r="AGY18" s="117"/>
      <c r="AGZ18" s="117"/>
      <c r="AHA18" s="117"/>
      <c r="AHB18" s="117"/>
      <c r="AHC18" s="117"/>
      <c r="AHD18" s="117"/>
      <c r="AHE18" s="117"/>
      <c r="AHF18" s="117"/>
      <c r="AHG18" s="117"/>
      <c r="AHH18" s="117"/>
      <c r="AHI18" s="117"/>
      <c r="AHJ18" s="117"/>
      <c r="AHK18" s="117"/>
      <c r="AHL18" s="117"/>
      <c r="AHM18" s="117"/>
      <c r="AHN18" s="117"/>
      <c r="AHO18" s="117"/>
      <c r="AHP18" s="117"/>
      <c r="AHQ18" s="117"/>
      <c r="AHR18" s="117"/>
      <c r="AHS18" s="117"/>
      <c r="AHT18" s="117"/>
      <c r="AHU18" s="117"/>
      <c r="AHV18" s="117"/>
      <c r="AHW18" s="117"/>
      <c r="AHX18" s="117"/>
      <c r="AHY18" s="117"/>
      <c r="AHZ18" s="117"/>
      <c r="AIA18" s="117"/>
      <c r="AIB18" s="117"/>
      <c r="AIC18" s="117"/>
      <c r="AID18" s="117"/>
      <c r="AIE18" s="117"/>
      <c r="AIF18" s="117"/>
      <c r="AIG18" s="117"/>
      <c r="AIH18" s="117"/>
      <c r="AII18" s="117"/>
      <c r="AIJ18" s="117"/>
      <c r="AIK18" s="117"/>
      <c r="AIL18" s="117"/>
      <c r="AIM18" s="117"/>
      <c r="AIN18" s="117"/>
      <c r="AIO18" s="117"/>
      <c r="AIP18" s="117"/>
      <c r="AIQ18" s="117"/>
      <c r="AIR18" s="117"/>
      <c r="AIS18" s="117"/>
      <c r="AIT18" s="117"/>
      <c r="AIU18" s="117"/>
      <c r="AIV18" s="117"/>
      <c r="AIW18" s="117"/>
      <c r="AIX18" s="117"/>
      <c r="AIY18" s="117"/>
      <c r="AIZ18" s="117"/>
      <c r="AJA18" s="117"/>
      <c r="AJB18" s="117"/>
      <c r="AJC18" s="117"/>
      <c r="AJD18" s="117"/>
      <c r="AJE18" s="117"/>
      <c r="AJF18" s="117"/>
      <c r="AJG18" s="117"/>
      <c r="AJH18" s="117"/>
      <c r="AJI18" s="117"/>
      <c r="AJJ18" s="117"/>
      <c r="AJK18" s="117"/>
      <c r="AJL18" s="117"/>
      <c r="AJM18" s="117"/>
      <c r="AJN18" s="117"/>
      <c r="AJO18" s="117"/>
      <c r="AJP18" s="117"/>
      <c r="AJQ18" s="117"/>
      <c r="AJR18" s="117"/>
      <c r="AJS18" s="117"/>
      <c r="AJT18" s="117"/>
      <c r="AJU18" s="117"/>
      <c r="AJV18" s="117"/>
      <c r="AJW18" s="117"/>
      <c r="AJX18" s="117"/>
      <c r="AJY18" s="117"/>
      <c r="AJZ18" s="117"/>
      <c r="AKA18" s="117"/>
      <c r="AKB18" s="117"/>
      <c r="AKC18" s="117"/>
      <c r="AKD18" s="117"/>
      <c r="AKE18" s="117"/>
      <c r="AKF18" s="117"/>
      <c r="AKG18" s="117"/>
      <c r="AKH18" s="117"/>
      <c r="AKI18" s="117"/>
      <c r="AKJ18" s="117"/>
      <c r="AKK18" s="117"/>
      <c r="AKL18" s="117"/>
      <c r="AKM18" s="117"/>
      <c r="AKN18" s="117"/>
      <c r="AKO18" s="117"/>
      <c r="AKP18" s="117"/>
      <c r="AKQ18" s="117"/>
      <c r="AKR18" s="117"/>
      <c r="AKS18" s="117"/>
      <c r="AKT18" s="117"/>
      <c r="AKU18" s="117"/>
      <c r="AKV18" s="117"/>
      <c r="AKW18" s="117"/>
      <c r="AKX18" s="117"/>
      <c r="AKY18" s="117"/>
      <c r="AKZ18" s="117"/>
      <c r="ALA18" s="117"/>
      <c r="ALB18" s="117"/>
      <c r="ALC18" s="117"/>
      <c r="ALD18" s="117"/>
      <c r="ALE18" s="117"/>
      <c r="ALF18" s="117"/>
      <c r="ALG18" s="117"/>
      <c r="ALH18" s="117"/>
      <c r="ALI18" s="117"/>
      <c r="ALJ18" s="117"/>
      <c r="ALK18" s="117"/>
      <c r="ALL18" s="117"/>
      <c r="ALM18" s="117"/>
      <c r="ALN18" s="117"/>
      <c r="ALO18" s="117"/>
      <c r="ALP18" s="117"/>
      <c r="ALQ18" s="117"/>
      <c r="ALR18" s="117"/>
      <c r="ALS18" s="117"/>
      <c r="ALT18" s="117"/>
      <c r="ALU18" s="117"/>
      <c r="ALV18" s="117"/>
      <c r="ALW18" s="117"/>
      <c r="ALX18" s="117"/>
      <c r="ALY18" s="117"/>
      <c r="ALZ18" s="117"/>
      <c r="AMA18" s="117"/>
      <c r="AMB18" s="117"/>
      <c r="AMC18" s="117"/>
      <c r="AMD18" s="117"/>
      <c r="AME18" s="117"/>
      <c r="AMF18" s="117"/>
      <c r="AMG18" s="117"/>
      <c r="AMH18" s="117"/>
      <c r="AMI18" s="117"/>
      <c r="AMJ18" s="117"/>
      <c r="AMK18" s="117"/>
      <c r="AML18" s="117"/>
      <c r="AMM18" s="117"/>
      <c r="AMN18" s="117"/>
      <c r="AMO18" s="117"/>
      <c r="AMP18" s="117"/>
      <c r="AMQ18" s="117"/>
      <c r="AMR18" s="117"/>
      <c r="AMS18" s="117"/>
      <c r="AMT18" s="117"/>
      <c r="AMU18" s="117"/>
      <c r="AMV18" s="117"/>
      <c r="AMW18" s="117"/>
      <c r="AMX18" s="117"/>
      <c r="AMY18" s="117"/>
      <c r="AMZ18" s="117"/>
      <c r="ANA18" s="117"/>
      <c r="ANB18" s="117"/>
      <c r="ANC18" s="117"/>
      <c r="AND18" s="117"/>
      <c r="ANE18" s="117"/>
      <c r="ANF18" s="117"/>
      <c r="ANG18" s="117"/>
      <c r="ANH18" s="117"/>
      <c r="ANI18" s="117"/>
      <c r="ANJ18" s="117"/>
      <c r="ANK18" s="117"/>
      <c r="ANL18" s="117"/>
      <c r="ANM18" s="117"/>
      <c r="ANN18" s="117"/>
      <c r="ANO18" s="117"/>
      <c r="ANP18" s="117"/>
      <c r="ANQ18" s="117"/>
      <c r="ANR18" s="117"/>
      <c r="ANS18" s="117"/>
      <c r="ANT18" s="117"/>
      <c r="ANU18" s="117"/>
      <c r="ANV18" s="117"/>
      <c r="ANW18" s="117"/>
      <c r="ANX18" s="117"/>
      <c r="ANY18" s="117"/>
      <c r="ANZ18" s="117"/>
      <c r="AOA18" s="117"/>
      <c r="AOB18" s="117"/>
      <c r="AOC18" s="117"/>
      <c r="AOD18" s="117"/>
      <c r="AOE18" s="117"/>
      <c r="AOF18" s="117"/>
      <c r="AOG18" s="117"/>
      <c r="AOH18" s="117"/>
      <c r="AOI18" s="117"/>
      <c r="AOJ18" s="117"/>
      <c r="AOK18" s="117"/>
      <c r="AOL18" s="117"/>
      <c r="AOM18" s="117"/>
      <c r="AON18" s="117"/>
      <c r="AOO18" s="117"/>
      <c r="AOP18" s="117"/>
      <c r="AOQ18" s="117"/>
      <c r="AOR18" s="117"/>
      <c r="AOS18" s="117"/>
      <c r="AOT18" s="117"/>
      <c r="AOU18" s="117"/>
      <c r="AOV18" s="117"/>
      <c r="AOW18" s="117"/>
      <c r="AOX18" s="117"/>
      <c r="AOY18" s="117"/>
      <c r="AOZ18" s="117"/>
      <c r="APA18" s="117"/>
      <c r="APB18" s="117"/>
      <c r="APC18" s="117"/>
      <c r="APD18" s="117"/>
      <c r="APE18" s="117"/>
      <c r="APF18" s="117"/>
      <c r="APG18" s="117"/>
      <c r="APH18" s="117"/>
      <c r="API18" s="117"/>
      <c r="APJ18" s="117"/>
      <c r="APK18" s="117"/>
      <c r="APL18" s="117"/>
      <c r="APM18" s="117"/>
      <c r="APN18" s="117"/>
      <c r="APO18" s="117"/>
      <c r="APP18" s="117"/>
      <c r="APQ18" s="117"/>
      <c r="APR18" s="117"/>
      <c r="APS18" s="117"/>
      <c r="APT18" s="117"/>
      <c r="APU18" s="117"/>
      <c r="APV18" s="117"/>
      <c r="APW18" s="117"/>
      <c r="APX18" s="117"/>
      <c r="APY18" s="117"/>
      <c r="APZ18" s="117"/>
      <c r="AQA18" s="117"/>
      <c r="AQB18" s="117"/>
      <c r="AQC18" s="117"/>
      <c r="AQD18" s="117"/>
      <c r="AQE18" s="117"/>
      <c r="AQF18" s="117"/>
      <c r="AQG18" s="117"/>
      <c r="AQH18" s="117"/>
      <c r="AQI18" s="117"/>
      <c r="AQJ18" s="117"/>
      <c r="AQK18" s="117"/>
      <c r="AQL18" s="117"/>
      <c r="AQM18" s="117"/>
      <c r="AQN18" s="117"/>
      <c r="AQO18" s="117"/>
      <c r="AQP18" s="117"/>
      <c r="AQQ18" s="117"/>
      <c r="AQR18" s="117"/>
      <c r="AQS18" s="117"/>
      <c r="AQT18" s="117"/>
      <c r="AQU18" s="117"/>
      <c r="AQV18" s="117"/>
      <c r="AQW18" s="117"/>
      <c r="AQX18" s="117"/>
      <c r="AQY18" s="117"/>
      <c r="AQZ18" s="117"/>
      <c r="ARA18" s="117"/>
      <c r="ARB18" s="117"/>
      <c r="ARC18" s="117"/>
      <c r="ARD18" s="117"/>
      <c r="ARE18" s="117"/>
      <c r="ARF18" s="117"/>
      <c r="ARG18" s="117"/>
      <c r="ARH18" s="117"/>
      <c r="ARI18" s="117"/>
      <c r="ARJ18" s="117"/>
      <c r="ARK18" s="117"/>
      <c r="ARL18" s="117"/>
      <c r="ARM18" s="117"/>
      <c r="ARN18" s="117"/>
      <c r="ARO18" s="117"/>
      <c r="ARP18" s="117"/>
      <c r="ARQ18" s="117"/>
      <c r="ARR18" s="117"/>
      <c r="ARS18" s="117"/>
      <c r="ART18" s="117"/>
      <c r="ARU18" s="117"/>
      <c r="ARV18" s="117"/>
      <c r="ARW18" s="117"/>
      <c r="ARX18" s="117"/>
      <c r="ARY18" s="117"/>
      <c r="ARZ18" s="117"/>
      <c r="ASA18" s="117"/>
      <c r="ASB18" s="117"/>
      <c r="ASC18" s="117"/>
      <c r="ASD18" s="117"/>
      <c r="ASE18" s="117"/>
      <c r="ASF18" s="117"/>
      <c r="ASG18" s="117"/>
      <c r="ASH18" s="117"/>
      <c r="ASI18" s="117"/>
      <c r="ASJ18" s="117"/>
      <c r="ASK18" s="117"/>
      <c r="ASL18" s="117"/>
      <c r="ASM18" s="117"/>
      <c r="ASN18" s="117"/>
      <c r="ASO18" s="117"/>
      <c r="ASP18" s="117"/>
      <c r="ASQ18" s="117"/>
      <c r="ASR18" s="117"/>
      <c r="ASS18" s="117"/>
      <c r="AST18" s="117"/>
      <c r="ASU18" s="117"/>
      <c r="ASV18" s="117"/>
      <c r="ASW18" s="117"/>
      <c r="ASX18" s="117"/>
      <c r="ASY18" s="117"/>
      <c r="ASZ18" s="117"/>
      <c r="ATA18" s="117"/>
      <c r="ATB18" s="117"/>
      <c r="ATC18" s="117"/>
      <c r="ATD18" s="117"/>
      <c r="ATE18" s="117"/>
      <c r="ATF18" s="117"/>
      <c r="ATG18" s="117"/>
      <c r="ATH18" s="117"/>
      <c r="ATI18" s="117"/>
      <c r="ATJ18" s="117"/>
      <c r="ATK18" s="117"/>
      <c r="ATL18" s="117"/>
      <c r="ATM18" s="117"/>
      <c r="ATN18" s="117"/>
      <c r="ATO18" s="117"/>
      <c r="ATP18" s="117"/>
      <c r="ATQ18" s="117"/>
      <c r="ATR18" s="117"/>
      <c r="ATS18" s="117"/>
      <c r="ATT18" s="117"/>
      <c r="ATU18" s="117"/>
      <c r="ATV18" s="117"/>
      <c r="ATW18" s="117"/>
      <c r="ATX18" s="117"/>
      <c r="ATY18" s="117"/>
      <c r="ATZ18" s="117"/>
      <c r="AUA18" s="117"/>
      <c r="AUB18" s="117"/>
      <c r="AUC18" s="117"/>
      <c r="AUD18" s="117"/>
      <c r="AUE18" s="117"/>
      <c r="AUF18" s="117"/>
      <c r="AUG18" s="117"/>
      <c r="AUH18" s="117"/>
      <c r="AUI18" s="117"/>
      <c r="AUJ18" s="117"/>
      <c r="AUK18" s="117"/>
      <c r="AUL18" s="117"/>
      <c r="AUM18" s="117"/>
      <c r="AUN18" s="117"/>
      <c r="AUO18" s="117"/>
      <c r="AUP18" s="117"/>
      <c r="AUQ18" s="117"/>
      <c r="AUR18" s="117"/>
      <c r="AUS18" s="117"/>
      <c r="AUT18" s="117"/>
      <c r="AUU18" s="117"/>
      <c r="AUV18" s="117"/>
      <c r="AUW18" s="117"/>
      <c r="AUX18" s="117"/>
      <c r="AUY18" s="117"/>
      <c r="AUZ18" s="117"/>
      <c r="AVA18" s="117"/>
      <c r="AVB18" s="117"/>
      <c r="AVC18" s="117"/>
      <c r="AVD18" s="117"/>
      <c r="AVE18" s="117"/>
      <c r="AVF18" s="117"/>
      <c r="AVG18" s="117"/>
      <c r="AVH18" s="117"/>
      <c r="AVI18" s="117"/>
      <c r="AVJ18" s="117"/>
      <c r="AVK18" s="117"/>
      <c r="AVL18" s="117"/>
      <c r="AVM18" s="117"/>
      <c r="AVN18" s="117"/>
      <c r="AVO18" s="117"/>
      <c r="AVP18" s="117"/>
      <c r="AVQ18" s="117"/>
      <c r="AVR18" s="117"/>
      <c r="AVS18" s="117"/>
      <c r="AVT18" s="117"/>
      <c r="AVU18" s="117"/>
      <c r="AVV18" s="117"/>
      <c r="AVW18" s="117"/>
      <c r="AVX18" s="117"/>
      <c r="AVY18" s="117"/>
      <c r="AVZ18" s="117"/>
      <c r="AWA18" s="117"/>
      <c r="AWB18" s="117"/>
      <c r="AWC18" s="117"/>
      <c r="AWD18" s="117"/>
      <c r="AWE18" s="117"/>
      <c r="AWF18" s="117"/>
      <c r="AWG18" s="117"/>
      <c r="AWH18" s="117"/>
      <c r="AWI18" s="117"/>
      <c r="AWJ18" s="117"/>
      <c r="AWK18" s="117"/>
      <c r="AWL18" s="117"/>
      <c r="AWM18" s="117"/>
      <c r="AWN18" s="117"/>
      <c r="AWO18" s="117"/>
      <c r="AWP18" s="117"/>
      <c r="AWQ18" s="117"/>
      <c r="AWR18" s="117"/>
      <c r="AWS18" s="117"/>
      <c r="AWT18" s="117"/>
      <c r="AWU18" s="117"/>
      <c r="AWV18" s="117"/>
      <c r="AWW18" s="117"/>
      <c r="AWX18" s="117"/>
      <c r="AWY18" s="117"/>
      <c r="AWZ18" s="117"/>
      <c r="AXA18" s="117"/>
      <c r="AXB18" s="117"/>
      <c r="AXC18" s="117"/>
      <c r="AXD18" s="117"/>
      <c r="AXE18" s="117"/>
      <c r="AXF18" s="117"/>
      <c r="AXG18" s="117"/>
      <c r="AXH18" s="117"/>
      <c r="AXI18" s="117"/>
      <c r="AXJ18" s="117"/>
      <c r="AXK18" s="117"/>
      <c r="AXL18" s="117"/>
      <c r="AXM18" s="117"/>
      <c r="AXN18" s="117"/>
      <c r="AXO18" s="117"/>
      <c r="AXP18" s="117"/>
      <c r="AXQ18" s="117"/>
      <c r="AXR18" s="117"/>
      <c r="AXS18" s="117"/>
      <c r="AXT18" s="117"/>
      <c r="AXU18" s="117"/>
      <c r="AXV18" s="117"/>
      <c r="AXW18" s="117"/>
      <c r="AXX18" s="117"/>
      <c r="AXY18" s="117"/>
      <c r="AXZ18" s="117"/>
      <c r="AYA18" s="117"/>
      <c r="AYB18" s="117"/>
      <c r="AYC18" s="117"/>
      <c r="AYD18" s="117"/>
      <c r="AYE18" s="117"/>
      <c r="AYF18" s="117"/>
      <c r="AYG18" s="117"/>
      <c r="AYH18" s="117"/>
      <c r="AYI18" s="117"/>
      <c r="AYJ18" s="117"/>
      <c r="AYK18" s="117"/>
      <c r="AYL18" s="117"/>
      <c r="AYM18" s="117"/>
      <c r="AYN18" s="117"/>
      <c r="AYO18" s="117"/>
      <c r="AYP18" s="117"/>
      <c r="AYQ18" s="117"/>
      <c r="AYR18" s="117"/>
      <c r="AYS18" s="117"/>
      <c r="AYT18" s="117"/>
      <c r="AYU18" s="117"/>
      <c r="AYV18" s="117"/>
      <c r="AYW18" s="117"/>
      <c r="AYX18" s="117"/>
      <c r="AYY18" s="117"/>
      <c r="AYZ18" s="117"/>
      <c r="AZA18" s="117"/>
      <c r="AZB18" s="117"/>
      <c r="AZC18" s="117"/>
      <c r="AZD18" s="117"/>
      <c r="AZE18" s="117"/>
      <c r="AZF18" s="117"/>
      <c r="AZG18" s="117"/>
      <c r="AZH18" s="117"/>
      <c r="AZI18" s="117"/>
      <c r="AZJ18" s="117"/>
      <c r="AZK18" s="117"/>
      <c r="AZL18" s="117"/>
      <c r="AZM18" s="117"/>
      <c r="AZN18" s="117"/>
      <c r="AZO18" s="117"/>
      <c r="AZP18" s="117"/>
      <c r="AZQ18" s="117"/>
      <c r="AZR18" s="117"/>
      <c r="AZS18" s="117"/>
      <c r="AZT18" s="117"/>
      <c r="AZU18" s="117"/>
      <c r="AZV18" s="117"/>
      <c r="AZW18" s="117"/>
      <c r="AZX18" s="117"/>
      <c r="AZY18" s="117"/>
      <c r="AZZ18" s="117"/>
      <c r="BAA18" s="117"/>
      <c r="BAB18" s="117"/>
      <c r="BAC18" s="117"/>
      <c r="BAD18" s="117"/>
      <c r="BAE18" s="117"/>
      <c r="BAF18" s="117"/>
      <c r="BAG18" s="117"/>
      <c r="BAH18" s="117"/>
      <c r="BAI18" s="117"/>
      <c r="BAJ18" s="117"/>
      <c r="BAK18" s="117"/>
      <c r="BAL18" s="117"/>
      <c r="BAM18" s="117"/>
      <c r="BAN18" s="117"/>
      <c r="BAO18" s="117"/>
      <c r="BAP18" s="117"/>
      <c r="BAQ18" s="117"/>
      <c r="BAR18" s="117"/>
      <c r="BAS18" s="117"/>
      <c r="BAT18" s="117"/>
      <c r="BAU18" s="117"/>
      <c r="BAV18" s="117"/>
      <c r="BAW18" s="117"/>
      <c r="BAX18" s="117"/>
      <c r="BAY18" s="117"/>
      <c r="BAZ18" s="117"/>
      <c r="BBA18" s="117"/>
      <c r="BBB18" s="117"/>
      <c r="BBC18" s="117"/>
      <c r="BBD18" s="117"/>
      <c r="BBE18" s="117"/>
      <c r="BBF18" s="117"/>
      <c r="BBG18" s="117"/>
      <c r="BBH18" s="117"/>
      <c r="BBI18" s="117"/>
      <c r="BBJ18" s="117"/>
      <c r="BBK18" s="117"/>
      <c r="BBL18" s="117"/>
      <c r="BBM18" s="117"/>
      <c r="BBN18" s="117"/>
      <c r="BBO18" s="117"/>
      <c r="BBP18" s="117"/>
      <c r="BBQ18" s="117"/>
      <c r="BBR18" s="117"/>
      <c r="BBS18" s="117"/>
      <c r="BBT18" s="117"/>
      <c r="BBU18" s="117"/>
      <c r="BBV18" s="117"/>
      <c r="BBW18" s="117"/>
      <c r="BBX18" s="117"/>
      <c r="BBY18" s="117"/>
      <c r="BBZ18" s="117"/>
      <c r="BCA18" s="117"/>
      <c r="BCB18" s="117"/>
      <c r="BCC18" s="117"/>
      <c r="BCD18" s="117"/>
      <c r="BCE18" s="117"/>
      <c r="BCF18" s="117"/>
      <c r="BCG18" s="117"/>
      <c r="BCH18" s="117"/>
      <c r="BCI18" s="117"/>
      <c r="BCJ18" s="117"/>
      <c r="BCK18" s="117"/>
      <c r="BCL18" s="117"/>
      <c r="BCM18" s="117"/>
      <c r="BCN18" s="117"/>
      <c r="BCO18" s="117"/>
      <c r="BCP18" s="117"/>
      <c r="BCQ18" s="117"/>
      <c r="BCR18" s="117"/>
      <c r="BCS18" s="117"/>
      <c r="BCT18" s="117"/>
      <c r="BCU18" s="117"/>
      <c r="BCV18" s="117"/>
      <c r="BCW18" s="117"/>
      <c r="BCX18" s="117"/>
      <c r="BCY18" s="117"/>
      <c r="BCZ18" s="117"/>
      <c r="BDA18" s="117"/>
      <c r="BDB18" s="117"/>
      <c r="BDC18" s="117"/>
      <c r="BDD18" s="117"/>
      <c r="BDE18" s="117"/>
      <c r="BDF18" s="117"/>
      <c r="BDG18" s="117"/>
      <c r="BDH18" s="117"/>
      <c r="BDI18" s="117"/>
      <c r="BDJ18" s="117"/>
      <c r="BDK18" s="117"/>
      <c r="BDL18" s="117"/>
      <c r="BDM18" s="117"/>
      <c r="BDN18" s="117"/>
      <c r="BDO18" s="117"/>
      <c r="BDP18" s="117"/>
      <c r="BDQ18" s="117"/>
      <c r="BDR18" s="117"/>
      <c r="BDS18" s="117"/>
      <c r="BDT18" s="117"/>
      <c r="BDU18" s="117"/>
      <c r="BDV18" s="117"/>
      <c r="BDW18" s="117"/>
      <c r="BDX18" s="117"/>
      <c r="BDY18" s="117"/>
      <c r="BDZ18" s="117"/>
      <c r="BEA18" s="117"/>
      <c r="BEB18" s="117"/>
      <c r="BEC18" s="117"/>
      <c r="BED18" s="117"/>
      <c r="BEE18" s="117"/>
      <c r="BEF18" s="117"/>
      <c r="BEG18" s="117"/>
      <c r="BEH18" s="117"/>
      <c r="BEI18" s="117"/>
      <c r="BEJ18" s="117"/>
      <c r="BEK18" s="117"/>
      <c r="BEL18" s="117"/>
      <c r="BEM18" s="117"/>
      <c r="BEN18" s="117"/>
      <c r="BEO18" s="117"/>
      <c r="BEP18" s="117"/>
      <c r="BEQ18" s="117"/>
      <c r="BER18" s="117"/>
      <c r="BES18" s="117"/>
      <c r="BET18" s="117"/>
      <c r="BEU18" s="117"/>
      <c r="BEV18" s="117"/>
      <c r="BEW18" s="117"/>
      <c r="BEX18" s="117"/>
      <c r="BEY18" s="117"/>
      <c r="BEZ18" s="117"/>
      <c r="BFA18" s="117"/>
      <c r="BFB18" s="117"/>
      <c r="BFC18" s="117"/>
      <c r="BFD18" s="117"/>
      <c r="BFE18" s="117"/>
      <c r="BFF18" s="117"/>
      <c r="BFG18" s="117"/>
      <c r="BFH18" s="117"/>
      <c r="BFI18" s="117"/>
      <c r="BFJ18" s="117"/>
      <c r="BFK18" s="117"/>
      <c r="BFL18" s="117"/>
      <c r="BFM18" s="117"/>
      <c r="BFN18" s="117"/>
      <c r="BFO18" s="117"/>
      <c r="BFP18" s="117"/>
      <c r="BFQ18" s="117"/>
      <c r="BFR18" s="117"/>
      <c r="BFS18" s="117"/>
      <c r="BFT18" s="117"/>
      <c r="BFU18" s="117"/>
      <c r="BFV18" s="117"/>
      <c r="BFW18" s="117"/>
      <c r="BFX18" s="117"/>
      <c r="BFY18" s="117"/>
      <c r="BFZ18" s="117"/>
      <c r="BGA18" s="117"/>
      <c r="BGB18" s="117"/>
      <c r="BGC18" s="117"/>
      <c r="BGD18" s="117"/>
      <c r="BGE18" s="117"/>
      <c r="BGF18" s="117"/>
      <c r="BGG18" s="117"/>
      <c r="BGH18" s="117"/>
      <c r="BGI18" s="117"/>
      <c r="BGJ18" s="117"/>
      <c r="BGK18" s="117"/>
      <c r="BGL18" s="117"/>
      <c r="BGM18" s="117"/>
      <c r="BGN18" s="117"/>
      <c r="BGO18" s="117"/>
      <c r="BGP18" s="117"/>
      <c r="BGQ18" s="117"/>
      <c r="BGR18" s="117"/>
      <c r="BGS18" s="117"/>
      <c r="BGT18" s="117"/>
      <c r="BGU18" s="117"/>
      <c r="BGV18" s="117"/>
      <c r="BGW18" s="117"/>
      <c r="BGX18" s="117"/>
      <c r="BGY18" s="117"/>
      <c r="BGZ18" s="117"/>
      <c r="BHA18" s="117"/>
      <c r="BHB18" s="117"/>
      <c r="BHC18" s="117"/>
      <c r="BHD18" s="117"/>
      <c r="BHE18" s="117"/>
      <c r="BHF18" s="117"/>
      <c r="BHG18" s="117"/>
      <c r="BHH18" s="117"/>
      <c r="BHI18" s="117"/>
      <c r="BHJ18" s="117"/>
      <c r="BHK18" s="117"/>
      <c r="BHL18" s="117"/>
      <c r="BHM18" s="117"/>
      <c r="BHN18" s="117"/>
      <c r="BHO18" s="117"/>
      <c r="BHP18" s="117"/>
      <c r="BHQ18" s="117"/>
      <c r="BHR18" s="117"/>
      <c r="BHS18" s="117"/>
      <c r="BHT18" s="117"/>
      <c r="BHU18" s="117"/>
      <c r="BHV18" s="117"/>
      <c r="BHW18" s="117"/>
      <c r="BHX18" s="117"/>
      <c r="BHY18" s="117"/>
      <c r="BHZ18" s="117"/>
      <c r="BIA18" s="117"/>
      <c r="BIB18" s="117"/>
      <c r="BIC18" s="117"/>
      <c r="BID18" s="117"/>
      <c r="BIE18" s="117"/>
      <c r="BIF18" s="117"/>
      <c r="BIG18" s="117"/>
      <c r="BIH18" s="117"/>
      <c r="BII18" s="117"/>
      <c r="BIJ18" s="117"/>
      <c r="BIK18" s="117"/>
      <c r="BIL18" s="117"/>
      <c r="BIM18" s="117"/>
      <c r="BIN18" s="117"/>
      <c r="BIO18" s="117"/>
      <c r="BIP18" s="117"/>
      <c r="BIQ18" s="117"/>
      <c r="BIR18" s="117"/>
      <c r="BIS18" s="117"/>
      <c r="BIT18" s="117"/>
      <c r="BIU18" s="117"/>
      <c r="BIV18" s="117"/>
      <c r="BIW18" s="117"/>
      <c r="BIX18" s="117"/>
      <c r="BIY18" s="117"/>
      <c r="BIZ18" s="117"/>
      <c r="BJA18" s="117"/>
      <c r="BJB18" s="117"/>
      <c r="BJC18" s="117"/>
      <c r="BJD18" s="117"/>
      <c r="BJE18" s="117"/>
      <c r="BJF18" s="117"/>
      <c r="BJG18" s="117"/>
      <c r="BJH18" s="117"/>
      <c r="BJI18" s="117"/>
      <c r="BJJ18" s="117"/>
      <c r="BJK18" s="117"/>
      <c r="BJL18" s="117"/>
      <c r="BJM18" s="117"/>
      <c r="BJN18" s="117"/>
      <c r="BJO18" s="117"/>
      <c r="BJP18" s="117"/>
      <c r="BJQ18" s="117"/>
      <c r="BJR18" s="117"/>
      <c r="BJS18" s="117"/>
      <c r="BJT18" s="117"/>
      <c r="BJU18" s="117"/>
      <c r="BJV18" s="117"/>
      <c r="BJW18" s="117"/>
      <c r="BJX18" s="117"/>
      <c r="BJY18" s="117"/>
      <c r="BJZ18" s="117"/>
      <c r="BKA18" s="117"/>
      <c r="BKB18" s="117"/>
      <c r="BKC18" s="117"/>
      <c r="BKD18" s="117"/>
      <c r="BKE18" s="117"/>
      <c r="BKF18" s="117"/>
      <c r="BKG18" s="117"/>
      <c r="BKH18" s="117"/>
      <c r="BKI18" s="117"/>
      <c r="BKJ18" s="117"/>
      <c r="BKK18" s="117"/>
      <c r="BKL18" s="117"/>
      <c r="BKM18" s="117"/>
      <c r="BKN18" s="117"/>
      <c r="BKO18" s="117"/>
      <c r="BKP18" s="117"/>
      <c r="BKQ18" s="117"/>
      <c r="BKR18" s="117"/>
      <c r="BKS18" s="117"/>
      <c r="BKT18" s="117"/>
      <c r="BKU18" s="117"/>
      <c r="BKV18" s="117"/>
      <c r="BKW18" s="117"/>
      <c r="BKX18" s="117"/>
      <c r="BKY18" s="117"/>
      <c r="BKZ18" s="117"/>
      <c r="BLA18" s="117"/>
      <c r="BLB18" s="117"/>
      <c r="BLC18" s="117"/>
      <c r="BLD18" s="117"/>
      <c r="BLE18" s="117"/>
      <c r="BLF18" s="117"/>
      <c r="BLG18" s="117"/>
      <c r="BLH18" s="117"/>
      <c r="BLI18" s="117"/>
      <c r="BLJ18" s="117"/>
      <c r="BLK18" s="117"/>
      <c r="BLL18" s="117"/>
      <c r="BLM18" s="117"/>
      <c r="BLN18" s="117"/>
      <c r="BLO18" s="117"/>
      <c r="BLP18" s="117"/>
      <c r="BLQ18" s="117"/>
      <c r="BLR18" s="117"/>
      <c r="BLS18" s="117"/>
      <c r="BLT18" s="117"/>
      <c r="BLU18" s="117"/>
      <c r="BLV18" s="117"/>
      <c r="BLW18" s="117"/>
      <c r="BLX18" s="117"/>
      <c r="BLY18" s="117"/>
      <c r="BLZ18" s="117"/>
      <c r="BMA18" s="117"/>
      <c r="BMB18" s="117"/>
      <c r="BMC18" s="117"/>
      <c r="BMD18" s="117"/>
      <c r="BME18" s="117"/>
      <c r="BMF18" s="117"/>
      <c r="BMG18" s="117"/>
      <c r="BMH18" s="117"/>
      <c r="BMI18" s="117"/>
      <c r="BMJ18" s="117"/>
      <c r="BMK18" s="117"/>
      <c r="BML18" s="117"/>
      <c r="BMM18" s="117"/>
      <c r="BMN18" s="117"/>
      <c r="BMO18" s="117"/>
      <c r="BMP18" s="117"/>
      <c r="BMQ18" s="117"/>
      <c r="BMR18" s="117"/>
      <c r="BMS18" s="117"/>
      <c r="BMT18" s="117"/>
      <c r="BMU18" s="117"/>
      <c r="BMV18" s="117"/>
      <c r="BMW18" s="117"/>
      <c r="BMX18" s="117"/>
      <c r="BMY18" s="117"/>
      <c r="BMZ18" s="117"/>
      <c r="BNA18" s="117"/>
      <c r="BNB18" s="117"/>
      <c r="BNC18" s="117"/>
      <c r="BND18" s="117"/>
      <c r="BNE18" s="117"/>
      <c r="BNF18" s="117"/>
      <c r="BNG18" s="117"/>
      <c r="BNH18" s="117"/>
      <c r="BNI18" s="117"/>
      <c r="BNJ18" s="117"/>
      <c r="BNK18" s="117"/>
      <c r="BNL18" s="117"/>
      <c r="BNM18" s="117"/>
      <c r="BNN18" s="117"/>
      <c r="BNO18" s="117"/>
      <c r="BNP18" s="117"/>
      <c r="BNQ18" s="117"/>
      <c r="BNR18" s="117"/>
      <c r="BNS18" s="117"/>
      <c r="BNT18" s="117"/>
      <c r="BNU18" s="117"/>
      <c r="BNV18" s="117"/>
      <c r="BNW18" s="117"/>
      <c r="BNX18" s="117"/>
      <c r="BNY18" s="117"/>
      <c r="BNZ18" s="117"/>
      <c r="BOA18" s="117"/>
      <c r="BOB18" s="117"/>
      <c r="BOC18" s="117"/>
      <c r="BOD18" s="117"/>
      <c r="BOE18" s="117"/>
      <c r="BOF18" s="117"/>
      <c r="BOG18" s="117"/>
      <c r="BOH18" s="117"/>
      <c r="BOI18" s="117"/>
      <c r="BOJ18" s="117"/>
      <c r="BOK18" s="117"/>
      <c r="BOL18" s="117"/>
      <c r="BOM18" s="117"/>
      <c r="BON18" s="117"/>
      <c r="BOO18" s="117"/>
      <c r="BOP18" s="117"/>
      <c r="BOQ18" s="117"/>
      <c r="BOR18" s="117"/>
      <c r="BOS18" s="117"/>
      <c r="BOT18" s="117"/>
      <c r="BOU18" s="117"/>
      <c r="BOV18" s="117"/>
      <c r="BOW18" s="117"/>
      <c r="BOX18" s="117"/>
      <c r="BOY18" s="117"/>
      <c r="BOZ18" s="117"/>
      <c r="BPA18" s="117"/>
      <c r="BPB18" s="117"/>
      <c r="BPC18" s="117"/>
      <c r="BPD18" s="117"/>
      <c r="BPE18" s="117"/>
      <c r="BPF18" s="117"/>
      <c r="BPG18" s="117"/>
      <c r="BPH18" s="117"/>
      <c r="BPI18" s="117"/>
      <c r="BPJ18" s="117"/>
      <c r="BPK18" s="117"/>
      <c r="BPL18" s="117"/>
      <c r="BPM18" s="117"/>
      <c r="BPN18" s="117"/>
      <c r="BPO18" s="117"/>
      <c r="BPP18" s="117"/>
      <c r="BPQ18" s="117"/>
      <c r="BPR18" s="117"/>
      <c r="BPS18" s="117"/>
      <c r="BPT18" s="117"/>
      <c r="BPU18" s="117"/>
      <c r="BPV18" s="117"/>
      <c r="BPW18" s="117"/>
      <c r="BPX18" s="117"/>
      <c r="BPY18" s="117"/>
      <c r="BPZ18" s="117"/>
      <c r="BQA18" s="117"/>
      <c r="BQB18" s="117"/>
      <c r="BQC18" s="117"/>
      <c r="BQD18" s="117"/>
      <c r="BQE18" s="117"/>
      <c r="BQF18" s="117"/>
      <c r="BQG18" s="117"/>
      <c r="BQH18" s="117"/>
      <c r="BQI18" s="117"/>
      <c r="BQJ18" s="117"/>
      <c r="BQK18" s="117"/>
      <c r="BQL18" s="117"/>
      <c r="BQM18" s="117"/>
      <c r="BQN18" s="117"/>
      <c r="BQO18" s="117"/>
      <c r="BQP18" s="117"/>
      <c r="BQQ18" s="117"/>
      <c r="BQR18" s="117"/>
      <c r="BQS18" s="117"/>
      <c r="BQT18" s="117"/>
      <c r="BQU18" s="117"/>
      <c r="BQV18" s="117"/>
      <c r="BQW18" s="117"/>
      <c r="BQX18" s="117"/>
      <c r="BQY18" s="117"/>
      <c r="BQZ18" s="117"/>
      <c r="BRA18" s="117"/>
      <c r="BRB18" s="117"/>
      <c r="BRC18" s="117"/>
      <c r="BRD18" s="117"/>
      <c r="BRE18" s="117"/>
      <c r="BRF18" s="117"/>
      <c r="BRG18" s="117"/>
      <c r="BRH18" s="117"/>
      <c r="BRI18" s="117"/>
      <c r="BRJ18" s="117"/>
      <c r="BRK18" s="117"/>
      <c r="BRL18" s="117"/>
      <c r="BRM18" s="117"/>
      <c r="BRN18" s="117"/>
      <c r="BRO18" s="117"/>
      <c r="BRP18" s="117"/>
      <c r="BRQ18" s="117"/>
      <c r="BRR18" s="117"/>
      <c r="BRS18" s="117"/>
      <c r="BRT18" s="117"/>
      <c r="BRU18" s="117"/>
      <c r="BRV18" s="117"/>
      <c r="BRW18" s="117"/>
      <c r="BRX18" s="117"/>
      <c r="BRY18" s="117"/>
      <c r="BRZ18" s="117"/>
      <c r="BSA18" s="117"/>
      <c r="BSB18" s="117"/>
      <c r="BSC18" s="117"/>
      <c r="BSD18" s="117"/>
      <c r="BSE18" s="117"/>
      <c r="BSF18" s="117"/>
      <c r="BSG18" s="117"/>
      <c r="BSH18" s="117"/>
      <c r="BSI18" s="117"/>
      <c r="BSJ18" s="117"/>
      <c r="BSK18" s="117"/>
      <c r="BSL18" s="117"/>
      <c r="BSM18" s="117"/>
      <c r="BSN18" s="117"/>
      <c r="BSO18" s="117"/>
      <c r="BSP18" s="117"/>
      <c r="BSQ18" s="117"/>
      <c r="BSR18" s="117"/>
      <c r="BSS18" s="117"/>
      <c r="BST18" s="117"/>
      <c r="BSU18" s="117"/>
      <c r="BSV18" s="117"/>
      <c r="BSW18" s="117"/>
      <c r="BSX18" s="117"/>
      <c r="BSY18" s="117"/>
      <c r="BSZ18" s="117"/>
      <c r="BTA18" s="117"/>
      <c r="BTB18" s="117"/>
      <c r="BTC18" s="117"/>
      <c r="BTD18" s="117"/>
      <c r="BTE18" s="117"/>
      <c r="BTF18" s="117"/>
      <c r="BTG18" s="117"/>
      <c r="BTH18" s="117"/>
      <c r="BTI18" s="117"/>
      <c r="BTJ18" s="117"/>
      <c r="BTK18" s="117"/>
      <c r="BTL18" s="117"/>
      <c r="BTM18" s="117"/>
      <c r="BTN18" s="117"/>
      <c r="BTO18" s="117"/>
      <c r="BTP18" s="117"/>
      <c r="BTQ18" s="117"/>
      <c r="BTR18" s="117"/>
      <c r="BTS18" s="117"/>
      <c r="BTT18" s="117"/>
      <c r="BTU18" s="117"/>
      <c r="BTV18" s="117"/>
      <c r="BTW18" s="117"/>
      <c r="BTX18" s="117"/>
      <c r="BTY18" s="117"/>
      <c r="BTZ18" s="117"/>
      <c r="BUA18" s="117"/>
      <c r="BUB18" s="117"/>
      <c r="BUC18" s="117"/>
      <c r="BUD18" s="117"/>
      <c r="BUE18" s="117"/>
      <c r="BUF18" s="117"/>
      <c r="BUG18" s="117"/>
      <c r="BUH18" s="117"/>
      <c r="BUI18" s="117"/>
      <c r="BUJ18" s="117"/>
      <c r="BUK18" s="117"/>
      <c r="BUL18" s="117"/>
      <c r="BUM18" s="117"/>
      <c r="BUN18" s="117"/>
      <c r="BUO18" s="117"/>
      <c r="BUP18" s="117"/>
      <c r="BUQ18" s="117"/>
      <c r="BUR18" s="117"/>
      <c r="BUS18" s="117"/>
      <c r="BUT18" s="117"/>
      <c r="BUU18" s="117"/>
      <c r="BUV18" s="117"/>
      <c r="BUW18" s="117"/>
      <c r="BUX18" s="117"/>
      <c r="BUY18" s="117"/>
      <c r="BUZ18" s="117"/>
      <c r="BVA18" s="117"/>
      <c r="BVB18" s="117"/>
      <c r="BVC18" s="117"/>
      <c r="BVD18" s="117"/>
      <c r="BVE18" s="117"/>
      <c r="BVF18" s="117"/>
      <c r="BVG18" s="117"/>
      <c r="BVH18" s="117"/>
      <c r="BVI18" s="117"/>
      <c r="BVJ18" s="117"/>
      <c r="BVK18" s="117"/>
      <c r="BVL18" s="117"/>
      <c r="BVM18" s="117"/>
      <c r="BVN18" s="117"/>
      <c r="BVO18" s="117"/>
      <c r="BVP18" s="117"/>
      <c r="BVQ18" s="117"/>
      <c r="BVR18" s="117"/>
      <c r="BVS18" s="117"/>
      <c r="BVT18" s="117"/>
      <c r="BVU18" s="117"/>
      <c r="BVV18" s="117"/>
      <c r="BVW18" s="117"/>
      <c r="BVX18" s="117"/>
      <c r="BVY18" s="117"/>
      <c r="BVZ18" s="117"/>
      <c r="BWA18" s="117"/>
      <c r="BWB18" s="117"/>
      <c r="BWC18" s="117"/>
      <c r="BWD18" s="117"/>
      <c r="BWE18" s="117"/>
      <c r="BWF18" s="117"/>
      <c r="BWG18" s="117"/>
      <c r="BWH18" s="117"/>
      <c r="BWI18" s="117"/>
      <c r="BWJ18" s="117"/>
      <c r="BWK18" s="117"/>
      <c r="BWL18" s="117"/>
      <c r="BWM18" s="117"/>
      <c r="BWN18" s="117"/>
      <c r="BWO18" s="117"/>
      <c r="BWP18" s="117"/>
      <c r="BWQ18" s="117"/>
      <c r="BWR18" s="117"/>
      <c r="BWS18" s="117"/>
      <c r="BWT18" s="117"/>
      <c r="BWU18" s="117"/>
      <c r="BWV18" s="117"/>
      <c r="BWW18" s="117"/>
      <c r="BWX18" s="117"/>
      <c r="BWY18" s="117"/>
      <c r="BWZ18" s="117"/>
      <c r="BXA18" s="117"/>
      <c r="BXB18" s="117"/>
      <c r="BXC18" s="117"/>
      <c r="BXD18" s="117"/>
      <c r="BXE18" s="117"/>
      <c r="BXF18" s="117"/>
      <c r="BXG18" s="117"/>
      <c r="BXH18" s="117"/>
      <c r="BXI18" s="117"/>
      <c r="BXJ18" s="117"/>
      <c r="BXK18" s="117"/>
      <c r="BXL18" s="117"/>
      <c r="BXM18" s="117"/>
      <c r="BXN18" s="117"/>
      <c r="BXO18" s="117"/>
      <c r="BXP18" s="117"/>
      <c r="BXQ18" s="117"/>
      <c r="BXR18" s="117"/>
      <c r="BXS18" s="117"/>
      <c r="BXT18" s="117"/>
      <c r="BXU18" s="117"/>
      <c r="BXV18" s="117"/>
      <c r="BXW18" s="117"/>
      <c r="BXX18" s="117"/>
      <c r="BXY18" s="117"/>
      <c r="BXZ18" s="117"/>
      <c r="BYA18" s="117"/>
      <c r="BYB18" s="117"/>
      <c r="BYC18" s="117"/>
      <c r="BYD18" s="117"/>
      <c r="BYE18" s="117"/>
      <c r="BYF18" s="117"/>
      <c r="BYG18" s="117"/>
      <c r="BYH18" s="117"/>
      <c r="BYI18" s="117"/>
      <c r="BYJ18" s="117"/>
      <c r="BYK18" s="117"/>
      <c r="BYL18" s="117"/>
      <c r="BYM18" s="117"/>
      <c r="BYN18" s="117"/>
      <c r="BYO18" s="117"/>
      <c r="BYP18" s="117"/>
      <c r="BYQ18" s="117"/>
      <c r="BYR18" s="117"/>
      <c r="BYS18" s="117"/>
      <c r="BYT18" s="117"/>
      <c r="BYU18" s="117"/>
      <c r="BYV18" s="117"/>
      <c r="BYW18" s="117"/>
      <c r="BYX18" s="117"/>
      <c r="BYY18" s="117"/>
      <c r="BYZ18" s="117"/>
      <c r="BZA18" s="117"/>
      <c r="BZB18" s="117"/>
      <c r="BZC18" s="117"/>
      <c r="BZD18" s="117"/>
      <c r="BZE18" s="117"/>
      <c r="BZF18" s="117"/>
      <c r="BZG18" s="117"/>
      <c r="BZH18" s="117"/>
      <c r="BZI18" s="117"/>
      <c r="BZJ18" s="117"/>
      <c r="BZK18" s="117"/>
      <c r="BZL18" s="117"/>
      <c r="BZM18" s="117"/>
      <c r="BZN18" s="117"/>
      <c r="BZO18" s="117"/>
      <c r="BZP18" s="117"/>
      <c r="BZQ18" s="117"/>
      <c r="BZR18" s="117"/>
      <c r="BZS18" s="117"/>
      <c r="BZT18" s="117"/>
      <c r="BZU18" s="117"/>
      <c r="BZV18" s="117"/>
      <c r="BZW18" s="117"/>
      <c r="BZX18" s="117"/>
      <c r="BZY18" s="117"/>
      <c r="BZZ18" s="117"/>
      <c r="CAA18" s="117"/>
      <c r="CAB18" s="117"/>
      <c r="CAC18" s="117"/>
      <c r="CAD18" s="117"/>
      <c r="CAE18" s="117"/>
      <c r="CAF18" s="117"/>
      <c r="CAG18" s="117"/>
      <c r="CAH18" s="117"/>
      <c r="CAI18" s="117"/>
      <c r="CAJ18" s="117"/>
      <c r="CAK18" s="117"/>
      <c r="CAL18" s="117"/>
      <c r="CAM18" s="117"/>
      <c r="CAN18" s="117"/>
      <c r="CAO18" s="117"/>
      <c r="CAP18" s="117"/>
      <c r="CAQ18" s="117"/>
      <c r="CAR18" s="117"/>
      <c r="CAS18" s="117"/>
      <c r="CAT18" s="117"/>
      <c r="CAU18" s="117"/>
      <c r="CAV18" s="117"/>
      <c r="CAW18" s="117"/>
      <c r="CAX18" s="117"/>
      <c r="CAY18" s="117"/>
      <c r="CAZ18" s="117"/>
      <c r="CBA18" s="117"/>
      <c r="CBB18" s="117"/>
      <c r="CBC18" s="117"/>
      <c r="CBD18" s="117"/>
      <c r="CBE18" s="117"/>
      <c r="CBF18" s="117"/>
      <c r="CBG18" s="117"/>
      <c r="CBH18" s="117"/>
      <c r="CBI18" s="117"/>
      <c r="CBJ18" s="117"/>
      <c r="CBK18" s="117"/>
      <c r="CBL18" s="117"/>
      <c r="CBM18" s="117"/>
      <c r="CBN18" s="117"/>
      <c r="CBO18" s="117"/>
      <c r="CBP18" s="117"/>
      <c r="CBQ18" s="117"/>
      <c r="CBR18" s="117"/>
      <c r="CBS18" s="117"/>
      <c r="CBT18" s="117"/>
      <c r="CBU18" s="117"/>
      <c r="CBV18" s="117"/>
      <c r="CBW18" s="117"/>
      <c r="CBX18" s="117"/>
      <c r="CBY18" s="117"/>
      <c r="CBZ18" s="117"/>
      <c r="CCA18" s="117"/>
      <c r="CCB18" s="117"/>
      <c r="CCC18" s="117"/>
      <c r="CCD18" s="117"/>
      <c r="CCE18" s="117"/>
      <c r="CCF18" s="117"/>
      <c r="CCG18" s="117"/>
      <c r="CCH18" s="117"/>
      <c r="CCI18" s="117"/>
      <c r="CCJ18" s="117"/>
      <c r="CCK18" s="117"/>
      <c r="CCL18" s="117"/>
      <c r="CCM18" s="117"/>
      <c r="CCN18" s="117"/>
      <c r="CCO18" s="117"/>
      <c r="CCP18" s="117"/>
      <c r="CCQ18" s="117"/>
      <c r="CCR18" s="117"/>
      <c r="CCS18" s="117"/>
      <c r="CCT18" s="117"/>
      <c r="CCU18" s="117"/>
      <c r="CCV18" s="117"/>
      <c r="CCW18" s="117"/>
      <c r="CCX18" s="117"/>
      <c r="CCY18" s="117"/>
      <c r="CCZ18" s="117"/>
      <c r="CDA18" s="117"/>
      <c r="CDB18" s="117"/>
      <c r="CDC18" s="117"/>
      <c r="CDD18" s="117"/>
      <c r="CDE18" s="117"/>
      <c r="CDF18" s="117"/>
      <c r="CDG18" s="117"/>
      <c r="CDH18" s="117"/>
      <c r="CDI18" s="117"/>
      <c r="CDJ18" s="117"/>
      <c r="CDK18" s="117"/>
      <c r="CDL18" s="117"/>
      <c r="CDM18" s="117"/>
      <c r="CDN18" s="117"/>
      <c r="CDO18" s="117"/>
      <c r="CDP18" s="117"/>
      <c r="CDQ18" s="117"/>
      <c r="CDR18" s="117"/>
      <c r="CDS18" s="117"/>
      <c r="CDT18" s="117"/>
      <c r="CDU18" s="117"/>
      <c r="CDV18" s="117"/>
      <c r="CDW18" s="117"/>
      <c r="CDX18" s="117"/>
      <c r="CDY18" s="117"/>
      <c r="CDZ18" s="117"/>
      <c r="CEA18" s="117"/>
      <c r="CEB18" s="117"/>
      <c r="CEC18" s="117"/>
      <c r="CED18" s="117"/>
      <c r="CEE18" s="117"/>
      <c r="CEF18" s="117"/>
      <c r="CEG18" s="117"/>
      <c r="CEH18" s="117"/>
      <c r="CEI18" s="117"/>
      <c r="CEJ18" s="117"/>
      <c r="CEK18" s="117"/>
      <c r="CEL18" s="117"/>
      <c r="CEM18" s="117"/>
      <c r="CEN18" s="117"/>
      <c r="CEO18" s="117"/>
      <c r="CEP18" s="117"/>
      <c r="CEQ18" s="117"/>
      <c r="CER18" s="117"/>
      <c r="CES18" s="117"/>
      <c r="CET18" s="117"/>
      <c r="CEU18" s="117"/>
      <c r="CEV18" s="117"/>
      <c r="CEW18" s="117"/>
      <c r="CEX18" s="117"/>
      <c r="CEY18" s="117"/>
      <c r="CEZ18" s="117"/>
      <c r="CFA18" s="117"/>
      <c r="CFB18" s="117"/>
      <c r="CFC18" s="117"/>
      <c r="CFD18" s="117"/>
      <c r="CFE18" s="117"/>
      <c r="CFF18" s="117"/>
      <c r="CFG18" s="117"/>
      <c r="CFH18" s="117"/>
      <c r="CFI18" s="117"/>
      <c r="CFJ18" s="117"/>
      <c r="CFK18" s="117"/>
      <c r="CFL18" s="117"/>
      <c r="CFM18" s="117"/>
      <c r="CFN18" s="117"/>
      <c r="CFO18" s="117"/>
      <c r="CFP18" s="117"/>
      <c r="CFQ18" s="117"/>
      <c r="CFR18" s="117"/>
      <c r="CFS18" s="117"/>
      <c r="CFT18" s="117"/>
      <c r="CFU18" s="117"/>
      <c r="CFV18" s="117"/>
      <c r="CFW18" s="117"/>
      <c r="CFX18" s="117"/>
      <c r="CFY18" s="117"/>
      <c r="CFZ18" s="117"/>
      <c r="CGA18" s="117"/>
      <c r="CGB18" s="117"/>
      <c r="CGC18" s="117"/>
      <c r="CGD18" s="117"/>
      <c r="CGE18" s="117"/>
      <c r="CGF18" s="117"/>
      <c r="CGG18" s="117"/>
      <c r="CGH18" s="117"/>
      <c r="CGI18" s="117"/>
      <c r="CGJ18" s="117"/>
      <c r="CGK18" s="117"/>
      <c r="CGL18" s="117"/>
      <c r="CGM18" s="117"/>
      <c r="CGN18" s="117"/>
      <c r="CGO18" s="117"/>
      <c r="CGP18" s="117"/>
      <c r="CGQ18" s="117"/>
      <c r="CGR18" s="117"/>
      <c r="CGS18" s="117"/>
      <c r="CGT18" s="117"/>
      <c r="CGU18" s="117"/>
      <c r="CGV18" s="117"/>
      <c r="CGW18" s="117"/>
      <c r="CGX18" s="117"/>
      <c r="CGY18" s="117"/>
      <c r="CGZ18" s="117"/>
      <c r="CHA18" s="117"/>
      <c r="CHB18" s="117"/>
      <c r="CHC18" s="117"/>
      <c r="CHD18" s="117"/>
      <c r="CHE18" s="117"/>
      <c r="CHF18" s="117"/>
      <c r="CHG18" s="117"/>
      <c r="CHH18" s="117"/>
      <c r="CHI18" s="117"/>
      <c r="CHJ18" s="117"/>
      <c r="CHK18" s="117"/>
      <c r="CHL18" s="117"/>
      <c r="CHM18" s="117"/>
      <c r="CHN18" s="117"/>
      <c r="CHO18" s="117"/>
      <c r="CHP18" s="117"/>
      <c r="CHQ18" s="117"/>
      <c r="CHR18" s="117"/>
      <c r="CHS18" s="117"/>
      <c r="CHT18" s="117"/>
      <c r="CHU18" s="117"/>
      <c r="CHV18" s="117"/>
      <c r="CHW18" s="117"/>
      <c r="CHX18" s="117"/>
      <c r="CHY18" s="117"/>
      <c r="CHZ18" s="117"/>
      <c r="CIA18" s="117"/>
      <c r="CIB18" s="117"/>
      <c r="CIC18" s="117"/>
      <c r="CID18" s="117"/>
      <c r="CIE18" s="117"/>
      <c r="CIF18" s="117"/>
      <c r="CIG18" s="117"/>
      <c r="CIH18" s="117"/>
      <c r="CII18" s="117"/>
      <c r="CIJ18" s="117"/>
      <c r="CIK18" s="117"/>
      <c r="CIL18" s="117"/>
      <c r="CIM18" s="117"/>
      <c r="CIN18" s="117"/>
      <c r="CIO18" s="117"/>
      <c r="CIP18" s="117"/>
      <c r="CIQ18" s="117"/>
      <c r="CIR18" s="117"/>
      <c r="CIS18" s="117"/>
      <c r="CIT18" s="117"/>
      <c r="CIU18" s="117"/>
      <c r="CIV18" s="117"/>
      <c r="CIW18" s="117"/>
      <c r="CIX18" s="117"/>
      <c r="CIY18" s="117"/>
      <c r="CIZ18" s="117"/>
      <c r="CJA18" s="117"/>
      <c r="CJB18" s="117"/>
      <c r="CJC18" s="117"/>
      <c r="CJD18" s="117"/>
      <c r="CJE18" s="117"/>
      <c r="CJF18" s="117"/>
      <c r="CJG18" s="117"/>
      <c r="CJH18" s="117"/>
      <c r="CJI18" s="117"/>
      <c r="CJJ18" s="117"/>
      <c r="CJK18" s="117"/>
      <c r="CJL18" s="117"/>
      <c r="CJM18" s="117"/>
      <c r="CJN18" s="117"/>
      <c r="CJO18" s="117"/>
      <c r="CJP18" s="117"/>
      <c r="CJQ18" s="117"/>
      <c r="CJR18" s="117"/>
      <c r="CJS18" s="117"/>
      <c r="CJT18" s="117"/>
      <c r="CJU18" s="117"/>
      <c r="CJV18" s="117"/>
      <c r="CJW18" s="117"/>
      <c r="CJX18" s="117"/>
      <c r="CJY18" s="117"/>
      <c r="CJZ18" s="117"/>
      <c r="CKA18" s="117"/>
      <c r="CKB18" s="117"/>
      <c r="CKC18" s="117"/>
      <c r="CKD18" s="117"/>
      <c r="CKE18" s="117"/>
      <c r="CKF18" s="117"/>
      <c r="CKG18" s="117"/>
      <c r="CKH18" s="117"/>
      <c r="CKI18" s="117"/>
      <c r="CKJ18" s="117"/>
      <c r="CKK18" s="117"/>
      <c r="CKL18" s="117"/>
      <c r="CKM18" s="117"/>
      <c r="CKN18" s="117"/>
      <c r="CKO18" s="117"/>
      <c r="CKP18" s="117"/>
      <c r="CKQ18" s="117"/>
      <c r="CKR18" s="117"/>
      <c r="CKS18" s="117"/>
      <c r="CKT18" s="117"/>
      <c r="CKU18" s="117"/>
      <c r="CKV18" s="117"/>
      <c r="CKW18" s="117"/>
      <c r="CKX18" s="117"/>
      <c r="CKY18" s="117"/>
      <c r="CKZ18" s="117"/>
      <c r="CLA18" s="117"/>
      <c r="CLB18" s="117"/>
      <c r="CLC18" s="117"/>
      <c r="CLD18" s="117"/>
      <c r="CLE18" s="117"/>
      <c r="CLF18" s="117"/>
      <c r="CLG18" s="117"/>
      <c r="CLH18" s="117"/>
      <c r="CLI18" s="117"/>
      <c r="CLJ18" s="117"/>
      <c r="CLK18" s="117"/>
      <c r="CLL18" s="117"/>
      <c r="CLM18" s="117"/>
      <c r="CLN18" s="117"/>
      <c r="CLO18" s="117"/>
      <c r="CLP18" s="117"/>
      <c r="CLQ18" s="117"/>
      <c r="CLR18" s="117"/>
      <c r="CLS18" s="117"/>
      <c r="CLT18" s="117"/>
      <c r="CLU18" s="117"/>
      <c r="CLV18" s="117"/>
      <c r="CLW18" s="117"/>
      <c r="CLX18" s="117"/>
      <c r="CLY18" s="117"/>
      <c r="CLZ18" s="117"/>
      <c r="CMA18" s="117"/>
      <c r="CMB18" s="117"/>
      <c r="CMC18" s="117"/>
      <c r="CMD18" s="117"/>
      <c r="CME18" s="117"/>
      <c r="CMF18" s="117"/>
      <c r="CMG18" s="117"/>
      <c r="CMH18" s="117"/>
      <c r="CMI18" s="117"/>
      <c r="CMJ18" s="117"/>
      <c r="CMK18" s="117"/>
      <c r="CML18" s="117"/>
      <c r="CMM18" s="117"/>
      <c r="CMN18" s="117"/>
      <c r="CMO18" s="117"/>
      <c r="CMP18" s="117"/>
      <c r="CMQ18" s="117"/>
      <c r="CMR18" s="117"/>
      <c r="CMS18" s="117"/>
      <c r="CMT18" s="117"/>
      <c r="CMU18" s="117"/>
      <c r="CMV18" s="117"/>
      <c r="CMW18" s="117"/>
      <c r="CMX18" s="117"/>
      <c r="CMY18" s="117"/>
      <c r="CMZ18" s="117"/>
      <c r="CNA18" s="117"/>
      <c r="CNB18" s="117"/>
      <c r="CNC18" s="117"/>
      <c r="CND18" s="117"/>
      <c r="CNE18" s="117"/>
      <c r="CNF18" s="117"/>
      <c r="CNG18" s="117"/>
      <c r="CNH18" s="117"/>
      <c r="CNI18" s="117"/>
      <c r="CNJ18" s="117"/>
      <c r="CNK18" s="117"/>
      <c r="CNL18" s="117"/>
      <c r="CNM18" s="117"/>
      <c r="CNN18" s="117"/>
      <c r="CNO18" s="117"/>
      <c r="CNP18" s="117"/>
      <c r="CNQ18" s="117"/>
      <c r="CNR18" s="117"/>
      <c r="CNS18" s="117"/>
      <c r="CNT18" s="117"/>
      <c r="CNU18" s="117"/>
      <c r="CNV18" s="117"/>
      <c r="CNW18" s="117"/>
      <c r="CNX18" s="117"/>
      <c r="CNY18" s="117"/>
      <c r="CNZ18" s="117"/>
      <c r="COA18" s="117"/>
      <c r="COB18" s="117"/>
      <c r="COC18" s="117"/>
      <c r="COD18" s="117"/>
      <c r="COE18" s="117"/>
      <c r="COF18" s="117"/>
      <c r="COG18" s="117"/>
      <c r="COH18" s="117"/>
      <c r="COI18" s="117"/>
      <c r="COJ18" s="117"/>
      <c r="COK18" s="117"/>
      <c r="COL18" s="117"/>
      <c r="COM18" s="117"/>
      <c r="CON18" s="117"/>
      <c r="COO18" s="117"/>
      <c r="COP18" s="117"/>
      <c r="COQ18" s="117"/>
      <c r="COR18" s="117"/>
      <c r="COS18" s="117"/>
      <c r="COT18" s="117"/>
      <c r="COU18" s="117"/>
      <c r="COV18" s="117"/>
      <c r="COW18" s="117"/>
      <c r="COX18" s="117"/>
      <c r="COY18" s="117"/>
      <c r="COZ18" s="117"/>
      <c r="CPA18" s="117"/>
      <c r="CPB18" s="117"/>
      <c r="CPC18" s="117"/>
      <c r="CPD18" s="117"/>
      <c r="CPE18" s="117"/>
      <c r="CPF18" s="117"/>
      <c r="CPG18" s="117"/>
      <c r="CPH18" s="117"/>
      <c r="CPI18" s="117"/>
      <c r="CPJ18" s="117"/>
      <c r="CPK18" s="117"/>
      <c r="CPL18" s="117"/>
      <c r="CPM18" s="117"/>
      <c r="CPN18" s="117"/>
      <c r="CPO18" s="117"/>
      <c r="CPP18" s="117"/>
      <c r="CPQ18" s="117"/>
      <c r="CPR18" s="117"/>
      <c r="CPS18" s="117"/>
      <c r="CPT18" s="117"/>
      <c r="CPU18" s="117"/>
      <c r="CPV18" s="117"/>
      <c r="CPW18" s="117"/>
      <c r="CPX18" s="117"/>
      <c r="CPY18" s="117"/>
      <c r="CPZ18" s="117"/>
      <c r="CQA18" s="117"/>
      <c r="CQB18" s="117"/>
      <c r="CQC18" s="117"/>
      <c r="CQD18" s="117"/>
      <c r="CQE18" s="117"/>
      <c r="CQF18" s="117"/>
      <c r="CQG18" s="117"/>
      <c r="CQH18" s="117"/>
      <c r="CQI18" s="117"/>
      <c r="CQJ18" s="117"/>
      <c r="CQK18" s="117"/>
      <c r="CQL18" s="117"/>
      <c r="CQM18" s="117"/>
      <c r="CQN18" s="117"/>
      <c r="CQO18" s="117"/>
      <c r="CQP18" s="117"/>
      <c r="CQQ18" s="117"/>
      <c r="CQR18" s="117"/>
      <c r="CQS18" s="117"/>
      <c r="CQT18" s="117"/>
      <c r="CQU18" s="117"/>
      <c r="CQV18" s="117"/>
      <c r="CQW18" s="117"/>
      <c r="CQX18" s="117"/>
      <c r="CQY18" s="117"/>
      <c r="CQZ18" s="117"/>
      <c r="CRA18" s="117"/>
      <c r="CRB18" s="117"/>
      <c r="CRC18" s="117"/>
      <c r="CRD18" s="117"/>
      <c r="CRE18" s="117"/>
      <c r="CRF18" s="117"/>
      <c r="CRG18" s="117"/>
      <c r="CRH18" s="117"/>
      <c r="CRI18" s="117"/>
      <c r="CRJ18" s="117"/>
      <c r="CRK18" s="117"/>
      <c r="CRL18" s="117"/>
      <c r="CRM18" s="117"/>
      <c r="CRN18" s="117"/>
      <c r="CRO18" s="117"/>
      <c r="CRP18" s="117"/>
      <c r="CRQ18" s="117"/>
      <c r="CRR18" s="117"/>
      <c r="CRS18" s="117"/>
      <c r="CRT18" s="117"/>
      <c r="CRU18" s="117"/>
      <c r="CRV18" s="117"/>
      <c r="CRW18" s="117"/>
      <c r="CRX18" s="117"/>
      <c r="CRY18" s="117"/>
      <c r="CRZ18" s="117"/>
      <c r="CSA18" s="117"/>
      <c r="CSB18" s="117"/>
      <c r="CSC18" s="117"/>
      <c r="CSD18" s="117"/>
      <c r="CSE18" s="117"/>
      <c r="CSF18" s="117"/>
      <c r="CSG18" s="117"/>
      <c r="CSH18" s="117"/>
      <c r="CSI18" s="117"/>
      <c r="CSJ18" s="117"/>
      <c r="CSK18" s="117"/>
      <c r="CSL18" s="117"/>
      <c r="CSM18" s="117"/>
      <c r="CSN18" s="117"/>
      <c r="CSO18" s="117"/>
      <c r="CSP18" s="117"/>
      <c r="CSQ18" s="117"/>
      <c r="CSR18" s="117"/>
      <c r="CSS18" s="117"/>
      <c r="CST18" s="117"/>
      <c r="CSU18" s="117"/>
      <c r="CSV18" s="117"/>
      <c r="CSW18" s="117"/>
      <c r="CSX18" s="117"/>
      <c r="CSY18" s="117"/>
      <c r="CSZ18" s="117"/>
      <c r="CTA18" s="117"/>
      <c r="CTB18" s="117"/>
      <c r="CTC18" s="117"/>
      <c r="CTD18" s="117"/>
      <c r="CTE18" s="117"/>
      <c r="CTF18" s="117"/>
      <c r="CTG18" s="117"/>
      <c r="CTH18" s="117"/>
      <c r="CTI18" s="117"/>
      <c r="CTJ18" s="117"/>
      <c r="CTK18" s="117"/>
      <c r="CTL18" s="117"/>
      <c r="CTM18" s="117"/>
      <c r="CTN18" s="117"/>
      <c r="CTO18" s="117"/>
      <c r="CTP18" s="117"/>
      <c r="CTQ18" s="117"/>
      <c r="CTR18" s="117"/>
      <c r="CTS18" s="117"/>
      <c r="CTT18" s="117"/>
      <c r="CTU18" s="117"/>
      <c r="CTV18" s="117"/>
      <c r="CTW18" s="117"/>
      <c r="CTX18" s="117"/>
      <c r="CTY18" s="117"/>
      <c r="CTZ18" s="117"/>
      <c r="CUA18" s="117"/>
      <c r="CUB18" s="117"/>
      <c r="CUC18" s="117"/>
      <c r="CUD18" s="117"/>
      <c r="CUE18" s="117"/>
      <c r="CUF18" s="117"/>
      <c r="CUG18" s="117"/>
      <c r="CUH18" s="117"/>
      <c r="CUI18" s="117"/>
      <c r="CUJ18" s="117"/>
      <c r="CUK18" s="117"/>
      <c r="CUL18" s="117"/>
      <c r="CUM18" s="117"/>
      <c r="CUN18" s="117"/>
      <c r="CUO18" s="117"/>
      <c r="CUP18" s="117"/>
      <c r="CUQ18" s="117"/>
      <c r="CUR18" s="117"/>
      <c r="CUS18" s="117"/>
      <c r="CUT18" s="117"/>
      <c r="CUU18" s="117"/>
      <c r="CUV18" s="117"/>
      <c r="CUW18" s="117"/>
      <c r="CUX18" s="117"/>
      <c r="CUY18" s="117"/>
      <c r="CUZ18" s="117"/>
      <c r="CVA18" s="117"/>
      <c r="CVB18" s="117"/>
      <c r="CVC18" s="117"/>
      <c r="CVD18" s="117"/>
      <c r="CVE18" s="117"/>
      <c r="CVF18" s="117"/>
      <c r="CVG18" s="117"/>
      <c r="CVH18" s="117"/>
      <c r="CVI18" s="117"/>
      <c r="CVJ18" s="117"/>
      <c r="CVK18" s="117"/>
      <c r="CVL18" s="117"/>
      <c r="CVM18" s="117"/>
      <c r="CVN18" s="117"/>
      <c r="CVO18" s="117"/>
      <c r="CVP18" s="117"/>
      <c r="CVQ18" s="117"/>
      <c r="CVR18" s="117"/>
      <c r="CVS18" s="117"/>
      <c r="CVT18" s="117"/>
      <c r="CVU18" s="117"/>
      <c r="CVV18" s="117"/>
      <c r="CVW18" s="117"/>
      <c r="CVX18" s="117"/>
      <c r="CVY18" s="117"/>
      <c r="CVZ18" s="117"/>
      <c r="CWA18" s="117"/>
      <c r="CWB18" s="117"/>
      <c r="CWC18" s="117"/>
      <c r="CWD18" s="117"/>
      <c r="CWE18" s="117"/>
      <c r="CWF18" s="117"/>
      <c r="CWG18" s="117"/>
      <c r="CWH18" s="117"/>
      <c r="CWI18" s="117"/>
      <c r="CWJ18" s="117"/>
      <c r="CWK18" s="117"/>
      <c r="CWL18" s="117"/>
      <c r="CWM18" s="117"/>
      <c r="CWN18" s="117"/>
      <c r="CWO18" s="117"/>
      <c r="CWP18" s="117"/>
      <c r="CWQ18" s="117"/>
      <c r="CWR18" s="117"/>
      <c r="CWS18" s="117"/>
      <c r="CWT18" s="117"/>
      <c r="CWU18" s="117"/>
      <c r="CWV18" s="117"/>
      <c r="CWW18" s="117"/>
      <c r="CWX18" s="117"/>
      <c r="CWY18" s="117"/>
      <c r="CWZ18" s="117"/>
      <c r="CXA18" s="117"/>
      <c r="CXB18" s="117"/>
      <c r="CXC18" s="117"/>
      <c r="CXD18" s="117"/>
      <c r="CXE18" s="117"/>
      <c r="CXF18" s="117"/>
      <c r="CXG18" s="117"/>
      <c r="CXH18" s="117"/>
      <c r="CXI18" s="117"/>
      <c r="CXJ18" s="117"/>
      <c r="CXK18" s="117"/>
      <c r="CXL18" s="117"/>
      <c r="CXM18" s="117"/>
      <c r="CXN18" s="117"/>
      <c r="CXO18" s="117"/>
      <c r="CXP18" s="117"/>
      <c r="CXQ18" s="117"/>
      <c r="CXR18" s="117"/>
      <c r="CXS18" s="117"/>
      <c r="CXT18" s="117"/>
      <c r="CXU18" s="117"/>
      <c r="CXV18" s="117"/>
      <c r="CXW18" s="117"/>
      <c r="CXX18" s="117"/>
      <c r="CXY18" s="117"/>
      <c r="CXZ18" s="117"/>
      <c r="CYA18" s="117"/>
      <c r="CYB18" s="117"/>
      <c r="CYC18" s="117"/>
      <c r="CYD18" s="117"/>
      <c r="CYE18" s="117"/>
      <c r="CYF18" s="117"/>
      <c r="CYG18" s="117"/>
      <c r="CYH18" s="117"/>
      <c r="CYI18" s="117"/>
      <c r="CYJ18" s="117"/>
      <c r="CYK18" s="117"/>
      <c r="CYL18" s="117"/>
      <c r="CYM18" s="117"/>
      <c r="CYN18" s="117"/>
      <c r="CYO18" s="117"/>
      <c r="CYP18" s="117"/>
      <c r="CYQ18" s="117"/>
      <c r="CYR18" s="117"/>
      <c r="CYS18" s="117"/>
      <c r="CYT18" s="117"/>
      <c r="CYU18" s="117"/>
      <c r="CYV18" s="117"/>
      <c r="CYW18" s="117"/>
      <c r="CYX18" s="117"/>
      <c r="CYY18" s="117"/>
      <c r="CYZ18" s="117"/>
      <c r="CZA18" s="117"/>
      <c r="CZB18" s="117"/>
      <c r="CZC18" s="117"/>
      <c r="CZD18" s="117"/>
      <c r="CZE18" s="117"/>
      <c r="CZF18" s="117"/>
      <c r="CZG18" s="117"/>
      <c r="CZH18" s="117"/>
      <c r="CZI18" s="117"/>
      <c r="CZJ18" s="117"/>
      <c r="CZK18" s="117"/>
      <c r="CZL18" s="117"/>
      <c r="CZM18" s="117"/>
      <c r="CZN18" s="117"/>
      <c r="CZO18" s="117"/>
      <c r="CZP18" s="117"/>
      <c r="CZQ18" s="117"/>
      <c r="CZR18" s="117"/>
      <c r="CZS18" s="117"/>
      <c r="CZT18" s="117"/>
      <c r="CZU18" s="117"/>
      <c r="CZV18" s="117"/>
      <c r="CZW18" s="117"/>
      <c r="CZX18" s="117"/>
      <c r="CZY18" s="117"/>
      <c r="CZZ18" s="117"/>
      <c r="DAA18" s="117"/>
      <c r="DAB18" s="117"/>
      <c r="DAC18" s="117"/>
      <c r="DAD18" s="117"/>
      <c r="DAE18" s="117"/>
      <c r="DAF18" s="117"/>
      <c r="DAG18" s="117"/>
      <c r="DAH18" s="117"/>
      <c r="DAI18" s="117"/>
      <c r="DAJ18" s="117"/>
      <c r="DAK18" s="117"/>
      <c r="DAL18" s="117"/>
      <c r="DAM18" s="117"/>
      <c r="DAN18" s="117"/>
      <c r="DAO18" s="117"/>
      <c r="DAP18" s="117"/>
      <c r="DAQ18" s="117"/>
      <c r="DAR18" s="117"/>
      <c r="DAS18" s="117"/>
      <c r="DAT18" s="117"/>
      <c r="DAU18" s="117"/>
      <c r="DAV18" s="117"/>
      <c r="DAW18" s="117"/>
      <c r="DAX18" s="117"/>
      <c r="DAY18" s="117"/>
      <c r="DAZ18" s="117"/>
      <c r="DBA18" s="117"/>
      <c r="DBB18" s="117"/>
      <c r="DBC18" s="117"/>
      <c r="DBD18" s="117"/>
      <c r="DBE18" s="117"/>
      <c r="DBF18" s="117"/>
      <c r="DBG18" s="117"/>
      <c r="DBH18" s="117"/>
      <c r="DBI18" s="117"/>
      <c r="DBJ18" s="117"/>
      <c r="DBK18" s="117"/>
      <c r="DBL18" s="117"/>
      <c r="DBM18" s="117"/>
      <c r="DBN18" s="117"/>
      <c r="DBO18" s="117"/>
      <c r="DBP18" s="117"/>
      <c r="DBQ18" s="117"/>
      <c r="DBR18" s="117"/>
      <c r="DBS18" s="117"/>
      <c r="DBT18" s="117"/>
      <c r="DBU18" s="117"/>
      <c r="DBV18" s="117"/>
      <c r="DBW18" s="117"/>
      <c r="DBX18" s="117"/>
      <c r="DBY18" s="117"/>
      <c r="DBZ18" s="117"/>
      <c r="DCA18" s="117"/>
      <c r="DCB18" s="117"/>
      <c r="DCC18" s="117"/>
      <c r="DCD18" s="117"/>
      <c r="DCE18" s="117"/>
      <c r="DCF18" s="117"/>
      <c r="DCG18" s="117"/>
      <c r="DCH18" s="117"/>
      <c r="DCI18" s="117"/>
      <c r="DCJ18" s="117"/>
      <c r="DCK18" s="117"/>
      <c r="DCL18" s="117"/>
      <c r="DCM18" s="117"/>
      <c r="DCN18" s="117"/>
      <c r="DCO18" s="117"/>
      <c r="DCP18" s="117"/>
      <c r="DCQ18" s="117"/>
      <c r="DCR18" s="117"/>
      <c r="DCS18" s="117"/>
      <c r="DCT18" s="117"/>
      <c r="DCU18" s="117"/>
      <c r="DCV18" s="117"/>
      <c r="DCW18" s="117"/>
      <c r="DCX18" s="117"/>
      <c r="DCY18" s="117"/>
      <c r="DCZ18" s="117"/>
      <c r="DDA18" s="117"/>
      <c r="DDB18" s="117"/>
      <c r="DDC18" s="117"/>
      <c r="DDD18" s="117"/>
      <c r="DDE18" s="117"/>
      <c r="DDF18" s="117"/>
      <c r="DDG18" s="117"/>
      <c r="DDH18" s="117"/>
      <c r="DDI18" s="117"/>
      <c r="DDJ18" s="117"/>
      <c r="DDK18" s="117"/>
      <c r="DDL18" s="117"/>
      <c r="DDM18" s="117"/>
      <c r="DDN18" s="117"/>
      <c r="DDO18" s="117"/>
      <c r="DDP18" s="117"/>
      <c r="DDQ18" s="117"/>
      <c r="DDR18" s="117"/>
      <c r="DDS18" s="117"/>
      <c r="DDT18" s="117"/>
      <c r="DDU18" s="117"/>
      <c r="DDV18" s="117"/>
      <c r="DDW18" s="117"/>
      <c r="DDX18" s="117"/>
      <c r="DDY18" s="117"/>
      <c r="DDZ18" s="117"/>
      <c r="DEA18" s="117"/>
      <c r="DEB18" s="117"/>
      <c r="DEC18" s="117"/>
      <c r="DED18" s="117"/>
      <c r="DEE18" s="117"/>
      <c r="DEF18" s="117"/>
      <c r="DEG18" s="117"/>
      <c r="DEH18" s="117"/>
      <c r="DEI18" s="117"/>
      <c r="DEJ18" s="117"/>
      <c r="DEK18" s="117"/>
      <c r="DEL18" s="117"/>
      <c r="DEM18" s="117"/>
      <c r="DEN18" s="117"/>
      <c r="DEO18" s="117"/>
      <c r="DEP18" s="117"/>
      <c r="DEQ18" s="117"/>
      <c r="DER18" s="117"/>
      <c r="DES18" s="117"/>
      <c r="DET18" s="117"/>
      <c r="DEU18" s="117"/>
      <c r="DEV18" s="117"/>
      <c r="DEW18" s="117"/>
      <c r="DEX18" s="117"/>
      <c r="DEY18" s="117"/>
      <c r="DEZ18" s="117"/>
      <c r="DFA18" s="117"/>
      <c r="DFB18" s="117"/>
      <c r="DFC18" s="117"/>
      <c r="DFD18" s="117"/>
      <c r="DFE18" s="117"/>
      <c r="DFF18" s="117"/>
      <c r="DFG18" s="117"/>
      <c r="DFH18" s="117"/>
      <c r="DFI18" s="117"/>
      <c r="DFJ18" s="117"/>
      <c r="DFK18" s="117"/>
      <c r="DFL18" s="117"/>
      <c r="DFM18" s="117"/>
      <c r="DFN18" s="117"/>
      <c r="DFO18" s="117"/>
      <c r="DFP18" s="117"/>
      <c r="DFQ18" s="117"/>
      <c r="DFR18" s="117"/>
      <c r="DFS18" s="117"/>
      <c r="DFT18" s="117"/>
      <c r="DFU18" s="117"/>
      <c r="DFV18" s="117"/>
      <c r="DFW18" s="117"/>
      <c r="DFX18" s="117"/>
      <c r="DFY18" s="117"/>
      <c r="DFZ18" s="117"/>
      <c r="DGA18" s="117"/>
      <c r="DGB18" s="117"/>
      <c r="DGC18" s="117"/>
      <c r="DGD18" s="117"/>
      <c r="DGE18" s="117"/>
      <c r="DGF18" s="117"/>
      <c r="DGG18" s="117"/>
      <c r="DGH18" s="117"/>
      <c r="DGI18" s="117"/>
      <c r="DGJ18" s="117"/>
      <c r="DGK18" s="117"/>
      <c r="DGL18" s="117"/>
      <c r="DGM18" s="117"/>
      <c r="DGN18" s="117"/>
      <c r="DGO18" s="117"/>
      <c r="DGP18" s="117"/>
      <c r="DGQ18" s="117"/>
      <c r="DGR18" s="117"/>
      <c r="DGS18" s="117"/>
      <c r="DGT18" s="117"/>
      <c r="DGU18" s="117"/>
      <c r="DGV18" s="117"/>
      <c r="DGW18" s="117"/>
      <c r="DGX18" s="117"/>
      <c r="DGY18" s="117"/>
      <c r="DGZ18" s="117"/>
      <c r="DHA18" s="117"/>
      <c r="DHB18" s="117"/>
      <c r="DHC18" s="117"/>
      <c r="DHD18" s="117"/>
      <c r="DHE18" s="117"/>
      <c r="DHF18" s="117"/>
      <c r="DHG18" s="117"/>
      <c r="DHH18" s="117"/>
      <c r="DHI18" s="117"/>
      <c r="DHJ18" s="117"/>
      <c r="DHK18" s="117"/>
      <c r="DHL18" s="117"/>
      <c r="DHM18" s="117"/>
      <c r="DHN18" s="117"/>
      <c r="DHO18" s="117"/>
      <c r="DHP18" s="117"/>
      <c r="DHQ18" s="117"/>
      <c r="DHR18" s="117"/>
      <c r="DHS18" s="117"/>
      <c r="DHT18" s="117"/>
      <c r="DHU18" s="117"/>
      <c r="DHV18" s="117"/>
      <c r="DHW18" s="117"/>
      <c r="DHX18" s="117"/>
      <c r="DHY18" s="117"/>
      <c r="DHZ18" s="117"/>
      <c r="DIA18" s="117"/>
      <c r="DIB18" s="117"/>
      <c r="DIC18" s="117"/>
      <c r="DID18" s="117"/>
      <c r="DIE18" s="117"/>
      <c r="DIF18" s="117"/>
      <c r="DIG18" s="117"/>
      <c r="DIH18" s="117"/>
      <c r="DII18" s="117"/>
      <c r="DIJ18" s="117"/>
      <c r="DIK18" s="117"/>
      <c r="DIL18" s="117"/>
      <c r="DIM18" s="117"/>
      <c r="DIN18" s="117"/>
      <c r="DIO18" s="117"/>
      <c r="DIP18" s="117"/>
      <c r="DIQ18" s="117"/>
      <c r="DIR18" s="117"/>
      <c r="DIS18" s="117"/>
      <c r="DIT18" s="117"/>
      <c r="DIU18" s="117"/>
      <c r="DIV18" s="117"/>
      <c r="DIW18" s="117"/>
      <c r="DIX18" s="117"/>
      <c r="DIY18" s="117"/>
      <c r="DIZ18" s="117"/>
      <c r="DJA18" s="117"/>
      <c r="DJB18" s="117"/>
      <c r="DJC18" s="117"/>
      <c r="DJD18" s="117"/>
      <c r="DJE18" s="117"/>
      <c r="DJF18" s="117"/>
      <c r="DJG18" s="117"/>
      <c r="DJH18" s="117"/>
      <c r="DJI18" s="117"/>
      <c r="DJJ18" s="117"/>
      <c r="DJK18" s="117"/>
      <c r="DJL18" s="117"/>
      <c r="DJM18" s="117"/>
      <c r="DJN18" s="117"/>
      <c r="DJO18" s="117"/>
      <c r="DJP18" s="117"/>
      <c r="DJQ18" s="117"/>
      <c r="DJR18" s="117"/>
      <c r="DJS18" s="117"/>
      <c r="DJT18" s="117"/>
      <c r="DJU18" s="117"/>
      <c r="DJV18" s="117"/>
      <c r="DJW18" s="117"/>
      <c r="DJX18" s="117"/>
      <c r="DJY18" s="117"/>
      <c r="DJZ18" s="117"/>
      <c r="DKA18" s="117"/>
      <c r="DKB18" s="117"/>
      <c r="DKC18" s="117"/>
      <c r="DKD18" s="117"/>
      <c r="DKE18" s="117"/>
      <c r="DKF18" s="117"/>
      <c r="DKG18" s="117"/>
      <c r="DKH18" s="117"/>
      <c r="DKI18" s="117"/>
      <c r="DKJ18" s="117"/>
      <c r="DKK18" s="117"/>
      <c r="DKL18" s="117"/>
      <c r="DKM18" s="117"/>
      <c r="DKN18" s="117"/>
      <c r="DKO18" s="117"/>
      <c r="DKP18" s="117"/>
      <c r="DKQ18" s="117"/>
      <c r="DKR18" s="117"/>
      <c r="DKS18" s="117"/>
      <c r="DKT18" s="117"/>
      <c r="DKU18" s="117"/>
      <c r="DKV18" s="117"/>
      <c r="DKW18" s="117"/>
      <c r="DKX18" s="117"/>
      <c r="DKY18" s="117"/>
      <c r="DKZ18" s="117"/>
      <c r="DLA18" s="117"/>
      <c r="DLB18" s="117"/>
      <c r="DLC18" s="117"/>
      <c r="DLD18" s="117"/>
      <c r="DLE18" s="117"/>
      <c r="DLF18" s="117"/>
      <c r="DLG18" s="117"/>
      <c r="DLH18" s="117"/>
      <c r="DLI18" s="117"/>
      <c r="DLJ18" s="117"/>
      <c r="DLK18" s="117"/>
      <c r="DLL18" s="117"/>
      <c r="DLM18" s="117"/>
      <c r="DLN18" s="117"/>
      <c r="DLO18" s="117"/>
      <c r="DLP18" s="117"/>
      <c r="DLQ18" s="117"/>
      <c r="DLR18" s="117"/>
      <c r="DLS18" s="117"/>
      <c r="DLT18" s="117"/>
      <c r="DLU18" s="117"/>
      <c r="DLV18" s="117"/>
      <c r="DLW18" s="117"/>
      <c r="DLX18" s="117"/>
      <c r="DLY18" s="117"/>
      <c r="DLZ18" s="117"/>
      <c r="DMA18" s="117"/>
      <c r="DMB18" s="117"/>
      <c r="DMC18" s="117"/>
      <c r="DMD18" s="117"/>
      <c r="DME18" s="117"/>
      <c r="DMF18" s="117"/>
      <c r="DMG18" s="117"/>
      <c r="DMH18" s="117"/>
      <c r="DMI18" s="117"/>
      <c r="DMJ18" s="117"/>
      <c r="DMK18" s="117"/>
      <c r="DML18" s="117"/>
      <c r="DMM18" s="117"/>
      <c r="DMN18" s="117"/>
      <c r="DMO18" s="117"/>
      <c r="DMP18" s="117"/>
      <c r="DMQ18" s="117"/>
      <c r="DMR18" s="117"/>
      <c r="DMS18" s="117"/>
      <c r="DMT18" s="117"/>
      <c r="DMU18" s="117"/>
      <c r="DMV18" s="117"/>
      <c r="DMW18" s="117"/>
      <c r="DMX18" s="117"/>
      <c r="DMY18" s="117"/>
      <c r="DMZ18" s="117"/>
      <c r="DNA18" s="117"/>
      <c r="DNB18" s="117"/>
      <c r="DNC18" s="117"/>
      <c r="DND18" s="117"/>
      <c r="DNE18" s="117"/>
      <c r="DNF18" s="117"/>
      <c r="DNG18" s="117"/>
      <c r="DNH18" s="117"/>
      <c r="DNI18" s="117"/>
      <c r="DNJ18" s="117"/>
      <c r="DNK18" s="117"/>
      <c r="DNL18" s="117"/>
      <c r="DNM18" s="117"/>
      <c r="DNN18" s="117"/>
      <c r="DNO18" s="117"/>
      <c r="DNP18" s="117"/>
      <c r="DNQ18" s="117"/>
      <c r="DNR18" s="117"/>
      <c r="DNS18" s="117"/>
      <c r="DNT18" s="117"/>
      <c r="DNU18" s="117"/>
      <c r="DNV18" s="117"/>
      <c r="DNW18" s="117"/>
      <c r="DNX18" s="117"/>
      <c r="DNY18" s="117"/>
      <c r="DNZ18" s="117"/>
      <c r="DOA18" s="117"/>
      <c r="DOB18" s="117"/>
      <c r="DOC18" s="117"/>
      <c r="DOD18" s="117"/>
      <c r="DOE18" s="117"/>
      <c r="DOF18" s="117"/>
      <c r="DOG18" s="117"/>
      <c r="DOH18" s="117"/>
      <c r="DOI18" s="117"/>
      <c r="DOJ18" s="117"/>
      <c r="DOK18" s="117"/>
      <c r="DOL18" s="117"/>
      <c r="DOM18" s="117"/>
      <c r="DON18" s="117"/>
      <c r="DOO18" s="117"/>
      <c r="DOP18" s="117"/>
      <c r="DOQ18" s="117"/>
      <c r="DOR18" s="117"/>
      <c r="DOS18" s="117"/>
      <c r="DOT18" s="117"/>
      <c r="DOU18" s="117"/>
      <c r="DOV18" s="117"/>
      <c r="DOW18" s="117"/>
      <c r="DOX18" s="117"/>
      <c r="DOY18" s="117"/>
      <c r="DOZ18" s="117"/>
      <c r="DPA18" s="117"/>
      <c r="DPB18" s="117"/>
      <c r="DPC18" s="117"/>
      <c r="DPD18" s="117"/>
      <c r="DPE18" s="117"/>
      <c r="DPF18" s="117"/>
      <c r="DPG18" s="117"/>
      <c r="DPH18" s="117"/>
      <c r="DPI18" s="117"/>
      <c r="DPJ18" s="117"/>
      <c r="DPK18" s="117"/>
      <c r="DPL18" s="117"/>
      <c r="DPM18" s="117"/>
      <c r="DPN18" s="117"/>
      <c r="DPO18" s="117"/>
      <c r="DPP18" s="117"/>
      <c r="DPQ18" s="117"/>
      <c r="DPR18" s="117"/>
      <c r="DPS18" s="117"/>
      <c r="DPT18" s="117"/>
      <c r="DPU18" s="117"/>
      <c r="DPV18" s="117"/>
      <c r="DPW18" s="117"/>
      <c r="DPX18" s="117"/>
      <c r="DPY18" s="117"/>
      <c r="DPZ18" s="117"/>
      <c r="DQA18" s="117"/>
      <c r="DQB18" s="117"/>
      <c r="DQC18" s="117"/>
      <c r="DQD18" s="117"/>
      <c r="DQE18" s="117"/>
      <c r="DQF18" s="117"/>
      <c r="DQG18" s="117"/>
      <c r="DQH18" s="117"/>
      <c r="DQI18" s="117"/>
      <c r="DQJ18" s="117"/>
      <c r="DQK18" s="117"/>
      <c r="DQL18" s="117"/>
      <c r="DQM18" s="117"/>
      <c r="DQN18" s="117"/>
      <c r="DQO18" s="117"/>
      <c r="DQP18" s="117"/>
      <c r="DQQ18" s="117"/>
      <c r="DQR18" s="117"/>
      <c r="DQS18" s="117"/>
      <c r="DQT18" s="117"/>
      <c r="DQU18" s="117"/>
      <c r="DQV18" s="117"/>
      <c r="DQW18" s="117"/>
      <c r="DQX18" s="117"/>
      <c r="DQY18" s="117"/>
      <c r="DQZ18" s="117"/>
      <c r="DRA18" s="117"/>
      <c r="DRB18" s="117"/>
      <c r="DRC18" s="117"/>
      <c r="DRD18" s="117"/>
      <c r="DRE18" s="117"/>
      <c r="DRF18" s="117"/>
      <c r="DRG18" s="117"/>
      <c r="DRH18" s="117"/>
      <c r="DRI18" s="117"/>
      <c r="DRJ18" s="117"/>
      <c r="DRK18" s="117"/>
      <c r="DRL18" s="117"/>
      <c r="DRM18" s="117"/>
      <c r="DRN18" s="117"/>
      <c r="DRO18" s="117"/>
      <c r="DRP18" s="117"/>
      <c r="DRQ18" s="117"/>
      <c r="DRR18" s="117"/>
      <c r="DRS18" s="117"/>
      <c r="DRT18" s="117"/>
      <c r="DRU18" s="117"/>
      <c r="DRV18" s="117"/>
      <c r="DRW18" s="117"/>
      <c r="DRX18" s="117"/>
      <c r="DRY18" s="117"/>
      <c r="DRZ18" s="117"/>
      <c r="DSA18" s="117"/>
      <c r="DSB18" s="117"/>
      <c r="DSC18" s="117"/>
      <c r="DSD18" s="117"/>
      <c r="DSE18" s="117"/>
      <c r="DSF18" s="117"/>
      <c r="DSG18" s="117"/>
      <c r="DSH18" s="117"/>
      <c r="DSI18" s="117"/>
      <c r="DSJ18" s="117"/>
      <c r="DSK18" s="117"/>
      <c r="DSL18" s="117"/>
      <c r="DSM18" s="117"/>
      <c r="DSN18" s="117"/>
      <c r="DSO18" s="117"/>
      <c r="DSP18" s="117"/>
      <c r="DSQ18" s="117"/>
      <c r="DSR18" s="117"/>
      <c r="DSS18" s="117"/>
      <c r="DST18" s="117"/>
      <c r="DSU18" s="117"/>
      <c r="DSV18" s="117"/>
      <c r="DSW18" s="117"/>
      <c r="DSX18" s="117"/>
      <c r="DSY18" s="117"/>
      <c r="DSZ18" s="117"/>
      <c r="DTA18" s="117"/>
      <c r="DTB18" s="117"/>
      <c r="DTC18" s="117"/>
      <c r="DTD18" s="117"/>
      <c r="DTE18" s="117"/>
      <c r="DTF18" s="117"/>
      <c r="DTG18" s="117"/>
      <c r="DTH18" s="117"/>
      <c r="DTI18" s="117"/>
      <c r="DTJ18" s="117"/>
      <c r="DTK18" s="117"/>
      <c r="DTL18" s="117"/>
      <c r="DTM18" s="117"/>
      <c r="DTN18" s="117"/>
      <c r="DTO18" s="117"/>
      <c r="DTP18" s="117"/>
      <c r="DTQ18" s="117"/>
      <c r="DTR18" s="117"/>
      <c r="DTS18" s="117"/>
      <c r="DTT18" s="117"/>
      <c r="DTU18" s="117"/>
      <c r="DTV18" s="117"/>
      <c r="DTW18" s="117"/>
      <c r="DTX18" s="117"/>
      <c r="DTY18" s="117"/>
      <c r="DTZ18" s="117"/>
      <c r="DUA18" s="117"/>
      <c r="DUB18" s="117"/>
      <c r="DUC18" s="117"/>
      <c r="DUD18" s="117"/>
      <c r="DUE18" s="117"/>
      <c r="DUF18" s="117"/>
      <c r="DUG18" s="117"/>
      <c r="DUH18" s="117"/>
      <c r="DUI18" s="117"/>
      <c r="DUJ18" s="117"/>
      <c r="DUK18" s="117"/>
      <c r="DUL18" s="117"/>
      <c r="DUM18" s="117"/>
      <c r="DUN18" s="117"/>
      <c r="DUO18" s="117"/>
      <c r="DUP18" s="117"/>
      <c r="DUQ18" s="117"/>
      <c r="DUR18" s="117"/>
      <c r="DUS18" s="117"/>
      <c r="DUT18" s="117"/>
      <c r="DUU18" s="117"/>
      <c r="DUV18" s="117"/>
      <c r="DUW18" s="117"/>
      <c r="DUX18" s="117"/>
      <c r="DUY18" s="117"/>
      <c r="DUZ18" s="117"/>
      <c r="DVA18" s="117"/>
      <c r="DVB18" s="117"/>
      <c r="DVC18" s="117"/>
      <c r="DVD18" s="117"/>
      <c r="DVE18" s="117"/>
      <c r="DVF18" s="117"/>
      <c r="DVG18" s="117"/>
      <c r="DVH18" s="117"/>
      <c r="DVI18" s="117"/>
      <c r="DVJ18" s="117"/>
      <c r="DVK18" s="117"/>
      <c r="DVL18" s="117"/>
      <c r="DVM18" s="117"/>
      <c r="DVN18" s="117"/>
      <c r="DVO18" s="117"/>
      <c r="DVP18" s="117"/>
      <c r="DVQ18" s="117"/>
      <c r="DVR18" s="117"/>
      <c r="DVS18" s="117"/>
      <c r="DVT18" s="117"/>
      <c r="DVU18" s="117"/>
      <c r="DVV18" s="117"/>
      <c r="DVW18" s="117"/>
      <c r="DVX18" s="117"/>
      <c r="DVY18" s="117"/>
      <c r="DVZ18" s="117"/>
      <c r="DWA18" s="117"/>
      <c r="DWB18" s="117"/>
      <c r="DWC18" s="117"/>
      <c r="DWD18" s="117"/>
      <c r="DWE18" s="117"/>
      <c r="DWF18" s="117"/>
      <c r="DWG18" s="117"/>
      <c r="DWH18" s="117"/>
      <c r="DWI18" s="117"/>
      <c r="DWJ18" s="117"/>
      <c r="DWK18" s="117"/>
      <c r="DWL18" s="117"/>
      <c r="DWM18" s="117"/>
      <c r="DWN18" s="117"/>
      <c r="DWO18" s="117"/>
      <c r="DWP18" s="117"/>
      <c r="DWQ18" s="117"/>
      <c r="DWR18" s="117"/>
      <c r="DWS18" s="117"/>
      <c r="DWT18" s="117"/>
      <c r="DWU18" s="117"/>
      <c r="DWV18" s="117"/>
      <c r="DWW18" s="117"/>
      <c r="DWX18" s="117"/>
      <c r="DWY18" s="117"/>
      <c r="DWZ18" s="117"/>
      <c r="DXA18" s="117"/>
      <c r="DXB18" s="117"/>
      <c r="DXC18" s="117"/>
      <c r="DXD18" s="117"/>
      <c r="DXE18" s="117"/>
      <c r="DXF18" s="117"/>
      <c r="DXG18" s="117"/>
      <c r="DXH18" s="117"/>
      <c r="DXI18" s="117"/>
      <c r="DXJ18" s="117"/>
      <c r="DXK18" s="117"/>
      <c r="DXL18" s="117"/>
      <c r="DXM18" s="117"/>
      <c r="DXN18" s="117"/>
      <c r="DXO18" s="117"/>
      <c r="DXP18" s="117"/>
      <c r="DXQ18" s="117"/>
      <c r="DXR18" s="117"/>
      <c r="DXS18" s="117"/>
      <c r="DXT18" s="117"/>
      <c r="DXU18" s="117"/>
      <c r="DXV18" s="117"/>
      <c r="DXW18" s="117"/>
      <c r="DXX18" s="117"/>
      <c r="DXY18" s="117"/>
      <c r="DXZ18" s="117"/>
      <c r="DYA18" s="117"/>
      <c r="DYB18" s="117"/>
      <c r="DYC18" s="117"/>
      <c r="DYD18" s="117"/>
      <c r="DYE18" s="117"/>
      <c r="DYF18" s="117"/>
      <c r="DYG18" s="117"/>
      <c r="DYH18" s="117"/>
      <c r="DYI18" s="117"/>
      <c r="DYJ18" s="117"/>
      <c r="DYK18" s="117"/>
      <c r="DYL18" s="117"/>
      <c r="DYM18" s="117"/>
      <c r="DYN18" s="117"/>
      <c r="DYO18" s="117"/>
      <c r="DYP18" s="117"/>
      <c r="DYQ18" s="117"/>
      <c r="DYR18" s="117"/>
      <c r="DYS18" s="117"/>
      <c r="DYT18" s="117"/>
      <c r="DYU18" s="117"/>
      <c r="DYV18" s="117"/>
      <c r="DYW18" s="117"/>
      <c r="DYX18" s="117"/>
      <c r="DYY18" s="117"/>
      <c r="DYZ18" s="117"/>
      <c r="DZA18" s="117"/>
      <c r="DZB18" s="117"/>
      <c r="DZC18" s="117"/>
      <c r="DZD18" s="117"/>
      <c r="DZE18" s="117"/>
      <c r="DZF18" s="117"/>
      <c r="DZG18" s="117"/>
      <c r="DZH18" s="117"/>
      <c r="DZI18" s="117"/>
      <c r="DZJ18" s="117"/>
      <c r="DZK18" s="117"/>
      <c r="DZL18" s="117"/>
      <c r="DZM18" s="117"/>
      <c r="DZN18" s="117"/>
      <c r="DZO18" s="117"/>
      <c r="DZP18" s="117"/>
      <c r="DZQ18" s="117"/>
      <c r="DZR18" s="117"/>
      <c r="DZS18" s="117"/>
      <c r="DZT18" s="117"/>
      <c r="DZU18" s="117"/>
      <c r="DZV18" s="117"/>
      <c r="DZW18" s="117"/>
      <c r="DZX18" s="117"/>
      <c r="DZY18" s="117"/>
      <c r="DZZ18" s="117"/>
      <c r="EAA18" s="117"/>
      <c r="EAB18" s="117"/>
      <c r="EAC18" s="117"/>
      <c r="EAD18" s="117"/>
      <c r="EAE18" s="117"/>
      <c r="EAF18" s="117"/>
      <c r="EAG18" s="117"/>
      <c r="EAH18" s="117"/>
      <c r="EAI18" s="117"/>
      <c r="EAJ18" s="117"/>
      <c r="EAK18" s="117"/>
      <c r="EAL18" s="117"/>
      <c r="EAM18" s="117"/>
      <c r="EAN18" s="117"/>
      <c r="EAO18" s="117"/>
      <c r="EAP18" s="117"/>
      <c r="EAQ18" s="117"/>
      <c r="EAR18" s="117"/>
      <c r="EAS18" s="117"/>
      <c r="EAT18" s="117"/>
      <c r="EAU18" s="117"/>
      <c r="EAV18" s="117"/>
      <c r="EAW18" s="117"/>
      <c r="EAX18" s="117"/>
      <c r="EAY18" s="117"/>
      <c r="EAZ18" s="117"/>
      <c r="EBA18" s="117"/>
      <c r="EBB18" s="117"/>
      <c r="EBC18" s="117"/>
      <c r="EBD18" s="117"/>
      <c r="EBE18" s="117"/>
      <c r="EBF18" s="117"/>
      <c r="EBG18" s="117"/>
      <c r="EBH18" s="117"/>
      <c r="EBI18" s="117"/>
      <c r="EBJ18" s="117"/>
      <c r="EBK18" s="117"/>
      <c r="EBL18" s="117"/>
      <c r="EBM18" s="117"/>
      <c r="EBN18" s="117"/>
      <c r="EBO18" s="117"/>
      <c r="EBP18" s="117"/>
      <c r="EBQ18" s="117"/>
      <c r="EBR18" s="117"/>
      <c r="EBS18" s="117"/>
      <c r="EBT18" s="117"/>
      <c r="EBU18" s="117"/>
      <c r="EBV18" s="117"/>
      <c r="EBW18" s="117"/>
      <c r="EBX18" s="117"/>
      <c r="EBY18" s="117"/>
      <c r="EBZ18" s="117"/>
      <c r="ECA18" s="117"/>
      <c r="ECB18" s="117"/>
      <c r="ECC18" s="117"/>
      <c r="ECD18" s="117"/>
      <c r="ECE18" s="117"/>
      <c r="ECF18" s="117"/>
      <c r="ECG18" s="117"/>
      <c r="ECH18" s="117"/>
      <c r="ECI18" s="117"/>
      <c r="ECJ18" s="117"/>
      <c r="ECK18" s="117"/>
      <c r="ECL18" s="117"/>
      <c r="ECM18" s="117"/>
      <c r="ECN18" s="117"/>
      <c r="ECO18" s="117"/>
      <c r="ECP18" s="117"/>
      <c r="ECQ18" s="117"/>
      <c r="ECR18" s="117"/>
      <c r="ECS18" s="117"/>
      <c r="ECT18" s="117"/>
      <c r="ECU18" s="117"/>
      <c r="ECV18" s="117"/>
      <c r="ECW18" s="117"/>
      <c r="ECX18" s="117"/>
      <c r="ECY18" s="117"/>
      <c r="ECZ18" s="117"/>
      <c r="EDA18" s="117"/>
      <c r="EDB18" s="117"/>
      <c r="EDC18" s="117"/>
      <c r="EDD18" s="117"/>
      <c r="EDE18" s="117"/>
      <c r="EDF18" s="117"/>
      <c r="EDG18" s="117"/>
      <c r="EDH18" s="117"/>
      <c r="EDI18" s="117"/>
      <c r="EDJ18" s="117"/>
      <c r="EDK18" s="117"/>
      <c r="EDL18" s="117"/>
      <c r="EDM18" s="117"/>
      <c r="EDN18" s="117"/>
      <c r="EDO18" s="117"/>
      <c r="EDP18" s="117"/>
      <c r="EDQ18" s="117"/>
      <c r="EDR18" s="117"/>
      <c r="EDS18" s="117"/>
      <c r="EDT18" s="117"/>
      <c r="EDU18" s="117"/>
      <c r="EDV18" s="117"/>
      <c r="EDW18" s="117"/>
      <c r="EDX18" s="117"/>
      <c r="EDY18" s="117"/>
      <c r="EDZ18" s="117"/>
      <c r="EEA18" s="117"/>
      <c r="EEB18" s="117"/>
      <c r="EEC18" s="117"/>
      <c r="EED18" s="117"/>
      <c r="EEE18" s="117"/>
      <c r="EEF18" s="117"/>
      <c r="EEG18" s="117"/>
      <c r="EEH18" s="117"/>
      <c r="EEI18" s="117"/>
      <c r="EEJ18" s="117"/>
      <c r="EEK18" s="117"/>
      <c r="EEL18" s="117"/>
      <c r="EEM18" s="117"/>
      <c r="EEN18" s="117"/>
      <c r="EEO18" s="117"/>
      <c r="EEP18" s="117"/>
      <c r="EEQ18" s="117"/>
      <c r="EER18" s="117"/>
      <c r="EES18" s="117"/>
      <c r="EET18" s="117"/>
      <c r="EEU18" s="117"/>
      <c r="EEV18" s="117"/>
      <c r="EEW18" s="117"/>
      <c r="EEX18" s="117"/>
      <c r="EEY18" s="117"/>
      <c r="EEZ18" s="117"/>
      <c r="EFA18" s="117"/>
      <c r="EFB18" s="117"/>
      <c r="EFC18" s="117"/>
      <c r="EFD18" s="117"/>
      <c r="EFE18" s="117"/>
      <c r="EFF18" s="117"/>
      <c r="EFG18" s="117"/>
      <c r="EFH18" s="117"/>
      <c r="EFI18" s="117"/>
      <c r="EFJ18" s="117"/>
      <c r="EFK18" s="117"/>
      <c r="EFL18" s="117"/>
      <c r="EFM18" s="117"/>
      <c r="EFN18" s="117"/>
      <c r="EFO18" s="117"/>
      <c r="EFP18" s="117"/>
      <c r="EFQ18" s="117"/>
      <c r="EFR18" s="117"/>
      <c r="EFS18" s="117"/>
      <c r="EFT18" s="117"/>
      <c r="EFU18" s="117"/>
      <c r="EFV18" s="117"/>
      <c r="EFW18" s="117"/>
      <c r="EFX18" s="117"/>
      <c r="EFY18" s="117"/>
      <c r="EFZ18" s="117"/>
      <c r="EGA18" s="117"/>
      <c r="EGB18" s="117"/>
      <c r="EGC18" s="117"/>
      <c r="EGD18" s="117"/>
      <c r="EGE18" s="117"/>
      <c r="EGF18" s="117"/>
      <c r="EGG18" s="117"/>
      <c r="EGH18" s="117"/>
      <c r="EGI18" s="117"/>
      <c r="EGJ18" s="117"/>
      <c r="EGK18" s="117"/>
      <c r="EGL18" s="117"/>
      <c r="EGM18" s="117"/>
      <c r="EGN18" s="117"/>
      <c r="EGO18" s="117"/>
      <c r="EGP18" s="117"/>
      <c r="EGQ18" s="117"/>
      <c r="EGR18" s="117"/>
      <c r="EGS18" s="117"/>
      <c r="EGT18" s="117"/>
      <c r="EGU18" s="117"/>
      <c r="EGV18" s="117"/>
      <c r="EGW18" s="117"/>
      <c r="EGX18" s="117"/>
      <c r="EGY18" s="117"/>
      <c r="EGZ18" s="117"/>
      <c r="EHA18" s="117"/>
      <c r="EHB18" s="117"/>
      <c r="EHC18" s="117"/>
      <c r="EHD18" s="117"/>
      <c r="EHE18" s="117"/>
      <c r="EHF18" s="117"/>
      <c r="EHG18" s="117"/>
      <c r="EHH18" s="117"/>
      <c r="EHI18" s="117"/>
      <c r="EHJ18" s="117"/>
      <c r="EHK18" s="117"/>
      <c r="EHL18" s="117"/>
      <c r="EHM18" s="117"/>
      <c r="EHN18" s="117"/>
      <c r="EHO18" s="117"/>
      <c r="EHP18" s="117"/>
      <c r="EHQ18" s="117"/>
      <c r="EHR18" s="117"/>
      <c r="EHS18" s="117"/>
      <c r="EHT18" s="117"/>
      <c r="EHU18" s="117"/>
      <c r="EHV18" s="117"/>
      <c r="EHW18" s="117"/>
      <c r="EHX18" s="117"/>
      <c r="EHY18" s="117"/>
      <c r="EHZ18" s="117"/>
      <c r="EIA18" s="117"/>
      <c r="EIB18" s="117"/>
      <c r="EIC18" s="117"/>
      <c r="EID18" s="117"/>
      <c r="EIE18" s="117"/>
      <c r="EIF18" s="117"/>
      <c r="EIG18" s="117"/>
      <c r="EIH18" s="117"/>
      <c r="EII18" s="117"/>
      <c r="EIJ18" s="117"/>
      <c r="EIK18" s="117"/>
      <c r="EIL18" s="117"/>
      <c r="EIM18" s="117"/>
      <c r="EIN18" s="117"/>
      <c r="EIO18" s="117"/>
      <c r="EIP18" s="117"/>
      <c r="EIQ18" s="117"/>
      <c r="EIR18" s="117"/>
      <c r="EIS18" s="117"/>
      <c r="EIT18" s="117"/>
      <c r="EIU18" s="117"/>
      <c r="EIV18" s="117"/>
      <c r="EIW18" s="117"/>
      <c r="EIX18" s="117"/>
      <c r="EIY18" s="117"/>
      <c r="EIZ18" s="117"/>
      <c r="EJA18" s="117"/>
      <c r="EJB18" s="117"/>
      <c r="EJC18" s="117"/>
      <c r="EJD18" s="117"/>
      <c r="EJE18" s="117"/>
      <c r="EJF18" s="117"/>
      <c r="EJG18" s="117"/>
      <c r="EJH18" s="117"/>
      <c r="EJI18" s="117"/>
      <c r="EJJ18" s="117"/>
      <c r="EJK18" s="117"/>
      <c r="EJL18" s="117"/>
      <c r="EJM18" s="117"/>
      <c r="EJN18" s="117"/>
      <c r="EJO18" s="117"/>
      <c r="EJP18" s="117"/>
      <c r="EJQ18" s="117"/>
      <c r="EJR18" s="117"/>
      <c r="EJS18" s="117"/>
      <c r="EJT18" s="117"/>
      <c r="EJU18" s="117"/>
      <c r="EJV18" s="117"/>
      <c r="EJW18" s="117"/>
      <c r="EJX18" s="117"/>
      <c r="EJY18" s="117"/>
      <c r="EJZ18" s="117"/>
      <c r="EKA18" s="117"/>
      <c r="EKB18" s="117"/>
      <c r="EKC18" s="117"/>
      <c r="EKD18" s="117"/>
      <c r="EKE18" s="117"/>
      <c r="EKF18" s="117"/>
      <c r="EKG18" s="117"/>
      <c r="EKH18" s="117"/>
      <c r="EKI18" s="117"/>
      <c r="EKJ18" s="117"/>
      <c r="EKK18" s="117"/>
      <c r="EKL18" s="117"/>
      <c r="EKM18" s="117"/>
      <c r="EKN18" s="117"/>
      <c r="EKO18" s="117"/>
      <c r="EKP18" s="117"/>
      <c r="EKQ18" s="117"/>
      <c r="EKR18" s="117"/>
      <c r="EKS18" s="117"/>
      <c r="EKT18" s="117"/>
      <c r="EKU18" s="117"/>
      <c r="EKV18" s="117"/>
      <c r="EKW18" s="117"/>
      <c r="EKX18" s="117"/>
      <c r="EKY18" s="117"/>
      <c r="EKZ18" s="117"/>
      <c r="ELA18" s="117"/>
      <c r="ELB18" s="117"/>
      <c r="ELC18" s="117"/>
      <c r="ELD18" s="117"/>
      <c r="ELE18" s="117"/>
      <c r="ELF18" s="117"/>
      <c r="ELG18" s="117"/>
      <c r="ELH18" s="117"/>
      <c r="ELI18" s="117"/>
      <c r="ELJ18" s="117"/>
      <c r="ELK18" s="117"/>
      <c r="ELL18" s="117"/>
      <c r="ELM18" s="117"/>
      <c r="ELN18" s="117"/>
      <c r="ELO18" s="117"/>
      <c r="ELP18" s="117"/>
      <c r="ELQ18" s="117"/>
      <c r="ELR18" s="117"/>
      <c r="ELS18" s="117"/>
      <c r="ELT18" s="117"/>
      <c r="ELU18" s="117"/>
      <c r="ELV18" s="117"/>
      <c r="ELW18" s="117"/>
      <c r="ELX18" s="117"/>
      <c r="ELY18" s="117"/>
      <c r="ELZ18" s="117"/>
      <c r="EMA18" s="117"/>
      <c r="EMB18" s="117"/>
      <c r="EMC18" s="117"/>
      <c r="EMD18" s="117"/>
      <c r="EME18" s="117"/>
      <c r="EMF18" s="117"/>
      <c r="EMG18" s="117"/>
      <c r="EMH18" s="117"/>
      <c r="EMI18" s="117"/>
      <c r="EMJ18" s="117"/>
      <c r="EMK18" s="117"/>
      <c r="EML18" s="117"/>
      <c r="EMM18" s="117"/>
      <c r="EMN18" s="117"/>
      <c r="EMO18" s="117"/>
      <c r="EMP18" s="117"/>
      <c r="EMQ18" s="117"/>
      <c r="EMR18" s="117"/>
      <c r="EMS18" s="117"/>
      <c r="EMT18" s="117"/>
      <c r="EMU18" s="117"/>
      <c r="EMV18" s="117"/>
      <c r="EMW18" s="117"/>
      <c r="EMX18" s="117"/>
      <c r="EMY18" s="117"/>
      <c r="EMZ18" s="117"/>
      <c r="ENA18" s="117"/>
      <c r="ENB18" s="117"/>
      <c r="ENC18" s="117"/>
      <c r="END18" s="117"/>
      <c r="ENE18" s="117"/>
      <c r="ENF18" s="117"/>
      <c r="ENG18" s="117"/>
      <c r="ENH18" s="117"/>
      <c r="ENI18" s="117"/>
      <c r="ENJ18" s="117"/>
      <c r="ENK18" s="117"/>
      <c r="ENL18" s="117"/>
      <c r="ENM18" s="117"/>
      <c r="ENN18" s="117"/>
      <c r="ENO18" s="117"/>
      <c r="ENP18" s="117"/>
      <c r="ENQ18" s="117"/>
      <c r="ENR18" s="117"/>
      <c r="ENS18" s="117"/>
      <c r="ENT18" s="117"/>
      <c r="ENU18" s="117"/>
      <c r="ENV18" s="117"/>
      <c r="ENW18" s="117"/>
      <c r="ENX18" s="117"/>
      <c r="ENY18" s="117"/>
      <c r="ENZ18" s="117"/>
      <c r="EOA18" s="117"/>
      <c r="EOB18" s="117"/>
      <c r="EOC18" s="117"/>
      <c r="EOD18" s="117"/>
      <c r="EOE18" s="117"/>
      <c r="EOF18" s="117"/>
      <c r="EOG18" s="117"/>
      <c r="EOH18" s="117"/>
      <c r="EOI18" s="117"/>
      <c r="EOJ18" s="117"/>
      <c r="EOK18" s="117"/>
      <c r="EOL18" s="117"/>
      <c r="EOM18" s="117"/>
      <c r="EON18" s="117"/>
      <c r="EOO18" s="117"/>
      <c r="EOP18" s="117"/>
      <c r="EOQ18" s="117"/>
      <c r="EOR18" s="117"/>
      <c r="EOS18" s="117"/>
      <c r="EOT18" s="117"/>
      <c r="EOU18" s="117"/>
      <c r="EOV18" s="117"/>
      <c r="EOW18" s="117"/>
      <c r="EOX18" s="117"/>
      <c r="EOY18" s="117"/>
      <c r="EOZ18" s="117"/>
      <c r="EPA18" s="117"/>
      <c r="EPB18" s="117"/>
      <c r="EPC18" s="117"/>
      <c r="EPD18" s="117"/>
      <c r="EPE18" s="117"/>
      <c r="EPF18" s="117"/>
      <c r="EPG18" s="117"/>
      <c r="EPH18" s="117"/>
      <c r="EPI18" s="117"/>
      <c r="EPJ18" s="117"/>
      <c r="EPK18" s="117"/>
      <c r="EPL18" s="117"/>
      <c r="EPM18" s="117"/>
      <c r="EPN18" s="117"/>
      <c r="EPO18" s="117"/>
      <c r="EPP18" s="117"/>
      <c r="EPQ18" s="117"/>
      <c r="EPR18" s="117"/>
      <c r="EPS18" s="117"/>
      <c r="EPT18" s="117"/>
      <c r="EPU18" s="117"/>
      <c r="EPV18" s="117"/>
      <c r="EPW18" s="117"/>
      <c r="EPX18" s="117"/>
      <c r="EPY18" s="117"/>
      <c r="EPZ18" s="117"/>
      <c r="EQA18" s="117"/>
      <c r="EQB18" s="117"/>
      <c r="EQC18" s="117"/>
      <c r="EQD18" s="117"/>
      <c r="EQE18" s="117"/>
      <c r="EQF18" s="117"/>
      <c r="EQG18" s="117"/>
      <c r="EQH18" s="117"/>
      <c r="EQI18" s="117"/>
      <c r="EQJ18" s="117"/>
      <c r="EQK18" s="117"/>
      <c r="EQL18" s="117"/>
      <c r="EQM18" s="117"/>
      <c r="EQN18" s="117"/>
      <c r="EQO18" s="117"/>
      <c r="EQP18" s="117"/>
      <c r="EQQ18" s="117"/>
      <c r="EQR18" s="117"/>
      <c r="EQS18" s="117"/>
      <c r="EQT18" s="117"/>
      <c r="EQU18" s="117"/>
      <c r="EQV18" s="117"/>
      <c r="EQW18" s="117"/>
      <c r="EQX18" s="117"/>
      <c r="EQY18" s="117"/>
      <c r="EQZ18" s="117"/>
      <c r="ERA18" s="117"/>
      <c r="ERB18" s="117"/>
      <c r="ERC18" s="117"/>
      <c r="ERD18" s="117"/>
      <c r="ERE18" s="117"/>
      <c r="ERF18" s="117"/>
      <c r="ERG18" s="117"/>
      <c r="ERH18" s="117"/>
      <c r="ERI18" s="117"/>
      <c r="ERJ18" s="117"/>
      <c r="ERK18" s="117"/>
      <c r="ERL18" s="117"/>
      <c r="ERM18" s="117"/>
      <c r="ERN18" s="117"/>
      <c r="ERO18" s="117"/>
      <c r="ERP18" s="117"/>
      <c r="ERQ18" s="117"/>
      <c r="ERR18" s="117"/>
      <c r="ERS18" s="117"/>
      <c r="ERT18" s="117"/>
      <c r="ERU18" s="117"/>
      <c r="ERV18" s="117"/>
      <c r="ERW18" s="117"/>
      <c r="ERX18" s="117"/>
      <c r="ERY18" s="117"/>
      <c r="ERZ18" s="117"/>
      <c r="ESA18" s="117"/>
      <c r="ESB18" s="117"/>
      <c r="ESC18" s="117"/>
      <c r="ESD18" s="117"/>
      <c r="ESE18" s="117"/>
      <c r="ESF18" s="117"/>
      <c r="ESG18" s="117"/>
      <c r="ESH18" s="117"/>
      <c r="ESI18" s="117"/>
      <c r="ESJ18" s="117"/>
      <c r="ESK18" s="117"/>
      <c r="ESL18" s="117"/>
      <c r="ESM18" s="117"/>
      <c r="ESN18" s="117"/>
      <c r="ESO18" s="117"/>
      <c r="ESP18" s="117"/>
      <c r="ESQ18" s="117"/>
      <c r="ESR18" s="117"/>
      <c r="ESS18" s="117"/>
      <c r="EST18" s="117"/>
      <c r="ESU18" s="117"/>
      <c r="ESV18" s="117"/>
      <c r="ESW18" s="117"/>
      <c r="ESX18" s="117"/>
      <c r="ESY18" s="117"/>
      <c r="ESZ18" s="117"/>
      <c r="ETA18" s="117"/>
      <c r="ETB18" s="117"/>
      <c r="ETC18" s="117"/>
      <c r="ETD18" s="117"/>
      <c r="ETE18" s="117"/>
      <c r="ETF18" s="117"/>
      <c r="ETG18" s="117"/>
      <c r="ETH18" s="117"/>
      <c r="ETI18" s="117"/>
      <c r="ETJ18" s="117"/>
      <c r="ETK18" s="117"/>
      <c r="ETL18" s="117"/>
      <c r="ETM18" s="117"/>
      <c r="ETN18" s="117"/>
      <c r="ETO18" s="117"/>
      <c r="ETP18" s="117"/>
      <c r="ETQ18" s="117"/>
      <c r="ETR18" s="117"/>
      <c r="ETS18" s="117"/>
      <c r="ETT18" s="117"/>
      <c r="ETU18" s="117"/>
      <c r="ETV18" s="117"/>
      <c r="ETW18" s="117"/>
      <c r="ETX18" s="117"/>
      <c r="ETY18" s="117"/>
      <c r="ETZ18" s="117"/>
      <c r="EUA18" s="117"/>
      <c r="EUB18" s="117"/>
      <c r="EUC18" s="117"/>
      <c r="EUD18" s="117"/>
      <c r="EUE18" s="117"/>
      <c r="EUF18" s="117"/>
      <c r="EUG18" s="117"/>
      <c r="EUH18" s="117"/>
      <c r="EUI18" s="117"/>
      <c r="EUJ18" s="117"/>
      <c r="EUK18" s="117"/>
      <c r="EUL18" s="117"/>
      <c r="EUM18" s="117"/>
      <c r="EUN18" s="117"/>
      <c r="EUO18" s="117"/>
      <c r="EUP18" s="117"/>
      <c r="EUQ18" s="117"/>
      <c r="EUR18" s="117"/>
      <c r="EUS18" s="117"/>
      <c r="EUT18" s="117"/>
      <c r="EUU18" s="117"/>
      <c r="EUV18" s="117"/>
      <c r="EUW18" s="117"/>
      <c r="EUX18" s="117"/>
      <c r="EUY18" s="117"/>
      <c r="EUZ18" s="117"/>
      <c r="EVA18" s="117"/>
      <c r="EVB18" s="117"/>
      <c r="EVC18" s="117"/>
      <c r="EVD18" s="117"/>
      <c r="EVE18" s="117"/>
      <c r="EVF18" s="117"/>
      <c r="EVG18" s="117"/>
      <c r="EVH18" s="117"/>
      <c r="EVI18" s="117"/>
      <c r="EVJ18" s="117"/>
      <c r="EVK18" s="117"/>
      <c r="EVL18" s="117"/>
      <c r="EVM18" s="117"/>
      <c r="EVN18" s="117"/>
      <c r="EVO18" s="117"/>
      <c r="EVP18" s="117"/>
      <c r="EVQ18" s="117"/>
      <c r="EVR18" s="117"/>
      <c r="EVS18" s="117"/>
      <c r="EVT18" s="117"/>
      <c r="EVU18" s="117"/>
      <c r="EVV18" s="117"/>
      <c r="EVW18" s="117"/>
      <c r="EVX18" s="117"/>
      <c r="EVY18" s="117"/>
      <c r="EVZ18" s="117"/>
      <c r="EWA18" s="117"/>
      <c r="EWB18" s="117"/>
      <c r="EWC18" s="117"/>
      <c r="EWD18" s="117"/>
      <c r="EWE18" s="117"/>
      <c r="EWF18" s="117"/>
      <c r="EWG18" s="117"/>
      <c r="EWH18" s="117"/>
      <c r="EWI18" s="117"/>
      <c r="EWJ18" s="117"/>
      <c r="EWK18" s="117"/>
      <c r="EWL18" s="117"/>
      <c r="EWM18" s="117"/>
      <c r="EWN18" s="117"/>
      <c r="EWO18" s="117"/>
      <c r="EWP18" s="117"/>
      <c r="EWQ18" s="117"/>
      <c r="EWR18" s="117"/>
      <c r="EWS18" s="117"/>
      <c r="EWT18" s="117"/>
      <c r="EWU18" s="117"/>
      <c r="EWV18" s="117"/>
      <c r="EWW18" s="117"/>
      <c r="EWX18" s="117"/>
      <c r="EWY18" s="117"/>
      <c r="EWZ18" s="117"/>
      <c r="EXA18" s="117"/>
      <c r="EXB18" s="117"/>
      <c r="EXC18" s="117"/>
      <c r="EXD18" s="117"/>
      <c r="EXE18" s="117"/>
      <c r="EXF18" s="117"/>
      <c r="EXG18" s="117"/>
      <c r="EXH18" s="117"/>
      <c r="EXI18" s="117"/>
      <c r="EXJ18" s="117"/>
      <c r="EXK18" s="117"/>
      <c r="EXL18" s="117"/>
      <c r="EXM18" s="117"/>
      <c r="EXN18" s="117"/>
      <c r="EXO18" s="117"/>
      <c r="EXP18" s="117"/>
      <c r="EXQ18" s="117"/>
      <c r="EXR18" s="117"/>
      <c r="EXS18" s="117"/>
      <c r="EXT18" s="117"/>
      <c r="EXU18" s="117"/>
      <c r="EXV18" s="117"/>
      <c r="EXW18" s="117"/>
      <c r="EXX18" s="117"/>
      <c r="EXY18" s="117"/>
      <c r="EXZ18" s="117"/>
      <c r="EYA18" s="117"/>
      <c r="EYB18" s="117"/>
      <c r="EYC18" s="117"/>
      <c r="EYD18" s="117"/>
      <c r="EYE18" s="117"/>
      <c r="EYF18" s="117"/>
      <c r="EYG18" s="117"/>
      <c r="EYH18" s="117"/>
      <c r="EYI18" s="117"/>
      <c r="EYJ18" s="117"/>
      <c r="EYK18" s="117"/>
      <c r="EYL18" s="117"/>
      <c r="EYM18" s="117"/>
      <c r="EYN18" s="117"/>
      <c r="EYO18" s="117"/>
      <c r="EYP18" s="117"/>
      <c r="EYQ18" s="117"/>
      <c r="EYR18" s="117"/>
      <c r="EYS18" s="117"/>
      <c r="EYT18" s="117"/>
      <c r="EYU18" s="117"/>
      <c r="EYV18" s="117"/>
      <c r="EYW18" s="117"/>
      <c r="EYX18" s="117"/>
      <c r="EYY18" s="117"/>
      <c r="EYZ18" s="117"/>
      <c r="EZA18" s="117"/>
      <c r="EZB18" s="117"/>
      <c r="EZC18" s="117"/>
      <c r="EZD18" s="117"/>
      <c r="EZE18" s="117"/>
      <c r="EZF18" s="117"/>
      <c r="EZG18" s="117"/>
      <c r="EZH18" s="117"/>
      <c r="EZI18" s="117"/>
      <c r="EZJ18" s="117"/>
      <c r="EZK18" s="117"/>
      <c r="EZL18" s="117"/>
      <c r="EZM18" s="117"/>
      <c r="EZN18" s="117"/>
      <c r="EZO18" s="117"/>
      <c r="EZP18" s="117"/>
      <c r="EZQ18" s="117"/>
      <c r="EZR18" s="117"/>
      <c r="EZS18" s="117"/>
      <c r="EZT18" s="117"/>
      <c r="EZU18" s="117"/>
      <c r="EZV18" s="117"/>
      <c r="EZW18" s="117"/>
      <c r="EZX18" s="117"/>
      <c r="EZY18" s="117"/>
      <c r="EZZ18" s="117"/>
      <c r="FAA18" s="117"/>
      <c r="FAB18" s="117"/>
      <c r="FAC18" s="117"/>
      <c r="FAD18" s="117"/>
      <c r="FAE18" s="117"/>
      <c r="FAF18" s="117"/>
      <c r="FAG18" s="117"/>
      <c r="FAH18" s="117"/>
      <c r="FAI18" s="117"/>
      <c r="FAJ18" s="117"/>
      <c r="FAK18" s="117"/>
      <c r="FAL18" s="117"/>
      <c r="FAM18" s="117"/>
      <c r="FAN18" s="117"/>
      <c r="FAO18" s="117"/>
      <c r="FAP18" s="117"/>
      <c r="FAQ18" s="117"/>
      <c r="FAR18" s="117"/>
      <c r="FAS18" s="117"/>
      <c r="FAT18" s="117"/>
      <c r="FAU18" s="117"/>
      <c r="FAV18" s="117"/>
      <c r="FAW18" s="117"/>
      <c r="FAX18" s="117"/>
      <c r="FAY18" s="117"/>
      <c r="FAZ18" s="117"/>
      <c r="FBA18" s="117"/>
      <c r="FBB18" s="117"/>
      <c r="FBC18" s="117"/>
      <c r="FBD18" s="117"/>
      <c r="FBE18" s="117"/>
      <c r="FBF18" s="117"/>
      <c r="FBG18" s="117"/>
      <c r="FBH18" s="117"/>
      <c r="FBI18" s="117"/>
      <c r="FBJ18" s="117"/>
      <c r="FBK18" s="117"/>
      <c r="FBL18" s="117"/>
      <c r="FBM18" s="117"/>
      <c r="FBN18" s="117"/>
      <c r="FBO18" s="117"/>
      <c r="FBP18" s="117"/>
      <c r="FBQ18" s="117"/>
      <c r="FBR18" s="117"/>
      <c r="FBS18" s="117"/>
      <c r="FBT18" s="117"/>
      <c r="FBU18" s="117"/>
      <c r="FBV18" s="117"/>
      <c r="FBW18" s="117"/>
      <c r="FBX18" s="117"/>
      <c r="FBY18" s="117"/>
      <c r="FBZ18" s="117"/>
      <c r="FCA18" s="117"/>
      <c r="FCB18" s="117"/>
      <c r="FCC18" s="117"/>
      <c r="FCD18" s="117"/>
      <c r="FCE18" s="117"/>
      <c r="FCF18" s="117"/>
      <c r="FCG18" s="117"/>
      <c r="FCH18" s="117"/>
      <c r="FCI18" s="117"/>
      <c r="FCJ18" s="117"/>
      <c r="FCK18" s="117"/>
      <c r="FCL18" s="117"/>
      <c r="FCM18" s="117"/>
      <c r="FCN18" s="117"/>
      <c r="FCO18" s="117"/>
      <c r="FCP18" s="117"/>
      <c r="FCQ18" s="117"/>
      <c r="FCR18" s="117"/>
      <c r="FCS18" s="117"/>
      <c r="FCT18" s="117"/>
      <c r="FCU18" s="117"/>
      <c r="FCV18" s="117"/>
      <c r="FCW18" s="117"/>
      <c r="FCX18" s="117"/>
      <c r="FCY18" s="117"/>
      <c r="FCZ18" s="117"/>
      <c r="FDA18" s="117"/>
      <c r="FDB18" s="117"/>
      <c r="FDC18" s="117"/>
      <c r="FDD18" s="117"/>
      <c r="FDE18" s="117"/>
      <c r="FDF18" s="117"/>
      <c r="FDG18" s="117"/>
      <c r="FDH18" s="117"/>
      <c r="FDI18" s="117"/>
      <c r="FDJ18" s="117"/>
      <c r="FDK18" s="117"/>
      <c r="FDL18" s="117"/>
      <c r="FDM18" s="117"/>
      <c r="FDN18" s="117"/>
      <c r="FDO18" s="117"/>
      <c r="FDP18" s="117"/>
      <c r="FDQ18" s="117"/>
      <c r="FDR18" s="117"/>
      <c r="FDS18" s="117"/>
      <c r="FDT18" s="117"/>
      <c r="FDU18" s="117"/>
      <c r="FDV18" s="117"/>
      <c r="FDW18" s="117"/>
      <c r="FDX18" s="117"/>
      <c r="FDY18" s="117"/>
      <c r="FDZ18" s="117"/>
      <c r="FEA18" s="117"/>
      <c r="FEB18" s="117"/>
      <c r="FEC18" s="117"/>
      <c r="FED18" s="117"/>
      <c r="FEE18" s="117"/>
      <c r="FEF18" s="117"/>
      <c r="FEG18" s="117"/>
      <c r="FEH18" s="117"/>
      <c r="FEI18" s="117"/>
      <c r="FEJ18" s="117"/>
      <c r="FEK18" s="117"/>
      <c r="FEL18" s="117"/>
      <c r="FEM18" s="117"/>
      <c r="FEN18" s="117"/>
      <c r="FEO18" s="117"/>
      <c r="FEP18" s="117"/>
      <c r="FEQ18" s="117"/>
      <c r="FER18" s="117"/>
      <c r="FES18" s="117"/>
      <c r="FET18" s="117"/>
      <c r="FEU18" s="117"/>
      <c r="FEV18" s="117"/>
      <c r="FEW18" s="117"/>
      <c r="FEX18" s="117"/>
      <c r="FEY18" s="117"/>
      <c r="FEZ18" s="117"/>
      <c r="FFA18" s="117"/>
      <c r="FFB18" s="117"/>
      <c r="FFC18" s="117"/>
      <c r="FFD18" s="117"/>
      <c r="FFE18" s="117"/>
      <c r="FFF18" s="117"/>
      <c r="FFG18" s="117"/>
      <c r="FFH18" s="117"/>
      <c r="FFI18" s="117"/>
      <c r="FFJ18" s="117"/>
      <c r="FFK18" s="117"/>
      <c r="FFL18" s="117"/>
      <c r="FFM18" s="117"/>
      <c r="FFN18" s="117"/>
      <c r="FFO18" s="117"/>
      <c r="FFP18" s="117"/>
      <c r="FFQ18" s="117"/>
      <c r="FFR18" s="117"/>
      <c r="FFS18" s="117"/>
      <c r="FFT18" s="117"/>
      <c r="FFU18" s="117"/>
      <c r="FFV18" s="117"/>
      <c r="FFW18" s="117"/>
      <c r="FFX18" s="117"/>
      <c r="FFY18" s="117"/>
      <c r="FFZ18" s="117"/>
      <c r="FGA18" s="117"/>
      <c r="FGB18" s="117"/>
      <c r="FGC18" s="117"/>
      <c r="FGD18" s="117"/>
      <c r="FGE18" s="117"/>
      <c r="FGF18" s="117"/>
      <c r="FGG18" s="117"/>
      <c r="FGH18" s="117"/>
      <c r="FGI18" s="117"/>
      <c r="FGJ18" s="117"/>
      <c r="FGK18" s="117"/>
      <c r="FGL18" s="117"/>
      <c r="FGM18" s="117"/>
      <c r="FGN18" s="117"/>
      <c r="FGO18" s="117"/>
      <c r="FGP18" s="117"/>
      <c r="FGQ18" s="117"/>
      <c r="FGR18" s="117"/>
      <c r="FGS18" s="117"/>
      <c r="FGT18" s="117"/>
      <c r="FGU18" s="117"/>
      <c r="FGV18" s="117"/>
      <c r="FGW18" s="117"/>
      <c r="FGX18" s="117"/>
      <c r="FGY18" s="117"/>
      <c r="FGZ18" s="117"/>
      <c r="FHA18" s="117"/>
      <c r="FHB18" s="117"/>
      <c r="FHC18" s="117"/>
      <c r="FHD18" s="117"/>
      <c r="FHE18" s="117"/>
      <c r="FHF18" s="117"/>
      <c r="FHG18" s="117"/>
      <c r="FHH18" s="117"/>
      <c r="FHI18" s="117"/>
      <c r="FHJ18" s="117"/>
      <c r="FHK18" s="117"/>
      <c r="FHL18" s="117"/>
      <c r="FHM18" s="117"/>
      <c r="FHN18" s="117"/>
      <c r="FHO18" s="117"/>
      <c r="FHP18" s="117"/>
      <c r="FHQ18" s="117"/>
      <c r="FHR18" s="117"/>
      <c r="FHS18" s="117"/>
      <c r="FHT18" s="117"/>
      <c r="FHU18" s="117"/>
      <c r="FHV18" s="117"/>
      <c r="FHW18" s="117"/>
      <c r="FHX18" s="117"/>
      <c r="FHY18" s="117"/>
      <c r="FHZ18" s="117"/>
      <c r="FIA18" s="117"/>
      <c r="FIB18" s="117"/>
      <c r="FIC18" s="117"/>
      <c r="FID18" s="117"/>
      <c r="FIE18" s="117"/>
      <c r="FIF18" s="117"/>
      <c r="FIG18" s="117"/>
      <c r="FIH18" s="117"/>
      <c r="FII18" s="117"/>
      <c r="FIJ18" s="117"/>
      <c r="FIK18" s="117"/>
      <c r="FIL18" s="117"/>
      <c r="FIM18" s="117"/>
      <c r="FIN18" s="117"/>
      <c r="FIO18" s="117"/>
      <c r="FIP18" s="117"/>
      <c r="FIQ18" s="117"/>
      <c r="FIR18" s="117"/>
      <c r="FIS18" s="117"/>
      <c r="FIT18" s="117"/>
      <c r="FIU18" s="117"/>
      <c r="FIV18" s="117"/>
      <c r="FIW18" s="117"/>
      <c r="FIX18" s="117"/>
      <c r="FIY18" s="117"/>
      <c r="FIZ18" s="117"/>
      <c r="FJA18" s="117"/>
      <c r="FJB18" s="117"/>
      <c r="FJC18" s="117"/>
      <c r="FJD18" s="117"/>
      <c r="FJE18" s="117"/>
      <c r="FJF18" s="117"/>
      <c r="FJG18" s="117"/>
      <c r="FJH18" s="117"/>
      <c r="FJI18" s="117"/>
      <c r="FJJ18" s="117"/>
      <c r="FJK18" s="117"/>
      <c r="FJL18" s="117"/>
      <c r="FJM18" s="117"/>
      <c r="FJN18" s="117"/>
      <c r="FJO18" s="117"/>
      <c r="FJP18" s="117"/>
      <c r="FJQ18" s="117"/>
      <c r="FJR18" s="117"/>
      <c r="FJS18" s="117"/>
      <c r="FJT18" s="117"/>
      <c r="FJU18" s="117"/>
      <c r="FJV18" s="117"/>
      <c r="FJW18" s="117"/>
      <c r="FJX18" s="117"/>
      <c r="FJY18" s="117"/>
      <c r="FJZ18" s="117"/>
      <c r="FKA18" s="117"/>
      <c r="FKB18" s="117"/>
      <c r="FKC18" s="117"/>
      <c r="FKD18" s="117"/>
      <c r="FKE18" s="117"/>
      <c r="FKF18" s="117"/>
      <c r="FKG18" s="117"/>
      <c r="FKH18" s="117"/>
      <c r="FKI18" s="117"/>
      <c r="FKJ18" s="117"/>
      <c r="FKK18" s="117"/>
      <c r="FKL18" s="117"/>
      <c r="FKM18" s="117"/>
      <c r="FKN18" s="117"/>
      <c r="FKO18" s="117"/>
      <c r="FKP18" s="117"/>
      <c r="FKQ18" s="117"/>
      <c r="FKR18" s="117"/>
      <c r="FKS18" s="117"/>
      <c r="FKT18" s="117"/>
      <c r="FKU18" s="117"/>
      <c r="FKV18" s="117"/>
      <c r="FKW18" s="117"/>
      <c r="FKX18" s="117"/>
      <c r="FKY18" s="117"/>
      <c r="FKZ18" s="117"/>
      <c r="FLA18" s="117"/>
      <c r="FLB18" s="117"/>
      <c r="FLC18" s="117"/>
      <c r="FLD18" s="117"/>
      <c r="FLE18" s="117"/>
      <c r="FLF18" s="117"/>
      <c r="FLG18" s="117"/>
      <c r="FLH18" s="117"/>
      <c r="FLI18" s="117"/>
      <c r="FLJ18" s="117"/>
      <c r="FLK18" s="117"/>
      <c r="FLL18" s="117"/>
      <c r="FLM18" s="117"/>
      <c r="FLN18" s="117"/>
      <c r="FLO18" s="117"/>
      <c r="FLP18" s="117"/>
      <c r="FLQ18" s="117"/>
      <c r="FLR18" s="117"/>
      <c r="FLS18" s="117"/>
      <c r="FLT18" s="117"/>
      <c r="FLU18" s="117"/>
      <c r="FLV18" s="117"/>
      <c r="FLW18" s="117"/>
      <c r="FLX18" s="117"/>
      <c r="FLY18" s="117"/>
      <c r="FLZ18" s="117"/>
      <c r="FMA18" s="117"/>
      <c r="FMB18" s="117"/>
      <c r="FMC18" s="117"/>
      <c r="FMD18" s="117"/>
      <c r="FME18" s="117"/>
      <c r="FMF18" s="117"/>
      <c r="FMG18" s="117"/>
      <c r="FMH18" s="117"/>
      <c r="FMI18" s="117"/>
      <c r="FMJ18" s="117"/>
      <c r="FMK18" s="117"/>
      <c r="FML18" s="117"/>
      <c r="FMM18" s="117"/>
      <c r="FMN18" s="117"/>
      <c r="FMO18" s="117"/>
      <c r="FMP18" s="117"/>
      <c r="FMQ18" s="117"/>
      <c r="FMR18" s="117"/>
      <c r="FMS18" s="117"/>
      <c r="FMT18" s="117"/>
      <c r="FMU18" s="117"/>
      <c r="FMV18" s="117"/>
      <c r="FMW18" s="117"/>
      <c r="FMX18" s="117"/>
      <c r="FMY18" s="117"/>
      <c r="FMZ18" s="117"/>
      <c r="FNA18" s="117"/>
      <c r="FNB18" s="117"/>
      <c r="FNC18" s="117"/>
      <c r="FND18" s="117"/>
      <c r="FNE18" s="117"/>
      <c r="FNF18" s="117"/>
      <c r="FNG18" s="117"/>
      <c r="FNH18" s="117"/>
      <c r="FNI18" s="117"/>
      <c r="FNJ18" s="117"/>
      <c r="FNK18" s="117"/>
      <c r="FNL18" s="117"/>
      <c r="FNM18" s="117"/>
      <c r="FNN18" s="117"/>
      <c r="FNO18" s="117"/>
      <c r="FNP18" s="117"/>
      <c r="FNQ18" s="117"/>
      <c r="FNR18" s="117"/>
      <c r="FNS18" s="117"/>
      <c r="FNT18" s="117"/>
      <c r="FNU18" s="117"/>
      <c r="FNV18" s="117"/>
      <c r="FNW18" s="117"/>
      <c r="FNX18" s="117"/>
      <c r="FNY18" s="117"/>
      <c r="FNZ18" s="117"/>
      <c r="FOA18" s="117"/>
      <c r="FOB18" s="117"/>
      <c r="FOC18" s="117"/>
      <c r="FOD18" s="117"/>
      <c r="FOE18" s="117"/>
      <c r="FOF18" s="117"/>
      <c r="FOG18" s="117"/>
      <c r="FOH18" s="117"/>
      <c r="FOI18" s="117"/>
      <c r="FOJ18" s="117"/>
      <c r="FOK18" s="117"/>
      <c r="FOL18" s="117"/>
      <c r="FOM18" s="117"/>
      <c r="FON18" s="117"/>
      <c r="FOO18" s="117"/>
      <c r="FOP18" s="117"/>
      <c r="FOQ18" s="117"/>
      <c r="FOR18" s="117"/>
      <c r="FOS18" s="117"/>
      <c r="FOT18" s="117"/>
      <c r="FOU18" s="117"/>
      <c r="FOV18" s="117"/>
      <c r="FOW18" s="117"/>
      <c r="FOX18" s="117"/>
      <c r="FOY18" s="117"/>
      <c r="FOZ18" s="117"/>
      <c r="FPA18" s="117"/>
      <c r="FPB18" s="117"/>
      <c r="FPC18" s="117"/>
      <c r="FPD18" s="117"/>
      <c r="FPE18" s="117"/>
      <c r="FPF18" s="117"/>
      <c r="FPG18" s="117"/>
      <c r="FPH18" s="117"/>
      <c r="FPI18" s="117"/>
      <c r="FPJ18" s="117"/>
      <c r="FPK18" s="117"/>
      <c r="FPL18" s="117"/>
      <c r="FPM18" s="117"/>
      <c r="FPN18" s="117"/>
      <c r="FPO18" s="117"/>
      <c r="FPP18" s="117"/>
      <c r="FPQ18" s="117"/>
      <c r="FPR18" s="117"/>
      <c r="FPS18" s="117"/>
      <c r="FPT18" s="117"/>
      <c r="FPU18" s="117"/>
      <c r="FPV18" s="117"/>
      <c r="FPW18" s="117"/>
      <c r="FPX18" s="117"/>
      <c r="FPY18" s="117"/>
      <c r="FPZ18" s="117"/>
      <c r="FQA18" s="117"/>
      <c r="FQB18" s="117"/>
      <c r="FQC18" s="117"/>
      <c r="FQD18" s="117"/>
      <c r="FQE18" s="117"/>
      <c r="FQF18" s="117"/>
      <c r="FQG18" s="117"/>
      <c r="FQH18" s="117"/>
      <c r="FQI18" s="117"/>
      <c r="FQJ18" s="117"/>
      <c r="FQK18" s="117"/>
      <c r="FQL18" s="117"/>
      <c r="FQM18" s="117"/>
      <c r="FQN18" s="117"/>
      <c r="FQO18" s="117"/>
      <c r="FQP18" s="117"/>
      <c r="FQQ18" s="117"/>
      <c r="FQR18" s="117"/>
      <c r="FQS18" s="117"/>
      <c r="FQT18" s="117"/>
      <c r="FQU18" s="117"/>
      <c r="FQV18" s="117"/>
      <c r="FQW18" s="117"/>
      <c r="FQX18" s="117"/>
      <c r="FQY18" s="117"/>
      <c r="FQZ18" s="117"/>
      <c r="FRA18" s="117"/>
      <c r="FRB18" s="117"/>
      <c r="FRC18" s="117"/>
      <c r="FRD18" s="117"/>
      <c r="FRE18" s="117"/>
      <c r="FRF18" s="117"/>
      <c r="FRG18" s="117"/>
      <c r="FRH18" s="117"/>
      <c r="FRI18" s="117"/>
      <c r="FRJ18" s="117"/>
      <c r="FRK18" s="117"/>
      <c r="FRL18" s="117"/>
      <c r="FRM18" s="117"/>
      <c r="FRN18" s="117"/>
      <c r="FRO18" s="117"/>
      <c r="FRP18" s="117"/>
      <c r="FRQ18" s="117"/>
      <c r="FRR18" s="117"/>
      <c r="FRS18" s="117"/>
      <c r="FRT18" s="117"/>
      <c r="FRU18" s="117"/>
      <c r="FRV18" s="117"/>
      <c r="FRW18" s="117"/>
      <c r="FRX18" s="117"/>
      <c r="FRY18" s="117"/>
      <c r="FRZ18" s="117"/>
      <c r="FSA18" s="117"/>
      <c r="FSB18" s="117"/>
      <c r="FSC18" s="117"/>
      <c r="FSD18" s="117"/>
      <c r="FSE18" s="117"/>
      <c r="FSF18" s="117"/>
      <c r="FSG18" s="117"/>
      <c r="FSH18" s="117"/>
      <c r="FSI18" s="117"/>
      <c r="FSJ18" s="117"/>
      <c r="FSK18" s="117"/>
      <c r="FSL18" s="117"/>
      <c r="FSM18" s="117"/>
      <c r="FSN18" s="117"/>
      <c r="FSO18" s="117"/>
      <c r="FSP18" s="117"/>
      <c r="FSQ18" s="117"/>
      <c r="FSR18" s="117"/>
      <c r="FSS18" s="117"/>
      <c r="FST18" s="117"/>
      <c r="FSU18" s="117"/>
      <c r="FSV18" s="117"/>
      <c r="FSW18" s="117"/>
      <c r="FSX18" s="117"/>
      <c r="FSY18" s="117"/>
      <c r="FSZ18" s="117"/>
      <c r="FTA18" s="117"/>
      <c r="FTB18" s="117"/>
      <c r="FTC18" s="117"/>
      <c r="FTD18" s="117"/>
      <c r="FTE18" s="117"/>
      <c r="FTF18" s="117"/>
      <c r="FTG18" s="117"/>
      <c r="FTH18" s="117"/>
      <c r="FTI18" s="117"/>
      <c r="FTJ18" s="117"/>
      <c r="FTK18" s="117"/>
      <c r="FTL18" s="117"/>
      <c r="FTM18" s="117"/>
      <c r="FTN18" s="117"/>
      <c r="FTO18" s="117"/>
      <c r="FTP18" s="117"/>
      <c r="FTQ18" s="117"/>
      <c r="FTR18" s="117"/>
      <c r="FTS18" s="117"/>
      <c r="FTT18" s="117"/>
      <c r="FTU18" s="117"/>
      <c r="FTV18" s="117"/>
      <c r="FTW18" s="117"/>
      <c r="FTX18" s="117"/>
      <c r="FTY18" s="117"/>
      <c r="FTZ18" s="117"/>
      <c r="FUA18" s="117"/>
      <c r="FUB18" s="117"/>
      <c r="FUC18" s="117"/>
      <c r="FUD18" s="117"/>
      <c r="FUE18" s="117"/>
      <c r="FUF18" s="117"/>
      <c r="FUG18" s="117"/>
      <c r="FUH18" s="117"/>
      <c r="FUI18" s="117"/>
      <c r="FUJ18" s="117"/>
      <c r="FUK18" s="117"/>
      <c r="FUL18" s="117"/>
      <c r="FUM18" s="117"/>
      <c r="FUN18" s="117"/>
      <c r="FUO18" s="117"/>
      <c r="FUP18" s="117"/>
      <c r="FUQ18" s="117"/>
      <c r="FUR18" s="117"/>
      <c r="FUS18" s="117"/>
      <c r="FUT18" s="117"/>
      <c r="FUU18" s="117"/>
      <c r="FUV18" s="117"/>
      <c r="FUW18" s="117"/>
      <c r="FUX18" s="117"/>
      <c r="FUY18" s="117"/>
      <c r="FUZ18" s="117"/>
      <c r="FVA18" s="117"/>
      <c r="FVB18" s="117"/>
      <c r="FVC18" s="117"/>
      <c r="FVD18" s="117"/>
      <c r="FVE18" s="117"/>
      <c r="FVF18" s="117"/>
      <c r="FVG18" s="117"/>
      <c r="FVH18" s="117"/>
      <c r="FVI18" s="117"/>
      <c r="FVJ18" s="117"/>
      <c r="FVK18" s="117"/>
      <c r="FVL18" s="117"/>
      <c r="FVM18" s="117"/>
      <c r="FVN18" s="117"/>
      <c r="FVO18" s="117"/>
      <c r="FVP18" s="117"/>
      <c r="FVQ18" s="117"/>
      <c r="FVR18" s="117"/>
      <c r="FVS18" s="117"/>
      <c r="FVT18" s="117"/>
      <c r="FVU18" s="117"/>
      <c r="FVV18" s="117"/>
      <c r="FVW18" s="117"/>
      <c r="FVX18" s="117"/>
      <c r="FVY18" s="117"/>
      <c r="FVZ18" s="117"/>
      <c r="FWA18" s="117"/>
      <c r="FWB18" s="117"/>
      <c r="FWC18" s="117"/>
      <c r="FWD18" s="117"/>
      <c r="FWE18" s="117"/>
      <c r="FWF18" s="117"/>
      <c r="FWG18" s="117"/>
      <c r="FWH18" s="117"/>
      <c r="FWI18" s="117"/>
      <c r="FWJ18" s="117"/>
      <c r="FWK18" s="117"/>
      <c r="FWL18" s="117"/>
      <c r="FWM18" s="117"/>
      <c r="FWN18" s="117"/>
      <c r="FWO18" s="117"/>
      <c r="FWP18" s="117"/>
      <c r="FWQ18" s="117"/>
      <c r="FWR18" s="117"/>
      <c r="FWS18" s="117"/>
      <c r="FWT18" s="117"/>
      <c r="FWU18" s="117"/>
      <c r="FWV18" s="117"/>
      <c r="FWW18" s="117"/>
      <c r="FWX18" s="117"/>
      <c r="FWY18" s="117"/>
      <c r="FWZ18" s="117"/>
      <c r="FXA18" s="117"/>
      <c r="FXB18" s="117"/>
      <c r="FXC18" s="117"/>
      <c r="FXD18" s="117"/>
      <c r="FXE18" s="117"/>
      <c r="FXF18" s="117"/>
      <c r="FXG18" s="117"/>
      <c r="FXH18" s="117"/>
      <c r="FXI18" s="117"/>
      <c r="FXJ18" s="117"/>
      <c r="FXK18" s="117"/>
      <c r="FXL18" s="117"/>
      <c r="FXM18" s="117"/>
      <c r="FXN18" s="117"/>
      <c r="FXO18" s="117"/>
      <c r="FXP18" s="117"/>
      <c r="FXQ18" s="117"/>
      <c r="FXR18" s="117"/>
      <c r="FXS18" s="117"/>
      <c r="FXT18" s="117"/>
      <c r="FXU18" s="117"/>
      <c r="FXV18" s="117"/>
      <c r="FXW18" s="117"/>
      <c r="FXX18" s="117"/>
      <c r="FXY18" s="117"/>
      <c r="FXZ18" s="117"/>
      <c r="FYA18" s="117"/>
      <c r="FYB18" s="117"/>
      <c r="FYC18" s="117"/>
      <c r="FYD18" s="117"/>
      <c r="FYE18" s="117"/>
      <c r="FYF18" s="117"/>
      <c r="FYG18" s="117"/>
      <c r="FYH18" s="117"/>
      <c r="FYI18" s="117"/>
      <c r="FYJ18" s="117"/>
      <c r="FYK18" s="117"/>
      <c r="FYL18" s="117"/>
      <c r="FYM18" s="117"/>
      <c r="FYN18" s="117"/>
      <c r="FYO18" s="117"/>
      <c r="FYP18" s="117"/>
      <c r="FYQ18" s="117"/>
      <c r="FYR18" s="117"/>
      <c r="FYS18" s="117"/>
      <c r="FYT18" s="117"/>
      <c r="FYU18" s="117"/>
      <c r="FYV18" s="117"/>
      <c r="FYW18" s="117"/>
      <c r="FYX18" s="117"/>
      <c r="FYY18" s="117"/>
      <c r="FYZ18" s="117"/>
      <c r="FZA18" s="117"/>
      <c r="FZB18" s="117"/>
      <c r="FZC18" s="117"/>
      <c r="FZD18" s="117"/>
      <c r="FZE18" s="117"/>
      <c r="FZF18" s="117"/>
      <c r="FZG18" s="117"/>
      <c r="FZH18" s="117"/>
      <c r="FZI18" s="117"/>
      <c r="FZJ18" s="117"/>
      <c r="FZK18" s="117"/>
      <c r="FZL18" s="117"/>
      <c r="FZM18" s="117"/>
      <c r="FZN18" s="117"/>
      <c r="FZO18" s="117"/>
      <c r="FZP18" s="117"/>
      <c r="FZQ18" s="117"/>
      <c r="FZR18" s="117"/>
      <c r="FZS18" s="117"/>
      <c r="FZT18" s="117"/>
      <c r="FZU18" s="117"/>
      <c r="FZV18" s="117"/>
      <c r="FZW18" s="117"/>
      <c r="FZX18" s="117"/>
      <c r="FZY18" s="117"/>
      <c r="FZZ18" s="117"/>
      <c r="GAA18" s="117"/>
      <c r="GAB18" s="117"/>
      <c r="GAC18" s="117"/>
      <c r="GAD18" s="117"/>
      <c r="GAE18" s="117"/>
      <c r="GAF18" s="117"/>
      <c r="GAG18" s="117"/>
      <c r="GAH18" s="117"/>
      <c r="GAI18" s="117"/>
      <c r="GAJ18" s="117"/>
      <c r="GAK18" s="117"/>
      <c r="GAL18" s="117"/>
      <c r="GAM18" s="117"/>
      <c r="GAN18" s="117"/>
      <c r="GAO18" s="117"/>
      <c r="GAP18" s="117"/>
      <c r="GAQ18" s="117"/>
      <c r="GAR18" s="117"/>
      <c r="GAS18" s="117"/>
      <c r="GAT18" s="117"/>
      <c r="GAU18" s="117"/>
      <c r="GAV18" s="117"/>
      <c r="GAW18" s="117"/>
      <c r="GAX18" s="117"/>
      <c r="GAY18" s="117"/>
      <c r="GAZ18" s="117"/>
      <c r="GBA18" s="117"/>
      <c r="GBB18" s="117"/>
      <c r="GBC18" s="117"/>
      <c r="GBD18" s="117"/>
      <c r="GBE18" s="117"/>
      <c r="GBF18" s="117"/>
      <c r="GBG18" s="117"/>
      <c r="GBH18" s="117"/>
      <c r="GBI18" s="117"/>
      <c r="GBJ18" s="117"/>
      <c r="GBK18" s="117"/>
      <c r="GBL18" s="117"/>
      <c r="GBM18" s="117"/>
      <c r="GBN18" s="117"/>
      <c r="GBO18" s="117"/>
      <c r="GBP18" s="117"/>
      <c r="GBQ18" s="117"/>
      <c r="GBR18" s="117"/>
      <c r="GBS18" s="117"/>
      <c r="GBT18" s="117"/>
      <c r="GBU18" s="117"/>
      <c r="GBV18" s="117"/>
      <c r="GBW18" s="117"/>
      <c r="GBX18" s="117"/>
      <c r="GBY18" s="117"/>
      <c r="GBZ18" s="117"/>
      <c r="GCA18" s="117"/>
      <c r="GCB18" s="117"/>
      <c r="GCC18" s="117"/>
      <c r="GCD18" s="117"/>
      <c r="GCE18" s="117"/>
      <c r="GCF18" s="117"/>
      <c r="GCG18" s="117"/>
      <c r="GCH18" s="117"/>
      <c r="GCI18" s="117"/>
      <c r="GCJ18" s="117"/>
      <c r="GCK18" s="117"/>
      <c r="GCL18" s="117"/>
      <c r="GCM18" s="117"/>
      <c r="GCN18" s="117"/>
      <c r="GCO18" s="117"/>
      <c r="GCP18" s="117"/>
      <c r="GCQ18" s="117"/>
      <c r="GCR18" s="117"/>
      <c r="GCS18" s="117"/>
      <c r="GCT18" s="117"/>
      <c r="GCU18" s="117"/>
      <c r="GCV18" s="117"/>
      <c r="GCW18" s="117"/>
      <c r="GCX18" s="117"/>
      <c r="GCY18" s="117"/>
      <c r="GCZ18" s="117"/>
      <c r="GDA18" s="117"/>
      <c r="GDB18" s="117"/>
      <c r="GDC18" s="117"/>
      <c r="GDD18" s="117"/>
      <c r="GDE18" s="117"/>
      <c r="GDF18" s="117"/>
      <c r="GDG18" s="117"/>
      <c r="GDH18" s="117"/>
      <c r="GDI18" s="117"/>
      <c r="GDJ18" s="117"/>
      <c r="GDK18" s="117"/>
      <c r="GDL18" s="117"/>
      <c r="GDM18" s="117"/>
      <c r="GDN18" s="117"/>
      <c r="GDO18" s="117"/>
      <c r="GDP18" s="117"/>
      <c r="GDQ18" s="117"/>
      <c r="GDR18" s="117"/>
      <c r="GDS18" s="117"/>
      <c r="GDT18" s="117"/>
      <c r="GDU18" s="117"/>
      <c r="GDV18" s="117"/>
      <c r="GDW18" s="117"/>
      <c r="GDX18" s="117"/>
      <c r="GDY18" s="117"/>
      <c r="GDZ18" s="117"/>
      <c r="GEA18" s="117"/>
      <c r="GEB18" s="117"/>
      <c r="GEC18" s="117"/>
      <c r="GED18" s="117"/>
      <c r="GEE18" s="117"/>
      <c r="GEF18" s="117"/>
      <c r="GEG18" s="117"/>
      <c r="GEH18" s="117"/>
      <c r="GEI18" s="117"/>
      <c r="GEJ18" s="117"/>
      <c r="GEK18" s="117"/>
      <c r="GEL18" s="117"/>
      <c r="GEM18" s="117"/>
      <c r="GEN18" s="117"/>
      <c r="GEO18" s="117"/>
      <c r="GEP18" s="117"/>
      <c r="GEQ18" s="117"/>
      <c r="GER18" s="117"/>
      <c r="GES18" s="117"/>
      <c r="GET18" s="117"/>
      <c r="GEU18" s="117"/>
      <c r="GEV18" s="117"/>
      <c r="GEW18" s="117"/>
      <c r="GEX18" s="117"/>
      <c r="GEY18" s="117"/>
      <c r="GEZ18" s="117"/>
      <c r="GFA18" s="117"/>
      <c r="GFB18" s="117"/>
      <c r="GFC18" s="117"/>
      <c r="GFD18" s="117"/>
      <c r="GFE18" s="117"/>
      <c r="GFF18" s="117"/>
      <c r="GFG18" s="117"/>
      <c r="GFH18" s="117"/>
      <c r="GFI18" s="117"/>
      <c r="GFJ18" s="117"/>
      <c r="GFK18" s="117"/>
      <c r="GFL18" s="117"/>
      <c r="GFM18" s="117"/>
      <c r="GFN18" s="117"/>
      <c r="GFO18" s="117"/>
      <c r="GFP18" s="117"/>
      <c r="GFQ18" s="117"/>
      <c r="GFR18" s="117"/>
      <c r="GFS18" s="117"/>
      <c r="GFT18" s="117"/>
      <c r="GFU18" s="117"/>
      <c r="GFV18" s="117"/>
      <c r="GFW18" s="117"/>
      <c r="GFX18" s="117"/>
      <c r="GFY18" s="117"/>
      <c r="GFZ18" s="117"/>
      <c r="GGA18" s="117"/>
      <c r="GGB18" s="117"/>
      <c r="GGC18" s="117"/>
      <c r="GGD18" s="117"/>
      <c r="GGE18" s="117"/>
      <c r="GGF18" s="117"/>
      <c r="GGG18" s="117"/>
      <c r="GGH18" s="117"/>
      <c r="GGI18" s="117"/>
      <c r="GGJ18" s="117"/>
      <c r="GGK18" s="117"/>
      <c r="GGL18" s="117"/>
      <c r="GGM18" s="117"/>
      <c r="GGN18" s="117"/>
      <c r="GGO18" s="117"/>
      <c r="GGP18" s="117"/>
      <c r="GGQ18" s="117"/>
      <c r="GGR18" s="117"/>
      <c r="GGS18" s="117"/>
      <c r="GGT18" s="117"/>
      <c r="GGU18" s="117"/>
      <c r="GGV18" s="117"/>
      <c r="GGW18" s="117"/>
      <c r="GGX18" s="117"/>
      <c r="GGY18" s="117"/>
      <c r="GGZ18" s="117"/>
      <c r="GHA18" s="117"/>
      <c r="GHB18" s="117"/>
      <c r="GHC18" s="117"/>
      <c r="GHD18" s="117"/>
      <c r="GHE18" s="117"/>
      <c r="GHF18" s="117"/>
      <c r="GHG18" s="117"/>
      <c r="GHH18" s="117"/>
      <c r="GHI18" s="117"/>
      <c r="GHJ18" s="117"/>
      <c r="GHK18" s="117"/>
      <c r="GHL18" s="117"/>
      <c r="GHM18" s="117"/>
      <c r="GHN18" s="117"/>
      <c r="GHO18" s="117"/>
      <c r="GHP18" s="117"/>
      <c r="GHQ18" s="117"/>
      <c r="GHR18" s="117"/>
      <c r="GHS18" s="117"/>
      <c r="GHT18" s="117"/>
      <c r="GHU18" s="117"/>
      <c r="GHV18" s="117"/>
      <c r="GHW18" s="117"/>
      <c r="GHX18" s="117"/>
      <c r="GHY18" s="117"/>
      <c r="GHZ18" s="117"/>
      <c r="GIA18" s="117"/>
      <c r="GIB18" s="117"/>
      <c r="GIC18" s="117"/>
      <c r="GID18" s="117"/>
      <c r="GIE18" s="117"/>
      <c r="GIF18" s="117"/>
      <c r="GIG18" s="117"/>
      <c r="GIH18" s="117"/>
      <c r="GII18" s="117"/>
      <c r="GIJ18" s="117"/>
      <c r="GIK18" s="117"/>
      <c r="GIL18" s="117"/>
      <c r="GIM18" s="117"/>
      <c r="GIN18" s="117"/>
      <c r="GIO18" s="117"/>
      <c r="GIP18" s="117"/>
      <c r="GIQ18" s="117"/>
      <c r="GIR18" s="117"/>
      <c r="GIS18" s="117"/>
      <c r="GIT18" s="117"/>
      <c r="GIU18" s="117"/>
      <c r="GIV18" s="117"/>
      <c r="GIW18" s="117"/>
      <c r="GIX18" s="117"/>
      <c r="GIY18" s="117"/>
      <c r="GIZ18" s="117"/>
      <c r="GJA18" s="117"/>
      <c r="GJB18" s="117"/>
      <c r="GJC18" s="117"/>
      <c r="GJD18" s="117"/>
      <c r="GJE18" s="117"/>
      <c r="GJF18" s="117"/>
      <c r="GJG18" s="117"/>
      <c r="GJH18" s="117"/>
      <c r="GJI18" s="117"/>
      <c r="GJJ18" s="117"/>
      <c r="GJK18" s="117"/>
      <c r="GJL18" s="117"/>
      <c r="GJM18" s="117"/>
      <c r="GJN18" s="117"/>
      <c r="GJO18" s="117"/>
      <c r="GJP18" s="117"/>
      <c r="GJQ18" s="117"/>
      <c r="GJR18" s="117"/>
      <c r="GJS18" s="117"/>
      <c r="GJT18" s="117"/>
      <c r="GJU18" s="117"/>
      <c r="GJV18" s="117"/>
      <c r="GJW18" s="117"/>
      <c r="GJX18" s="117"/>
      <c r="GJY18" s="117"/>
      <c r="GJZ18" s="117"/>
      <c r="GKA18" s="117"/>
      <c r="GKB18" s="117"/>
      <c r="GKC18" s="117"/>
      <c r="GKD18" s="117"/>
      <c r="GKE18" s="117"/>
      <c r="GKF18" s="117"/>
      <c r="GKG18" s="117"/>
      <c r="GKH18" s="117"/>
      <c r="GKI18" s="117"/>
      <c r="GKJ18" s="117"/>
      <c r="GKK18" s="117"/>
      <c r="GKL18" s="117"/>
      <c r="GKM18" s="117"/>
      <c r="GKN18" s="117"/>
      <c r="GKO18" s="117"/>
      <c r="GKP18" s="117"/>
      <c r="GKQ18" s="117"/>
      <c r="GKR18" s="117"/>
      <c r="GKS18" s="117"/>
      <c r="GKT18" s="117"/>
      <c r="GKU18" s="117"/>
      <c r="GKV18" s="117"/>
      <c r="GKW18" s="117"/>
      <c r="GKX18" s="117"/>
      <c r="GKY18" s="117"/>
      <c r="GKZ18" s="117"/>
      <c r="GLA18" s="117"/>
      <c r="GLB18" s="117"/>
      <c r="GLC18" s="117"/>
      <c r="GLD18" s="117"/>
      <c r="GLE18" s="117"/>
      <c r="GLF18" s="117"/>
      <c r="GLG18" s="117"/>
      <c r="GLH18" s="117"/>
      <c r="GLI18" s="117"/>
      <c r="GLJ18" s="117"/>
      <c r="GLK18" s="117"/>
      <c r="GLL18" s="117"/>
      <c r="GLM18" s="117"/>
      <c r="GLN18" s="117"/>
      <c r="GLO18" s="117"/>
      <c r="GLP18" s="117"/>
      <c r="GLQ18" s="117"/>
      <c r="GLR18" s="117"/>
      <c r="GLS18" s="117"/>
      <c r="GLT18" s="117"/>
      <c r="GLU18" s="117"/>
      <c r="GLV18" s="117"/>
      <c r="GLW18" s="117"/>
      <c r="GLX18" s="117"/>
      <c r="GLY18" s="117"/>
      <c r="GLZ18" s="117"/>
      <c r="GMA18" s="117"/>
      <c r="GMB18" s="117"/>
      <c r="GMC18" s="117"/>
      <c r="GMD18" s="117"/>
      <c r="GME18" s="117"/>
      <c r="GMF18" s="117"/>
      <c r="GMG18" s="117"/>
      <c r="GMH18" s="117"/>
      <c r="GMI18" s="117"/>
      <c r="GMJ18" s="117"/>
      <c r="GMK18" s="117"/>
      <c r="GML18" s="117"/>
      <c r="GMM18" s="117"/>
      <c r="GMN18" s="117"/>
      <c r="GMO18" s="117"/>
      <c r="GMP18" s="117"/>
      <c r="GMQ18" s="117"/>
      <c r="GMR18" s="117"/>
      <c r="GMS18" s="117"/>
      <c r="GMT18" s="117"/>
      <c r="GMU18" s="117"/>
      <c r="GMV18" s="117"/>
      <c r="GMW18" s="117"/>
      <c r="GMX18" s="117"/>
      <c r="GMY18" s="117"/>
      <c r="GMZ18" s="117"/>
      <c r="GNA18" s="117"/>
      <c r="GNB18" s="117"/>
      <c r="GNC18" s="117"/>
      <c r="GND18" s="117"/>
      <c r="GNE18" s="117"/>
      <c r="GNF18" s="117"/>
      <c r="GNG18" s="117"/>
      <c r="GNH18" s="117"/>
      <c r="GNI18" s="117"/>
      <c r="GNJ18" s="117"/>
      <c r="GNK18" s="117"/>
      <c r="GNL18" s="117"/>
      <c r="GNM18" s="117"/>
      <c r="GNN18" s="117"/>
      <c r="GNO18" s="117"/>
      <c r="GNP18" s="117"/>
      <c r="GNQ18" s="117"/>
      <c r="GNR18" s="117"/>
      <c r="GNS18" s="117"/>
      <c r="GNT18" s="117"/>
      <c r="GNU18" s="117"/>
      <c r="GNV18" s="117"/>
      <c r="GNW18" s="117"/>
      <c r="GNX18" s="117"/>
      <c r="GNY18" s="117"/>
      <c r="GNZ18" s="117"/>
      <c r="GOA18" s="117"/>
      <c r="GOB18" s="117"/>
      <c r="GOC18" s="117"/>
      <c r="GOD18" s="117"/>
      <c r="GOE18" s="117"/>
      <c r="GOF18" s="117"/>
      <c r="GOG18" s="117"/>
      <c r="GOH18" s="117"/>
      <c r="GOI18" s="117"/>
      <c r="GOJ18" s="117"/>
      <c r="GOK18" s="117"/>
      <c r="GOL18" s="117"/>
      <c r="GOM18" s="117"/>
      <c r="GON18" s="117"/>
      <c r="GOO18" s="117"/>
      <c r="GOP18" s="117"/>
      <c r="GOQ18" s="117"/>
      <c r="GOR18" s="117"/>
      <c r="GOS18" s="117"/>
      <c r="GOT18" s="117"/>
      <c r="GOU18" s="117"/>
      <c r="GOV18" s="117"/>
      <c r="GOW18" s="117"/>
      <c r="GOX18" s="117"/>
      <c r="GOY18" s="117"/>
      <c r="GOZ18" s="117"/>
      <c r="GPA18" s="117"/>
      <c r="GPB18" s="117"/>
      <c r="GPC18" s="117"/>
      <c r="GPD18" s="117"/>
      <c r="GPE18" s="117"/>
      <c r="GPF18" s="117"/>
      <c r="GPG18" s="117"/>
      <c r="GPH18" s="117"/>
      <c r="GPI18" s="117"/>
      <c r="GPJ18" s="117"/>
      <c r="GPK18" s="117"/>
      <c r="GPL18" s="117"/>
      <c r="GPM18" s="117"/>
      <c r="GPN18" s="117"/>
      <c r="GPO18" s="117"/>
      <c r="GPP18" s="117"/>
      <c r="GPQ18" s="117"/>
      <c r="GPR18" s="117"/>
      <c r="GPS18" s="117"/>
      <c r="GPT18" s="117"/>
      <c r="GPU18" s="117"/>
      <c r="GPV18" s="117"/>
      <c r="GPW18" s="117"/>
      <c r="GPX18" s="117"/>
      <c r="GPY18" s="117"/>
      <c r="GPZ18" s="117"/>
      <c r="GQA18" s="117"/>
      <c r="GQB18" s="117"/>
      <c r="GQC18" s="117"/>
      <c r="GQD18" s="117"/>
      <c r="GQE18" s="117"/>
      <c r="GQF18" s="117"/>
      <c r="GQG18" s="117"/>
      <c r="GQH18" s="117"/>
      <c r="GQI18" s="117"/>
      <c r="GQJ18" s="117"/>
      <c r="GQK18" s="117"/>
      <c r="GQL18" s="117"/>
      <c r="GQM18" s="117"/>
      <c r="GQN18" s="117"/>
      <c r="GQO18" s="117"/>
      <c r="GQP18" s="117"/>
      <c r="GQQ18" s="117"/>
      <c r="GQR18" s="117"/>
      <c r="GQS18" s="117"/>
      <c r="GQT18" s="117"/>
      <c r="GQU18" s="117"/>
      <c r="GQV18" s="117"/>
      <c r="GQW18" s="117"/>
      <c r="GQX18" s="117"/>
      <c r="GQY18" s="117"/>
      <c r="GQZ18" s="117"/>
      <c r="GRA18" s="117"/>
      <c r="GRB18" s="117"/>
      <c r="GRC18" s="117"/>
      <c r="GRD18" s="117"/>
      <c r="GRE18" s="117"/>
      <c r="GRF18" s="117"/>
      <c r="GRG18" s="117"/>
      <c r="GRH18" s="117"/>
      <c r="GRI18" s="117"/>
      <c r="GRJ18" s="117"/>
      <c r="GRK18" s="117"/>
      <c r="GRL18" s="117"/>
      <c r="GRM18" s="117"/>
      <c r="GRN18" s="117"/>
      <c r="GRO18" s="117"/>
      <c r="GRP18" s="117"/>
      <c r="GRQ18" s="117"/>
      <c r="GRR18" s="117"/>
      <c r="GRS18" s="117"/>
      <c r="GRT18" s="117"/>
      <c r="GRU18" s="117"/>
      <c r="GRV18" s="117"/>
      <c r="GRW18" s="117"/>
      <c r="GRX18" s="117"/>
      <c r="GRY18" s="117"/>
      <c r="GRZ18" s="117"/>
      <c r="GSA18" s="117"/>
      <c r="GSB18" s="117"/>
      <c r="GSC18" s="117"/>
      <c r="GSD18" s="117"/>
      <c r="GSE18" s="117"/>
      <c r="GSF18" s="117"/>
      <c r="GSG18" s="117"/>
      <c r="GSH18" s="117"/>
      <c r="GSI18" s="117"/>
      <c r="GSJ18" s="117"/>
      <c r="GSK18" s="117"/>
      <c r="GSL18" s="117"/>
      <c r="GSM18" s="117"/>
      <c r="GSN18" s="117"/>
      <c r="GSO18" s="117"/>
      <c r="GSP18" s="117"/>
      <c r="GSQ18" s="117"/>
      <c r="GSR18" s="117"/>
      <c r="GSS18" s="117"/>
      <c r="GST18" s="117"/>
      <c r="GSU18" s="117"/>
      <c r="GSV18" s="117"/>
      <c r="GSW18" s="117"/>
      <c r="GSX18" s="117"/>
      <c r="GSY18" s="117"/>
      <c r="GSZ18" s="117"/>
      <c r="GTA18" s="117"/>
      <c r="GTB18" s="117"/>
      <c r="GTC18" s="117"/>
      <c r="GTD18" s="117"/>
      <c r="GTE18" s="117"/>
      <c r="GTF18" s="117"/>
      <c r="GTG18" s="117"/>
      <c r="GTH18" s="117"/>
      <c r="GTI18" s="117"/>
      <c r="GTJ18" s="117"/>
      <c r="GTK18" s="117"/>
      <c r="GTL18" s="117"/>
      <c r="GTM18" s="117"/>
      <c r="GTN18" s="117"/>
      <c r="GTO18" s="117"/>
      <c r="GTP18" s="117"/>
      <c r="GTQ18" s="117"/>
      <c r="GTR18" s="117"/>
      <c r="GTS18" s="117"/>
      <c r="GTT18" s="117"/>
      <c r="GTU18" s="117"/>
      <c r="GTV18" s="117"/>
      <c r="GTW18" s="117"/>
      <c r="GTX18" s="117"/>
      <c r="GTY18" s="117"/>
      <c r="GTZ18" s="117"/>
      <c r="GUA18" s="117"/>
      <c r="GUB18" s="117"/>
      <c r="GUC18" s="117"/>
      <c r="GUD18" s="117"/>
      <c r="GUE18" s="117"/>
      <c r="GUF18" s="117"/>
      <c r="GUG18" s="117"/>
      <c r="GUH18" s="117"/>
      <c r="GUI18" s="117"/>
      <c r="GUJ18" s="117"/>
      <c r="GUK18" s="117"/>
      <c r="GUL18" s="117"/>
      <c r="GUM18" s="117"/>
      <c r="GUN18" s="117"/>
      <c r="GUO18" s="117"/>
      <c r="GUP18" s="117"/>
      <c r="GUQ18" s="117"/>
      <c r="GUR18" s="117"/>
      <c r="GUS18" s="117"/>
      <c r="GUT18" s="117"/>
      <c r="GUU18" s="117"/>
      <c r="GUV18" s="117"/>
      <c r="GUW18" s="117"/>
      <c r="GUX18" s="117"/>
      <c r="GUY18" s="117"/>
      <c r="GUZ18" s="117"/>
      <c r="GVA18" s="117"/>
      <c r="GVB18" s="117"/>
      <c r="GVC18" s="117"/>
      <c r="GVD18" s="117"/>
      <c r="GVE18" s="117"/>
      <c r="GVF18" s="117"/>
      <c r="GVG18" s="117"/>
      <c r="GVH18" s="117"/>
      <c r="GVI18" s="117"/>
      <c r="GVJ18" s="117"/>
      <c r="GVK18" s="117"/>
      <c r="GVL18" s="117"/>
      <c r="GVM18" s="117"/>
      <c r="GVN18" s="117"/>
      <c r="GVO18" s="117"/>
      <c r="GVP18" s="117"/>
      <c r="GVQ18" s="117"/>
      <c r="GVR18" s="117"/>
      <c r="GVS18" s="117"/>
      <c r="GVT18" s="117"/>
      <c r="GVU18" s="117"/>
      <c r="GVV18" s="117"/>
      <c r="GVW18" s="117"/>
      <c r="GVX18" s="117"/>
      <c r="GVY18" s="117"/>
      <c r="GVZ18" s="117"/>
      <c r="GWA18" s="117"/>
      <c r="GWB18" s="117"/>
      <c r="GWC18" s="117"/>
      <c r="GWD18" s="117"/>
      <c r="GWE18" s="117"/>
      <c r="GWF18" s="117"/>
      <c r="GWG18" s="117"/>
      <c r="GWH18" s="117"/>
      <c r="GWI18" s="117"/>
      <c r="GWJ18" s="117"/>
      <c r="GWK18" s="117"/>
      <c r="GWL18" s="117"/>
      <c r="GWM18" s="117"/>
      <c r="GWN18" s="117"/>
      <c r="GWO18" s="117"/>
      <c r="GWP18" s="117"/>
      <c r="GWQ18" s="117"/>
      <c r="GWR18" s="117"/>
      <c r="GWS18" s="117"/>
      <c r="GWT18" s="117"/>
      <c r="GWU18" s="117"/>
      <c r="GWV18" s="117"/>
      <c r="GWW18" s="117"/>
      <c r="GWX18" s="117"/>
      <c r="GWY18" s="117"/>
      <c r="GWZ18" s="117"/>
      <c r="GXA18" s="117"/>
      <c r="GXB18" s="117"/>
      <c r="GXC18" s="117"/>
      <c r="GXD18" s="117"/>
      <c r="GXE18" s="117"/>
      <c r="GXF18" s="117"/>
      <c r="GXG18" s="117"/>
      <c r="GXH18" s="117"/>
      <c r="GXI18" s="117"/>
      <c r="GXJ18" s="117"/>
      <c r="GXK18" s="117"/>
      <c r="GXL18" s="117"/>
      <c r="GXM18" s="117"/>
      <c r="GXN18" s="117"/>
      <c r="GXO18" s="117"/>
      <c r="GXP18" s="117"/>
      <c r="GXQ18" s="117"/>
      <c r="GXR18" s="117"/>
      <c r="GXS18" s="117"/>
      <c r="GXT18" s="117"/>
      <c r="GXU18" s="117"/>
      <c r="GXV18" s="117"/>
      <c r="GXW18" s="117"/>
      <c r="GXX18" s="117"/>
      <c r="GXY18" s="117"/>
      <c r="GXZ18" s="117"/>
      <c r="GYA18" s="117"/>
      <c r="GYB18" s="117"/>
      <c r="GYC18" s="117"/>
      <c r="GYD18" s="117"/>
      <c r="GYE18" s="117"/>
      <c r="GYF18" s="117"/>
      <c r="GYG18" s="117"/>
      <c r="GYH18" s="117"/>
      <c r="GYI18" s="117"/>
      <c r="GYJ18" s="117"/>
      <c r="GYK18" s="117"/>
      <c r="GYL18" s="117"/>
      <c r="GYM18" s="117"/>
      <c r="GYN18" s="117"/>
      <c r="GYO18" s="117"/>
      <c r="GYP18" s="117"/>
      <c r="GYQ18" s="117"/>
      <c r="GYR18" s="117"/>
      <c r="GYS18" s="117"/>
      <c r="GYT18" s="117"/>
      <c r="GYU18" s="117"/>
      <c r="GYV18" s="117"/>
      <c r="GYW18" s="117"/>
      <c r="GYX18" s="117"/>
      <c r="GYY18" s="117"/>
      <c r="GYZ18" s="117"/>
      <c r="GZA18" s="117"/>
      <c r="GZB18" s="117"/>
      <c r="GZC18" s="117"/>
      <c r="GZD18" s="117"/>
      <c r="GZE18" s="117"/>
      <c r="GZF18" s="117"/>
      <c r="GZG18" s="117"/>
      <c r="GZH18" s="117"/>
      <c r="GZI18" s="117"/>
      <c r="GZJ18" s="117"/>
      <c r="GZK18" s="117"/>
      <c r="GZL18" s="117"/>
      <c r="GZM18" s="117"/>
      <c r="GZN18" s="117"/>
      <c r="GZO18" s="117"/>
      <c r="GZP18" s="117"/>
      <c r="GZQ18" s="117"/>
      <c r="GZR18" s="117"/>
      <c r="GZS18" s="117"/>
      <c r="GZT18" s="117"/>
      <c r="GZU18" s="117"/>
      <c r="GZV18" s="117"/>
      <c r="GZW18" s="117"/>
      <c r="GZX18" s="117"/>
      <c r="GZY18" s="117"/>
      <c r="GZZ18" s="117"/>
      <c r="HAA18" s="117"/>
      <c r="HAB18" s="117"/>
      <c r="HAC18" s="117"/>
      <c r="HAD18" s="117"/>
      <c r="HAE18" s="117"/>
      <c r="HAF18" s="117"/>
      <c r="HAG18" s="117"/>
      <c r="HAH18" s="117"/>
      <c r="HAI18" s="117"/>
      <c r="HAJ18" s="117"/>
      <c r="HAK18" s="117"/>
      <c r="HAL18" s="117"/>
      <c r="HAM18" s="117"/>
      <c r="HAN18" s="117"/>
      <c r="HAO18" s="117"/>
      <c r="HAP18" s="117"/>
      <c r="HAQ18" s="117"/>
      <c r="HAR18" s="117"/>
      <c r="HAS18" s="117"/>
      <c r="HAT18" s="117"/>
      <c r="HAU18" s="117"/>
      <c r="HAV18" s="117"/>
      <c r="HAW18" s="117"/>
      <c r="HAX18" s="117"/>
      <c r="HAY18" s="117"/>
      <c r="HAZ18" s="117"/>
      <c r="HBA18" s="117"/>
      <c r="HBB18" s="117"/>
      <c r="HBC18" s="117"/>
      <c r="HBD18" s="117"/>
      <c r="HBE18" s="117"/>
      <c r="HBF18" s="117"/>
      <c r="HBG18" s="117"/>
      <c r="HBH18" s="117"/>
      <c r="HBI18" s="117"/>
      <c r="HBJ18" s="117"/>
      <c r="HBK18" s="117"/>
      <c r="HBL18" s="117"/>
      <c r="HBM18" s="117"/>
      <c r="HBN18" s="117"/>
      <c r="HBO18" s="117"/>
      <c r="HBP18" s="117"/>
      <c r="HBQ18" s="117"/>
      <c r="HBR18" s="117"/>
      <c r="HBS18" s="117"/>
      <c r="HBT18" s="117"/>
      <c r="HBU18" s="117"/>
      <c r="HBV18" s="117"/>
      <c r="HBW18" s="117"/>
      <c r="HBX18" s="117"/>
      <c r="HBY18" s="117"/>
      <c r="HBZ18" s="117"/>
      <c r="HCA18" s="117"/>
      <c r="HCB18" s="117"/>
      <c r="HCC18" s="117"/>
      <c r="HCD18" s="117"/>
      <c r="HCE18" s="117"/>
      <c r="HCF18" s="117"/>
      <c r="HCG18" s="117"/>
      <c r="HCH18" s="117"/>
      <c r="HCI18" s="117"/>
      <c r="HCJ18" s="117"/>
      <c r="HCK18" s="117"/>
      <c r="HCL18" s="117"/>
      <c r="HCM18" s="117"/>
      <c r="HCN18" s="117"/>
      <c r="HCO18" s="117"/>
      <c r="HCP18" s="117"/>
      <c r="HCQ18" s="117"/>
      <c r="HCR18" s="117"/>
      <c r="HCS18" s="117"/>
      <c r="HCT18" s="117"/>
      <c r="HCU18" s="117"/>
      <c r="HCV18" s="117"/>
      <c r="HCW18" s="117"/>
      <c r="HCX18" s="117"/>
      <c r="HCY18" s="117"/>
      <c r="HCZ18" s="117"/>
      <c r="HDA18" s="117"/>
      <c r="HDB18" s="117"/>
      <c r="HDC18" s="117"/>
      <c r="HDD18" s="117"/>
      <c r="HDE18" s="117"/>
      <c r="HDF18" s="117"/>
      <c r="HDG18" s="117"/>
      <c r="HDH18" s="117"/>
      <c r="HDI18" s="117"/>
      <c r="HDJ18" s="117"/>
      <c r="HDK18" s="117"/>
      <c r="HDL18" s="117"/>
      <c r="HDM18" s="117"/>
      <c r="HDN18" s="117"/>
      <c r="HDO18" s="117"/>
      <c r="HDP18" s="117"/>
      <c r="HDQ18" s="117"/>
      <c r="HDR18" s="117"/>
      <c r="HDS18" s="117"/>
      <c r="HDT18" s="117"/>
      <c r="HDU18" s="117"/>
      <c r="HDV18" s="117"/>
      <c r="HDW18" s="117"/>
      <c r="HDX18" s="117"/>
      <c r="HDY18" s="117"/>
      <c r="HDZ18" s="117"/>
      <c r="HEA18" s="117"/>
      <c r="HEB18" s="117"/>
      <c r="HEC18" s="117"/>
      <c r="HED18" s="117"/>
      <c r="HEE18" s="117"/>
      <c r="HEF18" s="117"/>
      <c r="HEG18" s="117"/>
      <c r="HEH18" s="117"/>
      <c r="HEI18" s="117"/>
      <c r="HEJ18" s="117"/>
      <c r="HEK18" s="117"/>
      <c r="HEL18" s="117"/>
      <c r="HEM18" s="117"/>
      <c r="HEN18" s="117"/>
      <c r="HEO18" s="117"/>
      <c r="HEP18" s="117"/>
      <c r="HEQ18" s="117"/>
      <c r="HER18" s="117"/>
      <c r="HES18" s="117"/>
      <c r="HET18" s="117"/>
      <c r="HEU18" s="117"/>
      <c r="HEV18" s="117"/>
      <c r="HEW18" s="117"/>
      <c r="HEX18" s="117"/>
      <c r="HEY18" s="117"/>
      <c r="HEZ18" s="117"/>
      <c r="HFA18" s="117"/>
      <c r="HFB18" s="117"/>
      <c r="HFC18" s="117"/>
      <c r="HFD18" s="117"/>
      <c r="HFE18" s="117"/>
      <c r="HFF18" s="117"/>
      <c r="HFG18" s="117"/>
      <c r="HFH18" s="117"/>
      <c r="HFI18" s="117"/>
      <c r="HFJ18" s="117"/>
      <c r="HFK18" s="117"/>
      <c r="HFL18" s="117"/>
      <c r="HFM18" s="117"/>
      <c r="HFN18" s="117"/>
      <c r="HFO18" s="117"/>
      <c r="HFP18" s="117"/>
      <c r="HFQ18" s="117"/>
      <c r="HFR18" s="117"/>
      <c r="HFS18" s="117"/>
      <c r="HFT18" s="117"/>
      <c r="HFU18" s="117"/>
      <c r="HFV18" s="117"/>
      <c r="HFW18" s="117"/>
      <c r="HFX18" s="117"/>
      <c r="HFY18" s="117"/>
      <c r="HFZ18" s="117"/>
      <c r="HGA18" s="117"/>
      <c r="HGB18" s="117"/>
      <c r="HGC18" s="117"/>
      <c r="HGD18" s="117"/>
      <c r="HGE18" s="117"/>
      <c r="HGF18" s="117"/>
      <c r="HGG18" s="117"/>
      <c r="HGH18" s="117"/>
      <c r="HGI18" s="117"/>
      <c r="HGJ18" s="117"/>
      <c r="HGK18" s="117"/>
      <c r="HGL18" s="117"/>
      <c r="HGM18" s="117"/>
      <c r="HGN18" s="117"/>
      <c r="HGO18" s="117"/>
      <c r="HGP18" s="117"/>
      <c r="HGQ18" s="117"/>
      <c r="HGR18" s="117"/>
      <c r="HGS18" s="117"/>
      <c r="HGT18" s="117"/>
      <c r="HGU18" s="117"/>
      <c r="HGV18" s="117"/>
      <c r="HGW18" s="117"/>
      <c r="HGX18" s="117"/>
      <c r="HGY18" s="117"/>
      <c r="HGZ18" s="117"/>
      <c r="HHA18" s="117"/>
      <c r="HHB18" s="117"/>
      <c r="HHC18" s="117"/>
      <c r="HHD18" s="117"/>
      <c r="HHE18" s="117"/>
      <c r="HHF18" s="117"/>
      <c r="HHG18" s="117"/>
      <c r="HHH18" s="117"/>
      <c r="HHI18" s="117"/>
      <c r="HHJ18" s="117"/>
      <c r="HHK18" s="117"/>
      <c r="HHL18" s="117"/>
      <c r="HHM18" s="117"/>
      <c r="HHN18" s="117"/>
      <c r="HHO18" s="117"/>
      <c r="HHP18" s="117"/>
      <c r="HHQ18" s="117"/>
      <c r="HHR18" s="117"/>
      <c r="HHS18" s="117"/>
      <c r="HHT18" s="117"/>
      <c r="HHU18" s="117"/>
      <c r="HHV18" s="117"/>
      <c r="HHW18" s="117"/>
      <c r="HHX18" s="117"/>
      <c r="HHY18" s="117"/>
      <c r="HHZ18" s="117"/>
      <c r="HIA18" s="117"/>
      <c r="HIB18" s="117"/>
      <c r="HIC18" s="117"/>
      <c r="HID18" s="117"/>
      <c r="HIE18" s="117"/>
      <c r="HIF18" s="117"/>
      <c r="HIG18" s="117"/>
      <c r="HIH18" s="117"/>
      <c r="HII18" s="117"/>
      <c r="HIJ18" s="117"/>
      <c r="HIK18" s="117"/>
      <c r="HIL18" s="117"/>
      <c r="HIM18" s="117"/>
      <c r="HIN18" s="117"/>
      <c r="HIO18" s="117"/>
      <c r="HIP18" s="117"/>
      <c r="HIQ18" s="117"/>
      <c r="HIR18" s="117"/>
      <c r="HIS18" s="117"/>
      <c r="HIT18" s="117"/>
      <c r="HIU18" s="117"/>
      <c r="HIV18" s="117"/>
      <c r="HIW18" s="117"/>
      <c r="HIX18" s="117"/>
      <c r="HIY18" s="117"/>
      <c r="HIZ18" s="117"/>
      <c r="HJA18" s="117"/>
      <c r="HJB18" s="117"/>
      <c r="HJC18" s="117"/>
      <c r="HJD18" s="117"/>
      <c r="HJE18" s="117"/>
      <c r="HJF18" s="117"/>
      <c r="HJG18" s="117"/>
      <c r="HJH18" s="117"/>
      <c r="HJI18" s="117"/>
      <c r="HJJ18" s="117"/>
      <c r="HJK18" s="117"/>
      <c r="HJL18" s="117"/>
      <c r="HJM18" s="117"/>
      <c r="HJN18" s="117"/>
      <c r="HJO18" s="117"/>
      <c r="HJP18" s="117"/>
      <c r="HJQ18" s="117"/>
      <c r="HJR18" s="117"/>
      <c r="HJS18" s="117"/>
      <c r="HJT18" s="117"/>
      <c r="HJU18" s="117"/>
      <c r="HJV18" s="117"/>
      <c r="HJW18" s="117"/>
      <c r="HJX18" s="117"/>
      <c r="HJY18" s="117"/>
      <c r="HJZ18" s="117"/>
      <c r="HKA18" s="117"/>
      <c r="HKB18" s="117"/>
      <c r="HKC18" s="117"/>
      <c r="HKD18" s="117"/>
      <c r="HKE18" s="117"/>
      <c r="HKF18" s="117"/>
      <c r="HKG18" s="117"/>
      <c r="HKH18" s="117"/>
      <c r="HKI18" s="117"/>
      <c r="HKJ18" s="117"/>
      <c r="HKK18" s="117"/>
      <c r="HKL18" s="117"/>
      <c r="HKM18" s="117"/>
      <c r="HKN18" s="117"/>
      <c r="HKO18" s="117"/>
      <c r="HKP18" s="117"/>
      <c r="HKQ18" s="117"/>
      <c r="HKR18" s="117"/>
      <c r="HKS18" s="117"/>
      <c r="HKT18" s="117"/>
      <c r="HKU18" s="117"/>
      <c r="HKV18" s="117"/>
      <c r="HKW18" s="117"/>
      <c r="HKX18" s="117"/>
      <c r="HKY18" s="117"/>
      <c r="HKZ18" s="117"/>
      <c r="HLA18" s="117"/>
      <c r="HLB18" s="117"/>
      <c r="HLC18" s="117"/>
      <c r="HLD18" s="117"/>
      <c r="HLE18" s="117"/>
      <c r="HLF18" s="117"/>
      <c r="HLG18" s="117"/>
      <c r="HLH18" s="117"/>
      <c r="HLI18" s="117"/>
      <c r="HLJ18" s="117"/>
      <c r="HLK18" s="117"/>
      <c r="HLL18" s="117"/>
      <c r="HLM18" s="117"/>
      <c r="HLN18" s="117"/>
      <c r="HLO18" s="117"/>
      <c r="HLP18" s="117"/>
      <c r="HLQ18" s="117"/>
      <c r="HLR18" s="117"/>
      <c r="HLS18" s="117"/>
      <c r="HLT18" s="117"/>
      <c r="HLU18" s="117"/>
      <c r="HLV18" s="117"/>
      <c r="HLW18" s="117"/>
      <c r="HLX18" s="117"/>
      <c r="HLY18" s="117"/>
      <c r="HLZ18" s="117"/>
      <c r="HMA18" s="117"/>
      <c r="HMB18" s="117"/>
      <c r="HMC18" s="117"/>
      <c r="HMD18" s="117"/>
      <c r="HME18" s="117"/>
      <c r="HMF18" s="117"/>
      <c r="HMG18" s="117"/>
      <c r="HMH18" s="117"/>
      <c r="HMI18" s="117"/>
      <c r="HMJ18" s="117"/>
      <c r="HMK18" s="117"/>
      <c r="HML18" s="117"/>
      <c r="HMM18" s="117"/>
      <c r="HMN18" s="117"/>
      <c r="HMO18" s="117"/>
      <c r="HMP18" s="117"/>
      <c r="HMQ18" s="117"/>
      <c r="HMR18" s="117"/>
      <c r="HMS18" s="117"/>
      <c r="HMT18" s="117"/>
      <c r="HMU18" s="117"/>
      <c r="HMV18" s="117"/>
      <c r="HMW18" s="117"/>
      <c r="HMX18" s="117"/>
      <c r="HMY18" s="117"/>
      <c r="HMZ18" s="117"/>
      <c r="HNA18" s="117"/>
      <c r="HNB18" s="117"/>
      <c r="HNC18" s="117"/>
      <c r="HND18" s="117"/>
      <c r="HNE18" s="117"/>
      <c r="HNF18" s="117"/>
      <c r="HNG18" s="117"/>
      <c r="HNH18" s="117"/>
      <c r="HNI18" s="117"/>
      <c r="HNJ18" s="117"/>
      <c r="HNK18" s="117"/>
      <c r="HNL18" s="117"/>
      <c r="HNM18" s="117"/>
      <c r="HNN18" s="117"/>
      <c r="HNO18" s="117"/>
      <c r="HNP18" s="117"/>
      <c r="HNQ18" s="117"/>
      <c r="HNR18" s="117"/>
      <c r="HNS18" s="117"/>
      <c r="HNT18" s="117"/>
      <c r="HNU18" s="117"/>
      <c r="HNV18" s="117"/>
      <c r="HNW18" s="117"/>
      <c r="HNX18" s="117"/>
      <c r="HNY18" s="117"/>
      <c r="HNZ18" s="117"/>
      <c r="HOA18" s="117"/>
      <c r="HOB18" s="117"/>
      <c r="HOC18" s="117"/>
      <c r="HOD18" s="117"/>
      <c r="HOE18" s="117"/>
      <c r="HOF18" s="117"/>
      <c r="HOG18" s="117"/>
      <c r="HOH18" s="117"/>
      <c r="HOI18" s="117"/>
      <c r="HOJ18" s="117"/>
      <c r="HOK18" s="117"/>
      <c r="HOL18" s="117"/>
      <c r="HOM18" s="117"/>
      <c r="HON18" s="117"/>
      <c r="HOO18" s="117"/>
      <c r="HOP18" s="117"/>
      <c r="HOQ18" s="117"/>
      <c r="HOR18" s="117"/>
      <c r="HOS18" s="117"/>
      <c r="HOT18" s="117"/>
      <c r="HOU18" s="117"/>
      <c r="HOV18" s="117"/>
      <c r="HOW18" s="117"/>
      <c r="HOX18" s="117"/>
      <c r="HOY18" s="117"/>
      <c r="HOZ18" s="117"/>
      <c r="HPA18" s="117"/>
      <c r="HPB18" s="117"/>
      <c r="HPC18" s="117"/>
      <c r="HPD18" s="117"/>
      <c r="HPE18" s="117"/>
      <c r="HPF18" s="117"/>
      <c r="HPG18" s="117"/>
      <c r="HPH18" s="117"/>
      <c r="HPI18" s="117"/>
      <c r="HPJ18" s="117"/>
      <c r="HPK18" s="117"/>
      <c r="HPL18" s="117"/>
      <c r="HPM18" s="117"/>
      <c r="HPN18" s="117"/>
      <c r="HPO18" s="117"/>
      <c r="HPP18" s="117"/>
      <c r="HPQ18" s="117"/>
      <c r="HPR18" s="117"/>
      <c r="HPS18" s="117"/>
      <c r="HPT18" s="117"/>
      <c r="HPU18" s="117"/>
      <c r="HPV18" s="117"/>
      <c r="HPW18" s="117"/>
      <c r="HPX18" s="117"/>
      <c r="HPY18" s="117"/>
      <c r="HPZ18" s="117"/>
      <c r="HQA18" s="117"/>
      <c r="HQB18" s="117"/>
      <c r="HQC18" s="117"/>
      <c r="HQD18" s="117"/>
      <c r="HQE18" s="117"/>
      <c r="HQF18" s="117"/>
      <c r="HQG18" s="117"/>
      <c r="HQH18" s="117"/>
      <c r="HQI18" s="117"/>
      <c r="HQJ18" s="117"/>
      <c r="HQK18" s="117"/>
      <c r="HQL18" s="117"/>
      <c r="HQM18" s="117"/>
      <c r="HQN18" s="117"/>
      <c r="HQO18" s="117"/>
      <c r="HQP18" s="117"/>
      <c r="HQQ18" s="117"/>
      <c r="HQR18" s="117"/>
      <c r="HQS18" s="117"/>
      <c r="HQT18" s="117"/>
      <c r="HQU18" s="117"/>
      <c r="HQV18" s="117"/>
      <c r="HQW18" s="117"/>
      <c r="HQX18" s="117"/>
      <c r="HQY18" s="117"/>
      <c r="HQZ18" s="117"/>
      <c r="HRA18" s="117"/>
      <c r="HRB18" s="117"/>
      <c r="HRC18" s="117"/>
      <c r="HRD18" s="117"/>
      <c r="HRE18" s="117"/>
      <c r="HRF18" s="117"/>
      <c r="HRG18" s="117"/>
      <c r="HRH18" s="117"/>
      <c r="HRI18" s="117"/>
      <c r="HRJ18" s="117"/>
      <c r="HRK18" s="117"/>
      <c r="HRL18" s="117"/>
      <c r="HRM18" s="117"/>
      <c r="HRN18" s="117"/>
      <c r="HRO18" s="117"/>
      <c r="HRP18" s="117"/>
      <c r="HRQ18" s="117"/>
      <c r="HRR18" s="117"/>
      <c r="HRS18" s="117"/>
      <c r="HRT18" s="117"/>
      <c r="HRU18" s="117"/>
      <c r="HRV18" s="117"/>
      <c r="HRW18" s="117"/>
      <c r="HRX18" s="117"/>
      <c r="HRY18" s="117"/>
      <c r="HRZ18" s="117"/>
      <c r="HSA18" s="117"/>
      <c r="HSB18" s="117"/>
      <c r="HSC18" s="117"/>
      <c r="HSD18" s="117"/>
      <c r="HSE18" s="117"/>
      <c r="HSF18" s="117"/>
      <c r="HSG18" s="117"/>
      <c r="HSH18" s="117"/>
      <c r="HSI18" s="117"/>
      <c r="HSJ18" s="117"/>
      <c r="HSK18" s="117"/>
      <c r="HSL18" s="117"/>
      <c r="HSM18" s="117"/>
      <c r="HSN18" s="117"/>
      <c r="HSO18" s="117"/>
      <c r="HSP18" s="117"/>
      <c r="HSQ18" s="117"/>
      <c r="HSR18" s="117"/>
      <c r="HSS18" s="117"/>
      <c r="HST18" s="117"/>
      <c r="HSU18" s="117"/>
      <c r="HSV18" s="117"/>
      <c r="HSW18" s="117"/>
      <c r="HSX18" s="117"/>
      <c r="HSY18" s="117"/>
      <c r="HSZ18" s="117"/>
      <c r="HTA18" s="117"/>
      <c r="HTB18" s="117"/>
      <c r="HTC18" s="117"/>
      <c r="HTD18" s="117"/>
      <c r="HTE18" s="117"/>
      <c r="HTF18" s="117"/>
      <c r="HTG18" s="117"/>
      <c r="HTH18" s="117"/>
      <c r="HTI18" s="117"/>
      <c r="HTJ18" s="117"/>
      <c r="HTK18" s="117"/>
      <c r="HTL18" s="117"/>
      <c r="HTM18" s="117"/>
      <c r="HTN18" s="117"/>
      <c r="HTO18" s="117"/>
      <c r="HTP18" s="117"/>
      <c r="HTQ18" s="117"/>
      <c r="HTR18" s="117"/>
      <c r="HTS18" s="117"/>
      <c r="HTT18" s="117"/>
      <c r="HTU18" s="117"/>
      <c r="HTV18" s="117"/>
      <c r="HTW18" s="117"/>
      <c r="HTX18" s="117"/>
      <c r="HTY18" s="117"/>
      <c r="HTZ18" s="117"/>
      <c r="HUA18" s="117"/>
      <c r="HUB18" s="117"/>
      <c r="HUC18" s="117"/>
      <c r="HUD18" s="117"/>
      <c r="HUE18" s="117"/>
      <c r="HUF18" s="117"/>
      <c r="HUG18" s="117"/>
      <c r="HUH18" s="117"/>
      <c r="HUI18" s="117"/>
      <c r="HUJ18" s="117"/>
      <c r="HUK18" s="117"/>
      <c r="HUL18" s="117"/>
      <c r="HUM18" s="117"/>
      <c r="HUN18" s="117"/>
      <c r="HUO18" s="117"/>
      <c r="HUP18" s="117"/>
      <c r="HUQ18" s="117"/>
      <c r="HUR18" s="117"/>
      <c r="HUS18" s="117"/>
      <c r="HUT18" s="117"/>
      <c r="HUU18" s="117"/>
      <c r="HUV18" s="117"/>
      <c r="HUW18" s="117"/>
      <c r="HUX18" s="117"/>
      <c r="HUY18" s="117"/>
      <c r="HUZ18" s="117"/>
      <c r="HVA18" s="117"/>
      <c r="HVB18" s="117"/>
      <c r="HVC18" s="117"/>
      <c r="HVD18" s="117"/>
      <c r="HVE18" s="117"/>
      <c r="HVF18" s="117"/>
      <c r="HVG18" s="117"/>
      <c r="HVH18" s="117"/>
      <c r="HVI18" s="117"/>
      <c r="HVJ18" s="117"/>
      <c r="HVK18" s="117"/>
      <c r="HVL18" s="117"/>
      <c r="HVM18" s="117"/>
      <c r="HVN18" s="117"/>
      <c r="HVO18" s="117"/>
      <c r="HVP18" s="117"/>
      <c r="HVQ18" s="117"/>
      <c r="HVR18" s="117"/>
      <c r="HVS18" s="117"/>
      <c r="HVT18" s="117"/>
      <c r="HVU18" s="117"/>
      <c r="HVV18" s="117"/>
      <c r="HVW18" s="117"/>
      <c r="HVX18" s="117"/>
      <c r="HVY18" s="117"/>
      <c r="HVZ18" s="117"/>
      <c r="HWA18" s="117"/>
      <c r="HWB18" s="117"/>
      <c r="HWC18" s="117"/>
      <c r="HWD18" s="117"/>
      <c r="HWE18" s="117"/>
      <c r="HWF18" s="117"/>
      <c r="HWG18" s="117"/>
      <c r="HWH18" s="117"/>
      <c r="HWI18" s="117"/>
      <c r="HWJ18" s="117"/>
      <c r="HWK18" s="117"/>
      <c r="HWL18" s="117"/>
      <c r="HWM18" s="117"/>
      <c r="HWN18" s="117"/>
      <c r="HWO18" s="117"/>
      <c r="HWP18" s="117"/>
      <c r="HWQ18" s="117"/>
      <c r="HWR18" s="117"/>
      <c r="HWS18" s="117"/>
      <c r="HWT18" s="117"/>
      <c r="HWU18" s="117"/>
      <c r="HWV18" s="117"/>
      <c r="HWW18" s="117"/>
      <c r="HWX18" s="117"/>
      <c r="HWY18" s="117"/>
      <c r="HWZ18" s="117"/>
      <c r="HXA18" s="117"/>
      <c r="HXB18" s="117"/>
      <c r="HXC18" s="117"/>
      <c r="HXD18" s="117"/>
      <c r="HXE18" s="117"/>
      <c r="HXF18" s="117"/>
      <c r="HXG18" s="117"/>
      <c r="HXH18" s="117"/>
      <c r="HXI18" s="117"/>
      <c r="HXJ18" s="117"/>
      <c r="HXK18" s="117"/>
      <c r="HXL18" s="117"/>
      <c r="HXM18" s="117"/>
      <c r="HXN18" s="117"/>
      <c r="HXO18" s="117"/>
      <c r="HXP18" s="117"/>
      <c r="HXQ18" s="117"/>
      <c r="HXR18" s="117"/>
      <c r="HXS18" s="117"/>
      <c r="HXT18" s="117"/>
      <c r="HXU18" s="117"/>
      <c r="HXV18" s="117"/>
      <c r="HXW18" s="117"/>
      <c r="HXX18" s="117"/>
      <c r="HXY18" s="117"/>
      <c r="HXZ18" s="117"/>
      <c r="HYA18" s="117"/>
      <c r="HYB18" s="117"/>
      <c r="HYC18" s="117"/>
      <c r="HYD18" s="117"/>
      <c r="HYE18" s="117"/>
      <c r="HYF18" s="117"/>
      <c r="HYG18" s="117"/>
      <c r="HYH18" s="117"/>
      <c r="HYI18" s="117"/>
      <c r="HYJ18" s="117"/>
      <c r="HYK18" s="117"/>
      <c r="HYL18" s="117"/>
      <c r="HYM18" s="117"/>
      <c r="HYN18" s="117"/>
      <c r="HYO18" s="117"/>
      <c r="HYP18" s="117"/>
      <c r="HYQ18" s="117"/>
      <c r="HYR18" s="117"/>
      <c r="HYS18" s="117"/>
      <c r="HYT18" s="117"/>
      <c r="HYU18" s="117"/>
      <c r="HYV18" s="117"/>
      <c r="HYW18" s="117"/>
      <c r="HYX18" s="117"/>
      <c r="HYY18" s="117"/>
      <c r="HYZ18" s="117"/>
      <c r="HZA18" s="117"/>
      <c r="HZB18" s="117"/>
      <c r="HZC18" s="117"/>
      <c r="HZD18" s="117"/>
      <c r="HZE18" s="117"/>
      <c r="HZF18" s="117"/>
      <c r="HZG18" s="117"/>
      <c r="HZH18" s="117"/>
      <c r="HZI18" s="117"/>
      <c r="HZJ18" s="117"/>
      <c r="HZK18" s="117"/>
      <c r="HZL18" s="117"/>
      <c r="HZM18" s="117"/>
      <c r="HZN18" s="117"/>
      <c r="HZO18" s="117"/>
      <c r="HZP18" s="117"/>
      <c r="HZQ18" s="117"/>
      <c r="HZR18" s="117"/>
      <c r="HZS18" s="117"/>
      <c r="HZT18" s="117"/>
      <c r="HZU18" s="117"/>
      <c r="HZV18" s="117"/>
      <c r="HZW18" s="117"/>
      <c r="HZX18" s="117"/>
      <c r="HZY18" s="117"/>
      <c r="HZZ18" s="117"/>
      <c r="IAA18" s="117"/>
      <c r="IAB18" s="117"/>
      <c r="IAC18" s="117"/>
      <c r="IAD18" s="117"/>
      <c r="IAE18" s="117"/>
      <c r="IAF18" s="117"/>
      <c r="IAG18" s="117"/>
      <c r="IAH18" s="117"/>
      <c r="IAI18" s="117"/>
      <c r="IAJ18" s="117"/>
      <c r="IAK18" s="117"/>
      <c r="IAL18" s="117"/>
      <c r="IAM18" s="117"/>
      <c r="IAN18" s="117"/>
      <c r="IAO18" s="117"/>
      <c r="IAP18" s="117"/>
      <c r="IAQ18" s="117"/>
      <c r="IAR18" s="117"/>
      <c r="IAS18" s="117"/>
      <c r="IAT18" s="117"/>
      <c r="IAU18" s="117"/>
      <c r="IAV18" s="117"/>
      <c r="IAW18" s="117"/>
      <c r="IAX18" s="117"/>
      <c r="IAY18" s="117"/>
      <c r="IAZ18" s="117"/>
      <c r="IBA18" s="117"/>
      <c r="IBB18" s="117"/>
      <c r="IBC18" s="117"/>
      <c r="IBD18" s="117"/>
      <c r="IBE18" s="117"/>
      <c r="IBF18" s="117"/>
      <c r="IBG18" s="117"/>
      <c r="IBH18" s="117"/>
      <c r="IBI18" s="117"/>
      <c r="IBJ18" s="117"/>
      <c r="IBK18" s="117"/>
      <c r="IBL18" s="117"/>
      <c r="IBM18" s="117"/>
      <c r="IBN18" s="117"/>
      <c r="IBO18" s="117"/>
      <c r="IBP18" s="117"/>
      <c r="IBQ18" s="117"/>
      <c r="IBR18" s="117"/>
      <c r="IBS18" s="117"/>
      <c r="IBT18" s="117"/>
      <c r="IBU18" s="117"/>
      <c r="IBV18" s="117"/>
      <c r="IBW18" s="117"/>
      <c r="IBX18" s="117"/>
      <c r="IBY18" s="117"/>
      <c r="IBZ18" s="117"/>
      <c r="ICA18" s="117"/>
      <c r="ICB18" s="117"/>
      <c r="ICC18" s="117"/>
      <c r="ICD18" s="117"/>
      <c r="ICE18" s="117"/>
      <c r="ICF18" s="117"/>
      <c r="ICG18" s="117"/>
      <c r="ICH18" s="117"/>
      <c r="ICI18" s="117"/>
      <c r="ICJ18" s="117"/>
      <c r="ICK18" s="117"/>
      <c r="ICL18" s="117"/>
      <c r="ICM18" s="117"/>
      <c r="ICN18" s="117"/>
      <c r="ICO18" s="117"/>
      <c r="ICP18" s="117"/>
      <c r="ICQ18" s="117"/>
      <c r="ICR18" s="117"/>
      <c r="ICS18" s="117"/>
      <c r="ICT18" s="117"/>
      <c r="ICU18" s="117"/>
      <c r="ICV18" s="117"/>
      <c r="ICW18" s="117"/>
      <c r="ICX18" s="117"/>
      <c r="ICY18" s="117"/>
      <c r="ICZ18" s="117"/>
      <c r="IDA18" s="117"/>
      <c r="IDB18" s="117"/>
      <c r="IDC18" s="117"/>
      <c r="IDD18" s="117"/>
      <c r="IDE18" s="117"/>
      <c r="IDF18" s="117"/>
      <c r="IDG18" s="117"/>
      <c r="IDH18" s="117"/>
      <c r="IDI18" s="117"/>
      <c r="IDJ18" s="117"/>
      <c r="IDK18" s="117"/>
      <c r="IDL18" s="117"/>
      <c r="IDM18" s="117"/>
      <c r="IDN18" s="117"/>
      <c r="IDO18" s="117"/>
      <c r="IDP18" s="117"/>
      <c r="IDQ18" s="117"/>
      <c r="IDR18" s="117"/>
      <c r="IDS18" s="117"/>
      <c r="IDT18" s="117"/>
      <c r="IDU18" s="117"/>
      <c r="IDV18" s="117"/>
      <c r="IDW18" s="117"/>
      <c r="IDX18" s="117"/>
      <c r="IDY18" s="117"/>
      <c r="IDZ18" s="117"/>
      <c r="IEA18" s="117"/>
      <c r="IEB18" s="117"/>
      <c r="IEC18" s="117"/>
      <c r="IED18" s="117"/>
      <c r="IEE18" s="117"/>
      <c r="IEF18" s="117"/>
      <c r="IEG18" s="117"/>
      <c r="IEH18" s="117"/>
      <c r="IEI18" s="117"/>
      <c r="IEJ18" s="117"/>
      <c r="IEK18" s="117"/>
      <c r="IEL18" s="117"/>
      <c r="IEM18" s="117"/>
      <c r="IEN18" s="117"/>
      <c r="IEO18" s="117"/>
      <c r="IEP18" s="117"/>
      <c r="IEQ18" s="117"/>
      <c r="IER18" s="117"/>
      <c r="IES18" s="117"/>
      <c r="IET18" s="117"/>
      <c r="IEU18" s="117"/>
      <c r="IEV18" s="117"/>
      <c r="IEW18" s="117"/>
      <c r="IEX18" s="117"/>
      <c r="IEY18" s="117"/>
      <c r="IEZ18" s="117"/>
      <c r="IFA18" s="117"/>
      <c r="IFB18" s="117"/>
      <c r="IFC18" s="117"/>
      <c r="IFD18" s="117"/>
      <c r="IFE18" s="117"/>
      <c r="IFF18" s="117"/>
      <c r="IFG18" s="117"/>
      <c r="IFH18" s="117"/>
      <c r="IFI18" s="117"/>
      <c r="IFJ18" s="117"/>
      <c r="IFK18" s="117"/>
      <c r="IFL18" s="117"/>
      <c r="IFM18" s="117"/>
      <c r="IFN18" s="117"/>
      <c r="IFO18" s="117"/>
      <c r="IFP18" s="117"/>
      <c r="IFQ18" s="117"/>
      <c r="IFR18" s="117"/>
      <c r="IFS18" s="117"/>
      <c r="IFT18" s="117"/>
      <c r="IFU18" s="117"/>
      <c r="IFV18" s="117"/>
      <c r="IFW18" s="117"/>
      <c r="IFX18" s="117"/>
      <c r="IFY18" s="117"/>
      <c r="IFZ18" s="117"/>
      <c r="IGA18" s="117"/>
      <c r="IGB18" s="117"/>
      <c r="IGC18" s="117"/>
      <c r="IGD18" s="117"/>
      <c r="IGE18" s="117"/>
      <c r="IGF18" s="117"/>
      <c r="IGG18" s="117"/>
      <c r="IGH18" s="117"/>
      <c r="IGI18" s="117"/>
      <c r="IGJ18" s="117"/>
      <c r="IGK18" s="117"/>
      <c r="IGL18" s="117"/>
      <c r="IGM18" s="117"/>
      <c r="IGN18" s="117"/>
      <c r="IGO18" s="117"/>
      <c r="IGP18" s="117"/>
      <c r="IGQ18" s="117"/>
      <c r="IGR18" s="117"/>
      <c r="IGS18" s="117"/>
      <c r="IGT18" s="117"/>
      <c r="IGU18" s="117"/>
      <c r="IGV18" s="117"/>
      <c r="IGW18" s="117"/>
      <c r="IGX18" s="117"/>
      <c r="IGY18" s="117"/>
      <c r="IGZ18" s="117"/>
      <c r="IHA18" s="117"/>
      <c r="IHB18" s="117"/>
      <c r="IHC18" s="117"/>
      <c r="IHD18" s="117"/>
      <c r="IHE18" s="117"/>
      <c r="IHF18" s="117"/>
      <c r="IHG18" s="117"/>
      <c r="IHH18" s="117"/>
      <c r="IHI18" s="117"/>
      <c r="IHJ18" s="117"/>
      <c r="IHK18" s="117"/>
      <c r="IHL18" s="117"/>
      <c r="IHM18" s="117"/>
      <c r="IHN18" s="117"/>
      <c r="IHO18" s="117"/>
      <c r="IHP18" s="117"/>
      <c r="IHQ18" s="117"/>
      <c r="IHR18" s="117"/>
      <c r="IHS18" s="117"/>
      <c r="IHT18" s="117"/>
      <c r="IHU18" s="117"/>
      <c r="IHV18" s="117"/>
      <c r="IHW18" s="117"/>
      <c r="IHX18" s="117"/>
      <c r="IHY18" s="117"/>
      <c r="IHZ18" s="117"/>
      <c r="IIA18" s="117"/>
      <c r="IIB18" s="117"/>
      <c r="IIC18" s="117"/>
      <c r="IID18" s="117"/>
      <c r="IIE18" s="117"/>
      <c r="IIF18" s="117"/>
      <c r="IIG18" s="117"/>
      <c r="IIH18" s="117"/>
      <c r="III18" s="117"/>
      <c r="IIJ18" s="117"/>
      <c r="IIK18" s="117"/>
      <c r="IIL18" s="117"/>
      <c r="IIM18" s="117"/>
      <c r="IIN18" s="117"/>
      <c r="IIO18" s="117"/>
      <c r="IIP18" s="117"/>
      <c r="IIQ18" s="117"/>
      <c r="IIR18" s="117"/>
      <c r="IIS18" s="117"/>
      <c r="IIT18" s="117"/>
      <c r="IIU18" s="117"/>
      <c r="IIV18" s="117"/>
      <c r="IIW18" s="117"/>
      <c r="IIX18" s="117"/>
      <c r="IIY18" s="117"/>
      <c r="IIZ18" s="117"/>
      <c r="IJA18" s="117"/>
      <c r="IJB18" s="117"/>
      <c r="IJC18" s="117"/>
      <c r="IJD18" s="117"/>
      <c r="IJE18" s="117"/>
      <c r="IJF18" s="117"/>
      <c r="IJG18" s="117"/>
      <c r="IJH18" s="117"/>
      <c r="IJI18" s="117"/>
      <c r="IJJ18" s="117"/>
      <c r="IJK18" s="117"/>
      <c r="IJL18" s="117"/>
      <c r="IJM18" s="117"/>
      <c r="IJN18" s="117"/>
      <c r="IJO18" s="117"/>
      <c r="IJP18" s="117"/>
      <c r="IJQ18" s="117"/>
      <c r="IJR18" s="117"/>
      <c r="IJS18" s="117"/>
      <c r="IJT18" s="117"/>
      <c r="IJU18" s="117"/>
      <c r="IJV18" s="117"/>
      <c r="IJW18" s="117"/>
      <c r="IJX18" s="117"/>
      <c r="IJY18" s="117"/>
      <c r="IJZ18" s="117"/>
      <c r="IKA18" s="117"/>
      <c r="IKB18" s="117"/>
      <c r="IKC18" s="117"/>
      <c r="IKD18" s="117"/>
      <c r="IKE18" s="117"/>
      <c r="IKF18" s="117"/>
      <c r="IKG18" s="117"/>
      <c r="IKH18" s="117"/>
      <c r="IKI18" s="117"/>
      <c r="IKJ18" s="117"/>
      <c r="IKK18" s="117"/>
      <c r="IKL18" s="117"/>
      <c r="IKM18" s="117"/>
      <c r="IKN18" s="117"/>
      <c r="IKO18" s="117"/>
      <c r="IKP18" s="117"/>
      <c r="IKQ18" s="117"/>
      <c r="IKR18" s="117"/>
      <c r="IKS18" s="117"/>
      <c r="IKT18" s="117"/>
      <c r="IKU18" s="117"/>
      <c r="IKV18" s="117"/>
      <c r="IKW18" s="117"/>
      <c r="IKX18" s="117"/>
      <c r="IKY18" s="117"/>
      <c r="IKZ18" s="117"/>
      <c r="ILA18" s="117"/>
      <c r="ILB18" s="117"/>
      <c r="ILC18" s="117"/>
      <c r="ILD18" s="117"/>
      <c r="ILE18" s="117"/>
      <c r="ILF18" s="117"/>
      <c r="ILG18" s="117"/>
      <c r="ILH18" s="117"/>
      <c r="ILI18" s="117"/>
      <c r="ILJ18" s="117"/>
      <c r="ILK18" s="117"/>
      <c r="ILL18" s="117"/>
      <c r="ILM18" s="117"/>
      <c r="ILN18" s="117"/>
      <c r="ILO18" s="117"/>
      <c r="ILP18" s="117"/>
      <c r="ILQ18" s="117"/>
      <c r="ILR18" s="117"/>
      <c r="ILS18" s="117"/>
      <c r="ILT18" s="117"/>
      <c r="ILU18" s="117"/>
      <c r="ILV18" s="117"/>
      <c r="ILW18" s="117"/>
      <c r="ILX18" s="117"/>
      <c r="ILY18" s="117"/>
      <c r="ILZ18" s="117"/>
      <c r="IMA18" s="117"/>
      <c r="IMB18" s="117"/>
      <c r="IMC18" s="117"/>
      <c r="IMD18" s="117"/>
      <c r="IME18" s="117"/>
      <c r="IMF18" s="117"/>
      <c r="IMG18" s="117"/>
      <c r="IMH18" s="117"/>
      <c r="IMI18" s="117"/>
      <c r="IMJ18" s="117"/>
      <c r="IMK18" s="117"/>
      <c r="IML18" s="117"/>
      <c r="IMM18" s="117"/>
      <c r="IMN18" s="117"/>
      <c r="IMO18" s="117"/>
      <c r="IMP18" s="117"/>
      <c r="IMQ18" s="117"/>
      <c r="IMR18" s="117"/>
      <c r="IMS18" s="117"/>
      <c r="IMT18" s="117"/>
      <c r="IMU18" s="117"/>
      <c r="IMV18" s="117"/>
      <c r="IMW18" s="117"/>
      <c r="IMX18" s="117"/>
      <c r="IMY18" s="117"/>
      <c r="IMZ18" s="117"/>
      <c r="INA18" s="117"/>
      <c r="INB18" s="117"/>
      <c r="INC18" s="117"/>
      <c r="IND18" s="117"/>
      <c r="INE18" s="117"/>
      <c r="INF18" s="117"/>
      <c r="ING18" s="117"/>
      <c r="INH18" s="117"/>
      <c r="INI18" s="117"/>
      <c r="INJ18" s="117"/>
      <c r="INK18" s="117"/>
      <c r="INL18" s="117"/>
      <c r="INM18" s="117"/>
      <c r="INN18" s="117"/>
      <c r="INO18" s="117"/>
      <c r="INP18" s="117"/>
      <c r="INQ18" s="117"/>
      <c r="INR18" s="117"/>
      <c r="INS18" s="117"/>
      <c r="INT18" s="117"/>
      <c r="INU18" s="117"/>
      <c r="INV18" s="117"/>
      <c r="INW18" s="117"/>
      <c r="INX18" s="117"/>
      <c r="INY18" s="117"/>
      <c r="INZ18" s="117"/>
      <c r="IOA18" s="117"/>
      <c r="IOB18" s="117"/>
      <c r="IOC18" s="117"/>
      <c r="IOD18" s="117"/>
      <c r="IOE18" s="117"/>
      <c r="IOF18" s="117"/>
      <c r="IOG18" s="117"/>
      <c r="IOH18" s="117"/>
      <c r="IOI18" s="117"/>
      <c r="IOJ18" s="117"/>
      <c r="IOK18" s="117"/>
      <c r="IOL18" s="117"/>
      <c r="IOM18" s="117"/>
      <c r="ION18" s="117"/>
      <c r="IOO18" s="117"/>
      <c r="IOP18" s="117"/>
      <c r="IOQ18" s="117"/>
      <c r="IOR18" s="117"/>
      <c r="IOS18" s="117"/>
      <c r="IOT18" s="117"/>
      <c r="IOU18" s="117"/>
      <c r="IOV18" s="117"/>
      <c r="IOW18" s="117"/>
      <c r="IOX18" s="117"/>
      <c r="IOY18" s="117"/>
      <c r="IOZ18" s="117"/>
      <c r="IPA18" s="117"/>
      <c r="IPB18" s="117"/>
      <c r="IPC18" s="117"/>
      <c r="IPD18" s="117"/>
      <c r="IPE18" s="117"/>
      <c r="IPF18" s="117"/>
      <c r="IPG18" s="117"/>
      <c r="IPH18" s="117"/>
      <c r="IPI18" s="117"/>
      <c r="IPJ18" s="117"/>
      <c r="IPK18" s="117"/>
      <c r="IPL18" s="117"/>
      <c r="IPM18" s="117"/>
      <c r="IPN18" s="117"/>
      <c r="IPO18" s="117"/>
      <c r="IPP18" s="117"/>
      <c r="IPQ18" s="117"/>
      <c r="IPR18" s="117"/>
      <c r="IPS18" s="117"/>
      <c r="IPT18" s="117"/>
      <c r="IPU18" s="117"/>
      <c r="IPV18" s="117"/>
      <c r="IPW18" s="117"/>
      <c r="IPX18" s="117"/>
      <c r="IPY18" s="117"/>
      <c r="IPZ18" s="117"/>
      <c r="IQA18" s="117"/>
      <c r="IQB18" s="117"/>
      <c r="IQC18" s="117"/>
      <c r="IQD18" s="117"/>
      <c r="IQE18" s="117"/>
      <c r="IQF18" s="117"/>
      <c r="IQG18" s="117"/>
      <c r="IQH18" s="117"/>
      <c r="IQI18" s="117"/>
      <c r="IQJ18" s="117"/>
      <c r="IQK18" s="117"/>
      <c r="IQL18" s="117"/>
      <c r="IQM18" s="117"/>
      <c r="IQN18" s="117"/>
      <c r="IQO18" s="117"/>
      <c r="IQP18" s="117"/>
      <c r="IQQ18" s="117"/>
      <c r="IQR18" s="117"/>
      <c r="IQS18" s="117"/>
      <c r="IQT18" s="117"/>
      <c r="IQU18" s="117"/>
      <c r="IQV18" s="117"/>
      <c r="IQW18" s="117"/>
      <c r="IQX18" s="117"/>
      <c r="IQY18" s="117"/>
      <c r="IQZ18" s="117"/>
      <c r="IRA18" s="117"/>
      <c r="IRB18" s="117"/>
      <c r="IRC18" s="117"/>
      <c r="IRD18" s="117"/>
      <c r="IRE18" s="117"/>
      <c r="IRF18" s="117"/>
      <c r="IRG18" s="117"/>
      <c r="IRH18" s="117"/>
      <c r="IRI18" s="117"/>
      <c r="IRJ18" s="117"/>
      <c r="IRK18" s="117"/>
      <c r="IRL18" s="117"/>
      <c r="IRM18" s="117"/>
      <c r="IRN18" s="117"/>
      <c r="IRO18" s="117"/>
      <c r="IRP18" s="117"/>
      <c r="IRQ18" s="117"/>
      <c r="IRR18" s="117"/>
      <c r="IRS18" s="117"/>
      <c r="IRT18" s="117"/>
      <c r="IRU18" s="117"/>
      <c r="IRV18" s="117"/>
      <c r="IRW18" s="117"/>
      <c r="IRX18" s="117"/>
      <c r="IRY18" s="117"/>
      <c r="IRZ18" s="117"/>
      <c r="ISA18" s="117"/>
      <c r="ISB18" s="117"/>
      <c r="ISC18" s="117"/>
      <c r="ISD18" s="117"/>
      <c r="ISE18" s="117"/>
      <c r="ISF18" s="117"/>
      <c r="ISG18" s="117"/>
      <c r="ISH18" s="117"/>
      <c r="ISI18" s="117"/>
      <c r="ISJ18" s="117"/>
      <c r="ISK18" s="117"/>
      <c r="ISL18" s="117"/>
      <c r="ISM18" s="117"/>
      <c r="ISN18" s="117"/>
      <c r="ISO18" s="117"/>
      <c r="ISP18" s="117"/>
      <c r="ISQ18" s="117"/>
      <c r="ISR18" s="117"/>
      <c r="ISS18" s="117"/>
      <c r="IST18" s="117"/>
      <c r="ISU18" s="117"/>
      <c r="ISV18" s="117"/>
      <c r="ISW18" s="117"/>
      <c r="ISX18" s="117"/>
      <c r="ISY18" s="117"/>
      <c r="ISZ18" s="117"/>
      <c r="ITA18" s="117"/>
      <c r="ITB18" s="117"/>
      <c r="ITC18" s="117"/>
      <c r="ITD18" s="117"/>
      <c r="ITE18" s="117"/>
      <c r="ITF18" s="117"/>
      <c r="ITG18" s="117"/>
      <c r="ITH18" s="117"/>
      <c r="ITI18" s="117"/>
      <c r="ITJ18" s="117"/>
      <c r="ITK18" s="117"/>
      <c r="ITL18" s="117"/>
      <c r="ITM18" s="117"/>
      <c r="ITN18" s="117"/>
      <c r="ITO18" s="117"/>
      <c r="ITP18" s="117"/>
      <c r="ITQ18" s="117"/>
      <c r="ITR18" s="117"/>
      <c r="ITS18" s="117"/>
      <c r="ITT18" s="117"/>
      <c r="ITU18" s="117"/>
      <c r="ITV18" s="117"/>
      <c r="ITW18" s="117"/>
      <c r="ITX18" s="117"/>
      <c r="ITY18" s="117"/>
      <c r="ITZ18" s="117"/>
      <c r="IUA18" s="117"/>
      <c r="IUB18" s="117"/>
      <c r="IUC18" s="117"/>
      <c r="IUD18" s="117"/>
      <c r="IUE18" s="117"/>
      <c r="IUF18" s="117"/>
      <c r="IUG18" s="117"/>
      <c r="IUH18" s="117"/>
      <c r="IUI18" s="117"/>
      <c r="IUJ18" s="117"/>
      <c r="IUK18" s="117"/>
      <c r="IUL18" s="117"/>
      <c r="IUM18" s="117"/>
      <c r="IUN18" s="117"/>
      <c r="IUO18" s="117"/>
      <c r="IUP18" s="117"/>
      <c r="IUQ18" s="117"/>
      <c r="IUR18" s="117"/>
      <c r="IUS18" s="117"/>
      <c r="IUT18" s="117"/>
      <c r="IUU18" s="117"/>
      <c r="IUV18" s="117"/>
      <c r="IUW18" s="117"/>
      <c r="IUX18" s="117"/>
      <c r="IUY18" s="117"/>
      <c r="IUZ18" s="117"/>
      <c r="IVA18" s="117"/>
      <c r="IVB18" s="117"/>
      <c r="IVC18" s="117"/>
      <c r="IVD18" s="117"/>
      <c r="IVE18" s="117"/>
      <c r="IVF18" s="117"/>
      <c r="IVG18" s="117"/>
      <c r="IVH18" s="117"/>
      <c r="IVI18" s="117"/>
      <c r="IVJ18" s="117"/>
      <c r="IVK18" s="117"/>
      <c r="IVL18" s="117"/>
      <c r="IVM18" s="117"/>
      <c r="IVN18" s="117"/>
      <c r="IVO18" s="117"/>
      <c r="IVP18" s="117"/>
      <c r="IVQ18" s="117"/>
      <c r="IVR18" s="117"/>
      <c r="IVS18" s="117"/>
      <c r="IVT18" s="117"/>
      <c r="IVU18" s="117"/>
      <c r="IVV18" s="117"/>
      <c r="IVW18" s="117"/>
      <c r="IVX18" s="117"/>
      <c r="IVY18" s="117"/>
      <c r="IVZ18" s="117"/>
      <c r="IWA18" s="117"/>
      <c r="IWB18" s="117"/>
      <c r="IWC18" s="117"/>
      <c r="IWD18" s="117"/>
      <c r="IWE18" s="117"/>
      <c r="IWF18" s="117"/>
      <c r="IWG18" s="117"/>
      <c r="IWH18" s="117"/>
      <c r="IWI18" s="117"/>
      <c r="IWJ18" s="117"/>
      <c r="IWK18" s="117"/>
      <c r="IWL18" s="117"/>
      <c r="IWM18" s="117"/>
      <c r="IWN18" s="117"/>
      <c r="IWO18" s="117"/>
      <c r="IWP18" s="117"/>
      <c r="IWQ18" s="117"/>
      <c r="IWR18" s="117"/>
      <c r="IWS18" s="117"/>
      <c r="IWT18" s="117"/>
      <c r="IWU18" s="117"/>
      <c r="IWV18" s="117"/>
      <c r="IWW18" s="117"/>
      <c r="IWX18" s="117"/>
      <c r="IWY18" s="117"/>
      <c r="IWZ18" s="117"/>
      <c r="IXA18" s="117"/>
      <c r="IXB18" s="117"/>
      <c r="IXC18" s="117"/>
      <c r="IXD18" s="117"/>
      <c r="IXE18" s="117"/>
      <c r="IXF18" s="117"/>
      <c r="IXG18" s="117"/>
      <c r="IXH18" s="117"/>
      <c r="IXI18" s="117"/>
      <c r="IXJ18" s="117"/>
      <c r="IXK18" s="117"/>
      <c r="IXL18" s="117"/>
      <c r="IXM18" s="117"/>
      <c r="IXN18" s="117"/>
      <c r="IXO18" s="117"/>
      <c r="IXP18" s="117"/>
      <c r="IXQ18" s="117"/>
      <c r="IXR18" s="117"/>
      <c r="IXS18" s="117"/>
      <c r="IXT18" s="117"/>
      <c r="IXU18" s="117"/>
      <c r="IXV18" s="117"/>
      <c r="IXW18" s="117"/>
      <c r="IXX18" s="117"/>
      <c r="IXY18" s="117"/>
      <c r="IXZ18" s="117"/>
      <c r="IYA18" s="117"/>
      <c r="IYB18" s="117"/>
      <c r="IYC18" s="117"/>
      <c r="IYD18" s="117"/>
      <c r="IYE18" s="117"/>
      <c r="IYF18" s="117"/>
      <c r="IYG18" s="117"/>
      <c r="IYH18" s="117"/>
      <c r="IYI18" s="117"/>
      <c r="IYJ18" s="117"/>
      <c r="IYK18" s="117"/>
      <c r="IYL18" s="117"/>
      <c r="IYM18" s="117"/>
      <c r="IYN18" s="117"/>
      <c r="IYO18" s="117"/>
      <c r="IYP18" s="117"/>
      <c r="IYQ18" s="117"/>
      <c r="IYR18" s="117"/>
      <c r="IYS18" s="117"/>
      <c r="IYT18" s="117"/>
      <c r="IYU18" s="117"/>
      <c r="IYV18" s="117"/>
      <c r="IYW18" s="117"/>
      <c r="IYX18" s="117"/>
      <c r="IYY18" s="117"/>
      <c r="IYZ18" s="117"/>
      <c r="IZA18" s="117"/>
      <c r="IZB18" s="117"/>
      <c r="IZC18" s="117"/>
      <c r="IZD18" s="117"/>
      <c r="IZE18" s="117"/>
      <c r="IZF18" s="117"/>
      <c r="IZG18" s="117"/>
      <c r="IZH18" s="117"/>
      <c r="IZI18" s="117"/>
      <c r="IZJ18" s="117"/>
      <c r="IZK18" s="117"/>
      <c r="IZL18" s="117"/>
      <c r="IZM18" s="117"/>
      <c r="IZN18" s="117"/>
      <c r="IZO18" s="117"/>
      <c r="IZP18" s="117"/>
      <c r="IZQ18" s="117"/>
      <c r="IZR18" s="117"/>
      <c r="IZS18" s="117"/>
      <c r="IZT18" s="117"/>
      <c r="IZU18" s="117"/>
      <c r="IZV18" s="117"/>
      <c r="IZW18" s="117"/>
      <c r="IZX18" s="117"/>
      <c r="IZY18" s="117"/>
      <c r="IZZ18" s="117"/>
      <c r="JAA18" s="117"/>
      <c r="JAB18" s="117"/>
      <c r="JAC18" s="117"/>
      <c r="JAD18" s="117"/>
      <c r="JAE18" s="117"/>
      <c r="JAF18" s="117"/>
      <c r="JAG18" s="117"/>
      <c r="JAH18" s="117"/>
      <c r="JAI18" s="117"/>
      <c r="JAJ18" s="117"/>
      <c r="JAK18" s="117"/>
      <c r="JAL18" s="117"/>
      <c r="JAM18" s="117"/>
      <c r="JAN18" s="117"/>
      <c r="JAO18" s="117"/>
      <c r="JAP18" s="117"/>
      <c r="JAQ18" s="117"/>
      <c r="JAR18" s="117"/>
      <c r="JAS18" s="117"/>
      <c r="JAT18" s="117"/>
      <c r="JAU18" s="117"/>
      <c r="JAV18" s="117"/>
      <c r="JAW18" s="117"/>
      <c r="JAX18" s="117"/>
      <c r="JAY18" s="117"/>
      <c r="JAZ18" s="117"/>
      <c r="JBA18" s="117"/>
      <c r="JBB18" s="117"/>
      <c r="JBC18" s="117"/>
      <c r="JBD18" s="117"/>
      <c r="JBE18" s="117"/>
      <c r="JBF18" s="117"/>
      <c r="JBG18" s="117"/>
      <c r="JBH18" s="117"/>
      <c r="JBI18" s="117"/>
      <c r="JBJ18" s="117"/>
      <c r="JBK18" s="117"/>
      <c r="JBL18" s="117"/>
      <c r="JBM18" s="117"/>
      <c r="JBN18" s="117"/>
      <c r="JBO18" s="117"/>
      <c r="JBP18" s="117"/>
      <c r="JBQ18" s="117"/>
      <c r="JBR18" s="117"/>
      <c r="JBS18" s="117"/>
      <c r="JBT18" s="117"/>
      <c r="JBU18" s="117"/>
      <c r="JBV18" s="117"/>
      <c r="JBW18" s="117"/>
      <c r="JBX18" s="117"/>
      <c r="JBY18" s="117"/>
      <c r="JBZ18" s="117"/>
      <c r="JCA18" s="117"/>
      <c r="JCB18" s="117"/>
      <c r="JCC18" s="117"/>
      <c r="JCD18" s="117"/>
      <c r="JCE18" s="117"/>
      <c r="JCF18" s="117"/>
      <c r="JCG18" s="117"/>
      <c r="JCH18" s="117"/>
      <c r="JCI18" s="117"/>
      <c r="JCJ18" s="117"/>
      <c r="JCK18" s="117"/>
      <c r="JCL18" s="117"/>
      <c r="JCM18" s="117"/>
      <c r="JCN18" s="117"/>
      <c r="JCO18" s="117"/>
      <c r="JCP18" s="117"/>
      <c r="JCQ18" s="117"/>
      <c r="JCR18" s="117"/>
      <c r="JCS18" s="117"/>
      <c r="JCT18" s="117"/>
      <c r="JCU18" s="117"/>
      <c r="JCV18" s="117"/>
      <c r="JCW18" s="117"/>
      <c r="JCX18" s="117"/>
      <c r="JCY18" s="117"/>
      <c r="JCZ18" s="117"/>
      <c r="JDA18" s="117"/>
      <c r="JDB18" s="117"/>
      <c r="JDC18" s="117"/>
      <c r="JDD18" s="117"/>
      <c r="JDE18" s="117"/>
      <c r="JDF18" s="117"/>
      <c r="JDG18" s="117"/>
      <c r="JDH18" s="117"/>
      <c r="JDI18" s="117"/>
      <c r="JDJ18" s="117"/>
      <c r="JDK18" s="117"/>
      <c r="JDL18" s="117"/>
      <c r="JDM18" s="117"/>
      <c r="JDN18" s="117"/>
      <c r="JDO18" s="117"/>
      <c r="JDP18" s="117"/>
      <c r="JDQ18" s="117"/>
      <c r="JDR18" s="117"/>
      <c r="JDS18" s="117"/>
      <c r="JDT18" s="117"/>
      <c r="JDU18" s="117"/>
      <c r="JDV18" s="117"/>
      <c r="JDW18" s="117"/>
      <c r="JDX18" s="117"/>
      <c r="JDY18" s="117"/>
      <c r="JDZ18" s="117"/>
      <c r="JEA18" s="117"/>
      <c r="JEB18" s="117"/>
      <c r="JEC18" s="117"/>
      <c r="JED18" s="117"/>
      <c r="JEE18" s="117"/>
      <c r="JEF18" s="117"/>
      <c r="JEG18" s="117"/>
      <c r="JEH18" s="117"/>
      <c r="JEI18" s="117"/>
      <c r="JEJ18" s="117"/>
      <c r="JEK18" s="117"/>
      <c r="JEL18" s="117"/>
      <c r="JEM18" s="117"/>
      <c r="JEN18" s="117"/>
      <c r="JEO18" s="117"/>
      <c r="JEP18" s="117"/>
      <c r="JEQ18" s="117"/>
      <c r="JER18" s="117"/>
      <c r="JES18" s="117"/>
      <c r="JET18" s="117"/>
      <c r="JEU18" s="117"/>
      <c r="JEV18" s="117"/>
      <c r="JEW18" s="117"/>
      <c r="JEX18" s="117"/>
      <c r="JEY18" s="117"/>
      <c r="JEZ18" s="117"/>
      <c r="JFA18" s="117"/>
      <c r="JFB18" s="117"/>
      <c r="JFC18" s="117"/>
      <c r="JFD18" s="117"/>
      <c r="JFE18" s="117"/>
      <c r="JFF18" s="117"/>
      <c r="JFG18" s="117"/>
      <c r="JFH18" s="117"/>
      <c r="JFI18" s="117"/>
      <c r="JFJ18" s="117"/>
      <c r="JFK18" s="117"/>
      <c r="JFL18" s="117"/>
      <c r="JFM18" s="117"/>
      <c r="JFN18" s="117"/>
      <c r="JFO18" s="117"/>
      <c r="JFP18" s="117"/>
      <c r="JFQ18" s="117"/>
      <c r="JFR18" s="117"/>
      <c r="JFS18" s="117"/>
      <c r="JFT18" s="117"/>
      <c r="JFU18" s="117"/>
      <c r="JFV18" s="117"/>
      <c r="JFW18" s="117"/>
      <c r="JFX18" s="117"/>
      <c r="JFY18" s="117"/>
      <c r="JFZ18" s="117"/>
      <c r="JGA18" s="117"/>
      <c r="JGB18" s="117"/>
      <c r="JGC18" s="117"/>
      <c r="JGD18" s="117"/>
      <c r="JGE18" s="117"/>
      <c r="JGF18" s="117"/>
      <c r="JGG18" s="117"/>
      <c r="JGH18" s="117"/>
      <c r="JGI18" s="117"/>
      <c r="JGJ18" s="117"/>
      <c r="JGK18" s="117"/>
      <c r="JGL18" s="117"/>
      <c r="JGM18" s="117"/>
      <c r="JGN18" s="117"/>
      <c r="JGO18" s="117"/>
      <c r="JGP18" s="117"/>
      <c r="JGQ18" s="117"/>
      <c r="JGR18" s="117"/>
      <c r="JGS18" s="117"/>
      <c r="JGT18" s="117"/>
      <c r="JGU18" s="117"/>
      <c r="JGV18" s="117"/>
      <c r="JGW18" s="117"/>
      <c r="JGX18" s="117"/>
      <c r="JGY18" s="117"/>
      <c r="JGZ18" s="117"/>
      <c r="JHA18" s="117"/>
      <c r="JHB18" s="117"/>
      <c r="JHC18" s="117"/>
      <c r="JHD18" s="117"/>
      <c r="JHE18" s="117"/>
      <c r="JHF18" s="117"/>
      <c r="JHG18" s="117"/>
      <c r="JHH18" s="117"/>
      <c r="JHI18" s="117"/>
      <c r="JHJ18" s="117"/>
      <c r="JHK18" s="117"/>
      <c r="JHL18" s="117"/>
      <c r="JHM18" s="117"/>
      <c r="JHN18" s="117"/>
      <c r="JHO18" s="117"/>
      <c r="JHP18" s="117"/>
      <c r="JHQ18" s="117"/>
      <c r="JHR18" s="117"/>
      <c r="JHS18" s="117"/>
      <c r="JHT18" s="117"/>
      <c r="JHU18" s="117"/>
      <c r="JHV18" s="117"/>
      <c r="JHW18" s="117"/>
      <c r="JHX18" s="117"/>
      <c r="JHY18" s="117"/>
      <c r="JHZ18" s="117"/>
      <c r="JIA18" s="117"/>
      <c r="JIB18" s="117"/>
      <c r="JIC18" s="117"/>
      <c r="JID18" s="117"/>
      <c r="JIE18" s="117"/>
      <c r="JIF18" s="117"/>
      <c r="JIG18" s="117"/>
      <c r="JIH18" s="117"/>
      <c r="JII18" s="117"/>
      <c r="JIJ18" s="117"/>
      <c r="JIK18" s="117"/>
      <c r="JIL18" s="117"/>
      <c r="JIM18" s="117"/>
      <c r="JIN18" s="117"/>
      <c r="JIO18" s="117"/>
      <c r="JIP18" s="117"/>
      <c r="JIQ18" s="117"/>
      <c r="JIR18" s="117"/>
      <c r="JIS18" s="117"/>
      <c r="JIT18" s="117"/>
      <c r="JIU18" s="117"/>
      <c r="JIV18" s="117"/>
      <c r="JIW18" s="117"/>
      <c r="JIX18" s="117"/>
      <c r="JIY18" s="117"/>
      <c r="JIZ18" s="117"/>
      <c r="JJA18" s="117"/>
      <c r="JJB18" s="117"/>
      <c r="JJC18" s="117"/>
      <c r="JJD18" s="117"/>
      <c r="JJE18" s="117"/>
      <c r="JJF18" s="117"/>
      <c r="JJG18" s="117"/>
      <c r="JJH18" s="117"/>
      <c r="JJI18" s="117"/>
      <c r="JJJ18" s="117"/>
      <c r="JJK18" s="117"/>
      <c r="JJL18" s="117"/>
      <c r="JJM18" s="117"/>
      <c r="JJN18" s="117"/>
      <c r="JJO18" s="117"/>
      <c r="JJP18" s="117"/>
      <c r="JJQ18" s="117"/>
      <c r="JJR18" s="117"/>
      <c r="JJS18" s="117"/>
      <c r="JJT18" s="117"/>
      <c r="JJU18" s="117"/>
      <c r="JJV18" s="117"/>
      <c r="JJW18" s="117"/>
      <c r="JJX18" s="117"/>
      <c r="JJY18" s="117"/>
      <c r="JJZ18" s="117"/>
      <c r="JKA18" s="117"/>
      <c r="JKB18" s="117"/>
      <c r="JKC18" s="117"/>
      <c r="JKD18" s="117"/>
      <c r="JKE18" s="117"/>
      <c r="JKF18" s="117"/>
      <c r="JKG18" s="117"/>
      <c r="JKH18" s="117"/>
      <c r="JKI18" s="117"/>
      <c r="JKJ18" s="117"/>
      <c r="JKK18" s="117"/>
      <c r="JKL18" s="117"/>
      <c r="JKM18" s="117"/>
      <c r="JKN18" s="117"/>
      <c r="JKO18" s="117"/>
      <c r="JKP18" s="117"/>
      <c r="JKQ18" s="117"/>
      <c r="JKR18" s="117"/>
      <c r="JKS18" s="117"/>
      <c r="JKT18" s="117"/>
      <c r="JKU18" s="117"/>
      <c r="JKV18" s="117"/>
      <c r="JKW18" s="117"/>
      <c r="JKX18" s="117"/>
      <c r="JKY18" s="117"/>
      <c r="JKZ18" s="117"/>
      <c r="JLA18" s="117"/>
      <c r="JLB18" s="117"/>
      <c r="JLC18" s="117"/>
      <c r="JLD18" s="117"/>
      <c r="JLE18" s="117"/>
      <c r="JLF18" s="117"/>
      <c r="JLG18" s="117"/>
      <c r="JLH18" s="117"/>
      <c r="JLI18" s="117"/>
      <c r="JLJ18" s="117"/>
      <c r="JLK18" s="117"/>
      <c r="JLL18" s="117"/>
      <c r="JLM18" s="117"/>
      <c r="JLN18" s="117"/>
      <c r="JLO18" s="117"/>
      <c r="JLP18" s="117"/>
      <c r="JLQ18" s="117"/>
      <c r="JLR18" s="117"/>
      <c r="JLS18" s="117"/>
      <c r="JLT18" s="117"/>
      <c r="JLU18" s="117"/>
      <c r="JLV18" s="117"/>
      <c r="JLW18" s="117"/>
      <c r="JLX18" s="117"/>
      <c r="JLY18" s="117"/>
      <c r="JLZ18" s="117"/>
      <c r="JMA18" s="117"/>
      <c r="JMB18" s="117"/>
      <c r="JMC18" s="117"/>
      <c r="JMD18" s="117"/>
      <c r="JME18" s="117"/>
      <c r="JMF18" s="117"/>
      <c r="JMG18" s="117"/>
      <c r="JMH18" s="117"/>
      <c r="JMI18" s="117"/>
      <c r="JMJ18" s="117"/>
      <c r="JMK18" s="117"/>
      <c r="JML18" s="117"/>
      <c r="JMM18" s="117"/>
      <c r="JMN18" s="117"/>
      <c r="JMO18" s="117"/>
      <c r="JMP18" s="117"/>
      <c r="JMQ18" s="117"/>
      <c r="JMR18" s="117"/>
      <c r="JMS18" s="117"/>
      <c r="JMT18" s="117"/>
      <c r="JMU18" s="117"/>
      <c r="JMV18" s="117"/>
      <c r="JMW18" s="117"/>
      <c r="JMX18" s="117"/>
      <c r="JMY18" s="117"/>
      <c r="JMZ18" s="117"/>
      <c r="JNA18" s="117"/>
      <c r="JNB18" s="117"/>
      <c r="JNC18" s="117"/>
      <c r="JND18" s="117"/>
      <c r="JNE18" s="117"/>
      <c r="JNF18" s="117"/>
      <c r="JNG18" s="117"/>
      <c r="JNH18" s="117"/>
      <c r="JNI18" s="117"/>
      <c r="JNJ18" s="117"/>
      <c r="JNK18" s="117"/>
      <c r="JNL18" s="117"/>
      <c r="JNM18" s="117"/>
      <c r="JNN18" s="117"/>
      <c r="JNO18" s="117"/>
      <c r="JNP18" s="117"/>
      <c r="JNQ18" s="117"/>
      <c r="JNR18" s="117"/>
      <c r="JNS18" s="117"/>
      <c r="JNT18" s="117"/>
      <c r="JNU18" s="117"/>
      <c r="JNV18" s="117"/>
      <c r="JNW18" s="117"/>
      <c r="JNX18" s="117"/>
      <c r="JNY18" s="117"/>
      <c r="JNZ18" s="117"/>
      <c r="JOA18" s="117"/>
      <c r="JOB18" s="117"/>
      <c r="JOC18" s="117"/>
      <c r="JOD18" s="117"/>
      <c r="JOE18" s="117"/>
      <c r="JOF18" s="117"/>
      <c r="JOG18" s="117"/>
      <c r="JOH18" s="117"/>
      <c r="JOI18" s="117"/>
      <c r="JOJ18" s="117"/>
      <c r="JOK18" s="117"/>
      <c r="JOL18" s="117"/>
      <c r="JOM18" s="117"/>
      <c r="JON18" s="117"/>
      <c r="JOO18" s="117"/>
      <c r="JOP18" s="117"/>
      <c r="JOQ18" s="117"/>
      <c r="JOR18" s="117"/>
      <c r="JOS18" s="117"/>
      <c r="JOT18" s="117"/>
      <c r="JOU18" s="117"/>
      <c r="JOV18" s="117"/>
      <c r="JOW18" s="117"/>
      <c r="JOX18" s="117"/>
      <c r="JOY18" s="117"/>
      <c r="JOZ18" s="117"/>
      <c r="JPA18" s="117"/>
      <c r="JPB18" s="117"/>
      <c r="JPC18" s="117"/>
      <c r="JPD18" s="117"/>
      <c r="JPE18" s="117"/>
      <c r="JPF18" s="117"/>
      <c r="JPG18" s="117"/>
      <c r="JPH18" s="117"/>
      <c r="JPI18" s="117"/>
      <c r="JPJ18" s="117"/>
      <c r="JPK18" s="117"/>
      <c r="JPL18" s="117"/>
      <c r="JPM18" s="117"/>
      <c r="JPN18" s="117"/>
      <c r="JPO18" s="117"/>
      <c r="JPP18" s="117"/>
      <c r="JPQ18" s="117"/>
      <c r="JPR18" s="117"/>
      <c r="JPS18" s="117"/>
      <c r="JPT18" s="117"/>
      <c r="JPU18" s="117"/>
      <c r="JPV18" s="117"/>
      <c r="JPW18" s="117"/>
      <c r="JPX18" s="117"/>
      <c r="JPY18" s="117"/>
      <c r="JPZ18" s="117"/>
      <c r="JQA18" s="117"/>
      <c r="JQB18" s="117"/>
      <c r="JQC18" s="117"/>
      <c r="JQD18" s="117"/>
      <c r="JQE18" s="117"/>
      <c r="JQF18" s="117"/>
      <c r="JQG18" s="117"/>
      <c r="JQH18" s="117"/>
      <c r="JQI18" s="117"/>
      <c r="JQJ18" s="117"/>
      <c r="JQK18" s="117"/>
      <c r="JQL18" s="117"/>
      <c r="JQM18" s="117"/>
      <c r="JQN18" s="117"/>
      <c r="JQO18" s="117"/>
      <c r="JQP18" s="117"/>
      <c r="JQQ18" s="117"/>
      <c r="JQR18" s="117"/>
      <c r="JQS18" s="117"/>
      <c r="JQT18" s="117"/>
      <c r="JQU18" s="117"/>
      <c r="JQV18" s="117"/>
      <c r="JQW18" s="117"/>
      <c r="JQX18" s="117"/>
      <c r="JQY18" s="117"/>
      <c r="JQZ18" s="117"/>
      <c r="JRA18" s="117"/>
      <c r="JRB18" s="117"/>
      <c r="JRC18" s="117"/>
      <c r="JRD18" s="117"/>
      <c r="JRE18" s="117"/>
      <c r="JRF18" s="117"/>
      <c r="JRG18" s="117"/>
      <c r="JRH18" s="117"/>
      <c r="JRI18" s="117"/>
      <c r="JRJ18" s="117"/>
      <c r="JRK18" s="117"/>
      <c r="JRL18" s="117"/>
      <c r="JRM18" s="117"/>
      <c r="JRN18" s="117"/>
      <c r="JRO18" s="117"/>
      <c r="JRP18" s="117"/>
      <c r="JRQ18" s="117"/>
      <c r="JRR18" s="117"/>
      <c r="JRS18" s="117"/>
      <c r="JRT18" s="117"/>
      <c r="JRU18" s="117"/>
      <c r="JRV18" s="117"/>
      <c r="JRW18" s="117"/>
      <c r="JRX18" s="117"/>
      <c r="JRY18" s="117"/>
      <c r="JRZ18" s="117"/>
      <c r="JSA18" s="117"/>
      <c r="JSB18" s="117"/>
      <c r="JSC18" s="117"/>
      <c r="JSD18" s="117"/>
      <c r="JSE18" s="117"/>
      <c r="JSF18" s="117"/>
      <c r="JSG18" s="117"/>
      <c r="JSH18" s="117"/>
      <c r="JSI18" s="117"/>
      <c r="JSJ18" s="117"/>
      <c r="JSK18" s="117"/>
      <c r="JSL18" s="117"/>
      <c r="JSM18" s="117"/>
      <c r="JSN18" s="117"/>
      <c r="JSO18" s="117"/>
      <c r="JSP18" s="117"/>
      <c r="JSQ18" s="117"/>
      <c r="JSR18" s="117"/>
      <c r="JSS18" s="117"/>
      <c r="JST18" s="117"/>
      <c r="JSU18" s="117"/>
      <c r="JSV18" s="117"/>
      <c r="JSW18" s="117"/>
      <c r="JSX18" s="117"/>
      <c r="JSY18" s="117"/>
      <c r="JSZ18" s="117"/>
      <c r="JTA18" s="117"/>
      <c r="JTB18" s="117"/>
      <c r="JTC18" s="117"/>
      <c r="JTD18" s="117"/>
      <c r="JTE18" s="117"/>
      <c r="JTF18" s="117"/>
      <c r="JTG18" s="117"/>
      <c r="JTH18" s="117"/>
      <c r="JTI18" s="117"/>
      <c r="JTJ18" s="117"/>
      <c r="JTK18" s="117"/>
      <c r="JTL18" s="117"/>
      <c r="JTM18" s="117"/>
      <c r="JTN18" s="117"/>
      <c r="JTO18" s="117"/>
      <c r="JTP18" s="117"/>
      <c r="JTQ18" s="117"/>
      <c r="JTR18" s="117"/>
      <c r="JTS18" s="117"/>
      <c r="JTT18" s="117"/>
      <c r="JTU18" s="117"/>
      <c r="JTV18" s="117"/>
      <c r="JTW18" s="117"/>
      <c r="JTX18" s="117"/>
      <c r="JTY18" s="117"/>
      <c r="JTZ18" s="117"/>
      <c r="JUA18" s="117"/>
      <c r="JUB18" s="117"/>
      <c r="JUC18" s="117"/>
      <c r="JUD18" s="117"/>
      <c r="JUE18" s="117"/>
      <c r="JUF18" s="117"/>
      <c r="JUG18" s="117"/>
      <c r="JUH18" s="117"/>
      <c r="JUI18" s="117"/>
      <c r="JUJ18" s="117"/>
      <c r="JUK18" s="117"/>
      <c r="JUL18" s="117"/>
      <c r="JUM18" s="117"/>
      <c r="JUN18" s="117"/>
      <c r="JUO18" s="117"/>
      <c r="JUP18" s="117"/>
      <c r="JUQ18" s="117"/>
      <c r="JUR18" s="117"/>
      <c r="JUS18" s="117"/>
      <c r="JUT18" s="117"/>
      <c r="JUU18" s="117"/>
      <c r="JUV18" s="117"/>
      <c r="JUW18" s="117"/>
      <c r="JUX18" s="117"/>
      <c r="JUY18" s="117"/>
      <c r="JUZ18" s="117"/>
      <c r="JVA18" s="117"/>
      <c r="JVB18" s="117"/>
      <c r="JVC18" s="117"/>
      <c r="JVD18" s="117"/>
      <c r="JVE18" s="117"/>
      <c r="JVF18" s="117"/>
      <c r="JVG18" s="117"/>
      <c r="JVH18" s="117"/>
      <c r="JVI18" s="117"/>
      <c r="JVJ18" s="117"/>
      <c r="JVK18" s="117"/>
      <c r="JVL18" s="117"/>
      <c r="JVM18" s="117"/>
      <c r="JVN18" s="117"/>
      <c r="JVO18" s="117"/>
      <c r="JVP18" s="117"/>
      <c r="JVQ18" s="117"/>
      <c r="JVR18" s="117"/>
      <c r="JVS18" s="117"/>
      <c r="JVT18" s="117"/>
      <c r="JVU18" s="117"/>
      <c r="JVV18" s="117"/>
      <c r="JVW18" s="117"/>
      <c r="JVX18" s="117"/>
      <c r="JVY18" s="117"/>
      <c r="JVZ18" s="117"/>
      <c r="JWA18" s="117"/>
      <c r="JWB18" s="117"/>
      <c r="JWC18" s="117"/>
      <c r="JWD18" s="117"/>
      <c r="JWE18" s="117"/>
      <c r="JWF18" s="117"/>
      <c r="JWG18" s="117"/>
      <c r="JWH18" s="117"/>
      <c r="JWI18" s="117"/>
      <c r="JWJ18" s="117"/>
      <c r="JWK18" s="117"/>
      <c r="JWL18" s="117"/>
      <c r="JWM18" s="117"/>
      <c r="JWN18" s="117"/>
      <c r="JWO18" s="117"/>
      <c r="JWP18" s="117"/>
      <c r="JWQ18" s="117"/>
      <c r="JWR18" s="117"/>
      <c r="JWS18" s="117"/>
      <c r="JWT18" s="117"/>
      <c r="JWU18" s="117"/>
      <c r="JWV18" s="117"/>
      <c r="JWW18" s="117"/>
      <c r="JWX18" s="117"/>
      <c r="JWY18" s="117"/>
      <c r="JWZ18" s="117"/>
      <c r="JXA18" s="117"/>
      <c r="JXB18" s="117"/>
      <c r="JXC18" s="117"/>
      <c r="JXD18" s="117"/>
      <c r="JXE18" s="117"/>
      <c r="JXF18" s="117"/>
      <c r="JXG18" s="117"/>
      <c r="JXH18" s="117"/>
      <c r="JXI18" s="117"/>
      <c r="JXJ18" s="117"/>
      <c r="JXK18" s="117"/>
      <c r="JXL18" s="117"/>
      <c r="JXM18" s="117"/>
      <c r="JXN18" s="117"/>
      <c r="JXO18" s="117"/>
      <c r="JXP18" s="117"/>
      <c r="JXQ18" s="117"/>
      <c r="JXR18" s="117"/>
      <c r="JXS18" s="117"/>
      <c r="JXT18" s="117"/>
      <c r="JXU18" s="117"/>
      <c r="JXV18" s="117"/>
      <c r="JXW18" s="117"/>
      <c r="JXX18" s="117"/>
      <c r="JXY18" s="117"/>
      <c r="JXZ18" s="117"/>
      <c r="JYA18" s="117"/>
      <c r="JYB18" s="117"/>
      <c r="JYC18" s="117"/>
      <c r="JYD18" s="117"/>
      <c r="JYE18" s="117"/>
      <c r="JYF18" s="117"/>
      <c r="JYG18" s="117"/>
      <c r="JYH18" s="117"/>
      <c r="JYI18" s="117"/>
      <c r="JYJ18" s="117"/>
      <c r="JYK18" s="117"/>
      <c r="JYL18" s="117"/>
      <c r="JYM18" s="117"/>
      <c r="JYN18" s="117"/>
      <c r="JYO18" s="117"/>
      <c r="JYP18" s="117"/>
      <c r="JYQ18" s="117"/>
      <c r="JYR18" s="117"/>
      <c r="JYS18" s="117"/>
      <c r="JYT18" s="117"/>
      <c r="JYU18" s="117"/>
      <c r="JYV18" s="117"/>
      <c r="JYW18" s="117"/>
      <c r="JYX18" s="117"/>
      <c r="JYY18" s="117"/>
      <c r="JYZ18" s="117"/>
      <c r="JZA18" s="117"/>
      <c r="JZB18" s="117"/>
      <c r="JZC18" s="117"/>
      <c r="JZD18" s="117"/>
      <c r="JZE18" s="117"/>
      <c r="JZF18" s="117"/>
      <c r="JZG18" s="117"/>
      <c r="JZH18" s="117"/>
      <c r="JZI18" s="117"/>
      <c r="JZJ18" s="117"/>
      <c r="JZK18" s="117"/>
      <c r="JZL18" s="117"/>
      <c r="JZM18" s="117"/>
      <c r="JZN18" s="117"/>
      <c r="JZO18" s="117"/>
      <c r="JZP18" s="117"/>
      <c r="JZQ18" s="117"/>
      <c r="JZR18" s="117"/>
      <c r="JZS18" s="117"/>
      <c r="JZT18" s="117"/>
      <c r="JZU18" s="117"/>
      <c r="JZV18" s="117"/>
      <c r="JZW18" s="117"/>
      <c r="JZX18" s="117"/>
      <c r="JZY18" s="117"/>
      <c r="JZZ18" s="117"/>
      <c r="KAA18" s="117"/>
      <c r="KAB18" s="117"/>
      <c r="KAC18" s="117"/>
      <c r="KAD18" s="117"/>
      <c r="KAE18" s="117"/>
      <c r="KAF18" s="117"/>
      <c r="KAG18" s="117"/>
      <c r="KAH18" s="117"/>
      <c r="KAI18" s="117"/>
      <c r="KAJ18" s="117"/>
      <c r="KAK18" s="117"/>
      <c r="KAL18" s="117"/>
      <c r="KAM18" s="117"/>
      <c r="KAN18" s="117"/>
      <c r="KAO18" s="117"/>
      <c r="KAP18" s="117"/>
      <c r="KAQ18" s="117"/>
      <c r="KAR18" s="117"/>
      <c r="KAS18" s="117"/>
      <c r="KAT18" s="117"/>
      <c r="KAU18" s="117"/>
      <c r="KAV18" s="117"/>
      <c r="KAW18" s="117"/>
      <c r="KAX18" s="117"/>
      <c r="KAY18" s="117"/>
      <c r="KAZ18" s="117"/>
      <c r="KBA18" s="117"/>
      <c r="KBB18" s="117"/>
      <c r="KBC18" s="117"/>
      <c r="KBD18" s="117"/>
      <c r="KBE18" s="117"/>
      <c r="KBF18" s="117"/>
      <c r="KBG18" s="117"/>
      <c r="KBH18" s="117"/>
      <c r="KBI18" s="117"/>
      <c r="KBJ18" s="117"/>
      <c r="KBK18" s="117"/>
      <c r="KBL18" s="117"/>
      <c r="KBM18" s="117"/>
      <c r="KBN18" s="117"/>
      <c r="KBO18" s="117"/>
      <c r="KBP18" s="117"/>
      <c r="KBQ18" s="117"/>
      <c r="KBR18" s="117"/>
      <c r="KBS18" s="117"/>
      <c r="KBT18" s="117"/>
      <c r="KBU18" s="117"/>
      <c r="KBV18" s="117"/>
      <c r="KBW18" s="117"/>
      <c r="KBX18" s="117"/>
      <c r="KBY18" s="117"/>
      <c r="KBZ18" s="117"/>
      <c r="KCA18" s="117"/>
      <c r="KCB18" s="117"/>
      <c r="KCC18" s="117"/>
      <c r="KCD18" s="117"/>
      <c r="KCE18" s="117"/>
      <c r="KCF18" s="117"/>
      <c r="KCG18" s="117"/>
      <c r="KCH18" s="117"/>
      <c r="KCI18" s="117"/>
      <c r="KCJ18" s="117"/>
      <c r="KCK18" s="117"/>
      <c r="KCL18" s="117"/>
      <c r="KCM18" s="117"/>
      <c r="KCN18" s="117"/>
      <c r="KCO18" s="117"/>
      <c r="KCP18" s="117"/>
      <c r="KCQ18" s="117"/>
      <c r="KCR18" s="117"/>
      <c r="KCS18" s="117"/>
      <c r="KCT18" s="117"/>
      <c r="KCU18" s="117"/>
      <c r="KCV18" s="117"/>
      <c r="KCW18" s="117"/>
      <c r="KCX18" s="117"/>
      <c r="KCY18" s="117"/>
      <c r="KCZ18" s="117"/>
      <c r="KDA18" s="117"/>
      <c r="KDB18" s="117"/>
      <c r="KDC18" s="117"/>
      <c r="KDD18" s="117"/>
      <c r="KDE18" s="117"/>
      <c r="KDF18" s="117"/>
      <c r="KDG18" s="117"/>
      <c r="KDH18" s="117"/>
      <c r="KDI18" s="117"/>
      <c r="KDJ18" s="117"/>
      <c r="KDK18" s="117"/>
      <c r="KDL18" s="117"/>
      <c r="KDM18" s="117"/>
      <c r="KDN18" s="117"/>
      <c r="KDO18" s="117"/>
      <c r="KDP18" s="117"/>
      <c r="KDQ18" s="117"/>
      <c r="KDR18" s="117"/>
      <c r="KDS18" s="117"/>
      <c r="KDT18" s="117"/>
      <c r="KDU18" s="117"/>
      <c r="KDV18" s="117"/>
      <c r="KDW18" s="117"/>
      <c r="KDX18" s="117"/>
      <c r="KDY18" s="117"/>
      <c r="KDZ18" s="117"/>
      <c r="KEA18" s="117"/>
      <c r="KEB18" s="117"/>
      <c r="KEC18" s="117"/>
      <c r="KED18" s="117"/>
      <c r="KEE18" s="117"/>
      <c r="KEF18" s="117"/>
      <c r="KEG18" s="117"/>
      <c r="KEH18" s="117"/>
      <c r="KEI18" s="117"/>
      <c r="KEJ18" s="117"/>
      <c r="KEK18" s="117"/>
      <c r="KEL18" s="117"/>
      <c r="KEM18" s="117"/>
      <c r="KEN18" s="117"/>
      <c r="KEO18" s="117"/>
      <c r="KEP18" s="117"/>
      <c r="KEQ18" s="117"/>
      <c r="KER18" s="117"/>
      <c r="KES18" s="117"/>
      <c r="KET18" s="117"/>
      <c r="KEU18" s="117"/>
      <c r="KEV18" s="117"/>
      <c r="KEW18" s="117"/>
      <c r="KEX18" s="117"/>
      <c r="KEY18" s="117"/>
      <c r="KEZ18" s="117"/>
      <c r="KFA18" s="117"/>
      <c r="KFB18" s="117"/>
      <c r="KFC18" s="117"/>
      <c r="KFD18" s="117"/>
      <c r="KFE18" s="117"/>
      <c r="KFF18" s="117"/>
      <c r="KFG18" s="117"/>
      <c r="KFH18" s="117"/>
      <c r="KFI18" s="117"/>
      <c r="KFJ18" s="117"/>
      <c r="KFK18" s="117"/>
      <c r="KFL18" s="117"/>
      <c r="KFM18" s="117"/>
      <c r="KFN18" s="117"/>
      <c r="KFO18" s="117"/>
      <c r="KFP18" s="117"/>
      <c r="KFQ18" s="117"/>
      <c r="KFR18" s="117"/>
      <c r="KFS18" s="117"/>
      <c r="KFT18" s="117"/>
      <c r="KFU18" s="117"/>
      <c r="KFV18" s="117"/>
      <c r="KFW18" s="117"/>
      <c r="KFX18" s="117"/>
      <c r="KFY18" s="117"/>
      <c r="KFZ18" s="117"/>
      <c r="KGA18" s="117"/>
      <c r="KGB18" s="117"/>
      <c r="KGC18" s="117"/>
      <c r="KGD18" s="117"/>
      <c r="KGE18" s="117"/>
      <c r="KGF18" s="117"/>
      <c r="KGG18" s="117"/>
      <c r="KGH18" s="117"/>
      <c r="KGI18" s="117"/>
      <c r="KGJ18" s="117"/>
      <c r="KGK18" s="117"/>
      <c r="KGL18" s="117"/>
      <c r="KGM18" s="117"/>
      <c r="KGN18" s="117"/>
      <c r="KGO18" s="117"/>
      <c r="KGP18" s="117"/>
      <c r="KGQ18" s="117"/>
      <c r="KGR18" s="117"/>
      <c r="KGS18" s="117"/>
      <c r="KGT18" s="117"/>
      <c r="KGU18" s="117"/>
      <c r="KGV18" s="117"/>
      <c r="KGW18" s="117"/>
      <c r="KGX18" s="117"/>
      <c r="KGY18" s="117"/>
      <c r="KGZ18" s="117"/>
      <c r="KHA18" s="117"/>
      <c r="KHB18" s="117"/>
      <c r="KHC18" s="117"/>
      <c r="KHD18" s="117"/>
      <c r="KHE18" s="117"/>
      <c r="KHF18" s="117"/>
      <c r="KHG18" s="117"/>
      <c r="KHH18" s="117"/>
      <c r="KHI18" s="117"/>
      <c r="KHJ18" s="117"/>
      <c r="KHK18" s="117"/>
      <c r="KHL18" s="117"/>
      <c r="KHM18" s="117"/>
      <c r="KHN18" s="117"/>
      <c r="KHO18" s="117"/>
      <c r="KHP18" s="117"/>
      <c r="KHQ18" s="117"/>
      <c r="KHR18" s="117"/>
      <c r="KHS18" s="117"/>
      <c r="KHT18" s="117"/>
      <c r="KHU18" s="117"/>
      <c r="KHV18" s="117"/>
      <c r="KHW18" s="117"/>
      <c r="KHX18" s="117"/>
      <c r="KHY18" s="117"/>
      <c r="KHZ18" s="117"/>
      <c r="KIA18" s="117"/>
      <c r="KIB18" s="117"/>
      <c r="KIC18" s="117"/>
      <c r="KID18" s="117"/>
      <c r="KIE18" s="117"/>
      <c r="KIF18" s="117"/>
      <c r="KIG18" s="117"/>
      <c r="KIH18" s="117"/>
      <c r="KII18" s="117"/>
      <c r="KIJ18" s="117"/>
      <c r="KIK18" s="117"/>
      <c r="KIL18" s="117"/>
      <c r="KIM18" s="117"/>
      <c r="KIN18" s="117"/>
      <c r="KIO18" s="117"/>
      <c r="KIP18" s="117"/>
      <c r="KIQ18" s="117"/>
      <c r="KIR18" s="117"/>
      <c r="KIS18" s="117"/>
      <c r="KIT18" s="117"/>
      <c r="KIU18" s="117"/>
      <c r="KIV18" s="117"/>
      <c r="KIW18" s="117"/>
      <c r="KIX18" s="117"/>
      <c r="KIY18" s="117"/>
      <c r="KIZ18" s="117"/>
      <c r="KJA18" s="117"/>
      <c r="KJB18" s="117"/>
      <c r="KJC18" s="117"/>
      <c r="KJD18" s="117"/>
      <c r="KJE18" s="117"/>
      <c r="KJF18" s="117"/>
      <c r="KJG18" s="117"/>
      <c r="KJH18" s="117"/>
      <c r="KJI18" s="117"/>
      <c r="KJJ18" s="117"/>
      <c r="KJK18" s="117"/>
      <c r="KJL18" s="117"/>
      <c r="KJM18" s="117"/>
      <c r="KJN18" s="117"/>
      <c r="KJO18" s="117"/>
      <c r="KJP18" s="117"/>
      <c r="KJQ18" s="117"/>
      <c r="KJR18" s="117"/>
      <c r="KJS18" s="117"/>
      <c r="KJT18" s="117"/>
      <c r="KJU18" s="117"/>
      <c r="KJV18" s="117"/>
      <c r="KJW18" s="117"/>
      <c r="KJX18" s="117"/>
      <c r="KJY18" s="117"/>
      <c r="KJZ18" s="117"/>
      <c r="KKA18" s="117"/>
      <c r="KKB18" s="117"/>
      <c r="KKC18" s="117"/>
      <c r="KKD18" s="117"/>
      <c r="KKE18" s="117"/>
      <c r="KKF18" s="117"/>
      <c r="KKG18" s="117"/>
      <c r="KKH18" s="117"/>
      <c r="KKI18" s="117"/>
      <c r="KKJ18" s="117"/>
      <c r="KKK18" s="117"/>
      <c r="KKL18" s="117"/>
      <c r="KKM18" s="117"/>
      <c r="KKN18" s="117"/>
      <c r="KKO18" s="117"/>
      <c r="KKP18" s="117"/>
      <c r="KKQ18" s="117"/>
      <c r="KKR18" s="117"/>
      <c r="KKS18" s="117"/>
      <c r="KKT18" s="117"/>
      <c r="KKU18" s="117"/>
      <c r="KKV18" s="117"/>
      <c r="KKW18" s="117"/>
      <c r="KKX18" s="117"/>
      <c r="KKY18" s="117"/>
      <c r="KKZ18" s="117"/>
      <c r="KLA18" s="117"/>
      <c r="KLB18" s="117"/>
      <c r="KLC18" s="117"/>
      <c r="KLD18" s="117"/>
      <c r="KLE18" s="117"/>
      <c r="KLF18" s="117"/>
      <c r="KLG18" s="117"/>
      <c r="KLH18" s="117"/>
      <c r="KLI18" s="117"/>
      <c r="KLJ18" s="117"/>
      <c r="KLK18" s="117"/>
      <c r="KLL18" s="117"/>
      <c r="KLM18" s="117"/>
      <c r="KLN18" s="117"/>
      <c r="KLO18" s="117"/>
      <c r="KLP18" s="117"/>
      <c r="KLQ18" s="117"/>
      <c r="KLR18" s="117"/>
      <c r="KLS18" s="117"/>
      <c r="KLT18" s="117"/>
      <c r="KLU18" s="117"/>
      <c r="KLV18" s="117"/>
      <c r="KLW18" s="117"/>
      <c r="KLX18" s="117"/>
      <c r="KLY18" s="117"/>
      <c r="KLZ18" s="117"/>
      <c r="KMA18" s="117"/>
      <c r="KMB18" s="117"/>
      <c r="KMC18" s="117"/>
      <c r="KMD18" s="117"/>
      <c r="KME18" s="117"/>
      <c r="KMF18" s="117"/>
      <c r="KMG18" s="117"/>
      <c r="KMH18" s="117"/>
      <c r="KMI18" s="117"/>
      <c r="KMJ18" s="117"/>
      <c r="KMK18" s="117"/>
      <c r="KML18" s="117"/>
      <c r="KMM18" s="117"/>
      <c r="KMN18" s="117"/>
      <c r="KMO18" s="117"/>
      <c r="KMP18" s="117"/>
      <c r="KMQ18" s="117"/>
      <c r="KMR18" s="117"/>
      <c r="KMS18" s="117"/>
      <c r="KMT18" s="117"/>
      <c r="KMU18" s="117"/>
      <c r="KMV18" s="117"/>
      <c r="KMW18" s="117"/>
      <c r="KMX18" s="117"/>
      <c r="KMY18" s="117"/>
      <c r="KMZ18" s="117"/>
      <c r="KNA18" s="117"/>
      <c r="KNB18" s="117"/>
      <c r="KNC18" s="117"/>
      <c r="KND18" s="117"/>
      <c r="KNE18" s="117"/>
      <c r="KNF18" s="117"/>
      <c r="KNG18" s="117"/>
      <c r="KNH18" s="117"/>
      <c r="KNI18" s="117"/>
      <c r="KNJ18" s="117"/>
      <c r="KNK18" s="117"/>
      <c r="KNL18" s="117"/>
      <c r="KNM18" s="117"/>
      <c r="KNN18" s="117"/>
      <c r="KNO18" s="117"/>
      <c r="KNP18" s="117"/>
      <c r="KNQ18" s="117"/>
      <c r="KNR18" s="117"/>
      <c r="KNS18" s="117"/>
      <c r="KNT18" s="117"/>
      <c r="KNU18" s="117"/>
      <c r="KNV18" s="117"/>
      <c r="KNW18" s="117"/>
      <c r="KNX18" s="117"/>
      <c r="KNY18" s="117"/>
      <c r="KNZ18" s="117"/>
      <c r="KOA18" s="117"/>
      <c r="KOB18" s="117"/>
      <c r="KOC18" s="117"/>
      <c r="KOD18" s="117"/>
      <c r="KOE18" s="117"/>
      <c r="KOF18" s="117"/>
      <c r="KOG18" s="117"/>
      <c r="KOH18" s="117"/>
      <c r="KOI18" s="117"/>
      <c r="KOJ18" s="117"/>
      <c r="KOK18" s="117"/>
      <c r="KOL18" s="117"/>
      <c r="KOM18" s="117"/>
      <c r="KON18" s="117"/>
      <c r="KOO18" s="117"/>
      <c r="KOP18" s="117"/>
      <c r="KOQ18" s="117"/>
      <c r="KOR18" s="117"/>
      <c r="KOS18" s="117"/>
      <c r="KOT18" s="117"/>
      <c r="KOU18" s="117"/>
      <c r="KOV18" s="117"/>
      <c r="KOW18" s="117"/>
      <c r="KOX18" s="117"/>
      <c r="KOY18" s="117"/>
      <c r="KOZ18" s="117"/>
      <c r="KPA18" s="117"/>
      <c r="KPB18" s="117"/>
      <c r="KPC18" s="117"/>
      <c r="KPD18" s="117"/>
      <c r="KPE18" s="117"/>
      <c r="KPF18" s="117"/>
      <c r="KPG18" s="117"/>
      <c r="KPH18" s="117"/>
      <c r="KPI18" s="117"/>
      <c r="KPJ18" s="117"/>
      <c r="KPK18" s="117"/>
      <c r="KPL18" s="117"/>
      <c r="KPM18" s="117"/>
      <c r="KPN18" s="117"/>
      <c r="KPO18" s="117"/>
      <c r="KPP18" s="117"/>
      <c r="KPQ18" s="117"/>
      <c r="KPR18" s="117"/>
      <c r="KPS18" s="117"/>
      <c r="KPT18" s="117"/>
      <c r="KPU18" s="117"/>
      <c r="KPV18" s="117"/>
      <c r="KPW18" s="117"/>
      <c r="KPX18" s="117"/>
      <c r="KPY18" s="117"/>
      <c r="KPZ18" s="117"/>
      <c r="KQA18" s="117"/>
      <c r="KQB18" s="117"/>
      <c r="KQC18" s="117"/>
      <c r="KQD18" s="117"/>
      <c r="KQE18" s="117"/>
      <c r="KQF18" s="117"/>
      <c r="KQG18" s="117"/>
      <c r="KQH18" s="117"/>
      <c r="KQI18" s="117"/>
      <c r="KQJ18" s="117"/>
      <c r="KQK18" s="117"/>
      <c r="KQL18" s="117"/>
      <c r="KQM18" s="117"/>
      <c r="KQN18" s="117"/>
      <c r="KQO18" s="117"/>
      <c r="KQP18" s="117"/>
      <c r="KQQ18" s="117"/>
      <c r="KQR18" s="117"/>
      <c r="KQS18" s="117"/>
      <c r="KQT18" s="117"/>
      <c r="KQU18" s="117"/>
      <c r="KQV18" s="117"/>
      <c r="KQW18" s="117"/>
      <c r="KQX18" s="117"/>
      <c r="KQY18" s="117"/>
      <c r="KQZ18" s="117"/>
      <c r="KRA18" s="117"/>
      <c r="KRB18" s="117"/>
      <c r="KRC18" s="117"/>
      <c r="KRD18" s="117"/>
      <c r="KRE18" s="117"/>
      <c r="KRF18" s="117"/>
      <c r="KRG18" s="117"/>
      <c r="KRH18" s="117"/>
      <c r="KRI18" s="117"/>
      <c r="KRJ18" s="117"/>
      <c r="KRK18" s="117"/>
      <c r="KRL18" s="117"/>
      <c r="KRM18" s="117"/>
      <c r="KRN18" s="117"/>
      <c r="KRO18" s="117"/>
      <c r="KRP18" s="117"/>
      <c r="KRQ18" s="117"/>
      <c r="KRR18" s="117"/>
      <c r="KRS18" s="117"/>
      <c r="KRT18" s="117"/>
      <c r="KRU18" s="117"/>
      <c r="KRV18" s="117"/>
      <c r="KRW18" s="117"/>
      <c r="KRX18" s="117"/>
      <c r="KRY18" s="117"/>
      <c r="KRZ18" s="117"/>
      <c r="KSA18" s="117"/>
      <c r="KSB18" s="117"/>
      <c r="KSC18" s="117"/>
      <c r="KSD18" s="117"/>
      <c r="KSE18" s="117"/>
      <c r="KSF18" s="117"/>
      <c r="KSG18" s="117"/>
      <c r="KSH18" s="117"/>
      <c r="KSI18" s="117"/>
      <c r="KSJ18" s="117"/>
      <c r="KSK18" s="117"/>
      <c r="KSL18" s="117"/>
      <c r="KSM18" s="117"/>
      <c r="KSN18" s="117"/>
      <c r="KSO18" s="117"/>
      <c r="KSP18" s="117"/>
      <c r="KSQ18" s="117"/>
      <c r="KSR18" s="117"/>
      <c r="KSS18" s="117"/>
      <c r="KST18" s="117"/>
      <c r="KSU18" s="117"/>
      <c r="KSV18" s="117"/>
      <c r="KSW18" s="117"/>
      <c r="KSX18" s="117"/>
      <c r="KSY18" s="117"/>
      <c r="KSZ18" s="117"/>
      <c r="KTA18" s="117"/>
      <c r="KTB18" s="117"/>
      <c r="KTC18" s="117"/>
      <c r="KTD18" s="117"/>
      <c r="KTE18" s="117"/>
      <c r="KTF18" s="117"/>
      <c r="KTG18" s="117"/>
      <c r="KTH18" s="117"/>
      <c r="KTI18" s="117"/>
      <c r="KTJ18" s="117"/>
      <c r="KTK18" s="117"/>
      <c r="KTL18" s="117"/>
      <c r="KTM18" s="117"/>
      <c r="KTN18" s="117"/>
      <c r="KTO18" s="117"/>
      <c r="KTP18" s="117"/>
      <c r="KTQ18" s="117"/>
      <c r="KTR18" s="117"/>
      <c r="KTS18" s="117"/>
      <c r="KTT18" s="117"/>
      <c r="KTU18" s="117"/>
      <c r="KTV18" s="117"/>
      <c r="KTW18" s="117"/>
      <c r="KTX18" s="117"/>
      <c r="KTY18" s="117"/>
      <c r="KTZ18" s="117"/>
      <c r="KUA18" s="117"/>
      <c r="KUB18" s="117"/>
      <c r="KUC18" s="117"/>
      <c r="KUD18" s="117"/>
      <c r="KUE18" s="117"/>
      <c r="KUF18" s="117"/>
      <c r="KUG18" s="117"/>
      <c r="KUH18" s="117"/>
      <c r="KUI18" s="117"/>
      <c r="KUJ18" s="117"/>
      <c r="KUK18" s="117"/>
      <c r="KUL18" s="117"/>
      <c r="KUM18" s="117"/>
      <c r="KUN18" s="117"/>
      <c r="KUO18" s="117"/>
      <c r="KUP18" s="117"/>
      <c r="KUQ18" s="117"/>
      <c r="KUR18" s="117"/>
      <c r="KUS18" s="117"/>
      <c r="KUT18" s="117"/>
      <c r="KUU18" s="117"/>
      <c r="KUV18" s="117"/>
      <c r="KUW18" s="117"/>
      <c r="KUX18" s="117"/>
      <c r="KUY18" s="117"/>
      <c r="KUZ18" s="117"/>
      <c r="KVA18" s="117"/>
      <c r="KVB18" s="117"/>
      <c r="KVC18" s="117"/>
      <c r="KVD18" s="117"/>
      <c r="KVE18" s="117"/>
      <c r="KVF18" s="117"/>
      <c r="KVG18" s="117"/>
      <c r="KVH18" s="117"/>
      <c r="KVI18" s="117"/>
      <c r="KVJ18" s="117"/>
      <c r="KVK18" s="117"/>
      <c r="KVL18" s="117"/>
      <c r="KVM18" s="117"/>
      <c r="KVN18" s="117"/>
      <c r="KVO18" s="117"/>
      <c r="KVP18" s="117"/>
      <c r="KVQ18" s="117"/>
      <c r="KVR18" s="117"/>
      <c r="KVS18" s="117"/>
      <c r="KVT18" s="117"/>
      <c r="KVU18" s="117"/>
      <c r="KVV18" s="117"/>
      <c r="KVW18" s="117"/>
      <c r="KVX18" s="117"/>
      <c r="KVY18" s="117"/>
      <c r="KVZ18" s="117"/>
      <c r="KWA18" s="117"/>
      <c r="KWB18" s="117"/>
      <c r="KWC18" s="117"/>
      <c r="KWD18" s="117"/>
      <c r="KWE18" s="117"/>
      <c r="KWF18" s="117"/>
      <c r="KWG18" s="117"/>
      <c r="KWH18" s="117"/>
      <c r="KWI18" s="117"/>
      <c r="KWJ18" s="117"/>
      <c r="KWK18" s="117"/>
      <c r="KWL18" s="117"/>
      <c r="KWM18" s="117"/>
      <c r="KWN18" s="117"/>
      <c r="KWO18" s="117"/>
      <c r="KWP18" s="117"/>
      <c r="KWQ18" s="117"/>
      <c r="KWR18" s="117"/>
      <c r="KWS18" s="117"/>
      <c r="KWT18" s="117"/>
      <c r="KWU18" s="117"/>
      <c r="KWV18" s="117"/>
      <c r="KWW18" s="117"/>
      <c r="KWX18" s="117"/>
      <c r="KWY18" s="117"/>
      <c r="KWZ18" s="117"/>
      <c r="KXA18" s="117"/>
      <c r="KXB18" s="117"/>
      <c r="KXC18" s="117"/>
      <c r="KXD18" s="117"/>
      <c r="KXE18" s="117"/>
      <c r="KXF18" s="117"/>
      <c r="KXG18" s="117"/>
      <c r="KXH18" s="117"/>
      <c r="KXI18" s="117"/>
      <c r="KXJ18" s="117"/>
      <c r="KXK18" s="117"/>
      <c r="KXL18" s="117"/>
      <c r="KXM18" s="117"/>
      <c r="KXN18" s="117"/>
      <c r="KXO18" s="117"/>
      <c r="KXP18" s="117"/>
      <c r="KXQ18" s="117"/>
      <c r="KXR18" s="117"/>
      <c r="KXS18" s="117"/>
      <c r="KXT18" s="117"/>
      <c r="KXU18" s="117"/>
      <c r="KXV18" s="117"/>
      <c r="KXW18" s="117"/>
      <c r="KXX18" s="117"/>
      <c r="KXY18" s="117"/>
      <c r="KXZ18" s="117"/>
      <c r="KYA18" s="117"/>
      <c r="KYB18" s="117"/>
      <c r="KYC18" s="117"/>
      <c r="KYD18" s="117"/>
      <c r="KYE18" s="117"/>
      <c r="KYF18" s="117"/>
      <c r="KYG18" s="117"/>
      <c r="KYH18" s="117"/>
      <c r="KYI18" s="117"/>
      <c r="KYJ18" s="117"/>
      <c r="KYK18" s="117"/>
      <c r="KYL18" s="117"/>
      <c r="KYM18" s="117"/>
      <c r="KYN18" s="117"/>
      <c r="KYO18" s="117"/>
      <c r="KYP18" s="117"/>
      <c r="KYQ18" s="117"/>
      <c r="KYR18" s="117"/>
      <c r="KYS18" s="117"/>
      <c r="KYT18" s="117"/>
      <c r="KYU18" s="117"/>
      <c r="KYV18" s="117"/>
      <c r="KYW18" s="117"/>
      <c r="KYX18" s="117"/>
      <c r="KYY18" s="117"/>
      <c r="KYZ18" s="117"/>
      <c r="KZA18" s="117"/>
      <c r="KZB18" s="117"/>
      <c r="KZC18" s="117"/>
      <c r="KZD18" s="117"/>
      <c r="KZE18" s="117"/>
      <c r="KZF18" s="117"/>
      <c r="KZG18" s="117"/>
      <c r="KZH18" s="117"/>
      <c r="KZI18" s="117"/>
      <c r="KZJ18" s="117"/>
      <c r="KZK18" s="117"/>
      <c r="KZL18" s="117"/>
      <c r="KZM18" s="117"/>
      <c r="KZN18" s="117"/>
      <c r="KZO18" s="117"/>
      <c r="KZP18" s="117"/>
      <c r="KZQ18" s="117"/>
      <c r="KZR18" s="117"/>
      <c r="KZS18" s="117"/>
      <c r="KZT18" s="117"/>
      <c r="KZU18" s="117"/>
      <c r="KZV18" s="117"/>
      <c r="KZW18" s="117"/>
      <c r="KZX18" s="117"/>
      <c r="KZY18" s="117"/>
      <c r="KZZ18" s="117"/>
      <c r="LAA18" s="117"/>
      <c r="LAB18" s="117"/>
      <c r="LAC18" s="117"/>
      <c r="LAD18" s="117"/>
      <c r="LAE18" s="117"/>
      <c r="LAF18" s="117"/>
      <c r="LAG18" s="117"/>
      <c r="LAH18" s="117"/>
      <c r="LAI18" s="117"/>
      <c r="LAJ18" s="117"/>
      <c r="LAK18" s="117"/>
      <c r="LAL18" s="117"/>
      <c r="LAM18" s="117"/>
      <c r="LAN18" s="117"/>
      <c r="LAO18" s="117"/>
      <c r="LAP18" s="117"/>
      <c r="LAQ18" s="117"/>
      <c r="LAR18" s="117"/>
      <c r="LAS18" s="117"/>
      <c r="LAT18" s="117"/>
      <c r="LAU18" s="117"/>
      <c r="LAV18" s="117"/>
      <c r="LAW18" s="117"/>
      <c r="LAX18" s="117"/>
      <c r="LAY18" s="117"/>
      <c r="LAZ18" s="117"/>
      <c r="LBA18" s="117"/>
      <c r="LBB18" s="117"/>
      <c r="LBC18" s="117"/>
      <c r="LBD18" s="117"/>
      <c r="LBE18" s="117"/>
      <c r="LBF18" s="117"/>
      <c r="LBG18" s="117"/>
      <c r="LBH18" s="117"/>
      <c r="LBI18" s="117"/>
      <c r="LBJ18" s="117"/>
      <c r="LBK18" s="117"/>
      <c r="LBL18" s="117"/>
      <c r="LBM18" s="117"/>
      <c r="LBN18" s="117"/>
      <c r="LBO18" s="117"/>
      <c r="LBP18" s="117"/>
      <c r="LBQ18" s="117"/>
      <c r="LBR18" s="117"/>
      <c r="LBS18" s="117"/>
      <c r="LBT18" s="117"/>
      <c r="LBU18" s="117"/>
      <c r="LBV18" s="117"/>
      <c r="LBW18" s="117"/>
      <c r="LBX18" s="117"/>
      <c r="LBY18" s="117"/>
      <c r="LBZ18" s="117"/>
      <c r="LCA18" s="117"/>
      <c r="LCB18" s="117"/>
      <c r="LCC18" s="117"/>
      <c r="LCD18" s="117"/>
      <c r="LCE18" s="117"/>
      <c r="LCF18" s="117"/>
      <c r="LCG18" s="117"/>
      <c r="LCH18" s="117"/>
      <c r="LCI18" s="117"/>
      <c r="LCJ18" s="117"/>
      <c r="LCK18" s="117"/>
      <c r="LCL18" s="117"/>
      <c r="LCM18" s="117"/>
      <c r="LCN18" s="117"/>
      <c r="LCO18" s="117"/>
      <c r="LCP18" s="117"/>
      <c r="LCQ18" s="117"/>
      <c r="LCR18" s="117"/>
      <c r="LCS18" s="117"/>
      <c r="LCT18" s="117"/>
      <c r="LCU18" s="117"/>
      <c r="LCV18" s="117"/>
      <c r="LCW18" s="117"/>
      <c r="LCX18" s="117"/>
      <c r="LCY18" s="117"/>
      <c r="LCZ18" s="117"/>
      <c r="LDA18" s="117"/>
      <c r="LDB18" s="117"/>
      <c r="LDC18" s="117"/>
      <c r="LDD18" s="117"/>
      <c r="LDE18" s="117"/>
      <c r="LDF18" s="117"/>
      <c r="LDG18" s="117"/>
      <c r="LDH18" s="117"/>
      <c r="LDI18" s="117"/>
      <c r="LDJ18" s="117"/>
      <c r="LDK18" s="117"/>
      <c r="LDL18" s="117"/>
      <c r="LDM18" s="117"/>
      <c r="LDN18" s="117"/>
      <c r="LDO18" s="117"/>
      <c r="LDP18" s="117"/>
      <c r="LDQ18" s="117"/>
      <c r="LDR18" s="117"/>
      <c r="LDS18" s="117"/>
      <c r="LDT18" s="117"/>
      <c r="LDU18" s="117"/>
      <c r="LDV18" s="117"/>
      <c r="LDW18" s="117"/>
      <c r="LDX18" s="117"/>
      <c r="LDY18" s="117"/>
      <c r="LDZ18" s="117"/>
      <c r="LEA18" s="117"/>
      <c r="LEB18" s="117"/>
      <c r="LEC18" s="117"/>
      <c r="LED18" s="117"/>
      <c r="LEE18" s="117"/>
      <c r="LEF18" s="117"/>
      <c r="LEG18" s="117"/>
      <c r="LEH18" s="117"/>
      <c r="LEI18" s="117"/>
      <c r="LEJ18" s="117"/>
      <c r="LEK18" s="117"/>
      <c r="LEL18" s="117"/>
      <c r="LEM18" s="117"/>
      <c r="LEN18" s="117"/>
      <c r="LEO18" s="117"/>
      <c r="LEP18" s="117"/>
      <c r="LEQ18" s="117"/>
      <c r="LER18" s="117"/>
      <c r="LES18" s="117"/>
      <c r="LET18" s="117"/>
      <c r="LEU18" s="117"/>
      <c r="LEV18" s="117"/>
      <c r="LEW18" s="117"/>
      <c r="LEX18" s="117"/>
      <c r="LEY18" s="117"/>
      <c r="LEZ18" s="117"/>
      <c r="LFA18" s="117"/>
      <c r="LFB18" s="117"/>
      <c r="LFC18" s="117"/>
      <c r="LFD18" s="117"/>
      <c r="LFE18" s="117"/>
      <c r="LFF18" s="117"/>
      <c r="LFG18" s="117"/>
      <c r="LFH18" s="117"/>
      <c r="LFI18" s="117"/>
      <c r="LFJ18" s="117"/>
      <c r="LFK18" s="117"/>
      <c r="LFL18" s="117"/>
      <c r="LFM18" s="117"/>
      <c r="LFN18" s="117"/>
      <c r="LFO18" s="117"/>
      <c r="LFP18" s="117"/>
      <c r="LFQ18" s="117"/>
      <c r="LFR18" s="117"/>
      <c r="LFS18" s="117"/>
      <c r="LFT18" s="117"/>
      <c r="LFU18" s="117"/>
      <c r="LFV18" s="117"/>
      <c r="LFW18" s="117"/>
      <c r="LFX18" s="117"/>
      <c r="LFY18" s="117"/>
      <c r="LFZ18" s="117"/>
      <c r="LGA18" s="117"/>
      <c r="LGB18" s="117"/>
      <c r="LGC18" s="117"/>
      <c r="LGD18" s="117"/>
      <c r="LGE18" s="117"/>
      <c r="LGF18" s="117"/>
      <c r="LGG18" s="117"/>
      <c r="LGH18" s="117"/>
      <c r="LGI18" s="117"/>
      <c r="LGJ18" s="117"/>
      <c r="LGK18" s="117"/>
      <c r="LGL18" s="117"/>
      <c r="LGM18" s="117"/>
      <c r="LGN18" s="117"/>
      <c r="LGO18" s="117"/>
      <c r="LGP18" s="117"/>
      <c r="LGQ18" s="117"/>
      <c r="LGR18" s="117"/>
      <c r="LGS18" s="117"/>
      <c r="LGT18" s="117"/>
      <c r="LGU18" s="117"/>
      <c r="LGV18" s="117"/>
      <c r="LGW18" s="117"/>
      <c r="LGX18" s="117"/>
      <c r="LGY18" s="117"/>
      <c r="LGZ18" s="117"/>
      <c r="LHA18" s="117"/>
      <c r="LHB18" s="117"/>
      <c r="LHC18" s="117"/>
      <c r="LHD18" s="117"/>
      <c r="LHE18" s="117"/>
      <c r="LHF18" s="117"/>
      <c r="LHG18" s="117"/>
      <c r="LHH18" s="117"/>
      <c r="LHI18" s="117"/>
      <c r="LHJ18" s="117"/>
      <c r="LHK18" s="117"/>
      <c r="LHL18" s="117"/>
      <c r="LHM18" s="117"/>
      <c r="LHN18" s="117"/>
      <c r="LHO18" s="117"/>
      <c r="LHP18" s="117"/>
      <c r="LHQ18" s="117"/>
      <c r="LHR18" s="117"/>
      <c r="LHS18" s="117"/>
      <c r="LHT18" s="117"/>
      <c r="LHU18" s="117"/>
      <c r="LHV18" s="117"/>
      <c r="LHW18" s="117"/>
      <c r="LHX18" s="117"/>
      <c r="LHY18" s="117"/>
      <c r="LHZ18" s="117"/>
      <c r="LIA18" s="117"/>
      <c r="LIB18" s="117"/>
      <c r="LIC18" s="117"/>
      <c r="LID18" s="117"/>
      <c r="LIE18" s="117"/>
      <c r="LIF18" s="117"/>
      <c r="LIG18" s="117"/>
      <c r="LIH18" s="117"/>
      <c r="LII18" s="117"/>
      <c r="LIJ18" s="117"/>
      <c r="LIK18" s="117"/>
      <c r="LIL18" s="117"/>
      <c r="LIM18" s="117"/>
      <c r="LIN18" s="117"/>
      <c r="LIO18" s="117"/>
      <c r="LIP18" s="117"/>
      <c r="LIQ18" s="117"/>
      <c r="LIR18" s="117"/>
      <c r="LIS18" s="117"/>
      <c r="LIT18" s="117"/>
      <c r="LIU18" s="117"/>
      <c r="LIV18" s="117"/>
      <c r="LIW18" s="117"/>
      <c r="LIX18" s="117"/>
      <c r="LIY18" s="117"/>
      <c r="LIZ18" s="117"/>
      <c r="LJA18" s="117"/>
      <c r="LJB18" s="117"/>
      <c r="LJC18" s="117"/>
      <c r="LJD18" s="117"/>
      <c r="LJE18" s="117"/>
      <c r="LJF18" s="117"/>
      <c r="LJG18" s="117"/>
      <c r="LJH18" s="117"/>
      <c r="LJI18" s="117"/>
      <c r="LJJ18" s="117"/>
      <c r="LJK18" s="117"/>
      <c r="LJL18" s="117"/>
      <c r="LJM18" s="117"/>
      <c r="LJN18" s="117"/>
      <c r="LJO18" s="117"/>
      <c r="LJP18" s="117"/>
      <c r="LJQ18" s="117"/>
      <c r="LJR18" s="117"/>
      <c r="LJS18" s="117"/>
      <c r="LJT18" s="117"/>
      <c r="LJU18" s="117"/>
      <c r="LJV18" s="117"/>
      <c r="LJW18" s="117"/>
      <c r="LJX18" s="117"/>
      <c r="LJY18" s="117"/>
      <c r="LJZ18" s="117"/>
      <c r="LKA18" s="117"/>
      <c r="LKB18" s="117"/>
      <c r="LKC18" s="117"/>
      <c r="LKD18" s="117"/>
      <c r="LKE18" s="117"/>
      <c r="LKF18" s="117"/>
      <c r="LKG18" s="117"/>
      <c r="LKH18" s="117"/>
      <c r="LKI18" s="117"/>
      <c r="LKJ18" s="117"/>
      <c r="LKK18" s="117"/>
      <c r="LKL18" s="117"/>
      <c r="LKM18" s="117"/>
      <c r="LKN18" s="117"/>
      <c r="LKO18" s="117"/>
      <c r="LKP18" s="117"/>
      <c r="LKQ18" s="117"/>
      <c r="LKR18" s="117"/>
      <c r="LKS18" s="117"/>
      <c r="LKT18" s="117"/>
      <c r="LKU18" s="117"/>
      <c r="LKV18" s="117"/>
      <c r="LKW18" s="117"/>
      <c r="LKX18" s="117"/>
      <c r="LKY18" s="117"/>
      <c r="LKZ18" s="117"/>
      <c r="LLA18" s="117"/>
      <c r="LLB18" s="117"/>
      <c r="LLC18" s="117"/>
      <c r="LLD18" s="117"/>
      <c r="LLE18" s="117"/>
      <c r="LLF18" s="117"/>
      <c r="LLG18" s="117"/>
      <c r="LLH18" s="117"/>
      <c r="LLI18" s="117"/>
      <c r="LLJ18" s="117"/>
      <c r="LLK18" s="117"/>
      <c r="LLL18" s="117"/>
      <c r="LLM18" s="117"/>
      <c r="LLN18" s="117"/>
      <c r="LLO18" s="117"/>
      <c r="LLP18" s="117"/>
      <c r="LLQ18" s="117"/>
      <c r="LLR18" s="117"/>
      <c r="LLS18" s="117"/>
      <c r="LLT18" s="117"/>
      <c r="LLU18" s="117"/>
      <c r="LLV18" s="117"/>
      <c r="LLW18" s="117"/>
      <c r="LLX18" s="117"/>
      <c r="LLY18" s="117"/>
      <c r="LLZ18" s="117"/>
      <c r="LMA18" s="117"/>
      <c r="LMB18" s="117"/>
      <c r="LMC18" s="117"/>
      <c r="LMD18" s="117"/>
      <c r="LME18" s="117"/>
      <c r="LMF18" s="117"/>
      <c r="LMG18" s="117"/>
      <c r="LMH18" s="117"/>
      <c r="LMI18" s="117"/>
      <c r="LMJ18" s="117"/>
      <c r="LMK18" s="117"/>
      <c r="LML18" s="117"/>
      <c r="LMM18" s="117"/>
      <c r="LMN18" s="117"/>
      <c r="LMO18" s="117"/>
      <c r="LMP18" s="117"/>
      <c r="LMQ18" s="117"/>
      <c r="LMR18" s="117"/>
      <c r="LMS18" s="117"/>
      <c r="LMT18" s="117"/>
      <c r="LMU18" s="117"/>
      <c r="LMV18" s="117"/>
      <c r="LMW18" s="117"/>
      <c r="LMX18" s="117"/>
      <c r="LMY18" s="117"/>
      <c r="LMZ18" s="117"/>
      <c r="LNA18" s="117"/>
      <c r="LNB18" s="117"/>
      <c r="LNC18" s="117"/>
      <c r="LND18" s="117"/>
      <c r="LNE18" s="117"/>
      <c r="LNF18" s="117"/>
      <c r="LNG18" s="117"/>
      <c r="LNH18" s="117"/>
      <c r="LNI18" s="117"/>
      <c r="LNJ18" s="117"/>
      <c r="LNK18" s="117"/>
      <c r="LNL18" s="117"/>
      <c r="LNM18" s="117"/>
      <c r="LNN18" s="117"/>
      <c r="LNO18" s="117"/>
      <c r="LNP18" s="117"/>
      <c r="LNQ18" s="117"/>
      <c r="LNR18" s="117"/>
      <c r="LNS18" s="117"/>
      <c r="LNT18" s="117"/>
      <c r="LNU18" s="117"/>
      <c r="LNV18" s="117"/>
      <c r="LNW18" s="117"/>
      <c r="LNX18" s="117"/>
      <c r="LNY18" s="117"/>
      <c r="LNZ18" s="117"/>
      <c r="LOA18" s="117"/>
      <c r="LOB18" s="117"/>
      <c r="LOC18" s="117"/>
      <c r="LOD18" s="117"/>
      <c r="LOE18" s="117"/>
      <c r="LOF18" s="117"/>
      <c r="LOG18" s="117"/>
      <c r="LOH18" s="117"/>
      <c r="LOI18" s="117"/>
      <c r="LOJ18" s="117"/>
      <c r="LOK18" s="117"/>
      <c r="LOL18" s="117"/>
      <c r="LOM18" s="117"/>
      <c r="LON18" s="117"/>
      <c r="LOO18" s="117"/>
      <c r="LOP18" s="117"/>
      <c r="LOQ18" s="117"/>
      <c r="LOR18" s="117"/>
      <c r="LOS18" s="117"/>
      <c r="LOT18" s="117"/>
      <c r="LOU18" s="117"/>
      <c r="LOV18" s="117"/>
      <c r="LOW18" s="117"/>
      <c r="LOX18" s="117"/>
      <c r="LOY18" s="117"/>
      <c r="LOZ18" s="117"/>
      <c r="LPA18" s="117"/>
      <c r="LPB18" s="117"/>
      <c r="LPC18" s="117"/>
      <c r="LPD18" s="117"/>
      <c r="LPE18" s="117"/>
      <c r="LPF18" s="117"/>
      <c r="LPG18" s="117"/>
      <c r="LPH18" s="117"/>
      <c r="LPI18" s="117"/>
      <c r="LPJ18" s="117"/>
      <c r="LPK18" s="117"/>
      <c r="LPL18" s="117"/>
      <c r="LPM18" s="117"/>
      <c r="LPN18" s="117"/>
      <c r="LPO18" s="117"/>
      <c r="LPP18" s="117"/>
      <c r="LPQ18" s="117"/>
      <c r="LPR18" s="117"/>
      <c r="LPS18" s="117"/>
      <c r="LPT18" s="117"/>
      <c r="LPU18" s="117"/>
      <c r="LPV18" s="117"/>
      <c r="LPW18" s="117"/>
      <c r="LPX18" s="117"/>
      <c r="LPY18" s="117"/>
      <c r="LPZ18" s="117"/>
      <c r="LQA18" s="117"/>
      <c r="LQB18" s="117"/>
      <c r="LQC18" s="117"/>
      <c r="LQD18" s="117"/>
      <c r="LQE18" s="117"/>
      <c r="LQF18" s="117"/>
      <c r="LQG18" s="117"/>
      <c r="LQH18" s="117"/>
      <c r="LQI18" s="117"/>
      <c r="LQJ18" s="117"/>
      <c r="LQK18" s="117"/>
      <c r="LQL18" s="117"/>
      <c r="LQM18" s="117"/>
      <c r="LQN18" s="117"/>
      <c r="LQO18" s="117"/>
      <c r="LQP18" s="117"/>
      <c r="LQQ18" s="117"/>
      <c r="LQR18" s="117"/>
      <c r="LQS18" s="117"/>
      <c r="LQT18" s="117"/>
      <c r="LQU18" s="117"/>
      <c r="LQV18" s="117"/>
      <c r="LQW18" s="117"/>
      <c r="LQX18" s="117"/>
      <c r="LQY18" s="117"/>
      <c r="LQZ18" s="117"/>
      <c r="LRA18" s="117"/>
      <c r="LRB18" s="117"/>
      <c r="LRC18" s="117"/>
      <c r="LRD18" s="117"/>
      <c r="LRE18" s="117"/>
      <c r="LRF18" s="117"/>
      <c r="LRG18" s="117"/>
      <c r="LRH18" s="117"/>
      <c r="LRI18" s="117"/>
      <c r="LRJ18" s="117"/>
      <c r="LRK18" s="117"/>
      <c r="LRL18" s="117"/>
      <c r="LRM18" s="117"/>
      <c r="LRN18" s="117"/>
      <c r="LRO18" s="117"/>
      <c r="LRP18" s="117"/>
      <c r="LRQ18" s="117"/>
      <c r="LRR18" s="117"/>
      <c r="LRS18" s="117"/>
      <c r="LRT18" s="117"/>
      <c r="LRU18" s="117"/>
      <c r="LRV18" s="117"/>
      <c r="LRW18" s="117"/>
      <c r="LRX18" s="117"/>
      <c r="LRY18" s="117"/>
      <c r="LRZ18" s="117"/>
      <c r="LSA18" s="117"/>
      <c r="LSB18" s="117"/>
      <c r="LSC18" s="117"/>
      <c r="LSD18" s="117"/>
      <c r="LSE18" s="117"/>
      <c r="LSF18" s="117"/>
      <c r="LSG18" s="117"/>
      <c r="LSH18" s="117"/>
      <c r="LSI18" s="117"/>
      <c r="LSJ18" s="117"/>
      <c r="LSK18" s="117"/>
      <c r="LSL18" s="117"/>
      <c r="LSM18" s="117"/>
      <c r="LSN18" s="117"/>
      <c r="LSO18" s="117"/>
      <c r="LSP18" s="117"/>
      <c r="LSQ18" s="117"/>
      <c r="LSR18" s="117"/>
      <c r="LSS18" s="117"/>
      <c r="LST18" s="117"/>
      <c r="LSU18" s="117"/>
      <c r="LSV18" s="117"/>
      <c r="LSW18" s="117"/>
      <c r="LSX18" s="117"/>
      <c r="LSY18" s="117"/>
      <c r="LSZ18" s="117"/>
      <c r="LTA18" s="117"/>
      <c r="LTB18" s="117"/>
      <c r="LTC18" s="117"/>
      <c r="LTD18" s="117"/>
      <c r="LTE18" s="117"/>
      <c r="LTF18" s="117"/>
      <c r="LTG18" s="117"/>
      <c r="LTH18" s="117"/>
      <c r="LTI18" s="117"/>
      <c r="LTJ18" s="117"/>
      <c r="LTK18" s="117"/>
      <c r="LTL18" s="117"/>
      <c r="LTM18" s="117"/>
      <c r="LTN18" s="117"/>
      <c r="LTO18" s="117"/>
      <c r="LTP18" s="117"/>
      <c r="LTQ18" s="117"/>
      <c r="LTR18" s="117"/>
      <c r="LTS18" s="117"/>
      <c r="LTT18" s="117"/>
      <c r="LTU18" s="117"/>
      <c r="LTV18" s="117"/>
      <c r="LTW18" s="117"/>
      <c r="LTX18" s="117"/>
      <c r="LTY18" s="117"/>
      <c r="LTZ18" s="117"/>
      <c r="LUA18" s="117"/>
      <c r="LUB18" s="117"/>
      <c r="LUC18" s="117"/>
      <c r="LUD18" s="117"/>
      <c r="LUE18" s="117"/>
      <c r="LUF18" s="117"/>
      <c r="LUG18" s="117"/>
      <c r="LUH18" s="117"/>
      <c r="LUI18" s="117"/>
      <c r="LUJ18" s="117"/>
      <c r="LUK18" s="117"/>
      <c r="LUL18" s="117"/>
      <c r="LUM18" s="117"/>
      <c r="LUN18" s="117"/>
      <c r="LUO18" s="117"/>
      <c r="LUP18" s="117"/>
      <c r="LUQ18" s="117"/>
      <c r="LUR18" s="117"/>
      <c r="LUS18" s="117"/>
      <c r="LUT18" s="117"/>
      <c r="LUU18" s="117"/>
      <c r="LUV18" s="117"/>
      <c r="LUW18" s="117"/>
      <c r="LUX18" s="117"/>
      <c r="LUY18" s="117"/>
      <c r="LUZ18" s="117"/>
      <c r="LVA18" s="117"/>
      <c r="LVB18" s="117"/>
      <c r="LVC18" s="117"/>
      <c r="LVD18" s="117"/>
      <c r="LVE18" s="117"/>
      <c r="LVF18" s="117"/>
      <c r="LVG18" s="117"/>
      <c r="LVH18" s="117"/>
      <c r="LVI18" s="117"/>
      <c r="LVJ18" s="117"/>
      <c r="LVK18" s="117"/>
      <c r="LVL18" s="117"/>
      <c r="LVM18" s="117"/>
      <c r="LVN18" s="117"/>
      <c r="LVO18" s="117"/>
      <c r="LVP18" s="117"/>
      <c r="LVQ18" s="117"/>
      <c r="LVR18" s="117"/>
      <c r="LVS18" s="117"/>
      <c r="LVT18" s="117"/>
      <c r="LVU18" s="117"/>
      <c r="LVV18" s="117"/>
      <c r="LVW18" s="117"/>
      <c r="LVX18" s="117"/>
      <c r="LVY18" s="117"/>
      <c r="LVZ18" s="117"/>
      <c r="LWA18" s="117"/>
      <c r="LWB18" s="117"/>
      <c r="LWC18" s="117"/>
      <c r="LWD18" s="117"/>
      <c r="LWE18" s="117"/>
      <c r="LWF18" s="117"/>
      <c r="LWG18" s="117"/>
      <c r="LWH18" s="117"/>
      <c r="LWI18" s="117"/>
      <c r="LWJ18" s="117"/>
      <c r="LWK18" s="117"/>
      <c r="LWL18" s="117"/>
      <c r="LWM18" s="117"/>
      <c r="LWN18" s="117"/>
      <c r="LWO18" s="117"/>
      <c r="LWP18" s="117"/>
      <c r="LWQ18" s="117"/>
      <c r="LWR18" s="117"/>
      <c r="LWS18" s="117"/>
      <c r="LWT18" s="117"/>
      <c r="LWU18" s="117"/>
      <c r="LWV18" s="117"/>
      <c r="LWW18" s="117"/>
      <c r="LWX18" s="117"/>
      <c r="LWY18" s="117"/>
      <c r="LWZ18" s="117"/>
      <c r="LXA18" s="117"/>
      <c r="LXB18" s="117"/>
      <c r="LXC18" s="117"/>
      <c r="LXD18" s="117"/>
      <c r="LXE18" s="117"/>
      <c r="LXF18" s="117"/>
      <c r="LXG18" s="117"/>
      <c r="LXH18" s="117"/>
      <c r="LXI18" s="117"/>
      <c r="LXJ18" s="117"/>
      <c r="LXK18" s="117"/>
      <c r="LXL18" s="117"/>
      <c r="LXM18" s="117"/>
      <c r="LXN18" s="117"/>
      <c r="LXO18" s="117"/>
      <c r="LXP18" s="117"/>
      <c r="LXQ18" s="117"/>
      <c r="LXR18" s="117"/>
      <c r="LXS18" s="117"/>
      <c r="LXT18" s="117"/>
      <c r="LXU18" s="117"/>
      <c r="LXV18" s="117"/>
      <c r="LXW18" s="117"/>
      <c r="LXX18" s="117"/>
      <c r="LXY18" s="117"/>
      <c r="LXZ18" s="117"/>
      <c r="LYA18" s="117"/>
      <c r="LYB18" s="117"/>
      <c r="LYC18" s="117"/>
      <c r="LYD18" s="117"/>
      <c r="LYE18" s="117"/>
      <c r="LYF18" s="117"/>
      <c r="LYG18" s="117"/>
      <c r="LYH18" s="117"/>
      <c r="LYI18" s="117"/>
      <c r="LYJ18" s="117"/>
      <c r="LYK18" s="117"/>
      <c r="LYL18" s="117"/>
      <c r="LYM18" s="117"/>
      <c r="LYN18" s="117"/>
      <c r="LYO18" s="117"/>
      <c r="LYP18" s="117"/>
      <c r="LYQ18" s="117"/>
      <c r="LYR18" s="117"/>
      <c r="LYS18" s="117"/>
      <c r="LYT18" s="117"/>
      <c r="LYU18" s="117"/>
      <c r="LYV18" s="117"/>
      <c r="LYW18" s="117"/>
      <c r="LYX18" s="117"/>
      <c r="LYY18" s="117"/>
      <c r="LYZ18" s="117"/>
      <c r="LZA18" s="117"/>
      <c r="LZB18" s="117"/>
      <c r="LZC18" s="117"/>
      <c r="LZD18" s="117"/>
      <c r="LZE18" s="117"/>
      <c r="LZF18" s="117"/>
      <c r="LZG18" s="117"/>
      <c r="LZH18" s="117"/>
      <c r="LZI18" s="117"/>
      <c r="LZJ18" s="117"/>
      <c r="LZK18" s="117"/>
      <c r="LZL18" s="117"/>
      <c r="LZM18" s="117"/>
      <c r="LZN18" s="117"/>
      <c r="LZO18" s="117"/>
      <c r="LZP18" s="117"/>
      <c r="LZQ18" s="117"/>
      <c r="LZR18" s="117"/>
      <c r="LZS18" s="117"/>
      <c r="LZT18" s="117"/>
      <c r="LZU18" s="117"/>
      <c r="LZV18" s="117"/>
      <c r="LZW18" s="117"/>
      <c r="LZX18" s="117"/>
      <c r="LZY18" s="117"/>
      <c r="LZZ18" s="117"/>
      <c r="MAA18" s="117"/>
      <c r="MAB18" s="117"/>
      <c r="MAC18" s="117"/>
      <c r="MAD18" s="117"/>
      <c r="MAE18" s="117"/>
      <c r="MAF18" s="117"/>
      <c r="MAG18" s="117"/>
      <c r="MAH18" s="117"/>
      <c r="MAI18" s="117"/>
      <c r="MAJ18" s="117"/>
      <c r="MAK18" s="117"/>
      <c r="MAL18" s="117"/>
      <c r="MAM18" s="117"/>
      <c r="MAN18" s="117"/>
      <c r="MAO18" s="117"/>
      <c r="MAP18" s="117"/>
      <c r="MAQ18" s="117"/>
      <c r="MAR18" s="117"/>
      <c r="MAS18" s="117"/>
      <c r="MAT18" s="117"/>
      <c r="MAU18" s="117"/>
      <c r="MAV18" s="117"/>
      <c r="MAW18" s="117"/>
      <c r="MAX18" s="117"/>
      <c r="MAY18" s="117"/>
      <c r="MAZ18" s="117"/>
      <c r="MBA18" s="117"/>
      <c r="MBB18" s="117"/>
      <c r="MBC18" s="117"/>
      <c r="MBD18" s="117"/>
      <c r="MBE18" s="117"/>
      <c r="MBF18" s="117"/>
      <c r="MBG18" s="117"/>
      <c r="MBH18" s="117"/>
      <c r="MBI18" s="117"/>
      <c r="MBJ18" s="117"/>
      <c r="MBK18" s="117"/>
      <c r="MBL18" s="117"/>
      <c r="MBM18" s="117"/>
      <c r="MBN18" s="117"/>
      <c r="MBO18" s="117"/>
      <c r="MBP18" s="117"/>
      <c r="MBQ18" s="117"/>
      <c r="MBR18" s="117"/>
      <c r="MBS18" s="117"/>
      <c r="MBT18" s="117"/>
      <c r="MBU18" s="117"/>
      <c r="MBV18" s="117"/>
      <c r="MBW18" s="117"/>
      <c r="MBX18" s="117"/>
      <c r="MBY18" s="117"/>
      <c r="MBZ18" s="117"/>
      <c r="MCA18" s="117"/>
      <c r="MCB18" s="117"/>
      <c r="MCC18" s="117"/>
      <c r="MCD18" s="117"/>
      <c r="MCE18" s="117"/>
      <c r="MCF18" s="117"/>
      <c r="MCG18" s="117"/>
      <c r="MCH18" s="117"/>
      <c r="MCI18" s="117"/>
      <c r="MCJ18" s="117"/>
      <c r="MCK18" s="117"/>
      <c r="MCL18" s="117"/>
      <c r="MCM18" s="117"/>
      <c r="MCN18" s="117"/>
      <c r="MCO18" s="117"/>
      <c r="MCP18" s="117"/>
      <c r="MCQ18" s="117"/>
      <c r="MCR18" s="117"/>
      <c r="MCS18" s="117"/>
      <c r="MCT18" s="117"/>
      <c r="MCU18" s="117"/>
      <c r="MCV18" s="117"/>
      <c r="MCW18" s="117"/>
      <c r="MCX18" s="117"/>
      <c r="MCY18" s="117"/>
      <c r="MCZ18" s="117"/>
      <c r="MDA18" s="117"/>
      <c r="MDB18" s="117"/>
      <c r="MDC18" s="117"/>
      <c r="MDD18" s="117"/>
      <c r="MDE18" s="117"/>
      <c r="MDF18" s="117"/>
      <c r="MDG18" s="117"/>
      <c r="MDH18" s="117"/>
      <c r="MDI18" s="117"/>
      <c r="MDJ18" s="117"/>
      <c r="MDK18" s="117"/>
      <c r="MDL18" s="117"/>
      <c r="MDM18" s="117"/>
      <c r="MDN18" s="117"/>
      <c r="MDO18" s="117"/>
      <c r="MDP18" s="117"/>
      <c r="MDQ18" s="117"/>
      <c r="MDR18" s="117"/>
      <c r="MDS18" s="117"/>
      <c r="MDT18" s="117"/>
      <c r="MDU18" s="117"/>
      <c r="MDV18" s="117"/>
      <c r="MDW18" s="117"/>
      <c r="MDX18" s="117"/>
      <c r="MDY18" s="117"/>
      <c r="MDZ18" s="117"/>
      <c r="MEA18" s="117"/>
      <c r="MEB18" s="117"/>
      <c r="MEC18" s="117"/>
      <c r="MED18" s="117"/>
      <c r="MEE18" s="117"/>
      <c r="MEF18" s="117"/>
      <c r="MEG18" s="117"/>
      <c r="MEH18" s="117"/>
      <c r="MEI18" s="117"/>
      <c r="MEJ18" s="117"/>
      <c r="MEK18" s="117"/>
      <c r="MEL18" s="117"/>
      <c r="MEM18" s="117"/>
      <c r="MEN18" s="117"/>
      <c r="MEO18" s="117"/>
      <c r="MEP18" s="117"/>
      <c r="MEQ18" s="117"/>
      <c r="MER18" s="117"/>
      <c r="MES18" s="117"/>
      <c r="MET18" s="117"/>
      <c r="MEU18" s="117"/>
      <c r="MEV18" s="117"/>
      <c r="MEW18" s="117"/>
      <c r="MEX18" s="117"/>
      <c r="MEY18" s="117"/>
      <c r="MEZ18" s="117"/>
      <c r="MFA18" s="117"/>
      <c r="MFB18" s="117"/>
      <c r="MFC18" s="117"/>
      <c r="MFD18" s="117"/>
      <c r="MFE18" s="117"/>
      <c r="MFF18" s="117"/>
      <c r="MFG18" s="117"/>
      <c r="MFH18" s="117"/>
      <c r="MFI18" s="117"/>
      <c r="MFJ18" s="117"/>
      <c r="MFK18" s="117"/>
      <c r="MFL18" s="117"/>
      <c r="MFM18" s="117"/>
      <c r="MFN18" s="117"/>
      <c r="MFO18" s="117"/>
      <c r="MFP18" s="117"/>
      <c r="MFQ18" s="117"/>
      <c r="MFR18" s="117"/>
      <c r="MFS18" s="117"/>
      <c r="MFT18" s="117"/>
      <c r="MFU18" s="117"/>
      <c r="MFV18" s="117"/>
      <c r="MFW18" s="117"/>
      <c r="MFX18" s="117"/>
      <c r="MFY18" s="117"/>
      <c r="MFZ18" s="117"/>
      <c r="MGA18" s="117"/>
      <c r="MGB18" s="117"/>
      <c r="MGC18" s="117"/>
      <c r="MGD18" s="117"/>
      <c r="MGE18" s="117"/>
      <c r="MGF18" s="117"/>
      <c r="MGG18" s="117"/>
      <c r="MGH18" s="117"/>
      <c r="MGI18" s="117"/>
      <c r="MGJ18" s="117"/>
      <c r="MGK18" s="117"/>
      <c r="MGL18" s="117"/>
      <c r="MGM18" s="117"/>
      <c r="MGN18" s="117"/>
      <c r="MGO18" s="117"/>
      <c r="MGP18" s="117"/>
      <c r="MGQ18" s="117"/>
      <c r="MGR18" s="117"/>
      <c r="MGS18" s="117"/>
      <c r="MGT18" s="117"/>
      <c r="MGU18" s="117"/>
      <c r="MGV18" s="117"/>
      <c r="MGW18" s="117"/>
      <c r="MGX18" s="117"/>
      <c r="MGY18" s="117"/>
      <c r="MGZ18" s="117"/>
      <c r="MHA18" s="117"/>
      <c r="MHB18" s="117"/>
      <c r="MHC18" s="117"/>
      <c r="MHD18" s="117"/>
      <c r="MHE18" s="117"/>
      <c r="MHF18" s="117"/>
      <c r="MHG18" s="117"/>
      <c r="MHH18" s="117"/>
      <c r="MHI18" s="117"/>
      <c r="MHJ18" s="117"/>
      <c r="MHK18" s="117"/>
      <c r="MHL18" s="117"/>
      <c r="MHM18" s="117"/>
      <c r="MHN18" s="117"/>
      <c r="MHO18" s="117"/>
      <c r="MHP18" s="117"/>
      <c r="MHQ18" s="117"/>
      <c r="MHR18" s="117"/>
      <c r="MHS18" s="117"/>
      <c r="MHT18" s="117"/>
      <c r="MHU18" s="117"/>
      <c r="MHV18" s="117"/>
      <c r="MHW18" s="117"/>
      <c r="MHX18" s="117"/>
      <c r="MHY18" s="117"/>
      <c r="MHZ18" s="117"/>
      <c r="MIA18" s="117"/>
      <c r="MIB18" s="117"/>
      <c r="MIC18" s="117"/>
      <c r="MID18" s="117"/>
      <c r="MIE18" s="117"/>
      <c r="MIF18" s="117"/>
      <c r="MIG18" s="117"/>
      <c r="MIH18" s="117"/>
      <c r="MII18" s="117"/>
      <c r="MIJ18" s="117"/>
      <c r="MIK18" s="117"/>
      <c r="MIL18" s="117"/>
      <c r="MIM18" s="117"/>
      <c r="MIN18" s="117"/>
      <c r="MIO18" s="117"/>
      <c r="MIP18" s="117"/>
      <c r="MIQ18" s="117"/>
      <c r="MIR18" s="117"/>
      <c r="MIS18" s="117"/>
      <c r="MIT18" s="117"/>
      <c r="MIU18" s="117"/>
      <c r="MIV18" s="117"/>
      <c r="MIW18" s="117"/>
      <c r="MIX18" s="117"/>
      <c r="MIY18" s="117"/>
      <c r="MIZ18" s="117"/>
      <c r="MJA18" s="117"/>
      <c r="MJB18" s="117"/>
      <c r="MJC18" s="117"/>
      <c r="MJD18" s="117"/>
      <c r="MJE18" s="117"/>
      <c r="MJF18" s="117"/>
      <c r="MJG18" s="117"/>
      <c r="MJH18" s="117"/>
      <c r="MJI18" s="117"/>
      <c r="MJJ18" s="117"/>
      <c r="MJK18" s="117"/>
      <c r="MJL18" s="117"/>
      <c r="MJM18" s="117"/>
      <c r="MJN18" s="117"/>
      <c r="MJO18" s="117"/>
      <c r="MJP18" s="117"/>
      <c r="MJQ18" s="117"/>
      <c r="MJR18" s="117"/>
      <c r="MJS18" s="117"/>
      <c r="MJT18" s="117"/>
      <c r="MJU18" s="117"/>
      <c r="MJV18" s="117"/>
      <c r="MJW18" s="117"/>
      <c r="MJX18" s="117"/>
      <c r="MJY18" s="117"/>
      <c r="MJZ18" s="117"/>
      <c r="MKA18" s="117"/>
      <c r="MKB18" s="117"/>
      <c r="MKC18" s="117"/>
      <c r="MKD18" s="117"/>
      <c r="MKE18" s="117"/>
      <c r="MKF18" s="117"/>
      <c r="MKG18" s="117"/>
      <c r="MKH18" s="117"/>
      <c r="MKI18" s="117"/>
      <c r="MKJ18" s="117"/>
      <c r="MKK18" s="117"/>
      <c r="MKL18" s="117"/>
      <c r="MKM18" s="117"/>
      <c r="MKN18" s="117"/>
      <c r="MKO18" s="117"/>
      <c r="MKP18" s="117"/>
      <c r="MKQ18" s="117"/>
      <c r="MKR18" s="117"/>
      <c r="MKS18" s="117"/>
      <c r="MKT18" s="117"/>
      <c r="MKU18" s="117"/>
      <c r="MKV18" s="117"/>
      <c r="MKW18" s="117"/>
      <c r="MKX18" s="117"/>
      <c r="MKY18" s="117"/>
      <c r="MKZ18" s="117"/>
      <c r="MLA18" s="117"/>
      <c r="MLB18" s="117"/>
      <c r="MLC18" s="117"/>
      <c r="MLD18" s="117"/>
      <c r="MLE18" s="117"/>
      <c r="MLF18" s="117"/>
      <c r="MLG18" s="117"/>
      <c r="MLH18" s="117"/>
      <c r="MLI18" s="117"/>
      <c r="MLJ18" s="117"/>
      <c r="MLK18" s="117"/>
      <c r="MLL18" s="117"/>
      <c r="MLM18" s="117"/>
      <c r="MLN18" s="117"/>
      <c r="MLO18" s="117"/>
      <c r="MLP18" s="117"/>
      <c r="MLQ18" s="117"/>
      <c r="MLR18" s="117"/>
      <c r="MLS18" s="117"/>
      <c r="MLT18" s="117"/>
      <c r="MLU18" s="117"/>
      <c r="MLV18" s="117"/>
      <c r="MLW18" s="117"/>
      <c r="MLX18" s="117"/>
      <c r="MLY18" s="117"/>
      <c r="MLZ18" s="117"/>
      <c r="MMA18" s="117"/>
      <c r="MMB18" s="117"/>
      <c r="MMC18" s="117"/>
      <c r="MMD18" s="117"/>
      <c r="MME18" s="117"/>
      <c r="MMF18" s="117"/>
      <c r="MMG18" s="117"/>
      <c r="MMH18" s="117"/>
      <c r="MMI18" s="117"/>
      <c r="MMJ18" s="117"/>
      <c r="MMK18" s="117"/>
      <c r="MML18" s="117"/>
      <c r="MMM18" s="117"/>
      <c r="MMN18" s="117"/>
      <c r="MMO18" s="117"/>
      <c r="MMP18" s="117"/>
      <c r="MMQ18" s="117"/>
      <c r="MMR18" s="117"/>
      <c r="MMS18" s="117"/>
      <c r="MMT18" s="117"/>
      <c r="MMU18" s="117"/>
      <c r="MMV18" s="117"/>
      <c r="MMW18" s="117"/>
      <c r="MMX18" s="117"/>
      <c r="MMY18" s="117"/>
      <c r="MMZ18" s="117"/>
      <c r="MNA18" s="117"/>
      <c r="MNB18" s="117"/>
      <c r="MNC18" s="117"/>
      <c r="MND18" s="117"/>
      <c r="MNE18" s="117"/>
      <c r="MNF18" s="117"/>
      <c r="MNG18" s="117"/>
      <c r="MNH18" s="117"/>
      <c r="MNI18" s="117"/>
      <c r="MNJ18" s="117"/>
      <c r="MNK18" s="117"/>
      <c r="MNL18" s="117"/>
      <c r="MNM18" s="117"/>
      <c r="MNN18" s="117"/>
      <c r="MNO18" s="117"/>
      <c r="MNP18" s="117"/>
      <c r="MNQ18" s="117"/>
      <c r="MNR18" s="117"/>
      <c r="MNS18" s="117"/>
      <c r="MNT18" s="117"/>
      <c r="MNU18" s="117"/>
      <c r="MNV18" s="117"/>
      <c r="MNW18" s="117"/>
      <c r="MNX18" s="117"/>
      <c r="MNY18" s="117"/>
      <c r="MNZ18" s="117"/>
      <c r="MOA18" s="117"/>
      <c r="MOB18" s="117"/>
      <c r="MOC18" s="117"/>
      <c r="MOD18" s="117"/>
      <c r="MOE18" s="117"/>
      <c r="MOF18" s="117"/>
      <c r="MOG18" s="117"/>
      <c r="MOH18" s="117"/>
      <c r="MOI18" s="117"/>
      <c r="MOJ18" s="117"/>
      <c r="MOK18" s="117"/>
      <c r="MOL18" s="117"/>
      <c r="MOM18" s="117"/>
      <c r="MON18" s="117"/>
      <c r="MOO18" s="117"/>
      <c r="MOP18" s="117"/>
      <c r="MOQ18" s="117"/>
      <c r="MOR18" s="117"/>
      <c r="MOS18" s="117"/>
      <c r="MOT18" s="117"/>
      <c r="MOU18" s="117"/>
      <c r="MOV18" s="117"/>
      <c r="MOW18" s="117"/>
      <c r="MOX18" s="117"/>
      <c r="MOY18" s="117"/>
      <c r="MOZ18" s="117"/>
      <c r="MPA18" s="117"/>
      <c r="MPB18" s="117"/>
      <c r="MPC18" s="117"/>
      <c r="MPD18" s="117"/>
      <c r="MPE18" s="117"/>
      <c r="MPF18" s="117"/>
      <c r="MPG18" s="117"/>
      <c r="MPH18" s="117"/>
      <c r="MPI18" s="117"/>
      <c r="MPJ18" s="117"/>
      <c r="MPK18" s="117"/>
      <c r="MPL18" s="117"/>
      <c r="MPM18" s="117"/>
      <c r="MPN18" s="117"/>
      <c r="MPO18" s="117"/>
      <c r="MPP18" s="117"/>
      <c r="MPQ18" s="117"/>
      <c r="MPR18" s="117"/>
      <c r="MPS18" s="117"/>
      <c r="MPT18" s="117"/>
      <c r="MPU18" s="117"/>
      <c r="MPV18" s="117"/>
      <c r="MPW18" s="117"/>
      <c r="MPX18" s="117"/>
      <c r="MPY18" s="117"/>
      <c r="MPZ18" s="117"/>
      <c r="MQA18" s="117"/>
      <c r="MQB18" s="117"/>
      <c r="MQC18" s="117"/>
      <c r="MQD18" s="117"/>
      <c r="MQE18" s="117"/>
      <c r="MQF18" s="117"/>
      <c r="MQG18" s="117"/>
      <c r="MQH18" s="117"/>
      <c r="MQI18" s="117"/>
      <c r="MQJ18" s="117"/>
      <c r="MQK18" s="117"/>
      <c r="MQL18" s="117"/>
      <c r="MQM18" s="117"/>
      <c r="MQN18" s="117"/>
      <c r="MQO18" s="117"/>
      <c r="MQP18" s="117"/>
      <c r="MQQ18" s="117"/>
      <c r="MQR18" s="117"/>
      <c r="MQS18" s="117"/>
      <c r="MQT18" s="117"/>
      <c r="MQU18" s="117"/>
      <c r="MQV18" s="117"/>
      <c r="MQW18" s="117"/>
      <c r="MQX18" s="117"/>
      <c r="MQY18" s="117"/>
      <c r="MQZ18" s="117"/>
      <c r="MRA18" s="117"/>
      <c r="MRB18" s="117"/>
      <c r="MRC18" s="117"/>
      <c r="MRD18" s="117"/>
      <c r="MRE18" s="117"/>
      <c r="MRF18" s="117"/>
      <c r="MRG18" s="117"/>
      <c r="MRH18" s="117"/>
      <c r="MRI18" s="117"/>
      <c r="MRJ18" s="117"/>
      <c r="MRK18" s="117"/>
      <c r="MRL18" s="117"/>
      <c r="MRM18" s="117"/>
      <c r="MRN18" s="117"/>
      <c r="MRO18" s="117"/>
      <c r="MRP18" s="117"/>
      <c r="MRQ18" s="117"/>
      <c r="MRR18" s="117"/>
      <c r="MRS18" s="117"/>
      <c r="MRT18" s="117"/>
      <c r="MRU18" s="117"/>
      <c r="MRV18" s="117"/>
      <c r="MRW18" s="117"/>
      <c r="MRX18" s="117"/>
      <c r="MRY18" s="117"/>
      <c r="MRZ18" s="117"/>
      <c r="MSA18" s="117"/>
      <c r="MSB18" s="117"/>
      <c r="MSC18" s="117"/>
      <c r="MSD18" s="117"/>
      <c r="MSE18" s="117"/>
      <c r="MSF18" s="117"/>
      <c r="MSG18" s="117"/>
      <c r="MSH18" s="117"/>
      <c r="MSI18" s="117"/>
      <c r="MSJ18" s="117"/>
      <c r="MSK18" s="117"/>
      <c r="MSL18" s="117"/>
      <c r="MSM18" s="117"/>
      <c r="MSN18" s="117"/>
      <c r="MSO18" s="117"/>
      <c r="MSP18" s="117"/>
      <c r="MSQ18" s="117"/>
      <c r="MSR18" s="117"/>
      <c r="MSS18" s="117"/>
      <c r="MST18" s="117"/>
      <c r="MSU18" s="117"/>
      <c r="MSV18" s="117"/>
      <c r="MSW18" s="117"/>
      <c r="MSX18" s="117"/>
      <c r="MSY18" s="117"/>
      <c r="MSZ18" s="117"/>
      <c r="MTA18" s="117"/>
      <c r="MTB18" s="117"/>
      <c r="MTC18" s="117"/>
      <c r="MTD18" s="117"/>
      <c r="MTE18" s="117"/>
      <c r="MTF18" s="117"/>
      <c r="MTG18" s="117"/>
      <c r="MTH18" s="117"/>
      <c r="MTI18" s="117"/>
      <c r="MTJ18" s="117"/>
      <c r="MTK18" s="117"/>
      <c r="MTL18" s="117"/>
      <c r="MTM18" s="117"/>
      <c r="MTN18" s="117"/>
      <c r="MTO18" s="117"/>
      <c r="MTP18" s="117"/>
      <c r="MTQ18" s="117"/>
      <c r="MTR18" s="117"/>
      <c r="MTS18" s="117"/>
      <c r="MTT18" s="117"/>
      <c r="MTU18" s="117"/>
      <c r="MTV18" s="117"/>
      <c r="MTW18" s="117"/>
      <c r="MTX18" s="117"/>
      <c r="MTY18" s="117"/>
      <c r="MTZ18" s="117"/>
      <c r="MUA18" s="117"/>
      <c r="MUB18" s="117"/>
      <c r="MUC18" s="117"/>
      <c r="MUD18" s="117"/>
      <c r="MUE18" s="117"/>
      <c r="MUF18" s="117"/>
      <c r="MUG18" s="117"/>
      <c r="MUH18" s="117"/>
      <c r="MUI18" s="117"/>
      <c r="MUJ18" s="117"/>
      <c r="MUK18" s="117"/>
      <c r="MUL18" s="117"/>
      <c r="MUM18" s="117"/>
      <c r="MUN18" s="117"/>
      <c r="MUO18" s="117"/>
      <c r="MUP18" s="117"/>
      <c r="MUQ18" s="117"/>
      <c r="MUR18" s="117"/>
      <c r="MUS18" s="117"/>
      <c r="MUT18" s="117"/>
      <c r="MUU18" s="117"/>
      <c r="MUV18" s="117"/>
      <c r="MUW18" s="117"/>
      <c r="MUX18" s="117"/>
      <c r="MUY18" s="117"/>
      <c r="MUZ18" s="117"/>
      <c r="MVA18" s="117"/>
      <c r="MVB18" s="117"/>
      <c r="MVC18" s="117"/>
      <c r="MVD18" s="117"/>
      <c r="MVE18" s="117"/>
      <c r="MVF18" s="117"/>
      <c r="MVG18" s="117"/>
      <c r="MVH18" s="117"/>
      <c r="MVI18" s="117"/>
      <c r="MVJ18" s="117"/>
      <c r="MVK18" s="117"/>
      <c r="MVL18" s="117"/>
      <c r="MVM18" s="117"/>
      <c r="MVN18" s="117"/>
      <c r="MVO18" s="117"/>
      <c r="MVP18" s="117"/>
      <c r="MVQ18" s="117"/>
      <c r="MVR18" s="117"/>
      <c r="MVS18" s="117"/>
      <c r="MVT18" s="117"/>
      <c r="MVU18" s="117"/>
      <c r="MVV18" s="117"/>
      <c r="MVW18" s="117"/>
      <c r="MVX18" s="117"/>
      <c r="MVY18" s="117"/>
      <c r="MVZ18" s="117"/>
      <c r="MWA18" s="117"/>
      <c r="MWB18" s="117"/>
      <c r="MWC18" s="117"/>
      <c r="MWD18" s="117"/>
      <c r="MWE18" s="117"/>
      <c r="MWF18" s="117"/>
      <c r="MWG18" s="117"/>
      <c r="MWH18" s="117"/>
      <c r="MWI18" s="117"/>
      <c r="MWJ18" s="117"/>
      <c r="MWK18" s="117"/>
      <c r="MWL18" s="117"/>
      <c r="MWM18" s="117"/>
      <c r="MWN18" s="117"/>
      <c r="MWO18" s="117"/>
      <c r="MWP18" s="117"/>
      <c r="MWQ18" s="117"/>
      <c r="MWR18" s="117"/>
      <c r="MWS18" s="117"/>
      <c r="MWT18" s="117"/>
      <c r="MWU18" s="117"/>
      <c r="MWV18" s="117"/>
      <c r="MWW18" s="117"/>
      <c r="MWX18" s="117"/>
      <c r="MWY18" s="117"/>
      <c r="MWZ18" s="117"/>
      <c r="MXA18" s="117"/>
      <c r="MXB18" s="117"/>
      <c r="MXC18" s="117"/>
      <c r="MXD18" s="117"/>
      <c r="MXE18" s="117"/>
      <c r="MXF18" s="117"/>
      <c r="MXG18" s="117"/>
      <c r="MXH18" s="117"/>
      <c r="MXI18" s="117"/>
      <c r="MXJ18" s="117"/>
      <c r="MXK18" s="117"/>
      <c r="MXL18" s="117"/>
      <c r="MXM18" s="117"/>
      <c r="MXN18" s="117"/>
      <c r="MXO18" s="117"/>
      <c r="MXP18" s="117"/>
      <c r="MXQ18" s="117"/>
      <c r="MXR18" s="117"/>
      <c r="MXS18" s="117"/>
      <c r="MXT18" s="117"/>
      <c r="MXU18" s="117"/>
      <c r="MXV18" s="117"/>
      <c r="MXW18" s="117"/>
      <c r="MXX18" s="117"/>
      <c r="MXY18" s="117"/>
      <c r="MXZ18" s="117"/>
      <c r="MYA18" s="117"/>
      <c r="MYB18" s="117"/>
      <c r="MYC18" s="117"/>
      <c r="MYD18" s="117"/>
      <c r="MYE18" s="117"/>
      <c r="MYF18" s="117"/>
      <c r="MYG18" s="117"/>
      <c r="MYH18" s="117"/>
      <c r="MYI18" s="117"/>
      <c r="MYJ18" s="117"/>
      <c r="MYK18" s="117"/>
      <c r="MYL18" s="117"/>
      <c r="MYM18" s="117"/>
      <c r="MYN18" s="117"/>
      <c r="MYO18" s="117"/>
      <c r="MYP18" s="117"/>
      <c r="MYQ18" s="117"/>
      <c r="MYR18" s="117"/>
      <c r="MYS18" s="117"/>
      <c r="MYT18" s="117"/>
      <c r="MYU18" s="117"/>
      <c r="MYV18" s="117"/>
      <c r="MYW18" s="117"/>
      <c r="MYX18" s="117"/>
      <c r="MYY18" s="117"/>
      <c r="MYZ18" s="117"/>
      <c r="MZA18" s="117"/>
      <c r="MZB18" s="117"/>
      <c r="MZC18" s="117"/>
      <c r="MZD18" s="117"/>
      <c r="MZE18" s="117"/>
      <c r="MZF18" s="117"/>
      <c r="MZG18" s="117"/>
      <c r="MZH18" s="117"/>
      <c r="MZI18" s="117"/>
      <c r="MZJ18" s="117"/>
      <c r="MZK18" s="117"/>
      <c r="MZL18" s="117"/>
      <c r="MZM18" s="117"/>
      <c r="MZN18" s="117"/>
      <c r="MZO18" s="117"/>
      <c r="MZP18" s="117"/>
      <c r="MZQ18" s="117"/>
      <c r="MZR18" s="117"/>
      <c r="MZS18" s="117"/>
      <c r="MZT18" s="117"/>
      <c r="MZU18" s="117"/>
      <c r="MZV18" s="117"/>
      <c r="MZW18" s="117"/>
      <c r="MZX18" s="117"/>
      <c r="MZY18" s="117"/>
      <c r="MZZ18" s="117"/>
      <c r="NAA18" s="117"/>
      <c r="NAB18" s="117"/>
      <c r="NAC18" s="117"/>
      <c r="NAD18" s="117"/>
      <c r="NAE18" s="117"/>
      <c r="NAF18" s="117"/>
      <c r="NAG18" s="117"/>
      <c r="NAH18" s="117"/>
      <c r="NAI18" s="117"/>
      <c r="NAJ18" s="117"/>
      <c r="NAK18" s="117"/>
      <c r="NAL18" s="117"/>
      <c r="NAM18" s="117"/>
      <c r="NAN18" s="117"/>
      <c r="NAO18" s="117"/>
      <c r="NAP18" s="117"/>
      <c r="NAQ18" s="117"/>
      <c r="NAR18" s="117"/>
      <c r="NAS18" s="117"/>
      <c r="NAT18" s="117"/>
      <c r="NAU18" s="117"/>
      <c r="NAV18" s="117"/>
      <c r="NAW18" s="117"/>
      <c r="NAX18" s="117"/>
      <c r="NAY18" s="117"/>
      <c r="NAZ18" s="117"/>
      <c r="NBA18" s="117"/>
      <c r="NBB18" s="117"/>
      <c r="NBC18" s="117"/>
      <c r="NBD18" s="117"/>
      <c r="NBE18" s="117"/>
      <c r="NBF18" s="117"/>
      <c r="NBG18" s="117"/>
      <c r="NBH18" s="117"/>
      <c r="NBI18" s="117"/>
      <c r="NBJ18" s="117"/>
      <c r="NBK18" s="117"/>
      <c r="NBL18" s="117"/>
      <c r="NBM18" s="117"/>
      <c r="NBN18" s="117"/>
      <c r="NBO18" s="117"/>
      <c r="NBP18" s="117"/>
      <c r="NBQ18" s="117"/>
      <c r="NBR18" s="117"/>
      <c r="NBS18" s="117"/>
      <c r="NBT18" s="117"/>
      <c r="NBU18" s="117"/>
      <c r="NBV18" s="117"/>
      <c r="NBW18" s="117"/>
      <c r="NBX18" s="117"/>
      <c r="NBY18" s="117"/>
      <c r="NBZ18" s="117"/>
      <c r="NCA18" s="117"/>
      <c r="NCB18" s="117"/>
      <c r="NCC18" s="117"/>
      <c r="NCD18" s="117"/>
      <c r="NCE18" s="117"/>
      <c r="NCF18" s="117"/>
      <c r="NCG18" s="117"/>
      <c r="NCH18" s="117"/>
      <c r="NCI18" s="117"/>
      <c r="NCJ18" s="117"/>
      <c r="NCK18" s="117"/>
      <c r="NCL18" s="117"/>
      <c r="NCM18" s="117"/>
      <c r="NCN18" s="117"/>
      <c r="NCO18" s="117"/>
      <c r="NCP18" s="117"/>
      <c r="NCQ18" s="117"/>
      <c r="NCR18" s="117"/>
      <c r="NCS18" s="117"/>
      <c r="NCT18" s="117"/>
      <c r="NCU18" s="117"/>
      <c r="NCV18" s="117"/>
      <c r="NCW18" s="117"/>
      <c r="NCX18" s="117"/>
      <c r="NCY18" s="117"/>
      <c r="NCZ18" s="117"/>
      <c r="NDA18" s="117"/>
      <c r="NDB18" s="117"/>
      <c r="NDC18" s="117"/>
      <c r="NDD18" s="117"/>
      <c r="NDE18" s="117"/>
      <c r="NDF18" s="117"/>
      <c r="NDG18" s="117"/>
      <c r="NDH18" s="117"/>
      <c r="NDI18" s="117"/>
      <c r="NDJ18" s="117"/>
      <c r="NDK18" s="117"/>
      <c r="NDL18" s="117"/>
      <c r="NDM18" s="117"/>
      <c r="NDN18" s="117"/>
      <c r="NDO18" s="117"/>
      <c r="NDP18" s="117"/>
      <c r="NDQ18" s="117"/>
      <c r="NDR18" s="117"/>
      <c r="NDS18" s="117"/>
      <c r="NDT18" s="117"/>
      <c r="NDU18" s="117"/>
      <c r="NDV18" s="117"/>
      <c r="NDW18" s="117"/>
      <c r="NDX18" s="117"/>
      <c r="NDY18" s="117"/>
      <c r="NDZ18" s="117"/>
      <c r="NEA18" s="117"/>
      <c r="NEB18" s="117"/>
      <c r="NEC18" s="117"/>
      <c r="NED18" s="117"/>
      <c r="NEE18" s="117"/>
      <c r="NEF18" s="117"/>
      <c r="NEG18" s="117"/>
      <c r="NEH18" s="117"/>
      <c r="NEI18" s="117"/>
      <c r="NEJ18" s="117"/>
      <c r="NEK18" s="117"/>
      <c r="NEL18" s="117"/>
      <c r="NEM18" s="117"/>
      <c r="NEN18" s="117"/>
      <c r="NEO18" s="117"/>
      <c r="NEP18" s="117"/>
      <c r="NEQ18" s="117"/>
      <c r="NER18" s="117"/>
      <c r="NES18" s="117"/>
      <c r="NET18" s="117"/>
      <c r="NEU18" s="117"/>
      <c r="NEV18" s="117"/>
      <c r="NEW18" s="117"/>
      <c r="NEX18" s="117"/>
      <c r="NEY18" s="117"/>
      <c r="NEZ18" s="117"/>
      <c r="NFA18" s="117"/>
      <c r="NFB18" s="117"/>
      <c r="NFC18" s="117"/>
      <c r="NFD18" s="117"/>
      <c r="NFE18" s="117"/>
      <c r="NFF18" s="117"/>
      <c r="NFG18" s="117"/>
      <c r="NFH18" s="117"/>
      <c r="NFI18" s="117"/>
      <c r="NFJ18" s="117"/>
      <c r="NFK18" s="117"/>
      <c r="NFL18" s="117"/>
      <c r="NFM18" s="117"/>
      <c r="NFN18" s="117"/>
      <c r="NFO18" s="117"/>
      <c r="NFP18" s="117"/>
      <c r="NFQ18" s="117"/>
      <c r="NFR18" s="117"/>
      <c r="NFS18" s="117"/>
      <c r="NFT18" s="117"/>
      <c r="NFU18" s="117"/>
      <c r="NFV18" s="117"/>
      <c r="NFW18" s="117"/>
      <c r="NFX18" s="117"/>
      <c r="NFY18" s="117"/>
      <c r="NFZ18" s="117"/>
      <c r="NGA18" s="117"/>
      <c r="NGB18" s="117"/>
      <c r="NGC18" s="117"/>
      <c r="NGD18" s="117"/>
      <c r="NGE18" s="117"/>
      <c r="NGF18" s="117"/>
      <c r="NGG18" s="117"/>
      <c r="NGH18" s="117"/>
      <c r="NGI18" s="117"/>
      <c r="NGJ18" s="117"/>
      <c r="NGK18" s="117"/>
      <c r="NGL18" s="117"/>
      <c r="NGM18" s="117"/>
      <c r="NGN18" s="117"/>
      <c r="NGO18" s="117"/>
      <c r="NGP18" s="117"/>
      <c r="NGQ18" s="117"/>
      <c r="NGR18" s="117"/>
      <c r="NGS18" s="117"/>
      <c r="NGT18" s="117"/>
      <c r="NGU18" s="117"/>
      <c r="NGV18" s="117"/>
      <c r="NGW18" s="117"/>
      <c r="NGX18" s="117"/>
      <c r="NGY18" s="117"/>
      <c r="NGZ18" s="117"/>
      <c r="NHA18" s="117"/>
      <c r="NHB18" s="117"/>
      <c r="NHC18" s="117"/>
      <c r="NHD18" s="117"/>
      <c r="NHE18" s="117"/>
      <c r="NHF18" s="117"/>
      <c r="NHG18" s="117"/>
      <c r="NHH18" s="117"/>
      <c r="NHI18" s="117"/>
      <c r="NHJ18" s="117"/>
      <c r="NHK18" s="117"/>
      <c r="NHL18" s="117"/>
      <c r="NHM18" s="117"/>
      <c r="NHN18" s="117"/>
      <c r="NHO18" s="117"/>
      <c r="NHP18" s="117"/>
      <c r="NHQ18" s="117"/>
      <c r="NHR18" s="117"/>
      <c r="NHS18" s="117"/>
      <c r="NHT18" s="117"/>
      <c r="NHU18" s="117"/>
      <c r="NHV18" s="117"/>
      <c r="NHW18" s="117"/>
      <c r="NHX18" s="117"/>
      <c r="NHY18" s="117"/>
      <c r="NHZ18" s="117"/>
      <c r="NIA18" s="117"/>
      <c r="NIB18" s="117"/>
      <c r="NIC18" s="117"/>
      <c r="NID18" s="117"/>
      <c r="NIE18" s="117"/>
      <c r="NIF18" s="117"/>
      <c r="NIG18" s="117"/>
      <c r="NIH18" s="117"/>
      <c r="NII18" s="117"/>
      <c r="NIJ18" s="117"/>
      <c r="NIK18" s="117"/>
      <c r="NIL18" s="117"/>
      <c r="NIM18" s="117"/>
      <c r="NIN18" s="117"/>
      <c r="NIO18" s="117"/>
      <c r="NIP18" s="117"/>
      <c r="NIQ18" s="117"/>
      <c r="NIR18" s="117"/>
      <c r="NIS18" s="117"/>
      <c r="NIT18" s="117"/>
      <c r="NIU18" s="117"/>
      <c r="NIV18" s="117"/>
      <c r="NIW18" s="117"/>
      <c r="NIX18" s="117"/>
      <c r="NIY18" s="117"/>
      <c r="NIZ18" s="117"/>
      <c r="NJA18" s="117"/>
      <c r="NJB18" s="117"/>
      <c r="NJC18" s="117"/>
      <c r="NJD18" s="117"/>
      <c r="NJE18" s="117"/>
      <c r="NJF18" s="117"/>
      <c r="NJG18" s="117"/>
      <c r="NJH18" s="117"/>
      <c r="NJI18" s="117"/>
      <c r="NJJ18" s="117"/>
      <c r="NJK18" s="117"/>
      <c r="NJL18" s="117"/>
      <c r="NJM18" s="117"/>
      <c r="NJN18" s="117"/>
      <c r="NJO18" s="117"/>
      <c r="NJP18" s="117"/>
      <c r="NJQ18" s="117"/>
      <c r="NJR18" s="117"/>
      <c r="NJS18" s="117"/>
      <c r="NJT18" s="117"/>
      <c r="NJU18" s="117"/>
      <c r="NJV18" s="117"/>
      <c r="NJW18" s="117"/>
      <c r="NJX18" s="117"/>
      <c r="NJY18" s="117"/>
      <c r="NJZ18" s="117"/>
      <c r="NKA18" s="117"/>
      <c r="NKB18" s="117"/>
      <c r="NKC18" s="117"/>
      <c r="NKD18" s="117"/>
      <c r="NKE18" s="117"/>
      <c r="NKF18" s="117"/>
      <c r="NKG18" s="117"/>
      <c r="NKH18" s="117"/>
      <c r="NKI18" s="117"/>
      <c r="NKJ18" s="117"/>
      <c r="NKK18" s="117"/>
      <c r="NKL18" s="117"/>
      <c r="NKM18" s="117"/>
      <c r="NKN18" s="117"/>
      <c r="NKO18" s="117"/>
      <c r="NKP18" s="117"/>
      <c r="NKQ18" s="117"/>
      <c r="NKR18" s="117"/>
      <c r="NKS18" s="117"/>
      <c r="NKT18" s="117"/>
      <c r="NKU18" s="117"/>
      <c r="NKV18" s="117"/>
      <c r="NKW18" s="117"/>
      <c r="NKX18" s="117"/>
      <c r="NKY18" s="117"/>
      <c r="NKZ18" s="117"/>
      <c r="NLA18" s="117"/>
      <c r="NLB18" s="117"/>
      <c r="NLC18" s="117"/>
      <c r="NLD18" s="117"/>
      <c r="NLE18" s="117"/>
      <c r="NLF18" s="117"/>
      <c r="NLG18" s="117"/>
      <c r="NLH18" s="117"/>
      <c r="NLI18" s="117"/>
      <c r="NLJ18" s="117"/>
      <c r="NLK18" s="117"/>
      <c r="NLL18" s="117"/>
      <c r="NLM18" s="117"/>
      <c r="NLN18" s="117"/>
      <c r="NLO18" s="117"/>
      <c r="NLP18" s="117"/>
      <c r="NLQ18" s="117"/>
      <c r="NLR18" s="117"/>
      <c r="NLS18" s="117"/>
      <c r="NLT18" s="117"/>
      <c r="NLU18" s="117"/>
      <c r="NLV18" s="117"/>
      <c r="NLW18" s="117"/>
      <c r="NLX18" s="117"/>
      <c r="NLY18" s="117"/>
      <c r="NLZ18" s="117"/>
      <c r="NMA18" s="117"/>
      <c r="NMB18" s="117"/>
      <c r="NMC18" s="117"/>
      <c r="NMD18" s="117"/>
      <c r="NME18" s="117"/>
      <c r="NMF18" s="117"/>
      <c r="NMG18" s="117"/>
      <c r="NMH18" s="117"/>
      <c r="NMI18" s="117"/>
      <c r="NMJ18" s="117"/>
      <c r="NMK18" s="117"/>
      <c r="NML18" s="117"/>
      <c r="NMM18" s="117"/>
      <c r="NMN18" s="117"/>
      <c r="NMO18" s="117"/>
      <c r="NMP18" s="117"/>
      <c r="NMQ18" s="117"/>
      <c r="NMR18" s="117"/>
      <c r="NMS18" s="117"/>
      <c r="NMT18" s="117"/>
      <c r="NMU18" s="117"/>
      <c r="NMV18" s="117"/>
      <c r="NMW18" s="117"/>
      <c r="NMX18" s="117"/>
      <c r="NMY18" s="117"/>
      <c r="NMZ18" s="117"/>
      <c r="NNA18" s="117"/>
      <c r="NNB18" s="117"/>
      <c r="NNC18" s="117"/>
      <c r="NND18" s="117"/>
      <c r="NNE18" s="117"/>
      <c r="NNF18" s="117"/>
      <c r="NNG18" s="117"/>
      <c r="NNH18" s="117"/>
      <c r="NNI18" s="117"/>
      <c r="NNJ18" s="117"/>
      <c r="NNK18" s="117"/>
      <c r="NNL18" s="117"/>
      <c r="NNM18" s="117"/>
      <c r="NNN18" s="117"/>
      <c r="NNO18" s="117"/>
      <c r="NNP18" s="117"/>
      <c r="NNQ18" s="117"/>
      <c r="NNR18" s="117"/>
      <c r="NNS18" s="117"/>
      <c r="NNT18" s="117"/>
      <c r="NNU18" s="117"/>
      <c r="NNV18" s="117"/>
      <c r="NNW18" s="117"/>
      <c r="NNX18" s="117"/>
      <c r="NNY18" s="117"/>
      <c r="NNZ18" s="117"/>
      <c r="NOA18" s="117"/>
      <c r="NOB18" s="117"/>
      <c r="NOC18" s="117"/>
      <c r="NOD18" s="117"/>
      <c r="NOE18" s="117"/>
      <c r="NOF18" s="117"/>
      <c r="NOG18" s="117"/>
      <c r="NOH18" s="117"/>
      <c r="NOI18" s="117"/>
      <c r="NOJ18" s="117"/>
      <c r="NOK18" s="117"/>
      <c r="NOL18" s="117"/>
      <c r="NOM18" s="117"/>
      <c r="NON18" s="117"/>
      <c r="NOO18" s="117"/>
      <c r="NOP18" s="117"/>
      <c r="NOQ18" s="117"/>
      <c r="NOR18" s="117"/>
      <c r="NOS18" s="117"/>
      <c r="NOT18" s="117"/>
      <c r="NOU18" s="117"/>
      <c r="NOV18" s="117"/>
      <c r="NOW18" s="117"/>
      <c r="NOX18" s="117"/>
      <c r="NOY18" s="117"/>
      <c r="NOZ18" s="117"/>
      <c r="NPA18" s="117"/>
      <c r="NPB18" s="117"/>
      <c r="NPC18" s="117"/>
      <c r="NPD18" s="117"/>
      <c r="NPE18" s="117"/>
      <c r="NPF18" s="117"/>
      <c r="NPG18" s="117"/>
      <c r="NPH18" s="117"/>
      <c r="NPI18" s="117"/>
      <c r="NPJ18" s="117"/>
      <c r="NPK18" s="117"/>
      <c r="NPL18" s="117"/>
      <c r="NPM18" s="117"/>
      <c r="NPN18" s="117"/>
      <c r="NPO18" s="117"/>
      <c r="NPP18" s="117"/>
      <c r="NPQ18" s="117"/>
      <c r="NPR18" s="117"/>
      <c r="NPS18" s="117"/>
      <c r="NPT18" s="117"/>
      <c r="NPU18" s="117"/>
      <c r="NPV18" s="117"/>
      <c r="NPW18" s="117"/>
      <c r="NPX18" s="117"/>
      <c r="NPY18" s="117"/>
      <c r="NPZ18" s="117"/>
      <c r="NQA18" s="117"/>
      <c r="NQB18" s="117"/>
      <c r="NQC18" s="117"/>
      <c r="NQD18" s="117"/>
      <c r="NQE18" s="117"/>
      <c r="NQF18" s="117"/>
      <c r="NQG18" s="117"/>
      <c r="NQH18" s="117"/>
      <c r="NQI18" s="117"/>
      <c r="NQJ18" s="117"/>
      <c r="NQK18" s="117"/>
      <c r="NQL18" s="117"/>
      <c r="NQM18" s="117"/>
      <c r="NQN18" s="117"/>
      <c r="NQO18" s="117"/>
      <c r="NQP18" s="117"/>
      <c r="NQQ18" s="117"/>
      <c r="NQR18" s="117"/>
      <c r="NQS18" s="117"/>
      <c r="NQT18" s="117"/>
      <c r="NQU18" s="117"/>
      <c r="NQV18" s="117"/>
      <c r="NQW18" s="117"/>
      <c r="NQX18" s="117"/>
      <c r="NQY18" s="117"/>
      <c r="NQZ18" s="117"/>
      <c r="NRA18" s="117"/>
      <c r="NRB18" s="117"/>
      <c r="NRC18" s="117"/>
      <c r="NRD18" s="117"/>
      <c r="NRE18" s="117"/>
      <c r="NRF18" s="117"/>
      <c r="NRG18" s="117"/>
      <c r="NRH18" s="117"/>
      <c r="NRI18" s="117"/>
      <c r="NRJ18" s="117"/>
      <c r="NRK18" s="117"/>
      <c r="NRL18" s="117"/>
      <c r="NRM18" s="117"/>
      <c r="NRN18" s="117"/>
      <c r="NRO18" s="117"/>
      <c r="NRP18" s="117"/>
      <c r="NRQ18" s="117"/>
      <c r="NRR18" s="117"/>
      <c r="NRS18" s="117"/>
      <c r="NRT18" s="117"/>
      <c r="NRU18" s="117"/>
      <c r="NRV18" s="117"/>
      <c r="NRW18" s="117"/>
      <c r="NRX18" s="117"/>
      <c r="NRY18" s="117"/>
      <c r="NRZ18" s="117"/>
      <c r="NSA18" s="117"/>
      <c r="NSB18" s="117"/>
      <c r="NSC18" s="117"/>
      <c r="NSD18" s="117"/>
      <c r="NSE18" s="117"/>
      <c r="NSF18" s="117"/>
      <c r="NSG18" s="117"/>
      <c r="NSH18" s="117"/>
      <c r="NSI18" s="117"/>
      <c r="NSJ18" s="117"/>
      <c r="NSK18" s="117"/>
      <c r="NSL18" s="117"/>
      <c r="NSM18" s="117"/>
      <c r="NSN18" s="117"/>
      <c r="NSO18" s="117"/>
      <c r="NSP18" s="117"/>
      <c r="NSQ18" s="117"/>
      <c r="NSR18" s="117"/>
      <c r="NSS18" s="117"/>
      <c r="NST18" s="117"/>
      <c r="NSU18" s="117"/>
      <c r="NSV18" s="117"/>
      <c r="NSW18" s="117"/>
      <c r="NSX18" s="117"/>
      <c r="NSY18" s="117"/>
      <c r="NSZ18" s="117"/>
      <c r="NTA18" s="117"/>
      <c r="NTB18" s="117"/>
      <c r="NTC18" s="117"/>
      <c r="NTD18" s="117"/>
      <c r="NTE18" s="117"/>
      <c r="NTF18" s="117"/>
      <c r="NTG18" s="117"/>
      <c r="NTH18" s="117"/>
      <c r="NTI18" s="117"/>
      <c r="NTJ18" s="117"/>
      <c r="NTK18" s="117"/>
      <c r="NTL18" s="117"/>
      <c r="NTM18" s="117"/>
      <c r="NTN18" s="117"/>
      <c r="NTO18" s="117"/>
      <c r="NTP18" s="117"/>
      <c r="NTQ18" s="117"/>
      <c r="NTR18" s="117"/>
      <c r="NTS18" s="117"/>
      <c r="NTT18" s="117"/>
      <c r="NTU18" s="117"/>
      <c r="NTV18" s="117"/>
      <c r="NTW18" s="117"/>
      <c r="NTX18" s="117"/>
      <c r="NTY18" s="117"/>
      <c r="NTZ18" s="117"/>
      <c r="NUA18" s="117"/>
      <c r="NUB18" s="117"/>
      <c r="NUC18" s="117"/>
      <c r="NUD18" s="117"/>
      <c r="NUE18" s="117"/>
      <c r="NUF18" s="117"/>
      <c r="NUG18" s="117"/>
      <c r="NUH18" s="117"/>
      <c r="NUI18" s="117"/>
      <c r="NUJ18" s="117"/>
      <c r="NUK18" s="117"/>
      <c r="NUL18" s="117"/>
      <c r="NUM18" s="117"/>
      <c r="NUN18" s="117"/>
      <c r="NUO18" s="117"/>
      <c r="NUP18" s="117"/>
      <c r="NUQ18" s="117"/>
      <c r="NUR18" s="117"/>
      <c r="NUS18" s="117"/>
      <c r="NUT18" s="117"/>
      <c r="NUU18" s="117"/>
      <c r="NUV18" s="117"/>
      <c r="NUW18" s="117"/>
      <c r="NUX18" s="117"/>
      <c r="NUY18" s="117"/>
      <c r="NUZ18" s="117"/>
      <c r="NVA18" s="117"/>
      <c r="NVB18" s="117"/>
      <c r="NVC18" s="117"/>
      <c r="NVD18" s="117"/>
      <c r="NVE18" s="117"/>
      <c r="NVF18" s="117"/>
      <c r="NVG18" s="117"/>
      <c r="NVH18" s="117"/>
      <c r="NVI18" s="117"/>
      <c r="NVJ18" s="117"/>
      <c r="NVK18" s="117"/>
      <c r="NVL18" s="117"/>
      <c r="NVM18" s="117"/>
      <c r="NVN18" s="117"/>
      <c r="NVO18" s="117"/>
      <c r="NVP18" s="117"/>
      <c r="NVQ18" s="117"/>
      <c r="NVR18" s="117"/>
      <c r="NVS18" s="117"/>
      <c r="NVT18" s="117"/>
      <c r="NVU18" s="117"/>
      <c r="NVV18" s="117"/>
      <c r="NVW18" s="117"/>
      <c r="NVX18" s="117"/>
      <c r="NVY18" s="117"/>
      <c r="NVZ18" s="117"/>
      <c r="NWA18" s="117"/>
      <c r="NWB18" s="117"/>
      <c r="NWC18" s="117"/>
      <c r="NWD18" s="117"/>
      <c r="NWE18" s="117"/>
      <c r="NWF18" s="117"/>
      <c r="NWG18" s="117"/>
      <c r="NWH18" s="117"/>
      <c r="NWI18" s="117"/>
      <c r="NWJ18" s="117"/>
      <c r="NWK18" s="117"/>
      <c r="NWL18" s="117"/>
      <c r="NWM18" s="117"/>
      <c r="NWN18" s="117"/>
      <c r="NWO18" s="117"/>
      <c r="NWP18" s="117"/>
      <c r="NWQ18" s="117"/>
      <c r="NWR18" s="117"/>
      <c r="NWS18" s="117"/>
      <c r="NWT18" s="117"/>
      <c r="NWU18" s="117"/>
      <c r="NWV18" s="117"/>
      <c r="NWW18" s="117"/>
      <c r="NWX18" s="117"/>
      <c r="NWY18" s="117"/>
      <c r="NWZ18" s="117"/>
      <c r="NXA18" s="117"/>
      <c r="NXB18" s="117"/>
      <c r="NXC18" s="117"/>
      <c r="NXD18" s="117"/>
      <c r="NXE18" s="117"/>
      <c r="NXF18" s="117"/>
      <c r="NXG18" s="117"/>
      <c r="NXH18" s="117"/>
      <c r="NXI18" s="117"/>
      <c r="NXJ18" s="117"/>
      <c r="NXK18" s="117"/>
      <c r="NXL18" s="117"/>
      <c r="NXM18" s="117"/>
      <c r="NXN18" s="117"/>
      <c r="NXO18" s="117"/>
      <c r="NXP18" s="117"/>
      <c r="NXQ18" s="117"/>
      <c r="NXR18" s="117"/>
      <c r="NXS18" s="117"/>
      <c r="NXT18" s="117"/>
      <c r="NXU18" s="117"/>
      <c r="NXV18" s="117"/>
      <c r="NXW18" s="117"/>
      <c r="NXX18" s="117"/>
      <c r="NXY18" s="117"/>
      <c r="NXZ18" s="117"/>
      <c r="NYA18" s="117"/>
      <c r="NYB18" s="117"/>
      <c r="NYC18" s="117"/>
      <c r="NYD18" s="117"/>
      <c r="NYE18" s="117"/>
      <c r="NYF18" s="117"/>
      <c r="NYG18" s="117"/>
      <c r="NYH18" s="117"/>
      <c r="NYI18" s="117"/>
      <c r="NYJ18" s="117"/>
      <c r="NYK18" s="117"/>
      <c r="NYL18" s="117"/>
      <c r="NYM18" s="117"/>
      <c r="NYN18" s="117"/>
      <c r="NYO18" s="117"/>
      <c r="NYP18" s="117"/>
      <c r="NYQ18" s="117"/>
      <c r="NYR18" s="117"/>
      <c r="NYS18" s="117"/>
      <c r="NYT18" s="117"/>
      <c r="NYU18" s="117"/>
      <c r="NYV18" s="117"/>
      <c r="NYW18" s="117"/>
      <c r="NYX18" s="117"/>
      <c r="NYY18" s="117"/>
      <c r="NYZ18" s="117"/>
      <c r="NZA18" s="117"/>
      <c r="NZB18" s="117"/>
      <c r="NZC18" s="117"/>
      <c r="NZD18" s="117"/>
      <c r="NZE18" s="117"/>
      <c r="NZF18" s="117"/>
      <c r="NZG18" s="117"/>
      <c r="NZH18" s="117"/>
      <c r="NZI18" s="117"/>
      <c r="NZJ18" s="117"/>
      <c r="NZK18" s="117"/>
      <c r="NZL18" s="117"/>
      <c r="NZM18" s="117"/>
      <c r="NZN18" s="117"/>
      <c r="NZO18" s="117"/>
      <c r="NZP18" s="117"/>
      <c r="NZQ18" s="117"/>
      <c r="NZR18" s="117"/>
      <c r="NZS18" s="117"/>
      <c r="NZT18" s="117"/>
      <c r="NZU18" s="117"/>
      <c r="NZV18" s="117"/>
      <c r="NZW18" s="117"/>
      <c r="NZX18" s="117"/>
      <c r="NZY18" s="117"/>
      <c r="NZZ18" s="117"/>
      <c r="OAA18" s="117"/>
      <c r="OAB18" s="117"/>
      <c r="OAC18" s="117"/>
      <c r="OAD18" s="117"/>
      <c r="OAE18" s="117"/>
      <c r="OAF18" s="117"/>
      <c r="OAG18" s="117"/>
      <c r="OAH18" s="117"/>
      <c r="OAI18" s="117"/>
      <c r="OAJ18" s="117"/>
      <c r="OAK18" s="117"/>
      <c r="OAL18" s="117"/>
      <c r="OAM18" s="117"/>
      <c r="OAN18" s="117"/>
      <c r="OAO18" s="117"/>
      <c r="OAP18" s="117"/>
      <c r="OAQ18" s="117"/>
      <c r="OAR18" s="117"/>
      <c r="OAS18" s="117"/>
      <c r="OAT18" s="117"/>
      <c r="OAU18" s="117"/>
      <c r="OAV18" s="117"/>
      <c r="OAW18" s="117"/>
      <c r="OAX18" s="117"/>
      <c r="OAY18" s="117"/>
      <c r="OAZ18" s="117"/>
      <c r="OBA18" s="117"/>
      <c r="OBB18" s="117"/>
      <c r="OBC18" s="117"/>
      <c r="OBD18" s="117"/>
      <c r="OBE18" s="117"/>
      <c r="OBF18" s="117"/>
      <c r="OBG18" s="117"/>
      <c r="OBH18" s="117"/>
      <c r="OBI18" s="117"/>
      <c r="OBJ18" s="117"/>
      <c r="OBK18" s="117"/>
      <c r="OBL18" s="117"/>
      <c r="OBM18" s="117"/>
      <c r="OBN18" s="117"/>
      <c r="OBO18" s="117"/>
      <c r="OBP18" s="117"/>
      <c r="OBQ18" s="117"/>
      <c r="OBR18" s="117"/>
      <c r="OBS18" s="117"/>
      <c r="OBT18" s="117"/>
      <c r="OBU18" s="117"/>
      <c r="OBV18" s="117"/>
      <c r="OBW18" s="117"/>
      <c r="OBX18" s="117"/>
      <c r="OBY18" s="117"/>
      <c r="OBZ18" s="117"/>
      <c r="OCA18" s="117"/>
      <c r="OCB18" s="117"/>
      <c r="OCC18" s="117"/>
      <c r="OCD18" s="117"/>
      <c r="OCE18" s="117"/>
      <c r="OCF18" s="117"/>
      <c r="OCG18" s="117"/>
      <c r="OCH18" s="117"/>
      <c r="OCI18" s="117"/>
      <c r="OCJ18" s="117"/>
      <c r="OCK18" s="117"/>
      <c r="OCL18" s="117"/>
      <c r="OCM18" s="117"/>
      <c r="OCN18" s="117"/>
      <c r="OCO18" s="117"/>
      <c r="OCP18" s="117"/>
      <c r="OCQ18" s="117"/>
      <c r="OCR18" s="117"/>
      <c r="OCS18" s="117"/>
      <c r="OCT18" s="117"/>
      <c r="OCU18" s="117"/>
      <c r="OCV18" s="117"/>
      <c r="OCW18" s="117"/>
      <c r="OCX18" s="117"/>
      <c r="OCY18" s="117"/>
      <c r="OCZ18" s="117"/>
      <c r="ODA18" s="117"/>
      <c r="ODB18" s="117"/>
      <c r="ODC18" s="117"/>
      <c r="ODD18" s="117"/>
      <c r="ODE18" s="117"/>
      <c r="ODF18" s="117"/>
      <c r="ODG18" s="117"/>
      <c r="ODH18" s="117"/>
      <c r="ODI18" s="117"/>
      <c r="ODJ18" s="117"/>
      <c r="ODK18" s="117"/>
      <c r="ODL18" s="117"/>
      <c r="ODM18" s="117"/>
      <c r="ODN18" s="117"/>
      <c r="ODO18" s="117"/>
      <c r="ODP18" s="117"/>
      <c r="ODQ18" s="117"/>
      <c r="ODR18" s="117"/>
      <c r="ODS18" s="117"/>
      <c r="ODT18" s="117"/>
      <c r="ODU18" s="117"/>
      <c r="ODV18" s="117"/>
      <c r="ODW18" s="117"/>
      <c r="ODX18" s="117"/>
      <c r="ODY18" s="117"/>
      <c r="ODZ18" s="117"/>
      <c r="OEA18" s="117"/>
      <c r="OEB18" s="117"/>
      <c r="OEC18" s="117"/>
      <c r="OED18" s="117"/>
      <c r="OEE18" s="117"/>
      <c r="OEF18" s="117"/>
      <c r="OEG18" s="117"/>
      <c r="OEH18" s="117"/>
      <c r="OEI18" s="117"/>
      <c r="OEJ18" s="117"/>
      <c r="OEK18" s="117"/>
      <c r="OEL18" s="117"/>
      <c r="OEM18" s="117"/>
      <c r="OEN18" s="117"/>
      <c r="OEO18" s="117"/>
      <c r="OEP18" s="117"/>
      <c r="OEQ18" s="117"/>
      <c r="OER18" s="117"/>
      <c r="OES18" s="117"/>
      <c r="OET18" s="117"/>
      <c r="OEU18" s="117"/>
      <c r="OEV18" s="117"/>
      <c r="OEW18" s="117"/>
      <c r="OEX18" s="117"/>
      <c r="OEY18" s="117"/>
      <c r="OEZ18" s="117"/>
      <c r="OFA18" s="117"/>
      <c r="OFB18" s="117"/>
      <c r="OFC18" s="117"/>
      <c r="OFD18" s="117"/>
      <c r="OFE18" s="117"/>
      <c r="OFF18" s="117"/>
      <c r="OFG18" s="117"/>
      <c r="OFH18" s="117"/>
      <c r="OFI18" s="117"/>
      <c r="OFJ18" s="117"/>
      <c r="OFK18" s="117"/>
      <c r="OFL18" s="117"/>
      <c r="OFM18" s="117"/>
      <c r="OFN18" s="117"/>
      <c r="OFO18" s="117"/>
      <c r="OFP18" s="117"/>
      <c r="OFQ18" s="117"/>
      <c r="OFR18" s="117"/>
      <c r="OFS18" s="117"/>
      <c r="OFT18" s="117"/>
      <c r="OFU18" s="117"/>
      <c r="OFV18" s="117"/>
      <c r="OFW18" s="117"/>
      <c r="OFX18" s="117"/>
      <c r="OFY18" s="117"/>
      <c r="OFZ18" s="117"/>
      <c r="OGA18" s="117"/>
      <c r="OGB18" s="117"/>
      <c r="OGC18" s="117"/>
      <c r="OGD18" s="117"/>
      <c r="OGE18" s="117"/>
      <c r="OGF18" s="117"/>
      <c r="OGG18" s="117"/>
      <c r="OGH18" s="117"/>
      <c r="OGI18" s="117"/>
      <c r="OGJ18" s="117"/>
      <c r="OGK18" s="117"/>
      <c r="OGL18" s="117"/>
      <c r="OGM18" s="117"/>
      <c r="OGN18" s="117"/>
      <c r="OGO18" s="117"/>
      <c r="OGP18" s="117"/>
      <c r="OGQ18" s="117"/>
      <c r="OGR18" s="117"/>
      <c r="OGS18" s="117"/>
      <c r="OGT18" s="117"/>
      <c r="OGU18" s="117"/>
      <c r="OGV18" s="117"/>
      <c r="OGW18" s="117"/>
      <c r="OGX18" s="117"/>
      <c r="OGY18" s="117"/>
      <c r="OGZ18" s="117"/>
      <c r="OHA18" s="117"/>
      <c r="OHB18" s="117"/>
      <c r="OHC18" s="117"/>
      <c r="OHD18" s="117"/>
      <c r="OHE18" s="117"/>
      <c r="OHF18" s="117"/>
      <c r="OHG18" s="117"/>
      <c r="OHH18" s="117"/>
      <c r="OHI18" s="117"/>
      <c r="OHJ18" s="117"/>
      <c r="OHK18" s="117"/>
      <c r="OHL18" s="117"/>
      <c r="OHM18" s="117"/>
      <c r="OHN18" s="117"/>
      <c r="OHO18" s="117"/>
      <c r="OHP18" s="117"/>
      <c r="OHQ18" s="117"/>
      <c r="OHR18" s="117"/>
      <c r="OHS18" s="117"/>
      <c r="OHT18" s="117"/>
      <c r="OHU18" s="117"/>
      <c r="OHV18" s="117"/>
      <c r="OHW18" s="117"/>
      <c r="OHX18" s="117"/>
      <c r="OHY18" s="117"/>
      <c r="OHZ18" s="117"/>
      <c r="OIA18" s="117"/>
      <c r="OIB18" s="117"/>
      <c r="OIC18" s="117"/>
      <c r="OID18" s="117"/>
      <c r="OIE18" s="117"/>
      <c r="OIF18" s="117"/>
      <c r="OIG18" s="117"/>
      <c r="OIH18" s="117"/>
      <c r="OII18" s="117"/>
      <c r="OIJ18" s="117"/>
      <c r="OIK18" s="117"/>
      <c r="OIL18" s="117"/>
      <c r="OIM18" s="117"/>
      <c r="OIN18" s="117"/>
      <c r="OIO18" s="117"/>
      <c r="OIP18" s="117"/>
      <c r="OIQ18" s="117"/>
      <c r="OIR18" s="117"/>
      <c r="OIS18" s="117"/>
      <c r="OIT18" s="117"/>
      <c r="OIU18" s="117"/>
      <c r="OIV18" s="117"/>
      <c r="OIW18" s="117"/>
      <c r="OIX18" s="117"/>
      <c r="OIY18" s="117"/>
      <c r="OIZ18" s="117"/>
      <c r="OJA18" s="117"/>
      <c r="OJB18" s="117"/>
      <c r="OJC18" s="117"/>
      <c r="OJD18" s="117"/>
      <c r="OJE18" s="117"/>
      <c r="OJF18" s="117"/>
      <c r="OJG18" s="117"/>
      <c r="OJH18" s="117"/>
      <c r="OJI18" s="117"/>
      <c r="OJJ18" s="117"/>
      <c r="OJK18" s="117"/>
      <c r="OJL18" s="117"/>
      <c r="OJM18" s="117"/>
      <c r="OJN18" s="117"/>
      <c r="OJO18" s="117"/>
      <c r="OJP18" s="117"/>
      <c r="OJQ18" s="117"/>
      <c r="OJR18" s="117"/>
      <c r="OJS18" s="117"/>
      <c r="OJT18" s="117"/>
      <c r="OJU18" s="117"/>
      <c r="OJV18" s="117"/>
      <c r="OJW18" s="117"/>
      <c r="OJX18" s="117"/>
      <c r="OJY18" s="117"/>
      <c r="OJZ18" s="117"/>
      <c r="OKA18" s="117"/>
      <c r="OKB18" s="117"/>
      <c r="OKC18" s="117"/>
      <c r="OKD18" s="117"/>
      <c r="OKE18" s="117"/>
      <c r="OKF18" s="117"/>
      <c r="OKG18" s="117"/>
      <c r="OKH18" s="117"/>
      <c r="OKI18" s="117"/>
      <c r="OKJ18" s="117"/>
      <c r="OKK18" s="117"/>
      <c r="OKL18" s="117"/>
      <c r="OKM18" s="117"/>
      <c r="OKN18" s="117"/>
      <c r="OKO18" s="117"/>
      <c r="OKP18" s="117"/>
      <c r="OKQ18" s="117"/>
      <c r="OKR18" s="117"/>
      <c r="OKS18" s="117"/>
      <c r="OKT18" s="117"/>
      <c r="OKU18" s="117"/>
      <c r="OKV18" s="117"/>
      <c r="OKW18" s="117"/>
      <c r="OKX18" s="117"/>
      <c r="OKY18" s="117"/>
      <c r="OKZ18" s="117"/>
      <c r="OLA18" s="117"/>
      <c r="OLB18" s="117"/>
      <c r="OLC18" s="117"/>
      <c r="OLD18" s="117"/>
      <c r="OLE18" s="117"/>
      <c r="OLF18" s="117"/>
      <c r="OLG18" s="117"/>
      <c r="OLH18" s="117"/>
      <c r="OLI18" s="117"/>
      <c r="OLJ18" s="117"/>
      <c r="OLK18" s="117"/>
      <c r="OLL18" s="117"/>
      <c r="OLM18" s="117"/>
      <c r="OLN18" s="117"/>
      <c r="OLO18" s="117"/>
      <c r="OLP18" s="117"/>
      <c r="OLQ18" s="117"/>
      <c r="OLR18" s="117"/>
      <c r="OLS18" s="117"/>
      <c r="OLT18" s="117"/>
      <c r="OLU18" s="117"/>
      <c r="OLV18" s="117"/>
      <c r="OLW18" s="117"/>
      <c r="OLX18" s="117"/>
      <c r="OLY18" s="117"/>
      <c r="OLZ18" s="117"/>
      <c r="OMA18" s="117"/>
      <c r="OMB18" s="117"/>
      <c r="OMC18" s="117"/>
      <c r="OMD18" s="117"/>
      <c r="OME18" s="117"/>
      <c r="OMF18" s="117"/>
      <c r="OMG18" s="117"/>
      <c r="OMH18" s="117"/>
      <c r="OMI18" s="117"/>
      <c r="OMJ18" s="117"/>
      <c r="OMK18" s="117"/>
      <c r="OML18" s="117"/>
      <c r="OMM18" s="117"/>
      <c r="OMN18" s="117"/>
      <c r="OMO18" s="117"/>
      <c r="OMP18" s="117"/>
      <c r="OMQ18" s="117"/>
      <c r="OMR18" s="117"/>
      <c r="OMS18" s="117"/>
      <c r="OMT18" s="117"/>
      <c r="OMU18" s="117"/>
      <c r="OMV18" s="117"/>
      <c r="OMW18" s="117"/>
      <c r="OMX18" s="117"/>
      <c r="OMY18" s="117"/>
      <c r="OMZ18" s="117"/>
      <c r="ONA18" s="117"/>
      <c r="ONB18" s="117"/>
      <c r="ONC18" s="117"/>
      <c r="OND18" s="117"/>
      <c r="ONE18" s="117"/>
      <c r="ONF18" s="117"/>
      <c r="ONG18" s="117"/>
      <c r="ONH18" s="117"/>
      <c r="ONI18" s="117"/>
      <c r="ONJ18" s="117"/>
      <c r="ONK18" s="117"/>
      <c r="ONL18" s="117"/>
      <c r="ONM18" s="117"/>
      <c r="ONN18" s="117"/>
      <c r="ONO18" s="117"/>
      <c r="ONP18" s="117"/>
      <c r="ONQ18" s="117"/>
      <c r="ONR18" s="117"/>
      <c r="ONS18" s="117"/>
      <c r="ONT18" s="117"/>
      <c r="ONU18" s="117"/>
      <c r="ONV18" s="117"/>
      <c r="ONW18" s="117"/>
      <c r="ONX18" s="117"/>
      <c r="ONY18" s="117"/>
      <c r="ONZ18" s="117"/>
      <c r="OOA18" s="117"/>
      <c r="OOB18" s="117"/>
      <c r="OOC18" s="117"/>
      <c r="OOD18" s="117"/>
      <c r="OOE18" s="117"/>
      <c r="OOF18" s="117"/>
      <c r="OOG18" s="117"/>
      <c r="OOH18" s="117"/>
      <c r="OOI18" s="117"/>
      <c r="OOJ18" s="117"/>
      <c r="OOK18" s="117"/>
      <c r="OOL18" s="117"/>
      <c r="OOM18" s="117"/>
      <c r="OON18" s="117"/>
      <c r="OOO18" s="117"/>
      <c r="OOP18" s="117"/>
      <c r="OOQ18" s="117"/>
      <c r="OOR18" s="117"/>
      <c r="OOS18" s="117"/>
      <c r="OOT18" s="117"/>
      <c r="OOU18" s="117"/>
      <c r="OOV18" s="117"/>
      <c r="OOW18" s="117"/>
      <c r="OOX18" s="117"/>
      <c r="OOY18" s="117"/>
      <c r="OOZ18" s="117"/>
      <c r="OPA18" s="117"/>
      <c r="OPB18" s="117"/>
      <c r="OPC18" s="117"/>
      <c r="OPD18" s="117"/>
      <c r="OPE18" s="117"/>
      <c r="OPF18" s="117"/>
      <c r="OPG18" s="117"/>
      <c r="OPH18" s="117"/>
      <c r="OPI18" s="117"/>
      <c r="OPJ18" s="117"/>
      <c r="OPK18" s="117"/>
      <c r="OPL18" s="117"/>
      <c r="OPM18" s="117"/>
      <c r="OPN18" s="117"/>
      <c r="OPO18" s="117"/>
      <c r="OPP18" s="117"/>
      <c r="OPQ18" s="117"/>
      <c r="OPR18" s="117"/>
      <c r="OPS18" s="117"/>
      <c r="OPT18" s="117"/>
      <c r="OPU18" s="117"/>
      <c r="OPV18" s="117"/>
      <c r="OPW18" s="117"/>
      <c r="OPX18" s="117"/>
      <c r="OPY18" s="117"/>
      <c r="OPZ18" s="117"/>
      <c r="OQA18" s="117"/>
      <c r="OQB18" s="117"/>
      <c r="OQC18" s="117"/>
      <c r="OQD18" s="117"/>
      <c r="OQE18" s="117"/>
      <c r="OQF18" s="117"/>
      <c r="OQG18" s="117"/>
      <c r="OQH18" s="117"/>
      <c r="OQI18" s="117"/>
      <c r="OQJ18" s="117"/>
      <c r="OQK18" s="117"/>
      <c r="OQL18" s="117"/>
      <c r="OQM18" s="117"/>
      <c r="OQN18" s="117"/>
      <c r="OQO18" s="117"/>
      <c r="OQP18" s="117"/>
      <c r="OQQ18" s="117"/>
      <c r="OQR18" s="117"/>
      <c r="OQS18" s="117"/>
      <c r="OQT18" s="117"/>
      <c r="OQU18" s="117"/>
      <c r="OQV18" s="117"/>
      <c r="OQW18" s="117"/>
      <c r="OQX18" s="117"/>
      <c r="OQY18" s="117"/>
      <c r="OQZ18" s="117"/>
      <c r="ORA18" s="117"/>
      <c r="ORB18" s="117"/>
      <c r="ORC18" s="117"/>
      <c r="ORD18" s="117"/>
      <c r="ORE18" s="117"/>
      <c r="ORF18" s="117"/>
      <c r="ORG18" s="117"/>
      <c r="ORH18" s="117"/>
      <c r="ORI18" s="117"/>
      <c r="ORJ18" s="117"/>
      <c r="ORK18" s="117"/>
      <c r="ORL18" s="117"/>
      <c r="ORM18" s="117"/>
      <c r="ORN18" s="117"/>
      <c r="ORO18" s="117"/>
      <c r="ORP18" s="117"/>
      <c r="ORQ18" s="117"/>
      <c r="ORR18" s="117"/>
      <c r="ORS18" s="117"/>
      <c r="ORT18" s="117"/>
      <c r="ORU18" s="117"/>
      <c r="ORV18" s="117"/>
      <c r="ORW18" s="117"/>
      <c r="ORX18" s="117"/>
      <c r="ORY18" s="117"/>
      <c r="ORZ18" s="117"/>
      <c r="OSA18" s="117"/>
      <c r="OSB18" s="117"/>
      <c r="OSC18" s="117"/>
      <c r="OSD18" s="117"/>
      <c r="OSE18" s="117"/>
      <c r="OSF18" s="117"/>
      <c r="OSG18" s="117"/>
      <c r="OSH18" s="117"/>
      <c r="OSI18" s="117"/>
      <c r="OSJ18" s="117"/>
      <c r="OSK18" s="117"/>
      <c r="OSL18" s="117"/>
      <c r="OSM18" s="117"/>
      <c r="OSN18" s="117"/>
      <c r="OSO18" s="117"/>
      <c r="OSP18" s="117"/>
      <c r="OSQ18" s="117"/>
      <c r="OSR18" s="117"/>
      <c r="OSS18" s="117"/>
      <c r="OST18" s="117"/>
      <c r="OSU18" s="117"/>
      <c r="OSV18" s="117"/>
      <c r="OSW18" s="117"/>
      <c r="OSX18" s="117"/>
      <c r="OSY18" s="117"/>
      <c r="OSZ18" s="117"/>
      <c r="OTA18" s="117"/>
      <c r="OTB18" s="117"/>
      <c r="OTC18" s="117"/>
      <c r="OTD18" s="117"/>
      <c r="OTE18" s="117"/>
      <c r="OTF18" s="117"/>
      <c r="OTG18" s="117"/>
      <c r="OTH18" s="117"/>
      <c r="OTI18" s="117"/>
      <c r="OTJ18" s="117"/>
      <c r="OTK18" s="117"/>
      <c r="OTL18" s="117"/>
      <c r="OTM18" s="117"/>
      <c r="OTN18" s="117"/>
      <c r="OTO18" s="117"/>
      <c r="OTP18" s="117"/>
      <c r="OTQ18" s="117"/>
      <c r="OTR18" s="117"/>
      <c r="OTS18" s="117"/>
      <c r="OTT18" s="117"/>
      <c r="OTU18" s="117"/>
      <c r="OTV18" s="117"/>
      <c r="OTW18" s="117"/>
      <c r="OTX18" s="117"/>
      <c r="OTY18" s="117"/>
      <c r="OTZ18" s="117"/>
      <c r="OUA18" s="117"/>
      <c r="OUB18" s="117"/>
      <c r="OUC18" s="117"/>
      <c r="OUD18" s="117"/>
      <c r="OUE18" s="117"/>
      <c r="OUF18" s="117"/>
      <c r="OUG18" s="117"/>
      <c r="OUH18" s="117"/>
      <c r="OUI18" s="117"/>
      <c r="OUJ18" s="117"/>
      <c r="OUK18" s="117"/>
      <c r="OUL18" s="117"/>
      <c r="OUM18" s="117"/>
      <c r="OUN18" s="117"/>
      <c r="OUO18" s="117"/>
      <c r="OUP18" s="117"/>
      <c r="OUQ18" s="117"/>
      <c r="OUR18" s="117"/>
      <c r="OUS18" s="117"/>
      <c r="OUT18" s="117"/>
      <c r="OUU18" s="117"/>
      <c r="OUV18" s="117"/>
      <c r="OUW18" s="117"/>
      <c r="OUX18" s="117"/>
      <c r="OUY18" s="117"/>
      <c r="OUZ18" s="117"/>
      <c r="OVA18" s="117"/>
      <c r="OVB18" s="117"/>
      <c r="OVC18" s="117"/>
      <c r="OVD18" s="117"/>
      <c r="OVE18" s="117"/>
      <c r="OVF18" s="117"/>
      <c r="OVG18" s="117"/>
      <c r="OVH18" s="117"/>
      <c r="OVI18" s="117"/>
      <c r="OVJ18" s="117"/>
      <c r="OVK18" s="117"/>
      <c r="OVL18" s="117"/>
      <c r="OVM18" s="117"/>
      <c r="OVN18" s="117"/>
      <c r="OVO18" s="117"/>
      <c r="OVP18" s="117"/>
      <c r="OVQ18" s="117"/>
      <c r="OVR18" s="117"/>
      <c r="OVS18" s="117"/>
      <c r="OVT18" s="117"/>
      <c r="OVU18" s="117"/>
      <c r="OVV18" s="117"/>
      <c r="OVW18" s="117"/>
      <c r="OVX18" s="117"/>
      <c r="OVY18" s="117"/>
      <c r="OVZ18" s="117"/>
      <c r="OWA18" s="117"/>
      <c r="OWB18" s="117"/>
      <c r="OWC18" s="117"/>
      <c r="OWD18" s="117"/>
      <c r="OWE18" s="117"/>
      <c r="OWF18" s="117"/>
      <c r="OWG18" s="117"/>
      <c r="OWH18" s="117"/>
      <c r="OWI18" s="117"/>
      <c r="OWJ18" s="117"/>
      <c r="OWK18" s="117"/>
      <c r="OWL18" s="117"/>
      <c r="OWM18" s="117"/>
      <c r="OWN18" s="117"/>
      <c r="OWO18" s="117"/>
      <c r="OWP18" s="117"/>
      <c r="OWQ18" s="117"/>
      <c r="OWR18" s="117"/>
      <c r="OWS18" s="117"/>
      <c r="OWT18" s="117"/>
      <c r="OWU18" s="117"/>
      <c r="OWV18" s="117"/>
      <c r="OWW18" s="117"/>
      <c r="OWX18" s="117"/>
      <c r="OWY18" s="117"/>
      <c r="OWZ18" s="117"/>
      <c r="OXA18" s="117"/>
      <c r="OXB18" s="117"/>
      <c r="OXC18" s="117"/>
      <c r="OXD18" s="117"/>
      <c r="OXE18" s="117"/>
      <c r="OXF18" s="117"/>
      <c r="OXG18" s="117"/>
      <c r="OXH18" s="117"/>
      <c r="OXI18" s="117"/>
      <c r="OXJ18" s="117"/>
      <c r="OXK18" s="117"/>
      <c r="OXL18" s="117"/>
      <c r="OXM18" s="117"/>
      <c r="OXN18" s="117"/>
      <c r="OXO18" s="117"/>
      <c r="OXP18" s="117"/>
      <c r="OXQ18" s="117"/>
      <c r="OXR18" s="117"/>
      <c r="OXS18" s="117"/>
      <c r="OXT18" s="117"/>
      <c r="OXU18" s="117"/>
      <c r="OXV18" s="117"/>
      <c r="OXW18" s="117"/>
      <c r="OXX18" s="117"/>
      <c r="OXY18" s="117"/>
      <c r="OXZ18" s="117"/>
      <c r="OYA18" s="117"/>
      <c r="OYB18" s="117"/>
      <c r="OYC18" s="117"/>
      <c r="OYD18" s="117"/>
      <c r="OYE18" s="117"/>
      <c r="OYF18" s="117"/>
      <c r="OYG18" s="117"/>
      <c r="OYH18" s="117"/>
      <c r="OYI18" s="117"/>
      <c r="OYJ18" s="117"/>
      <c r="OYK18" s="117"/>
      <c r="OYL18" s="117"/>
      <c r="OYM18" s="117"/>
      <c r="OYN18" s="117"/>
      <c r="OYO18" s="117"/>
      <c r="OYP18" s="117"/>
      <c r="OYQ18" s="117"/>
      <c r="OYR18" s="117"/>
      <c r="OYS18" s="117"/>
      <c r="OYT18" s="117"/>
      <c r="OYU18" s="117"/>
      <c r="OYV18" s="117"/>
      <c r="OYW18" s="117"/>
      <c r="OYX18" s="117"/>
      <c r="OYY18" s="117"/>
      <c r="OYZ18" s="117"/>
      <c r="OZA18" s="117"/>
      <c r="OZB18" s="117"/>
      <c r="OZC18" s="117"/>
      <c r="OZD18" s="117"/>
      <c r="OZE18" s="117"/>
      <c r="OZF18" s="117"/>
      <c r="OZG18" s="117"/>
      <c r="OZH18" s="117"/>
      <c r="OZI18" s="117"/>
      <c r="OZJ18" s="117"/>
      <c r="OZK18" s="117"/>
      <c r="OZL18" s="117"/>
      <c r="OZM18" s="117"/>
      <c r="OZN18" s="117"/>
      <c r="OZO18" s="117"/>
      <c r="OZP18" s="117"/>
      <c r="OZQ18" s="117"/>
      <c r="OZR18" s="117"/>
      <c r="OZS18" s="117"/>
      <c r="OZT18" s="117"/>
      <c r="OZU18" s="117"/>
      <c r="OZV18" s="117"/>
      <c r="OZW18" s="117"/>
      <c r="OZX18" s="117"/>
      <c r="OZY18" s="117"/>
      <c r="OZZ18" s="117"/>
      <c r="PAA18" s="117"/>
      <c r="PAB18" s="117"/>
      <c r="PAC18" s="117"/>
      <c r="PAD18" s="117"/>
      <c r="PAE18" s="117"/>
      <c r="PAF18" s="117"/>
      <c r="PAG18" s="117"/>
      <c r="PAH18" s="117"/>
      <c r="PAI18" s="117"/>
      <c r="PAJ18" s="117"/>
      <c r="PAK18" s="117"/>
      <c r="PAL18" s="117"/>
      <c r="PAM18" s="117"/>
      <c r="PAN18" s="117"/>
      <c r="PAO18" s="117"/>
      <c r="PAP18" s="117"/>
      <c r="PAQ18" s="117"/>
      <c r="PAR18" s="117"/>
      <c r="PAS18" s="117"/>
      <c r="PAT18" s="117"/>
      <c r="PAU18" s="117"/>
      <c r="PAV18" s="117"/>
      <c r="PAW18" s="117"/>
      <c r="PAX18" s="117"/>
      <c r="PAY18" s="117"/>
      <c r="PAZ18" s="117"/>
      <c r="PBA18" s="117"/>
      <c r="PBB18" s="117"/>
      <c r="PBC18" s="117"/>
      <c r="PBD18" s="117"/>
      <c r="PBE18" s="117"/>
      <c r="PBF18" s="117"/>
      <c r="PBG18" s="117"/>
      <c r="PBH18" s="117"/>
      <c r="PBI18" s="117"/>
      <c r="PBJ18" s="117"/>
      <c r="PBK18" s="117"/>
      <c r="PBL18" s="117"/>
      <c r="PBM18" s="117"/>
      <c r="PBN18" s="117"/>
      <c r="PBO18" s="117"/>
      <c r="PBP18" s="117"/>
      <c r="PBQ18" s="117"/>
      <c r="PBR18" s="117"/>
      <c r="PBS18" s="117"/>
      <c r="PBT18" s="117"/>
      <c r="PBU18" s="117"/>
      <c r="PBV18" s="117"/>
      <c r="PBW18" s="117"/>
      <c r="PBX18" s="117"/>
      <c r="PBY18" s="117"/>
      <c r="PBZ18" s="117"/>
      <c r="PCA18" s="117"/>
      <c r="PCB18" s="117"/>
      <c r="PCC18" s="117"/>
      <c r="PCD18" s="117"/>
      <c r="PCE18" s="117"/>
      <c r="PCF18" s="117"/>
      <c r="PCG18" s="117"/>
      <c r="PCH18" s="117"/>
      <c r="PCI18" s="117"/>
      <c r="PCJ18" s="117"/>
      <c r="PCK18" s="117"/>
      <c r="PCL18" s="117"/>
      <c r="PCM18" s="117"/>
      <c r="PCN18" s="117"/>
      <c r="PCO18" s="117"/>
      <c r="PCP18" s="117"/>
      <c r="PCQ18" s="117"/>
      <c r="PCR18" s="117"/>
      <c r="PCS18" s="117"/>
      <c r="PCT18" s="117"/>
      <c r="PCU18" s="117"/>
      <c r="PCV18" s="117"/>
      <c r="PCW18" s="117"/>
      <c r="PCX18" s="117"/>
      <c r="PCY18" s="117"/>
      <c r="PCZ18" s="117"/>
      <c r="PDA18" s="117"/>
      <c r="PDB18" s="117"/>
      <c r="PDC18" s="117"/>
      <c r="PDD18" s="117"/>
      <c r="PDE18" s="117"/>
      <c r="PDF18" s="117"/>
      <c r="PDG18" s="117"/>
      <c r="PDH18" s="117"/>
      <c r="PDI18" s="117"/>
      <c r="PDJ18" s="117"/>
      <c r="PDK18" s="117"/>
      <c r="PDL18" s="117"/>
      <c r="PDM18" s="117"/>
      <c r="PDN18" s="117"/>
      <c r="PDO18" s="117"/>
      <c r="PDP18" s="117"/>
      <c r="PDQ18" s="117"/>
      <c r="PDR18" s="117"/>
      <c r="PDS18" s="117"/>
      <c r="PDT18" s="117"/>
      <c r="PDU18" s="117"/>
      <c r="PDV18" s="117"/>
      <c r="PDW18" s="117"/>
      <c r="PDX18" s="117"/>
      <c r="PDY18" s="117"/>
      <c r="PDZ18" s="117"/>
      <c r="PEA18" s="117"/>
      <c r="PEB18" s="117"/>
      <c r="PEC18" s="117"/>
      <c r="PED18" s="117"/>
      <c r="PEE18" s="117"/>
      <c r="PEF18" s="117"/>
      <c r="PEG18" s="117"/>
      <c r="PEH18" s="117"/>
      <c r="PEI18" s="117"/>
      <c r="PEJ18" s="117"/>
      <c r="PEK18" s="117"/>
      <c r="PEL18" s="117"/>
      <c r="PEM18" s="117"/>
      <c r="PEN18" s="117"/>
      <c r="PEO18" s="117"/>
      <c r="PEP18" s="117"/>
      <c r="PEQ18" s="117"/>
      <c r="PER18" s="117"/>
      <c r="PES18" s="117"/>
      <c r="PET18" s="117"/>
      <c r="PEU18" s="117"/>
      <c r="PEV18" s="117"/>
      <c r="PEW18" s="117"/>
      <c r="PEX18" s="117"/>
      <c r="PEY18" s="117"/>
      <c r="PEZ18" s="117"/>
      <c r="PFA18" s="117"/>
      <c r="PFB18" s="117"/>
      <c r="PFC18" s="117"/>
      <c r="PFD18" s="117"/>
      <c r="PFE18" s="117"/>
      <c r="PFF18" s="117"/>
      <c r="PFG18" s="117"/>
      <c r="PFH18" s="117"/>
      <c r="PFI18" s="117"/>
      <c r="PFJ18" s="117"/>
      <c r="PFK18" s="117"/>
      <c r="PFL18" s="117"/>
      <c r="PFM18" s="117"/>
      <c r="PFN18" s="117"/>
      <c r="PFO18" s="117"/>
      <c r="PFP18" s="117"/>
      <c r="PFQ18" s="117"/>
      <c r="PFR18" s="117"/>
      <c r="PFS18" s="117"/>
      <c r="PFT18" s="117"/>
      <c r="PFU18" s="117"/>
      <c r="PFV18" s="117"/>
      <c r="PFW18" s="117"/>
      <c r="PFX18" s="117"/>
      <c r="PFY18" s="117"/>
      <c r="PFZ18" s="117"/>
      <c r="PGA18" s="117"/>
      <c r="PGB18" s="117"/>
      <c r="PGC18" s="117"/>
      <c r="PGD18" s="117"/>
      <c r="PGE18" s="117"/>
      <c r="PGF18" s="117"/>
      <c r="PGG18" s="117"/>
      <c r="PGH18" s="117"/>
      <c r="PGI18" s="117"/>
      <c r="PGJ18" s="117"/>
      <c r="PGK18" s="117"/>
      <c r="PGL18" s="117"/>
      <c r="PGM18" s="117"/>
      <c r="PGN18" s="117"/>
      <c r="PGO18" s="117"/>
      <c r="PGP18" s="117"/>
      <c r="PGQ18" s="117"/>
      <c r="PGR18" s="117"/>
      <c r="PGS18" s="117"/>
      <c r="PGT18" s="117"/>
      <c r="PGU18" s="117"/>
      <c r="PGV18" s="117"/>
      <c r="PGW18" s="117"/>
      <c r="PGX18" s="117"/>
      <c r="PGY18" s="117"/>
      <c r="PGZ18" s="117"/>
      <c r="PHA18" s="117"/>
      <c r="PHB18" s="117"/>
      <c r="PHC18" s="117"/>
      <c r="PHD18" s="117"/>
      <c r="PHE18" s="117"/>
      <c r="PHF18" s="117"/>
      <c r="PHG18" s="117"/>
      <c r="PHH18" s="117"/>
      <c r="PHI18" s="117"/>
      <c r="PHJ18" s="117"/>
      <c r="PHK18" s="117"/>
      <c r="PHL18" s="117"/>
      <c r="PHM18" s="117"/>
      <c r="PHN18" s="117"/>
      <c r="PHO18" s="117"/>
      <c r="PHP18" s="117"/>
      <c r="PHQ18" s="117"/>
      <c r="PHR18" s="117"/>
      <c r="PHS18" s="117"/>
      <c r="PHT18" s="117"/>
      <c r="PHU18" s="117"/>
      <c r="PHV18" s="117"/>
      <c r="PHW18" s="117"/>
      <c r="PHX18" s="117"/>
      <c r="PHY18" s="117"/>
      <c r="PHZ18" s="117"/>
      <c r="PIA18" s="117"/>
      <c r="PIB18" s="117"/>
      <c r="PIC18" s="117"/>
      <c r="PID18" s="117"/>
      <c r="PIE18" s="117"/>
      <c r="PIF18" s="117"/>
      <c r="PIG18" s="117"/>
      <c r="PIH18" s="117"/>
      <c r="PII18" s="117"/>
      <c r="PIJ18" s="117"/>
      <c r="PIK18" s="117"/>
      <c r="PIL18" s="117"/>
      <c r="PIM18" s="117"/>
      <c r="PIN18" s="117"/>
      <c r="PIO18" s="117"/>
      <c r="PIP18" s="117"/>
      <c r="PIQ18" s="117"/>
      <c r="PIR18" s="117"/>
      <c r="PIS18" s="117"/>
      <c r="PIT18" s="117"/>
      <c r="PIU18" s="117"/>
      <c r="PIV18" s="117"/>
      <c r="PIW18" s="117"/>
      <c r="PIX18" s="117"/>
      <c r="PIY18" s="117"/>
      <c r="PIZ18" s="117"/>
      <c r="PJA18" s="117"/>
      <c r="PJB18" s="117"/>
      <c r="PJC18" s="117"/>
      <c r="PJD18" s="117"/>
      <c r="PJE18" s="117"/>
      <c r="PJF18" s="117"/>
      <c r="PJG18" s="117"/>
      <c r="PJH18" s="117"/>
      <c r="PJI18" s="117"/>
      <c r="PJJ18" s="117"/>
      <c r="PJK18" s="117"/>
      <c r="PJL18" s="117"/>
      <c r="PJM18" s="117"/>
      <c r="PJN18" s="117"/>
      <c r="PJO18" s="117"/>
      <c r="PJP18" s="117"/>
      <c r="PJQ18" s="117"/>
      <c r="PJR18" s="117"/>
      <c r="PJS18" s="117"/>
      <c r="PJT18" s="117"/>
      <c r="PJU18" s="117"/>
      <c r="PJV18" s="117"/>
      <c r="PJW18" s="117"/>
      <c r="PJX18" s="117"/>
      <c r="PJY18" s="117"/>
      <c r="PJZ18" s="117"/>
      <c r="PKA18" s="117"/>
      <c r="PKB18" s="117"/>
      <c r="PKC18" s="117"/>
      <c r="PKD18" s="117"/>
      <c r="PKE18" s="117"/>
      <c r="PKF18" s="117"/>
      <c r="PKG18" s="117"/>
      <c r="PKH18" s="117"/>
      <c r="PKI18" s="117"/>
      <c r="PKJ18" s="117"/>
      <c r="PKK18" s="117"/>
      <c r="PKL18" s="117"/>
      <c r="PKM18" s="117"/>
      <c r="PKN18" s="117"/>
      <c r="PKO18" s="117"/>
      <c r="PKP18" s="117"/>
      <c r="PKQ18" s="117"/>
      <c r="PKR18" s="117"/>
      <c r="PKS18" s="117"/>
      <c r="PKT18" s="117"/>
      <c r="PKU18" s="117"/>
      <c r="PKV18" s="117"/>
      <c r="PKW18" s="117"/>
      <c r="PKX18" s="117"/>
      <c r="PKY18" s="117"/>
      <c r="PKZ18" s="117"/>
      <c r="PLA18" s="117"/>
      <c r="PLB18" s="117"/>
      <c r="PLC18" s="117"/>
      <c r="PLD18" s="117"/>
      <c r="PLE18" s="117"/>
      <c r="PLF18" s="117"/>
      <c r="PLG18" s="117"/>
      <c r="PLH18" s="117"/>
      <c r="PLI18" s="117"/>
      <c r="PLJ18" s="117"/>
      <c r="PLK18" s="117"/>
      <c r="PLL18" s="117"/>
      <c r="PLM18" s="117"/>
      <c r="PLN18" s="117"/>
      <c r="PLO18" s="117"/>
      <c r="PLP18" s="117"/>
      <c r="PLQ18" s="117"/>
      <c r="PLR18" s="117"/>
      <c r="PLS18" s="117"/>
      <c r="PLT18" s="117"/>
      <c r="PLU18" s="117"/>
      <c r="PLV18" s="117"/>
      <c r="PLW18" s="117"/>
      <c r="PLX18" s="117"/>
      <c r="PLY18" s="117"/>
      <c r="PLZ18" s="117"/>
      <c r="PMA18" s="117"/>
      <c r="PMB18" s="117"/>
      <c r="PMC18" s="117"/>
      <c r="PMD18" s="117"/>
      <c r="PME18" s="117"/>
      <c r="PMF18" s="117"/>
      <c r="PMG18" s="117"/>
      <c r="PMH18" s="117"/>
      <c r="PMI18" s="117"/>
      <c r="PMJ18" s="117"/>
      <c r="PMK18" s="117"/>
      <c r="PML18" s="117"/>
      <c r="PMM18" s="117"/>
      <c r="PMN18" s="117"/>
      <c r="PMO18" s="117"/>
      <c r="PMP18" s="117"/>
      <c r="PMQ18" s="117"/>
      <c r="PMR18" s="117"/>
      <c r="PMS18" s="117"/>
      <c r="PMT18" s="117"/>
      <c r="PMU18" s="117"/>
      <c r="PMV18" s="117"/>
      <c r="PMW18" s="117"/>
      <c r="PMX18" s="117"/>
      <c r="PMY18" s="117"/>
      <c r="PMZ18" s="117"/>
      <c r="PNA18" s="117"/>
      <c r="PNB18" s="117"/>
      <c r="PNC18" s="117"/>
      <c r="PND18" s="117"/>
      <c r="PNE18" s="117"/>
      <c r="PNF18" s="117"/>
      <c r="PNG18" s="117"/>
      <c r="PNH18" s="117"/>
      <c r="PNI18" s="117"/>
      <c r="PNJ18" s="117"/>
      <c r="PNK18" s="117"/>
      <c r="PNL18" s="117"/>
      <c r="PNM18" s="117"/>
      <c r="PNN18" s="117"/>
      <c r="PNO18" s="117"/>
      <c r="PNP18" s="117"/>
      <c r="PNQ18" s="117"/>
      <c r="PNR18" s="117"/>
      <c r="PNS18" s="117"/>
      <c r="PNT18" s="117"/>
      <c r="PNU18" s="117"/>
      <c r="PNV18" s="117"/>
      <c r="PNW18" s="117"/>
      <c r="PNX18" s="117"/>
      <c r="PNY18" s="117"/>
      <c r="PNZ18" s="117"/>
      <c r="POA18" s="117"/>
      <c r="POB18" s="117"/>
      <c r="POC18" s="117"/>
      <c r="POD18" s="117"/>
      <c r="POE18" s="117"/>
      <c r="POF18" s="117"/>
      <c r="POG18" s="117"/>
      <c r="POH18" s="117"/>
      <c r="POI18" s="117"/>
      <c r="POJ18" s="117"/>
      <c r="POK18" s="117"/>
      <c r="POL18" s="117"/>
      <c r="POM18" s="117"/>
      <c r="PON18" s="117"/>
      <c r="POO18" s="117"/>
      <c r="POP18" s="117"/>
      <c r="POQ18" s="117"/>
      <c r="POR18" s="117"/>
      <c r="POS18" s="117"/>
      <c r="POT18" s="117"/>
      <c r="POU18" s="117"/>
      <c r="POV18" s="117"/>
      <c r="POW18" s="117"/>
      <c r="POX18" s="117"/>
      <c r="POY18" s="117"/>
      <c r="POZ18" s="117"/>
      <c r="PPA18" s="117"/>
      <c r="PPB18" s="117"/>
      <c r="PPC18" s="117"/>
      <c r="PPD18" s="117"/>
      <c r="PPE18" s="117"/>
      <c r="PPF18" s="117"/>
      <c r="PPG18" s="117"/>
      <c r="PPH18" s="117"/>
      <c r="PPI18" s="117"/>
      <c r="PPJ18" s="117"/>
      <c r="PPK18" s="117"/>
      <c r="PPL18" s="117"/>
      <c r="PPM18" s="117"/>
      <c r="PPN18" s="117"/>
      <c r="PPO18" s="117"/>
      <c r="PPP18" s="117"/>
      <c r="PPQ18" s="117"/>
      <c r="PPR18" s="117"/>
      <c r="PPS18" s="117"/>
      <c r="PPT18" s="117"/>
      <c r="PPU18" s="117"/>
      <c r="PPV18" s="117"/>
      <c r="PPW18" s="117"/>
      <c r="PPX18" s="117"/>
      <c r="PPY18" s="117"/>
      <c r="PPZ18" s="117"/>
      <c r="PQA18" s="117"/>
      <c r="PQB18" s="117"/>
      <c r="PQC18" s="117"/>
      <c r="PQD18" s="117"/>
      <c r="PQE18" s="117"/>
      <c r="PQF18" s="117"/>
      <c r="PQG18" s="117"/>
      <c r="PQH18" s="117"/>
      <c r="PQI18" s="117"/>
      <c r="PQJ18" s="117"/>
      <c r="PQK18" s="117"/>
      <c r="PQL18" s="117"/>
      <c r="PQM18" s="117"/>
      <c r="PQN18" s="117"/>
      <c r="PQO18" s="117"/>
      <c r="PQP18" s="117"/>
      <c r="PQQ18" s="117"/>
      <c r="PQR18" s="117"/>
      <c r="PQS18" s="117"/>
      <c r="PQT18" s="117"/>
      <c r="PQU18" s="117"/>
      <c r="PQV18" s="117"/>
      <c r="PQW18" s="117"/>
      <c r="PQX18" s="117"/>
      <c r="PQY18" s="117"/>
      <c r="PQZ18" s="117"/>
      <c r="PRA18" s="117"/>
      <c r="PRB18" s="117"/>
      <c r="PRC18" s="117"/>
      <c r="PRD18" s="117"/>
      <c r="PRE18" s="117"/>
      <c r="PRF18" s="117"/>
      <c r="PRG18" s="117"/>
      <c r="PRH18" s="117"/>
      <c r="PRI18" s="117"/>
      <c r="PRJ18" s="117"/>
      <c r="PRK18" s="117"/>
      <c r="PRL18" s="117"/>
      <c r="PRM18" s="117"/>
      <c r="PRN18" s="117"/>
      <c r="PRO18" s="117"/>
      <c r="PRP18" s="117"/>
      <c r="PRQ18" s="117"/>
      <c r="PRR18" s="117"/>
      <c r="PRS18" s="117"/>
      <c r="PRT18" s="117"/>
      <c r="PRU18" s="117"/>
      <c r="PRV18" s="117"/>
      <c r="PRW18" s="117"/>
      <c r="PRX18" s="117"/>
      <c r="PRY18" s="117"/>
      <c r="PRZ18" s="117"/>
      <c r="PSA18" s="117"/>
      <c r="PSB18" s="117"/>
      <c r="PSC18" s="117"/>
      <c r="PSD18" s="117"/>
      <c r="PSE18" s="117"/>
      <c r="PSF18" s="117"/>
      <c r="PSG18" s="117"/>
      <c r="PSH18" s="117"/>
      <c r="PSI18" s="117"/>
      <c r="PSJ18" s="117"/>
      <c r="PSK18" s="117"/>
      <c r="PSL18" s="117"/>
      <c r="PSM18" s="117"/>
      <c r="PSN18" s="117"/>
      <c r="PSO18" s="117"/>
      <c r="PSP18" s="117"/>
      <c r="PSQ18" s="117"/>
      <c r="PSR18" s="117"/>
      <c r="PSS18" s="117"/>
      <c r="PST18" s="117"/>
      <c r="PSU18" s="117"/>
      <c r="PSV18" s="117"/>
      <c r="PSW18" s="117"/>
      <c r="PSX18" s="117"/>
      <c r="PSY18" s="117"/>
      <c r="PSZ18" s="117"/>
      <c r="PTA18" s="117"/>
      <c r="PTB18" s="117"/>
      <c r="PTC18" s="117"/>
      <c r="PTD18" s="117"/>
      <c r="PTE18" s="117"/>
      <c r="PTF18" s="117"/>
      <c r="PTG18" s="117"/>
      <c r="PTH18" s="117"/>
      <c r="PTI18" s="117"/>
      <c r="PTJ18" s="117"/>
      <c r="PTK18" s="117"/>
      <c r="PTL18" s="117"/>
      <c r="PTM18" s="117"/>
      <c r="PTN18" s="117"/>
      <c r="PTO18" s="117"/>
      <c r="PTP18" s="117"/>
      <c r="PTQ18" s="117"/>
      <c r="PTR18" s="117"/>
      <c r="PTS18" s="117"/>
      <c r="PTT18" s="117"/>
      <c r="PTU18" s="117"/>
      <c r="PTV18" s="117"/>
      <c r="PTW18" s="117"/>
      <c r="PTX18" s="117"/>
      <c r="PTY18" s="117"/>
      <c r="PTZ18" s="117"/>
      <c r="PUA18" s="117"/>
      <c r="PUB18" s="117"/>
      <c r="PUC18" s="117"/>
      <c r="PUD18" s="117"/>
      <c r="PUE18" s="117"/>
      <c r="PUF18" s="117"/>
      <c r="PUG18" s="117"/>
      <c r="PUH18" s="117"/>
      <c r="PUI18" s="117"/>
      <c r="PUJ18" s="117"/>
      <c r="PUK18" s="117"/>
      <c r="PUL18" s="117"/>
      <c r="PUM18" s="117"/>
      <c r="PUN18" s="117"/>
      <c r="PUO18" s="117"/>
      <c r="PUP18" s="117"/>
      <c r="PUQ18" s="117"/>
      <c r="PUR18" s="117"/>
      <c r="PUS18" s="117"/>
      <c r="PUT18" s="117"/>
      <c r="PUU18" s="117"/>
      <c r="PUV18" s="117"/>
      <c r="PUW18" s="117"/>
      <c r="PUX18" s="117"/>
      <c r="PUY18" s="117"/>
      <c r="PUZ18" s="117"/>
      <c r="PVA18" s="117"/>
      <c r="PVB18" s="117"/>
      <c r="PVC18" s="117"/>
      <c r="PVD18" s="117"/>
      <c r="PVE18" s="117"/>
      <c r="PVF18" s="117"/>
      <c r="PVG18" s="117"/>
      <c r="PVH18" s="117"/>
      <c r="PVI18" s="117"/>
      <c r="PVJ18" s="117"/>
      <c r="PVK18" s="117"/>
      <c r="PVL18" s="117"/>
      <c r="PVM18" s="117"/>
      <c r="PVN18" s="117"/>
      <c r="PVO18" s="117"/>
      <c r="PVP18" s="117"/>
      <c r="PVQ18" s="117"/>
      <c r="PVR18" s="117"/>
      <c r="PVS18" s="117"/>
      <c r="PVT18" s="117"/>
      <c r="PVU18" s="117"/>
      <c r="PVV18" s="117"/>
      <c r="PVW18" s="117"/>
      <c r="PVX18" s="117"/>
      <c r="PVY18" s="117"/>
      <c r="PVZ18" s="117"/>
      <c r="PWA18" s="117"/>
      <c r="PWB18" s="117"/>
      <c r="PWC18" s="117"/>
      <c r="PWD18" s="117"/>
      <c r="PWE18" s="117"/>
      <c r="PWF18" s="117"/>
      <c r="PWG18" s="117"/>
      <c r="PWH18" s="117"/>
      <c r="PWI18" s="117"/>
      <c r="PWJ18" s="117"/>
      <c r="PWK18" s="117"/>
      <c r="PWL18" s="117"/>
      <c r="PWM18" s="117"/>
      <c r="PWN18" s="117"/>
      <c r="PWO18" s="117"/>
      <c r="PWP18" s="117"/>
      <c r="PWQ18" s="117"/>
      <c r="PWR18" s="117"/>
      <c r="PWS18" s="117"/>
      <c r="PWT18" s="117"/>
      <c r="PWU18" s="117"/>
      <c r="PWV18" s="117"/>
      <c r="PWW18" s="117"/>
      <c r="PWX18" s="117"/>
      <c r="PWY18" s="117"/>
      <c r="PWZ18" s="117"/>
      <c r="PXA18" s="117"/>
      <c r="PXB18" s="117"/>
      <c r="PXC18" s="117"/>
      <c r="PXD18" s="117"/>
      <c r="PXE18" s="117"/>
      <c r="PXF18" s="117"/>
      <c r="PXG18" s="117"/>
      <c r="PXH18" s="117"/>
      <c r="PXI18" s="117"/>
      <c r="PXJ18" s="117"/>
      <c r="PXK18" s="117"/>
      <c r="PXL18" s="117"/>
      <c r="PXM18" s="117"/>
      <c r="PXN18" s="117"/>
      <c r="PXO18" s="117"/>
      <c r="PXP18" s="117"/>
      <c r="PXQ18" s="117"/>
      <c r="PXR18" s="117"/>
      <c r="PXS18" s="117"/>
      <c r="PXT18" s="117"/>
      <c r="PXU18" s="117"/>
      <c r="PXV18" s="117"/>
      <c r="PXW18" s="117"/>
      <c r="PXX18" s="117"/>
      <c r="PXY18" s="117"/>
      <c r="PXZ18" s="117"/>
      <c r="PYA18" s="117"/>
      <c r="PYB18" s="117"/>
      <c r="PYC18" s="117"/>
      <c r="PYD18" s="117"/>
      <c r="PYE18" s="117"/>
      <c r="PYF18" s="117"/>
      <c r="PYG18" s="117"/>
      <c r="PYH18" s="117"/>
      <c r="PYI18" s="117"/>
      <c r="PYJ18" s="117"/>
      <c r="PYK18" s="117"/>
      <c r="PYL18" s="117"/>
      <c r="PYM18" s="117"/>
      <c r="PYN18" s="117"/>
      <c r="PYO18" s="117"/>
      <c r="PYP18" s="117"/>
      <c r="PYQ18" s="117"/>
      <c r="PYR18" s="117"/>
      <c r="PYS18" s="117"/>
      <c r="PYT18" s="117"/>
      <c r="PYU18" s="117"/>
      <c r="PYV18" s="117"/>
      <c r="PYW18" s="117"/>
      <c r="PYX18" s="117"/>
      <c r="PYY18" s="117"/>
      <c r="PYZ18" s="117"/>
      <c r="PZA18" s="117"/>
      <c r="PZB18" s="117"/>
      <c r="PZC18" s="117"/>
      <c r="PZD18" s="117"/>
      <c r="PZE18" s="117"/>
      <c r="PZF18" s="117"/>
      <c r="PZG18" s="117"/>
      <c r="PZH18" s="117"/>
      <c r="PZI18" s="117"/>
      <c r="PZJ18" s="117"/>
      <c r="PZK18" s="117"/>
      <c r="PZL18" s="117"/>
      <c r="PZM18" s="117"/>
      <c r="PZN18" s="117"/>
      <c r="PZO18" s="117"/>
      <c r="PZP18" s="117"/>
      <c r="PZQ18" s="117"/>
      <c r="PZR18" s="117"/>
      <c r="PZS18" s="117"/>
      <c r="PZT18" s="117"/>
      <c r="PZU18" s="117"/>
      <c r="PZV18" s="117"/>
      <c r="PZW18" s="117"/>
      <c r="PZX18" s="117"/>
      <c r="PZY18" s="117"/>
      <c r="PZZ18" s="117"/>
      <c r="QAA18" s="117"/>
      <c r="QAB18" s="117"/>
      <c r="QAC18" s="117"/>
      <c r="QAD18" s="117"/>
      <c r="QAE18" s="117"/>
      <c r="QAF18" s="117"/>
      <c r="QAG18" s="117"/>
      <c r="QAH18" s="117"/>
      <c r="QAI18" s="117"/>
      <c r="QAJ18" s="117"/>
      <c r="QAK18" s="117"/>
      <c r="QAL18" s="117"/>
      <c r="QAM18" s="117"/>
      <c r="QAN18" s="117"/>
      <c r="QAO18" s="117"/>
      <c r="QAP18" s="117"/>
      <c r="QAQ18" s="117"/>
      <c r="QAR18" s="117"/>
      <c r="QAS18" s="117"/>
      <c r="QAT18" s="117"/>
      <c r="QAU18" s="117"/>
      <c r="QAV18" s="117"/>
      <c r="QAW18" s="117"/>
      <c r="QAX18" s="117"/>
      <c r="QAY18" s="117"/>
      <c r="QAZ18" s="117"/>
      <c r="QBA18" s="117"/>
      <c r="QBB18" s="117"/>
      <c r="QBC18" s="117"/>
      <c r="QBD18" s="117"/>
      <c r="QBE18" s="117"/>
      <c r="QBF18" s="117"/>
      <c r="QBG18" s="117"/>
      <c r="QBH18" s="117"/>
      <c r="QBI18" s="117"/>
      <c r="QBJ18" s="117"/>
      <c r="QBK18" s="117"/>
      <c r="QBL18" s="117"/>
      <c r="QBM18" s="117"/>
      <c r="QBN18" s="117"/>
      <c r="QBO18" s="117"/>
      <c r="QBP18" s="117"/>
      <c r="QBQ18" s="117"/>
      <c r="QBR18" s="117"/>
      <c r="QBS18" s="117"/>
      <c r="QBT18" s="117"/>
      <c r="QBU18" s="117"/>
      <c r="QBV18" s="117"/>
      <c r="QBW18" s="117"/>
      <c r="QBX18" s="117"/>
      <c r="QBY18" s="117"/>
      <c r="QBZ18" s="117"/>
      <c r="QCA18" s="117"/>
      <c r="QCB18" s="117"/>
      <c r="QCC18" s="117"/>
      <c r="QCD18" s="117"/>
      <c r="QCE18" s="117"/>
      <c r="QCF18" s="117"/>
      <c r="QCG18" s="117"/>
      <c r="QCH18" s="117"/>
      <c r="QCI18" s="117"/>
      <c r="QCJ18" s="117"/>
      <c r="QCK18" s="117"/>
      <c r="QCL18" s="117"/>
      <c r="QCM18" s="117"/>
      <c r="QCN18" s="117"/>
      <c r="QCO18" s="117"/>
      <c r="QCP18" s="117"/>
      <c r="QCQ18" s="117"/>
      <c r="QCR18" s="117"/>
      <c r="QCS18" s="117"/>
      <c r="QCT18" s="117"/>
      <c r="QCU18" s="117"/>
      <c r="QCV18" s="117"/>
      <c r="QCW18" s="117"/>
      <c r="QCX18" s="117"/>
      <c r="QCY18" s="117"/>
      <c r="QCZ18" s="117"/>
      <c r="QDA18" s="117"/>
      <c r="QDB18" s="117"/>
      <c r="QDC18" s="117"/>
      <c r="QDD18" s="117"/>
      <c r="QDE18" s="117"/>
      <c r="QDF18" s="117"/>
      <c r="QDG18" s="117"/>
      <c r="QDH18" s="117"/>
      <c r="QDI18" s="117"/>
      <c r="QDJ18" s="117"/>
      <c r="QDK18" s="117"/>
      <c r="QDL18" s="117"/>
      <c r="QDM18" s="117"/>
      <c r="QDN18" s="117"/>
      <c r="QDO18" s="117"/>
      <c r="QDP18" s="117"/>
      <c r="QDQ18" s="117"/>
      <c r="QDR18" s="117"/>
      <c r="QDS18" s="117"/>
      <c r="QDT18" s="117"/>
      <c r="QDU18" s="117"/>
      <c r="QDV18" s="117"/>
      <c r="QDW18" s="117"/>
      <c r="QDX18" s="117"/>
      <c r="QDY18" s="117"/>
      <c r="QDZ18" s="117"/>
      <c r="QEA18" s="117"/>
      <c r="QEB18" s="117"/>
      <c r="QEC18" s="117"/>
      <c r="QED18" s="117"/>
      <c r="QEE18" s="117"/>
      <c r="QEF18" s="117"/>
      <c r="QEG18" s="117"/>
      <c r="QEH18" s="117"/>
      <c r="QEI18" s="117"/>
      <c r="QEJ18" s="117"/>
      <c r="QEK18" s="117"/>
      <c r="QEL18" s="117"/>
      <c r="QEM18" s="117"/>
      <c r="QEN18" s="117"/>
      <c r="QEO18" s="117"/>
      <c r="QEP18" s="117"/>
      <c r="QEQ18" s="117"/>
      <c r="QER18" s="117"/>
      <c r="QES18" s="117"/>
      <c r="QET18" s="117"/>
      <c r="QEU18" s="117"/>
      <c r="QEV18" s="117"/>
      <c r="QEW18" s="117"/>
      <c r="QEX18" s="117"/>
      <c r="QEY18" s="117"/>
      <c r="QEZ18" s="117"/>
      <c r="QFA18" s="117"/>
      <c r="QFB18" s="117"/>
      <c r="QFC18" s="117"/>
      <c r="QFD18" s="117"/>
      <c r="QFE18" s="117"/>
      <c r="QFF18" s="117"/>
      <c r="QFG18" s="117"/>
      <c r="QFH18" s="117"/>
      <c r="QFI18" s="117"/>
      <c r="QFJ18" s="117"/>
      <c r="QFK18" s="117"/>
      <c r="QFL18" s="117"/>
      <c r="QFM18" s="117"/>
      <c r="QFN18" s="117"/>
      <c r="QFO18" s="117"/>
      <c r="QFP18" s="117"/>
      <c r="QFQ18" s="117"/>
      <c r="QFR18" s="117"/>
      <c r="QFS18" s="117"/>
      <c r="QFT18" s="117"/>
      <c r="QFU18" s="117"/>
      <c r="QFV18" s="117"/>
      <c r="QFW18" s="117"/>
      <c r="QFX18" s="117"/>
      <c r="QFY18" s="117"/>
      <c r="QFZ18" s="117"/>
      <c r="QGA18" s="117"/>
      <c r="QGB18" s="117"/>
      <c r="QGC18" s="117"/>
      <c r="QGD18" s="117"/>
      <c r="QGE18" s="117"/>
      <c r="QGF18" s="117"/>
      <c r="QGG18" s="117"/>
      <c r="QGH18" s="117"/>
      <c r="QGI18" s="117"/>
      <c r="QGJ18" s="117"/>
      <c r="QGK18" s="117"/>
      <c r="QGL18" s="117"/>
      <c r="QGM18" s="117"/>
      <c r="QGN18" s="117"/>
      <c r="QGO18" s="117"/>
      <c r="QGP18" s="117"/>
      <c r="QGQ18" s="117"/>
      <c r="QGR18" s="117"/>
      <c r="QGS18" s="117"/>
      <c r="QGT18" s="117"/>
      <c r="QGU18" s="117"/>
      <c r="QGV18" s="117"/>
      <c r="QGW18" s="117"/>
      <c r="QGX18" s="117"/>
      <c r="QGY18" s="117"/>
      <c r="QGZ18" s="117"/>
      <c r="QHA18" s="117"/>
      <c r="QHB18" s="117"/>
      <c r="QHC18" s="117"/>
      <c r="QHD18" s="117"/>
      <c r="QHE18" s="117"/>
      <c r="QHF18" s="117"/>
      <c r="QHG18" s="117"/>
      <c r="QHH18" s="117"/>
      <c r="QHI18" s="117"/>
      <c r="QHJ18" s="117"/>
      <c r="QHK18" s="117"/>
      <c r="QHL18" s="117"/>
      <c r="QHM18" s="117"/>
      <c r="QHN18" s="117"/>
      <c r="QHO18" s="117"/>
      <c r="QHP18" s="117"/>
      <c r="QHQ18" s="117"/>
      <c r="QHR18" s="117"/>
      <c r="QHS18" s="117"/>
      <c r="QHT18" s="117"/>
      <c r="QHU18" s="117"/>
      <c r="QHV18" s="117"/>
      <c r="QHW18" s="117"/>
      <c r="QHX18" s="117"/>
      <c r="QHY18" s="117"/>
      <c r="QHZ18" s="117"/>
      <c r="QIA18" s="117"/>
      <c r="QIB18" s="117"/>
      <c r="QIC18" s="117"/>
      <c r="QID18" s="117"/>
      <c r="QIE18" s="117"/>
      <c r="QIF18" s="117"/>
      <c r="QIG18" s="117"/>
      <c r="QIH18" s="117"/>
      <c r="QII18" s="117"/>
      <c r="QIJ18" s="117"/>
      <c r="QIK18" s="117"/>
      <c r="QIL18" s="117"/>
      <c r="QIM18" s="117"/>
      <c r="QIN18" s="117"/>
      <c r="QIO18" s="117"/>
      <c r="QIP18" s="117"/>
      <c r="QIQ18" s="117"/>
      <c r="QIR18" s="117"/>
      <c r="QIS18" s="117"/>
      <c r="QIT18" s="117"/>
      <c r="QIU18" s="117"/>
      <c r="QIV18" s="117"/>
      <c r="QIW18" s="117"/>
      <c r="QIX18" s="117"/>
      <c r="QIY18" s="117"/>
      <c r="QIZ18" s="117"/>
      <c r="QJA18" s="117"/>
      <c r="QJB18" s="117"/>
      <c r="QJC18" s="117"/>
      <c r="QJD18" s="117"/>
      <c r="QJE18" s="117"/>
      <c r="QJF18" s="117"/>
      <c r="QJG18" s="117"/>
      <c r="QJH18" s="117"/>
      <c r="QJI18" s="117"/>
      <c r="QJJ18" s="117"/>
      <c r="QJK18" s="117"/>
      <c r="QJL18" s="117"/>
      <c r="QJM18" s="117"/>
      <c r="QJN18" s="117"/>
      <c r="QJO18" s="117"/>
      <c r="QJP18" s="117"/>
      <c r="QJQ18" s="117"/>
      <c r="QJR18" s="117"/>
      <c r="QJS18" s="117"/>
      <c r="QJT18" s="117"/>
      <c r="QJU18" s="117"/>
      <c r="QJV18" s="117"/>
      <c r="QJW18" s="117"/>
      <c r="QJX18" s="117"/>
      <c r="QJY18" s="117"/>
      <c r="QJZ18" s="117"/>
      <c r="QKA18" s="117"/>
      <c r="QKB18" s="117"/>
      <c r="QKC18" s="117"/>
      <c r="QKD18" s="117"/>
      <c r="QKE18" s="117"/>
      <c r="QKF18" s="117"/>
      <c r="QKG18" s="117"/>
      <c r="QKH18" s="117"/>
      <c r="QKI18" s="117"/>
      <c r="QKJ18" s="117"/>
      <c r="QKK18" s="117"/>
      <c r="QKL18" s="117"/>
      <c r="QKM18" s="117"/>
      <c r="QKN18" s="117"/>
      <c r="QKO18" s="117"/>
      <c r="QKP18" s="117"/>
      <c r="QKQ18" s="117"/>
      <c r="QKR18" s="117"/>
      <c r="QKS18" s="117"/>
      <c r="QKT18" s="117"/>
      <c r="QKU18" s="117"/>
      <c r="QKV18" s="117"/>
      <c r="QKW18" s="117"/>
      <c r="QKX18" s="117"/>
      <c r="QKY18" s="117"/>
      <c r="QKZ18" s="117"/>
      <c r="QLA18" s="117"/>
      <c r="QLB18" s="117"/>
      <c r="QLC18" s="117"/>
      <c r="QLD18" s="117"/>
      <c r="QLE18" s="117"/>
      <c r="QLF18" s="117"/>
      <c r="QLG18" s="117"/>
      <c r="QLH18" s="117"/>
      <c r="QLI18" s="117"/>
      <c r="QLJ18" s="117"/>
      <c r="QLK18" s="117"/>
      <c r="QLL18" s="117"/>
      <c r="QLM18" s="117"/>
      <c r="QLN18" s="117"/>
      <c r="QLO18" s="117"/>
      <c r="QLP18" s="117"/>
      <c r="QLQ18" s="117"/>
      <c r="QLR18" s="117"/>
      <c r="QLS18" s="117"/>
      <c r="QLT18" s="117"/>
      <c r="QLU18" s="117"/>
      <c r="QLV18" s="117"/>
      <c r="QLW18" s="117"/>
      <c r="QLX18" s="117"/>
      <c r="QLY18" s="117"/>
      <c r="QLZ18" s="117"/>
      <c r="QMA18" s="117"/>
      <c r="QMB18" s="117"/>
      <c r="QMC18" s="117"/>
      <c r="QMD18" s="117"/>
      <c r="QME18" s="117"/>
      <c r="QMF18" s="117"/>
      <c r="QMG18" s="117"/>
      <c r="QMH18" s="117"/>
      <c r="QMI18" s="117"/>
      <c r="QMJ18" s="117"/>
      <c r="QMK18" s="117"/>
      <c r="QML18" s="117"/>
      <c r="QMM18" s="117"/>
      <c r="QMN18" s="117"/>
      <c r="QMO18" s="117"/>
      <c r="QMP18" s="117"/>
      <c r="QMQ18" s="117"/>
      <c r="QMR18" s="117"/>
      <c r="QMS18" s="117"/>
      <c r="QMT18" s="117"/>
      <c r="QMU18" s="117"/>
      <c r="QMV18" s="117"/>
      <c r="QMW18" s="117"/>
      <c r="QMX18" s="117"/>
      <c r="QMY18" s="117"/>
      <c r="QMZ18" s="117"/>
      <c r="QNA18" s="117"/>
      <c r="QNB18" s="117"/>
      <c r="QNC18" s="117"/>
      <c r="QND18" s="117"/>
      <c r="QNE18" s="117"/>
      <c r="QNF18" s="117"/>
      <c r="QNG18" s="117"/>
      <c r="QNH18" s="117"/>
      <c r="QNI18" s="117"/>
      <c r="QNJ18" s="117"/>
      <c r="QNK18" s="117"/>
      <c r="QNL18" s="117"/>
      <c r="QNM18" s="117"/>
      <c r="QNN18" s="117"/>
      <c r="QNO18" s="117"/>
      <c r="QNP18" s="117"/>
      <c r="QNQ18" s="117"/>
      <c r="QNR18" s="117"/>
      <c r="QNS18" s="117"/>
      <c r="QNT18" s="117"/>
      <c r="QNU18" s="117"/>
      <c r="QNV18" s="117"/>
      <c r="QNW18" s="117"/>
      <c r="QNX18" s="117"/>
      <c r="QNY18" s="117"/>
      <c r="QNZ18" s="117"/>
      <c r="QOA18" s="117"/>
      <c r="QOB18" s="117"/>
      <c r="QOC18" s="117"/>
      <c r="QOD18" s="117"/>
      <c r="QOE18" s="117"/>
      <c r="QOF18" s="117"/>
      <c r="QOG18" s="117"/>
      <c r="QOH18" s="117"/>
      <c r="QOI18" s="117"/>
      <c r="QOJ18" s="117"/>
      <c r="QOK18" s="117"/>
      <c r="QOL18" s="117"/>
      <c r="QOM18" s="117"/>
      <c r="QON18" s="117"/>
      <c r="QOO18" s="117"/>
      <c r="QOP18" s="117"/>
      <c r="QOQ18" s="117"/>
      <c r="QOR18" s="117"/>
      <c r="QOS18" s="117"/>
      <c r="QOT18" s="117"/>
      <c r="QOU18" s="117"/>
      <c r="QOV18" s="117"/>
      <c r="QOW18" s="117"/>
      <c r="QOX18" s="117"/>
      <c r="QOY18" s="117"/>
      <c r="QOZ18" s="117"/>
      <c r="QPA18" s="117"/>
      <c r="QPB18" s="117"/>
      <c r="QPC18" s="117"/>
      <c r="QPD18" s="117"/>
      <c r="QPE18" s="117"/>
      <c r="QPF18" s="117"/>
      <c r="QPG18" s="117"/>
      <c r="QPH18" s="117"/>
      <c r="QPI18" s="117"/>
      <c r="QPJ18" s="117"/>
      <c r="QPK18" s="117"/>
      <c r="QPL18" s="117"/>
      <c r="QPM18" s="117"/>
      <c r="QPN18" s="117"/>
      <c r="QPO18" s="117"/>
      <c r="QPP18" s="117"/>
      <c r="QPQ18" s="117"/>
      <c r="QPR18" s="117"/>
      <c r="QPS18" s="117"/>
      <c r="QPT18" s="117"/>
      <c r="QPU18" s="117"/>
      <c r="QPV18" s="117"/>
      <c r="QPW18" s="117"/>
      <c r="QPX18" s="117"/>
      <c r="QPY18" s="117"/>
      <c r="QPZ18" s="117"/>
      <c r="QQA18" s="117"/>
      <c r="QQB18" s="117"/>
      <c r="QQC18" s="117"/>
      <c r="QQD18" s="117"/>
      <c r="QQE18" s="117"/>
      <c r="QQF18" s="117"/>
      <c r="QQG18" s="117"/>
      <c r="QQH18" s="117"/>
      <c r="QQI18" s="117"/>
      <c r="QQJ18" s="117"/>
      <c r="QQK18" s="117"/>
      <c r="QQL18" s="117"/>
      <c r="QQM18" s="117"/>
      <c r="QQN18" s="117"/>
      <c r="QQO18" s="117"/>
      <c r="QQP18" s="117"/>
      <c r="QQQ18" s="117"/>
      <c r="QQR18" s="117"/>
      <c r="QQS18" s="117"/>
      <c r="QQT18" s="117"/>
      <c r="QQU18" s="117"/>
      <c r="QQV18" s="117"/>
      <c r="QQW18" s="117"/>
      <c r="QQX18" s="117"/>
      <c r="QQY18" s="117"/>
      <c r="QQZ18" s="117"/>
      <c r="QRA18" s="117"/>
      <c r="QRB18" s="117"/>
      <c r="QRC18" s="117"/>
      <c r="QRD18" s="117"/>
      <c r="QRE18" s="117"/>
      <c r="QRF18" s="117"/>
      <c r="QRG18" s="117"/>
      <c r="QRH18" s="117"/>
      <c r="QRI18" s="117"/>
      <c r="QRJ18" s="117"/>
      <c r="QRK18" s="117"/>
      <c r="QRL18" s="117"/>
      <c r="QRM18" s="117"/>
      <c r="QRN18" s="117"/>
      <c r="QRO18" s="117"/>
      <c r="QRP18" s="117"/>
      <c r="QRQ18" s="117"/>
      <c r="QRR18" s="117"/>
      <c r="QRS18" s="117"/>
      <c r="QRT18" s="117"/>
      <c r="QRU18" s="117"/>
      <c r="QRV18" s="117"/>
      <c r="QRW18" s="117"/>
      <c r="QRX18" s="117"/>
      <c r="QRY18" s="117"/>
      <c r="QRZ18" s="117"/>
      <c r="QSA18" s="117"/>
      <c r="QSB18" s="117"/>
      <c r="QSC18" s="117"/>
      <c r="QSD18" s="117"/>
      <c r="QSE18" s="117"/>
      <c r="QSF18" s="117"/>
      <c r="QSG18" s="117"/>
      <c r="QSH18" s="117"/>
      <c r="QSI18" s="117"/>
      <c r="QSJ18" s="117"/>
      <c r="QSK18" s="117"/>
      <c r="QSL18" s="117"/>
      <c r="QSM18" s="117"/>
      <c r="QSN18" s="117"/>
      <c r="QSO18" s="117"/>
      <c r="QSP18" s="117"/>
      <c r="QSQ18" s="117"/>
      <c r="QSR18" s="117"/>
      <c r="QSS18" s="117"/>
      <c r="QST18" s="117"/>
      <c r="QSU18" s="117"/>
      <c r="QSV18" s="117"/>
      <c r="QSW18" s="117"/>
      <c r="QSX18" s="117"/>
      <c r="QSY18" s="117"/>
      <c r="QSZ18" s="117"/>
      <c r="QTA18" s="117"/>
      <c r="QTB18" s="117"/>
      <c r="QTC18" s="117"/>
      <c r="QTD18" s="117"/>
      <c r="QTE18" s="117"/>
      <c r="QTF18" s="117"/>
      <c r="QTG18" s="117"/>
      <c r="QTH18" s="117"/>
      <c r="QTI18" s="117"/>
      <c r="QTJ18" s="117"/>
      <c r="QTK18" s="117"/>
      <c r="QTL18" s="117"/>
      <c r="QTM18" s="117"/>
      <c r="QTN18" s="117"/>
      <c r="QTO18" s="117"/>
      <c r="QTP18" s="117"/>
      <c r="QTQ18" s="117"/>
      <c r="QTR18" s="117"/>
      <c r="QTS18" s="117"/>
      <c r="QTT18" s="117"/>
      <c r="QTU18" s="117"/>
      <c r="QTV18" s="117"/>
      <c r="QTW18" s="117"/>
      <c r="QTX18" s="117"/>
      <c r="QTY18" s="117"/>
      <c r="QTZ18" s="117"/>
      <c r="QUA18" s="117"/>
      <c r="QUB18" s="117"/>
      <c r="QUC18" s="117"/>
      <c r="QUD18" s="117"/>
      <c r="QUE18" s="117"/>
      <c r="QUF18" s="117"/>
      <c r="QUG18" s="117"/>
      <c r="QUH18" s="117"/>
      <c r="QUI18" s="117"/>
      <c r="QUJ18" s="117"/>
      <c r="QUK18" s="117"/>
      <c r="QUL18" s="117"/>
      <c r="QUM18" s="117"/>
      <c r="QUN18" s="117"/>
      <c r="QUO18" s="117"/>
      <c r="QUP18" s="117"/>
      <c r="QUQ18" s="117"/>
      <c r="QUR18" s="117"/>
      <c r="QUS18" s="117"/>
      <c r="QUT18" s="117"/>
      <c r="QUU18" s="117"/>
      <c r="QUV18" s="117"/>
      <c r="QUW18" s="117"/>
      <c r="QUX18" s="117"/>
      <c r="QUY18" s="117"/>
      <c r="QUZ18" s="117"/>
      <c r="QVA18" s="117"/>
      <c r="QVB18" s="117"/>
      <c r="QVC18" s="117"/>
      <c r="QVD18" s="117"/>
      <c r="QVE18" s="117"/>
      <c r="QVF18" s="117"/>
      <c r="QVG18" s="117"/>
      <c r="QVH18" s="117"/>
      <c r="QVI18" s="117"/>
      <c r="QVJ18" s="117"/>
      <c r="QVK18" s="117"/>
      <c r="QVL18" s="117"/>
      <c r="QVM18" s="117"/>
      <c r="QVN18" s="117"/>
      <c r="QVO18" s="117"/>
      <c r="QVP18" s="117"/>
      <c r="QVQ18" s="117"/>
      <c r="QVR18" s="117"/>
      <c r="QVS18" s="117"/>
      <c r="QVT18" s="117"/>
      <c r="QVU18" s="117"/>
      <c r="QVV18" s="117"/>
      <c r="QVW18" s="117"/>
      <c r="QVX18" s="117"/>
      <c r="QVY18" s="117"/>
      <c r="QVZ18" s="117"/>
      <c r="QWA18" s="117"/>
      <c r="QWB18" s="117"/>
      <c r="QWC18" s="117"/>
      <c r="QWD18" s="117"/>
      <c r="QWE18" s="117"/>
      <c r="QWF18" s="117"/>
      <c r="QWG18" s="117"/>
      <c r="QWH18" s="117"/>
      <c r="QWI18" s="117"/>
      <c r="QWJ18" s="117"/>
      <c r="QWK18" s="117"/>
      <c r="QWL18" s="117"/>
      <c r="QWM18" s="117"/>
      <c r="QWN18" s="117"/>
      <c r="QWO18" s="117"/>
      <c r="QWP18" s="117"/>
      <c r="QWQ18" s="117"/>
      <c r="QWR18" s="117"/>
      <c r="QWS18" s="117"/>
      <c r="QWT18" s="117"/>
      <c r="QWU18" s="117"/>
      <c r="QWV18" s="117"/>
      <c r="QWW18" s="117"/>
      <c r="QWX18" s="117"/>
      <c r="QWY18" s="117"/>
      <c r="QWZ18" s="117"/>
      <c r="QXA18" s="117"/>
      <c r="QXB18" s="117"/>
      <c r="QXC18" s="117"/>
      <c r="QXD18" s="117"/>
      <c r="QXE18" s="117"/>
      <c r="QXF18" s="117"/>
      <c r="QXG18" s="117"/>
      <c r="QXH18" s="117"/>
      <c r="QXI18" s="117"/>
      <c r="QXJ18" s="117"/>
      <c r="QXK18" s="117"/>
      <c r="QXL18" s="117"/>
      <c r="QXM18" s="117"/>
      <c r="QXN18" s="117"/>
      <c r="QXO18" s="117"/>
      <c r="QXP18" s="117"/>
      <c r="QXQ18" s="117"/>
      <c r="QXR18" s="117"/>
      <c r="QXS18" s="117"/>
      <c r="QXT18" s="117"/>
      <c r="QXU18" s="117"/>
      <c r="QXV18" s="117"/>
      <c r="QXW18" s="117"/>
      <c r="QXX18" s="117"/>
      <c r="QXY18" s="117"/>
      <c r="QXZ18" s="117"/>
      <c r="QYA18" s="117"/>
      <c r="QYB18" s="117"/>
      <c r="QYC18" s="117"/>
      <c r="QYD18" s="117"/>
      <c r="QYE18" s="117"/>
      <c r="QYF18" s="117"/>
      <c r="QYG18" s="117"/>
      <c r="QYH18" s="117"/>
      <c r="QYI18" s="117"/>
      <c r="QYJ18" s="117"/>
      <c r="QYK18" s="117"/>
      <c r="QYL18" s="117"/>
      <c r="QYM18" s="117"/>
      <c r="QYN18" s="117"/>
      <c r="QYO18" s="117"/>
      <c r="QYP18" s="117"/>
      <c r="QYQ18" s="117"/>
      <c r="QYR18" s="117"/>
      <c r="QYS18" s="117"/>
      <c r="QYT18" s="117"/>
      <c r="QYU18" s="117"/>
      <c r="QYV18" s="117"/>
      <c r="QYW18" s="117"/>
      <c r="QYX18" s="117"/>
      <c r="QYY18" s="117"/>
      <c r="QYZ18" s="117"/>
      <c r="QZA18" s="117"/>
      <c r="QZB18" s="117"/>
      <c r="QZC18" s="117"/>
      <c r="QZD18" s="117"/>
      <c r="QZE18" s="117"/>
      <c r="QZF18" s="117"/>
      <c r="QZG18" s="117"/>
      <c r="QZH18" s="117"/>
      <c r="QZI18" s="117"/>
      <c r="QZJ18" s="117"/>
      <c r="QZK18" s="117"/>
      <c r="QZL18" s="117"/>
      <c r="QZM18" s="117"/>
      <c r="QZN18" s="117"/>
      <c r="QZO18" s="117"/>
      <c r="QZP18" s="117"/>
      <c r="QZQ18" s="117"/>
      <c r="QZR18" s="117"/>
      <c r="QZS18" s="117"/>
      <c r="QZT18" s="117"/>
      <c r="QZU18" s="117"/>
      <c r="QZV18" s="117"/>
      <c r="QZW18" s="117"/>
      <c r="QZX18" s="117"/>
      <c r="QZY18" s="117"/>
      <c r="QZZ18" s="117"/>
      <c r="RAA18" s="117"/>
      <c r="RAB18" s="117"/>
      <c r="RAC18" s="117"/>
      <c r="RAD18" s="117"/>
      <c r="RAE18" s="117"/>
      <c r="RAF18" s="117"/>
      <c r="RAG18" s="117"/>
      <c r="RAH18" s="117"/>
      <c r="RAI18" s="117"/>
      <c r="RAJ18" s="117"/>
      <c r="RAK18" s="117"/>
      <c r="RAL18" s="117"/>
      <c r="RAM18" s="117"/>
      <c r="RAN18" s="117"/>
      <c r="RAO18" s="117"/>
      <c r="RAP18" s="117"/>
      <c r="RAQ18" s="117"/>
      <c r="RAR18" s="117"/>
      <c r="RAS18" s="117"/>
      <c r="RAT18" s="117"/>
      <c r="RAU18" s="117"/>
      <c r="RAV18" s="117"/>
      <c r="RAW18" s="117"/>
      <c r="RAX18" s="117"/>
      <c r="RAY18" s="117"/>
      <c r="RAZ18" s="117"/>
      <c r="RBA18" s="117"/>
      <c r="RBB18" s="117"/>
      <c r="RBC18" s="117"/>
      <c r="RBD18" s="117"/>
      <c r="RBE18" s="117"/>
      <c r="RBF18" s="117"/>
      <c r="RBG18" s="117"/>
      <c r="RBH18" s="117"/>
      <c r="RBI18" s="117"/>
      <c r="RBJ18" s="117"/>
      <c r="RBK18" s="117"/>
      <c r="RBL18" s="117"/>
      <c r="RBM18" s="117"/>
      <c r="RBN18" s="117"/>
      <c r="RBO18" s="117"/>
      <c r="RBP18" s="117"/>
      <c r="RBQ18" s="117"/>
      <c r="RBR18" s="117"/>
      <c r="RBS18" s="117"/>
      <c r="RBT18" s="117"/>
      <c r="RBU18" s="117"/>
      <c r="RBV18" s="117"/>
      <c r="RBW18" s="117"/>
      <c r="RBX18" s="117"/>
      <c r="RBY18" s="117"/>
      <c r="RBZ18" s="117"/>
      <c r="RCA18" s="117"/>
      <c r="RCB18" s="117"/>
      <c r="RCC18" s="117"/>
      <c r="RCD18" s="117"/>
      <c r="RCE18" s="117"/>
      <c r="RCF18" s="117"/>
      <c r="RCG18" s="117"/>
      <c r="RCH18" s="117"/>
      <c r="RCI18" s="117"/>
      <c r="RCJ18" s="117"/>
      <c r="RCK18" s="117"/>
      <c r="RCL18" s="117"/>
      <c r="RCM18" s="117"/>
      <c r="RCN18" s="117"/>
      <c r="RCO18" s="117"/>
      <c r="RCP18" s="117"/>
      <c r="RCQ18" s="117"/>
      <c r="RCR18" s="117"/>
      <c r="RCS18" s="117"/>
      <c r="RCT18" s="117"/>
      <c r="RCU18" s="117"/>
      <c r="RCV18" s="117"/>
      <c r="RCW18" s="117"/>
      <c r="RCX18" s="117"/>
      <c r="RCY18" s="117"/>
      <c r="RCZ18" s="117"/>
      <c r="RDA18" s="117"/>
      <c r="RDB18" s="117"/>
      <c r="RDC18" s="117"/>
      <c r="RDD18" s="117"/>
      <c r="RDE18" s="117"/>
      <c r="RDF18" s="117"/>
      <c r="RDG18" s="117"/>
      <c r="RDH18" s="117"/>
      <c r="RDI18" s="117"/>
      <c r="RDJ18" s="117"/>
      <c r="RDK18" s="117"/>
      <c r="RDL18" s="117"/>
      <c r="RDM18" s="117"/>
      <c r="RDN18" s="117"/>
      <c r="RDO18" s="117"/>
      <c r="RDP18" s="117"/>
      <c r="RDQ18" s="117"/>
      <c r="RDR18" s="117"/>
      <c r="RDS18" s="117"/>
      <c r="RDT18" s="117"/>
      <c r="RDU18" s="117"/>
      <c r="RDV18" s="117"/>
      <c r="RDW18" s="117"/>
      <c r="RDX18" s="117"/>
      <c r="RDY18" s="117"/>
      <c r="RDZ18" s="117"/>
      <c r="REA18" s="117"/>
      <c r="REB18" s="117"/>
      <c r="REC18" s="117"/>
      <c r="RED18" s="117"/>
      <c r="REE18" s="117"/>
      <c r="REF18" s="117"/>
      <c r="REG18" s="117"/>
      <c r="REH18" s="117"/>
      <c r="REI18" s="117"/>
      <c r="REJ18" s="117"/>
      <c r="REK18" s="117"/>
      <c r="REL18" s="117"/>
      <c r="REM18" s="117"/>
      <c r="REN18" s="117"/>
      <c r="REO18" s="117"/>
      <c r="REP18" s="117"/>
      <c r="REQ18" s="117"/>
      <c r="RER18" s="117"/>
      <c r="RES18" s="117"/>
      <c r="RET18" s="117"/>
      <c r="REU18" s="117"/>
      <c r="REV18" s="117"/>
      <c r="REW18" s="117"/>
      <c r="REX18" s="117"/>
      <c r="REY18" s="117"/>
      <c r="REZ18" s="117"/>
      <c r="RFA18" s="117"/>
      <c r="RFB18" s="117"/>
      <c r="RFC18" s="117"/>
      <c r="RFD18" s="117"/>
      <c r="RFE18" s="117"/>
      <c r="RFF18" s="117"/>
      <c r="RFG18" s="117"/>
      <c r="RFH18" s="117"/>
      <c r="RFI18" s="117"/>
      <c r="RFJ18" s="117"/>
      <c r="RFK18" s="117"/>
      <c r="RFL18" s="117"/>
      <c r="RFM18" s="117"/>
      <c r="RFN18" s="117"/>
      <c r="RFO18" s="117"/>
      <c r="RFP18" s="117"/>
      <c r="RFQ18" s="117"/>
      <c r="RFR18" s="117"/>
      <c r="RFS18" s="117"/>
      <c r="RFT18" s="117"/>
      <c r="RFU18" s="117"/>
      <c r="RFV18" s="117"/>
      <c r="RFW18" s="117"/>
      <c r="RFX18" s="117"/>
      <c r="RFY18" s="117"/>
      <c r="RFZ18" s="117"/>
      <c r="RGA18" s="117"/>
      <c r="RGB18" s="117"/>
      <c r="RGC18" s="117"/>
      <c r="RGD18" s="117"/>
      <c r="RGE18" s="117"/>
      <c r="RGF18" s="117"/>
      <c r="RGG18" s="117"/>
      <c r="RGH18" s="117"/>
      <c r="RGI18" s="117"/>
      <c r="RGJ18" s="117"/>
      <c r="RGK18" s="117"/>
      <c r="RGL18" s="117"/>
      <c r="RGM18" s="117"/>
      <c r="RGN18" s="117"/>
      <c r="RGO18" s="117"/>
      <c r="RGP18" s="117"/>
      <c r="RGQ18" s="117"/>
      <c r="RGR18" s="117"/>
      <c r="RGS18" s="117"/>
      <c r="RGT18" s="117"/>
      <c r="RGU18" s="117"/>
      <c r="RGV18" s="117"/>
      <c r="RGW18" s="117"/>
      <c r="RGX18" s="117"/>
      <c r="RGY18" s="117"/>
      <c r="RGZ18" s="117"/>
      <c r="RHA18" s="117"/>
      <c r="RHB18" s="117"/>
      <c r="RHC18" s="117"/>
      <c r="RHD18" s="117"/>
      <c r="RHE18" s="117"/>
      <c r="RHF18" s="117"/>
      <c r="RHG18" s="117"/>
      <c r="RHH18" s="117"/>
      <c r="RHI18" s="117"/>
      <c r="RHJ18" s="117"/>
      <c r="RHK18" s="117"/>
      <c r="RHL18" s="117"/>
      <c r="RHM18" s="117"/>
      <c r="RHN18" s="117"/>
      <c r="RHO18" s="117"/>
      <c r="RHP18" s="117"/>
      <c r="RHQ18" s="117"/>
      <c r="RHR18" s="117"/>
      <c r="RHS18" s="117"/>
      <c r="RHT18" s="117"/>
      <c r="RHU18" s="117"/>
      <c r="RHV18" s="117"/>
      <c r="RHW18" s="117"/>
      <c r="RHX18" s="117"/>
      <c r="RHY18" s="117"/>
      <c r="RHZ18" s="117"/>
      <c r="RIA18" s="117"/>
      <c r="RIB18" s="117"/>
      <c r="RIC18" s="117"/>
      <c r="RID18" s="117"/>
      <c r="RIE18" s="117"/>
      <c r="RIF18" s="117"/>
      <c r="RIG18" s="117"/>
      <c r="RIH18" s="117"/>
      <c r="RII18" s="117"/>
      <c r="RIJ18" s="117"/>
      <c r="RIK18" s="117"/>
      <c r="RIL18" s="117"/>
      <c r="RIM18" s="117"/>
      <c r="RIN18" s="117"/>
      <c r="RIO18" s="117"/>
      <c r="RIP18" s="117"/>
      <c r="RIQ18" s="117"/>
      <c r="RIR18" s="117"/>
      <c r="RIS18" s="117"/>
      <c r="RIT18" s="117"/>
      <c r="RIU18" s="117"/>
      <c r="RIV18" s="117"/>
      <c r="RIW18" s="117"/>
      <c r="RIX18" s="117"/>
      <c r="RIY18" s="117"/>
      <c r="RIZ18" s="117"/>
      <c r="RJA18" s="117"/>
      <c r="RJB18" s="117"/>
      <c r="RJC18" s="117"/>
      <c r="RJD18" s="117"/>
      <c r="RJE18" s="117"/>
      <c r="RJF18" s="117"/>
      <c r="RJG18" s="117"/>
      <c r="RJH18" s="117"/>
      <c r="RJI18" s="117"/>
      <c r="RJJ18" s="117"/>
      <c r="RJK18" s="117"/>
      <c r="RJL18" s="117"/>
      <c r="RJM18" s="117"/>
      <c r="RJN18" s="117"/>
      <c r="RJO18" s="117"/>
      <c r="RJP18" s="117"/>
      <c r="RJQ18" s="117"/>
      <c r="RJR18" s="117"/>
      <c r="RJS18" s="117"/>
      <c r="RJT18" s="117"/>
      <c r="RJU18" s="117"/>
      <c r="RJV18" s="117"/>
      <c r="RJW18" s="117"/>
      <c r="RJX18" s="117"/>
      <c r="RJY18" s="117"/>
      <c r="RJZ18" s="117"/>
      <c r="RKA18" s="117"/>
      <c r="RKB18" s="117"/>
      <c r="RKC18" s="117"/>
      <c r="RKD18" s="117"/>
      <c r="RKE18" s="117"/>
      <c r="RKF18" s="117"/>
      <c r="RKG18" s="117"/>
      <c r="RKH18" s="117"/>
      <c r="RKI18" s="117"/>
      <c r="RKJ18" s="117"/>
      <c r="RKK18" s="117"/>
      <c r="RKL18" s="117"/>
      <c r="RKM18" s="117"/>
      <c r="RKN18" s="117"/>
      <c r="RKO18" s="117"/>
      <c r="RKP18" s="117"/>
      <c r="RKQ18" s="117"/>
      <c r="RKR18" s="117"/>
      <c r="RKS18" s="117"/>
      <c r="RKT18" s="117"/>
      <c r="RKU18" s="117"/>
      <c r="RKV18" s="117"/>
      <c r="RKW18" s="117"/>
      <c r="RKX18" s="117"/>
      <c r="RKY18" s="117"/>
      <c r="RKZ18" s="117"/>
      <c r="RLA18" s="117"/>
      <c r="RLB18" s="117"/>
      <c r="RLC18" s="117"/>
      <c r="RLD18" s="117"/>
      <c r="RLE18" s="117"/>
      <c r="RLF18" s="117"/>
      <c r="RLG18" s="117"/>
      <c r="RLH18" s="117"/>
      <c r="RLI18" s="117"/>
      <c r="RLJ18" s="117"/>
      <c r="RLK18" s="117"/>
      <c r="RLL18" s="117"/>
      <c r="RLM18" s="117"/>
      <c r="RLN18" s="117"/>
      <c r="RLO18" s="117"/>
      <c r="RLP18" s="117"/>
      <c r="RLQ18" s="117"/>
      <c r="RLR18" s="117"/>
      <c r="RLS18" s="117"/>
      <c r="RLT18" s="117"/>
      <c r="RLU18" s="117"/>
      <c r="RLV18" s="117"/>
      <c r="RLW18" s="117"/>
      <c r="RLX18" s="117"/>
      <c r="RLY18" s="117"/>
      <c r="RLZ18" s="117"/>
      <c r="RMA18" s="117"/>
      <c r="RMB18" s="117"/>
      <c r="RMC18" s="117"/>
      <c r="RMD18" s="117"/>
      <c r="RME18" s="117"/>
      <c r="RMF18" s="117"/>
      <c r="RMG18" s="117"/>
      <c r="RMH18" s="117"/>
      <c r="RMI18" s="117"/>
      <c r="RMJ18" s="117"/>
      <c r="RMK18" s="117"/>
      <c r="RML18" s="117"/>
      <c r="RMM18" s="117"/>
      <c r="RMN18" s="117"/>
      <c r="RMO18" s="117"/>
      <c r="RMP18" s="117"/>
      <c r="RMQ18" s="117"/>
      <c r="RMR18" s="117"/>
      <c r="RMS18" s="117"/>
      <c r="RMT18" s="117"/>
      <c r="RMU18" s="117"/>
      <c r="RMV18" s="117"/>
      <c r="RMW18" s="117"/>
      <c r="RMX18" s="117"/>
      <c r="RMY18" s="117"/>
      <c r="RMZ18" s="117"/>
      <c r="RNA18" s="117"/>
      <c r="RNB18" s="117"/>
      <c r="RNC18" s="117"/>
      <c r="RND18" s="117"/>
      <c r="RNE18" s="117"/>
      <c r="RNF18" s="117"/>
      <c r="RNG18" s="117"/>
      <c r="RNH18" s="117"/>
      <c r="RNI18" s="117"/>
      <c r="RNJ18" s="117"/>
      <c r="RNK18" s="117"/>
      <c r="RNL18" s="117"/>
      <c r="RNM18" s="117"/>
      <c r="RNN18" s="117"/>
      <c r="RNO18" s="117"/>
      <c r="RNP18" s="117"/>
      <c r="RNQ18" s="117"/>
      <c r="RNR18" s="117"/>
      <c r="RNS18" s="117"/>
      <c r="RNT18" s="117"/>
      <c r="RNU18" s="117"/>
      <c r="RNV18" s="117"/>
      <c r="RNW18" s="117"/>
      <c r="RNX18" s="117"/>
      <c r="RNY18" s="117"/>
      <c r="RNZ18" s="117"/>
      <c r="ROA18" s="117"/>
      <c r="ROB18" s="117"/>
      <c r="ROC18" s="117"/>
      <c r="ROD18" s="117"/>
      <c r="ROE18" s="117"/>
      <c r="ROF18" s="117"/>
      <c r="ROG18" s="117"/>
      <c r="ROH18" s="117"/>
      <c r="ROI18" s="117"/>
      <c r="ROJ18" s="117"/>
      <c r="ROK18" s="117"/>
      <c r="ROL18" s="117"/>
      <c r="ROM18" s="117"/>
      <c r="RON18" s="117"/>
      <c r="ROO18" s="117"/>
      <c r="ROP18" s="117"/>
      <c r="ROQ18" s="117"/>
      <c r="ROR18" s="117"/>
      <c r="ROS18" s="117"/>
      <c r="ROT18" s="117"/>
      <c r="ROU18" s="117"/>
      <c r="ROV18" s="117"/>
      <c r="ROW18" s="117"/>
      <c r="ROX18" s="117"/>
      <c r="ROY18" s="117"/>
      <c r="ROZ18" s="117"/>
      <c r="RPA18" s="117"/>
      <c r="RPB18" s="117"/>
      <c r="RPC18" s="117"/>
      <c r="RPD18" s="117"/>
      <c r="RPE18" s="117"/>
      <c r="RPF18" s="117"/>
      <c r="RPG18" s="117"/>
      <c r="RPH18" s="117"/>
      <c r="RPI18" s="117"/>
      <c r="RPJ18" s="117"/>
      <c r="RPK18" s="117"/>
      <c r="RPL18" s="117"/>
      <c r="RPM18" s="117"/>
      <c r="RPN18" s="117"/>
      <c r="RPO18" s="117"/>
      <c r="RPP18" s="117"/>
      <c r="RPQ18" s="117"/>
      <c r="RPR18" s="117"/>
      <c r="RPS18" s="117"/>
      <c r="RPT18" s="117"/>
      <c r="RPU18" s="117"/>
      <c r="RPV18" s="117"/>
      <c r="RPW18" s="117"/>
      <c r="RPX18" s="117"/>
      <c r="RPY18" s="117"/>
      <c r="RPZ18" s="117"/>
      <c r="RQA18" s="117"/>
      <c r="RQB18" s="117"/>
      <c r="RQC18" s="117"/>
      <c r="RQD18" s="117"/>
      <c r="RQE18" s="117"/>
      <c r="RQF18" s="117"/>
      <c r="RQG18" s="117"/>
      <c r="RQH18" s="117"/>
      <c r="RQI18" s="117"/>
      <c r="RQJ18" s="117"/>
      <c r="RQK18" s="117"/>
      <c r="RQL18" s="117"/>
      <c r="RQM18" s="117"/>
      <c r="RQN18" s="117"/>
      <c r="RQO18" s="117"/>
      <c r="RQP18" s="117"/>
      <c r="RQQ18" s="117"/>
      <c r="RQR18" s="117"/>
      <c r="RQS18" s="117"/>
      <c r="RQT18" s="117"/>
      <c r="RQU18" s="117"/>
      <c r="RQV18" s="117"/>
      <c r="RQW18" s="117"/>
      <c r="RQX18" s="117"/>
      <c r="RQY18" s="117"/>
      <c r="RQZ18" s="117"/>
      <c r="RRA18" s="117"/>
      <c r="RRB18" s="117"/>
      <c r="RRC18" s="117"/>
      <c r="RRD18" s="117"/>
      <c r="RRE18" s="117"/>
      <c r="RRF18" s="117"/>
      <c r="RRG18" s="117"/>
      <c r="RRH18" s="117"/>
      <c r="RRI18" s="117"/>
      <c r="RRJ18" s="117"/>
      <c r="RRK18" s="117"/>
      <c r="RRL18" s="117"/>
      <c r="RRM18" s="117"/>
      <c r="RRN18" s="117"/>
      <c r="RRO18" s="117"/>
      <c r="RRP18" s="117"/>
      <c r="RRQ18" s="117"/>
      <c r="RRR18" s="117"/>
      <c r="RRS18" s="117"/>
      <c r="RRT18" s="117"/>
      <c r="RRU18" s="117"/>
      <c r="RRV18" s="117"/>
      <c r="RRW18" s="117"/>
      <c r="RRX18" s="117"/>
      <c r="RRY18" s="117"/>
      <c r="RRZ18" s="117"/>
      <c r="RSA18" s="117"/>
      <c r="RSB18" s="117"/>
      <c r="RSC18" s="117"/>
      <c r="RSD18" s="117"/>
      <c r="RSE18" s="117"/>
      <c r="RSF18" s="117"/>
      <c r="RSG18" s="117"/>
      <c r="RSH18" s="117"/>
      <c r="RSI18" s="117"/>
      <c r="RSJ18" s="117"/>
      <c r="RSK18" s="117"/>
      <c r="RSL18" s="117"/>
      <c r="RSM18" s="117"/>
      <c r="RSN18" s="117"/>
      <c r="RSO18" s="117"/>
      <c r="RSP18" s="117"/>
      <c r="RSQ18" s="117"/>
      <c r="RSR18" s="117"/>
      <c r="RSS18" s="117"/>
      <c r="RST18" s="117"/>
      <c r="RSU18" s="117"/>
      <c r="RSV18" s="117"/>
      <c r="RSW18" s="117"/>
      <c r="RSX18" s="117"/>
      <c r="RSY18" s="117"/>
      <c r="RSZ18" s="117"/>
      <c r="RTA18" s="117"/>
      <c r="RTB18" s="117"/>
      <c r="RTC18" s="117"/>
      <c r="RTD18" s="117"/>
      <c r="RTE18" s="117"/>
      <c r="RTF18" s="117"/>
      <c r="RTG18" s="117"/>
      <c r="RTH18" s="117"/>
      <c r="RTI18" s="117"/>
      <c r="RTJ18" s="117"/>
      <c r="RTK18" s="117"/>
      <c r="RTL18" s="117"/>
      <c r="RTM18" s="117"/>
      <c r="RTN18" s="117"/>
      <c r="RTO18" s="117"/>
      <c r="RTP18" s="117"/>
      <c r="RTQ18" s="117"/>
      <c r="RTR18" s="117"/>
      <c r="RTS18" s="117"/>
      <c r="RTT18" s="117"/>
      <c r="RTU18" s="117"/>
      <c r="RTV18" s="117"/>
      <c r="RTW18" s="117"/>
      <c r="RTX18" s="117"/>
      <c r="RTY18" s="117"/>
      <c r="RTZ18" s="117"/>
      <c r="RUA18" s="117"/>
      <c r="RUB18" s="117"/>
      <c r="RUC18" s="117"/>
      <c r="RUD18" s="117"/>
      <c r="RUE18" s="117"/>
      <c r="RUF18" s="117"/>
      <c r="RUG18" s="117"/>
      <c r="RUH18" s="117"/>
      <c r="RUI18" s="117"/>
      <c r="RUJ18" s="117"/>
      <c r="RUK18" s="117"/>
      <c r="RUL18" s="117"/>
      <c r="RUM18" s="117"/>
      <c r="RUN18" s="117"/>
      <c r="RUO18" s="117"/>
      <c r="RUP18" s="117"/>
      <c r="RUQ18" s="117"/>
      <c r="RUR18" s="117"/>
      <c r="RUS18" s="117"/>
      <c r="RUT18" s="117"/>
      <c r="RUU18" s="117"/>
      <c r="RUV18" s="117"/>
      <c r="RUW18" s="117"/>
      <c r="RUX18" s="117"/>
      <c r="RUY18" s="117"/>
      <c r="RUZ18" s="117"/>
      <c r="RVA18" s="117"/>
      <c r="RVB18" s="117"/>
      <c r="RVC18" s="117"/>
      <c r="RVD18" s="117"/>
      <c r="RVE18" s="117"/>
      <c r="RVF18" s="117"/>
      <c r="RVG18" s="117"/>
      <c r="RVH18" s="117"/>
      <c r="RVI18" s="117"/>
      <c r="RVJ18" s="117"/>
      <c r="RVK18" s="117"/>
      <c r="RVL18" s="117"/>
      <c r="RVM18" s="117"/>
      <c r="RVN18" s="117"/>
      <c r="RVO18" s="117"/>
      <c r="RVP18" s="117"/>
      <c r="RVQ18" s="117"/>
      <c r="RVR18" s="117"/>
      <c r="RVS18" s="117"/>
      <c r="RVT18" s="117"/>
      <c r="RVU18" s="117"/>
      <c r="RVV18" s="117"/>
      <c r="RVW18" s="117"/>
      <c r="RVX18" s="117"/>
      <c r="RVY18" s="117"/>
      <c r="RVZ18" s="117"/>
      <c r="RWA18" s="117"/>
      <c r="RWB18" s="117"/>
      <c r="RWC18" s="117"/>
      <c r="RWD18" s="117"/>
      <c r="RWE18" s="117"/>
      <c r="RWF18" s="117"/>
      <c r="RWG18" s="117"/>
      <c r="RWH18" s="117"/>
      <c r="RWI18" s="117"/>
      <c r="RWJ18" s="117"/>
      <c r="RWK18" s="117"/>
      <c r="RWL18" s="117"/>
      <c r="RWM18" s="117"/>
      <c r="RWN18" s="117"/>
      <c r="RWO18" s="117"/>
      <c r="RWP18" s="117"/>
      <c r="RWQ18" s="117"/>
      <c r="RWR18" s="117"/>
      <c r="RWS18" s="117"/>
      <c r="RWT18" s="117"/>
      <c r="RWU18" s="117"/>
      <c r="RWV18" s="117"/>
      <c r="RWW18" s="117"/>
      <c r="RWX18" s="117"/>
      <c r="RWY18" s="117"/>
      <c r="RWZ18" s="117"/>
      <c r="RXA18" s="117"/>
      <c r="RXB18" s="117"/>
      <c r="RXC18" s="117"/>
      <c r="RXD18" s="117"/>
      <c r="RXE18" s="117"/>
      <c r="RXF18" s="117"/>
      <c r="RXG18" s="117"/>
      <c r="RXH18" s="117"/>
      <c r="RXI18" s="117"/>
      <c r="RXJ18" s="117"/>
      <c r="RXK18" s="117"/>
      <c r="RXL18" s="117"/>
      <c r="RXM18" s="117"/>
      <c r="RXN18" s="117"/>
      <c r="RXO18" s="117"/>
      <c r="RXP18" s="117"/>
      <c r="RXQ18" s="117"/>
      <c r="RXR18" s="117"/>
      <c r="RXS18" s="117"/>
      <c r="RXT18" s="117"/>
      <c r="RXU18" s="117"/>
      <c r="RXV18" s="117"/>
      <c r="RXW18" s="117"/>
      <c r="RXX18" s="117"/>
      <c r="RXY18" s="117"/>
      <c r="RXZ18" s="117"/>
      <c r="RYA18" s="117"/>
      <c r="RYB18" s="117"/>
      <c r="RYC18" s="117"/>
      <c r="RYD18" s="117"/>
      <c r="RYE18" s="117"/>
      <c r="RYF18" s="117"/>
      <c r="RYG18" s="117"/>
      <c r="RYH18" s="117"/>
      <c r="RYI18" s="117"/>
      <c r="RYJ18" s="117"/>
      <c r="RYK18" s="117"/>
      <c r="RYL18" s="117"/>
      <c r="RYM18" s="117"/>
      <c r="RYN18" s="117"/>
      <c r="RYO18" s="117"/>
      <c r="RYP18" s="117"/>
      <c r="RYQ18" s="117"/>
      <c r="RYR18" s="117"/>
      <c r="RYS18" s="117"/>
      <c r="RYT18" s="117"/>
      <c r="RYU18" s="117"/>
      <c r="RYV18" s="117"/>
      <c r="RYW18" s="117"/>
      <c r="RYX18" s="117"/>
      <c r="RYY18" s="117"/>
      <c r="RYZ18" s="117"/>
      <c r="RZA18" s="117"/>
      <c r="RZB18" s="117"/>
      <c r="RZC18" s="117"/>
      <c r="RZD18" s="117"/>
      <c r="RZE18" s="117"/>
      <c r="RZF18" s="117"/>
      <c r="RZG18" s="117"/>
      <c r="RZH18" s="117"/>
      <c r="RZI18" s="117"/>
      <c r="RZJ18" s="117"/>
      <c r="RZK18" s="117"/>
      <c r="RZL18" s="117"/>
      <c r="RZM18" s="117"/>
      <c r="RZN18" s="117"/>
      <c r="RZO18" s="117"/>
      <c r="RZP18" s="117"/>
      <c r="RZQ18" s="117"/>
      <c r="RZR18" s="117"/>
      <c r="RZS18" s="117"/>
      <c r="RZT18" s="117"/>
      <c r="RZU18" s="117"/>
      <c r="RZV18" s="117"/>
      <c r="RZW18" s="117"/>
      <c r="RZX18" s="117"/>
      <c r="RZY18" s="117"/>
      <c r="RZZ18" s="117"/>
      <c r="SAA18" s="117"/>
      <c r="SAB18" s="117"/>
      <c r="SAC18" s="117"/>
      <c r="SAD18" s="117"/>
      <c r="SAE18" s="117"/>
      <c r="SAF18" s="117"/>
      <c r="SAG18" s="117"/>
      <c r="SAH18" s="117"/>
      <c r="SAI18" s="117"/>
      <c r="SAJ18" s="117"/>
      <c r="SAK18" s="117"/>
      <c r="SAL18" s="117"/>
      <c r="SAM18" s="117"/>
      <c r="SAN18" s="117"/>
      <c r="SAO18" s="117"/>
      <c r="SAP18" s="117"/>
      <c r="SAQ18" s="117"/>
      <c r="SAR18" s="117"/>
      <c r="SAS18" s="117"/>
      <c r="SAT18" s="117"/>
      <c r="SAU18" s="117"/>
      <c r="SAV18" s="117"/>
      <c r="SAW18" s="117"/>
      <c r="SAX18" s="117"/>
      <c r="SAY18" s="117"/>
      <c r="SAZ18" s="117"/>
      <c r="SBA18" s="117"/>
      <c r="SBB18" s="117"/>
      <c r="SBC18" s="117"/>
      <c r="SBD18" s="117"/>
      <c r="SBE18" s="117"/>
      <c r="SBF18" s="117"/>
      <c r="SBG18" s="117"/>
      <c r="SBH18" s="117"/>
      <c r="SBI18" s="117"/>
      <c r="SBJ18" s="117"/>
      <c r="SBK18" s="117"/>
      <c r="SBL18" s="117"/>
      <c r="SBM18" s="117"/>
      <c r="SBN18" s="117"/>
      <c r="SBO18" s="117"/>
      <c r="SBP18" s="117"/>
      <c r="SBQ18" s="117"/>
      <c r="SBR18" s="117"/>
      <c r="SBS18" s="117"/>
      <c r="SBT18" s="117"/>
      <c r="SBU18" s="117"/>
      <c r="SBV18" s="117"/>
      <c r="SBW18" s="117"/>
      <c r="SBX18" s="117"/>
      <c r="SBY18" s="117"/>
      <c r="SBZ18" s="117"/>
      <c r="SCA18" s="117"/>
      <c r="SCB18" s="117"/>
      <c r="SCC18" s="117"/>
      <c r="SCD18" s="117"/>
      <c r="SCE18" s="117"/>
      <c r="SCF18" s="117"/>
      <c r="SCG18" s="117"/>
      <c r="SCH18" s="117"/>
      <c r="SCI18" s="117"/>
      <c r="SCJ18" s="117"/>
      <c r="SCK18" s="117"/>
      <c r="SCL18" s="117"/>
      <c r="SCM18" s="117"/>
      <c r="SCN18" s="117"/>
      <c r="SCO18" s="117"/>
      <c r="SCP18" s="117"/>
      <c r="SCQ18" s="117"/>
      <c r="SCR18" s="117"/>
      <c r="SCS18" s="117"/>
      <c r="SCT18" s="117"/>
      <c r="SCU18" s="117"/>
      <c r="SCV18" s="117"/>
      <c r="SCW18" s="117"/>
      <c r="SCX18" s="117"/>
      <c r="SCY18" s="117"/>
      <c r="SCZ18" s="117"/>
      <c r="SDA18" s="117"/>
      <c r="SDB18" s="117"/>
      <c r="SDC18" s="117"/>
      <c r="SDD18" s="117"/>
      <c r="SDE18" s="117"/>
      <c r="SDF18" s="117"/>
      <c r="SDG18" s="117"/>
      <c r="SDH18" s="117"/>
      <c r="SDI18" s="117"/>
      <c r="SDJ18" s="117"/>
      <c r="SDK18" s="117"/>
      <c r="SDL18" s="117"/>
      <c r="SDM18" s="117"/>
      <c r="SDN18" s="117"/>
      <c r="SDO18" s="117"/>
      <c r="SDP18" s="117"/>
      <c r="SDQ18" s="117"/>
      <c r="SDR18" s="117"/>
      <c r="SDS18" s="117"/>
      <c r="SDT18" s="117"/>
      <c r="SDU18" s="117"/>
      <c r="SDV18" s="117"/>
      <c r="SDW18" s="117"/>
      <c r="SDX18" s="117"/>
      <c r="SDY18" s="117"/>
      <c r="SDZ18" s="117"/>
      <c r="SEA18" s="117"/>
      <c r="SEB18" s="117"/>
      <c r="SEC18" s="117"/>
      <c r="SED18" s="117"/>
      <c r="SEE18" s="117"/>
      <c r="SEF18" s="117"/>
      <c r="SEG18" s="117"/>
      <c r="SEH18" s="117"/>
      <c r="SEI18" s="117"/>
      <c r="SEJ18" s="117"/>
      <c r="SEK18" s="117"/>
      <c r="SEL18" s="117"/>
      <c r="SEM18" s="117"/>
      <c r="SEN18" s="117"/>
      <c r="SEO18" s="117"/>
      <c r="SEP18" s="117"/>
      <c r="SEQ18" s="117"/>
      <c r="SER18" s="117"/>
      <c r="SES18" s="117"/>
      <c r="SET18" s="117"/>
      <c r="SEU18" s="117"/>
      <c r="SEV18" s="117"/>
      <c r="SEW18" s="117"/>
      <c r="SEX18" s="117"/>
      <c r="SEY18" s="117"/>
      <c r="SEZ18" s="117"/>
      <c r="SFA18" s="117"/>
      <c r="SFB18" s="117"/>
      <c r="SFC18" s="117"/>
      <c r="SFD18" s="117"/>
      <c r="SFE18" s="117"/>
      <c r="SFF18" s="117"/>
      <c r="SFG18" s="117"/>
      <c r="SFH18" s="117"/>
      <c r="SFI18" s="117"/>
      <c r="SFJ18" s="117"/>
      <c r="SFK18" s="117"/>
      <c r="SFL18" s="117"/>
      <c r="SFM18" s="117"/>
      <c r="SFN18" s="117"/>
      <c r="SFO18" s="117"/>
      <c r="SFP18" s="117"/>
      <c r="SFQ18" s="117"/>
      <c r="SFR18" s="117"/>
      <c r="SFS18" s="117"/>
      <c r="SFT18" s="117"/>
      <c r="SFU18" s="117"/>
      <c r="SFV18" s="117"/>
      <c r="SFW18" s="117"/>
      <c r="SFX18" s="117"/>
      <c r="SFY18" s="117"/>
      <c r="SFZ18" s="117"/>
      <c r="SGA18" s="117"/>
      <c r="SGB18" s="117"/>
      <c r="SGC18" s="117"/>
      <c r="SGD18" s="117"/>
      <c r="SGE18" s="117"/>
      <c r="SGF18" s="117"/>
      <c r="SGG18" s="117"/>
      <c r="SGH18" s="117"/>
      <c r="SGI18" s="117"/>
      <c r="SGJ18" s="117"/>
      <c r="SGK18" s="117"/>
      <c r="SGL18" s="117"/>
      <c r="SGM18" s="117"/>
      <c r="SGN18" s="117"/>
      <c r="SGO18" s="117"/>
      <c r="SGP18" s="117"/>
      <c r="SGQ18" s="117"/>
      <c r="SGR18" s="117"/>
      <c r="SGS18" s="117"/>
      <c r="SGT18" s="117"/>
      <c r="SGU18" s="117"/>
      <c r="SGV18" s="117"/>
      <c r="SGW18" s="117"/>
      <c r="SGX18" s="117"/>
      <c r="SGY18" s="117"/>
      <c r="SGZ18" s="117"/>
      <c r="SHA18" s="117"/>
      <c r="SHB18" s="117"/>
      <c r="SHC18" s="117"/>
      <c r="SHD18" s="117"/>
      <c r="SHE18" s="117"/>
      <c r="SHF18" s="117"/>
      <c r="SHG18" s="117"/>
      <c r="SHH18" s="117"/>
      <c r="SHI18" s="117"/>
      <c r="SHJ18" s="117"/>
      <c r="SHK18" s="117"/>
      <c r="SHL18" s="117"/>
      <c r="SHM18" s="117"/>
      <c r="SHN18" s="117"/>
      <c r="SHO18" s="117"/>
      <c r="SHP18" s="117"/>
      <c r="SHQ18" s="117"/>
      <c r="SHR18" s="117"/>
      <c r="SHS18" s="117"/>
      <c r="SHT18" s="117"/>
      <c r="SHU18" s="117"/>
      <c r="SHV18" s="117"/>
      <c r="SHW18" s="117"/>
      <c r="SHX18" s="117"/>
      <c r="SHY18" s="117"/>
      <c r="SHZ18" s="117"/>
      <c r="SIA18" s="117"/>
      <c r="SIB18" s="117"/>
      <c r="SIC18" s="117"/>
      <c r="SID18" s="117"/>
      <c r="SIE18" s="117"/>
      <c r="SIF18" s="117"/>
      <c r="SIG18" s="117"/>
      <c r="SIH18" s="117"/>
      <c r="SII18" s="117"/>
      <c r="SIJ18" s="117"/>
      <c r="SIK18" s="117"/>
      <c r="SIL18" s="117"/>
      <c r="SIM18" s="117"/>
      <c r="SIN18" s="117"/>
      <c r="SIO18" s="117"/>
      <c r="SIP18" s="117"/>
      <c r="SIQ18" s="117"/>
      <c r="SIR18" s="117"/>
      <c r="SIS18" s="117"/>
      <c r="SIT18" s="117"/>
      <c r="SIU18" s="117"/>
      <c r="SIV18" s="117"/>
      <c r="SIW18" s="117"/>
      <c r="SIX18" s="117"/>
      <c r="SIY18" s="117"/>
      <c r="SIZ18" s="117"/>
      <c r="SJA18" s="117"/>
      <c r="SJB18" s="117"/>
      <c r="SJC18" s="117"/>
      <c r="SJD18" s="117"/>
      <c r="SJE18" s="117"/>
      <c r="SJF18" s="117"/>
      <c r="SJG18" s="117"/>
      <c r="SJH18" s="117"/>
      <c r="SJI18" s="117"/>
      <c r="SJJ18" s="117"/>
      <c r="SJK18" s="117"/>
      <c r="SJL18" s="117"/>
      <c r="SJM18" s="117"/>
      <c r="SJN18" s="117"/>
      <c r="SJO18" s="117"/>
      <c r="SJP18" s="117"/>
      <c r="SJQ18" s="117"/>
      <c r="SJR18" s="117"/>
      <c r="SJS18" s="117"/>
      <c r="SJT18" s="117"/>
      <c r="SJU18" s="117"/>
      <c r="SJV18" s="117"/>
      <c r="SJW18" s="117"/>
      <c r="SJX18" s="117"/>
      <c r="SJY18" s="117"/>
      <c r="SJZ18" s="117"/>
      <c r="SKA18" s="117"/>
      <c r="SKB18" s="117"/>
      <c r="SKC18" s="117"/>
      <c r="SKD18" s="117"/>
      <c r="SKE18" s="117"/>
      <c r="SKF18" s="117"/>
      <c r="SKG18" s="117"/>
      <c r="SKH18" s="117"/>
      <c r="SKI18" s="117"/>
      <c r="SKJ18" s="117"/>
      <c r="SKK18" s="117"/>
      <c r="SKL18" s="117"/>
      <c r="SKM18" s="117"/>
      <c r="SKN18" s="117"/>
      <c r="SKO18" s="117"/>
      <c r="SKP18" s="117"/>
      <c r="SKQ18" s="117"/>
      <c r="SKR18" s="117"/>
      <c r="SKS18" s="117"/>
      <c r="SKT18" s="117"/>
      <c r="SKU18" s="117"/>
      <c r="SKV18" s="117"/>
      <c r="SKW18" s="117"/>
      <c r="SKX18" s="117"/>
      <c r="SKY18" s="117"/>
      <c r="SKZ18" s="117"/>
      <c r="SLA18" s="117"/>
      <c r="SLB18" s="117"/>
      <c r="SLC18" s="117"/>
      <c r="SLD18" s="117"/>
      <c r="SLE18" s="117"/>
      <c r="SLF18" s="117"/>
      <c r="SLG18" s="117"/>
      <c r="SLH18" s="117"/>
      <c r="SLI18" s="117"/>
      <c r="SLJ18" s="117"/>
      <c r="SLK18" s="117"/>
      <c r="SLL18" s="117"/>
      <c r="SLM18" s="117"/>
      <c r="SLN18" s="117"/>
      <c r="SLO18" s="117"/>
      <c r="SLP18" s="117"/>
      <c r="SLQ18" s="117"/>
      <c r="SLR18" s="117"/>
      <c r="SLS18" s="117"/>
      <c r="SLT18" s="117"/>
      <c r="SLU18" s="117"/>
      <c r="SLV18" s="117"/>
      <c r="SLW18" s="117"/>
      <c r="SLX18" s="117"/>
      <c r="SLY18" s="117"/>
      <c r="SLZ18" s="117"/>
      <c r="SMA18" s="117"/>
      <c r="SMB18" s="117"/>
      <c r="SMC18" s="117"/>
      <c r="SMD18" s="117"/>
      <c r="SME18" s="117"/>
      <c r="SMF18" s="117"/>
      <c r="SMG18" s="117"/>
      <c r="SMH18" s="117"/>
      <c r="SMI18" s="117"/>
      <c r="SMJ18" s="117"/>
      <c r="SMK18" s="117"/>
      <c r="SML18" s="117"/>
      <c r="SMM18" s="117"/>
      <c r="SMN18" s="117"/>
      <c r="SMO18" s="117"/>
      <c r="SMP18" s="117"/>
      <c r="SMQ18" s="117"/>
      <c r="SMR18" s="117"/>
      <c r="SMS18" s="117"/>
      <c r="SMT18" s="117"/>
      <c r="SMU18" s="117"/>
      <c r="SMV18" s="117"/>
      <c r="SMW18" s="117"/>
      <c r="SMX18" s="117"/>
      <c r="SMY18" s="117"/>
      <c r="SMZ18" s="117"/>
      <c r="SNA18" s="117"/>
      <c r="SNB18" s="117"/>
      <c r="SNC18" s="117"/>
      <c r="SND18" s="117"/>
      <c r="SNE18" s="117"/>
      <c r="SNF18" s="117"/>
      <c r="SNG18" s="117"/>
      <c r="SNH18" s="117"/>
      <c r="SNI18" s="117"/>
      <c r="SNJ18" s="117"/>
      <c r="SNK18" s="117"/>
      <c r="SNL18" s="117"/>
      <c r="SNM18" s="117"/>
      <c r="SNN18" s="117"/>
      <c r="SNO18" s="117"/>
      <c r="SNP18" s="117"/>
      <c r="SNQ18" s="117"/>
      <c r="SNR18" s="117"/>
      <c r="SNS18" s="117"/>
      <c r="SNT18" s="117"/>
      <c r="SNU18" s="117"/>
      <c r="SNV18" s="117"/>
      <c r="SNW18" s="117"/>
      <c r="SNX18" s="117"/>
      <c r="SNY18" s="117"/>
      <c r="SNZ18" s="117"/>
      <c r="SOA18" s="117"/>
      <c r="SOB18" s="117"/>
      <c r="SOC18" s="117"/>
      <c r="SOD18" s="117"/>
      <c r="SOE18" s="117"/>
      <c r="SOF18" s="117"/>
      <c r="SOG18" s="117"/>
      <c r="SOH18" s="117"/>
      <c r="SOI18" s="117"/>
      <c r="SOJ18" s="117"/>
      <c r="SOK18" s="117"/>
      <c r="SOL18" s="117"/>
      <c r="SOM18" s="117"/>
      <c r="SON18" s="117"/>
      <c r="SOO18" s="117"/>
      <c r="SOP18" s="117"/>
      <c r="SOQ18" s="117"/>
      <c r="SOR18" s="117"/>
      <c r="SOS18" s="117"/>
      <c r="SOT18" s="117"/>
      <c r="SOU18" s="117"/>
      <c r="SOV18" s="117"/>
      <c r="SOW18" s="117"/>
      <c r="SOX18" s="117"/>
      <c r="SOY18" s="117"/>
      <c r="SOZ18" s="117"/>
      <c r="SPA18" s="117"/>
      <c r="SPB18" s="117"/>
      <c r="SPC18" s="117"/>
      <c r="SPD18" s="117"/>
      <c r="SPE18" s="117"/>
      <c r="SPF18" s="117"/>
      <c r="SPG18" s="117"/>
      <c r="SPH18" s="117"/>
      <c r="SPI18" s="117"/>
      <c r="SPJ18" s="117"/>
      <c r="SPK18" s="117"/>
      <c r="SPL18" s="117"/>
      <c r="SPM18" s="117"/>
      <c r="SPN18" s="117"/>
      <c r="SPO18" s="117"/>
      <c r="SPP18" s="117"/>
      <c r="SPQ18" s="117"/>
      <c r="SPR18" s="117"/>
      <c r="SPS18" s="117"/>
      <c r="SPT18" s="117"/>
      <c r="SPU18" s="117"/>
      <c r="SPV18" s="117"/>
      <c r="SPW18" s="117"/>
      <c r="SPX18" s="117"/>
      <c r="SPY18" s="117"/>
      <c r="SPZ18" s="117"/>
      <c r="SQA18" s="117"/>
      <c r="SQB18" s="117"/>
      <c r="SQC18" s="117"/>
      <c r="SQD18" s="117"/>
      <c r="SQE18" s="117"/>
      <c r="SQF18" s="117"/>
      <c r="SQG18" s="117"/>
      <c r="SQH18" s="117"/>
      <c r="SQI18" s="117"/>
      <c r="SQJ18" s="117"/>
      <c r="SQK18" s="117"/>
      <c r="SQL18" s="117"/>
      <c r="SQM18" s="117"/>
      <c r="SQN18" s="117"/>
      <c r="SQO18" s="117"/>
      <c r="SQP18" s="117"/>
      <c r="SQQ18" s="117"/>
      <c r="SQR18" s="117"/>
      <c r="SQS18" s="117"/>
      <c r="SQT18" s="117"/>
      <c r="SQU18" s="117"/>
      <c r="SQV18" s="117"/>
      <c r="SQW18" s="117"/>
      <c r="SQX18" s="117"/>
      <c r="SQY18" s="117"/>
      <c r="SQZ18" s="117"/>
      <c r="SRA18" s="117"/>
      <c r="SRB18" s="117"/>
      <c r="SRC18" s="117"/>
      <c r="SRD18" s="117"/>
      <c r="SRE18" s="117"/>
      <c r="SRF18" s="117"/>
      <c r="SRG18" s="117"/>
      <c r="SRH18" s="117"/>
      <c r="SRI18" s="117"/>
      <c r="SRJ18" s="117"/>
      <c r="SRK18" s="117"/>
      <c r="SRL18" s="117"/>
      <c r="SRM18" s="117"/>
      <c r="SRN18" s="117"/>
      <c r="SRO18" s="117"/>
      <c r="SRP18" s="117"/>
      <c r="SRQ18" s="117"/>
      <c r="SRR18" s="117"/>
      <c r="SRS18" s="117"/>
      <c r="SRT18" s="117"/>
      <c r="SRU18" s="117"/>
      <c r="SRV18" s="117"/>
      <c r="SRW18" s="117"/>
      <c r="SRX18" s="117"/>
      <c r="SRY18" s="117"/>
      <c r="SRZ18" s="117"/>
      <c r="SSA18" s="117"/>
      <c r="SSB18" s="117"/>
      <c r="SSC18" s="117"/>
      <c r="SSD18" s="117"/>
      <c r="SSE18" s="117"/>
      <c r="SSF18" s="117"/>
      <c r="SSG18" s="117"/>
      <c r="SSH18" s="117"/>
      <c r="SSI18" s="117"/>
      <c r="SSJ18" s="117"/>
      <c r="SSK18" s="117"/>
      <c r="SSL18" s="117"/>
      <c r="SSM18" s="117"/>
      <c r="SSN18" s="117"/>
      <c r="SSO18" s="117"/>
      <c r="SSP18" s="117"/>
      <c r="SSQ18" s="117"/>
      <c r="SSR18" s="117"/>
      <c r="SSS18" s="117"/>
      <c r="SST18" s="117"/>
      <c r="SSU18" s="117"/>
      <c r="SSV18" s="117"/>
      <c r="SSW18" s="117"/>
      <c r="SSX18" s="117"/>
      <c r="SSY18" s="117"/>
      <c r="SSZ18" s="117"/>
      <c r="STA18" s="117"/>
      <c r="STB18" s="117"/>
      <c r="STC18" s="117"/>
      <c r="STD18" s="117"/>
      <c r="STE18" s="117"/>
      <c r="STF18" s="117"/>
      <c r="STG18" s="117"/>
      <c r="STH18" s="117"/>
      <c r="STI18" s="117"/>
      <c r="STJ18" s="117"/>
      <c r="STK18" s="117"/>
      <c r="STL18" s="117"/>
      <c r="STM18" s="117"/>
      <c r="STN18" s="117"/>
      <c r="STO18" s="117"/>
      <c r="STP18" s="117"/>
      <c r="STQ18" s="117"/>
      <c r="STR18" s="117"/>
      <c r="STS18" s="117"/>
      <c r="STT18" s="117"/>
      <c r="STU18" s="117"/>
      <c r="STV18" s="117"/>
      <c r="STW18" s="117"/>
      <c r="STX18" s="117"/>
      <c r="STY18" s="117"/>
      <c r="STZ18" s="117"/>
      <c r="SUA18" s="117"/>
      <c r="SUB18" s="117"/>
      <c r="SUC18" s="117"/>
      <c r="SUD18" s="117"/>
      <c r="SUE18" s="117"/>
      <c r="SUF18" s="117"/>
      <c r="SUG18" s="117"/>
      <c r="SUH18" s="117"/>
      <c r="SUI18" s="117"/>
      <c r="SUJ18" s="117"/>
      <c r="SUK18" s="117"/>
      <c r="SUL18" s="117"/>
      <c r="SUM18" s="117"/>
      <c r="SUN18" s="117"/>
      <c r="SUO18" s="117"/>
      <c r="SUP18" s="117"/>
      <c r="SUQ18" s="117"/>
      <c r="SUR18" s="117"/>
      <c r="SUS18" s="117"/>
      <c r="SUT18" s="117"/>
      <c r="SUU18" s="117"/>
      <c r="SUV18" s="117"/>
      <c r="SUW18" s="117"/>
      <c r="SUX18" s="117"/>
      <c r="SUY18" s="117"/>
      <c r="SUZ18" s="117"/>
      <c r="SVA18" s="117"/>
      <c r="SVB18" s="117"/>
      <c r="SVC18" s="117"/>
      <c r="SVD18" s="117"/>
      <c r="SVE18" s="117"/>
      <c r="SVF18" s="117"/>
      <c r="SVG18" s="117"/>
      <c r="SVH18" s="117"/>
      <c r="SVI18" s="117"/>
      <c r="SVJ18" s="117"/>
      <c r="SVK18" s="117"/>
      <c r="SVL18" s="117"/>
      <c r="SVM18" s="117"/>
      <c r="SVN18" s="117"/>
      <c r="SVO18" s="117"/>
      <c r="SVP18" s="117"/>
      <c r="SVQ18" s="117"/>
      <c r="SVR18" s="117"/>
      <c r="SVS18" s="117"/>
      <c r="SVT18" s="117"/>
      <c r="SVU18" s="117"/>
      <c r="SVV18" s="117"/>
      <c r="SVW18" s="117"/>
      <c r="SVX18" s="117"/>
      <c r="SVY18" s="117"/>
      <c r="SVZ18" s="117"/>
      <c r="SWA18" s="117"/>
      <c r="SWB18" s="117"/>
      <c r="SWC18" s="117"/>
      <c r="SWD18" s="117"/>
      <c r="SWE18" s="117"/>
      <c r="SWF18" s="117"/>
      <c r="SWG18" s="117"/>
      <c r="SWH18" s="117"/>
      <c r="SWI18" s="117"/>
      <c r="SWJ18" s="117"/>
      <c r="SWK18" s="117"/>
      <c r="SWL18" s="117"/>
      <c r="SWM18" s="117"/>
      <c r="SWN18" s="117"/>
      <c r="SWO18" s="117"/>
      <c r="SWP18" s="117"/>
      <c r="SWQ18" s="117"/>
      <c r="SWR18" s="117"/>
      <c r="SWS18" s="117"/>
      <c r="SWT18" s="117"/>
      <c r="SWU18" s="117"/>
      <c r="SWV18" s="117"/>
      <c r="SWW18" s="117"/>
      <c r="SWX18" s="117"/>
      <c r="SWY18" s="117"/>
      <c r="SWZ18" s="117"/>
      <c r="SXA18" s="117"/>
      <c r="SXB18" s="117"/>
      <c r="SXC18" s="117"/>
      <c r="SXD18" s="117"/>
      <c r="SXE18" s="117"/>
      <c r="SXF18" s="117"/>
      <c r="SXG18" s="117"/>
      <c r="SXH18" s="117"/>
      <c r="SXI18" s="117"/>
      <c r="SXJ18" s="117"/>
      <c r="SXK18" s="117"/>
      <c r="SXL18" s="117"/>
      <c r="SXM18" s="117"/>
      <c r="SXN18" s="117"/>
      <c r="SXO18" s="117"/>
      <c r="SXP18" s="117"/>
      <c r="SXQ18" s="117"/>
      <c r="SXR18" s="117"/>
      <c r="SXS18" s="117"/>
      <c r="SXT18" s="117"/>
      <c r="SXU18" s="117"/>
      <c r="SXV18" s="117"/>
      <c r="SXW18" s="117"/>
      <c r="SXX18" s="117"/>
      <c r="SXY18" s="117"/>
      <c r="SXZ18" s="117"/>
      <c r="SYA18" s="117"/>
      <c r="SYB18" s="117"/>
      <c r="SYC18" s="117"/>
      <c r="SYD18" s="117"/>
      <c r="SYE18" s="117"/>
      <c r="SYF18" s="117"/>
      <c r="SYG18" s="117"/>
      <c r="SYH18" s="117"/>
      <c r="SYI18" s="117"/>
      <c r="SYJ18" s="117"/>
      <c r="SYK18" s="117"/>
      <c r="SYL18" s="117"/>
      <c r="SYM18" s="117"/>
      <c r="SYN18" s="117"/>
      <c r="SYO18" s="117"/>
      <c r="SYP18" s="117"/>
      <c r="SYQ18" s="117"/>
      <c r="SYR18" s="117"/>
      <c r="SYS18" s="117"/>
      <c r="SYT18" s="117"/>
      <c r="SYU18" s="117"/>
      <c r="SYV18" s="117"/>
      <c r="SYW18" s="117"/>
      <c r="SYX18" s="117"/>
      <c r="SYY18" s="117"/>
      <c r="SYZ18" s="117"/>
      <c r="SZA18" s="117"/>
      <c r="SZB18" s="117"/>
      <c r="SZC18" s="117"/>
      <c r="SZD18" s="117"/>
      <c r="SZE18" s="117"/>
      <c r="SZF18" s="117"/>
      <c r="SZG18" s="117"/>
      <c r="SZH18" s="117"/>
      <c r="SZI18" s="117"/>
      <c r="SZJ18" s="117"/>
      <c r="SZK18" s="117"/>
      <c r="SZL18" s="117"/>
      <c r="SZM18" s="117"/>
      <c r="SZN18" s="117"/>
      <c r="SZO18" s="117"/>
      <c r="SZP18" s="117"/>
      <c r="SZQ18" s="117"/>
      <c r="SZR18" s="117"/>
      <c r="SZS18" s="117"/>
      <c r="SZT18" s="117"/>
      <c r="SZU18" s="117"/>
      <c r="SZV18" s="117"/>
      <c r="SZW18" s="117"/>
      <c r="SZX18" s="117"/>
      <c r="SZY18" s="117"/>
      <c r="SZZ18" s="117"/>
      <c r="TAA18" s="117"/>
      <c r="TAB18" s="117"/>
      <c r="TAC18" s="117"/>
      <c r="TAD18" s="117"/>
      <c r="TAE18" s="117"/>
      <c r="TAF18" s="117"/>
      <c r="TAG18" s="117"/>
      <c r="TAH18" s="117"/>
      <c r="TAI18" s="117"/>
      <c r="TAJ18" s="117"/>
      <c r="TAK18" s="117"/>
      <c r="TAL18" s="117"/>
      <c r="TAM18" s="117"/>
      <c r="TAN18" s="117"/>
      <c r="TAO18" s="117"/>
      <c r="TAP18" s="117"/>
      <c r="TAQ18" s="117"/>
      <c r="TAR18" s="117"/>
      <c r="TAS18" s="117"/>
      <c r="TAT18" s="117"/>
      <c r="TAU18" s="117"/>
      <c r="TAV18" s="117"/>
      <c r="TAW18" s="117"/>
      <c r="TAX18" s="117"/>
      <c r="TAY18" s="117"/>
      <c r="TAZ18" s="117"/>
      <c r="TBA18" s="117"/>
      <c r="TBB18" s="117"/>
      <c r="TBC18" s="117"/>
      <c r="TBD18" s="117"/>
      <c r="TBE18" s="117"/>
      <c r="TBF18" s="117"/>
      <c r="TBG18" s="117"/>
      <c r="TBH18" s="117"/>
      <c r="TBI18" s="117"/>
      <c r="TBJ18" s="117"/>
      <c r="TBK18" s="117"/>
      <c r="TBL18" s="117"/>
      <c r="TBM18" s="117"/>
      <c r="TBN18" s="117"/>
      <c r="TBO18" s="117"/>
      <c r="TBP18" s="117"/>
      <c r="TBQ18" s="117"/>
      <c r="TBR18" s="117"/>
      <c r="TBS18" s="117"/>
      <c r="TBT18" s="117"/>
      <c r="TBU18" s="117"/>
      <c r="TBV18" s="117"/>
      <c r="TBW18" s="117"/>
      <c r="TBX18" s="117"/>
      <c r="TBY18" s="117"/>
      <c r="TBZ18" s="117"/>
      <c r="TCA18" s="117"/>
      <c r="TCB18" s="117"/>
      <c r="TCC18" s="117"/>
      <c r="TCD18" s="117"/>
      <c r="TCE18" s="117"/>
      <c r="TCF18" s="117"/>
      <c r="TCG18" s="117"/>
      <c r="TCH18" s="117"/>
      <c r="TCI18" s="117"/>
      <c r="TCJ18" s="117"/>
      <c r="TCK18" s="117"/>
      <c r="TCL18" s="117"/>
      <c r="TCM18" s="117"/>
      <c r="TCN18" s="117"/>
      <c r="TCO18" s="117"/>
      <c r="TCP18" s="117"/>
      <c r="TCQ18" s="117"/>
      <c r="TCR18" s="117"/>
      <c r="TCS18" s="117"/>
      <c r="TCT18" s="117"/>
      <c r="TCU18" s="117"/>
      <c r="TCV18" s="117"/>
      <c r="TCW18" s="117"/>
      <c r="TCX18" s="117"/>
      <c r="TCY18" s="117"/>
      <c r="TCZ18" s="117"/>
      <c r="TDA18" s="117"/>
      <c r="TDB18" s="117"/>
      <c r="TDC18" s="117"/>
      <c r="TDD18" s="117"/>
      <c r="TDE18" s="117"/>
      <c r="TDF18" s="117"/>
      <c r="TDG18" s="117"/>
      <c r="TDH18" s="117"/>
      <c r="TDI18" s="117"/>
      <c r="TDJ18" s="117"/>
      <c r="TDK18" s="117"/>
      <c r="TDL18" s="117"/>
      <c r="TDM18" s="117"/>
      <c r="TDN18" s="117"/>
      <c r="TDO18" s="117"/>
      <c r="TDP18" s="117"/>
      <c r="TDQ18" s="117"/>
      <c r="TDR18" s="117"/>
      <c r="TDS18" s="117"/>
      <c r="TDT18" s="117"/>
      <c r="TDU18" s="117"/>
      <c r="TDV18" s="117"/>
      <c r="TDW18" s="117"/>
      <c r="TDX18" s="117"/>
      <c r="TDY18" s="117"/>
      <c r="TDZ18" s="117"/>
      <c r="TEA18" s="117"/>
      <c r="TEB18" s="117"/>
      <c r="TEC18" s="117"/>
      <c r="TED18" s="117"/>
      <c r="TEE18" s="117"/>
      <c r="TEF18" s="117"/>
      <c r="TEG18" s="117"/>
      <c r="TEH18" s="117"/>
      <c r="TEI18" s="117"/>
      <c r="TEJ18" s="117"/>
      <c r="TEK18" s="117"/>
      <c r="TEL18" s="117"/>
      <c r="TEM18" s="117"/>
      <c r="TEN18" s="117"/>
      <c r="TEO18" s="117"/>
      <c r="TEP18" s="117"/>
      <c r="TEQ18" s="117"/>
      <c r="TER18" s="117"/>
      <c r="TES18" s="117"/>
      <c r="TET18" s="117"/>
      <c r="TEU18" s="117"/>
      <c r="TEV18" s="117"/>
      <c r="TEW18" s="117"/>
      <c r="TEX18" s="117"/>
      <c r="TEY18" s="117"/>
      <c r="TEZ18" s="117"/>
      <c r="TFA18" s="117"/>
      <c r="TFB18" s="117"/>
      <c r="TFC18" s="117"/>
      <c r="TFD18" s="117"/>
      <c r="TFE18" s="117"/>
      <c r="TFF18" s="117"/>
      <c r="TFG18" s="117"/>
      <c r="TFH18" s="117"/>
      <c r="TFI18" s="117"/>
      <c r="TFJ18" s="117"/>
      <c r="TFK18" s="117"/>
      <c r="TFL18" s="117"/>
      <c r="TFM18" s="117"/>
      <c r="TFN18" s="117"/>
      <c r="TFO18" s="117"/>
      <c r="TFP18" s="117"/>
      <c r="TFQ18" s="117"/>
      <c r="TFR18" s="117"/>
      <c r="TFS18" s="117"/>
      <c r="TFT18" s="117"/>
      <c r="TFU18" s="117"/>
      <c r="TFV18" s="117"/>
      <c r="TFW18" s="117"/>
      <c r="TFX18" s="117"/>
      <c r="TFY18" s="117"/>
      <c r="TFZ18" s="117"/>
      <c r="TGA18" s="117"/>
      <c r="TGB18" s="117"/>
      <c r="TGC18" s="117"/>
      <c r="TGD18" s="117"/>
      <c r="TGE18" s="117"/>
      <c r="TGF18" s="117"/>
      <c r="TGG18" s="117"/>
      <c r="TGH18" s="117"/>
      <c r="TGI18" s="117"/>
      <c r="TGJ18" s="117"/>
      <c r="TGK18" s="117"/>
      <c r="TGL18" s="117"/>
      <c r="TGM18" s="117"/>
      <c r="TGN18" s="117"/>
      <c r="TGO18" s="117"/>
      <c r="TGP18" s="117"/>
      <c r="TGQ18" s="117"/>
      <c r="TGR18" s="117"/>
      <c r="TGS18" s="117"/>
      <c r="TGT18" s="117"/>
      <c r="TGU18" s="117"/>
      <c r="TGV18" s="117"/>
      <c r="TGW18" s="117"/>
      <c r="TGX18" s="117"/>
      <c r="TGY18" s="117"/>
      <c r="TGZ18" s="117"/>
      <c r="THA18" s="117"/>
      <c r="THB18" s="117"/>
      <c r="THC18" s="117"/>
      <c r="THD18" s="117"/>
      <c r="THE18" s="117"/>
      <c r="THF18" s="117"/>
      <c r="THG18" s="117"/>
      <c r="THH18" s="117"/>
      <c r="THI18" s="117"/>
      <c r="THJ18" s="117"/>
      <c r="THK18" s="117"/>
      <c r="THL18" s="117"/>
      <c r="THM18" s="117"/>
      <c r="THN18" s="117"/>
      <c r="THO18" s="117"/>
      <c r="THP18" s="117"/>
      <c r="THQ18" s="117"/>
      <c r="THR18" s="117"/>
      <c r="THS18" s="117"/>
      <c r="THT18" s="117"/>
      <c r="THU18" s="117"/>
      <c r="THV18" s="117"/>
      <c r="THW18" s="117"/>
      <c r="THX18" s="117"/>
      <c r="THY18" s="117"/>
      <c r="THZ18" s="117"/>
      <c r="TIA18" s="117"/>
      <c r="TIB18" s="117"/>
      <c r="TIC18" s="117"/>
      <c r="TID18" s="117"/>
      <c r="TIE18" s="117"/>
      <c r="TIF18" s="117"/>
      <c r="TIG18" s="117"/>
      <c r="TIH18" s="117"/>
      <c r="TII18" s="117"/>
      <c r="TIJ18" s="117"/>
      <c r="TIK18" s="117"/>
      <c r="TIL18" s="117"/>
      <c r="TIM18" s="117"/>
      <c r="TIN18" s="117"/>
      <c r="TIO18" s="117"/>
      <c r="TIP18" s="117"/>
      <c r="TIQ18" s="117"/>
      <c r="TIR18" s="117"/>
      <c r="TIS18" s="117"/>
      <c r="TIT18" s="117"/>
      <c r="TIU18" s="117"/>
      <c r="TIV18" s="117"/>
      <c r="TIW18" s="117"/>
      <c r="TIX18" s="117"/>
      <c r="TIY18" s="117"/>
      <c r="TIZ18" s="117"/>
      <c r="TJA18" s="117"/>
      <c r="TJB18" s="117"/>
      <c r="TJC18" s="117"/>
      <c r="TJD18" s="117"/>
      <c r="TJE18" s="117"/>
      <c r="TJF18" s="117"/>
      <c r="TJG18" s="117"/>
      <c r="TJH18" s="117"/>
      <c r="TJI18" s="117"/>
      <c r="TJJ18" s="117"/>
      <c r="TJK18" s="117"/>
      <c r="TJL18" s="117"/>
      <c r="TJM18" s="117"/>
      <c r="TJN18" s="117"/>
      <c r="TJO18" s="117"/>
      <c r="TJP18" s="117"/>
      <c r="TJQ18" s="117"/>
      <c r="TJR18" s="117"/>
      <c r="TJS18" s="117"/>
      <c r="TJT18" s="117"/>
      <c r="TJU18" s="117"/>
      <c r="TJV18" s="117"/>
      <c r="TJW18" s="117"/>
      <c r="TJX18" s="117"/>
      <c r="TJY18" s="117"/>
      <c r="TJZ18" s="117"/>
      <c r="TKA18" s="117"/>
      <c r="TKB18" s="117"/>
      <c r="TKC18" s="117"/>
      <c r="TKD18" s="117"/>
      <c r="TKE18" s="117"/>
      <c r="TKF18" s="117"/>
      <c r="TKG18" s="117"/>
      <c r="TKH18" s="117"/>
      <c r="TKI18" s="117"/>
      <c r="TKJ18" s="117"/>
      <c r="TKK18" s="117"/>
      <c r="TKL18" s="117"/>
      <c r="TKM18" s="117"/>
      <c r="TKN18" s="117"/>
      <c r="TKO18" s="117"/>
      <c r="TKP18" s="117"/>
      <c r="TKQ18" s="117"/>
      <c r="TKR18" s="117"/>
      <c r="TKS18" s="117"/>
      <c r="TKT18" s="117"/>
      <c r="TKU18" s="117"/>
      <c r="TKV18" s="117"/>
      <c r="TKW18" s="117"/>
      <c r="TKX18" s="117"/>
      <c r="TKY18" s="117"/>
      <c r="TKZ18" s="117"/>
      <c r="TLA18" s="117"/>
      <c r="TLB18" s="117"/>
      <c r="TLC18" s="117"/>
      <c r="TLD18" s="117"/>
      <c r="TLE18" s="117"/>
      <c r="TLF18" s="117"/>
      <c r="TLG18" s="117"/>
      <c r="TLH18" s="117"/>
      <c r="TLI18" s="117"/>
      <c r="TLJ18" s="117"/>
      <c r="TLK18" s="117"/>
      <c r="TLL18" s="117"/>
      <c r="TLM18" s="117"/>
      <c r="TLN18" s="117"/>
      <c r="TLO18" s="117"/>
      <c r="TLP18" s="117"/>
      <c r="TLQ18" s="117"/>
      <c r="TLR18" s="117"/>
      <c r="TLS18" s="117"/>
      <c r="TLT18" s="117"/>
      <c r="TLU18" s="117"/>
      <c r="TLV18" s="117"/>
      <c r="TLW18" s="117"/>
      <c r="TLX18" s="117"/>
      <c r="TLY18" s="117"/>
      <c r="TLZ18" s="117"/>
      <c r="TMA18" s="117"/>
      <c r="TMB18" s="117"/>
      <c r="TMC18" s="117"/>
      <c r="TMD18" s="117"/>
      <c r="TME18" s="117"/>
      <c r="TMF18" s="117"/>
      <c r="TMG18" s="117"/>
      <c r="TMH18" s="117"/>
      <c r="TMI18" s="117"/>
      <c r="TMJ18" s="117"/>
      <c r="TMK18" s="117"/>
      <c r="TML18" s="117"/>
      <c r="TMM18" s="117"/>
      <c r="TMN18" s="117"/>
      <c r="TMO18" s="117"/>
      <c r="TMP18" s="117"/>
      <c r="TMQ18" s="117"/>
      <c r="TMR18" s="117"/>
      <c r="TMS18" s="117"/>
      <c r="TMT18" s="117"/>
      <c r="TMU18" s="117"/>
      <c r="TMV18" s="117"/>
      <c r="TMW18" s="117"/>
      <c r="TMX18" s="117"/>
      <c r="TMY18" s="117"/>
      <c r="TMZ18" s="117"/>
      <c r="TNA18" s="117"/>
      <c r="TNB18" s="117"/>
      <c r="TNC18" s="117"/>
      <c r="TND18" s="117"/>
      <c r="TNE18" s="117"/>
      <c r="TNF18" s="117"/>
      <c r="TNG18" s="117"/>
      <c r="TNH18" s="117"/>
      <c r="TNI18" s="117"/>
      <c r="TNJ18" s="117"/>
      <c r="TNK18" s="117"/>
      <c r="TNL18" s="117"/>
      <c r="TNM18" s="117"/>
      <c r="TNN18" s="117"/>
      <c r="TNO18" s="117"/>
      <c r="TNP18" s="117"/>
      <c r="TNQ18" s="117"/>
      <c r="TNR18" s="117"/>
      <c r="TNS18" s="117"/>
      <c r="TNT18" s="117"/>
      <c r="TNU18" s="117"/>
      <c r="TNV18" s="117"/>
      <c r="TNW18" s="117"/>
      <c r="TNX18" s="117"/>
      <c r="TNY18" s="117"/>
      <c r="TNZ18" s="117"/>
      <c r="TOA18" s="117"/>
      <c r="TOB18" s="117"/>
      <c r="TOC18" s="117"/>
      <c r="TOD18" s="117"/>
      <c r="TOE18" s="117"/>
      <c r="TOF18" s="117"/>
      <c r="TOG18" s="117"/>
      <c r="TOH18" s="117"/>
      <c r="TOI18" s="117"/>
      <c r="TOJ18" s="117"/>
      <c r="TOK18" s="117"/>
      <c r="TOL18" s="117"/>
      <c r="TOM18" s="117"/>
      <c r="TON18" s="117"/>
      <c r="TOO18" s="117"/>
      <c r="TOP18" s="117"/>
      <c r="TOQ18" s="117"/>
      <c r="TOR18" s="117"/>
      <c r="TOS18" s="117"/>
      <c r="TOT18" s="117"/>
      <c r="TOU18" s="117"/>
      <c r="TOV18" s="117"/>
      <c r="TOW18" s="117"/>
      <c r="TOX18" s="117"/>
      <c r="TOY18" s="117"/>
      <c r="TOZ18" s="117"/>
      <c r="TPA18" s="117"/>
      <c r="TPB18" s="117"/>
      <c r="TPC18" s="117"/>
      <c r="TPD18" s="117"/>
      <c r="TPE18" s="117"/>
      <c r="TPF18" s="117"/>
      <c r="TPG18" s="117"/>
      <c r="TPH18" s="117"/>
      <c r="TPI18" s="117"/>
      <c r="TPJ18" s="117"/>
      <c r="TPK18" s="117"/>
      <c r="TPL18" s="117"/>
      <c r="TPM18" s="117"/>
      <c r="TPN18" s="117"/>
      <c r="TPO18" s="117"/>
      <c r="TPP18" s="117"/>
      <c r="TPQ18" s="117"/>
      <c r="TPR18" s="117"/>
      <c r="TPS18" s="117"/>
      <c r="TPT18" s="117"/>
      <c r="TPU18" s="117"/>
      <c r="TPV18" s="117"/>
      <c r="TPW18" s="117"/>
      <c r="TPX18" s="117"/>
      <c r="TPY18" s="117"/>
      <c r="TPZ18" s="117"/>
      <c r="TQA18" s="117"/>
      <c r="TQB18" s="117"/>
      <c r="TQC18" s="117"/>
      <c r="TQD18" s="117"/>
      <c r="TQE18" s="117"/>
      <c r="TQF18" s="117"/>
      <c r="TQG18" s="117"/>
      <c r="TQH18" s="117"/>
      <c r="TQI18" s="117"/>
      <c r="TQJ18" s="117"/>
      <c r="TQK18" s="117"/>
      <c r="TQL18" s="117"/>
      <c r="TQM18" s="117"/>
      <c r="TQN18" s="117"/>
      <c r="TQO18" s="117"/>
      <c r="TQP18" s="117"/>
      <c r="TQQ18" s="117"/>
      <c r="TQR18" s="117"/>
      <c r="TQS18" s="117"/>
      <c r="TQT18" s="117"/>
      <c r="TQU18" s="117"/>
      <c r="TQV18" s="117"/>
      <c r="TQW18" s="117"/>
      <c r="TQX18" s="117"/>
      <c r="TQY18" s="117"/>
      <c r="TQZ18" s="117"/>
      <c r="TRA18" s="117"/>
      <c r="TRB18" s="117"/>
      <c r="TRC18" s="117"/>
      <c r="TRD18" s="117"/>
      <c r="TRE18" s="117"/>
      <c r="TRF18" s="117"/>
      <c r="TRG18" s="117"/>
      <c r="TRH18" s="117"/>
      <c r="TRI18" s="117"/>
      <c r="TRJ18" s="117"/>
      <c r="TRK18" s="117"/>
      <c r="TRL18" s="117"/>
      <c r="TRM18" s="117"/>
      <c r="TRN18" s="117"/>
      <c r="TRO18" s="117"/>
      <c r="TRP18" s="117"/>
      <c r="TRQ18" s="117"/>
      <c r="TRR18" s="117"/>
      <c r="TRS18" s="117"/>
      <c r="TRT18" s="117"/>
      <c r="TRU18" s="117"/>
      <c r="TRV18" s="117"/>
      <c r="TRW18" s="117"/>
      <c r="TRX18" s="117"/>
      <c r="TRY18" s="117"/>
      <c r="TRZ18" s="117"/>
      <c r="TSA18" s="117"/>
      <c r="TSB18" s="117"/>
      <c r="TSC18" s="117"/>
      <c r="TSD18" s="117"/>
      <c r="TSE18" s="117"/>
      <c r="TSF18" s="117"/>
      <c r="TSG18" s="117"/>
      <c r="TSH18" s="117"/>
      <c r="TSI18" s="117"/>
      <c r="TSJ18" s="117"/>
      <c r="TSK18" s="117"/>
      <c r="TSL18" s="117"/>
      <c r="TSM18" s="117"/>
      <c r="TSN18" s="117"/>
      <c r="TSO18" s="117"/>
      <c r="TSP18" s="117"/>
      <c r="TSQ18" s="117"/>
      <c r="TSR18" s="117"/>
      <c r="TSS18" s="117"/>
      <c r="TST18" s="117"/>
      <c r="TSU18" s="117"/>
      <c r="TSV18" s="117"/>
      <c r="TSW18" s="117"/>
      <c r="TSX18" s="117"/>
      <c r="TSY18" s="117"/>
      <c r="TSZ18" s="117"/>
      <c r="TTA18" s="117"/>
      <c r="TTB18" s="117"/>
      <c r="TTC18" s="117"/>
      <c r="TTD18" s="117"/>
      <c r="TTE18" s="117"/>
      <c r="TTF18" s="117"/>
      <c r="TTG18" s="117"/>
      <c r="TTH18" s="117"/>
      <c r="TTI18" s="117"/>
      <c r="TTJ18" s="117"/>
      <c r="TTK18" s="117"/>
      <c r="TTL18" s="117"/>
      <c r="TTM18" s="117"/>
      <c r="TTN18" s="117"/>
      <c r="TTO18" s="117"/>
      <c r="TTP18" s="117"/>
      <c r="TTQ18" s="117"/>
      <c r="TTR18" s="117"/>
      <c r="TTS18" s="117"/>
      <c r="TTT18" s="117"/>
      <c r="TTU18" s="117"/>
      <c r="TTV18" s="117"/>
      <c r="TTW18" s="117"/>
      <c r="TTX18" s="117"/>
      <c r="TTY18" s="117"/>
      <c r="TTZ18" s="117"/>
      <c r="TUA18" s="117"/>
      <c r="TUB18" s="117"/>
      <c r="TUC18" s="117"/>
      <c r="TUD18" s="117"/>
      <c r="TUE18" s="117"/>
      <c r="TUF18" s="117"/>
      <c r="TUG18" s="117"/>
      <c r="TUH18" s="117"/>
      <c r="TUI18" s="117"/>
      <c r="TUJ18" s="117"/>
      <c r="TUK18" s="117"/>
      <c r="TUL18" s="117"/>
      <c r="TUM18" s="117"/>
      <c r="TUN18" s="117"/>
      <c r="TUO18" s="117"/>
      <c r="TUP18" s="117"/>
      <c r="TUQ18" s="117"/>
      <c r="TUR18" s="117"/>
      <c r="TUS18" s="117"/>
      <c r="TUT18" s="117"/>
      <c r="TUU18" s="117"/>
      <c r="TUV18" s="117"/>
      <c r="TUW18" s="117"/>
      <c r="TUX18" s="117"/>
      <c r="TUY18" s="117"/>
      <c r="TUZ18" s="117"/>
      <c r="TVA18" s="117"/>
      <c r="TVB18" s="117"/>
      <c r="TVC18" s="117"/>
      <c r="TVD18" s="117"/>
      <c r="TVE18" s="117"/>
      <c r="TVF18" s="117"/>
      <c r="TVG18" s="117"/>
      <c r="TVH18" s="117"/>
      <c r="TVI18" s="117"/>
      <c r="TVJ18" s="117"/>
      <c r="TVK18" s="117"/>
      <c r="TVL18" s="117"/>
      <c r="TVM18" s="117"/>
      <c r="TVN18" s="117"/>
      <c r="TVO18" s="117"/>
      <c r="TVP18" s="117"/>
      <c r="TVQ18" s="117"/>
      <c r="TVR18" s="117"/>
      <c r="TVS18" s="117"/>
      <c r="TVT18" s="117"/>
      <c r="TVU18" s="117"/>
      <c r="TVV18" s="117"/>
      <c r="TVW18" s="117"/>
      <c r="TVX18" s="117"/>
      <c r="TVY18" s="117"/>
      <c r="TVZ18" s="117"/>
      <c r="TWA18" s="117"/>
      <c r="TWB18" s="117"/>
      <c r="TWC18" s="117"/>
      <c r="TWD18" s="117"/>
      <c r="TWE18" s="117"/>
      <c r="TWF18" s="117"/>
      <c r="TWG18" s="117"/>
      <c r="TWH18" s="117"/>
      <c r="TWI18" s="117"/>
      <c r="TWJ18" s="117"/>
      <c r="TWK18" s="117"/>
      <c r="TWL18" s="117"/>
      <c r="TWM18" s="117"/>
      <c r="TWN18" s="117"/>
      <c r="TWO18" s="117"/>
      <c r="TWP18" s="117"/>
      <c r="TWQ18" s="117"/>
      <c r="TWR18" s="117"/>
      <c r="TWS18" s="117"/>
      <c r="TWT18" s="117"/>
      <c r="TWU18" s="117"/>
      <c r="TWV18" s="117"/>
      <c r="TWW18" s="117"/>
      <c r="TWX18" s="117"/>
      <c r="TWY18" s="117"/>
      <c r="TWZ18" s="117"/>
      <c r="TXA18" s="117"/>
      <c r="TXB18" s="117"/>
      <c r="TXC18" s="117"/>
      <c r="TXD18" s="117"/>
      <c r="TXE18" s="117"/>
      <c r="TXF18" s="117"/>
      <c r="TXG18" s="117"/>
      <c r="TXH18" s="117"/>
      <c r="TXI18" s="117"/>
      <c r="TXJ18" s="117"/>
      <c r="TXK18" s="117"/>
      <c r="TXL18" s="117"/>
      <c r="TXM18" s="117"/>
      <c r="TXN18" s="117"/>
      <c r="TXO18" s="117"/>
      <c r="TXP18" s="117"/>
      <c r="TXQ18" s="117"/>
      <c r="TXR18" s="117"/>
      <c r="TXS18" s="117"/>
      <c r="TXT18" s="117"/>
      <c r="TXU18" s="117"/>
      <c r="TXV18" s="117"/>
      <c r="TXW18" s="117"/>
      <c r="TXX18" s="117"/>
      <c r="TXY18" s="117"/>
      <c r="TXZ18" s="117"/>
      <c r="TYA18" s="117"/>
      <c r="TYB18" s="117"/>
      <c r="TYC18" s="117"/>
      <c r="TYD18" s="117"/>
      <c r="TYE18" s="117"/>
      <c r="TYF18" s="117"/>
      <c r="TYG18" s="117"/>
      <c r="TYH18" s="117"/>
      <c r="TYI18" s="117"/>
      <c r="TYJ18" s="117"/>
      <c r="TYK18" s="117"/>
      <c r="TYL18" s="117"/>
      <c r="TYM18" s="117"/>
      <c r="TYN18" s="117"/>
      <c r="TYO18" s="117"/>
      <c r="TYP18" s="117"/>
      <c r="TYQ18" s="117"/>
      <c r="TYR18" s="117"/>
      <c r="TYS18" s="117"/>
      <c r="TYT18" s="117"/>
      <c r="TYU18" s="117"/>
      <c r="TYV18" s="117"/>
      <c r="TYW18" s="117"/>
      <c r="TYX18" s="117"/>
      <c r="TYY18" s="117"/>
      <c r="TYZ18" s="117"/>
      <c r="TZA18" s="117"/>
      <c r="TZB18" s="117"/>
      <c r="TZC18" s="117"/>
      <c r="TZD18" s="117"/>
      <c r="TZE18" s="117"/>
      <c r="TZF18" s="117"/>
      <c r="TZG18" s="117"/>
      <c r="TZH18" s="117"/>
      <c r="TZI18" s="117"/>
      <c r="TZJ18" s="117"/>
      <c r="TZK18" s="117"/>
      <c r="TZL18" s="117"/>
      <c r="TZM18" s="117"/>
      <c r="TZN18" s="117"/>
      <c r="TZO18" s="117"/>
      <c r="TZP18" s="117"/>
      <c r="TZQ18" s="117"/>
      <c r="TZR18" s="117"/>
      <c r="TZS18" s="117"/>
      <c r="TZT18" s="117"/>
      <c r="TZU18" s="117"/>
      <c r="TZV18" s="117"/>
      <c r="TZW18" s="117"/>
      <c r="TZX18" s="117"/>
      <c r="TZY18" s="117"/>
      <c r="TZZ18" s="117"/>
      <c r="UAA18" s="117"/>
      <c r="UAB18" s="117"/>
      <c r="UAC18" s="117"/>
      <c r="UAD18" s="117"/>
      <c r="UAE18" s="117"/>
      <c r="UAF18" s="117"/>
      <c r="UAG18" s="117"/>
      <c r="UAH18" s="117"/>
      <c r="UAI18" s="117"/>
      <c r="UAJ18" s="117"/>
      <c r="UAK18" s="117"/>
      <c r="UAL18" s="117"/>
      <c r="UAM18" s="117"/>
      <c r="UAN18" s="117"/>
      <c r="UAO18" s="117"/>
      <c r="UAP18" s="117"/>
      <c r="UAQ18" s="117"/>
      <c r="UAR18" s="117"/>
      <c r="UAS18" s="117"/>
      <c r="UAT18" s="117"/>
      <c r="UAU18" s="117"/>
      <c r="UAV18" s="117"/>
      <c r="UAW18" s="117"/>
      <c r="UAX18" s="117"/>
      <c r="UAY18" s="117"/>
      <c r="UAZ18" s="117"/>
      <c r="UBA18" s="117"/>
      <c r="UBB18" s="117"/>
      <c r="UBC18" s="117"/>
      <c r="UBD18" s="117"/>
      <c r="UBE18" s="117"/>
      <c r="UBF18" s="117"/>
      <c r="UBG18" s="117"/>
      <c r="UBH18" s="117"/>
      <c r="UBI18" s="117"/>
      <c r="UBJ18" s="117"/>
      <c r="UBK18" s="117"/>
      <c r="UBL18" s="117"/>
      <c r="UBM18" s="117"/>
      <c r="UBN18" s="117"/>
      <c r="UBO18" s="117"/>
      <c r="UBP18" s="117"/>
      <c r="UBQ18" s="117"/>
      <c r="UBR18" s="117"/>
      <c r="UBS18" s="117"/>
      <c r="UBT18" s="117"/>
      <c r="UBU18" s="117"/>
      <c r="UBV18" s="117"/>
      <c r="UBW18" s="117"/>
      <c r="UBX18" s="117"/>
      <c r="UBY18" s="117"/>
      <c r="UBZ18" s="117"/>
      <c r="UCA18" s="117"/>
      <c r="UCB18" s="117"/>
      <c r="UCC18" s="117"/>
      <c r="UCD18" s="117"/>
      <c r="UCE18" s="117"/>
      <c r="UCF18" s="117"/>
      <c r="UCG18" s="117"/>
      <c r="UCH18" s="117"/>
      <c r="UCI18" s="117"/>
      <c r="UCJ18" s="117"/>
      <c r="UCK18" s="117"/>
      <c r="UCL18" s="117"/>
      <c r="UCM18" s="117"/>
      <c r="UCN18" s="117"/>
      <c r="UCO18" s="117"/>
      <c r="UCP18" s="117"/>
      <c r="UCQ18" s="117"/>
      <c r="UCR18" s="117"/>
      <c r="UCS18" s="117"/>
      <c r="UCT18" s="117"/>
      <c r="UCU18" s="117"/>
      <c r="UCV18" s="117"/>
      <c r="UCW18" s="117"/>
      <c r="UCX18" s="117"/>
      <c r="UCY18" s="117"/>
      <c r="UCZ18" s="117"/>
      <c r="UDA18" s="117"/>
      <c r="UDB18" s="117"/>
      <c r="UDC18" s="117"/>
      <c r="UDD18" s="117"/>
      <c r="UDE18" s="117"/>
      <c r="UDF18" s="117"/>
      <c r="UDG18" s="117"/>
      <c r="UDH18" s="117"/>
      <c r="UDI18" s="117"/>
      <c r="UDJ18" s="117"/>
      <c r="UDK18" s="117"/>
      <c r="UDL18" s="117"/>
      <c r="UDM18" s="117"/>
      <c r="UDN18" s="117"/>
      <c r="UDO18" s="117"/>
      <c r="UDP18" s="117"/>
      <c r="UDQ18" s="117"/>
      <c r="UDR18" s="117"/>
      <c r="UDS18" s="117"/>
      <c r="UDT18" s="117"/>
      <c r="UDU18" s="117"/>
      <c r="UDV18" s="117"/>
      <c r="UDW18" s="117"/>
      <c r="UDX18" s="117"/>
      <c r="UDY18" s="117"/>
      <c r="UDZ18" s="117"/>
      <c r="UEA18" s="117"/>
      <c r="UEB18" s="117"/>
      <c r="UEC18" s="117"/>
      <c r="UED18" s="117"/>
      <c r="UEE18" s="117"/>
      <c r="UEF18" s="117"/>
      <c r="UEG18" s="117"/>
      <c r="UEH18" s="117"/>
      <c r="UEI18" s="117"/>
      <c r="UEJ18" s="117"/>
      <c r="UEK18" s="117"/>
      <c r="UEL18" s="117"/>
      <c r="UEM18" s="117"/>
      <c r="UEN18" s="117"/>
      <c r="UEO18" s="117"/>
      <c r="UEP18" s="117"/>
      <c r="UEQ18" s="117"/>
      <c r="UER18" s="117"/>
      <c r="UES18" s="117"/>
      <c r="UET18" s="117"/>
      <c r="UEU18" s="117"/>
      <c r="UEV18" s="117"/>
      <c r="UEW18" s="117"/>
      <c r="UEX18" s="117"/>
      <c r="UEY18" s="117"/>
      <c r="UEZ18" s="117"/>
      <c r="UFA18" s="117"/>
      <c r="UFB18" s="117"/>
      <c r="UFC18" s="117"/>
      <c r="UFD18" s="117"/>
      <c r="UFE18" s="117"/>
      <c r="UFF18" s="117"/>
      <c r="UFG18" s="117"/>
      <c r="UFH18" s="117"/>
      <c r="UFI18" s="117"/>
      <c r="UFJ18" s="117"/>
      <c r="UFK18" s="117"/>
      <c r="UFL18" s="117"/>
      <c r="UFM18" s="117"/>
      <c r="UFN18" s="117"/>
      <c r="UFO18" s="117"/>
      <c r="UFP18" s="117"/>
      <c r="UFQ18" s="117"/>
      <c r="UFR18" s="117"/>
      <c r="UFS18" s="117"/>
      <c r="UFT18" s="117"/>
      <c r="UFU18" s="117"/>
      <c r="UFV18" s="117"/>
      <c r="UFW18" s="117"/>
      <c r="UFX18" s="117"/>
      <c r="UFY18" s="117"/>
      <c r="UFZ18" s="117"/>
      <c r="UGA18" s="117"/>
      <c r="UGB18" s="117"/>
      <c r="UGC18" s="117"/>
      <c r="UGD18" s="117"/>
      <c r="UGE18" s="117"/>
      <c r="UGF18" s="117"/>
      <c r="UGG18" s="117"/>
      <c r="UGH18" s="117"/>
      <c r="UGI18" s="117"/>
      <c r="UGJ18" s="117"/>
      <c r="UGK18" s="117"/>
      <c r="UGL18" s="117"/>
      <c r="UGM18" s="117"/>
      <c r="UGN18" s="117"/>
      <c r="UGO18" s="117"/>
      <c r="UGP18" s="117"/>
      <c r="UGQ18" s="117"/>
      <c r="UGR18" s="117"/>
      <c r="UGS18" s="117"/>
      <c r="UGT18" s="117"/>
      <c r="UGU18" s="117"/>
      <c r="UGV18" s="117"/>
      <c r="UGW18" s="117"/>
      <c r="UGX18" s="117"/>
      <c r="UGY18" s="117"/>
      <c r="UGZ18" s="117"/>
      <c r="UHA18" s="117"/>
      <c r="UHB18" s="117"/>
      <c r="UHC18" s="117"/>
      <c r="UHD18" s="117"/>
      <c r="UHE18" s="117"/>
      <c r="UHF18" s="117"/>
      <c r="UHG18" s="117"/>
      <c r="UHH18" s="117"/>
      <c r="UHI18" s="117"/>
      <c r="UHJ18" s="117"/>
      <c r="UHK18" s="117"/>
      <c r="UHL18" s="117"/>
      <c r="UHM18" s="117"/>
      <c r="UHN18" s="117"/>
      <c r="UHO18" s="117"/>
      <c r="UHP18" s="117"/>
      <c r="UHQ18" s="117"/>
      <c r="UHR18" s="117"/>
      <c r="UHS18" s="117"/>
      <c r="UHT18" s="117"/>
      <c r="UHU18" s="117"/>
      <c r="UHV18" s="117"/>
      <c r="UHW18" s="117"/>
      <c r="UHX18" s="117"/>
      <c r="UHY18" s="117"/>
      <c r="UHZ18" s="117"/>
      <c r="UIA18" s="117"/>
      <c r="UIB18" s="117"/>
      <c r="UIC18" s="117"/>
      <c r="UID18" s="117"/>
      <c r="UIE18" s="117"/>
      <c r="UIF18" s="117"/>
      <c r="UIG18" s="117"/>
      <c r="UIH18" s="117"/>
      <c r="UII18" s="117"/>
      <c r="UIJ18" s="117"/>
      <c r="UIK18" s="117"/>
      <c r="UIL18" s="117"/>
      <c r="UIM18" s="117"/>
      <c r="UIN18" s="117"/>
      <c r="UIO18" s="117"/>
      <c r="UIP18" s="117"/>
      <c r="UIQ18" s="117"/>
      <c r="UIR18" s="117"/>
      <c r="UIS18" s="117"/>
      <c r="UIT18" s="117"/>
      <c r="UIU18" s="117"/>
      <c r="UIV18" s="117"/>
      <c r="UIW18" s="117"/>
      <c r="UIX18" s="117"/>
      <c r="UIY18" s="117"/>
      <c r="UIZ18" s="117"/>
      <c r="UJA18" s="117"/>
      <c r="UJB18" s="117"/>
      <c r="UJC18" s="117"/>
      <c r="UJD18" s="117"/>
      <c r="UJE18" s="117"/>
      <c r="UJF18" s="117"/>
      <c r="UJG18" s="117"/>
      <c r="UJH18" s="117"/>
      <c r="UJI18" s="117"/>
      <c r="UJJ18" s="117"/>
      <c r="UJK18" s="117"/>
      <c r="UJL18" s="117"/>
      <c r="UJM18" s="117"/>
      <c r="UJN18" s="117"/>
      <c r="UJO18" s="117"/>
      <c r="UJP18" s="117"/>
      <c r="UJQ18" s="117"/>
      <c r="UJR18" s="117"/>
      <c r="UJS18" s="117"/>
      <c r="UJT18" s="117"/>
      <c r="UJU18" s="117"/>
      <c r="UJV18" s="117"/>
      <c r="UJW18" s="117"/>
      <c r="UJX18" s="117"/>
      <c r="UJY18" s="117"/>
      <c r="UJZ18" s="117"/>
      <c r="UKA18" s="117"/>
      <c r="UKB18" s="117"/>
      <c r="UKC18" s="117"/>
      <c r="UKD18" s="117"/>
      <c r="UKE18" s="117"/>
      <c r="UKF18" s="117"/>
      <c r="UKG18" s="117"/>
      <c r="UKH18" s="117"/>
      <c r="UKI18" s="117"/>
      <c r="UKJ18" s="117"/>
      <c r="UKK18" s="117"/>
      <c r="UKL18" s="117"/>
      <c r="UKM18" s="117"/>
      <c r="UKN18" s="117"/>
      <c r="UKO18" s="117"/>
      <c r="UKP18" s="117"/>
      <c r="UKQ18" s="117"/>
      <c r="UKR18" s="117"/>
      <c r="UKS18" s="117"/>
      <c r="UKT18" s="117"/>
      <c r="UKU18" s="117"/>
      <c r="UKV18" s="117"/>
      <c r="UKW18" s="117"/>
      <c r="UKX18" s="117"/>
      <c r="UKY18" s="117"/>
      <c r="UKZ18" s="117"/>
      <c r="ULA18" s="117"/>
      <c r="ULB18" s="117"/>
      <c r="ULC18" s="117"/>
      <c r="ULD18" s="117"/>
      <c r="ULE18" s="117"/>
      <c r="ULF18" s="117"/>
      <c r="ULG18" s="117"/>
      <c r="ULH18" s="117"/>
      <c r="ULI18" s="117"/>
      <c r="ULJ18" s="117"/>
      <c r="ULK18" s="117"/>
      <c r="ULL18" s="117"/>
      <c r="ULM18" s="117"/>
      <c r="ULN18" s="117"/>
      <c r="ULO18" s="117"/>
      <c r="ULP18" s="117"/>
      <c r="ULQ18" s="117"/>
      <c r="ULR18" s="117"/>
      <c r="ULS18" s="117"/>
      <c r="ULT18" s="117"/>
      <c r="ULU18" s="117"/>
      <c r="ULV18" s="117"/>
      <c r="ULW18" s="117"/>
      <c r="ULX18" s="117"/>
      <c r="ULY18" s="117"/>
      <c r="ULZ18" s="117"/>
      <c r="UMA18" s="117"/>
      <c r="UMB18" s="117"/>
      <c r="UMC18" s="117"/>
      <c r="UMD18" s="117"/>
      <c r="UME18" s="117"/>
      <c r="UMF18" s="117"/>
      <c r="UMG18" s="117"/>
      <c r="UMH18" s="117"/>
      <c r="UMI18" s="117"/>
      <c r="UMJ18" s="117"/>
      <c r="UMK18" s="117"/>
      <c r="UML18" s="117"/>
      <c r="UMM18" s="117"/>
      <c r="UMN18" s="117"/>
      <c r="UMO18" s="117"/>
      <c r="UMP18" s="117"/>
      <c r="UMQ18" s="117"/>
      <c r="UMR18" s="117"/>
      <c r="UMS18" s="117"/>
      <c r="UMT18" s="117"/>
      <c r="UMU18" s="117"/>
      <c r="UMV18" s="117"/>
      <c r="UMW18" s="117"/>
      <c r="UMX18" s="117"/>
      <c r="UMY18" s="117"/>
      <c r="UMZ18" s="117"/>
      <c r="UNA18" s="117"/>
      <c r="UNB18" s="117"/>
      <c r="UNC18" s="117"/>
      <c r="UND18" s="117"/>
      <c r="UNE18" s="117"/>
      <c r="UNF18" s="117"/>
      <c r="UNG18" s="117"/>
      <c r="UNH18" s="117"/>
      <c r="UNI18" s="117"/>
      <c r="UNJ18" s="117"/>
      <c r="UNK18" s="117"/>
      <c r="UNL18" s="117"/>
      <c r="UNM18" s="117"/>
      <c r="UNN18" s="117"/>
      <c r="UNO18" s="117"/>
      <c r="UNP18" s="117"/>
      <c r="UNQ18" s="117"/>
      <c r="UNR18" s="117"/>
      <c r="UNS18" s="117"/>
      <c r="UNT18" s="117"/>
      <c r="UNU18" s="117"/>
      <c r="UNV18" s="117"/>
      <c r="UNW18" s="117"/>
      <c r="UNX18" s="117"/>
      <c r="UNY18" s="117"/>
      <c r="UNZ18" s="117"/>
      <c r="UOA18" s="117"/>
      <c r="UOB18" s="117"/>
      <c r="UOC18" s="117"/>
      <c r="UOD18" s="117"/>
      <c r="UOE18" s="117"/>
      <c r="UOF18" s="117"/>
      <c r="UOG18" s="117"/>
      <c r="UOH18" s="117"/>
      <c r="UOI18" s="117"/>
      <c r="UOJ18" s="117"/>
      <c r="UOK18" s="117"/>
      <c r="UOL18" s="117"/>
      <c r="UOM18" s="117"/>
      <c r="UON18" s="117"/>
      <c r="UOO18" s="117"/>
      <c r="UOP18" s="117"/>
      <c r="UOQ18" s="117"/>
      <c r="UOR18" s="117"/>
      <c r="UOS18" s="117"/>
      <c r="UOT18" s="117"/>
      <c r="UOU18" s="117"/>
      <c r="UOV18" s="117"/>
      <c r="UOW18" s="117"/>
      <c r="UOX18" s="117"/>
      <c r="UOY18" s="117"/>
      <c r="UOZ18" s="117"/>
      <c r="UPA18" s="117"/>
      <c r="UPB18" s="117"/>
      <c r="UPC18" s="117"/>
      <c r="UPD18" s="117"/>
      <c r="UPE18" s="117"/>
      <c r="UPF18" s="117"/>
      <c r="UPG18" s="117"/>
      <c r="UPH18" s="117"/>
      <c r="UPI18" s="117"/>
      <c r="UPJ18" s="117"/>
      <c r="UPK18" s="117"/>
      <c r="UPL18" s="117"/>
      <c r="UPM18" s="117"/>
      <c r="UPN18" s="117"/>
      <c r="UPO18" s="117"/>
      <c r="UPP18" s="117"/>
      <c r="UPQ18" s="117"/>
      <c r="UPR18" s="117"/>
      <c r="UPS18" s="117"/>
      <c r="UPT18" s="117"/>
      <c r="UPU18" s="117"/>
      <c r="UPV18" s="117"/>
      <c r="UPW18" s="117"/>
      <c r="UPX18" s="117"/>
      <c r="UPY18" s="117"/>
      <c r="UPZ18" s="117"/>
      <c r="UQA18" s="117"/>
      <c r="UQB18" s="117"/>
      <c r="UQC18" s="117"/>
      <c r="UQD18" s="117"/>
      <c r="UQE18" s="117"/>
      <c r="UQF18" s="117"/>
      <c r="UQG18" s="117"/>
      <c r="UQH18" s="117"/>
      <c r="UQI18" s="117"/>
      <c r="UQJ18" s="117"/>
      <c r="UQK18" s="117"/>
      <c r="UQL18" s="117"/>
      <c r="UQM18" s="117"/>
      <c r="UQN18" s="117"/>
      <c r="UQO18" s="117"/>
      <c r="UQP18" s="117"/>
      <c r="UQQ18" s="117"/>
      <c r="UQR18" s="117"/>
      <c r="UQS18" s="117"/>
      <c r="UQT18" s="117"/>
      <c r="UQU18" s="117"/>
      <c r="UQV18" s="117"/>
      <c r="UQW18" s="117"/>
      <c r="UQX18" s="117"/>
      <c r="UQY18" s="117"/>
      <c r="UQZ18" s="117"/>
      <c r="URA18" s="117"/>
      <c r="URB18" s="117"/>
      <c r="URC18" s="117"/>
      <c r="URD18" s="117"/>
      <c r="URE18" s="117"/>
      <c r="URF18" s="117"/>
      <c r="URG18" s="117"/>
      <c r="URH18" s="117"/>
      <c r="URI18" s="117"/>
      <c r="URJ18" s="117"/>
      <c r="URK18" s="117"/>
      <c r="URL18" s="117"/>
      <c r="URM18" s="117"/>
      <c r="URN18" s="117"/>
      <c r="URO18" s="117"/>
      <c r="URP18" s="117"/>
      <c r="URQ18" s="117"/>
      <c r="URR18" s="117"/>
      <c r="URS18" s="117"/>
      <c r="URT18" s="117"/>
      <c r="URU18" s="117"/>
      <c r="URV18" s="117"/>
      <c r="URW18" s="117"/>
      <c r="URX18" s="117"/>
      <c r="URY18" s="117"/>
      <c r="URZ18" s="117"/>
      <c r="USA18" s="117"/>
      <c r="USB18" s="117"/>
      <c r="USC18" s="117"/>
      <c r="USD18" s="117"/>
      <c r="USE18" s="117"/>
      <c r="USF18" s="117"/>
      <c r="USG18" s="117"/>
      <c r="USH18" s="117"/>
      <c r="USI18" s="117"/>
      <c r="USJ18" s="117"/>
      <c r="USK18" s="117"/>
      <c r="USL18" s="117"/>
      <c r="USM18" s="117"/>
      <c r="USN18" s="117"/>
      <c r="USO18" s="117"/>
      <c r="USP18" s="117"/>
      <c r="USQ18" s="117"/>
      <c r="USR18" s="117"/>
      <c r="USS18" s="117"/>
      <c r="UST18" s="117"/>
      <c r="USU18" s="117"/>
      <c r="USV18" s="117"/>
      <c r="USW18" s="117"/>
      <c r="USX18" s="117"/>
      <c r="USY18" s="117"/>
      <c r="USZ18" s="117"/>
      <c r="UTA18" s="117"/>
      <c r="UTB18" s="117"/>
      <c r="UTC18" s="117"/>
      <c r="UTD18" s="117"/>
      <c r="UTE18" s="117"/>
      <c r="UTF18" s="117"/>
      <c r="UTG18" s="117"/>
      <c r="UTH18" s="117"/>
      <c r="UTI18" s="117"/>
      <c r="UTJ18" s="117"/>
      <c r="UTK18" s="117"/>
      <c r="UTL18" s="117"/>
      <c r="UTM18" s="117"/>
      <c r="UTN18" s="117"/>
      <c r="UTO18" s="117"/>
      <c r="UTP18" s="117"/>
      <c r="UTQ18" s="117"/>
      <c r="UTR18" s="117"/>
      <c r="UTS18" s="117"/>
      <c r="UTT18" s="117"/>
      <c r="UTU18" s="117"/>
      <c r="UTV18" s="117"/>
      <c r="UTW18" s="117"/>
      <c r="UTX18" s="117"/>
      <c r="UTY18" s="117"/>
      <c r="UTZ18" s="117"/>
      <c r="UUA18" s="117"/>
      <c r="UUB18" s="117"/>
      <c r="UUC18" s="117"/>
      <c r="UUD18" s="117"/>
      <c r="UUE18" s="117"/>
      <c r="UUF18" s="117"/>
      <c r="UUG18" s="117"/>
      <c r="UUH18" s="117"/>
      <c r="UUI18" s="117"/>
      <c r="UUJ18" s="117"/>
      <c r="UUK18" s="117"/>
      <c r="UUL18" s="117"/>
      <c r="UUM18" s="117"/>
      <c r="UUN18" s="117"/>
      <c r="UUO18" s="117"/>
      <c r="UUP18" s="117"/>
      <c r="UUQ18" s="117"/>
      <c r="UUR18" s="117"/>
      <c r="UUS18" s="117"/>
      <c r="UUT18" s="117"/>
      <c r="UUU18" s="117"/>
      <c r="UUV18" s="117"/>
      <c r="UUW18" s="117"/>
      <c r="UUX18" s="117"/>
      <c r="UUY18" s="117"/>
      <c r="UUZ18" s="117"/>
      <c r="UVA18" s="117"/>
      <c r="UVB18" s="117"/>
      <c r="UVC18" s="117"/>
      <c r="UVD18" s="117"/>
      <c r="UVE18" s="117"/>
      <c r="UVF18" s="117"/>
      <c r="UVG18" s="117"/>
      <c r="UVH18" s="117"/>
      <c r="UVI18" s="117"/>
      <c r="UVJ18" s="117"/>
      <c r="UVK18" s="117"/>
      <c r="UVL18" s="117"/>
      <c r="UVM18" s="117"/>
      <c r="UVN18" s="117"/>
      <c r="UVO18" s="117"/>
      <c r="UVP18" s="117"/>
      <c r="UVQ18" s="117"/>
      <c r="UVR18" s="117"/>
      <c r="UVS18" s="117"/>
      <c r="UVT18" s="117"/>
      <c r="UVU18" s="117"/>
      <c r="UVV18" s="117"/>
      <c r="UVW18" s="117"/>
      <c r="UVX18" s="117"/>
      <c r="UVY18" s="117"/>
      <c r="UVZ18" s="117"/>
      <c r="UWA18" s="117"/>
      <c r="UWB18" s="117"/>
      <c r="UWC18" s="117"/>
      <c r="UWD18" s="117"/>
      <c r="UWE18" s="117"/>
      <c r="UWF18" s="117"/>
      <c r="UWG18" s="117"/>
      <c r="UWH18" s="117"/>
      <c r="UWI18" s="117"/>
      <c r="UWJ18" s="117"/>
      <c r="UWK18" s="117"/>
      <c r="UWL18" s="117"/>
      <c r="UWM18" s="117"/>
      <c r="UWN18" s="117"/>
      <c r="UWO18" s="117"/>
      <c r="UWP18" s="117"/>
      <c r="UWQ18" s="117"/>
      <c r="UWR18" s="117"/>
      <c r="UWS18" s="117"/>
      <c r="UWT18" s="117"/>
      <c r="UWU18" s="117"/>
      <c r="UWV18" s="117"/>
      <c r="UWW18" s="117"/>
      <c r="UWX18" s="117"/>
      <c r="UWY18" s="117"/>
      <c r="UWZ18" s="117"/>
      <c r="UXA18" s="117"/>
      <c r="UXB18" s="117"/>
      <c r="UXC18" s="117"/>
      <c r="UXD18" s="117"/>
      <c r="UXE18" s="117"/>
      <c r="UXF18" s="117"/>
      <c r="UXG18" s="117"/>
      <c r="UXH18" s="117"/>
      <c r="UXI18" s="117"/>
      <c r="UXJ18" s="117"/>
      <c r="UXK18" s="117"/>
      <c r="UXL18" s="117"/>
      <c r="UXM18" s="117"/>
      <c r="UXN18" s="117"/>
      <c r="UXO18" s="117"/>
      <c r="UXP18" s="117"/>
      <c r="UXQ18" s="117"/>
      <c r="UXR18" s="117"/>
      <c r="UXS18" s="117"/>
      <c r="UXT18" s="117"/>
      <c r="UXU18" s="117"/>
      <c r="UXV18" s="117"/>
      <c r="UXW18" s="117"/>
      <c r="UXX18" s="117"/>
      <c r="UXY18" s="117"/>
      <c r="UXZ18" s="117"/>
      <c r="UYA18" s="117"/>
      <c r="UYB18" s="117"/>
      <c r="UYC18" s="117"/>
      <c r="UYD18" s="117"/>
      <c r="UYE18" s="117"/>
      <c r="UYF18" s="117"/>
      <c r="UYG18" s="117"/>
      <c r="UYH18" s="117"/>
      <c r="UYI18" s="117"/>
      <c r="UYJ18" s="117"/>
      <c r="UYK18" s="117"/>
      <c r="UYL18" s="117"/>
      <c r="UYM18" s="117"/>
      <c r="UYN18" s="117"/>
      <c r="UYO18" s="117"/>
      <c r="UYP18" s="117"/>
      <c r="UYQ18" s="117"/>
      <c r="UYR18" s="117"/>
      <c r="UYS18" s="117"/>
      <c r="UYT18" s="117"/>
      <c r="UYU18" s="117"/>
      <c r="UYV18" s="117"/>
      <c r="UYW18" s="117"/>
      <c r="UYX18" s="117"/>
      <c r="UYY18" s="117"/>
      <c r="UYZ18" s="117"/>
      <c r="UZA18" s="117"/>
      <c r="UZB18" s="117"/>
      <c r="UZC18" s="117"/>
      <c r="UZD18" s="117"/>
      <c r="UZE18" s="117"/>
      <c r="UZF18" s="117"/>
      <c r="UZG18" s="117"/>
      <c r="UZH18" s="117"/>
      <c r="UZI18" s="117"/>
      <c r="UZJ18" s="117"/>
      <c r="UZK18" s="117"/>
      <c r="UZL18" s="117"/>
      <c r="UZM18" s="117"/>
      <c r="UZN18" s="117"/>
      <c r="UZO18" s="117"/>
      <c r="UZP18" s="117"/>
      <c r="UZQ18" s="117"/>
      <c r="UZR18" s="117"/>
      <c r="UZS18" s="117"/>
      <c r="UZT18" s="117"/>
      <c r="UZU18" s="117"/>
      <c r="UZV18" s="117"/>
      <c r="UZW18" s="117"/>
      <c r="UZX18" s="117"/>
      <c r="UZY18" s="117"/>
      <c r="UZZ18" s="117"/>
      <c r="VAA18" s="117"/>
      <c r="VAB18" s="117"/>
      <c r="VAC18" s="117"/>
      <c r="VAD18" s="117"/>
      <c r="VAE18" s="117"/>
      <c r="VAF18" s="117"/>
      <c r="VAG18" s="117"/>
      <c r="VAH18" s="117"/>
      <c r="VAI18" s="117"/>
      <c r="VAJ18" s="117"/>
      <c r="VAK18" s="117"/>
      <c r="VAL18" s="117"/>
      <c r="VAM18" s="117"/>
      <c r="VAN18" s="117"/>
      <c r="VAO18" s="117"/>
      <c r="VAP18" s="117"/>
      <c r="VAQ18" s="117"/>
      <c r="VAR18" s="117"/>
      <c r="VAS18" s="117"/>
      <c r="VAT18" s="117"/>
      <c r="VAU18" s="117"/>
      <c r="VAV18" s="117"/>
      <c r="VAW18" s="117"/>
      <c r="VAX18" s="117"/>
      <c r="VAY18" s="117"/>
      <c r="VAZ18" s="117"/>
      <c r="VBA18" s="117"/>
      <c r="VBB18" s="117"/>
      <c r="VBC18" s="117"/>
      <c r="VBD18" s="117"/>
      <c r="VBE18" s="117"/>
      <c r="VBF18" s="117"/>
      <c r="VBG18" s="117"/>
      <c r="VBH18" s="117"/>
      <c r="VBI18" s="117"/>
      <c r="VBJ18" s="117"/>
      <c r="VBK18" s="117"/>
      <c r="VBL18" s="117"/>
      <c r="VBM18" s="117"/>
      <c r="VBN18" s="117"/>
      <c r="VBO18" s="117"/>
      <c r="VBP18" s="117"/>
      <c r="VBQ18" s="117"/>
      <c r="VBR18" s="117"/>
      <c r="VBS18" s="117"/>
      <c r="VBT18" s="117"/>
      <c r="VBU18" s="117"/>
      <c r="VBV18" s="117"/>
      <c r="VBW18" s="117"/>
      <c r="VBX18" s="117"/>
      <c r="VBY18" s="117"/>
      <c r="VBZ18" s="117"/>
      <c r="VCA18" s="117"/>
      <c r="VCB18" s="117"/>
      <c r="VCC18" s="117"/>
      <c r="VCD18" s="117"/>
      <c r="VCE18" s="117"/>
      <c r="VCF18" s="117"/>
      <c r="VCG18" s="117"/>
      <c r="VCH18" s="117"/>
      <c r="VCI18" s="117"/>
      <c r="VCJ18" s="117"/>
      <c r="VCK18" s="117"/>
      <c r="VCL18" s="117"/>
      <c r="VCM18" s="117"/>
      <c r="VCN18" s="117"/>
      <c r="VCO18" s="117"/>
      <c r="VCP18" s="117"/>
      <c r="VCQ18" s="117"/>
      <c r="VCR18" s="117"/>
      <c r="VCS18" s="117"/>
      <c r="VCT18" s="117"/>
      <c r="VCU18" s="117"/>
      <c r="VCV18" s="117"/>
      <c r="VCW18" s="117"/>
      <c r="VCX18" s="117"/>
      <c r="VCY18" s="117"/>
      <c r="VCZ18" s="117"/>
      <c r="VDA18" s="117"/>
      <c r="VDB18" s="117"/>
      <c r="VDC18" s="117"/>
      <c r="VDD18" s="117"/>
      <c r="VDE18" s="117"/>
      <c r="VDF18" s="117"/>
      <c r="VDG18" s="117"/>
      <c r="VDH18" s="117"/>
      <c r="VDI18" s="117"/>
      <c r="VDJ18" s="117"/>
      <c r="VDK18" s="117"/>
      <c r="VDL18" s="117"/>
      <c r="VDM18" s="117"/>
      <c r="VDN18" s="117"/>
      <c r="VDO18" s="117"/>
      <c r="VDP18" s="117"/>
      <c r="VDQ18" s="117"/>
      <c r="VDR18" s="117"/>
      <c r="VDS18" s="117"/>
      <c r="VDT18" s="117"/>
      <c r="VDU18" s="117"/>
      <c r="VDV18" s="117"/>
      <c r="VDW18" s="117"/>
      <c r="VDX18" s="117"/>
      <c r="VDY18" s="117"/>
      <c r="VDZ18" s="117"/>
      <c r="VEA18" s="117"/>
      <c r="VEB18" s="117"/>
      <c r="VEC18" s="117"/>
      <c r="VED18" s="117"/>
      <c r="VEE18" s="117"/>
      <c r="VEF18" s="117"/>
      <c r="VEG18" s="117"/>
      <c r="VEH18" s="117"/>
      <c r="VEI18" s="117"/>
      <c r="VEJ18" s="117"/>
      <c r="VEK18" s="117"/>
      <c r="VEL18" s="117"/>
      <c r="VEM18" s="117"/>
      <c r="VEN18" s="117"/>
      <c r="VEO18" s="117"/>
      <c r="VEP18" s="117"/>
      <c r="VEQ18" s="117"/>
      <c r="VER18" s="117"/>
      <c r="VES18" s="117"/>
      <c r="VET18" s="117"/>
      <c r="VEU18" s="117"/>
      <c r="VEV18" s="117"/>
      <c r="VEW18" s="117"/>
      <c r="VEX18" s="117"/>
      <c r="VEY18" s="117"/>
      <c r="VEZ18" s="117"/>
      <c r="VFA18" s="117"/>
      <c r="VFB18" s="117"/>
      <c r="VFC18" s="117"/>
      <c r="VFD18" s="117"/>
      <c r="VFE18" s="117"/>
      <c r="VFF18" s="117"/>
      <c r="VFG18" s="117"/>
      <c r="VFH18" s="117"/>
      <c r="VFI18" s="117"/>
      <c r="VFJ18" s="117"/>
      <c r="VFK18" s="117"/>
      <c r="VFL18" s="117"/>
      <c r="VFM18" s="117"/>
      <c r="VFN18" s="117"/>
      <c r="VFO18" s="117"/>
      <c r="VFP18" s="117"/>
      <c r="VFQ18" s="117"/>
      <c r="VFR18" s="117"/>
      <c r="VFS18" s="117"/>
      <c r="VFT18" s="117"/>
      <c r="VFU18" s="117"/>
      <c r="VFV18" s="117"/>
      <c r="VFW18" s="117"/>
      <c r="VFX18" s="117"/>
      <c r="VFY18" s="117"/>
      <c r="VFZ18" s="117"/>
      <c r="VGA18" s="117"/>
      <c r="VGB18" s="117"/>
      <c r="VGC18" s="117"/>
      <c r="VGD18" s="117"/>
      <c r="VGE18" s="117"/>
      <c r="VGF18" s="117"/>
      <c r="VGG18" s="117"/>
      <c r="VGH18" s="117"/>
      <c r="VGI18" s="117"/>
      <c r="VGJ18" s="117"/>
      <c r="VGK18" s="117"/>
      <c r="VGL18" s="117"/>
      <c r="VGM18" s="117"/>
      <c r="VGN18" s="117"/>
      <c r="VGO18" s="117"/>
      <c r="VGP18" s="117"/>
      <c r="VGQ18" s="117"/>
      <c r="VGR18" s="117"/>
      <c r="VGS18" s="117"/>
      <c r="VGT18" s="117"/>
      <c r="VGU18" s="117"/>
      <c r="VGV18" s="117"/>
      <c r="VGW18" s="117"/>
      <c r="VGX18" s="117"/>
      <c r="VGY18" s="117"/>
      <c r="VGZ18" s="117"/>
      <c r="VHA18" s="117"/>
      <c r="VHB18" s="117"/>
      <c r="VHC18" s="117"/>
      <c r="VHD18" s="117"/>
      <c r="VHE18" s="117"/>
      <c r="VHF18" s="117"/>
      <c r="VHG18" s="117"/>
      <c r="VHH18" s="117"/>
      <c r="VHI18" s="117"/>
      <c r="VHJ18" s="117"/>
      <c r="VHK18" s="117"/>
      <c r="VHL18" s="117"/>
      <c r="VHM18" s="117"/>
      <c r="VHN18" s="117"/>
      <c r="VHO18" s="117"/>
      <c r="VHP18" s="117"/>
      <c r="VHQ18" s="117"/>
      <c r="VHR18" s="117"/>
      <c r="VHS18" s="117"/>
      <c r="VHT18" s="117"/>
      <c r="VHU18" s="117"/>
      <c r="VHV18" s="117"/>
      <c r="VHW18" s="117"/>
      <c r="VHX18" s="117"/>
      <c r="VHY18" s="117"/>
      <c r="VHZ18" s="117"/>
      <c r="VIA18" s="117"/>
      <c r="VIB18" s="117"/>
      <c r="VIC18" s="117"/>
      <c r="VID18" s="117"/>
      <c r="VIE18" s="117"/>
      <c r="VIF18" s="117"/>
      <c r="VIG18" s="117"/>
      <c r="VIH18" s="117"/>
      <c r="VII18" s="117"/>
      <c r="VIJ18" s="117"/>
      <c r="VIK18" s="117"/>
      <c r="VIL18" s="117"/>
      <c r="VIM18" s="117"/>
      <c r="VIN18" s="117"/>
      <c r="VIO18" s="117"/>
      <c r="VIP18" s="117"/>
      <c r="VIQ18" s="117"/>
      <c r="VIR18" s="117"/>
      <c r="VIS18" s="117"/>
      <c r="VIT18" s="117"/>
      <c r="VIU18" s="117"/>
      <c r="VIV18" s="117"/>
      <c r="VIW18" s="117"/>
      <c r="VIX18" s="117"/>
      <c r="VIY18" s="117"/>
      <c r="VIZ18" s="117"/>
      <c r="VJA18" s="117"/>
      <c r="VJB18" s="117"/>
      <c r="VJC18" s="117"/>
      <c r="VJD18" s="117"/>
      <c r="VJE18" s="117"/>
      <c r="VJF18" s="117"/>
      <c r="VJG18" s="117"/>
      <c r="VJH18" s="117"/>
      <c r="VJI18" s="117"/>
      <c r="VJJ18" s="117"/>
      <c r="VJK18" s="117"/>
      <c r="VJL18" s="117"/>
      <c r="VJM18" s="117"/>
      <c r="VJN18" s="117"/>
      <c r="VJO18" s="117"/>
      <c r="VJP18" s="117"/>
      <c r="VJQ18" s="117"/>
      <c r="VJR18" s="117"/>
      <c r="VJS18" s="117"/>
      <c r="VJT18" s="117"/>
      <c r="VJU18" s="117"/>
      <c r="VJV18" s="117"/>
      <c r="VJW18" s="117"/>
      <c r="VJX18" s="117"/>
      <c r="VJY18" s="117"/>
      <c r="VJZ18" s="117"/>
      <c r="VKA18" s="117"/>
      <c r="VKB18" s="117"/>
      <c r="VKC18" s="117"/>
      <c r="VKD18" s="117"/>
      <c r="VKE18" s="117"/>
      <c r="VKF18" s="117"/>
      <c r="VKG18" s="117"/>
      <c r="VKH18" s="117"/>
      <c r="VKI18" s="117"/>
      <c r="VKJ18" s="117"/>
      <c r="VKK18" s="117"/>
      <c r="VKL18" s="117"/>
      <c r="VKM18" s="117"/>
      <c r="VKN18" s="117"/>
      <c r="VKO18" s="117"/>
      <c r="VKP18" s="117"/>
      <c r="VKQ18" s="117"/>
      <c r="VKR18" s="117"/>
      <c r="VKS18" s="117"/>
      <c r="VKT18" s="117"/>
      <c r="VKU18" s="117"/>
      <c r="VKV18" s="117"/>
      <c r="VKW18" s="117"/>
      <c r="VKX18" s="117"/>
      <c r="VKY18" s="117"/>
      <c r="VKZ18" s="117"/>
      <c r="VLA18" s="117"/>
      <c r="VLB18" s="117"/>
      <c r="VLC18" s="117"/>
      <c r="VLD18" s="117"/>
      <c r="VLE18" s="117"/>
      <c r="VLF18" s="117"/>
      <c r="VLG18" s="117"/>
      <c r="VLH18" s="117"/>
      <c r="VLI18" s="117"/>
      <c r="VLJ18" s="117"/>
      <c r="VLK18" s="117"/>
      <c r="VLL18" s="117"/>
      <c r="VLM18" s="117"/>
      <c r="VLN18" s="117"/>
      <c r="VLO18" s="117"/>
      <c r="VLP18" s="117"/>
      <c r="VLQ18" s="117"/>
      <c r="VLR18" s="117"/>
      <c r="VLS18" s="117"/>
      <c r="VLT18" s="117"/>
      <c r="VLU18" s="117"/>
      <c r="VLV18" s="117"/>
      <c r="VLW18" s="117"/>
      <c r="VLX18" s="117"/>
      <c r="VLY18" s="117"/>
      <c r="VLZ18" s="117"/>
      <c r="VMA18" s="117"/>
      <c r="VMB18" s="117"/>
      <c r="VMC18" s="117"/>
      <c r="VMD18" s="117"/>
      <c r="VME18" s="117"/>
      <c r="VMF18" s="117"/>
      <c r="VMG18" s="117"/>
      <c r="VMH18" s="117"/>
      <c r="VMI18" s="117"/>
      <c r="VMJ18" s="117"/>
      <c r="VMK18" s="117"/>
      <c r="VML18" s="117"/>
      <c r="VMM18" s="117"/>
      <c r="VMN18" s="117"/>
      <c r="VMO18" s="117"/>
      <c r="VMP18" s="117"/>
      <c r="VMQ18" s="117"/>
      <c r="VMR18" s="117"/>
      <c r="VMS18" s="117"/>
      <c r="VMT18" s="117"/>
      <c r="VMU18" s="117"/>
      <c r="VMV18" s="117"/>
      <c r="VMW18" s="117"/>
      <c r="VMX18" s="117"/>
      <c r="VMY18" s="117"/>
      <c r="VMZ18" s="117"/>
      <c r="VNA18" s="117"/>
      <c r="VNB18" s="117"/>
      <c r="VNC18" s="117"/>
      <c r="VND18" s="117"/>
      <c r="VNE18" s="117"/>
      <c r="VNF18" s="117"/>
      <c r="VNG18" s="117"/>
      <c r="VNH18" s="117"/>
      <c r="VNI18" s="117"/>
      <c r="VNJ18" s="117"/>
      <c r="VNK18" s="117"/>
      <c r="VNL18" s="117"/>
      <c r="VNM18" s="117"/>
      <c r="VNN18" s="117"/>
      <c r="VNO18" s="117"/>
      <c r="VNP18" s="117"/>
      <c r="VNQ18" s="117"/>
      <c r="VNR18" s="117"/>
      <c r="VNS18" s="117"/>
      <c r="VNT18" s="117"/>
      <c r="VNU18" s="117"/>
      <c r="VNV18" s="117"/>
      <c r="VNW18" s="117"/>
      <c r="VNX18" s="117"/>
      <c r="VNY18" s="117"/>
      <c r="VNZ18" s="117"/>
      <c r="VOA18" s="117"/>
      <c r="VOB18" s="117"/>
      <c r="VOC18" s="117"/>
      <c r="VOD18" s="117"/>
      <c r="VOE18" s="117"/>
      <c r="VOF18" s="117"/>
      <c r="VOG18" s="117"/>
      <c r="VOH18" s="117"/>
      <c r="VOI18" s="117"/>
      <c r="VOJ18" s="117"/>
      <c r="VOK18" s="117"/>
      <c r="VOL18" s="117"/>
      <c r="VOM18" s="117"/>
      <c r="VON18" s="117"/>
      <c r="VOO18" s="117"/>
      <c r="VOP18" s="117"/>
      <c r="VOQ18" s="117"/>
      <c r="VOR18" s="117"/>
      <c r="VOS18" s="117"/>
      <c r="VOT18" s="117"/>
      <c r="VOU18" s="117"/>
      <c r="VOV18" s="117"/>
      <c r="VOW18" s="117"/>
      <c r="VOX18" s="117"/>
      <c r="VOY18" s="117"/>
      <c r="VOZ18" s="117"/>
      <c r="VPA18" s="117"/>
      <c r="VPB18" s="117"/>
      <c r="VPC18" s="117"/>
      <c r="VPD18" s="117"/>
      <c r="VPE18" s="117"/>
      <c r="VPF18" s="117"/>
      <c r="VPG18" s="117"/>
      <c r="VPH18" s="117"/>
      <c r="VPI18" s="117"/>
      <c r="VPJ18" s="117"/>
      <c r="VPK18" s="117"/>
      <c r="VPL18" s="117"/>
      <c r="VPM18" s="117"/>
      <c r="VPN18" s="117"/>
      <c r="VPO18" s="117"/>
      <c r="VPP18" s="117"/>
      <c r="VPQ18" s="117"/>
      <c r="VPR18" s="117"/>
      <c r="VPS18" s="117"/>
      <c r="VPT18" s="117"/>
      <c r="VPU18" s="117"/>
      <c r="VPV18" s="117"/>
      <c r="VPW18" s="117"/>
      <c r="VPX18" s="117"/>
      <c r="VPY18" s="117"/>
      <c r="VPZ18" s="117"/>
      <c r="VQA18" s="117"/>
      <c r="VQB18" s="117"/>
      <c r="VQC18" s="117"/>
      <c r="VQD18" s="117"/>
      <c r="VQE18" s="117"/>
      <c r="VQF18" s="117"/>
      <c r="VQG18" s="117"/>
      <c r="VQH18" s="117"/>
      <c r="VQI18" s="117"/>
      <c r="VQJ18" s="117"/>
      <c r="VQK18" s="117"/>
      <c r="VQL18" s="117"/>
      <c r="VQM18" s="117"/>
      <c r="VQN18" s="117"/>
      <c r="VQO18" s="117"/>
      <c r="VQP18" s="117"/>
      <c r="VQQ18" s="117"/>
      <c r="VQR18" s="117"/>
      <c r="VQS18" s="117"/>
      <c r="VQT18" s="117"/>
      <c r="VQU18" s="117"/>
      <c r="VQV18" s="117"/>
      <c r="VQW18" s="117"/>
      <c r="VQX18" s="117"/>
      <c r="VQY18" s="117"/>
      <c r="VQZ18" s="117"/>
      <c r="VRA18" s="117"/>
      <c r="VRB18" s="117"/>
      <c r="VRC18" s="117"/>
      <c r="VRD18" s="117"/>
      <c r="VRE18" s="117"/>
      <c r="VRF18" s="117"/>
      <c r="VRG18" s="117"/>
      <c r="VRH18" s="117"/>
      <c r="VRI18" s="117"/>
      <c r="VRJ18" s="117"/>
      <c r="VRK18" s="117"/>
      <c r="VRL18" s="117"/>
      <c r="VRM18" s="117"/>
      <c r="VRN18" s="117"/>
      <c r="VRO18" s="117"/>
      <c r="VRP18" s="117"/>
      <c r="VRQ18" s="117"/>
      <c r="VRR18" s="117"/>
      <c r="VRS18" s="117"/>
      <c r="VRT18" s="117"/>
      <c r="VRU18" s="117"/>
      <c r="VRV18" s="117"/>
      <c r="VRW18" s="117"/>
      <c r="VRX18" s="117"/>
      <c r="VRY18" s="117"/>
      <c r="VRZ18" s="117"/>
      <c r="VSA18" s="117"/>
      <c r="VSB18" s="117"/>
      <c r="VSC18" s="117"/>
      <c r="VSD18" s="117"/>
      <c r="VSE18" s="117"/>
      <c r="VSF18" s="117"/>
      <c r="VSG18" s="117"/>
      <c r="VSH18" s="117"/>
      <c r="VSI18" s="117"/>
      <c r="VSJ18" s="117"/>
      <c r="VSK18" s="117"/>
      <c r="VSL18" s="117"/>
      <c r="VSM18" s="117"/>
      <c r="VSN18" s="117"/>
      <c r="VSO18" s="117"/>
      <c r="VSP18" s="117"/>
      <c r="VSQ18" s="117"/>
      <c r="VSR18" s="117"/>
      <c r="VSS18" s="117"/>
      <c r="VST18" s="117"/>
      <c r="VSU18" s="117"/>
      <c r="VSV18" s="117"/>
      <c r="VSW18" s="117"/>
      <c r="VSX18" s="117"/>
      <c r="VSY18" s="117"/>
      <c r="VSZ18" s="117"/>
      <c r="VTA18" s="117"/>
      <c r="VTB18" s="117"/>
      <c r="VTC18" s="117"/>
      <c r="VTD18" s="117"/>
      <c r="VTE18" s="117"/>
      <c r="VTF18" s="117"/>
      <c r="VTG18" s="117"/>
      <c r="VTH18" s="117"/>
      <c r="VTI18" s="117"/>
      <c r="VTJ18" s="117"/>
      <c r="VTK18" s="117"/>
      <c r="VTL18" s="117"/>
      <c r="VTM18" s="117"/>
      <c r="VTN18" s="117"/>
      <c r="VTO18" s="117"/>
      <c r="VTP18" s="117"/>
      <c r="VTQ18" s="117"/>
      <c r="VTR18" s="117"/>
      <c r="VTS18" s="117"/>
      <c r="VTT18" s="117"/>
      <c r="VTU18" s="117"/>
      <c r="VTV18" s="117"/>
      <c r="VTW18" s="117"/>
      <c r="VTX18" s="117"/>
      <c r="VTY18" s="117"/>
      <c r="VTZ18" s="117"/>
      <c r="VUA18" s="117"/>
      <c r="VUB18" s="117"/>
      <c r="VUC18" s="117"/>
      <c r="VUD18" s="117"/>
      <c r="VUE18" s="117"/>
      <c r="VUF18" s="117"/>
      <c r="VUG18" s="117"/>
      <c r="VUH18" s="117"/>
      <c r="VUI18" s="117"/>
      <c r="VUJ18" s="117"/>
      <c r="VUK18" s="117"/>
      <c r="VUL18" s="117"/>
      <c r="VUM18" s="117"/>
      <c r="VUN18" s="117"/>
      <c r="VUO18" s="117"/>
      <c r="VUP18" s="117"/>
      <c r="VUQ18" s="117"/>
      <c r="VUR18" s="117"/>
      <c r="VUS18" s="117"/>
      <c r="VUT18" s="117"/>
      <c r="VUU18" s="117"/>
      <c r="VUV18" s="117"/>
      <c r="VUW18" s="117"/>
      <c r="VUX18" s="117"/>
      <c r="VUY18" s="117"/>
      <c r="VUZ18" s="117"/>
      <c r="VVA18" s="117"/>
      <c r="VVB18" s="117"/>
      <c r="VVC18" s="117"/>
      <c r="VVD18" s="117"/>
      <c r="VVE18" s="117"/>
      <c r="VVF18" s="117"/>
      <c r="VVG18" s="117"/>
      <c r="VVH18" s="117"/>
      <c r="VVI18" s="117"/>
      <c r="VVJ18" s="117"/>
      <c r="VVK18" s="117"/>
      <c r="VVL18" s="117"/>
      <c r="VVM18" s="117"/>
      <c r="VVN18" s="117"/>
      <c r="VVO18" s="117"/>
      <c r="VVP18" s="117"/>
      <c r="VVQ18" s="117"/>
      <c r="VVR18" s="117"/>
      <c r="VVS18" s="117"/>
      <c r="VVT18" s="117"/>
      <c r="VVU18" s="117"/>
      <c r="VVV18" s="117"/>
      <c r="VVW18" s="117"/>
      <c r="VVX18" s="117"/>
      <c r="VVY18" s="117"/>
      <c r="VVZ18" s="117"/>
      <c r="VWA18" s="117"/>
      <c r="VWB18" s="117"/>
      <c r="VWC18" s="117"/>
      <c r="VWD18" s="117"/>
      <c r="VWE18" s="117"/>
      <c r="VWF18" s="117"/>
      <c r="VWG18" s="117"/>
      <c r="VWH18" s="117"/>
      <c r="VWI18" s="117"/>
      <c r="VWJ18" s="117"/>
      <c r="VWK18" s="117"/>
      <c r="VWL18" s="117"/>
      <c r="VWM18" s="117"/>
      <c r="VWN18" s="117"/>
      <c r="VWO18" s="117"/>
      <c r="VWP18" s="117"/>
      <c r="VWQ18" s="117"/>
      <c r="VWR18" s="117"/>
      <c r="VWS18" s="117"/>
      <c r="VWT18" s="117"/>
      <c r="VWU18" s="117"/>
      <c r="VWV18" s="117"/>
      <c r="VWW18" s="117"/>
      <c r="VWX18" s="117"/>
      <c r="VWY18" s="117"/>
      <c r="VWZ18" s="117"/>
      <c r="VXA18" s="117"/>
      <c r="VXB18" s="117"/>
      <c r="VXC18" s="117"/>
      <c r="VXD18" s="117"/>
      <c r="VXE18" s="117"/>
      <c r="VXF18" s="117"/>
      <c r="VXG18" s="117"/>
      <c r="VXH18" s="117"/>
      <c r="VXI18" s="117"/>
      <c r="VXJ18" s="117"/>
      <c r="VXK18" s="117"/>
      <c r="VXL18" s="117"/>
      <c r="VXM18" s="117"/>
      <c r="VXN18" s="117"/>
      <c r="VXO18" s="117"/>
      <c r="VXP18" s="117"/>
      <c r="VXQ18" s="117"/>
      <c r="VXR18" s="117"/>
      <c r="VXS18" s="117"/>
      <c r="VXT18" s="117"/>
      <c r="VXU18" s="117"/>
      <c r="VXV18" s="117"/>
      <c r="VXW18" s="117"/>
      <c r="VXX18" s="117"/>
      <c r="VXY18" s="117"/>
      <c r="VXZ18" s="117"/>
      <c r="VYA18" s="117"/>
      <c r="VYB18" s="117"/>
      <c r="VYC18" s="117"/>
      <c r="VYD18" s="117"/>
      <c r="VYE18" s="117"/>
      <c r="VYF18" s="117"/>
      <c r="VYG18" s="117"/>
      <c r="VYH18" s="117"/>
      <c r="VYI18" s="117"/>
      <c r="VYJ18" s="117"/>
      <c r="VYK18" s="117"/>
      <c r="VYL18" s="117"/>
      <c r="VYM18" s="117"/>
      <c r="VYN18" s="117"/>
      <c r="VYO18" s="117"/>
      <c r="VYP18" s="117"/>
      <c r="VYQ18" s="117"/>
      <c r="VYR18" s="117"/>
      <c r="VYS18" s="117"/>
      <c r="VYT18" s="117"/>
      <c r="VYU18" s="117"/>
      <c r="VYV18" s="117"/>
      <c r="VYW18" s="117"/>
      <c r="VYX18" s="117"/>
      <c r="VYY18" s="117"/>
      <c r="VYZ18" s="117"/>
      <c r="VZA18" s="117"/>
      <c r="VZB18" s="117"/>
      <c r="VZC18" s="117"/>
      <c r="VZD18" s="117"/>
      <c r="VZE18" s="117"/>
      <c r="VZF18" s="117"/>
      <c r="VZG18" s="117"/>
      <c r="VZH18" s="117"/>
      <c r="VZI18" s="117"/>
      <c r="VZJ18" s="117"/>
      <c r="VZK18" s="117"/>
      <c r="VZL18" s="117"/>
      <c r="VZM18" s="117"/>
      <c r="VZN18" s="117"/>
      <c r="VZO18" s="117"/>
      <c r="VZP18" s="117"/>
      <c r="VZQ18" s="117"/>
      <c r="VZR18" s="117"/>
      <c r="VZS18" s="117"/>
      <c r="VZT18" s="117"/>
      <c r="VZU18" s="117"/>
      <c r="VZV18" s="117"/>
      <c r="VZW18" s="117"/>
      <c r="VZX18" s="117"/>
      <c r="VZY18" s="117"/>
      <c r="VZZ18" s="117"/>
      <c r="WAA18" s="117"/>
      <c r="WAB18" s="117"/>
      <c r="WAC18" s="117"/>
      <c r="WAD18" s="117"/>
      <c r="WAE18" s="117"/>
      <c r="WAF18" s="117"/>
      <c r="WAG18" s="117"/>
      <c r="WAH18" s="117"/>
      <c r="WAI18" s="117"/>
      <c r="WAJ18" s="117"/>
      <c r="WAK18" s="117"/>
      <c r="WAL18" s="117"/>
      <c r="WAM18" s="117"/>
      <c r="WAN18" s="117"/>
      <c r="WAO18" s="117"/>
      <c r="WAP18" s="117"/>
      <c r="WAQ18" s="117"/>
      <c r="WAR18" s="117"/>
      <c r="WAS18" s="117"/>
      <c r="WAT18" s="117"/>
      <c r="WAU18" s="117"/>
      <c r="WAV18" s="117"/>
      <c r="WAW18" s="117"/>
      <c r="WAX18" s="117"/>
      <c r="WAY18" s="117"/>
      <c r="WAZ18" s="117"/>
      <c r="WBA18" s="117"/>
      <c r="WBB18" s="117"/>
      <c r="WBC18" s="117"/>
      <c r="WBD18" s="117"/>
      <c r="WBE18" s="117"/>
      <c r="WBF18" s="117"/>
      <c r="WBG18" s="117"/>
      <c r="WBH18" s="117"/>
      <c r="WBI18" s="117"/>
      <c r="WBJ18" s="117"/>
      <c r="WBK18" s="117"/>
      <c r="WBL18" s="117"/>
      <c r="WBM18" s="117"/>
      <c r="WBN18" s="117"/>
      <c r="WBO18" s="117"/>
      <c r="WBP18" s="117"/>
      <c r="WBQ18" s="117"/>
      <c r="WBR18" s="117"/>
      <c r="WBS18" s="117"/>
      <c r="WBT18" s="117"/>
      <c r="WBU18" s="117"/>
      <c r="WBV18" s="117"/>
      <c r="WBW18" s="117"/>
      <c r="WBX18" s="117"/>
      <c r="WBY18" s="117"/>
      <c r="WBZ18" s="117"/>
      <c r="WCA18" s="117"/>
      <c r="WCB18" s="117"/>
      <c r="WCC18" s="117"/>
      <c r="WCD18" s="117"/>
      <c r="WCE18" s="117"/>
      <c r="WCF18" s="117"/>
      <c r="WCG18" s="117"/>
      <c r="WCH18" s="117"/>
      <c r="WCI18" s="117"/>
      <c r="WCJ18" s="117"/>
      <c r="WCK18" s="117"/>
      <c r="WCL18" s="117"/>
      <c r="WCM18" s="117"/>
      <c r="WCN18" s="117"/>
      <c r="WCO18" s="117"/>
      <c r="WCP18" s="117"/>
      <c r="WCQ18" s="117"/>
      <c r="WCR18" s="117"/>
      <c r="WCS18" s="117"/>
      <c r="WCT18" s="117"/>
      <c r="WCU18" s="117"/>
      <c r="WCV18" s="117"/>
      <c r="WCW18" s="117"/>
      <c r="WCX18" s="117"/>
      <c r="WCY18" s="117"/>
      <c r="WCZ18" s="117"/>
      <c r="WDA18" s="117"/>
      <c r="WDB18" s="117"/>
      <c r="WDC18" s="117"/>
      <c r="WDD18" s="117"/>
      <c r="WDE18" s="117"/>
      <c r="WDF18" s="117"/>
      <c r="WDG18" s="117"/>
      <c r="WDH18" s="117"/>
      <c r="WDI18" s="117"/>
      <c r="WDJ18" s="117"/>
      <c r="WDK18" s="117"/>
      <c r="WDL18" s="117"/>
      <c r="WDM18" s="117"/>
      <c r="WDN18" s="117"/>
      <c r="WDO18" s="117"/>
      <c r="WDP18" s="117"/>
      <c r="WDQ18" s="117"/>
      <c r="WDR18" s="117"/>
      <c r="WDS18" s="117"/>
      <c r="WDT18" s="117"/>
      <c r="WDU18" s="117"/>
      <c r="WDV18" s="117"/>
      <c r="WDW18" s="117"/>
      <c r="WDX18" s="117"/>
      <c r="WDY18" s="117"/>
      <c r="WDZ18" s="117"/>
      <c r="WEA18" s="117"/>
      <c r="WEB18" s="117"/>
      <c r="WEC18" s="117"/>
      <c r="WED18" s="117"/>
      <c r="WEE18" s="117"/>
      <c r="WEF18" s="117"/>
      <c r="WEG18" s="117"/>
      <c r="WEH18" s="117"/>
      <c r="WEI18" s="117"/>
      <c r="WEJ18" s="117"/>
      <c r="WEK18" s="117"/>
      <c r="WEL18" s="117"/>
      <c r="WEM18" s="117"/>
      <c r="WEN18" s="117"/>
      <c r="WEO18" s="117"/>
      <c r="WEP18" s="117"/>
      <c r="WEQ18" s="117"/>
      <c r="WER18" s="117"/>
      <c r="WES18" s="117"/>
      <c r="WET18" s="117"/>
      <c r="WEU18" s="117"/>
      <c r="WEV18" s="117"/>
      <c r="WEW18" s="117"/>
      <c r="WEX18" s="117"/>
      <c r="WEY18" s="117"/>
      <c r="WEZ18" s="117"/>
      <c r="WFA18" s="117"/>
      <c r="WFB18" s="117"/>
      <c r="WFC18" s="117"/>
      <c r="WFD18" s="117"/>
      <c r="WFE18" s="117"/>
      <c r="WFF18" s="117"/>
      <c r="WFG18" s="117"/>
      <c r="WFH18" s="117"/>
      <c r="WFI18" s="117"/>
      <c r="WFJ18" s="117"/>
      <c r="WFK18" s="117"/>
      <c r="WFL18" s="117"/>
      <c r="WFM18" s="117"/>
      <c r="WFN18" s="117"/>
      <c r="WFO18" s="117"/>
      <c r="WFP18" s="117"/>
      <c r="WFQ18" s="117"/>
      <c r="WFR18" s="117"/>
      <c r="WFS18" s="117"/>
      <c r="WFT18" s="117"/>
      <c r="WFU18" s="117"/>
      <c r="WFV18" s="117"/>
      <c r="WFW18" s="117"/>
      <c r="WFX18" s="117"/>
      <c r="WFY18" s="117"/>
      <c r="WFZ18" s="117"/>
      <c r="WGA18" s="117"/>
      <c r="WGB18" s="117"/>
      <c r="WGC18" s="117"/>
      <c r="WGD18" s="117"/>
      <c r="WGE18" s="117"/>
      <c r="WGF18" s="117"/>
      <c r="WGG18" s="117"/>
      <c r="WGH18" s="117"/>
      <c r="WGI18" s="117"/>
      <c r="WGJ18" s="117"/>
      <c r="WGK18" s="117"/>
      <c r="WGL18" s="117"/>
      <c r="WGM18" s="117"/>
      <c r="WGN18" s="117"/>
      <c r="WGO18" s="117"/>
      <c r="WGP18" s="117"/>
      <c r="WGQ18" s="117"/>
      <c r="WGR18" s="117"/>
      <c r="WGS18" s="117"/>
      <c r="WGT18" s="117"/>
      <c r="WGU18" s="117"/>
      <c r="WGV18" s="117"/>
      <c r="WGW18" s="117"/>
      <c r="WGX18" s="117"/>
      <c r="WGY18" s="117"/>
      <c r="WGZ18" s="117"/>
      <c r="WHA18" s="117"/>
      <c r="WHB18" s="117"/>
      <c r="WHC18" s="117"/>
      <c r="WHD18" s="117"/>
      <c r="WHE18" s="117"/>
      <c r="WHF18" s="117"/>
      <c r="WHG18" s="117"/>
      <c r="WHH18" s="117"/>
      <c r="WHI18" s="117"/>
      <c r="WHJ18" s="117"/>
      <c r="WHK18" s="117"/>
      <c r="WHL18" s="117"/>
      <c r="WHM18" s="117"/>
      <c r="WHN18" s="117"/>
      <c r="WHO18" s="117"/>
      <c r="WHP18" s="117"/>
      <c r="WHQ18" s="117"/>
      <c r="WHR18" s="117"/>
      <c r="WHS18" s="117"/>
      <c r="WHT18" s="117"/>
      <c r="WHU18" s="117"/>
      <c r="WHV18" s="117"/>
      <c r="WHW18" s="117"/>
      <c r="WHX18" s="117"/>
      <c r="WHY18" s="117"/>
      <c r="WHZ18" s="117"/>
      <c r="WIA18" s="117"/>
      <c r="WIB18" s="117"/>
      <c r="WIC18" s="117"/>
      <c r="WID18" s="117"/>
      <c r="WIE18" s="117"/>
      <c r="WIF18" s="117"/>
      <c r="WIG18" s="117"/>
      <c r="WIH18" s="117"/>
      <c r="WII18" s="117"/>
      <c r="WIJ18" s="117"/>
      <c r="WIK18" s="117"/>
      <c r="WIL18" s="117"/>
      <c r="WIM18" s="117"/>
      <c r="WIN18" s="117"/>
      <c r="WIO18" s="117"/>
      <c r="WIP18" s="117"/>
      <c r="WIQ18" s="117"/>
      <c r="WIR18" s="117"/>
      <c r="WIS18" s="117"/>
      <c r="WIT18" s="117"/>
      <c r="WIU18" s="117"/>
      <c r="WIV18" s="117"/>
      <c r="WIW18" s="117"/>
      <c r="WIX18" s="117"/>
      <c r="WIY18" s="117"/>
      <c r="WIZ18" s="117"/>
      <c r="WJA18" s="117"/>
      <c r="WJB18" s="117"/>
      <c r="WJC18" s="117"/>
      <c r="WJD18" s="117"/>
      <c r="WJE18" s="117"/>
      <c r="WJF18" s="117"/>
      <c r="WJG18" s="117"/>
      <c r="WJH18" s="117"/>
      <c r="WJI18" s="117"/>
      <c r="WJJ18" s="117"/>
      <c r="WJK18" s="117"/>
      <c r="WJL18" s="117"/>
      <c r="WJM18" s="117"/>
      <c r="WJN18" s="117"/>
      <c r="WJO18" s="117"/>
      <c r="WJP18" s="117"/>
      <c r="WJQ18" s="117"/>
      <c r="WJR18" s="117"/>
      <c r="WJS18" s="117"/>
      <c r="WJT18" s="117"/>
      <c r="WJU18" s="117"/>
      <c r="WJV18" s="117"/>
      <c r="WJW18" s="117"/>
      <c r="WJX18" s="117"/>
      <c r="WJY18" s="117"/>
      <c r="WJZ18" s="117"/>
      <c r="WKA18" s="117"/>
      <c r="WKB18" s="117"/>
      <c r="WKC18" s="117"/>
      <c r="WKD18" s="117"/>
      <c r="WKE18" s="117"/>
      <c r="WKF18" s="117"/>
      <c r="WKG18" s="117"/>
      <c r="WKH18" s="117"/>
      <c r="WKI18" s="117"/>
      <c r="WKJ18" s="117"/>
      <c r="WKK18" s="117"/>
      <c r="WKL18" s="117"/>
      <c r="WKM18" s="117"/>
      <c r="WKN18" s="117"/>
      <c r="WKO18" s="117"/>
      <c r="WKP18" s="117"/>
      <c r="WKQ18" s="117"/>
      <c r="WKR18" s="117"/>
      <c r="WKS18" s="117"/>
      <c r="WKT18" s="117"/>
      <c r="WKU18" s="117"/>
      <c r="WKV18" s="117"/>
      <c r="WKW18" s="117"/>
      <c r="WKX18" s="117"/>
      <c r="WKY18" s="117"/>
      <c r="WKZ18" s="117"/>
      <c r="WLA18" s="117"/>
      <c r="WLB18" s="117"/>
      <c r="WLC18" s="117"/>
      <c r="WLD18" s="117"/>
      <c r="WLE18" s="117"/>
      <c r="WLF18" s="117"/>
      <c r="WLG18" s="117"/>
      <c r="WLH18" s="117"/>
      <c r="WLI18" s="117"/>
      <c r="WLJ18" s="117"/>
      <c r="WLK18" s="117"/>
      <c r="WLL18" s="117"/>
      <c r="WLM18" s="117"/>
      <c r="WLN18" s="117"/>
      <c r="WLO18" s="117"/>
      <c r="WLP18" s="117"/>
      <c r="WLQ18" s="117"/>
      <c r="WLR18" s="117"/>
      <c r="WLS18" s="117"/>
      <c r="WLT18" s="117"/>
      <c r="WLU18" s="117"/>
      <c r="WLV18" s="117"/>
      <c r="WLW18" s="117"/>
      <c r="WLX18" s="117"/>
      <c r="WLY18" s="117"/>
      <c r="WLZ18" s="117"/>
      <c r="WMA18" s="117"/>
      <c r="WMB18" s="117"/>
      <c r="WMC18" s="117"/>
      <c r="WMD18" s="117"/>
      <c r="WME18" s="117"/>
      <c r="WMF18" s="117"/>
      <c r="WMG18" s="117"/>
      <c r="WMH18" s="117"/>
      <c r="WMI18" s="117"/>
      <c r="WMJ18" s="117"/>
      <c r="WMK18" s="117"/>
      <c r="WML18" s="117"/>
      <c r="WMM18" s="117"/>
      <c r="WMN18" s="117"/>
      <c r="WMO18" s="117"/>
      <c r="WMP18" s="117"/>
      <c r="WMQ18" s="117"/>
      <c r="WMR18" s="117"/>
      <c r="WMS18" s="117"/>
      <c r="WMT18" s="117"/>
      <c r="WMU18" s="117"/>
      <c r="WMV18" s="117"/>
      <c r="WMW18" s="117"/>
      <c r="WMX18" s="117"/>
      <c r="WMY18" s="117"/>
      <c r="WMZ18" s="117"/>
      <c r="WNA18" s="117"/>
      <c r="WNB18" s="117"/>
      <c r="WNC18" s="117"/>
      <c r="WND18" s="117"/>
      <c r="WNE18" s="117"/>
      <c r="WNF18" s="117"/>
      <c r="WNG18" s="117"/>
      <c r="WNH18" s="117"/>
      <c r="WNI18" s="117"/>
      <c r="WNJ18" s="117"/>
      <c r="WNK18" s="117"/>
      <c r="WNL18" s="117"/>
      <c r="WNM18" s="117"/>
      <c r="WNN18" s="117"/>
      <c r="WNO18" s="117"/>
      <c r="WNP18" s="117"/>
      <c r="WNQ18" s="117"/>
      <c r="WNR18" s="117"/>
      <c r="WNS18" s="117"/>
      <c r="WNT18" s="117"/>
      <c r="WNU18" s="117"/>
      <c r="WNV18" s="117"/>
      <c r="WNW18" s="117"/>
      <c r="WNX18" s="117"/>
      <c r="WNY18" s="117"/>
      <c r="WNZ18" s="117"/>
      <c r="WOA18" s="117"/>
      <c r="WOB18" s="117"/>
      <c r="WOC18" s="117"/>
      <c r="WOD18" s="117"/>
      <c r="WOE18" s="117"/>
      <c r="WOF18" s="117"/>
      <c r="WOG18" s="117"/>
      <c r="WOH18" s="117"/>
      <c r="WOI18" s="117"/>
      <c r="WOJ18" s="117"/>
      <c r="WOK18" s="117"/>
      <c r="WOL18" s="117"/>
      <c r="WOM18" s="117"/>
      <c r="WON18" s="117"/>
      <c r="WOO18" s="117"/>
      <c r="WOP18" s="117"/>
      <c r="WOQ18" s="117"/>
      <c r="WOR18" s="117"/>
      <c r="WOS18" s="117"/>
      <c r="WOT18" s="117"/>
      <c r="WOU18" s="117"/>
      <c r="WOV18" s="117"/>
      <c r="WOW18" s="117"/>
      <c r="WOX18" s="117"/>
      <c r="WOY18" s="117"/>
      <c r="WOZ18" s="117"/>
      <c r="WPA18" s="117"/>
      <c r="WPB18" s="117"/>
      <c r="WPC18" s="117"/>
      <c r="WPD18" s="117"/>
      <c r="WPE18" s="117"/>
      <c r="WPF18" s="117"/>
      <c r="WPG18" s="117"/>
      <c r="WPH18" s="117"/>
      <c r="WPI18" s="117"/>
      <c r="WPJ18" s="117"/>
      <c r="WPK18" s="117"/>
      <c r="WPL18" s="117"/>
      <c r="WPM18" s="117"/>
      <c r="WPN18" s="117"/>
      <c r="WPO18" s="117"/>
      <c r="WPP18" s="117"/>
      <c r="WPQ18" s="117"/>
      <c r="WPR18" s="117"/>
      <c r="WPS18" s="117"/>
      <c r="WPT18" s="117"/>
      <c r="WPU18" s="117"/>
      <c r="WPV18" s="117"/>
      <c r="WPW18" s="117"/>
      <c r="WPX18" s="117"/>
      <c r="WPY18" s="117"/>
      <c r="WPZ18" s="117"/>
      <c r="WQA18" s="117"/>
      <c r="WQB18" s="117"/>
      <c r="WQC18" s="117"/>
      <c r="WQD18" s="117"/>
      <c r="WQE18" s="117"/>
      <c r="WQF18" s="117"/>
      <c r="WQG18" s="117"/>
      <c r="WQH18" s="117"/>
      <c r="WQI18" s="117"/>
      <c r="WQJ18" s="117"/>
      <c r="WQK18" s="117"/>
      <c r="WQL18" s="117"/>
      <c r="WQM18" s="117"/>
      <c r="WQN18" s="117"/>
      <c r="WQO18" s="117"/>
      <c r="WQP18" s="117"/>
      <c r="WQQ18" s="117"/>
      <c r="WQR18" s="117"/>
      <c r="WQS18" s="117"/>
      <c r="WQT18" s="117"/>
      <c r="WQU18" s="117"/>
      <c r="WQV18" s="117"/>
      <c r="WQW18" s="117"/>
      <c r="WQX18" s="117"/>
      <c r="WQY18" s="117"/>
      <c r="WQZ18" s="117"/>
      <c r="WRA18" s="117"/>
      <c r="WRB18" s="117"/>
      <c r="WRC18" s="117"/>
      <c r="WRD18" s="117"/>
      <c r="WRE18" s="117"/>
      <c r="WRF18" s="117"/>
      <c r="WRG18" s="117"/>
      <c r="WRH18" s="117"/>
      <c r="WRI18" s="117"/>
      <c r="WRJ18" s="117"/>
      <c r="WRK18" s="117"/>
      <c r="WRL18" s="117"/>
      <c r="WRM18" s="117"/>
      <c r="WRN18" s="117"/>
      <c r="WRO18" s="117"/>
      <c r="WRP18" s="117"/>
      <c r="WRQ18" s="117"/>
      <c r="WRR18" s="117"/>
      <c r="WRS18" s="117"/>
      <c r="WRT18" s="117"/>
      <c r="WRU18" s="117"/>
      <c r="WRV18" s="117"/>
      <c r="WRW18" s="117"/>
      <c r="WRX18" s="117"/>
      <c r="WRY18" s="117"/>
      <c r="WRZ18" s="117"/>
      <c r="WSA18" s="117"/>
      <c r="WSB18" s="117"/>
      <c r="WSC18" s="117"/>
      <c r="WSD18" s="117"/>
      <c r="WSE18" s="117"/>
      <c r="WSF18" s="117"/>
      <c r="WSG18" s="117"/>
      <c r="WSH18" s="117"/>
      <c r="WSI18" s="117"/>
      <c r="WSJ18" s="117"/>
      <c r="WSK18" s="117"/>
      <c r="WSL18" s="117"/>
      <c r="WSM18" s="117"/>
      <c r="WSN18" s="117"/>
      <c r="WSO18" s="117"/>
      <c r="WSP18" s="117"/>
      <c r="WSQ18" s="117"/>
      <c r="WSR18" s="117"/>
      <c r="WSS18" s="117"/>
      <c r="WST18" s="117"/>
      <c r="WSU18" s="117"/>
      <c r="WSV18" s="117"/>
      <c r="WSW18" s="117"/>
      <c r="WSX18" s="117"/>
      <c r="WSY18" s="117"/>
      <c r="WSZ18" s="117"/>
      <c r="WTA18" s="117"/>
      <c r="WTB18" s="117"/>
      <c r="WTC18" s="117"/>
      <c r="WTD18" s="117"/>
      <c r="WTE18" s="117"/>
      <c r="WTF18" s="117"/>
      <c r="WTG18" s="117"/>
      <c r="WTH18" s="117"/>
      <c r="WTI18" s="117"/>
      <c r="WTJ18" s="117"/>
      <c r="WTK18" s="117"/>
      <c r="WTL18" s="117"/>
      <c r="WTM18" s="117"/>
      <c r="WTN18" s="117"/>
      <c r="WTO18" s="117"/>
      <c r="WTP18" s="117"/>
      <c r="WTQ18" s="117"/>
      <c r="WTR18" s="117"/>
      <c r="WTS18" s="117"/>
      <c r="WTT18" s="117"/>
      <c r="WTU18" s="117"/>
      <c r="WTV18" s="117"/>
      <c r="WTW18" s="117"/>
      <c r="WTX18" s="117"/>
      <c r="WTY18" s="117"/>
      <c r="WTZ18" s="117"/>
      <c r="WUA18" s="117"/>
      <c r="WUB18" s="117"/>
      <c r="WUC18" s="117"/>
      <c r="WUD18" s="117"/>
      <c r="WUE18" s="117"/>
      <c r="WUF18" s="117"/>
      <c r="WUG18" s="117"/>
      <c r="WUH18" s="117"/>
      <c r="WUI18" s="117"/>
      <c r="WUJ18" s="117"/>
      <c r="WUK18" s="117"/>
      <c r="WUL18" s="117"/>
      <c r="WUM18" s="117"/>
      <c r="WUN18" s="117"/>
      <c r="WUO18" s="117"/>
      <c r="WUP18" s="117"/>
      <c r="WUQ18" s="117"/>
      <c r="WUR18" s="117"/>
      <c r="WUS18" s="117"/>
      <c r="WUT18" s="117"/>
      <c r="WUU18" s="117"/>
      <c r="WUV18" s="117"/>
      <c r="WUW18" s="117"/>
      <c r="WUX18" s="117"/>
      <c r="WUY18" s="117"/>
      <c r="WUZ18" s="117"/>
      <c r="WVA18" s="117"/>
      <c r="WVB18" s="117"/>
      <c r="WVC18" s="117"/>
      <c r="WVD18" s="117"/>
      <c r="WVE18" s="117"/>
      <c r="WVF18" s="117"/>
      <c r="WVG18" s="117"/>
      <c r="WVH18" s="117"/>
      <c r="WVI18" s="117"/>
      <c r="WVJ18" s="117"/>
      <c r="WVK18" s="117"/>
      <c r="WVL18" s="117"/>
      <c r="WVM18" s="117"/>
      <c r="WVN18" s="117"/>
      <c r="WVO18" s="117"/>
      <c r="WVP18" s="117"/>
      <c r="WVQ18" s="117"/>
      <c r="WVR18" s="117"/>
      <c r="WVS18" s="117"/>
      <c r="WVT18" s="117"/>
      <c r="WVU18" s="117"/>
      <c r="WVV18" s="117"/>
      <c r="WVW18" s="117"/>
      <c r="WVX18" s="117"/>
      <c r="WVY18" s="117"/>
      <c r="WVZ18" s="117"/>
      <c r="WWA18" s="117"/>
      <c r="WWB18" s="117"/>
      <c r="WWC18" s="117"/>
      <c r="WWD18" s="117"/>
      <c r="WWE18" s="117"/>
      <c r="WWF18" s="117"/>
      <c r="WWG18" s="117"/>
      <c r="WWH18" s="117"/>
      <c r="WWI18" s="117"/>
      <c r="WWJ18" s="117"/>
      <c r="WWK18" s="117"/>
      <c r="WWL18" s="117"/>
      <c r="WWM18" s="117"/>
      <c r="WWN18" s="117"/>
      <c r="WWO18" s="117"/>
      <c r="WWP18" s="117"/>
      <c r="WWQ18" s="117"/>
      <c r="WWR18" s="117"/>
      <c r="WWS18" s="117"/>
      <c r="WWT18" s="117"/>
      <c r="WWU18" s="117"/>
      <c r="WWV18" s="117"/>
      <c r="WWW18" s="117"/>
      <c r="WWX18" s="117"/>
      <c r="WWY18" s="117"/>
      <c r="WWZ18" s="117"/>
      <c r="WXA18" s="117"/>
      <c r="WXB18" s="117"/>
      <c r="WXC18" s="117"/>
      <c r="WXD18" s="117"/>
      <c r="WXE18" s="117"/>
      <c r="WXF18" s="117"/>
      <c r="WXG18" s="117"/>
      <c r="WXH18" s="117"/>
      <c r="WXI18" s="117"/>
      <c r="WXJ18" s="117"/>
      <c r="WXK18" s="117"/>
      <c r="WXL18" s="117"/>
      <c r="WXM18" s="117"/>
      <c r="WXN18" s="117"/>
      <c r="WXO18" s="117"/>
      <c r="WXP18" s="117"/>
      <c r="WXQ18" s="117"/>
      <c r="WXR18" s="117"/>
      <c r="WXS18" s="117"/>
      <c r="WXT18" s="117"/>
      <c r="WXU18" s="117"/>
      <c r="WXV18" s="117"/>
      <c r="WXW18" s="117"/>
      <c r="WXX18" s="117"/>
      <c r="WXY18" s="117"/>
      <c r="WXZ18" s="117"/>
      <c r="WYA18" s="117"/>
      <c r="WYB18" s="117"/>
      <c r="WYC18" s="117"/>
      <c r="WYD18" s="117"/>
      <c r="WYE18" s="117"/>
      <c r="WYF18" s="117"/>
      <c r="WYG18" s="117"/>
      <c r="WYH18" s="117"/>
      <c r="WYI18" s="117"/>
      <c r="WYJ18" s="117"/>
      <c r="WYK18" s="117"/>
      <c r="WYL18" s="117"/>
      <c r="WYM18" s="117"/>
      <c r="WYN18" s="117"/>
      <c r="WYO18" s="117"/>
      <c r="WYP18" s="117"/>
      <c r="WYQ18" s="117"/>
      <c r="WYR18" s="117"/>
      <c r="WYS18" s="117"/>
      <c r="WYT18" s="117"/>
      <c r="WYU18" s="117"/>
      <c r="WYV18" s="117"/>
      <c r="WYW18" s="117"/>
      <c r="WYX18" s="117"/>
      <c r="WYY18" s="117"/>
      <c r="WYZ18" s="117"/>
      <c r="WZA18" s="117"/>
      <c r="WZB18" s="117"/>
      <c r="WZC18" s="117"/>
      <c r="WZD18" s="117"/>
      <c r="WZE18" s="117"/>
      <c r="WZF18" s="117"/>
      <c r="WZG18" s="117"/>
      <c r="WZH18" s="117"/>
      <c r="WZI18" s="117"/>
      <c r="WZJ18" s="117"/>
      <c r="WZK18" s="117"/>
      <c r="WZL18" s="117"/>
      <c r="WZM18" s="117"/>
      <c r="WZN18" s="117"/>
      <c r="WZO18" s="117"/>
      <c r="WZP18" s="117"/>
      <c r="WZQ18" s="117"/>
      <c r="WZR18" s="117"/>
      <c r="WZS18" s="117"/>
      <c r="WZT18" s="117"/>
      <c r="WZU18" s="117"/>
      <c r="WZV18" s="117"/>
      <c r="WZW18" s="117"/>
      <c r="WZX18" s="117"/>
      <c r="WZY18" s="117"/>
      <c r="WZZ18" s="117"/>
      <c r="XAA18" s="117"/>
      <c r="XAB18" s="117"/>
      <c r="XAC18" s="117"/>
      <c r="XAD18" s="117"/>
      <c r="XAE18" s="117"/>
      <c r="XAF18" s="117"/>
      <c r="XAG18" s="117"/>
      <c r="XAH18" s="117"/>
      <c r="XAI18" s="117"/>
      <c r="XAJ18" s="117"/>
      <c r="XAK18" s="117"/>
      <c r="XAL18" s="117"/>
      <c r="XAM18" s="117"/>
      <c r="XAN18" s="117"/>
      <c r="XAO18" s="117"/>
      <c r="XAP18" s="117"/>
      <c r="XAQ18" s="117"/>
      <c r="XAR18" s="117"/>
      <c r="XAS18" s="117"/>
      <c r="XAT18" s="117"/>
      <c r="XAU18" s="117"/>
      <c r="XAV18" s="117"/>
      <c r="XAW18" s="117"/>
      <c r="XAX18" s="117"/>
      <c r="XAY18" s="117"/>
      <c r="XAZ18" s="117"/>
      <c r="XBA18" s="117"/>
      <c r="XBB18" s="117"/>
      <c r="XBC18" s="117"/>
      <c r="XBD18" s="117"/>
      <c r="XBE18" s="117"/>
      <c r="XBF18" s="117"/>
      <c r="XBG18" s="117"/>
      <c r="XBH18" s="117"/>
      <c r="XBI18" s="117"/>
      <c r="XBJ18" s="117"/>
      <c r="XBK18" s="117"/>
      <c r="XBL18" s="117"/>
      <c r="XBM18" s="117"/>
      <c r="XBN18" s="117"/>
      <c r="XBO18" s="117"/>
      <c r="XBP18" s="117"/>
      <c r="XBQ18" s="117"/>
      <c r="XBR18" s="117"/>
      <c r="XBS18" s="117"/>
      <c r="XBT18" s="117"/>
      <c r="XBU18" s="117"/>
      <c r="XBV18" s="117"/>
      <c r="XBW18" s="117"/>
      <c r="XBX18" s="117"/>
      <c r="XBY18" s="117"/>
      <c r="XBZ18" s="117"/>
      <c r="XCA18" s="117"/>
      <c r="XCB18" s="117"/>
      <c r="XCC18" s="117"/>
      <c r="XCD18" s="117"/>
      <c r="XCE18" s="117"/>
      <c r="XCF18" s="117"/>
      <c r="XCG18" s="117"/>
      <c r="XCH18" s="117"/>
      <c r="XCI18" s="117"/>
      <c r="XCJ18" s="117"/>
      <c r="XCK18" s="117"/>
      <c r="XCL18" s="117"/>
      <c r="XCM18" s="117"/>
      <c r="XCN18" s="117"/>
      <c r="XCO18" s="117"/>
      <c r="XCP18" s="117"/>
      <c r="XCQ18" s="117"/>
      <c r="XCR18" s="117"/>
      <c r="XCS18" s="117"/>
      <c r="XCT18" s="117"/>
      <c r="XCU18" s="117"/>
      <c r="XCV18" s="117"/>
      <c r="XCW18" s="117"/>
      <c r="XCX18" s="117"/>
      <c r="XCY18" s="117"/>
      <c r="XCZ18" s="117"/>
      <c r="XDA18" s="117"/>
      <c r="XDB18" s="117"/>
      <c r="XDC18" s="117"/>
      <c r="XDD18" s="117"/>
      <c r="XDE18" s="117"/>
      <c r="XDF18" s="117"/>
      <c r="XDG18" s="117"/>
      <c r="XDH18" s="117"/>
      <c r="XDI18" s="117"/>
      <c r="XDJ18" s="117"/>
      <c r="XDK18" s="117"/>
      <c r="XDL18" s="117"/>
      <c r="XDM18" s="117"/>
      <c r="XDN18" s="117"/>
      <c r="XDO18" s="117"/>
      <c r="XDP18" s="117"/>
      <c r="XDQ18" s="117"/>
      <c r="XDR18" s="117"/>
      <c r="XDS18" s="117"/>
      <c r="XDT18" s="117"/>
      <c r="XDU18" s="117"/>
      <c r="XDV18" s="117"/>
      <c r="XDW18" s="117"/>
      <c r="XDX18" s="117"/>
      <c r="XDY18" s="117"/>
      <c r="XDZ18" s="117"/>
      <c r="XEA18" s="117"/>
      <c r="XEB18" s="117"/>
      <c r="XEC18" s="117"/>
      <c r="XED18" s="117"/>
      <c r="XEE18" s="117"/>
      <c r="XEF18" s="117"/>
      <c r="XEG18" s="117"/>
      <c r="XEH18" s="117"/>
      <c r="XEI18" s="117"/>
      <c r="XEJ18" s="117"/>
      <c r="XEK18" s="117"/>
      <c r="XEL18" s="117"/>
      <c r="XEM18" s="117"/>
      <c r="XEN18" s="117"/>
      <c r="XEO18" s="117"/>
      <c r="XEP18" s="117"/>
      <c r="XEQ18" s="117"/>
      <c r="XER18" s="117"/>
      <c r="XES18" s="117"/>
      <c r="XET18" s="117"/>
      <c r="XEU18" s="117"/>
      <c r="XEV18" s="117"/>
      <c r="XEW18" s="117"/>
      <c r="XEX18" s="117"/>
      <c r="XEY18" s="117"/>
      <c r="XEZ18" s="117"/>
      <c r="XFA18" s="117"/>
      <c r="XFB18" s="117"/>
      <c r="XFC18" s="117"/>
      <c r="XFD18" s="117"/>
    </row>
    <row r="19" spans="1:16384" ht="12.75" customHeight="1" x14ac:dyDescent="0.2">
      <c r="A19" s="454"/>
      <c r="B19" s="184" t="s">
        <v>306</v>
      </c>
      <c r="C19" s="222">
        <v>0</v>
      </c>
      <c r="D19" s="222">
        <v>0</v>
      </c>
      <c r="E19" s="222">
        <v>0</v>
      </c>
      <c r="F19" s="222">
        <v>0</v>
      </c>
      <c r="G19" s="212">
        <f t="shared" si="0"/>
        <v>0</v>
      </c>
    </row>
    <row r="20" spans="1:16384" x14ac:dyDescent="0.2">
      <c r="A20" s="455"/>
      <c r="B20" s="184" t="s">
        <v>10</v>
      </c>
      <c r="C20" s="222">
        <v>0</v>
      </c>
      <c r="D20" s="222">
        <v>0</v>
      </c>
      <c r="E20" s="222">
        <v>0</v>
      </c>
      <c r="F20" s="222">
        <v>0</v>
      </c>
      <c r="G20" s="201">
        <f t="shared" si="0"/>
        <v>0</v>
      </c>
    </row>
    <row r="21" spans="1:16384" x14ac:dyDescent="0.2">
      <c r="A21" s="455"/>
      <c r="B21" s="184" t="s">
        <v>11</v>
      </c>
      <c r="C21" s="222">
        <v>0</v>
      </c>
      <c r="D21" s="222">
        <v>0</v>
      </c>
      <c r="E21" s="222">
        <v>0</v>
      </c>
      <c r="F21" s="222">
        <v>0</v>
      </c>
      <c r="G21" s="201">
        <f t="shared" si="0"/>
        <v>0</v>
      </c>
    </row>
    <row r="22" spans="1:16384" x14ac:dyDescent="0.2">
      <c r="A22" s="456" t="s">
        <v>115</v>
      </c>
      <c r="B22" s="184" t="s">
        <v>12</v>
      </c>
      <c r="C22" s="222">
        <v>0</v>
      </c>
      <c r="D22" s="222">
        <v>0</v>
      </c>
      <c r="E22" s="222">
        <v>0</v>
      </c>
      <c r="F22" s="222">
        <v>0</v>
      </c>
      <c r="G22" s="201">
        <f t="shared" si="0"/>
        <v>0</v>
      </c>
    </row>
    <row r="23" spans="1:16384" x14ac:dyDescent="0.2">
      <c r="A23" s="456" t="s">
        <v>114</v>
      </c>
      <c r="B23" s="271" t="s">
        <v>307</v>
      </c>
      <c r="C23" s="222">
        <v>0</v>
      </c>
      <c r="D23" s="222">
        <v>0</v>
      </c>
      <c r="E23" s="222">
        <v>0</v>
      </c>
      <c r="F23" s="222">
        <v>0</v>
      </c>
      <c r="G23" s="201">
        <f t="shared" si="0"/>
        <v>0</v>
      </c>
    </row>
    <row r="24" spans="1:16384" x14ac:dyDescent="0.2">
      <c r="A24" s="456" t="s">
        <v>16</v>
      </c>
      <c r="B24" s="184" t="s">
        <v>308</v>
      </c>
      <c r="C24" s="222">
        <v>0</v>
      </c>
      <c r="D24" s="222">
        <v>0</v>
      </c>
      <c r="E24" s="222">
        <v>0</v>
      </c>
      <c r="F24" s="222">
        <v>0</v>
      </c>
      <c r="G24" s="201">
        <f>SUM(C24:F24)</f>
        <v>0</v>
      </c>
    </row>
    <row r="25" spans="1:16384" x14ac:dyDescent="0.2">
      <c r="A25" s="455"/>
      <c r="B25" s="184" t="s">
        <v>309</v>
      </c>
      <c r="C25" s="222">
        <v>0</v>
      </c>
      <c r="D25" s="222">
        <v>0</v>
      </c>
      <c r="E25" s="222">
        <v>0</v>
      </c>
      <c r="F25" s="222">
        <v>0</v>
      </c>
      <c r="G25" s="201">
        <f t="shared" si="0"/>
        <v>0</v>
      </c>
    </row>
    <row r="26" spans="1:16384" x14ac:dyDescent="0.2">
      <c r="A26" s="455"/>
      <c r="B26" s="271" t="s">
        <v>10</v>
      </c>
      <c r="C26" s="222">
        <v>0</v>
      </c>
      <c r="D26" s="222">
        <v>0</v>
      </c>
      <c r="E26" s="222">
        <v>0</v>
      </c>
      <c r="F26" s="222">
        <v>0</v>
      </c>
      <c r="G26" s="201">
        <f t="shared" ref="G26:G29" si="1">SUM(C26:F26)</f>
        <v>0</v>
      </c>
    </row>
    <row r="27" spans="1:16384" x14ac:dyDescent="0.2">
      <c r="A27" s="455"/>
      <c r="B27" s="271" t="s">
        <v>393</v>
      </c>
      <c r="C27" s="222">
        <v>0</v>
      </c>
      <c r="D27" s="222">
        <v>0</v>
      </c>
      <c r="E27" s="222">
        <v>0</v>
      </c>
      <c r="F27" s="222">
        <v>0</v>
      </c>
      <c r="G27" s="272">
        <f t="shared" ref="G27:G28" si="2">SUM(C27:F27)</f>
        <v>0</v>
      </c>
    </row>
    <row r="28" spans="1:16384" x14ac:dyDescent="0.2">
      <c r="A28" s="455"/>
      <c r="B28" s="271" t="s">
        <v>392</v>
      </c>
      <c r="C28" s="222">
        <v>0</v>
      </c>
      <c r="D28" s="222">
        <v>0</v>
      </c>
      <c r="E28" s="222">
        <v>0</v>
      </c>
      <c r="F28" s="222">
        <v>0</v>
      </c>
      <c r="G28" s="272">
        <f t="shared" si="2"/>
        <v>0</v>
      </c>
    </row>
    <row r="29" spans="1:16384" x14ac:dyDescent="0.2">
      <c r="A29" s="455"/>
      <c r="B29" s="271" t="s">
        <v>310</v>
      </c>
      <c r="C29" s="222">
        <v>0</v>
      </c>
      <c r="D29" s="222">
        <v>0</v>
      </c>
      <c r="E29" s="222">
        <v>0</v>
      </c>
      <c r="F29" s="222">
        <v>0</v>
      </c>
      <c r="G29" s="201">
        <f t="shared" si="1"/>
        <v>0</v>
      </c>
    </row>
    <row r="30" spans="1:16384" x14ac:dyDescent="0.2">
      <c r="A30" s="455"/>
      <c r="B30" s="184" t="s">
        <v>311</v>
      </c>
      <c r="C30" s="222">
        <v>0</v>
      </c>
      <c r="D30" s="222">
        <v>0</v>
      </c>
      <c r="E30" s="222">
        <v>0</v>
      </c>
      <c r="F30" s="222">
        <v>0</v>
      </c>
      <c r="G30" s="201">
        <f t="shared" ref="G30:G33" si="3">SUM(C30:F30)</f>
        <v>0</v>
      </c>
    </row>
    <row r="31" spans="1:16384" x14ac:dyDescent="0.2">
      <c r="A31" s="455"/>
      <c r="B31" s="184" t="s">
        <v>261</v>
      </c>
      <c r="C31" s="222">
        <v>0</v>
      </c>
      <c r="D31" s="222">
        <v>0</v>
      </c>
      <c r="E31" s="222">
        <v>0</v>
      </c>
      <c r="F31" s="222">
        <v>0</v>
      </c>
      <c r="G31" s="201">
        <f t="shared" si="3"/>
        <v>0</v>
      </c>
    </row>
    <row r="32" spans="1:16384" x14ac:dyDescent="0.2">
      <c r="A32" s="455"/>
      <c r="B32" s="184" t="s">
        <v>415</v>
      </c>
      <c r="C32" s="222">
        <v>0</v>
      </c>
      <c r="D32" s="222">
        <v>0</v>
      </c>
      <c r="E32" s="222">
        <v>0</v>
      </c>
      <c r="F32" s="222">
        <v>0</v>
      </c>
      <c r="G32" s="201">
        <f t="shared" si="3"/>
        <v>0</v>
      </c>
    </row>
    <row r="33" spans="1:16384" x14ac:dyDescent="0.2">
      <c r="A33" s="455"/>
      <c r="B33" s="184" t="s">
        <v>416</v>
      </c>
      <c r="C33" s="222">
        <v>0</v>
      </c>
      <c r="D33" s="222">
        <v>0</v>
      </c>
      <c r="E33" s="222">
        <v>0</v>
      </c>
      <c r="F33" s="222">
        <v>0</v>
      </c>
      <c r="G33" s="201">
        <f t="shared" si="3"/>
        <v>0</v>
      </c>
    </row>
    <row r="34" spans="1:16384" x14ac:dyDescent="0.2">
      <c r="A34" s="455"/>
      <c r="B34" s="184" t="s">
        <v>291</v>
      </c>
      <c r="C34" s="222">
        <v>0</v>
      </c>
      <c r="D34" s="222">
        <v>0</v>
      </c>
      <c r="E34" s="222">
        <v>0</v>
      </c>
      <c r="F34" s="222">
        <v>0</v>
      </c>
      <c r="G34" s="272">
        <f t="shared" ref="G34" si="4">SUM(C34:F34)</f>
        <v>0</v>
      </c>
    </row>
    <row r="35" spans="1:16384" ht="13.5" thickBot="1" x14ac:dyDescent="0.25">
      <c r="A35" s="457"/>
      <c r="B35" s="185" t="s">
        <v>917</v>
      </c>
      <c r="C35" s="222">
        <v>0</v>
      </c>
      <c r="D35" s="222">
        <v>0</v>
      </c>
      <c r="E35" s="222">
        <v>0</v>
      </c>
      <c r="F35" s="222">
        <v>0</v>
      </c>
      <c r="G35" s="207">
        <f t="shared" si="0"/>
        <v>0</v>
      </c>
    </row>
    <row r="36" spans="1:16384" s="210" customFormat="1" ht="13.5" customHeight="1" thickBot="1" x14ac:dyDescent="0.25">
      <c r="A36" s="838" t="s">
        <v>918</v>
      </c>
      <c r="B36" s="839"/>
      <c r="C36" s="209">
        <f>SUM(C19:C35)</f>
        <v>0</v>
      </c>
      <c r="D36" s="209">
        <f>SUM(D19:D35)</f>
        <v>0</v>
      </c>
      <c r="E36" s="209">
        <f>SUM(E19:E35)</f>
        <v>0</v>
      </c>
      <c r="F36" s="209">
        <f>SUM(F19:F35)</f>
        <v>0</v>
      </c>
      <c r="G36" s="209">
        <f t="shared" si="0"/>
        <v>0</v>
      </c>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c r="IQ36" s="117"/>
      <c r="IR36" s="117"/>
      <c r="IS36" s="117"/>
      <c r="IT36" s="117"/>
      <c r="IU36" s="117"/>
      <c r="IV36" s="117"/>
      <c r="IW36" s="117"/>
      <c r="IX36" s="117"/>
      <c r="IY36" s="117"/>
      <c r="IZ36" s="117"/>
      <c r="JA36" s="117"/>
      <c r="JB36" s="117"/>
      <c r="JC36" s="117"/>
      <c r="JD36" s="117"/>
      <c r="JE36" s="117"/>
      <c r="JF36" s="117"/>
      <c r="JG36" s="117"/>
      <c r="JH36" s="117"/>
      <c r="JI36" s="117"/>
      <c r="JJ36" s="117"/>
      <c r="JK36" s="117"/>
      <c r="JL36" s="117"/>
      <c r="JM36" s="117"/>
      <c r="JN36" s="117"/>
      <c r="JO36" s="117"/>
      <c r="JP36" s="117"/>
      <c r="JQ36" s="117"/>
      <c r="JR36" s="117"/>
      <c r="JS36" s="117"/>
      <c r="JT36" s="117"/>
      <c r="JU36" s="117"/>
      <c r="JV36" s="117"/>
      <c r="JW36" s="117"/>
      <c r="JX36" s="117"/>
      <c r="JY36" s="117"/>
      <c r="JZ36" s="117"/>
      <c r="KA36" s="117"/>
      <c r="KB36" s="117"/>
      <c r="KC36" s="117"/>
      <c r="KD36" s="117"/>
      <c r="KE36" s="117"/>
      <c r="KF36" s="117"/>
      <c r="KG36" s="117"/>
      <c r="KH36" s="117"/>
      <c r="KI36" s="117"/>
      <c r="KJ36" s="117"/>
      <c r="KK36" s="117"/>
      <c r="KL36" s="117"/>
      <c r="KM36" s="117"/>
      <c r="KN36" s="117"/>
      <c r="KO36" s="117"/>
      <c r="KP36" s="117"/>
      <c r="KQ36" s="117"/>
      <c r="KR36" s="117"/>
      <c r="KS36" s="117"/>
      <c r="KT36" s="117"/>
      <c r="KU36" s="117"/>
      <c r="KV36" s="117"/>
      <c r="KW36" s="117"/>
      <c r="KX36" s="117"/>
      <c r="KY36" s="117"/>
      <c r="KZ36" s="117"/>
      <c r="LA36" s="117"/>
      <c r="LB36" s="117"/>
      <c r="LC36" s="117"/>
      <c r="LD36" s="117"/>
      <c r="LE36" s="117"/>
      <c r="LF36" s="117"/>
      <c r="LG36" s="117"/>
      <c r="LH36" s="117"/>
      <c r="LI36" s="117"/>
      <c r="LJ36" s="117"/>
      <c r="LK36" s="117"/>
      <c r="LL36" s="117"/>
      <c r="LM36" s="117"/>
      <c r="LN36" s="117"/>
      <c r="LO36" s="117"/>
      <c r="LP36" s="117"/>
      <c r="LQ36" s="117"/>
      <c r="LR36" s="117"/>
      <c r="LS36" s="117"/>
      <c r="LT36" s="117"/>
      <c r="LU36" s="117"/>
      <c r="LV36" s="117"/>
      <c r="LW36" s="117"/>
      <c r="LX36" s="117"/>
      <c r="LY36" s="117"/>
      <c r="LZ36" s="117"/>
      <c r="MA36" s="117"/>
      <c r="MB36" s="117"/>
      <c r="MC36" s="117"/>
      <c r="MD36" s="117"/>
      <c r="ME36" s="117"/>
      <c r="MF36" s="117"/>
      <c r="MG36" s="117"/>
      <c r="MH36" s="117"/>
      <c r="MI36" s="117"/>
      <c r="MJ36" s="117"/>
      <c r="MK36" s="117"/>
      <c r="ML36" s="117"/>
      <c r="MM36" s="117"/>
      <c r="MN36" s="117"/>
      <c r="MO36" s="117"/>
      <c r="MP36" s="117"/>
      <c r="MQ36" s="117"/>
      <c r="MR36" s="117"/>
      <c r="MS36" s="117"/>
      <c r="MT36" s="117"/>
      <c r="MU36" s="117"/>
      <c r="MV36" s="117"/>
      <c r="MW36" s="117"/>
      <c r="MX36" s="117"/>
      <c r="MY36" s="117"/>
      <c r="MZ36" s="117"/>
      <c r="NA36" s="117"/>
      <c r="NB36" s="117"/>
      <c r="NC36" s="117"/>
      <c r="ND36" s="117"/>
      <c r="NE36" s="117"/>
      <c r="NF36" s="117"/>
      <c r="NG36" s="117"/>
      <c r="NH36" s="117"/>
      <c r="NI36" s="117"/>
      <c r="NJ36" s="117"/>
      <c r="NK36" s="117"/>
      <c r="NL36" s="117"/>
      <c r="NM36" s="117"/>
      <c r="NN36" s="117"/>
      <c r="NO36" s="117"/>
      <c r="NP36" s="117"/>
      <c r="NQ36" s="117"/>
      <c r="NR36" s="117"/>
      <c r="NS36" s="117"/>
      <c r="NT36" s="117"/>
      <c r="NU36" s="117"/>
      <c r="NV36" s="117"/>
      <c r="NW36" s="117"/>
      <c r="NX36" s="117"/>
      <c r="NY36" s="117"/>
      <c r="NZ36" s="117"/>
      <c r="OA36" s="117"/>
      <c r="OB36" s="117"/>
      <c r="OC36" s="117"/>
      <c r="OD36" s="117"/>
      <c r="OE36" s="117"/>
      <c r="OF36" s="117"/>
      <c r="OG36" s="117"/>
      <c r="OH36" s="117"/>
      <c r="OI36" s="117"/>
      <c r="OJ36" s="117"/>
      <c r="OK36" s="117"/>
      <c r="OL36" s="117"/>
      <c r="OM36" s="117"/>
      <c r="ON36" s="117"/>
      <c r="OO36" s="117"/>
      <c r="OP36" s="117"/>
      <c r="OQ36" s="117"/>
      <c r="OR36" s="117"/>
      <c r="OS36" s="117"/>
      <c r="OT36" s="117"/>
      <c r="OU36" s="117"/>
      <c r="OV36" s="117"/>
      <c r="OW36" s="117"/>
      <c r="OX36" s="117"/>
      <c r="OY36" s="117"/>
      <c r="OZ36" s="117"/>
      <c r="PA36" s="117"/>
      <c r="PB36" s="117"/>
      <c r="PC36" s="117"/>
      <c r="PD36" s="117"/>
      <c r="PE36" s="117"/>
      <c r="PF36" s="117"/>
      <c r="PG36" s="117"/>
      <c r="PH36" s="117"/>
      <c r="PI36" s="117"/>
      <c r="PJ36" s="117"/>
      <c r="PK36" s="117"/>
      <c r="PL36" s="117"/>
      <c r="PM36" s="117"/>
      <c r="PN36" s="117"/>
      <c r="PO36" s="117"/>
      <c r="PP36" s="117"/>
      <c r="PQ36" s="117"/>
      <c r="PR36" s="117"/>
      <c r="PS36" s="117"/>
      <c r="PT36" s="117"/>
      <c r="PU36" s="117"/>
      <c r="PV36" s="117"/>
      <c r="PW36" s="117"/>
      <c r="PX36" s="117"/>
      <c r="PY36" s="117"/>
      <c r="PZ36" s="117"/>
      <c r="QA36" s="117"/>
      <c r="QB36" s="117"/>
      <c r="QC36" s="117"/>
      <c r="QD36" s="117"/>
      <c r="QE36" s="117"/>
      <c r="QF36" s="117"/>
      <c r="QG36" s="117"/>
      <c r="QH36" s="117"/>
      <c r="QI36" s="117"/>
      <c r="QJ36" s="117"/>
      <c r="QK36" s="117"/>
      <c r="QL36" s="117"/>
      <c r="QM36" s="117"/>
      <c r="QN36" s="117"/>
      <c r="QO36" s="117"/>
      <c r="QP36" s="117"/>
      <c r="QQ36" s="117"/>
      <c r="QR36" s="117"/>
      <c r="QS36" s="117"/>
      <c r="QT36" s="117"/>
      <c r="QU36" s="117"/>
      <c r="QV36" s="117"/>
      <c r="QW36" s="117"/>
      <c r="QX36" s="117"/>
      <c r="QY36" s="117"/>
      <c r="QZ36" s="117"/>
      <c r="RA36" s="117"/>
      <c r="RB36" s="117"/>
      <c r="RC36" s="117"/>
      <c r="RD36" s="117"/>
      <c r="RE36" s="117"/>
      <c r="RF36" s="117"/>
      <c r="RG36" s="117"/>
      <c r="RH36" s="117"/>
      <c r="RI36" s="117"/>
      <c r="RJ36" s="117"/>
      <c r="RK36" s="117"/>
      <c r="RL36" s="117"/>
      <c r="RM36" s="117"/>
      <c r="RN36" s="117"/>
      <c r="RO36" s="117"/>
      <c r="RP36" s="117"/>
      <c r="RQ36" s="117"/>
      <c r="RR36" s="117"/>
      <c r="RS36" s="117"/>
      <c r="RT36" s="117"/>
      <c r="RU36" s="117"/>
      <c r="RV36" s="117"/>
      <c r="RW36" s="117"/>
      <c r="RX36" s="117"/>
      <c r="RY36" s="117"/>
      <c r="RZ36" s="117"/>
      <c r="SA36" s="117"/>
      <c r="SB36" s="117"/>
      <c r="SC36" s="117"/>
      <c r="SD36" s="117"/>
      <c r="SE36" s="117"/>
      <c r="SF36" s="117"/>
      <c r="SG36" s="117"/>
      <c r="SH36" s="117"/>
      <c r="SI36" s="117"/>
      <c r="SJ36" s="117"/>
      <c r="SK36" s="117"/>
      <c r="SL36" s="117"/>
      <c r="SM36" s="117"/>
      <c r="SN36" s="117"/>
      <c r="SO36" s="117"/>
      <c r="SP36" s="117"/>
      <c r="SQ36" s="117"/>
      <c r="SR36" s="117"/>
      <c r="SS36" s="117"/>
      <c r="ST36" s="117"/>
      <c r="SU36" s="117"/>
      <c r="SV36" s="117"/>
      <c r="SW36" s="117"/>
      <c r="SX36" s="117"/>
      <c r="SY36" s="117"/>
      <c r="SZ36" s="117"/>
      <c r="TA36" s="117"/>
      <c r="TB36" s="117"/>
      <c r="TC36" s="117"/>
      <c r="TD36" s="117"/>
      <c r="TE36" s="117"/>
      <c r="TF36" s="117"/>
      <c r="TG36" s="117"/>
      <c r="TH36" s="117"/>
      <c r="TI36" s="117"/>
      <c r="TJ36" s="117"/>
      <c r="TK36" s="117"/>
      <c r="TL36" s="117"/>
      <c r="TM36" s="117"/>
      <c r="TN36" s="117"/>
      <c r="TO36" s="117"/>
      <c r="TP36" s="117"/>
      <c r="TQ36" s="117"/>
      <c r="TR36" s="117"/>
      <c r="TS36" s="117"/>
      <c r="TT36" s="117"/>
      <c r="TU36" s="117"/>
      <c r="TV36" s="117"/>
      <c r="TW36" s="117"/>
      <c r="TX36" s="117"/>
      <c r="TY36" s="117"/>
      <c r="TZ36" s="117"/>
      <c r="UA36" s="117"/>
      <c r="UB36" s="117"/>
      <c r="UC36" s="117"/>
      <c r="UD36" s="117"/>
      <c r="UE36" s="117"/>
      <c r="UF36" s="117"/>
      <c r="UG36" s="117"/>
      <c r="UH36" s="117"/>
      <c r="UI36" s="117"/>
      <c r="UJ36" s="117"/>
      <c r="UK36" s="117"/>
      <c r="UL36" s="117"/>
      <c r="UM36" s="117"/>
      <c r="UN36" s="117"/>
      <c r="UO36" s="117"/>
      <c r="UP36" s="117"/>
      <c r="UQ36" s="117"/>
      <c r="UR36" s="117"/>
      <c r="US36" s="117"/>
      <c r="UT36" s="117"/>
      <c r="UU36" s="117"/>
      <c r="UV36" s="117"/>
      <c r="UW36" s="117"/>
      <c r="UX36" s="117"/>
      <c r="UY36" s="117"/>
      <c r="UZ36" s="117"/>
      <c r="VA36" s="117"/>
      <c r="VB36" s="117"/>
      <c r="VC36" s="117"/>
      <c r="VD36" s="117"/>
      <c r="VE36" s="117"/>
      <c r="VF36" s="117"/>
      <c r="VG36" s="117"/>
      <c r="VH36" s="117"/>
      <c r="VI36" s="117"/>
      <c r="VJ36" s="117"/>
      <c r="VK36" s="117"/>
      <c r="VL36" s="117"/>
      <c r="VM36" s="117"/>
      <c r="VN36" s="117"/>
      <c r="VO36" s="117"/>
      <c r="VP36" s="117"/>
      <c r="VQ36" s="117"/>
      <c r="VR36" s="117"/>
      <c r="VS36" s="117"/>
      <c r="VT36" s="117"/>
      <c r="VU36" s="117"/>
      <c r="VV36" s="117"/>
      <c r="VW36" s="117"/>
      <c r="VX36" s="117"/>
      <c r="VY36" s="117"/>
      <c r="VZ36" s="117"/>
      <c r="WA36" s="117"/>
      <c r="WB36" s="117"/>
      <c r="WC36" s="117"/>
      <c r="WD36" s="117"/>
      <c r="WE36" s="117"/>
      <c r="WF36" s="117"/>
      <c r="WG36" s="117"/>
      <c r="WH36" s="117"/>
      <c r="WI36" s="117"/>
      <c r="WJ36" s="117"/>
      <c r="WK36" s="117"/>
      <c r="WL36" s="117"/>
      <c r="WM36" s="117"/>
      <c r="WN36" s="117"/>
      <c r="WO36" s="117"/>
      <c r="WP36" s="117"/>
      <c r="WQ36" s="117"/>
      <c r="WR36" s="117"/>
      <c r="WS36" s="117"/>
      <c r="WT36" s="117"/>
      <c r="WU36" s="117"/>
      <c r="WV36" s="117"/>
      <c r="WW36" s="117"/>
      <c r="WX36" s="117"/>
      <c r="WY36" s="117"/>
      <c r="WZ36" s="117"/>
      <c r="XA36" s="117"/>
      <c r="XB36" s="117"/>
      <c r="XC36" s="117"/>
      <c r="XD36" s="117"/>
      <c r="XE36" s="117"/>
      <c r="XF36" s="117"/>
      <c r="XG36" s="117"/>
      <c r="XH36" s="117"/>
      <c r="XI36" s="117"/>
      <c r="XJ36" s="117"/>
      <c r="XK36" s="117"/>
      <c r="XL36" s="117"/>
      <c r="XM36" s="117"/>
      <c r="XN36" s="117"/>
      <c r="XO36" s="117"/>
      <c r="XP36" s="117"/>
      <c r="XQ36" s="117"/>
      <c r="XR36" s="117"/>
      <c r="XS36" s="117"/>
      <c r="XT36" s="117"/>
      <c r="XU36" s="117"/>
      <c r="XV36" s="117"/>
      <c r="XW36" s="117"/>
      <c r="XX36" s="117"/>
      <c r="XY36" s="117"/>
      <c r="XZ36" s="117"/>
      <c r="YA36" s="117"/>
      <c r="YB36" s="117"/>
      <c r="YC36" s="117"/>
      <c r="YD36" s="117"/>
      <c r="YE36" s="117"/>
      <c r="YF36" s="117"/>
      <c r="YG36" s="117"/>
      <c r="YH36" s="117"/>
      <c r="YI36" s="117"/>
      <c r="YJ36" s="117"/>
      <c r="YK36" s="117"/>
      <c r="YL36" s="117"/>
      <c r="YM36" s="117"/>
      <c r="YN36" s="117"/>
      <c r="YO36" s="117"/>
      <c r="YP36" s="117"/>
      <c r="YQ36" s="117"/>
      <c r="YR36" s="117"/>
      <c r="YS36" s="117"/>
      <c r="YT36" s="117"/>
      <c r="YU36" s="117"/>
      <c r="YV36" s="117"/>
      <c r="YW36" s="117"/>
      <c r="YX36" s="117"/>
      <c r="YY36" s="117"/>
      <c r="YZ36" s="117"/>
      <c r="ZA36" s="117"/>
      <c r="ZB36" s="117"/>
      <c r="ZC36" s="117"/>
      <c r="ZD36" s="117"/>
      <c r="ZE36" s="117"/>
      <c r="ZF36" s="117"/>
      <c r="ZG36" s="117"/>
      <c r="ZH36" s="117"/>
      <c r="ZI36" s="117"/>
      <c r="ZJ36" s="117"/>
      <c r="ZK36" s="117"/>
      <c r="ZL36" s="117"/>
      <c r="ZM36" s="117"/>
      <c r="ZN36" s="117"/>
      <c r="ZO36" s="117"/>
      <c r="ZP36" s="117"/>
      <c r="ZQ36" s="117"/>
      <c r="ZR36" s="117"/>
      <c r="ZS36" s="117"/>
      <c r="ZT36" s="117"/>
      <c r="ZU36" s="117"/>
      <c r="ZV36" s="117"/>
      <c r="ZW36" s="117"/>
      <c r="ZX36" s="117"/>
      <c r="ZY36" s="117"/>
      <c r="ZZ36" s="117"/>
      <c r="AAA36" s="117"/>
      <c r="AAB36" s="117"/>
      <c r="AAC36" s="117"/>
      <c r="AAD36" s="117"/>
      <c r="AAE36" s="117"/>
      <c r="AAF36" s="117"/>
      <c r="AAG36" s="117"/>
      <c r="AAH36" s="117"/>
      <c r="AAI36" s="117"/>
      <c r="AAJ36" s="117"/>
      <c r="AAK36" s="117"/>
      <c r="AAL36" s="117"/>
      <c r="AAM36" s="117"/>
      <c r="AAN36" s="117"/>
      <c r="AAO36" s="117"/>
      <c r="AAP36" s="117"/>
      <c r="AAQ36" s="117"/>
      <c r="AAR36" s="117"/>
      <c r="AAS36" s="117"/>
      <c r="AAT36" s="117"/>
      <c r="AAU36" s="117"/>
      <c r="AAV36" s="117"/>
      <c r="AAW36" s="117"/>
      <c r="AAX36" s="117"/>
      <c r="AAY36" s="117"/>
      <c r="AAZ36" s="117"/>
      <c r="ABA36" s="117"/>
      <c r="ABB36" s="117"/>
      <c r="ABC36" s="117"/>
      <c r="ABD36" s="117"/>
      <c r="ABE36" s="117"/>
      <c r="ABF36" s="117"/>
      <c r="ABG36" s="117"/>
      <c r="ABH36" s="117"/>
      <c r="ABI36" s="117"/>
      <c r="ABJ36" s="117"/>
      <c r="ABK36" s="117"/>
      <c r="ABL36" s="117"/>
      <c r="ABM36" s="117"/>
      <c r="ABN36" s="117"/>
      <c r="ABO36" s="117"/>
      <c r="ABP36" s="117"/>
      <c r="ABQ36" s="117"/>
      <c r="ABR36" s="117"/>
      <c r="ABS36" s="117"/>
      <c r="ABT36" s="117"/>
      <c r="ABU36" s="117"/>
      <c r="ABV36" s="117"/>
      <c r="ABW36" s="117"/>
      <c r="ABX36" s="117"/>
      <c r="ABY36" s="117"/>
      <c r="ABZ36" s="117"/>
      <c r="ACA36" s="117"/>
      <c r="ACB36" s="117"/>
      <c r="ACC36" s="117"/>
      <c r="ACD36" s="117"/>
      <c r="ACE36" s="117"/>
      <c r="ACF36" s="117"/>
      <c r="ACG36" s="117"/>
      <c r="ACH36" s="117"/>
      <c r="ACI36" s="117"/>
      <c r="ACJ36" s="117"/>
      <c r="ACK36" s="117"/>
      <c r="ACL36" s="117"/>
      <c r="ACM36" s="117"/>
      <c r="ACN36" s="117"/>
      <c r="ACO36" s="117"/>
      <c r="ACP36" s="117"/>
      <c r="ACQ36" s="117"/>
      <c r="ACR36" s="117"/>
      <c r="ACS36" s="117"/>
      <c r="ACT36" s="117"/>
      <c r="ACU36" s="117"/>
      <c r="ACV36" s="117"/>
      <c r="ACW36" s="117"/>
      <c r="ACX36" s="117"/>
      <c r="ACY36" s="117"/>
      <c r="ACZ36" s="117"/>
      <c r="ADA36" s="117"/>
      <c r="ADB36" s="117"/>
      <c r="ADC36" s="117"/>
      <c r="ADD36" s="117"/>
      <c r="ADE36" s="117"/>
      <c r="ADF36" s="117"/>
      <c r="ADG36" s="117"/>
      <c r="ADH36" s="117"/>
      <c r="ADI36" s="117"/>
      <c r="ADJ36" s="117"/>
      <c r="ADK36" s="117"/>
      <c r="ADL36" s="117"/>
      <c r="ADM36" s="117"/>
      <c r="ADN36" s="117"/>
      <c r="ADO36" s="117"/>
      <c r="ADP36" s="117"/>
      <c r="ADQ36" s="117"/>
      <c r="ADR36" s="117"/>
      <c r="ADS36" s="117"/>
      <c r="ADT36" s="117"/>
      <c r="ADU36" s="117"/>
      <c r="ADV36" s="117"/>
      <c r="ADW36" s="117"/>
      <c r="ADX36" s="117"/>
      <c r="ADY36" s="117"/>
      <c r="ADZ36" s="117"/>
      <c r="AEA36" s="117"/>
      <c r="AEB36" s="117"/>
      <c r="AEC36" s="117"/>
      <c r="AED36" s="117"/>
      <c r="AEE36" s="117"/>
      <c r="AEF36" s="117"/>
      <c r="AEG36" s="117"/>
      <c r="AEH36" s="117"/>
      <c r="AEI36" s="117"/>
      <c r="AEJ36" s="117"/>
      <c r="AEK36" s="117"/>
      <c r="AEL36" s="117"/>
      <c r="AEM36" s="117"/>
      <c r="AEN36" s="117"/>
      <c r="AEO36" s="117"/>
      <c r="AEP36" s="117"/>
      <c r="AEQ36" s="117"/>
      <c r="AER36" s="117"/>
      <c r="AES36" s="117"/>
      <c r="AET36" s="117"/>
      <c r="AEU36" s="117"/>
      <c r="AEV36" s="117"/>
      <c r="AEW36" s="117"/>
      <c r="AEX36" s="117"/>
      <c r="AEY36" s="117"/>
      <c r="AEZ36" s="117"/>
      <c r="AFA36" s="117"/>
      <c r="AFB36" s="117"/>
      <c r="AFC36" s="117"/>
      <c r="AFD36" s="117"/>
      <c r="AFE36" s="117"/>
      <c r="AFF36" s="117"/>
      <c r="AFG36" s="117"/>
      <c r="AFH36" s="117"/>
      <c r="AFI36" s="117"/>
      <c r="AFJ36" s="117"/>
      <c r="AFK36" s="117"/>
      <c r="AFL36" s="117"/>
      <c r="AFM36" s="117"/>
      <c r="AFN36" s="117"/>
      <c r="AFO36" s="117"/>
      <c r="AFP36" s="117"/>
      <c r="AFQ36" s="117"/>
      <c r="AFR36" s="117"/>
      <c r="AFS36" s="117"/>
      <c r="AFT36" s="117"/>
      <c r="AFU36" s="117"/>
      <c r="AFV36" s="117"/>
      <c r="AFW36" s="117"/>
      <c r="AFX36" s="117"/>
      <c r="AFY36" s="117"/>
      <c r="AFZ36" s="117"/>
      <c r="AGA36" s="117"/>
      <c r="AGB36" s="117"/>
      <c r="AGC36" s="117"/>
      <c r="AGD36" s="117"/>
      <c r="AGE36" s="117"/>
      <c r="AGF36" s="117"/>
      <c r="AGG36" s="117"/>
      <c r="AGH36" s="117"/>
      <c r="AGI36" s="117"/>
      <c r="AGJ36" s="117"/>
      <c r="AGK36" s="117"/>
      <c r="AGL36" s="117"/>
      <c r="AGM36" s="117"/>
      <c r="AGN36" s="117"/>
      <c r="AGO36" s="117"/>
      <c r="AGP36" s="117"/>
      <c r="AGQ36" s="117"/>
      <c r="AGR36" s="117"/>
      <c r="AGS36" s="117"/>
      <c r="AGT36" s="117"/>
      <c r="AGU36" s="117"/>
      <c r="AGV36" s="117"/>
      <c r="AGW36" s="117"/>
      <c r="AGX36" s="117"/>
      <c r="AGY36" s="117"/>
      <c r="AGZ36" s="117"/>
      <c r="AHA36" s="117"/>
      <c r="AHB36" s="117"/>
      <c r="AHC36" s="117"/>
      <c r="AHD36" s="117"/>
      <c r="AHE36" s="117"/>
      <c r="AHF36" s="117"/>
      <c r="AHG36" s="117"/>
      <c r="AHH36" s="117"/>
      <c r="AHI36" s="117"/>
      <c r="AHJ36" s="117"/>
      <c r="AHK36" s="117"/>
      <c r="AHL36" s="117"/>
      <c r="AHM36" s="117"/>
      <c r="AHN36" s="117"/>
      <c r="AHO36" s="117"/>
      <c r="AHP36" s="117"/>
      <c r="AHQ36" s="117"/>
      <c r="AHR36" s="117"/>
      <c r="AHS36" s="117"/>
      <c r="AHT36" s="117"/>
      <c r="AHU36" s="117"/>
      <c r="AHV36" s="117"/>
      <c r="AHW36" s="117"/>
      <c r="AHX36" s="117"/>
      <c r="AHY36" s="117"/>
      <c r="AHZ36" s="117"/>
      <c r="AIA36" s="117"/>
      <c r="AIB36" s="117"/>
      <c r="AIC36" s="117"/>
      <c r="AID36" s="117"/>
      <c r="AIE36" s="117"/>
      <c r="AIF36" s="117"/>
      <c r="AIG36" s="117"/>
      <c r="AIH36" s="117"/>
      <c r="AII36" s="117"/>
      <c r="AIJ36" s="117"/>
      <c r="AIK36" s="117"/>
      <c r="AIL36" s="117"/>
      <c r="AIM36" s="117"/>
      <c r="AIN36" s="117"/>
      <c r="AIO36" s="117"/>
      <c r="AIP36" s="117"/>
      <c r="AIQ36" s="117"/>
      <c r="AIR36" s="117"/>
      <c r="AIS36" s="117"/>
      <c r="AIT36" s="117"/>
      <c r="AIU36" s="117"/>
      <c r="AIV36" s="117"/>
      <c r="AIW36" s="117"/>
      <c r="AIX36" s="117"/>
      <c r="AIY36" s="117"/>
      <c r="AIZ36" s="117"/>
      <c r="AJA36" s="117"/>
      <c r="AJB36" s="117"/>
      <c r="AJC36" s="117"/>
      <c r="AJD36" s="117"/>
      <c r="AJE36" s="117"/>
      <c r="AJF36" s="117"/>
      <c r="AJG36" s="117"/>
      <c r="AJH36" s="117"/>
      <c r="AJI36" s="117"/>
      <c r="AJJ36" s="117"/>
      <c r="AJK36" s="117"/>
      <c r="AJL36" s="117"/>
      <c r="AJM36" s="117"/>
      <c r="AJN36" s="117"/>
      <c r="AJO36" s="117"/>
      <c r="AJP36" s="117"/>
      <c r="AJQ36" s="117"/>
      <c r="AJR36" s="117"/>
      <c r="AJS36" s="117"/>
      <c r="AJT36" s="117"/>
      <c r="AJU36" s="117"/>
      <c r="AJV36" s="117"/>
      <c r="AJW36" s="117"/>
      <c r="AJX36" s="117"/>
      <c r="AJY36" s="117"/>
      <c r="AJZ36" s="117"/>
      <c r="AKA36" s="117"/>
      <c r="AKB36" s="117"/>
      <c r="AKC36" s="117"/>
      <c r="AKD36" s="117"/>
      <c r="AKE36" s="117"/>
      <c r="AKF36" s="117"/>
      <c r="AKG36" s="117"/>
      <c r="AKH36" s="117"/>
      <c r="AKI36" s="117"/>
      <c r="AKJ36" s="117"/>
      <c r="AKK36" s="117"/>
      <c r="AKL36" s="117"/>
      <c r="AKM36" s="117"/>
      <c r="AKN36" s="117"/>
      <c r="AKO36" s="117"/>
      <c r="AKP36" s="117"/>
      <c r="AKQ36" s="117"/>
      <c r="AKR36" s="117"/>
      <c r="AKS36" s="117"/>
      <c r="AKT36" s="117"/>
      <c r="AKU36" s="117"/>
      <c r="AKV36" s="117"/>
      <c r="AKW36" s="117"/>
      <c r="AKX36" s="117"/>
      <c r="AKY36" s="117"/>
      <c r="AKZ36" s="117"/>
      <c r="ALA36" s="117"/>
      <c r="ALB36" s="117"/>
      <c r="ALC36" s="117"/>
      <c r="ALD36" s="117"/>
      <c r="ALE36" s="117"/>
      <c r="ALF36" s="117"/>
      <c r="ALG36" s="117"/>
      <c r="ALH36" s="117"/>
      <c r="ALI36" s="117"/>
      <c r="ALJ36" s="117"/>
      <c r="ALK36" s="117"/>
      <c r="ALL36" s="117"/>
      <c r="ALM36" s="117"/>
      <c r="ALN36" s="117"/>
      <c r="ALO36" s="117"/>
      <c r="ALP36" s="117"/>
      <c r="ALQ36" s="117"/>
      <c r="ALR36" s="117"/>
      <c r="ALS36" s="117"/>
      <c r="ALT36" s="117"/>
      <c r="ALU36" s="117"/>
      <c r="ALV36" s="117"/>
      <c r="ALW36" s="117"/>
      <c r="ALX36" s="117"/>
      <c r="ALY36" s="117"/>
      <c r="ALZ36" s="117"/>
      <c r="AMA36" s="117"/>
      <c r="AMB36" s="117"/>
      <c r="AMC36" s="117"/>
      <c r="AMD36" s="117"/>
      <c r="AME36" s="117"/>
      <c r="AMF36" s="117"/>
      <c r="AMG36" s="117"/>
      <c r="AMH36" s="117"/>
      <c r="AMI36" s="117"/>
      <c r="AMJ36" s="117"/>
      <c r="AMK36" s="117"/>
      <c r="AML36" s="117"/>
      <c r="AMM36" s="117"/>
      <c r="AMN36" s="117"/>
      <c r="AMO36" s="117"/>
      <c r="AMP36" s="117"/>
      <c r="AMQ36" s="117"/>
      <c r="AMR36" s="117"/>
      <c r="AMS36" s="117"/>
      <c r="AMT36" s="117"/>
      <c r="AMU36" s="117"/>
      <c r="AMV36" s="117"/>
      <c r="AMW36" s="117"/>
      <c r="AMX36" s="117"/>
      <c r="AMY36" s="117"/>
      <c r="AMZ36" s="117"/>
      <c r="ANA36" s="117"/>
      <c r="ANB36" s="117"/>
      <c r="ANC36" s="117"/>
      <c r="AND36" s="117"/>
      <c r="ANE36" s="117"/>
      <c r="ANF36" s="117"/>
      <c r="ANG36" s="117"/>
      <c r="ANH36" s="117"/>
      <c r="ANI36" s="117"/>
      <c r="ANJ36" s="117"/>
      <c r="ANK36" s="117"/>
      <c r="ANL36" s="117"/>
      <c r="ANM36" s="117"/>
      <c r="ANN36" s="117"/>
      <c r="ANO36" s="117"/>
      <c r="ANP36" s="117"/>
      <c r="ANQ36" s="117"/>
      <c r="ANR36" s="117"/>
      <c r="ANS36" s="117"/>
      <c r="ANT36" s="117"/>
      <c r="ANU36" s="117"/>
      <c r="ANV36" s="117"/>
      <c r="ANW36" s="117"/>
      <c r="ANX36" s="117"/>
      <c r="ANY36" s="117"/>
      <c r="ANZ36" s="117"/>
      <c r="AOA36" s="117"/>
      <c r="AOB36" s="117"/>
      <c r="AOC36" s="117"/>
      <c r="AOD36" s="117"/>
      <c r="AOE36" s="117"/>
      <c r="AOF36" s="117"/>
      <c r="AOG36" s="117"/>
      <c r="AOH36" s="117"/>
      <c r="AOI36" s="117"/>
      <c r="AOJ36" s="117"/>
      <c r="AOK36" s="117"/>
      <c r="AOL36" s="117"/>
      <c r="AOM36" s="117"/>
      <c r="AON36" s="117"/>
      <c r="AOO36" s="117"/>
      <c r="AOP36" s="117"/>
      <c r="AOQ36" s="117"/>
      <c r="AOR36" s="117"/>
      <c r="AOS36" s="117"/>
      <c r="AOT36" s="117"/>
      <c r="AOU36" s="117"/>
      <c r="AOV36" s="117"/>
      <c r="AOW36" s="117"/>
      <c r="AOX36" s="117"/>
      <c r="AOY36" s="117"/>
      <c r="AOZ36" s="117"/>
      <c r="APA36" s="117"/>
      <c r="APB36" s="117"/>
      <c r="APC36" s="117"/>
      <c r="APD36" s="117"/>
      <c r="APE36" s="117"/>
      <c r="APF36" s="117"/>
      <c r="APG36" s="117"/>
      <c r="APH36" s="117"/>
      <c r="API36" s="117"/>
      <c r="APJ36" s="117"/>
      <c r="APK36" s="117"/>
      <c r="APL36" s="117"/>
      <c r="APM36" s="117"/>
      <c r="APN36" s="117"/>
      <c r="APO36" s="117"/>
      <c r="APP36" s="117"/>
      <c r="APQ36" s="117"/>
      <c r="APR36" s="117"/>
      <c r="APS36" s="117"/>
      <c r="APT36" s="117"/>
      <c r="APU36" s="117"/>
      <c r="APV36" s="117"/>
      <c r="APW36" s="117"/>
      <c r="APX36" s="117"/>
      <c r="APY36" s="117"/>
      <c r="APZ36" s="117"/>
      <c r="AQA36" s="117"/>
      <c r="AQB36" s="117"/>
      <c r="AQC36" s="117"/>
      <c r="AQD36" s="117"/>
      <c r="AQE36" s="117"/>
      <c r="AQF36" s="117"/>
      <c r="AQG36" s="117"/>
      <c r="AQH36" s="117"/>
      <c r="AQI36" s="117"/>
      <c r="AQJ36" s="117"/>
      <c r="AQK36" s="117"/>
      <c r="AQL36" s="117"/>
      <c r="AQM36" s="117"/>
      <c r="AQN36" s="117"/>
      <c r="AQO36" s="117"/>
      <c r="AQP36" s="117"/>
      <c r="AQQ36" s="117"/>
      <c r="AQR36" s="117"/>
      <c r="AQS36" s="117"/>
      <c r="AQT36" s="117"/>
      <c r="AQU36" s="117"/>
      <c r="AQV36" s="117"/>
      <c r="AQW36" s="117"/>
      <c r="AQX36" s="117"/>
      <c r="AQY36" s="117"/>
      <c r="AQZ36" s="117"/>
      <c r="ARA36" s="117"/>
      <c r="ARB36" s="117"/>
      <c r="ARC36" s="117"/>
      <c r="ARD36" s="117"/>
      <c r="ARE36" s="117"/>
      <c r="ARF36" s="117"/>
      <c r="ARG36" s="117"/>
      <c r="ARH36" s="117"/>
      <c r="ARI36" s="117"/>
      <c r="ARJ36" s="117"/>
      <c r="ARK36" s="117"/>
      <c r="ARL36" s="117"/>
      <c r="ARM36" s="117"/>
      <c r="ARN36" s="117"/>
      <c r="ARO36" s="117"/>
      <c r="ARP36" s="117"/>
      <c r="ARQ36" s="117"/>
      <c r="ARR36" s="117"/>
      <c r="ARS36" s="117"/>
      <c r="ART36" s="117"/>
      <c r="ARU36" s="117"/>
      <c r="ARV36" s="117"/>
      <c r="ARW36" s="117"/>
      <c r="ARX36" s="117"/>
      <c r="ARY36" s="117"/>
      <c r="ARZ36" s="117"/>
      <c r="ASA36" s="117"/>
      <c r="ASB36" s="117"/>
      <c r="ASC36" s="117"/>
      <c r="ASD36" s="117"/>
      <c r="ASE36" s="117"/>
      <c r="ASF36" s="117"/>
      <c r="ASG36" s="117"/>
      <c r="ASH36" s="117"/>
      <c r="ASI36" s="117"/>
      <c r="ASJ36" s="117"/>
      <c r="ASK36" s="117"/>
      <c r="ASL36" s="117"/>
      <c r="ASM36" s="117"/>
      <c r="ASN36" s="117"/>
      <c r="ASO36" s="117"/>
      <c r="ASP36" s="117"/>
      <c r="ASQ36" s="117"/>
      <c r="ASR36" s="117"/>
      <c r="ASS36" s="117"/>
      <c r="AST36" s="117"/>
      <c r="ASU36" s="117"/>
      <c r="ASV36" s="117"/>
      <c r="ASW36" s="117"/>
      <c r="ASX36" s="117"/>
      <c r="ASY36" s="117"/>
      <c r="ASZ36" s="117"/>
      <c r="ATA36" s="117"/>
      <c r="ATB36" s="117"/>
      <c r="ATC36" s="117"/>
      <c r="ATD36" s="117"/>
      <c r="ATE36" s="117"/>
      <c r="ATF36" s="117"/>
      <c r="ATG36" s="117"/>
      <c r="ATH36" s="117"/>
      <c r="ATI36" s="117"/>
      <c r="ATJ36" s="117"/>
      <c r="ATK36" s="117"/>
      <c r="ATL36" s="117"/>
      <c r="ATM36" s="117"/>
      <c r="ATN36" s="117"/>
      <c r="ATO36" s="117"/>
      <c r="ATP36" s="117"/>
      <c r="ATQ36" s="117"/>
      <c r="ATR36" s="117"/>
      <c r="ATS36" s="117"/>
      <c r="ATT36" s="117"/>
      <c r="ATU36" s="117"/>
      <c r="ATV36" s="117"/>
      <c r="ATW36" s="117"/>
      <c r="ATX36" s="117"/>
      <c r="ATY36" s="117"/>
      <c r="ATZ36" s="117"/>
      <c r="AUA36" s="117"/>
      <c r="AUB36" s="117"/>
      <c r="AUC36" s="117"/>
      <c r="AUD36" s="117"/>
      <c r="AUE36" s="117"/>
      <c r="AUF36" s="117"/>
      <c r="AUG36" s="117"/>
      <c r="AUH36" s="117"/>
      <c r="AUI36" s="117"/>
      <c r="AUJ36" s="117"/>
      <c r="AUK36" s="117"/>
      <c r="AUL36" s="117"/>
      <c r="AUM36" s="117"/>
      <c r="AUN36" s="117"/>
      <c r="AUO36" s="117"/>
      <c r="AUP36" s="117"/>
      <c r="AUQ36" s="117"/>
      <c r="AUR36" s="117"/>
      <c r="AUS36" s="117"/>
      <c r="AUT36" s="117"/>
      <c r="AUU36" s="117"/>
      <c r="AUV36" s="117"/>
      <c r="AUW36" s="117"/>
      <c r="AUX36" s="117"/>
      <c r="AUY36" s="117"/>
      <c r="AUZ36" s="117"/>
      <c r="AVA36" s="117"/>
      <c r="AVB36" s="117"/>
      <c r="AVC36" s="117"/>
      <c r="AVD36" s="117"/>
      <c r="AVE36" s="117"/>
      <c r="AVF36" s="117"/>
      <c r="AVG36" s="117"/>
      <c r="AVH36" s="117"/>
      <c r="AVI36" s="117"/>
      <c r="AVJ36" s="117"/>
      <c r="AVK36" s="117"/>
      <c r="AVL36" s="117"/>
      <c r="AVM36" s="117"/>
      <c r="AVN36" s="117"/>
      <c r="AVO36" s="117"/>
      <c r="AVP36" s="117"/>
      <c r="AVQ36" s="117"/>
      <c r="AVR36" s="117"/>
      <c r="AVS36" s="117"/>
      <c r="AVT36" s="117"/>
      <c r="AVU36" s="117"/>
      <c r="AVV36" s="117"/>
      <c r="AVW36" s="117"/>
      <c r="AVX36" s="117"/>
      <c r="AVY36" s="117"/>
      <c r="AVZ36" s="117"/>
      <c r="AWA36" s="117"/>
      <c r="AWB36" s="117"/>
      <c r="AWC36" s="117"/>
      <c r="AWD36" s="117"/>
      <c r="AWE36" s="117"/>
      <c r="AWF36" s="117"/>
      <c r="AWG36" s="117"/>
      <c r="AWH36" s="117"/>
      <c r="AWI36" s="117"/>
      <c r="AWJ36" s="117"/>
      <c r="AWK36" s="117"/>
      <c r="AWL36" s="117"/>
      <c r="AWM36" s="117"/>
      <c r="AWN36" s="117"/>
      <c r="AWO36" s="117"/>
      <c r="AWP36" s="117"/>
      <c r="AWQ36" s="117"/>
      <c r="AWR36" s="117"/>
      <c r="AWS36" s="117"/>
      <c r="AWT36" s="117"/>
      <c r="AWU36" s="117"/>
      <c r="AWV36" s="117"/>
      <c r="AWW36" s="117"/>
      <c r="AWX36" s="117"/>
      <c r="AWY36" s="117"/>
      <c r="AWZ36" s="117"/>
      <c r="AXA36" s="117"/>
      <c r="AXB36" s="117"/>
      <c r="AXC36" s="117"/>
      <c r="AXD36" s="117"/>
      <c r="AXE36" s="117"/>
      <c r="AXF36" s="117"/>
      <c r="AXG36" s="117"/>
      <c r="AXH36" s="117"/>
      <c r="AXI36" s="117"/>
      <c r="AXJ36" s="117"/>
      <c r="AXK36" s="117"/>
      <c r="AXL36" s="117"/>
      <c r="AXM36" s="117"/>
      <c r="AXN36" s="117"/>
      <c r="AXO36" s="117"/>
      <c r="AXP36" s="117"/>
      <c r="AXQ36" s="117"/>
      <c r="AXR36" s="117"/>
      <c r="AXS36" s="117"/>
      <c r="AXT36" s="117"/>
      <c r="AXU36" s="117"/>
      <c r="AXV36" s="117"/>
      <c r="AXW36" s="117"/>
      <c r="AXX36" s="117"/>
      <c r="AXY36" s="117"/>
      <c r="AXZ36" s="117"/>
      <c r="AYA36" s="117"/>
      <c r="AYB36" s="117"/>
      <c r="AYC36" s="117"/>
      <c r="AYD36" s="117"/>
      <c r="AYE36" s="117"/>
      <c r="AYF36" s="117"/>
      <c r="AYG36" s="117"/>
      <c r="AYH36" s="117"/>
      <c r="AYI36" s="117"/>
      <c r="AYJ36" s="117"/>
      <c r="AYK36" s="117"/>
      <c r="AYL36" s="117"/>
      <c r="AYM36" s="117"/>
      <c r="AYN36" s="117"/>
      <c r="AYO36" s="117"/>
      <c r="AYP36" s="117"/>
      <c r="AYQ36" s="117"/>
      <c r="AYR36" s="117"/>
      <c r="AYS36" s="117"/>
      <c r="AYT36" s="117"/>
      <c r="AYU36" s="117"/>
      <c r="AYV36" s="117"/>
      <c r="AYW36" s="117"/>
      <c r="AYX36" s="117"/>
      <c r="AYY36" s="117"/>
      <c r="AYZ36" s="117"/>
      <c r="AZA36" s="117"/>
      <c r="AZB36" s="117"/>
      <c r="AZC36" s="117"/>
      <c r="AZD36" s="117"/>
      <c r="AZE36" s="117"/>
      <c r="AZF36" s="117"/>
      <c r="AZG36" s="117"/>
      <c r="AZH36" s="117"/>
      <c r="AZI36" s="117"/>
      <c r="AZJ36" s="117"/>
      <c r="AZK36" s="117"/>
      <c r="AZL36" s="117"/>
      <c r="AZM36" s="117"/>
      <c r="AZN36" s="117"/>
      <c r="AZO36" s="117"/>
      <c r="AZP36" s="117"/>
      <c r="AZQ36" s="117"/>
      <c r="AZR36" s="117"/>
      <c r="AZS36" s="117"/>
      <c r="AZT36" s="117"/>
      <c r="AZU36" s="117"/>
      <c r="AZV36" s="117"/>
      <c r="AZW36" s="117"/>
      <c r="AZX36" s="117"/>
      <c r="AZY36" s="117"/>
      <c r="AZZ36" s="117"/>
      <c r="BAA36" s="117"/>
      <c r="BAB36" s="117"/>
      <c r="BAC36" s="117"/>
      <c r="BAD36" s="117"/>
      <c r="BAE36" s="117"/>
      <c r="BAF36" s="117"/>
      <c r="BAG36" s="117"/>
      <c r="BAH36" s="117"/>
      <c r="BAI36" s="117"/>
      <c r="BAJ36" s="117"/>
      <c r="BAK36" s="117"/>
      <c r="BAL36" s="117"/>
      <c r="BAM36" s="117"/>
      <c r="BAN36" s="117"/>
      <c r="BAO36" s="117"/>
      <c r="BAP36" s="117"/>
      <c r="BAQ36" s="117"/>
      <c r="BAR36" s="117"/>
      <c r="BAS36" s="117"/>
      <c r="BAT36" s="117"/>
      <c r="BAU36" s="117"/>
      <c r="BAV36" s="117"/>
      <c r="BAW36" s="117"/>
      <c r="BAX36" s="117"/>
      <c r="BAY36" s="117"/>
      <c r="BAZ36" s="117"/>
      <c r="BBA36" s="117"/>
      <c r="BBB36" s="117"/>
      <c r="BBC36" s="117"/>
      <c r="BBD36" s="117"/>
      <c r="BBE36" s="117"/>
      <c r="BBF36" s="117"/>
      <c r="BBG36" s="117"/>
      <c r="BBH36" s="117"/>
      <c r="BBI36" s="117"/>
      <c r="BBJ36" s="117"/>
      <c r="BBK36" s="117"/>
      <c r="BBL36" s="117"/>
      <c r="BBM36" s="117"/>
      <c r="BBN36" s="117"/>
      <c r="BBO36" s="117"/>
      <c r="BBP36" s="117"/>
      <c r="BBQ36" s="117"/>
      <c r="BBR36" s="117"/>
      <c r="BBS36" s="117"/>
      <c r="BBT36" s="117"/>
      <c r="BBU36" s="117"/>
      <c r="BBV36" s="117"/>
      <c r="BBW36" s="117"/>
      <c r="BBX36" s="117"/>
      <c r="BBY36" s="117"/>
      <c r="BBZ36" s="117"/>
      <c r="BCA36" s="117"/>
      <c r="BCB36" s="117"/>
      <c r="BCC36" s="117"/>
      <c r="BCD36" s="117"/>
      <c r="BCE36" s="117"/>
      <c r="BCF36" s="117"/>
      <c r="BCG36" s="117"/>
      <c r="BCH36" s="117"/>
      <c r="BCI36" s="117"/>
      <c r="BCJ36" s="117"/>
      <c r="BCK36" s="117"/>
      <c r="BCL36" s="117"/>
      <c r="BCM36" s="117"/>
      <c r="BCN36" s="117"/>
      <c r="BCO36" s="117"/>
      <c r="BCP36" s="117"/>
      <c r="BCQ36" s="117"/>
      <c r="BCR36" s="117"/>
      <c r="BCS36" s="117"/>
      <c r="BCT36" s="117"/>
      <c r="BCU36" s="117"/>
      <c r="BCV36" s="117"/>
      <c r="BCW36" s="117"/>
      <c r="BCX36" s="117"/>
      <c r="BCY36" s="117"/>
      <c r="BCZ36" s="117"/>
      <c r="BDA36" s="117"/>
      <c r="BDB36" s="117"/>
      <c r="BDC36" s="117"/>
      <c r="BDD36" s="117"/>
      <c r="BDE36" s="117"/>
      <c r="BDF36" s="117"/>
      <c r="BDG36" s="117"/>
      <c r="BDH36" s="117"/>
      <c r="BDI36" s="117"/>
      <c r="BDJ36" s="117"/>
      <c r="BDK36" s="117"/>
      <c r="BDL36" s="117"/>
      <c r="BDM36" s="117"/>
      <c r="BDN36" s="117"/>
      <c r="BDO36" s="117"/>
      <c r="BDP36" s="117"/>
      <c r="BDQ36" s="117"/>
      <c r="BDR36" s="117"/>
      <c r="BDS36" s="117"/>
      <c r="BDT36" s="117"/>
      <c r="BDU36" s="117"/>
      <c r="BDV36" s="117"/>
      <c r="BDW36" s="117"/>
      <c r="BDX36" s="117"/>
      <c r="BDY36" s="117"/>
      <c r="BDZ36" s="117"/>
      <c r="BEA36" s="117"/>
      <c r="BEB36" s="117"/>
      <c r="BEC36" s="117"/>
      <c r="BED36" s="117"/>
      <c r="BEE36" s="117"/>
      <c r="BEF36" s="117"/>
      <c r="BEG36" s="117"/>
      <c r="BEH36" s="117"/>
      <c r="BEI36" s="117"/>
      <c r="BEJ36" s="117"/>
      <c r="BEK36" s="117"/>
      <c r="BEL36" s="117"/>
      <c r="BEM36" s="117"/>
      <c r="BEN36" s="117"/>
      <c r="BEO36" s="117"/>
      <c r="BEP36" s="117"/>
      <c r="BEQ36" s="117"/>
      <c r="BER36" s="117"/>
      <c r="BES36" s="117"/>
      <c r="BET36" s="117"/>
      <c r="BEU36" s="117"/>
      <c r="BEV36" s="117"/>
      <c r="BEW36" s="117"/>
      <c r="BEX36" s="117"/>
      <c r="BEY36" s="117"/>
      <c r="BEZ36" s="117"/>
      <c r="BFA36" s="117"/>
      <c r="BFB36" s="117"/>
      <c r="BFC36" s="117"/>
      <c r="BFD36" s="117"/>
      <c r="BFE36" s="117"/>
      <c r="BFF36" s="117"/>
      <c r="BFG36" s="117"/>
      <c r="BFH36" s="117"/>
      <c r="BFI36" s="117"/>
      <c r="BFJ36" s="117"/>
      <c r="BFK36" s="117"/>
      <c r="BFL36" s="117"/>
      <c r="BFM36" s="117"/>
      <c r="BFN36" s="117"/>
      <c r="BFO36" s="117"/>
      <c r="BFP36" s="117"/>
      <c r="BFQ36" s="117"/>
      <c r="BFR36" s="117"/>
      <c r="BFS36" s="117"/>
      <c r="BFT36" s="117"/>
      <c r="BFU36" s="117"/>
      <c r="BFV36" s="117"/>
      <c r="BFW36" s="117"/>
      <c r="BFX36" s="117"/>
      <c r="BFY36" s="117"/>
      <c r="BFZ36" s="117"/>
      <c r="BGA36" s="117"/>
      <c r="BGB36" s="117"/>
      <c r="BGC36" s="117"/>
      <c r="BGD36" s="117"/>
      <c r="BGE36" s="117"/>
      <c r="BGF36" s="117"/>
      <c r="BGG36" s="117"/>
      <c r="BGH36" s="117"/>
      <c r="BGI36" s="117"/>
      <c r="BGJ36" s="117"/>
      <c r="BGK36" s="117"/>
      <c r="BGL36" s="117"/>
      <c r="BGM36" s="117"/>
      <c r="BGN36" s="117"/>
      <c r="BGO36" s="117"/>
      <c r="BGP36" s="117"/>
      <c r="BGQ36" s="117"/>
      <c r="BGR36" s="117"/>
      <c r="BGS36" s="117"/>
      <c r="BGT36" s="117"/>
      <c r="BGU36" s="117"/>
      <c r="BGV36" s="117"/>
      <c r="BGW36" s="117"/>
      <c r="BGX36" s="117"/>
      <c r="BGY36" s="117"/>
      <c r="BGZ36" s="117"/>
      <c r="BHA36" s="117"/>
      <c r="BHB36" s="117"/>
      <c r="BHC36" s="117"/>
      <c r="BHD36" s="117"/>
      <c r="BHE36" s="117"/>
      <c r="BHF36" s="117"/>
      <c r="BHG36" s="117"/>
      <c r="BHH36" s="117"/>
      <c r="BHI36" s="117"/>
      <c r="BHJ36" s="117"/>
      <c r="BHK36" s="117"/>
      <c r="BHL36" s="117"/>
      <c r="BHM36" s="117"/>
      <c r="BHN36" s="117"/>
      <c r="BHO36" s="117"/>
      <c r="BHP36" s="117"/>
      <c r="BHQ36" s="117"/>
      <c r="BHR36" s="117"/>
      <c r="BHS36" s="117"/>
      <c r="BHT36" s="117"/>
      <c r="BHU36" s="117"/>
      <c r="BHV36" s="117"/>
      <c r="BHW36" s="117"/>
      <c r="BHX36" s="117"/>
      <c r="BHY36" s="117"/>
      <c r="BHZ36" s="117"/>
      <c r="BIA36" s="117"/>
      <c r="BIB36" s="117"/>
      <c r="BIC36" s="117"/>
      <c r="BID36" s="117"/>
      <c r="BIE36" s="117"/>
      <c r="BIF36" s="117"/>
      <c r="BIG36" s="117"/>
      <c r="BIH36" s="117"/>
      <c r="BII36" s="117"/>
      <c r="BIJ36" s="117"/>
      <c r="BIK36" s="117"/>
      <c r="BIL36" s="117"/>
      <c r="BIM36" s="117"/>
      <c r="BIN36" s="117"/>
      <c r="BIO36" s="117"/>
      <c r="BIP36" s="117"/>
      <c r="BIQ36" s="117"/>
      <c r="BIR36" s="117"/>
      <c r="BIS36" s="117"/>
      <c r="BIT36" s="117"/>
      <c r="BIU36" s="117"/>
      <c r="BIV36" s="117"/>
      <c r="BIW36" s="117"/>
      <c r="BIX36" s="117"/>
      <c r="BIY36" s="117"/>
      <c r="BIZ36" s="117"/>
      <c r="BJA36" s="117"/>
      <c r="BJB36" s="117"/>
      <c r="BJC36" s="117"/>
      <c r="BJD36" s="117"/>
      <c r="BJE36" s="117"/>
      <c r="BJF36" s="117"/>
      <c r="BJG36" s="117"/>
      <c r="BJH36" s="117"/>
      <c r="BJI36" s="117"/>
      <c r="BJJ36" s="117"/>
      <c r="BJK36" s="117"/>
      <c r="BJL36" s="117"/>
      <c r="BJM36" s="117"/>
      <c r="BJN36" s="117"/>
      <c r="BJO36" s="117"/>
      <c r="BJP36" s="117"/>
      <c r="BJQ36" s="117"/>
      <c r="BJR36" s="117"/>
      <c r="BJS36" s="117"/>
      <c r="BJT36" s="117"/>
      <c r="BJU36" s="117"/>
      <c r="BJV36" s="117"/>
      <c r="BJW36" s="117"/>
      <c r="BJX36" s="117"/>
      <c r="BJY36" s="117"/>
      <c r="BJZ36" s="117"/>
      <c r="BKA36" s="117"/>
      <c r="BKB36" s="117"/>
      <c r="BKC36" s="117"/>
      <c r="BKD36" s="117"/>
      <c r="BKE36" s="117"/>
      <c r="BKF36" s="117"/>
      <c r="BKG36" s="117"/>
      <c r="BKH36" s="117"/>
      <c r="BKI36" s="117"/>
      <c r="BKJ36" s="117"/>
      <c r="BKK36" s="117"/>
      <c r="BKL36" s="117"/>
      <c r="BKM36" s="117"/>
      <c r="BKN36" s="117"/>
      <c r="BKO36" s="117"/>
      <c r="BKP36" s="117"/>
      <c r="BKQ36" s="117"/>
      <c r="BKR36" s="117"/>
      <c r="BKS36" s="117"/>
      <c r="BKT36" s="117"/>
      <c r="BKU36" s="117"/>
      <c r="BKV36" s="117"/>
      <c r="BKW36" s="117"/>
      <c r="BKX36" s="117"/>
      <c r="BKY36" s="117"/>
      <c r="BKZ36" s="117"/>
      <c r="BLA36" s="117"/>
      <c r="BLB36" s="117"/>
      <c r="BLC36" s="117"/>
      <c r="BLD36" s="117"/>
      <c r="BLE36" s="117"/>
      <c r="BLF36" s="117"/>
      <c r="BLG36" s="117"/>
      <c r="BLH36" s="117"/>
      <c r="BLI36" s="117"/>
      <c r="BLJ36" s="117"/>
      <c r="BLK36" s="117"/>
      <c r="BLL36" s="117"/>
      <c r="BLM36" s="117"/>
      <c r="BLN36" s="117"/>
      <c r="BLO36" s="117"/>
      <c r="BLP36" s="117"/>
      <c r="BLQ36" s="117"/>
      <c r="BLR36" s="117"/>
      <c r="BLS36" s="117"/>
      <c r="BLT36" s="117"/>
      <c r="BLU36" s="117"/>
      <c r="BLV36" s="117"/>
      <c r="BLW36" s="117"/>
      <c r="BLX36" s="117"/>
      <c r="BLY36" s="117"/>
      <c r="BLZ36" s="117"/>
      <c r="BMA36" s="117"/>
      <c r="BMB36" s="117"/>
      <c r="BMC36" s="117"/>
      <c r="BMD36" s="117"/>
      <c r="BME36" s="117"/>
      <c r="BMF36" s="117"/>
      <c r="BMG36" s="117"/>
      <c r="BMH36" s="117"/>
      <c r="BMI36" s="117"/>
      <c r="BMJ36" s="117"/>
      <c r="BMK36" s="117"/>
      <c r="BML36" s="117"/>
      <c r="BMM36" s="117"/>
      <c r="BMN36" s="117"/>
      <c r="BMO36" s="117"/>
      <c r="BMP36" s="117"/>
      <c r="BMQ36" s="117"/>
      <c r="BMR36" s="117"/>
      <c r="BMS36" s="117"/>
      <c r="BMT36" s="117"/>
      <c r="BMU36" s="117"/>
      <c r="BMV36" s="117"/>
      <c r="BMW36" s="117"/>
      <c r="BMX36" s="117"/>
      <c r="BMY36" s="117"/>
      <c r="BMZ36" s="117"/>
      <c r="BNA36" s="117"/>
      <c r="BNB36" s="117"/>
      <c r="BNC36" s="117"/>
      <c r="BND36" s="117"/>
      <c r="BNE36" s="117"/>
      <c r="BNF36" s="117"/>
      <c r="BNG36" s="117"/>
      <c r="BNH36" s="117"/>
      <c r="BNI36" s="117"/>
      <c r="BNJ36" s="117"/>
      <c r="BNK36" s="117"/>
      <c r="BNL36" s="117"/>
      <c r="BNM36" s="117"/>
      <c r="BNN36" s="117"/>
      <c r="BNO36" s="117"/>
      <c r="BNP36" s="117"/>
      <c r="BNQ36" s="117"/>
      <c r="BNR36" s="117"/>
      <c r="BNS36" s="117"/>
      <c r="BNT36" s="117"/>
      <c r="BNU36" s="117"/>
      <c r="BNV36" s="117"/>
      <c r="BNW36" s="117"/>
      <c r="BNX36" s="117"/>
      <c r="BNY36" s="117"/>
      <c r="BNZ36" s="117"/>
      <c r="BOA36" s="117"/>
      <c r="BOB36" s="117"/>
      <c r="BOC36" s="117"/>
      <c r="BOD36" s="117"/>
      <c r="BOE36" s="117"/>
      <c r="BOF36" s="117"/>
      <c r="BOG36" s="117"/>
      <c r="BOH36" s="117"/>
      <c r="BOI36" s="117"/>
      <c r="BOJ36" s="117"/>
      <c r="BOK36" s="117"/>
      <c r="BOL36" s="117"/>
      <c r="BOM36" s="117"/>
      <c r="BON36" s="117"/>
      <c r="BOO36" s="117"/>
      <c r="BOP36" s="117"/>
      <c r="BOQ36" s="117"/>
      <c r="BOR36" s="117"/>
      <c r="BOS36" s="117"/>
      <c r="BOT36" s="117"/>
      <c r="BOU36" s="117"/>
      <c r="BOV36" s="117"/>
      <c r="BOW36" s="117"/>
      <c r="BOX36" s="117"/>
      <c r="BOY36" s="117"/>
      <c r="BOZ36" s="117"/>
      <c r="BPA36" s="117"/>
      <c r="BPB36" s="117"/>
      <c r="BPC36" s="117"/>
      <c r="BPD36" s="117"/>
      <c r="BPE36" s="117"/>
      <c r="BPF36" s="117"/>
      <c r="BPG36" s="117"/>
      <c r="BPH36" s="117"/>
      <c r="BPI36" s="117"/>
      <c r="BPJ36" s="117"/>
      <c r="BPK36" s="117"/>
      <c r="BPL36" s="117"/>
      <c r="BPM36" s="117"/>
      <c r="BPN36" s="117"/>
      <c r="BPO36" s="117"/>
      <c r="BPP36" s="117"/>
      <c r="BPQ36" s="117"/>
      <c r="BPR36" s="117"/>
      <c r="BPS36" s="117"/>
      <c r="BPT36" s="117"/>
      <c r="BPU36" s="117"/>
      <c r="BPV36" s="117"/>
      <c r="BPW36" s="117"/>
      <c r="BPX36" s="117"/>
      <c r="BPY36" s="117"/>
      <c r="BPZ36" s="117"/>
      <c r="BQA36" s="117"/>
      <c r="BQB36" s="117"/>
      <c r="BQC36" s="117"/>
      <c r="BQD36" s="117"/>
      <c r="BQE36" s="117"/>
      <c r="BQF36" s="117"/>
      <c r="BQG36" s="117"/>
      <c r="BQH36" s="117"/>
      <c r="BQI36" s="117"/>
      <c r="BQJ36" s="117"/>
      <c r="BQK36" s="117"/>
      <c r="BQL36" s="117"/>
      <c r="BQM36" s="117"/>
      <c r="BQN36" s="117"/>
      <c r="BQO36" s="117"/>
      <c r="BQP36" s="117"/>
      <c r="BQQ36" s="117"/>
      <c r="BQR36" s="117"/>
      <c r="BQS36" s="117"/>
      <c r="BQT36" s="117"/>
      <c r="BQU36" s="117"/>
      <c r="BQV36" s="117"/>
      <c r="BQW36" s="117"/>
      <c r="BQX36" s="117"/>
      <c r="BQY36" s="117"/>
      <c r="BQZ36" s="117"/>
      <c r="BRA36" s="117"/>
      <c r="BRB36" s="117"/>
      <c r="BRC36" s="117"/>
      <c r="BRD36" s="117"/>
      <c r="BRE36" s="117"/>
      <c r="BRF36" s="117"/>
      <c r="BRG36" s="117"/>
      <c r="BRH36" s="117"/>
      <c r="BRI36" s="117"/>
      <c r="BRJ36" s="117"/>
      <c r="BRK36" s="117"/>
      <c r="BRL36" s="117"/>
      <c r="BRM36" s="117"/>
      <c r="BRN36" s="117"/>
      <c r="BRO36" s="117"/>
      <c r="BRP36" s="117"/>
      <c r="BRQ36" s="117"/>
      <c r="BRR36" s="117"/>
      <c r="BRS36" s="117"/>
      <c r="BRT36" s="117"/>
      <c r="BRU36" s="117"/>
      <c r="BRV36" s="117"/>
      <c r="BRW36" s="117"/>
      <c r="BRX36" s="117"/>
      <c r="BRY36" s="117"/>
      <c r="BRZ36" s="117"/>
      <c r="BSA36" s="117"/>
      <c r="BSB36" s="117"/>
      <c r="BSC36" s="117"/>
      <c r="BSD36" s="117"/>
      <c r="BSE36" s="117"/>
      <c r="BSF36" s="117"/>
      <c r="BSG36" s="117"/>
      <c r="BSH36" s="117"/>
      <c r="BSI36" s="117"/>
      <c r="BSJ36" s="117"/>
      <c r="BSK36" s="117"/>
      <c r="BSL36" s="117"/>
      <c r="BSM36" s="117"/>
      <c r="BSN36" s="117"/>
      <c r="BSO36" s="117"/>
      <c r="BSP36" s="117"/>
      <c r="BSQ36" s="117"/>
      <c r="BSR36" s="117"/>
      <c r="BSS36" s="117"/>
      <c r="BST36" s="117"/>
      <c r="BSU36" s="117"/>
      <c r="BSV36" s="117"/>
      <c r="BSW36" s="117"/>
      <c r="BSX36" s="117"/>
      <c r="BSY36" s="117"/>
      <c r="BSZ36" s="117"/>
      <c r="BTA36" s="117"/>
      <c r="BTB36" s="117"/>
      <c r="BTC36" s="117"/>
      <c r="BTD36" s="117"/>
      <c r="BTE36" s="117"/>
      <c r="BTF36" s="117"/>
      <c r="BTG36" s="117"/>
      <c r="BTH36" s="117"/>
      <c r="BTI36" s="117"/>
      <c r="BTJ36" s="117"/>
      <c r="BTK36" s="117"/>
      <c r="BTL36" s="117"/>
      <c r="BTM36" s="117"/>
      <c r="BTN36" s="117"/>
      <c r="BTO36" s="117"/>
      <c r="BTP36" s="117"/>
      <c r="BTQ36" s="117"/>
      <c r="BTR36" s="117"/>
      <c r="BTS36" s="117"/>
      <c r="BTT36" s="117"/>
      <c r="BTU36" s="117"/>
      <c r="BTV36" s="117"/>
      <c r="BTW36" s="117"/>
      <c r="BTX36" s="117"/>
      <c r="BTY36" s="117"/>
      <c r="BTZ36" s="117"/>
      <c r="BUA36" s="117"/>
      <c r="BUB36" s="117"/>
      <c r="BUC36" s="117"/>
      <c r="BUD36" s="117"/>
      <c r="BUE36" s="117"/>
      <c r="BUF36" s="117"/>
      <c r="BUG36" s="117"/>
      <c r="BUH36" s="117"/>
      <c r="BUI36" s="117"/>
      <c r="BUJ36" s="117"/>
      <c r="BUK36" s="117"/>
      <c r="BUL36" s="117"/>
      <c r="BUM36" s="117"/>
      <c r="BUN36" s="117"/>
      <c r="BUO36" s="117"/>
      <c r="BUP36" s="117"/>
      <c r="BUQ36" s="117"/>
      <c r="BUR36" s="117"/>
      <c r="BUS36" s="117"/>
      <c r="BUT36" s="117"/>
      <c r="BUU36" s="117"/>
      <c r="BUV36" s="117"/>
      <c r="BUW36" s="117"/>
      <c r="BUX36" s="117"/>
      <c r="BUY36" s="117"/>
      <c r="BUZ36" s="117"/>
      <c r="BVA36" s="117"/>
      <c r="BVB36" s="117"/>
      <c r="BVC36" s="117"/>
      <c r="BVD36" s="117"/>
      <c r="BVE36" s="117"/>
      <c r="BVF36" s="117"/>
      <c r="BVG36" s="117"/>
      <c r="BVH36" s="117"/>
      <c r="BVI36" s="117"/>
      <c r="BVJ36" s="117"/>
      <c r="BVK36" s="117"/>
      <c r="BVL36" s="117"/>
      <c r="BVM36" s="117"/>
      <c r="BVN36" s="117"/>
      <c r="BVO36" s="117"/>
      <c r="BVP36" s="117"/>
      <c r="BVQ36" s="117"/>
      <c r="BVR36" s="117"/>
      <c r="BVS36" s="117"/>
      <c r="BVT36" s="117"/>
      <c r="BVU36" s="117"/>
      <c r="BVV36" s="117"/>
      <c r="BVW36" s="117"/>
      <c r="BVX36" s="117"/>
      <c r="BVY36" s="117"/>
      <c r="BVZ36" s="117"/>
      <c r="BWA36" s="117"/>
      <c r="BWB36" s="117"/>
      <c r="BWC36" s="117"/>
      <c r="BWD36" s="117"/>
      <c r="BWE36" s="117"/>
      <c r="BWF36" s="117"/>
      <c r="BWG36" s="117"/>
      <c r="BWH36" s="117"/>
      <c r="BWI36" s="117"/>
      <c r="BWJ36" s="117"/>
      <c r="BWK36" s="117"/>
      <c r="BWL36" s="117"/>
      <c r="BWM36" s="117"/>
      <c r="BWN36" s="117"/>
      <c r="BWO36" s="117"/>
      <c r="BWP36" s="117"/>
      <c r="BWQ36" s="117"/>
      <c r="BWR36" s="117"/>
      <c r="BWS36" s="117"/>
      <c r="BWT36" s="117"/>
      <c r="BWU36" s="117"/>
      <c r="BWV36" s="117"/>
      <c r="BWW36" s="117"/>
      <c r="BWX36" s="117"/>
      <c r="BWY36" s="117"/>
      <c r="BWZ36" s="117"/>
      <c r="BXA36" s="117"/>
      <c r="BXB36" s="117"/>
      <c r="BXC36" s="117"/>
      <c r="BXD36" s="117"/>
      <c r="BXE36" s="117"/>
      <c r="BXF36" s="117"/>
      <c r="BXG36" s="117"/>
      <c r="BXH36" s="117"/>
      <c r="BXI36" s="117"/>
      <c r="BXJ36" s="117"/>
      <c r="BXK36" s="117"/>
      <c r="BXL36" s="117"/>
      <c r="BXM36" s="117"/>
      <c r="BXN36" s="117"/>
      <c r="BXO36" s="117"/>
      <c r="BXP36" s="117"/>
      <c r="BXQ36" s="117"/>
      <c r="BXR36" s="117"/>
      <c r="BXS36" s="117"/>
      <c r="BXT36" s="117"/>
      <c r="BXU36" s="117"/>
      <c r="BXV36" s="117"/>
      <c r="BXW36" s="117"/>
      <c r="BXX36" s="117"/>
      <c r="BXY36" s="117"/>
      <c r="BXZ36" s="117"/>
      <c r="BYA36" s="117"/>
      <c r="BYB36" s="117"/>
      <c r="BYC36" s="117"/>
      <c r="BYD36" s="117"/>
      <c r="BYE36" s="117"/>
      <c r="BYF36" s="117"/>
      <c r="BYG36" s="117"/>
      <c r="BYH36" s="117"/>
      <c r="BYI36" s="117"/>
      <c r="BYJ36" s="117"/>
      <c r="BYK36" s="117"/>
      <c r="BYL36" s="117"/>
      <c r="BYM36" s="117"/>
      <c r="BYN36" s="117"/>
      <c r="BYO36" s="117"/>
      <c r="BYP36" s="117"/>
      <c r="BYQ36" s="117"/>
      <c r="BYR36" s="117"/>
      <c r="BYS36" s="117"/>
      <c r="BYT36" s="117"/>
      <c r="BYU36" s="117"/>
      <c r="BYV36" s="117"/>
      <c r="BYW36" s="117"/>
      <c r="BYX36" s="117"/>
      <c r="BYY36" s="117"/>
      <c r="BYZ36" s="117"/>
      <c r="BZA36" s="117"/>
      <c r="BZB36" s="117"/>
      <c r="BZC36" s="117"/>
      <c r="BZD36" s="117"/>
      <c r="BZE36" s="117"/>
      <c r="BZF36" s="117"/>
      <c r="BZG36" s="117"/>
      <c r="BZH36" s="117"/>
      <c r="BZI36" s="117"/>
      <c r="BZJ36" s="117"/>
      <c r="BZK36" s="117"/>
      <c r="BZL36" s="117"/>
      <c r="BZM36" s="117"/>
      <c r="BZN36" s="117"/>
      <c r="BZO36" s="117"/>
      <c r="BZP36" s="117"/>
      <c r="BZQ36" s="117"/>
      <c r="BZR36" s="117"/>
      <c r="BZS36" s="117"/>
      <c r="BZT36" s="117"/>
      <c r="BZU36" s="117"/>
      <c r="BZV36" s="117"/>
      <c r="BZW36" s="117"/>
      <c r="BZX36" s="117"/>
      <c r="BZY36" s="117"/>
      <c r="BZZ36" s="117"/>
      <c r="CAA36" s="117"/>
      <c r="CAB36" s="117"/>
      <c r="CAC36" s="117"/>
      <c r="CAD36" s="117"/>
      <c r="CAE36" s="117"/>
      <c r="CAF36" s="117"/>
      <c r="CAG36" s="117"/>
      <c r="CAH36" s="117"/>
      <c r="CAI36" s="117"/>
      <c r="CAJ36" s="117"/>
      <c r="CAK36" s="117"/>
      <c r="CAL36" s="117"/>
      <c r="CAM36" s="117"/>
      <c r="CAN36" s="117"/>
      <c r="CAO36" s="117"/>
      <c r="CAP36" s="117"/>
      <c r="CAQ36" s="117"/>
      <c r="CAR36" s="117"/>
      <c r="CAS36" s="117"/>
      <c r="CAT36" s="117"/>
      <c r="CAU36" s="117"/>
      <c r="CAV36" s="117"/>
      <c r="CAW36" s="117"/>
      <c r="CAX36" s="117"/>
      <c r="CAY36" s="117"/>
      <c r="CAZ36" s="117"/>
      <c r="CBA36" s="117"/>
      <c r="CBB36" s="117"/>
      <c r="CBC36" s="117"/>
      <c r="CBD36" s="117"/>
      <c r="CBE36" s="117"/>
      <c r="CBF36" s="117"/>
      <c r="CBG36" s="117"/>
      <c r="CBH36" s="117"/>
      <c r="CBI36" s="117"/>
      <c r="CBJ36" s="117"/>
      <c r="CBK36" s="117"/>
      <c r="CBL36" s="117"/>
      <c r="CBM36" s="117"/>
      <c r="CBN36" s="117"/>
      <c r="CBO36" s="117"/>
      <c r="CBP36" s="117"/>
      <c r="CBQ36" s="117"/>
      <c r="CBR36" s="117"/>
      <c r="CBS36" s="117"/>
      <c r="CBT36" s="117"/>
      <c r="CBU36" s="117"/>
      <c r="CBV36" s="117"/>
      <c r="CBW36" s="117"/>
      <c r="CBX36" s="117"/>
      <c r="CBY36" s="117"/>
      <c r="CBZ36" s="117"/>
      <c r="CCA36" s="117"/>
      <c r="CCB36" s="117"/>
      <c r="CCC36" s="117"/>
      <c r="CCD36" s="117"/>
      <c r="CCE36" s="117"/>
      <c r="CCF36" s="117"/>
      <c r="CCG36" s="117"/>
      <c r="CCH36" s="117"/>
      <c r="CCI36" s="117"/>
      <c r="CCJ36" s="117"/>
      <c r="CCK36" s="117"/>
      <c r="CCL36" s="117"/>
      <c r="CCM36" s="117"/>
      <c r="CCN36" s="117"/>
      <c r="CCO36" s="117"/>
      <c r="CCP36" s="117"/>
      <c r="CCQ36" s="117"/>
      <c r="CCR36" s="117"/>
      <c r="CCS36" s="117"/>
      <c r="CCT36" s="117"/>
      <c r="CCU36" s="117"/>
      <c r="CCV36" s="117"/>
      <c r="CCW36" s="117"/>
      <c r="CCX36" s="117"/>
      <c r="CCY36" s="117"/>
      <c r="CCZ36" s="117"/>
      <c r="CDA36" s="117"/>
      <c r="CDB36" s="117"/>
      <c r="CDC36" s="117"/>
      <c r="CDD36" s="117"/>
      <c r="CDE36" s="117"/>
      <c r="CDF36" s="117"/>
      <c r="CDG36" s="117"/>
      <c r="CDH36" s="117"/>
      <c r="CDI36" s="117"/>
      <c r="CDJ36" s="117"/>
      <c r="CDK36" s="117"/>
      <c r="CDL36" s="117"/>
      <c r="CDM36" s="117"/>
      <c r="CDN36" s="117"/>
      <c r="CDO36" s="117"/>
      <c r="CDP36" s="117"/>
      <c r="CDQ36" s="117"/>
      <c r="CDR36" s="117"/>
      <c r="CDS36" s="117"/>
      <c r="CDT36" s="117"/>
      <c r="CDU36" s="117"/>
      <c r="CDV36" s="117"/>
      <c r="CDW36" s="117"/>
      <c r="CDX36" s="117"/>
      <c r="CDY36" s="117"/>
      <c r="CDZ36" s="117"/>
      <c r="CEA36" s="117"/>
      <c r="CEB36" s="117"/>
      <c r="CEC36" s="117"/>
      <c r="CED36" s="117"/>
      <c r="CEE36" s="117"/>
      <c r="CEF36" s="117"/>
      <c r="CEG36" s="117"/>
      <c r="CEH36" s="117"/>
      <c r="CEI36" s="117"/>
      <c r="CEJ36" s="117"/>
      <c r="CEK36" s="117"/>
      <c r="CEL36" s="117"/>
      <c r="CEM36" s="117"/>
      <c r="CEN36" s="117"/>
      <c r="CEO36" s="117"/>
      <c r="CEP36" s="117"/>
      <c r="CEQ36" s="117"/>
      <c r="CER36" s="117"/>
      <c r="CES36" s="117"/>
      <c r="CET36" s="117"/>
      <c r="CEU36" s="117"/>
      <c r="CEV36" s="117"/>
      <c r="CEW36" s="117"/>
      <c r="CEX36" s="117"/>
      <c r="CEY36" s="117"/>
      <c r="CEZ36" s="117"/>
      <c r="CFA36" s="117"/>
      <c r="CFB36" s="117"/>
      <c r="CFC36" s="117"/>
      <c r="CFD36" s="117"/>
      <c r="CFE36" s="117"/>
      <c r="CFF36" s="117"/>
      <c r="CFG36" s="117"/>
      <c r="CFH36" s="117"/>
      <c r="CFI36" s="117"/>
      <c r="CFJ36" s="117"/>
      <c r="CFK36" s="117"/>
      <c r="CFL36" s="117"/>
      <c r="CFM36" s="117"/>
      <c r="CFN36" s="117"/>
      <c r="CFO36" s="117"/>
      <c r="CFP36" s="117"/>
      <c r="CFQ36" s="117"/>
      <c r="CFR36" s="117"/>
      <c r="CFS36" s="117"/>
      <c r="CFT36" s="117"/>
      <c r="CFU36" s="117"/>
      <c r="CFV36" s="117"/>
      <c r="CFW36" s="117"/>
      <c r="CFX36" s="117"/>
      <c r="CFY36" s="117"/>
      <c r="CFZ36" s="117"/>
      <c r="CGA36" s="117"/>
      <c r="CGB36" s="117"/>
      <c r="CGC36" s="117"/>
      <c r="CGD36" s="117"/>
      <c r="CGE36" s="117"/>
      <c r="CGF36" s="117"/>
      <c r="CGG36" s="117"/>
      <c r="CGH36" s="117"/>
      <c r="CGI36" s="117"/>
      <c r="CGJ36" s="117"/>
      <c r="CGK36" s="117"/>
      <c r="CGL36" s="117"/>
      <c r="CGM36" s="117"/>
      <c r="CGN36" s="117"/>
      <c r="CGO36" s="117"/>
      <c r="CGP36" s="117"/>
      <c r="CGQ36" s="117"/>
      <c r="CGR36" s="117"/>
      <c r="CGS36" s="117"/>
      <c r="CGT36" s="117"/>
      <c r="CGU36" s="117"/>
      <c r="CGV36" s="117"/>
      <c r="CGW36" s="117"/>
      <c r="CGX36" s="117"/>
      <c r="CGY36" s="117"/>
      <c r="CGZ36" s="117"/>
      <c r="CHA36" s="117"/>
      <c r="CHB36" s="117"/>
      <c r="CHC36" s="117"/>
      <c r="CHD36" s="117"/>
      <c r="CHE36" s="117"/>
      <c r="CHF36" s="117"/>
      <c r="CHG36" s="117"/>
      <c r="CHH36" s="117"/>
      <c r="CHI36" s="117"/>
      <c r="CHJ36" s="117"/>
      <c r="CHK36" s="117"/>
      <c r="CHL36" s="117"/>
      <c r="CHM36" s="117"/>
      <c r="CHN36" s="117"/>
      <c r="CHO36" s="117"/>
      <c r="CHP36" s="117"/>
      <c r="CHQ36" s="117"/>
      <c r="CHR36" s="117"/>
      <c r="CHS36" s="117"/>
      <c r="CHT36" s="117"/>
      <c r="CHU36" s="117"/>
      <c r="CHV36" s="117"/>
      <c r="CHW36" s="117"/>
      <c r="CHX36" s="117"/>
      <c r="CHY36" s="117"/>
      <c r="CHZ36" s="117"/>
      <c r="CIA36" s="117"/>
      <c r="CIB36" s="117"/>
      <c r="CIC36" s="117"/>
      <c r="CID36" s="117"/>
      <c r="CIE36" s="117"/>
      <c r="CIF36" s="117"/>
      <c r="CIG36" s="117"/>
      <c r="CIH36" s="117"/>
      <c r="CII36" s="117"/>
      <c r="CIJ36" s="117"/>
      <c r="CIK36" s="117"/>
      <c r="CIL36" s="117"/>
      <c r="CIM36" s="117"/>
      <c r="CIN36" s="117"/>
      <c r="CIO36" s="117"/>
      <c r="CIP36" s="117"/>
      <c r="CIQ36" s="117"/>
      <c r="CIR36" s="117"/>
      <c r="CIS36" s="117"/>
      <c r="CIT36" s="117"/>
      <c r="CIU36" s="117"/>
      <c r="CIV36" s="117"/>
      <c r="CIW36" s="117"/>
      <c r="CIX36" s="117"/>
      <c r="CIY36" s="117"/>
      <c r="CIZ36" s="117"/>
      <c r="CJA36" s="117"/>
      <c r="CJB36" s="117"/>
      <c r="CJC36" s="117"/>
      <c r="CJD36" s="117"/>
      <c r="CJE36" s="117"/>
      <c r="CJF36" s="117"/>
      <c r="CJG36" s="117"/>
      <c r="CJH36" s="117"/>
      <c r="CJI36" s="117"/>
      <c r="CJJ36" s="117"/>
      <c r="CJK36" s="117"/>
      <c r="CJL36" s="117"/>
      <c r="CJM36" s="117"/>
      <c r="CJN36" s="117"/>
      <c r="CJO36" s="117"/>
      <c r="CJP36" s="117"/>
      <c r="CJQ36" s="117"/>
      <c r="CJR36" s="117"/>
      <c r="CJS36" s="117"/>
      <c r="CJT36" s="117"/>
      <c r="CJU36" s="117"/>
      <c r="CJV36" s="117"/>
      <c r="CJW36" s="117"/>
      <c r="CJX36" s="117"/>
      <c r="CJY36" s="117"/>
      <c r="CJZ36" s="117"/>
      <c r="CKA36" s="117"/>
      <c r="CKB36" s="117"/>
      <c r="CKC36" s="117"/>
      <c r="CKD36" s="117"/>
      <c r="CKE36" s="117"/>
      <c r="CKF36" s="117"/>
      <c r="CKG36" s="117"/>
      <c r="CKH36" s="117"/>
      <c r="CKI36" s="117"/>
      <c r="CKJ36" s="117"/>
      <c r="CKK36" s="117"/>
      <c r="CKL36" s="117"/>
      <c r="CKM36" s="117"/>
      <c r="CKN36" s="117"/>
      <c r="CKO36" s="117"/>
      <c r="CKP36" s="117"/>
      <c r="CKQ36" s="117"/>
      <c r="CKR36" s="117"/>
      <c r="CKS36" s="117"/>
      <c r="CKT36" s="117"/>
      <c r="CKU36" s="117"/>
      <c r="CKV36" s="117"/>
      <c r="CKW36" s="117"/>
      <c r="CKX36" s="117"/>
      <c r="CKY36" s="117"/>
      <c r="CKZ36" s="117"/>
      <c r="CLA36" s="117"/>
      <c r="CLB36" s="117"/>
      <c r="CLC36" s="117"/>
      <c r="CLD36" s="117"/>
      <c r="CLE36" s="117"/>
      <c r="CLF36" s="117"/>
      <c r="CLG36" s="117"/>
      <c r="CLH36" s="117"/>
      <c r="CLI36" s="117"/>
      <c r="CLJ36" s="117"/>
      <c r="CLK36" s="117"/>
      <c r="CLL36" s="117"/>
      <c r="CLM36" s="117"/>
      <c r="CLN36" s="117"/>
      <c r="CLO36" s="117"/>
      <c r="CLP36" s="117"/>
      <c r="CLQ36" s="117"/>
      <c r="CLR36" s="117"/>
      <c r="CLS36" s="117"/>
      <c r="CLT36" s="117"/>
      <c r="CLU36" s="117"/>
      <c r="CLV36" s="117"/>
      <c r="CLW36" s="117"/>
      <c r="CLX36" s="117"/>
      <c r="CLY36" s="117"/>
      <c r="CLZ36" s="117"/>
      <c r="CMA36" s="117"/>
      <c r="CMB36" s="117"/>
      <c r="CMC36" s="117"/>
      <c r="CMD36" s="117"/>
      <c r="CME36" s="117"/>
      <c r="CMF36" s="117"/>
      <c r="CMG36" s="117"/>
      <c r="CMH36" s="117"/>
      <c r="CMI36" s="117"/>
      <c r="CMJ36" s="117"/>
      <c r="CMK36" s="117"/>
      <c r="CML36" s="117"/>
      <c r="CMM36" s="117"/>
      <c r="CMN36" s="117"/>
      <c r="CMO36" s="117"/>
      <c r="CMP36" s="117"/>
      <c r="CMQ36" s="117"/>
      <c r="CMR36" s="117"/>
      <c r="CMS36" s="117"/>
      <c r="CMT36" s="117"/>
      <c r="CMU36" s="117"/>
      <c r="CMV36" s="117"/>
      <c r="CMW36" s="117"/>
      <c r="CMX36" s="117"/>
      <c r="CMY36" s="117"/>
      <c r="CMZ36" s="117"/>
      <c r="CNA36" s="117"/>
      <c r="CNB36" s="117"/>
      <c r="CNC36" s="117"/>
      <c r="CND36" s="117"/>
      <c r="CNE36" s="117"/>
      <c r="CNF36" s="117"/>
      <c r="CNG36" s="117"/>
      <c r="CNH36" s="117"/>
      <c r="CNI36" s="117"/>
      <c r="CNJ36" s="117"/>
      <c r="CNK36" s="117"/>
      <c r="CNL36" s="117"/>
      <c r="CNM36" s="117"/>
      <c r="CNN36" s="117"/>
      <c r="CNO36" s="117"/>
      <c r="CNP36" s="117"/>
      <c r="CNQ36" s="117"/>
      <c r="CNR36" s="117"/>
      <c r="CNS36" s="117"/>
      <c r="CNT36" s="117"/>
      <c r="CNU36" s="117"/>
      <c r="CNV36" s="117"/>
      <c r="CNW36" s="117"/>
      <c r="CNX36" s="117"/>
      <c r="CNY36" s="117"/>
      <c r="CNZ36" s="117"/>
      <c r="COA36" s="117"/>
      <c r="COB36" s="117"/>
      <c r="COC36" s="117"/>
      <c r="COD36" s="117"/>
      <c r="COE36" s="117"/>
      <c r="COF36" s="117"/>
      <c r="COG36" s="117"/>
      <c r="COH36" s="117"/>
      <c r="COI36" s="117"/>
      <c r="COJ36" s="117"/>
      <c r="COK36" s="117"/>
      <c r="COL36" s="117"/>
      <c r="COM36" s="117"/>
      <c r="CON36" s="117"/>
      <c r="COO36" s="117"/>
      <c r="COP36" s="117"/>
      <c r="COQ36" s="117"/>
      <c r="COR36" s="117"/>
      <c r="COS36" s="117"/>
      <c r="COT36" s="117"/>
      <c r="COU36" s="117"/>
      <c r="COV36" s="117"/>
      <c r="COW36" s="117"/>
      <c r="COX36" s="117"/>
      <c r="COY36" s="117"/>
      <c r="COZ36" s="117"/>
      <c r="CPA36" s="117"/>
      <c r="CPB36" s="117"/>
      <c r="CPC36" s="117"/>
      <c r="CPD36" s="117"/>
      <c r="CPE36" s="117"/>
      <c r="CPF36" s="117"/>
      <c r="CPG36" s="117"/>
      <c r="CPH36" s="117"/>
      <c r="CPI36" s="117"/>
      <c r="CPJ36" s="117"/>
      <c r="CPK36" s="117"/>
      <c r="CPL36" s="117"/>
      <c r="CPM36" s="117"/>
      <c r="CPN36" s="117"/>
      <c r="CPO36" s="117"/>
      <c r="CPP36" s="117"/>
      <c r="CPQ36" s="117"/>
      <c r="CPR36" s="117"/>
      <c r="CPS36" s="117"/>
      <c r="CPT36" s="117"/>
      <c r="CPU36" s="117"/>
      <c r="CPV36" s="117"/>
      <c r="CPW36" s="117"/>
      <c r="CPX36" s="117"/>
      <c r="CPY36" s="117"/>
      <c r="CPZ36" s="117"/>
      <c r="CQA36" s="117"/>
      <c r="CQB36" s="117"/>
      <c r="CQC36" s="117"/>
      <c r="CQD36" s="117"/>
      <c r="CQE36" s="117"/>
      <c r="CQF36" s="117"/>
      <c r="CQG36" s="117"/>
      <c r="CQH36" s="117"/>
      <c r="CQI36" s="117"/>
      <c r="CQJ36" s="117"/>
      <c r="CQK36" s="117"/>
      <c r="CQL36" s="117"/>
      <c r="CQM36" s="117"/>
      <c r="CQN36" s="117"/>
      <c r="CQO36" s="117"/>
      <c r="CQP36" s="117"/>
      <c r="CQQ36" s="117"/>
      <c r="CQR36" s="117"/>
      <c r="CQS36" s="117"/>
      <c r="CQT36" s="117"/>
      <c r="CQU36" s="117"/>
      <c r="CQV36" s="117"/>
      <c r="CQW36" s="117"/>
      <c r="CQX36" s="117"/>
      <c r="CQY36" s="117"/>
      <c r="CQZ36" s="117"/>
      <c r="CRA36" s="117"/>
      <c r="CRB36" s="117"/>
      <c r="CRC36" s="117"/>
      <c r="CRD36" s="117"/>
      <c r="CRE36" s="117"/>
      <c r="CRF36" s="117"/>
      <c r="CRG36" s="117"/>
      <c r="CRH36" s="117"/>
      <c r="CRI36" s="117"/>
      <c r="CRJ36" s="117"/>
      <c r="CRK36" s="117"/>
      <c r="CRL36" s="117"/>
      <c r="CRM36" s="117"/>
      <c r="CRN36" s="117"/>
      <c r="CRO36" s="117"/>
      <c r="CRP36" s="117"/>
      <c r="CRQ36" s="117"/>
      <c r="CRR36" s="117"/>
      <c r="CRS36" s="117"/>
      <c r="CRT36" s="117"/>
      <c r="CRU36" s="117"/>
      <c r="CRV36" s="117"/>
      <c r="CRW36" s="117"/>
      <c r="CRX36" s="117"/>
      <c r="CRY36" s="117"/>
      <c r="CRZ36" s="117"/>
      <c r="CSA36" s="117"/>
      <c r="CSB36" s="117"/>
      <c r="CSC36" s="117"/>
      <c r="CSD36" s="117"/>
      <c r="CSE36" s="117"/>
      <c r="CSF36" s="117"/>
      <c r="CSG36" s="117"/>
      <c r="CSH36" s="117"/>
      <c r="CSI36" s="117"/>
      <c r="CSJ36" s="117"/>
      <c r="CSK36" s="117"/>
      <c r="CSL36" s="117"/>
      <c r="CSM36" s="117"/>
      <c r="CSN36" s="117"/>
      <c r="CSO36" s="117"/>
      <c r="CSP36" s="117"/>
      <c r="CSQ36" s="117"/>
      <c r="CSR36" s="117"/>
      <c r="CSS36" s="117"/>
      <c r="CST36" s="117"/>
      <c r="CSU36" s="117"/>
      <c r="CSV36" s="117"/>
      <c r="CSW36" s="117"/>
      <c r="CSX36" s="117"/>
      <c r="CSY36" s="117"/>
      <c r="CSZ36" s="117"/>
      <c r="CTA36" s="117"/>
      <c r="CTB36" s="117"/>
      <c r="CTC36" s="117"/>
      <c r="CTD36" s="117"/>
      <c r="CTE36" s="117"/>
      <c r="CTF36" s="117"/>
      <c r="CTG36" s="117"/>
      <c r="CTH36" s="117"/>
      <c r="CTI36" s="117"/>
      <c r="CTJ36" s="117"/>
      <c r="CTK36" s="117"/>
      <c r="CTL36" s="117"/>
      <c r="CTM36" s="117"/>
      <c r="CTN36" s="117"/>
      <c r="CTO36" s="117"/>
      <c r="CTP36" s="117"/>
      <c r="CTQ36" s="117"/>
      <c r="CTR36" s="117"/>
      <c r="CTS36" s="117"/>
      <c r="CTT36" s="117"/>
      <c r="CTU36" s="117"/>
      <c r="CTV36" s="117"/>
      <c r="CTW36" s="117"/>
      <c r="CTX36" s="117"/>
      <c r="CTY36" s="117"/>
      <c r="CTZ36" s="117"/>
      <c r="CUA36" s="117"/>
      <c r="CUB36" s="117"/>
      <c r="CUC36" s="117"/>
      <c r="CUD36" s="117"/>
      <c r="CUE36" s="117"/>
      <c r="CUF36" s="117"/>
      <c r="CUG36" s="117"/>
      <c r="CUH36" s="117"/>
      <c r="CUI36" s="117"/>
      <c r="CUJ36" s="117"/>
      <c r="CUK36" s="117"/>
      <c r="CUL36" s="117"/>
      <c r="CUM36" s="117"/>
      <c r="CUN36" s="117"/>
      <c r="CUO36" s="117"/>
      <c r="CUP36" s="117"/>
      <c r="CUQ36" s="117"/>
      <c r="CUR36" s="117"/>
      <c r="CUS36" s="117"/>
      <c r="CUT36" s="117"/>
      <c r="CUU36" s="117"/>
      <c r="CUV36" s="117"/>
      <c r="CUW36" s="117"/>
      <c r="CUX36" s="117"/>
      <c r="CUY36" s="117"/>
      <c r="CUZ36" s="117"/>
      <c r="CVA36" s="117"/>
      <c r="CVB36" s="117"/>
      <c r="CVC36" s="117"/>
      <c r="CVD36" s="117"/>
      <c r="CVE36" s="117"/>
      <c r="CVF36" s="117"/>
      <c r="CVG36" s="117"/>
      <c r="CVH36" s="117"/>
      <c r="CVI36" s="117"/>
      <c r="CVJ36" s="117"/>
      <c r="CVK36" s="117"/>
      <c r="CVL36" s="117"/>
      <c r="CVM36" s="117"/>
      <c r="CVN36" s="117"/>
      <c r="CVO36" s="117"/>
      <c r="CVP36" s="117"/>
      <c r="CVQ36" s="117"/>
      <c r="CVR36" s="117"/>
      <c r="CVS36" s="117"/>
      <c r="CVT36" s="117"/>
      <c r="CVU36" s="117"/>
      <c r="CVV36" s="117"/>
      <c r="CVW36" s="117"/>
      <c r="CVX36" s="117"/>
      <c r="CVY36" s="117"/>
      <c r="CVZ36" s="117"/>
      <c r="CWA36" s="117"/>
      <c r="CWB36" s="117"/>
      <c r="CWC36" s="117"/>
      <c r="CWD36" s="117"/>
      <c r="CWE36" s="117"/>
      <c r="CWF36" s="117"/>
      <c r="CWG36" s="117"/>
      <c r="CWH36" s="117"/>
      <c r="CWI36" s="117"/>
      <c r="CWJ36" s="117"/>
      <c r="CWK36" s="117"/>
      <c r="CWL36" s="117"/>
      <c r="CWM36" s="117"/>
      <c r="CWN36" s="117"/>
      <c r="CWO36" s="117"/>
      <c r="CWP36" s="117"/>
      <c r="CWQ36" s="117"/>
      <c r="CWR36" s="117"/>
      <c r="CWS36" s="117"/>
      <c r="CWT36" s="117"/>
      <c r="CWU36" s="117"/>
      <c r="CWV36" s="117"/>
      <c r="CWW36" s="117"/>
      <c r="CWX36" s="117"/>
      <c r="CWY36" s="117"/>
      <c r="CWZ36" s="117"/>
      <c r="CXA36" s="117"/>
      <c r="CXB36" s="117"/>
      <c r="CXC36" s="117"/>
      <c r="CXD36" s="117"/>
      <c r="CXE36" s="117"/>
      <c r="CXF36" s="117"/>
      <c r="CXG36" s="117"/>
      <c r="CXH36" s="117"/>
      <c r="CXI36" s="117"/>
      <c r="CXJ36" s="117"/>
      <c r="CXK36" s="117"/>
      <c r="CXL36" s="117"/>
      <c r="CXM36" s="117"/>
      <c r="CXN36" s="117"/>
      <c r="CXO36" s="117"/>
      <c r="CXP36" s="117"/>
      <c r="CXQ36" s="117"/>
      <c r="CXR36" s="117"/>
      <c r="CXS36" s="117"/>
      <c r="CXT36" s="117"/>
      <c r="CXU36" s="117"/>
      <c r="CXV36" s="117"/>
      <c r="CXW36" s="117"/>
      <c r="CXX36" s="117"/>
      <c r="CXY36" s="117"/>
      <c r="CXZ36" s="117"/>
      <c r="CYA36" s="117"/>
      <c r="CYB36" s="117"/>
      <c r="CYC36" s="117"/>
      <c r="CYD36" s="117"/>
      <c r="CYE36" s="117"/>
      <c r="CYF36" s="117"/>
      <c r="CYG36" s="117"/>
      <c r="CYH36" s="117"/>
      <c r="CYI36" s="117"/>
      <c r="CYJ36" s="117"/>
      <c r="CYK36" s="117"/>
      <c r="CYL36" s="117"/>
      <c r="CYM36" s="117"/>
      <c r="CYN36" s="117"/>
      <c r="CYO36" s="117"/>
      <c r="CYP36" s="117"/>
      <c r="CYQ36" s="117"/>
      <c r="CYR36" s="117"/>
      <c r="CYS36" s="117"/>
      <c r="CYT36" s="117"/>
      <c r="CYU36" s="117"/>
      <c r="CYV36" s="117"/>
      <c r="CYW36" s="117"/>
      <c r="CYX36" s="117"/>
      <c r="CYY36" s="117"/>
      <c r="CYZ36" s="117"/>
      <c r="CZA36" s="117"/>
      <c r="CZB36" s="117"/>
      <c r="CZC36" s="117"/>
      <c r="CZD36" s="117"/>
      <c r="CZE36" s="117"/>
      <c r="CZF36" s="117"/>
      <c r="CZG36" s="117"/>
      <c r="CZH36" s="117"/>
      <c r="CZI36" s="117"/>
      <c r="CZJ36" s="117"/>
      <c r="CZK36" s="117"/>
      <c r="CZL36" s="117"/>
      <c r="CZM36" s="117"/>
      <c r="CZN36" s="117"/>
      <c r="CZO36" s="117"/>
      <c r="CZP36" s="117"/>
      <c r="CZQ36" s="117"/>
      <c r="CZR36" s="117"/>
      <c r="CZS36" s="117"/>
      <c r="CZT36" s="117"/>
      <c r="CZU36" s="117"/>
      <c r="CZV36" s="117"/>
      <c r="CZW36" s="117"/>
      <c r="CZX36" s="117"/>
      <c r="CZY36" s="117"/>
      <c r="CZZ36" s="117"/>
      <c r="DAA36" s="117"/>
      <c r="DAB36" s="117"/>
      <c r="DAC36" s="117"/>
      <c r="DAD36" s="117"/>
      <c r="DAE36" s="117"/>
      <c r="DAF36" s="117"/>
      <c r="DAG36" s="117"/>
      <c r="DAH36" s="117"/>
      <c r="DAI36" s="117"/>
      <c r="DAJ36" s="117"/>
      <c r="DAK36" s="117"/>
      <c r="DAL36" s="117"/>
      <c r="DAM36" s="117"/>
      <c r="DAN36" s="117"/>
      <c r="DAO36" s="117"/>
      <c r="DAP36" s="117"/>
      <c r="DAQ36" s="117"/>
      <c r="DAR36" s="117"/>
      <c r="DAS36" s="117"/>
      <c r="DAT36" s="117"/>
      <c r="DAU36" s="117"/>
      <c r="DAV36" s="117"/>
      <c r="DAW36" s="117"/>
      <c r="DAX36" s="117"/>
      <c r="DAY36" s="117"/>
      <c r="DAZ36" s="117"/>
      <c r="DBA36" s="117"/>
      <c r="DBB36" s="117"/>
      <c r="DBC36" s="117"/>
      <c r="DBD36" s="117"/>
      <c r="DBE36" s="117"/>
      <c r="DBF36" s="117"/>
      <c r="DBG36" s="117"/>
      <c r="DBH36" s="117"/>
      <c r="DBI36" s="117"/>
      <c r="DBJ36" s="117"/>
      <c r="DBK36" s="117"/>
      <c r="DBL36" s="117"/>
      <c r="DBM36" s="117"/>
      <c r="DBN36" s="117"/>
      <c r="DBO36" s="117"/>
      <c r="DBP36" s="117"/>
      <c r="DBQ36" s="117"/>
      <c r="DBR36" s="117"/>
      <c r="DBS36" s="117"/>
      <c r="DBT36" s="117"/>
      <c r="DBU36" s="117"/>
      <c r="DBV36" s="117"/>
      <c r="DBW36" s="117"/>
      <c r="DBX36" s="117"/>
      <c r="DBY36" s="117"/>
      <c r="DBZ36" s="117"/>
      <c r="DCA36" s="117"/>
      <c r="DCB36" s="117"/>
      <c r="DCC36" s="117"/>
      <c r="DCD36" s="117"/>
      <c r="DCE36" s="117"/>
      <c r="DCF36" s="117"/>
      <c r="DCG36" s="117"/>
      <c r="DCH36" s="117"/>
      <c r="DCI36" s="117"/>
      <c r="DCJ36" s="117"/>
      <c r="DCK36" s="117"/>
      <c r="DCL36" s="117"/>
      <c r="DCM36" s="117"/>
      <c r="DCN36" s="117"/>
      <c r="DCO36" s="117"/>
      <c r="DCP36" s="117"/>
      <c r="DCQ36" s="117"/>
      <c r="DCR36" s="117"/>
      <c r="DCS36" s="117"/>
      <c r="DCT36" s="117"/>
      <c r="DCU36" s="117"/>
      <c r="DCV36" s="117"/>
      <c r="DCW36" s="117"/>
      <c r="DCX36" s="117"/>
      <c r="DCY36" s="117"/>
      <c r="DCZ36" s="117"/>
      <c r="DDA36" s="117"/>
      <c r="DDB36" s="117"/>
      <c r="DDC36" s="117"/>
      <c r="DDD36" s="117"/>
      <c r="DDE36" s="117"/>
      <c r="DDF36" s="117"/>
      <c r="DDG36" s="117"/>
      <c r="DDH36" s="117"/>
      <c r="DDI36" s="117"/>
      <c r="DDJ36" s="117"/>
      <c r="DDK36" s="117"/>
      <c r="DDL36" s="117"/>
      <c r="DDM36" s="117"/>
      <c r="DDN36" s="117"/>
      <c r="DDO36" s="117"/>
      <c r="DDP36" s="117"/>
      <c r="DDQ36" s="117"/>
      <c r="DDR36" s="117"/>
      <c r="DDS36" s="117"/>
      <c r="DDT36" s="117"/>
      <c r="DDU36" s="117"/>
      <c r="DDV36" s="117"/>
      <c r="DDW36" s="117"/>
      <c r="DDX36" s="117"/>
      <c r="DDY36" s="117"/>
      <c r="DDZ36" s="117"/>
      <c r="DEA36" s="117"/>
      <c r="DEB36" s="117"/>
      <c r="DEC36" s="117"/>
      <c r="DED36" s="117"/>
      <c r="DEE36" s="117"/>
      <c r="DEF36" s="117"/>
      <c r="DEG36" s="117"/>
      <c r="DEH36" s="117"/>
      <c r="DEI36" s="117"/>
      <c r="DEJ36" s="117"/>
      <c r="DEK36" s="117"/>
      <c r="DEL36" s="117"/>
      <c r="DEM36" s="117"/>
      <c r="DEN36" s="117"/>
      <c r="DEO36" s="117"/>
      <c r="DEP36" s="117"/>
      <c r="DEQ36" s="117"/>
      <c r="DER36" s="117"/>
      <c r="DES36" s="117"/>
      <c r="DET36" s="117"/>
      <c r="DEU36" s="117"/>
      <c r="DEV36" s="117"/>
      <c r="DEW36" s="117"/>
      <c r="DEX36" s="117"/>
      <c r="DEY36" s="117"/>
      <c r="DEZ36" s="117"/>
      <c r="DFA36" s="117"/>
      <c r="DFB36" s="117"/>
      <c r="DFC36" s="117"/>
      <c r="DFD36" s="117"/>
      <c r="DFE36" s="117"/>
      <c r="DFF36" s="117"/>
      <c r="DFG36" s="117"/>
      <c r="DFH36" s="117"/>
      <c r="DFI36" s="117"/>
      <c r="DFJ36" s="117"/>
      <c r="DFK36" s="117"/>
      <c r="DFL36" s="117"/>
      <c r="DFM36" s="117"/>
      <c r="DFN36" s="117"/>
      <c r="DFO36" s="117"/>
      <c r="DFP36" s="117"/>
      <c r="DFQ36" s="117"/>
      <c r="DFR36" s="117"/>
      <c r="DFS36" s="117"/>
      <c r="DFT36" s="117"/>
      <c r="DFU36" s="117"/>
      <c r="DFV36" s="117"/>
      <c r="DFW36" s="117"/>
      <c r="DFX36" s="117"/>
      <c r="DFY36" s="117"/>
      <c r="DFZ36" s="117"/>
      <c r="DGA36" s="117"/>
      <c r="DGB36" s="117"/>
      <c r="DGC36" s="117"/>
      <c r="DGD36" s="117"/>
      <c r="DGE36" s="117"/>
      <c r="DGF36" s="117"/>
      <c r="DGG36" s="117"/>
      <c r="DGH36" s="117"/>
      <c r="DGI36" s="117"/>
      <c r="DGJ36" s="117"/>
      <c r="DGK36" s="117"/>
      <c r="DGL36" s="117"/>
      <c r="DGM36" s="117"/>
      <c r="DGN36" s="117"/>
      <c r="DGO36" s="117"/>
      <c r="DGP36" s="117"/>
      <c r="DGQ36" s="117"/>
      <c r="DGR36" s="117"/>
      <c r="DGS36" s="117"/>
      <c r="DGT36" s="117"/>
      <c r="DGU36" s="117"/>
      <c r="DGV36" s="117"/>
      <c r="DGW36" s="117"/>
      <c r="DGX36" s="117"/>
      <c r="DGY36" s="117"/>
      <c r="DGZ36" s="117"/>
      <c r="DHA36" s="117"/>
      <c r="DHB36" s="117"/>
      <c r="DHC36" s="117"/>
      <c r="DHD36" s="117"/>
      <c r="DHE36" s="117"/>
      <c r="DHF36" s="117"/>
      <c r="DHG36" s="117"/>
      <c r="DHH36" s="117"/>
      <c r="DHI36" s="117"/>
      <c r="DHJ36" s="117"/>
      <c r="DHK36" s="117"/>
      <c r="DHL36" s="117"/>
      <c r="DHM36" s="117"/>
      <c r="DHN36" s="117"/>
      <c r="DHO36" s="117"/>
      <c r="DHP36" s="117"/>
      <c r="DHQ36" s="117"/>
      <c r="DHR36" s="117"/>
      <c r="DHS36" s="117"/>
      <c r="DHT36" s="117"/>
      <c r="DHU36" s="117"/>
      <c r="DHV36" s="117"/>
      <c r="DHW36" s="117"/>
      <c r="DHX36" s="117"/>
      <c r="DHY36" s="117"/>
      <c r="DHZ36" s="117"/>
      <c r="DIA36" s="117"/>
      <c r="DIB36" s="117"/>
      <c r="DIC36" s="117"/>
      <c r="DID36" s="117"/>
      <c r="DIE36" s="117"/>
      <c r="DIF36" s="117"/>
      <c r="DIG36" s="117"/>
      <c r="DIH36" s="117"/>
      <c r="DII36" s="117"/>
      <c r="DIJ36" s="117"/>
      <c r="DIK36" s="117"/>
      <c r="DIL36" s="117"/>
      <c r="DIM36" s="117"/>
      <c r="DIN36" s="117"/>
      <c r="DIO36" s="117"/>
      <c r="DIP36" s="117"/>
      <c r="DIQ36" s="117"/>
      <c r="DIR36" s="117"/>
      <c r="DIS36" s="117"/>
      <c r="DIT36" s="117"/>
      <c r="DIU36" s="117"/>
      <c r="DIV36" s="117"/>
      <c r="DIW36" s="117"/>
      <c r="DIX36" s="117"/>
      <c r="DIY36" s="117"/>
      <c r="DIZ36" s="117"/>
      <c r="DJA36" s="117"/>
      <c r="DJB36" s="117"/>
      <c r="DJC36" s="117"/>
      <c r="DJD36" s="117"/>
      <c r="DJE36" s="117"/>
      <c r="DJF36" s="117"/>
      <c r="DJG36" s="117"/>
      <c r="DJH36" s="117"/>
      <c r="DJI36" s="117"/>
      <c r="DJJ36" s="117"/>
      <c r="DJK36" s="117"/>
      <c r="DJL36" s="117"/>
      <c r="DJM36" s="117"/>
      <c r="DJN36" s="117"/>
      <c r="DJO36" s="117"/>
      <c r="DJP36" s="117"/>
      <c r="DJQ36" s="117"/>
      <c r="DJR36" s="117"/>
      <c r="DJS36" s="117"/>
      <c r="DJT36" s="117"/>
      <c r="DJU36" s="117"/>
      <c r="DJV36" s="117"/>
      <c r="DJW36" s="117"/>
      <c r="DJX36" s="117"/>
      <c r="DJY36" s="117"/>
      <c r="DJZ36" s="117"/>
      <c r="DKA36" s="117"/>
      <c r="DKB36" s="117"/>
      <c r="DKC36" s="117"/>
      <c r="DKD36" s="117"/>
      <c r="DKE36" s="117"/>
      <c r="DKF36" s="117"/>
      <c r="DKG36" s="117"/>
      <c r="DKH36" s="117"/>
      <c r="DKI36" s="117"/>
      <c r="DKJ36" s="117"/>
      <c r="DKK36" s="117"/>
      <c r="DKL36" s="117"/>
      <c r="DKM36" s="117"/>
      <c r="DKN36" s="117"/>
      <c r="DKO36" s="117"/>
      <c r="DKP36" s="117"/>
      <c r="DKQ36" s="117"/>
      <c r="DKR36" s="117"/>
      <c r="DKS36" s="117"/>
      <c r="DKT36" s="117"/>
      <c r="DKU36" s="117"/>
      <c r="DKV36" s="117"/>
      <c r="DKW36" s="117"/>
      <c r="DKX36" s="117"/>
      <c r="DKY36" s="117"/>
      <c r="DKZ36" s="117"/>
      <c r="DLA36" s="117"/>
      <c r="DLB36" s="117"/>
      <c r="DLC36" s="117"/>
      <c r="DLD36" s="117"/>
      <c r="DLE36" s="117"/>
      <c r="DLF36" s="117"/>
      <c r="DLG36" s="117"/>
      <c r="DLH36" s="117"/>
      <c r="DLI36" s="117"/>
      <c r="DLJ36" s="117"/>
      <c r="DLK36" s="117"/>
      <c r="DLL36" s="117"/>
      <c r="DLM36" s="117"/>
      <c r="DLN36" s="117"/>
      <c r="DLO36" s="117"/>
      <c r="DLP36" s="117"/>
      <c r="DLQ36" s="117"/>
      <c r="DLR36" s="117"/>
      <c r="DLS36" s="117"/>
      <c r="DLT36" s="117"/>
      <c r="DLU36" s="117"/>
      <c r="DLV36" s="117"/>
      <c r="DLW36" s="117"/>
      <c r="DLX36" s="117"/>
      <c r="DLY36" s="117"/>
      <c r="DLZ36" s="117"/>
      <c r="DMA36" s="117"/>
      <c r="DMB36" s="117"/>
      <c r="DMC36" s="117"/>
      <c r="DMD36" s="117"/>
      <c r="DME36" s="117"/>
      <c r="DMF36" s="117"/>
      <c r="DMG36" s="117"/>
      <c r="DMH36" s="117"/>
      <c r="DMI36" s="117"/>
      <c r="DMJ36" s="117"/>
      <c r="DMK36" s="117"/>
      <c r="DML36" s="117"/>
      <c r="DMM36" s="117"/>
      <c r="DMN36" s="117"/>
      <c r="DMO36" s="117"/>
      <c r="DMP36" s="117"/>
      <c r="DMQ36" s="117"/>
      <c r="DMR36" s="117"/>
      <c r="DMS36" s="117"/>
      <c r="DMT36" s="117"/>
      <c r="DMU36" s="117"/>
      <c r="DMV36" s="117"/>
      <c r="DMW36" s="117"/>
      <c r="DMX36" s="117"/>
      <c r="DMY36" s="117"/>
      <c r="DMZ36" s="117"/>
      <c r="DNA36" s="117"/>
      <c r="DNB36" s="117"/>
      <c r="DNC36" s="117"/>
      <c r="DND36" s="117"/>
      <c r="DNE36" s="117"/>
      <c r="DNF36" s="117"/>
      <c r="DNG36" s="117"/>
      <c r="DNH36" s="117"/>
      <c r="DNI36" s="117"/>
      <c r="DNJ36" s="117"/>
      <c r="DNK36" s="117"/>
      <c r="DNL36" s="117"/>
      <c r="DNM36" s="117"/>
      <c r="DNN36" s="117"/>
      <c r="DNO36" s="117"/>
      <c r="DNP36" s="117"/>
      <c r="DNQ36" s="117"/>
      <c r="DNR36" s="117"/>
      <c r="DNS36" s="117"/>
      <c r="DNT36" s="117"/>
      <c r="DNU36" s="117"/>
      <c r="DNV36" s="117"/>
      <c r="DNW36" s="117"/>
      <c r="DNX36" s="117"/>
      <c r="DNY36" s="117"/>
      <c r="DNZ36" s="117"/>
      <c r="DOA36" s="117"/>
      <c r="DOB36" s="117"/>
      <c r="DOC36" s="117"/>
      <c r="DOD36" s="117"/>
      <c r="DOE36" s="117"/>
      <c r="DOF36" s="117"/>
      <c r="DOG36" s="117"/>
      <c r="DOH36" s="117"/>
      <c r="DOI36" s="117"/>
      <c r="DOJ36" s="117"/>
      <c r="DOK36" s="117"/>
      <c r="DOL36" s="117"/>
      <c r="DOM36" s="117"/>
      <c r="DON36" s="117"/>
      <c r="DOO36" s="117"/>
      <c r="DOP36" s="117"/>
      <c r="DOQ36" s="117"/>
      <c r="DOR36" s="117"/>
      <c r="DOS36" s="117"/>
      <c r="DOT36" s="117"/>
      <c r="DOU36" s="117"/>
      <c r="DOV36" s="117"/>
      <c r="DOW36" s="117"/>
      <c r="DOX36" s="117"/>
      <c r="DOY36" s="117"/>
      <c r="DOZ36" s="117"/>
      <c r="DPA36" s="117"/>
      <c r="DPB36" s="117"/>
      <c r="DPC36" s="117"/>
      <c r="DPD36" s="117"/>
      <c r="DPE36" s="117"/>
      <c r="DPF36" s="117"/>
      <c r="DPG36" s="117"/>
      <c r="DPH36" s="117"/>
      <c r="DPI36" s="117"/>
      <c r="DPJ36" s="117"/>
      <c r="DPK36" s="117"/>
      <c r="DPL36" s="117"/>
      <c r="DPM36" s="117"/>
      <c r="DPN36" s="117"/>
      <c r="DPO36" s="117"/>
      <c r="DPP36" s="117"/>
      <c r="DPQ36" s="117"/>
      <c r="DPR36" s="117"/>
      <c r="DPS36" s="117"/>
      <c r="DPT36" s="117"/>
      <c r="DPU36" s="117"/>
      <c r="DPV36" s="117"/>
      <c r="DPW36" s="117"/>
      <c r="DPX36" s="117"/>
      <c r="DPY36" s="117"/>
      <c r="DPZ36" s="117"/>
      <c r="DQA36" s="117"/>
      <c r="DQB36" s="117"/>
      <c r="DQC36" s="117"/>
      <c r="DQD36" s="117"/>
      <c r="DQE36" s="117"/>
      <c r="DQF36" s="117"/>
      <c r="DQG36" s="117"/>
      <c r="DQH36" s="117"/>
      <c r="DQI36" s="117"/>
      <c r="DQJ36" s="117"/>
      <c r="DQK36" s="117"/>
      <c r="DQL36" s="117"/>
      <c r="DQM36" s="117"/>
      <c r="DQN36" s="117"/>
      <c r="DQO36" s="117"/>
      <c r="DQP36" s="117"/>
      <c r="DQQ36" s="117"/>
      <c r="DQR36" s="117"/>
      <c r="DQS36" s="117"/>
      <c r="DQT36" s="117"/>
      <c r="DQU36" s="117"/>
      <c r="DQV36" s="117"/>
      <c r="DQW36" s="117"/>
      <c r="DQX36" s="117"/>
      <c r="DQY36" s="117"/>
      <c r="DQZ36" s="117"/>
      <c r="DRA36" s="117"/>
      <c r="DRB36" s="117"/>
      <c r="DRC36" s="117"/>
      <c r="DRD36" s="117"/>
      <c r="DRE36" s="117"/>
      <c r="DRF36" s="117"/>
      <c r="DRG36" s="117"/>
      <c r="DRH36" s="117"/>
      <c r="DRI36" s="117"/>
      <c r="DRJ36" s="117"/>
      <c r="DRK36" s="117"/>
      <c r="DRL36" s="117"/>
      <c r="DRM36" s="117"/>
      <c r="DRN36" s="117"/>
      <c r="DRO36" s="117"/>
      <c r="DRP36" s="117"/>
      <c r="DRQ36" s="117"/>
      <c r="DRR36" s="117"/>
      <c r="DRS36" s="117"/>
      <c r="DRT36" s="117"/>
      <c r="DRU36" s="117"/>
      <c r="DRV36" s="117"/>
      <c r="DRW36" s="117"/>
      <c r="DRX36" s="117"/>
      <c r="DRY36" s="117"/>
      <c r="DRZ36" s="117"/>
      <c r="DSA36" s="117"/>
      <c r="DSB36" s="117"/>
      <c r="DSC36" s="117"/>
      <c r="DSD36" s="117"/>
      <c r="DSE36" s="117"/>
      <c r="DSF36" s="117"/>
      <c r="DSG36" s="117"/>
      <c r="DSH36" s="117"/>
      <c r="DSI36" s="117"/>
      <c r="DSJ36" s="117"/>
      <c r="DSK36" s="117"/>
      <c r="DSL36" s="117"/>
      <c r="DSM36" s="117"/>
      <c r="DSN36" s="117"/>
      <c r="DSO36" s="117"/>
      <c r="DSP36" s="117"/>
      <c r="DSQ36" s="117"/>
      <c r="DSR36" s="117"/>
      <c r="DSS36" s="117"/>
      <c r="DST36" s="117"/>
      <c r="DSU36" s="117"/>
      <c r="DSV36" s="117"/>
      <c r="DSW36" s="117"/>
      <c r="DSX36" s="117"/>
      <c r="DSY36" s="117"/>
      <c r="DSZ36" s="117"/>
      <c r="DTA36" s="117"/>
      <c r="DTB36" s="117"/>
      <c r="DTC36" s="117"/>
      <c r="DTD36" s="117"/>
      <c r="DTE36" s="117"/>
      <c r="DTF36" s="117"/>
      <c r="DTG36" s="117"/>
      <c r="DTH36" s="117"/>
      <c r="DTI36" s="117"/>
      <c r="DTJ36" s="117"/>
      <c r="DTK36" s="117"/>
      <c r="DTL36" s="117"/>
      <c r="DTM36" s="117"/>
      <c r="DTN36" s="117"/>
      <c r="DTO36" s="117"/>
      <c r="DTP36" s="117"/>
      <c r="DTQ36" s="117"/>
      <c r="DTR36" s="117"/>
      <c r="DTS36" s="117"/>
      <c r="DTT36" s="117"/>
      <c r="DTU36" s="117"/>
      <c r="DTV36" s="117"/>
      <c r="DTW36" s="117"/>
      <c r="DTX36" s="117"/>
      <c r="DTY36" s="117"/>
      <c r="DTZ36" s="117"/>
      <c r="DUA36" s="117"/>
      <c r="DUB36" s="117"/>
      <c r="DUC36" s="117"/>
      <c r="DUD36" s="117"/>
      <c r="DUE36" s="117"/>
      <c r="DUF36" s="117"/>
      <c r="DUG36" s="117"/>
      <c r="DUH36" s="117"/>
      <c r="DUI36" s="117"/>
      <c r="DUJ36" s="117"/>
      <c r="DUK36" s="117"/>
      <c r="DUL36" s="117"/>
      <c r="DUM36" s="117"/>
      <c r="DUN36" s="117"/>
      <c r="DUO36" s="117"/>
      <c r="DUP36" s="117"/>
      <c r="DUQ36" s="117"/>
      <c r="DUR36" s="117"/>
      <c r="DUS36" s="117"/>
      <c r="DUT36" s="117"/>
      <c r="DUU36" s="117"/>
      <c r="DUV36" s="117"/>
      <c r="DUW36" s="117"/>
      <c r="DUX36" s="117"/>
      <c r="DUY36" s="117"/>
      <c r="DUZ36" s="117"/>
      <c r="DVA36" s="117"/>
      <c r="DVB36" s="117"/>
      <c r="DVC36" s="117"/>
      <c r="DVD36" s="117"/>
      <c r="DVE36" s="117"/>
      <c r="DVF36" s="117"/>
      <c r="DVG36" s="117"/>
      <c r="DVH36" s="117"/>
      <c r="DVI36" s="117"/>
      <c r="DVJ36" s="117"/>
      <c r="DVK36" s="117"/>
      <c r="DVL36" s="117"/>
      <c r="DVM36" s="117"/>
      <c r="DVN36" s="117"/>
      <c r="DVO36" s="117"/>
      <c r="DVP36" s="117"/>
      <c r="DVQ36" s="117"/>
      <c r="DVR36" s="117"/>
      <c r="DVS36" s="117"/>
      <c r="DVT36" s="117"/>
      <c r="DVU36" s="117"/>
      <c r="DVV36" s="117"/>
      <c r="DVW36" s="117"/>
      <c r="DVX36" s="117"/>
      <c r="DVY36" s="117"/>
      <c r="DVZ36" s="117"/>
      <c r="DWA36" s="117"/>
      <c r="DWB36" s="117"/>
      <c r="DWC36" s="117"/>
      <c r="DWD36" s="117"/>
      <c r="DWE36" s="117"/>
      <c r="DWF36" s="117"/>
      <c r="DWG36" s="117"/>
      <c r="DWH36" s="117"/>
      <c r="DWI36" s="117"/>
      <c r="DWJ36" s="117"/>
      <c r="DWK36" s="117"/>
      <c r="DWL36" s="117"/>
      <c r="DWM36" s="117"/>
      <c r="DWN36" s="117"/>
      <c r="DWO36" s="117"/>
      <c r="DWP36" s="117"/>
      <c r="DWQ36" s="117"/>
      <c r="DWR36" s="117"/>
      <c r="DWS36" s="117"/>
      <c r="DWT36" s="117"/>
      <c r="DWU36" s="117"/>
      <c r="DWV36" s="117"/>
      <c r="DWW36" s="117"/>
      <c r="DWX36" s="117"/>
      <c r="DWY36" s="117"/>
      <c r="DWZ36" s="117"/>
      <c r="DXA36" s="117"/>
      <c r="DXB36" s="117"/>
      <c r="DXC36" s="117"/>
      <c r="DXD36" s="117"/>
      <c r="DXE36" s="117"/>
      <c r="DXF36" s="117"/>
      <c r="DXG36" s="117"/>
      <c r="DXH36" s="117"/>
      <c r="DXI36" s="117"/>
      <c r="DXJ36" s="117"/>
      <c r="DXK36" s="117"/>
      <c r="DXL36" s="117"/>
      <c r="DXM36" s="117"/>
      <c r="DXN36" s="117"/>
      <c r="DXO36" s="117"/>
      <c r="DXP36" s="117"/>
      <c r="DXQ36" s="117"/>
      <c r="DXR36" s="117"/>
      <c r="DXS36" s="117"/>
      <c r="DXT36" s="117"/>
      <c r="DXU36" s="117"/>
      <c r="DXV36" s="117"/>
      <c r="DXW36" s="117"/>
      <c r="DXX36" s="117"/>
      <c r="DXY36" s="117"/>
      <c r="DXZ36" s="117"/>
      <c r="DYA36" s="117"/>
      <c r="DYB36" s="117"/>
      <c r="DYC36" s="117"/>
      <c r="DYD36" s="117"/>
      <c r="DYE36" s="117"/>
      <c r="DYF36" s="117"/>
      <c r="DYG36" s="117"/>
      <c r="DYH36" s="117"/>
      <c r="DYI36" s="117"/>
      <c r="DYJ36" s="117"/>
      <c r="DYK36" s="117"/>
      <c r="DYL36" s="117"/>
      <c r="DYM36" s="117"/>
      <c r="DYN36" s="117"/>
      <c r="DYO36" s="117"/>
      <c r="DYP36" s="117"/>
      <c r="DYQ36" s="117"/>
      <c r="DYR36" s="117"/>
      <c r="DYS36" s="117"/>
      <c r="DYT36" s="117"/>
      <c r="DYU36" s="117"/>
      <c r="DYV36" s="117"/>
      <c r="DYW36" s="117"/>
      <c r="DYX36" s="117"/>
      <c r="DYY36" s="117"/>
      <c r="DYZ36" s="117"/>
      <c r="DZA36" s="117"/>
      <c r="DZB36" s="117"/>
      <c r="DZC36" s="117"/>
      <c r="DZD36" s="117"/>
      <c r="DZE36" s="117"/>
      <c r="DZF36" s="117"/>
      <c r="DZG36" s="117"/>
      <c r="DZH36" s="117"/>
      <c r="DZI36" s="117"/>
      <c r="DZJ36" s="117"/>
      <c r="DZK36" s="117"/>
      <c r="DZL36" s="117"/>
      <c r="DZM36" s="117"/>
      <c r="DZN36" s="117"/>
      <c r="DZO36" s="117"/>
      <c r="DZP36" s="117"/>
      <c r="DZQ36" s="117"/>
      <c r="DZR36" s="117"/>
      <c r="DZS36" s="117"/>
      <c r="DZT36" s="117"/>
      <c r="DZU36" s="117"/>
      <c r="DZV36" s="117"/>
      <c r="DZW36" s="117"/>
      <c r="DZX36" s="117"/>
      <c r="DZY36" s="117"/>
      <c r="DZZ36" s="117"/>
      <c r="EAA36" s="117"/>
      <c r="EAB36" s="117"/>
      <c r="EAC36" s="117"/>
      <c r="EAD36" s="117"/>
      <c r="EAE36" s="117"/>
      <c r="EAF36" s="117"/>
      <c r="EAG36" s="117"/>
      <c r="EAH36" s="117"/>
      <c r="EAI36" s="117"/>
      <c r="EAJ36" s="117"/>
      <c r="EAK36" s="117"/>
      <c r="EAL36" s="117"/>
      <c r="EAM36" s="117"/>
      <c r="EAN36" s="117"/>
      <c r="EAO36" s="117"/>
      <c r="EAP36" s="117"/>
      <c r="EAQ36" s="117"/>
      <c r="EAR36" s="117"/>
      <c r="EAS36" s="117"/>
      <c r="EAT36" s="117"/>
      <c r="EAU36" s="117"/>
      <c r="EAV36" s="117"/>
      <c r="EAW36" s="117"/>
      <c r="EAX36" s="117"/>
      <c r="EAY36" s="117"/>
      <c r="EAZ36" s="117"/>
      <c r="EBA36" s="117"/>
      <c r="EBB36" s="117"/>
      <c r="EBC36" s="117"/>
      <c r="EBD36" s="117"/>
      <c r="EBE36" s="117"/>
      <c r="EBF36" s="117"/>
      <c r="EBG36" s="117"/>
      <c r="EBH36" s="117"/>
      <c r="EBI36" s="117"/>
      <c r="EBJ36" s="117"/>
      <c r="EBK36" s="117"/>
      <c r="EBL36" s="117"/>
      <c r="EBM36" s="117"/>
      <c r="EBN36" s="117"/>
      <c r="EBO36" s="117"/>
      <c r="EBP36" s="117"/>
      <c r="EBQ36" s="117"/>
      <c r="EBR36" s="117"/>
      <c r="EBS36" s="117"/>
      <c r="EBT36" s="117"/>
      <c r="EBU36" s="117"/>
      <c r="EBV36" s="117"/>
      <c r="EBW36" s="117"/>
      <c r="EBX36" s="117"/>
      <c r="EBY36" s="117"/>
      <c r="EBZ36" s="117"/>
      <c r="ECA36" s="117"/>
      <c r="ECB36" s="117"/>
      <c r="ECC36" s="117"/>
      <c r="ECD36" s="117"/>
      <c r="ECE36" s="117"/>
      <c r="ECF36" s="117"/>
      <c r="ECG36" s="117"/>
      <c r="ECH36" s="117"/>
      <c r="ECI36" s="117"/>
      <c r="ECJ36" s="117"/>
      <c r="ECK36" s="117"/>
      <c r="ECL36" s="117"/>
      <c r="ECM36" s="117"/>
      <c r="ECN36" s="117"/>
      <c r="ECO36" s="117"/>
      <c r="ECP36" s="117"/>
      <c r="ECQ36" s="117"/>
      <c r="ECR36" s="117"/>
      <c r="ECS36" s="117"/>
      <c r="ECT36" s="117"/>
      <c r="ECU36" s="117"/>
      <c r="ECV36" s="117"/>
      <c r="ECW36" s="117"/>
      <c r="ECX36" s="117"/>
      <c r="ECY36" s="117"/>
      <c r="ECZ36" s="117"/>
      <c r="EDA36" s="117"/>
      <c r="EDB36" s="117"/>
      <c r="EDC36" s="117"/>
      <c r="EDD36" s="117"/>
      <c r="EDE36" s="117"/>
      <c r="EDF36" s="117"/>
      <c r="EDG36" s="117"/>
      <c r="EDH36" s="117"/>
      <c r="EDI36" s="117"/>
      <c r="EDJ36" s="117"/>
      <c r="EDK36" s="117"/>
      <c r="EDL36" s="117"/>
      <c r="EDM36" s="117"/>
      <c r="EDN36" s="117"/>
      <c r="EDO36" s="117"/>
      <c r="EDP36" s="117"/>
      <c r="EDQ36" s="117"/>
      <c r="EDR36" s="117"/>
      <c r="EDS36" s="117"/>
      <c r="EDT36" s="117"/>
      <c r="EDU36" s="117"/>
      <c r="EDV36" s="117"/>
      <c r="EDW36" s="117"/>
      <c r="EDX36" s="117"/>
      <c r="EDY36" s="117"/>
      <c r="EDZ36" s="117"/>
      <c r="EEA36" s="117"/>
      <c r="EEB36" s="117"/>
      <c r="EEC36" s="117"/>
      <c r="EED36" s="117"/>
      <c r="EEE36" s="117"/>
      <c r="EEF36" s="117"/>
      <c r="EEG36" s="117"/>
      <c r="EEH36" s="117"/>
      <c r="EEI36" s="117"/>
      <c r="EEJ36" s="117"/>
      <c r="EEK36" s="117"/>
      <c r="EEL36" s="117"/>
      <c r="EEM36" s="117"/>
      <c r="EEN36" s="117"/>
      <c r="EEO36" s="117"/>
      <c r="EEP36" s="117"/>
      <c r="EEQ36" s="117"/>
      <c r="EER36" s="117"/>
      <c r="EES36" s="117"/>
      <c r="EET36" s="117"/>
      <c r="EEU36" s="117"/>
      <c r="EEV36" s="117"/>
      <c r="EEW36" s="117"/>
      <c r="EEX36" s="117"/>
      <c r="EEY36" s="117"/>
      <c r="EEZ36" s="117"/>
      <c r="EFA36" s="117"/>
      <c r="EFB36" s="117"/>
      <c r="EFC36" s="117"/>
      <c r="EFD36" s="117"/>
      <c r="EFE36" s="117"/>
      <c r="EFF36" s="117"/>
      <c r="EFG36" s="117"/>
      <c r="EFH36" s="117"/>
      <c r="EFI36" s="117"/>
      <c r="EFJ36" s="117"/>
      <c r="EFK36" s="117"/>
      <c r="EFL36" s="117"/>
      <c r="EFM36" s="117"/>
      <c r="EFN36" s="117"/>
      <c r="EFO36" s="117"/>
      <c r="EFP36" s="117"/>
      <c r="EFQ36" s="117"/>
      <c r="EFR36" s="117"/>
      <c r="EFS36" s="117"/>
      <c r="EFT36" s="117"/>
      <c r="EFU36" s="117"/>
      <c r="EFV36" s="117"/>
      <c r="EFW36" s="117"/>
      <c r="EFX36" s="117"/>
      <c r="EFY36" s="117"/>
      <c r="EFZ36" s="117"/>
      <c r="EGA36" s="117"/>
      <c r="EGB36" s="117"/>
      <c r="EGC36" s="117"/>
      <c r="EGD36" s="117"/>
      <c r="EGE36" s="117"/>
      <c r="EGF36" s="117"/>
      <c r="EGG36" s="117"/>
      <c r="EGH36" s="117"/>
      <c r="EGI36" s="117"/>
      <c r="EGJ36" s="117"/>
      <c r="EGK36" s="117"/>
      <c r="EGL36" s="117"/>
      <c r="EGM36" s="117"/>
      <c r="EGN36" s="117"/>
      <c r="EGO36" s="117"/>
      <c r="EGP36" s="117"/>
      <c r="EGQ36" s="117"/>
      <c r="EGR36" s="117"/>
      <c r="EGS36" s="117"/>
      <c r="EGT36" s="117"/>
      <c r="EGU36" s="117"/>
      <c r="EGV36" s="117"/>
      <c r="EGW36" s="117"/>
      <c r="EGX36" s="117"/>
      <c r="EGY36" s="117"/>
      <c r="EGZ36" s="117"/>
      <c r="EHA36" s="117"/>
      <c r="EHB36" s="117"/>
      <c r="EHC36" s="117"/>
      <c r="EHD36" s="117"/>
      <c r="EHE36" s="117"/>
      <c r="EHF36" s="117"/>
      <c r="EHG36" s="117"/>
      <c r="EHH36" s="117"/>
      <c r="EHI36" s="117"/>
      <c r="EHJ36" s="117"/>
      <c r="EHK36" s="117"/>
      <c r="EHL36" s="117"/>
      <c r="EHM36" s="117"/>
      <c r="EHN36" s="117"/>
      <c r="EHO36" s="117"/>
      <c r="EHP36" s="117"/>
      <c r="EHQ36" s="117"/>
      <c r="EHR36" s="117"/>
      <c r="EHS36" s="117"/>
      <c r="EHT36" s="117"/>
      <c r="EHU36" s="117"/>
      <c r="EHV36" s="117"/>
      <c r="EHW36" s="117"/>
      <c r="EHX36" s="117"/>
      <c r="EHY36" s="117"/>
      <c r="EHZ36" s="117"/>
      <c r="EIA36" s="117"/>
      <c r="EIB36" s="117"/>
      <c r="EIC36" s="117"/>
      <c r="EID36" s="117"/>
      <c r="EIE36" s="117"/>
      <c r="EIF36" s="117"/>
      <c r="EIG36" s="117"/>
      <c r="EIH36" s="117"/>
      <c r="EII36" s="117"/>
      <c r="EIJ36" s="117"/>
      <c r="EIK36" s="117"/>
      <c r="EIL36" s="117"/>
      <c r="EIM36" s="117"/>
      <c r="EIN36" s="117"/>
      <c r="EIO36" s="117"/>
      <c r="EIP36" s="117"/>
      <c r="EIQ36" s="117"/>
      <c r="EIR36" s="117"/>
      <c r="EIS36" s="117"/>
      <c r="EIT36" s="117"/>
      <c r="EIU36" s="117"/>
      <c r="EIV36" s="117"/>
      <c r="EIW36" s="117"/>
      <c r="EIX36" s="117"/>
      <c r="EIY36" s="117"/>
      <c r="EIZ36" s="117"/>
      <c r="EJA36" s="117"/>
      <c r="EJB36" s="117"/>
      <c r="EJC36" s="117"/>
      <c r="EJD36" s="117"/>
      <c r="EJE36" s="117"/>
      <c r="EJF36" s="117"/>
      <c r="EJG36" s="117"/>
      <c r="EJH36" s="117"/>
      <c r="EJI36" s="117"/>
      <c r="EJJ36" s="117"/>
      <c r="EJK36" s="117"/>
      <c r="EJL36" s="117"/>
      <c r="EJM36" s="117"/>
      <c r="EJN36" s="117"/>
      <c r="EJO36" s="117"/>
      <c r="EJP36" s="117"/>
      <c r="EJQ36" s="117"/>
      <c r="EJR36" s="117"/>
      <c r="EJS36" s="117"/>
      <c r="EJT36" s="117"/>
      <c r="EJU36" s="117"/>
      <c r="EJV36" s="117"/>
      <c r="EJW36" s="117"/>
      <c r="EJX36" s="117"/>
      <c r="EJY36" s="117"/>
      <c r="EJZ36" s="117"/>
      <c r="EKA36" s="117"/>
      <c r="EKB36" s="117"/>
      <c r="EKC36" s="117"/>
      <c r="EKD36" s="117"/>
      <c r="EKE36" s="117"/>
      <c r="EKF36" s="117"/>
      <c r="EKG36" s="117"/>
      <c r="EKH36" s="117"/>
      <c r="EKI36" s="117"/>
      <c r="EKJ36" s="117"/>
      <c r="EKK36" s="117"/>
      <c r="EKL36" s="117"/>
      <c r="EKM36" s="117"/>
      <c r="EKN36" s="117"/>
      <c r="EKO36" s="117"/>
      <c r="EKP36" s="117"/>
      <c r="EKQ36" s="117"/>
      <c r="EKR36" s="117"/>
      <c r="EKS36" s="117"/>
      <c r="EKT36" s="117"/>
      <c r="EKU36" s="117"/>
      <c r="EKV36" s="117"/>
      <c r="EKW36" s="117"/>
      <c r="EKX36" s="117"/>
      <c r="EKY36" s="117"/>
      <c r="EKZ36" s="117"/>
      <c r="ELA36" s="117"/>
      <c r="ELB36" s="117"/>
      <c r="ELC36" s="117"/>
      <c r="ELD36" s="117"/>
      <c r="ELE36" s="117"/>
      <c r="ELF36" s="117"/>
      <c r="ELG36" s="117"/>
      <c r="ELH36" s="117"/>
      <c r="ELI36" s="117"/>
      <c r="ELJ36" s="117"/>
      <c r="ELK36" s="117"/>
      <c r="ELL36" s="117"/>
      <c r="ELM36" s="117"/>
      <c r="ELN36" s="117"/>
      <c r="ELO36" s="117"/>
      <c r="ELP36" s="117"/>
      <c r="ELQ36" s="117"/>
      <c r="ELR36" s="117"/>
      <c r="ELS36" s="117"/>
      <c r="ELT36" s="117"/>
      <c r="ELU36" s="117"/>
      <c r="ELV36" s="117"/>
      <c r="ELW36" s="117"/>
      <c r="ELX36" s="117"/>
      <c r="ELY36" s="117"/>
      <c r="ELZ36" s="117"/>
      <c r="EMA36" s="117"/>
      <c r="EMB36" s="117"/>
      <c r="EMC36" s="117"/>
      <c r="EMD36" s="117"/>
      <c r="EME36" s="117"/>
      <c r="EMF36" s="117"/>
      <c r="EMG36" s="117"/>
      <c r="EMH36" s="117"/>
      <c r="EMI36" s="117"/>
      <c r="EMJ36" s="117"/>
      <c r="EMK36" s="117"/>
      <c r="EML36" s="117"/>
      <c r="EMM36" s="117"/>
      <c r="EMN36" s="117"/>
      <c r="EMO36" s="117"/>
      <c r="EMP36" s="117"/>
      <c r="EMQ36" s="117"/>
      <c r="EMR36" s="117"/>
      <c r="EMS36" s="117"/>
      <c r="EMT36" s="117"/>
      <c r="EMU36" s="117"/>
      <c r="EMV36" s="117"/>
      <c r="EMW36" s="117"/>
      <c r="EMX36" s="117"/>
      <c r="EMY36" s="117"/>
      <c r="EMZ36" s="117"/>
      <c r="ENA36" s="117"/>
      <c r="ENB36" s="117"/>
      <c r="ENC36" s="117"/>
      <c r="END36" s="117"/>
      <c r="ENE36" s="117"/>
      <c r="ENF36" s="117"/>
      <c r="ENG36" s="117"/>
      <c r="ENH36" s="117"/>
      <c r="ENI36" s="117"/>
      <c r="ENJ36" s="117"/>
      <c r="ENK36" s="117"/>
      <c r="ENL36" s="117"/>
      <c r="ENM36" s="117"/>
      <c r="ENN36" s="117"/>
      <c r="ENO36" s="117"/>
      <c r="ENP36" s="117"/>
      <c r="ENQ36" s="117"/>
      <c r="ENR36" s="117"/>
      <c r="ENS36" s="117"/>
      <c r="ENT36" s="117"/>
      <c r="ENU36" s="117"/>
      <c r="ENV36" s="117"/>
      <c r="ENW36" s="117"/>
      <c r="ENX36" s="117"/>
      <c r="ENY36" s="117"/>
      <c r="ENZ36" s="117"/>
      <c r="EOA36" s="117"/>
      <c r="EOB36" s="117"/>
      <c r="EOC36" s="117"/>
      <c r="EOD36" s="117"/>
      <c r="EOE36" s="117"/>
      <c r="EOF36" s="117"/>
      <c r="EOG36" s="117"/>
      <c r="EOH36" s="117"/>
      <c r="EOI36" s="117"/>
      <c r="EOJ36" s="117"/>
      <c r="EOK36" s="117"/>
      <c r="EOL36" s="117"/>
      <c r="EOM36" s="117"/>
      <c r="EON36" s="117"/>
      <c r="EOO36" s="117"/>
      <c r="EOP36" s="117"/>
      <c r="EOQ36" s="117"/>
      <c r="EOR36" s="117"/>
      <c r="EOS36" s="117"/>
      <c r="EOT36" s="117"/>
      <c r="EOU36" s="117"/>
      <c r="EOV36" s="117"/>
      <c r="EOW36" s="117"/>
      <c r="EOX36" s="117"/>
      <c r="EOY36" s="117"/>
      <c r="EOZ36" s="117"/>
      <c r="EPA36" s="117"/>
      <c r="EPB36" s="117"/>
      <c r="EPC36" s="117"/>
      <c r="EPD36" s="117"/>
      <c r="EPE36" s="117"/>
      <c r="EPF36" s="117"/>
      <c r="EPG36" s="117"/>
      <c r="EPH36" s="117"/>
      <c r="EPI36" s="117"/>
      <c r="EPJ36" s="117"/>
      <c r="EPK36" s="117"/>
      <c r="EPL36" s="117"/>
      <c r="EPM36" s="117"/>
      <c r="EPN36" s="117"/>
      <c r="EPO36" s="117"/>
      <c r="EPP36" s="117"/>
      <c r="EPQ36" s="117"/>
      <c r="EPR36" s="117"/>
      <c r="EPS36" s="117"/>
      <c r="EPT36" s="117"/>
      <c r="EPU36" s="117"/>
      <c r="EPV36" s="117"/>
      <c r="EPW36" s="117"/>
      <c r="EPX36" s="117"/>
      <c r="EPY36" s="117"/>
      <c r="EPZ36" s="117"/>
      <c r="EQA36" s="117"/>
      <c r="EQB36" s="117"/>
      <c r="EQC36" s="117"/>
      <c r="EQD36" s="117"/>
      <c r="EQE36" s="117"/>
      <c r="EQF36" s="117"/>
      <c r="EQG36" s="117"/>
      <c r="EQH36" s="117"/>
      <c r="EQI36" s="117"/>
      <c r="EQJ36" s="117"/>
      <c r="EQK36" s="117"/>
      <c r="EQL36" s="117"/>
      <c r="EQM36" s="117"/>
      <c r="EQN36" s="117"/>
      <c r="EQO36" s="117"/>
      <c r="EQP36" s="117"/>
      <c r="EQQ36" s="117"/>
      <c r="EQR36" s="117"/>
      <c r="EQS36" s="117"/>
      <c r="EQT36" s="117"/>
      <c r="EQU36" s="117"/>
      <c r="EQV36" s="117"/>
      <c r="EQW36" s="117"/>
      <c r="EQX36" s="117"/>
      <c r="EQY36" s="117"/>
      <c r="EQZ36" s="117"/>
      <c r="ERA36" s="117"/>
      <c r="ERB36" s="117"/>
      <c r="ERC36" s="117"/>
      <c r="ERD36" s="117"/>
      <c r="ERE36" s="117"/>
      <c r="ERF36" s="117"/>
      <c r="ERG36" s="117"/>
      <c r="ERH36" s="117"/>
      <c r="ERI36" s="117"/>
      <c r="ERJ36" s="117"/>
      <c r="ERK36" s="117"/>
      <c r="ERL36" s="117"/>
      <c r="ERM36" s="117"/>
      <c r="ERN36" s="117"/>
      <c r="ERO36" s="117"/>
      <c r="ERP36" s="117"/>
      <c r="ERQ36" s="117"/>
      <c r="ERR36" s="117"/>
      <c r="ERS36" s="117"/>
      <c r="ERT36" s="117"/>
      <c r="ERU36" s="117"/>
      <c r="ERV36" s="117"/>
      <c r="ERW36" s="117"/>
      <c r="ERX36" s="117"/>
      <c r="ERY36" s="117"/>
      <c r="ERZ36" s="117"/>
      <c r="ESA36" s="117"/>
      <c r="ESB36" s="117"/>
      <c r="ESC36" s="117"/>
      <c r="ESD36" s="117"/>
      <c r="ESE36" s="117"/>
      <c r="ESF36" s="117"/>
      <c r="ESG36" s="117"/>
      <c r="ESH36" s="117"/>
      <c r="ESI36" s="117"/>
      <c r="ESJ36" s="117"/>
      <c r="ESK36" s="117"/>
      <c r="ESL36" s="117"/>
      <c r="ESM36" s="117"/>
      <c r="ESN36" s="117"/>
      <c r="ESO36" s="117"/>
      <c r="ESP36" s="117"/>
      <c r="ESQ36" s="117"/>
      <c r="ESR36" s="117"/>
      <c r="ESS36" s="117"/>
      <c r="EST36" s="117"/>
      <c r="ESU36" s="117"/>
      <c r="ESV36" s="117"/>
      <c r="ESW36" s="117"/>
      <c r="ESX36" s="117"/>
      <c r="ESY36" s="117"/>
      <c r="ESZ36" s="117"/>
      <c r="ETA36" s="117"/>
      <c r="ETB36" s="117"/>
      <c r="ETC36" s="117"/>
      <c r="ETD36" s="117"/>
      <c r="ETE36" s="117"/>
      <c r="ETF36" s="117"/>
      <c r="ETG36" s="117"/>
      <c r="ETH36" s="117"/>
      <c r="ETI36" s="117"/>
      <c r="ETJ36" s="117"/>
      <c r="ETK36" s="117"/>
      <c r="ETL36" s="117"/>
      <c r="ETM36" s="117"/>
      <c r="ETN36" s="117"/>
      <c r="ETO36" s="117"/>
      <c r="ETP36" s="117"/>
      <c r="ETQ36" s="117"/>
      <c r="ETR36" s="117"/>
      <c r="ETS36" s="117"/>
      <c r="ETT36" s="117"/>
      <c r="ETU36" s="117"/>
      <c r="ETV36" s="117"/>
      <c r="ETW36" s="117"/>
      <c r="ETX36" s="117"/>
      <c r="ETY36" s="117"/>
      <c r="ETZ36" s="117"/>
      <c r="EUA36" s="117"/>
      <c r="EUB36" s="117"/>
      <c r="EUC36" s="117"/>
      <c r="EUD36" s="117"/>
      <c r="EUE36" s="117"/>
      <c r="EUF36" s="117"/>
      <c r="EUG36" s="117"/>
      <c r="EUH36" s="117"/>
      <c r="EUI36" s="117"/>
      <c r="EUJ36" s="117"/>
      <c r="EUK36" s="117"/>
      <c r="EUL36" s="117"/>
      <c r="EUM36" s="117"/>
      <c r="EUN36" s="117"/>
      <c r="EUO36" s="117"/>
      <c r="EUP36" s="117"/>
      <c r="EUQ36" s="117"/>
      <c r="EUR36" s="117"/>
      <c r="EUS36" s="117"/>
      <c r="EUT36" s="117"/>
      <c r="EUU36" s="117"/>
      <c r="EUV36" s="117"/>
      <c r="EUW36" s="117"/>
      <c r="EUX36" s="117"/>
      <c r="EUY36" s="117"/>
      <c r="EUZ36" s="117"/>
      <c r="EVA36" s="117"/>
      <c r="EVB36" s="117"/>
      <c r="EVC36" s="117"/>
      <c r="EVD36" s="117"/>
      <c r="EVE36" s="117"/>
      <c r="EVF36" s="117"/>
      <c r="EVG36" s="117"/>
      <c r="EVH36" s="117"/>
      <c r="EVI36" s="117"/>
      <c r="EVJ36" s="117"/>
      <c r="EVK36" s="117"/>
      <c r="EVL36" s="117"/>
      <c r="EVM36" s="117"/>
      <c r="EVN36" s="117"/>
      <c r="EVO36" s="117"/>
      <c r="EVP36" s="117"/>
      <c r="EVQ36" s="117"/>
      <c r="EVR36" s="117"/>
      <c r="EVS36" s="117"/>
      <c r="EVT36" s="117"/>
      <c r="EVU36" s="117"/>
      <c r="EVV36" s="117"/>
      <c r="EVW36" s="117"/>
      <c r="EVX36" s="117"/>
      <c r="EVY36" s="117"/>
      <c r="EVZ36" s="117"/>
      <c r="EWA36" s="117"/>
      <c r="EWB36" s="117"/>
      <c r="EWC36" s="117"/>
      <c r="EWD36" s="117"/>
      <c r="EWE36" s="117"/>
      <c r="EWF36" s="117"/>
      <c r="EWG36" s="117"/>
      <c r="EWH36" s="117"/>
      <c r="EWI36" s="117"/>
      <c r="EWJ36" s="117"/>
      <c r="EWK36" s="117"/>
      <c r="EWL36" s="117"/>
      <c r="EWM36" s="117"/>
      <c r="EWN36" s="117"/>
      <c r="EWO36" s="117"/>
      <c r="EWP36" s="117"/>
      <c r="EWQ36" s="117"/>
      <c r="EWR36" s="117"/>
      <c r="EWS36" s="117"/>
      <c r="EWT36" s="117"/>
      <c r="EWU36" s="117"/>
      <c r="EWV36" s="117"/>
      <c r="EWW36" s="117"/>
      <c r="EWX36" s="117"/>
      <c r="EWY36" s="117"/>
      <c r="EWZ36" s="117"/>
      <c r="EXA36" s="117"/>
      <c r="EXB36" s="117"/>
      <c r="EXC36" s="117"/>
      <c r="EXD36" s="117"/>
      <c r="EXE36" s="117"/>
      <c r="EXF36" s="117"/>
      <c r="EXG36" s="117"/>
      <c r="EXH36" s="117"/>
      <c r="EXI36" s="117"/>
      <c r="EXJ36" s="117"/>
      <c r="EXK36" s="117"/>
      <c r="EXL36" s="117"/>
      <c r="EXM36" s="117"/>
      <c r="EXN36" s="117"/>
      <c r="EXO36" s="117"/>
      <c r="EXP36" s="117"/>
      <c r="EXQ36" s="117"/>
      <c r="EXR36" s="117"/>
      <c r="EXS36" s="117"/>
      <c r="EXT36" s="117"/>
      <c r="EXU36" s="117"/>
      <c r="EXV36" s="117"/>
      <c r="EXW36" s="117"/>
      <c r="EXX36" s="117"/>
      <c r="EXY36" s="117"/>
      <c r="EXZ36" s="117"/>
      <c r="EYA36" s="117"/>
      <c r="EYB36" s="117"/>
      <c r="EYC36" s="117"/>
      <c r="EYD36" s="117"/>
      <c r="EYE36" s="117"/>
      <c r="EYF36" s="117"/>
      <c r="EYG36" s="117"/>
      <c r="EYH36" s="117"/>
      <c r="EYI36" s="117"/>
      <c r="EYJ36" s="117"/>
      <c r="EYK36" s="117"/>
      <c r="EYL36" s="117"/>
      <c r="EYM36" s="117"/>
      <c r="EYN36" s="117"/>
      <c r="EYO36" s="117"/>
      <c r="EYP36" s="117"/>
      <c r="EYQ36" s="117"/>
      <c r="EYR36" s="117"/>
      <c r="EYS36" s="117"/>
      <c r="EYT36" s="117"/>
      <c r="EYU36" s="117"/>
      <c r="EYV36" s="117"/>
      <c r="EYW36" s="117"/>
      <c r="EYX36" s="117"/>
      <c r="EYY36" s="117"/>
      <c r="EYZ36" s="117"/>
      <c r="EZA36" s="117"/>
      <c r="EZB36" s="117"/>
      <c r="EZC36" s="117"/>
      <c r="EZD36" s="117"/>
      <c r="EZE36" s="117"/>
      <c r="EZF36" s="117"/>
      <c r="EZG36" s="117"/>
      <c r="EZH36" s="117"/>
      <c r="EZI36" s="117"/>
      <c r="EZJ36" s="117"/>
      <c r="EZK36" s="117"/>
      <c r="EZL36" s="117"/>
      <c r="EZM36" s="117"/>
      <c r="EZN36" s="117"/>
      <c r="EZO36" s="117"/>
      <c r="EZP36" s="117"/>
      <c r="EZQ36" s="117"/>
      <c r="EZR36" s="117"/>
      <c r="EZS36" s="117"/>
      <c r="EZT36" s="117"/>
      <c r="EZU36" s="117"/>
      <c r="EZV36" s="117"/>
      <c r="EZW36" s="117"/>
      <c r="EZX36" s="117"/>
      <c r="EZY36" s="117"/>
      <c r="EZZ36" s="117"/>
      <c r="FAA36" s="117"/>
      <c r="FAB36" s="117"/>
      <c r="FAC36" s="117"/>
      <c r="FAD36" s="117"/>
      <c r="FAE36" s="117"/>
      <c r="FAF36" s="117"/>
      <c r="FAG36" s="117"/>
      <c r="FAH36" s="117"/>
      <c r="FAI36" s="117"/>
      <c r="FAJ36" s="117"/>
      <c r="FAK36" s="117"/>
      <c r="FAL36" s="117"/>
      <c r="FAM36" s="117"/>
      <c r="FAN36" s="117"/>
      <c r="FAO36" s="117"/>
      <c r="FAP36" s="117"/>
      <c r="FAQ36" s="117"/>
      <c r="FAR36" s="117"/>
      <c r="FAS36" s="117"/>
      <c r="FAT36" s="117"/>
      <c r="FAU36" s="117"/>
      <c r="FAV36" s="117"/>
      <c r="FAW36" s="117"/>
      <c r="FAX36" s="117"/>
      <c r="FAY36" s="117"/>
      <c r="FAZ36" s="117"/>
      <c r="FBA36" s="117"/>
      <c r="FBB36" s="117"/>
      <c r="FBC36" s="117"/>
      <c r="FBD36" s="117"/>
      <c r="FBE36" s="117"/>
      <c r="FBF36" s="117"/>
      <c r="FBG36" s="117"/>
      <c r="FBH36" s="117"/>
      <c r="FBI36" s="117"/>
      <c r="FBJ36" s="117"/>
      <c r="FBK36" s="117"/>
      <c r="FBL36" s="117"/>
      <c r="FBM36" s="117"/>
      <c r="FBN36" s="117"/>
      <c r="FBO36" s="117"/>
      <c r="FBP36" s="117"/>
      <c r="FBQ36" s="117"/>
      <c r="FBR36" s="117"/>
      <c r="FBS36" s="117"/>
      <c r="FBT36" s="117"/>
      <c r="FBU36" s="117"/>
      <c r="FBV36" s="117"/>
      <c r="FBW36" s="117"/>
      <c r="FBX36" s="117"/>
      <c r="FBY36" s="117"/>
      <c r="FBZ36" s="117"/>
      <c r="FCA36" s="117"/>
      <c r="FCB36" s="117"/>
      <c r="FCC36" s="117"/>
      <c r="FCD36" s="117"/>
      <c r="FCE36" s="117"/>
      <c r="FCF36" s="117"/>
      <c r="FCG36" s="117"/>
      <c r="FCH36" s="117"/>
      <c r="FCI36" s="117"/>
      <c r="FCJ36" s="117"/>
      <c r="FCK36" s="117"/>
      <c r="FCL36" s="117"/>
      <c r="FCM36" s="117"/>
      <c r="FCN36" s="117"/>
      <c r="FCO36" s="117"/>
      <c r="FCP36" s="117"/>
      <c r="FCQ36" s="117"/>
      <c r="FCR36" s="117"/>
      <c r="FCS36" s="117"/>
      <c r="FCT36" s="117"/>
      <c r="FCU36" s="117"/>
      <c r="FCV36" s="117"/>
      <c r="FCW36" s="117"/>
      <c r="FCX36" s="117"/>
      <c r="FCY36" s="117"/>
      <c r="FCZ36" s="117"/>
      <c r="FDA36" s="117"/>
      <c r="FDB36" s="117"/>
      <c r="FDC36" s="117"/>
      <c r="FDD36" s="117"/>
      <c r="FDE36" s="117"/>
      <c r="FDF36" s="117"/>
      <c r="FDG36" s="117"/>
      <c r="FDH36" s="117"/>
      <c r="FDI36" s="117"/>
      <c r="FDJ36" s="117"/>
      <c r="FDK36" s="117"/>
      <c r="FDL36" s="117"/>
      <c r="FDM36" s="117"/>
      <c r="FDN36" s="117"/>
      <c r="FDO36" s="117"/>
      <c r="FDP36" s="117"/>
      <c r="FDQ36" s="117"/>
      <c r="FDR36" s="117"/>
      <c r="FDS36" s="117"/>
      <c r="FDT36" s="117"/>
      <c r="FDU36" s="117"/>
      <c r="FDV36" s="117"/>
      <c r="FDW36" s="117"/>
      <c r="FDX36" s="117"/>
      <c r="FDY36" s="117"/>
      <c r="FDZ36" s="117"/>
      <c r="FEA36" s="117"/>
      <c r="FEB36" s="117"/>
      <c r="FEC36" s="117"/>
      <c r="FED36" s="117"/>
      <c r="FEE36" s="117"/>
      <c r="FEF36" s="117"/>
      <c r="FEG36" s="117"/>
      <c r="FEH36" s="117"/>
      <c r="FEI36" s="117"/>
      <c r="FEJ36" s="117"/>
      <c r="FEK36" s="117"/>
      <c r="FEL36" s="117"/>
      <c r="FEM36" s="117"/>
      <c r="FEN36" s="117"/>
      <c r="FEO36" s="117"/>
      <c r="FEP36" s="117"/>
      <c r="FEQ36" s="117"/>
      <c r="FER36" s="117"/>
      <c r="FES36" s="117"/>
      <c r="FET36" s="117"/>
      <c r="FEU36" s="117"/>
      <c r="FEV36" s="117"/>
      <c r="FEW36" s="117"/>
      <c r="FEX36" s="117"/>
      <c r="FEY36" s="117"/>
      <c r="FEZ36" s="117"/>
      <c r="FFA36" s="117"/>
      <c r="FFB36" s="117"/>
      <c r="FFC36" s="117"/>
      <c r="FFD36" s="117"/>
      <c r="FFE36" s="117"/>
      <c r="FFF36" s="117"/>
      <c r="FFG36" s="117"/>
      <c r="FFH36" s="117"/>
      <c r="FFI36" s="117"/>
      <c r="FFJ36" s="117"/>
      <c r="FFK36" s="117"/>
      <c r="FFL36" s="117"/>
      <c r="FFM36" s="117"/>
      <c r="FFN36" s="117"/>
      <c r="FFO36" s="117"/>
      <c r="FFP36" s="117"/>
      <c r="FFQ36" s="117"/>
      <c r="FFR36" s="117"/>
      <c r="FFS36" s="117"/>
      <c r="FFT36" s="117"/>
      <c r="FFU36" s="117"/>
      <c r="FFV36" s="117"/>
      <c r="FFW36" s="117"/>
      <c r="FFX36" s="117"/>
      <c r="FFY36" s="117"/>
      <c r="FFZ36" s="117"/>
      <c r="FGA36" s="117"/>
      <c r="FGB36" s="117"/>
      <c r="FGC36" s="117"/>
      <c r="FGD36" s="117"/>
      <c r="FGE36" s="117"/>
      <c r="FGF36" s="117"/>
      <c r="FGG36" s="117"/>
      <c r="FGH36" s="117"/>
      <c r="FGI36" s="117"/>
      <c r="FGJ36" s="117"/>
      <c r="FGK36" s="117"/>
      <c r="FGL36" s="117"/>
      <c r="FGM36" s="117"/>
      <c r="FGN36" s="117"/>
      <c r="FGO36" s="117"/>
      <c r="FGP36" s="117"/>
      <c r="FGQ36" s="117"/>
      <c r="FGR36" s="117"/>
      <c r="FGS36" s="117"/>
      <c r="FGT36" s="117"/>
      <c r="FGU36" s="117"/>
      <c r="FGV36" s="117"/>
      <c r="FGW36" s="117"/>
      <c r="FGX36" s="117"/>
      <c r="FGY36" s="117"/>
      <c r="FGZ36" s="117"/>
      <c r="FHA36" s="117"/>
      <c r="FHB36" s="117"/>
      <c r="FHC36" s="117"/>
      <c r="FHD36" s="117"/>
      <c r="FHE36" s="117"/>
      <c r="FHF36" s="117"/>
      <c r="FHG36" s="117"/>
      <c r="FHH36" s="117"/>
      <c r="FHI36" s="117"/>
      <c r="FHJ36" s="117"/>
      <c r="FHK36" s="117"/>
      <c r="FHL36" s="117"/>
      <c r="FHM36" s="117"/>
      <c r="FHN36" s="117"/>
      <c r="FHO36" s="117"/>
      <c r="FHP36" s="117"/>
      <c r="FHQ36" s="117"/>
      <c r="FHR36" s="117"/>
      <c r="FHS36" s="117"/>
      <c r="FHT36" s="117"/>
      <c r="FHU36" s="117"/>
      <c r="FHV36" s="117"/>
      <c r="FHW36" s="117"/>
      <c r="FHX36" s="117"/>
      <c r="FHY36" s="117"/>
      <c r="FHZ36" s="117"/>
      <c r="FIA36" s="117"/>
      <c r="FIB36" s="117"/>
      <c r="FIC36" s="117"/>
      <c r="FID36" s="117"/>
      <c r="FIE36" s="117"/>
      <c r="FIF36" s="117"/>
      <c r="FIG36" s="117"/>
      <c r="FIH36" s="117"/>
      <c r="FII36" s="117"/>
      <c r="FIJ36" s="117"/>
      <c r="FIK36" s="117"/>
      <c r="FIL36" s="117"/>
      <c r="FIM36" s="117"/>
      <c r="FIN36" s="117"/>
      <c r="FIO36" s="117"/>
      <c r="FIP36" s="117"/>
      <c r="FIQ36" s="117"/>
      <c r="FIR36" s="117"/>
      <c r="FIS36" s="117"/>
      <c r="FIT36" s="117"/>
      <c r="FIU36" s="117"/>
      <c r="FIV36" s="117"/>
      <c r="FIW36" s="117"/>
      <c r="FIX36" s="117"/>
      <c r="FIY36" s="117"/>
      <c r="FIZ36" s="117"/>
      <c r="FJA36" s="117"/>
      <c r="FJB36" s="117"/>
      <c r="FJC36" s="117"/>
      <c r="FJD36" s="117"/>
      <c r="FJE36" s="117"/>
      <c r="FJF36" s="117"/>
      <c r="FJG36" s="117"/>
      <c r="FJH36" s="117"/>
      <c r="FJI36" s="117"/>
      <c r="FJJ36" s="117"/>
      <c r="FJK36" s="117"/>
      <c r="FJL36" s="117"/>
      <c r="FJM36" s="117"/>
      <c r="FJN36" s="117"/>
      <c r="FJO36" s="117"/>
      <c r="FJP36" s="117"/>
      <c r="FJQ36" s="117"/>
      <c r="FJR36" s="117"/>
      <c r="FJS36" s="117"/>
      <c r="FJT36" s="117"/>
      <c r="FJU36" s="117"/>
      <c r="FJV36" s="117"/>
      <c r="FJW36" s="117"/>
      <c r="FJX36" s="117"/>
      <c r="FJY36" s="117"/>
      <c r="FJZ36" s="117"/>
      <c r="FKA36" s="117"/>
      <c r="FKB36" s="117"/>
      <c r="FKC36" s="117"/>
      <c r="FKD36" s="117"/>
      <c r="FKE36" s="117"/>
      <c r="FKF36" s="117"/>
      <c r="FKG36" s="117"/>
      <c r="FKH36" s="117"/>
      <c r="FKI36" s="117"/>
      <c r="FKJ36" s="117"/>
      <c r="FKK36" s="117"/>
      <c r="FKL36" s="117"/>
      <c r="FKM36" s="117"/>
      <c r="FKN36" s="117"/>
      <c r="FKO36" s="117"/>
      <c r="FKP36" s="117"/>
      <c r="FKQ36" s="117"/>
      <c r="FKR36" s="117"/>
      <c r="FKS36" s="117"/>
      <c r="FKT36" s="117"/>
      <c r="FKU36" s="117"/>
      <c r="FKV36" s="117"/>
      <c r="FKW36" s="117"/>
      <c r="FKX36" s="117"/>
      <c r="FKY36" s="117"/>
      <c r="FKZ36" s="117"/>
      <c r="FLA36" s="117"/>
      <c r="FLB36" s="117"/>
      <c r="FLC36" s="117"/>
      <c r="FLD36" s="117"/>
      <c r="FLE36" s="117"/>
      <c r="FLF36" s="117"/>
      <c r="FLG36" s="117"/>
      <c r="FLH36" s="117"/>
      <c r="FLI36" s="117"/>
      <c r="FLJ36" s="117"/>
      <c r="FLK36" s="117"/>
      <c r="FLL36" s="117"/>
      <c r="FLM36" s="117"/>
      <c r="FLN36" s="117"/>
      <c r="FLO36" s="117"/>
      <c r="FLP36" s="117"/>
      <c r="FLQ36" s="117"/>
      <c r="FLR36" s="117"/>
      <c r="FLS36" s="117"/>
      <c r="FLT36" s="117"/>
      <c r="FLU36" s="117"/>
      <c r="FLV36" s="117"/>
      <c r="FLW36" s="117"/>
      <c r="FLX36" s="117"/>
      <c r="FLY36" s="117"/>
      <c r="FLZ36" s="117"/>
      <c r="FMA36" s="117"/>
      <c r="FMB36" s="117"/>
      <c r="FMC36" s="117"/>
      <c r="FMD36" s="117"/>
      <c r="FME36" s="117"/>
      <c r="FMF36" s="117"/>
      <c r="FMG36" s="117"/>
      <c r="FMH36" s="117"/>
      <c r="FMI36" s="117"/>
      <c r="FMJ36" s="117"/>
      <c r="FMK36" s="117"/>
      <c r="FML36" s="117"/>
      <c r="FMM36" s="117"/>
      <c r="FMN36" s="117"/>
      <c r="FMO36" s="117"/>
      <c r="FMP36" s="117"/>
      <c r="FMQ36" s="117"/>
      <c r="FMR36" s="117"/>
      <c r="FMS36" s="117"/>
      <c r="FMT36" s="117"/>
      <c r="FMU36" s="117"/>
      <c r="FMV36" s="117"/>
      <c r="FMW36" s="117"/>
      <c r="FMX36" s="117"/>
      <c r="FMY36" s="117"/>
      <c r="FMZ36" s="117"/>
      <c r="FNA36" s="117"/>
      <c r="FNB36" s="117"/>
      <c r="FNC36" s="117"/>
      <c r="FND36" s="117"/>
      <c r="FNE36" s="117"/>
      <c r="FNF36" s="117"/>
      <c r="FNG36" s="117"/>
      <c r="FNH36" s="117"/>
      <c r="FNI36" s="117"/>
      <c r="FNJ36" s="117"/>
      <c r="FNK36" s="117"/>
      <c r="FNL36" s="117"/>
      <c r="FNM36" s="117"/>
      <c r="FNN36" s="117"/>
      <c r="FNO36" s="117"/>
      <c r="FNP36" s="117"/>
      <c r="FNQ36" s="117"/>
      <c r="FNR36" s="117"/>
      <c r="FNS36" s="117"/>
      <c r="FNT36" s="117"/>
      <c r="FNU36" s="117"/>
      <c r="FNV36" s="117"/>
      <c r="FNW36" s="117"/>
      <c r="FNX36" s="117"/>
      <c r="FNY36" s="117"/>
      <c r="FNZ36" s="117"/>
      <c r="FOA36" s="117"/>
      <c r="FOB36" s="117"/>
      <c r="FOC36" s="117"/>
      <c r="FOD36" s="117"/>
      <c r="FOE36" s="117"/>
      <c r="FOF36" s="117"/>
      <c r="FOG36" s="117"/>
      <c r="FOH36" s="117"/>
      <c r="FOI36" s="117"/>
      <c r="FOJ36" s="117"/>
      <c r="FOK36" s="117"/>
      <c r="FOL36" s="117"/>
      <c r="FOM36" s="117"/>
      <c r="FON36" s="117"/>
      <c r="FOO36" s="117"/>
      <c r="FOP36" s="117"/>
      <c r="FOQ36" s="117"/>
      <c r="FOR36" s="117"/>
      <c r="FOS36" s="117"/>
      <c r="FOT36" s="117"/>
      <c r="FOU36" s="117"/>
      <c r="FOV36" s="117"/>
      <c r="FOW36" s="117"/>
      <c r="FOX36" s="117"/>
      <c r="FOY36" s="117"/>
      <c r="FOZ36" s="117"/>
      <c r="FPA36" s="117"/>
      <c r="FPB36" s="117"/>
      <c r="FPC36" s="117"/>
      <c r="FPD36" s="117"/>
      <c r="FPE36" s="117"/>
      <c r="FPF36" s="117"/>
      <c r="FPG36" s="117"/>
      <c r="FPH36" s="117"/>
      <c r="FPI36" s="117"/>
      <c r="FPJ36" s="117"/>
      <c r="FPK36" s="117"/>
      <c r="FPL36" s="117"/>
      <c r="FPM36" s="117"/>
      <c r="FPN36" s="117"/>
      <c r="FPO36" s="117"/>
      <c r="FPP36" s="117"/>
      <c r="FPQ36" s="117"/>
      <c r="FPR36" s="117"/>
      <c r="FPS36" s="117"/>
      <c r="FPT36" s="117"/>
      <c r="FPU36" s="117"/>
      <c r="FPV36" s="117"/>
      <c r="FPW36" s="117"/>
      <c r="FPX36" s="117"/>
      <c r="FPY36" s="117"/>
      <c r="FPZ36" s="117"/>
      <c r="FQA36" s="117"/>
      <c r="FQB36" s="117"/>
      <c r="FQC36" s="117"/>
      <c r="FQD36" s="117"/>
      <c r="FQE36" s="117"/>
      <c r="FQF36" s="117"/>
      <c r="FQG36" s="117"/>
      <c r="FQH36" s="117"/>
      <c r="FQI36" s="117"/>
      <c r="FQJ36" s="117"/>
      <c r="FQK36" s="117"/>
      <c r="FQL36" s="117"/>
      <c r="FQM36" s="117"/>
      <c r="FQN36" s="117"/>
      <c r="FQO36" s="117"/>
      <c r="FQP36" s="117"/>
      <c r="FQQ36" s="117"/>
      <c r="FQR36" s="117"/>
      <c r="FQS36" s="117"/>
      <c r="FQT36" s="117"/>
      <c r="FQU36" s="117"/>
      <c r="FQV36" s="117"/>
      <c r="FQW36" s="117"/>
      <c r="FQX36" s="117"/>
      <c r="FQY36" s="117"/>
      <c r="FQZ36" s="117"/>
      <c r="FRA36" s="117"/>
      <c r="FRB36" s="117"/>
      <c r="FRC36" s="117"/>
      <c r="FRD36" s="117"/>
      <c r="FRE36" s="117"/>
      <c r="FRF36" s="117"/>
      <c r="FRG36" s="117"/>
      <c r="FRH36" s="117"/>
      <c r="FRI36" s="117"/>
      <c r="FRJ36" s="117"/>
      <c r="FRK36" s="117"/>
      <c r="FRL36" s="117"/>
      <c r="FRM36" s="117"/>
      <c r="FRN36" s="117"/>
      <c r="FRO36" s="117"/>
      <c r="FRP36" s="117"/>
      <c r="FRQ36" s="117"/>
      <c r="FRR36" s="117"/>
      <c r="FRS36" s="117"/>
      <c r="FRT36" s="117"/>
      <c r="FRU36" s="117"/>
      <c r="FRV36" s="117"/>
      <c r="FRW36" s="117"/>
      <c r="FRX36" s="117"/>
      <c r="FRY36" s="117"/>
      <c r="FRZ36" s="117"/>
      <c r="FSA36" s="117"/>
      <c r="FSB36" s="117"/>
      <c r="FSC36" s="117"/>
      <c r="FSD36" s="117"/>
      <c r="FSE36" s="117"/>
      <c r="FSF36" s="117"/>
      <c r="FSG36" s="117"/>
      <c r="FSH36" s="117"/>
      <c r="FSI36" s="117"/>
      <c r="FSJ36" s="117"/>
      <c r="FSK36" s="117"/>
      <c r="FSL36" s="117"/>
      <c r="FSM36" s="117"/>
      <c r="FSN36" s="117"/>
      <c r="FSO36" s="117"/>
      <c r="FSP36" s="117"/>
      <c r="FSQ36" s="117"/>
      <c r="FSR36" s="117"/>
      <c r="FSS36" s="117"/>
      <c r="FST36" s="117"/>
      <c r="FSU36" s="117"/>
      <c r="FSV36" s="117"/>
      <c r="FSW36" s="117"/>
      <c r="FSX36" s="117"/>
      <c r="FSY36" s="117"/>
      <c r="FSZ36" s="117"/>
      <c r="FTA36" s="117"/>
      <c r="FTB36" s="117"/>
      <c r="FTC36" s="117"/>
      <c r="FTD36" s="117"/>
      <c r="FTE36" s="117"/>
      <c r="FTF36" s="117"/>
      <c r="FTG36" s="117"/>
      <c r="FTH36" s="117"/>
      <c r="FTI36" s="117"/>
      <c r="FTJ36" s="117"/>
      <c r="FTK36" s="117"/>
      <c r="FTL36" s="117"/>
      <c r="FTM36" s="117"/>
      <c r="FTN36" s="117"/>
      <c r="FTO36" s="117"/>
      <c r="FTP36" s="117"/>
      <c r="FTQ36" s="117"/>
      <c r="FTR36" s="117"/>
      <c r="FTS36" s="117"/>
      <c r="FTT36" s="117"/>
      <c r="FTU36" s="117"/>
      <c r="FTV36" s="117"/>
      <c r="FTW36" s="117"/>
      <c r="FTX36" s="117"/>
      <c r="FTY36" s="117"/>
      <c r="FTZ36" s="117"/>
      <c r="FUA36" s="117"/>
      <c r="FUB36" s="117"/>
      <c r="FUC36" s="117"/>
      <c r="FUD36" s="117"/>
      <c r="FUE36" s="117"/>
      <c r="FUF36" s="117"/>
      <c r="FUG36" s="117"/>
      <c r="FUH36" s="117"/>
      <c r="FUI36" s="117"/>
      <c r="FUJ36" s="117"/>
      <c r="FUK36" s="117"/>
      <c r="FUL36" s="117"/>
      <c r="FUM36" s="117"/>
      <c r="FUN36" s="117"/>
      <c r="FUO36" s="117"/>
      <c r="FUP36" s="117"/>
      <c r="FUQ36" s="117"/>
      <c r="FUR36" s="117"/>
      <c r="FUS36" s="117"/>
      <c r="FUT36" s="117"/>
      <c r="FUU36" s="117"/>
      <c r="FUV36" s="117"/>
      <c r="FUW36" s="117"/>
      <c r="FUX36" s="117"/>
      <c r="FUY36" s="117"/>
      <c r="FUZ36" s="117"/>
      <c r="FVA36" s="117"/>
      <c r="FVB36" s="117"/>
      <c r="FVC36" s="117"/>
      <c r="FVD36" s="117"/>
      <c r="FVE36" s="117"/>
      <c r="FVF36" s="117"/>
      <c r="FVG36" s="117"/>
      <c r="FVH36" s="117"/>
      <c r="FVI36" s="117"/>
      <c r="FVJ36" s="117"/>
      <c r="FVK36" s="117"/>
      <c r="FVL36" s="117"/>
      <c r="FVM36" s="117"/>
      <c r="FVN36" s="117"/>
      <c r="FVO36" s="117"/>
      <c r="FVP36" s="117"/>
      <c r="FVQ36" s="117"/>
      <c r="FVR36" s="117"/>
      <c r="FVS36" s="117"/>
      <c r="FVT36" s="117"/>
      <c r="FVU36" s="117"/>
      <c r="FVV36" s="117"/>
      <c r="FVW36" s="117"/>
      <c r="FVX36" s="117"/>
      <c r="FVY36" s="117"/>
      <c r="FVZ36" s="117"/>
      <c r="FWA36" s="117"/>
      <c r="FWB36" s="117"/>
      <c r="FWC36" s="117"/>
      <c r="FWD36" s="117"/>
      <c r="FWE36" s="117"/>
      <c r="FWF36" s="117"/>
      <c r="FWG36" s="117"/>
      <c r="FWH36" s="117"/>
      <c r="FWI36" s="117"/>
      <c r="FWJ36" s="117"/>
      <c r="FWK36" s="117"/>
      <c r="FWL36" s="117"/>
      <c r="FWM36" s="117"/>
      <c r="FWN36" s="117"/>
      <c r="FWO36" s="117"/>
      <c r="FWP36" s="117"/>
      <c r="FWQ36" s="117"/>
      <c r="FWR36" s="117"/>
      <c r="FWS36" s="117"/>
      <c r="FWT36" s="117"/>
      <c r="FWU36" s="117"/>
      <c r="FWV36" s="117"/>
      <c r="FWW36" s="117"/>
      <c r="FWX36" s="117"/>
      <c r="FWY36" s="117"/>
      <c r="FWZ36" s="117"/>
      <c r="FXA36" s="117"/>
      <c r="FXB36" s="117"/>
      <c r="FXC36" s="117"/>
      <c r="FXD36" s="117"/>
      <c r="FXE36" s="117"/>
      <c r="FXF36" s="117"/>
      <c r="FXG36" s="117"/>
      <c r="FXH36" s="117"/>
      <c r="FXI36" s="117"/>
      <c r="FXJ36" s="117"/>
      <c r="FXK36" s="117"/>
      <c r="FXL36" s="117"/>
      <c r="FXM36" s="117"/>
      <c r="FXN36" s="117"/>
      <c r="FXO36" s="117"/>
      <c r="FXP36" s="117"/>
      <c r="FXQ36" s="117"/>
      <c r="FXR36" s="117"/>
      <c r="FXS36" s="117"/>
      <c r="FXT36" s="117"/>
      <c r="FXU36" s="117"/>
      <c r="FXV36" s="117"/>
      <c r="FXW36" s="117"/>
      <c r="FXX36" s="117"/>
      <c r="FXY36" s="117"/>
      <c r="FXZ36" s="117"/>
      <c r="FYA36" s="117"/>
      <c r="FYB36" s="117"/>
      <c r="FYC36" s="117"/>
      <c r="FYD36" s="117"/>
      <c r="FYE36" s="117"/>
      <c r="FYF36" s="117"/>
      <c r="FYG36" s="117"/>
      <c r="FYH36" s="117"/>
      <c r="FYI36" s="117"/>
      <c r="FYJ36" s="117"/>
      <c r="FYK36" s="117"/>
      <c r="FYL36" s="117"/>
      <c r="FYM36" s="117"/>
      <c r="FYN36" s="117"/>
      <c r="FYO36" s="117"/>
      <c r="FYP36" s="117"/>
      <c r="FYQ36" s="117"/>
      <c r="FYR36" s="117"/>
      <c r="FYS36" s="117"/>
      <c r="FYT36" s="117"/>
      <c r="FYU36" s="117"/>
      <c r="FYV36" s="117"/>
      <c r="FYW36" s="117"/>
      <c r="FYX36" s="117"/>
      <c r="FYY36" s="117"/>
      <c r="FYZ36" s="117"/>
      <c r="FZA36" s="117"/>
      <c r="FZB36" s="117"/>
      <c r="FZC36" s="117"/>
      <c r="FZD36" s="117"/>
      <c r="FZE36" s="117"/>
      <c r="FZF36" s="117"/>
      <c r="FZG36" s="117"/>
      <c r="FZH36" s="117"/>
      <c r="FZI36" s="117"/>
      <c r="FZJ36" s="117"/>
      <c r="FZK36" s="117"/>
      <c r="FZL36" s="117"/>
      <c r="FZM36" s="117"/>
      <c r="FZN36" s="117"/>
      <c r="FZO36" s="117"/>
      <c r="FZP36" s="117"/>
      <c r="FZQ36" s="117"/>
      <c r="FZR36" s="117"/>
      <c r="FZS36" s="117"/>
      <c r="FZT36" s="117"/>
      <c r="FZU36" s="117"/>
      <c r="FZV36" s="117"/>
      <c r="FZW36" s="117"/>
      <c r="FZX36" s="117"/>
      <c r="FZY36" s="117"/>
      <c r="FZZ36" s="117"/>
      <c r="GAA36" s="117"/>
      <c r="GAB36" s="117"/>
      <c r="GAC36" s="117"/>
      <c r="GAD36" s="117"/>
      <c r="GAE36" s="117"/>
      <c r="GAF36" s="117"/>
      <c r="GAG36" s="117"/>
      <c r="GAH36" s="117"/>
      <c r="GAI36" s="117"/>
      <c r="GAJ36" s="117"/>
      <c r="GAK36" s="117"/>
      <c r="GAL36" s="117"/>
      <c r="GAM36" s="117"/>
      <c r="GAN36" s="117"/>
      <c r="GAO36" s="117"/>
      <c r="GAP36" s="117"/>
      <c r="GAQ36" s="117"/>
      <c r="GAR36" s="117"/>
      <c r="GAS36" s="117"/>
      <c r="GAT36" s="117"/>
      <c r="GAU36" s="117"/>
      <c r="GAV36" s="117"/>
      <c r="GAW36" s="117"/>
      <c r="GAX36" s="117"/>
      <c r="GAY36" s="117"/>
      <c r="GAZ36" s="117"/>
      <c r="GBA36" s="117"/>
      <c r="GBB36" s="117"/>
      <c r="GBC36" s="117"/>
      <c r="GBD36" s="117"/>
      <c r="GBE36" s="117"/>
      <c r="GBF36" s="117"/>
      <c r="GBG36" s="117"/>
      <c r="GBH36" s="117"/>
      <c r="GBI36" s="117"/>
      <c r="GBJ36" s="117"/>
      <c r="GBK36" s="117"/>
      <c r="GBL36" s="117"/>
      <c r="GBM36" s="117"/>
      <c r="GBN36" s="117"/>
      <c r="GBO36" s="117"/>
      <c r="GBP36" s="117"/>
      <c r="GBQ36" s="117"/>
      <c r="GBR36" s="117"/>
      <c r="GBS36" s="117"/>
      <c r="GBT36" s="117"/>
      <c r="GBU36" s="117"/>
      <c r="GBV36" s="117"/>
      <c r="GBW36" s="117"/>
      <c r="GBX36" s="117"/>
      <c r="GBY36" s="117"/>
      <c r="GBZ36" s="117"/>
      <c r="GCA36" s="117"/>
      <c r="GCB36" s="117"/>
      <c r="GCC36" s="117"/>
      <c r="GCD36" s="117"/>
      <c r="GCE36" s="117"/>
      <c r="GCF36" s="117"/>
      <c r="GCG36" s="117"/>
      <c r="GCH36" s="117"/>
      <c r="GCI36" s="117"/>
      <c r="GCJ36" s="117"/>
      <c r="GCK36" s="117"/>
      <c r="GCL36" s="117"/>
      <c r="GCM36" s="117"/>
      <c r="GCN36" s="117"/>
      <c r="GCO36" s="117"/>
      <c r="GCP36" s="117"/>
      <c r="GCQ36" s="117"/>
      <c r="GCR36" s="117"/>
      <c r="GCS36" s="117"/>
      <c r="GCT36" s="117"/>
      <c r="GCU36" s="117"/>
      <c r="GCV36" s="117"/>
      <c r="GCW36" s="117"/>
      <c r="GCX36" s="117"/>
      <c r="GCY36" s="117"/>
      <c r="GCZ36" s="117"/>
      <c r="GDA36" s="117"/>
      <c r="GDB36" s="117"/>
      <c r="GDC36" s="117"/>
      <c r="GDD36" s="117"/>
      <c r="GDE36" s="117"/>
      <c r="GDF36" s="117"/>
      <c r="GDG36" s="117"/>
      <c r="GDH36" s="117"/>
      <c r="GDI36" s="117"/>
      <c r="GDJ36" s="117"/>
      <c r="GDK36" s="117"/>
      <c r="GDL36" s="117"/>
      <c r="GDM36" s="117"/>
      <c r="GDN36" s="117"/>
      <c r="GDO36" s="117"/>
      <c r="GDP36" s="117"/>
      <c r="GDQ36" s="117"/>
      <c r="GDR36" s="117"/>
      <c r="GDS36" s="117"/>
      <c r="GDT36" s="117"/>
      <c r="GDU36" s="117"/>
      <c r="GDV36" s="117"/>
      <c r="GDW36" s="117"/>
      <c r="GDX36" s="117"/>
      <c r="GDY36" s="117"/>
      <c r="GDZ36" s="117"/>
      <c r="GEA36" s="117"/>
      <c r="GEB36" s="117"/>
      <c r="GEC36" s="117"/>
      <c r="GED36" s="117"/>
      <c r="GEE36" s="117"/>
      <c r="GEF36" s="117"/>
      <c r="GEG36" s="117"/>
      <c r="GEH36" s="117"/>
      <c r="GEI36" s="117"/>
      <c r="GEJ36" s="117"/>
      <c r="GEK36" s="117"/>
      <c r="GEL36" s="117"/>
      <c r="GEM36" s="117"/>
      <c r="GEN36" s="117"/>
      <c r="GEO36" s="117"/>
      <c r="GEP36" s="117"/>
      <c r="GEQ36" s="117"/>
      <c r="GER36" s="117"/>
      <c r="GES36" s="117"/>
      <c r="GET36" s="117"/>
      <c r="GEU36" s="117"/>
      <c r="GEV36" s="117"/>
      <c r="GEW36" s="117"/>
      <c r="GEX36" s="117"/>
      <c r="GEY36" s="117"/>
      <c r="GEZ36" s="117"/>
      <c r="GFA36" s="117"/>
      <c r="GFB36" s="117"/>
      <c r="GFC36" s="117"/>
      <c r="GFD36" s="117"/>
      <c r="GFE36" s="117"/>
      <c r="GFF36" s="117"/>
      <c r="GFG36" s="117"/>
      <c r="GFH36" s="117"/>
      <c r="GFI36" s="117"/>
      <c r="GFJ36" s="117"/>
      <c r="GFK36" s="117"/>
      <c r="GFL36" s="117"/>
      <c r="GFM36" s="117"/>
      <c r="GFN36" s="117"/>
      <c r="GFO36" s="117"/>
      <c r="GFP36" s="117"/>
      <c r="GFQ36" s="117"/>
      <c r="GFR36" s="117"/>
      <c r="GFS36" s="117"/>
      <c r="GFT36" s="117"/>
      <c r="GFU36" s="117"/>
      <c r="GFV36" s="117"/>
      <c r="GFW36" s="117"/>
      <c r="GFX36" s="117"/>
      <c r="GFY36" s="117"/>
      <c r="GFZ36" s="117"/>
      <c r="GGA36" s="117"/>
      <c r="GGB36" s="117"/>
      <c r="GGC36" s="117"/>
      <c r="GGD36" s="117"/>
      <c r="GGE36" s="117"/>
      <c r="GGF36" s="117"/>
      <c r="GGG36" s="117"/>
      <c r="GGH36" s="117"/>
      <c r="GGI36" s="117"/>
      <c r="GGJ36" s="117"/>
      <c r="GGK36" s="117"/>
      <c r="GGL36" s="117"/>
      <c r="GGM36" s="117"/>
      <c r="GGN36" s="117"/>
      <c r="GGO36" s="117"/>
      <c r="GGP36" s="117"/>
      <c r="GGQ36" s="117"/>
      <c r="GGR36" s="117"/>
      <c r="GGS36" s="117"/>
      <c r="GGT36" s="117"/>
      <c r="GGU36" s="117"/>
      <c r="GGV36" s="117"/>
      <c r="GGW36" s="117"/>
      <c r="GGX36" s="117"/>
      <c r="GGY36" s="117"/>
      <c r="GGZ36" s="117"/>
      <c r="GHA36" s="117"/>
      <c r="GHB36" s="117"/>
      <c r="GHC36" s="117"/>
      <c r="GHD36" s="117"/>
      <c r="GHE36" s="117"/>
      <c r="GHF36" s="117"/>
      <c r="GHG36" s="117"/>
      <c r="GHH36" s="117"/>
      <c r="GHI36" s="117"/>
      <c r="GHJ36" s="117"/>
      <c r="GHK36" s="117"/>
      <c r="GHL36" s="117"/>
      <c r="GHM36" s="117"/>
      <c r="GHN36" s="117"/>
      <c r="GHO36" s="117"/>
      <c r="GHP36" s="117"/>
      <c r="GHQ36" s="117"/>
      <c r="GHR36" s="117"/>
      <c r="GHS36" s="117"/>
      <c r="GHT36" s="117"/>
      <c r="GHU36" s="117"/>
      <c r="GHV36" s="117"/>
      <c r="GHW36" s="117"/>
      <c r="GHX36" s="117"/>
      <c r="GHY36" s="117"/>
      <c r="GHZ36" s="117"/>
      <c r="GIA36" s="117"/>
      <c r="GIB36" s="117"/>
      <c r="GIC36" s="117"/>
      <c r="GID36" s="117"/>
      <c r="GIE36" s="117"/>
      <c r="GIF36" s="117"/>
      <c r="GIG36" s="117"/>
      <c r="GIH36" s="117"/>
      <c r="GII36" s="117"/>
      <c r="GIJ36" s="117"/>
      <c r="GIK36" s="117"/>
      <c r="GIL36" s="117"/>
      <c r="GIM36" s="117"/>
      <c r="GIN36" s="117"/>
      <c r="GIO36" s="117"/>
      <c r="GIP36" s="117"/>
      <c r="GIQ36" s="117"/>
      <c r="GIR36" s="117"/>
      <c r="GIS36" s="117"/>
      <c r="GIT36" s="117"/>
      <c r="GIU36" s="117"/>
      <c r="GIV36" s="117"/>
      <c r="GIW36" s="117"/>
      <c r="GIX36" s="117"/>
      <c r="GIY36" s="117"/>
      <c r="GIZ36" s="117"/>
      <c r="GJA36" s="117"/>
      <c r="GJB36" s="117"/>
      <c r="GJC36" s="117"/>
      <c r="GJD36" s="117"/>
      <c r="GJE36" s="117"/>
      <c r="GJF36" s="117"/>
      <c r="GJG36" s="117"/>
      <c r="GJH36" s="117"/>
      <c r="GJI36" s="117"/>
      <c r="GJJ36" s="117"/>
      <c r="GJK36" s="117"/>
      <c r="GJL36" s="117"/>
      <c r="GJM36" s="117"/>
      <c r="GJN36" s="117"/>
      <c r="GJO36" s="117"/>
      <c r="GJP36" s="117"/>
      <c r="GJQ36" s="117"/>
      <c r="GJR36" s="117"/>
      <c r="GJS36" s="117"/>
      <c r="GJT36" s="117"/>
      <c r="GJU36" s="117"/>
      <c r="GJV36" s="117"/>
      <c r="GJW36" s="117"/>
      <c r="GJX36" s="117"/>
      <c r="GJY36" s="117"/>
      <c r="GJZ36" s="117"/>
      <c r="GKA36" s="117"/>
      <c r="GKB36" s="117"/>
      <c r="GKC36" s="117"/>
      <c r="GKD36" s="117"/>
      <c r="GKE36" s="117"/>
      <c r="GKF36" s="117"/>
      <c r="GKG36" s="117"/>
      <c r="GKH36" s="117"/>
      <c r="GKI36" s="117"/>
      <c r="GKJ36" s="117"/>
      <c r="GKK36" s="117"/>
      <c r="GKL36" s="117"/>
      <c r="GKM36" s="117"/>
      <c r="GKN36" s="117"/>
      <c r="GKO36" s="117"/>
      <c r="GKP36" s="117"/>
      <c r="GKQ36" s="117"/>
      <c r="GKR36" s="117"/>
      <c r="GKS36" s="117"/>
      <c r="GKT36" s="117"/>
      <c r="GKU36" s="117"/>
      <c r="GKV36" s="117"/>
      <c r="GKW36" s="117"/>
      <c r="GKX36" s="117"/>
      <c r="GKY36" s="117"/>
      <c r="GKZ36" s="117"/>
      <c r="GLA36" s="117"/>
      <c r="GLB36" s="117"/>
      <c r="GLC36" s="117"/>
      <c r="GLD36" s="117"/>
      <c r="GLE36" s="117"/>
      <c r="GLF36" s="117"/>
      <c r="GLG36" s="117"/>
      <c r="GLH36" s="117"/>
      <c r="GLI36" s="117"/>
      <c r="GLJ36" s="117"/>
      <c r="GLK36" s="117"/>
      <c r="GLL36" s="117"/>
      <c r="GLM36" s="117"/>
      <c r="GLN36" s="117"/>
      <c r="GLO36" s="117"/>
      <c r="GLP36" s="117"/>
      <c r="GLQ36" s="117"/>
      <c r="GLR36" s="117"/>
      <c r="GLS36" s="117"/>
      <c r="GLT36" s="117"/>
      <c r="GLU36" s="117"/>
      <c r="GLV36" s="117"/>
      <c r="GLW36" s="117"/>
      <c r="GLX36" s="117"/>
      <c r="GLY36" s="117"/>
      <c r="GLZ36" s="117"/>
      <c r="GMA36" s="117"/>
      <c r="GMB36" s="117"/>
      <c r="GMC36" s="117"/>
      <c r="GMD36" s="117"/>
      <c r="GME36" s="117"/>
      <c r="GMF36" s="117"/>
      <c r="GMG36" s="117"/>
      <c r="GMH36" s="117"/>
      <c r="GMI36" s="117"/>
      <c r="GMJ36" s="117"/>
      <c r="GMK36" s="117"/>
      <c r="GML36" s="117"/>
      <c r="GMM36" s="117"/>
      <c r="GMN36" s="117"/>
      <c r="GMO36" s="117"/>
      <c r="GMP36" s="117"/>
      <c r="GMQ36" s="117"/>
      <c r="GMR36" s="117"/>
      <c r="GMS36" s="117"/>
      <c r="GMT36" s="117"/>
      <c r="GMU36" s="117"/>
      <c r="GMV36" s="117"/>
      <c r="GMW36" s="117"/>
      <c r="GMX36" s="117"/>
      <c r="GMY36" s="117"/>
      <c r="GMZ36" s="117"/>
      <c r="GNA36" s="117"/>
      <c r="GNB36" s="117"/>
      <c r="GNC36" s="117"/>
      <c r="GND36" s="117"/>
      <c r="GNE36" s="117"/>
      <c r="GNF36" s="117"/>
      <c r="GNG36" s="117"/>
      <c r="GNH36" s="117"/>
      <c r="GNI36" s="117"/>
      <c r="GNJ36" s="117"/>
      <c r="GNK36" s="117"/>
      <c r="GNL36" s="117"/>
      <c r="GNM36" s="117"/>
      <c r="GNN36" s="117"/>
      <c r="GNO36" s="117"/>
      <c r="GNP36" s="117"/>
      <c r="GNQ36" s="117"/>
      <c r="GNR36" s="117"/>
      <c r="GNS36" s="117"/>
      <c r="GNT36" s="117"/>
      <c r="GNU36" s="117"/>
      <c r="GNV36" s="117"/>
      <c r="GNW36" s="117"/>
      <c r="GNX36" s="117"/>
      <c r="GNY36" s="117"/>
      <c r="GNZ36" s="117"/>
      <c r="GOA36" s="117"/>
      <c r="GOB36" s="117"/>
      <c r="GOC36" s="117"/>
      <c r="GOD36" s="117"/>
      <c r="GOE36" s="117"/>
      <c r="GOF36" s="117"/>
      <c r="GOG36" s="117"/>
      <c r="GOH36" s="117"/>
      <c r="GOI36" s="117"/>
      <c r="GOJ36" s="117"/>
      <c r="GOK36" s="117"/>
      <c r="GOL36" s="117"/>
      <c r="GOM36" s="117"/>
      <c r="GON36" s="117"/>
      <c r="GOO36" s="117"/>
      <c r="GOP36" s="117"/>
      <c r="GOQ36" s="117"/>
      <c r="GOR36" s="117"/>
      <c r="GOS36" s="117"/>
      <c r="GOT36" s="117"/>
      <c r="GOU36" s="117"/>
      <c r="GOV36" s="117"/>
      <c r="GOW36" s="117"/>
      <c r="GOX36" s="117"/>
      <c r="GOY36" s="117"/>
      <c r="GOZ36" s="117"/>
      <c r="GPA36" s="117"/>
      <c r="GPB36" s="117"/>
      <c r="GPC36" s="117"/>
      <c r="GPD36" s="117"/>
      <c r="GPE36" s="117"/>
      <c r="GPF36" s="117"/>
      <c r="GPG36" s="117"/>
      <c r="GPH36" s="117"/>
      <c r="GPI36" s="117"/>
      <c r="GPJ36" s="117"/>
      <c r="GPK36" s="117"/>
      <c r="GPL36" s="117"/>
      <c r="GPM36" s="117"/>
      <c r="GPN36" s="117"/>
      <c r="GPO36" s="117"/>
      <c r="GPP36" s="117"/>
      <c r="GPQ36" s="117"/>
      <c r="GPR36" s="117"/>
      <c r="GPS36" s="117"/>
      <c r="GPT36" s="117"/>
      <c r="GPU36" s="117"/>
      <c r="GPV36" s="117"/>
      <c r="GPW36" s="117"/>
      <c r="GPX36" s="117"/>
      <c r="GPY36" s="117"/>
      <c r="GPZ36" s="117"/>
      <c r="GQA36" s="117"/>
      <c r="GQB36" s="117"/>
      <c r="GQC36" s="117"/>
      <c r="GQD36" s="117"/>
      <c r="GQE36" s="117"/>
      <c r="GQF36" s="117"/>
      <c r="GQG36" s="117"/>
      <c r="GQH36" s="117"/>
      <c r="GQI36" s="117"/>
      <c r="GQJ36" s="117"/>
      <c r="GQK36" s="117"/>
      <c r="GQL36" s="117"/>
      <c r="GQM36" s="117"/>
      <c r="GQN36" s="117"/>
      <c r="GQO36" s="117"/>
      <c r="GQP36" s="117"/>
      <c r="GQQ36" s="117"/>
      <c r="GQR36" s="117"/>
      <c r="GQS36" s="117"/>
      <c r="GQT36" s="117"/>
      <c r="GQU36" s="117"/>
      <c r="GQV36" s="117"/>
      <c r="GQW36" s="117"/>
      <c r="GQX36" s="117"/>
      <c r="GQY36" s="117"/>
      <c r="GQZ36" s="117"/>
      <c r="GRA36" s="117"/>
      <c r="GRB36" s="117"/>
      <c r="GRC36" s="117"/>
      <c r="GRD36" s="117"/>
      <c r="GRE36" s="117"/>
      <c r="GRF36" s="117"/>
      <c r="GRG36" s="117"/>
      <c r="GRH36" s="117"/>
      <c r="GRI36" s="117"/>
      <c r="GRJ36" s="117"/>
      <c r="GRK36" s="117"/>
      <c r="GRL36" s="117"/>
      <c r="GRM36" s="117"/>
      <c r="GRN36" s="117"/>
      <c r="GRO36" s="117"/>
      <c r="GRP36" s="117"/>
      <c r="GRQ36" s="117"/>
      <c r="GRR36" s="117"/>
      <c r="GRS36" s="117"/>
      <c r="GRT36" s="117"/>
      <c r="GRU36" s="117"/>
      <c r="GRV36" s="117"/>
      <c r="GRW36" s="117"/>
      <c r="GRX36" s="117"/>
      <c r="GRY36" s="117"/>
      <c r="GRZ36" s="117"/>
      <c r="GSA36" s="117"/>
      <c r="GSB36" s="117"/>
      <c r="GSC36" s="117"/>
      <c r="GSD36" s="117"/>
      <c r="GSE36" s="117"/>
      <c r="GSF36" s="117"/>
      <c r="GSG36" s="117"/>
      <c r="GSH36" s="117"/>
      <c r="GSI36" s="117"/>
      <c r="GSJ36" s="117"/>
      <c r="GSK36" s="117"/>
      <c r="GSL36" s="117"/>
      <c r="GSM36" s="117"/>
      <c r="GSN36" s="117"/>
      <c r="GSO36" s="117"/>
      <c r="GSP36" s="117"/>
      <c r="GSQ36" s="117"/>
      <c r="GSR36" s="117"/>
      <c r="GSS36" s="117"/>
      <c r="GST36" s="117"/>
      <c r="GSU36" s="117"/>
      <c r="GSV36" s="117"/>
      <c r="GSW36" s="117"/>
      <c r="GSX36" s="117"/>
      <c r="GSY36" s="117"/>
      <c r="GSZ36" s="117"/>
      <c r="GTA36" s="117"/>
      <c r="GTB36" s="117"/>
      <c r="GTC36" s="117"/>
      <c r="GTD36" s="117"/>
      <c r="GTE36" s="117"/>
      <c r="GTF36" s="117"/>
      <c r="GTG36" s="117"/>
      <c r="GTH36" s="117"/>
      <c r="GTI36" s="117"/>
      <c r="GTJ36" s="117"/>
      <c r="GTK36" s="117"/>
      <c r="GTL36" s="117"/>
      <c r="GTM36" s="117"/>
      <c r="GTN36" s="117"/>
      <c r="GTO36" s="117"/>
      <c r="GTP36" s="117"/>
      <c r="GTQ36" s="117"/>
      <c r="GTR36" s="117"/>
      <c r="GTS36" s="117"/>
      <c r="GTT36" s="117"/>
      <c r="GTU36" s="117"/>
      <c r="GTV36" s="117"/>
      <c r="GTW36" s="117"/>
      <c r="GTX36" s="117"/>
      <c r="GTY36" s="117"/>
      <c r="GTZ36" s="117"/>
      <c r="GUA36" s="117"/>
      <c r="GUB36" s="117"/>
      <c r="GUC36" s="117"/>
      <c r="GUD36" s="117"/>
      <c r="GUE36" s="117"/>
      <c r="GUF36" s="117"/>
      <c r="GUG36" s="117"/>
      <c r="GUH36" s="117"/>
      <c r="GUI36" s="117"/>
      <c r="GUJ36" s="117"/>
      <c r="GUK36" s="117"/>
      <c r="GUL36" s="117"/>
      <c r="GUM36" s="117"/>
      <c r="GUN36" s="117"/>
      <c r="GUO36" s="117"/>
      <c r="GUP36" s="117"/>
      <c r="GUQ36" s="117"/>
      <c r="GUR36" s="117"/>
      <c r="GUS36" s="117"/>
      <c r="GUT36" s="117"/>
      <c r="GUU36" s="117"/>
      <c r="GUV36" s="117"/>
      <c r="GUW36" s="117"/>
      <c r="GUX36" s="117"/>
      <c r="GUY36" s="117"/>
      <c r="GUZ36" s="117"/>
      <c r="GVA36" s="117"/>
      <c r="GVB36" s="117"/>
      <c r="GVC36" s="117"/>
      <c r="GVD36" s="117"/>
      <c r="GVE36" s="117"/>
      <c r="GVF36" s="117"/>
      <c r="GVG36" s="117"/>
      <c r="GVH36" s="117"/>
      <c r="GVI36" s="117"/>
      <c r="GVJ36" s="117"/>
      <c r="GVK36" s="117"/>
      <c r="GVL36" s="117"/>
      <c r="GVM36" s="117"/>
      <c r="GVN36" s="117"/>
      <c r="GVO36" s="117"/>
      <c r="GVP36" s="117"/>
      <c r="GVQ36" s="117"/>
      <c r="GVR36" s="117"/>
      <c r="GVS36" s="117"/>
      <c r="GVT36" s="117"/>
      <c r="GVU36" s="117"/>
      <c r="GVV36" s="117"/>
      <c r="GVW36" s="117"/>
      <c r="GVX36" s="117"/>
      <c r="GVY36" s="117"/>
      <c r="GVZ36" s="117"/>
      <c r="GWA36" s="117"/>
      <c r="GWB36" s="117"/>
      <c r="GWC36" s="117"/>
      <c r="GWD36" s="117"/>
      <c r="GWE36" s="117"/>
      <c r="GWF36" s="117"/>
      <c r="GWG36" s="117"/>
      <c r="GWH36" s="117"/>
      <c r="GWI36" s="117"/>
      <c r="GWJ36" s="117"/>
      <c r="GWK36" s="117"/>
      <c r="GWL36" s="117"/>
      <c r="GWM36" s="117"/>
      <c r="GWN36" s="117"/>
      <c r="GWO36" s="117"/>
      <c r="GWP36" s="117"/>
      <c r="GWQ36" s="117"/>
      <c r="GWR36" s="117"/>
      <c r="GWS36" s="117"/>
      <c r="GWT36" s="117"/>
      <c r="GWU36" s="117"/>
      <c r="GWV36" s="117"/>
      <c r="GWW36" s="117"/>
      <c r="GWX36" s="117"/>
      <c r="GWY36" s="117"/>
      <c r="GWZ36" s="117"/>
      <c r="GXA36" s="117"/>
      <c r="GXB36" s="117"/>
      <c r="GXC36" s="117"/>
      <c r="GXD36" s="117"/>
      <c r="GXE36" s="117"/>
      <c r="GXF36" s="117"/>
      <c r="GXG36" s="117"/>
      <c r="GXH36" s="117"/>
      <c r="GXI36" s="117"/>
      <c r="GXJ36" s="117"/>
      <c r="GXK36" s="117"/>
      <c r="GXL36" s="117"/>
      <c r="GXM36" s="117"/>
      <c r="GXN36" s="117"/>
      <c r="GXO36" s="117"/>
      <c r="GXP36" s="117"/>
      <c r="GXQ36" s="117"/>
      <c r="GXR36" s="117"/>
      <c r="GXS36" s="117"/>
      <c r="GXT36" s="117"/>
      <c r="GXU36" s="117"/>
      <c r="GXV36" s="117"/>
      <c r="GXW36" s="117"/>
      <c r="GXX36" s="117"/>
      <c r="GXY36" s="117"/>
      <c r="GXZ36" s="117"/>
      <c r="GYA36" s="117"/>
      <c r="GYB36" s="117"/>
      <c r="GYC36" s="117"/>
      <c r="GYD36" s="117"/>
      <c r="GYE36" s="117"/>
      <c r="GYF36" s="117"/>
      <c r="GYG36" s="117"/>
      <c r="GYH36" s="117"/>
      <c r="GYI36" s="117"/>
      <c r="GYJ36" s="117"/>
      <c r="GYK36" s="117"/>
      <c r="GYL36" s="117"/>
      <c r="GYM36" s="117"/>
      <c r="GYN36" s="117"/>
      <c r="GYO36" s="117"/>
      <c r="GYP36" s="117"/>
      <c r="GYQ36" s="117"/>
      <c r="GYR36" s="117"/>
      <c r="GYS36" s="117"/>
      <c r="GYT36" s="117"/>
      <c r="GYU36" s="117"/>
      <c r="GYV36" s="117"/>
      <c r="GYW36" s="117"/>
      <c r="GYX36" s="117"/>
      <c r="GYY36" s="117"/>
      <c r="GYZ36" s="117"/>
      <c r="GZA36" s="117"/>
      <c r="GZB36" s="117"/>
      <c r="GZC36" s="117"/>
      <c r="GZD36" s="117"/>
      <c r="GZE36" s="117"/>
      <c r="GZF36" s="117"/>
      <c r="GZG36" s="117"/>
      <c r="GZH36" s="117"/>
      <c r="GZI36" s="117"/>
      <c r="GZJ36" s="117"/>
      <c r="GZK36" s="117"/>
      <c r="GZL36" s="117"/>
      <c r="GZM36" s="117"/>
      <c r="GZN36" s="117"/>
      <c r="GZO36" s="117"/>
      <c r="GZP36" s="117"/>
      <c r="GZQ36" s="117"/>
      <c r="GZR36" s="117"/>
      <c r="GZS36" s="117"/>
      <c r="GZT36" s="117"/>
      <c r="GZU36" s="117"/>
      <c r="GZV36" s="117"/>
      <c r="GZW36" s="117"/>
      <c r="GZX36" s="117"/>
      <c r="GZY36" s="117"/>
      <c r="GZZ36" s="117"/>
      <c r="HAA36" s="117"/>
      <c r="HAB36" s="117"/>
      <c r="HAC36" s="117"/>
      <c r="HAD36" s="117"/>
      <c r="HAE36" s="117"/>
      <c r="HAF36" s="117"/>
      <c r="HAG36" s="117"/>
      <c r="HAH36" s="117"/>
      <c r="HAI36" s="117"/>
      <c r="HAJ36" s="117"/>
      <c r="HAK36" s="117"/>
      <c r="HAL36" s="117"/>
      <c r="HAM36" s="117"/>
      <c r="HAN36" s="117"/>
      <c r="HAO36" s="117"/>
      <c r="HAP36" s="117"/>
      <c r="HAQ36" s="117"/>
      <c r="HAR36" s="117"/>
      <c r="HAS36" s="117"/>
      <c r="HAT36" s="117"/>
      <c r="HAU36" s="117"/>
      <c r="HAV36" s="117"/>
      <c r="HAW36" s="117"/>
      <c r="HAX36" s="117"/>
      <c r="HAY36" s="117"/>
      <c r="HAZ36" s="117"/>
      <c r="HBA36" s="117"/>
      <c r="HBB36" s="117"/>
      <c r="HBC36" s="117"/>
      <c r="HBD36" s="117"/>
      <c r="HBE36" s="117"/>
      <c r="HBF36" s="117"/>
      <c r="HBG36" s="117"/>
      <c r="HBH36" s="117"/>
      <c r="HBI36" s="117"/>
      <c r="HBJ36" s="117"/>
      <c r="HBK36" s="117"/>
      <c r="HBL36" s="117"/>
      <c r="HBM36" s="117"/>
      <c r="HBN36" s="117"/>
      <c r="HBO36" s="117"/>
      <c r="HBP36" s="117"/>
      <c r="HBQ36" s="117"/>
      <c r="HBR36" s="117"/>
      <c r="HBS36" s="117"/>
      <c r="HBT36" s="117"/>
      <c r="HBU36" s="117"/>
      <c r="HBV36" s="117"/>
      <c r="HBW36" s="117"/>
      <c r="HBX36" s="117"/>
      <c r="HBY36" s="117"/>
      <c r="HBZ36" s="117"/>
      <c r="HCA36" s="117"/>
      <c r="HCB36" s="117"/>
      <c r="HCC36" s="117"/>
      <c r="HCD36" s="117"/>
      <c r="HCE36" s="117"/>
      <c r="HCF36" s="117"/>
      <c r="HCG36" s="117"/>
      <c r="HCH36" s="117"/>
      <c r="HCI36" s="117"/>
      <c r="HCJ36" s="117"/>
      <c r="HCK36" s="117"/>
      <c r="HCL36" s="117"/>
      <c r="HCM36" s="117"/>
      <c r="HCN36" s="117"/>
      <c r="HCO36" s="117"/>
      <c r="HCP36" s="117"/>
      <c r="HCQ36" s="117"/>
      <c r="HCR36" s="117"/>
      <c r="HCS36" s="117"/>
      <c r="HCT36" s="117"/>
      <c r="HCU36" s="117"/>
      <c r="HCV36" s="117"/>
      <c r="HCW36" s="117"/>
      <c r="HCX36" s="117"/>
      <c r="HCY36" s="117"/>
      <c r="HCZ36" s="117"/>
      <c r="HDA36" s="117"/>
      <c r="HDB36" s="117"/>
      <c r="HDC36" s="117"/>
      <c r="HDD36" s="117"/>
      <c r="HDE36" s="117"/>
      <c r="HDF36" s="117"/>
      <c r="HDG36" s="117"/>
      <c r="HDH36" s="117"/>
      <c r="HDI36" s="117"/>
      <c r="HDJ36" s="117"/>
      <c r="HDK36" s="117"/>
      <c r="HDL36" s="117"/>
      <c r="HDM36" s="117"/>
      <c r="HDN36" s="117"/>
      <c r="HDO36" s="117"/>
      <c r="HDP36" s="117"/>
      <c r="HDQ36" s="117"/>
      <c r="HDR36" s="117"/>
      <c r="HDS36" s="117"/>
      <c r="HDT36" s="117"/>
      <c r="HDU36" s="117"/>
      <c r="HDV36" s="117"/>
      <c r="HDW36" s="117"/>
      <c r="HDX36" s="117"/>
      <c r="HDY36" s="117"/>
      <c r="HDZ36" s="117"/>
      <c r="HEA36" s="117"/>
      <c r="HEB36" s="117"/>
      <c r="HEC36" s="117"/>
      <c r="HED36" s="117"/>
      <c r="HEE36" s="117"/>
      <c r="HEF36" s="117"/>
      <c r="HEG36" s="117"/>
      <c r="HEH36" s="117"/>
      <c r="HEI36" s="117"/>
      <c r="HEJ36" s="117"/>
      <c r="HEK36" s="117"/>
      <c r="HEL36" s="117"/>
      <c r="HEM36" s="117"/>
      <c r="HEN36" s="117"/>
      <c r="HEO36" s="117"/>
      <c r="HEP36" s="117"/>
      <c r="HEQ36" s="117"/>
      <c r="HER36" s="117"/>
      <c r="HES36" s="117"/>
      <c r="HET36" s="117"/>
      <c r="HEU36" s="117"/>
      <c r="HEV36" s="117"/>
      <c r="HEW36" s="117"/>
      <c r="HEX36" s="117"/>
      <c r="HEY36" s="117"/>
      <c r="HEZ36" s="117"/>
      <c r="HFA36" s="117"/>
      <c r="HFB36" s="117"/>
      <c r="HFC36" s="117"/>
      <c r="HFD36" s="117"/>
      <c r="HFE36" s="117"/>
      <c r="HFF36" s="117"/>
      <c r="HFG36" s="117"/>
      <c r="HFH36" s="117"/>
      <c r="HFI36" s="117"/>
      <c r="HFJ36" s="117"/>
      <c r="HFK36" s="117"/>
      <c r="HFL36" s="117"/>
      <c r="HFM36" s="117"/>
      <c r="HFN36" s="117"/>
      <c r="HFO36" s="117"/>
      <c r="HFP36" s="117"/>
      <c r="HFQ36" s="117"/>
      <c r="HFR36" s="117"/>
      <c r="HFS36" s="117"/>
      <c r="HFT36" s="117"/>
      <c r="HFU36" s="117"/>
      <c r="HFV36" s="117"/>
      <c r="HFW36" s="117"/>
      <c r="HFX36" s="117"/>
      <c r="HFY36" s="117"/>
      <c r="HFZ36" s="117"/>
      <c r="HGA36" s="117"/>
      <c r="HGB36" s="117"/>
      <c r="HGC36" s="117"/>
      <c r="HGD36" s="117"/>
      <c r="HGE36" s="117"/>
      <c r="HGF36" s="117"/>
      <c r="HGG36" s="117"/>
      <c r="HGH36" s="117"/>
      <c r="HGI36" s="117"/>
      <c r="HGJ36" s="117"/>
      <c r="HGK36" s="117"/>
      <c r="HGL36" s="117"/>
      <c r="HGM36" s="117"/>
      <c r="HGN36" s="117"/>
      <c r="HGO36" s="117"/>
      <c r="HGP36" s="117"/>
      <c r="HGQ36" s="117"/>
      <c r="HGR36" s="117"/>
      <c r="HGS36" s="117"/>
      <c r="HGT36" s="117"/>
      <c r="HGU36" s="117"/>
      <c r="HGV36" s="117"/>
      <c r="HGW36" s="117"/>
      <c r="HGX36" s="117"/>
      <c r="HGY36" s="117"/>
      <c r="HGZ36" s="117"/>
      <c r="HHA36" s="117"/>
      <c r="HHB36" s="117"/>
      <c r="HHC36" s="117"/>
      <c r="HHD36" s="117"/>
      <c r="HHE36" s="117"/>
      <c r="HHF36" s="117"/>
      <c r="HHG36" s="117"/>
      <c r="HHH36" s="117"/>
      <c r="HHI36" s="117"/>
      <c r="HHJ36" s="117"/>
      <c r="HHK36" s="117"/>
      <c r="HHL36" s="117"/>
      <c r="HHM36" s="117"/>
      <c r="HHN36" s="117"/>
      <c r="HHO36" s="117"/>
      <c r="HHP36" s="117"/>
      <c r="HHQ36" s="117"/>
      <c r="HHR36" s="117"/>
      <c r="HHS36" s="117"/>
      <c r="HHT36" s="117"/>
      <c r="HHU36" s="117"/>
      <c r="HHV36" s="117"/>
      <c r="HHW36" s="117"/>
      <c r="HHX36" s="117"/>
      <c r="HHY36" s="117"/>
      <c r="HHZ36" s="117"/>
      <c r="HIA36" s="117"/>
      <c r="HIB36" s="117"/>
      <c r="HIC36" s="117"/>
      <c r="HID36" s="117"/>
      <c r="HIE36" s="117"/>
      <c r="HIF36" s="117"/>
      <c r="HIG36" s="117"/>
      <c r="HIH36" s="117"/>
      <c r="HII36" s="117"/>
      <c r="HIJ36" s="117"/>
      <c r="HIK36" s="117"/>
      <c r="HIL36" s="117"/>
      <c r="HIM36" s="117"/>
      <c r="HIN36" s="117"/>
      <c r="HIO36" s="117"/>
      <c r="HIP36" s="117"/>
      <c r="HIQ36" s="117"/>
      <c r="HIR36" s="117"/>
      <c r="HIS36" s="117"/>
      <c r="HIT36" s="117"/>
      <c r="HIU36" s="117"/>
      <c r="HIV36" s="117"/>
      <c r="HIW36" s="117"/>
      <c r="HIX36" s="117"/>
      <c r="HIY36" s="117"/>
      <c r="HIZ36" s="117"/>
      <c r="HJA36" s="117"/>
      <c r="HJB36" s="117"/>
      <c r="HJC36" s="117"/>
      <c r="HJD36" s="117"/>
      <c r="HJE36" s="117"/>
      <c r="HJF36" s="117"/>
      <c r="HJG36" s="117"/>
      <c r="HJH36" s="117"/>
      <c r="HJI36" s="117"/>
      <c r="HJJ36" s="117"/>
      <c r="HJK36" s="117"/>
      <c r="HJL36" s="117"/>
      <c r="HJM36" s="117"/>
      <c r="HJN36" s="117"/>
      <c r="HJO36" s="117"/>
      <c r="HJP36" s="117"/>
      <c r="HJQ36" s="117"/>
      <c r="HJR36" s="117"/>
      <c r="HJS36" s="117"/>
      <c r="HJT36" s="117"/>
      <c r="HJU36" s="117"/>
      <c r="HJV36" s="117"/>
      <c r="HJW36" s="117"/>
      <c r="HJX36" s="117"/>
      <c r="HJY36" s="117"/>
      <c r="HJZ36" s="117"/>
      <c r="HKA36" s="117"/>
      <c r="HKB36" s="117"/>
      <c r="HKC36" s="117"/>
      <c r="HKD36" s="117"/>
      <c r="HKE36" s="117"/>
      <c r="HKF36" s="117"/>
      <c r="HKG36" s="117"/>
      <c r="HKH36" s="117"/>
      <c r="HKI36" s="117"/>
      <c r="HKJ36" s="117"/>
      <c r="HKK36" s="117"/>
      <c r="HKL36" s="117"/>
      <c r="HKM36" s="117"/>
      <c r="HKN36" s="117"/>
      <c r="HKO36" s="117"/>
      <c r="HKP36" s="117"/>
      <c r="HKQ36" s="117"/>
      <c r="HKR36" s="117"/>
      <c r="HKS36" s="117"/>
      <c r="HKT36" s="117"/>
      <c r="HKU36" s="117"/>
      <c r="HKV36" s="117"/>
      <c r="HKW36" s="117"/>
      <c r="HKX36" s="117"/>
      <c r="HKY36" s="117"/>
      <c r="HKZ36" s="117"/>
      <c r="HLA36" s="117"/>
      <c r="HLB36" s="117"/>
      <c r="HLC36" s="117"/>
      <c r="HLD36" s="117"/>
      <c r="HLE36" s="117"/>
      <c r="HLF36" s="117"/>
      <c r="HLG36" s="117"/>
      <c r="HLH36" s="117"/>
      <c r="HLI36" s="117"/>
      <c r="HLJ36" s="117"/>
      <c r="HLK36" s="117"/>
      <c r="HLL36" s="117"/>
      <c r="HLM36" s="117"/>
      <c r="HLN36" s="117"/>
      <c r="HLO36" s="117"/>
      <c r="HLP36" s="117"/>
      <c r="HLQ36" s="117"/>
      <c r="HLR36" s="117"/>
      <c r="HLS36" s="117"/>
      <c r="HLT36" s="117"/>
      <c r="HLU36" s="117"/>
      <c r="HLV36" s="117"/>
      <c r="HLW36" s="117"/>
      <c r="HLX36" s="117"/>
      <c r="HLY36" s="117"/>
      <c r="HLZ36" s="117"/>
      <c r="HMA36" s="117"/>
      <c r="HMB36" s="117"/>
      <c r="HMC36" s="117"/>
      <c r="HMD36" s="117"/>
      <c r="HME36" s="117"/>
      <c r="HMF36" s="117"/>
      <c r="HMG36" s="117"/>
      <c r="HMH36" s="117"/>
      <c r="HMI36" s="117"/>
      <c r="HMJ36" s="117"/>
      <c r="HMK36" s="117"/>
      <c r="HML36" s="117"/>
      <c r="HMM36" s="117"/>
      <c r="HMN36" s="117"/>
      <c r="HMO36" s="117"/>
      <c r="HMP36" s="117"/>
      <c r="HMQ36" s="117"/>
      <c r="HMR36" s="117"/>
      <c r="HMS36" s="117"/>
      <c r="HMT36" s="117"/>
      <c r="HMU36" s="117"/>
      <c r="HMV36" s="117"/>
      <c r="HMW36" s="117"/>
      <c r="HMX36" s="117"/>
      <c r="HMY36" s="117"/>
      <c r="HMZ36" s="117"/>
      <c r="HNA36" s="117"/>
      <c r="HNB36" s="117"/>
      <c r="HNC36" s="117"/>
      <c r="HND36" s="117"/>
      <c r="HNE36" s="117"/>
      <c r="HNF36" s="117"/>
      <c r="HNG36" s="117"/>
      <c r="HNH36" s="117"/>
      <c r="HNI36" s="117"/>
      <c r="HNJ36" s="117"/>
      <c r="HNK36" s="117"/>
      <c r="HNL36" s="117"/>
      <c r="HNM36" s="117"/>
      <c r="HNN36" s="117"/>
      <c r="HNO36" s="117"/>
      <c r="HNP36" s="117"/>
      <c r="HNQ36" s="117"/>
      <c r="HNR36" s="117"/>
      <c r="HNS36" s="117"/>
      <c r="HNT36" s="117"/>
      <c r="HNU36" s="117"/>
      <c r="HNV36" s="117"/>
      <c r="HNW36" s="117"/>
      <c r="HNX36" s="117"/>
      <c r="HNY36" s="117"/>
      <c r="HNZ36" s="117"/>
      <c r="HOA36" s="117"/>
      <c r="HOB36" s="117"/>
      <c r="HOC36" s="117"/>
      <c r="HOD36" s="117"/>
      <c r="HOE36" s="117"/>
      <c r="HOF36" s="117"/>
      <c r="HOG36" s="117"/>
      <c r="HOH36" s="117"/>
      <c r="HOI36" s="117"/>
      <c r="HOJ36" s="117"/>
      <c r="HOK36" s="117"/>
      <c r="HOL36" s="117"/>
      <c r="HOM36" s="117"/>
      <c r="HON36" s="117"/>
      <c r="HOO36" s="117"/>
      <c r="HOP36" s="117"/>
      <c r="HOQ36" s="117"/>
      <c r="HOR36" s="117"/>
      <c r="HOS36" s="117"/>
      <c r="HOT36" s="117"/>
      <c r="HOU36" s="117"/>
      <c r="HOV36" s="117"/>
      <c r="HOW36" s="117"/>
      <c r="HOX36" s="117"/>
      <c r="HOY36" s="117"/>
      <c r="HOZ36" s="117"/>
      <c r="HPA36" s="117"/>
      <c r="HPB36" s="117"/>
      <c r="HPC36" s="117"/>
      <c r="HPD36" s="117"/>
      <c r="HPE36" s="117"/>
      <c r="HPF36" s="117"/>
      <c r="HPG36" s="117"/>
      <c r="HPH36" s="117"/>
      <c r="HPI36" s="117"/>
      <c r="HPJ36" s="117"/>
      <c r="HPK36" s="117"/>
      <c r="HPL36" s="117"/>
      <c r="HPM36" s="117"/>
      <c r="HPN36" s="117"/>
      <c r="HPO36" s="117"/>
      <c r="HPP36" s="117"/>
      <c r="HPQ36" s="117"/>
      <c r="HPR36" s="117"/>
      <c r="HPS36" s="117"/>
      <c r="HPT36" s="117"/>
      <c r="HPU36" s="117"/>
      <c r="HPV36" s="117"/>
      <c r="HPW36" s="117"/>
      <c r="HPX36" s="117"/>
      <c r="HPY36" s="117"/>
      <c r="HPZ36" s="117"/>
      <c r="HQA36" s="117"/>
      <c r="HQB36" s="117"/>
      <c r="HQC36" s="117"/>
      <c r="HQD36" s="117"/>
      <c r="HQE36" s="117"/>
      <c r="HQF36" s="117"/>
      <c r="HQG36" s="117"/>
      <c r="HQH36" s="117"/>
      <c r="HQI36" s="117"/>
      <c r="HQJ36" s="117"/>
      <c r="HQK36" s="117"/>
      <c r="HQL36" s="117"/>
      <c r="HQM36" s="117"/>
      <c r="HQN36" s="117"/>
      <c r="HQO36" s="117"/>
      <c r="HQP36" s="117"/>
      <c r="HQQ36" s="117"/>
      <c r="HQR36" s="117"/>
      <c r="HQS36" s="117"/>
      <c r="HQT36" s="117"/>
      <c r="HQU36" s="117"/>
      <c r="HQV36" s="117"/>
      <c r="HQW36" s="117"/>
      <c r="HQX36" s="117"/>
      <c r="HQY36" s="117"/>
      <c r="HQZ36" s="117"/>
      <c r="HRA36" s="117"/>
      <c r="HRB36" s="117"/>
      <c r="HRC36" s="117"/>
      <c r="HRD36" s="117"/>
      <c r="HRE36" s="117"/>
      <c r="HRF36" s="117"/>
      <c r="HRG36" s="117"/>
      <c r="HRH36" s="117"/>
      <c r="HRI36" s="117"/>
      <c r="HRJ36" s="117"/>
      <c r="HRK36" s="117"/>
      <c r="HRL36" s="117"/>
      <c r="HRM36" s="117"/>
      <c r="HRN36" s="117"/>
      <c r="HRO36" s="117"/>
      <c r="HRP36" s="117"/>
      <c r="HRQ36" s="117"/>
      <c r="HRR36" s="117"/>
      <c r="HRS36" s="117"/>
      <c r="HRT36" s="117"/>
      <c r="HRU36" s="117"/>
      <c r="HRV36" s="117"/>
      <c r="HRW36" s="117"/>
      <c r="HRX36" s="117"/>
      <c r="HRY36" s="117"/>
      <c r="HRZ36" s="117"/>
      <c r="HSA36" s="117"/>
      <c r="HSB36" s="117"/>
      <c r="HSC36" s="117"/>
      <c r="HSD36" s="117"/>
      <c r="HSE36" s="117"/>
      <c r="HSF36" s="117"/>
      <c r="HSG36" s="117"/>
      <c r="HSH36" s="117"/>
      <c r="HSI36" s="117"/>
      <c r="HSJ36" s="117"/>
      <c r="HSK36" s="117"/>
      <c r="HSL36" s="117"/>
      <c r="HSM36" s="117"/>
      <c r="HSN36" s="117"/>
      <c r="HSO36" s="117"/>
      <c r="HSP36" s="117"/>
      <c r="HSQ36" s="117"/>
      <c r="HSR36" s="117"/>
      <c r="HSS36" s="117"/>
      <c r="HST36" s="117"/>
      <c r="HSU36" s="117"/>
      <c r="HSV36" s="117"/>
      <c r="HSW36" s="117"/>
      <c r="HSX36" s="117"/>
      <c r="HSY36" s="117"/>
      <c r="HSZ36" s="117"/>
      <c r="HTA36" s="117"/>
      <c r="HTB36" s="117"/>
      <c r="HTC36" s="117"/>
      <c r="HTD36" s="117"/>
      <c r="HTE36" s="117"/>
      <c r="HTF36" s="117"/>
      <c r="HTG36" s="117"/>
      <c r="HTH36" s="117"/>
      <c r="HTI36" s="117"/>
      <c r="HTJ36" s="117"/>
      <c r="HTK36" s="117"/>
      <c r="HTL36" s="117"/>
      <c r="HTM36" s="117"/>
      <c r="HTN36" s="117"/>
      <c r="HTO36" s="117"/>
      <c r="HTP36" s="117"/>
      <c r="HTQ36" s="117"/>
      <c r="HTR36" s="117"/>
      <c r="HTS36" s="117"/>
      <c r="HTT36" s="117"/>
      <c r="HTU36" s="117"/>
      <c r="HTV36" s="117"/>
      <c r="HTW36" s="117"/>
      <c r="HTX36" s="117"/>
      <c r="HTY36" s="117"/>
      <c r="HTZ36" s="117"/>
      <c r="HUA36" s="117"/>
      <c r="HUB36" s="117"/>
      <c r="HUC36" s="117"/>
      <c r="HUD36" s="117"/>
      <c r="HUE36" s="117"/>
      <c r="HUF36" s="117"/>
      <c r="HUG36" s="117"/>
      <c r="HUH36" s="117"/>
      <c r="HUI36" s="117"/>
      <c r="HUJ36" s="117"/>
      <c r="HUK36" s="117"/>
      <c r="HUL36" s="117"/>
      <c r="HUM36" s="117"/>
      <c r="HUN36" s="117"/>
      <c r="HUO36" s="117"/>
      <c r="HUP36" s="117"/>
      <c r="HUQ36" s="117"/>
      <c r="HUR36" s="117"/>
      <c r="HUS36" s="117"/>
      <c r="HUT36" s="117"/>
      <c r="HUU36" s="117"/>
      <c r="HUV36" s="117"/>
      <c r="HUW36" s="117"/>
      <c r="HUX36" s="117"/>
      <c r="HUY36" s="117"/>
      <c r="HUZ36" s="117"/>
      <c r="HVA36" s="117"/>
      <c r="HVB36" s="117"/>
      <c r="HVC36" s="117"/>
      <c r="HVD36" s="117"/>
      <c r="HVE36" s="117"/>
      <c r="HVF36" s="117"/>
      <c r="HVG36" s="117"/>
      <c r="HVH36" s="117"/>
      <c r="HVI36" s="117"/>
      <c r="HVJ36" s="117"/>
      <c r="HVK36" s="117"/>
      <c r="HVL36" s="117"/>
      <c r="HVM36" s="117"/>
      <c r="HVN36" s="117"/>
      <c r="HVO36" s="117"/>
      <c r="HVP36" s="117"/>
      <c r="HVQ36" s="117"/>
      <c r="HVR36" s="117"/>
      <c r="HVS36" s="117"/>
      <c r="HVT36" s="117"/>
      <c r="HVU36" s="117"/>
      <c r="HVV36" s="117"/>
      <c r="HVW36" s="117"/>
      <c r="HVX36" s="117"/>
      <c r="HVY36" s="117"/>
      <c r="HVZ36" s="117"/>
      <c r="HWA36" s="117"/>
      <c r="HWB36" s="117"/>
      <c r="HWC36" s="117"/>
      <c r="HWD36" s="117"/>
      <c r="HWE36" s="117"/>
      <c r="HWF36" s="117"/>
      <c r="HWG36" s="117"/>
      <c r="HWH36" s="117"/>
      <c r="HWI36" s="117"/>
      <c r="HWJ36" s="117"/>
      <c r="HWK36" s="117"/>
      <c r="HWL36" s="117"/>
      <c r="HWM36" s="117"/>
      <c r="HWN36" s="117"/>
      <c r="HWO36" s="117"/>
      <c r="HWP36" s="117"/>
      <c r="HWQ36" s="117"/>
      <c r="HWR36" s="117"/>
      <c r="HWS36" s="117"/>
      <c r="HWT36" s="117"/>
      <c r="HWU36" s="117"/>
      <c r="HWV36" s="117"/>
      <c r="HWW36" s="117"/>
      <c r="HWX36" s="117"/>
      <c r="HWY36" s="117"/>
      <c r="HWZ36" s="117"/>
      <c r="HXA36" s="117"/>
      <c r="HXB36" s="117"/>
      <c r="HXC36" s="117"/>
      <c r="HXD36" s="117"/>
      <c r="HXE36" s="117"/>
      <c r="HXF36" s="117"/>
      <c r="HXG36" s="117"/>
      <c r="HXH36" s="117"/>
      <c r="HXI36" s="117"/>
      <c r="HXJ36" s="117"/>
      <c r="HXK36" s="117"/>
      <c r="HXL36" s="117"/>
      <c r="HXM36" s="117"/>
      <c r="HXN36" s="117"/>
      <c r="HXO36" s="117"/>
      <c r="HXP36" s="117"/>
      <c r="HXQ36" s="117"/>
      <c r="HXR36" s="117"/>
      <c r="HXS36" s="117"/>
      <c r="HXT36" s="117"/>
      <c r="HXU36" s="117"/>
      <c r="HXV36" s="117"/>
      <c r="HXW36" s="117"/>
      <c r="HXX36" s="117"/>
      <c r="HXY36" s="117"/>
      <c r="HXZ36" s="117"/>
      <c r="HYA36" s="117"/>
      <c r="HYB36" s="117"/>
      <c r="HYC36" s="117"/>
      <c r="HYD36" s="117"/>
      <c r="HYE36" s="117"/>
      <c r="HYF36" s="117"/>
      <c r="HYG36" s="117"/>
      <c r="HYH36" s="117"/>
      <c r="HYI36" s="117"/>
      <c r="HYJ36" s="117"/>
      <c r="HYK36" s="117"/>
      <c r="HYL36" s="117"/>
      <c r="HYM36" s="117"/>
      <c r="HYN36" s="117"/>
      <c r="HYO36" s="117"/>
      <c r="HYP36" s="117"/>
      <c r="HYQ36" s="117"/>
      <c r="HYR36" s="117"/>
      <c r="HYS36" s="117"/>
      <c r="HYT36" s="117"/>
      <c r="HYU36" s="117"/>
      <c r="HYV36" s="117"/>
      <c r="HYW36" s="117"/>
      <c r="HYX36" s="117"/>
      <c r="HYY36" s="117"/>
      <c r="HYZ36" s="117"/>
      <c r="HZA36" s="117"/>
      <c r="HZB36" s="117"/>
      <c r="HZC36" s="117"/>
      <c r="HZD36" s="117"/>
      <c r="HZE36" s="117"/>
      <c r="HZF36" s="117"/>
      <c r="HZG36" s="117"/>
      <c r="HZH36" s="117"/>
      <c r="HZI36" s="117"/>
      <c r="HZJ36" s="117"/>
      <c r="HZK36" s="117"/>
      <c r="HZL36" s="117"/>
      <c r="HZM36" s="117"/>
      <c r="HZN36" s="117"/>
      <c r="HZO36" s="117"/>
      <c r="HZP36" s="117"/>
      <c r="HZQ36" s="117"/>
      <c r="HZR36" s="117"/>
      <c r="HZS36" s="117"/>
      <c r="HZT36" s="117"/>
      <c r="HZU36" s="117"/>
      <c r="HZV36" s="117"/>
      <c r="HZW36" s="117"/>
      <c r="HZX36" s="117"/>
      <c r="HZY36" s="117"/>
      <c r="HZZ36" s="117"/>
      <c r="IAA36" s="117"/>
      <c r="IAB36" s="117"/>
      <c r="IAC36" s="117"/>
      <c r="IAD36" s="117"/>
      <c r="IAE36" s="117"/>
      <c r="IAF36" s="117"/>
      <c r="IAG36" s="117"/>
      <c r="IAH36" s="117"/>
      <c r="IAI36" s="117"/>
      <c r="IAJ36" s="117"/>
      <c r="IAK36" s="117"/>
      <c r="IAL36" s="117"/>
      <c r="IAM36" s="117"/>
      <c r="IAN36" s="117"/>
      <c r="IAO36" s="117"/>
      <c r="IAP36" s="117"/>
      <c r="IAQ36" s="117"/>
      <c r="IAR36" s="117"/>
      <c r="IAS36" s="117"/>
      <c r="IAT36" s="117"/>
      <c r="IAU36" s="117"/>
      <c r="IAV36" s="117"/>
      <c r="IAW36" s="117"/>
      <c r="IAX36" s="117"/>
      <c r="IAY36" s="117"/>
      <c r="IAZ36" s="117"/>
      <c r="IBA36" s="117"/>
      <c r="IBB36" s="117"/>
      <c r="IBC36" s="117"/>
      <c r="IBD36" s="117"/>
      <c r="IBE36" s="117"/>
      <c r="IBF36" s="117"/>
      <c r="IBG36" s="117"/>
      <c r="IBH36" s="117"/>
      <c r="IBI36" s="117"/>
      <c r="IBJ36" s="117"/>
      <c r="IBK36" s="117"/>
      <c r="IBL36" s="117"/>
      <c r="IBM36" s="117"/>
      <c r="IBN36" s="117"/>
      <c r="IBO36" s="117"/>
      <c r="IBP36" s="117"/>
      <c r="IBQ36" s="117"/>
      <c r="IBR36" s="117"/>
      <c r="IBS36" s="117"/>
      <c r="IBT36" s="117"/>
      <c r="IBU36" s="117"/>
      <c r="IBV36" s="117"/>
      <c r="IBW36" s="117"/>
      <c r="IBX36" s="117"/>
      <c r="IBY36" s="117"/>
      <c r="IBZ36" s="117"/>
      <c r="ICA36" s="117"/>
      <c r="ICB36" s="117"/>
      <c r="ICC36" s="117"/>
      <c r="ICD36" s="117"/>
      <c r="ICE36" s="117"/>
      <c r="ICF36" s="117"/>
      <c r="ICG36" s="117"/>
      <c r="ICH36" s="117"/>
      <c r="ICI36" s="117"/>
      <c r="ICJ36" s="117"/>
      <c r="ICK36" s="117"/>
      <c r="ICL36" s="117"/>
      <c r="ICM36" s="117"/>
      <c r="ICN36" s="117"/>
      <c r="ICO36" s="117"/>
      <c r="ICP36" s="117"/>
      <c r="ICQ36" s="117"/>
      <c r="ICR36" s="117"/>
      <c r="ICS36" s="117"/>
      <c r="ICT36" s="117"/>
      <c r="ICU36" s="117"/>
      <c r="ICV36" s="117"/>
      <c r="ICW36" s="117"/>
      <c r="ICX36" s="117"/>
      <c r="ICY36" s="117"/>
      <c r="ICZ36" s="117"/>
      <c r="IDA36" s="117"/>
      <c r="IDB36" s="117"/>
      <c r="IDC36" s="117"/>
      <c r="IDD36" s="117"/>
      <c r="IDE36" s="117"/>
      <c r="IDF36" s="117"/>
      <c r="IDG36" s="117"/>
      <c r="IDH36" s="117"/>
      <c r="IDI36" s="117"/>
      <c r="IDJ36" s="117"/>
      <c r="IDK36" s="117"/>
      <c r="IDL36" s="117"/>
      <c r="IDM36" s="117"/>
      <c r="IDN36" s="117"/>
      <c r="IDO36" s="117"/>
      <c r="IDP36" s="117"/>
      <c r="IDQ36" s="117"/>
      <c r="IDR36" s="117"/>
      <c r="IDS36" s="117"/>
      <c r="IDT36" s="117"/>
      <c r="IDU36" s="117"/>
      <c r="IDV36" s="117"/>
      <c r="IDW36" s="117"/>
      <c r="IDX36" s="117"/>
      <c r="IDY36" s="117"/>
      <c r="IDZ36" s="117"/>
      <c r="IEA36" s="117"/>
      <c r="IEB36" s="117"/>
      <c r="IEC36" s="117"/>
      <c r="IED36" s="117"/>
      <c r="IEE36" s="117"/>
      <c r="IEF36" s="117"/>
      <c r="IEG36" s="117"/>
      <c r="IEH36" s="117"/>
      <c r="IEI36" s="117"/>
      <c r="IEJ36" s="117"/>
      <c r="IEK36" s="117"/>
      <c r="IEL36" s="117"/>
      <c r="IEM36" s="117"/>
      <c r="IEN36" s="117"/>
      <c r="IEO36" s="117"/>
      <c r="IEP36" s="117"/>
      <c r="IEQ36" s="117"/>
      <c r="IER36" s="117"/>
      <c r="IES36" s="117"/>
      <c r="IET36" s="117"/>
      <c r="IEU36" s="117"/>
      <c r="IEV36" s="117"/>
      <c r="IEW36" s="117"/>
      <c r="IEX36" s="117"/>
      <c r="IEY36" s="117"/>
      <c r="IEZ36" s="117"/>
      <c r="IFA36" s="117"/>
      <c r="IFB36" s="117"/>
      <c r="IFC36" s="117"/>
      <c r="IFD36" s="117"/>
      <c r="IFE36" s="117"/>
      <c r="IFF36" s="117"/>
      <c r="IFG36" s="117"/>
      <c r="IFH36" s="117"/>
      <c r="IFI36" s="117"/>
      <c r="IFJ36" s="117"/>
      <c r="IFK36" s="117"/>
      <c r="IFL36" s="117"/>
      <c r="IFM36" s="117"/>
      <c r="IFN36" s="117"/>
      <c r="IFO36" s="117"/>
      <c r="IFP36" s="117"/>
      <c r="IFQ36" s="117"/>
      <c r="IFR36" s="117"/>
      <c r="IFS36" s="117"/>
      <c r="IFT36" s="117"/>
      <c r="IFU36" s="117"/>
      <c r="IFV36" s="117"/>
      <c r="IFW36" s="117"/>
      <c r="IFX36" s="117"/>
      <c r="IFY36" s="117"/>
      <c r="IFZ36" s="117"/>
      <c r="IGA36" s="117"/>
      <c r="IGB36" s="117"/>
      <c r="IGC36" s="117"/>
      <c r="IGD36" s="117"/>
      <c r="IGE36" s="117"/>
      <c r="IGF36" s="117"/>
      <c r="IGG36" s="117"/>
      <c r="IGH36" s="117"/>
      <c r="IGI36" s="117"/>
      <c r="IGJ36" s="117"/>
      <c r="IGK36" s="117"/>
      <c r="IGL36" s="117"/>
      <c r="IGM36" s="117"/>
      <c r="IGN36" s="117"/>
      <c r="IGO36" s="117"/>
      <c r="IGP36" s="117"/>
      <c r="IGQ36" s="117"/>
      <c r="IGR36" s="117"/>
      <c r="IGS36" s="117"/>
      <c r="IGT36" s="117"/>
      <c r="IGU36" s="117"/>
      <c r="IGV36" s="117"/>
      <c r="IGW36" s="117"/>
      <c r="IGX36" s="117"/>
      <c r="IGY36" s="117"/>
      <c r="IGZ36" s="117"/>
      <c r="IHA36" s="117"/>
      <c r="IHB36" s="117"/>
      <c r="IHC36" s="117"/>
      <c r="IHD36" s="117"/>
      <c r="IHE36" s="117"/>
      <c r="IHF36" s="117"/>
      <c r="IHG36" s="117"/>
      <c r="IHH36" s="117"/>
      <c r="IHI36" s="117"/>
      <c r="IHJ36" s="117"/>
      <c r="IHK36" s="117"/>
      <c r="IHL36" s="117"/>
      <c r="IHM36" s="117"/>
      <c r="IHN36" s="117"/>
      <c r="IHO36" s="117"/>
      <c r="IHP36" s="117"/>
      <c r="IHQ36" s="117"/>
      <c r="IHR36" s="117"/>
      <c r="IHS36" s="117"/>
      <c r="IHT36" s="117"/>
      <c r="IHU36" s="117"/>
      <c r="IHV36" s="117"/>
      <c r="IHW36" s="117"/>
      <c r="IHX36" s="117"/>
      <c r="IHY36" s="117"/>
      <c r="IHZ36" s="117"/>
      <c r="IIA36" s="117"/>
      <c r="IIB36" s="117"/>
      <c r="IIC36" s="117"/>
      <c r="IID36" s="117"/>
      <c r="IIE36" s="117"/>
      <c r="IIF36" s="117"/>
      <c r="IIG36" s="117"/>
      <c r="IIH36" s="117"/>
      <c r="III36" s="117"/>
      <c r="IIJ36" s="117"/>
      <c r="IIK36" s="117"/>
      <c r="IIL36" s="117"/>
      <c r="IIM36" s="117"/>
      <c r="IIN36" s="117"/>
      <c r="IIO36" s="117"/>
      <c r="IIP36" s="117"/>
      <c r="IIQ36" s="117"/>
      <c r="IIR36" s="117"/>
      <c r="IIS36" s="117"/>
      <c r="IIT36" s="117"/>
      <c r="IIU36" s="117"/>
      <c r="IIV36" s="117"/>
      <c r="IIW36" s="117"/>
      <c r="IIX36" s="117"/>
      <c r="IIY36" s="117"/>
      <c r="IIZ36" s="117"/>
      <c r="IJA36" s="117"/>
      <c r="IJB36" s="117"/>
      <c r="IJC36" s="117"/>
      <c r="IJD36" s="117"/>
      <c r="IJE36" s="117"/>
      <c r="IJF36" s="117"/>
      <c r="IJG36" s="117"/>
      <c r="IJH36" s="117"/>
      <c r="IJI36" s="117"/>
      <c r="IJJ36" s="117"/>
      <c r="IJK36" s="117"/>
      <c r="IJL36" s="117"/>
      <c r="IJM36" s="117"/>
      <c r="IJN36" s="117"/>
      <c r="IJO36" s="117"/>
      <c r="IJP36" s="117"/>
      <c r="IJQ36" s="117"/>
      <c r="IJR36" s="117"/>
      <c r="IJS36" s="117"/>
      <c r="IJT36" s="117"/>
      <c r="IJU36" s="117"/>
      <c r="IJV36" s="117"/>
      <c r="IJW36" s="117"/>
      <c r="IJX36" s="117"/>
      <c r="IJY36" s="117"/>
      <c r="IJZ36" s="117"/>
      <c r="IKA36" s="117"/>
      <c r="IKB36" s="117"/>
      <c r="IKC36" s="117"/>
      <c r="IKD36" s="117"/>
      <c r="IKE36" s="117"/>
      <c r="IKF36" s="117"/>
      <c r="IKG36" s="117"/>
      <c r="IKH36" s="117"/>
      <c r="IKI36" s="117"/>
      <c r="IKJ36" s="117"/>
      <c r="IKK36" s="117"/>
      <c r="IKL36" s="117"/>
      <c r="IKM36" s="117"/>
      <c r="IKN36" s="117"/>
      <c r="IKO36" s="117"/>
      <c r="IKP36" s="117"/>
      <c r="IKQ36" s="117"/>
      <c r="IKR36" s="117"/>
      <c r="IKS36" s="117"/>
      <c r="IKT36" s="117"/>
      <c r="IKU36" s="117"/>
      <c r="IKV36" s="117"/>
      <c r="IKW36" s="117"/>
      <c r="IKX36" s="117"/>
      <c r="IKY36" s="117"/>
      <c r="IKZ36" s="117"/>
      <c r="ILA36" s="117"/>
      <c r="ILB36" s="117"/>
      <c r="ILC36" s="117"/>
      <c r="ILD36" s="117"/>
      <c r="ILE36" s="117"/>
      <c r="ILF36" s="117"/>
      <c r="ILG36" s="117"/>
      <c r="ILH36" s="117"/>
      <c r="ILI36" s="117"/>
      <c r="ILJ36" s="117"/>
      <c r="ILK36" s="117"/>
      <c r="ILL36" s="117"/>
      <c r="ILM36" s="117"/>
      <c r="ILN36" s="117"/>
      <c r="ILO36" s="117"/>
      <c r="ILP36" s="117"/>
      <c r="ILQ36" s="117"/>
      <c r="ILR36" s="117"/>
      <c r="ILS36" s="117"/>
      <c r="ILT36" s="117"/>
      <c r="ILU36" s="117"/>
      <c r="ILV36" s="117"/>
      <c r="ILW36" s="117"/>
      <c r="ILX36" s="117"/>
      <c r="ILY36" s="117"/>
      <c r="ILZ36" s="117"/>
      <c r="IMA36" s="117"/>
      <c r="IMB36" s="117"/>
      <c r="IMC36" s="117"/>
      <c r="IMD36" s="117"/>
      <c r="IME36" s="117"/>
      <c r="IMF36" s="117"/>
      <c r="IMG36" s="117"/>
      <c r="IMH36" s="117"/>
      <c r="IMI36" s="117"/>
      <c r="IMJ36" s="117"/>
      <c r="IMK36" s="117"/>
      <c r="IML36" s="117"/>
      <c r="IMM36" s="117"/>
      <c r="IMN36" s="117"/>
      <c r="IMO36" s="117"/>
      <c r="IMP36" s="117"/>
      <c r="IMQ36" s="117"/>
      <c r="IMR36" s="117"/>
      <c r="IMS36" s="117"/>
      <c r="IMT36" s="117"/>
      <c r="IMU36" s="117"/>
      <c r="IMV36" s="117"/>
      <c r="IMW36" s="117"/>
      <c r="IMX36" s="117"/>
      <c r="IMY36" s="117"/>
      <c r="IMZ36" s="117"/>
      <c r="INA36" s="117"/>
      <c r="INB36" s="117"/>
      <c r="INC36" s="117"/>
      <c r="IND36" s="117"/>
      <c r="INE36" s="117"/>
      <c r="INF36" s="117"/>
      <c r="ING36" s="117"/>
      <c r="INH36" s="117"/>
      <c r="INI36" s="117"/>
      <c r="INJ36" s="117"/>
      <c r="INK36" s="117"/>
      <c r="INL36" s="117"/>
      <c r="INM36" s="117"/>
      <c r="INN36" s="117"/>
      <c r="INO36" s="117"/>
      <c r="INP36" s="117"/>
      <c r="INQ36" s="117"/>
      <c r="INR36" s="117"/>
      <c r="INS36" s="117"/>
      <c r="INT36" s="117"/>
      <c r="INU36" s="117"/>
      <c r="INV36" s="117"/>
      <c r="INW36" s="117"/>
      <c r="INX36" s="117"/>
      <c r="INY36" s="117"/>
      <c r="INZ36" s="117"/>
      <c r="IOA36" s="117"/>
      <c r="IOB36" s="117"/>
      <c r="IOC36" s="117"/>
      <c r="IOD36" s="117"/>
      <c r="IOE36" s="117"/>
      <c r="IOF36" s="117"/>
      <c r="IOG36" s="117"/>
      <c r="IOH36" s="117"/>
      <c r="IOI36" s="117"/>
      <c r="IOJ36" s="117"/>
      <c r="IOK36" s="117"/>
      <c r="IOL36" s="117"/>
      <c r="IOM36" s="117"/>
      <c r="ION36" s="117"/>
      <c r="IOO36" s="117"/>
      <c r="IOP36" s="117"/>
      <c r="IOQ36" s="117"/>
      <c r="IOR36" s="117"/>
      <c r="IOS36" s="117"/>
      <c r="IOT36" s="117"/>
      <c r="IOU36" s="117"/>
      <c r="IOV36" s="117"/>
      <c r="IOW36" s="117"/>
      <c r="IOX36" s="117"/>
      <c r="IOY36" s="117"/>
      <c r="IOZ36" s="117"/>
      <c r="IPA36" s="117"/>
      <c r="IPB36" s="117"/>
      <c r="IPC36" s="117"/>
      <c r="IPD36" s="117"/>
      <c r="IPE36" s="117"/>
      <c r="IPF36" s="117"/>
      <c r="IPG36" s="117"/>
      <c r="IPH36" s="117"/>
      <c r="IPI36" s="117"/>
      <c r="IPJ36" s="117"/>
      <c r="IPK36" s="117"/>
      <c r="IPL36" s="117"/>
      <c r="IPM36" s="117"/>
      <c r="IPN36" s="117"/>
      <c r="IPO36" s="117"/>
      <c r="IPP36" s="117"/>
      <c r="IPQ36" s="117"/>
      <c r="IPR36" s="117"/>
      <c r="IPS36" s="117"/>
      <c r="IPT36" s="117"/>
      <c r="IPU36" s="117"/>
      <c r="IPV36" s="117"/>
      <c r="IPW36" s="117"/>
      <c r="IPX36" s="117"/>
      <c r="IPY36" s="117"/>
      <c r="IPZ36" s="117"/>
      <c r="IQA36" s="117"/>
      <c r="IQB36" s="117"/>
      <c r="IQC36" s="117"/>
      <c r="IQD36" s="117"/>
      <c r="IQE36" s="117"/>
      <c r="IQF36" s="117"/>
      <c r="IQG36" s="117"/>
      <c r="IQH36" s="117"/>
      <c r="IQI36" s="117"/>
      <c r="IQJ36" s="117"/>
      <c r="IQK36" s="117"/>
      <c r="IQL36" s="117"/>
      <c r="IQM36" s="117"/>
      <c r="IQN36" s="117"/>
      <c r="IQO36" s="117"/>
      <c r="IQP36" s="117"/>
      <c r="IQQ36" s="117"/>
      <c r="IQR36" s="117"/>
      <c r="IQS36" s="117"/>
      <c r="IQT36" s="117"/>
      <c r="IQU36" s="117"/>
      <c r="IQV36" s="117"/>
      <c r="IQW36" s="117"/>
      <c r="IQX36" s="117"/>
      <c r="IQY36" s="117"/>
      <c r="IQZ36" s="117"/>
      <c r="IRA36" s="117"/>
      <c r="IRB36" s="117"/>
      <c r="IRC36" s="117"/>
      <c r="IRD36" s="117"/>
      <c r="IRE36" s="117"/>
      <c r="IRF36" s="117"/>
      <c r="IRG36" s="117"/>
      <c r="IRH36" s="117"/>
      <c r="IRI36" s="117"/>
      <c r="IRJ36" s="117"/>
      <c r="IRK36" s="117"/>
      <c r="IRL36" s="117"/>
      <c r="IRM36" s="117"/>
      <c r="IRN36" s="117"/>
      <c r="IRO36" s="117"/>
      <c r="IRP36" s="117"/>
      <c r="IRQ36" s="117"/>
      <c r="IRR36" s="117"/>
      <c r="IRS36" s="117"/>
      <c r="IRT36" s="117"/>
      <c r="IRU36" s="117"/>
      <c r="IRV36" s="117"/>
      <c r="IRW36" s="117"/>
      <c r="IRX36" s="117"/>
      <c r="IRY36" s="117"/>
      <c r="IRZ36" s="117"/>
      <c r="ISA36" s="117"/>
      <c r="ISB36" s="117"/>
      <c r="ISC36" s="117"/>
      <c r="ISD36" s="117"/>
      <c r="ISE36" s="117"/>
      <c r="ISF36" s="117"/>
      <c r="ISG36" s="117"/>
      <c r="ISH36" s="117"/>
      <c r="ISI36" s="117"/>
      <c r="ISJ36" s="117"/>
      <c r="ISK36" s="117"/>
      <c r="ISL36" s="117"/>
      <c r="ISM36" s="117"/>
      <c r="ISN36" s="117"/>
      <c r="ISO36" s="117"/>
      <c r="ISP36" s="117"/>
      <c r="ISQ36" s="117"/>
      <c r="ISR36" s="117"/>
      <c r="ISS36" s="117"/>
      <c r="IST36" s="117"/>
      <c r="ISU36" s="117"/>
      <c r="ISV36" s="117"/>
      <c r="ISW36" s="117"/>
      <c r="ISX36" s="117"/>
      <c r="ISY36" s="117"/>
      <c r="ISZ36" s="117"/>
      <c r="ITA36" s="117"/>
      <c r="ITB36" s="117"/>
      <c r="ITC36" s="117"/>
      <c r="ITD36" s="117"/>
      <c r="ITE36" s="117"/>
      <c r="ITF36" s="117"/>
      <c r="ITG36" s="117"/>
      <c r="ITH36" s="117"/>
      <c r="ITI36" s="117"/>
      <c r="ITJ36" s="117"/>
      <c r="ITK36" s="117"/>
      <c r="ITL36" s="117"/>
      <c r="ITM36" s="117"/>
      <c r="ITN36" s="117"/>
      <c r="ITO36" s="117"/>
      <c r="ITP36" s="117"/>
      <c r="ITQ36" s="117"/>
      <c r="ITR36" s="117"/>
      <c r="ITS36" s="117"/>
      <c r="ITT36" s="117"/>
      <c r="ITU36" s="117"/>
      <c r="ITV36" s="117"/>
      <c r="ITW36" s="117"/>
      <c r="ITX36" s="117"/>
      <c r="ITY36" s="117"/>
      <c r="ITZ36" s="117"/>
      <c r="IUA36" s="117"/>
      <c r="IUB36" s="117"/>
      <c r="IUC36" s="117"/>
      <c r="IUD36" s="117"/>
      <c r="IUE36" s="117"/>
      <c r="IUF36" s="117"/>
      <c r="IUG36" s="117"/>
      <c r="IUH36" s="117"/>
      <c r="IUI36" s="117"/>
      <c r="IUJ36" s="117"/>
      <c r="IUK36" s="117"/>
      <c r="IUL36" s="117"/>
      <c r="IUM36" s="117"/>
      <c r="IUN36" s="117"/>
      <c r="IUO36" s="117"/>
      <c r="IUP36" s="117"/>
      <c r="IUQ36" s="117"/>
      <c r="IUR36" s="117"/>
      <c r="IUS36" s="117"/>
      <c r="IUT36" s="117"/>
      <c r="IUU36" s="117"/>
      <c r="IUV36" s="117"/>
      <c r="IUW36" s="117"/>
      <c r="IUX36" s="117"/>
      <c r="IUY36" s="117"/>
      <c r="IUZ36" s="117"/>
      <c r="IVA36" s="117"/>
      <c r="IVB36" s="117"/>
      <c r="IVC36" s="117"/>
      <c r="IVD36" s="117"/>
      <c r="IVE36" s="117"/>
      <c r="IVF36" s="117"/>
      <c r="IVG36" s="117"/>
      <c r="IVH36" s="117"/>
      <c r="IVI36" s="117"/>
      <c r="IVJ36" s="117"/>
      <c r="IVK36" s="117"/>
      <c r="IVL36" s="117"/>
      <c r="IVM36" s="117"/>
      <c r="IVN36" s="117"/>
      <c r="IVO36" s="117"/>
      <c r="IVP36" s="117"/>
      <c r="IVQ36" s="117"/>
      <c r="IVR36" s="117"/>
      <c r="IVS36" s="117"/>
      <c r="IVT36" s="117"/>
      <c r="IVU36" s="117"/>
      <c r="IVV36" s="117"/>
      <c r="IVW36" s="117"/>
      <c r="IVX36" s="117"/>
      <c r="IVY36" s="117"/>
      <c r="IVZ36" s="117"/>
      <c r="IWA36" s="117"/>
      <c r="IWB36" s="117"/>
      <c r="IWC36" s="117"/>
      <c r="IWD36" s="117"/>
      <c r="IWE36" s="117"/>
      <c r="IWF36" s="117"/>
      <c r="IWG36" s="117"/>
      <c r="IWH36" s="117"/>
      <c r="IWI36" s="117"/>
      <c r="IWJ36" s="117"/>
      <c r="IWK36" s="117"/>
      <c r="IWL36" s="117"/>
      <c r="IWM36" s="117"/>
      <c r="IWN36" s="117"/>
      <c r="IWO36" s="117"/>
      <c r="IWP36" s="117"/>
      <c r="IWQ36" s="117"/>
      <c r="IWR36" s="117"/>
      <c r="IWS36" s="117"/>
      <c r="IWT36" s="117"/>
      <c r="IWU36" s="117"/>
      <c r="IWV36" s="117"/>
      <c r="IWW36" s="117"/>
      <c r="IWX36" s="117"/>
      <c r="IWY36" s="117"/>
      <c r="IWZ36" s="117"/>
      <c r="IXA36" s="117"/>
      <c r="IXB36" s="117"/>
      <c r="IXC36" s="117"/>
      <c r="IXD36" s="117"/>
      <c r="IXE36" s="117"/>
      <c r="IXF36" s="117"/>
      <c r="IXG36" s="117"/>
      <c r="IXH36" s="117"/>
      <c r="IXI36" s="117"/>
      <c r="IXJ36" s="117"/>
      <c r="IXK36" s="117"/>
      <c r="IXL36" s="117"/>
      <c r="IXM36" s="117"/>
      <c r="IXN36" s="117"/>
      <c r="IXO36" s="117"/>
      <c r="IXP36" s="117"/>
      <c r="IXQ36" s="117"/>
      <c r="IXR36" s="117"/>
      <c r="IXS36" s="117"/>
      <c r="IXT36" s="117"/>
      <c r="IXU36" s="117"/>
      <c r="IXV36" s="117"/>
      <c r="IXW36" s="117"/>
      <c r="IXX36" s="117"/>
      <c r="IXY36" s="117"/>
      <c r="IXZ36" s="117"/>
      <c r="IYA36" s="117"/>
      <c r="IYB36" s="117"/>
      <c r="IYC36" s="117"/>
      <c r="IYD36" s="117"/>
      <c r="IYE36" s="117"/>
      <c r="IYF36" s="117"/>
      <c r="IYG36" s="117"/>
      <c r="IYH36" s="117"/>
      <c r="IYI36" s="117"/>
      <c r="IYJ36" s="117"/>
      <c r="IYK36" s="117"/>
      <c r="IYL36" s="117"/>
      <c r="IYM36" s="117"/>
      <c r="IYN36" s="117"/>
      <c r="IYO36" s="117"/>
      <c r="IYP36" s="117"/>
      <c r="IYQ36" s="117"/>
      <c r="IYR36" s="117"/>
      <c r="IYS36" s="117"/>
      <c r="IYT36" s="117"/>
      <c r="IYU36" s="117"/>
      <c r="IYV36" s="117"/>
      <c r="IYW36" s="117"/>
      <c r="IYX36" s="117"/>
      <c r="IYY36" s="117"/>
      <c r="IYZ36" s="117"/>
      <c r="IZA36" s="117"/>
      <c r="IZB36" s="117"/>
      <c r="IZC36" s="117"/>
      <c r="IZD36" s="117"/>
      <c r="IZE36" s="117"/>
      <c r="IZF36" s="117"/>
      <c r="IZG36" s="117"/>
      <c r="IZH36" s="117"/>
      <c r="IZI36" s="117"/>
      <c r="IZJ36" s="117"/>
      <c r="IZK36" s="117"/>
      <c r="IZL36" s="117"/>
      <c r="IZM36" s="117"/>
      <c r="IZN36" s="117"/>
      <c r="IZO36" s="117"/>
      <c r="IZP36" s="117"/>
      <c r="IZQ36" s="117"/>
      <c r="IZR36" s="117"/>
      <c r="IZS36" s="117"/>
      <c r="IZT36" s="117"/>
      <c r="IZU36" s="117"/>
      <c r="IZV36" s="117"/>
      <c r="IZW36" s="117"/>
      <c r="IZX36" s="117"/>
      <c r="IZY36" s="117"/>
      <c r="IZZ36" s="117"/>
      <c r="JAA36" s="117"/>
      <c r="JAB36" s="117"/>
      <c r="JAC36" s="117"/>
      <c r="JAD36" s="117"/>
      <c r="JAE36" s="117"/>
      <c r="JAF36" s="117"/>
      <c r="JAG36" s="117"/>
      <c r="JAH36" s="117"/>
      <c r="JAI36" s="117"/>
      <c r="JAJ36" s="117"/>
      <c r="JAK36" s="117"/>
      <c r="JAL36" s="117"/>
      <c r="JAM36" s="117"/>
      <c r="JAN36" s="117"/>
      <c r="JAO36" s="117"/>
      <c r="JAP36" s="117"/>
      <c r="JAQ36" s="117"/>
      <c r="JAR36" s="117"/>
      <c r="JAS36" s="117"/>
      <c r="JAT36" s="117"/>
      <c r="JAU36" s="117"/>
      <c r="JAV36" s="117"/>
      <c r="JAW36" s="117"/>
      <c r="JAX36" s="117"/>
      <c r="JAY36" s="117"/>
      <c r="JAZ36" s="117"/>
      <c r="JBA36" s="117"/>
      <c r="JBB36" s="117"/>
      <c r="JBC36" s="117"/>
      <c r="JBD36" s="117"/>
      <c r="JBE36" s="117"/>
      <c r="JBF36" s="117"/>
      <c r="JBG36" s="117"/>
      <c r="JBH36" s="117"/>
      <c r="JBI36" s="117"/>
      <c r="JBJ36" s="117"/>
      <c r="JBK36" s="117"/>
      <c r="JBL36" s="117"/>
      <c r="JBM36" s="117"/>
      <c r="JBN36" s="117"/>
      <c r="JBO36" s="117"/>
      <c r="JBP36" s="117"/>
      <c r="JBQ36" s="117"/>
      <c r="JBR36" s="117"/>
      <c r="JBS36" s="117"/>
      <c r="JBT36" s="117"/>
      <c r="JBU36" s="117"/>
      <c r="JBV36" s="117"/>
      <c r="JBW36" s="117"/>
      <c r="JBX36" s="117"/>
      <c r="JBY36" s="117"/>
      <c r="JBZ36" s="117"/>
      <c r="JCA36" s="117"/>
      <c r="JCB36" s="117"/>
      <c r="JCC36" s="117"/>
      <c r="JCD36" s="117"/>
      <c r="JCE36" s="117"/>
      <c r="JCF36" s="117"/>
      <c r="JCG36" s="117"/>
      <c r="JCH36" s="117"/>
      <c r="JCI36" s="117"/>
      <c r="JCJ36" s="117"/>
      <c r="JCK36" s="117"/>
      <c r="JCL36" s="117"/>
      <c r="JCM36" s="117"/>
      <c r="JCN36" s="117"/>
      <c r="JCO36" s="117"/>
      <c r="JCP36" s="117"/>
      <c r="JCQ36" s="117"/>
      <c r="JCR36" s="117"/>
      <c r="JCS36" s="117"/>
      <c r="JCT36" s="117"/>
      <c r="JCU36" s="117"/>
      <c r="JCV36" s="117"/>
      <c r="JCW36" s="117"/>
      <c r="JCX36" s="117"/>
      <c r="JCY36" s="117"/>
      <c r="JCZ36" s="117"/>
      <c r="JDA36" s="117"/>
      <c r="JDB36" s="117"/>
      <c r="JDC36" s="117"/>
      <c r="JDD36" s="117"/>
      <c r="JDE36" s="117"/>
      <c r="JDF36" s="117"/>
      <c r="JDG36" s="117"/>
      <c r="JDH36" s="117"/>
      <c r="JDI36" s="117"/>
      <c r="JDJ36" s="117"/>
      <c r="JDK36" s="117"/>
      <c r="JDL36" s="117"/>
      <c r="JDM36" s="117"/>
      <c r="JDN36" s="117"/>
      <c r="JDO36" s="117"/>
      <c r="JDP36" s="117"/>
      <c r="JDQ36" s="117"/>
      <c r="JDR36" s="117"/>
      <c r="JDS36" s="117"/>
      <c r="JDT36" s="117"/>
      <c r="JDU36" s="117"/>
      <c r="JDV36" s="117"/>
      <c r="JDW36" s="117"/>
      <c r="JDX36" s="117"/>
      <c r="JDY36" s="117"/>
      <c r="JDZ36" s="117"/>
      <c r="JEA36" s="117"/>
      <c r="JEB36" s="117"/>
      <c r="JEC36" s="117"/>
      <c r="JED36" s="117"/>
      <c r="JEE36" s="117"/>
      <c r="JEF36" s="117"/>
      <c r="JEG36" s="117"/>
      <c r="JEH36" s="117"/>
      <c r="JEI36" s="117"/>
      <c r="JEJ36" s="117"/>
      <c r="JEK36" s="117"/>
      <c r="JEL36" s="117"/>
      <c r="JEM36" s="117"/>
      <c r="JEN36" s="117"/>
      <c r="JEO36" s="117"/>
      <c r="JEP36" s="117"/>
      <c r="JEQ36" s="117"/>
      <c r="JER36" s="117"/>
      <c r="JES36" s="117"/>
      <c r="JET36" s="117"/>
      <c r="JEU36" s="117"/>
      <c r="JEV36" s="117"/>
      <c r="JEW36" s="117"/>
      <c r="JEX36" s="117"/>
      <c r="JEY36" s="117"/>
      <c r="JEZ36" s="117"/>
      <c r="JFA36" s="117"/>
      <c r="JFB36" s="117"/>
      <c r="JFC36" s="117"/>
      <c r="JFD36" s="117"/>
      <c r="JFE36" s="117"/>
      <c r="JFF36" s="117"/>
      <c r="JFG36" s="117"/>
      <c r="JFH36" s="117"/>
      <c r="JFI36" s="117"/>
      <c r="JFJ36" s="117"/>
      <c r="JFK36" s="117"/>
      <c r="JFL36" s="117"/>
      <c r="JFM36" s="117"/>
      <c r="JFN36" s="117"/>
      <c r="JFO36" s="117"/>
      <c r="JFP36" s="117"/>
      <c r="JFQ36" s="117"/>
      <c r="JFR36" s="117"/>
      <c r="JFS36" s="117"/>
      <c r="JFT36" s="117"/>
      <c r="JFU36" s="117"/>
      <c r="JFV36" s="117"/>
      <c r="JFW36" s="117"/>
      <c r="JFX36" s="117"/>
      <c r="JFY36" s="117"/>
      <c r="JFZ36" s="117"/>
      <c r="JGA36" s="117"/>
      <c r="JGB36" s="117"/>
      <c r="JGC36" s="117"/>
      <c r="JGD36" s="117"/>
      <c r="JGE36" s="117"/>
      <c r="JGF36" s="117"/>
      <c r="JGG36" s="117"/>
      <c r="JGH36" s="117"/>
      <c r="JGI36" s="117"/>
      <c r="JGJ36" s="117"/>
      <c r="JGK36" s="117"/>
      <c r="JGL36" s="117"/>
      <c r="JGM36" s="117"/>
      <c r="JGN36" s="117"/>
      <c r="JGO36" s="117"/>
      <c r="JGP36" s="117"/>
      <c r="JGQ36" s="117"/>
      <c r="JGR36" s="117"/>
      <c r="JGS36" s="117"/>
      <c r="JGT36" s="117"/>
      <c r="JGU36" s="117"/>
      <c r="JGV36" s="117"/>
      <c r="JGW36" s="117"/>
      <c r="JGX36" s="117"/>
      <c r="JGY36" s="117"/>
      <c r="JGZ36" s="117"/>
      <c r="JHA36" s="117"/>
      <c r="JHB36" s="117"/>
      <c r="JHC36" s="117"/>
      <c r="JHD36" s="117"/>
      <c r="JHE36" s="117"/>
      <c r="JHF36" s="117"/>
      <c r="JHG36" s="117"/>
      <c r="JHH36" s="117"/>
      <c r="JHI36" s="117"/>
      <c r="JHJ36" s="117"/>
      <c r="JHK36" s="117"/>
      <c r="JHL36" s="117"/>
      <c r="JHM36" s="117"/>
      <c r="JHN36" s="117"/>
      <c r="JHO36" s="117"/>
      <c r="JHP36" s="117"/>
      <c r="JHQ36" s="117"/>
      <c r="JHR36" s="117"/>
      <c r="JHS36" s="117"/>
      <c r="JHT36" s="117"/>
      <c r="JHU36" s="117"/>
      <c r="JHV36" s="117"/>
      <c r="JHW36" s="117"/>
      <c r="JHX36" s="117"/>
      <c r="JHY36" s="117"/>
      <c r="JHZ36" s="117"/>
      <c r="JIA36" s="117"/>
      <c r="JIB36" s="117"/>
      <c r="JIC36" s="117"/>
      <c r="JID36" s="117"/>
      <c r="JIE36" s="117"/>
      <c r="JIF36" s="117"/>
      <c r="JIG36" s="117"/>
      <c r="JIH36" s="117"/>
      <c r="JII36" s="117"/>
      <c r="JIJ36" s="117"/>
      <c r="JIK36" s="117"/>
      <c r="JIL36" s="117"/>
      <c r="JIM36" s="117"/>
      <c r="JIN36" s="117"/>
      <c r="JIO36" s="117"/>
      <c r="JIP36" s="117"/>
      <c r="JIQ36" s="117"/>
      <c r="JIR36" s="117"/>
      <c r="JIS36" s="117"/>
      <c r="JIT36" s="117"/>
      <c r="JIU36" s="117"/>
      <c r="JIV36" s="117"/>
      <c r="JIW36" s="117"/>
      <c r="JIX36" s="117"/>
      <c r="JIY36" s="117"/>
      <c r="JIZ36" s="117"/>
      <c r="JJA36" s="117"/>
      <c r="JJB36" s="117"/>
      <c r="JJC36" s="117"/>
      <c r="JJD36" s="117"/>
      <c r="JJE36" s="117"/>
      <c r="JJF36" s="117"/>
      <c r="JJG36" s="117"/>
      <c r="JJH36" s="117"/>
      <c r="JJI36" s="117"/>
      <c r="JJJ36" s="117"/>
      <c r="JJK36" s="117"/>
      <c r="JJL36" s="117"/>
      <c r="JJM36" s="117"/>
      <c r="JJN36" s="117"/>
      <c r="JJO36" s="117"/>
      <c r="JJP36" s="117"/>
      <c r="JJQ36" s="117"/>
      <c r="JJR36" s="117"/>
      <c r="JJS36" s="117"/>
      <c r="JJT36" s="117"/>
      <c r="JJU36" s="117"/>
      <c r="JJV36" s="117"/>
      <c r="JJW36" s="117"/>
      <c r="JJX36" s="117"/>
      <c r="JJY36" s="117"/>
      <c r="JJZ36" s="117"/>
      <c r="JKA36" s="117"/>
      <c r="JKB36" s="117"/>
      <c r="JKC36" s="117"/>
      <c r="JKD36" s="117"/>
      <c r="JKE36" s="117"/>
      <c r="JKF36" s="117"/>
      <c r="JKG36" s="117"/>
      <c r="JKH36" s="117"/>
      <c r="JKI36" s="117"/>
      <c r="JKJ36" s="117"/>
      <c r="JKK36" s="117"/>
      <c r="JKL36" s="117"/>
      <c r="JKM36" s="117"/>
      <c r="JKN36" s="117"/>
      <c r="JKO36" s="117"/>
      <c r="JKP36" s="117"/>
      <c r="JKQ36" s="117"/>
      <c r="JKR36" s="117"/>
      <c r="JKS36" s="117"/>
      <c r="JKT36" s="117"/>
      <c r="JKU36" s="117"/>
      <c r="JKV36" s="117"/>
      <c r="JKW36" s="117"/>
      <c r="JKX36" s="117"/>
      <c r="JKY36" s="117"/>
      <c r="JKZ36" s="117"/>
      <c r="JLA36" s="117"/>
      <c r="JLB36" s="117"/>
      <c r="JLC36" s="117"/>
      <c r="JLD36" s="117"/>
      <c r="JLE36" s="117"/>
      <c r="JLF36" s="117"/>
      <c r="JLG36" s="117"/>
      <c r="JLH36" s="117"/>
      <c r="JLI36" s="117"/>
      <c r="JLJ36" s="117"/>
      <c r="JLK36" s="117"/>
      <c r="JLL36" s="117"/>
      <c r="JLM36" s="117"/>
      <c r="JLN36" s="117"/>
      <c r="JLO36" s="117"/>
      <c r="JLP36" s="117"/>
      <c r="JLQ36" s="117"/>
      <c r="JLR36" s="117"/>
      <c r="JLS36" s="117"/>
      <c r="JLT36" s="117"/>
      <c r="JLU36" s="117"/>
      <c r="JLV36" s="117"/>
      <c r="JLW36" s="117"/>
      <c r="JLX36" s="117"/>
      <c r="JLY36" s="117"/>
      <c r="JLZ36" s="117"/>
      <c r="JMA36" s="117"/>
      <c r="JMB36" s="117"/>
      <c r="JMC36" s="117"/>
      <c r="JMD36" s="117"/>
      <c r="JME36" s="117"/>
      <c r="JMF36" s="117"/>
      <c r="JMG36" s="117"/>
      <c r="JMH36" s="117"/>
      <c r="JMI36" s="117"/>
      <c r="JMJ36" s="117"/>
      <c r="JMK36" s="117"/>
      <c r="JML36" s="117"/>
      <c r="JMM36" s="117"/>
      <c r="JMN36" s="117"/>
      <c r="JMO36" s="117"/>
      <c r="JMP36" s="117"/>
      <c r="JMQ36" s="117"/>
      <c r="JMR36" s="117"/>
      <c r="JMS36" s="117"/>
      <c r="JMT36" s="117"/>
      <c r="JMU36" s="117"/>
      <c r="JMV36" s="117"/>
      <c r="JMW36" s="117"/>
      <c r="JMX36" s="117"/>
      <c r="JMY36" s="117"/>
      <c r="JMZ36" s="117"/>
      <c r="JNA36" s="117"/>
      <c r="JNB36" s="117"/>
      <c r="JNC36" s="117"/>
      <c r="JND36" s="117"/>
      <c r="JNE36" s="117"/>
      <c r="JNF36" s="117"/>
      <c r="JNG36" s="117"/>
      <c r="JNH36" s="117"/>
      <c r="JNI36" s="117"/>
      <c r="JNJ36" s="117"/>
      <c r="JNK36" s="117"/>
      <c r="JNL36" s="117"/>
      <c r="JNM36" s="117"/>
      <c r="JNN36" s="117"/>
      <c r="JNO36" s="117"/>
      <c r="JNP36" s="117"/>
      <c r="JNQ36" s="117"/>
      <c r="JNR36" s="117"/>
      <c r="JNS36" s="117"/>
      <c r="JNT36" s="117"/>
      <c r="JNU36" s="117"/>
      <c r="JNV36" s="117"/>
      <c r="JNW36" s="117"/>
      <c r="JNX36" s="117"/>
      <c r="JNY36" s="117"/>
      <c r="JNZ36" s="117"/>
      <c r="JOA36" s="117"/>
      <c r="JOB36" s="117"/>
      <c r="JOC36" s="117"/>
      <c r="JOD36" s="117"/>
      <c r="JOE36" s="117"/>
      <c r="JOF36" s="117"/>
      <c r="JOG36" s="117"/>
      <c r="JOH36" s="117"/>
      <c r="JOI36" s="117"/>
      <c r="JOJ36" s="117"/>
      <c r="JOK36" s="117"/>
      <c r="JOL36" s="117"/>
      <c r="JOM36" s="117"/>
      <c r="JON36" s="117"/>
      <c r="JOO36" s="117"/>
      <c r="JOP36" s="117"/>
      <c r="JOQ36" s="117"/>
      <c r="JOR36" s="117"/>
      <c r="JOS36" s="117"/>
      <c r="JOT36" s="117"/>
      <c r="JOU36" s="117"/>
      <c r="JOV36" s="117"/>
      <c r="JOW36" s="117"/>
      <c r="JOX36" s="117"/>
      <c r="JOY36" s="117"/>
      <c r="JOZ36" s="117"/>
      <c r="JPA36" s="117"/>
      <c r="JPB36" s="117"/>
      <c r="JPC36" s="117"/>
      <c r="JPD36" s="117"/>
      <c r="JPE36" s="117"/>
      <c r="JPF36" s="117"/>
      <c r="JPG36" s="117"/>
      <c r="JPH36" s="117"/>
      <c r="JPI36" s="117"/>
      <c r="JPJ36" s="117"/>
      <c r="JPK36" s="117"/>
      <c r="JPL36" s="117"/>
      <c r="JPM36" s="117"/>
      <c r="JPN36" s="117"/>
      <c r="JPO36" s="117"/>
      <c r="JPP36" s="117"/>
      <c r="JPQ36" s="117"/>
      <c r="JPR36" s="117"/>
      <c r="JPS36" s="117"/>
      <c r="JPT36" s="117"/>
      <c r="JPU36" s="117"/>
      <c r="JPV36" s="117"/>
      <c r="JPW36" s="117"/>
      <c r="JPX36" s="117"/>
      <c r="JPY36" s="117"/>
      <c r="JPZ36" s="117"/>
      <c r="JQA36" s="117"/>
      <c r="JQB36" s="117"/>
      <c r="JQC36" s="117"/>
      <c r="JQD36" s="117"/>
      <c r="JQE36" s="117"/>
      <c r="JQF36" s="117"/>
      <c r="JQG36" s="117"/>
      <c r="JQH36" s="117"/>
      <c r="JQI36" s="117"/>
      <c r="JQJ36" s="117"/>
      <c r="JQK36" s="117"/>
      <c r="JQL36" s="117"/>
      <c r="JQM36" s="117"/>
      <c r="JQN36" s="117"/>
      <c r="JQO36" s="117"/>
      <c r="JQP36" s="117"/>
      <c r="JQQ36" s="117"/>
      <c r="JQR36" s="117"/>
      <c r="JQS36" s="117"/>
      <c r="JQT36" s="117"/>
      <c r="JQU36" s="117"/>
      <c r="JQV36" s="117"/>
      <c r="JQW36" s="117"/>
      <c r="JQX36" s="117"/>
      <c r="JQY36" s="117"/>
      <c r="JQZ36" s="117"/>
      <c r="JRA36" s="117"/>
      <c r="JRB36" s="117"/>
      <c r="JRC36" s="117"/>
      <c r="JRD36" s="117"/>
      <c r="JRE36" s="117"/>
      <c r="JRF36" s="117"/>
      <c r="JRG36" s="117"/>
      <c r="JRH36" s="117"/>
      <c r="JRI36" s="117"/>
      <c r="JRJ36" s="117"/>
      <c r="JRK36" s="117"/>
      <c r="JRL36" s="117"/>
      <c r="JRM36" s="117"/>
      <c r="JRN36" s="117"/>
      <c r="JRO36" s="117"/>
      <c r="JRP36" s="117"/>
      <c r="JRQ36" s="117"/>
      <c r="JRR36" s="117"/>
      <c r="JRS36" s="117"/>
      <c r="JRT36" s="117"/>
      <c r="JRU36" s="117"/>
      <c r="JRV36" s="117"/>
      <c r="JRW36" s="117"/>
      <c r="JRX36" s="117"/>
      <c r="JRY36" s="117"/>
      <c r="JRZ36" s="117"/>
      <c r="JSA36" s="117"/>
      <c r="JSB36" s="117"/>
      <c r="JSC36" s="117"/>
      <c r="JSD36" s="117"/>
      <c r="JSE36" s="117"/>
      <c r="JSF36" s="117"/>
      <c r="JSG36" s="117"/>
      <c r="JSH36" s="117"/>
      <c r="JSI36" s="117"/>
      <c r="JSJ36" s="117"/>
      <c r="JSK36" s="117"/>
      <c r="JSL36" s="117"/>
      <c r="JSM36" s="117"/>
      <c r="JSN36" s="117"/>
      <c r="JSO36" s="117"/>
      <c r="JSP36" s="117"/>
      <c r="JSQ36" s="117"/>
      <c r="JSR36" s="117"/>
      <c r="JSS36" s="117"/>
      <c r="JST36" s="117"/>
      <c r="JSU36" s="117"/>
      <c r="JSV36" s="117"/>
      <c r="JSW36" s="117"/>
      <c r="JSX36" s="117"/>
      <c r="JSY36" s="117"/>
      <c r="JSZ36" s="117"/>
      <c r="JTA36" s="117"/>
      <c r="JTB36" s="117"/>
      <c r="JTC36" s="117"/>
      <c r="JTD36" s="117"/>
      <c r="JTE36" s="117"/>
      <c r="JTF36" s="117"/>
      <c r="JTG36" s="117"/>
      <c r="JTH36" s="117"/>
      <c r="JTI36" s="117"/>
      <c r="JTJ36" s="117"/>
      <c r="JTK36" s="117"/>
      <c r="JTL36" s="117"/>
      <c r="JTM36" s="117"/>
      <c r="JTN36" s="117"/>
      <c r="JTO36" s="117"/>
      <c r="JTP36" s="117"/>
      <c r="JTQ36" s="117"/>
      <c r="JTR36" s="117"/>
      <c r="JTS36" s="117"/>
      <c r="JTT36" s="117"/>
      <c r="JTU36" s="117"/>
      <c r="JTV36" s="117"/>
      <c r="JTW36" s="117"/>
      <c r="JTX36" s="117"/>
      <c r="JTY36" s="117"/>
      <c r="JTZ36" s="117"/>
      <c r="JUA36" s="117"/>
      <c r="JUB36" s="117"/>
      <c r="JUC36" s="117"/>
      <c r="JUD36" s="117"/>
      <c r="JUE36" s="117"/>
      <c r="JUF36" s="117"/>
      <c r="JUG36" s="117"/>
      <c r="JUH36" s="117"/>
      <c r="JUI36" s="117"/>
      <c r="JUJ36" s="117"/>
      <c r="JUK36" s="117"/>
      <c r="JUL36" s="117"/>
      <c r="JUM36" s="117"/>
      <c r="JUN36" s="117"/>
      <c r="JUO36" s="117"/>
      <c r="JUP36" s="117"/>
      <c r="JUQ36" s="117"/>
      <c r="JUR36" s="117"/>
      <c r="JUS36" s="117"/>
      <c r="JUT36" s="117"/>
      <c r="JUU36" s="117"/>
      <c r="JUV36" s="117"/>
      <c r="JUW36" s="117"/>
      <c r="JUX36" s="117"/>
      <c r="JUY36" s="117"/>
      <c r="JUZ36" s="117"/>
      <c r="JVA36" s="117"/>
      <c r="JVB36" s="117"/>
      <c r="JVC36" s="117"/>
      <c r="JVD36" s="117"/>
      <c r="JVE36" s="117"/>
      <c r="JVF36" s="117"/>
      <c r="JVG36" s="117"/>
      <c r="JVH36" s="117"/>
      <c r="JVI36" s="117"/>
      <c r="JVJ36" s="117"/>
      <c r="JVK36" s="117"/>
      <c r="JVL36" s="117"/>
      <c r="JVM36" s="117"/>
      <c r="JVN36" s="117"/>
      <c r="JVO36" s="117"/>
      <c r="JVP36" s="117"/>
      <c r="JVQ36" s="117"/>
      <c r="JVR36" s="117"/>
      <c r="JVS36" s="117"/>
      <c r="JVT36" s="117"/>
      <c r="JVU36" s="117"/>
      <c r="JVV36" s="117"/>
      <c r="JVW36" s="117"/>
      <c r="JVX36" s="117"/>
      <c r="JVY36" s="117"/>
      <c r="JVZ36" s="117"/>
      <c r="JWA36" s="117"/>
      <c r="JWB36" s="117"/>
      <c r="JWC36" s="117"/>
      <c r="JWD36" s="117"/>
      <c r="JWE36" s="117"/>
      <c r="JWF36" s="117"/>
      <c r="JWG36" s="117"/>
      <c r="JWH36" s="117"/>
      <c r="JWI36" s="117"/>
      <c r="JWJ36" s="117"/>
      <c r="JWK36" s="117"/>
      <c r="JWL36" s="117"/>
      <c r="JWM36" s="117"/>
      <c r="JWN36" s="117"/>
      <c r="JWO36" s="117"/>
      <c r="JWP36" s="117"/>
      <c r="JWQ36" s="117"/>
      <c r="JWR36" s="117"/>
      <c r="JWS36" s="117"/>
      <c r="JWT36" s="117"/>
      <c r="JWU36" s="117"/>
      <c r="JWV36" s="117"/>
      <c r="JWW36" s="117"/>
      <c r="JWX36" s="117"/>
      <c r="JWY36" s="117"/>
      <c r="JWZ36" s="117"/>
      <c r="JXA36" s="117"/>
      <c r="JXB36" s="117"/>
      <c r="JXC36" s="117"/>
      <c r="JXD36" s="117"/>
      <c r="JXE36" s="117"/>
      <c r="JXF36" s="117"/>
      <c r="JXG36" s="117"/>
      <c r="JXH36" s="117"/>
      <c r="JXI36" s="117"/>
      <c r="JXJ36" s="117"/>
      <c r="JXK36" s="117"/>
      <c r="JXL36" s="117"/>
      <c r="JXM36" s="117"/>
      <c r="JXN36" s="117"/>
      <c r="JXO36" s="117"/>
      <c r="JXP36" s="117"/>
      <c r="JXQ36" s="117"/>
      <c r="JXR36" s="117"/>
      <c r="JXS36" s="117"/>
      <c r="JXT36" s="117"/>
      <c r="JXU36" s="117"/>
      <c r="JXV36" s="117"/>
      <c r="JXW36" s="117"/>
      <c r="JXX36" s="117"/>
      <c r="JXY36" s="117"/>
      <c r="JXZ36" s="117"/>
      <c r="JYA36" s="117"/>
      <c r="JYB36" s="117"/>
      <c r="JYC36" s="117"/>
      <c r="JYD36" s="117"/>
      <c r="JYE36" s="117"/>
      <c r="JYF36" s="117"/>
      <c r="JYG36" s="117"/>
      <c r="JYH36" s="117"/>
      <c r="JYI36" s="117"/>
      <c r="JYJ36" s="117"/>
      <c r="JYK36" s="117"/>
      <c r="JYL36" s="117"/>
      <c r="JYM36" s="117"/>
      <c r="JYN36" s="117"/>
      <c r="JYO36" s="117"/>
      <c r="JYP36" s="117"/>
      <c r="JYQ36" s="117"/>
      <c r="JYR36" s="117"/>
      <c r="JYS36" s="117"/>
      <c r="JYT36" s="117"/>
      <c r="JYU36" s="117"/>
      <c r="JYV36" s="117"/>
      <c r="JYW36" s="117"/>
      <c r="JYX36" s="117"/>
      <c r="JYY36" s="117"/>
      <c r="JYZ36" s="117"/>
      <c r="JZA36" s="117"/>
      <c r="JZB36" s="117"/>
      <c r="JZC36" s="117"/>
      <c r="JZD36" s="117"/>
      <c r="JZE36" s="117"/>
      <c r="JZF36" s="117"/>
      <c r="JZG36" s="117"/>
      <c r="JZH36" s="117"/>
      <c r="JZI36" s="117"/>
      <c r="JZJ36" s="117"/>
      <c r="JZK36" s="117"/>
      <c r="JZL36" s="117"/>
      <c r="JZM36" s="117"/>
      <c r="JZN36" s="117"/>
      <c r="JZO36" s="117"/>
      <c r="JZP36" s="117"/>
      <c r="JZQ36" s="117"/>
      <c r="JZR36" s="117"/>
      <c r="JZS36" s="117"/>
      <c r="JZT36" s="117"/>
      <c r="JZU36" s="117"/>
      <c r="JZV36" s="117"/>
      <c r="JZW36" s="117"/>
      <c r="JZX36" s="117"/>
      <c r="JZY36" s="117"/>
      <c r="JZZ36" s="117"/>
      <c r="KAA36" s="117"/>
      <c r="KAB36" s="117"/>
      <c r="KAC36" s="117"/>
      <c r="KAD36" s="117"/>
      <c r="KAE36" s="117"/>
      <c r="KAF36" s="117"/>
      <c r="KAG36" s="117"/>
      <c r="KAH36" s="117"/>
      <c r="KAI36" s="117"/>
      <c r="KAJ36" s="117"/>
      <c r="KAK36" s="117"/>
      <c r="KAL36" s="117"/>
      <c r="KAM36" s="117"/>
      <c r="KAN36" s="117"/>
      <c r="KAO36" s="117"/>
      <c r="KAP36" s="117"/>
      <c r="KAQ36" s="117"/>
      <c r="KAR36" s="117"/>
      <c r="KAS36" s="117"/>
      <c r="KAT36" s="117"/>
      <c r="KAU36" s="117"/>
      <c r="KAV36" s="117"/>
      <c r="KAW36" s="117"/>
      <c r="KAX36" s="117"/>
      <c r="KAY36" s="117"/>
      <c r="KAZ36" s="117"/>
      <c r="KBA36" s="117"/>
      <c r="KBB36" s="117"/>
      <c r="KBC36" s="117"/>
      <c r="KBD36" s="117"/>
      <c r="KBE36" s="117"/>
      <c r="KBF36" s="117"/>
      <c r="KBG36" s="117"/>
      <c r="KBH36" s="117"/>
      <c r="KBI36" s="117"/>
      <c r="KBJ36" s="117"/>
      <c r="KBK36" s="117"/>
      <c r="KBL36" s="117"/>
      <c r="KBM36" s="117"/>
      <c r="KBN36" s="117"/>
      <c r="KBO36" s="117"/>
      <c r="KBP36" s="117"/>
      <c r="KBQ36" s="117"/>
      <c r="KBR36" s="117"/>
      <c r="KBS36" s="117"/>
      <c r="KBT36" s="117"/>
      <c r="KBU36" s="117"/>
      <c r="KBV36" s="117"/>
      <c r="KBW36" s="117"/>
      <c r="KBX36" s="117"/>
      <c r="KBY36" s="117"/>
      <c r="KBZ36" s="117"/>
      <c r="KCA36" s="117"/>
      <c r="KCB36" s="117"/>
      <c r="KCC36" s="117"/>
      <c r="KCD36" s="117"/>
      <c r="KCE36" s="117"/>
      <c r="KCF36" s="117"/>
      <c r="KCG36" s="117"/>
      <c r="KCH36" s="117"/>
      <c r="KCI36" s="117"/>
      <c r="KCJ36" s="117"/>
      <c r="KCK36" s="117"/>
      <c r="KCL36" s="117"/>
      <c r="KCM36" s="117"/>
      <c r="KCN36" s="117"/>
      <c r="KCO36" s="117"/>
      <c r="KCP36" s="117"/>
      <c r="KCQ36" s="117"/>
      <c r="KCR36" s="117"/>
      <c r="KCS36" s="117"/>
      <c r="KCT36" s="117"/>
      <c r="KCU36" s="117"/>
      <c r="KCV36" s="117"/>
      <c r="KCW36" s="117"/>
      <c r="KCX36" s="117"/>
      <c r="KCY36" s="117"/>
      <c r="KCZ36" s="117"/>
      <c r="KDA36" s="117"/>
      <c r="KDB36" s="117"/>
      <c r="KDC36" s="117"/>
      <c r="KDD36" s="117"/>
      <c r="KDE36" s="117"/>
      <c r="KDF36" s="117"/>
      <c r="KDG36" s="117"/>
      <c r="KDH36" s="117"/>
      <c r="KDI36" s="117"/>
      <c r="KDJ36" s="117"/>
      <c r="KDK36" s="117"/>
      <c r="KDL36" s="117"/>
      <c r="KDM36" s="117"/>
      <c r="KDN36" s="117"/>
      <c r="KDO36" s="117"/>
      <c r="KDP36" s="117"/>
      <c r="KDQ36" s="117"/>
      <c r="KDR36" s="117"/>
      <c r="KDS36" s="117"/>
      <c r="KDT36" s="117"/>
      <c r="KDU36" s="117"/>
      <c r="KDV36" s="117"/>
      <c r="KDW36" s="117"/>
      <c r="KDX36" s="117"/>
      <c r="KDY36" s="117"/>
      <c r="KDZ36" s="117"/>
      <c r="KEA36" s="117"/>
      <c r="KEB36" s="117"/>
      <c r="KEC36" s="117"/>
      <c r="KED36" s="117"/>
      <c r="KEE36" s="117"/>
      <c r="KEF36" s="117"/>
      <c r="KEG36" s="117"/>
      <c r="KEH36" s="117"/>
      <c r="KEI36" s="117"/>
      <c r="KEJ36" s="117"/>
      <c r="KEK36" s="117"/>
      <c r="KEL36" s="117"/>
      <c r="KEM36" s="117"/>
      <c r="KEN36" s="117"/>
      <c r="KEO36" s="117"/>
      <c r="KEP36" s="117"/>
      <c r="KEQ36" s="117"/>
      <c r="KER36" s="117"/>
      <c r="KES36" s="117"/>
      <c r="KET36" s="117"/>
      <c r="KEU36" s="117"/>
      <c r="KEV36" s="117"/>
      <c r="KEW36" s="117"/>
      <c r="KEX36" s="117"/>
      <c r="KEY36" s="117"/>
      <c r="KEZ36" s="117"/>
      <c r="KFA36" s="117"/>
      <c r="KFB36" s="117"/>
      <c r="KFC36" s="117"/>
      <c r="KFD36" s="117"/>
      <c r="KFE36" s="117"/>
      <c r="KFF36" s="117"/>
      <c r="KFG36" s="117"/>
      <c r="KFH36" s="117"/>
      <c r="KFI36" s="117"/>
      <c r="KFJ36" s="117"/>
      <c r="KFK36" s="117"/>
      <c r="KFL36" s="117"/>
      <c r="KFM36" s="117"/>
      <c r="KFN36" s="117"/>
      <c r="KFO36" s="117"/>
      <c r="KFP36" s="117"/>
      <c r="KFQ36" s="117"/>
      <c r="KFR36" s="117"/>
      <c r="KFS36" s="117"/>
      <c r="KFT36" s="117"/>
      <c r="KFU36" s="117"/>
      <c r="KFV36" s="117"/>
      <c r="KFW36" s="117"/>
      <c r="KFX36" s="117"/>
      <c r="KFY36" s="117"/>
      <c r="KFZ36" s="117"/>
      <c r="KGA36" s="117"/>
      <c r="KGB36" s="117"/>
      <c r="KGC36" s="117"/>
      <c r="KGD36" s="117"/>
      <c r="KGE36" s="117"/>
      <c r="KGF36" s="117"/>
      <c r="KGG36" s="117"/>
      <c r="KGH36" s="117"/>
      <c r="KGI36" s="117"/>
      <c r="KGJ36" s="117"/>
      <c r="KGK36" s="117"/>
      <c r="KGL36" s="117"/>
      <c r="KGM36" s="117"/>
      <c r="KGN36" s="117"/>
      <c r="KGO36" s="117"/>
      <c r="KGP36" s="117"/>
      <c r="KGQ36" s="117"/>
      <c r="KGR36" s="117"/>
      <c r="KGS36" s="117"/>
      <c r="KGT36" s="117"/>
      <c r="KGU36" s="117"/>
      <c r="KGV36" s="117"/>
      <c r="KGW36" s="117"/>
      <c r="KGX36" s="117"/>
      <c r="KGY36" s="117"/>
      <c r="KGZ36" s="117"/>
      <c r="KHA36" s="117"/>
      <c r="KHB36" s="117"/>
      <c r="KHC36" s="117"/>
      <c r="KHD36" s="117"/>
      <c r="KHE36" s="117"/>
      <c r="KHF36" s="117"/>
      <c r="KHG36" s="117"/>
      <c r="KHH36" s="117"/>
      <c r="KHI36" s="117"/>
      <c r="KHJ36" s="117"/>
      <c r="KHK36" s="117"/>
      <c r="KHL36" s="117"/>
      <c r="KHM36" s="117"/>
      <c r="KHN36" s="117"/>
      <c r="KHO36" s="117"/>
      <c r="KHP36" s="117"/>
      <c r="KHQ36" s="117"/>
      <c r="KHR36" s="117"/>
      <c r="KHS36" s="117"/>
      <c r="KHT36" s="117"/>
      <c r="KHU36" s="117"/>
      <c r="KHV36" s="117"/>
      <c r="KHW36" s="117"/>
      <c r="KHX36" s="117"/>
      <c r="KHY36" s="117"/>
      <c r="KHZ36" s="117"/>
      <c r="KIA36" s="117"/>
      <c r="KIB36" s="117"/>
      <c r="KIC36" s="117"/>
      <c r="KID36" s="117"/>
      <c r="KIE36" s="117"/>
      <c r="KIF36" s="117"/>
      <c r="KIG36" s="117"/>
      <c r="KIH36" s="117"/>
      <c r="KII36" s="117"/>
      <c r="KIJ36" s="117"/>
      <c r="KIK36" s="117"/>
      <c r="KIL36" s="117"/>
      <c r="KIM36" s="117"/>
      <c r="KIN36" s="117"/>
      <c r="KIO36" s="117"/>
      <c r="KIP36" s="117"/>
      <c r="KIQ36" s="117"/>
      <c r="KIR36" s="117"/>
      <c r="KIS36" s="117"/>
      <c r="KIT36" s="117"/>
      <c r="KIU36" s="117"/>
      <c r="KIV36" s="117"/>
      <c r="KIW36" s="117"/>
      <c r="KIX36" s="117"/>
      <c r="KIY36" s="117"/>
      <c r="KIZ36" s="117"/>
      <c r="KJA36" s="117"/>
      <c r="KJB36" s="117"/>
      <c r="KJC36" s="117"/>
      <c r="KJD36" s="117"/>
      <c r="KJE36" s="117"/>
      <c r="KJF36" s="117"/>
      <c r="KJG36" s="117"/>
      <c r="KJH36" s="117"/>
      <c r="KJI36" s="117"/>
      <c r="KJJ36" s="117"/>
      <c r="KJK36" s="117"/>
      <c r="KJL36" s="117"/>
      <c r="KJM36" s="117"/>
      <c r="KJN36" s="117"/>
      <c r="KJO36" s="117"/>
      <c r="KJP36" s="117"/>
      <c r="KJQ36" s="117"/>
      <c r="KJR36" s="117"/>
      <c r="KJS36" s="117"/>
      <c r="KJT36" s="117"/>
      <c r="KJU36" s="117"/>
      <c r="KJV36" s="117"/>
      <c r="KJW36" s="117"/>
      <c r="KJX36" s="117"/>
      <c r="KJY36" s="117"/>
      <c r="KJZ36" s="117"/>
      <c r="KKA36" s="117"/>
      <c r="KKB36" s="117"/>
      <c r="KKC36" s="117"/>
      <c r="KKD36" s="117"/>
      <c r="KKE36" s="117"/>
      <c r="KKF36" s="117"/>
      <c r="KKG36" s="117"/>
      <c r="KKH36" s="117"/>
      <c r="KKI36" s="117"/>
      <c r="KKJ36" s="117"/>
      <c r="KKK36" s="117"/>
      <c r="KKL36" s="117"/>
      <c r="KKM36" s="117"/>
      <c r="KKN36" s="117"/>
      <c r="KKO36" s="117"/>
      <c r="KKP36" s="117"/>
      <c r="KKQ36" s="117"/>
      <c r="KKR36" s="117"/>
      <c r="KKS36" s="117"/>
      <c r="KKT36" s="117"/>
      <c r="KKU36" s="117"/>
      <c r="KKV36" s="117"/>
      <c r="KKW36" s="117"/>
      <c r="KKX36" s="117"/>
      <c r="KKY36" s="117"/>
      <c r="KKZ36" s="117"/>
      <c r="KLA36" s="117"/>
      <c r="KLB36" s="117"/>
      <c r="KLC36" s="117"/>
      <c r="KLD36" s="117"/>
      <c r="KLE36" s="117"/>
      <c r="KLF36" s="117"/>
      <c r="KLG36" s="117"/>
      <c r="KLH36" s="117"/>
      <c r="KLI36" s="117"/>
      <c r="KLJ36" s="117"/>
      <c r="KLK36" s="117"/>
      <c r="KLL36" s="117"/>
      <c r="KLM36" s="117"/>
      <c r="KLN36" s="117"/>
      <c r="KLO36" s="117"/>
      <c r="KLP36" s="117"/>
      <c r="KLQ36" s="117"/>
      <c r="KLR36" s="117"/>
      <c r="KLS36" s="117"/>
      <c r="KLT36" s="117"/>
      <c r="KLU36" s="117"/>
      <c r="KLV36" s="117"/>
      <c r="KLW36" s="117"/>
      <c r="KLX36" s="117"/>
      <c r="KLY36" s="117"/>
      <c r="KLZ36" s="117"/>
      <c r="KMA36" s="117"/>
      <c r="KMB36" s="117"/>
      <c r="KMC36" s="117"/>
      <c r="KMD36" s="117"/>
      <c r="KME36" s="117"/>
      <c r="KMF36" s="117"/>
      <c r="KMG36" s="117"/>
      <c r="KMH36" s="117"/>
      <c r="KMI36" s="117"/>
      <c r="KMJ36" s="117"/>
      <c r="KMK36" s="117"/>
      <c r="KML36" s="117"/>
      <c r="KMM36" s="117"/>
      <c r="KMN36" s="117"/>
      <c r="KMO36" s="117"/>
      <c r="KMP36" s="117"/>
      <c r="KMQ36" s="117"/>
      <c r="KMR36" s="117"/>
      <c r="KMS36" s="117"/>
      <c r="KMT36" s="117"/>
      <c r="KMU36" s="117"/>
      <c r="KMV36" s="117"/>
      <c r="KMW36" s="117"/>
      <c r="KMX36" s="117"/>
      <c r="KMY36" s="117"/>
      <c r="KMZ36" s="117"/>
      <c r="KNA36" s="117"/>
      <c r="KNB36" s="117"/>
      <c r="KNC36" s="117"/>
      <c r="KND36" s="117"/>
      <c r="KNE36" s="117"/>
      <c r="KNF36" s="117"/>
      <c r="KNG36" s="117"/>
      <c r="KNH36" s="117"/>
      <c r="KNI36" s="117"/>
      <c r="KNJ36" s="117"/>
      <c r="KNK36" s="117"/>
      <c r="KNL36" s="117"/>
      <c r="KNM36" s="117"/>
      <c r="KNN36" s="117"/>
      <c r="KNO36" s="117"/>
      <c r="KNP36" s="117"/>
      <c r="KNQ36" s="117"/>
      <c r="KNR36" s="117"/>
      <c r="KNS36" s="117"/>
      <c r="KNT36" s="117"/>
      <c r="KNU36" s="117"/>
      <c r="KNV36" s="117"/>
      <c r="KNW36" s="117"/>
      <c r="KNX36" s="117"/>
      <c r="KNY36" s="117"/>
      <c r="KNZ36" s="117"/>
      <c r="KOA36" s="117"/>
      <c r="KOB36" s="117"/>
      <c r="KOC36" s="117"/>
      <c r="KOD36" s="117"/>
      <c r="KOE36" s="117"/>
      <c r="KOF36" s="117"/>
      <c r="KOG36" s="117"/>
      <c r="KOH36" s="117"/>
      <c r="KOI36" s="117"/>
      <c r="KOJ36" s="117"/>
      <c r="KOK36" s="117"/>
      <c r="KOL36" s="117"/>
      <c r="KOM36" s="117"/>
      <c r="KON36" s="117"/>
      <c r="KOO36" s="117"/>
      <c r="KOP36" s="117"/>
      <c r="KOQ36" s="117"/>
      <c r="KOR36" s="117"/>
      <c r="KOS36" s="117"/>
      <c r="KOT36" s="117"/>
      <c r="KOU36" s="117"/>
      <c r="KOV36" s="117"/>
      <c r="KOW36" s="117"/>
      <c r="KOX36" s="117"/>
      <c r="KOY36" s="117"/>
      <c r="KOZ36" s="117"/>
      <c r="KPA36" s="117"/>
      <c r="KPB36" s="117"/>
      <c r="KPC36" s="117"/>
      <c r="KPD36" s="117"/>
      <c r="KPE36" s="117"/>
      <c r="KPF36" s="117"/>
      <c r="KPG36" s="117"/>
      <c r="KPH36" s="117"/>
      <c r="KPI36" s="117"/>
      <c r="KPJ36" s="117"/>
      <c r="KPK36" s="117"/>
      <c r="KPL36" s="117"/>
      <c r="KPM36" s="117"/>
      <c r="KPN36" s="117"/>
      <c r="KPO36" s="117"/>
      <c r="KPP36" s="117"/>
      <c r="KPQ36" s="117"/>
      <c r="KPR36" s="117"/>
      <c r="KPS36" s="117"/>
      <c r="KPT36" s="117"/>
      <c r="KPU36" s="117"/>
      <c r="KPV36" s="117"/>
      <c r="KPW36" s="117"/>
      <c r="KPX36" s="117"/>
      <c r="KPY36" s="117"/>
      <c r="KPZ36" s="117"/>
      <c r="KQA36" s="117"/>
      <c r="KQB36" s="117"/>
      <c r="KQC36" s="117"/>
      <c r="KQD36" s="117"/>
      <c r="KQE36" s="117"/>
      <c r="KQF36" s="117"/>
      <c r="KQG36" s="117"/>
      <c r="KQH36" s="117"/>
      <c r="KQI36" s="117"/>
      <c r="KQJ36" s="117"/>
      <c r="KQK36" s="117"/>
      <c r="KQL36" s="117"/>
      <c r="KQM36" s="117"/>
      <c r="KQN36" s="117"/>
      <c r="KQO36" s="117"/>
      <c r="KQP36" s="117"/>
      <c r="KQQ36" s="117"/>
      <c r="KQR36" s="117"/>
      <c r="KQS36" s="117"/>
      <c r="KQT36" s="117"/>
      <c r="KQU36" s="117"/>
      <c r="KQV36" s="117"/>
      <c r="KQW36" s="117"/>
      <c r="KQX36" s="117"/>
      <c r="KQY36" s="117"/>
      <c r="KQZ36" s="117"/>
      <c r="KRA36" s="117"/>
      <c r="KRB36" s="117"/>
      <c r="KRC36" s="117"/>
      <c r="KRD36" s="117"/>
      <c r="KRE36" s="117"/>
      <c r="KRF36" s="117"/>
      <c r="KRG36" s="117"/>
      <c r="KRH36" s="117"/>
      <c r="KRI36" s="117"/>
      <c r="KRJ36" s="117"/>
      <c r="KRK36" s="117"/>
      <c r="KRL36" s="117"/>
      <c r="KRM36" s="117"/>
      <c r="KRN36" s="117"/>
      <c r="KRO36" s="117"/>
      <c r="KRP36" s="117"/>
      <c r="KRQ36" s="117"/>
      <c r="KRR36" s="117"/>
      <c r="KRS36" s="117"/>
      <c r="KRT36" s="117"/>
      <c r="KRU36" s="117"/>
      <c r="KRV36" s="117"/>
      <c r="KRW36" s="117"/>
      <c r="KRX36" s="117"/>
      <c r="KRY36" s="117"/>
      <c r="KRZ36" s="117"/>
      <c r="KSA36" s="117"/>
      <c r="KSB36" s="117"/>
      <c r="KSC36" s="117"/>
      <c r="KSD36" s="117"/>
      <c r="KSE36" s="117"/>
      <c r="KSF36" s="117"/>
      <c r="KSG36" s="117"/>
      <c r="KSH36" s="117"/>
      <c r="KSI36" s="117"/>
      <c r="KSJ36" s="117"/>
      <c r="KSK36" s="117"/>
      <c r="KSL36" s="117"/>
      <c r="KSM36" s="117"/>
      <c r="KSN36" s="117"/>
      <c r="KSO36" s="117"/>
      <c r="KSP36" s="117"/>
      <c r="KSQ36" s="117"/>
      <c r="KSR36" s="117"/>
      <c r="KSS36" s="117"/>
      <c r="KST36" s="117"/>
      <c r="KSU36" s="117"/>
      <c r="KSV36" s="117"/>
      <c r="KSW36" s="117"/>
      <c r="KSX36" s="117"/>
      <c r="KSY36" s="117"/>
      <c r="KSZ36" s="117"/>
      <c r="KTA36" s="117"/>
      <c r="KTB36" s="117"/>
      <c r="KTC36" s="117"/>
      <c r="KTD36" s="117"/>
      <c r="KTE36" s="117"/>
      <c r="KTF36" s="117"/>
      <c r="KTG36" s="117"/>
      <c r="KTH36" s="117"/>
      <c r="KTI36" s="117"/>
      <c r="KTJ36" s="117"/>
      <c r="KTK36" s="117"/>
      <c r="KTL36" s="117"/>
      <c r="KTM36" s="117"/>
      <c r="KTN36" s="117"/>
      <c r="KTO36" s="117"/>
      <c r="KTP36" s="117"/>
      <c r="KTQ36" s="117"/>
      <c r="KTR36" s="117"/>
      <c r="KTS36" s="117"/>
      <c r="KTT36" s="117"/>
      <c r="KTU36" s="117"/>
      <c r="KTV36" s="117"/>
      <c r="KTW36" s="117"/>
      <c r="KTX36" s="117"/>
      <c r="KTY36" s="117"/>
      <c r="KTZ36" s="117"/>
      <c r="KUA36" s="117"/>
      <c r="KUB36" s="117"/>
      <c r="KUC36" s="117"/>
      <c r="KUD36" s="117"/>
      <c r="KUE36" s="117"/>
      <c r="KUF36" s="117"/>
      <c r="KUG36" s="117"/>
      <c r="KUH36" s="117"/>
      <c r="KUI36" s="117"/>
      <c r="KUJ36" s="117"/>
      <c r="KUK36" s="117"/>
      <c r="KUL36" s="117"/>
      <c r="KUM36" s="117"/>
      <c r="KUN36" s="117"/>
      <c r="KUO36" s="117"/>
      <c r="KUP36" s="117"/>
      <c r="KUQ36" s="117"/>
      <c r="KUR36" s="117"/>
      <c r="KUS36" s="117"/>
      <c r="KUT36" s="117"/>
      <c r="KUU36" s="117"/>
      <c r="KUV36" s="117"/>
      <c r="KUW36" s="117"/>
      <c r="KUX36" s="117"/>
      <c r="KUY36" s="117"/>
      <c r="KUZ36" s="117"/>
      <c r="KVA36" s="117"/>
      <c r="KVB36" s="117"/>
      <c r="KVC36" s="117"/>
      <c r="KVD36" s="117"/>
      <c r="KVE36" s="117"/>
      <c r="KVF36" s="117"/>
      <c r="KVG36" s="117"/>
      <c r="KVH36" s="117"/>
      <c r="KVI36" s="117"/>
      <c r="KVJ36" s="117"/>
      <c r="KVK36" s="117"/>
      <c r="KVL36" s="117"/>
      <c r="KVM36" s="117"/>
      <c r="KVN36" s="117"/>
      <c r="KVO36" s="117"/>
      <c r="KVP36" s="117"/>
      <c r="KVQ36" s="117"/>
      <c r="KVR36" s="117"/>
      <c r="KVS36" s="117"/>
      <c r="KVT36" s="117"/>
      <c r="KVU36" s="117"/>
      <c r="KVV36" s="117"/>
      <c r="KVW36" s="117"/>
      <c r="KVX36" s="117"/>
      <c r="KVY36" s="117"/>
      <c r="KVZ36" s="117"/>
      <c r="KWA36" s="117"/>
      <c r="KWB36" s="117"/>
      <c r="KWC36" s="117"/>
      <c r="KWD36" s="117"/>
      <c r="KWE36" s="117"/>
      <c r="KWF36" s="117"/>
      <c r="KWG36" s="117"/>
      <c r="KWH36" s="117"/>
      <c r="KWI36" s="117"/>
      <c r="KWJ36" s="117"/>
      <c r="KWK36" s="117"/>
      <c r="KWL36" s="117"/>
      <c r="KWM36" s="117"/>
      <c r="KWN36" s="117"/>
      <c r="KWO36" s="117"/>
      <c r="KWP36" s="117"/>
      <c r="KWQ36" s="117"/>
      <c r="KWR36" s="117"/>
      <c r="KWS36" s="117"/>
      <c r="KWT36" s="117"/>
      <c r="KWU36" s="117"/>
      <c r="KWV36" s="117"/>
      <c r="KWW36" s="117"/>
      <c r="KWX36" s="117"/>
      <c r="KWY36" s="117"/>
      <c r="KWZ36" s="117"/>
      <c r="KXA36" s="117"/>
      <c r="KXB36" s="117"/>
      <c r="KXC36" s="117"/>
      <c r="KXD36" s="117"/>
      <c r="KXE36" s="117"/>
      <c r="KXF36" s="117"/>
      <c r="KXG36" s="117"/>
      <c r="KXH36" s="117"/>
      <c r="KXI36" s="117"/>
      <c r="KXJ36" s="117"/>
      <c r="KXK36" s="117"/>
      <c r="KXL36" s="117"/>
      <c r="KXM36" s="117"/>
      <c r="KXN36" s="117"/>
      <c r="KXO36" s="117"/>
      <c r="KXP36" s="117"/>
      <c r="KXQ36" s="117"/>
      <c r="KXR36" s="117"/>
      <c r="KXS36" s="117"/>
      <c r="KXT36" s="117"/>
      <c r="KXU36" s="117"/>
      <c r="KXV36" s="117"/>
      <c r="KXW36" s="117"/>
      <c r="KXX36" s="117"/>
      <c r="KXY36" s="117"/>
      <c r="KXZ36" s="117"/>
      <c r="KYA36" s="117"/>
      <c r="KYB36" s="117"/>
      <c r="KYC36" s="117"/>
      <c r="KYD36" s="117"/>
      <c r="KYE36" s="117"/>
      <c r="KYF36" s="117"/>
      <c r="KYG36" s="117"/>
      <c r="KYH36" s="117"/>
      <c r="KYI36" s="117"/>
      <c r="KYJ36" s="117"/>
      <c r="KYK36" s="117"/>
      <c r="KYL36" s="117"/>
      <c r="KYM36" s="117"/>
      <c r="KYN36" s="117"/>
      <c r="KYO36" s="117"/>
      <c r="KYP36" s="117"/>
      <c r="KYQ36" s="117"/>
      <c r="KYR36" s="117"/>
      <c r="KYS36" s="117"/>
      <c r="KYT36" s="117"/>
      <c r="KYU36" s="117"/>
      <c r="KYV36" s="117"/>
      <c r="KYW36" s="117"/>
      <c r="KYX36" s="117"/>
      <c r="KYY36" s="117"/>
      <c r="KYZ36" s="117"/>
      <c r="KZA36" s="117"/>
      <c r="KZB36" s="117"/>
      <c r="KZC36" s="117"/>
      <c r="KZD36" s="117"/>
      <c r="KZE36" s="117"/>
      <c r="KZF36" s="117"/>
      <c r="KZG36" s="117"/>
      <c r="KZH36" s="117"/>
      <c r="KZI36" s="117"/>
      <c r="KZJ36" s="117"/>
      <c r="KZK36" s="117"/>
      <c r="KZL36" s="117"/>
      <c r="KZM36" s="117"/>
      <c r="KZN36" s="117"/>
      <c r="KZO36" s="117"/>
      <c r="KZP36" s="117"/>
      <c r="KZQ36" s="117"/>
      <c r="KZR36" s="117"/>
      <c r="KZS36" s="117"/>
      <c r="KZT36" s="117"/>
      <c r="KZU36" s="117"/>
      <c r="KZV36" s="117"/>
      <c r="KZW36" s="117"/>
      <c r="KZX36" s="117"/>
      <c r="KZY36" s="117"/>
      <c r="KZZ36" s="117"/>
      <c r="LAA36" s="117"/>
      <c r="LAB36" s="117"/>
      <c r="LAC36" s="117"/>
      <c r="LAD36" s="117"/>
      <c r="LAE36" s="117"/>
      <c r="LAF36" s="117"/>
      <c r="LAG36" s="117"/>
      <c r="LAH36" s="117"/>
      <c r="LAI36" s="117"/>
      <c r="LAJ36" s="117"/>
      <c r="LAK36" s="117"/>
      <c r="LAL36" s="117"/>
      <c r="LAM36" s="117"/>
      <c r="LAN36" s="117"/>
      <c r="LAO36" s="117"/>
      <c r="LAP36" s="117"/>
      <c r="LAQ36" s="117"/>
      <c r="LAR36" s="117"/>
      <c r="LAS36" s="117"/>
      <c r="LAT36" s="117"/>
      <c r="LAU36" s="117"/>
      <c r="LAV36" s="117"/>
      <c r="LAW36" s="117"/>
      <c r="LAX36" s="117"/>
      <c r="LAY36" s="117"/>
      <c r="LAZ36" s="117"/>
      <c r="LBA36" s="117"/>
      <c r="LBB36" s="117"/>
      <c r="LBC36" s="117"/>
      <c r="LBD36" s="117"/>
      <c r="LBE36" s="117"/>
      <c r="LBF36" s="117"/>
      <c r="LBG36" s="117"/>
      <c r="LBH36" s="117"/>
      <c r="LBI36" s="117"/>
      <c r="LBJ36" s="117"/>
      <c r="LBK36" s="117"/>
      <c r="LBL36" s="117"/>
      <c r="LBM36" s="117"/>
      <c r="LBN36" s="117"/>
      <c r="LBO36" s="117"/>
      <c r="LBP36" s="117"/>
      <c r="LBQ36" s="117"/>
      <c r="LBR36" s="117"/>
      <c r="LBS36" s="117"/>
      <c r="LBT36" s="117"/>
      <c r="LBU36" s="117"/>
      <c r="LBV36" s="117"/>
      <c r="LBW36" s="117"/>
      <c r="LBX36" s="117"/>
      <c r="LBY36" s="117"/>
      <c r="LBZ36" s="117"/>
      <c r="LCA36" s="117"/>
      <c r="LCB36" s="117"/>
      <c r="LCC36" s="117"/>
      <c r="LCD36" s="117"/>
      <c r="LCE36" s="117"/>
      <c r="LCF36" s="117"/>
      <c r="LCG36" s="117"/>
      <c r="LCH36" s="117"/>
      <c r="LCI36" s="117"/>
      <c r="LCJ36" s="117"/>
      <c r="LCK36" s="117"/>
      <c r="LCL36" s="117"/>
      <c r="LCM36" s="117"/>
      <c r="LCN36" s="117"/>
      <c r="LCO36" s="117"/>
      <c r="LCP36" s="117"/>
      <c r="LCQ36" s="117"/>
      <c r="LCR36" s="117"/>
      <c r="LCS36" s="117"/>
      <c r="LCT36" s="117"/>
      <c r="LCU36" s="117"/>
      <c r="LCV36" s="117"/>
      <c r="LCW36" s="117"/>
      <c r="LCX36" s="117"/>
      <c r="LCY36" s="117"/>
      <c r="LCZ36" s="117"/>
      <c r="LDA36" s="117"/>
      <c r="LDB36" s="117"/>
      <c r="LDC36" s="117"/>
      <c r="LDD36" s="117"/>
      <c r="LDE36" s="117"/>
      <c r="LDF36" s="117"/>
      <c r="LDG36" s="117"/>
      <c r="LDH36" s="117"/>
      <c r="LDI36" s="117"/>
      <c r="LDJ36" s="117"/>
      <c r="LDK36" s="117"/>
      <c r="LDL36" s="117"/>
      <c r="LDM36" s="117"/>
      <c r="LDN36" s="117"/>
      <c r="LDO36" s="117"/>
      <c r="LDP36" s="117"/>
      <c r="LDQ36" s="117"/>
      <c r="LDR36" s="117"/>
      <c r="LDS36" s="117"/>
      <c r="LDT36" s="117"/>
      <c r="LDU36" s="117"/>
      <c r="LDV36" s="117"/>
      <c r="LDW36" s="117"/>
      <c r="LDX36" s="117"/>
      <c r="LDY36" s="117"/>
      <c r="LDZ36" s="117"/>
      <c r="LEA36" s="117"/>
      <c r="LEB36" s="117"/>
      <c r="LEC36" s="117"/>
      <c r="LED36" s="117"/>
      <c r="LEE36" s="117"/>
      <c r="LEF36" s="117"/>
      <c r="LEG36" s="117"/>
      <c r="LEH36" s="117"/>
      <c r="LEI36" s="117"/>
      <c r="LEJ36" s="117"/>
      <c r="LEK36" s="117"/>
      <c r="LEL36" s="117"/>
      <c r="LEM36" s="117"/>
      <c r="LEN36" s="117"/>
      <c r="LEO36" s="117"/>
      <c r="LEP36" s="117"/>
      <c r="LEQ36" s="117"/>
      <c r="LER36" s="117"/>
      <c r="LES36" s="117"/>
      <c r="LET36" s="117"/>
      <c r="LEU36" s="117"/>
      <c r="LEV36" s="117"/>
      <c r="LEW36" s="117"/>
      <c r="LEX36" s="117"/>
      <c r="LEY36" s="117"/>
      <c r="LEZ36" s="117"/>
      <c r="LFA36" s="117"/>
      <c r="LFB36" s="117"/>
      <c r="LFC36" s="117"/>
      <c r="LFD36" s="117"/>
      <c r="LFE36" s="117"/>
      <c r="LFF36" s="117"/>
      <c r="LFG36" s="117"/>
      <c r="LFH36" s="117"/>
      <c r="LFI36" s="117"/>
      <c r="LFJ36" s="117"/>
      <c r="LFK36" s="117"/>
      <c r="LFL36" s="117"/>
      <c r="LFM36" s="117"/>
      <c r="LFN36" s="117"/>
      <c r="LFO36" s="117"/>
      <c r="LFP36" s="117"/>
      <c r="LFQ36" s="117"/>
      <c r="LFR36" s="117"/>
      <c r="LFS36" s="117"/>
      <c r="LFT36" s="117"/>
      <c r="LFU36" s="117"/>
      <c r="LFV36" s="117"/>
      <c r="LFW36" s="117"/>
      <c r="LFX36" s="117"/>
      <c r="LFY36" s="117"/>
      <c r="LFZ36" s="117"/>
      <c r="LGA36" s="117"/>
      <c r="LGB36" s="117"/>
      <c r="LGC36" s="117"/>
      <c r="LGD36" s="117"/>
      <c r="LGE36" s="117"/>
      <c r="LGF36" s="117"/>
      <c r="LGG36" s="117"/>
      <c r="LGH36" s="117"/>
      <c r="LGI36" s="117"/>
      <c r="LGJ36" s="117"/>
      <c r="LGK36" s="117"/>
      <c r="LGL36" s="117"/>
      <c r="LGM36" s="117"/>
      <c r="LGN36" s="117"/>
      <c r="LGO36" s="117"/>
      <c r="LGP36" s="117"/>
      <c r="LGQ36" s="117"/>
      <c r="LGR36" s="117"/>
      <c r="LGS36" s="117"/>
      <c r="LGT36" s="117"/>
      <c r="LGU36" s="117"/>
      <c r="LGV36" s="117"/>
      <c r="LGW36" s="117"/>
      <c r="LGX36" s="117"/>
      <c r="LGY36" s="117"/>
      <c r="LGZ36" s="117"/>
      <c r="LHA36" s="117"/>
      <c r="LHB36" s="117"/>
      <c r="LHC36" s="117"/>
      <c r="LHD36" s="117"/>
      <c r="LHE36" s="117"/>
      <c r="LHF36" s="117"/>
      <c r="LHG36" s="117"/>
      <c r="LHH36" s="117"/>
      <c r="LHI36" s="117"/>
      <c r="LHJ36" s="117"/>
      <c r="LHK36" s="117"/>
      <c r="LHL36" s="117"/>
      <c r="LHM36" s="117"/>
      <c r="LHN36" s="117"/>
      <c r="LHO36" s="117"/>
      <c r="LHP36" s="117"/>
      <c r="LHQ36" s="117"/>
      <c r="LHR36" s="117"/>
      <c r="LHS36" s="117"/>
      <c r="LHT36" s="117"/>
      <c r="LHU36" s="117"/>
      <c r="LHV36" s="117"/>
      <c r="LHW36" s="117"/>
      <c r="LHX36" s="117"/>
      <c r="LHY36" s="117"/>
      <c r="LHZ36" s="117"/>
      <c r="LIA36" s="117"/>
      <c r="LIB36" s="117"/>
      <c r="LIC36" s="117"/>
      <c r="LID36" s="117"/>
      <c r="LIE36" s="117"/>
      <c r="LIF36" s="117"/>
      <c r="LIG36" s="117"/>
      <c r="LIH36" s="117"/>
      <c r="LII36" s="117"/>
      <c r="LIJ36" s="117"/>
      <c r="LIK36" s="117"/>
      <c r="LIL36" s="117"/>
      <c r="LIM36" s="117"/>
      <c r="LIN36" s="117"/>
      <c r="LIO36" s="117"/>
      <c r="LIP36" s="117"/>
      <c r="LIQ36" s="117"/>
      <c r="LIR36" s="117"/>
      <c r="LIS36" s="117"/>
      <c r="LIT36" s="117"/>
      <c r="LIU36" s="117"/>
      <c r="LIV36" s="117"/>
      <c r="LIW36" s="117"/>
      <c r="LIX36" s="117"/>
      <c r="LIY36" s="117"/>
      <c r="LIZ36" s="117"/>
      <c r="LJA36" s="117"/>
      <c r="LJB36" s="117"/>
      <c r="LJC36" s="117"/>
      <c r="LJD36" s="117"/>
      <c r="LJE36" s="117"/>
      <c r="LJF36" s="117"/>
      <c r="LJG36" s="117"/>
      <c r="LJH36" s="117"/>
      <c r="LJI36" s="117"/>
      <c r="LJJ36" s="117"/>
      <c r="LJK36" s="117"/>
      <c r="LJL36" s="117"/>
      <c r="LJM36" s="117"/>
      <c r="LJN36" s="117"/>
      <c r="LJO36" s="117"/>
      <c r="LJP36" s="117"/>
      <c r="LJQ36" s="117"/>
      <c r="LJR36" s="117"/>
      <c r="LJS36" s="117"/>
      <c r="LJT36" s="117"/>
      <c r="LJU36" s="117"/>
      <c r="LJV36" s="117"/>
      <c r="LJW36" s="117"/>
      <c r="LJX36" s="117"/>
      <c r="LJY36" s="117"/>
      <c r="LJZ36" s="117"/>
      <c r="LKA36" s="117"/>
      <c r="LKB36" s="117"/>
      <c r="LKC36" s="117"/>
      <c r="LKD36" s="117"/>
      <c r="LKE36" s="117"/>
      <c r="LKF36" s="117"/>
      <c r="LKG36" s="117"/>
      <c r="LKH36" s="117"/>
      <c r="LKI36" s="117"/>
      <c r="LKJ36" s="117"/>
      <c r="LKK36" s="117"/>
      <c r="LKL36" s="117"/>
      <c r="LKM36" s="117"/>
      <c r="LKN36" s="117"/>
      <c r="LKO36" s="117"/>
      <c r="LKP36" s="117"/>
      <c r="LKQ36" s="117"/>
      <c r="LKR36" s="117"/>
      <c r="LKS36" s="117"/>
      <c r="LKT36" s="117"/>
      <c r="LKU36" s="117"/>
      <c r="LKV36" s="117"/>
      <c r="LKW36" s="117"/>
      <c r="LKX36" s="117"/>
      <c r="LKY36" s="117"/>
      <c r="LKZ36" s="117"/>
      <c r="LLA36" s="117"/>
      <c r="LLB36" s="117"/>
      <c r="LLC36" s="117"/>
      <c r="LLD36" s="117"/>
      <c r="LLE36" s="117"/>
      <c r="LLF36" s="117"/>
      <c r="LLG36" s="117"/>
      <c r="LLH36" s="117"/>
      <c r="LLI36" s="117"/>
      <c r="LLJ36" s="117"/>
      <c r="LLK36" s="117"/>
      <c r="LLL36" s="117"/>
      <c r="LLM36" s="117"/>
      <c r="LLN36" s="117"/>
      <c r="LLO36" s="117"/>
      <c r="LLP36" s="117"/>
      <c r="LLQ36" s="117"/>
      <c r="LLR36" s="117"/>
      <c r="LLS36" s="117"/>
      <c r="LLT36" s="117"/>
      <c r="LLU36" s="117"/>
      <c r="LLV36" s="117"/>
      <c r="LLW36" s="117"/>
      <c r="LLX36" s="117"/>
      <c r="LLY36" s="117"/>
      <c r="LLZ36" s="117"/>
      <c r="LMA36" s="117"/>
      <c r="LMB36" s="117"/>
      <c r="LMC36" s="117"/>
      <c r="LMD36" s="117"/>
      <c r="LME36" s="117"/>
      <c r="LMF36" s="117"/>
      <c r="LMG36" s="117"/>
      <c r="LMH36" s="117"/>
      <c r="LMI36" s="117"/>
      <c r="LMJ36" s="117"/>
      <c r="LMK36" s="117"/>
      <c r="LML36" s="117"/>
      <c r="LMM36" s="117"/>
      <c r="LMN36" s="117"/>
      <c r="LMO36" s="117"/>
      <c r="LMP36" s="117"/>
      <c r="LMQ36" s="117"/>
      <c r="LMR36" s="117"/>
      <c r="LMS36" s="117"/>
      <c r="LMT36" s="117"/>
      <c r="LMU36" s="117"/>
      <c r="LMV36" s="117"/>
      <c r="LMW36" s="117"/>
      <c r="LMX36" s="117"/>
      <c r="LMY36" s="117"/>
      <c r="LMZ36" s="117"/>
      <c r="LNA36" s="117"/>
      <c r="LNB36" s="117"/>
      <c r="LNC36" s="117"/>
      <c r="LND36" s="117"/>
      <c r="LNE36" s="117"/>
      <c r="LNF36" s="117"/>
      <c r="LNG36" s="117"/>
      <c r="LNH36" s="117"/>
      <c r="LNI36" s="117"/>
      <c r="LNJ36" s="117"/>
      <c r="LNK36" s="117"/>
      <c r="LNL36" s="117"/>
      <c r="LNM36" s="117"/>
      <c r="LNN36" s="117"/>
      <c r="LNO36" s="117"/>
      <c r="LNP36" s="117"/>
      <c r="LNQ36" s="117"/>
      <c r="LNR36" s="117"/>
      <c r="LNS36" s="117"/>
      <c r="LNT36" s="117"/>
      <c r="LNU36" s="117"/>
      <c r="LNV36" s="117"/>
      <c r="LNW36" s="117"/>
      <c r="LNX36" s="117"/>
      <c r="LNY36" s="117"/>
      <c r="LNZ36" s="117"/>
      <c r="LOA36" s="117"/>
      <c r="LOB36" s="117"/>
      <c r="LOC36" s="117"/>
      <c r="LOD36" s="117"/>
      <c r="LOE36" s="117"/>
      <c r="LOF36" s="117"/>
      <c r="LOG36" s="117"/>
      <c r="LOH36" s="117"/>
      <c r="LOI36" s="117"/>
      <c r="LOJ36" s="117"/>
      <c r="LOK36" s="117"/>
      <c r="LOL36" s="117"/>
      <c r="LOM36" s="117"/>
      <c r="LON36" s="117"/>
      <c r="LOO36" s="117"/>
      <c r="LOP36" s="117"/>
      <c r="LOQ36" s="117"/>
      <c r="LOR36" s="117"/>
      <c r="LOS36" s="117"/>
      <c r="LOT36" s="117"/>
      <c r="LOU36" s="117"/>
      <c r="LOV36" s="117"/>
      <c r="LOW36" s="117"/>
      <c r="LOX36" s="117"/>
      <c r="LOY36" s="117"/>
      <c r="LOZ36" s="117"/>
      <c r="LPA36" s="117"/>
      <c r="LPB36" s="117"/>
      <c r="LPC36" s="117"/>
      <c r="LPD36" s="117"/>
      <c r="LPE36" s="117"/>
      <c r="LPF36" s="117"/>
      <c r="LPG36" s="117"/>
      <c r="LPH36" s="117"/>
      <c r="LPI36" s="117"/>
      <c r="LPJ36" s="117"/>
      <c r="LPK36" s="117"/>
      <c r="LPL36" s="117"/>
      <c r="LPM36" s="117"/>
      <c r="LPN36" s="117"/>
      <c r="LPO36" s="117"/>
      <c r="LPP36" s="117"/>
      <c r="LPQ36" s="117"/>
      <c r="LPR36" s="117"/>
      <c r="LPS36" s="117"/>
      <c r="LPT36" s="117"/>
      <c r="LPU36" s="117"/>
      <c r="LPV36" s="117"/>
      <c r="LPW36" s="117"/>
      <c r="LPX36" s="117"/>
      <c r="LPY36" s="117"/>
      <c r="LPZ36" s="117"/>
      <c r="LQA36" s="117"/>
      <c r="LQB36" s="117"/>
      <c r="LQC36" s="117"/>
      <c r="LQD36" s="117"/>
      <c r="LQE36" s="117"/>
      <c r="LQF36" s="117"/>
      <c r="LQG36" s="117"/>
      <c r="LQH36" s="117"/>
      <c r="LQI36" s="117"/>
      <c r="LQJ36" s="117"/>
      <c r="LQK36" s="117"/>
      <c r="LQL36" s="117"/>
      <c r="LQM36" s="117"/>
      <c r="LQN36" s="117"/>
      <c r="LQO36" s="117"/>
      <c r="LQP36" s="117"/>
      <c r="LQQ36" s="117"/>
      <c r="LQR36" s="117"/>
      <c r="LQS36" s="117"/>
      <c r="LQT36" s="117"/>
      <c r="LQU36" s="117"/>
      <c r="LQV36" s="117"/>
      <c r="LQW36" s="117"/>
      <c r="LQX36" s="117"/>
      <c r="LQY36" s="117"/>
      <c r="LQZ36" s="117"/>
      <c r="LRA36" s="117"/>
      <c r="LRB36" s="117"/>
      <c r="LRC36" s="117"/>
      <c r="LRD36" s="117"/>
      <c r="LRE36" s="117"/>
      <c r="LRF36" s="117"/>
      <c r="LRG36" s="117"/>
      <c r="LRH36" s="117"/>
      <c r="LRI36" s="117"/>
      <c r="LRJ36" s="117"/>
      <c r="LRK36" s="117"/>
      <c r="LRL36" s="117"/>
      <c r="LRM36" s="117"/>
      <c r="LRN36" s="117"/>
      <c r="LRO36" s="117"/>
      <c r="LRP36" s="117"/>
      <c r="LRQ36" s="117"/>
      <c r="LRR36" s="117"/>
      <c r="LRS36" s="117"/>
      <c r="LRT36" s="117"/>
      <c r="LRU36" s="117"/>
      <c r="LRV36" s="117"/>
      <c r="LRW36" s="117"/>
      <c r="LRX36" s="117"/>
      <c r="LRY36" s="117"/>
      <c r="LRZ36" s="117"/>
      <c r="LSA36" s="117"/>
      <c r="LSB36" s="117"/>
      <c r="LSC36" s="117"/>
      <c r="LSD36" s="117"/>
      <c r="LSE36" s="117"/>
      <c r="LSF36" s="117"/>
      <c r="LSG36" s="117"/>
      <c r="LSH36" s="117"/>
      <c r="LSI36" s="117"/>
      <c r="LSJ36" s="117"/>
      <c r="LSK36" s="117"/>
      <c r="LSL36" s="117"/>
      <c r="LSM36" s="117"/>
      <c r="LSN36" s="117"/>
      <c r="LSO36" s="117"/>
      <c r="LSP36" s="117"/>
      <c r="LSQ36" s="117"/>
      <c r="LSR36" s="117"/>
      <c r="LSS36" s="117"/>
      <c r="LST36" s="117"/>
      <c r="LSU36" s="117"/>
      <c r="LSV36" s="117"/>
      <c r="LSW36" s="117"/>
      <c r="LSX36" s="117"/>
      <c r="LSY36" s="117"/>
      <c r="LSZ36" s="117"/>
      <c r="LTA36" s="117"/>
      <c r="LTB36" s="117"/>
      <c r="LTC36" s="117"/>
      <c r="LTD36" s="117"/>
      <c r="LTE36" s="117"/>
      <c r="LTF36" s="117"/>
      <c r="LTG36" s="117"/>
      <c r="LTH36" s="117"/>
      <c r="LTI36" s="117"/>
      <c r="LTJ36" s="117"/>
      <c r="LTK36" s="117"/>
      <c r="LTL36" s="117"/>
      <c r="LTM36" s="117"/>
      <c r="LTN36" s="117"/>
      <c r="LTO36" s="117"/>
      <c r="LTP36" s="117"/>
      <c r="LTQ36" s="117"/>
      <c r="LTR36" s="117"/>
      <c r="LTS36" s="117"/>
      <c r="LTT36" s="117"/>
      <c r="LTU36" s="117"/>
      <c r="LTV36" s="117"/>
      <c r="LTW36" s="117"/>
      <c r="LTX36" s="117"/>
      <c r="LTY36" s="117"/>
      <c r="LTZ36" s="117"/>
      <c r="LUA36" s="117"/>
      <c r="LUB36" s="117"/>
      <c r="LUC36" s="117"/>
      <c r="LUD36" s="117"/>
      <c r="LUE36" s="117"/>
      <c r="LUF36" s="117"/>
      <c r="LUG36" s="117"/>
      <c r="LUH36" s="117"/>
      <c r="LUI36" s="117"/>
      <c r="LUJ36" s="117"/>
      <c r="LUK36" s="117"/>
      <c r="LUL36" s="117"/>
      <c r="LUM36" s="117"/>
      <c r="LUN36" s="117"/>
      <c r="LUO36" s="117"/>
      <c r="LUP36" s="117"/>
      <c r="LUQ36" s="117"/>
      <c r="LUR36" s="117"/>
      <c r="LUS36" s="117"/>
      <c r="LUT36" s="117"/>
      <c r="LUU36" s="117"/>
      <c r="LUV36" s="117"/>
      <c r="LUW36" s="117"/>
      <c r="LUX36" s="117"/>
      <c r="LUY36" s="117"/>
      <c r="LUZ36" s="117"/>
      <c r="LVA36" s="117"/>
      <c r="LVB36" s="117"/>
      <c r="LVC36" s="117"/>
      <c r="LVD36" s="117"/>
      <c r="LVE36" s="117"/>
      <c r="LVF36" s="117"/>
      <c r="LVG36" s="117"/>
      <c r="LVH36" s="117"/>
      <c r="LVI36" s="117"/>
      <c r="LVJ36" s="117"/>
      <c r="LVK36" s="117"/>
      <c r="LVL36" s="117"/>
      <c r="LVM36" s="117"/>
      <c r="LVN36" s="117"/>
      <c r="LVO36" s="117"/>
      <c r="LVP36" s="117"/>
      <c r="LVQ36" s="117"/>
      <c r="LVR36" s="117"/>
      <c r="LVS36" s="117"/>
      <c r="LVT36" s="117"/>
      <c r="LVU36" s="117"/>
      <c r="LVV36" s="117"/>
      <c r="LVW36" s="117"/>
      <c r="LVX36" s="117"/>
      <c r="LVY36" s="117"/>
      <c r="LVZ36" s="117"/>
      <c r="LWA36" s="117"/>
      <c r="LWB36" s="117"/>
      <c r="LWC36" s="117"/>
      <c r="LWD36" s="117"/>
      <c r="LWE36" s="117"/>
      <c r="LWF36" s="117"/>
      <c r="LWG36" s="117"/>
      <c r="LWH36" s="117"/>
      <c r="LWI36" s="117"/>
      <c r="LWJ36" s="117"/>
      <c r="LWK36" s="117"/>
      <c r="LWL36" s="117"/>
      <c r="LWM36" s="117"/>
      <c r="LWN36" s="117"/>
      <c r="LWO36" s="117"/>
      <c r="LWP36" s="117"/>
      <c r="LWQ36" s="117"/>
      <c r="LWR36" s="117"/>
      <c r="LWS36" s="117"/>
      <c r="LWT36" s="117"/>
      <c r="LWU36" s="117"/>
      <c r="LWV36" s="117"/>
      <c r="LWW36" s="117"/>
      <c r="LWX36" s="117"/>
      <c r="LWY36" s="117"/>
      <c r="LWZ36" s="117"/>
      <c r="LXA36" s="117"/>
      <c r="LXB36" s="117"/>
      <c r="LXC36" s="117"/>
      <c r="LXD36" s="117"/>
      <c r="LXE36" s="117"/>
      <c r="LXF36" s="117"/>
      <c r="LXG36" s="117"/>
      <c r="LXH36" s="117"/>
      <c r="LXI36" s="117"/>
      <c r="LXJ36" s="117"/>
      <c r="LXK36" s="117"/>
      <c r="LXL36" s="117"/>
      <c r="LXM36" s="117"/>
      <c r="LXN36" s="117"/>
      <c r="LXO36" s="117"/>
      <c r="LXP36" s="117"/>
      <c r="LXQ36" s="117"/>
      <c r="LXR36" s="117"/>
      <c r="LXS36" s="117"/>
      <c r="LXT36" s="117"/>
      <c r="LXU36" s="117"/>
      <c r="LXV36" s="117"/>
      <c r="LXW36" s="117"/>
      <c r="LXX36" s="117"/>
      <c r="LXY36" s="117"/>
      <c r="LXZ36" s="117"/>
      <c r="LYA36" s="117"/>
      <c r="LYB36" s="117"/>
      <c r="LYC36" s="117"/>
      <c r="LYD36" s="117"/>
      <c r="LYE36" s="117"/>
      <c r="LYF36" s="117"/>
      <c r="LYG36" s="117"/>
      <c r="LYH36" s="117"/>
      <c r="LYI36" s="117"/>
      <c r="LYJ36" s="117"/>
      <c r="LYK36" s="117"/>
      <c r="LYL36" s="117"/>
      <c r="LYM36" s="117"/>
      <c r="LYN36" s="117"/>
      <c r="LYO36" s="117"/>
      <c r="LYP36" s="117"/>
      <c r="LYQ36" s="117"/>
      <c r="LYR36" s="117"/>
      <c r="LYS36" s="117"/>
      <c r="LYT36" s="117"/>
      <c r="LYU36" s="117"/>
      <c r="LYV36" s="117"/>
      <c r="LYW36" s="117"/>
      <c r="LYX36" s="117"/>
      <c r="LYY36" s="117"/>
      <c r="LYZ36" s="117"/>
      <c r="LZA36" s="117"/>
      <c r="LZB36" s="117"/>
      <c r="LZC36" s="117"/>
      <c r="LZD36" s="117"/>
      <c r="LZE36" s="117"/>
      <c r="LZF36" s="117"/>
      <c r="LZG36" s="117"/>
      <c r="LZH36" s="117"/>
      <c r="LZI36" s="117"/>
      <c r="LZJ36" s="117"/>
      <c r="LZK36" s="117"/>
      <c r="LZL36" s="117"/>
      <c r="LZM36" s="117"/>
      <c r="LZN36" s="117"/>
      <c r="LZO36" s="117"/>
      <c r="LZP36" s="117"/>
      <c r="LZQ36" s="117"/>
      <c r="LZR36" s="117"/>
      <c r="LZS36" s="117"/>
      <c r="LZT36" s="117"/>
      <c r="LZU36" s="117"/>
      <c r="LZV36" s="117"/>
      <c r="LZW36" s="117"/>
      <c r="LZX36" s="117"/>
      <c r="LZY36" s="117"/>
      <c r="LZZ36" s="117"/>
      <c r="MAA36" s="117"/>
      <c r="MAB36" s="117"/>
      <c r="MAC36" s="117"/>
      <c r="MAD36" s="117"/>
      <c r="MAE36" s="117"/>
      <c r="MAF36" s="117"/>
      <c r="MAG36" s="117"/>
      <c r="MAH36" s="117"/>
      <c r="MAI36" s="117"/>
      <c r="MAJ36" s="117"/>
      <c r="MAK36" s="117"/>
      <c r="MAL36" s="117"/>
      <c r="MAM36" s="117"/>
      <c r="MAN36" s="117"/>
      <c r="MAO36" s="117"/>
      <c r="MAP36" s="117"/>
      <c r="MAQ36" s="117"/>
      <c r="MAR36" s="117"/>
      <c r="MAS36" s="117"/>
      <c r="MAT36" s="117"/>
      <c r="MAU36" s="117"/>
      <c r="MAV36" s="117"/>
      <c r="MAW36" s="117"/>
      <c r="MAX36" s="117"/>
      <c r="MAY36" s="117"/>
      <c r="MAZ36" s="117"/>
      <c r="MBA36" s="117"/>
      <c r="MBB36" s="117"/>
      <c r="MBC36" s="117"/>
      <c r="MBD36" s="117"/>
      <c r="MBE36" s="117"/>
      <c r="MBF36" s="117"/>
      <c r="MBG36" s="117"/>
      <c r="MBH36" s="117"/>
      <c r="MBI36" s="117"/>
      <c r="MBJ36" s="117"/>
      <c r="MBK36" s="117"/>
      <c r="MBL36" s="117"/>
      <c r="MBM36" s="117"/>
      <c r="MBN36" s="117"/>
      <c r="MBO36" s="117"/>
      <c r="MBP36" s="117"/>
      <c r="MBQ36" s="117"/>
      <c r="MBR36" s="117"/>
      <c r="MBS36" s="117"/>
      <c r="MBT36" s="117"/>
      <c r="MBU36" s="117"/>
      <c r="MBV36" s="117"/>
      <c r="MBW36" s="117"/>
      <c r="MBX36" s="117"/>
      <c r="MBY36" s="117"/>
      <c r="MBZ36" s="117"/>
      <c r="MCA36" s="117"/>
      <c r="MCB36" s="117"/>
      <c r="MCC36" s="117"/>
      <c r="MCD36" s="117"/>
      <c r="MCE36" s="117"/>
      <c r="MCF36" s="117"/>
      <c r="MCG36" s="117"/>
      <c r="MCH36" s="117"/>
      <c r="MCI36" s="117"/>
      <c r="MCJ36" s="117"/>
      <c r="MCK36" s="117"/>
      <c r="MCL36" s="117"/>
      <c r="MCM36" s="117"/>
      <c r="MCN36" s="117"/>
      <c r="MCO36" s="117"/>
      <c r="MCP36" s="117"/>
      <c r="MCQ36" s="117"/>
      <c r="MCR36" s="117"/>
      <c r="MCS36" s="117"/>
      <c r="MCT36" s="117"/>
      <c r="MCU36" s="117"/>
      <c r="MCV36" s="117"/>
      <c r="MCW36" s="117"/>
      <c r="MCX36" s="117"/>
      <c r="MCY36" s="117"/>
      <c r="MCZ36" s="117"/>
      <c r="MDA36" s="117"/>
      <c r="MDB36" s="117"/>
      <c r="MDC36" s="117"/>
      <c r="MDD36" s="117"/>
      <c r="MDE36" s="117"/>
      <c r="MDF36" s="117"/>
      <c r="MDG36" s="117"/>
      <c r="MDH36" s="117"/>
      <c r="MDI36" s="117"/>
      <c r="MDJ36" s="117"/>
      <c r="MDK36" s="117"/>
      <c r="MDL36" s="117"/>
      <c r="MDM36" s="117"/>
      <c r="MDN36" s="117"/>
      <c r="MDO36" s="117"/>
      <c r="MDP36" s="117"/>
      <c r="MDQ36" s="117"/>
      <c r="MDR36" s="117"/>
      <c r="MDS36" s="117"/>
      <c r="MDT36" s="117"/>
      <c r="MDU36" s="117"/>
      <c r="MDV36" s="117"/>
      <c r="MDW36" s="117"/>
      <c r="MDX36" s="117"/>
      <c r="MDY36" s="117"/>
      <c r="MDZ36" s="117"/>
      <c r="MEA36" s="117"/>
      <c r="MEB36" s="117"/>
      <c r="MEC36" s="117"/>
      <c r="MED36" s="117"/>
      <c r="MEE36" s="117"/>
      <c r="MEF36" s="117"/>
      <c r="MEG36" s="117"/>
      <c r="MEH36" s="117"/>
      <c r="MEI36" s="117"/>
      <c r="MEJ36" s="117"/>
      <c r="MEK36" s="117"/>
      <c r="MEL36" s="117"/>
      <c r="MEM36" s="117"/>
      <c r="MEN36" s="117"/>
      <c r="MEO36" s="117"/>
      <c r="MEP36" s="117"/>
      <c r="MEQ36" s="117"/>
      <c r="MER36" s="117"/>
      <c r="MES36" s="117"/>
      <c r="MET36" s="117"/>
      <c r="MEU36" s="117"/>
      <c r="MEV36" s="117"/>
      <c r="MEW36" s="117"/>
      <c r="MEX36" s="117"/>
      <c r="MEY36" s="117"/>
      <c r="MEZ36" s="117"/>
      <c r="MFA36" s="117"/>
      <c r="MFB36" s="117"/>
      <c r="MFC36" s="117"/>
      <c r="MFD36" s="117"/>
      <c r="MFE36" s="117"/>
      <c r="MFF36" s="117"/>
      <c r="MFG36" s="117"/>
      <c r="MFH36" s="117"/>
      <c r="MFI36" s="117"/>
      <c r="MFJ36" s="117"/>
      <c r="MFK36" s="117"/>
      <c r="MFL36" s="117"/>
      <c r="MFM36" s="117"/>
      <c r="MFN36" s="117"/>
      <c r="MFO36" s="117"/>
      <c r="MFP36" s="117"/>
      <c r="MFQ36" s="117"/>
      <c r="MFR36" s="117"/>
      <c r="MFS36" s="117"/>
      <c r="MFT36" s="117"/>
      <c r="MFU36" s="117"/>
      <c r="MFV36" s="117"/>
      <c r="MFW36" s="117"/>
      <c r="MFX36" s="117"/>
      <c r="MFY36" s="117"/>
      <c r="MFZ36" s="117"/>
      <c r="MGA36" s="117"/>
      <c r="MGB36" s="117"/>
      <c r="MGC36" s="117"/>
      <c r="MGD36" s="117"/>
      <c r="MGE36" s="117"/>
      <c r="MGF36" s="117"/>
      <c r="MGG36" s="117"/>
      <c r="MGH36" s="117"/>
      <c r="MGI36" s="117"/>
      <c r="MGJ36" s="117"/>
      <c r="MGK36" s="117"/>
      <c r="MGL36" s="117"/>
      <c r="MGM36" s="117"/>
      <c r="MGN36" s="117"/>
      <c r="MGO36" s="117"/>
      <c r="MGP36" s="117"/>
      <c r="MGQ36" s="117"/>
      <c r="MGR36" s="117"/>
      <c r="MGS36" s="117"/>
      <c r="MGT36" s="117"/>
      <c r="MGU36" s="117"/>
      <c r="MGV36" s="117"/>
      <c r="MGW36" s="117"/>
      <c r="MGX36" s="117"/>
      <c r="MGY36" s="117"/>
      <c r="MGZ36" s="117"/>
      <c r="MHA36" s="117"/>
      <c r="MHB36" s="117"/>
      <c r="MHC36" s="117"/>
      <c r="MHD36" s="117"/>
      <c r="MHE36" s="117"/>
      <c r="MHF36" s="117"/>
      <c r="MHG36" s="117"/>
      <c r="MHH36" s="117"/>
      <c r="MHI36" s="117"/>
      <c r="MHJ36" s="117"/>
      <c r="MHK36" s="117"/>
      <c r="MHL36" s="117"/>
      <c r="MHM36" s="117"/>
      <c r="MHN36" s="117"/>
      <c r="MHO36" s="117"/>
      <c r="MHP36" s="117"/>
      <c r="MHQ36" s="117"/>
      <c r="MHR36" s="117"/>
      <c r="MHS36" s="117"/>
      <c r="MHT36" s="117"/>
      <c r="MHU36" s="117"/>
      <c r="MHV36" s="117"/>
      <c r="MHW36" s="117"/>
      <c r="MHX36" s="117"/>
      <c r="MHY36" s="117"/>
      <c r="MHZ36" s="117"/>
      <c r="MIA36" s="117"/>
      <c r="MIB36" s="117"/>
      <c r="MIC36" s="117"/>
      <c r="MID36" s="117"/>
      <c r="MIE36" s="117"/>
      <c r="MIF36" s="117"/>
      <c r="MIG36" s="117"/>
      <c r="MIH36" s="117"/>
      <c r="MII36" s="117"/>
      <c r="MIJ36" s="117"/>
      <c r="MIK36" s="117"/>
      <c r="MIL36" s="117"/>
      <c r="MIM36" s="117"/>
      <c r="MIN36" s="117"/>
      <c r="MIO36" s="117"/>
      <c r="MIP36" s="117"/>
      <c r="MIQ36" s="117"/>
      <c r="MIR36" s="117"/>
      <c r="MIS36" s="117"/>
      <c r="MIT36" s="117"/>
      <c r="MIU36" s="117"/>
      <c r="MIV36" s="117"/>
      <c r="MIW36" s="117"/>
      <c r="MIX36" s="117"/>
      <c r="MIY36" s="117"/>
      <c r="MIZ36" s="117"/>
      <c r="MJA36" s="117"/>
      <c r="MJB36" s="117"/>
      <c r="MJC36" s="117"/>
      <c r="MJD36" s="117"/>
      <c r="MJE36" s="117"/>
      <c r="MJF36" s="117"/>
      <c r="MJG36" s="117"/>
      <c r="MJH36" s="117"/>
      <c r="MJI36" s="117"/>
      <c r="MJJ36" s="117"/>
      <c r="MJK36" s="117"/>
      <c r="MJL36" s="117"/>
      <c r="MJM36" s="117"/>
      <c r="MJN36" s="117"/>
      <c r="MJO36" s="117"/>
      <c r="MJP36" s="117"/>
      <c r="MJQ36" s="117"/>
      <c r="MJR36" s="117"/>
      <c r="MJS36" s="117"/>
      <c r="MJT36" s="117"/>
      <c r="MJU36" s="117"/>
      <c r="MJV36" s="117"/>
      <c r="MJW36" s="117"/>
      <c r="MJX36" s="117"/>
      <c r="MJY36" s="117"/>
      <c r="MJZ36" s="117"/>
      <c r="MKA36" s="117"/>
      <c r="MKB36" s="117"/>
      <c r="MKC36" s="117"/>
      <c r="MKD36" s="117"/>
      <c r="MKE36" s="117"/>
      <c r="MKF36" s="117"/>
      <c r="MKG36" s="117"/>
      <c r="MKH36" s="117"/>
      <c r="MKI36" s="117"/>
      <c r="MKJ36" s="117"/>
      <c r="MKK36" s="117"/>
      <c r="MKL36" s="117"/>
      <c r="MKM36" s="117"/>
      <c r="MKN36" s="117"/>
      <c r="MKO36" s="117"/>
      <c r="MKP36" s="117"/>
      <c r="MKQ36" s="117"/>
      <c r="MKR36" s="117"/>
      <c r="MKS36" s="117"/>
      <c r="MKT36" s="117"/>
      <c r="MKU36" s="117"/>
      <c r="MKV36" s="117"/>
      <c r="MKW36" s="117"/>
      <c r="MKX36" s="117"/>
      <c r="MKY36" s="117"/>
      <c r="MKZ36" s="117"/>
      <c r="MLA36" s="117"/>
      <c r="MLB36" s="117"/>
      <c r="MLC36" s="117"/>
      <c r="MLD36" s="117"/>
      <c r="MLE36" s="117"/>
      <c r="MLF36" s="117"/>
      <c r="MLG36" s="117"/>
      <c r="MLH36" s="117"/>
      <c r="MLI36" s="117"/>
      <c r="MLJ36" s="117"/>
      <c r="MLK36" s="117"/>
      <c r="MLL36" s="117"/>
      <c r="MLM36" s="117"/>
      <c r="MLN36" s="117"/>
      <c r="MLO36" s="117"/>
      <c r="MLP36" s="117"/>
      <c r="MLQ36" s="117"/>
      <c r="MLR36" s="117"/>
      <c r="MLS36" s="117"/>
      <c r="MLT36" s="117"/>
      <c r="MLU36" s="117"/>
      <c r="MLV36" s="117"/>
      <c r="MLW36" s="117"/>
      <c r="MLX36" s="117"/>
      <c r="MLY36" s="117"/>
      <c r="MLZ36" s="117"/>
      <c r="MMA36" s="117"/>
      <c r="MMB36" s="117"/>
      <c r="MMC36" s="117"/>
      <c r="MMD36" s="117"/>
      <c r="MME36" s="117"/>
      <c r="MMF36" s="117"/>
      <c r="MMG36" s="117"/>
      <c r="MMH36" s="117"/>
      <c r="MMI36" s="117"/>
      <c r="MMJ36" s="117"/>
      <c r="MMK36" s="117"/>
      <c r="MML36" s="117"/>
      <c r="MMM36" s="117"/>
      <c r="MMN36" s="117"/>
      <c r="MMO36" s="117"/>
      <c r="MMP36" s="117"/>
      <c r="MMQ36" s="117"/>
      <c r="MMR36" s="117"/>
      <c r="MMS36" s="117"/>
      <c r="MMT36" s="117"/>
      <c r="MMU36" s="117"/>
      <c r="MMV36" s="117"/>
      <c r="MMW36" s="117"/>
      <c r="MMX36" s="117"/>
      <c r="MMY36" s="117"/>
      <c r="MMZ36" s="117"/>
      <c r="MNA36" s="117"/>
      <c r="MNB36" s="117"/>
      <c r="MNC36" s="117"/>
      <c r="MND36" s="117"/>
      <c r="MNE36" s="117"/>
      <c r="MNF36" s="117"/>
      <c r="MNG36" s="117"/>
      <c r="MNH36" s="117"/>
      <c r="MNI36" s="117"/>
      <c r="MNJ36" s="117"/>
      <c r="MNK36" s="117"/>
      <c r="MNL36" s="117"/>
      <c r="MNM36" s="117"/>
      <c r="MNN36" s="117"/>
      <c r="MNO36" s="117"/>
      <c r="MNP36" s="117"/>
      <c r="MNQ36" s="117"/>
      <c r="MNR36" s="117"/>
      <c r="MNS36" s="117"/>
      <c r="MNT36" s="117"/>
      <c r="MNU36" s="117"/>
      <c r="MNV36" s="117"/>
      <c r="MNW36" s="117"/>
      <c r="MNX36" s="117"/>
      <c r="MNY36" s="117"/>
      <c r="MNZ36" s="117"/>
      <c r="MOA36" s="117"/>
      <c r="MOB36" s="117"/>
      <c r="MOC36" s="117"/>
      <c r="MOD36" s="117"/>
      <c r="MOE36" s="117"/>
      <c r="MOF36" s="117"/>
      <c r="MOG36" s="117"/>
      <c r="MOH36" s="117"/>
      <c r="MOI36" s="117"/>
      <c r="MOJ36" s="117"/>
      <c r="MOK36" s="117"/>
      <c r="MOL36" s="117"/>
      <c r="MOM36" s="117"/>
      <c r="MON36" s="117"/>
      <c r="MOO36" s="117"/>
      <c r="MOP36" s="117"/>
      <c r="MOQ36" s="117"/>
      <c r="MOR36" s="117"/>
      <c r="MOS36" s="117"/>
      <c r="MOT36" s="117"/>
      <c r="MOU36" s="117"/>
      <c r="MOV36" s="117"/>
      <c r="MOW36" s="117"/>
      <c r="MOX36" s="117"/>
      <c r="MOY36" s="117"/>
      <c r="MOZ36" s="117"/>
      <c r="MPA36" s="117"/>
      <c r="MPB36" s="117"/>
      <c r="MPC36" s="117"/>
      <c r="MPD36" s="117"/>
      <c r="MPE36" s="117"/>
      <c r="MPF36" s="117"/>
      <c r="MPG36" s="117"/>
      <c r="MPH36" s="117"/>
      <c r="MPI36" s="117"/>
      <c r="MPJ36" s="117"/>
      <c r="MPK36" s="117"/>
      <c r="MPL36" s="117"/>
      <c r="MPM36" s="117"/>
      <c r="MPN36" s="117"/>
      <c r="MPO36" s="117"/>
      <c r="MPP36" s="117"/>
      <c r="MPQ36" s="117"/>
      <c r="MPR36" s="117"/>
      <c r="MPS36" s="117"/>
      <c r="MPT36" s="117"/>
      <c r="MPU36" s="117"/>
      <c r="MPV36" s="117"/>
      <c r="MPW36" s="117"/>
      <c r="MPX36" s="117"/>
      <c r="MPY36" s="117"/>
      <c r="MPZ36" s="117"/>
      <c r="MQA36" s="117"/>
      <c r="MQB36" s="117"/>
      <c r="MQC36" s="117"/>
      <c r="MQD36" s="117"/>
      <c r="MQE36" s="117"/>
      <c r="MQF36" s="117"/>
      <c r="MQG36" s="117"/>
      <c r="MQH36" s="117"/>
      <c r="MQI36" s="117"/>
      <c r="MQJ36" s="117"/>
      <c r="MQK36" s="117"/>
      <c r="MQL36" s="117"/>
      <c r="MQM36" s="117"/>
      <c r="MQN36" s="117"/>
      <c r="MQO36" s="117"/>
      <c r="MQP36" s="117"/>
      <c r="MQQ36" s="117"/>
      <c r="MQR36" s="117"/>
      <c r="MQS36" s="117"/>
      <c r="MQT36" s="117"/>
      <c r="MQU36" s="117"/>
      <c r="MQV36" s="117"/>
      <c r="MQW36" s="117"/>
      <c r="MQX36" s="117"/>
      <c r="MQY36" s="117"/>
      <c r="MQZ36" s="117"/>
      <c r="MRA36" s="117"/>
      <c r="MRB36" s="117"/>
      <c r="MRC36" s="117"/>
      <c r="MRD36" s="117"/>
      <c r="MRE36" s="117"/>
      <c r="MRF36" s="117"/>
      <c r="MRG36" s="117"/>
      <c r="MRH36" s="117"/>
      <c r="MRI36" s="117"/>
      <c r="MRJ36" s="117"/>
      <c r="MRK36" s="117"/>
      <c r="MRL36" s="117"/>
      <c r="MRM36" s="117"/>
      <c r="MRN36" s="117"/>
      <c r="MRO36" s="117"/>
      <c r="MRP36" s="117"/>
      <c r="MRQ36" s="117"/>
      <c r="MRR36" s="117"/>
      <c r="MRS36" s="117"/>
      <c r="MRT36" s="117"/>
      <c r="MRU36" s="117"/>
      <c r="MRV36" s="117"/>
      <c r="MRW36" s="117"/>
      <c r="MRX36" s="117"/>
      <c r="MRY36" s="117"/>
      <c r="MRZ36" s="117"/>
      <c r="MSA36" s="117"/>
      <c r="MSB36" s="117"/>
      <c r="MSC36" s="117"/>
      <c r="MSD36" s="117"/>
      <c r="MSE36" s="117"/>
      <c r="MSF36" s="117"/>
      <c r="MSG36" s="117"/>
      <c r="MSH36" s="117"/>
      <c r="MSI36" s="117"/>
      <c r="MSJ36" s="117"/>
      <c r="MSK36" s="117"/>
      <c r="MSL36" s="117"/>
      <c r="MSM36" s="117"/>
      <c r="MSN36" s="117"/>
      <c r="MSO36" s="117"/>
      <c r="MSP36" s="117"/>
      <c r="MSQ36" s="117"/>
      <c r="MSR36" s="117"/>
      <c r="MSS36" s="117"/>
      <c r="MST36" s="117"/>
      <c r="MSU36" s="117"/>
      <c r="MSV36" s="117"/>
      <c r="MSW36" s="117"/>
      <c r="MSX36" s="117"/>
      <c r="MSY36" s="117"/>
      <c r="MSZ36" s="117"/>
      <c r="MTA36" s="117"/>
      <c r="MTB36" s="117"/>
      <c r="MTC36" s="117"/>
      <c r="MTD36" s="117"/>
      <c r="MTE36" s="117"/>
      <c r="MTF36" s="117"/>
      <c r="MTG36" s="117"/>
      <c r="MTH36" s="117"/>
      <c r="MTI36" s="117"/>
      <c r="MTJ36" s="117"/>
      <c r="MTK36" s="117"/>
      <c r="MTL36" s="117"/>
      <c r="MTM36" s="117"/>
      <c r="MTN36" s="117"/>
      <c r="MTO36" s="117"/>
      <c r="MTP36" s="117"/>
      <c r="MTQ36" s="117"/>
      <c r="MTR36" s="117"/>
      <c r="MTS36" s="117"/>
      <c r="MTT36" s="117"/>
      <c r="MTU36" s="117"/>
      <c r="MTV36" s="117"/>
      <c r="MTW36" s="117"/>
      <c r="MTX36" s="117"/>
      <c r="MTY36" s="117"/>
      <c r="MTZ36" s="117"/>
      <c r="MUA36" s="117"/>
      <c r="MUB36" s="117"/>
      <c r="MUC36" s="117"/>
      <c r="MUD36" s="117"/>
      <c r="MUE36" s="117"/>
      <c r="MUF36" s="117"/>
      <c r="MUG36" s="117"/>
      <c r="MUH36" s="117"/>
      <c r="MUI36" s="117"/>
      <c r="MUJ36" s="117"/>
      <c r="MUK36" s="117"/>
      <c r="MUL36" s="117"/>
      <c r="MUM36" s="117"/>
      <c r="MUN36" s="117"/>
      <c r="MUO36" s="117"/>
      <c r="MUP36" s="117"/>
      <c r="MUQ36" s="117"/>
      <c r="MUR36" s="117"/>
      <c r="MUS36" s="117"/>
      <c r="MUT36" s="117"/>
      <c r="MUU36" s="117"/>
      <c r="MUV36" s="117"/>
      <c r="MUW36" s="117"/>
      <c r="MUX36" s="117"/>
      <c r="MUY36" s="117"/>
      <c r="MUZ36" s="117"/>
      <c r="MVA36" s="117"/>
      <c r="MVB36" s="117"/>
      <c r="MVC36" s="117"/>
      <c r="MVD36" s="117"/>
      <c r="MVE36" s="117"/>
      <c r="MVF36" s="117"/>
      <c r="MVG36" s="117"/>
      <c r="MVH36" s="117"/>
      <c r="MVI36" s="117"/>
      <c r="MVJ36" s="117"/>
      <c r="MVK36" s="117"/>
      <c r="MVL36" s="117"/>
      <c r="MVM36" s="117"/>
      <c r="MVN36" s="117"/>
      <c r="MVO36" s="117"/>
      <c r="MVP36" s="117"/>
      <c r="MVQ36" s="117"/>
      <c r="MVR36" s="117"/>
      <c r="MVS36" s="117"/>
      <c r="MVT36" s="117"/>
      <c r="MVU36" s="117"/>
      <c r="MVV36" s="117"/>
      <c r="MVW36" s="117"/>
      <c r="MVX36" s="117"/>
      <c r="MVY36" s="117"/>
      <c r="MVZ36" s="117"/>
      <c r="MWA36" s="117"/>
      <c r="MWB36" s="117"/>
      <c r="MWC36" s="117"/>
      <c r="MWD36" s="117"/>
      <c r="MWE36" s="117"/>
      <c r="MWF36" s="117"/>
      <c r="MWG36" s="117"/>
      <c r="MWH36" s="117"/>
      <c r="MWI36" s="117"/>
      <c r="MWJ36" s="117"/>
      <c r="MWK36" s="117"/>
      <c r="MWL36" s="117"/>
      <c r="MWM36" s="117"/>
      <c r="MWN36" s="117"/>
      <c r="MWO36" s="117"/>
      <c r="MWP36" s="117"/>
      <c r="MWQ36" s="117"/>
      <c r="MWR36" s="117"/>
      <c r="MWS36" s="117"/>
      <c r="MWT36" s="117"/>
      <c r="MWU36" s="117"/>
      <c r="MWV36" s="117"/>
      <c r="MWW36" s="117"/>
      <c r="MWX36" s="117"/>
      <c r="MWY36" s="117"/>
      <c r="MWZ36" s="117"/>
      <c r="MXA36" s="117"/>
      <c r="MXB36" s="117"/>
      <c r="MXC36" s="117"/>
      <c r="MXD36" s="117"/>
      <c r="MXE36" s="117"/>
      <c r="MXF36" s="117"/>
      <c r="MXG36" s="117"/>
      <c r="MXH36" s="117"/>
      <c r="MXI36" s="117"/>
      <c r="MXJ36" s="117"/>
      <c r="MXK36" s="117"/>
      <c r="MXL36" s="117"/>
      <c r="MXM36" s="117"/>
      <c r="MXN36" s="117"/>
      <c r="MXO36" s="117"/>
      <c r="MXP36" s="117"/>
      <c r="MXQ36" s="117"/>
      <c r="MXR36" s="117"/>
      <c r="MXS36" s="117"/>
      <c r="MXT36" s="117"/>
      <c r="MXU36" s="117"/>
      <c r="MXV36" s="117"/>
      <c r="MXW36" s="117"/>
      <c r="MXX36" s="117"/>
      <c r="MXY36" s="117"/>
      <c r="MXZ36" s="117"/>
      <c r="MYA36" s="117"/>
      <c r="MYB36" s="117"/>
      <c r="MYC36" s="117"/>
      <c r="MYD36" s="117"/>
      <c r="MYE36" s="117"/>
      <c r="MYF36" s="117"/>
      <c r="MYG36" s="117"/>
      <c r="MYH36" s="117"/>
      <c r="MYI36" s="117"/>
      <c r="MYJ36" s="117"/>
      <c r="MYK36" s="117"/>
      <c r="MYL36" s="117"/>
      <c r="MYM36" s="117"/>
      <c r="MYN36" s="117"/>
      <c r="MYO36" s="117"/>
      <c r="MYP36" s="117"/>
      <c r="MYQ36" s="117"/>
      <c r="MYR36" s="117"/>
      <c r="MYS36" s="117"/>
      <c r="MYT36" s="117"/>
      <c r="MYU36" s="117"/>
      <c r="MYV36" s="117"/>
      <c r="MYW36" s="117"/>
      <c r="MYX36" s="117"/>
      <c r="MYY36" s="117"/>
      <c r="MYZ36" s="117"/>
      <c r="MZA36" s="117"/>
      <c r="MZB36" s="117"/>
      <c r="MZC36" s="117"/>
      <c r="MZD36" s="117"/>
      <c r="MZE36" s="117"/>
      <c r="MZF36" s="117"/>
      <c r="MZG36" s="117"/>
      <c r="MZH36" s="117"/>
      <c r="MZI36" s="117"/>
      <c r="MZJ36" s="117"/>
      <c r="MZK36" s="117"/>
      <c r="MZL36" s="117"/>
      <c r="MZM36" s="117"/>
      <c r="MZN36" s="117"/>
      <c r="MZO36" s="117"/>
      <c r="MZP36" s="117"/>
      <c r="MZQ36" s="117"/>
      <c r="MZR36" s="117"/>
      <c r="MZS36" s="117"/>
      <c r="MZT36" s="117"/>
      <c r="MZU36" s="117"/>
      <c r="MZV36" s="117"/>
      <c r="MZW36" s="117"/>
      <c r="MZX36" s="117"/>
      <c r="MZY36" s="117"/>
      <c r="MZZ36" s="117"/>
      <c r="NAA36" s="117"/>
      <c r="NAB36" s="117"/>
      <c r="NAC36" s="117"/>
      <c r="NAD36" s="117"/>
      <c r="NAE36" s="117"/>
      <c r="NAF36" s="117"/>
      <c r="NAG36" s="117"/>
      <c r="NAH36" s="117"/>
      <c r="NAI36" s="117"/>
      <c r="NAJ36" s="117"/>
      <c r="NAK36" s="117"/>
      <c r="NAL36" s="117"/>
      <c r="NAM36" s="117"/>
      <c r="NAN36" s="117"/>
      <c r="NAO36" s="117"/>
      <c r="NAP36" s="117"/>
      <c r="NAQ36" s="117"/>
      <c r="NAR36" s="117"/>
      <c r="NAS36" s="117"/>
      <c r="NAT36" s="117"/>
      <c r="NAU36" s="117"/>
      <c r="NAV36" s="117"/>
      <c r="NAW36" s="117"/>
      <c r="NAX36" s="117"/>
      <c r="NAY36" s="117"/>
      <c r="NAZ36" s="117"/>
      <c r="NBA36" s="117"/>
      <c r="NBB36" s="117"/>
      <c r="NBC36" s="117"/>
      <c r="NBD36" s="117"/>
      <c r="NBE36" s="117"/>
      <c r="NBF36" s="117"/>
      <c r="NBG36" s="117"/>
      <c r="NBH36" s="117"/>
      <c r="NBI36" s="117"/>
      <c r="NBJ36" s="117"/>
      <c r="NBK36" s="117"/>
      <c r="NBL36" s="117"/>
      <c r="NBM36" s="117"/>
      <c r="NBN36" s="117"/>
      <c r="NBO36" s="117"/>
      <c r="NBP36" s="117"/>
      <c r="NBQ36" s="117"/>
      <c r="NBR36" s="117"/>
      <c r="NBS36" s="117"/>
      <c r="NBT36" s="117"/>
      <c r="NBU36" s="117"/>
      <c r="NBV36" s="117"/>
      <c r="NBW36" s="117"/>
      <c r="NBX36" s="117"/>
      <c r="NBY36" s="117"/>
      <c r="NBZ36" s="117"/>
      <c r="NCA36" s="117"/>
      <c r="NCB36" s="117"/>
      <c r="NCC36" s="117"/>
      <c r="NCD36" s="117"/>
      <c r="NCE36" s="117"/>
      <c r="NCF36" s="117"/>
      <c r="NCG36" s="117"/>
      <c r="NCH36" s="117"/>
      <c r="NCI36" s="117"/>
      <c r="NCJ36" s="117"/>
      <c r="NCK36" s="117"/>
      <c r="NCL36" s="117"/>
      <c r="NCM36" s="117"/>
      <c r="NCN36" s="117"/>
      <c r="NCO36" s="117"/>
      <c r="NCP36" s="117"/>
      <c r="NCQ36" s="117"/>
      <c r="NCR36" s="117"/>
      <c r="NCS36" s="117"/>
      <c r="NCT36" s="117"/>
      <c r="NCU36" s="117"/>
      <c r="NCV36" s="117"/>
      <c r="NCW36" s="117"/>
      <c r="NCX36" s="117"/>
      <c r="NCY36" s="117"/>
      <c r="NCZ36" s="117"/>
      <c r="NDA36" s="117"/>
      <c r="NDB36" s="117"/>
      <c r="NDC36" s="117"/>
      <c r="NDD36" s="117"/>
      <c r="NDE36" s="117"/>
      <c r="NDF36" s="117"/>
      <c r="NDG36" s="117"/>
      <c r="NDH36" s="117"/>
      <c r="NDI36" s="117"/>
      <c r="NDJ36" s="117"/>
      <c r="NDK36" s="117"/>
      <c r="NDL36" s="117"/>
      <c r="NDM36" s="117"/>
      <c r="NDN36" s="117"/>
      <c r="NDO36" s="117"/>
      <c r="NDP36" s="117"/>
      <c r="NDQ36" s="117"/>
      <c r="NDR36" s="117"/>
      <c r="NDS36" s="117"/>
      <c r="NDT36" s="117"/>
      <c r="NDU36" s="117"/>
      <c r="NDV36" s="117"/>
      <c r="NDW36" s="117"/>
      <c r="NDX36" s="117"/>
      <c r="NDY36" s="117"/>
      <c r="NDZ36" s="117"/>
      <c r="NEA36" s="117"/>
      <c r="NEB36" s="117"/>
      <c r="NEC36" s="117"/>
      <c r="NED36" s="117"/>
      <c r="NEE36" s="117"/>
      <c r="NEF36" s="117"/>
      <c r="NEG36" s="117"/>
      <c r="NEH36" s="117"/>
      <c r="NEI36" s="117"/>
      <c r="NEJ36" s="117"/>
      <c r="NEK36" s="117"/>
      <c r="NEL36" s="117"/>
      <c r="NEM36" s="117"/>
      <c r="NEN36" s="117"/>
      <c r="NEO36" s="117"/>
      <c r="NEP36" s="117"/>
      <c r="NEQ36" s="117"/>
      <c r="NER36" s="117"/>
      <c r="NES36" s="117"/>
      <c r="NET36" s="117"/>
      <c r="NEU36" s="117"/>
      <c r="NEV36" s="117"/>
      <c r="NEW36" s="117"/>
      <c r="NEX36" s="117"/>
      <c r="NEY36" s="117"/>
      <c r="NEZ36" s="117"/>
      <c r="NFA36" s="117"/>
      <c r="NFB36" s="117"/>
      <c r="NFC36" s="117"/>
      <c r="NFD36" s="117"/>
      <c r="NFE36" s="117"/>
      <c r="NFF36" s="117"/>
      <c r="NFG36" s="117"/>
      <c r="NFH36" s="117"/>
      <c r="NFI36" s="117"/>
      <c r="NFJ36" s="117"/>
      <c r="NFK36" s="117"/>
      <c r="NFL36" s="117"/>
      <c r="NFM36" s="117"/>
      <c r="NFN36" s="117"/>
      <c r="NFO36" s="117"/>
      <c r="NFP36" s="117"/>
      <c r="NFQ36" s="117"/>
      <c r="NFR36" s="117"/>
      <c r="NFS36" s="117"/>
      <c r="NFT36" s="117"/>
      <c r="NFU36" s="117"/>
      <c r="NFV36" s="117"/>
      <c r="NFW36" s="117"/>
      <c r="NFX36" s="117"/>
      <c r="NFY36" s="117"/>
      <c r="NFZ36" s="117"/>
      <c r="NGA36" s="117"/>
      <c r="NGB36" s="117"/>
      <c r="NGC36" s="117"/>
      <c r="NGD36" s="117"/>
      <c r="NGE36" s="117"/>
      <c r="NGF36" s="117"/>
      <c r="NGG36" s="117"/>
      <c r="NGH36" s="117"/>
      <c r="NGI36" s="117"/>
      <c r="NGJ36" s="117"/>
      <c r="NGK36" s="117"/>
      <c r="NGL36" s="117"/>
      <c r="NGM36" s="117"/>
      <c r="NGN36" s="117"/>
      <c r="NGO36" s="117"/>
      <c r="NGP36" s="117"/>
      <c r="NGQ36" s="117"/>
      <c r="NGR36" s="117"/>
      <c r="NGS36" s="117"/>
      <c r="NGT36" s="117"/>
      <c r="NGU36" s="117"/>
      <c r="NGV36" s="117"/>
      <c r="NGW36" s="117"/>
      <c r="NGX36" s="117"/>
      <c r="NGY36" s="117"/>
      <c r="NGZ36" s="117"/>
      <c r="NHA36" s="117"/>
      <c r="NHB36" s="117"/>
      <c r="NHC36" s="117"/>
      <c r="NHD36" s="117"/>
      <c r="NHE36" s="117"/>
      <c r="NHF36" s="117"/>
      <c r="NHG36" s="117"/>
      <c r="NHH36" s="117"/>
      <c r="NHI36" s="117"/>
      <c r="NHJ36" s="117"/>
      <c r="NHK36" s="117"/>
      <c r="NHL36" s="117"/>
      <c r="NHM36" s="117"/>
      <c r="NHN36" s="117"/>
      <c r="NHO36" s="117"/>
      <c r="NHP36" s="117"/>
      <c r="NHQ36" s="117"/>
      <c r="NHR36" s="117"/>
      <c r="NHS36" s="117"/>
      <c r="NHT36" s="117"/>
      <c r="NHU36" s="117"/>
      <c r="NHV36" s="117"/>
      <c r="NHW36" s="117"/>
      <c r="NHX36" s="117"/>
      <c r="NHY36" s="117"/>
      <c r="NHZ36" s="117"/>
      <c r="NIA36" s="117"/>
      <c r="NIB36" s="117"/>
      <c r="NIC36" s="117"/>
      <c r="NID36" s="117"/>
      <c r="NIE36" s="117"/>
      <c r="NIF36" s="117"/>
      <c r="NIG36" s="117"/>
      <c r="NIH36" s="117"/>
      <c r="NII36" s="117"/>
      <c r="NIJ36" s="117"/>
      <c r="NIK36" s="117"/>
      <c r="NIL36" s="117"/>
      <c r="NIM36" s="117"/>
      <c r="NIN36" s="117"/>
      <c r="NIO36" s="117"/>
      <c r="NIP36" s="117"/>
      <c r="NIQ36" s="117"/>
      <c r="NIR36" s="117"/>
      <c r="NIS36" s="117"/>
      <c r="NIT36" s="117"/>
      <c r="NIU36" s="117"/>
      <c r="NIV36" s="117"/>
      <c r="NIW36" s="117"/>
      <c r="NIX36" s="117"/>
      <c r="NIY36" s="117"/>
      <c r="NIZ36" s="117"/>
      <c r="NJA36" s="117"/>
      <c r="NJB36" s="117"/>
      <c r="NJC36" s="117"/>
      <c r="NJD36" s="117"/>
      <c r="NJE36" s="117"/>
      <c r="NJF36" s="117"/>
      <c r="NJG36" s="117"/>
      <c r="NJH36" s="117"/>
      <c r="NJI36" s="117"/>
      <c r="NJJ36" s="117"/>
      <c r="NJK36" s="117"/>
      <c r="NJL36" s="117"/>
      <c r="NJM36" s="117"/>
      <c r="NJN36" s="117"/>
      <c r="NJO36" s="117"/>
      <c r="NJP36" s="117"/>
      <c r="NJQ36" s="117"/>
      <c r="NJR36" s="117"/>
      <c r="NJS36" s="117"/>
      <c r="NJT36" s="117"/>
      <c r="NJU36" s="117"/>
      <c r="NJV36" s="117"/>
      <c r="NJW36" s="117"/>
      <c r="NJX36" s="117"/>
      <c r="NJY36" s="117"/>
      <c r="NJZ36" s="117"/>
      <c r="NKA36" s="117"/>
      <c r="NKB36" s="117"/>
      <c r="NKC36" s="117"/>
      <c r="NKD36" s="117"/>
      <c r="NKE36" s="117"/>
      <c r="NKF36" s="117"/>
      <c r="NKG36" s="117"/>
      <c r="NKH36" s="117"/>
      <c r="NKI36" s="117"/>
      <c r="NKJ36" s="117"/>
      <c r="NKK36" s="117"/>
      <c r="NKL36" s="117"/>
      <c r="NKM36" s="117"/>
      <c r="NKN36" s="117"/>
      <c r="NKO36" s="117"/>
      <c r="NKP36" s="117"/>
      <c r="NKQ36" s="117"/>
      <c r="NKR36" s="117"/>
      <c r="NKS36" s="117"/>
      <c r="NKT36" s="117"/>
      <c r="NKU36" s="117"/>
      <c r="NKV36" s="117"/>
      <c r="NKW36" s="117"/>
      <c r="NKX36" s="117"/>
      <c r="NKY36" s="117"/>
      <c r="NKZ36" s="117"/>
      <c r="NLA36" s="117"/>
      <c r="NLB36" s="117"/>
      <c r="NLC36" s="117"/>
      <c r="NLD36" s="117"/>
      <c r="NLE36" s="117"/>
      <c r="NLF36" s="117"/>
      <c r="NLG36" s="117"/>
      <c r="NLH36" s="117"/>
      <c r="NLI36" s="117"/>
      <c r="NLJ36" s="117"/>
      <c r="NLK36" s="117"/>
      <c r="NLL36" s="117"/>
      <c r="NLM36" s="117"/>
      <c r="NLN36" s="117"/>
      <c r="NLO36" s="117"/>
      <c r="NLP36" s="117"/>
      <c r="NLQ36" s="117"/>
      <c r="NLR36" s="117"/>
      <c r="NLS36" s="117"/>
      <c r="NLT36" s="117"/>
      <c r="NLU36" s="117"/>
      <c r="NLV36" s="117"/>
      <c r="NLW36" s="117"/>
      <c r="NLX36" s="117"/>
      <c r="NLY36" s="117"/>
      <c r="NLZ36" s="117"/>
      <c r="NMA36" s="117"/>
      <c r="NMB36" s="117"/>
      <c r="NMC36" s="117"/>
      <c r="NMD36" s="117"/>
      <c r="NME36" s="117"/>
      <c r="NMF36" s="117"/>
      <c r="NMG36" s="117"/>
      <c r="NMH36" s="117"/>
      <c r="NMI36" s="117"/>
      <c r="NMJ36" s="117"/>
      <c r="NMK36" s="117"/>
      <c r="NML36" s="117"/>
      <c r="NMM36" s="117"/>
      <c r="NMN36" s="117"/>
      <c r="NMO36" s="117"/>
      <c r="NMP36" s="117"/>
      <c r="NMQ36" s="117"/>
      <c r="NMR36" s="117"/>
      <c r="NMS36" s="117"/>
      <c r="NMT36" s="117"/>
      <c r="NMU36" s="117"/>
      <c r="NMV36" s="117"/>
      <c r="NMW36" s="117"/>
      <c r="NMX36" s="117"/>
      <c r="NMY36" s="117"/>
      <c r="NMZ36" s="117"/>
      <c r="NNA36" s="117"/>
      <c r="NNB36" s="117"/>
      <c r="NNC36" s="117"/>
      <c r="NND36" s="117"/>
      <c r="NNE36" s="117"/>
      <c r="NNF36" s="117"/>
      <c r="NNG36" s="117"/>
      <c r="NNH36" s="117"/>
      <c r="NNI36" s="117"/>
      <c r="NNJ36" s="117"/>
      <c r="NNK36" s="117"/>
      <c r="NNL36" s="117"/>
      <c r="NNM36" s="117"/>
      <c r="NNN36" s="117"/>
      <c r="NNO36" s="117"/>
      <c r="NNP36" s="117"/>
      <c r="NNQ36" s="117"/>
      <c r="NNR36" s="117"/>
      <c r="NNS36" s="117"/>
      <c r="NNT36" s="117"/>
      <c r="NNU36" s="117"/>
      <c r="NNV36" s="117"/>
      <c r="NNW36" s="117"/>
      <c r="NNX36" s="117"/>
      <c r="NNY36" s="117"/>
      <c r="NNZ36" s="117"/>
      <c r="NOA36" s="117"/>
      <c r="NOB36" s="117"/>
      <c r="NOC36" s="117"/>
      <c r="NOD36" s="117"/>
      <c r="NOE36" s="117"/>
      <c r="NOF36" s="117"/>
      <c r="NOG36" s="117"/>
      <c r="NOH36" s="117"/>
      <c r="NOI36" s="117"/>
      <c r="NOJ36" s="117"/>
      <c r="NOK36" s="117"/>
      <c r="NOL36" s="117"/>
      <c r="NOM36" s="117"/>
      <c r="NON36" s="117"/>
      <c r="NOO36" s="117"/>
      <c r="NOP36" s="117"/>
      <c r="NOQ36" s="117"/>
      <c r="NOR36" s="117"/>
      <c r="NOS36" s="117"/>
      <c r="NOT36" s="117"/>
      <c r="NOU36" s="117"/>
      <c r="NOV36" s="117"/>
      <c r="NOW36" s="117"/>
      <c r="NOX36" s="117"/>
      <c r="NOY36" s="117"/>
      <c r="NOZ36" s="117"/>
      <c r="NPA36" s="117"/>
      <c r="NPB36" s="117"/>
      <c r="NPC36" s="117"/>
      <c r="NPD36" s="117"/>
      <c r="NPE36" s="117"/>
      <c r="NPF36" s="117"/>
      <c r="NPG36" s="117"/>
      <c r="NPH36" s="117"/>
      <c r="NPI36" s="117"/>
      <c r="NPJ36" s="117"/>
      <c r="NPK36" s="117"/>
      <c r="NPL36" s="117"/>
      <c r="NPM36" s="117"/>
      <c r="NPN36" s="117"/>
      <c r="NPO36" s="117"/>
      <c r="NPP36" s="117"/>
      <c r="NPQ36" s="117"/>
      <c r="NPR36" s="117"/>
      <c r="NPS36" s="117"/>
      <c r="NPT36" s="117"/>
      <c r="NPU36" s="117"/>
      <c r="NPV36" s="117"/>
      <c r="NPW36" s="117"/>
      <c r="NPX36" s="117"/>
      <c r="NPY36" s="117"/>
      <c r="NPZ36" s="117"/>
      <c r="NQA36" s="117"/>
      <c r="NQB36" s="117"/>
      <c r="NQC36" s="117"/>
      <c r="NQD36" s="117"/>
      <c r="NQE36" s="117"/>
      <c r="NQF36" s="117"/>
      <c r="NQG36" s="117"/>
      <c r="NQH36" s="117"/>
      <c r="NQI36" s="117"/>
      <c r="NQJ36" s="117"/>
      <c r="NQK36" s="117"/>
      <c r="NQL36" s="117"/>
      <c r="NQM36" s="117"/>
      <c r="NQN36" s="117"/>
      <c r="NQO36" s="117"/>
      <c r="NQP36" s="117"/>
      <c r="NQQ36" s="117"/>
      <c r="NQR36" s="117"/>
      <c r="NQS36" s="117"/>
      <c r="NQT36" s="117"/>
      <c r="NQU36" s="117"/>
      <c r="NQV36" s="117"/>
      <c r="NQW36" s="117"/>
      <c r="NQX36" s="117"/>
      <c r="NQY36" s="117"/>
      <c r="NQZ36" s="117"/>
      <c r="NRA36" s="117"/>
      <c r="NRB36" s="117"/>
      <c r="NRC36" s="117"/>
      <c r="NRD36" s="117"/>
      <c r="NRE36" s="117"/>
      <c r="NRF36" s="117"/>
      <c r="NRG36" s="117"/>
      <c r="NRH36" s="117"/>
      <c r="NRI36" s="117"/>
      <c r="NRJ36" s="117"/>
      <c r="NRK36" s="117"/>
      <c r="NRL36" s="117"/>
      <c r="NRM36" s="117"/>
      <c r="NRN36" s="117"/>
      <c r="NRO36" s="117"/>
      <c r="NRP36" s="117"/>
      <c r="NRQ36" s="117"/>
      <c r="NRR36" s="117"/>
      <c r="NRS36" s="117"/>
      <c r="NRT36" s="117"/>
      <c r="NRU36" s="117"/>
      <c r="NRV36" s="117"/>
      <c r="NRW36" s="117"/>
      <c r="NRX36" s="117"/>
      <c r="NRY36" s="117"/>
      <c r="NRZ36" s="117"/>
      <c r="NSA36" s="117"/>
      <c r="NSB36" s="117"/>
      <c r="NSC36" s="117"/>
      <c r="NSD36" s="117"/>
      <c r="NSE36" s="117"/>
      <c r="NSF36" s="117"/>
      <c r="NSG36" s="117"/>
      <c r="NSH36" s="117"/>
      <c r="NSI36" s="117"/>
      <c r="NSJ36" s="117"/>
      <c r="NSK36" s="117"/>
      <c r="NSL36" s="117"/>
      <c r="NSM36" s="117"/>
      <c r="NSN36" s="117"/>
      <c r="NSO36" s="117"/>
      <c r="NSP36" s="117"/>
      <c r="NSQ36" s="117"/>
      <c r="NSR36" s="117"/>
      <c r="NSS36" s="117"/>
      <c r="NST36" s="117"/>
      <c r="NSU36" s="117"/>
      <c r="NSV36" s="117"/>
      <c r="NSW36" s="117"/>
      <c r="NSX36" s="117"/>
      <c r="NSY36" s="117"/>
      <c r="NSZ36" s="117"/>
      <c r="NTA36" s="117"/>
      <c r="NTB36" s="117"/>
      <c r="NTC36" s="117"/>
      <c r="NTD36" s="117"/>
      <c r="NTE36" s="117"/>
      <c r="NTF36" s="117"/>
      <c r="NTG36" s="117"/>
      <c r="NTH36" s="117"/>
      <c r="NTI36" s="117"/>
      <c r="NTJ36" s="117"/>
      <c r="NTK36" s="117"/>
      <c r="NTL36" s="117"/>
      <c r="NTM36" s="117"/>
      <c r="NTN36" s="117"/>
      <c r="NTO36" s="117"/>
      <c r="NTP36" s="117"/>
      <c r="NTQ36" s="117"/>
      <c r="NTR36" s="117"/>
      <c r="NTS36" s="117"/>
      <c r="NTT36" s="117"/>
      <c r="NTU36" s="117"/>
      <c r="NTV36" s="117"/>
      <c r="NTW36" s="117"/>
      <c r="NTX36" s="117"/>
      <c r="NTY36" s="117"/>
      <c r="NTZ36" s="117"/>
      <c r="NUA36" s="117"/>
      <c r="NUB36" s="117"/>
      <c r="NUC36" s="117"/>
      <c r="NUD36" s="117"/>
      <c r="NUE36" s="117"/>
      <c r="NUF36" s="117"/>
      <c r="NUG36" s="117"/>
      <c r="NUH36" s="117"/>
      <c r="NUI36" s="117"/>
      <c r="NUJ36" s="117"/>
      <c r="NUK36" s="117"/>
      <c r="NUL36" s="117"/>
      <c r="NUM36" s="117"/>
      <c r="NUN36" s="117"/>
      <c r="NUO36" s="117"/>
      <c r="NUP36" s="117"/>
      <c r="NUQ36" s="117"/>
      <c r="NUR36" s="117"/>
      <c r="NUS36" s="117"/>
      <c r="NUT36" s="117"/>
      <c r="NUU36" s="117"/>
      <c r="NUV36" s="117"/>
      <c r="NUW36" s="117"/>
      <c r="NUX36" s="117"/>
      <c r="NUY36" s="117"/>
      <c r="NUZ36" s="117"/>
      <c r="NVA36" s="117"/>
      <c r="NVB36" s="117"/>
      <c r="NVC36" s="117"/>
      <c r="NVD36" s="117"/>
      <c r="NVE36" s="117"/>
      <c r="NVF36" s="117"/>
      <c r="NVG36" s="117"/>
      <c r="NVH36" s="117"/>
      <c r="NVI36" s="117"/>
      <c r="NVJ36" s="117"/>
      <c r="NVK36" s="117"/>
      <c r="NVL36" s="117"/>
      <c r="NVM36" s="117"/>
      <c r="NVN36" s="117"/>
      <c r="NVO36" s="117"/>
      <c r="NVP36" s="117"/>
      <c r="NVQ36" s="117"/>
      <c r="NVR36" s="117"/>
      <c r="NVS36" s="117"/>
      <c r="NVT36" s="117"/>
      <c r="NVU36" s="117"/>
      <c r="NVV36" s="117"/>
      <c r="NVW36" s="117"/>
      <c r="NVX36" s="117"/>
      <c r="NVY36" s="117"/>
      <c r="NVZ36" s="117"/>
      <c r="NWA36" s="117"/>
      <c r="NWB36" s="117"/>
      <c r="NWC36" s="117"/>
      <c r="NWD36" s="117"/>
      <c r="NWE36" s="117"/>
      <c r="NWF36" s="117"/>
      <c r="NWG36" s="117"/>
      <c r="NWH36" s="117"/>
      <c r="NWI36" s="117"/>
      <c r="NWJ36" s="117"/>
      <c r="NWK36" s="117"/>
      <c r="NWL36" s="117"/>
      <c r="NWM36" s="117"/>
      <c r="NWN36" s="117"/>
      <c r="NWO36" s="117"/>
      <c r="NWP36" s="117"/>
      <c r="NWQ36" s="117"/>
      <c r="NWR36" s="117"/>
      <c r="NWS36" s="117"/>
      <c r="NWT36" s="117"/>
      <c r="NWU36" s="117"/>
      <c r="NWV36" s="117"/>
      <c r="NWW36" s="117"/>
      <c r="NWX36" s="117"/>
      <c r="NWY36" s="117"/>
      <c r="NWZ36" s="117"/>
      <c r="NXA36" s="117"/>
      <c r="NXB36" s="117"/>
      <c r="NXC36" s="117"/>
      <c r="NXD36" s="117"/>
      <c r="NXE36" s="117"/>
      <c r="NXF36" s="117"/>
      <c r="NXG36" s="117"/>
      <c r="NXH36" s="117"/>
      <c r="NXI36" s="117"/>
      <c r="NXJ36" s="117"/>
      <c r="NXK36" s="117"/>
      <c r="NXL36" s="117"/>
      <c r="NXM36" s="117"/>
      <c r="NXN36" s="117"/>
      <c r="NXO36" s="117"/>
      <c r="NXP36" s="117"/>
      <c r="NXQ36" s="117"/>
      <c r="NXR36" s="117"/>
      <c r="NXS36" s="117"/>
      <c r="NXT36" s="117"/>
      <c r="NXU36" s="117"/>
      <c r="NXV36" s="117"/>
      <c r="NXW36" s="117"/>
      <c r="NXX36" s="117"/>
      <c r="NXY36" s="117"/>
      <c r="NXZ36" s="117"/>
      <c r="NYA36" s="117"/>
      <c r="NYB36" s="117"/>
      <c r="NYC36" s="117"/>
      <c r="NYD36" s="117"/>
      <c r="NYE36" s="117"/>
      <c r="NYF36" s="117"/>
      <c r="NYG36" s="117"/>
      <c r="NYH36" s="117"/>
      <c r="NYI36" s="117"/>
      <c r="NYJ36" s="117"/>
      <c r="NYK36" s="117"/>
      <c r="NYL36" s="117"/>
      <c r="NYM36" s="117"/>
      <c r="NYN36" s="117"/>
      <c r="NYO36" s="117"/>
      <c r="NYP36" s="117"/>
      <c r="NYQ36" s="117"/>
      <c r="NYR36" s="117"/>
      <c r="NYS36" s="117"/>
      <c r="NYT36" s="117"/>
      <c r="NYU36" s="117"/>
      <c r="NYV36" s="117"/>
      <c r="NYW36" s="117"/>
      <c r="NYX36" s="117"/>
      <c r="NYY36" s="117"/>
      <c r="NYZ36" s="117"/>
      <c r="NZA36" s="117"/>
      <c r="NZB36" s="117"/>
      <c r="NZC36" s="117"/>
      <c r="NZD36" s="117"/>
      <c r="NZE36" s="117"/>
      <c r="NZF36" s="117"/>
      <c r="NZG36" s="117"/>
      <c r="NZH36" s="117"/>
      <c r="NZI36" s="117"/>
      <c r="NZJ36" s="117"/>
      <c r="NZK36" s="117"/>
      <c r="NZL36" s="117"/>
      <c r="NZM36" s="117"/>
      <c r="NZN36" s="117"/>
      <c r="NZO36" s="117"/>
      <c r="NZP36" s="117"/>
      <c r="NZQ36" s="117"/>
      <c r="NZR36" s="117"/>
      <c r="NZS36" s="117"/>
      <c r="NZT36" s="117"/>
      <c r="NZU36" s="117"/>
      <c r="NZV36" s="117"/>
      <c r="NZW36" s="117"/>
      <c r="NZX36" s="117"/>
      <c r="NZY36" s="117"/>
      <c r="NZZ36" s="117"/>
      <c r="OAA36" s="117"/>
      <c r="OAB36" s="117"/>
      <c r="OAC36" s="117"/>
      <c r="OAD36" s="117"/>
      <c r="OAE36" s="117"/>
      <c r="OAF36" s="117"/>
      <c r="OAG36" s="117"/>
      <c r="OAH36" s="117"/>
      <c r="OAI36" s="117"/>
      <c r="OAJ36" s="117"/>
      <c r="OAK36" s="117"/>
      <c r="OAL36" s="117"/>
      <c r="OAM36" s="117"/>
      <c r="OAN36" s="117"/>
      <c r="OAO36" s="117"/>
      <c r="OAP36" s="117"/>
      <c r="OAQ36" s="117"/>
      <c r="OAR36" s="117"/>
      <c r="OAS36" s="117"/>
      <c r="OAT36" s="117"/>
      <c r="OAU36" s="117"/>
      <c r="OAV36" s="117"/>
      <c r="OAW36" s="117"/>
      <c r="OAX36" s="117"/>
      <c r="OAY36" s="117"/>
      <c r="OAZ36" s="117"/>
      <c r="OBA36" s="117"/>
      <c r="OBB36" s="117"/>
      <c r="OBC36" s="117"/>
      <c r="OBD36" s="117"/>
      <c r="OBE36" s="117"/>
      <c r="OBF36" s="117"/>
      <c r="OBG36" s="117"/>
      <c r="OBH36" s="117"/>
      <c r="OBI36" s="117"/>
      <c r="OBJ36" s="117"/>
      <c r="OBK36" s="117"/>
      <c r="OBL36" s="117"/>
      <c r="OBM36" s="117"/>
      <c r="OBN36" s="117"/>
      <c r="OBO36" s="117"/>
      <c r="OBP36" s="117"/>
      <c r="OBQ36" s="117"/>
      <c r="OBR36" s="117"/>
      <c r="OBS36" s="117"/>
      <c r="OBT36" s="117"/>
      <c r="OBU36" s="117"/>
      <c r="OBV36" s="117"/>
      <c r="OBW36" s="117"/>
      <c r="OBX36" s="117"/>
      <c r="OBY36" s="117"/>
      <c r="OBZ36" s="117"/>
      <c r="OCA36" s="117"/>
      <c r="OCB36" s="117"/>
      <c r="OCC36" s="117"/>
      <c r="OCD36" s="117"/>
      <c r="OCE36" s="117"/>
      <c r="OCF36" s="117"/>
      <c r="OCG36" s="117"/>
      <c r="OCH36" s="117"/>
      <c r="OCI36" s="117"/>
      <c r="OCJ36" s="117"/>
      <c r="OCK36" s="117"/>
      <c r="OCL36" s="117"/>
      <c r="OCM36" s="117"/>
      <c r="OCN36" s="117"/>
      <c r="OCO36" s="117"/>
      <c r="OCP36" s="117"/>
      <c r="OCQ36" s="117"/>
      <c r="OCR36" s="117"/>
      <c r="OCS36" s="117"/>
      <c r="OCT36" s="117"/>
      <c r="OCU36" s="117"/>
      <c r="OCV36" s="117"/>
      <c r="OCW36" s="117"/>
      <c r="OCX36" s="117"/>
      <c r="OCY36" s="117"/>
      <c r="OCZ36" s="117"/>
      <c r="ODA36" s="117"/>
      <c r="ODB36" s="117"/>
      <c r="ODC36" s="117"/>
      <c r="ODD36" s="117"/>
      <c r="ODE36" s="117"/>
      <c r="ODF36" s="117"/>
      <c r="ODG36" s="117"/>
      <c r="ODH36" s="117"/>
      <c r="ODI36" s="117"/>
      <c r="ODJ36" s="117"/>
      <c r="ODK36" s="117"/>
      <c r="ODL36" s="117"/>
      <c r="ODM36" s="117"/>
      <c r="ODN36" s="117"/>
      <c r="ODO36" s="117"/>
      <c r="ODP36" s="117"/>
      <c r="ODQ36" s="117"/>
      <c r="ODR36" s="117"/>
      <c r="ODS36" s="117"/>
      <c r="ODT36" s="117"/>
      <c r="ODU36" s="117"/>
      <c r="ODV36" s="117"/>
      <c r="ODW36" s="117"/>
      <c r="ODX36" s="117"/>
      <c r="ODY36" s="117"/>
      <c r="ODZ36" s="117"/>
      <c r="OEA36" s="117"/>
      <c r="OEB36" s="117"/>
      <c r="OEC36" s="117"/>
      <c r="OED36" s="117"/>
      <c r="OEE36" s="117"/>
      <c r="OEF36" s="117"/>
      <c r="OEG36" s="117"/>
      <c r="OEH36" s="117"/>
      <c r="OEI36" s="117"/>
      <c r="OEJ36" s="117"/>
      <c r="OEK36" s="117"/>
      <c r="OEL36" s="117"/>
      <c r="OEM36" s="117"/>
      <c r="OEN36" s="117"/>
      <c r="OEO36" s="117"/>
      <c r="OEP36" s="117"/>
      <c r="OEQ36" s="117"/>
      <c r="OER36" s="117"/>
      <c r="OES36" s="117"/>
      <c r="OET36" s="117"/>
      <c r="OEU36" s="117"/>
      <c r="OEV36" s="117"/>
      <c r="OEW36" s="117"/>
      <c r="OEX36" s="117"/>
      <c r="OEY36" s="117"/>
      <c r="OEZ36" s="117"/>
      <c r="OFA36" s="117"/>
      <c r="OFB36" s="117"/>
      <c r="OFC36" s="117"/>
      <c r="OFD36" s="117"/>
      <c r="OFE36" s="117"/>
      <c r="OFF36" s="117"/>
      <c r="OFG36" s="117"/>
      <c r="OFH36" s="117"/>
      <c r="OFI36" s="117"/>
      <c r="OFJ36" s="117"/>
      <c r="OFK36" s="117"/>
      <c r="OFL36" s="117"/>
      <c r="OFM36" s="117"/>
      <c r="OFN36" s="117"/>
      <c r="OFO36" s="117"/>
      <c r="OFP36" s="117"/>
      <c r="OFQ36" s="117"/>
      <c r="OFR36" s="117"/>
      <c r="OFS36" s="117"/>
      <c r="OFT36" s="117"/>
      <c r="OFU36" s="117"/>
      <c r="OFV36" s="117"/>
      <c r="OFW36" s="117"/>
      <c r="OFX36" s="117"/>
      <c r="OFY36" s="117"/>
      <c r="OFZ36" s="117"/>
      <c r="OGA36" s="117"/>
      <c r="OGB36" s="117"/>
      <c r="OGC36" s="117"/>
      <c r="OGD36" s="117"/>
      <c r="OGE36" s="117"/>
      <c r="OGF36" s="117"/>
      <c r="OGG36" s="117"/>
      <c r="OGH36" s="117"/>
      <c r="OGI36" s="117"/>
      <c r="OGJ36" s="117"/>
      <c r="OGK36" s="117"/>
      <c r="OGL36" s="117"/>
      <c r="OGM36" s="117"/>
      <c r="OGN36" s="117"/>
      <c r="OGO36" s="117"/>
      <c r="OGP36" s="117"/>
      <c r="OGQ36" s="117"/>
      <c r="OGR36" s="117"/>
      <c r="OGS36" s="117"/>
      <c r="OGT36" s="117"/>
      <c r="OGU36" s="117"/>
      <c r="OGV36" s="117"/>
      <c r="OGW36" s="117"/>
      <c r="OGX36" s="117"/>
      <c r="OGY36" s="117"/>
      <c r="OGZ36" s="117"/>
      <c r="OHA36" s="117"/>
      <c r="OHB36" s="117"/>
      <c r="OHC36" s="117"/>
      <c r="OHD36" s="117"/>
      <c r="OHE36" s="117"/>
      <c r="OHF36" s="117"/>
      <c r="OHG36" s="117"/>
      <c r="OHH36" s="117"/>
      <c r="OHI36" s="117"/>
      <c r="OHJ36" s="117"/>
      <c r="OHK36" s="117"/>
      <c r="OHL36" s="117"/>
      <c r="OHM36" s="117"/>
      <c r="OHN36" s="117"/>
      <c r="OHO36" s="117"/>
      <c r="OHP36" s="117"/>
      <c r="OHQ36" s="117"/>
      <c r="OHR36" s="117"/>
      <c r="OHS36" s="117"/>
      <c r="OHT36" s="117"/>
      <c r="OHU36" s="117"/>
      <c r="OHV36" s="117"/>
      <c r="OHW36" s="117"/>
      <c r="OHX36" s="117"/>
      <c r="OHY36" s="117"/>
      <c r="OHZ36" s="117"/>
      <c r="OIA36" s="117"/>
      <c r="OIB36" s="117"/>
      <c r="OIC36" s="117"/>
      <c r="OID36" s="117"/>
      <c r="OIE36" s="117"/>
      <c r="OIF36" s="117"/>
      <c r="OIG36" s="117"/>
      <c r="OIH36" s="117"/>
      <c r="OII36" s="117"/>
      <c r="OIJ36" s="117"/>
      <c r="OIK36" s="117"/>
      <c r="OIL36" s="117"/>
      <c r="OIM36" s="117"/>
      <c r="OIN36" s="117"/>
      <c r="OIO36" s="117"/>
      <c r="OIP36" s="117"/>
      <c r="OIQ36" s="117"/>
      <c r="OIR36" s="117"/>
      <c r="OIS36" s="117"/>
      <c r="OIT36" s="117"/>
      <c r="OIU36" s="117"/>
      <c r="OIV36" s="117"/>
      <c r="OIW36" s="117"/>
      <c r="OIX36" s="117"/>
      <c r="OIY36" s="117"/>
      <c r="OIZ36" s="117"/>
      <c r="OJA36" s="117"/>
      <c r="OJB36" s="117"/>
      <c r="OJC36" s="117"/>
      <c r="OJD36" s="117"/>
      <c r="OJE36" s="117"/>
      <c r="OJF36" s="117"/>
      <c r="OJG36" s="117"/>
      <c r="OJH36" s="117"/>
      <c r="OJI36" s="117"/>
      <c r="OJJ36" s="117"/>
      <c r="OJK36" s="117"/>
      <c r="OJL36" s="117"/>
      <c r="OJM36" s="117"/>
      <c r="OJN36" s="117"/>
      <c r="OJO36" s="117"/>
      <c r="OJP36" s="117"/>
      <c r="OJQ36" s="117"/>
      <c r="OJR36" s="117"/>
      <c r="OJS36" s="117"/>
      <c r="OJT36" s="117"/>
      <c r="OJU36" s="117"/>
      <c r="OJV36" s="117"/>
      <c r="OJW36" s="117"/>
      <c r="OJX36" s="117"/>
      <c r="OJY36" s="117"/>
      <c r="OJZ36" s="117"/>
      <c r="OKA36" s="117"/>
      <c r="OKB36" s="117"/>
      <c r="OKC36" s="117"/>
      <c r="OKD36" s="117"/>
      <c r="OKE36" s="117"/>
      <c r="OKF36" s="117"/>
      <c r="OKG36" s="117"/>
      <c r="OKH36" s="117"/>
      <c r="OKI36" s="117"/>
      <c r="OKJ36" s="117"/>
      <c r="OKK36" s="117"/>
      <c r="OKL36" s="117"/>
      <c r="OKM36" s="117"/>
      <c r="OKN36" s="117"/>
      <c r="OKO36" s="117"/>
      <c r="OKP36" s="117"/>
      <c r="OKQ36" s="117"/>
      <c r="OKR36" s="117"/>
      <c r="OKS36" s="117"/>
      <c r="OKT36" s="117"/>
      <c r="OKU36" s="117"/>
      <c r="OKV36" s="117"/>
      <c r="OKW36" s="117"/>
      <c r="OKX36" s="117"/>
      <c r="OKY36" s="117"/>
      <c r="OKZ36" s="117"/>
      <c r="OLA36" s="117"/>
      <c r="OLB36" s="117"/>
      <c r="OLC36" s="117"/>
      <c r="OLD36" s="117"/>
      <c r="OLE36" s="117"/>
      <c r="OLF36" s="117"/>
      <c r="OLG36" s="117"/>
      <c r="OLH36" s="117"/>
      <c r="OLI36" s="117"/>
      <c r="OLJ36" s="117"/>
      <c r="OLK36" s="117"/>
      <c r="OLL36" s="117"/>
      <c r="OLM36" s="117"/>
      <c r="OLN36" s="117"/>
      <c r="OLO36" s="117"/>
      <c r="OLP36" s="117"/>
      <c r="OLQ36" s="117"/>
      <c r="OLR36" s="117"/>
      <c r="OLS36" s="117"/>
      <c r="OLT36" s="117"/>
      <c r="OLU36" s="117"/>
      <c r="OLV36" s="117"/>
      <c r="OLW36" s="117"/>
      <c r="OLX36" s="117"/>
      <c r="OLY36" s="117"/>
      <c r="OLZ36" s="117"/>
      <c r="OMA36" s="117"/>
      <c r="OMB36" s="117"/>
      <c r="OMC36" s="117"/>
      <c r="OMD36" s="117"/>
      <c r="OME36" s="117"/>
      <c r="OMF36" s="117"/>
      <c r="OMG36" s="117"/>
      <c r="OMH36" s="117"/>
      <c r="OMI36" s="117"/>
      <c r="OMJ36" s="117"/>
      <c r="OMK36" s="117"/>
      <c r="OML36" s="117"/>
      <c r="OMM36" s="117"/>
      <c r="OMN36" s="117"/>
      <c r="OMO36" s="117"/>
      <c r="OMP36" s="117"/>
      <c r="OMQ36" s="117"/>
      <c r="OMR36" s="117"/>
      <c r="OMS36" s="117"/>
      <c r="OMT36" s="117"/>
      <c r="OMU36" s="117"/>
      <c r="OMV36" s="117"/>
      <c r="OMW36" s="117"/>
      <c r="OMX36" s="117"/>
      <c r="OMY36" s="117"/>
      <c r="OMZ36" s="117"/>
      <c r="ONA36" s="117"/>
      <c r="ONB36" s="117"/>
      <c r="ONC36" s="117"/>
      <c r="OND36" s="117"/>
      <c r="ONE36" s="117"/>
      <c r="ONF36" s="117"/>
      <c r="ONG36" s="117"/>
      <c r="ONH36" s="117"/>
      <c r="ONI36" s="117"/>
      <c r="ONJ36" s="117"/>
      <c r="ONK36" s="117"/>
      <c r="ONL36" s="117"/>
      <c r="ONM36" s="117"/>
      <c r="ONN36" s="117"/>
      <c r="ONO36" s="117"/>
      <c r="ONP36" s="117"/>
      <c r="ONQ36" s="117"/>
      <c r="ONR36" s="117"/>
      <c r="ONS36" s="117"/>
      <c r="ONT36" s="117"/>
      <c r="ONU36" s="117"/>
      <c r="ONV36" s="117"/>
      <c r="ONW36" s="117"/>
      <c r="ONX36" s="117"/>
      <c r="ONY36" s="117"/>
      <c r="ONZ36" s="117"/>
      <c r="OOA36" s="117"/>
      <c r="OOB36" s="117"/>
      <c r="OOC36" s="117"/>
      <c r="OOD36" s="117"/>
      <c r="OOE36" s="117"/>
      <c r="OOF36" s="117"/>
      <c r="OOG36" s="117"/>
      <c r="OOH36" s="117"/>
      <c r="OOI36" s="117"/>
      <c r="OOJ36" s="117"/>
      <c r="OOK36" s="117"/>
      <c r="OOL36" s="117"/>
      <c r="OOM36" s="117"/>
      <c r="OON36" s="117"/>
      <c r="OOO36" s="117"/>
      <c r="OOP36" s="117"/>
      <c r="OOQ36" s="117"/>
      <c r="OOR36" s="117"/>
      <c r="OOS36" s="117"/>
      <c r="OOT36" s="117"/>
      <c r="OOU36" s="117"/>
      <c r="OOV36" s="117"/>
      <c r="OOW36" s="117"/>
      <c r="OOX36" s="117"/>
      <c r="OOY36" s="117"/>
      <c r="OOZ36" s="117"/>
      <c r="OPA36" s="117"/>
      <c r="OPB36" s="117"/>
      <c r="OPC36" s="117"/>
      <c r="OPD36" s="117"/>
      <c r="OPE36" s="117"/>
      <c r="OPF36" s="117"/>
      <c r="OPG36" s="117"/>
      <c r="OPH36" s="117"/>
      <c r="OPI36" s="117"/>
      <c r="OPJ36" s="117"/>
      <c r="OPK36" s="117"/>
      <c r="OPL36" s="117"/>
      <c r="OPM36" s="117"/>
      <c r="OPN36" s="117"/>
      <c r="OPO36" s="117"/>
      <c r="OPP36" s="117"/>
      <c r="OPQ36" s="117"/>
      <c r="OPR36" s="117"/>
      <c r="OPS36" s="117"/>
      <c r="OPT36" s="117"/>
      <c r="OPU36" s="117"/>
      <c r="OPV36" s="117"/>
      <c r="OPW36" s="117"/>
      <c r="OPX36" s="117"/>
      <c r="OPY36" s="117"/>
      <c r="OPZ36" s="117"/>
      <c r="OQA36" s="117"/>
      <c r="OQB36" s="117"/>
      <c r="OQC36" s="117"/>
      <c r="OQD36" s="117"/>
      <c r="OQE36" s="117"/>
      <c r="OQF36" s="117"/>
      <c r="OQG36" s="117"/>
      <c r="OQH36" s="117"/>
      <c r="OQI36" s="117"/>
      <c r="OQJ36" s="117"/>
      <c r="OQK36" s="117"/>
      <c r="OQL36" s="117"/>
      <c r="OQM36" s="117"/>
      <c r="OQN36" s="117"/>
      <c r="OQO36" s="117"/>
      <c r="OQP36" s="117"/>
      <c r="OQQ36" s="117"/>
      <c r="OQR36" s="117"/>
      <c r="OQS36" s="117"/>
      <c r="OQT36" s="117"/>
      <c r="OQU36" s="117"/>
      <c r="OQV36" s="117"/>
      <c r="OQW36" s="117"/>
      <c r="OQX36" s="117"/>
      <c r="OQY36" s="117"/>
      <c r="OQZ36" s="117"/>
      <c r="ORA36" s="117"/>
      <c r="ORB36" s="117"/>
      <c r="ORC36" s="117"/>
      <c r="ORD36" s="117"/>
      <c r="ORE36" s="117"/>
      <c r="ORF36" s="117"/>
      <c r="ORG36" s="117"/>
      <c r="ORH36" s="117"/>
      <c r="ORI36" s="117"/>
      <c r="ORJ36" s="117"/>
      <c r="ORK36" s="117"/>
      <c r="ORL36" s="117"/>
      <c r="ORM36" s="117"/>
      <c r="ORN36" s="117"/>
      <c r="ORO36" s="117"/>
      <c r="ORP36" s="117"/>
      <c r="ORQ36" s="117"/>
      <c r="ORR36" s="117"/>
      <c r="ORS36" s="117"/>
      <c r="ORT36" s="117"/>
      <c r="ORU36" s="117"/>
      <c r="ORV36" s="117"/>
      <c r="ORW36" s="117"/>
      <c r="ORX36" s="117"/>
      <c r="ORY36" s="117"/>
      <c r="ORZ36" s="117"/>
      <c r="OSA36" s="117"/>
      <c r="OSB36" s="117"/>
      <c r="OSC36" s="117"/>
      <c r="OSD36" s="117"/>
      <c r="OSE36" s="117"/>
      <c r="OSF36" s="117"/>
      <c r="OSG36" s="117"/>
      <c r="OSH36" s="117"/>
      <c r="OSI36" s="117"/>
      <c r="OSJ36" s="117"/>
      <c r="OSK36" s="117"/>
      <c r="OSL36" s="117"/>
      <c r="OSM36" s="117"/>
      <c r="OSN36" s="117"/>
      <c r="OSO36" s="117"/>
      <c r="OSP36" s="117"/>
      <c r="OSQ36" s="117"/>
      <c r="OSR36" s="117"/>
      <c r="OSS36" s="117"/>
      <c r="OST36" s="117"/>
      <c r="OSU36" s="117"/>
      <c r="OSV36" s="117"/>
      <c r="OSW36" s="117"/>
      <c r="OSX36" s="117"/>
      <c r="OSY36" s="117"/>
      <c r="OSZ36" s="117"/>
      <c r="OTA36" s="117"/>
      <c r="OTB36" s="117"/>
      <c r="OTC36" s="117"/>
      <c r="OTD36" s="117"/>
      <c r="OTE36" s="117"/>
      <c r="OTF36" s="117"/>
      <c r="OTG36" s="117"/>
      <c r="OTH36" s="117"/>
      <c r="OTI36" s="117"/>
      <c r="OTJ36" s="117"/>
      <c r="OTK36" s="117"/>
      <c r="OTL36" s="117"/>
      <c r="OTM36" s="117"/>
      <c r="OTN36" s="117"/>
      <c r="OTO36" s="117"/>
      <c r="OTP36" s="117"/>
      <c r="OTQ36" s="117"/>
      <c r="OTR36" s="117"/>
      <c r="OTS36" s="117"/>
      <c r="OTT36" s="117"/>
      <c r="OTU36" s="117"/>
      <c r="OTV36" s="117"/>
      <c r="OTW36" s="117"/>
      <c r="OTX36" s="117"/>
      <c r="OTY36" s="117"/>
      <c r="OTZ36" s="117"/>
      <c r="OUA36" s="117"/>
      <c r="OUB36" s="117"/>
      <c r="OUC36" s="117"/>
      <c r="OUD36" s="117"/>
      <c r="OUE36" s="117"/>
      <c r="OUF36" s="117"/>
      <c r="OUG36" s="117"/>
      <c r="OUH36" s="117"/>
      <c r="OUI36" s="117"/>
      <c r="OUJ36" s="117"/>
      <c r="OUK36" s="117"/>
      <c r="OUL36" s="117"/>
      <c r="OUM36" s="117"/>
      <c r="OUN36" s="117"/>
      <c r="OUO36" s="117"/>
      <c r="OUP36" s="117"/>
      <c r="OUQ36" s="117"/>
      <c r="OUR36" s="117"/>
      <c r="OUS36" s="117"/>
      <c r="OUT36" s="117"/>
      <c r="OUU36" s="117"/>
      <c r="OUV36" s="117"/>
      <c r="OUW36" s="117"/>
      <c r="OUX36" s="117"/>
      <c r="OUY36" s="117"/>
      <c r="OUZ36" s="117"/>
      <c r="OVA36" s="117"/>
      <c r="OVB36" s="117"/>
      <c r="OVC36" s="117"/>
      <c r="OVD36" s="117"/>
      <c r="OVE36" s="117"/>
      <c r="OVF36" s="117"/>
      <c r="OVG36" s="117"/>
      <c r="OVH36" s="117"/>
      <c r="OVI36" s="117"/>
      <c r="OVJ36" s="117"/>
      <c r="OVK36" s="117"/>
      <c r="OVL36" s="117"/>
      <c r="OVM36" s="117"/>
      <c r="OVN36" s="117"/>
      <c r="OVO36" s="117"/>
      <c r="OVP36" s="117"/>
      <c r="OVQ36" s="117"/>
      <c r="OVR36" s="117"/>
      <c r="OVS36" s="117"/>
      <c r="OVT36" s="117"/>
      <c r="OVU36" s="117"/>
      <c r="OVV36" s="117"/>
      <c r="OVW36" s="117"/>
      <c r="OVX36" s="117"/>
      <c r="OVY36" s="117"/>
      <c r="OVZ36" s="117"/>
      <c r="OWA36" s="117"/>
      <c r="OWB36" s="117"/>
      <c r="OWC36" s="117"/>
      <c r="OWD36" s="117"/>
      <c r="OWE36" s="117"/>
      <c r="OWF36" s="117"/>
      <c r="OWG36" s="117"/>
      <c r="OWH36" s="117"/>
      <c r="OWI36" s="117"/>
      <c r="OWJ36" s="117"/>
      <c r="OWK36" s="117"/>
      <c r="OWL36" s="117"/>
      <c r="OWM36" s="117"/>
      <c r="OWN36" s="117"/>
      <c r="OWO36" s="117"/>
      <c r="OWP36" s="117"/>
      <c r="OWQ36" s="117"/>
      <c r="OWR36" s="117"/>
      <c r="OWS36" s="117"/>
      <c r="OWT36" s="117"/>
      <c r="OWU36" s="117"/>
      <c r="OWV36" s="117"/>
      <c r="OWW36" s="117"/>
      <c r="OWX36" s="117"/>
      <c r="OWY36" s="117"/>
      <c r="OWZ36" s="117"/>
      <c r="OXA36" s="117"/>
      <c r="OXB36" s="117"/>
      <c r="OXC36" s="117"/>
      <c r="OXD36" s="117"/>
      <c r="OXE36" s="117"/>
      <c r="OXF36" s="117"/>
      <c r="OXG36" s="117"/>
      <c r="OXH36" s="117"/>
      <c r="OXI36" s="117"/>
      <c r="OXJ36" s="117"/>
      <c r="OXK36" s="117"/>
      <c r="OXL36" s="117"/>
      <c r="OXM36" s="117"/>
      <c r="OXN36" s="117"/>
      <c r="OXO36" s="117"/>
      <c r="OXP36" s="117"/>
      <c r="OXQ36" s="117"/>
      <c r="OXR36" s="117"/>
      <c r="OXS36" s="117"/>
      <c r="OXT36" s="117"/>
      <c r="OXU36" s="117"/>
      <c r="OXV36" s="117"/>
      <c r="OXW36" s="117"/>
      <c r="OXX36" s="117"/>
      <c r="OXY36" s="117"/>
      <c r="OXZ36" s="117"/>
      <c r="OYA36" s="117"/>
      <c r="OYB36" s="117"/>
      <c r="OYC36" s="117"/>
      <c r="OYD36" s="117"/>
      <c r="OYE36" s="117"/>
      <c r="OYF36" s="117"/>
      <c r="OYG36" s="117"/>
      <c r="OYH36" s="117"/>
      <c r="OYI36" s="117"/>
      <c r="OYJ36" s="117"/>
      <c r="OYK36" s="117"/>
      <c r="OYL36" s="117"/>
      <c r="OYM36" s="117"/>
      <c r="OYN36" s="117"/>
      <c r="OYO36" s="117"/>
      <c r="OYP36" s="117"/>
      <c r="OYQ36" s="117"/>
      <c r="OYR36" s="117"/>
      <c r="OYS36" s="117"/>
      <c r="OYT36" s="117"/>
      <c r="OYU36" s="117"/>
      <c r="OYV36" s="117"/>
      <c r="OYW36" s="117"/>
      <c r="OYX36" s="117"/>
      <c r="OYY36" s="117"/>
      <c r="OYZ36" s="117"/>
      <c r="OZA36" s="117"/>
      <c r="OZB36" s="117"/>
      <c r="OZC36" s="117"/>
      <c r="OZD36" s="117"/>
      <c r="OZE36" s="117"/>
      <c r="OZF36" s="117"/>
      <c r="OZG36" s="117"/>
      <c r="OZH36" s="117"/>
      <c r="OZI36" s="117"/>
      <c r="OZJ36" s="117"/>
      <c r="OZK36" s="117"/>
      <c r="OZL36" s="117"/>
      <c r="OZM36" s="117"/>
      <c r="OZN36" s="117"/>
      <c r="OZO36" s="117"/>
      <c r="OZP36" s="117"/>
      <c r="OZQ36" s="117"/>
      <c r="OZR36" s="117"/>
      <c r="OZS36" s="117"/>
      <c r="OZT36" s="117"/>
      <c r="OZU36" s="117"/>
      <c r="OZV36" s="117"/>
      <c r="OZW36" s="117"/>
      <c r="OZX36" s="117"/>
      <c r="OZY36" s="117"/>
      <c r="OZZ36" s="117"/>
      <c r="PAA36" s="117"/>
      <c r="PAB36" s="117"/>
      <c r="PAC36" s="117"/>
      <c r="PAD36" s="117"/>
      <c r="PAE36" s="117"/>
      <c r="PAF36" s="117"/>
      <c r="PAG36" s="117"/>
      <c r="PAH36" s="117"/>
      <c r="PAI36" s="117"/>
      <c r="PAJ36" s="117"/>
      <c r="PAK36" s="117"/>
      <c r="PAL36" s="117"/>
      <c r="PAM36" s="117"/>
      <c r="PAN36" s="117"/>
      <c r="PAO36" s="117"/>
      <c r="PAP36" s="117"/>
      <c r="PAQ36" s="117"/>
      <c r="PAR36" s="117"/>
      <c r="PAS36" s="117"/>
      <c r="PAT36" s="117"/>
      <c r="PAU36" s="117"/>
      <c r="PAV36" s="117"/>
      <c r="PAW36" s="117"/>
      <c r="PAX36" s="117"/>
      <c r="PAY36" s="117"/>
      <c r="PAZ36" s="117"/>
      <c r="PBA36" s="117"/>
      <c r="PBB36" s="117"/>
      <c r="PBC36" s="117"/>
      <c r="PBD36" s="117"/>
      <c r="PBE36" s="117"/>
      <c r="PBF36" s="117"/>
      <c r="PBG36" s="117"/>
      <c r="PBH36" s="117"/>
      <c r="PBI36" s="117"/>
      <c r="PBJ36" s="117"/>
      <c r="PBK36" s="117"/>
      <c r="PBL36" s="117"/>
      <c r="PBM36" s="117"/>
      <c r="PBN36" s="117"/>
      <c r="PBO36" s="117"/>
      <c r="PBP36" s="117"/>
      <c r="PBQ36" s="117"/>
      <c r="PBR36" s="117"/>
      <c r="PBS36" s="117"/>
      <c r="PBT36" s="117"/>
      <c r="PBU36" s="117"/>
      <c r="PBV36" s="117"/>
      <c r="PBW36" s="117"/>
      <c r="PBX36" s="117"/>
      <c r="PBY36" s="117"/>
      <c r="PBZ36" s="117"/>
      <c r="PCA36" s="117"/>
      <c r="PCB36" s="117"/>
      <c r="PCC36" s="117"/>
      <c r="PCD36" s="117"/>
      <c r="PCE36" s="117"/>
      <c r="PCF36" s="117"/>
      <c r="PCG36" s="117"/>
      <c r="PCH36" s="117"/>
      <c r="PCI36" s="117"/>
      <c r="PCJ36" s="117"/>
      <c r="PCK36" s="117"/>
      <c r="PCL36" s="117"/>
      <c r="PCM36" s="117"/>
      <c r="PCN36" s="117"/>
      <c r="PCO36" s="117"/>
      <c r="PCP36" s="117"/>
      <c r="PCQ36" s="117"/>
      <c r="PCR36" s="117"/>
      <c r="PCS36" s="117"/>
      <c r="PCT36" s="117"/>
      <c r="PCU36" s="117"/>
      <c r="PCV36" s="117"/>
      <c r="PCW36" s="117"/>
      <c r="PCX36" s="117"/>
      <c r="PCY36" s="117"/>
      <c r="PCZ36" s="117"/>
      <c r="PDA36" s="117"/>
      <c r="PDB36" s="117"/>
      <c r="PDC36" s="117"/>
      <c r="PDD36" s="117"/>
      <c r="PDE36" s="117"/>
      <c r="PDF36" s="117"/>
      <c r="PDG36" s="117"/>
      <c r="PDH36" s="117"/>
      <c r="PDI36" s="117"/>
      <c r="PDJ36" s="117"/>
      <c r="PDK36" s="117"/>
      <c r="PDL36" s="117"/>
      <c r="PDM36" s="117"/>
      <c r="PDN36" s="117"/>
      <c r="PDO36" s="117"/>
      <c r="PDP36" s="117"/>
      <c r="PDQ36" s="117"/>
      <c r="PDR36" s="117"/>
      <c r="PDS36" s="117"/>
      <c r="PDT36" s="117"/>
      <c r="PDU36" s="117"/>
      <c r="PDV36" s="117"/>
      <c r="PDW36" s="117"/>
      <c r="PDX36" s="117"/>
      <c r="PDY36" s="117"/>
      <c r="PDZ36" s="117"/>
      <c r="PEA36" s="117"/>
      <c r="PEB36" s="117"/>
      <c r="PEC36" s="117"/>
      <c r="PED36" s="117"/>
      <c r="PEE36" s="117"/>
      <c r="PEF36" s="117"/>
      <c r="PEG36" s="117"/>
      <c r="PEH36" s="117"/>
      <c r="PEI36" s="117"/>
      <c r="PEJ36" s="117"/>
      <c r="PEK36" s="117"/>
      <c r="PEL36" s="117"/>
      <c r="PEM36" s="117"/>
      <c r="PEN36" s="117"/>
      <c r="PEO36" s="117"/>
      <c r="PEP36" s="117"/>
      <c r="PEQ36" s="117"/>
      <c r="PER36" s="117"/>
      <c r="PES36" s="117"/>
      <c r="PET36" s="117"/>
      <c r="PEU36" s="117"/>
      <c r="PEV36" s="117"/>
      <c r="PEW36" s="117"/>
      <c r="PEX36" s="117"/>
      <c r="PEY36" s="117"/>
      <c r="PEZ36" s="117"/>
      <c r="PFA36" s="117"/>
      <c r="PFB36" s="117"/>
      <c r="PFC36" s="117"/>
      <c r="PFD36" s="117"/>
      <c r="PFE36" s="117"/>
      <c r="PFF36" s="117"/>
      <c r="PFG36" s="117"/>
      <c r="PFH36" s="117"/>
      <c r="PFI36" s="117"/>
      <c r="PFJ36" s="117"/>
      <c r="PFK36" s="117"/>
      <c r="PFL36" s="117"/>
      <c r="PFM36" s="117"/>
      <c r="PFN36" s="117"/>
      <c r="PFO36" s="117"/>
      <c r="PFP36" s="117"/>
      <c r="PFQ36" s="117"/>
      <c r="PFR36" s="117"/>
      <c r="PFS36" s="117"/>
      <c r="PFT36" s="117"/>
      <c r="PFU36" s="117"/>
      <c r="PFV36" s="117"/>
      <c r="PFW36" s="117"/>
      <c r="PFX36" s="117"/>
      <c r="PFY36" s="117"/>
      <c r="PFZ36" s="117"/>
      <c r="PGA36" s="117"/>
      <c r="PGB36" s="117"/>
      <c r="PGC36" s="117"/>
      <c r="PGD36" s="117"/>
      <c r="PGE36" s="117"/>
      <c r="PGF36" s="117"/>
      <c r="PGG36" s="117"/>
      <c r="PGH36" s="117"/>
      <c r="PGI36" s="117"/>
      <c r="PGJ36" s="117"/>
      <c r="PGK36" s="117"/>
      <c r="PGL36" s="117"/>
      <c r="PGM36" s="117"/>
      <c r="PGN36" s="117"/>
      <c r="PGO36" s="117"/>
      <c r="PGP36" s="117"/>
      <c r="PGQ36" s="117"/>
      <c r="PGR36" s="117"/>
      <c r="PGS36" s="117"/>
      <c r="PGT36" s="117"/>
      <c r="PGU36" s="117"/>
      <c r="PGV36" s="117"/>
      <c r="PGW36" s="117"/>
      <c r="PGX36" s="117"/>
      <c r="PGY36" s="117"/>
      <c r="PGZ36" s="117"/>
      <c r="PHA36" s="117"/>
      <c r="PHB36" s="117"/>
      <c r="PHC36" s="117"/>
      <c r="PHD36" s="117"/>
      <c r="PHE36" s="117"/>
      <c r="PHF36" s="117"/>
      <c r="PHG36" s="117"/>
      <c r="PHH36" s="117"/>
      <c r="PHI36" s="117"/>
      <c r="PHJ36" s="117"/>
      <c r="PHK36" s="117"/>
      <c r="PHL36" s="117"/>
      <c r="PHM36" s="117"/>
      <c r="PHN36" s="117"/>
      <c r="PHO36" s="117"/>
      <c r="PHP36" s="117"/>
      <c r="PHQ36" s="117"/>
      <c r="PHR36" s="117"/>
      <c r="PHS36" s="117"/>
      <c r="PHT36" s="117"/>
      <c r="PHU36" s="117"/>
      <c r="PHV36" s="117"/>
      <c r="PHW36" s="117"/>
      <c r="PHX36" s="117"/>
      <c r="PHY36" s="117"/>
      <c r="PHZ36" s="117"/>
      <c r="PIA36" s="117"/>
      <c r="PIB36" s="117"/>
      <c r="PIC36" s="117"/>
      <c r="PID36" s="117"/>
      <c r="PIE36" s="117"/>
      <c r="PIF36" s="117"/>
      <c r="PIG36" s="117"/>
      <c r="PIH36" s="117"/>
      <c r="PII36" s="117"/>
      <c r="PIJ36" s="117"/>
      <c r="PIK36" s="117"/>
      <c r="PIL36" s="117"/>
      <c r="PIM36" s="117"/>
      <c r="PIN36" s="117"/>
      <c r="PIO36" s="117"/>
      <c r="PIP36" s="117"/>
      <c r="PIQ36" s="117"/>
      <c r="PIR36" s="117"/>
      <c r="PIS36" s="117"/>
      <c r="PIT36" s="117"/>
      <c r="PIU36" s="117"/>
      <c r="PIV36" s="117"/>
      <c r="PIW36" s="117"/>
      <c r="PIX36" s="117"/>
      <c r="PIY36" s="117"/>
      <c r="PIZ36" s="117"/>
      <c r="PJA36" s="117"/>
      <c r="PJB36" s="117"/>
      <c r="PJC36" s="117"/>
      <c r="PJD36" s="117"/>
      <c r="PJE36" s="117"/>
      <c r="PJF36" s="117"/>
      <c r="PJG36" s="117"/>
      <c r="PJH36" s="117"/>
      <c r="PJI36" s="117"/>
      <c r="PJJ36" s="117"/>
      <c r="PJK36" s="117"/>
      <c r="PJL36" s="117"/>
      <c r="PJM36" s="117"/>
      <c r="PJN36" s="117"/>
      <c r="PJO36" s="117"/>
      <c r="PJP36" s="117"/>
      <c r="PJQ36" s="117"/>
      <c r="PJR36" s="117"/>
      <c r="PJS36" s="117"/>
      <c r="PJT36" s="117"/>
      <c r="PJU36" s="117"/>
      <c r="PJV36" s="117"/>
      <c r="PJW36" s="117"/>
      <c r="PJX36" s="117"/>
      <c r="PJY36" s="117"/>
      <c r="PJZ36" s="117"/>
      <c r="PKA36" s="117"/>
      <c r="PKB36" s="117"/>
      <c r="PKC36" s="117"/>
      <c r="PKD36" s="117"/>
      <c r="PKE36" s="117"/>
      <c r="PKF36" s="117"/>
      <c r="PKG36" s="117"/>
      <c r="PKH36" s="117"/>
      <c r="PKI36" s="117"/>
      <c r="PKJ36" s="117"/>
      <c r="PKK36" s="117"/>
      <c r="PKL36" s="117"/>
      <c r="PKM36" s="117"/>
      <c r="PKN36" s="117"/>
      <c r="PKO36" s="117"/>
      <c r="PKP36" s="117"/>
      <c r="PKQ36" s="117"/>
      <c r="PKR36" s="117"/>
      <c r="PKS36" s="117"/>
      <c r="PKT36" s="117"/>
      <c r="PKU36" s="117"/>
      <c r="PKV36" s="117"/>
      <c r="PKW36" s="117"/>
      <c r="PKX36" s="117"/>
      <c r="PKY36" s="117"/>
      <c r="PKZ36" s="117"/>
      <c r="PLA36" s="117"/>
      <c r="PLB36" s="117"/>
      <c r="PLC36" s="117"/>
      <c r="PLD36" s="117"/>
      <c r="PLE36" s="117"/>
      <c r="PLF36" s="117"/>
      <c r="PLG36" s="117"/>
      <c r="PLH36" s="117"/>
      <c r="PLI36" s="117"/>
      <c r="PLJ36" s="117"/>
      <c r="PLK36" s="117"/>
      <c r="PLL36" s="117"/>
      <c r="PLM36" s="117"/>
      <c r="PLN36" s="117"/>
      <c r="PLO36" s="117"/>
      <c r="PLP36" s="117"/>
      <c r="PLQ36" s="117"/>
      <c r="PLR36" s="117"/>
      <c r="PLS36" s="117"/>
      <c r="PLT36" s="117"/>
      <c r="PLU36" s="117"/>
      <c r="PLV36" s="117"/>
      <c r="PLW36" s="117"/>
      <c r="PLX36" s="117"/>
      <c r="PLY36" s="117"/>
      <c r="PLZ36" s="117"/>
      <c r="PMA36" s="117"/>
      <c r="PMB36" s="117"/>
      <c r="PMC36" s="117"/>
      <c r="PMD36" s="117"/>
      <c r="PME36" s="117"/>
      <c r="PMF36" s="117"/>
      <c r="PMG36" s="117"/>
      <c r="PMH36" s="117"/>
      <c r="PMI36" s="117"/>
      <c r="PMJ36" s="117"/>
      <c r="PMK36" s="117"/>
      <c r="PML36" s="117"/>
      <c r="PMM36" s="117"/>
      <c r="PMN36" s="117"/>
      <c r="PMO36" s="117"/>
      <c r="PMP36" s="117"/>
      <c r="PMQ36" s="117"/>
      <c r="PMR36" s="117"/>
      <c r="PMS36" s="117"/>
      <c r="PMT36" s="117"/>
      <c r="PMU36" s="117"/>
      <c r="PMV36" s="117"/>
      <c r="PMW36" s="117"/>
      <c r="PMX36" s="117"/>
      <c r="PMY36" s="117"/>
      <c r="PMZ36" s="117"/>
      <c r="PNA36" s="117"/>
      <c r="PNB36" s="117"/>
      <c r="PNC36" s="117"/>
      <c r="PND36" s="117"/>
      <c r="PNE36" s="117"/>
      <c r="PNF36" s="117"/>
      <c r="PNG36" s="117"/>
      <c r="PNH36" s="117"/>
      <c r="PNI36" s="117"/>
      <c r="PNJ36" s="117"/>
      <c r="PNK36" s="117"/>
      <c r="PNL36" s="117"/>
      <c r="PNM36" s="117"/>
      <c r="PNN36" s="117"/>
      <c r="PNO36" s="117"/>
      <c r="PNP36" s="117"/>
      <c r="PNQ36" s="117"/>
      <c r="PNR36" s="117"/>
      <c r="PNS36" s="117"/>
      <c r="PNT36" s="117"/>
      <c r="PNU36" s="117"/>
      <c r="PNV36" s="117"/>
      <c r="PNW36" s="117"/>
      <c r="PNX36" s="117"/>
      <c r="PNY36" s="117"/>
      <c r="PNZ36" s="117"/>
      <c r="POA36" s="117"/>
      <c r="POB36" s="117"/>
      <c r="POC36" s="117"/>
      <c r="POD36" s="117"/>
      <c r="POE36" s="117"/>
      <c r="POF36" s="117"/>
      <c r="POG36" s="117"/>
      <c r="POH36" s="117"/>
      <c r="POI36" s="117"/>
      <c r="POJ36" s="117"/>
      <c r="POK36" s="117"/>
      <c r="POL36" s="117"/>
      <c r="POM36" s="117"/>
      <c r="PON36" s="117"/>
      <c r="POO36" s="117"/>
      <c r="POP36" s="117"/>
      <c r="POQ36" s="117"/>
      <c r="POR36" s="117"/>
      <c r="POS36" s="117"/>
      <c r="POT36" s="117"/>
      <c r="POU36" s="117"/>
      <c r="POV36" s="117"/>
      <c r="POW36" s="117"/>
      <c r="POX36" s="117"/>
      <c r="POY36" s="117"/>
      <c r="POZ36" s="117"/>
      <c r="PPA36" s="117"/>
      <c r="PPB36" s="117"/>
      <c r="PPC36" s="117"/>
      <c r="PPD36" s="117"/>
      <c r="PPE36" s="117"/>
      <c r="PPF36" s="117"/>
      <c r="PPG36" s="117"/>
      <c r="PPH36" s="117"/>
      <c r="PPI36" s="117"/>
      <c r="PPJ36" s="117"/>
      <c r="PPK36" s="117"/>
      <c r="PPL36" s="117"/>
      <c r="PPM36" s="117"/>
      <c r="PPN36" s="117"/>
      <c r="PPO36" s="117"/>
      <c r="PPP36" s="117"/>
      <c r="PPQ36" s="117"/>
      <c r="PPR36" s="117"/>
      <c r="PPS36" s="117"/>
      <c r="PPT36" s="117"/>
      <c r="PPU36" s="117"/>
      <c r="PPV36" s="117"/>
      <c r="PPW36" s="117"/>
      <c r="PPX36" s="117"/>
      <c r="PPY36" s="117"/>
      <c r="PPZ36" s="117"/>
      <c r="PQA36" s="117"/>
      <c r="PQB36" s="117"/>
      <c r="PQC36" s="117"/>
      <c r="PQD36" s="117"/>
      <c r="PQE36" s="117"/>
      <c r="PQF36" s="117"/>
      <c r="PQG36" s="117"/>
      <c r="PQH36" s="117"/>
      <c r="PQI36" s="117"/>
      <c r="PQJ36" s="117"/>
      <c r="PQK36" s="117"/>
      <c r="PQL36" s="117"/>
      <c r="PQM36" s="117"/>
      <c r="PQN36" s="117"/>
      <c r="PQO36" s="117"/>
      <c r="PQP36" s="117"/>
      <c r="PQQ36" s="117"/>
      <c r="PQR36" s="117"/>
      <c r="PQS36" s="117"/>
      <c r="PQT36" s="117"/>
      <c r="PQU36" s="117"/>
      <c r="PQV36" s="117"/>
      <c r="PQW36" s="117"/>
      <c r="PQX36" s="117"/>
      <c r="PQY36" s="117"/>
      <c r="PQZ36" s="117"/>
      <c r="PRA36" s="117"/>
      <c r="PRB36" s="117"/>
      <c r="PRC36" s="117"/>
      <c r="PRD36" s="117"/>
      <c r="PRE36" s="117"/>
      <c r="PRF36" s="117"/>
      <c r="PRG36" s="117"/>
      <c r="PRH36" s="117"/>
      <c r="PRI36" s="117"/>
      <c r="PRJ36" s="117"/>
      <c r="PRK36" s="117"/>
      <c r="PRL36" s="117"/>
      <c r="PRM36" s="117"/>
      <c r="PRN36" s="117"/>
      <c r="PRO36" s="117"/>
      <c r="PRP36" s="117"/>
      <c r="PRQ36" s="117"/>
      <c r="PRR36" s="117"/>
      <c r="PRS36" s="117"/>
      <c r="PRT36" s="117"/>
      <c r="PRU36" s="117"/>
      <c r="PRV36" s="117"/>
      <c r="PRW36" s="117"/>
      <c r="PRX36" s="117"/>
      <c r="PRY36" s="117"/>
      <c r="PRZ36" s="117"/>
      <c r="PSA36" s="117"/>
      <c r="PSB36" s="117"/>
      <c r="PSC36" s="117"/>
      <c r="PSD36" s="117"/>
      <c r="PSE36" s="117"/>
      <c r="PSF36" s="117"/>
      <c r="PSG36" s="117"/>
      <c r="PSH36" s="117"/>
      <c r="PSI36" s="117"/>
      <c r="PSJ36" s="117"/>
      <c r="PSK36" s="117"/>
      <c r="PSL36" s="117"/>
      <c r="PSM36" s="117"/>
      <c r="PSN36" s="117"/>
      <c r="PSO36" s="117"/>
      <c r="PSP36" s="117"/>
      <c r="PSQ36" s="117"/>
      <c r="PSR36" s="117"/>
      <c r="PSS36" s="117"/>
      <c r="PST36" s="117"/>
      <c r="PSU36" s="117"/>
      <c r="PSV36" s="117"/>
      <c r="PSW36" s="117"/>
      <c r="PSX36" s="117"/>
      <c r="PSY36" s="117"/>
      <c r="PSZ36" s="117"/>
      <c r="PTA36" s="117"/>
      <c r="PTB36" s="117"/>
      <c r="PTC36" s="117"/>
      <c r="PTD36" s="117"/>
      <c r="PTE36" s="117"/>
      <c r="PTF36" s="117"/>
      <c r="PTG36" s="117"/>
      <c r="PTH36" s="117"/>
      <c r="PTI36" s="117"/>
      <c r="PTJ36" s="117"/>
      <c r="PTK36" s="117"/>
      <c r="PTL36" s="117"/>
      <c r="PTM36" s="117"/>
      <c r="PTN36" s="117"/>
      <c r="PTO36" s="117"/>
      <c r="PTP36" s="117"/>
      <c r="PTQ36" s="117"/>
      <c r="PTR36" s="117"/>
      <c r="PTS36" s="117"/>
      <c r="PTT36" s="117"/>
      <c r="PTU36" s="117"/>
      <c r="PTV36" s="117"/>
      <c r="PTW36" s="117"/>
      <c r="PTX36" s="117"/>
      <c r="PTY36" s="117"/>
      <c r="PTZ36" s="117"/>
      <c r="PUA36" s="117"/>
      <c r="PUB36" s="117"/>
      <c r="PUC36" s="117"/>
      <c r="PUD36" s="117"/>
      <c r="PUE36" s="117"/>
      <c r="PUF36" s="117"/>
      <c r="PUG36" s="117"/>
      <c r="PUH36" s="117"/>
      <c r="PUI36" s="117"/>
      <c r="PUJ36" s="117"/>
      <c r="PUK36" s="117"/>
      <c r="PUL36" s="117"/>
      <c r="PUM36" s="117"/>
      <c r="PUN36" s="117"/>
      <c r="PUO36" s="117"/>
      <c r="PUP36" s="117"/>
      <c r="PUQ36" s="117"/>
      <c r="PUR36" s="117"/>
      <c r="PUS36" s="117"/>
      <c r="PUT36" s="117"/>
      <c r="PUU36" s="117"/>
      <c r="PUV36" s="117"/>
      <c r="PUW36" s="117"/>
      <c r="PUX36" s="117"/>
      <c r="PUY36" s="117"/>
      <c r="PUZ36" s="117"/>
      <c r="PVA36" s="117"/>
      <c r="PVB36" s="117"/>
      <c r="PVC36" s="117"/>
      <c r="PVD36" s="117"/>
      <c r="PVE36" s="117"/>
      <c r="PVF36" s="117"/>
      <c r="PVG36" s="117"/>
      <c r="PVH36" s="117"/>
      <c r="PVI36" s="117"/>
      <c r="PVJ36" s="117"/>
      <c r="PVK36" s="117"/>
      <c r="PVL36" s="117"/>
      <c r="PVM36" s="117"/>
      <c r="PVN36" s="117"/>
      <c r="PVO36" s="117"/>
      <c r="PVP36" s="117"/>
      <c r="PVQ36" s="117"/>
      <c r="PVR36" s="117"/>
      <c r="PVS36" s="117"/>
      <c r="PVT36" s="117"/>
      <c r="PVU36" s="117"/>
      <c r="PVV36" s="117"/>
      <c r="PVW36" s="117"/>
      <c r="PVX36" s="117"/>
      <c r="PVY36" s="117"/>
      <c r="PVZ36" s="117"/>
      <c r="PWA36" s="117"/>
      <c r="PWB36" s="117"/>
      <c r="PWC36" s="117"/>
      <c r="PWD36" s="117"/>
      <c r="PWE36" s="117"/>
      <c r="PWF36" s="117"/>
      <c r="PWG36" s="117"/>
      <c r="PWH36" s="117"/>
      <c r="PWI36" s="117"/>
      <c r="PWJ36" s="117"/>
      <c r="PWK36" s="117"/>
      <c r="PWL36" s="117"/>
      <c r="PWM36" s="117"/>
      <c r="PWN36" s="117"/>
      <c r="PWO36" s="117"/>
      <c r="PWP36" s="117"/>
      <c r="PWQ36" s="117"/>
      <c r="PWR36" s="117"/>
      <c r="PWS36" s="117"/>
      <c r="PWT36" s="117"/>
      <c r="PWU36" s="117"/>
      <c r="PWV36" s="117"/>
      <c r="PWW36" s="117"/>
      <c r="PWX36" s="117"/>
      <c r="PWY36" s="117"/>
      <c r="PWZ36" s="117"/>
      <c r="PXA36" s="117"/>
      <c r="PXB36" s="117"/>
      <c r="PXC36" s="117"/>
      <c r="PXD36" s="117"/>
      <c r="PXE36" s="117"/>
      <c r="PXF36" s="117"/>
      <c r="PXG36" s="117"/>
      <c r="PXH36" s="117"/>
      <c r="PXI36" s="117"/>
      <c r="PXJ36" s="117"/>
      <c r="PXK36" s="117"/>
      <c r="PXL36" s="117"/>
      <c r="PXM36" s="117"/>
      <c r="PXN36" s="117"/>
      <c r="PXO36" s="117"/>
      <c r="PXP36" s="117"/>
      <c r="PXQ36" s="117"/>
      <c r="PXR36" s="117"/>
      <c r="PXS36" s="117"/>
      <c r="PXT36" s="117"/>
      <c r="PXU36" s="117"/>
      <c r="PXV36" s="117"/>
      <c r="PXW36" s="117"/>
      <c r="PXX36" s="117"/>
      <c r="PXY36" s="117"/>
      <c r="PXZ36" s="117"/>
      <c r="PYA36" s="117"/>
      <c r="PYB36" s="117"/>
      <c r="PYC36" s="117"/>
      <c r="PYD36" s="117"/>
      <c r="PYE36" s="117"/>
      <c r="PYF36" s="117"/>
      <c r="PYG36" s="117"/>
      <c r="PYH36" s="117"/>
      <c r="PYI36" s="117"/>
      <c r="PYJ36" s="117"/>
      <c r="PYK36" s="117"/>
      <c r="PYL36" s="117"/>
      <c r="PYM36" s="117"/>
      <c r="PYN36" s="117"/>
      <c r="PYO36" s="117"/>
      <c r="PYP36" s="117"/>
      <c r="PYQ36" s="117"/>
      <c r="PYR36" s="117"/>
      <c r="PYS36" s="117"/>
      <c r="PYT36" s="117"/>
      <c r="PYU36" s="117"/>
      <c r="PYV36" s="117"/>
      <c r="PYW36" s="117"/>
      <c r="PYX36" s="117"/>
      <c r="PYY36" s="117"/>
      <c r="PYZ36" s="117"/>
      <c r="PZA36" s="117"/>
      <c r="PZB36" s="117"/>
      <c r="PZC36" s="117"/>
      <c r="PZD36" s="117"/>
      <c r="PZE36" s="117"/>
      <c r="PZF36" s="117"/>
      <c r="PZG36" s="117"/>
      <c r="PZH36" s="117"/>
      <c r="PZI36" s="117"/>
      <c r="PZJ36" s="117"/>
      <c r="PZK36" s="117"/>
      <c r="PZL36" s="117"/>
      <c r="PZM36" s="117"/>
      <c r="PZN36" s="117"/>
      <c r="PZO36" s="117"/>
      <c r="PZP36" s="117"/>
      <c r="PZQ36" s="117"/>
      <c r="PZR36" s="117"/>
      <c r="PZS36" s="117"/>
      <c r="PZT36" s="117"/>
      <c r="PZU36" s="117"/>
      <c r="PZV36" s="117"/>
      <c r="PZW36" s="117"/>
      <c r="PZX36" s="117"/>
      <c r="PZY36" s="117"/>
      <c r="PZZ36" s="117"/>
      <c r="QAA36" s="117"/>
      <c r="QAB36" s="117"/>
      <c r="QAC36" s="117"/>
      <c r="QAD36" s="117"/>
      <c r="QAE36" s="117"/>
      <c r="QAF36" s="117"/>
      <c r="QAG36" s="117"/>
      <c r="QAH36" s="117"/>
      <c r="QAI36" s="117"/>
      <c r="QAJ36" s="117"/>
      <c r="QAK36" s="117"/>
      <c r="QAL36" s="117"/>
      <c r="QAM36" s="117"/>
      <c r="QAN36" s="117"/>
      <c r="QAO36" s="117"/>
      <c r="QAP36" s="117"/>
      <c r="QAQ36" s="117"/>
      <c r="QAR36" s="117"/>
      <c r="QAS36" s="117"/>
      <c r="QAT36" s="117"/>
      <c r="QAU36" s="117"/>
      <c r="QAV36" s="117"/>
      <c r="QAW36" s="117"/>
      <c r="QAX36" s="117"/>
      <c r="QAY36" s="117"/>
      <c r="QAZ36" s="117"/>
      <c r="QBA36" s="117"/>
      <c r="QBB36" s="117"/>
      <c r="QBC36" s="117"/>
      <c r="QBD36" s="117"/>
      <c r="QBE36" s="117"/>
      <c r="QBF36" s="117"/>
      <c r="QBG36" s="117"/>
      <c r="QBH36" s="117"/>
      <c r="QBI36" s="117"/>
      <c r="QBJ36" s="117"/>
      <c r="QBK36" s="117"/>
      <c r="QBL36" s="117"/>
      <c r="QBM36" s="117"/>
      <c r="QBN36" s="117"/>
      <c r="QBO36" s="117"/>
      <c r="QBP36" s="117"/>
      <c r="QBQ36" s="117"/>
      <c r="QBR36" s="117"/>
      <c r="QBS36" s="117"/>
      <c r="QBT36" s="117"/>
      <c r="QBU36" s="117"/>
      <c r="QBV36" s="117"/>
      <c r="QBW36" s="117"/>
      <c r="QBX36" s="117"/>
      <c r="QBY36" s="117"/>
      <c r="QBZ36" s="117"/>
      <c r="QCA36" s="117"/>
      <c r="QCB36" s="117"/>
      <c r="QCC36" s="117"/>
      <c r="QCD36" s="117"/>
      <c r="QCE36" s="117"/>
      <c r="QCF36" s="117"/>
      <c r="QCG36" s="117"/>
      <c r="QCH36" s="117"/>
      <c r="QCI36" s="117"/>
      <c r="QCJ36" s="117"/>
      <c r="QCK36" s="117"/>
      <c r="QCL36" s="117"/>
      <c r="QCM36" s="117"/>
      <c r="QCN36" s="117"/>
      <c r="QCO36" s="117"/>
      <c r="QCP36" s="117"/>
      <c r="QCQ36" s="117"/>
      <c r="QCR36" s="117"/>
      <c r="QCS36" s="117"/>
      <c r="QCT36" s="117"/>
      <c r="QCU36" s="117"/>
      <c r="QCV36" s="117"/>
      <c r="QCW36" s="117"/>
      <c r="QCX36" s="117"/>
      <c r="QCY36" s="117"/>
      <c r="QCZ36" s="117"/>
      <c r="QDA36" s="117"/>
      <c r="QDB36" s="117"/>
      <c r="QDC36" s="117"/>
      <c r="QDD36" s="117"/>
      <c r="QDE36" s="117"/>
      <c r="QDF36" s="117"/>
      <c r="QDG36" s="117"/>
      <c r="QDH36" s="117"/>
      <c r="QDI36" s="117"/>
      <c r="QDJ36" s="117"/>
      <c r="QDK36" s="117"/>
      <c r="QDL36" s="117"/>
      <c r="QDM36" s="117"/>
      <c r="QDN36" s="117"/>
      <c r="QDO36" s="117"/>
      <c r="QDP36" s="117"/>
      <c r="QDQ36" s="117"/>
      <c r="QDR36" s="117"/>
      <c r="QDS36" s="117"/>
      <c r="QDT36" s="117"/>
      <c r="QDU36" s="117"/>
      <c r="QDV36" s="117"/>
      <c r="QDW36" s="117"/>
      <c r="QDX36" s="117"/>
      <c r="QDY36" s="117"/>
      <c r="QDZ36" s="117"/>
      <c r="QEA36" s="117"/>
      <c r="QEB36" s="117"/>
      <c r="QEC36" s="117"/>
      <c r="QED36" s="117"/>
      <c r="QEE36" s="117"/>
      <c r="QEF36" s="117"/>
      <c r="QEG36" s="117"/>
      <c r="QEH36" s="117"/>
      <c r="QEI36" s="117"/>
      <c r="QEJ36" s="117"/>
      <c r="QEK36" s="117"/>
      <c r="QEL36" s="117"/>
      <c r="QEM36" s="117"/>
      <c r="QEN36" s="117"/>
      <c r="QEO36" s="117"/>
      <c r="QEP36" s="117"/>
      <c r="QEQ36" s="117"/>
      <c r="QER36" s="117"/>
      <c r="QES36" s="117"/>
      <c r="QET36" s="117"/>
      <c r="QEU36" s="117"/>
      <c r="QEV36" s="117"/>
      <c r="QEW36" s="117"/>
      <c r="QEX36" s="117"/>
      <c r="QEY36" s="117"/>
      <c r="QEZ36" s="117"/>
      <c r="QFA36" s="117"/>
      <c r="QFB36" s="117"/>
      <c r="QFC36" s="117"/>
      <c r="QFD36" s="117"/>
      <c r="QFE36" s="117"/>
      <c r="QFF36" s="117"/>
      <c r="QFG36" s="117"/>
      <c r="QFH36" s="117"/>
      <c r="QFI36" s="117"/>
      <c r="QFJ36" s="117"/>
      <c r="QFK36" s="117"/>
      <c r="QFL36" s="117"/>
      <c r="QFM36" s="117"/>
      <c r="QFN36" s="117"/>
      <c r="QFO36" s="117"/>
      <c r="QFP36" s="117"/>
      <c r="QFQ36" s="117"/>
      <c r="QFR36" s="117"/>
      <c r="QFS36" s="117"/>
      <c r="QFT36" s="117"/>
      <c r="QFU36" s="117"/>
      <c r="QFV36" s="117"/>
      <c r="QFW36" s="117"/>
      <c r="QFX36" s="117"/>
      <c r="QFY36" s="117"/>
      <c r="QFZ36" s="117"/>
      <c r="QGA36" s="117"/>
      <c r="QGB36" s="117"/>
      <c r="QGC36" s="117"/>
      <c r="QGD36" s="117"/>
      <c r="QGE36" s="117"/>
      <c r="QGF36" s="117"/>
      <c r="QGG36" s="117"/>
      <c r="QGH36" s="117"/>
      <c r="QGI36" s="117"/>
      <c r="QGJ36" s="117"/>
      <c r="QGK36" s="117"/>
      <c r="QGL36" s="117"/>
      <c r="QGM36" s="117"/>
      <c r="QGN36" s="117"/>
      <c r="QGO36" s="117"/>
      <c r="QGP36" s="117"/>
      <c r="QGQ36" s="117"/>
      <c r="QGR36" s="117"/>
      <c r="QGS36" s="117"/>
      <c r="QGT36" s="117"/>
      <c r="QGU36" s="117"/>
      <c r="QGV36" s="117"/>
      <c r="QGW36" s="117"/>
      <c r="QGX36" s="117"/>
      <c r="QGY36" s="117"/>
      <c r="QGZ36" s="117"/>
      <c r="QHA36" s="117"/>
      <c r="QHB36" s="117"/>
      <c r="QHC36" s="117"/>
      <c r="QHD36" s="117"/>
      <c r="QHE36" s="117"/>
      <c r="QHF36" s="117"/>
      <c r="QHG36" s="117"/>
      <c r="QHH36" s="117"/>
      <c r="QHI36" s="117"/>
      <c r="QHJ36" s="117"/>
      <c r="QHK36" s="117"/>
      <c r="QHL36" s="117"/>
      <c r="QHM36" s="117"/>
      <c r="QHN36" s="117"/>
      <c r="QHO36" s="117"/>
      <c r="QHP36" s="117"/>
      <c r="QHQ36" s="117"/>
      <c r="QHR36" s="117"/>
      <c r="QHS36" s="117"/>
      <c r="QHT36" s="117"/>
      <c r="QHU36" s="117"/>
      <c r="QHV36" s="117"/>
      <c r="QHW36" s="117"/>
      <c r="QHX36" s="117"/>
      <c r="QHY36" s="117"/>
      <c r="QHZ36" s="117"/>
      <c r="QIA36" s="117"/>
      <c r="QIB36" s="117"/>
      <c r="QIC36" s="117"/>
      <c r="QID36" s="117"/>
      <c r="QIE36" s="117"/>
      <c r="QIF36" s="117"/>
      <c r="QIG36" s="117"/>
      <c r="QIH36" s="117"/>
      <c r="QII36" s="117"/>
      <c r="QIJ36" s="117"/>
      <c r="QIK36" s="117"/>
      <c r="QIL36" s="117"/>
      <c r="QIM36" s="117"/>
      <c r="QIN36" s="117"/>
      <c r="QIO36" s="117"/>
      <c r="QIP36" s="117"/>
      <c r="QIQ36" s="117"/>
      <c r="QIR36" s="117"/>
      <c r="QIS36" s="117"/>
      <c r="QIT36" s="117"/>
      <c r="QIU36" s="117"/>
      <c r="QIV36" s="117"/>
      <c r="QIW36" s="117"/>
      <c r="QIX36" s="117"/>
      <c r="QIY36" s="117"/>
      <c r="QIZ36" s="117"/>
      <c r="QJA36" s="117"/>
      <c r="QJB36" s="117"/>
      <c r="QJC36" s="117"/>
      <c r="QJD36" s="117"/>
      <c r="QJE36" s="117"/>
      <c r="QJF36" s="117"/>
      <c r="QJG36" s="117"/>
      <c r="QJH36" s="117"/>
      <c r="QJI36" s="117"/>
      <c r="QJJ36" s="117"/>
      <c r="QJK36" s="117"/>
      <c r="QJL36" s="117"/>
      <c r="QJM36" s="117"/>
      <c r="QJN36" s="117"/>
      <c r="QJO36" s="117"/>
      <c r="QJP36" s="117"/>
      <c r="QJQ36" s="117"/>
      <c r="QJR36" s="117"/>
      <c r="QJS36" s="117"/>
      <c r="QJT36" s="117"/>
      <c r="QJU36" s="117"/>
      <c r="QJV36" s="117"/>
      <c r="QJW36" s="117"/>
      <c r="QJX36" s="117"/>
      <c r="QJY36" s="117"/>
      <c r="QJZ36" s="117"/>
      <c r="QKA36" s="117"/>
      <c r="QKB36" s="117"/>
      <c r="QKC36" s="117"/>
      <c r="QKD36" s="117"/>
      <c r="QKE36" s="117"/>
      <c r="QKF36" s="117"/>
      <c r="QKG36" s="117"/>
      <c r="QKH36" s="117"/>
      <c r="QKI36" s="117"/>
      <c r="QKJ36" s="117"/>
      <c r="QKK36" s="117"/>
      <c r="QKL36" s="117"/>
      <c r="QKM36" s="117"/>
      <c r="QKN36" s="117"/>
      <c r="QKO36" s="117"/>
      <c r="QKP36" s="117"/>
      <c r="QKQ36" s="117"/>
      <c r="QKR36" s="117"/>
      <c r="QKS36" s="117"/>
      <c r="QKT36" s="117"/>
      <c r="QKU36" s="117"/>
      <c r="QKV36" s="117"/>
      <c r="QKW36" s="117"/>
      <c r="QKX36" s="117"/>
      <c r="QKY36" s="117"/>
      <c r="QKZ36" s="117"/>
      <c r="QLA36" s="117"/>
      <c r="QLB36" s="117"/>
      <c r="QLC36" s="117"/>
      <c r="QLD36" s="117"/>
      <c r="QLE36" s="117"/>
      <c r="QLF36" s="117"/>
      <c r="QLG36" s="117"/>
      <c r="QLH36" s="117"/>
      <c r="QLI36" s="117"/>
      <c r="QLJ36" s="117"/>
      <c r="QLK36" s="117"/>
      <c r="QLL36" s="117"/>
      <c r="QLM36" s="117"/>
      <c r="QLN36" s="117"/>
      <c r="QLO36" s="117"/>
      <c r="QLP36" s="117"/>
      <c r="QLQ36" s="117"/>
      <c r="QLR36" s="117"/>
      <c r="QLS36" s="117"/>
      <c r="QLT36" s="117"/>
      <c r="QLU36" s="117"/>
      <c r="QLV36" s="117"/>
      <c r="QLW36" s="117"/>
      <c r="QLX36" s="117"/>
      <c r="QLY36" s="117"/>
      <c r="QLZ36" s="117"/>
      <c r="QMA36" s="117"/>
      <c r="QMB36" s="117"/>
      <c r="QMC36" s="117"/>
      <c r="QMD36" s="117"/>
      <c r="QME36" s="117"/>
      <c r="QMF36" s="117"/>
      <c r="QMG36" s="117"/>
      <c r="QMH36" s="117"/>
      <c r="QMI36" s="117"/>
      <c r="QMJ36" s="117"/>
      <c r="QMK36" s="117"/>
      <c r="QML36" s="117"/>
      <c r="QMM36" s="117"/>
      <c r="QMN36" s="117"/>
      <c r="QMO36" s="117"/>
      <c r="QMP36" s="117"/>
      <c r="QMQ36" s="117"/>
      <c r="QMR36" s="117"/>
      <c r="QMS36" s="117"/>
      <c r="QMT36" s="117"/>
      <c r="QMU36" s="117"/>
      <c r="QMV36" s="117"/>
      <c r="QMW36" s="117"/>
      <c r="QMX36" s="117"/>
      <c r="QMY36" s="117"/>
      <c r="QMZ36" s="117"/>
      <c r="QNA36" s="117"/>
      <c r="QNB36" s="117"/>
      <c r="QNC36" s="117"/>
      <c r="QND36" s="117"/>
      <c r="QNE36" s="117"/>
      <c r="QNF36" s="117"/>
      <c r="QNG36" s="117"/>
      <c r="QNH36" s="117"/>
      <c r="QNI36" s="117"/>
      <c r="QNJ36" s="117"/>
      <c r="QNK36" s="117"/>
      <c r="QNL36" s="117"/>
      <c r="QNM36" s="117"/>
      <c r="QNN36" s="117"/>
      <c r="QNO36" s="117"/>
      <c r="QNP36" s="117"/>
      <c r="QNQ36" s="117"/>
      <c r="QNR36" s="117"/>
      <c r="QNS36" s="117"/>
      <c r="QNT36" s="117"/>
      <c r="QNU36" s="117"/>
      <c r="QNV36" s="117"/>
      <c r="QNW36" s="117"/>
      <c r="QNX36" s="117"/>
      <c r="QNY36" s="117"/>
      <c r="QNZ36" s="117"/>
      <c r="QOA36" s="117"/>
      <c r="QOB36" s="117"/>
      <c r="QOC36" s="117"/>
      <c r="QOD36" s="117"/>
      <c r="QOE36" s="117"/>
      <c r="QOF36" s="117"/>
      <c r="QOG36" s="117"/>
      <c r="QOH36" s="117"/>
      <c r="QOI36" s="117"/>
      <c r="QOJ36" s="117"/>
      <c r="QOK36" s="117"/>
      <c r="QOL36" s="117"/>
      <c r="QOM36" s="117"/>
      <c r="QON36" s="117"/>
      <c r="QOO36" s="117"/>
      <c r="QOP36" s="117"/>
      <c r="QOQ36" s="117"/>
      <c r="QOR36" s="117"/>
      <c r="QOS36" s="117"/>
      <c r="QOT36" s="117"/>
      <c r="QOU36" s="117"/>
      <c r="QOV36" s="117"/>
      <c r="QOW36" s="117"/>
      <c r="QOX36" s="117"/>
      <c r="QOY36" s="117"/>
      <c r="QOZ36" s="117"/>
      <c r="QPA36" s="117"/>
      <c r="QPB36" s="117"/>
      <c r="QPC36" s="117"/>
      <c r="QPD36" s="117"/>
      <c r="QPE36" s="117"/>
      <c r="QPF36" s="117"/>
      <c r="QPG36" s="117"/>
      <c r="QPH36" s="117"/>
      <c r="QPI36" s="117"/>
      <c r="QPJ36" s="117"/>
      <c r="QPK36" s="117"/>
      <c r="QPL36" s="117"/>
      <c r="QPM36" s="117"/>
      <c r="QPN36" s="117"/>
      <c r="QPO36" s="117"/>
      <c r="QPP36" s="117"/>
      <c r="QPQ36" s="117"/>
      <c r="QPR36" s="117"/>
      <c r="QPS36" s="117"/>
      <c r="QPT36" s="117"/>
      <c r="QPU36" s="117"/>
      <c r="QPV36" s="117"/>
      <c r="QPW36" s="117"/>
      <c r="QPX36" s="117"/>
      <c r="QPY36" s="117"/>
      <c r="QPZ36" s="117"/>
      <c r="QQA36" s="117"/>
      <c r="QQB36" s="117"/>
      <c r="QQC36" s="117"/>
      <c r="QQD36" s="117"/>
      <c r="QQE36" s="117"/>
      <c r="QQF36" s="117"/>
      <c r="QQG36" s="117"/>
      <c r="QQH36" s="117"/>
      <c r="QQI36" s="117"/>
      <c r="QQJ36" s="117"/>
      <c r="QQK36" s="117"/>
      <c r="QQL36" s="117"/>
      <c r="QQM36" s="117"/>
      <c r="QQN36" s="117"/>
      <c r="QQO36" s="117"/>
      <c r="QQP36" s="117"/>
      <c r="QQQ36" s="117"/>
      <c r="QQR36" s="117"/>
      <c r="QQS36" s="117"/>
      <c r="QQT36" s="117"/>
      <c r="QQU36" s="117"/>
      <c r="QQV36" s="117"/>
      <c r="QQW36" s="117"/>
      <c r="QQX36" s="117"/>
      <c r="QQY36" s="117"/>
      <c r="QQZ36" s="117"/>
      <c r="QRA36" s="117"/>
      <c r="QRB36" s="117"/>
      <c r="QRC36" s="117"/>
      <c r="QRD36" s="117"/>
      <c r="QRE36" s="117"/>
      <c r="QRF36" s="117"/>
      <c r="QRG36" s="117"/>
      <c r="QRH36" s="117"/>
      <c r="QRI36" s="117"/>
      <c r="QRJ36" s="117"/>
      <c r="QRK36" s="117"/>
      <c r="QRL36" s="117"/>
      <c r="QRM36" s="117"/>
      <c r="QRN36" s="117"/>
      <c r="QRO36" s="117"/>
      <c r="QRP36" s="117"/>
      <c r="QRQ36" s="117"/>
      <c r="QRR36" s="117"/>
      <c r="QRS36" s="117"/>
      <c r="QRT36" s="117"/>
      <c r="QRU36" s="117"/>
      <c r="QRV36" s="117"/>
      <c r="QRW36" s="117"/>
      <c r="QRX36" s="117"/>
      <c r="QRY36" s="117"/>
      <c r="QRZ36" s="117"/>
      <c r="QSA36" s="117"/>
      <c r="QSB36" s="117"/>
      <c r="QSC36" s="117"/>
      <c r="QSD36" s="117"/>
      <c r="QSE36" s="117"/>
      <c r="QSF36" s="117"/>
      <c r="QSG36" s="117"/>
      <c r="QSH36" s="117"/>
      <c r="QSI36" s="117"/>
      <c r="QSJ36" s="117"/>
      <c r="QSK36" s="117"/>
      <c r="QSL36" s="117"/>
      <c r="QSM36" s="117"/>
      <c r="QSN36" s="117"/>
      <c r="QSO36" s="117"/>
      <c r="QSP36" s="117"/>
      <c r="QSQ36" s="117"/>
      <c r="QSR36" s="117"/>
      <c r="QSS36" s="117"/>
      <c r="QST36" s="117"/>
      <c r="QSU36" s="117"/>
      <c r="QSV36" s="117"/>
      <c r="QSW36" s="117"/>
      <c r="QSX36" s="117"/>
      <c r="QSY36" s="117"/>
      <c r="QSZ36" s="117"/>
      <c r="QTA36" s="117"/>
      <c r="QTB36" s="117"/>
      <c r="QTC36" s="117"/>
      <c r="QTD36" s="117"/>
      <c r="QTE36" s="117"/>
      <c r="QTF36" s="117"/>
      <c r="QTG36" s="117"/>
      <c r="QTH36" s="117"/>
      <c r="QTI36" s="117"/>
      <c r="QTJ36" s="117"/>
      <c r="QTK36" s="117"/>
      <c r="QTL36" s="117"/>
      <c r="QTM36" s="117"/>
      <c r="QTN36" s="117"/>
      <c r="QTO36" s="117"/>
      <c r="QTP36" s="117"/>
      <c r="QTQ36" s="117"/>
      <c r="QTR36" s="117"/>
      <c r="QTS36" s="117"/>
      <c r="QTT36" s="117"/>
      <c r="QTU36" s="117"/>
      <c r="QTV36" s="117"/>
      <c r="QTW36" s="117"/>
      <c r="QTX36" s="117"/>
      <c r="QTY36" s="117"/>
      <c r="QTZ36" s="117"/>
      <c r="QUA36" s="117"/>
      <c r="QUB36" s="117"/>
      <c r="QUC36" s="117"/>
      <c r="QUD36" s="117"/>
      <c r="QUE36" s="117"/>
      <c r="QUF36" s="117"/>
      <c r="QUG36" s="117"/>
      <c r="QUH36" s="117"/>
      <c r="QUI36" s="117"/>
      <c r="QUJ36" s="117"/>
      <c r="QUK36" s="117"/>
      <c r="QUL36" s="117"/>
      <c r="QUM36" s="117"/>
      <c r="QUN36" s="117"/>
      <c r="QUO36" s="117"/>
      <c r="QUP36" s="117"/>
      <c r="QUQ36" s="117"/>
      <c r="QUR36" s="117"/>
      <c r="QUS36" s="117"/>
      <c r="QUT36" s="117"/>
      <c r="QUU36" s="117"/>
      <c r="QUV36" s="117"/>
      <c r="QUW36" s="117"/>
      <c r="QUX36" s="117"/>
      <c r="QUY36" s="117"/>
      <c r="QUZ36" s="117"/>
      <c r="QVA36" s="117"/>
      <c r="QVB36" s="117"/>
      <c r="QVC36" s="117"/>
      <c r="QVD36" s="117"/>
      <c r="QVE36" s="117"/>
      <c r="QVF36" s="117"/>
      <c r="QVG36" s="117"/>
      <c r="QVH36" s="117"/>
      <c r="QVI36" s="117"/>
      <c r="QVJ36" s="117"/>
      <c r="QVK36" s="117"/>
      <c r="QVL36" s="117"/>
      <c r="QVM36" s="117"/>
      <c r="QVN36" s="117"/>
      <c r="QVO36" s="117"/>
      <c r="QVP36" s="117"/>
      <c r="QVQ36" s="117"/>
      <c r="QVR36" s="117"/>
      <c r="QVS36" s="117"/>
      <c r="QVT36" s="117"/>
      <c r="QVU36" s="117"/>
      <c r="QVV36" s="117"/>
      <c r="QVW36" s="117"/>
      <c r="QVX36" s="117"/>
      <c r="QVY36" s="117"/>
      <c r="QVZ36" s="117"/>
      <c r="QWA36" s="117"/>
      <c r="QWB36" s="117"/>
      <c r="QWC36" s="117"/>
      <c r="QWD36" s="117"/>
      <c r="QWE36" s="117"/>
      <c r="QWF36" s="117"/>
      <c r="QWG36" s="117"/>
      <c r="QWH36" s="117"/>
      <c r="QWI36" s="117"/>
      <c r="QWJ36" s="117"/>
      <c r="QWK36" s="117"/>
      <c r="QWL36" s="117"/>
      <c r="QWM36" s="117"/>
      <c r="QWN36" s="117"/>
      <c r="QWO36" s="117"/>
      <c r="QWP36" s="117"/>
      <c r="QWQ36" s="117"/>
      <c r="QWR36" s="117"/>
      <c r="QWS36" s="117"/>
      <c r="QWT36" s="117"/>
      <c r="QWU36" s="117"/>
      <c r="QWV36" s="117"/>
      <c r="QWW36" s="117"/>
      <c r="QWX36" s="117"/>
      <c r="QWY36" s="117"/>
      <c r="QWZ36" s="117"/>
      <c r="QXA36" s="117"/>
      <c r="QXB36" s="117"/>
      <c r="QXC36" s="117"/>
      <c r="QXD36" s="117"/>
      <c r="QXE36" s="117"/>
      <c r="QXF36" s="117"/>
      <c r="QXG36" s="117"/>
      <c r="QXH36" s="117"/>
      <c r="QXI36" s="117"/>
      <c r="QXJ36" s="117"/>
      <c r="QXK36" s="117"/>
      <c r="QXL36" s="117"/>
      <c r="QXM36" s="117"/>
      <c r="QXN36" s="117"/>
      <c r="QXO36" s="117"/>
      <c r="QXP36" s="117"/>
      <c r="QXQ36" s="117"/>
      <c r="QXR36" s="117"/>
      <c r="QXS36" s="117"/>
      <c r="QXT36" s="117"/>
      <c r="QXU36" s="117"/>
      <c r="QXV36" s="117"/>
      <c r="QXW36" s="117"/>
      <c r="QXX36" s="117"/>
      <c r="QXY36" s="117"/>
      <c r="QXZ36" s="117"/>
      <c r="QYA36" s="117"/>
      <c r="QYB36" s="117"/>
      <c r="QYC36" s="117"/>
      <c r="QYD36" s="117"/>
      <c r="QYE36" s="117"/>
      <c r="QYF36" s="117"/>
      <c r="QYG36" s="117"/>
      <c r="QYH36" s="117"/>
      <c r="QYI36" s="117"/>
      <c r="QYJ36" s="117"/>
      <c r="QYK36" s="117"/>
      <c r="QYL36" s="117"/>
      <c r="QYM36" s="117"/>
      <c r="QYN36" s="117"/>
      <c r="QYO36" s="117"/>
      <c r="QYP36" s="117"/>
      <c r="QYQ36" s="117"/>
      <c r="QYR36" s="117"/>
      <c r="QYS36" s="117"/>
      <c r="QYT36" s="117"/>
      <c r="QYU36" s="117"/>
      <c r="QYV36" s="117"/>
      <c r="QYW36" s="117"/>
      <c r="QYX36" s="117"/>
      <c r="QYY36" s="117"/>
      <c r="QYZ36" s="117"/>
      <c r="QZA36" s="117"/>
      <c r="QZB36" s="117"/>
      <c r="QZC36" s="117"/>
      <c r="QZD36" s="117"/>
      <c r="QZE36" s="117"/>
      <c r="QZF36" s="117"/>
      <c r="QZG36" s="117"/>
      <c r="QZH36" s="117"/>
      <c r="QZI36" s="117"/>
      <c r="QZJ36" s="117"/>
      <c r="QZK36" s="117"/>
      <c r="QZL36" s="117"/>
      <c r="QZM36" s="117"/>
      <c r="QZN36" s="117"/>
      <c r="QZO36" s="117"/>
      <c r="QZP36" s="117"/>
      <c r="QZQ36" s="117"/>
      <c r="QZR36" s="117"/>
      <c r="QZS36" s="117"/>
      <c r="QZT36" s="117"/>
      <c r="QZU36" s="117"/>
      <c r="QZV36" s="117"/>
      <c r="QZW36" s="117"/>
      <c r="QZX36" s="117"/>
      <c r="QZY36" s="117"/>
      <c r="QZZ36" s="117"/>
      <c r="RAA36" s="117"/>
      <c r="RAB36" s="117"/>
      <c r="RAC36" s="117"/>
      <c r="RAD36" s="117"/>
      <c r="RAE36" s="117"/>
      <c r="RAF36" s="117"/>
      <c r="RAG36" s="117"/>
      <c r="RAH36" s="117"/>
      <c r="RAI36" s="117"/>
      <c r="RAJ36" s="117"/>
      <c r="RAK36" s="117"/>
      <c r="RAL36" s="117"/>
      <c r="RAM36" s="117"/>
      <c r="RAN36" s="117"/>
      <c r="RAO36" s="117"/>
      <c r="RAP36" s="117"/>
      <c r="RAQ36" s="117"/>
      <c r="RAR36" s="117"/>
      <c r="RAS36" s="117"/>
      <c r="RAT36" s="117"/>
      <c r="RAU36" s="117"/>
      <c r="RAV36" s="117"/>
      <c r="RAW36" s="117"/>
      <c r="RAX36" s="117"/>
      <c r="RAY36" s="117"/>
      <c r="RAZ36" s="117"/>
      <c r="RBA36" s="117"/>
      <c r="RBB36" s="117"/>
      <c r="RBC36" s="117"/>
      <c r="RBD36" s="117"/>
      <c r="RBE36" s="117"/>
      <c r="RBF36" s="117"/>
      <c r="RBG36" s="117"/>
      <c r="RBH36" s="117"/>
      <c r="RBI36" s="117"/>
      <c r="RBJ36" s="117"/>
      <c r="RBK36" s="117"/>
      <c r="RBL36" s="117"/>
      <c r="RBM36" s="117"/>
      <c r="RBN36" s="117"/>
      <c r="RBO36" s="117"/>
      <c r="RBP36" s="117"/>
      <c r="RBQ36" s="117"/>
      <c r="RBR36" s="117"/>
      <c r="RBS36" s="117"/>
      <c r="RBT36" s="117"/>
      <c r="RBU36" s="117"/>
      <c r="RBV36" s="117"/>
      <c r="RBW36" s="117"/>
      <c r="RBX36" s="117"/>
      <c r="RBY36" s="117"/>
      <c r="RBZ36" s="117"/>
      <c r="RCA36" s="117"/>
      <c r="RCB36" s="117"/>
      <c r="RCC36" s="117"/>
      <c r="RCD36" s="117"/>
      <c r="RCE36" s="117"/>
      <c r="RCF36" s="117"/>
      <c r="RCG36" s="117"/>
      <c r="RCH36" s="117"/>
      <c r="RCI36" s="117"/>
      <c r="RCJ36" s="117"/>
      <c r="RCK36" s="117"/>
      <c r="RCL36" s="117"/>
      <c r="RCM36" s="117"/>
      <c r="RCN36" s="117"/>
      <c r="RCO36" s="117"/>
      <c r="RCP36" s="117"/>
      <c r="RCQ36" s="117"/>
      <c r="RCR36" s="117"/>
      <c r="RCS36" s="117"/>
      <c r="RCT36" s="117"/>
      <c r="RCU36" s="117"/>
      <c r="RCV36" s="117"/>
      <c r="RCW36" s="117"/>
      <c r="RCX36" s="117"/>
      <c r="RCY36" s="117"/>
      <c r="RCZ36" s="117"/>
      <c r="RDA36" s="117"/>
      <c r="RDB36" s="117"/>
      <c r="RDC36" s="117"/>
      <c r="RDD36" s="117"/>
      <c r="RDE36" s="117"/>
      <c r="RDF36" s="117"/>
      <c r="RDG36" s="117"/>
      <c r="RDH36" s="117"/>
      <c r="RDI36" s="117"/>
      <c r="RDJ36" s="117"/>
      <c r="RDK36" s="117"/>
      <c r="RDL36" s="117"/>
      <c r="RDM36" s="117"/>
      <c r="RDN36" s="117"/>
      <c r="RDO36" s="117"/>
      <c r="RDP36" s="117"/>
      <c r="RDQ36" s="117"/>
      <c r="RDR36" s="117"/>
      <c r="RDS36" s="117"/>
      <c r="RDT36" s="117"/>
      <c r="RDU36" s="117"/>
      <c r="RDV36" s="117"/>
      <c r="RDW36" s="117"/>
      <c r="RDX36" s="117"/>
      <c r="RDY36" s="117"/>
      <c r="RDZ36" s="117"/>
      <c r="REA36" s="117"/>
      <c r="REB36" s="117"/>
      <c r="REC36" s="117"/>
      <c r="RED36" s="117"/>
      <c r="REE36" s="117"/>
      <c r="REF36" s="117"/>
      <c r="REG36" s="117"/>
      <c r="REH36" s="117"/>
      <c r="REI36" s="117"/>
      <c r="REJ36" s="117"/>
      <c r="REK36" s="117"/>
      <c r="REL36" s="117"/>
      <c r="REM36" s="117"/>
      <c r="REN36" s="117"/>
      <c r="REO36" s="117"/>
      <c r="REP36" s="117"/>
      <c r="REQ36" s="117"/>
      <c r="RER36" s="117"/>
      <c r="RES36" s="117"/>
      <c r="RET36" s="117"/>
      <c r="REU36" s="117"/>
      <c r="REV36" s="117"/>
      <c r="REW36" s="117"/>
      <c r="REX36" s="117"/>
      <c r="REY36" s="117"/>
      <c r="REZ36" s="117"/>
      <c r="RFA36" s="117"/>
      <c r="RFB36" s="117"/>
      <c r="RFC36" s="117"/>
      <c r="RFD36" s="117"/>
      <c r="RFE36" s="117"/>
      <c r="RFF36" s="117"/>
      <c r="RFG36" s="117"/>
      <c r="RFH36" s="117"/>
      <c r="RFI36" s="117"/>
      <c r="RFJ36" s="117"/>
      <c r="RFK36" s="117"/>
      <c r="RFL36" s="117"/>
      <c r="RFM36" s="117"/>
      <c r="RFN36" s="117"/>
      <c r="RFO36" s="117"/>
      <c r="RFP36" s="117"/>
      <c r="RFQ36" s="117"/>
      <c r="RFR36" s="117"/>
      <c r="RFS36" s="117"/>
      <c r="RFT36" s="117"/>
      <c r="RFU36" s="117"/>
      <c r="RFV36" s="117"/>
      <c r="RFW36" s="117"/>
      <c r="RFX36" s="117"/>
      <c r="RFY36" s="117"/>
      <c r="RFZ36" s="117"/>
      <c r="RGA36" s="117"/>
      <c r="RGB36" s="117"/>
      <c r="RGC36" s="117"/>
      <c r="RGD36" s="117"/>
      <c r="RGE36" s="117"/>
      <c r="RGF36" s="117"/>
      <c r="RGG36" s="117"/>
      <c r="RGH36" s="117"/>
      <c r="RGI36" s="117"/>
      <c r="RGJ36" s="117"/>
      <c r="RGK36" s="117"/>
      <c r="RGL36" s="117"/>
      <c r="RGM36" s="117"/>
      <c r="RGN36" s="117"/>
      <c r="RGO36" s="117"/>
      <c r="RGP36" s="117"/>
      <c r="RGQ36" s="117"/>
      <c r="RGR36" s="117"/>
      <c r="RGS36" s="117"/>
      <c r="RGT36" s="117"/>
      <c r="RGU36" s="117"/>
      <c r="RGV36" s="117"/>
      <c r="RGW36" s="117"/>
      <c r="RGX36" s="117"/>
      <c r="RGY36" s="117"/>
      <c r="RGZ36" s="117"/>
      <c r="RHA36" s="117"/>
      <c r="RHB36" s="117"/>
      <c r="RHC36" s="117"/>
      <c r="RHD36" s="117"/>
      <c r="RHE36" s="117"/>
      <c r="RHF36" s="117"/>
      <c r="RHG36" s="117"/>
      <c r="RHH36" s="117"/>
      <c r="RHI36" s="117"/>
      <c r="RHJ36" s="117"/>
      <c r="RHK36" s="117"/>
      <c r="RHL36" s="117"/>
      <c r="RHM36" s="117"/>
      <c r="RHN36" s="117"/>
      <c r="RHO36" s="117"/>
      <c r="RHP36" s="117"/>
      <c r="RHQ36" s="117"/>
      <c r="RHR36" s="117"/>
      <c r="RHS36" s="117"/>
      <c r="RHT36" s="117"/>
      <c r="RHU36" s="117"/>
      <c r="RHV36" s="117"/>
      <c r="RHW36" s="117"/>
      <c r="RHX36" s="117"/>
      <c r="RHY36" s="117"/>
      <c r="RHZ36" s="117"/>
      <c r="RIA36" s="117"/>
      <c r="RIB36" s="117"/>
      <c r="RIC36" s="117"/>
      <c r="RID36" s="117"/>
      <c r="RIE36" s="117"/>
      <c r="RIF36" s="117"/>
      <c r="RIG36" s="117"/>
      <c r="RIH36" s="117"/>
      <c r="RII36" s="117"/>
      <c r="RIJ36" s="117"/>
      <c r="RIK36" s="117"/>
      <c r="RIL36" s="117"/>
      <c r="RIM36" s="117"/>
      <c r="RIN36" s="117"/>
      <c r="RIO36" s="117"/>
      <c r="RIP36" s="117"/>
      <c r="RIQ36" s="117"/>
      <c r="RIR36" s="117"/>
      <c r="RIS36" s="117"/>
      <c r="RIT36" s="117"/>
      <c r="RIU36" s="117"/>
      <c r="RIV36" s="117"/>
      <c r="RIW36" s="117"/>
      <c r="RIX36" s="117"/>
      <c r="RIY36" s="117"/>
      <c r="RIZ36" s="117"/>
      <c r="RJA36" s="117"/>
      <c r="RJB36" s="117"/>
      <c r="RJC36" s="117"/>
      <c r="RJD36" s="117"/>
      <c r="RJE36" s="117"/>
      <c r="RJF36" s="117"/>
      <c r="RJG36" s="117"/>
      <c r="RJH36" s="117"/>
      <c r="RJI36" s="117"/>
      <c r="RJJ36" s="117"/>
      <c r="RJK36" s="117"/>
      <c r="RJL36" s="117"/>
      <c r="RJM36" s="117"/>
      <c r="RJN36" s="117"/>
      <c r="RJO36" s="117"/>
      <c r="RJP36" s="117"/>
      <c r="RJQ36" s="117"/>
      <c r="RJR36" s="117"/>
      <c r="RJS36" s="117"/>
      <c r="RJT36" s="117"/>
      <c r="RJU36" s="117"/>
      <c r="RJV36" s="117"/>
      <c r="RJW36" s="117"/>
      <c r="RJX36" s="117"/>
      <c r="RJY36" s="117"/>
      <c r="RJZ36" s="117"/>
      <c r="RKA36" s="117"/>
      <c r="RKB36" s="117"/>
      <c r="RKC36" s="117"/>
      <c r="RKD36" s="117"/>
      <c r="RKE36" s="117"/>
      <c r="RKF36" s="117"/>
      <c r="RKG36" s="117"/>
      <c r="RKH36" s="117"/>
      <c r="RKI36" s="117"/>
      <c r="RKJ36" s="117"/>
      <c r="RKK36" s="117"/>
      <c r="RKL36" s="117"/>
      <c r="RKM36" s="117"/>
      <c r="RKN36" s="117"/>
      <c r="RKO36" s="117"/>
      <c r="RKP36" s="117"/>
      <c r="RKQ36" s="117"/>
      <c r="RKR36" s="117"/>
      <c r="RKS36" s="117"/>
      <c r="RKT36" s="117"/>
      <c r="RKU36" s="117"/>
      <c r="RKV36" s="117"/>
      <c r="RKW36" s="117"/>
      <c r="RKX36" s="117"/>
      <c r="RKY36" s="117"/>
      <c r="RKZ36" s="117"/>
      <c r="RLA36" s="117"/>
      <c r="RLB36" s="117"/>
      <c r="RLC36" s="117"/>
      <c r="RLD36" s="117"/>
      <c r="RLE36" s="117"/>
      <c r="RLF36" s="117"/>
      <c r="RLG36" s="117"/>
      <c r="RLH36" s="117"/>
      <c r="RLI36" s="117"/>
      <c r="RLJ36" s="117"/>
      <c r="RLK36" s="117"/>
      <c r="RLL36" s="117"/>
      <c r="RLM36" s="117"/>
      <c r="RLN36" s="117"/>
      <c r="RLO36" s="117"/>
      <c r="RLP36" s="117"/>
      <c r="RLQ36" s="117"/>
      <c r="RLR36" s="117"/>
      <c r="RLS36" s="117"/>
      <c r="RLT36" s="117"/>
      <c r="RLU36" s="117"/>
      <c r="RLV36" s="117"/>
      <c r="RLW36" s="117"/>
      <c r="RLX36" s="117"/>
      <c r="RLY36" s="117"/>
      <c r="RLZ36" s="117"/>
      <c r="RMA36" s="117"/>
      <c r="RMB36" s="117"/>
      <c r="RMC36" s="117"/>
      <c r="RMD36" s="117"/>
      <c r="RME36" s="117"/>
      <c r="RMF36" s="117"/>
      <c r="RMG36" s="117"/>
      <c r="RMH36" s="117"/>
      <c r="RMI36" s="117"/>
      <c r="RMJ36" s="117"/>
      <c r="RMK36" s="117"/>
      <c r="RML36" s="117"/>
      <c r="RMM36" s="117"/>
      <c r="RMN36" s="117"/>
      <c r="RMO36" s="117"/>
      <c r="RMP36" s="117"/>
      <c r="RMQ36" s="117"/>
      <c r="RMR36" s="117"/>
      <c r="RMS36" s="117"/>
      <c r="RMT36" s="117"/>
      <c r="RMU36" s="117"/>
      <c r="RMV36" s="117"/>
      <c r="RMW36" s="117"/>
      <c r="RMX36" s="117"/>
      <c r="RMY36" s="117"/>
      <c r="RMZ36" s="117"/>
      <c r="RNA36" s="117"/>
      <c r="RNB36" s="117"/>
      <c r="RNC36" s="117"/>
      <c r="RND36" s="117"/>
      <c r="RNE36" s="117"/>
      <c r="RNF36" s="117"/>
      <c r="RNG36" s="117"/>
      <c r="RNH36" s="117"/>
      <c r="RNI36" s="117"/>
      <c r="RNJ36" s="117"/>
      <c r="RNK36" s="117"/>
      <c r="RNL36" s="117"/>
      <c r="RNM36" s="117"/>
      <c r="RNN36" s="117"/>
      <c r="RNO36" s="117"/>
      <c r="RNP36" s="117"/>
      <c r="RNQ36" s="117"/>
      <c r="RNR36" s="117"/>
      <c r="RNS36" s="117"/>
      <c r="RNT36" s="117"/>
      <c r="RNU36" s="117"/>
      <c r="RNV36" s="117"/>
      <c r="RNW36" s="117"/>
      <c r="RNX36" s="117"/>
      <c r="RNY36" s="117"/>
      <c r="RNZ36" s="117"/>
      <c r="ROA36" s="117"/>
      <c r="ROB36" s="117"/>
      <c r="ROC36" s="117"/>
      <c r="ROD36" s="117"/>
      <c r="ROE36" s="117"/>
      <c r="ROF36" s="117"/>
      <c r="ROG36" s="117"/>
      <c r="ROH36" s="117"/>
      <c r="ROI36" s="117"/>
      <c r="ROJ36" s="117"/>
      <c r="ROK36" s="117"/>
      <c r="ROL36" s="117"/>
      <c r="ROM36" s="117"/>
      <c r="RON36" s="117"/>
      <c r="ROO36" s="117"/>
      <c r="ROP36" s="117"/>
      <c r="ROQ36" s="117"/>
      <c r="ROR36" s="117"/>
      <c r="ROS36" s="117"/>
      <c r="ROT36" s="117"/>
      <c r="ROU36" s="117"/>
      <c r="ROV36" s="117"/>
      <c r="ROW36" s="117"/>
      <c r="ROX36" s="117"/>
      <c r="ROY36" s="117"/>
      <c r="ROZ36" s="117"/>
      <c r="RPA36" s="117"/>
      <c r="RPB36" s="117"/>
      <c r="RPC36" s="117"/>
      <c r="RPD36" s="117"/>
      <c r="RPE36" s="117"/>
      <c r="RPF36" s="117"/>
      <c r="RPG36" s="117"/>
      <c r="RPH36" s="117"/>
      <c r="RPI36" s="117"/>
      <c r="RPJ36" s="117"/>
      <c r="RPK36" s="117"/>
      <c r="RPL36" s="117"/>
      <c r="RPM36" s="117"/>
      <c r="RPN36" s="117"/>
      <c r="RPO36" s="117"/>
      <c r="RPP36" s="117"/>
      <c r="RPQ36" s="117"/>
      <c r="RPR36" s="117"/>
      <c r="RPS36" s="117"/>
      <c r="RPT36" s="117"/>
      <c r="RPU36" s="117"/>
      <c r="RPV36" s="117"/>
      <c r="RPW36" s="117"/>
      <c r="RPX36" s="117"/>
      <c r="RPY36" s="117"/>
      <c r="RPZ36" s="117"/>
      <c r="RQA36" s="117"/>
      <c r="RQB36" s="117"/>
      <c r="RQC36" s="117"/>
      <c r="RQD36" s="117"/>
      <c r="RQE36" s="117"/>
      <c r="RQF36" s="117"/>
      <c r="RQG36" s="117"/>
      <c r="RQH36" s="117"/>
      <c r="RQI36" s="117"/>
      <c r="RQJ36" s="117"/>
      <c r="RQK36" s="117"/>
      <c r="RQL36" s="117"/>
      <c r="RQM36" s="117"/>
      <c r="RQN36" s="117"/>
      <c r="RQO36" s="117"/>
      <c r="RQP36" s="117"/>
      <c r="RQQ36" s="117"/>
      <c r="RQR36" s="117"/>
      <c r="RQS36" s="117"/>
      <c r="RQT36" s="117"/>
      <c r="RQU36" s="117"/>
      <c r="RQV36" s="117"/>
      <c r="RQW36" s="117"/>
      <c r="RQX36" s="117"/>
      <c r="RQY36" s="117"/>
      <c r="RQZ36" s="117"/>
      <c r="RRA36" s="117"/>
      <c r="RRB36" s="117"/>
      <c r="RRC36" s="117"/>
      <c r="RRD36" s="117"/>
      <c r="RRE36" s="117"/>
      <c r="RRF36" s="117"/>
      <c r="RRG36" s="117"/>
      <c r="RRH36" s="117"/>
      <c r="RRI36" s="117"/>
      <c r="RRJ36" s="117"/>
      <c r="RRK36" s="117"/>
      <c r="RRL36" s="117"/>
      <c r="RRM36" s="117"/>
      <c r="RRN36" s="117"/>
      <c r="RRO36" s="117"/>
      <c r="RRP36" s="117"/>
      <c r="RRQ36" s="117"/>
      <c r="RRR36" s="117"/>
      <c r="RRS36" s="117"/>
      <c r="RRT36" s="117"/>
      <c r="RRU36" s="117"/>
      <c r="RRV36" s="117"/>
      <c r="RRW36" s="117"/>
      <c r="RRX36" s="117"/>
      <c r="RRY36" s="117"/>
      <c r="RRZ36" s="117"/>
      <c r="RSA36" s="117"/>
      <c r="RSB36" s="117"/>
      <c r="RSC36" s="117"/>
      <c r="RSD36" s="117"/>
      <c r="RSE36" s="117"/>
      <c r="RSF36" s="117"/>
      <c r="RSG36" s="117"/>
      <c r="RSH36" s="117"/>
      <c r="RSI36" s="117"/>
      <c r="RSJ36" s="117"/>
      <c r="RSK36" s="117"/>
      <c r="RSL36" s="117"/>
      <c r="RSM36" s="117"/>
      <c r="RSN36" s="117"/>
      <c r="RSO36" s="117"/>
      <c r="RSP36" s="117"/>
      <c r="RSQ36" s="117"/>
      <c r="RSR36" s="117"/>
      <c r="RSS36" s="117"/>
      <c r="RST36" s="117"/>
      <c r="RSU36" s="117"/>
      <c r="RSV36" s="117"/>
      <c r="RSW36" s="117"/>
      <c r="RSX36" s="117"/>
      <c r="RSY36" s="117"/>
      <c r="RSZ36" s="117"/>
      <c r="RTA36" s="117"/>
      <c r="RTB36" s="117"/>
      <c r="RTC36" s="117"/>
      <c r="RTD36" s="117"/>
      <c r="RTE36" s="117"/>
      <c r="RTF36" s="117"/>
      <c r="RTG36" s="117"/>
      <c r="RTH36" s="117"/>
      <c r="RTI36" s="117"/>
      <c r="RTJ36" s="117"/>
      <c r="RTK36" s="117"/>
      <c r="RTL36" s="117"/>
      <c r="RTM36" s="117"/>
      <c r="RTN36" s="117"/>
      <c r="RTO36" s="117"/>
      <c r="RTP36" s="117"/>
      <c r="RTQ36" s="117"/>
      <c r="RTR36" s="117"/>
      <c r="RTS36" s="117"/>
      <c r="RTT36" s="117"/>
      <c r="RTU36" s="117"/>
      <c r="RTV36" s="117"/>
      <c r="RTW36" s="117"/>
      <c r="RTX36" s="117"/>
      <c r="RTY36" s="117"/>
      <c r="RTZ36" s="117"/>
      <c r="RUA36" s="117"/>
      <c r="RUB36" s="117"/>
      <c r="RUC36" s="117"/>
      <c r="RUD36" s="117"/>
      <c r="RUE36" s="117"/>
      <c r="RUF36" s="117"/>
      <c r="RUG36" s="117"/>
      <c r="RUH36" s="117"/>
      <c r="RUI36" s="117"/>
      <c r="RUJ36" s="117"/>
      <c r="RUK36" s="117"/>
      <c r="RUL36" s="117"/>
      <c r="RUM36" s="117"/>
      <c r="RUN36" s="117"/>
      <c r="RUO36" s="117"/>
      <c r="RUP36" s="117"/>
      <c r="RUQ36" s="117"/>
      <c r="RUR36" s="117"/>
      <c r="RUS36" s="117"/>
      <c r="RUT36" s="117"/>
      <c r="RUU36" s="117"/>
      <c r="RUV36" s="117"/>
      <c r="RUW36" s="117"/>
      <c r="RUX36" s="117"/>
      <c r="RUY36" s="117"/>
      <c r="RUZ36" s="117"/>
      <c r="RVA36" s="117"/>
      <c r="RVB36" s="117"/>
      <c r="RVC36" s="117"/>
      <c r="RVD36" s="117"/>
      <c r="RVE36" s="117"/>
      <c r="RVF36" s="117"/>
      <c r="RVG36" s="117"/>
      <c r="RVH36" s="117"/>
      <c r="RVI36" s="117"/>
      <c r="RVJ36" s="117"/>
      <c r="RVK36" s="117"/>
      <c r="RVL36" s="117"/>
      <c r="RVM36" s="117"/>
      <c r="RVN36" s="117"/>
      <c r="RVO36" s="117"/>
      <c r="RVP36" s="117"/>
      <c r="RVQ36" s="117"/>
      <c r="RVR36" s="117"/>
      <c r="RVS36" s="117"/>
      <c r="RVT36" s="117"/>
      <c r="RVU36" s="117"/>
      <c r="RVV36" s="117"/>
      <c r="RVW36" s="117"/>
      <c r="RVX36" s="117"/>
      <c r="RVY36" s="117"/>
      <c r="RVZ36" s="117"/>
      <c r="RWA36" s="117"/>
      <c r="RWB36" s="117"/>
      <c r="RWC36" s="117"/>
      <c r="RWD36" s="117"/>
      <c r="RWE36" s="117"/>
      <c r="RWF36" s="117"/>
      <c r="RWG36" s="117"/>
      <c r="RWH36" s="117"/>
      <c r="RWI36" s="117"/>
      <c r="RWJ36" s="117"/>
      <c r="RWK36" s="117"/>
      <c r="RWL36" s="117"/>
      <c r="RWM36" s="117"/>
      <c r="RWN36" s="117"/>
      <c r="RWO36" s="117"/>
      <c r="RWP36" s="117"/>
      <c r="RWQ36" s="117"/>
      <c r="RWR36" s="117"/>
      <c r="RWS36" s="117"/>
      <c r="RWT36" s="117"/>
      <c r="RWU36" s="117"/>
      <c r="RWV36" s="117"/>
      <c r="RWW36" s="117"/>
      <c r="RWX36" s="117"/>
      <c r="RWY36" s="117"/>
      <c r="RWZ36" s="117"/>
      <c r="RXA36" s="117"/>
      <c r="RXB36" s="117"/>
      <c r="RXC36" s="117"/>
      <c r="RXD36" s="117"/>
      <c r="RXE36" s="117"/>
      <c r="RXF36" s="117"/>
      <c r="RXG36" s="117"/>
      <c r="RXH36" s="117"/>
      <c r="RXI36" s="117"/>
      <c r="RXJ36" s="117"/>
      <c r="RXK36" s="117"/>
      <c r="RXL36" s="117"/>
      <c r="RXM36" s="117"/>
      <c r="RXN36" s="117"/>
      <c r="RXO36" s="117"/>
      <c r="RXP36" s="117"/>
      <c r="RXQ36" s="117"/>
      <c r="RXR36" s="117"/>
      <c r="RXS36" s="117"/>
      <c r="RXT36" s="117"/>
      <c r="RXU36" s="117"/>
      <c r="RXV36" s="117"/>
      <c r="RXW36" s="117"/>
      <c r="RXX36" s="117"/>
      <c r="RXY36" s="117"/>
      <c r="RXZ36" s="117"/>
      <c r="RYA36" s="117"/>
      <c r="RYB36" s="117"/>
      <c r="RYC36" s="117"/>
      <c r="RYD36" s="117"/>
      <c r="RYE36" s="117"/>
      <c r="RYF36" s="117"/>
      <c r="RYG36" s="117"/>
      <c r="RYH36" s="117"/>
      <c r="RYI36" s="117"/>
      <c r="RYJ36" s="117"/>
      <c r="RYK36" s="117"/>
      <c r="RYL36" s="117"/>
      <c r="RYM36" s="117"/>
      <c r="RYN36" s="117"/>
      <c r="RYO36" s="117"/>
      <c r="RYP36" s="117"/>
      <c r="RYQ36" s="117"/>
      <c r="RYR36" s="117"/>
      <c r="RYS36" s="117"/>
      <c r="RYT36" s="117"/>
      <c r="RYU36" s="117"/>
      <c r="RYV36" s="117"/>
      <c r="RYW36" s="117"/>
      <c r="RYX36" s="117"/>
      <c r="RYY36" s="117"/>
      <c r="RYZ36" s="117"/>
      <c r="RZA36" s="117"/>
      <c r="RZB36" s="117"/>
      <c r="RZC36" s="117"/>
      <c r="RZD36" s="117"/>
      <c r="RZE36" s="117"/>
      <c r="RZF36" s="117"/>
      <c r="RZG36" s="117"/>
      <c r="RZH36" s="117"/>
      <c r="RZI36" s="117"/>
      <c r="RZJ36" s="117"/>
      <c r="RZK36" s="117"/>
      <c r="RZL36" s="117"/>
      <c r="RZM36" s="117"/>
      <c r="RZN36" s="117"/>
      <c r="RZO36" s="117"/>
      <c r="RZP36" s="117"/>
      <c r="RZQ36" s="117"/>
      <c r="RZR36" s="117"/>
      <c r="RZS36" s="117"/>
      <c r="RZT36" s="117"/>
      <c r="RZU36" s="117"/>
      <c r="RZV36" s="117"/>
      <c r="RZW36" s="117"/>
      <c r="RZX36" s="117"/>
      <c r="RZY36" s="117"/>
      <c r="RZZ36" s="117"/>
      <c r="SAA36" s="117"/>
      <c r="SAB36" s="117"/>
      <c r="SAC36" s="117"/>
      <c r="SAD36" s="117"/>
      <c r="SAE36" s="117"/>
      <c r="SAF36" s="117"/>
      <c r="SAG36" s="117"/>
      <c r="SAH36" s="117"/>
      <c r="SAI36" s="117"/>
      <c r="SAJ36" s="117"/>
      <c r="SAK36" s="117"/>
      <c r="SAL36" s="117"/>
      <c r="SAM36" s="117"/>
      <c r="SAN36" s="117"/>
      <c r="SAO36" s="117"/>
      <c r="SAP36" s="117"/>
      <c r="SAQ36" s="117"/>
      <c r="SAR36" s="117"/>
      <c r="SAS36" s="117"/>
      <c r="SAT36" s="117"/>
      <c r="SAU36" s="117"/>
      <c r="SAV36" s="117"/>
      <c r="SAW36" s="117"/>
      <c r="SAX36" s="117"/>
      <c r="SAY36" s="117"/>
      <c r="SAZ36" s="117"/>
      <c r="SBA36" s="117"/>
      <c r="SBB36" s="117"/>
      <c r="SBC36" s="117"/>
      <c r="SBD36" s="117"/>
      <c r="SBE36" s="117"/>
      <c r="SBF36" s="117"/>
      <c r="SBG36" s="117"/>
      <c r="SBH36" s="117"/>
      <c r="SBI36" s="117"/>
      <c r="SBJ36" s="117"/>
      <c r="SBK36" s="117"/>
      <c r="SBL36" s="117"/>
      <c r="SBM36" s="117"/>
      <c r="SBN36" s="117"/>
      <c r="SBO36" s="117"/>
      <c r="SBP36" s="117"/>
      <c r="SBQ36" s="117"/>
      <c r="SBR36" s="117"/>
      <c r="SBS36" s="117"/>
      <c r="SBT36" s="117"/>
      <c r="SBU36" s="117"/>
      <c r="SBV36" s="117"/>
      <c r="SBW36" s="117"/>
      <c r="SBX36" s="117"/>
      <c r="SBY36" s="117"/>
      <c r="SBZ36" s="117"/>
      <c r="SCA36" s="117"/>
      <c r="SCB36" s="117"/>
      <c r="SCC36" s="117"/>
      <c r="SCD36" s="117"/>
      <c r="SCE36" s="117"/>
      <c r="SCF36" s="117"/>
      <c r="SCG36" s="117"/>
      <c r="SCH36" s="117"/>
      <c r="SCI36" s="117"/>
      <c r="SCJ36" s="117"/>
      <c r="SCK36" s="117"/>
      <c r="SCL36" s="117"/>
      <c r="SCM36" s="117"/>
      <c r="SCN36" s="117"/>
      <c r="SCO36" s="117"/>
      <c r="SCP36" s="117"/>
      <c r="SCQ36" s="117"/>
      <c r="SCR36" s="117"/>
      <c r="SCS36" s="117"/>
      <c r="SCT36" s="117"/>
      <c r="SCU36" s="117"/>
      <c r="SCV36" s="117"/>
      <c r="SCW36" s="117"/>
      <c r="SCX36" s="117"/>
      <c r="SCY36" s="117"/>
      <c r="SCZ36" s="117"/>
      <c r="SDA36" s="117"/>
      <c r="SDB36" s="117"/>
      <c r="SDC36" s="117"/>
      <c r="SDD36" s="117"/>
      <c r="SDE36" s="117"/>
      <c r="SDF36" s="117"/>
      <c r="SDG36" s="117"/>
      <c r="SDH36" s="117"/>
      <c r="SDI36" s="117"/>
      <c r="SDJ36" s="117"/>
      <c r="SDK36" s="117"/>
      <c r="SDL36" s="117"/>
      <c r="SDM36" s="117"/>
      <c r="SDN36" s="117"/>
      <c r="SDO36" s="117"/>
      <c r="SDP36" s="117"/>
      <c r="SDQ36" s="117"/>
      <c r="SDR36" s="117"/>
      <c r="SDS36" s="117"/>
      <c r="SDT36" s="117"/>
      <c r="SDU36" s="117"/>
      <c r="SDV36" s="117"/>
      <c r="SDW36" s="117"/>
      <c r="SDX36" s="117"/>
      <c r="SDY36" s="117"/>
      <c r="SDZ36" s="117"/>
      <c r="SEA36" s="117"/>
      <c r="SEB36" s="117"/>
      <c r="SEC36" s="117"/>
      <c r="SED36" s="117"/>
      <c r="SEE36" s="117"/>
      <c r="SEF36" s="117"/>
      <c r="SEG36" s="117"/>
      <c r="SEH36" s="117"/>
      <c r="SEI36" s="117"/>
      <c r="SEJ36" s="117"/>
      <c r="SEK36" s="117"/>
      <c r="SEL36" s="117"/>
      <c r="SEM36" s="117"/>
      <c r="SEN36" s="117"/>
      <c r="SEO36" s="117"/>
      <c r="SEP36" s="117"/>
      <c r="SEQ36" s="117"/>
      <c r="SER36" s="117"/>
      <c r="SES36" s="117"/>
      <c r="SET36" s="117"/>
      <c r="SEU36" s="117"/>
      <c r="SEV36" s="117"/>
      <c r="SEW36" s="117"/>
      <c r="SEX36" s="117"/>
      <c r="SEY36" s="117"/>
      <c r="SEZ36" s="117"/>
      <c r="SFA36" s="117"/>
      <c r="SFB36" s="117"/>
      <c r="SFC36" s="117"/>
      <c r="SFD36" s="117"/>
      <c r="SFE36" s="117"/>
      <c r="SFF36" s="117"/>
      <c r="SFG36" s="117"/>
      <c r="SFH36" s="117"/>
      <c r="SFI36" s="117"/>
      <c r="SFJ36" s="117"/>
      <c r="SFK36" s="117"/>
      <c r="SFL36" s="117"/>
      <c r="SFM36" s="117"/>
      <c r="SFN36" s="117"/>
      <c r="SFO36" s="117"/>
      <c r="SFP36" s="117"/>
      <c r="SFQ36" s="117"/>
      <c r="SFR36" s="117"/>
      <c r="SFS36" s="117"/>
      <c r="SFT36" s="117"/>
      <c r="SFU36" s="117"/>
      <c r="SFV36" s="117"/>
      <c r="SFW36" s="117"/>
      <c r="SFX36" s="117"/>
      <c r="SFY36" s="117"/>
      <c r="SFZ36" s="117"/>
      <c r="SGA36" s="117"/>
      <c r="SGB36" s="117"/>
      <c r="SGC36" s="117"/>
      <c r="SGD36" s="117"/>
      <c r="SGE36" s="117"/>
      <c r="SGF36" s="117"/>
      <c r="SGG36" s="117"/>
      <c r="SGH36" s="117"/>
      <c r="SGI36" s="117"/>
      <c r="SGJ36" s="117"/>
      <c r="SGK36" s="117"/>
      <c r="SGL36" s="117"/>
      <c r="SGM36" s="117"/>
      <c r="SGN36" s="117"/>
      <c r="SGO36" s="117"/>
      <c r="SGP36" s="117"/>
      <c r="SGQ36" s="117"/>
      <c r="SGR36" s="117"/>
      <c r="SGS36" s="117"/>
      <c r="SGT36" s="117"/>
      <c r="SGU36" s="117"/>
      <c r="SGV36" s="117"/>
      <c r="SGW36" s="117"/>
      <c r="SGX36" s="117"/>
      <c r="SGY36" s="117"/>
      <c r="SGZ36" s="117"/>
      <c r="SHA36" s="117"/>
      <c r="SHB36" s="117"/>
      <c r="SHC36" s="117"/>
      <c r="SHD36" s="117"/>
      <c r="SHE36" s="117"/>
      <c r="SHF36" s="117"/>
      <c r="SHG36" s="117"/>
      <c r="SHH36" s="117"/>
      <c r="SHI36" s="117"/>
      <c r="SHJ36" s="117"/>
      <c r="SHK36" s="117"/>
      <c r="SHL36" s="117"/>
      <c r="SHM36" s="117"/>
      <c r="SHN36" s="117"/>
      <c r="SHO36" s="117"/>
      <c r="SHP36" s="117"/>
      <c r="SHQ36" s="117"/>
      <c r="SHR36" s="117"/>
      <c r="SHS36" s="117"/>
      <c r="SHT36" s="117"/>
      <c r="SHU36" s="117"/>
      <c r="SHV36" s="117"/>
      <c r="SHW36" s="117"/>
      <c r="SHX36" s="117"/>
      <c r="SHY36" s="117"/>
      <c r="SHZ36" s="117"/>
      <c r="SIA36" s="117"/>
      <c r="SIB36" s="117"/>
      <c r="SIC36" s="117"/>
      <c r="SID36" s="117"/>
      <c r="SIE36" s="117"/>
      <c r="SIF36" s="117"/>
      <c r="SIG36" s="117"/>
      <c r="SIH36" s="117"/>
      <c r="SII36" s="117"/>
      <c r="SIJ36" s="117"/>
      <c r="SIK36" s="117"/>
      <c r="SIL36" s="117"/>
      <c r="SIM36" s="117"/>
      <c r="SIN36" s="117"/>
      <c r="SIO36" s="117"/>
      <c r="SIP36" s="117"/>
      <c r="SIQ36" s="117"/>
      <c r="SIR36" s="117"/>
      <c r="SIS36" s="117"/>
      <c r="SIT36" s="117"/>
      <c r="SIU36" s="117"/>
      <c r="SIV36" s="117"/>
      <c r="SIW36" s="117"/>
      <c r="SIX36" s="117"/>
      <c r="SIY36" s="117"/>
      <c r="SIZ36" s="117"/>
      <c r="SJA36" s="117"/>
      <c r="SJB36" s="117"/>
      <c r="SJC36" s="117"/>
      <c r="SJD36" s="117"/>
      <c r="SJE36" s="117"/>
      <c r="SJF36" s="117"/>
      <c r="SJG36" s="117"/>
      <c r="SJH36" s="117"/>
      <c r="SJI36" s="117"/>
      <c r="SJJ36" s="117"/>
      <c r="SJK36" s="117"/>
      <c r="SJL36" s="117"/>
      <c r="SJM36" s="117"/>
      <c r="SJN36" s="117"/>
      <c r="SJO36" s="117"/>
      <c r="SJP36" s="117"/>
      <c r="SJQ36" s="117"/>
      <c r="SJR36" s="117"/>
      <c r="SJS36" s="117"/>
      <c r="SJT36" s="117"/>
      <c r="SJU36" s="117"/>
      <c r="SJV36" s="117"/>
      <c r="SJW36" s="117"/>
      <c r="SJX36" s="117"/>
      <c r="SJY36" s="117"/>
      <c r="SJZ36" s="117"/>
      <c r="SKA36" s="117"/>
      <c r="SKB36" s="117"/>
      <c r="SKC36" s="117"/>
      <c r="SKD36" s="117"/>
      <c r="SKE36" s="117"/>
      <c r="SKF36" s="117"/>
      <c r="SKG36" s="117"/>
      <c r="SKH36" s="117"/>
      <c r="SKI36" s="117"/>
      <c r="SKJ36" s="117"/>
      <c r="SKK36" s="117"/>
      <c r="SKL36" s="117"/>
      <c r="SKM36" s="117"/>
      <c r="SKN36" s="117"/>
      <c r="SKO36" s="117"/>
      <c r="SKP36" s="117"/>
      <c r="SKQ36" s="117"/>
      <c r="SKR36" s="117"/>
      <c r="SKS36" s="117"/>
      <c r="SKT36" s="117"/>
      <c r="SKU36" s="117"/>
      <c r="SKV36" s="117"/>
      <c r="SKW36" s="117"/>
      <c r="SKX36" s="117"/>
      <c r="SKY36" s="117"/>
      <c r="SKZ36" s="117"/>
      <c r="SLA36" s="117"/>
      <c r="SLB36" s="117"/>
      <c r="SLC36" s="117"/>
      <c r="SLD36" s="117"/>
      <c r="SLE36" s="117"/>
      <c r="SLF36" s="117"/>
      <c r="SLG36" s="117"/>
      <c r="SLH36" s="117"/>
      <c r="SLI36" s="117"/>
      <c r="SLJ36" s="117"/>
      <c r="SLK36" s="117"/>
      <c r="SLL36" s="117"/>
      <c r="SLM36" s="117"/>
      <c r="SLN36" s="117"/>
      <c r="SLO36" s="117"/>
      <c r="SLP36" s="117"/>
      <c r="SLQ36" s="117"/>
      <c r="SLR36" s="117"/>
      <c r="SLS36" s="117"/>
      <c r="SLT36" s="117"/>
      <c r="SLU36" s="117"/>
      <c r="SLV36" s="117"/>
      <c r="SLW36" s="117"/>
      <c r="SLX36" s="117"/>
      <c r="SLY36" s="117"/>
      <c r="SLZ36" s="117"/>
      <c r="SMA36" s="117"/>
      <c r="SMB36" s="117"/>
      <c r="SMC36" s="117"/>
      <c r="SMD36" s="117"/>
      <c r="SME36" s="117"/>
      <c r="SMF36" s="117"/>
      <c r="SMG36" s="117"/>
      <c r="SMH36" s="117"/>
      <c r="SMI36" s="117"/>
      <c r="SMJ36" s="117"/>
      <c r="SMK36" s="117"/>
      <c r="SML36" s="117"/>
      <c r="SMM36" s="117"/>
      <c r="SMN36" s="117"/>
      <c r="SMO36" s="117"/>
      <c r="SMP36" s="117"/>
      <c r="SMQ36" s="117"/>
      <c r="SMR36" s="117"/>
      <c r="SMS36" s="117"/>
      <c r="SMT36" s="117"/>
      <c r="SMU36" s="117"/>
      <c r="SMV36" s="117"/>
      <c r="SMW36" s="117"/>
      <c r="SMX36" s="117"/>
      <c r="SMY36" s="117"/>
      <c r="SMZ36" s="117"/>
      <c r="SNA36" s="117"/>
      <c r="SNB36" s="117"/>
      <c r="SNC36" s="117"/>
      <c r="SND36" s="117"/>
      <c r="SNE36" s="117"/>
      <c r="SNF36" s="117"/>
      <c r="SNG36" s="117"/>
      <c r="SNH36" s="117"/>
      <c r="SNI36" s="117"/>
      <c r="SNJ36" s="117"/>
      <c r="SNK36" s="117"/>
      <c r="SNL36" s="117"/>
      <c r="SNM36" s="117"/>
      <c r="SNN36" s="117"/>
      <c r="SNO36" s="117"/>
      <c r="SNP36" s="117"/>
      <c r="SNQ36" s="117"/>
      <c r="SNR36" s="117"/>
      <c r="SNS36" s="117"/>
      <c r="SNT36" s="117"/>
      <c r="SNU36" s="117"/>
      <c r="SNV36" s="117"/>
      <c r="SNW36" s="117"/>
      <c r="SNX36" s="117"/>
      <c r="SNY36" s="117"/>
      <c r="SNZ36" s="117"/>
      <c r="SOA36" s="117"/>
      <c r="SOB36" s="117"/>
      <c r="SOC36" s="117"/>
      <c r="SOD36" s="117"/>
      <c r="SOE36" s="117"/>
      <c r="SOF36" s="117"/>
      <c r="SOG36" s="117"/>
      <c r="SOH36" s="117"/>
      <c r="SOI36" s="117"/>
      <c r="SOJ36" s="117"/>
      <c r="SOK36" s="117"/>
      <c r="SOL36" s="117"/>
      <c r="SOM36" s="117"/>
      <c r="SON36" s="117"/>
      <c r="SOO36" s="117"/>
      <c r="SOP36" s="117"/>
      <c r="SOQ36" s="117"/>
      <c r="SOR36" s="117"/>
      <c r="SOS36" s="117"/>
      <c r="SOT36" s="117"/>
      <c r="SOU36" s="117"/>
      <c r="SOV36" s="117"/>
      <c r="SOW36" s="117"/>
      <c r="SOX36" s="117"/>
      <c r="SOY36" s="117"/>
      <c r="SOZ36" s="117"/>
      <c r="SPA36" s="117"/>
      <c r="SPB36" s="117"/>
      <c r="SPC36" s="117"/>
      <c r="SPD36" s="117"/>
      <c r="SPE36" s="117"/>
      <c r="SPF36" s="117"/>
      <c r="SPG36" s="117"/>
      <c r="SPH36" s="117"/>
      <c r="SPI36" s="117"/>
      <c r="SPJ36" s="117"/>
      <c r="SPK36" s="117"/>
      <c r="SPL36" s="117"/>
      <c r="SPM36" s="117"/>
      <c r="SPN36" s="117"/>
      <c r="SPO36" s="117"/>
      <c r="SPP36" s="117"/>
      <c r="SPQ36" s="117"/>
      <c r="SPR36" s="117"/>
      <c r="SPS36" s="117"/>
      <c r="SPT36" s="117"/>
      <c r="SPU36" s="117"/>
      <c r="SPV36" s="117"/>
      <c r="SPW36" s="117"/>
      <c r="SPX36" s="117"/>
      <c r="SPY36" s="117"/>
      <c r="SPZ36" s="117"/>
      <c r="SQA36" s="117"/>
      <c r="SQB36" s="117"/>
      <c r="SQC36" s="117"/>
      <c r="SQD36" s="117"/>
      <c r="SQE36" s="117"/>
      <c r="SQF36" s="117"/>
      <c r="SQG36" s="117"/>
      <c r="SQH36" s="117"/>
      <c r="SQI36" s="117"/>
      <c r="SQJ36" s="117"/>
      <c r="SQK36" s="117"/>
      <c r="SQL36" s="117"/>
      <c r="SQM36" s="117"/>
      <c r="SQN36" s="117"/>
      <c r="SQO36" s="117"/>
      <c r="SQP36" s="117"/>
      <c r="SQQ36" s="117"/>
      <c r="SQR36" s="117"/>
      <c r="SQS36" s="117"/>
      <c r="SQT36" s="117"/>
      <c r="SQU36" s="117"/>
      <c r="SQV36" s="117"/>
      <c r="SQW36" s="117"/>
      <c r="SQX36" s="117"/>
      <c r="SQY36" s="117"/>
      <c r="SQZ36" s="117"/>
      <c r="SRA36" s="117"/>
      <c r="SRB36" s="117"/>
      <c r="SRC36" s="117"/>
      <c r="SRD36" s="117"/>
      <c r="SRE36" s="117"/>
      <c r="SRF36" s="117"/>
      <c r="SRG36" s="117"/>
      <c r="SRH36" s="117"/>
      <c r="SRI36" s="117"/>
      <c r="SRJ36" s="117"/>
      <c r="SRK36" s="117"/>
      <c r="SRL36" s="117"/>
      <c r="SRM36" s="117"/>
      <c r="SRN36" s="117"/>
      <c r="SRO36" s="117"/>
      <c r="SRP36" s="117"/>
      <c r="SRQ36" s="117"/>
      <c r="SRR36" s="117"/>
      <c r="SRS36" s="117"/>
      <c r="SRT36" s="117"/>
      <c r="SRU36" s="117"/>
      <c r="SRV36" s="117"/>
      <c r="SRW36" s="117"/>
      <c r="SRX36" s="117"/>
      <c r="SRY36" s="117"/>
      <c r="SRZ36" s="117"/>
      <c r="SSA36" s="117"/>
      <c r="SSB36" s="117"/>
      <c r="SSC36" s="117"/>
      <c r="SSD36" s="117"/>
      <c r="SSE36" s="117"/>
      <c r="SSF36" s="117"/>
      <c r="SSG36" s="117"/>
      <c r="SSH36" s="117"/>
      <c r="SSI36" s="117"/>
      <c r="SSJ36" s="117"/>
      <c r="SSK36" s="117"/>
      <c r="SSL36" s="117"/>
      <c r="SSM36" s="117"/>
      <c r="SSN36" s="117"/>
      <c r="SSO36" s="117"/>
      <c r="SSP36" s="117"/>
      <c r="SSQ36" s="117"/>
      <c r="SSR36" s="117"/>
      <c r="SSS36" s="117"/>
      <c r="SST36" s="117"/>
      <c r="SSU36" s="117"/>
      <c r="SSV36" s="117"/>
      <c r="SSW36" s="117"/>
      <c r="SSX36" s="117"/>
      <c r="SSY36" s="117"/>
      <c r="SSZ36" s="117"/>
      <c r="STA36" s="117"/>
      <c r="STB36" s="117"/>
      <c r="STC36" s="117"/>
      <c r="STD36" s="117"/>
      <c r="STE36" s="117"/>
      <c r="STF36" s="117"/>
      <c r="STG36" s="117"/>
      <c r="STH36" s="117"/>
      <c r="STI36" s="117"/>
      <c r="STJ36" s="117"/>
      <c r="STK36" s="117"/>
      <c r="STL36" s="117"/>
      <c r="STM36" s="117"/>
      <c r="STN36" s="117"/>
      <c r="STO36" s="117"/>
      <c r="STP36" s="117"/>
      <c r="STQ36" s="117"/>
      <c r="STR36" s="117"/>
      <c r="STS36" s="117"/>
      <c r="STT36" s="117"/>
      <c r="STU36" s="117"/>
      <c r="STV36" s="117"/>
      <c r="STW36" s="117"/>
      <c r="STX36" s="117"/>
      <c r="STY36" s="117"/>
      <c r="STZ36" s="117"/>
      <c r="SUA36" s="117"/>
      <c r="SUB36" s="117"/>
      <c r="SUC36" s="117"/>
      <c r="SUD36" s="117"/>
      <c r="SUE36" s="117"/>
      <c r="SUF36" s="117"/>
      <c r="SUG36" s="117"/>
      <c r="SUH36" s="117"/>
      <c r="SUI36" s="117"/>
      <c r="SUJ36" s="117"/>
      <c r="SUK36" s="117"/>
      <c r="SUL36" s="117"/>
      <c r="SUM36" s="117"/>
      <c r="SUN36" s="117"/>
      <c r="SUO36" s="117"/>
      <c r="SUP36" s="117"/>
      <c r="SUQ36" s="117"/>
      <c r="SUR36" s="117"/>
      <c r="SUS36" s="117"/>
      <c r="SUT36" s="117"/>
      <c r="SUU36" s="117"/>
      <c r="SUV36" s="117"/>
      <c r="SUW36" s="117"/>
      <c r="SUX36" s="117"/>
      <c r="SUY36" s="117"/>
      <c r="SUZ36" s="117"/>
      <c r="SVA36" s="117"/>
      <c r="SVB36" s="117"/>
      <c r="SVC36" s="117"/>
      <c r="SVD36" s="117"/>
      <c r="SVE36" s="117"/>
      <c r="SVF36" s="117"/>
      <c r="SVG36" s="117"/>
      <c r="SVH36" s="117"/>
      <c r="SVI36" s="117"/>
      <c r="SVJ36" s="117"/>
      <c r="SVK36" s="117"/>
      <c r="SVL36" s="117"/>
      <c r="SVM36" s="117"/>
      <c r="SVN36" s="117"/>
      <c r="SVO36" s="117"/>
      <c r="SVP36" s="117"/>
      <c r="SVQ36" s="117"/>
      <c r="SVR36" s="117"/>
      <c r="SVS36" s="117"/>
      <c r="SVT36" s="117"/>
      <c r="SVU36" s="117"/>
      <c r="SVV36" s="117"/>
      <c r="SVW36" s="117"/>
      <c r="SVX36" s="117"/>
      <c r="SVY36" s="117"/>
      <c r="SVZ36" s="117"/>
      <c r="SWA36" s="117"/>
      <c r="SWB36" s="117"/>
      <c r="SWC36" s="117"/>
      <c r="SWD36" s="117"/>
      <c r="SWE36" s="117"/>
      <c r="SWF36" s="117"/>
      <c r="SWG36" s="117"/>
      <c r="SWH36" s="117"/>
      <c r="SWI36" s="117"/>
      <c r="SWJ36" s="117"/>
      <c r="SWK36" s="117"/>
      <c r="SWL36" s="117"/>
      <c r="SWM36" s="117"/>
      <c r="SWN36" s="117"/>
      <c r="SWO36" s="117"/>
      <c r="SWP36" s="117"/>
      <c r="SWQ36" s="117"/>
      <c r="SWR36" s="117"/>
      <c r="SWS36" s="117"/>
      <c r="SWT36" s="117"/>
      <c r="SWU36" s="117"/>
      <c r="SWV36" s="117"/>
      <c r="SWW36" s="117"/>
      <c r="SWX36" s="117"/>
      <c r="SWY36" s="117"/>
      <c r="SWZ36" s="117"/>
      <c r="SXA36" s="117"/>
      <c r="SXB36" s="117"/>
      <c r="SXC36" s="117"/>
      <c r="SXD36" s="117"/>
      <c r="SXE36" s="117"/>
      <c r="SXF36" s="117"/>
      <c r="SXG36" s="117"/>
      <c r="SXH36" s="117"/>
      <c r="SXI36" s="117"/>
      <c r="SXJ36" s="117"/>
      <c r="SXK36" s="117"/>
      <c r="SXL36" s="117"/>
      <c r="SXM36" s="117"/>
      <c r="SXN36" s="117"/>
      <c r="SXO36" s="117"/>
      <c r="SXP36" s="117"/>
      <c r="SXQ36" s="117"/>
      <c r="SXR36" s="117"/>
      <c r="SXS36" s="117"/>
      <c r="SXT36" s="117"/>
      <c r="SXU36" s="117"/>
      <c r="SXV36" s="117"/>
      <c r="SXW36" s="117"/>
      <c r="SXX36" s="117"/>
      <c r="SXY36" s="117"/>
      <c r="SXZ36" s="117"/>
      <c r="SYA36" s="117"/>
      <c r="SYB36" s="117"/>
      <c r="SYC36" s="117"/>
      <c r="SYD36" s="117"/>
      <c r="SYE36" s="117"/>
      <c r="SYF36" s="117"/>
      <c r="SYG36" s="117"/>
      <c r="SYH36" s="117"/>
      <c r="SYI36" s="117"/>
      <c r="SYJ36" s="117"/>
      <c r="SYK36" s="117"/>
      <c r="SYL36" s="117"/>
      <c r="SYM36" s="117"/>
      <c r="SYN36" s="117"/>
      <c r="SYO36" s="117"/>
      <c r="SYP36" s="117"/>
      <c r="SYQ36" s="117"/>
      <c r="SYR36" s="117"/>
      <c r="SYS36" s="117"/>
      <c r="SYT36" s="117"/>
      <c r="SYU36" s="117"/>
      <c r="SYV36" s="117"/>
      <c r="SYW36" s="117"/>
      <c r="SYX36" s="117"/>
      <c r="SYY36" s="117"/>
      <c r="SYZ36" s="117"/>
      <c r="SZA36" s="117"/>
      <c r="SZB36" s="117"/>
      <c r="SZC36" s="117"/>
      <c r="SZD36" s="117"/>
      <c r="SZE36" s="117"/>
      <c r="SZF36" s="117"/>
      <c r="SZG36" s="117"/>
      <c r="SZH36" s="117"/>
      <c r="SZI36" s="117"/>
      <c r="SZJ36" s="117"/>
      <c r="SZK36" s="117"/>
      <c r="SZL36" s="117"/>
      <c r="SZM36" s="117"/>
      <c r="SZN36" s="117"/>
      <c r="SZO36" s="117"/>
      <c r="SZP36" s="117"/>
      <c r="SZQ36" s="117"/>
      <c r="SZR36" s="117"/>
      <c r="SZS36" s="117"/>
      <c r="SZT36" s="117"/>
      <c r="SZU36" s="117"/>
      <c r="SZV36" s="117"/>
      <c r="SZW36" s="117"/>
      <c r="SZX36" s="117"/>
      <c r="SZY36" s="117"/>
      <c r="SZZ36" s="117"/>
      <c r="TAA36" s="117"/>
      <c r="TAB36" s="117"/>
      <c r="TAC36" s="117"/>
      <c r="TAD36" s="117"/>
      <c r="TAE36" s="117"/>
      <c r="TAF36" s="117"/>
      <c r="TAG36" s="117"/>
      <c r="TAH36" s="117"/>
      <c r="TAI36" s="117"/>
      <c r="TAJ36" s="117"/>
      <c r="TAK36" s="117"/>
      <c r="TAL36" s="117"/>
      <c r="TAM36" s="117"/>
      <c r="TAN36" s="117"/>
      <c r="TAO36" s="117"/>
      <c r="TAP36" s="117"/>
      <c r="TAQ36" s="117"/>
      <c r="TAR36" s="117"/>
      <c r="TAS36" s="117"/>
      <c r="TAT36" s="117"/>
      <c r="TAU36" s="117"/>
      <c r="TAV36" s="117"/>
      <c r="TAW36" s="117"/>
      <c r="TAX36" s="117"/>
      <c r="TAY36" s="117"/>
      <c r="TAZ36" s="117"/>
      <c r="TBA36" s="117"/>
      <c r="TBB36" s="117"/>
      <c r="TBC36" s="117"/>
      <c r="TBD36" s="117"/>
      <c r="TBE36" s="117"/>
      <c r="TBF36" s="117"/>
      <c r="TBG36" s="117"/>
      <c r="TBH36" s="117"/>
      <c r="TBI36" s="117"/>
      <c r="TBJ36" s="117"/>
      <c r="TBK36" s="117"/>
      <c r="TBL36" s="117"/>
      <c r="TBM36" s="117"/>
      <c r="TBN36" s="117"/>
      <c r="TBO36" s="117"/>
      <c r="TBP36" s="117"/>
      <c r="TBQ36" s="117"/>
      <c r="TBR36" s="117"/>
      <c r="TBS36" s="117"/>
      <c r="TBT36" s="117"/>
      <c r="TBU36" s="117"/>
      <c r="TBV36" s="117"/>
      <c r="TBW36" s="117"/>
      <c r="TBX36" s="117"/>
      <c r="TBY36" s="117"/>
      <c r="TBZ36" s="117"/>
      <c r="TCA36" s="117"/>
      <c r="TCB36" s="117"/>
      <c r="TCC36" s="117"/>
      <c r="TCD36" s="117"/>
      <c r="TCE36" s="117"/>
      <c r="TCF36" s="117"/>
      <c r="TCG36" s="117"/>
      <c r="TCH36" s="117"/>
      <c r="TCI36" s="117"/>
      <c r="TCJ36" s="117"/>
      <c r="TCK36" s="117"/>
      <c r="TCL36" s="117"/>
      <c r="TCM36" s="117"/>
      <c r="TCN36" s="117"/>
      <c r="TCO36" s="117"/>
      <c r="TCP36" s="117"/>
      <c r="TCQ36" s="117"/>
      <c r="TCR36" s="117"/>
      <c r="TCS36" s="117"/>
      <c r="TCT36" s="117"/>
      <c r="TCU36" s="117"/>
      <c r="TCV36" s="117"/>
      <c r="TCW36" s="117"/>
      <c r="TCX36" s="117"/>
      <c r="TCY36" s="117"/>
      <c r="TCZ36" s="117"/>
      <c r="TDA36" s="117"/>
      <c r="TDB36" s="117"/>
      <c r="TDC36" s="117"/>
      <c r="TDD36" s="117"/>
      <c r="TDE36" s="117"/>
      <c r="TDF36" s="117"/>
      <c r="TDG36" s="117"/>
      <c r="TDH36" s="117"/>
      <c r="TDI36" s="117"/>
      <c r="TDJ36" s="117"/>
      <c r="TDK36" s="117"/>
      <c r="TDL36" s="117"/>
      <c r="TDM36" s="117"/>
      <c r="TDN36" s="117"/>
      <c r="TDO36" s="117"/>
      <c r="TDP36" s="117"/>
      <c r="TDQ36" s="117"/>
      <c r="TDR36" s="117"/>
      <c r="TDS36" s="117"/>
      <c r="TDT36" s="117"/>
      <c r="TDU36" s="117"/>
      <c r="TDV36" s="117"/>
      <c r="TDW36" s="117"/>
      <c r="TDX36" s="117"/>
      <c r="TDY36" s="117"/>
      <c r="TDZ36" s="117"/>
      <c r="TEA36" s="117"/>
      <c r="TEB36" s="117"/>
      <c r="TEC36" s="117"/>
      <c r="TED36" s="117"/>
      <c r="TEE36" s="117"/>
      <c r="TEF36" s="117"/>
      <c r="TEG36" s="117"/>
      <c r="TEH36" s="117"/>
      <c r="TEI36" s="117"/>
      <c r="TEJ36" s="117"/>
      <c r="TEK36" s="117"/>
      <c r="TEL36" s="117"/>
      <c r="TEM36" s="117"/>
      <c r="TEN36" s="117"/>
      <c r="TEO36" s="117"/>
      <c r="TEP36" s="117"/>
      <c r="TEQ36" s="117"/>
      <c r="TER36" s="117"/>
      <c r="TES36" s="117"/>
      <c r="TET36" s="117"/>
      <c r="TEU36" s="117"/>
      <c r="TEV36" s="117"/>
      <c r="TEW36" s="117"/>
      <c r="TEX36" s="117"/>
      <c r="TEY36" s="117"/>
      <c r="TEZ36" s="117"/>
      <c r="TFA36" s="117"/>
      <c r="TFB36" s="117"/>
      <c r="TFC36" s="117"/>
      <c r="TFD36" s="117"/>
      <c r="TFE36" s="117"/>
      <c r="TFF36" s="117"/>
      <c r="TFG36" s="117"/>
      <c r="TFH36" s="117"/>
      <c r="TFI36" s="117"/>
      <c r="TFJ36" s="117"/>
      <c r="TFK36" s="117"/>
      <c r="TFL36" s="117"/>
      <c r="TFM36" s="117"/>
      <c r="TFN36" s="117"/>
      <c r="TFO36" s="117"/>
      <c r="TFP36" s="117"/>
      <c r="TFQ36" s="117"/>
      <c r="TFR36" s="117"/>
      <c r="TFS36" s="117"/>
      <c r="TFT36" s="117"/>
      <c r="TFU36" s="117"/>
      <c r="TFV36" s="117"/>
      <c r="TFW36" s="117"/>
      <c r="TFX36" s="117"/>
      <c r="TFY36" s="117"/>
      <c r="TFZ36" s="117"/>
      <c r="TGA36" s="117"/>
      <c r="TGB36" s="117"/>
      <c r="TGC36" s="117"/>
      <c r="TGD36" s="117"/>
      <c r="TGE36" s="117"/>
      <c r="TGF36" s="117"/>
      <c r="TGG36" s="117"/>
      <c r="TGH36" s="117"/>
      <c r="TGI36" s="117"/>
      <c r="TGJ36" s="117"/>
      <c r="TGK36" s="117"/>
      <c r="TGL36" s="117"/>
      <c r="TGM36" s="117"/>
      <c r="TGN36" s="117"/>
      <c r="TGO36" s="117"/>
      <c r="TGP36" s="117"/>
      <c r="TGQ36" s="117"/>
      <c r="TGR36" s="117"/>
      <c r="TGS36" s="117"/>
      <c r="TGT36" s="117"/>
      <c r="TGU36" s="117"/>
      <c r="TGV36" s="117"/>
      <c r="TGW36" s="117"/>
      <c r="TGX36" s="117"/>
      <c r="TGY36" s="117"/>
      <c r="TGZ36" s="117"/>
      <c r="THA36" s="117"/>
      <c r="THB36" s="117"/>
      <c r="THC36" s="117"/>
      <c r="THD36" s="117"/>
      <c r="THE36" s="117"/>
      <c r="THF36" s="117"/>
      <c r="THG36" s="117"/>
      <c r="THH36" s="117"/>
      <c r="THI36" s="117"/>
      <c r="THJ36" s="117"/>
      <c r="THK36" s="117"/>
      <c r="THL36" s="117"/>
      <c r="THM36" s="117"/>
      <c r="THN36" s="117"/>
      <c r="THO36" s="117"/>
      <c r="THP36" s="117"/>
      <c r="THQ36" s="117"/>
      <c r="THR36" s="117"/>
      <c r="THS36" s="117"/>
      <c r="THT36" s="117"/>
      <c r="THU36" s="117"/>
      <c r="THV36" s="117"/>
      <c r="THW36" s="117"/>
      <c r="THX36" s="117"/>
      <c r="THY36" s="117"/>
      <c r="THZ36" s="117"/>
      <c r="TIA36" s="117"/>
      <c r="TIB36" s="117"/>
      <c r="TIC36" s="117"/>
      <c r="TID36" s="117"/>
      <c r="TIE36" s="117"/>
      <c r="TIF36" s="117"/>
      <c r="TIG36" s="117"/>
      <c r="TIH36" s="117"/>
      <c r="TII36" s="117"/>
      <c r="TIJ36" s="117"/>
      <c r="TIK36" s="117"/>
      <c r="TIL36" s="117"/>
      <c r="TIM36" s="117"/>
      <c r="TIN36" s="117"/>
      <c r="TIO36" s="117"/>
      <c r="TIP36" s="117"/>
      <c r="TIQ36" s="117"/>
      <c r="TIR36" s="117"/>
      <c r="TIS36" s="117"/>
      <c r="TIT36" s="117"/>
      <c r="TIU36" s="117"/>
      <c r="TIV36" s="117"/>
      <c r="TIW36" s="117"/>
      <c r="TIX36" s="117"/>
      <c r="TIY36" s="117"/>
      <c r="TIZ36" s="117"/>
      <c r="TJA36" s="117"/>
      <c r="TJB36" s="117"/>
      <c r="TJC36" s="117"/>
      <c r="TJD36" s="117"/>
      <c r="TJE36" s="117"/>
      <c r="TJF36" s="117"/>
      <c r="TJG36" s="117"/>
      <c r="TJH36" s="117"/>
      <c r="TJI36" s="117"/>
      <c r="TJJ36" s="117"/>
      <c r="TJK36" s="117"/>
      <c r="TJL36" s="117"/>
      <c r="TJM36" s="117"/>
      <c r="TJN36" s="117"/>
      <c r="TJO36" s="117"/>
      <c r="TJP36" s="117"/>
      <c r="TJQ36" s="117"/>
      <c r="TJR36" s="117"/>
      <c r="TJS36" s="117"/>
      <c r="TJT36" s="117"/>
      <c r="TJU36" s="117"/>
      <c r="TJV36" s="117"/>
      <c r="TJW36" s="117"/>
      <c r="TJX36" s="117"/>
      <c r="TJY36" s="117"/>
      <c r="TJZ36" s="117"/>
      <c r="TKA36" s="117"/>
      <c r="TKB36" s="117"/>
      <c r="TKC36" s="117"/>
      <c r="TKD36" s="117"/>
      <c r="TKE36" s="117"/>
      <c r="TKF36" s="117"/>
      <c r="TKG36" s="117"/>
      <c r="TKH36" s="117"/>
      <c r="TKI36" s="117"/>
      <c r="TKJ36" s="117"/>
      <c r="TKK36" s="117"/>
      <c r="TKL36" s="117"/>
      <c r="TKM36" s="117"/>
      <c r="TKN36" s="117"/>
      <c r="TKO36" s="117"/>
      <c r="TKP36" s="117"/>
      <c r="TKQ36" s="117"/>
      <c r="TKR36" s="117"/>
      <c r="TKS36" s="117"/>
      <c r="TKT36" s="117"/>
      <c r="TKU36" s="117"/>
      <c r="TKV36" s="117"/>
      <c r="TKW36" s="117"/>
      <c r="TKX36" s="117"/>
      <c r="TKY36" s="117"/>
      <c r="TKZ36" s="117"/>
      <c r="TLA36" s="117"/>
      <c r="TLB36" s="117"/>
      <c r="TLC36" s="117"/>
      <c r="TLD36" s="117"/>
      <c r="TLE36" s="117"/>
      <c r="TLF36" s="117"/>
      <c r="TLG36" s="117"/>
      <c r="TLH36" s="117"/>
      <c r="TLI36" s="117"/>
      <c r="TLJ36" s="117"/>
      <c r="TLK36" s="117"/>
      <c r="TLL36" s="117"/>
      <c r="TLM36" s="117"/>
      <c r="TLN36" s="117"/>
      <c r="TLO36" s="117"/>
      <c r="TLP36" s="117"/>
      <c r="TLQ36" s="117"/>
      <c r="TLR36" s="117"/>
      <c r="TLS36" s="117"/>
      <c r="TLT36" s="117"/>
      <c r="TLU36" s="117"/>
      <c r="TLV36" s="117"/>
      <c r="TLW36" s="117"/>
      <c r="TLX36" s="117"/>
      <c r="TLY36" s="117"/>
      <c r="TLZ36" s="117"/>
      <c r="TMA36" s="117"/>
      <c r="TMB36" s="117"/>
      <c r="TMC36" s="117"/>
      <c r="TMD36" s="117"/>
      <c r="TME36" s="117"/>
      <c r="TMF36" s="117"/>
      <c r="TMG36" s="117"/>
      <c r="TMH36" s="117"/>
      <c r="TMI36" s="117"/>
      <c r="TMJ36" s="117"/>
      <c r="TMK36" s="117"/>
      <c r="TML36" s="117"/>
      <c r="TMM36" s="117"/>
      <c r="TMN36" s="117"/>
      <c r="TMO36" s="117"/>
      <c r="TMP36" s="117"/>
      <c r="TMQ36" s="117"/>
      <c r="TMR36" s="117"/>
      <c r="TMS36" s="117"/>
      <c r="TMT36" s="117"/>
      <c r="TMU36" s="117"/>
      <c r="TMV36" s="117"/>
      <c r="TMW36" s="117"/>
      <c r="TMX36" s="117"/>
      <c r="TMY36" s="117"/>
      <c r="TMZ36" s="117"/>
      <c r="TNA36" s="117"/>
      <c r="TNB36" s="117"/>
      <c r="TNC36" s="117"/>
      <c r="TND36" s="117"/>
      <c r="TNE36" s="117"/>
      <c r="TNF36" s="117"/>
      <c r="TNG36" s="117"/>
      <c r="TNH36" s="117"/>
      <c r="TNI36" s="117"/>
      <c r="TNJ36" s="117"/>
      <c r="TNK36" s="117"/>
      <c r="TNL36" s="117"/>
      <c r="TNM36" s="117"/>
      <c r="TNN36" s="117"/>
      <c r="TNO36" s="117"/>
      <c r="TNP36" s="117"/>
      <c r="TNQ36" s="117"/>
      <c r="TNR36" s="117"/>
      <c r="TNS36" s="117"/>
      <c r="TNT36" s="117"/>
      <c r="TNU36" s="117"/>
      <c r="TNV36" s="117"/>
      <c r="TNW36" s="117"/>
      <c r="TNX36" s="117"/>
      <c r="TNY36" s="117"/>
      <c r="TNZ36" s="117"/>
      <c r="TOA36" s="117"/>
      <c r="TOB36" s="117"/>
      <c r="TOC36" s="117"/>
      <c r="TOD36" s="117"/>
      <c r="TOE36" s="117"/>
      <c r="TOF36" s="117"/>
      <c r="TOG36" s="117"/>
      <c r="TOH36" s="117"/>
      <c r="TOI36" s="117"/>
      <c r="TOJ36" s="117"/>
      <c r="TOK36" s="117"/>
      <c r="TOL36" s="117"/>
      <c r="TOM36" s="117"/>
      <c r="TON36" s="117"/>
      <c r="TOO36" s="117"/>
      <c r="TOP36" s="117"/>
      <c r="TOQ36" s="117"/>
      <c r="TOR36" s="117"/>
      <c r="TOS36" s="117"/>
      <c r="TOT36" s="117"/>
      <c r="TOU36" s="117"/>
      <c r="TOV36" s="117"/>
      <c r="TOW36" s="117"/>
      <c r="TOX36" s="117"/>
      <c r="TOY36" s="117"/>
      <c r="TOZ36" s="117"/>
      <c r="TPA36" s="117"/>
      <c r="TPB36" s="117"/>
      <c r="TPC36" s="117"/>
      <c r="TPD36" s="117"/>
      <c r="TPE36" s="117"/>
      <c r="TPF36" s="117"/>
      <c r="TPG36" s="117"/>
      <c r="TPH36" s="117"/>
      <c r="TPI36" s="117"/>
      <c r="TPJ36" s="117"/>
      <c r="TPK36" s="117"/>
      <c r="TPL36" s="117"/>
      <c r="TPM36" s="117"/>
      <c r="TPN36" s="117"/>
      <c r="TPO36" s="117"/>
      <c r="TPP36" s="117"/>
      <c r="TPQ36" s="117"/>
      <c r="TPR36" s="117"/>
      <c r="TPS36" s="117"/>
      <c r="TPT36" s="117"/>
      <c r="TPU36" s="117"/>
      <c r="TPV36" s="117"/>
      <c r="TPW36" s="117"/>
      <c r="TPX36" s="117"/>
      <c r="TPY36" s="117"/>
      <c r="TPZ36" s="117"/>
      <c r="TQA36" s="117"/>
      <c r="TQB36" s="117"/>
      <c r="TQC36" s="117"/>
      <c r="TQD36" s="117"/>
      <c r="TQE36" s="117"/>
      <c r="TQF36" s="117"/>
      <c r="TQG36" s="117"/>
      <c r="TQH36" s="117"/>
      <c r="TQI36" s="117"/>
      <c r="TQJ36" s="117"/>
      <c r="TQK36" s="117"/>
      <c r="TQL36" s="117"/>
      <c r="TQM36" s="117"/>
      <c r="TQN36" s="117"/>
      <c r="TQO36" s="117"/>
      <c r="TQP36" s="117"/>
      <c r="TQQ36" s="117"/>
      <c r="TQR36" s="117"/>
      <c r="TQS36" s="117"/>
      <c r="TQT36" s="117"/>
      <c r="TQU36" s="117"/>
      <c r="TQV36" s="117"/>
      <c r="TQW36" s="117"/>
      <c r="TQX36" s="117"/>
      <c r="TQY36" s="117"/>
      <c r="TQZ36" s="117"/>
      <c r="TRA36" s="117"/>
      <c r="TRB36" s="117"/>
      <c r="TRC36" s="117"/>
      <c r="TRD36" s="117"/>
      <c r="TRE36" s="117"/>
      <c r="TRF36" s="117"/>
      <c r="TRG36" s="117"/>
      <c r="TRH36" s="117"/>
      <c r="TRI36" s="117"/>
      <c r="TRJ36" s="117"/>
      <c r="TRK36" s="117"/>
      <c r="TRL36" s="117"/>
      <c r="TRM36" s="117"/>
      <c r="TRN36" s="117"/>
      <c r="TRO36" s="117"/>
      <c r="TRP36" s="117"/>
      <c r="TRQ36" s="117"/>
      <c r="TRR36" s="117"/>
      <c r="TRS36" s="117"/>
      <c r="TRT36" s="117"/>
      <c r="TRU36" s="117"/>
      <c r="TRV36" s="117"/>
      <c r="TRW36" s="117"/>
      <c r="TRX36" s="117"/>
      <c r="TRY36" s="117"/>
      <c r="TRZ36" s="117"/>
      <c r="TSA36" s="117"/>
      <c r="TSB36" s="117"/>
      <c r="TSC36" s="117"/>
      <c r="TSD36" s="117"/>
      <c r="TSE36" s="117"/>
      <c r="TSF36" s="117"/>
      <c r="TSG36" s="117"/>
      <c r="TSH36" s="117"/>
      <c r="TSI36" s="117"/>
      <c r="TSJ36" s="117"/>
      <c r="TSK36" s="117"/>
      <c r="TSL36" s="117"/>
      <c r="TSM36" s="117"/>
      <c r="TSN36" s="117"/>
      <c r="TSO36" s="117"/>
      <c r="TSP36" s="117"/>
      <c r="TSQ36" s="117"/>
      <c r="TSR36" s="117"/>
      <c r="TSS36" s="117"/>
      <c r="TST36" s="117"/>
      <c r="TSU36" s="117"/>
      <c r="TSV36" s="117"/>
      <c r="TSW36" s="117"/>
      <c r="TSX36" s="117"/>
      <c r="TSY36" s="117"/>
      <c r="TSZ36" s="117"/>
      <c r="TTA36" s="117"/>
      <c r="TTB36" s="117"/>
      <c r="TTC36" s="117"/>
      <c r="TTD36" s="117"/>
      <c r="TTE36" s="117"/>
      <c r="TTF36" s="117"/>
      <c r="TTG36" s="117"/>
      <c r="TTH36" s="117"/>
      <c r="TTI36" s="117"/>
      <c r="TTJ36" s="117"/>
      <c r="TTK36" s="117"/>
      <c r="TTL36" s="117"/>
      <c r="TTM36" s="117"/>
      <c r="TTN36" s="117"/>
      <c r="TTO36" s="117"/>
      <c r="TTP36" s="117"/>
      <c r="TTQ36" s="117"/>
      <c r="TTR36" s="117"/>
      <c r="TTS36" s="117"/>
      <c r="TTT36" s="117"/>
      <c r="TTU36" s="117"/>
      <c r="TTV36" s="117"/>
      <c r="TTW36" s="117"/>
      <c r="TTX36" s="117"/>
      <c r="TTY36" s="117"/>
      <c r="TTZ36" s="117"/>
      <c r="TUA36" s="117"/>
      <c r="TUB36" s="117"/>
      <c r="TUC36" s="117"/>
      <c r="TUD36" s="117"/>
      <c r="TUE36" s="117"/>
      <c r="TUF36" s="117"/>
      <c r="TUG36" s="117"/>
      <c r="TUH36" s="117"/>
      <c r="TUI36" s="117"/>
      <c r="TUJ36" s="117"/>
      <c r="TUK36" s="117"/>
      <c r="TUL36" s="117"/>
      <c r="TUM36" s="117"/>
      <c r="TUN36" s="117"/>
      <c r="TUO36" s="117"/>
      <c r="TUP36" s="117"/>
      <c r="TUQ36" s="117"/>
      <c r="TUR36" s="117"/>
      <c r="TUS36" s="117"/>
      <c r="TUT36" s="117"/>
      <c r="TUU36" s="117"/>
      <c r="TUV36" s="117"/>
      <c r="TUW36" s="117"/>
      <c r="TUX36" s="117"/>
      <c r="TUY36" s="117"/>
      <c r="TUZ36" s="117"/>
      <c r="TVA36" s="117"/>
      <c r="TVB36" s="117"/>
      <c r="TVC36" s="117"/>
      <c r="TVD36" s="117"/>
      <c r="TVE36" s="117"/>
      <c r="TVF36" s="117"/>
      <c r="TVG36" s="117"/>
      <c r="TVH36" s="117"/>
      <c r="TVI36" s="117"/>
      <c r="TVJ36" s="117"/>
      <c r="TVK36" s="117"/>
      <c r="TVL36" s="117"/>
      <c r="TVM36" s="117"/>
      <c r="TVN36" s="117"/>
      <c r="TVO36" s="117"/>
      <c r="TVP36" s="117"/>
      <c r="TVQ36" s="117"/>
      <c r="TVR36" s="117"/>
      <c r="TVS36" s="117"/>
      <c r="TVT36" s="117"/>
      <c r="TVU36" s="117"/>
      <c r="TVV36" s="117"/>
      <c r="TVW36" s="117"/>
      <c r="TVX36" s="117"/>
      <c r="TVY36" s="117"/>
      <c r="TVZ36" s="117"/>
      <c r="TWA36" s="117"/>
      <c r="TWB36" s="117"/>
      <c r="TWC36" s="117"/>
      <c r="TWD36" s="117"/>
      <c r="TWE36" s="117"/>
      <c r="TWF36" s="117"/>
      <c r="TWG36" s="117"/>
      <c r="TWH36" s="117"/>
      <c r="TWI36" s="117"/>
      <c r="TWJ36" s="117"/>
      <c r="TWK36" s="117"/>
      <c r="TWL36" s="117"/>
      <c r="TWM36" s="117"/>
      <c r="TWN36" s="117"/>
      <c r="TWO36" s="117"/>
      <c r="TWP36" s="117"/>
      <c r="TWQ36" s="117"/>
      <c r="TWR36" s="117"/>
      <c r="TWS36" s="117"/>
      <c r="TWT36" s="117"/>
      <c r="TWU36" s="117"/>
      <c r="TWV36" s="117"/>
      <c r="TWW36" s="117"/>
      <c r="TWX36" s="117"/>
      <c r="TWY36" s="117"/>
      <c r="TWZ36" s="117"/>
      <c r="TXA36" s="117"/>
      <c r="TXB36" s="117"/>
      <c r="TXC36" s="117"/>
      <c r="TXD36" s="117"/>
      <c r="TXE36" s="117"/>
      <c r="TXF36" s="117"/>
      <c r="TXG36" s="117"/>
      <c r="TXH36" s="117"/>
      <c r="TXI36" s="117"/>
      <c r="TXJ36" s="117"/>
      <c r="TXK36" s="117"/>
      <c r="TXL36" s="117"/>
      <c r="TXM36" s="117"/>
      <c r="TXN36" s="117"/>
      <c r="TXO36" s="117"/>
      <c r="TXP36" s="117"/>
      <c r="TXQ36" s="117"/>
      <c r="TXR36" s="117"/>
      <c r="TXS36" s="117"/>
      <c r="TXT36" s="117"/>
      <c r="TXU36" s="117"/>
      <c r="TXV36" s="117"/>
      <c r="TXW36" s="117"/>
      <c r="TXX36" s="117"/>
      <c r="TXY36" s="117"/>
      <c r="TXZ36" s="117"/>
      <c r="TYA36" s="117"/>
      <c r="TYB36" s="117"/>
      <c r="TYC36" s="117"/>
      <c r="TYD36" s="117"/>
      <c r="TYE36" s="117"/>
      <c r="TYF36" s="117"/>
      <c r="TYG36" s="117"/>
      <c r="TYH36" s="117"/>
      <c r="TYI36" s="117"/>
      <c r="TYJ36" s="117"/>
      <c r="TYK36" s="117"/>
      <c r="TYL36" s="117"/>
      <c r="TYM36" s="117"/>
      <c r="TYN36" s="117"/>
      <c r="TYO36" s="117"/>
      <c r="TYP36" s="117"/>
      <c r="TYQ36" s="117"/>
      <c r="TYR36" s="117"/>
      <c r="TYS36" s="117"/>
      <c r="TYT36" s="117"/>
      <c r="TYU36" s="117"/>
      <c r="TYV36" s="117"/>
      <c r="TYW36" s="117"/>
      <c r="TYX36" s="117"/>
      <c r="TYY36" s="117"/>
      <c r="TYZ36" s="117"/>
      <c r="TZA36" s="117"/>
      <c r="TZB36" s="117"/>
      <c r="TZC36" s="117"/>
      <c r="TZD36" s="117"/>
      <c r="TZE36" s="117"/>
      <c r="TZF36" s="117"/>
      <c r="TZG36" s="117"/>
      <c r="TZH36" s="117"/>
      <c r="TZI36" s="117"/>
      <c r="TZJ36" s="117"/>
      <c r="TZK36" s="117"/>
      <c r="TZL36" s="117"/>
      <c r="TZM36" s="117"/>
      <c r="TZN36" s="117"/>
      <c r="TZO36" s="117"/>
      <c r="TZP36" s="117"/>
      <c r="TZQ36" s="117"/>
      <c r="TZR36" s="117"/>
      <c r="TZS36" s="117"/>
      <c r="TZT36" s="117"/>
      <c r="TZU36" s="117"/>
      <c r="TZV36" s="117"/>
      <c r="TZW36" s="117"/>
      <c r="TZX36" s="117"/>
      <c r="TZY36" s="117"/>
      <c r="TZZ36" s="117"/>
      <c r="UAA36" s="117"/>
      <c r="UAB36" s="117"/>
      <c r="UAC36" s="117"/>
      <c r="UAD36" s="117"/>
      <c r="UAE36" s="117"/>
      <c r="UAF36" s="117"/>
      <c r="UAG36" s="117"/>
      <c r="UAH36" s="117"/>
      <c r="UAI36" s="117"/>
      <c r="UAJ36" s="117"/>
      <c r="UAK36" s="117"/>
      <c r="UAL36" s="117"/>
      <c r="UAM36" s="117"/>
      <c r="UAN36" s="117"/>
      <c r="UAO36" s="117"/>
      <c r="UAP36" s="117"/>
      <c r="UAQ36" s="117"/>
      <c r="UAR36" s="117"/>
      <c r="UAS36" s="117"/>
      <c r="UAT36" s="117"/>
      <c r="UAU36" s="117"/>
      <c r="UAV36" s="117"/>
      <c r="UAW36" s="117"/>
      <c r="UAX36" s="117"/>
      <c r="UAY36" s="117"/>
      <c r="UAZ36" s="117"/>
      <c r="UBA36" s="117"/>
      <c r="UBB36" s="117"/>
      <c r="UBC36" s="117"/>
      <c r="UBD36" s="117"/>
      <c r="UBE36" s="117"/>
      <c r="UBF36" s="117"/>
      <c r="UBG36" s="117"/>
      <c r="UBH36" s="117"/>
      <c r="UBI36" s="117"/>
      <c r="UBJ36" s="117"/>
      <c r="UBK36" s="117"/>
      <c r="UBL36" s="117"/>
      <c r="UBM36" s="117"/>
      <c r="UBN36" s="117"/>
      <c r="UBO36" s="117"/>
      <c r="UBP36" s="117"/>
      <c r="UBQ36" s="117"/>
      <c r="UBR36" s="117"/>
      <c r="UBS36" s="117"/>
      <c r="UBT36" s="117"/>
      <c r="UBU36" s="117"/>
      <c r="UBV36" s="117"/>
      <c r="UBW36" s="117"/>
      <c r="UBX36" s="117"/>
      <c r="UBY36" s="117"/>
      <c r="UBZ36" s="117"/>
      <c r="UCA36" s="117"/>
      <c r="UCB36" s="117"/>
      <c r="UCC36" s="117"/>
      <c r="UCD36" s="117"/>
      <c r="UCE36" s="117"/>
      <c r="UCF36" s="117"/>
      <c r="UCG36" s="117"/>
      <c r="UCH36" s="117"/>
      <c r="UCI36" s="117"/>
      <c r="UCJ36" s="117"/>
      <c r="UCK36" s="117"/>
      <c r="UCL36" s="117"/>
      <c r="UCM36" s="117"/>
      <c r="UCN36" s="117"/>
      <c r="UCO36" s="117"/>
      <c r="UCP36" s="117"/>
      <c r="UCQ36" s="117"/>
      <c r="UCR36" s="117"/>
      <c r="UCS36" s="117"/>
      <c r="UCT36" s="117"/>
      <c r="UCU36" s="117"/>
      <c r="UCV36" s="117"/>
      <c r="UCW36" s="117"/>
      <c r="UCX36" s="117"/>
      <c r="UCY36" s="117"/>
      <c r="UCZ36" s="117"/>
      <c r="UDA36" s="117"/>
      <c r="UDB36" s="117"/>
      <c r="UDC36" s="117"/>
      <c r="UDD36" s="117"/>
      <c r="UDE36" s="117"/>
      <c r="UDF36" s="117"/>
      <c r="UDG36" s="117"/>
      <c r="UDH36" s="117"/>
      <c r="UDI36" s="117"/>
      <c r="UDJ36" s="117"/>
      <c r="UDK36" s="117"/>
      <c r="UDL36" s="117"/>
      <c r="UDM36" s="117"/>
      <c r="UDN36" s="117"/>
      <c r="UDO36" s="117"/>
      <c r="UDP36" s="117"/>
      <c r="UDQ36" s="117"/>
      <c r="UDR36" s="117"/>
      <c r="UDS36" s="117"/>
      <c r="UDT36" s="117"/>
      <c r="UDU36" s="117"/>
      <c r="UDV36" s="117"/>
      <c r="UDW36" s="117"/>
      <c r="UDX36" s="117"/>
      <c r="UDY36" s="117"/>
      <c r="UDZ36" s="117"/>
      <c r="UEA36" s="117"/>
      <c r="UEB36" s="117"/>
      <c r="UEC36" s="117"/>
      <c r="UED36" s="117"/>
      <c r="UEE36" s="117"/>
      <c r="UEF36" s="117"/>
      <c r="UEG36" s="117"/>
      <c r="UEH36" s="117"/>
      <c r="UEI36" s="117"/>
      <c r="UEJ36" s="117"/>
      <c r="UEK36" s="117"/>
      <c r="UEL36" s="117"/>
      <c r="UEM36" s="117"/>
      <c r="UEN36" s="117"/>
      <c r="UEO36" s="117"/>
      <c r="UEP36" s="117"/>
      <c r="UEQ36" s="117"/>
      <c r="UER36" s="117"/>
      <c r="UES36" s="117"/>
      <c r="UET36" s="117"/>
      <c r="UEU36" s="117"/>
      <c r="UEV36" s="117"/>
      <c r="UEW36" s="117"/>
      <c r="UEX36" s="117"/>
      <c r="UEY36" s="117"/>
      <c r="UEZ36" s="117"/>
      <c r="UFA36" s="117"/>
      <c r="UFB36" s="117"/>
      <c r="UFC36" s="117"/>
      <c r="UFD36" s="117"/>
      <c r="UFE36" s="117"/>
      <c r="UFF36" s="117"/>
      <c r="UFG36" s="117"/>
      <c r="UFH36" s="117"/>
      <c r="UFI36" s="117"/>
      <c r="UFJ36" s="117"/>
      <c r="UFK36" s="117"/>
      <c r="UFL36" s="117"/>
      <c r="UFM36" s="117"/>
      <c r="UFN36" s="117"/>
      <c r="UFO36" s="117"/>
      <c r="UFP36" s="117"/>
      <c r="UFQ36" s="117"/>
      <c r="UFR36" s="117"/>
      <c r="UFS36" s="117"/>
      <c r="UFT36" s="117"/>
      <c r="UFU36" s="117"/>
      <c r="UFV36" s="117"/>
      <c r="UFW36" s="117"/>
      <c r="UFX36" s="117"/>
      <c r="UFY36" s="117"/>
      <c r="UFZ36" s="117"/>
      <c r="UGA36" s="117"/>
      <c r="UGB36" s="117"/>
      <c r="UGC36" s="117"/>
      <c r="UGD36" s="117"/>
      <c r="UGE36" s="117"/>
      <c r="UGF36" s="117"/>
      <c r="UGG36" s="117"/>
      <c r="UGH36" s="117"/>
      <c r="UGI36" s="117"/>
      <c r="UGJ36" s="117"/>
      <c r="UGK36" s="117"/>
      <c r="UGL36" s="117"/>
      <c r="UGM36" s="117"/>
      <c r="UGN36" s="117"/>
      <c r="UGO36" s="117"/>
      <c r="UGP36" s="117"/>
      <c r="UGQ36" s="117"/>
      <c r="UGR36" s="117"/>
      <c r="UGS36" s="117"/>
      <c r="UGT36" s="117"/>
      <c r="UGU36" s="117"/>
      <c r="UGV36" s="117"/>
      <c r="UGW36" s="117"/>
      <c r="UGX36" s="117"/>
      <c r="UGY36" s="117"/>
      <c r="UGZ36" s="117"/>
      <c r="UHA36" s="117"/>
      <c r="UHB36" s="117"/>
      <c r="UHC36" s="117"/>
      <c r="UHD36" s="117"/>
      <c r="UHE36" s="117"/>
      <c r="UHF36" s="117"/>
      <c r="UHG36" s="117"/>
      <c r="UHH36" s="117"/>
      <c r="UHI36" s="117"/>
      <c r="UHJ36" s="117"/>
      <c r="UHK36" s="117"/>
      <c r="UHL36" s="117"/>
      <c r="UHM36" s="117"/>
      <c r="UHN36" s="117"/>
      <c r="UHO36" s="117"/>
      <c r="UHP36" s="117"/>
      <c r="UHQ36" s="117"/>
      <c r="UHR36" s="117"/>
      <c r="UHS36" s="117"/>
      <c r="UHT36" s="117"/>
      <c r="UHU36" s="117"/>
      <c r="UHV36" s="117"/>
      <c r="UHW36" s="117"/>
      <c r="UHX36" s="117"/>
      <c r="UHY36" s="117"/>
      <c r="UHZ36" s="117"/>
      <c r="UIA36" s="117"/>
      <c r="UIB36" s="117"/>
      <c r="UIC36" s="117"/>
      <c r="UID36" s="117"/>
      <c r="UIE36" s="117"/>
      <c r="UIF36" s="117"/>
      <c r="UIG36" s="117"/>
      <c r="UIH36" s="117"/>
      <c r="UII36" s="117"/>
      <c r="UIJ36" s="117"/>
      <c r="UIK36" s="117"/>
      <c r="UIL36" s="117"/>
      <c r="UIM36" s="117"/>
      <c r="UIN36" s="117"/>
      <c r="UIO36" s="117"/>
      <c r="UIP36" s="117"/>
      <c r="UIQ36" s="117"/>
      <c r="UIR36" s="117"/>
      <c r="UIS36" s="117"/>
      <c r="UIT36" s="117"/>
      <c r="UIU36" s="117"/>
      <c r="UIV36" s="117"/>
      <c r="UIW36" s="117"/>
      <c r="UIX36" s="117"/>
      <c r="UIY36" s="117"/>
      <c r="UIZ36" s="117"/>
      <c r="UJA36" s="117"/>
      <c r="UJB36" s="117"/>
      <c r="UJC36" s="117"/>
      <c r="UJD36" s="117"/>
      <c r="UJE36" s="117"/>
      <c r="UJF36" s="117"/>
      <c r="UJG36" s="117"/>
      <c r="UJH36" s="117"/>
      <c r="UJI36" s="117"/>
      <c r="UJJ36" s="117"/>
      <c r="UJK36" s="117"/>
      <c r="UJL36" s="117"/>
      <c r="UJM36" s="117"/>
      <c r="UJN36" s="117"/>
      <c r="UJO36" s="117"/>
      <c r="UJP36" s="117"/>
      <c r="UJQ36" s="117"/>
      <c r="UJR36" s="117"/>
      <c r="UJS36" s="117"/>
      <c r="UJT36" s="117"/>
      <c r="UJU36" s="117"/>
      <c r="UJV36" s="117"/>
      <c r="UJW36" s="117"/>
      <c r="UJX36" s="117"/>
      <c r="UJY36" s="117"/>
      <c r="UJZ36" s="117"/>
      <c r="UKA36" s="117"/>
      <c r="UKB36" s="117"/>
      <c r="UKC36" s="117"/>
      <c r="UKD36" s="117"/>
      <c r="UKE36" s="117"/>
      <c r="UKF36" s="117"/>
      <c r="UKG36" s="117"/>
      <c r="UKH36" s="117"/>
      <c r="UKI36" s="117"/>
      <c r="UKJ36" s="117"/>
      <c r="UKK36" s="117"/>
      <c r="UKL36" s="117"/>
      <c r="UKM36" s="117"/>
      <c r="UKN36" s="117"/>
      <c r="UKO36" s="117"/>
      <c r="UKP36" s="117"/>
      <c r="UKQ36" s="117"/>
      <c r="UKR36" s="117"/>
      <c r="UKS36" s="117"/>
      <c r="UKT36" s="117"/>
      <c r="UKU36" s="117"/>
      <c r="UKV36" s="117"/>
      <c r="UKW36" s="117"/>
      <c r="UKX36" s="117"/>
      <c r="UKY36" s="117"/>
      <c r="UKZ36" s="117"/>
      <c r="ULA36" s="117"/>
      <c r="ULB36" s="117"/>
      <c r="ULC36" s="117"/>
      <c r="ULD36" s="117"/>
      <c r="ULE36" s="117"/>
      <c r="ULF36" s="117"/>
      <c r="ULG36" s="117"/>
      <c r="ULH36" s="117"/>
      <c r="ULI36" s="117"/>
      <c r="ULJ36" s="117"/>
      <c r="ULK36" s="117"/>
      <c r="ULL36" s="117"/>
      <c r="ULM36" s="117"/>
      <c r="ULN36" s="117"/>
      <c r="ULO36" s="117"/>
      <c r="ULP36" s="117"/>
      <c r="ULQ36" s="117"/>
      <c r="ULR36" s="117"/>
      <c r="ULS36" s="117"/>
      <c r="ULT36" s="117"/>
      <c r="ULU36" s="117"/>
      <c r="ULV36" s="117"/>
      <c r="ULW36" s="117"/>
      <c r="ULX36" s="117"/>
      <c r="ULY36" s="117"/>
      <c r="ULZ36" s="117"/>
      <c r="UMA36" s="117"/>
      <c r="UMB36" s="117"/>
      <c r="UMC36" s="117"/>
      <c r="UMD36" s="117"/>
      <c r="UME36" s="117"/>
      <c r="UMF36" s="117"/>
      <c r="UMG36" s="117"/>
      <c r="UMH36" s="117"/>
      <c r="UMI36" s="117"/>
      <c r="UMJ36" s="117"/>
      <c r="UMK36" s="117"/>
      <c r="UML36" s="117"/>
      <c r="UMM36" s="117"/>
      <c r="UMN36" s="117"/>
      <c r="UMO36" s="117"/>
      <c r="UMP36" s="117"/>
      <c r="UMQ36" s="117"/>
      <c r="UMR36" s="117"/>
      <c r="UMS36" s="117"/>
      <c r="UMT36" s="117"/>
      <c r="UMU36" s="117"/>
      <c r="UMV36" s="117"/>
      <c r="UMW36" s="117"/>
      <c r="UMX36" s="117"/>
      <c r="UMY36" s="117"/>
      <c r="UMZ36" s="117"/>
      <c r="UNA36" s="117"/>
      <c r="UNB36" s="117"/>
      <c r="UNC36" s="117"/>
      <c r="UND36" s="117"/>
      <c r="UNE36" s="117"/>
      <c r="UNF36" s="117"/>
      <c r="UNG36" s="117"/>
      <c r="UNH36" s="117"/>
      <c r="UNI36" s="117"/>
      <c r="UNJ36" s="117"/>
      <c r="UNK36" s="117"/>
      <c r="UNL36" s="117"/>
      <c r="UNM36" s="117"/>
      <c r="UNN36" s="117"/>
      <c r="UNO36" s="117"/>
      <c r="UNP36" s="117"/>
      <c r="UNQ36" s="117"/>
      <c r="UNR36" s="117"/>
      <c r="UNS36" s="117"/>
      <c r="UNT36" s="117"/>
      <c r="UNU36" s="117"/>
      <c r="UNV36" s="117"/>
      <c r="UNW36" s="117"/>
      <c r="UNX36" s="117"/>
      <c r="UNY36" s="117"/>
      <c r="UNZ36" s="117"/>
      <c r="UOA36" s="117"/>
      <c r="UOB36" s="117"/>
      <c r="UOC36" s="117"/>
      <c r="UOD36" s="117"/>
      <c r="UOE36" s="117"/>
      <c r="UOF36" s="117"/>
      <c r="UOG36" s="117"/>
      <c r="UOH36" s="117"/>
      <c r="UOI36" s="117"/>
      <c r="UOJ36" s="117"/>
      <c r="UOK36" s="117"/>
      <c r="UOL36" s="117"/>
      <c r="UOM36" s="117"/>
      <c r="UON36" s="117"/>
      <c r="UOO36" s="117"/>
      <c r="UOP36" s="117"/>
      <c r="UOQ36" s="117"/>
      <c r="UOR36" s="117"/>
      <c r="UOS36" s="117"/>
      <c r="UOT36" s="117"/>
      <c r="UOU36" s="117"/>
      <c r="UOV36" s="117"/>
      <c r="UOW36" s="117"/>
      <c r="UOX36" s="117"/>
      <c r="UOY36" s="117"/>
      <c r="UOZ36" s="117"/>
      <c r="UPA36" s="117"/>
      <c r="UPB36" s="117"/>
      <c r="UPC36" s="117"/>
      <c r="UPD36" s="117"/>
      <c r="UPE36" s="117"/>
      <c r="UPF36" s="117"/>
      <c r="UPG36" s="117"/>
      <c r="UPH36" s="117"/>
      <c r="UPI36" s="117"/>
      <c r="UPJ36" s="117"/>
      <c r="UPK36" s="117"/>
      <c r="UPL36" s="117"/>
      <c r="UPM36" s="117"/>
      <c r="UPN36" s="117"/>
      <c r="UPO36" s="117"/>
      <c r="UPP36" s="117"/>
      <c r="UPQ36" s="117"/>
      <c r="UPR36" s="117"/>
      <c r="UPS36" s="117"/>
      <c r="UPT36" s="117"/>
      <c r="UPU36" s="117"/>
      <c r="UPV36" s="117"/>
      <c r="UPW36" s="117"/>
      <c r="UPX36" s="117"/>
      <c r="UPY36" s="117"/>
      <c r="UPZ36" s="117"/>
      <c r="UQA36" s="117"/>
      <c r="UQB36" s="117"/>
      <c r="UQC36" s="117"/>
      <c r="UQD36" s="117"/>
      <c r="UQE36" s="117"/>
      <c r="UQF36" s="117"/>
      <c r="UQG36" s="117"/>
      <c r="UQH36" s="117"/>
      <c r="UQI36" s="117"/>
      <c r="UQJ36" s="117"/>
      <c r="UQK36" s="117"/>
      <c r="UQL36" s="117"/>
      <c r="UQM36" s="117"/>
      <c r="UQN36" s="117"/>
      <c r="UQO36" s="117"/>
      <c r="UQP36" s="117"/>
      <c r="UQQ36" s="117"/>
      <c r="UQR36" s="117"/>
      <c r="UQS36" s="117"/>
      <c r="UQT36" s="117"/>
      <c r="UQU36" s="117"/>
      <c r="UQV36" s="117"/>
      <c r="UQW36" s="117"/>
      <c r="UQX36" s="117"/>
      <c r="UQY36" s="117"/>
      <c r="UQZ36" s="117"/>
      <c r="URA36" s="117"/>
      <c r="URB36" s="117"/>
      <c r="URC36" s="117"/>
      <c r="URD36" s="117"/>
      <c r="URE36" s="117"/>
      <c r="URF36" s="117"/>
      <c r="URG36" s="117"/>
      <c r="URH36" s="117"/>
      <c r="URI36" s="117"/>
      <c r="URJ36" s="117"/>
      <c r="URK36" s="117"/>
      <c r="URL36" s="117"/>
      <c r="URM36" s="117"/>
      <c r="URN36" s="117"/>
      <c r="URO36" s="117"/>
      <c r="URP36" s="117"/>
      <c r="URQ36" s="117"/>
      <c r="URR36" s="117"/>
      <c r="URS36" s="117"/>
      <c r="URT36" s="117"/>
      <c r="URU36" s="117"/>
      <c r="URV36" s="117"/>
      <c r="URW36" s="117"/>
      <c r="URX36" s="117"/>
      <c r="URY36" s="117"/>
      <c r="URZ36" s="117"/>
      <c r="USA36" s="117"/>
      <c r="USB36" s="117"/>
      <c r="USC36" s="117"/>
      <c r="USD36" s="117"/>
      <c r="USE36" s="117"/>
      <c r="USF36" s="117"/>
      <c r="USG36" s="117"/>
      <c r="USH36" s="117"/>
      <c r="USI36" s="117"/>
      <c r="USJ36" s="117"/>
      <c r="USK36" s="117"/>
      <c r="USL36" s="117"/>
      <c r="USM36" s="117"/>
      <c r="USN36" s="117"/>
      <c r="USO36" s="117"/>
      <c r="USP36" s="117"/>
      <c r="USQ36" s="117"/>
      <c r="USR36" s="117"/>
      <c r="USS36" s="117"/>
      <c r="UST36" s="117"/>
      <c r="USU36" s="117"/>
      <c r="USV36" s="117"/>
      <c r="USW36" s="117"/>
      <c r="USX36" s="117"/>
      <c r="USY36" s="117"/>
      <c r="USZ36" s="117"/>
      <c r="UTA36" s="117"/>
      <c r="UTB36" s="117"/>
      <c r="UTC36" s="117"/>
      <c r="UTD36" s="117"/>
      <c r="UTE36" s="117"/>
      <c r="UTF36" s="117"/>
      <c r="UTG36" s="117"/>
      <c r="UTH36" s="117"/>
      <c r="UTI36" s="117"/>
      <c r="UTJ36" s="117"/>
      <c r="UTK36" s="117"/>
      <c r="UTL36" s="117"/>
      <c r="UTM36" s="117"/>
      <c r="UTN36" s="117"/>
      <c r="UTO36" s="117"/>
      <c r="UTP36" s="117"/>
      <c r="UTQ36" s="117"/>
      <c r="UTR36" s="117"/>
      <c r="UTS36" s="117"/>
      <c r="UTT36" s="117"/>
      <c r="UTU36" s="117"/>
      <c r="UTV36" s="117"/>
      <c r="UTW36" s="117"/>
      <c r="UTX36" s="117"/>
      <c r="UTY36" s="117"/>
      <c r="UTZ36" s="117"/>
      <c r="UUA36" s="117"/>
      <c r="UUB36" s="117"/>
      <c r="UUC36" s="117"/>
      <c r="UUD36" s="117"/>
      <c r="UUE36" s="117"/>
      <c r="UUF36" s="117"/>
      <c r="UUG36" s="117"/>
      <c r="UUH36" s="117"/>
      <c r="UUI36" s="117"/>
      <c r="UUJ36" s="117"/>
      <c r="UUK36" s="117"/>
      <c r="UUL36" s="117"/>
      <c r="UUM36" s="117"/>
      <c r="UUN36" s="117"/>
      <c r="UUO36" s="117"/>
      <c r="UUP36" s="117"/>
      <c r="UUQ36" s="117"/>
      <c r="UUR36" s="117"/>
      <c r="UUS36" s="117"/>
      <c r="UUT36" s="117"/>
      <c r="UUU36" s="117"/>
      <c r="UUV36" s="117"/>
      <c r="UUW36" s="117"/>
      <c r="UUX36" s="117"/>
      <c r="UUY36" s="117"/>
      <c r="UUZ36" s="117"/>
      <c r="UVA36" s="117"/>
      <c r="UVB36" s="117"/>
      <c r="UVC36" s="117"/>
      <c r="UVD36" s="117"/>
      <c r="UVE36" s="117"/>
      <c r="UVF36" s="117"/>
      <c r="UVG36" s="117"/>
      <c r="UVH36" s="117"/>
      <c r="UVI36" s="117"/>
      <c r="UVJ36" s="117"/>
      <c r="UVK36" s="117"/>
      <c r="UVL36" s="117"/>
      <c r="UVM36" s="117"/>
      <c r="UVN36" s="117"/>
      <c r="UVO36" s="117"/>
      <c r="UVP36" s="117"/>
      <c r="UVQ36" s="117"/>
      <c r="UVR36" s="117"/>
      <c r="UVS36" s="117"/>
      <c r="UVT36" s="117"/>
      <c r="UVU36" s="117"/>
      <c r="UVV36" s="117"/>
      <c r="UVW36" s="117"/>
      <c r="UVX36" s="117"/>
      <c r="UVY36" s="117"/>
      <c r="UVZ36" s="117"/>
      <c r="UWA36" s="117"/>
      <c r="UWB36" s="117"/>
      <c r="UWC36" s="117"/>
      <c r="UWD36" s="117"/>
      <c r="UWE36" s="117"/>
      <c r="UWF36" s="117"/>
      <c r="UWG36" s="117"/>
      <c r="UWH36" s="117"/>
      <c r="UWI36" s="117"/>
      <c r="UWJ36" s="117"/>
      <c r="UWK36" s="117"/>
      <c r="UWL36" s="117"/>
      <c r="UWM36" s="117"/>
      <c r="UWN36" s="117"/>
      <c r="UWO36" s="117"/>
      <c r="UWP36" s="117"/>
      <c r="UWQ36" s="117"/>
      <c r="UWR36" s="117"/>
      <c r="UWS36" s="117"/>
      <c r="UWT36" s="117"/>
      <c r="UWU36" s="117"/>
      <c r="UWV36" s="117"/>
      <c r="UWW36" s="117"/>
      <c r="UWX36" s="117"/>
      <c r="UWY36" s="117"/>
      <c r="UWZ36" s="117"/>
      <c r="UXA36" s="117"/>
      <c r="UXB36" s="117"/>
      <c r="UXC36" s="117"/>
      <c r="UXD36" s="117"/>
      <c r="UXE36" s="117"/>
      <c r="UXF36" s="117"/>
      <c r="UXG36" s="117"/>
      <c r="UXH36" s="117"/>
      <c r="UXI36" s="117"/>
      <c r="UXJ36" s="117"/>
      <c r="UXK36" s="117"/>
      <c r="UXL36" s="117"/>
      <c r="UXM36" s="117"/>
      <c r="UXN36" s="117"/>
      <c r="UXO36" s="117"/>
      <c r="UXP36" s="117"/>
      <c r="UXQ36" s="117"/>
      <c r="UXR36" s="117"/>
      <c r="UXS36" s="117"/>
      <c r="UXT36" s="117"/>
      <c r="UXU36" s="117"/>
      <c r="UXV36" s="117"/>
      <c r="UXW36" s="117"/>
      <c r="UXX36" s="117"/>
      <c r="UXY36" s="117"/>
      <c r="UXZ36" s="117"/>
      <c r="UYA36" s="117"/>
      <c r="UYB36" s="117"/>
      <c r="UYC36" s="117"/>
      <c r="UYD36" s="117"/>
      <c r="UYE36" s="117"/>
      <c r="UYF36" s="117"/>
      <c r="UYG36" s="117"/>
      <c r="UYH36" s="117"/>
      <c r="UYI36" s="117"/>
      <c r="UYJ36" s="117"/>
      <c r="UYK36" s="117"/>
      <c r="UYL36" s="117"/>
      <c r="UYM36" s="117"/>
      <c r="UYN36" s="117"/>
      <c r="UYO36" s="117"/>
      <c r="UYP36" s="117"/>
      <c r="UYQ36" s="117"/>
      <c r="UYR36" s="117"/>
      <c r="UYS36" s="117"/>
      <c r="UYT36" s="117"/>
      <c r="UYU36" s="117"/>
      <c r="UYV36" s="117"/>
      <c r="UYW36" s="117"/>
      <c r="UYX36" s="117"/>
      <c r="UYY36" s="117"/>
      <c r="UYZ36" s="117"/>
      <c r="UZA36" s="117"/>
      <c r="UZB36" s="117"/>
      <c r="UZC36" s="117"/>
      <c r="UZD36" s="117"/>
      <c r="UZE36" s="117"/>
      <c r="UZF36" s="117"/>
      <c r="UZG36" s="117"/>
      <c r="UZH36" s="117"/>
      <c r="UZI36" s="117"/>
      <c r="UZJ36" s="117"/>
      <c r="UZK36" s="117"/>
      <c r="UZL36" s="117"/>
      <c r="UZM36" s="117"/>
      <c r="UZN36" s="117"/>
      <c r="UZO36" s="117"/>
      <c r="UZP36" s="117"/>
      <c r="UZQ36" s="117"/>
      <c r="UZR36" s="117"/>
      <c r="UZS36" s="117"/>
      <c r="UZT36" s="117"/>
      <c r="UZU36" s="117"/>
      <c r="UZV36" s="117"/>
      <c r="UZW36" s="117"/>
      <c r="UZX36" s="117"/>
      <c r="UZY36" s="117"/>
      <c r="UZZ36" s="117"/>
      <c r="VAA36" s="117"/>
      <c r="VAB36" s="117"/>
      <c r="VAC36" s="117"/>
      <c r="VAD36" s="117"/>
      <c r="VAE36" s="117"/>
      <c r="VAF36" s="117"/>
      <c r="VAG36" s="117"/>
      <c r="VAH36" s="117"/>
      <c r="VAI36" s="117"/>
      <c r="VAJ36" s="117"/>
      <c r="VAK36" s="117"/>
      <c r="VAL36" s="117"/>
      <c r="VAM36" s="117"/>
      <c r="VAN36" s="117"/>
      <c r="VAO36" s="117"/>
      <c r="VAP36" s="117"/>
      <c r="VAQ36" s="117"/>
      <c r="VAR36" s="117"/>
      <c r="VAS36" s="117"/>
      <c r="VAT36" s="117"/>
      <c r="VAU36" s="117"/>
      <c r="VAV36" s="117"/>
      <c r="VAW36" s="117"/>
      <c r="VAX36" s="117"/>
      <c r="VAY36" s="117"/>
      <c r="VAZ36" s="117"/>
      <c r="VBA36" s="117"/>
      <c r="VBB36" s="117"/>
      <c r="VBC36" s="117"/>
      <c r="VBD36" s="117"/>
      <c r="VBE36" s="117"/>
      <c r="VBF36" s="117"/>
      <c r="VBG36" s="117"/>
      <c r="VBH36" s="117"/>
      <c r="VBI36" s="117"/>
      <c r="VBJ36" s="117"/>
      <c r="VBK36" s="117"/>
      <c r="VBL36" s="117"/>
      <c r="VBM36" s="117"/>
      <c r="VBN36" s="117"/>
      <c r="VBO36" s="117"/>
      <c r="VBP36" s="117"/>
      <c r="VBQ36" s="117"/>
      <c r="VBR36" s="117"/>
      <c r="VBS36" s="117"/>
      <c r="VBT36" s="117"/>
      <c r="VBU36" s="117"/>
      <c r="VBV36" s="117"/>
      <c r="VBW36" s="117"/>
      <c r="VBX36" s="117"/>
      <c r="VBY36" s="117"/>
      <c r="VBZ36" s="117"/>
      <c r="VCA36" s="117"/>
      <c r="VCB36" s="117"/>
      <c r="VCC36" s="117"/>
      <c r="VCD36" s="117"/>
      <c r="VCE36" s="117"/>
      <c r="VCF36" s="117"/>
      <c r="VCG36" s="117"/>
      <c r="VCH36" s="117"/>
      <c r="VCI36" s="117"/>
      <c r="VCJ36" s="117"/>
      <c r="VCK36" s="117"/>
      <c r="VCL36" s="117"/>
      <c r="VCM36" s="117"/>
      <c r="VCN36" s="117"/>
      <c r="VCO36" s="117"/>
      <c r="VCP36" s="117"/>
      <c r="VCQ36" s="117"/>
      <c r="VCR36" s="117"/>
      <c r="VCS36" s="117"/>
      <c r="VCT36" s="117"/>
      <c r="VCU36" s="117"/>
      <c r="VCV36" s="117"/>
      <c r="VCW36" s="117"/>
      <c r="VCX36" s="117"/>
      <c r="VCY36" s="117"/>
      <c r="VCZ36" s="117"/>
      <c r="VDA36" s="117"/>
      <c r="VDB36" s="117"/>
      <c r="VDC36" s="117"/>
      <c r="VDD36" s="117"/>
      <c r="VDE36" s="117"/>
      <c r="VDF36" s="117"/>
      <c r="VDG36" s="117"/>
      <c r="VDH36" s="117"/>
      <c r="VDI36" s="117"/>
      <c r="VDJ36" s="117"/>
      <c r="VDK36" s="117"/>
      <c r="VDL36" s="117"/>
      <c r="VDM36" s="117"/>
      <c r="VDN36" s="117"/>
      <c r="VDO36" s="117"/>
      <c r="VDP36" s="117"/>
      <c r="VDQ36" s="117"/>
      <c r="VDR36" s="117"/>
      <c r="VDS36" s="117"/>
      <c r="VDT36" s="117"/>
      <c r="VDU36" s="117"/>
      <c r="VDV36" s="117"/>
      <c r="VDW36" s="117"/>
      <c r="VDX36" s="117"/>
      <c r="VDY36" s="117"/>
      <c r="VDZ36" s="117"/>
      <c r="VEA36" s="117"/>
      <c r="VEB36" s="117"/>
      <c r="VEC36" s="117"/>
      <c r="VED36" s="117"/>
      <c r="VEE36" s="117"/>
      <c r="VEF36" s="117"/>
      <c r="VEG36" s="117"/>
      <c r="VEH36" s="117"/>
      <c r="VEI36" s="117"/>
      <c r="VEJ36" s="117"/>
      <c r="VEK36" s="117"/>
      <c r="VEL36" s="117"/>
      <c r="VEM36" s="117"/>
      <c r="VEN36" s="117"/>
      <c r="VEO36" s="117"/>
      <c r="VEP36" s="117"/>
      <c r="VEQ36" s="117"/>
      <c r="VER36" s="117"/>
      <c r="VES36" s="117"/>
      <c r="VET36" s="117"/>
      <c r="VEU36" s="117"/>
      <c r="VEV36" s="117"/>
      <c r="VEW36" s="117"/>
      <c r="VEX36" s="117"/>
      <c r="VEY36" s="117"/>
      <c r="VEZ36" s="117"/>
      <c r="VFA36" s="117"/>
      <c r="VFB36" s="117"/>
      <c r="VFC36" s="117"/>
      <c r="VFD36" s="117"/>
      <c r="VFE36" s="117"/>
      <c r="VFF36" s="117"/>
      <c r="VFG36" s="117"/>
      <c r="VFH36" s="117"/>
      <c r="VFI36" s="117"/>
      <c r="VFJ36" s="117"/>
      <c r="VFK36" s="117"/>
      <c r="VFL36" s="117"/>
      <c r="VFM36" s="117"/>
      <c r="VFN36" s="117"/>
      <c r="VFO36" s="117"/>
      <c r="VFP36" s="117"/>
      <c r="VFQ36" s="117"/>
      <c r="VFR36" s="117"/>
      <c r="VFS36" s="117"/>
      <c r="VFT36" s="117"/>
      <c r="VFU36" s="117"/>
      <c r="VFV36" s="117"/>
      <c r="VFW36" s="117"/>
      <c r="VFX36" s="117"/>
      <c r="VFY36" s="117"/>
      <c r="VFZ36" s="117"/>
      <c r="VGA36" s="117"/>
      <c r="VGB36" s="117"/>
      <c r="VGC36" s="117"/>
      <c r="VGD36" s="117"/>
      <c r="VGE36" s="117"/>
      <c r="VGF36" s="117"/>
      <c r="VGG36" s="117"/>
      <c r="VGH36" s="117"/>
      <c r="VGI36" s="117"/>
      <c r="VGJ36" s="117"/>
      <c r="VGK36" s="117"/>
      <c r="VGL36" s="117"/>
      <c r="VGM36" s="117"/>
      <c r="VGN36" s="117"/>
      <c r="VGO36" s="117"/>
      <c r="VGP36" s="117"/>
      <c r="VGQ36" s="117"/>
      <c r="VGR36" s="117"/>
      <c r="VGS36" s="117"/>
      <c r="VGT36" s="117"/>
      <c r="VGU36" s="117"/>
      <c r="VGV36" s="117"/>
      <c r="VGW36" s="117"/>
      <c r="VGX36" s="117"/>
      <c r="VGY36" s="117"/>
      <c r="VGZ36" s="117"/>
      <c r="VHA36" s="117"/>
      <c r="VHB36" s="117"/>
      <c r="VHC36" s="117"/>
      <c r="VHD36" s="117"/>
      <c r="VHE36" s="117"/>
      <c r="VHF36" s="117"/>
      <c r="VHG36" s="117"/>
      <c r="VHH36" s="117"/>
      <c r="VHI36" s="117"/>
      <c r="VHJ36" s="117"/>
      <c r="VHK36" s="117"/>
      <c r="VHL36" s="117"/>
      <c r="VHM36" s="117"/>
      <c r="VHN36" s="117"/>
      <c r="VHO36" s="117"/>
      <c r="VHP36" s="117"/>
      <c r="VHQ36" s="117"/>
      <c r="VHR36" s="117"/>
      <c r="VHS36" s="117"/>
      <c r="VHT36" s="117"/>
      <c r="VHU36" s="117"/>
      <c r="VHV36" s="117"/>
      <c r="VHW36" s="117"/>
      <c r="VHX36" s="117"/>
      <c r="VHY36" s="117"/>
      <c r="VHZ36" s="117"/>
      <c r="VIA36" s="117"/>
      <c r="VIB36" s="117"/>
      <c r="VIC36" s="117"/>
      <c r="VID36" s="117"/>
      <c r="VIE36" s="117"/>
      <c r="VIF36" s="117"/>
      <c r="VIG36" s="117"/>
      <c r="VIH36" s="117"/>
      <c r="VII36" s="117"/>
      <c r="VIJ36" s="117"/>
      <c r="VIK36" s="117"/>
      <c r="VIL36" s="117"/>
      <c r="VIM36" s="117"/>
      <c r="VIN36" s="117"/>
      <c r="VIO36" s="117"/>
      <c r="VIP36" s="117"/>
      <c r="VIQ36" s="117"/>
      <c r="VIR36" s="117"/>
      <c r="VIS36" s="117"/>
      <c r="VIT36" s="117"/>
      <c r="VIU36" s="117"/>
      <c r="VIV36" s="117"/>
      <c r="VIW36" s="117"/>
      <c r="VIX36" s="117"/>
      <c r="VIY36" s="117"/>
      <c r="VIZ36" s="117"/>
      <c r="VJA36" s="117"/>
      <c r="VJB36" s="117"/>
      <c r="VJC36" s="117"/>
      <c r="VJD36" s="117"/>
      <c r="VJE36" s="117"/>
      <c r="VJF36" s="117"/>
      <c r="VJG36" s="117"/>
      <c r="VJH36" s="117"/>
      <c r="VJI36" s="117"/>
      <c r="VJJ36" s="117"/>
      <c r="VJK36" s="117"/>
      <c r="VJL36" s="117"/>
      <c r="VJM36" s="117"/>
      <c r="VJN36" s="117"/>
      <c r="VJO36" s="117"/>
      <c r="VJP36" s="117"/>
      <c r="VJQ36" s="117"/>
      <c r="VJR36" s="117"/>
      <c r="VJS36" s="117"/>
      <c r="VJT36" s="117"/>
      <c r="VJU36" s="117"/>
      <c r="VJV36" s="117"/>
      <c r="VJW36" s="117"/>
      <c r="VJX36" s="117"/>
      <c r="VJY36" s="117"/>
      <c r="VJZ36" s="117"/>
      <c r="VKA36" s="117"/>
      <c r="VKB36" s="117"/>
      <c r="VKC36" s="117"/>
      <c r="VKD36" s="117"/>
      <c r="VKE36" s="117"/>
      <c r="VKF36" s="117"/>
      <c r="VKG36" s="117"/>
      <c r="VKH36" s="117"/>
      <c r="VKI36" s="117"/>
      <c r="VKJ36" s="117"/>
      <c r="VKK36" s="117"/>
      <c r="VKL36" s="117"/>
      <c r="VKM36" s="117"/>
      <c r="VKN36" s="117"/>
      <c r="VKO36" s="117"/>
      <c r="VKP36" s="117"/>
      <c r="VKQ36" s="117"/>
      <c r="VKR36" s="117"/>
      <c r="VKS36" s="117"/>
      <c r="VKT36" s="117"/>
      <c r="VKU36" s="117"/>
      <c r="VKV36" s="117"/>
      <c r="VKW36" s="117"/>
      <c r="VKX36" s="117"/>
      <c r="VKY36" s="117"/>
      <c r="VKZ36" s="117"/>
      <c r="VLA36" s="117"/>
      <c r="VLB36" s="117"/>
      <c r="VLC36" s="117"/>
      <c r="VLD36" s="117"/>
      <c r="VLE36" s="117"/>
      <c r="VLF36" s="117"/>
      <c r="VLG36" s="117"/>
      <c r="VLH36" s="117"/>
      <c r="VLI36" s="117"/>
      <c r="VLJ36" s="117"/>
      <c r="VLK36" s="117"/>
      <c r="VLL36" s="117"/>
      <c r="VLM36" s="117"/>
      <c r="VLN36" s="117"/>
      <c r="VLO36" s="117"/>
      <c r="VLP36" s="117"/>
      <c r="VLQ36" s="117"/>
      <c r="VLR36" s="117"/>
      <c r="VLS36" s="117"/>
      <c r="VLT36" s="117"/>
      <c r="VLU36" s="117"/>
      <c r="VLV36" s="117"/>
      <c r="VLW36" s="117"/>
      <c r="VLX36" s="117"/>
      <c r="VLY36" s="117"/>
      <c r="VLZ36" s="117"/>
      <c r="VMA36" s="117"/>
      <c r="VMB36" s="117"/>
      <c r="VMC36" s="117"/>
      <c r="VMD36" s="117"/>
      <c r="VME36" s="117"/>
      <c r="VMF36" s="117"/>
      <c r="VMG36" s="117"/>
      <c r="VMH36" s="117"/>
      <c r="VMI36" s="117"/>
      <c r="VMJ36" s="117"/>
      <c r="VMK36" s="117"/>
      <c r="VML36" s="117"/>
      <c r="VMM36" s="117"/>
      <c r="VMN36" s="117"/>
      <c r="VMO36" s="117"/>
      <c r="VMP36" s="117"/>
      <c r="VMQ36" s="117"/>
      <c r="VMR36" s="117"/>
      <c r="VMS36" s="117"/>
      <c r="VMT36" s="117"/>
      <c r="VMU36" s="117"/>
      <c r="VMV36" s="117"/>
      <c r="VMW36" s="117"/>
      <c r="VMX36" s="117"/>
      <c r="VMY36" s="117"/>
      <c r="VMZ36" s="117"/>
      <c r="VNA36" s="117"/>
      <c r="VNB36" s="117"/>
      <c r="VNC36" s="117"/>
      <c r="VND36" s="117"/>
      <c r="VNE36" s="117"/>
      <c r="VNF36" s="117"/>
      <c r="VNG36" s="117"/>
      <c r="VNH36" s="117"/>
      <c r="VNI36" s="117"/>
      <c r="VNJ36" s="117"/>
      <c r="VNK36" s="117"/>
      <c r="VNL36" s="117"/>
      <c r="VNM36" s="117"/>
      <c r="VNN36" s="117"/>
      <c r="VNO36" s="117"/>
      <c r="VNP36" s="117"/>
      <c r="VNQ36" s="117"/>
      <c r="VNR36" s="117"/>
      <c r="VNS36" s="117"/>
      <c r="VNT36" s="117"/>
      <c r="VNU36" s="117"/>
      <c r="VNV36" s="117"/>
      <c r="VNW36" s="117"/>
      <c r="VNX36" s="117"/>
      <c r="VNY36" s="117"/>
      <c r="VNZ36" s="117"/>
      <c r="VOA36" s="117"/>
      <c r="VOB36" s="117"/>
      <c r="VOC36" s="117"/>
      <c r="VOD36" s="117"/>
      <c r="VOE36" s="117"/>
      <c r="VOF36" s="117"/>
      <c r="VOG36" s="117"/>
      <c r="VOH36" s="117"/>
      <c r="VOI36" s="117"/>
      <c r="VOJ36" s="117"/>
      <c r="VOK36" s="117"/>
      <c r="VOL36" s="117"/>
      <c r="VOM36" s="117"/>
      <c r="VON36" s="117"/>
      <c r="VOO36" s="117"/>
      <c r="VOP36" s="117"/>
      <c r="VOQ36" s="117"/>
      <c r="VOR36" s="117"/>
      <c r="VOS36" s="117"/>
      <c r="VOT36" s="117"/>
      <c r="VOU36" s="117"/>
      <c r="VOV36" s="117"/>
      <c r="VOW36" s="117"/>
      <c r="VOX36" s="117"/>
      <c r="VOY36" s="117"/>
      <c r="VOZ36" s="117"/>
      <c r="VPA36" s="117"/>
      <c r="VPB36" s="117"/>
      <c r="VPC36" s="117"/>
      <c r="VPD36" s="117"/>
      <c r="VPE36" s="117"/>
      <c r="VPF36" s="117"/>
      <c r="VPG36" s="117"/>
      <c r="VPH36" s="117"/>
      <c r="VPI36" s="117"/>
      <c r="VPJ36" s="117"/>
      <c r="VPK36" s="117"/>
      <c r="VPL36" s="117"/>
      <c r="VPM36" s="117"/>
      <c r="VPN36" s="117"/>
      <c r="VPO36" s="117"/>
      <c r="VPP36" s="117"/>
      <c r="VPQ36" s="117"/>
      <c r="VPR36" s="117"/>
      <c r="VPS36" s="117"/>
      <c r="VPT36" s="117"/>
      <c r="VPU36" s="117"/>
      <c r="VPV36" s="117"/>
      <c r="VPW36" s="117"/>
      <c r="VPX36" s="117"/>
      <c r="VPY36" s="117"/>
      <c r="VPZ36" s="117"/>
      <c r="VQA36" s="117"/>
      <c r="VQB36" s="117"/>
      <c r="VQC36" s="117"/>
      <c r="VQD36" s="117"/>
      <c r="VQE36" s="117"/>
      <c r="VQF36" s="117"/>
      <c r="VQG36" s="117"/>
      <c r="VQH36" s="117"/>
      <c r="VQI36" s="117"/>
      <c r="VQJ36" s="117"/>
      <c r="VQK36" s="117"/>
      <c r="VQL36" s="117"/>
      <c r="VQM36" s="117"/>
      <c r="VQN36" s="117"/>
      <c r="VQO36" s="117"/>
      <c r="VQP36" s="117"/>
      <c r="VQQ36" s="117"/>
      <c r="VQR36" s="117"/>
      <c r="VQS36" s="117"/>
      <c r="VQT36" s="117"/>
      <c r="VQU36" s="117"/>
      <c r="VQV36" s="117"/>
      <c r="VQW36" s="117"/>
      <c r="VQX36" s="117"/>
      <c r="VQY36" s="117"/>
      <c r="VQZ36" s="117"/>
      <c r="VRA36" s="117"/>
      <c r="VRB36" s="117"/>
      <c r="VRC36" s="117"/>
      <c r="VRD36" s="117"/>
      <c r="VRE36" s="117"/>
      <c r="VRF36" s="117"/>
      <c r="VRG36" s="117"/>
      <c r="VRH36" s="117"/>
      <c r="VRI36" s="117"/>
      <c r="VRJ36" s="117"/>
      <c r="VRK36" s="117"/>
      <c r="VRL36" s="117"/>
      <c r="VRM36" s="117"/>
      <c r="VRN36" s="117"/>
      <c r="VRO36" s="117"/>
      <c r="VRP36" s="117"/>
      <c r="VRQ36" s="117"/>
      <c r="VRR36" s="117"/>
      <c r="VRS36" s="117"/>
      <c r="VRT36" s="117"/>
      <c r="VRU36" s="117"/>
      <c r="VRV36" s="117"/>
      <c r="VRW36" s="117"/>
      <c r="VRX36" s="117"/>
      <c r="VRY36" s="117"/>
      <c r="VRZ36" s="117"/>
      <c r="VSA36" s="117"/>
      <c r="VSB36" s="117"/>
      <c r="VSC36" s="117"/>
      <c r="VSD36" s="117"/>
      <c r="VSE36" s="117"/>
      <c r="VSF36" s="117"/>
      <c r="VSG36" s="117"/>
      <c r="VSH36" s="117"/>
      <c r="VSI36" s="117"/>
      <c r="VSJ36" s="117"/>
      <c r="VSK36" s="117"/>
      <c r="VSL36" s="117"/>
      <c r="VSM36" s="117"/>
      <c r="VSN36" s="117"/>
      <c r="VSO36" s="117"/>
      <c r="VSP36" s="117"/>
      <c r="VSQ36" s="117"/>
      <c r="VSR36" s="117"/>
      <c r="VSS36" s="117"/>
      <c r="VST36" s="117"/>
      <c r="VSU36" s="117"/>
      <c r="VSV36" s="117"/>
      <c r="VSW36" s="117"/>
      <c r="VSX36" s="117"/>
      <c r="VSY36" s="117"/>
      <c r="VSZ36" s="117"/>
      <c r="VTA36" s="117"/>
      <c r="VTB36" s="117"/>
      <c r="VTC36" s="117"/>
      <c r="VTD36" s="117"/>
      <c r="VTE36" s="117"/>
      <c r="VTF36" s="117"/>
      <c r="VTG36" s="117"/>
      <c r="VTH36" s="117"/>
      <c r="VTI36" s="117"/>
      <c r="VTJ36" s="117"/>
      <c r="VTK36" s="117"/>
      <c r="VTL36" s="117"/>
      <c r="VTM36" s="117"/>
      <c r="VTN36" s="117"/>
      <c r="VTO36" s="117"/>
      <c r="VTP36" s="117"/>
      <c r="VTQ36" s="117"/>
      <c r="VTR36" s="117"/>
      <c r="VTS36" s="117"/>
      <c r="VTT36" s="117"/>
      <c r="VTU36" s="117"/>
      <c r="VTV36" s="117"/>
      <c r="VTW36" s="117"/>
      <c r="VTX36" s="117"/>
      <c r="VTY36" s="117"/>
      <c r="VTZ36" s="117"/>
      <c r="VUA36" s="117"/>
      <c r="VUB36" s="117"/>
      <c r="VUC36" s="117"/>
      <c r="VUD36" s="117"/>
      <c r="VUE36" s="117"/>
      <c r="VUF36" s="117"/>
      <c r="VUG36" s="117"/>
      <c r="VUH36" s="117"/>
      <c r="VUI36" s="117"/>
      <c r="VUJ36" s="117"/>
      <c r="VUK36" s="117"/>
      <c r="VUL36" s="117"/>
      <c r="VUM36" s="117"/>
      <c r="VUN36" s="117"/>
      <c r="VUO36" s="117"/>
      <c r="VUP36" s="117"/>
      <c r="VUQ36" s="117"/>
      <c r="VUR36" s="117"/>
      <c r="VUS36" s="117"/>
      <c r="VUT36" s="117"/>
      <c r="VUU36" s="117"/>
      <c r="VUV36" s="117"/>
      <c r="VUW36" s="117"/>
      <c r="VUX36" s="117"/>
      <c r="VUY36" s="117"/>
      <c r="VUZ36" s="117"/>
      <c r="VVA36" s="117"/>
      <c r="VVB36" s="117"/>
      <c r="VVC36" s="117"/>
      <c r="VVD36" s="117"/>
      <c r="VVE36" s="117"/>
      <c r="VVF36" s="117"/>
      <c r="VVG36" s="117"/>
      <c r="VVH36" s="117"/>
      <c r="VVI36" s="117"/>
      <c r="VVJ36" s="117"/>
      <c r="VVK36" s="117"/>
      <c r="VVL36" s="117"/>
      <c r="VVM36" s="117"/>
      <c r="VVN36" s="117"/>
      <c r="VVO36" s="117"/>
      <c r="VVP36" s="117"/>
      <c r="VVQ36" s="117"/>
      <c r="VVR36" s="117"/>
      <c r="VVS36" s="117"/>
      <c r="VVT36" s="117"/>
      <c r="VVU36" s="117"/>
      <c r="VVV36" s="117"/>
      <c r="VVW36" s="117"/>
      <c r="VVX36" s="117"/>
      <c r="VVY36" s="117"/>
      <c r="VVZ36" s="117"/>
      <c r="VWA36" s="117"/>
      <c r="VWB36" s="117"/>
      <c r="VWC36" s="117"/>
      <c r="VWD36" s="117"/>
      <c r="VWE36" s="117"/>
      <c r="VWF36" s="117"/>
      <c r="VWG36" s="117"/>
      <c r="VWH36" s="117"/>
      <c r="VWI36" s="117"/>
      <c r="VWJ36" s="117"/>
      <c r="VWK36" s="117"/>
      <c r="VWL36" s="117"/>
      <c r="VWM36" s="117"/>
      <c r="VWN36" s="117"/>
      <c r="VWO36" s="117"/>
      <c r="VWP36" s="117"/>
      <c r="VWQ36" s="117"/>
      <c r="VWR36" s="117"/>
      <c r="VWS36" s="117"/>
      <c r="VWT36" s="117"/>
      <c r="VWU36" s="117"/>
      <c r="VWV36" s="117"/>
      <c r="VWW36" s="117"/>
      <c r="VWX36" s="117"/>
      <c r="VWY36" s="117"/>
      <c r="VWZ36" s="117"/>
      <c r="VXA36" s="117"/>
      <c r="VXB36" s="117"/>
      <c r="VXC36" s="117"/>
      <c r="VXD36" s="117"/>
      <c r="VXE36" s="117"/>
      <c r="VXF36" s="117"/>
      <c r="VXG36" s="117"/>
      <c r="VXH36" s="117"/>
      <c r="VXI36" s="117"/>
      <c r="VXJ36" s="117"/>
      <c r="VXK36" s="117"/>
      <c r="VXL36" s="117"/>
      <c r="VXM36" s="117"/>
      <c r="VXN36" s="117"/>
      <c r="VXO36" s="117"/>
      <c r="VXP36" s="117"/>
      <c r="VXQ36" s="117"/>
      <c r="VXR36" s="117"/>
      <c r="VXS36" s="117"/>
      <c r="VXT36" s="117"/>
      <c r="VXU36" s="117"/>
      <c r="VXV36" s="117"/>
      <c r="VXW36" s="117"/>
      <c r="VXX36" s="117"/>
      <c r="VXY36" s="117"/>
      <c r="VXZ36" s="117"/>
      <c r="VYA36" s="117"/>
      <c r="VYB36" s="117"/>
      <c r="VYC36" s="117"/>
      <c r="VYD36" s="117"/>
      <c r="VYE36" s="117"/>
      <c r="VYF36" s="117"/>
      <c r="VYG36" s="117"/>
      <c r="VYH36" s="117"/>
      <c r="VYI36" s="117"/>
      <c r="VYJ36" s="117"/>
      <c r="VYK36" s="117"/>
      <c r="VYL36" s="117"/>
      <c r="VYM36" s="117"/>
      <c r="VYN36" s="117"/>
      <c r="VYO36" s="117"/>
      <c r="VYP36" s="117"/>
      <c r="VYQ36" s="117"/>
      <c r="VYR36" s="117"/>
      <c r="VYS36" s="117"/>
      <c r="VYT36" s="117"/>
      <c r="VYU36" s="117"/>
      <c r="VYV36" s="117"/>
      <c r="VYW36" s="117"/>
      <c r="VYX36" s="117"/>
      <c r="VYY36" s="117"/>
      <c r="VYZ36" s="117"/>
      <c r="VZA36" s="117"/>
      <c r="VZB36" s="117"/>
      <c r="VZC36" s="117"/>
      <c r="VZD36" s="117"/>
      <c r="VZE36" s="117"/>
      <c r="VZF36" s="117"/>
      <c r="VZG36" s="117"/>
      <c r="VZH36" s="117"/>
      <c r="VZI36" s="117"/>
      <c r="VZJ36" s="117"/>
      <c r="VZK36" s="117"/>
      <c r="VZL36" s="117"/>
      <c r="VZM36" s="117"/>
      <c r="VZN36" s="117"/>
      <c r="VZO36" s="117"/>
      <c r="VZP36" s="117"/>
      <c r="VZQ36" s="117"/>
      <c r="VZR36" s="117"/>
      <c r="VZS36" s="117"/>
      <c r="VZT36" s="117"/>
      <c r="VZU36" s="117"/>
      <c r="VZV36" s="117"/>
      <c r="VZW36" s="117"/>
      <c r="VZX36" s="117"/>
      <c r="VZY36" s="117"/>
      <c r="VZZ36" s="117"/>
      <c r="WAA36" s="117"/>
      <c r="WAB36" s="117"/>
      <c r="WAC36" s="117"/>
      <c r="WAD36" s="117"/>
      <c r="WAE36" s="117"/>
      <c r="WAF36" s="117"/>
      <c r="WAG36" s="117"/>
      <c r="WAH36" s="117"/>
      <c r="WAI36" s="117"/>
      <c r="WAJ36" s="117"/>
      <c r="WAK36" s="117"/>
      <c r="WAL36" s="117"/>
      <c r="WAM36" s="117"/>
      <c r="WAN36" s="117"/>
      <c r="WAO36" s="117"/>
      <c r="WAP36" s="117"/>
      <c r="WAQ36" s="117"/>
      <c r="WAR36" s="117"/>
      <c r="WAS36" s="117"/>
      <c r="WAT36" s="117"/>
      <c r="WAU36" s="117"/>
      <c r="WAV36" s="117"/>
      <c r="WAW36" s="117"/>
      <c r="WAX36" s="117"/>
      <c r="WAY36" s="117"/>
      <c r="WAZ36" s="117"/>
      <c r="WBA36" s="117"/>
      <c r="WBB36" s="117"/>
      <c r="WBC36" s="117"/>
      <c r="WBD36" s="117"/>
      <c r="WBE36" s="117"/>
      <c r="WBF36" s="117"/>
      <c r="WBG36" s="117"/>
      <c r="WBH36" s="117"/>
      <c r="WBI36" s="117"/>
      <c r="WBJ36" s="117"/>
      <c r="WBK36" s="117"/>
      <c r="WBL36" s="117"/>
      <c r="WBM36" s="117"/>
      <c r="WBN36" s="117"/>
      <c r="WBO36" s="117"/>
      <c r="WBP36" s="117"/>
      <c r="WBQ36" s="117"/>
      <c r="WBR36" s="117"/>
      <c r="WBS36" s="117"/>
      <c r="WBT36" s="117"/>
      <c r="WBU36" s="117"/>
      <c r="WBV36" s="117"/>
      <c r="WBW36" s="117"/>
      <c r="WBX36" s="117"/>
      <c r="WBY36" s="117"/>
      <c r="WBZ36" s="117"/>
      <c r="WCA36" s="117"/>
      <c r="WCB36" s="117"/>
      <c r="WCC36" s="117"/>
      <c r="WCD36" s="117"/>
      <c r="WCE36" s="117"/>
      <c r="WCF36" s="117"/>
      <c r="WCG36" s="117"/>
      <c r="WCH36" s="117"/>
      <c r="WCI36" s="117"/>
      <c r="WCJ36" s="117"/>
      <c r="WCK36" s="117"/>
      <c r="WCL36" s="117"/>
      <c r="WCM36" s="117"/>
      <c r="WCN36" s="117"/>
      <c r="WCO36" s="117"/>
      <c r="WCP36" s="117"/>
      <c r="WCQ36" s="117"/>
      <c r="WCR36" s="117"/>
      <c r="WCS36" s="117"/>
      <c r="WCT36" s="117"/>
      <c r="WCU36" s="117"/>
      <c r="WCV36" s="117"/>
      <c r="WCW36" s="117"/>
      <c r="WCX36" s="117"/>
      <c r="WCY36" s="117"/>
      <c r="WCZ36" s="117"/>
      <c r="WDA36" s="117"/>
      <c r="WDB36" s="117"/>
      <c r="WDC36" s="117"/>
      <c r="WDD36" s="117"/>
      <c r="WDE36" s="117"/>
      <c r="WDF36" s="117"/>
      <c r="WDG36" s="117"/>
      <c r="WDH36" s="117"/>
      <c r="WDI36" s="117"/>
      <c r="WDJ36" s="117"/>
      <c r="WDK36" s="117"/>
      <c r="WDL36" s="117"/>
      <c r="WDM36" s="117"/>
      <c r="WDN36" s="117"/>
      <c r="WDO36" s="117"/>
      <c r="WDP36" s="117"/>
      <c r="WDQ36" s="117"/>
      <c r="WDR36" s="117"/>
      <c r="WDS36" s="117"/>
      <c r="WDT36" s="117"/>
      <c r="WDU36" s="117"/>
      <c r="WDV36" s="117"/>
      <c r="WDW36" s="117"/>
      <c r="WDX36" s="117"/>
      <c r="WDY36" s="117"/>
      <c r="WDZ36" s="117"/>
      <c r="WEA36" s="117"/>
      <c r="WEB36" s="117"/>
      <c r="WEC36" s="117"/>
      <c r="WED36" s="117"/>
      <c r="WEE36" s="117"/>
      <c r="WEF36" s="117"/>
      <c r="WEG36" s="117"/>
      <c r="WEH36" s="117"/>
      <c r="WEI36" s="117"/>
      <c r="WEJ36" s="117"/>
      <c r="WEK36" s="117"/>
      <c r="WEL36" s="117"/>
      <c r="WEM36" s="117"/>
      <c r="WEN36" s="117"/>
      <c r="WEO36" s="117"/>
      <c r="WEP36" s="117"/>
      <c r="WEQ36" s="117"/>
      <c r="WER36" s="117"/>
      <c r="WES36" s="117"/>
      <c r="WET36" s="117"/>
      <c r="WEU36" s="117"/>
      <c r="WEV36" s="117"/>
      <c r="WEW36" s="117"/>
      <c r="WEX36" s="117"/>
      <c r="WEY36" s="117"/>
      <c r="WEZ36" s="117"/>
      <c r="WFA36" s="117"/>
      <c r="WFB36" s="117"/>
      <c r="WFC36" s="117"/>
      <c r="WFD36" s="117"/>
      <c r="WFE36" s="117"/>
      <c r="WFF36" s="117"/>
      <c r="WFG36" s="117"/>
      <c r="WFH36" s="117"/>
      <c r="WFI36" s="117"/>
      <c r="WFJ36" s="117"/>
      <c r="WFK36" s="117"/>
      <c r="WFL36" s="117"/>
      <c r="WFM36" s="117"/>
      <c r="WFN36" s="117"/>
      <c r="WFO36" s="117"/>
      <c r="WFP36" s="117"/>
      <c r="WFQ36" s="117"/>
      <c r="WFR36" s="117"/>
      <c r="WFS36" s="117"/>
      <c r="WFT36" s="117"/>
      <c r="WFU36" s="117"/>
      <c r="WFV36" s="117"/>
      <c r="WFW36" s="117"/>
      <c r="WFX36" s="117"/>
      <c r="WFY36" s="117"/>
      <c r="WFZ36" s="117"/>
      <c r="WGA36" s="117"/>
      <c r="WGB36" s="117"/>
      <c r="WGC36" s="117"/>
      <c r="WGD36" s="117"/>
      <c r="WGE36" s="117"/>
      <c r="WGF36" s="117"/>
      <c r="WGG36" s="117"/>
      <c r="WGH36" s="117"/>
      <c r="WGI36" s="117"/>
      <c r="WGJ36" s="117"/>
      <c r="WGK36" s="117"/>
      <c r="WGL36" s="117"/>
      <c r="WGM36" s="117"/>
      <c r="WGN36" s="117"/>
      <c r="WGO36" s="117"/>
      <c r="WGP36" s="117"/>
      <c r="WGQ36" s="117"/>
      <c r="WGR36" s="117"/>
      <c r="WGS36" s="117"/>
      <c r="WGT36" s="117"/>
      <c r="WGU36" s="117"/>
      <c r="WGV36" s="117"/>
      <c r="WGW36" s="117"/>
      <c r="WGX36" s="117"/>
      <c r="WGY36" s="117"/>
      <c r="WGZ36" s="117"/>
      <c r="WHA36" s="117"/>
      <c r="WHB36" s="117"/>
      <c r="WHC36" s="117"/>
      <c r="WHD36" s="117"/>
      <c r="WHE36" s="117"/>
      <c r="WHF36" s="117"/>
      <c r="WHG36" s="117"/>
      <c r="WHH36" s="117"/>
      <c r="WHI36" s="117"/>
      <c r="WHJ36" s="117"/>
      <c r="WHK36" s="117"/>
      <c r="WHL36" s="117"/>
      <c r="WHM36" s="117"/>
      <c r="WHN36" s="117"/>
      <c r="WHO36" s="117"/>
      <c r="WHP36" s="117"/>
      <c r="WHQ36" s="117"/>
      <c r="WHR36" s="117"/>
      <c r="WHS36" s="117"/>
      <c r="WHT36" s="117"/>
      <c r="WHU36" s="117"/>
      <c r="WHV36" s="117"/>
      <c r="WHW36" s="117"/>
      <c r="WHX36" s="117"/>
      <c r="WHY36" s="117"/>
      <c r="WHZ36" s="117"/>
      <c r="WIA36" s="117"/>
      <c r="WIB36" s="117"/>
      <c r="WIC36" s="117"/>
      <c r="WID36" s="117"/>
      <c r="WIE36" s="117"/>
      <c r="WIF36" s="117"/>
      <c r="WIG36" s="117"/>
      <c r="WIH36" s="117"/>
      <c r="WII36" s="117"/>
      <c r="WIJ36" s="117"/>
      <c r="WIK36" s="117"/>
      <c r="WIL36" s="117"/>
      <c r="WIM36" s="117"/>
      <c r="WIN36" s="117"/>
      <c r="WIO36" s="117"/>
      <c r="WIP36" s="117"/>
      <c r="WIQ36" s="117"/>
      <c r="WIR36" s="117"/>
      <c r="WIS36" s="117"/>
      <c r="WIT36" s="117"/>
      <c r="WIU36" s="117"/>
      <c r="WIV36" s="117"/>
      <c r="WIW36" s="117"/>
      <c r="WIX36" s="117"/>
      <c r="WIY36" s="117"/>
      <c r="WIZ36" s="117"/>
      <c r="WJA36" s="117"/>
      <c r="WJB36" s="117"/>
      <c r="WJC36" s="117"/>
      <c r="WJD36" s="117"/>
      <c r="WJE36" s="117"/>
      <c r="WJF36" s="117"/>
      <c r="WJG36" s="117"/>
      <c r="WJH36" s="117"/>
      <c r="WJI36" s="117"/>
      <c r="WJJ36" s="117"/>
      <c r="WJK36" s="117"/>
      <c r="WJL36" s="117"/>
      <c r="WJM36" s="117"/>
      <c r="WJN36" s="117"/>
      <c r="WJO36" s="117"/>
      <c r="WJP36" s="117"/>
      <c r="WJQ36" s="117"/>
      <c r="WJR36" s="117"/>
      <c r="WJS36" s="117"/>
      <c r="WJT36" s="117"/>
      <c r="WJU36" s="117"/>
      <c r="WJV36" s="117"/>
      <c r="WJW36" s="117"/>
      <c r="WJX36" s="117"/>
      <c r="WJY36" s="117"/>
      <c r="WJZ36" s="117"/>
      <c r="WKA36" s="117"/>
      <c r="WKB36" s="117"/>
      <c r="WKC36" s="117"/>
      <c r="WKD36" s="117"/>
      <c r="WKE36" s="117"/>
      <c r="WKF36" s="117"/>
      <c r="WKG36" s="117"/>
      <c r="WKH36" s="117"/>
      <c r="WKI36" s="117"/>
      <c r="WKJ36" s="117"/>
      <c r="WKK36" s="117"/>
      <c r="WKL36" s="117"/>
      <c r="WKM36" s="117"/>
      <c r="WKN36" s="117"/>
      <c r="WKO36" s="117"/>
      <c r="WKP36" s="117"/>
      <c r="WKQ36" s="117"/>
      <c r="WKR36" s="117"/>
      <c r="WKS36" s="117"/>
      <c r="WKT36" s="117"/>
      <c r="WKU36" s="117"/>
      <c r="WKV36" s="117"/>
      <c r="WKW36" s="117"/>
      <c r="WKX36" s="117"/>
      <c r="WKY36" s="117"/>
      <c r="WKZ36" s="117"/>
      <c r="WLA36" s="117"/>
      <c r="WLB36" s="117"/>
      <c r="WLC36" s="117"/>
      <c r="WLD36" s="117"/>
      <c r="WLE36" s="117"/>
      <c r="WLF36" s="117"/>
      <c r="WLG36" s="117"/>
      <c r="WLH36" s="117"/>
      <c r="WLI36" s="117"/>
      <c r="WLJ36" s="117"/>
      <c r="WLK36" s="117"/>
      <c r="WLL36" s="117"/>
      <c r="WLM36" s="117"/>
      <c r="WLN36" s="117"/>
      <c r="WLO36" s="117"/>
      <c r="WLP36" s="117"/>
      <c r="WLQ36" s="117"/>
      <c r="WLR36" s="117"/>
      <c r="WLS36" s="117"/>
      <c r="WLT36" s="117"/>
      <c r="WLU36" s="117"/>
      <c r="WLV36" s="117"/>
      <c r="WLW36" s="117"/>
      <c r="WLX36" s="117"/>
      <c r="WLY36" s="117"/>
      <c r="WLZ36" s="117"/>
      <c r="WMA36" s="117"/>
      <c r="WMB36" s="117"/>
      <c r="WMC36" s="117"/>
      <c r="WMD36" s="117"/>
      <c r="WME36" s="117"/>
      <c r="WMF36" s="117"/>
      <c r="WMG36" s="117"/>
      <c r="WMH36" s="117"/>
      <c r="WMI36" s="117"/>
      <c r="WMJ36" s="117"/>
      <c r="WMK36" s="117"/>
      <c r="WML36" s="117"/>
      <c r="WMM36" s="117"/>
      <c r="WMN36" s="117"/>
      <c r="WMO36" s="117"/>
      <c r="WMP36" s="117"/>
      <c r="WMQ36" s="117"/>
      <c r="WMR36" s="117"/>
      <c r="WMS36" s="117"/>
      <c r="WMT36" s="117"/>
      <c r="WMU36" s="117"/>
      <c r="WMV36" s="117"/>
      <c r="WMW36" s="117"/>
      <c r="WMX36" s="117"/>
      <c r="WMY36" s="117"/>
      <c r="WMZ36" s="117"/>
      <c r="WNA36" s="117"/>
      <c r="WNB36" s="117"/>
      <c r="WNC36" s="117"/>
      <c r="WND36" s="117"/>
      <c r="WNE36" s="117"/>
      <c r="WNF36" s="117"/>
      <c r="WNG36" s="117"/>
      <c r="WNH36" s="117"/>
      <c r="WNI36" s="117"/>
      <c r="WNJ36" s="117"/>
      <c r="WNK36" s="117"/>
      <c r="WNL36" s="117"/>
      <c r="WNM36" s="117"/>
      <c r="WNN36" s="117"/>
      <c r="WNO36" s="117"/>
      <c r="WNP36" s="117"/>
      <c r="WNQ36" s="117"/>
      <c r="WNR36" s="117"/>
      <c r="WNS36" s="117"/>
      <c r="WNT36" s="117"/>
      <c r="WNU36" s="117"/>
      <c r="WNV36" s="117"/>
      <c r="WNW36" s="117"/>
      <c r="WNX36" s="117"/>
      <c r="WNY36" s="117"/>
      <c r="WNZ36" s="117"/>
      <c r="WOA36" s="117"/>
      <c r="WOB36" s="117"/>
      <c r="WOC36" s="117"/>
      <c r="WOD36" s="117"/>
      <c r="WOE36" s="117"/>
      <c r="WOF36" s="117"/>
      <c r="WOG36" s="117"/>
      <c r="WOH36" s="117"/>
      <c r="WOI36" s="117"/>
      <c r="WOJ36" s="117"/>
      <c r="WOK36" s="117"/>
      <c r="WOL36" s="117"/>
      <c r="WOM36" s="117"/>
      <c r="WON36" s="117"/>
      <c r="WOO36" s="117"/>
      <c r="WOP36" s="117"/>
      <c r="WOQ36" s="117"/>
      <c r="WOR36" s="117"/>
      <c r="WOS36" s="117"/>
      <c r="WOT36" s="117"/>
      <c r="WOU36" s="117"/>
      <c r="WOV36" s="117"/>
      <c r="WOW36" s="117"/>
      <c r="WOX36" s="117"/>
      <c r="WOY36" s="117"/>
      <c r="WOZ36" s="117"/>
      <c r="WPA36" s="117"/>
      <c r="WPB36" s="117"/>
      <c r="WPC36" s="117"/>
      <c r="WPD36" s="117"/>
      <c r="WPE36" s="117"/>
      <c r="WPF36" s="117"/>
      <c r="WPG36" s="117"/>
      <c r="WPH36" s="117"/>
      <c r="WPI36" s="117"/>
      <c r="WPJ36" s="117"/>
      <c r="WPK36" s="117"/>
      <c r="WPL36" s="117"/>
      <c r="WPM36" s="117"/>
      <c r="WPN36" s="117"/>
      <c r="WPO36" s="117"/>
      <c r="WPP36" s="117"/>
      <c r="WPQ36" s="117"/>
      <c r="WPR36" s="117"/>
      <c r="WPS36" s="117"/>
      <c r="WPT36" s="117"/>
      <c r="WPU36" s="117"/>
      <c r="WPV36" s="117"/>
      <c r="WPW36" s="117"/>
      <c r="WPX36" s="117"/>
      <c r="WPY36" s="117"/>
      <c r="WPZ36" s="117"/>
      <c r="WQA36" s="117"/>
      <c r="WQB36" s="117"/>
      <c r="WQC36" s="117"/>
      <c r="WQD36" s="117"/>
      <c r="WQE36" s="117"/>
      <c r="WQF36" s="117"/>
      <c r="WQG36" s="117"/>
      <c r="WQH36" s="117"/>
      <c r="WQI36" s="117"/>
      <c r="WQJ36" s="117"/>
      <c r="WQK36" s="117"/>
      <c r="WQL36" s="117"/>
      <c r="WQM36" s="117"/>
      <c r="WQN36" s="117"/>
      <c r="WQO36" s="117"/>
      <c r="WQP36" s="117"/>
      <c r="WQQ36" s="117"/>
      <c r="WQR36" s="117"/>
      <c r="WQS36" s="117"/>
      <c r="WQT36" s="117"/>
      <c r="WQU36" s="117"/>
      <c r="WQV36" s="117"/>
      <c r="WQW36" s="117"/>
      <c r="WQX36" s="117"/>
      <c r="WQY36" s="117"/>
      <c r="WQZ36" s="117"/>
      <c r="WRA36" s="117"/>
      <c r="WRB36" s="117"/>
      <c r="WRC36" s="117"/>
      <c r="WRD36" s="117"/>
      <c r="WRE36" s="117"/>
      <c r="WRF36" s="117"/>
      <c r="WRG36" s="117"/>
      <c r="WRH36" s="117"/>
      <c r="WRI36" s="117"/>
      <c r="WRJ36" s="117"/>
      <c r="WRK36" s="117"/>
      <c r="WRL36" s="117"/>
      <c r="WRM36" s="117"/>
      <c r="WRN36" s="117"/>
      <c r="WRO36" s="117"/>
      <c r="WRP36" s="117"/>
      <c r="WRQ36" s="117"/>
      <c r="WRR36" s="117"/>
      <c r="WRS36" s="117"/>
      <c r="WRT36" s="117"/>
      <c r="WRU36" s="117"/>
      <c r="WRV36" s="117"/>
      <c r="WRW36" s="117"/>
      <c r="WRX36" s="117"/>
      <c r="WRY36" s="117"/>
      <c r="WRZ36" s="117"/>
      <c r="WSA36" s="117"/>
      <c r="WSB36" s="117"/>
      <c r="WSC36" s="117"/>
      <c r="WSD36" s="117"/>
      <c r="WSE36" s="117"/>
      <c r="WSF36" s="117"/>
      <c r="WSG36" s="117"/>
      <c r="WSH36" s="117"/>
      <c r="WSI36" s="117"/>
      <c r="WSJ36" s="117"/>
      <c r="WSK36" s="117"/>
      <c r="WSL36" s="117"/>
      <c r="WSM36" s="117"/>
      <c r="WSN36" s="117"/>
      <c r="WSO36" s="117"/>
      <c r="WSP36" s="117"/>
      <c r="WSQ36" s="117"/>
      <c r="WSR36" s="117"/>
      <c r="WSS36" s="117"/>
      <c r="WST36" s="117"/>
      <c r="WSU36" s="117"/>
      <c r="WSV36" s="117"/>
      <c r="WSW36" s="117"/>
      <c r="WSX36" s="117"/>
      <c r="WSY36" s="117"/>
      <c r="WSZ36" s="117"/>
      <c r="WTA36" s="117"/>
      <c r="WTB36" s="117"/>
      <c r="WTC36" s="117"/>
      <c r="WTD36" s="117"/>
      <c r="WTE36" s="117"/>
      <c r="WTF36" s="117"/>
      <c r="WTG36" s="117"/>
      <c r="WTH36" s="117"/>
      <c r="WTI36" s="117"/>
      <c r="WTJ36" s="117"/>
      <c r="WTK36" s="117"/>
      <c r="WTL36" s="117"/>
      <c r="WTM36" s="117"/>
      <c r="WTN36" s="117"/>
      <c r="WTO36" s="117"/>
      <c r="WTP36" s="117"/>
      <c r="WTQ36" s="117"/>
      <c r="WTR36" s="117"/>
      <c r="WTS36" s="117"/>
      <c r="WTT36" s="117"/>
      <c r="WTU36" s="117"/>
      <c r="WTV36" s="117"/>
      <c r="WTW36" s="117"/>
      <c r="WTX36" s="117"/>
      <c r="WTY36" s="117"/>
      <c r="WTZ36" s="117"/>
      <c r="WUA36" s="117"/>
      <c r="WUB36" s="117"/>
      <c r="WUC36" s="117"/>
      <c r="WUD36" s="117"/>
      <c r="WUE36" s="117"/>
      <c r="WUF36" s="117"/>
      <c r="WUG36" s="117"/>
      <c r="WUH36" s="117"/>
      <c r="WUI36" s="117"/>
      <c r="WUJ36" s="117"/>
      <c r="WUK36" s="117"/>
      <c r="WUL36" s="117"/>
      <c r="WUM36" s="117"/>
      <c r="WUN36" s="117"/>
      <c r="WUO36" s="117"/>
      <c r="WUP36" s="117"/>
      <c r="WUQ36" s="117"/>
      <c r="WUR36" s="117"/>
      <c r="WUS36" s="117"/>
      <c r="WUT36" s="117"/>
      <c r="WUU36" s="117"/>
      <c r="WUV36" s="117"/>
      <c r="WUW36" s="117"/>
      <c r="WUX36" s="117"/>
      <c r="WUY36" s="117"/>
      <c r="WUZ36" s="117"/>
      <c r="WVA36" s="117"/>
      <c r="WVB36" s="117"/>
      <c r="WVC36" s="117"/>
      <c r="WVD36" s="117"/>
      <c r="WVE36" s="117"/>
      <c r="WVF36" s="117"/>
      <c r="WVG36" s="117"/>
      <c r="WVH36" s="117"/>
      <c r="WVI36" s="117"/>
      <c r="WVJ36" s="117"/>
      <c r="WVK36" s="117"/>
      <c r="WVL36" s="117"/>
      <c r="WVM36" s="117"/>
      <c r="WVN36" s="117"/>
      <c r="WVO36" s="117"/>
      <c r="WVP36" s="117"/>
      <c r="WVQ36" s="117"/>
      <c r="WVR36" s="117"/>
      <c r="WVS36" s="117"/>
      <c r="WVT36" s="117"/>
      <c r="WVU36" s="117"/>
      <c r="WVV36" s="117"/>
      <c r="WVW36" s="117"/>
      <c r="WVX36" s="117"/>
      <c r="WVY36" s="117"/>
      <c r="WVZ36" s="117"/>
      <c r="WWA36" s="117"/>
      <c r="WWB36" s="117"/>
      <c r="WWC36" s="117"/>
      <c r="WWD36" s="117"/>
      <c r="WWE36" s="117"/>
      <c r="WWF36" s="117"/>
      <c r="WWG36" s="117"/>
      <c r="WWH36" s="117"/>
      <c r="WWI36" s="117"/>
      <c r="WWJ36" s="117"/>
      <c r="WWK36" s="117"/>
      <c r="WWL36" s="117"/>
      <c r="WWM36" s="117"/>
      <c r="WWN36" s="117"/>
      <c r="WWO36" s="117"/>
      <c r="WWP36" s="117"/>
      <c r="WWQ36" s="117"/>
      <c r="WWR36" s="117"/>
      <c r="WWS36" s="117"/>
      <c r="WWT36" s="117"/>
      <c r="WWU36" s="117"/>
      <c r="WWV36" s="117"/>
      <c r="WWW36" s="117"/>
      <c r="WWX36" s="117"/>
      <c r="WWY36" s="117"/>
      <c r="WWZ36" s="117"/>
      <c r="WXA36" s="117"/>
      <c r="WXB36" s="117"/>
      <c r="WXC36" s="117"/>
      <c r="WXD36" s="117"/>
      <c r="WXE36" s="117"/>
      <c r="WXF36" s="117"/>
      <c r="WXG36" s="117"/>
      <c r="WXH36" s="117"/>
      <c r="WXI36" s="117"/>
      <c r="WXJ36" s="117"/>
      <c r="WXK36" s="117"/>
      <c r="WXL36" s="117"/>
      <c r="WXM36" s="117"/>
      <c r="WXN36" s="117"/>
      <c r="WXO36" s="117"/>
      <c r="WXP36" s="117"/>
      <c r="WXQ36" s="117"/>
      <c r="WXR36" s="117"/>
      <c r="WXS36" s="117"/>
      <c r="WXT36" s="117"/>
      <c r="WXU36" s="117"/>
      <c r="WXV36" s="117"/>
      <c r="WXW36" s="117"/>
      <c r="WXX36" s="117"/>
      <c r="WXY36" s="117"/>
      <c r="WXZ36" s="117"/>
      <c r="WYA36" s="117"/>
      <c r="WYB36" s="117"/>
      <c r="WYC36" s="117"/>
      <c r="WYD36" s="117"/>
      <c r="WYE36" s="117"/>
      <c r="WYF36" s="117"/>
      <c r="WYG36" s="117"/>
      <c r="WYH36" s="117"/>
      <c r="WYI36" s="117"/>
      <c r="WYJ36" s="117"/>
      <c r="WYK36" s="117"/>
      <c r="WYL36" s="117"/>
      <c r="WYM36" s="117"/>
      <c r="WYN36" s="117"/>
      <c r="WYO36" s="117"/>
      <c r="WYP36" s="117"/>
      <c r="WYQ36" s="117"/>
      <c r="WYR36" s="117"/>
      <c r="WYS36" s="117"/>
      <c r="WYT36" s="117"/>
      <c r="WYU36" s="117"/>
      <c r="WYV36" s="117"/>
      <c r="WYW36" s="117"/>
      <c r="WYX36" s="117"/>
      <c r="WYY36" s="117"/>
      <c r="WYZ36" s="117"/>
      <c r="WZA36" s="117"/>
      <c r="WZB36" s="117"/>
      <c r="WZC36" s="117"/>
      <c r="WZD36" s="117"/>
      <c r="WZE36" s="117"/>
      <c r="WZF36" s="117"/>
      <c r="WZG36" s="117"/>
      <c r="WZH36" s="117"/>
      <c r="WZI36" s="117"/>
      <c r="WZJ36" s="117"/>
      <c r="WZK36" s="117"/>
      <c r="WZL36" s="117"/>
      <c r="WZM36" s="117"/>
      <c r="WZN36" s="117"/>
      <c r="WZO36" s="117"/>
      <c r="WZP36" s="117"/>
      <c r="WZQ36" s="117"/>
      <c r="WZR36" s="117"/>
      <c r="WZS36" s="117"/>
      <c r="WZT36" s="117"/>
      <c r="WZU36" s="117"/>
      <c r="WZV36" s="117"/>
      <c r="WZW36" s="117"/>
      <c r="WZX36" s="117"/>
      <c r="WZY36" s="117"/>
      <c r="WZZ36" s="117"/>
      <c r="XAA36" s="117"/>
      <c r="XAB36" s="117"/>
      <c r="XAC36" s="117"/>
      <c r="XAD36" s="117"/>
      <c r="XAE36" s="117"/>
      <c r="XAF36" s="117"/>
      <c r="XAG36" s="117"/>
      <c r="XAH36" s="117"/>
      <c r="XAI36" s="117"/>
      <c r="XAJ36" s="117"/>
      <c r="XAK36" s="117"/>
      <c r="XAL36" s="117"/>
      <c r="XAM36" s="117"/>
      <c r="XAN36" s="117"/>
      <c r="XAO36" s="117"/>
      <c r="XAP36" s="117"/>
      <c r="XAQ36" s="117"/>
      <c r="XAR36" s="117"/>
      <c r="XAS36" s="117"/>
      <c r="XAT36" s="117"/>
      <c r="XAU36" s="117"/>
      <c r="XAV36" s="117"/>
      <c r="XAW36" s="117"/>
      <c r="XAX36" s="117"/>
      <c r="XAY36" s="117"/>
      <c r="XAZ36" s="117"/>
      <c r="XBA36" s="117"/>
      <c r="XBB36" s="117"/>
      <c r="XBC36" s="117"/>
      <c r="XBD36" s="117"/>
      <c r="XBE36" s="117"/>
      <c r="XBF36" s="117"/>
      <c r="XBG36" s="117"/>
      <c r="XBH36" s="117"/>
      <c r="XBI36" s="117"/>
      <c r="XBJ36" s="117"/>
      <c r="XBK36" s="117"/>
      <c r="XBL36" s="117"/>
      <c r="XBM36" s="117"/>
      <c r="XBN36" s="117"/>
      <c r="XBO36" s="117"/>
      <c r="XBP36" s="117"/>
      <c r="XBQ36" s="117"/>
      <c r="XBR36" s="117"/>
      <c r="XBS36" s="117"/>
      <c r="XBT36" s="117"/>
      <c r="XBU36" s="117"/>
      <c r="XBV36" s="117"/>
      <c r="XBW36" s="117"/>
      <c r="XBX36" s="117"/>
      <c r="XBY36" s="117"/>
      <c r="XBZ36" s="117"/>
      <c r="XCA36" s="117"/>
      <c r="XCB36" s="117"/>
      <c r="XCC36" s="117"/>
      <c r="XCD36" s="117"/>
      <c r="XCE36" s="117"/>
      <c r="XCF36" s="117"/>
      <c r="XCG36" s="117"/>
      <c r="XCH36" s="117"/>
      <c r="XCI36" s="117"/>
      <c r="XCJ36" s="117"/>
      <c r="XCK36" s="117"/>
      <c r="XCL36" s="117"/>
      <c r="XCM36" s="117"/>
      <c r="XCN36" s="117"/>
      <c r="XCO36" s="117"/>
      <c r="XCP36" s="117"/>
      <c r="XCQ36" s="117"/>
      <c r="XCR36" s="117"/>
      <c r="XCS36" s="117"/>
      <c r="XCT36" s="117"/>
      <c r="XCU36" s="117"/>
      <c r="XCV36" s="117"/>
      <c r="XCW36" s="117"/>
      <c r="XCX36" s="117"/>
      <c r="XCY36" s="117"/>
      <c r="XCZ36" s="117"/>
      <c r="XDA36" s="117"/>
      <c r="XDB36" s="117"/>
      <c r="XDC36" s="117"/>
      <c r="XDD36" s="117"/>
      <c r="XDE36" s="117"/>
      <c r="XDF36" s="117"/>
      <c r="XDG36" s="117"/>
      <c r="XDH36" s="117"/>
      <c r="XDI36" s="117"/>
      <c r="XDJ36" s="117"/>
      <c r="XDK36" s="117"/>
      <c r="XDL36" s="117"/>
      <c r="XDM36" s="117"/>
      <c r="XDN36" s="117"/>
      <c r="XDO36" s="117"/>
      <c r="XDP36" s="117"/>
      <c r="XDQ36" s="117"/>
      <c r="XDR36" s="117"/>
      <c r="XDS36" s="117"/>
      <c r="XDT36" s="117"/>
      <c r="XDU36" s="117"/>
      <c r="XDV36" s="117"/>
      <c r="XDW36" s="117"/>
      <c r="XDX36" s="117"/>
      <c r="XDY36" s="117"/>
      <c r="XDZ36" s="117"/>
      <c r="XEA36" s="117"/>
      <c r="XEB36" s="117"/>
      <c r="XEC36" s="117"/>
      <c r="XED36" s="117"/>
      <c r="XEE36" s="117"/>
      <c r="XEF36" s="117"/>
      <c r="XEG36" s="117"/>
      <c r="XEH36" s="117"/>
      <c r="XEI36" s="117"/>
      <c r="XEJ36" s="117"/>
      <c r="XEK36" s="117"/>
      <c r="XEL36" s="117"/>
      <c r="XEM36" s="117"/>
      <c r="XEN36" s="117"/>
      <c r="XEO36" s="117"/>
      <c r="XEP36" s="117"/>
      <c r="XEQ36" s="117"/>
      <c r="XER36" s="117"/>
      <c r="XES36" s="117"/>
      <c r="XET36" s="117"/>
      <c r="XEU36" s="117"/>
      <c r="XEV36" s="117"/>
      <c r="XEW36" s="117"/>
      <c r="XEX36" s="117"/>
      <c r="XEY36" s="117"/>
      <c r="XEZ36" s="117"/>
      <c r="XFA36" s="117"/>
      <c r="XFB36" s="117"/>
      <c r="XFC36" s="117"/>
      <c r="XFD36" s="117"/>
    </row>
    <row r="37" spans="1:16384" x14ac:dyDescent="0.2">
      <c r="A37" s="840" t="s">
        <v>706</v>
      </c>
      <c r="B37" s="183" t="s">
        <v>919</v>
      </c>
      <c r="C37" s="222">
        <v>0</v>
      </c>
      <c r="D37" s="222">
        <v>0</v>
      </c>
      <c r="E37" s="222">
        <v>0</v>
      </c>
      <c r="F37" s="222">
        <v>0</v>
      </c>
      <c r="G37" s="212">
        <f t="shared" ref="G37:G47" si="5">SUM(C37:F37)</f>
        <v>0</v>
      </c>
    </row>
    <row r="38" spans="1:16384" x14ac:dyDescent="0.2">
      <c r="A38" s="842"/>
      <c r="B38" s="183" t="s">
        <v>753</v>
      </c>
      <c r="C38" s="222">
        <v>0</v>
      </c>
      <c r="D38" s="222">
        <v>0</v>
      </c>
      <c r="E38" s="222">
        <v>0</v>
      </c>
      <c r="F38" s="222">
        <v>0</v>
      </c>
      <c r="G38" s="212">
        <f t="shared" si="5"/>
        <v>0</v>
      </c>
    </row>
    <row r="39" spans="1:16384" x14ac:dyDescent="0.2">
      <c r="A39" s="842"/>
      <c r="B39" s="183" t="s">
        <v>1272</v>
      </c>
      <c r="C39" s="222">
        <v>0</v>
      </c>
      <c r="D39" s="222">
        <v>0</v>
      </c>
      <c r="E39" s="222">
        <v>0</v>
      </c>
      <c r="F39" s="222">
        <v>0</v>
      </c>
      <c r="G39" s="212">
        <f t="shared" si="5"/>
        <v>0</v>
      </c>
    </row>
    <row r="40" spans="1:16384" x14ac:dyDescent="0.2">
      <c r="A40" s="842"/>
      <c r="B40" s="183" t="s">
        <v>1273</v>
      </c>
      <c r="C40" s="222">
        <v>0</v>
      </c>
      <c r="D40" s="222">
        <v>0</v>
      </c>
      <c r="E40" s="222">
        <v>0</v>
      </c>
      <c r="F40" s="222">
        <v>0</v>
      </c>
      <c r="G40" s="212">
        <f>SUM(C40:F40)</f>
        <v>0</v>
      </c>
    </row>
    <row r="41" spans="1:16384" ht="13.5" customHeight="1" x14ac:dyDescent="0.2">
      <c r="A41" s="842"/>
      <c r="B41" s="183" t="s">
        <v>1266</v>
      </c>
      <c r="C41" s="222">
        <v>0</v>
      </c>
      <c r="D41" s="222">
        <v>0</v>
      </c>
      <c r="E41" s="222">
        <v>0</v>
      </c>
      <c r="F41" s="222">
        <v>0</v>
      </c>
      <c r="G41" s="212">
        <f t="shared" si="5"/>
        <v>0</v>
      </c>
    </row>
    <row r="42" spans="1:16384" x14ac:dyDescent="0.2">
      <c r="A42" s="842"/>
      <c r="B42" s="183" t="s">
        <v>1274</v>
      </c>
      <c r="C42" s="222">
        <v>0</v>
      </c>
      <c r="D42" s="222">
        <v>0</v>
      </c>
      <c r="E42" s="222">
        <v>0</v>
      </c>
      <c r="F42" s="222">
        <v>0</v>
      </c>
      <c r="G42" s="212">
        <f t="shared" si="5"/>
        <v>0</v>
      </c>
    </row>
    <row r="43" spans="1:16384" x14ac:dyDescent="0.2">
      <c r="A43" s="842"/>
      <c r="B43" s="183" t="s">
        <v>1285</v>
      </c>
      <c r="C43" s="222">
        <v>0</v>
      </c>
      <c r="D43" s="222">
        <v>0</v>
      </c>
      <c r="E43" s="222">
        <v>0</v>
      </c>
      <c r="F43" s="222">
        <v>0</v>
      </c>
      <c r="G43" s="201">
        <f t="shared" si="5"/>
        <v>0</v>
      </c>
    </row>
    <row r="44" spans="1:16384" x14ac:dyDescent="0.2">
      <c r="A44" s="842"/>
      <c r="B44" s="183" t="s">
        <v>1286</v>
      </c>
      <c r="C44" s="222">
        <v>0</v>
      </c>
      <c r="D44" s="222">
        <v>0</v>
      </c>
      <c r="E44" s="222">
        <v>0</v>
      </c>
      <c r="F44" s="222">
        <v>0</v>
      </c>
      <c r="G44" s="272">
        <f t="shared" si="5"/>
        <v>0</v>
      </c>
    </row>
    <row r="45" spans="1:16384" ht="13.5" thickBot="1" x14ac:dyDescent="0.25">
      <c r="A45" s="842"/>
      <c r="B45" s="183" t="s">
        <v>1218</v>
      </c>
      <c r="C45" s="222"/>
      <c r="D45" s="222">
        <v>0</v>
      </c>
      <c r="E45" s="222"/>
      <c r="F45" s="222">
        <v>0</v>
      </c>
      <c r="G45" s="272">
        <f t="shared" ref="G45" si="6">SUM(C45:F45)</f>
        <v>0</v>
      </c>
    </row>
    <row r="46" spans="1:16384" s="210" customFormat="1" ht="13.5" customHeight="1" thickBot="1" x14ac:dyDescent="0.25">
      <c r="A46" s="847" t="s">
        <v>1219</v>
      </c>
      <c r="B46" s="848"/>
      <c r="C46" s="209">
        <f>SUM(C37:C45)</f>
        <v>0</v>
      </c>
      <c r="D46" s="209">
        <f>SUM(D37:D45)</f>
        <v>0</v>
      </c>
      <c r="E46" s="209">
        <f>SUM(E37:E45)</f>
        <v>0</v>
      </c>
      <c r="F46" s="209">
        <f>SUM(F37:F45)</f>
        <v>0</v>
      </c>
      <c r="G46" s="209">
        <f t="shared" si="5"/>
        <v>0</v>
      </c>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7"/>
      <c r="EI46" s="117"/>
      <c r="EJ46" s="117"/>
      <c r="EK46" s="117"/>
      <c r="EL46" s="117"/>
      <c r="EM46" s="117"/>
      <c r="EN46" s="117"/>
      <c r="EO46" s="117"/>
      <c r="EP46" s="117"/>
      <c r="EQ46" s="117"/>
      <c r="ER46" s="117"/>
      <c r="ES46" s="117"/>
      <c r="ET46" s="117"/>
      <c r="EU46" s="117"/>
      <c r="EV46" s="117"/>
      <c r="EW46" s="117"/>
      <c r="EX46" s="117"/>
      <c r="EY46" s="117"/>
      <c r="EZ46" s="117"/>
      <c r="FA46" s="117"/>
      <c r="FB46" s="117"/>
      <c r="FC46" s="117"/>
      <c r="FD46" s="117"/>
      <c r="FE46" s="117"/>
      <c r="FF46" s="117"/>
      <c r="FG46" s="117"/>
      <c r="FH46" s="117"/>
      <c r="FI46" s="117"/>
      <c r="FJ46" s="117"/>
      <c r="FK46" s="117"/>
      <c r="FL46" s="117"/>
      <c r="FM46" s="117"/>
      <c r="FN46" s="117"/>
      <c r="FO46" s="117"/>
      <c r="FP46" s="117"/>
      <c r="FQ46" s="117"/>
      <c r="FR46" s="117"/>
      <c r="FS46" s="117"/>
      <c r="FT46" s="117"/>
      <c r="FU46" s="117"/>
      <c r="FV46" s="117"/>
      <c r="FW46" s="117"/>
      <c r="FX46" s="117"/>
      <c r="FY46" s="117"/>
      <c r="FZ46" s="117"/>
      <c r="GA46" s="117"/>
      <c r="GB46" s="117"/>
      <c r="GC46" s="117"/>
      <c r="GD46" s="117"/>
      <c r="GE46" s="117"/>
      <c r="GF46" s="117"/>
      <c r="GG46" s="117"/>
      <c r="GH46" s="117"/>
      <c r="GI46" s="117"/>
      <c r="GJ46" s="117"/>
      <c r="GK46" s="117"/>
      <c r="GL46" s="117"/>
      <c r="GM46" s="117"/>
      <c r="GN46" s="117"/>
      <c r="GO46" s="117"/>
      <c r="GP46" s="117"/>
      <c r="GQ46" s="117"/>
      <c r="GR46" s="117"/>
      <c r="GS46" s="117"/>
      <c r="GT46" s="117"/>
      <c r="GU46" s="117"/>
      <c r="GV46" s="117"/>
      <c r="GW46" s="117"/>
      <c r="GX46" s="117"/>
      <c r="GY46" s="117"/>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c r="IG46" s="117"/>
      <c r="IH46" s="117"/>
      <c r="II46" s="117"/>
      <c r="IJ46" s="117"/>
      <c r="IK46" s="117"/>
      <c r="IL46" s="117"/>
      <c r="IM46" s="117"/>
      <c r="IN46" s="117"/>
      <c r="IO46" s="117"/>
      <c r="IP46" s="117"/>
      <c r="IQ46" s="117"/>
      <c r="IR46" s="117"/>
      <c r="IS46" s="117"/>
      <c r="IT46" s="117"/>
      <c r="IU46" s="117"/>
      <c r="IV46" s="117"/>
      <c r="IW46" s="117"/>
      <c r="IX46" s="117"/>
      <c r="IY46" s="117"/>
      <c r="IZ46" s="117"/>
      <c r="JA46" s="117"/>
      <c r="JB46" s="117"/>
      <c r="JC46" s="117"/>
      <c r="JD46" s="117"/>
      <c r="JE46" s="117"/>
      <c r="JF46" s="117"/>
      <c r="JG46" s="117"/>
      <c r="JH46" s="117"/>
      <c r="JI46" s="117"/>
      <c r="JJ46" s="117"/>
      <c r="JK46" s="117"/>
      <c r="JL46" s="117"/>
      <c r="JM46" s="117"/>
      <c r="JN46" s="117"/>
      <c r="JO46" s="117"/>
      <c r="JP46" s="117"/>
      <c r="JQ46" s="117"/>
      <c r="JR46" s="117"/>
      <c r="JS46" s="117"/>
      <c r="JT46" s="117"/>
      <c r="JU46" s="117"/>
      <c r="JV46" s="117"/>
      <c r="JW46" s="117"/>
      <c r="JX46" s="117"/>
      <c r="JY46" s="117"/>
      <c r="JZ46" s="117"/>
      <c r="KA46" s="117"/>
      <c r="KB46" s="117"/>
      <c r="KC46" s="117"/>
      <c r="KD46" s="117"/>
      <c r="KE46" s="117"/>
      <c r="KF46" s="117"/>
      <c r="KG46" s="117"/>
      <c r="KH46" s="117"/>
      <c r="KI46" s="117"/>
      <c r="KJ46" s="117"/>
      <c r="KK46" s="117"/>
      <c r="KL46" s="117"/>
      <c r="KM46" s="117"/>
      <c r="KN46" s="117"/>
      <c r="KO46" s="117"/>
      <c r="KP46" s="117"/>
      <c r="KQ46" s="117"/>
      <c r="KR46" s="117"/>
      <c r="KS46" s="117"/>
      <c r="KT46" s="117"/>
      <c r="KU46" s="117"/>
      <c r="KV46" s="117"/>
      <c r="KW46" s="117"/>
      <c r="KX46" s="117"/>
      <c r="KY46" s="117"/>
      <c r="KZ46" s="117"/>
      <c r="LA46" s="117"/>
      <c r="LB46" s="117"/>
      <c r="LC46" s="117"/>
      <c r="LD46" s="117"/>
      <c r="LE46" s="117"/>
      <c r="LF46" s="117"/>
      <c r="LG46" s="117"/>
      <c r="LH46" s="117"/>
      <c r="LI46" s="117"/>
      <c r="LJ46" s="117"/>
      <c r="LK46" s="117"/>
      <c r="LL46" s="117"/>
      <c r="LM46" s="117"/>
      <c r="LN46" s="117"/>
      <c r="LO46" s="117"/>
      <c r="LP46" s="117"/>
      <c r="LQ46" s="117"/>
      <c r="LR46" s="117"/>
      <c r="LS46" s="117"/>
      <c r="LT46" s="117"/>
      <c r="LU46" s="117"/>
      <c r="LV46" s="117"/>
      <c r="LW46" s="117"/>
      <c r="LX46" s="117"/>
      <c r="LY46" s="117"/>
      <c r="LZ46" s="117"/>
      <c r="MA46" s="117"/>
      <c r="MB46" s="117"/>
      <c r="MC46" s="117"/>
      <c r="MD46" s="117"/>
      <c r="ME46" s="117"/>
      <c r="MF46" s="117"/>
      <c r="MG46" s="117"/>
      <c r="MH46" s="117"/>
      <c r="MI46" s="117"/>
      <c r="MJ46" s="117"/>
      <c r="MK46" s="117"/>
      <c r="ML46" s="117"/>
      <c r="MM46" s="117"/>
      <c r="MN46" s="117"/>
      <c r="MO46" s="117"/>
      <c r="MP46" s="117"/>
      <c r="MQ46" s="117"/>
      <c r="MR46" s="117"/>
      <c r="MS46" s="117"/>
      <c r="MT46" s="117"/>
      <c r="MU46" s="117"/>
      <c r="MV46" s="117"/>
      <c r="MW46" s="117"/>
      <c r="MX46" s="117"/>
      <c r="MY46" s="117"/>
      <c r="MZ46" s="117"/>
      <c r="NA46" s="117"/>
      <c r="NB46" s="117"/>
      <c r="NC46" s="117"/>
      <c r="ND46" s="117"/>
      <c r="NE46" s="117"/>
      <c r="NF46" s="117"/>
      <c r="NG46" s="117"/>
      <c r="NH46" s="117"/>
      <c r="NI46" s="117"/>
      <c r="NJ46" s="117"/>
      <c r="NK46" s="117"/>
      <c r="NL46" s="117"/>
      <c r="NM46" s="117"/>
      <c r="NN46" s="117"/>
      <c r="NO46" s="117"/>
      <c r="NP46" s="117"/>
      <c r="NQ46" s="117"/>
      <c r="NR46" s="117"/>
      <c r="NS46" s="117"/>
      <c r="NT46" s="117"/>
      <c r="NU46" s="117"/>
      <c r="NV46" s="117"/>
      <c r="NW46" s="117"/>
      <c r="NX46" s="117"/>
      <c r="NY46" s="117"/>
      <c r="NZ46" s="117"/>
      <c r="OA46" s="117"/>
      <c r="OB46" s="117"/>
      <c r="OC46" s="117"/>
      <c r="OD46" s="117"/>
      <c r="OE46" s="117"/>
      <c r="OF46" s="117"/>
      <c r="OG46" s="117"/>
      <c r="OH46" s="117"/>
      <c r="OI46" s="117"/>
      <c r="OJ46" s="117"/>
      <c r="OK46" s="117"/>
      <c r="OL46" s="117"/>
      <c r="OM46" s="117"/>
      <c r="ON46" s="117"/>
      <c r="OO46" s="117"/>
      <c r="OP46" s="117"/>
      <c r="OQ46" s="117"/>
      <c r="OR46" s="117"/>
      <c r="OS46" s="117"/>
      <c r="OT46" s="117"/>
      <c r="OU46" s="117"/>
      <c r="OV46" s="117"/>
      <c r="OW46" s="117"/>
      <c r="OX46" s="117"/>
      <c r="OY46" s="117"/>
      <c r="OZ46" s="117"/>
      <c r="PA46" s="117"/>
      <c r="PB46" s="117"/>
      <c r="PC46" s="117"/>
      <c r="PD46" s="117"/>
      <c r="PE46" s="117"/>
      <c r="PF46" s="117"/>
      <c r="PG46" s="117"/>
      <c r="PH46" s="117"/>
      <c r="PI46" s="117"/>
      <c r="PJ46" s="117"/>
      <c r="PK46" s="117"/>
      <c r="PL46" s="117"/>
      <c r="PM46" s="117"/>
      <c r="PN46" s="117"/>
      <c r="PO46" s="117"/>
      <c r="PP46" s="117"/>
      <c r="PQ46" s="117"/>
      <c r="PR46" s="117"/>
      <c r="PS46" s="117"/>
      <c r="PT46" s="117"/>
      <c r="PU46" s="117"/>
      <c r="PV46" s="117"/>
      <c r="PW46" s="117"/>
      <c r="PX46" s="117"/>
      <c r="PY46" s="117"/>
      <c r="PZ46" s="117"/>
      <c r="QA46" s="117"/>
      <c r="QB46" s="117"/>
      <c r="QC46" s="117"/>
      <c r="QD46" s="117"/>
      <c r="QE46" s="117"/>
      <c r="QF46" s="117"/>
      <c r="QG46" s="117"/>
      <c r="QH46" s="117"/>
      <c r="QI46" s="117"/>
      <c r="QJ46" s="117"/>
      <c r="QK46" s="117"/>
      <c r="QL46" s="117"/>
      <c r="QM46" s="117"/>
      <c r="QN46" s="117"/>
      <c r="QO46" s="117"/>
      <c r="QP46" s="117"/>
      <c r="QQ46" s="117"/>
      <c r="QR46" s="117"/>
      <c r="QS46" s="117"/>
      <c r="QT46" s="117"/>
      <c r="QU46" s="117"/>
      <c r="QV46" s="117"/>
      <c r="QW46" s="117"/>
      <c r="QX46" s="117"/>
      <c r="QY46" s="117"/>
      <c r="QZ46" s="117"/>
      <c r="RA46" s="117"/>
      <c r="RB46" s="117"/>
      <c r="RC46" s="117"/>
      <c r="RD46" s="117"/>
      <c r="RE46" s="117"/>
      <c r="RF46" s="117"/>
      <c r="RG46" s="117"/>
      <c r="RH46" s="117"/>
      <c r="RI46" s="117"/>
      <c r="RJ46" s="117"/>
      <c r="RK46" s="117"/>
      <c r="RL46" s="117"/>
      <c r="RM46" s="117"/>
      <c r="RN46" s="117"/>
      <c r="RO46" s="117"/>
      <c r="RP46" s="117"/>
      <c r="RQ46" s="117"/>
      <c r="RR46" s="117"/>
      <c r="RS46" s="117"/>
      <c r="RT46" s="117"/>
      <c r="RU46" s="117"/>
      <c r="RV46" s="117"/>
      <c r="RW46" s="117"/>
      <c r="RX46" s="117"/>
      <c r="RY46" s="117"/>
      <c r="RZ46" s="117"/>
      <c r="SA46" s="117"/>
      <c r="SB46" s="117"/>
      <c r="SC46" s="117"/>
      <c r="SD46" s="117"/>
      <c r="SE46" s="117"/>
      <c r="SF46" s="117"/>
      <c r="SG46" s="117"/>
      <c r="SH46" s="117"/>
      <c r="SI46" s="117"/>
      <c r="SJ46" s="117"/>
      <c r="SK46" s="117"/>
      <c r="SL46" s="117"/>
      <c r="SM46" s="117"/>
      <c r="SN46" s="117"/>
      <c r="SO46" s="117"/>
      <c r="SP46" s="117"/>
      <c r="SQ46" s="117"/>
      <c r="SR46" s="117"/>
      <c r="SS46" s="117"/>
      <c r="ST46" s="117"/>
      <c r="SU46" s="117"/>
      <c r="SV46" s="117"/>
      <c r="SW46" s="117"/>
      <c r="SX46" s="117"/>
      <c r="SY46" s="117"/>
      <c r="SZ46" s="117"/>
      <c r="TA46" s="117"/>
      <c r="TB46" s="117"/>
      <c r="TC46" s="117"/>
      <c r="TD46" s="117"/>
      <c r="TE46" s="117"/>
      <c r="TF46" s="117"/>
      <c r="TG46" s="117"/>
      <c r="TH46" s="117"/>
      <c r="TI46" s="117"/>
      <c r="TJ46" s="117"/>
      <c r="TK46" s="117"/>
      <c r="TL46" s="117"/>
      <c r="TM46" s="117"/>
      <c r="TN46" s="117"/>
      <c r="TO46" s="117"/>
      <c r="TP46" s="117"/>
      <c r="TQ46" s="117"/>
      <c r="TR46" s="117"/>
      <c r="TS46" s="117"/>
      <c r="TT46" s="117"/>
      <c r="TU46" s="117"/>
      <c r="TV46" s="117"/>
      <c r="TW46" s="117"/>
      <c r="TX46" s="117"/>
      <c r="TY46" s="117"/>
      <c r="TZ46" s="117"/>
      <c r="UA46" s="117"/>
      <c r="UB46" s="117"/>
      <c r="UC46" s="117"/>
      <c r="UD46" s="117"/>
      <c r="UE46" s="117"/>
      <c r="UF46" s="117"/>
      <c r="UG46" s="117"/>
      <c r="UH46" s="117"/>
      <c r="UI46" s="117"/>
      <c r="UJ46" s="117"/>
      <c r="UK46" s="117"/>
      <c r="UL46" s="117"/>
      <c r="UM46" s="117"/>
      <c r="UN46" s="117"/>
      <c r="UO46" s="117"/>
      <c r="UP46" s="117"/>
      <c r="UQ46" s="117"/>
      <c r="UR46" s="117"/>
      <c r="US46" s="117"/>
      <c r="UT46" s="117"/>
      <c r="UU46" s="117"/>
      <c r="UV46" s="117"/>
      <c r="UW46" s="117"/>
      <c r="UX46" s="117"/>
      <c r="UY46" s="117"/>
      <c r="UZ46" s="117"/>
      <c r="VA46" s="117"/>
      <c r="VB46" s="117"/>
      <c r="VC46" s="117"/>
      <c r="VD46" s="117"/>
      <c r="VE46" s="117"/>
      <c r="VF46" s="117"/>
      <c r="VG46" s="117"/>
      <c r="VH46" s="117"/>
      <c r="VI46" s="117"/>
      <c r="VJ46" s="117"/>
      <c r="VK46" s="117"/>
      <c r="VL46" s="117"/>
      <c r="VM46" s="117"/>
      <c r="VN46" s="117"/>
      <c r="VO46" s="117"/>
      <c r="VP46" s="117"/>
      <c r="VQ46" s="117"/>
      <c r="VR46" s="117"/>
      <c r="VS46" s="117"/>
      <c r="VT46" s="117"/>
      <c r="VU46" s="117"/>
      <c r="VV46" s="117"/>
      <c r="VW46" s="117"/>
      <c r="VX46" s="117"/>
      <c r="VY46" s="117"/>
      <c r="VZ46" s="117"/>
      <c r="WA46" s="117"/>
      <c r="WB46" s="117"/>
      <c r="WC46" s="117"/>
      <c r="WD46" s="117"/>
      <c r="WE46" s="117"/>
      <c r="WF46" s="117"/>
      <c r="WG46" s="117"/>
      <c r="WH46" s="117"/>
      <c r="WI46" s="117"/>
      <c r="WJ46" s="117"/>
      <c r="WK46" s="117"/>
      <c r="WL46" s="117"/>
      <c r="WM46" s="117"/>
      <c r="WN46" s="117"/>
      <c r="WO46" s="117"/>
      <c r="WP46" s="117"/>
      <c r="WQ46" s="117"/>
      <c r="WR46" s="117"/>
      <c r="WS46" s="117"/>
      <c r="WT46" s="117"/>
      <c r="WU46" s="117"/>
      <c r="WV46" s="117"/>
      <c r="WW46" s="117"/>
      <c r="WX46" s="117"/>
      <c r="WY46" s="117"/>
      <c r="WZ46" s="117"/>
      <c r="XA46" s="117"/>
      <c r="XB46" s="117"/>
      <c r="XC46" s="117"/>
      <c r="XD46" s="117"/>
      <c r="XE46" s="117"/>
      <c r="XF46" s="117"/>
      <c r="XG46" s="117"/>
      <c r="XH46" s="117"/>
      <c r="XI46" s="117"/>
      <c r="XJ46" s="117"/>
      <c r="XK46" s="117"/>
      <c r="XL46" s="117"/>
      <c r="XM46" s="117"/>
      <c r="XN46" s="117"/>
      <c r="XO46" s="117"/>
      <c r="XP46" s="117"/>
      <c r="XQ46" s="117"/>
      <c r="XR46" s="117"/>
      <c r="XS46" s="117"/>
      <c r="XT46" s="117"/>
      <c r="XU46" s="117"/>
      <c r="XV46" s="117"/>
      <c r="XW46" s="117"/>
      <c r="XX46" s="117"/>
      <c r="XY46" s="117"/>
      <c r="XZ46" s="117"/>
      <c r="YA46" s="117"/>
      <c r="YB46" s="117"/>
      <c r="YC46" s="117"/>
      <c r="YD46" s="117"/>
      <c r="YE46" s="117"/>
      <c r="YF46" s="117"/>
      <c r="YG46" s="117"/>
      <c r="YH46" s="117"/>
      <c r="YI46" s="117"/>
      <c r="YJ46" s="117"/>
      <c r="YK46" s="117"/>
      <c r="YL46" s="117"/>
      <c r="YM46" s="117"/>
      <c r="YN46" s="117"/>
      <c r="YO46" s="117"/>
      <c r="YP46" s="117"/>
      <c r="YQ46" s="117"/>
      <c r="YR46" s="117"/>
      <c r="YS46" s="117"/>
      <c r="YT46" s="117"/>
      <c r="YU46" s="117"/>
      <c r="YV46" s="117"/>
      <c r="YW46" s="117"/>
      <c r="YX46" s="117"/>
      <c r="YY46" s="117"/>
      <c r="YZ46" s="117"/>
      <c r="ZA46" s="117"/>
      <c r="ZB46" s="117"/>
      <c r="ZC46" s="117"/>
      <c r="ZD46" s="117"/>
      <c r="ZE46" s="117"/>
      <c r="ZF46" s="117"/>
      <c r="ZG46" s="117"/>
      <c r="ZH46" s="117"/>
      <c r="ZI46" s="117"/>
      <c r="ZJ46" s="117"/>
      <c r="ZK46" s="117"/>
      <c r="ZL46" s="117"/>
      <c r="ZM46" s="117"/>
      <c r="ZN46" s="117"/>
      <c r="ZO46" s="117"/>
      <c r="ZP46" s="117"/>
      <c r="ZQ46" s="117"/>
      <c r="ZR46" s="117"/>
      <c r="ZS46" s="117"/>
      <c r="ZT46" s="117"/>
      <c r="ZU46" s="117"/>
      <c r="ZV46" s="117"/>
      <c r="ZW46" s="117"/>
      <c r="ZX46" s="117"/>
      <c r="ZY46" s="117"/>
      <c r="ZZ46" s="117"/>
      <c r="AAA46" s="117"/>
      <c r="AAB46" s="117"/>
      <c r="AAC46" s="117"/>
      <c r="AAD46" s="117"/>
      <c r="AAE46" s="117"/>
      <c r="AAF46" s="117"/>
      <c r="AAG46" s="117"/>
      <c r="AAH46" s="117"/>
      <c r="AAI46" s="117"/>
      <c r="AAJ46" s="117"/>
      <c r="AAK46" s="117"/>
      <c r="AAL46" s="117"/>
      <c r="AAM46" s="117"/>
      <c r="AAN46" s="117"/>
      <c r="AAO46" s="117"/>
      <c r="AAP46" s="117"/>
      <c r="AAQ46" s="117"/>
      <c r="AAR46" s="117"/>
      <c r="AAS46" s="117"/>
      <c r="AAT46" s="117"/>
      <c r="AAU46" s="117"/>
      <c r="AAV46" s="117"/>
      <c r="AAW46" s="117"/>
      <c r="AAX46" s="117"/>
      <c r="AAY46" s="117"/>
      <c r="AAZ46" s="117"/>
      <c r="ABA46" s="117"/>
      <c r="ABB46" s="117"/>
      <c r="ABC46" s="117"/>
      <c r="ABD46" s="117"/>
      <c r="ABE46" s="117"/>
      <c r="ABF46" s="117"/>
      <c r="ABG46" s="117"/>
      <c r="ABH46" s="117"/>
      <c r="ABI46" s="117"/>
      <c r="ABJ46" s="117"/>
      <c r="ABK46" s="117"/>
      <c r="ABL46" s="117"/>
      <c r="ABM46" s="117"/>
      <c r="ABN46" s="117"/>
      <c r="ABO46" s="117"/>
      <c r="ABP46" s="117"/>
      <c r="ABQ46" s="117"/>
      <c r="ABR46" s="117"/>
      <c r="ABS46" s="117"/>
      <c r="ABT46" s="117"/>
      <c r="ABU46" s="117"/>
      <c r="ABV46" s="117"/>
      <c r="ABW46" s="117"/>
      <c r="ABX46" s="117"/>
      <c r="ABY46" s="117"/>
      <c r="ABZ46" s="117"/>
      <c r="ACA46" s="117"/>
      <c r="ACB46" s="117"/>
      <c r="ACC46" s="117"/>
      <c r="ACD46" s="117"/>
      <c r="ACE46" s="117"/>
      <c r="ACF46" s="117"/>
      <c r="ACG46" s="117"/>
      <c r="ACH46" s="117"/>
      <c r="ACI46" s="117"/>
      <c r="ACJ46" s="117"/>
      <c r="ACK46" s="117"/>
      <c r="ACL46" s="117"/>
      <c r="ACM46" s="117"/>
      <c r="ACN46" s="117"/>
      <c r="ACO46" s="117"/>
      <c r="ACP46" s="117"/>
      <c r="ACQ46" s="117"/>
      <c r="ACR46" s="117"/>
      <c r="ACS46" s="117"/>
      <c r="ACT46" s="117"/>
      <c r="ACU46" s="117"/>
      <c r="ACV46" s="117"/>
      <c r="ACW46" s="117"/>
      <c r="ACX46" s="117"/>
      <c r="ACY46" s="117"/>
      <c r="ACZ46" s="117"/>
      <c r="ADA46" s="117"/>
      <c r="ADB46" s="117"/>
      <c r="ADC46" s="117"/>
      <c r="ADD46" s="117"/>
      <c r="ADE46" s="117"/>
      <c r="ADF46" s="117"/>
      <c r="ADG46" s="117"/>
      <c r="ADH46" s="117"/>
      <c r="ADI46" s="117"/>
      <c r="ADJ46" s="117"/>
      <c r="ADK46" s="117"/>
      <c r="ADL46" s="117"/>
      <c r="ADM46" s="117"/>
      <c r="ADN46" s="117"/>
      <c r="ADO46" s="117"/>
      <c r="ADP46" s="117"/>
      <c r="ADQ46" s="117"/>
      <c r="ADR46" s="117"/>
      <c r="ADS46" s="117"/>
      <c r="ADT46" s="117"/>
      <c r="ADU46" s="117"/>
      <c r="ADV46" s="117"/>
      <c r="ADW46" s="117"/>
      <c r="ADX46" s="117"/>
      <c r="ADY46" s="117"/>
      <c r="ADZ46" s="117"/>
      <c r="AEA46" s="117"/>
      <c r="AEB46" s="117"/>
      <c r="AEC46" s="117"/>
      <c r="AED46" s="117"/>
      <c r="AEE46" s="117"/>
      <c r="AEF46" s="117"/>
      <c r="AEG46" s="117"/>
      <c r="AEH46" s="117"/>
      <c r="AEI46" s="117"/>
      <c r="AEJ46" s="117"/>
      <c r="AEK46" s="117"/>
      <c r="AEL46" s="117"/>
      <c r="AEM46" s="117"/>
      <c r="AEN46" s="117"/>
      <c r="AEO46" s="117"/>
      <c r="AEP46" s="117"/>
      <c r="AEQ46" s="117"/>
      <c r="AER46" s="117"/>
      <c r="AES46" s="117"/>
      <c r="AET46" s="117"/>
      <c r="AEU46" s="117"/>
      <c r="AEV46" s="117"/>
      <c r="AEW46" s="117"/>
      <c r="AEX46" s="117"/>
      <c r="AEY46" s="117"/>
      <c r="AEZ46" s="117"/>
      <c r="AFA46" s="117"/>
      <c r="AFB46" s="117"/>
      <c r="AFC46" s="117"/>
      <c r="AFD46" s="117"/>
      <c r="AFE46" s="117"/>
      <c r="AFF46" s="117"/>
      <c r="AFG46" s="117"/>
      <c r="AFH46" s="117"/>
      <c r="AFI46" s="117"/>
      <c r="AFJ46" s="117"/>
      <c r="AFK46" s="117"/>
      <c r="AFL46" s="117"/>
      <c r="AFM46" s="117"/>
      <c r="AFN46" s="117"/>
      <c r="AFO46" s="117"/>
      <c r="AFP46" s="117"/>
      <c r="AFQ46" s="117"/>
      <c r="AFR46" s="117"/>
      <c r="AFS46" s="117"/>
      <c r="AFT46" s="117"/>
      <c r="AFU46" s="117"/>
      <c r="AFV46" s="117"/>
      <c r="AFW46" s="117"/>
      <c r="AFX46" s="117"/>
      <c r="AFY46" s="117"/>
      <c r="AFZ46" s="117"/>
      <c r="AGA46" s="117"/>
      <c r="AGB46" s="117"/>
      <c r="AGC46" s="117"/>
      <c r="AGD46" s="117"/>
      <c r="AGE46" s="117"/>
      <c r="AGF46" s="117"/>
      <c r="AGG46" s="117"/>
      <c r="AGH46" s="117"/>
      <c r="AGI46" s="117"/>
      <c r="AGJ46" s="117"/>
      <c r="AGK46" s="117"/>
      <c r="AGL46" s="117"/>
      <c r="AGM46" s="117"/>
      <c r="AGN46" s="117"/>
      <c r="AGO46" s="117"/>
      <c r="AGP46" s="117"/>
      <c r="AGQ46" s="117"/>
      <c r="AGR46" s="117"/>
      <c r="AGS46" s="117"/>
      <c r="AGT46" s="117"/>
      <c r="AGU46" s="117"/>
      <c r="AGV46" s="117"/>
      <c r="AGW46" s="117"/>
      <c r="AGX46" s="117"/>
      <c r="AGY46" s="117"/>
      <c r="AGZ46" s="117"/>
      <c r="AHA46" s="117"/>
      <c r="AHB46" s="117"/>
      <c r="AHC46" s="117"/>
      <c r="AHD46" s="117"/>
      <c r="AHE46" s="117"/>
      <c r="AHF46" s="117"/>
      <c r="AHG46" s="117"/>
      <c r="AHH46" s="117"/>
      <c r="AHI46" s="117"/>
      <c r="AHJ46" s="117"/>
      <c r="AHK46" s="117"/>
      <c r="AHL46" s="117"/>
      <c r="AHM46" s="117"/>
      <c r="AHN46" s="117"/>
      <c r="AHO46" s="117"/>
      <c r="AHP46" s="117"/>
      <c r="AHQ46" s="117"/>
      <c r="AHR46" s="117"/>
      <c r="AHS46" s="117"/>
      <c r="AHT46" s="117"/>
      <c r="AHU46" s="117"/>
      <c r="AHV46" s="117"/>
      <c r="AHW46" s="117"/>
      <c r="AHX46" s="117"/>
      <c r="AHY46" s="117"/>
      <c r="AHZ46" s="117"/>
      <c r="AIA46" s="117"/>
      <c r="AIB46" s="117"/>
      <c r="AIC46" s="117"/>
      <c r="AID46" s="117"/>
      <c r="AIE46" s="117"/>
      <c r="AIF46" s="117"/>
      <c r="AIG46" s="117"/>
      <c r="AIH46" s="117"/>
      <c r="AII46" s="117"/>
      <c r="AIJ46" s="117"/>
      <c r="AIK46" s="117"/>
      <c r="AIL46" s="117"/>
      <c r="AIM46" s="117"/>
      <c r="AIN46" s="117"/>
      <c r="AIO46" s="117"/>
      <c r="AIP46" s="117"/>
      <c r="AIQ46" s="117"/>
      <c r="AIR46" s="117"/>
      <c r="AIS46" s="117"/>
      <c r="AIT46" s="117"/>
      <c r="AIU46" s="117"/>
      <c r="AIV46" s="117"/>
      <c r="AIW46" s="117"/>
      <c r="AIX46" s="117"/>
      <c r="AIY46" s="117"/>
      <c r="AIZ46" s="117"/>
      <c r="AJA46" s="117"/>
      <c r="AJB46" s="117"/>
      <c r="AJC46" s="117"/>
      <c r="AJD46" s="117"/>
      <c r="AJE46" s="117"/>
      <c r="AJF46" s="117"/>
      <c r="AJG46" s="117"/>
      <c r="AJH46" s="117"/>
      <c r="AJI46" s="117"/>
      <c r="AJJ46" s="117"/>
      <c r="AJK46" s="117"/>
      <c r="AJL46" s="117"/>
      <c r="AJM46" s="117"/>
      <c r="AJN46" s="117"/>
      <c r="AJO46" s="117"/>
      <c r="AJP46" s="117"/>
      <c r="AJQ46" s="117"/>
      <c r="AJR46" s="117"/>
      <c r="AJS46" s="117"/>
      <c r="AJT46" s="117"/>
      <c r="AJU46" s="117"/>
      <c r="AJV46" s="117"/>
      <c r="AJW46" s="117"/>
      <c r="AJX46" s="117"/>
      <c r="AJY46" s="117"/>
      <c r="AJZ46" s="117"/>
      <c r="AKA46" s="117"/>
      <c r="AKB46" s="117"/>
      <c r="AKC46" s="117"/>
      <c r="AKD46" s="117"/>
      <c r="AKE46" s="117"/>
      <c r="AKF46" s="117"/>
      <c r="AKG46" s="117"/>
      <c r="AKH46" s="117"/>
      <c r="AKI46" s="117"/>
      <c r="AKJ46" s="117"/>
      <c r="AKK46" s="117"/>
      <c r="AKL46" s="117"/>
      <c r="AKM46" s="117"/>
      <c r="AKN46" s="117"/>
      <c r="AKO46" s="117"/>
      <c r="AKP46" s="117"/>
      <c r="AKQ46" s="117"/>
      <c r="AKR46" s="117"/>
      <c r="AKS46" s="117"/>
      <c r="AKT46" s="117"/>
      <c r="AKU46" s="117"/>
      <c r="AKV46" s="117"/>
      <c r="AKW46" s="117"/>
      <c r="AKX46" s="117"/>
      <c r="AKY46" s="117"/>
      <c r="AKZ46" s="117"/>
      <c r="ALA46" s="117"/>
      <c r="ALB46" s="117"/>
      <c r="ALC46" s="117"/>
      <c r="ALD46" s="117"/>
      <c r="ALE46" s="117"/>
      <c r="ALF46" s="117"/>
      <c r="ALG46" s="117"/>
      <c r="ALH46" s="117"/>
      <c r="ALI46" s="117"/>
      <c r="ALJ46" s="117"/>
      <c r="ALK46" s="117"/>
      <c r="ALL46" s="117"/>
      <c r="ALM46" s="117"/>
      <c r="ALN46" s="117"/>
      <c r="ALO46" s="117"/>
      <c r="ALP46" s="117"/>
      <c r="ALQ46" s="117"/>
      <c r="ALR46" s="117"/>
      <c r="ALS46" s="117"/>
      <c r="ALT46" s="117"/>
      <c r="ALU46" s="117"/>
      <c r="ALV46" s="117"/>
      <c r="ALW46" s="117"/>
      <c r="ALX46" s="117"/>
      <c r="ALY46" s="117"/>
      <c r="ALZ46" s="117"/>
      <c r="AMA46" s="117"/>
      <c r="AMB46" s="117"/>
      <c r="AMC46" s="117"/>
      <c r="AMD46" s="117"/>
      <c r="AME46" s="117"/>
      <c r="AMF46" s="117"/>
      <c r="AMG46" s="117"/>
      <c r="AMH46" s="117"/>
      <c r="AMI46" s="117"/>
      <c r="AMJ46" s="117"/>
      <c r="AMK46" s="117"/>
      <c r="AML46" s="117"/>
      <c r="AMM46" s="117"/>
      <c r="AMN46" s="117"/>
      <c r="AMO46" s="117"/>
      <c r="AMP46" s="117"/>
      <c r="AMQ46" s="117"/>
      <c r="AMR46" s="117"/>
      <c r="AMS46" s="117"/>
      <c r="AMT46" s="117"/>
      <c r="AMU46" s="117"/>
      <c r="AMV46" s="117"/>
      <c r="AMW46" s="117"/>
      <c r="AMX46" s="117"/>
      <c r="AMY46" s="117"/>
      <c r="AMZ46" s="117"/>
      <c r="ANA46" s="117"/>
      <c r="ANB46" s="117"/>
      <c r="ANC46" s="117"/>
      <c r="AND46" s="117"/>
      <c r="ANE46" s="117"/>
      <c r="ANF46" s="117"/>
      <c r="ANG46" s="117"/>
      <c r="ANH46" s="117"/>
      <c r="ANI46" s="117"/>
      <c r="ANJ46" s="117"/>
      <c r="ANK46" s="117"/>
      <c r="ANL46" s="117"/>
      <c r="ANM46" s="117"/>
      <c r="ANN46" s="117"/>
      <c r="ANO46" s="117"/>
      <c r="ANP46" s="117"/>
      <c r="ANQ46" s="117"/>
      <c r="ANR46" s="117"/>
      <c r="ANS46" s="117"/>
      <c r="ANT46" s="117"/>
      <c r="ANU46" s="117"/>
      <c r="ANV46" s="117"/>
      <c r="ANW46" s="117"/>
      <c r="ANX46" s="117"/>
      <c r="ANY46" s="117"/>
      <c r="ANZ46" s="117"/>
      <c r="AOA46" s="117"/>
      <c r="AOB46" s="117"/>
      <c r="AOC46" s="117"/>
      <c r="AOD46" s="117"/>
      <c r="AOE46" s="117"/>
      <c r="AOF46" s="117"/>
      <c r="AOG46" s="117"/>
      <c r="AOH46" s="117"/>
      <c r="AOI46" s="117"/>
      <c r="AOJ46" s="117"/>
      <c r="AOK46" s="117"/>
      <c r="AOL46" s="117"/>
      <c r="AOM46" s="117"/>
      <c r="AON46" s="117"/>
      <c r="AOO46" s="117"/>
      <c r="AOP46" s="117"/>
      <c r="AOQ46" s="117"/>
      <c r="AOR46" s="117"/>
      <c r="AOS46" s="117"/>
      <c r="AOT46" s="117"/>
      <c r="AOU46" s="117"/>
      <c r="AOV46" s="117"/>
      <c r="AOW46" s="117"/>
      <c r="AOX46" s="117"/>
      <c r="AOY46" s="117"/>
      <c r="AOZ46" s="117"/>
      <c r="APA46" s="117"/>
      <c r="APB46" s="117"/>
      <c r="APC46" s="117"/>
      <c r="APD46" s="117"/>
      <c r="APE46" s="117"/>
      <c r="APF46" s="117"/>
      <c r="APG46" s="117"/>
      <c r="APH46" s="117"/>
      <c r="API46" s="117"/>
      <c r="APJ46" s="117"/>
      <c r="APK46" s="117"/>
      <c r="APL46" s="117"/>
      <c r="APM46" s="117"/>
      <c r="APN46" s="117"/>
      <c r="APO46" s="117"/>
      <c r="APP46" s="117"/>
      <c r="APQ46" s="117"/>
      <c r="APR46" s="117"/>
      <c r="APS46" s="117"/>
      <c r="APT46" s="117"/>
      <c r="APU46" s="117"/>
      <c r="APV46" s="117"/>
      <c r="APW46" s="117"/>
      <c r="APX46" s="117"/>
      <c r="APY46" s="117"/>
      <c r="APZ46" s="117"/>
      <c r="AQA46" s="117"/>
      <c r="AQB46" s="117"/>
      <c r="AQC46" s="117"/>
      <c r="AQD46" s="117"/>
      <c r="AQE46" s="117"/>
      <c r="AQF46" s="117"/>
      <c r="AQG46" s="117"/>
      <c r="AQH46" s="117"/>
      <c r="AQI46" s="117"/>
      <c r="AQJ46" s="117"/>
      <c r="AQK46" s="117"/>
      <c r="AQL46" s="117"/>
      <c r="AQM46" s="117"/>
      <c r="AQN46" s="117"/>
      <c r="AQO46" s="117"/>
      <c r="AQP46" s="117"/>
      <c r="AQQ46" s="117"/>
      <c r="AQR46" s="117"/>
      <c r="AQS46" s="117"/>
      <c r="AQT46" s="117"/>
      <c r="AQU46" s="117"/>
      <c r="AQV46" s="117"/>
      <c r="AQW46" s="117"/>
      <c r="AQX46" s="117"/>
      <c r="AQY46" s="117"/>
      <c r="AQZ46" s="117"/>
      <c r="ARA46" s="117"/>
      <c r="ARB46" s="117"/>
      <c r="ARC46" s="117"/>
      <c r="ARD46" s="117"/>
      <c r="ARE46" s="117"/>
      <c r="ARF46" s="117"/>
      <c r="ARG46" s="117"/>
      <c r="ARH46" s="117"/>
      <c r="ARI46" s="117"/>
      <c r="ARJ46" s="117"/>
      <c r="ARK46" s="117"/>
      <c r="ARL46" s="117"/>
      <c r="ARM46" s="117"/>
      <c r="ARN46" s="117"/>
      <c r="ARO46" s="117"/>
      <c r="ARP46" s="117"/>
      <c r="ARQ46" s="117"/>
      <c r="ARR46" s="117"/>
      <c r="ARS46" s="117"/>
      <c r="ART46" s="117"/>
      <c r="ARU46" s="117"/>
      <c r="ARV46" s="117"/>
      <c r="ARW46" s="117"/>
      <c r="ARX46" s="117"/>
      <c r="ARY46" s="117"/>
      <c r="ARZ46" s="117"/>
      <c r="ASA46" s="117"/>
      <c r="ASB46" s="117"/>
      <c r="ASC46" s="117"/>
      <c r="ASD46" s="117"/>
      <c r="ASE46" s="117"/>
      <c r="ASF46" s="117"/>
      <c r="ASG46" s="117"/>
      <c r="ASH46" s="117"/>
      <c r="ASI46" s="117"/>
      <c r="ASJ46" s="117"/>
      <c r="ASK46" s="117"/>
      <c r="ASL46" s="117"/>
      <c r="ASM46" s="117"/>
      <c r="ASN46" s="117"/>
      <c r="ASO46" s="117"/>
      <c r="ASP46" s="117"/>
      <c r="ASQ46" s="117"/>
      <c r="ASR46" s="117"/>
      <c r="ASS46" s="117"/>
      <c r="AST46" s="117"/>
      <c r="ASU46" s="117"/>
      <c r="ASV46" s="117"/>
      <c r="ASW46" s="117"/>
      <c r="ASX46" s="117"/>
      <c r="ASY46" s="117"/>
      <c r="ASZ46" s="117"/>
      <c r="ATA46" s="117"/>
      <c r="ATB46" s="117"/>
      <c r="ATC46" s="117"/>
      <c r="ATD46" s="117"/>
      <c r="ATE46" s="117"/>
      <c r="ATF46" s="117"/>
      <c r="ATG46" s="117"/>
      <c r="ATH46" s="117"/>
      <c r="ATI46" s="117"/>
      <c r="ATJ46" s="117"/>
      <c r="ATK46" s="117"/>
      <c r="ATL46" s="117"/>
      <c r="ATM46" s="117"/>
      <c r="ATN46" s="117"/>
      <c r="ATO46" s="117"/>
      <c r="ATP46" s="117"/>
      <c r="ATQ46" s="117"/>
      <c r="ATR46" s="117"/>
      <c r="ATS46" s="117"/>
      <c r="ATT46" s="117"/>
      <c r="ATU46" s="117"/>
      <c r="ATV46" s="117"/>
      <c r="ATW46" s="117"/>
      <c r="ATX46" s="117"/>
      <c r="ATY46" s="117"/>
      <c r="ATZ46" s="117"/>
      <c r="AUA46" s="117"/>
      <c r="AUB46" s="117"/>
      <c r="AUC46" s="117"/>
      <c r="AUD46" s="117"/>
      <c r="AUE46" s="117"/>
      <c r="AUF46" s="117"/>
      <c r="AUG46" s="117"/>
      <c r="AUH46" s="117"/>
      <c r="AUI46" s="117"/>
      <c r="AUJ46" s="117"/>
      <c r="AUK46" s="117"/>
      <c r="AUL46" s="117"/>
      <c r="AUM46" s="117"/>
      <c r="AUN46" s="117"/>
      <c r="AUO46" s="117"/>
      <c r="AUP46" s="117"/>
      <c r="AUQ46" s="117"/>
      <c r="AUR46" s="117"/>
      <c r="AUS46" s="117"/>
      <c r="AUT46" s="117"/>
      <c r="AUU46" s="117"/>
      <c r="AUV46" s="117"/>
      <c r="AUW46" s="117"/>
      <c r="AUX46" s="117"/>
      <c r="AUY46" s="117"/>
      <c r="AUZ46" s="117"/>
      <c r="AVA46" s="117"/>
      <c r="AVB46" s="117"/>
      <c r="AVC46" s="117"/>
      <c r="AVD46" s="117"/>
      <c r="AVE46" s="117"/>
      <c r="AVF46" s="117"/>
      <c r="AVG46" s="117"/>
      <c r="AVH46" s="117"/>
      <c r="AVI46" s="117"/>
      <c r="AVJ46" s="117"/>
      <c r="AVK46" s="117"/>
      <c r="AVL46" s="117"/>
      <c r="AVM46" s="117"/>
      <c r="AVN46" s="117"/>
      <c r="AVO46" s="117"/>
      <c r="AVP46" s="117"/>
      <c r="AVQ46" s="117"/>
      <c r="AVR46" s="117"/>
      <c r="AVS46" s="117"/>
      <c r="AVT46" s="117"/>
      <c r="AVU46" s="117"/>
      <c r="AVV46" s="117"/>
      <c r="AVW46" s="117"/>
      <c r="AVX46" s="117"/>
      <c r="AVY46" s="117"/>
      <c r="AVZ46" s="117"/>
      <c r="AWA46" s="117"/>
      <c r="AWB46" s="117"/>
      <c r="AWC46" s="117"/>
      <c r="AWD46" s="117"/>
      <c r="AWE46" s="117"/>
      <c r="AWF46" s="117"/>
      <c r="AWG46" s="117"/>
      <c r="AWH46" s="117"/>
      <c r="AWI46" s="117"/>
      <c r="AWJ46" s="117"/>
      <c r="AWK46" s="117"/>
      <c r="AWL46" s="117"/>
      <c r="AWM46" s="117"/>
      <c r="AWN46" s="117"/>
      <c r="AWO46" s="117"/>
      <c r="AWP46" s="117"/>
      <c r="AWQ46" s="117"/>
      <c r="AWR46" s="117"/>
      <c r="AWS46" s="117"/>
      <c r="AWT46" s="117"/>
      <c r="AWU46" s="117"/>
      <c r="AWV46" s="117"/>
      <c r="AWW46" s="117"/>
      <c r="AWX46" s="117"/>
      <c r="AWY46" s="117"/>
      <c r="AWZ46" s="117"/>
      <c r="AXA46" s="117"/>
      <c r="AXB46" s="117"/>
      <c r="AXC46" s="117"/>
      <c r="AXD46" s="117"/>
      <c r="AXE46" s="117"/>
      <c r="AXF46" s="117"/>
      <c r="AXG46" s="117"/>
      <c r="AXH46" s="117"/>
      <c r="AXI46" s="117"/>
      <c r="AXJ46" s="117"/>
      <c r="AXK46" s="117"/>
      <c r="AXL46" s="117"/>
      <c r="AXM46" s="117"/>
      <c r="AXN46" s="117"/>
      <c r="AXO46" s="117"/>
      <c r="AXP46" s="117"/>
      <c r="AXQ46" s="117"/>
      <c r="AXR46" s="117"/>
      <c r="AXS46" s="117"/>
      <c r="AXT46" s="117"/>
      <c r="AXU46" s="117"/>
      <c r="AXV46" s="117"/>
      <c r="AXW46" s="117"/>
      <c r="AXX46" s="117"/>
      <c r="AXY46" s="117"/>
      <c r="AXZ46" s="117"/>
      <c r="AYA46" s="117"/>
      <c r="AYB46" s="117"/>
      <c r="AYC46" s="117"/>
      <c r="AYD46" s="117"/>
      <c r="AYE46" s="117"/>
      <c r="AYF46" s="117"/>
      <c r="AYG46" s="117"/>
      <c r="AYH46" s="117"/>
      <c r="AYI46" s="117"/>
      <c r="AYJ46" s="117"/>
      <c r="AYK46" s="117"/>
      <c r="AYL46" s="117"/>
      <c r="AYM46" s="117"/>
      <c r="AYN46" s="117"/>
      <c r="AYO46" s="117"/>
      <c r="AYP46" s="117"/>
      <c r="AYQ46" s="117"/>
      <c r="AYR46" s="117"/>
      <c r="AYS46" s="117"/>
      <c r="AYT46" s="117"/>
      <c r="AYU46" s="117"/>
      <c r="AYV46" s="117"/>
      <c r="AYW46" s="117"/>
      <c r="AYX46" s="117"/>
      <c r="AYY46" s="117"/>
      <c r="AYZ46" s="117"/>
      <c r="AZA46" s="117"/>
      <c r="AZB46" s="117"/>
      <c r="AZC46" s="117"/>
      <c r="AZD46" s="117"/>
      <c r="AZE46" s="117"/>
      <c r="AZF46" s="117"/>
      <c r="AZG46" s="117"/>
      <c r="AZH46" s="117"/>
      <c r="AZI46" s="117"/>
      <c r="AZJ46" s="117"/>
      <c r="AZK46" s="117"/>
      <c r="AZL46" s="117"/>
      <c r="AZM46" s="117"/>
      <c r="AZN46" s="117"/>
      <c r="AZO46" s="117"/>
      <c r="AZP46" s="117"/>
      <c r="AZQ46" s="117"/>
      <c r="AZR46" s="117"/>
      <c r="AZS46" s="117"/>
      <c r="AZT46" s="117"/>
      <c r="AZU46" s="117"/>
      <c r="AZV46" s="117"/>
      <c r="AZW46" s="117"/>
      <c r="AZX46" s="117"/>
      <c r="AZY46" s="117"/>
      <c r="AZZ46" s="117"/>
      <c r="BAA46" s="117"/>
      <c r="BAB46" s="117"/>
      <c r="BAC46" s="117"/>
      <c r="BAD46" s="117"/>
      <c r="BAE46" s="117"/>
      <c r="BAF46" s="117"/>
      <c r="BAG46" s="117"/>
      <c r="BAH46" s="117"/>
      <c r="BAI46" s="117"/>
      <c r="BAJ46" s="117"/>
      <c r="BAK46" s="117"/>
      <c r="BAL46" s="117"/>
      <c r="BAM46" s="117"/>
      <c r="BAN46" s="117"/>
      <c r="BAO46" s="117"/>
      <c r="BAP46" s="117"/>
      <c r="BAQ46" s="117"/>
      <c r="BAR46" s="117"/>
      <c r="BAS46" s="117"/>
      <c r="BAT46" s="117"/>
      <c r="BAU46" s="117"/>
      <c r="BAV46" s="117"/>
      <c r="BAW46" s="117"/>
      <c r="BAX46" s="117"/>
      <c r="BAY46" s="117"/>
      <c r="BAZ46" s="117"/>
      <c r="BBA46" s="117"/>
      <c r="BBB46" s="117"/>
      <c r="BBC46" s="117"/>
      <c r="BBD46" s="117"/>
      <c r="BBE46" s="117"/>
      <c r="BBF46" s="117"/>
      <c r="BBG46" s="117"/>
      <c r="BBH46" s="117"/>
      <c r="BBI46" s="117"/>
      <c r="BBJ46" s="117"/>
      <c r="BBK46" s="117"/>
      <c r="BBL46" s="117"/>
      <c r="BBM46" s="117"/>
      <c r="BBN46" s="117"/>
      <c r="BBO46" s="117"/>
      <c r="BBP46" s="117"/>
      <c r="BBQ46" s="117"/>
      <c r="BBR46" s="117"/>
      <c r="BBS46" s="117"/>
      <c r="BBT46" s="117"/>
      <c r="BBU46" s="117"/>
      <c r="BBV46" s="117"/>
      <c r="BBW46" s="117"/>
      <c r="BBX46" s="117"/>
      <c r="BBY46" s="117"/>
      <c r="BBZ46" s="117"/>
      <c r="BCA46" s="117"/>
      <c r="BCB46" s="117"/>
      <c r="BCC46" s="117"/>
      <c r="BCD46" s="117"/>
      <c r="BCE46" s="117"/>
      <c r="BCF46" s="117"/>
      <c r="BCG46" s="117"/>
      <c r="BCH46" s="117"/>
      <c r="BCI46" s="117"/>
      <c r="BCJ46" s="117"/>
      <c r="BCK46" s="117"/>
      <c r="BCL46" s="117"/>
      <c r="BCM46" s="117"/>
      <c r="BCN46" s="117"/>
      <c r="BCO46" s="117"/>
      <c r="BCP46" s="117"/>
      <c r="BCQ46" s="117"/>
      <c r="BCR46" s="117"/>
      <c r="BCS46" s="117"/>
      <c r="BCT46" s="117"/>
      <c r="BCU46" s="117"/>
      <c r="BCV46" s="117"/>
      <c r="BCW46" s="117"/>
      <c r="BCX46" s="117"/>
      <c r="BCY46" s="117"/>
      <c r="BCZ46" s="117"/>
      <c r="BDA46" s="117"/>
      <c r="BDB46" s="117"/>
      <c r="BDC46" s="117"/>
      <c r="BDD46" s="117"/>
      <c r="BDE46" s="117"/>
      <c r="BDF46" s="117"/>
      <c r="BDG46" s="117"/>
      <c r="BDH46" s="117"/>
      <c r="BDI46" s="117"/>
      <c r="BDJ46" s="117"/>
      <c r="BDK46" s="117"/>
      <c r="BDL46" s="117"/>
      <c r="BDM46" s="117"/>
      <c r="BDN46" s="117"/>
      <c r="BDO46" s="117"/>
      <c r="BDP46" s="117"/>
      <c r="BDQ46" s="117"/>
      <c r="BDR46" s="117"/>
      <c r="BDS46" s="117"/>
      <c r="BDT46" s="117"/>
      <c r="BDU46" s="117"/>
      <c r="BDV46" s="117"/>
      <c r="BDW46" s="117"/>
      <c r="BDX46" s="117"/>
      <c r="BDY46" s="117"/>
      <c r="BDZ46" s="117"/>
      <c r="BEA46" s="117"/>
      <c r="BEB46" s="117"/>
      <c r="BEC46" s="117"/>
      <c r="BED46" s="117"/>
      <c r="BEE46" s="117"/>
      <c r="BEF46" s="117"/>
      <c r="BEG46" s="117"/>
      <c r="BEH46" s="117"/>
      <c r="BEI46" s="117"/>
      <c r="BEJ46" s="117"/>
      <c r="BEK46" s="117"/>
      <c r="BEL46" s="117"/>
      <c r="BEM46" s="117"/>
      <c r="BEN46" s="117"/>
      <c r="BEO46" s="117"/>
      <c r="BEP46" s="117"/>
      <c r="BEQ46" s="117"/>
      <c r="BER46" s="117"/>
      <c r="BES46" s="117"/>
      <c r="BET46" s="117"/>
      <c r="BEU46" s="117"/>
      <c r="BEV46" s="117"/>
      <c r="BEW46" s="117"/>
      <c r="BEX46" s="117"/>
      <c r="BEY46" s="117"/>
      <c r="BEZ46" s="117"/>
      <c r="BFA46" s="117"/>
      <c r="BFB46" s="117"/>
      <c r="BFC46" s="117"/>
      <c r="BFD46" s="117"/>
      <c r="BFE46" s="117"/>
      <c r="BFF46" s="117"/>
      <c r="BFG46" s="117"/>
      <c r="BFH46" s="117"/>
      <c r="BFI46" s="117"/>
      <c r="BFJ46" s="117"/>
      <c r="BFK46" s="117"/>
      <c r="BFL46" s="117"/>
      <c r="BFM46" s="117"/>
      <c r="BFN46" s="117"/>
      <c r="BFO46" s="117"/>
      <c r="BFP46" s="117"/>
      <c r="BFQ46" s="117"/>
      <c r="BFR46" s="117"/>
      <c r="BFS46" s="117"/>
      <c r="BFT46" s="117"/>
      <c r="BFU46" s="117"/>
      <c r="BFV46" s="117"/>
      <c r="BFW46" s="117"/>
      <c r="BFX46" s="117"/>
      <c r="BFY46" s="117"/>
      <c r="BFZ46" s="117"/>
      <c r="BGA46" s="117"/>
      <c r="BGB46" s="117"/>
      <c r="BGC46" s="117"/>
      <c r="BGD46" s="117"/>
      <c r="BGE46" s="117"/>
      <c r="BGF46" s="117"/>
      <c r="BGG46" s="117"/>
      <c r="BGH46" s="117"/>
      <c r="BGI46" s="117"/>
      <c r="BGJ46" s="117"/>
      <c r="BGK46" s="117"/>
      <c r="BGL46" s="117"/>
      <c r="BGM46" s="117"/>
      <c r="BGN46" s="117"/>
      <c r="BGO46" s="117"/>
      <c r="BGP46" s="117"/>
      <c r="BGQ46" s="117"/>
      <c r="BGR46" s="117"/>
      <c r="BGS46" s="117"/>
      <c r="BGT46" s="117"/>
      <c r="BGU46" s="117"/>
      <c r="BGV46" s="117"/>
      <c r="BGW46" s="117"/>
      <c r="BGX46" s="117"/>
      <c r="BGY46" s="117"/>
      <c r="BGZ46" s="117"/>
      <c r="BHA46" s="117"/>
      <c r="BHB46" s="117"/>
      <c r="BHC46" s="117"/>
      <c r="BHD46" s="117"/>
      <c r="BHE46" s="117"/>
      <c r="BHF46" s="117"/>
      <c r="BHG46" s="117"/>
      <c r="BHH46" s="117"/>
      <c r="BHI46" s="117"/>
      <c r="BHJ46" s="117"/>
      <c r="BHK46" s="117"/>
      <c r="BHL46" s="117"/>
      <c r="BHM46" s="117"/>
      <c r="BHN46" s="117"/>
      <c r="BHO46" s="117"/>
      <c r="BHP46" s="117"/>
      <c r="BHQ46" s="117"/>
      <c r="BHR46" s="117"/>
      <c r="BHS46" s="117"/>
      <c r="BHT46" s="117"/>
      <c r="BHU46" s="117"/>
      <c r="BHV46" s="117"/>
      <c r="BHW46" s="117"/>
      <c r="BHX46" s="117"/>
      <c r="BHY46" s="117"/>
      <c r="BHZ46" s="117"/>
      <c r="BIA46" s="117"/>
      <c r="BIB46" s="117"/>
      <c r="BIC46" s="117"/>
      <c r="BID46" s="117"/>
      <c r="BIE46" s="117"/>
      <c r="BIF46" s="117"/>
      <c r="BIG46" s="117"/>
      <c r="BIH46" s="117"/>
      <c r="BII46" s="117"/>
      <c r="BIJ46" s="117"/>
      <c r="BIK46" s="117"/>
      <c r="BIL46" s="117"/>
      <c r="BIM46" s="117"/>
      <c r="BIN46" s="117"/>
      <c r="BIO46" s="117"/>
      <c r="BIP46" s="117"/>
      <c r="BIQ46" s="117"/>
      <c r="BIR46" s="117"/>
      <c r="BIS46" s="117"/>
      <c r="BIT46" s="117"/>
      <c r="BIU46" s="117"/>
      <c r="BIV46" s="117"/>
      <c r="BIW46" s="117"/>
      <c r="BIX46" s="117"/>
      <c r="BIY46" s="117"/>
      <c r="BIZ46" s="117"/>
      <c r="BJA46" s="117"/>
      <c r="BJB46" s="117"/>
      <c r="BJC46" s="117"/>
      <c r="BJD46" s="117"/>
      <c r="BJE46" s="117"/>
      <c r="BJF46" s="117"/>
      <c r="BJG46" s="117"/>
      <c r="BJH46" s="117"/>
      <c r="BJI46" s="117"/>
      <c r="BJJ46" s="117"/>
      <c r="BJK46" s="117"/>
      <c r="BJL46" s="117"/>
      <c r="BJM46" s="117"/>
      <c r="BJN46" s="117"/>
      <c r="BJO46" s="117"/>
      <c r="BJP46" s="117"/>
      <c r="BJQ46" s="117"/>
      <c r="BJR46" s="117"/>
      <c r="BJS46" s="117"/>
      <c r="BJT46" s="117"/>
      <c r="BJU46" s="117"/>
      <c r="BJV46" s="117"/>
      <c r="BJW46" s="117"/>
      <c r="BJX46" s="117"/>
      <c r="BJY46" s="117"/>
      <c r="BJZ46" s="117"/>
      <c r="BKA46" s="117"/>
      <c r="BKB46" s="117"/>
      <c r="BKC46" s="117"/>
      <c r="BKD46" s="117"/>
      <c r="BKE46" s="117"/>
      <c r="BKF46" s="117"/>
      <c r="BKG46" s="117"/>
      <c r="BKH46" s="117"/>
      <c r="BKI46" s="117"/>
      <c r="BKJ46" s="117"/>
      <c r="BKK46" s="117"/>
      <c r="BKL46" s="117"/>
      <c r="BKM46" s="117"/>
      <c r="BKN46" s="117"/>
      <c r="BKO46" s="117"/>
      <c r="BKP46" s="117"/>
      <c r="BKQ46" s="117"/>
      <c r="BKR46" s="117"/>
      <c r="BKS46" s="117"/>
      <c r="BKT46" s="117"/>
      <c r="BKU46" s="117"/>
      <c r="BKV46" s="117"/>
      <c r="BKW46" s="117"/>
      <c r="BKX46" s="117"/>
      <c r="BKY46" s="117"/>
      <c r="BKZ46" s="117"/>
      <c r="BLA46" s="117"/>
      <c r="BLB46" s="117"/>
      <c r="BLC46" s="117"/>
      <c r="BLD46" s="117"/>
      <c r="BLE46" s="117"/>
      <c r="BLF46" s="117"/>
      <c r="BLG46" s="117"/>
      <c r="BLH46" s="117"/>
      <c r="BLI46" s="117"/>
      <c r="BLJ46" s="117"/>
      <c r="BLK46" s="117"/>
      <c r="BLL46" s="117"/>
      <c r="BLM46" s="117"/>
      <c r="BLN46" s="117"/>
      <c r="BLO46" s="117"/>
      <c r="BLP46" s="117"/>
      <c r="BLQ46" s="117"/>
      <c r="BLR46" s="117"/>
      <c r="BLS46" s="117"/>
      <c r="BLT46" s="117"/>
      <c r="BLU46" s="117"/>
      <c r="BLV46" s="117"/>
      <c r="BLW46" s="117"/>
      <c r="BLX46" s="117"/>
      <c r="BLY46" s="117"/>
      <c r="BLZ46" s="117"/>
      <c r="BMA46" s="117"/>
      <c r="BMB46" s="117"/>
      <c r="BMC46" s="117"/>
      <c r="BMD46" s="117"/>
      <c r="BME46" s="117"/>
      <c r="BMF46" s="117"/>
      <c r="BMG46" s="117"/>
      <c r="BMH46" s="117"/>
      <c r="BMI46" s="117"/>
      <c r="BMJ46" s="117"/>
      <c r="BMK46" s="117"/>
      <c r="BML46" s="117"/>
      <c r="BMM46" s="117"/>
      <c r="BMN46" s="117"/>
      <c r="BMO46" s="117"/>
      <c r="BMP46" s="117"/>
      <c r="BMQ46" s="117"/>
      <c r="BMR46" s="117"/>
      <c r="BMS46" s="117"/>
      <c r="BMT46" s="117"/>
      <c r="BMU46" s="117"/>
      <c r="BMV46" s="117"/>
      <c r="BMW46" s="117"/>
      <c r="BMX46" s="117"/>
      <c r="BMY46" s="117"/>
      <c r="BMZ46" s="117"/>
      <c r="BNA46" s="117"/>
      <c r="BNB46" s="117"/>
      <c r="BNC46" s="117"/>
      <c r="BND46" s="117"/>
      <c r="BNE46" s="117"/>
      <c r="BNF46" s="117"/>
      <c r="BNG46" s="117"/>
      <c r="BNH46" s="117"/>
      <c r="BNI46" s="117"/>
      <c r="BNJ46" s="117"/>
      <c r="BNK46" s="117"/>
      <c r="BNL46" s="117"/>
      <c r="BNM46" s="117"/>
      <c r="BNN46" s="117"/>
      <c r="BNO46" s="117"/>
      <c r="BNP46" s="117"/>
      <c r="BNQ46" s="117"/>
      <c r="BNR46" s="117"/>
      <c r="BNS46" s="117"/>
      <c r="BNT46" s="117"/>
      <c r="BNU46" s="117"/>
      <c r="BNV46" s="117"/>
      <c r="BNW46" s="117"/>
      <c r="BNX46" s="117"/>
      <c r="BNY46" s="117"/>
      <c r="BNZ46" s="117"/>
      <c r="BOA46" s="117"/>
      <c r="BOB46" s="117"/>
      <c r="BOC46" s="117"/>
      <c r="BOD46" s="117"/>
      <c r="BOE46" s="117"/>
      <c r="BOF46" s="117"/>
      <c r="BOG46" s="117"/>
      <c r="BOH46" s="117"/>
      <c r="BOI46" s="117"/>
      <c r="BOJ46" s="117"/>
      <c r="BOK46" s="117"/>
      <c r="BOL46" s="117"/>
      <c r="BOM46" s="117"/>
      <c r="BON46" s="117"/>
      <c r="BOO46" s="117"/>
      <c r="BOP46" s="117"/>
      <c r="BOQ46" s="117"/>
      <c r="BOR46" s="117"/>
      <c r="BOS46" s="117"/>
      <c r="BOT46" s="117"/>
      <c r="BOU46" s="117"/>
      <c r="BOV46" s="117"/>
      <c r="BOW46" s="117"/>
      <c r="BOX46" s="117"/>
      <c r="BOY46" s="117"/>
      <c r="BOZ46" s="117"/>
      <c r="BPA46" s="117"/>
      <c r="BPB46" s="117"/>
      <c r="BPC46" s="117"/>
      <c r="BPD46" s="117"/>
      <c r="BPE46" s="117"/>
      <c r="BPF46" s="117"/>
      <c r="BPG46" s="117"/>
      <c r="BPH46" s="117"/>
      <c r="BPI46" s="117"/>
      <c r="BPJ46" s="117"/>
      <c r="BPK46" s="117"/>
      <c r="BPL46" s="117"/>
      <c r="BPM46" s="117"/>
      <c r="BPN46" s="117"/>
      <c r="BPO46" s="117"/>
      <c r="BPP46" s="117"/>
      <c r="BPQ46" s="117"/>
      <c r="BPR46" s="117"/>
      <c r="BPS46" s="117"/>
      <c r="BPT46" s="117"/>
      <c r="BPU46" s="117"/>
      <c r="BPV46" s="117"/>
      <c r="BPW46" s="117"/>
      <c r="BPX46" s="117"/>
      <c r="BPY46" s="117"/>
      <c r="BPZ46" s="117"/>
      <c r="BQA46" s="117"/>
      <c r="BQB46" s="117"/>
      <c r="BQC46" s="117"/>
      <c r="BQD46" s="117"/>
      <c r="BQE46" s="117"/>
      <c r="BQF46" s="117"/>
      <c r="BQG46" s="117"/>
      <c r="BQH46" s="117"/>
      <c r="BQI46" s="117"/>
      <c r="BQJ46" s="117"/>
      <c r="BQK46" s="117"/>
      <c r="BQL46" s="117"/>
      <c r="BQM46" s="117"/>
      <c r="BQN46" s="117"/>
      <c r="BQO46" s="117"/>
      <c r="BQP46" s="117"/>
      <c r="BQQ46" s="117"/>
      <c r="BQR46" s="117"/>
      <c r="BQS46" s="117"/>
      <c r="BQT46" s="117"/>
      <c r="BQU46" s="117"/>
      <c r="BQV46" s="117"/>
      <c r="BQW46" s="117"/>
      <c r="BQX46" s="117"/>
      <c r="BQY46" s="117"/>
      <c r="BQZ46" s="117"/>
      <c r="BRA46" s="117"/>
      <c r="BRB46" s="117"/>
      <c r="BRC46" s="117"/>
      <c r="BRD46" s="117"/>
      <c r="BRE46" s="117"/>
      <c r="BRF46" s="117"/>
      <c r="BRG46" s="117"/>
      <c r="BRH46" s="117"/>
      <c r="BRI46" s="117"/>
      <c r="BRJ46" s="117"/>
      <c r="BRK46" s="117"/>
      <c r="BRL46" s="117"/>
      <c r="BRM46" s="117"/>
      <c r="BRN46" s="117"/>
      <c r="BRO46" s="117"/>
      <c r="BRP46" s="117"/>
      <c r="BRQ46" s="117"/>
      <c r="BRR46" s="117"/>
      <c r="BRS46" s="117"/>
      <c r="BRT46" s="117"/>
      <c r="BRU46" s="117"/>
      <c r="BRV46" s="117"/>
      <c r="BRW46" s="117"/>
      <c r="BRX46" s="117"/>
      <c r="BRY46" s="117"/>
      <c r="BRZ46" s="117"/>
      <c r="BSA46" s="117"/>
      <c r="BSB46" s="117"/>
      <c r="BSC46" s="117"/>
      <c r="BSD46" s="117"/>
      <c r="BSE46" s="117"/>
      <c r="BSF46" s="117"/>
      <c r="BSG46" s="117"/>
      <c r="BSH46" s="117"/>
      <c r="BSI46" s="117"/>
      <c r="BSJ46" s="117"/>
      <c r="BSK46" s="117"/>
      <c r="BSL46" s="117"/>
      <c r="BSM46" s="117"/>
      <c r="BSN46" s="117"/>
      <c r="BSO46" s="117"/>
      <c r="BSP46" s="117"/>
      <c r="BSQ46" s="117"/>
      <c r="BSR46" s="117"/>
      <c r="BSS46" s="117"/>
      <c r="BST46" s="117"/>
      <c r="BSU46" s="117"/>
      <c r="BSV46" s="117"/>
      <c r="BSW46" s="117"/>
      <c r="BSX46" s="117"/>
      <c r="BSY46" s="117"/>
      <c r="BSZ46" s="117"/>
      <c r="BTA46" s="117"/>
      <c r="BTB46" s="117"/>
      <c r="BTC46" s="117"/>
      <c r="BTD46" s="117"/>
      <c r="BTE46" s="117"/>
      <c r="BTF46" s="117"/>
      <c r="BTG46" s="117"/>
      <c r="BTH46" s="117"/>
      <c r="BTI46" s="117"/>
      <c r="BTJ46" s="117"/>
      <c r="BTK46" s="117"/>
      <c r="BTL46" s="117"/>
      <c r="BTM46" s="117"/>
      <c r="BTN46" s="117"/>
      <c r="BTO46" s="117"/>
      <c r="BTP46" s="117"/>
      <c r="BTQ46" s="117"/>
      <c r="BTR46" s="117"/>
      <c r="BTS46" s="117"/>
      <c r="BTT46" s="117"/>
      <c r="BTU46" s="117"/>
      <c r="BTV46" s="117"/>
      <c r="BTW46" s="117"/>
      <c r="BTX46" s="117"/>
      <c r="BTY46" s="117"/>
      <c r="BTZ46" s="117"/>
      <c r="BUA46" s="117"/>
      <c r="BUB46" s="117"/>
      <c r="BUC46" s="117"/>
      <c r="BUD46" s="117"/>
      <c r="BUE46" s="117"/>
      <c r="BUF46" s="117"/>
      <c r="BUG46" s="117"/>
      <c r="BUH46" s="117"/>
      <c r="BUI46" s="117"/>
      <c r="BUJ46" s="117"/>
      <c r="BUK46" s="117"/>
      <c r="BUL46" s="117"/>
      <c r="BUM46" s="117"/>
      <c r="BUN46" s="117"/>
      <c r="BUO46" s="117"/>
      <c r="BUP46" s="117"/>
      <c r="BUQ46" s="117"/>
      <c r="BUR46" s="117"/>
      <c r="BUS46" s="117"/>
      <c r="BUT46" s="117"/>
      <c r="BUU46" s="117"/>
      <c r="BUV46" s="117"/>
      <c r="BUW46" s="117"/>
      <c r="BUX46" s="117"/>
      <c r="BUY46" s="117"/>
      <c r="BUZ46" s="117"/>
      <c r="BVA46" s="117"/>
      <c r="BVB46" s="117"/>
      <c r="BVC46" s="117"/>
      <c r="BVD46" s="117"/>
      <c r="BVE46" s="117"/>
      <c r="BVF46" s="117"/>
      <c r="BVG46" s="117"/>
      <c r="BVH46" s="117"/>
      <c r="BVI46" s="117"/>
      <c r="BVJ46" s="117"/>
      <c r="BVK46" s="117"/>
      <c r="BVL46" s="117"/>
      <c r="BVM46" s="117"/>
      <c r="BVN46" s="117"/>
      <c r="BVO46" s="117"/>
      <c r="BVP46" s="117"/>
      <c r="BVQ46" s="117"/>
      <c r="BVR46" s="117"/>
      <c r="BVS46" s="117"/>
      <c r="BVT46" s="117"/>
      <c r="BVU46" s="117"/>
      <c r="BVV46" s="117"/>
      <c r="BVW46" s="117"/>
      <c r="BVX46" s="117"/>
      <c r="BVY46" s="117"/>
      <c r="BVZ46" s="117"/>
      <c r="BWA46" s="117"/>
      <c r="BWB46" s="117"/>
      <c r="BWC46" s="117"/>
      <c r="BWD46" s="117"/>
      <c r="BWE46" s="117"/>
      <c r="BWF46" s="117"/>
      <c r="BWG46" s="117"/>
      <c r="BWH46" s="117"/>
      <c r="BWI46" s="117"/>
      <c r="BWJ46" s="117"/>
      <c r="BWK46" s="117"/>
      <c r="BWL46" s="117"/>
      <c r="BWM46" s="117"/>
      <c r="BWN46" s="117"/>
      <c r="BWO46" s="117"/>
      <c r="BWP46" s="117"/>
      <c r="BWQ46" s="117"/>
      <c r="BWR46" s="117"/>
      <c r="BWS46" s="117"/>
      <c r="BWT46" s="117"/>
      <c r="BWU46" s="117"/>
      <c r="BWV46" s="117"/>
      <c r="BWW46" s="117"/>
      <c r="BWX46" s="117"/>
      <c r="BWY46" s="117"/>
      <c r="BWZ46" s="117"/>
      <c r="BXA46" s="117"/>
      <c r="BXB46" s="117"/>
      <c r="BXC46" s="117"/>
      <c r="BXD46" s="117"/>
      <c r="BXE46" s="117"/>
      <c r="BXF46" s="117"/>
      <c r="BXG46" s="117"/>
      <c r="BXH46" s="117"/>
      <c r="BXI46" s="117"/>
      <c r="BXJ46" s="117"/>
      <c r="BXK46" s="117"/>
      <c r="BXL46" s="117"/>
      <c r="BXM46" s="117"/>
      <c r="BXN46" s="117"/>
      <c r="BXO46" s="117"/>
      <c r="BXP46" s="117"/>
      <c r="BXQ46" s="117"/>
      <c r="BXR46" s="117"/>
      <c r="BXS46" s="117"/>
      <c r="BXT46" s="117"/>
      <c r="BXU46" s="117"/>
      <c r="BXV46" s="117"/>
      <c r="BXW46" s="117"/>
      <c r="BXX46" s="117"/>
      <c r="BXY46" s="117"/>
      <c r="BXZ46" s="117"/>
      <c r="BYA46" s="117"/>
      <c r="BYB46" s="117"/>
      <c r="BYC46" s="117"/>
      <c r="BYD46" s="117"/>
      <c r="BYE46" s="117"/>
      <c r="BYF46" s="117"/>
      <c r="BYG46" s="117"/>
      <c r="BYH46" s="117"/>
      <c r="BYI46" s="117"/>
      <c r="BYJ46" s="117"/>
      <c r="BYK46" s="117"/>
      <c r="BYL46" s="117"/>
      <c r="BYM46" s="117"/>
      <c r="BYN46" s="117"/>
      <c r="BYO46" s="117"/>
      <c r="BYP46" s="117"/>
      <c r="BYQ46" s="117"/>
      <c r="BYR46" s="117"/>
      <c r="BYS46" s="117"/>
      <c r="BYT46" s="117"/>
      <c r="BYU46" s="117"/>
      <c r="BYV46" s="117"/>
      <c r="BYW46" s="117"/>
      <c r="BYX46" s="117"/>
      <c r="BYY46" s="117"/>
      <c r="BYZ46" s="117"/>
      <c r="BZA46" s="117"/>
      <c r="BZB46" s="117"/>
      <c r="BZC46" s="117"/>
      <c r="BZD46" s="117"/>
      <c r="BZE46" s="117"/>
      <c r="BZF46" s="117"/>
      <c r="BZG46" s="117"/>
      <c r="BZH46" s="117"/>
      <c r="BZI46" s="117"/>
      <c r="BZJ46" s="117"/>
      <c r="BZK46" s="117"/>
      <c r="BZL46" s="117"/>
      <c r="BZM46" s="117"/>
      <c r="BZN46" s="117"/>
      <c r="BZO46" s="117"/>
      <c r="BZP46" s="117"/>
      <c r="BZQ46" s="117"/>
      <c r="BZR46" s="117"/>
      <c r="BZS46" s="117"/>
      <c r="BZT46" s="117"/>
      <c r="BZU46" s="117"/>
      <c r="BZV46" s="117"/>
      <c r="BZW46" s="117"/>
      <c r="BZX46" s="117"/>
      <c r="BZY46" s="117"/>
      <c r="BZZ46" s="117"/>
      <c r="CAA46" s="117"/>
      <c r="CAB46" s="117"/>
      <c r="CAC46" s="117"/>
      <c r="CAD46" s="117"/>
      <c r="CAE46" s="117"/>
      <c r="CAF46" s="117"/>
      <c r="CAG46" s="117"/>
      <c r="CAH46" s="117"/>
      <c r="CAI46" s="117"/>
      <c r="CAJ46" s="117"/>
      <c r="CAK46" s="117"/>
      <c r="CAL46" s="117"/>
      <c r="CAM46" s="117"/>
      <c r="CAN46" s="117"/>
      <c r="CAO46" s="117"/>
      <c r="CAP46" s="117"/>
      <c r="CAQ46" s="117"/>
      <c r="CAR46" s="117"/>
      <c r="CAS46" s="117"/>
      <c r="CAT46" s="117"/>
      <c r="CAU46" s="117"/>
      <c r="CAV46" s="117"/>
      <c r="CAW46" s="117"/>
      <c r="CAX46" s="117"/>
      <c r="CAY46" s="117"/>
      <c r="CAZ46" s="117"/>
      <c r="CBA46" s="117"/>
      <c r="CBB46" s="117"/>
      <c r="CBC46" s="117"/>
      <c r="CBD46" s="117"/>
      <c r="CBE46" s="117"/>
      <c r="CBF46" s="117"/>
      <c r="CBG46" s="117"/>
      <c r="CBH46" s="117"/>
      <c r="CBI46" s="117"/>
      <c r="CBJ46" s="117"/>
      <c r="CBK46" s="117"/>
      <c r="CBL46" s="117"/>
      <c r="CBM46" s="117"/>
      <c r="CBN46" s="117"/>
      <c r="CBO46" s="117"/>
      <c r="CBP46" s="117"/>
      <c r="CBQ46" s="117"/>
      <c r="CBR46" s="117"/>
      <c r="CBS46" s="117"/>
      <c r="CBT46" s="117"/>
      <c r="CBU46" s="117"/>
      <c r="CBV46" s="117"/>
      <c r="CBW46" s="117"/>
      <c r="CBX46" s="117"/>
      <c r="CBY46" s="117"/>
      <c r="CBZ46" s="117"/>
      <c r="CCA46" s="117"/>
      <c r="CCB46" s="117"/>
      <c r="CCC46" s="117"/>
      <c r="CCD46" s="117"/>
      <c r="CCE46" s="117"/>
      <c r="CCF46" s="117"/>
      <c r="CCG46" s="117"/>
      <c r="CCH46" s="117"/>
      <c r="CCI46" s="117"/>
      <c r="CCJ46" s="117"/>
      <c r="CCK46" s="117"/>
      <c r="CCL46" s="117"/>
      <c r="CCM46" s="117"/>
      <c r="CCN46" s="117"/>
      <c r="CCO46" s="117"/>
      <c r="CCP46" s="117"/>
      <c r="CCQ46" s="117"/>
      <c r="CCR46" s="117"/>
      <c r="CCS46" s="117"/>
      <c r="CCT46" s="117"/>
      <c r="CCU46" s="117"/>
      <c r="CCV46" s="117"/>
      <c r="CCW46" s="117"/>
      <c r="CCX46" s="117"/>
      <c r="CCY46" s="117"/>
      <c r="CCZ46" s="117"/>
      <c r="CDA46" s="117"/>
      <c r="CDB46" s="117"/>
      <c r="CDC46" s="117"/>
      <c r="CDD46" s="117"/>
      <c r="CDE46" s="117"/>
      <c r="CDF46" s="117"/>
      <c r="CDG46" s="117"/>
      <c r="CDH46" s="117"/>
      <c r="CDI46" s="117"/>
      <c r="CDJ46" s="117"/>
      <c r="CDK46" s="117"/>
      <c r="CDL46" s="117"/>
      <c r="CDM46" s="117"/>
      <c r="CDN46" s="117"/>
      <c r="CDO46" s="117"/>
      <c r="CDP46" s="117"/>
      <c r="CDQ46" s="117"/>
      <c r="CDR46" s="117"/>
      <c r="CDS46" s="117"/>
      <c r="CDT46" s="117"/>
      <c r="CDU46" s="117"/>
      <c r="CDV46" s="117"/>
      <c r="CDW46" s="117"/>
      <c r="CDX46" s="117"/>
      <c r="CDY46" s="117"/>
      <c r="CDZ46" s="117"/>
      <c r="CEA46" s="117"/>
      <c r="CEB46" s="117"/>
      <c r="CEC46" s="117"/>
      <c r="CED46" s="117"/>
      <c r="CEE46" s="117"/>
      <c r="CEF46" s="117"/>
      <c r="CEG46" s="117"/>
      <c r="CEH46" s="117"/>
      <c r="CEI46" s="117"/>
      <c r="CEJ46" s="117"/>
      <c r="CEK46" s="117"/>
      <c r="CEL46" s="117"/>
      <c r="CEM46" s="117"/>
      <c r="CEN46" s="117"/>
      <c r="CEO46" s="117"/>
      <c r="CEP46" s="117"/>
      <c r="CEQ46" s="117"/>
      <c r="CER46" s="117"/>
      <c r="CES46" s="117"/>
      <c r="CET46" s="117"/>
      <c r="CEU46" s="117"/>
      <c r="CEV46" s="117"/>
      <c r="CEW46" s="117"/>
      <c r="CEX46" s="117"/>
      <c r="CEY46" s="117"/>
      <c r="CEZ46" s="117"/>
      <c r="CFA46" s="117"/>
      <c r="CFB46" s="117"/>
      <c r="CFC46" s="117"/>
      <c r="CFD46" s="117"/>
      <c r="CFE46" s="117"/>
      <c r="CFF46" s="117"/>
      <c r="CFG46" s="117"/>
      <c r="CFH46" s="117"/>
      <c r="CFI46" s="117"/>
      <c r="CFJ46" s="117"/>
      <c r="CFK46" s="117"/>
      <c r="CFL46" s="117"/>
      <c r="CFM46" s="117"/>
      <c r="CFN46" s="117"/>
      <c r="CFO46" s="117"/>
      <c r="CFP46" s="117"/>
      <c r="CFQ46" s="117"/>
      <c r="CFR46" s="117"/>
      <c r="CFS46" s="117"/>
      <c r="CFT46" s="117"/>
      <c r="CFU46" s="117"/>
      <c r="CFV46" s="117"/>
      <c r="CFW46" s="117"/>
      <c r="CFX46" s="117"/>
      <c r="CFY46" s="117"/>
      <c r="CFZ46" s="117"/>
      <c r="CGA46" s="117"/>
      <c r="CGB46" s="117"/>
      <c r="CGC46" s="117"/>
      <c r="CGD46" s="117"/>
      <c r="CGE46" s="117"/>
      <c r="CGF46" s="117"/>
      <c r="CGG46" s="117"/>
      <c r="CGH46" s="117"/>
      <c r="CGI46" s="117"/>
      <c r="CGJ46" s="117"/>
      <c r="CGK46" s="117"/>
      <c r="CGL46" s="117"/>
      <c r="CGM46" s="117"/>
      <c r="CGN46" s="117"/>
      <c r="CGO46" s="117"/>
      <c r="CGP46" s="117"/>
      <c r="CGQ46" s="117"/>
      <c r="CGR46" s="117"/>
      <c r="CGS46" s="117"/>
      <c r="CGT46" s="117"/>
      <c r="CGU46" s="117"/>
      <c r="CGV46" s="117"/>
      <c r="CGW46" s="117"/>
      <c r="CGX46" s="117"/>
      <c r="CGY46" s="117"/>
      <c r="CGZ46" s="117"/>
      <c r="CHA46" s="117"/>
      <c r="CHB46" s="117"/>
      <c r="CHC46" s="117"/>
      <c r="CHD46" s="117"/>
      <c r="CHE46" s="117"/>
      <c r="CHF46" s="117"/>
      <c r="CHG46" s="117"/>
      <c r="CHH46" s="117"/>
      <c r="CHI46" s="117"/>
      <c r="CHJ46" s="117"/>
      <c r="CHK46" s="117"/>
      <c r="CHL46" s="117"/>
      <c r="CHM46" s="117"/>
      <c r="CHN46" s="117"/>
      <c r="CHO46" s="117"/>
      <c r="CHP46" s="117"/>
      <c r="CHQ46" s="117"/>
      <c r="CHR46" s="117"/>
      <c r="CHS46" s="117"/>
      <c r="CHT46" s="117"/>
      <c r="CHU46" s="117"/>
      <c r="CHV46" s="117"/>
      <c r="CHW46" s="117"/>
      <c r="CHX46" s="117"/>
      <c r="CHY46" s="117"/>
      <c r="CHZ46" s="117"/>
      <c r="CIA46" s="117"/>
      <c r="CIB46" s="117"/>
      <c r="CIC46" s="117"/>
      <c r="CID46" s="117"/>
      <c r="CIE46" s="117"/>
      <c r="CIF46" s="117"/>
      <c r="CIG46" s="117"/>
      <c r="CIH46" s="117"/>
      <c r="CII46" s="117"/>
      <c r="CIJ46" s="117"/>
      <c r="CIK46" s="117"/>
      <c r="CIL46" s="117"/>
      <c r="CIM46" s="117"/>
      <c r="CIN46" s="117"/>
      <c r="CIO46" s="117"/>
      <c r="CIP46" s="117"/>
      <c r="CIQ46" s="117"/>
      <c r="CIR46" s="117"/>
      <c r="CIS46" s="117"/>
      <c r="CIT46" s="117"/>
      <c r="CIU46" s="117"/>
      <c r="CIV46" s="117"/>
      <c r="CIW46" s="117"/>
      <c r="CIX46" s="117"/>
      <c r="CIY46" s="117"/>
      <c r="CIZ46" s="117"/>
      <c r="CJA46" s="117"/>
      <c r="CJB46" s="117"/>
      <c r="CJC46" s="117"/>
      <c r="CJD46" s="117"/>
      <c r="CJE46" s="117"/>
      <c r="CJF46" s="117"/>
      <c r="CJG46" s="117"/>
      <c r="CJH46" s="117"/>
      <c r="CJI46" s="117"/>
      <c r="CJJ46" s="117"/>
      <c r="CJK46" s="117"/>
      <c r="CJL46" s="117"/>
      <c r="CJM46" s="117"/>
      <c r="CJN46" s="117"/>
      <c r="CJO46" s="117"/>
      <c r="CJP46" s="117"/>
      <c r="CJQ46" s="117"/>
      <c r="CJR46" s="117"/>
      <c r="CJS46" s="117"/>
      <c r="CJT46" s="117"/>
      <c r="CJU46" s="117"/>
      <c r="CJV46" s="117"/>
      <c r="CJW46" s="117"/>
      <c r="CJX46" s="117"/>
      <c r="CJY46" s="117"/>
      <c r="CJZ46" s="117"/>
      <c r="CKA46" s="117"/>
      <c r="CKB46" s="117"/>
      <c r="CKC46" s="117"/>
      <c r="CKD46" s="117"/>
      <c r="CKE46" s="117"/>
      <c r="CKF46" s="117"/>
      <c r="CKG46" s="117"/>
      <c r="CKH46" s="117"/>
      <c r="CKI46" s="117"/>
      <c r="CKJ46" s="117"/>
      <c r="CKK46" s="117"/>
      <c r="CKL46" s="117"/>
      <c r="CKM46" s="117"/>
      <c r="CKN46" s="117"/>
      <c r="CKO46" s="117"/>
      <c r="CKP46" s="117"/>
      <c r="CKQ46" s="117"/>
      <c r="CKR46" s="117"/>
      <c r="CKS46" s="117"/>
      <c r="CKT46" s="117"/>
      <c r="CKU46" s="117"/>
      <c r="CKV46" s="117"/>
      <c r="CKW46" s="117"/>
      <c r="CKX46" s="117"/>
      <c r="CKY46" s="117"/>
      <c r="CKZ46" s="117"/>
      <c r="CLA46" s="117"/>
      <c r="CLB46" s="117"/>
      <c r="CLC46" s="117"/>
      <c r="CLD46" s="117"/>
      <c r="CLE46" s="117"/>
      <c r="CLF46" s="117"/>
      <c r="CLG46" s="117"/>
      <c r="CLH46" s="117"/>
      <c r="CLI46" s="117"/>
      <c r="CLJ46" s="117"/>
      <c r="CLK46" s="117"/>
      <c r="CLL46" s="117"/>
      <c r="CLM46" s="117"/>
      <c r="CLN46" s="117"/>
      <c r="CLO46" s="117"/>
      <c r="CLP46" s="117"/>
      <c r="CLQ46" s="117"/>
      <c r="CLR46" s="117"/>
      <c r="CLS46" s="117"/>
      <c r="CLT46" s="117"/>
      <c r="CLU46" s="117"/>
      <c r="CLV46" s="117"/>
      <c r="CLW46" s="117"/>
      <c r="CLX46" s="117"/>
      <c r="CLY46" s="117"/>
      <c r="CLZ46" s="117"/>
      <c r="CMA46" s="117"/>
      <c r="CMB46" s="117"/>
      <c r="CMC46" s="117"/>
      <c r="CMD46" s="117"/>
      <c r="CME46" s="117"/>
      <c r="CMF46" s="117"/>
      <c r="CMG46" s="117"/>
      <c r="CMH46" s="117"/>
      <c r="CMI46" s="117"/>
      <c r="CMJ46" s="117"/>
      <c r="CMK46" s="117"/>
      <c r="CML46" s="117"/>
      <c r="CMM46" s="117"/>
      <c r="CMN46" s="117"/>
      <c r="CMO46" s="117"/>
      <c r="CMP46" s="117"/>
      <c r="CMQ46" s="117"/>
      <c r="CMR46" s="117"/>
      <c r="CMS46" s="117"/>
      <c r="CMT46" s="117"/>
      <c r="CMU46" s="117"/>
      <c r="CMV46" s="117"/>
      <c r="CMW46" s="117"/>
      <c r="CMX46" s="117"/>
      <c r="CMY46" s="117"/>
      <c r="CMZ46" s="117"/>
      <c r="CNA46" s="117"/>
      <c r="CNB46" s="117"/>
      <c r="CNC46" s="117"/>
      <c r="CND46" s="117"/>
      <c r="CNE46" s="117"/>
      <c r="CNF46" s="117"/>
      <c r="CNG46" s="117"/>
      <c r="CNH46" s="117"/>
      <c r="CNI46" s="117"/>
      <c r="CNJ46" s="117"/>
      <c r="CNK46" s="117"/>
      <c r="CNL46" s="117"/>
      <c r="CNM46" s="117"/>
      <c r="CNN46" s="117"/>
      <c r="CNO46" s="117"/>
      <c r="CNP46" s="117"/>
      <c r="CNQ46" s="117"/>
      <c r="CNR46" s="117"/>
      <c r="CNS46" s="117"/>
      <c r="CNT46" s="117"/>
      <c r="CNU46" s="117"/>
      <c r="CNV46" s="117"/>
      <c r="CNW46" s="117"/>
      <c r="CNX46" s="117"/>
      <c r="CNY46" s="117"/>
      <c r="CNZ46" s="117"/>
      <c r="COA46" s="117"/>
      <c r="COB46" s="117"/>
      <c r="COC46" s="117"/>
      <c r="COD46" s="117"/>
      <c r="COE46" s="117"/>
      <c r="COF46" s="117"/>
      <c r="COG46" s="117"/>
      <c r="COH46" s="117"/>
      <c r="COI46" s="117"/>
      <c r="COJ46" s="117"/>
      <c r="COK46" s="117"/>
      <c r="COL46" s="117"/>
      <c r="COM46" s="117"/>
      <c r="CON46" s="117"/>
      <c r="COO46" s="117"/>
      <c r="COP46" s="117"/>
      <c r="COQ46" s="117"/>
      <c r="COR46" s="117"/>
      <c r="COS46" s="117"/>
      <c r="COT46" s="117"/>
      <c r="COU46" s="117"/>
      <c r="COV46" s="117"/>
      <c r="COW46" s="117"/>
      <c r="COX46" s="117"/>
      <c r="COY46" s="117"/>
      <c r="COZ46" s="117"/>
      <c r="CPA46" s="117"/>
      <c r="CPB46" s="117"/>
      <c r="CPC46" s="117"/>
      <c r="CPD46" s="117"/>
      <c r="CPE46" s="117"/>
      <c r="CPF46" s="117"/>
      <c r="CPG46" s="117"/>
      <c r="CPH46" s="117"/>
      <c r="CPI46" s="117"/>
      <c r="CPJ46" s="117"/>
      <c r="CPK46" s="117"/>
      <c r="CPL46" s="117"/>
      <c r="CPM46" s="117"/>
      <c r="CPN46" s="117"/>
      <c r="CPO46" s="117"/>
      <c r="CPP46" s="117"/>
      <c r="CPQ46" s="117"/>
      <c r="CPR46" s="117"/>
      <c r="CPS46" s="117"/>
      <c r="CPT46" s="117"/>
      <c r="CPU46" s="117"/>
      <c r="CPV46" s="117"/>
      <c r="CPW46" s="117"/>
      <c r="CPX46" s="117"/>
      <c r="CPY46" s="117"/>
      <c r="CPZ46" s="117"/>
      <c r="CQA46" s="117"/>
      <c r="CQB46" s="117"/>
      <c r="CQC46" s="117"/>
      <c r="CQD46" s="117"/>
      <c r="CQE46" s="117"/>
      <c r="CQF46" s="117"/>
      <c r="CQG46" s="117"/>
      <c r="CQH46" s="117"/>
      <c r="CQI46" s="117"/>
      <c r="CQJ46" s="117"/>
      <c r="CQK46" s="117"/>
      <c r="CQL46" s="117"/>
      <c r="CQM46" s="117"/>
      <c r="CQN46" s="117"/>
      <c r="CQO46" s="117"/>
      <c r="CQP46" s="117"/>
      <c r="CQQ46" s="117"/>
      <c r="CQR46" s="117"/>
      <c r="CQS46" s="117"/>
      <c r="CQT46" s="117"/>
      <c r="CQU46" s="117"/>
      <c r="CQV46" s="117"/>
      <c r="CQW46" s="117"/>
      <c r="CQX46" s="117"/>
      <c r="CQY46" s="117"/>
      <c r="CQZ46" s="117"/>
      <c r="CRA46" s="117"/>
      <c r="CRB46" s="117"/>
      <c r="CRC46" s="117"/>
      <c r="CRD46" s="117"/>
      <c r="CRE46" s="117"/>
      <c r="CRF46" s="117"/>
      <c r="CRG46" s="117"/>
      <c r="CRH46" s="117"/>
      <c r="CRI46" s="117"/>
      <c r="CRJ46" s="117"/>
      <c r="CRK46" s="117"/>
      <c r="CRL46" s="117"/>
      <c r="CRM46" s="117"/>
      <c r="CRN46" s="117"/>
      <c r="CRO46" s="117"/>
      <c r="CRP46" s="117"/>
      <c r="CRQ46" s="117"/>
      <c r="CRR46" s="117"/>
      <c r="CRS46" s="117"/>
      <c r="CRT46" s="117"/>
      <c r="CRU46" s="117"/>
      <c r="CRV46" s="117"/>
      <c r="CRW46" s="117"/>
      <c r="CRX46" s="117"/>
      <c r="CRY46" s="117"/>
      <c r="CRZ46" s="117"/>
      <c r="CSA46" s="117"/>
      <c r="CSB46" s="117"/>
      <c r="CSC46" s="117"/>
      <c r="CSD46" s="117"/>
      <c r="CSE46" s="117"/>
      <c r="CSF46" s="117"/>
      <c r="CSG46" s="117"/>
      <c r="CSH46" s="117"/>
      <c r="CSI46" s="117"/>
      <c r="CSJ46" s="117"/>
      <c r="CSK46" s="117"/>
      <c r="CSL46" s="117"/>
      <c r="CSM46" s="117"/>
      <c r="CSN46" s="117"/>
      <c r="CSO46" s="117"/>
      <c r="CSP46" s="117"/>
      <c r="CSQ46" s="117"/>
      <c r="CSR46" s="117"/>
      <c r="CSS46" s="117"/>
      <c r="CST46" s="117"/>
      <c r="CSU46" s="117"/>
      <c r="CSV46" s="117"/>
      <c r="CSW46" s="117"/>
      <c r="CSX46" s="117"/>
      <c r="CSY46" s="117"/>
      <c r="CSZ46" s="117"/>
      <c r="CTA46" s="117"/>
      <c r="CTB46" s="117"/>
      <c r="CTC46" s="117"/>
      <c r="CTD46" s="117"/>
      <c r="CTE46" s="117"/>
      <c r="CTF46" s="117"/>
      <c r="CTG46" s="117"/>
      <c r="CTH46" s="117"/>
      <c r="CTI46" s="117"/>
      <c r="CTJ46" s="117"/>
      <c r="CTK46" s="117"/>
      <c r="CTL46" s="117"/>
      <c r="CTM46" s="117"/>
      <c r="CTN46" s="117"/>
      <c r="CTO46" s="117"/>
      <c r="CTP46" s="117"/>
      <c r="CTQ46" s="117"/>
      <c r="CTR46" s="117"/>
      <c r="CTS46" s="117"/>
      <c r="CTT46" s="117"/>
      <c r="CTU46" s="117"/>
      <c r="CTV46" s="117"/>
      <c r="CTW46" s="117"/>
      <c r="CTX46" s="117"/>
      <c r="CTY46" s="117"/>
      <c r="CTZ46" s="117"/>
      <c r="CUA46" s="117"/>
      <c r="CUB46" s="117"/>
      <c r="CUC46" s="117"/>
      <c r="CUD46" s="117"/>
      <c r="CUE46" s="117"/>
      <c r="CUF46" s="117"/>
      <c r="CUG46" s="117"/>
      <c r="CUH46" s="117"/>
      <c r="CUI46" s="117"/>
      <c r="CUJ46" s="117"/>
      <c r="CUK46" s="117"/>
      <c r="CUL46" s="117"/>
      <c r="CUM46" s="117"/>
      <c r="CUN46" s="117"/>
      <c r="CUO46" s="117"/>
      <c r="CUP46" s="117"/>
      <c r="CUQ46" s="117"/>
      <c r="CUR46" s="117"/>
      <c r="CUS46" s="117"/>
      <c r="CUT46" s="117"/>
      <c r="CUU46" s="117"/>
      <c r="CUV46" s="117"/>
      <c r="CUW46" s="117"/>
      <c r="CUX46" s="117"/>
      <c r="CUY46" s="117"/>
      <c r="CUZ46" s="117"/>
      <c r="CVA46" s="117"/>
      <c r="CVB46" s="117"/>
      <c r="CVC46" s="117"/>
      <c r="CVD46" s="117"/>
      <c r="CVE46" s="117"/>
      <c r="CVF46" s="117"/>
      <c r="CVG46" s="117"/>
      <c r="CVH46" s="117"/>
      <c r="CVI46" s="117"/>
      <c r="CVJ46" s="117"/>
      <c r="CVK46" s="117"/>
      <c r="CVL46" s="117"/>
      <c r="CVM46" s="117"/>
      <c r="CVN46" s="117"/>
      <c r="CVO46" s="117"/>
      <c r="CVP46" s="117"/>
      <c r="CVQ46" s="117"/>
      <c r="CVR46" s="117"/>
      <c r="CVS46" s="117"/>
      <c r="CVT46" s="117"/>
      <c r="CVU46" s="117"/>
      <c r="CVV46" s="117"/>
      <c r="CVW46" s="117"/>
      <c r="CVX46" s="117"/>
      <c r="CVY46" s="117"/>
      <c r="CVZ46" s="117"/>
      <c r="CWA46" s="117"/>
      <c r="CWB46" s="117"/>
      <c r="CWC46" s="117"/>
      <c r="CWD46" s="117"/>
      <c r="CWE46" s="117"/>
      <c r="CWF46" s="117"/>
      <c r="CWG46" s="117"/>
      <c r="CWH46" s="117"/>
      <c r="CWI46" s="117"/>
      <c r="CWJ46" s="117"/>
      <c r="CWK46" s="117"/>
      <c r="CWL46" s="117"/>
      <c r="CWM46" s="117"/>
      <c r="CWN46" s="117"/>
      <c r="CWO46" s="117"/>
      <c r="CWP46" s="117"/>
      <c r="CWQ46" s="117"/>
      <c r="CWR46" s="117"/>
      <c r="CWS46" s="117"/>
      <c r="CWT46" s="117"/>
      <c r="CWU46" s="117"/>
      <c r="CWV46" s="117"/>
      <c r="CWW46" s="117"/>
      <c r="CWX46" s="117"/>
      <c r="CWY46" s="117"/>
      <c r="CWZ46" s="117"/>
      <c r="CXA46" s="117"/>
      <c r="CXB46" s="117"/>
      <c r="CXC46" s="117"/>
      <c r="CXD46" s="117"/>
      <c r="CXE46" s="117"/>
      <c r="CXF46" s="117"/>
      <c r="CXG46" s="117"/>
      <c r="CXH46" s="117"/>
      <c r="CXI46" s="117"/>
      <c r="CXJ46" s="117"/>
      <c r="CXK46" s="117"/>
      <c r="CXL46" s="117"/>
      <c r="CXM46" s="117"/>
      <c r="CXN46" s="117"/>
      <c r="CXO46" s="117"/>
      <c r="CXP46" s="117"/>
      <c r="CXQ46" s="117"/>
      <c r="CXR46" s="117"/>
      <c r="CXS46" s="117"/>
      <c r="CXT46" s="117"/>
      <c r="CXU46" s="117"/>
      <c r="CXV46" s="117"/>
      <c r="CXW46" s="117"/>
      <c r="CXX46" s="117"/>
      <c r="CXY46" s="117"/>
      <c r="CXZ46" s="117"/>
      <c r="CYA46" s="117"/>
      <c r="CYB46" s="117"/>
      <c r="CYC46" s="117"/>
      <c r="CYD46" s="117"/>
      <c r="CYE46" s="117"/>
      <c r="CYF46" s="117"/>
      <c r="CYG46" s="117"/>
      <c r="CYH46" s="117"/>
      <c r="CYI46" s="117"/>
      <c r="CYJ46" s="117"/>
      <c r="CYK46" s="117"/>
      <c r="CYL46" s="117"/>
      <c r="CYM46" s="117"/>
      <c r="CYN46" s="117"/>
      <c r="CYO46" s="117"/>
      <c r="CYP46" s="117"/>
      <c r="CYQ46" s="117"/>
      <c r="CYR46" s="117"/>
      <c r="CYS46" s="117"/>
      <c r="CYT46" s="117"/>
      <c r="CYU46" s="117"/>
      <c r="CYV46" s="117"/>
      <c r="CYW46" s="117"/>
      <c r="CYX46" s="117"/>
      <c r="CYY46" s="117"/>
      <c r="CYZ46" s="117"/>
      <c r="CZA46" s="117"/>
      <c r="CZB46" s="117"/>
      <c r="CZC46" s="117"/>
      <c r="CZD46" s="117"/>
      <c r="CZE46" s="117"/>
      <c r="CZF46" s="117"/>
      <c r="CZG46" s="117"/>
      <c r="CZH46" s="117"/>
      <c r="CZI46" s="117"/>
      <c r="CZJ46" s="117"/>
      <c r="CZK46" s="117"/>
      <c r="CZL46" s="117"/>
      <c r="CZM46" s="117"/>
      <c r="CZN46" s="117"/>
      <c r="CZO46" s="117"/>
      <c r="CZP46" s="117"/>
      <c r="CZQ46" s="117"/>
      <c r="CZR46" s="117"/>
      <c r="CZS46" s="117"/>
      <c r="CZT46" s="117"/>
      <c r="CZU46" s="117"/>
      <c r="CZV46" s="117"/>
      <c r="CZW46" s="117"/>
      <c r="CZX46" s="117"/>
      <c r="CZY46" s="117"/>
      <c r="CZZ46" s="117"/>
      <c r="DAA46" s="117"/>
      <c r="DAB46" s="117"/>
      <c r="DAC46" s="117"/>
      <c r="DAD46" s="117"/>
      <c r="DAE46" s="117"/>
      <c r="DAF46" s="117"/>
      <c r="DAG46" s="117"/>
      <c r="DAH46" s="117"/>
      <c r="DAI46" s="117"/>
      <c r="DAJ46" s="117"/>
      <c r="DAK46" s="117"/>
      <c r="DAL46" s="117"/>
      <c r="DAM46" s="117"/>
      <c r="DAN46" s="117"/>
      <c r="DAO46" s="117"/>
      <c r="DAP46" s="117"/>
      <c r="DAQ46" s="117"/>
      <c r="DAR46" s="117"/>
      <c r="DAS46" s="117"/>
      <c r="DAT46" s="117"/>
      <c r="DAU46" s="117"/>
      <c r="DAV46" s="117"/>
      <c r="DAW46" s="117"/>
      <c r="DAX46" s="117"/>
      <c r="DAY46" s="117"/>
      <c r="DAZ46" s="117"/>
      <c r="DBA46" s="117"/>
      <c r="DBB46" s="117"/>
      <c r="DBC46" s="117"/>
      <c r="DBD46" s="117"/>
      <c r="DBE46" s="117"/>
      <c r="DBF46" s="117"/>
      <c r="DBG46" s="117"/>
      <c r="DBH46" s="117"/>
      <c r="DBI46" s="117"/>
      <c r="DBJ46" s="117"/>
      <c r="DBK46" s="117"/>
      <c r="DBL46" s="117"/>
      <c r="DBM46" s="117"/>
      <c r="DBN46" s="117"/>
      <c r="DBO46" s="117"/>
      <c r="DBP46" s="117"/>
      <c r="DBQ46" s="117"/>
      <c r="DBR46" s="117"/>
      <c r="DBS46" s="117"/>
      <c r="DBT46" s="117"/>
      <c r="DBU46" s="117"/>
      <c r="DBV46" s="117"/>
      <c r="DBW46" s="117"/>
      <c r="DBX46" s="117"/>
      <c r="DBY46" s="117"/>
      <c r="DBZ46" s="117"/>
      <c r="DCA46" s="117"/>
      <c r="DCB46" s="117"/>
      <c r="DCC46" s="117"/>
      <c r="DCD46" s="117"/>
      <c r="DCE46" s="117"/>
      <c r="DCF46" s="117"/>
      <c r="DCG46" s="117"/>
      <c r="DCH46" s="117"/>
      <c r="DCI46" s="117"/>
      <c r="DCJ46" s="117"/>
      <c r="DCK46" s="117"/>
      <c r="DCL46" s="117"/>
      <c r="DCM46" s="117"/>
      <c r="DCN46" s="117"/>
      <c r="DCO46" s="117"/>
      <c r="DCP46" s="117"/>
      <c r="DCQ46" s="117"/>
      <c r="DCR46" s="117"/>
      <c r="DCS46" s="117"/>
      <c r="DCT46" s="117"/>
      <c r="DCU46" s="117"/>
      <c r="DCV46" s="117"/>
      <c r="DCW46" s="117"/>
      <c r="DCX46" s="117"/>
      <c r="DCY46" s="117"/>
      <c r="DCZ46" s="117"/>
      <c r="DDA46" s="117"/>
      <c r="DDB46" s="117"/>
      <c r="DDC46" s="117"/>
      <c r="DDD46" s="117"/>
      <c r="DDE46" s="117"/>
      <c r="DDF46" s="117"/>
      <c r="DDG46" s="117"/>
      <c r="DDH46" s="117"/>
      <c r="DDI46" s="117"/>
      <c r="DDJ46" s="117"/>
      <c r="DDK46" s="117"/>
      <c r="DDL46" s="117"/>
      <c r="DDM46" s="117"/>
      <c r="DDN46" s="117"/>
      <c r="DDO46" s="117"/>
      <c r="DDP46" s="117"/>
      <c r="DDQ46" s="117"/>
      <c r="DDR46" s="117"/>
      <c r="DDS46" s="117"/>
      <c r="DDT46" s="117"/>
      <c r="DDU46" s="117"/>
      <c r="DDV46" s="117"/>
      <c r="DDW46" s="117"/>
      <c r="DDX46" s="117"/>
      <c r="DDY46" s="117"/>
      <c r="DDZ46" s="117"/>
      <c r="DEA46" s="117"/>
      <c r="DEB46" s="117"/>
      <c r="DEC46" s="117"/>
      <c r="DED46" s="117"/>
      <c r="DEE46" s="117"/>
      <c r="DEF46" s="117"/>
      <c r="DEG46" s="117"/>
      <c r="DEH46" s="117"/>
      <c r="DEI46" s="117"/>
      <c r="DEJ46" s="117"/>
      <c r="DEK46" s="117"/>
      <c r="DEL46" s="117"/>
      <c r="DEM46" s="117"/>
      <c r="DEN46" s="117"/>
      <c r="DEO46" s="117"/>
      <c r="DEP46" s="117"/>
      <c r="DEQ46" s="117"/>
      <c r="DER46" s="117"/>
      <c r="DES46" s="117"/>
      <c r="DET46" s="117"/>
      <c r="DEU46" s="117"/>
      <c r="DEV46" s="117"/>
      <c r="DEW46" s="117"/>
      <c r="DEX46" s="117"/>
      <c r="DEY46" s="117"/>
      <c r="DEZ46" s="117"/>
      <c r="DFA46" s="117"/>
      <c r="DFB46" s="117"/>
      <c r="DFC46" s="117"/>
      <c r="DFD46" s="117"/>
      <c r="DFE46" s="117"/>
      <c r="DFF46" s="117"/>
      <c r="DFG46" s="117"/>
      <c r="DFH46" s="117"/>
      <c r="DFI46" s="117"/>
      <c r="DFJ46" s="117"/>
      <c r="DFK46" s="117"/>
      <c r="DFL46" s="117"/>
      <c r="DFM46" s="117"/>
      <c r="DFN46" s="117"/>
      <c r="DFO46" s="117"/>
      <c r="DFP46" s="117"/>
      <c r="DFQ46" s="117"/>
      <c r="DFR46" s="117"/>
      <c r="DFS46" s="117"/>
      <c r="DFT46" s="117"/>
      <c r="DFU46" s="117"/>
      <c r="DFV46" s="117"/>
      <c r="DFW46" s="117"/>
      <c r="DFX46" s="117"/>
      <c r="DFY46" s="117"/>
      <c r="DFZ46" s="117"/>
      <c r="DGA46" s="117"/>
      <c r="DGB46" s="117"/>
      <c r="DGC46" s="117"/>
      <c r="DGD46" s="117"/>
      <c r="DGE46" s="117"/>
      <c r="DGF46" s="117"/>
      <c r="DGG46" s="117"/>
      <c r="DGH46" s="117"/>
      <c r="DGI46" s="117"/>
      <c r="DGJ46" s="117"/>
      <c r="DGK46" s="117"/>
      <c r="DGL46" s="117"/>
      <c r="DGM46" s="117"/>
      <c r="DGN46" s="117"/>
      <c r="DGO46" s="117"/>
      <c r="DGP46" s="117"/>
      <c r="DGQ46" s="117"/>
      <c r="DGR46" s="117"/>
      <c r="DGS46" s="117"/>
      <c r="DGT46" s="117"/>
      <c r="DGU46" s="117"/>
      <c r="DGV46" s="117"/>
      <c r="DGW46" s="117"/>
      <c r="DGX46" s="117"/>
      <c r="DGY46" s="117"/>
      <c r="DGZ46" s="117"/>
      <c r="DHA46" s="117"/>
      <c r="DHB46" s="117"/>
      <c r="DHC46" s="117"/>
      <c r="DHD46" s="117"/>
      <c r="DHE46" s="117"/>
      <c r="DHF46" s="117"/>
      <c r="DHG46" s="117"/>
      <c r="DHH46" s="117"/>
      <c r="DHI46" s="117"/>
      <c r="DHJ46" s="117"/>
      <c r="DHK46" s="117"/>
      <c r="DHL46" s="117"/>
      <c r="DHM46" s="117"/>
      <c r="DHN46" s="117"/>
      <c r="DHO46" s="117"/>
      <c r="DHP46" s="117"/>
      <c r="DHQ46" s="117"/>
      <c r="DHR46" s="117"/>
      <c r="DHS46" s="117"/>
      <c r="DHT46" s="117"/>
      <c r="DHU46" s="117"/>
      <c r="DHV46" s="117"/>
      <c r="DHW46" s="117"/>
      <c r="DHX46" s="117"/>
      <c r="DHY46" s="117"/>
      <c r="DHZ46" s="117"/>
      <c r="DIA46" s="117"/>
      <c r="DIB46" s="117"/>
      <c r="DIC46" s="117"/>
      <c r="DID46" s="117"/>
      <c r="DIE46" s="117"/>
      <c r="DIF46" s="117"/>
      <c r="DIG46" s="117"/>
      <c r="DIH46" s="117"/>
      <c r="DII46" s="117"/>
      <c r="DIJ46" s="117"/>
      <c r="DIK46" s="117"/>
      <c r="DIL46" s="117"/>
      <c r="DIM46" s="117"/>
      <c r="DIN46" s="117"/>
      <c r="DIO46" s="117"/>
      <c r="DIP46" s="117"/>
      <c r="DIQ46" s="117"/>
      <c r="DIR46" s="117"/>
      <c r="DIS46" s="117"/>
      <c r="DIT46" s="117"/>
      <c r="DIU46" s="117"/>
      <c r="DIV46" s="117"/>
      <c r="DIW46" s="117"/>
      <c r="DIX46" s="117"/>
      <c r="DIY46" s="117"/>
      <c r="DIZ46" s="117"/>
      <c r="DJA46" s="117"/>
      <c r="DJB46" s="117"/>
      <c r="DJC46" s="117"/>
      <c r="DJD46" s="117"/>
      <c r="DJE46" s="117"/>
      <c r="DJF46" s="117"/>
      <c r="DJG46" s="117"/>
      <c r="DJH46" s="117"/>
      <c r="DJI46" s="117"/>
      <c r="DJJ46" s="117"/>
      <c r="DJK46" s="117"/>
      <c r="DJL46" s="117"/>
      <c r="DJM46" s="117"/>
      <c r="DJN46" s="117"/>
      <c r="DJO46" s="117"/>
      <c r="DJP46" s="117"/>
      <c r="DJQ46" s="117"/>
      <c r="DJR46" s="117"/>
      <c r="DJS46" s="117"/>
      <c r="DJT46" s="117"/>
      <c r="DJU46" s="117"/>
      <c r="DJV46" s="117"/>
      <c r="DJW46" s="117"/>
      <c r="DJX46" s="117"/>
      <c r="DJY46" s="117"/>
      <c r="DJZ46" s="117"/>
      <c r="DKA46" s="117"/>
      <c r="DKB46" s="117"/>
      <c r="DKC46" s="117"/>
      <c r="DKD46" s="117"/>
      <c r="DKE46" s="117"/>
      <c r="DKF46" s="117"/>
      <c r="DKG46" s="117"/>
      <c r="DKH46" s="117"/>
      <c r="DKI46" s="117"/>
      <c r="DKJ46" s="117"/>
      <c r="DKK46" s="117"/>
      <c r="DKL46" s="117"/>
      <c r="DKM46" s="117"/>
      <c r="DKN46" s="117"/>
      <c r="DKO46" s="117"/>
      <c r="DKP46" s="117"/>
      <c r="DKQ46" s="117"/>
      <c r="DKR46" s="117"/>
      <c r="DKS46" s="117"/>
      <c r="DKT46" s="117"/>
      <c r="DKU46" s="117"/>
      <c r="DKV46" s="117"/>
      <c r="DKW46" s="117"/>
      <c r="DKX46" s="117"/>
      <c r="DKY46" s="117"/>
      <c r="DKZ46" s="117"/>
      <c r="DLA46" s="117"/>
      <c r="DLB46" s="117"/>
      <c r="DLC46" s="117"/>
      <c r="DLD46" s="117"/>
      <c r="DLE46" s="117"/>
      <c r="DLF46" s="117"/>
      <c r="DLG46" s="117"/>
      <c r="DLH46" s="117"/>
      <c r="DLI46" s="117"/>
      <c r="DLJ46" s="117"/>
      <c r="DLK46" s="117"/>
      <c r="DLL46" s="117"/>
      <c r="DLM46" s="117"/>
      <c r="DLN46" s="117"/>
      <c r="DLO46" s="117"/>
      <c r="DLP46" s="117"/>
      <c r="DLQ46" s="117"/>
      <c r="DLR46" s="117"/>
      <c r="DLS46" s="117"/>
      <c r="DLT46" s="117"/>
      <c r="DLU46" s="117"/>
      <c r="DLV46" s="117"/>
      <c r="DLW46" s="117"/>
      <c r="DLX46" s="117"/>
      <c r="DLY46" s="117"/>
      <c r="DLZ46" s="117"/>
      <c r="DMA46" s="117"/>
      <c r="DMB46" s="117"/>
      <c r="DMC46" s="117"/>
      <c r="DMD46" s="117"/>
      <c r="DME46" s="117"/>
      <c r="DMF46" s="117"/>
      <c r="DMG46" s="117"/>
      <c r="DMH46" s="117"/>
      <c r="DMI46" s="117"/>
      <c r="DMJ46" s="117"/>
      <c r="DMK46" s="117"/>
      <c r="DML46" s="117"/>
      <c r="DMM46" s="117"/>
      <c r="DMN46" s="117"/>
      <c r="DMO46" s="117"/>
      <c r="DMP46" s="117"/>
      <c r="DMQ46" s="117"/>
      <c r="DMR46" s="117"/>
      <c r="DMS46" s="117"/>
      <c r="DMT46" s="117"/>
      <c r="DMU46" s="117"/>
      <c r="DMV46" s="117"/>
      <c r="DMW46" s="117"/>
      <c r="DMX46" s="117"/>
      <c r="DMY46" s="117"/>
      <c r="DMZ46" s="117"/>
      <c r="DNA46" s="117"/>
      <c r="DNB46" s="117"/>
      <c r="DNC46" s="117"/>
      <c r="DND46" s="117"/>
      <c r="DNE46" s="117"/>
      <c r="DNF46" s="117"/>
      <c r="DNG46" s="117"/>
      <c r="DNH46" s="117"/>
      <c r="DNI46" s="117"/>
      <c r="DNJ46" s="117"/>
      <c r="DNK46" s="117"/>
      <c r="DNL46" s="117"/>
      <c r="DNM46" s="117"/>
      <c r="DNN46" s="117"/>
      <c r="DNO46" s="117"/>
      <c r="DNP46" s="117"/>
      <c r="DNQ46" s="117"/>
      <c r="DNR46" s="117"/>
      <c r="DNS46" s="117"/>
      <c r="DNT46" s="117"/>
      <c r="DNU46" s="117"/>
      <c r="DNV46" s="117"/>
      <c r="DNW46" s="117"/>
      <c r="DNX46" s="117"/>
      <c r="DNY46" s="117"/>
      <c r="DNZ46" s="117"/>
      <c r="DOA46" s="117"/>
      <c r="DOB46" s="117"/>
      <c r="DOC46" s="117"/>
      <c r="DOD46" s="117"/>
      <c r="DOE46" s="117"/>
      <c r="DOF46" s="117"/>
      <c r="DOG46" s="117"/>
      <c r="DOH46" s="117"/>
      <c r="DOI46" s="117"/>
      <c r="DOJ46" s="117"/>
      <c r="DOK46" s="117"/>
      <c r="DOL46" s="117"/>
      <c r="DOM46" s="117"/>
      <c r="DON46" s="117"/>
      <c r="DOO46" s="117"/>
      <c r="DOP46" s="117"/>
      <c r="DOQ46" s="117"/>
      <c r="DOR46" s="117"/>
      <c r="DOS46" s="117"/>
      <c r="DOT46" s="117"/>
      <c r="DOU46" s="117"/>
      <c r="DOV46" s="117"/>
      <c r="DOW46" s="117"/>
      <c r="DOX46" s="117"/>
      <c r="DOY46" s="117"/>
      <c r="DOZ46" s="117"/>
      <c r="DPA46" s="117"/>
      <c r="DPB46" s="117"/>
      <c r="DPC46" s="117"/>
      <c r="DPD46" s="117"/>
      <c r="DPE46" s="117"/>
      <c r="DPF46" s="117"/>
      <c r="DPG46" s="117"/>
      <c r="DPH46" s="117"/>
      <c r="DPI46" s="117"/>
      <c r="DPJ46" s="117"/>
      <c r="DPK46" s="117"/>
      <c r="DPL46" s="117"/>
      <c r="DPM46" s="117"/>
      <c r="DPN46" s="117"/>
      <c r="DPO46" s="117"/>
      <c r="DPP46" s="117"/>
      <c r="DPQ46" s="117"/>
      <c r="DPR46" s="117"/>
      <c r="DPS46" s="117"/>
      <c r="DPT46" s="117"/>
      <c r="DPU46" s="117"/>
      <c r="DPV46" s="117"/>
      <c r="DPW46" s="117"/>
      <c r="DPX46" s="117"/>
      <c r="DPY46" s="117"/>
      <c r="DPZ46" s="117"/>
      <c r="DQA46" s="117"/>
      <c r="DQB46" s="117"/>
      <c r="DQC46" s="117"/>
      <c r="DQD46" s="117"/>
      <c r="DQE46" s="117"/>
      <c r="DQF46" s="117"/>
      <c r="DQG46" s="117"/>
      <c r="DQH46" s="117"/>
      <c r="DQI46" s="117"/>
      <c r="DQJ46" s="117"/>
      <c r="DQK46" s="117"/>
      <c r="DQL46" s="117"/>
      <c r="DQM46" s="117"/>
      <c r="DQN46" s="117"/>
      <c r="DQO46" s="117"/>
      <c r="DQP46" s="117"/>
      <c r="DQQ46" s="117"/>
      <c r="DQR46" s="117"/>
      <c r="DQS46" s="117"/>
      <c r="DQT46" s="117"/>
      <c r="DQU46" s="117"/>
      <c r="DQV46" s="117"/>
      <c r="DQW46" s="117"/>
      <c r="DQX46" s="117"/>
      <c r="DQY46" s="117"/>
      <c r="DQZ46" s="117"/>
      <c r="DRA46" s="117"/>
      <c r="DRB46" s="117"/>
      <c r="DRC46" s="117"/>
      <c r="DRD46" s="117"/>
      <c r="DRE46" s="117"/>
      <c r="DRF46" s="117"/>
      <c r="DRG46" s="117"/>
      <c r="DRH46" s="117"/>
      <c r="DRI46" s="117"/>
      <c r="DRJ46" s="117"/>
      <c r="DRK46" s="117"/>
      <c r="DRL46" s="117"/>
      <c r="DRM46" s="117"/>
      <c r="DRN46" s="117"/>
      <c r="DRO46" s="117"/>
      <c r="DRP46" s="117"/>
      <c r="DRQ46" s="117"/>
      <c r="DRR46" s="117"/>
      <c r="DRS46" s="117"/>
      <c r="DRT46" s="117"/>
      <c r="DRU46" s="117"/>
      <c r="DRV46" s="117"/>
      <c r="DRW46" s="117"/>
      <c r="DRX46" s="117"/>
      <c r="DRY46" s="117"/>
      <c r="DRZ46" s="117"/>
      <c r="DSA46" s="117"/>
      <c r="DSB46" s="117"/>
      <c r="DSC46" s="117"/>
      <c r="DSD46" s="117"/>
      <c r="DSE46" s="117"/>
      <c r="DSF46" s="117"/>
      <c r="DSG46" s="117"/>
      <c r="DSH46" s="117"/>
      <c r="DSI46" s="117"/>
      <c r="DSJ46" s="117"/>
      <c r="DSK46" s="117"/>
      <c r="DSL46" s="117"/>
      <c r="DSM46" s="117"/>
      <c r="DSN46" s="117"/>
      <c r="DSO46" s="117"/>
      <c r="DSP46" s="117"/>
      <c r="DSQ46" s="117"/>
      <c r="DSR46" s="117"/>
      <c r="DSS46" s="117"/>
      <c r="DST46" s="117"/>
      <c r="DSU46" s="117"/>
      <c r="DSV46" s="117"/>
      <c r="DSW46" s="117"/>
      <c r="DSX46" s="117"/>
      <c r="DSY46" s="117"/>
      <c r="DSZ46" s="117"/>
      <c r="DTA46" s="117"/>
      <c r="DTB46" s="117"/>
      <c r="DTC46" s="117"/>
      <c r="DTD46" s="117"/>
      <c r="DTE46" s="117"/>
      <c r="DTF46" s="117"/>
      <c r="DTG46" s="117"/>
      <c r="DTH46" s="117"/>
      <c r="DTI46" s="117"/>
      <c r="DTJ46" s="117"/>
      <c r="DTK46" s="117"/>
      <c r="DTL46" s="117"/>
      <c r="DTM46" s="117"/>
      <c r="DTN46" s="117"/>
      <c r="DTO46" s="117"/>
      <c r="DTP46" s="117"/>
      <c r="DTQ46" s="117"/>
      <c r="DTR46" s="117"/>
      <c r="DTS46" s="117"/>
      <c r="DTT46" s="117"/>
      <c r="DTU46" s="117"/>
      <c r="DTV46" s="117"/>
      <c r="DTW46" s="117"/>
      <c r="DTX46" s="117"/>
      <c r="DTY46" s="117"/>
      <c r="DTZ46" s="117"/>
      <c r="DUA46" s="117"/>
      <c r="DUB46" s="117"/>
      <c r="DUC46" s="117"/>
      <c r="DUD46" s="117"/>
      <c r="DUE46" s="117"/>
      <c r="DUF46" s="117"/>
      <c r="DUG46" s="117"/>
      <c r="DUH46" s="117"/>
      <c r="DUI46" s="117"/>
      <c r="DUJ46" s="117"/>
      <c r="DUK46" s="117"/>
      <c r="DUL46" s="117"/>
      <c r="DUM46" s="117"/>
      <c r="DUN46" s="117"/>
      <c r="DUO46" s="117"/>
      <c r="DUP46" s="117"/>
      <c r="DUQ46" s="117"/>
      <c r="DUR46" s="117"/>
      <c r="DUS46" s="117"/>
      <c r="DUT46" s="117"/>
      <c r="DUU46" s="117"/>
      <c r="DUV46" s="117"/>
      <c r="DUW46" s="117"/>
      <c r="DUX46" s="117"/>
      <c r="DUY46" s="117"/>
      <c r="DUZ46" s="117"/>
      <c r="DVA46" s="117"/>
      <c r="DVB46" s="117"/>
      <c r="DVC46" s="117"/>
      <c r="DVD46" s="117"/>
      <c r="DVE46" s="117"/>
      <c r="DVF46" s="117"/>
      <c r="DVG46" s="117"/>
      <c r="DVH46" s="117"/>
      <c r="DVI46" s="117"/>
      <c r="DVJ46" s="117"/>
      <c r="DVK46" s="117"/>
      <c r="DVL46" s="117"/>
      <c r="DVM46" s="117"/>
      <c r="DVN46" s="117"/>
      <c r="DVO46" s="117"/>
      <c r="DVP46" s="117"/>
      <c r="DVQ46" s="117"/>
      <c r="DVR46" s="117"/>
      <c r="DVS46" s="117"/>
      <c r="DVT46" s="117"/>
      <c r="DVU46" s="117"/>
      <c r="DVV46" s="117"/>
      <c r="DVW46" s="117"/>
      <c r="DVX46" s="117"/>
      <c r="DVY46" s="117"/>
      <c r="DVZ46" s="117"/>
      <c r="DWA46" s="117"/>
      <c r="DWB46" s="117"/>
      <c r="DWC46" s="117"/>
      <c r="DWD46" s="117"/>
      <c r="DWE46" s="117"/>
      <c r="DWF46" s="117"/>
      <c r="DWG46" s="117"/>
      <c r="DWH46" s="117"/>
      <c r="DWI46" s="117"/>
      <c r="DWJ46" s="117"/>
      <c r="DWK46" s="117"/>
      <c r="DWL46" s="117"/>
      <c r="DWM46" s="117"/>
      <c r="DWN46" s="117"/>
      <c r="DWO46" s="117"/>
      <c r="DWP46" s="117"/>
      <c r="DWQ46" s="117"/>
      <c r="DWR46" s="117"/>
      <c r="DWS46" s="117"/>
      <c r="DWT46" s="117"/>
      <c r="DWU46" s="117"/>
      <c r="DWV46" s="117"/>
      <c r="DWW46" s="117"/>
      <c r="DWX46" s="117"/>
      <c r="DWY46" s="117"/>
      <c r="DWZ46" s="117"/>
      <c r="DXA46" s="117"/>
      <c r="DXB46" s="117"/>
      <c r="DXC46" s="117"/>
      <c r="DXD46" s="117"/>
      <c r="DXE46" s="117"/>
      <c r="DXF46" s="117"/>
      <c r="DXG46" s="117"/>
      <c r="DXH46" s="117"/>
      <c r="DXI46" s="117"/>
      <c r="DXJ46" s="117"/>
      <c r="DXK46" s="117"/>
      <c r="DXL46" s="117"/>
      <c r="DXM46" s="117"/>
      <c r="DXN46" s="117"/>
      <c r="DXO46" s="117"/>
      <c r="DXP46" s="117"/>
      <c r="DXQ46" s="117"/>
      <c r="DXR46" s="117"/>
      <c r="DXS46" s="117"/>
      <c r="DXT46" s="117"/>
      <c r="DXU46" s="117"/>
      <c r="DXV46" s="117"/>
      <c r="DXW46" s="117"/>
      <c r="DXX46" s="117"/>
      <c r="DXY46" s="117"/>
      <c r="DXZ46" s="117"/>
      <c r="DYA46" s="117"/>
      <c r="DYB46" s="117"/>
      <c r="DYC46" s="117"/>
      <c r="DYD46" s="117"/>
      <c r="DYE46" s="117"/>
      <c r="DYF46" s="117"/>
      <c r="DYG46" s="117"/>
      <c r="DYH46" s="117"/>
      <c r="DYI46" s="117"/>
      <c r="DYJ46" s="117"/>
      <c r="DYK46" s="117"/>
      <c r="DYL46" s="117"/>
      <c r="DYM46" s="117"/>
      <c r="DYN46" s="117"/>
      <c r="DYO46" s="117"/>
      <c r="DYP46" s="117"/>
      <c r="DYQ46" s="117"/>
      <c r="DYR46" s="117"/>
      <c r="DYS46" s="117"/>
      <c r="DYT46" s="117"/>
      <c r="DYU46" s="117"/>
      <c r="DYV46" s="117"/>
      <c r="DYW46" s="117"/>
      <c r="DYX46" s="117"/>
      <c r="DYY46" s="117"/>
      <c r="DYZ46" s="117"/>
      <c r="DZA46" s="117"/>
      <c r="DZB46" s="117"/>
      <c r="DZC46" s="117"/>
      <c r="DZD46" s="117"/>
      <c r="DZE46" s="117"/>
      <c r="DZF46" s="117"/>
      <c r="DZG46" s="117"/>
      <c r="DZH46" s="117"/>
      <c r="DZI46" s="117"/>
      <c r="DZJ46" s="117"/>
      <c r="DZK46" s="117"/>
      <c r="DZL46" s="117"/>
      <c r="DZM46" s="117"/>
      <c r="DZN46" s="117"/>
      <c r="DZO46" s="117"/>
      <c r="DZP46" s="117"/>
      <c r="DZQ46" s="117"/>
      <c r="DZR46" s="117"/>
      <c r="DZS46" s="117"/>
      <c r="DZT46" s="117"/>
      <c r="DZU46" s="117"/>
      <c r="DZV46" s="117"/>
      <c r="DZW46" s="117"/>
      <c r="DZX46" s="117"/>
      <c r="DZY46" s="117"/>
      <c r="DZZ46" s="117"/>
      <c r="EAA46" s="117"/>
      <c r="EAB46" s="117"/>
      <c r="EAC46" s="117"/>
      <c r="EAD46" s="117"/>
      <c r="EAE46" s="117"/>
      <c r="EAF46" s="117"/>
      <c r="EAG46" s="117"/>
      <c r="EAH46" s="117"/>
      <c r="EAI46" s="117"/>
      <c r="EAJ46" s="117"/>
      <c r="EAK46" s="117"/>
      <c r="EAL46" s="117"/>
      <c r="EAM46" s="117"/>
      <c r="EAN46" s="117"/>
      <c r="EAO46" s="117"/>
      <c r="EAP46" s="117"/>
      <c r="EAQ46" s="117"/>
      <c r="EAR46" s="117"/>
      <c r="EAS46" s="117"/>
      <c r="EAT46" s="117"/>
      <c r="EAU46" s="117"/>
      <c r="EAV46" s="117"/>
      <c r="EAW46" s="117"/>
      <c r="EAX46" s="117"/>
      <c r="EAY46" s="117"/>
      <c r="EAZ46" s="117"/>
      <c r="EBA46" s="117"/>
      <c r="EBB46" s="117"/>
      <c r="EBC46" s="117"/>
      <c r="EBD46" s="117"/>
      <c r="EBE46" s="117"/>
      <c r="EBF46" s="117"/>
      <c r="EBG46" s="117"/>
      <c r="EBH46" s="117"/>
      <c r="EBI46" s="117"/>
      <c r="EBJ46" s="117"/>
      <c r="EBK46" s="117"/>
      <c r="EBL46" s="117"/>
      <c r="EBM46" s="117"/>
      <c r="EBN46" s="117"/>
      <c r="EBO46" s="117"/>
      <c r="EBP46" s="117"/>
      <c r="EBQ46" s="117"/>
      <c r="EBR46" s="117"/>
      <c r="EBS46" s="117"/>
      <c r="EBT46" s="117"/>
      <c r="EBU46" s="117"/>
      <c r="EBV46" s="117"/>
      <c r="EBW46" s="117"/>
      <c r="EBX46" s="117"/>
      <c r="EBY46" s="117"/>
      <c r="EBZ46" s="117"/>
      <c r="ECA46" s="117"/>
      <c r="ECB46" s="117"/>
      <c r="ECC46" s="117"/>
      <c r="ECD46" s="117"/>
      <c r="ECE46" s="117"/>
      <c r="ECF46" s="117"/>
      <c r="ECG46" s="117"/>
      <c r="ECH46" s="117"/>
      <c r="ECI46" s="117"/>
      <c r="ECJ46" s="117"/>
      <c r="ECK46" s="117"/>
      <c r="ECL46" s="117"/>
      <c r="ECM46" s="117"/>
      <c r="ECN46" s="117"/>
      <c r="ECO46" s="117"/>
      <c r="ECP46" s="117"/>
      <c r="ECQ46" s="117"/>
      <c r="ECR46" s="117"/>
      <c r="ECS46" s="117"/>
      <c r="ECT46" s="117"/>
      <c r="ECU46" s="117"/>
      <c r="ECV46" s="117"/>
      <c r="ECW46" s="117"/>
      <c r="ECX46" s="117"/>
      <c r="ECY46" s="117"/>
      <c r="ECZ46" s="117"/>
      <c r="EDA46" s="117"/>
      <c r="EDB46" s="117"/>
      <c r="EDC46" s="117"/>
      <c r="EDD46" s="117"/>
      <c r="EDE46" s="117"/>
      <c r="EDF46" s="117"/>
      <c r="EDG46" s="117"/>
      <c r="EDH46" s="117"/>
      <c r="EDI46" s="117"/>
      <c r="EDJ46" s="117"/>
      <c r="EDK46" s="117"/>
      <c r="EDL46" s="117"/>
      <c r="EDM46" s="117"/>
      <c r="EDN46" s="117"/>
      <c r="EDO46" s="117"/>
      <c r="EDP46" s="117"/>
      <c r="EDQ46" s="117"/>
      <c r="EDR46" s="117"/>
      <c r="EDS46" s="117"/>
      <c r="EDT46" s="117"/>
      <c r="EDU46" s="117"/>
      <c r="EDV46" s="117"/>
      <c r="EDW46" s="117"/>
      <c r="EDX46" s="117"/>
      <c r="EDY46" s="117"/>
      <c r="EDZ46" s="117"/>
      <c r="EEA46" s="117"/>
      <c r="EEB46" s="117"/>
      <c r="EEC46" s="117"/>
      <c r="EED46" s="117"/>
      <c r="EEE46" s="117"/>
      <c r="EEF46" s="117"/>
      <c r="EEG46" s="117"/>
      <c r="EEH46" s="117"/>
      <c r="EEI46" s="117"/>
      <c r="EEJ46" s="117"/>
      <c r="EEK46" s="117"/>
      <c r="EEL46" s="117"/>
      <c r="EEM46" s="117"/>
      <c r="EEN46" s="117"/>
      <c r="EEO46" s="117"/>
      <c r="EEP46" s="117"/>
      <c r="EEQ46" s="117"/>
      <c r="EER46" s="117"/>
      <c r="EES46" s="117"/>
      <c r="EET46" s="117"/>
      <c r="EEU46" s="117"/>
      <c r="EEV46" s="117"/>
      <c r="EEW46" s="117"/>
      <c r="EEX46" s="117"/>
      <c r="EEY46" s="117"/>
      <c r="EEZ46" s="117"/>
      <c r="EFA46" s="117"/>
      <c r="EFB46" s="117"/>
      <c r="EFC46" s="117"/>
      <c r="EFD46" s="117"/>
      <c r="EFE46" s="117"/>
      <c r="EFF46" s="117"/>
      <c r="EFG46" s="117"/>
      <c r="EFH46" s="117"/>
      <c r="EFI46" s="117"/>
      <c r="EFJ46" s="117"/>
      <c r="EFK46" s="117"/>
      <c r="EFL46" s="117"/>
      <c r="EFM46" s="117"/>
      <c r="EFN46" s="117"/>
      <c r="EFO46" s="117"/>
      <c r="EFP46" s="117"/>
      <c r="EFQ46" s="117"/>
      <c r="EFR46" s="117"/>
      <c r="EFS46" s="117"/>
      <c r="EFT46" s="117"/>
      <c r="EFU46" s="117"/>
      <c r="EFV46" s="117"/>
      <c r="EFW46" s="117"/>
      <c r="EFX46" s="117"/>
      <c r="EFY46" s="117"/>
      <c r="EFZ46" s="117"/>
      <c r="EGA46" s="117"/>
      <c r="EGB46" s="117"/>
      <c r="EGC46" s="117"/>
      <c r="EGD46" s="117"/>
      <c r="EGE46" s="117"/>
      <c r="EGF46" s="117"/>
      <c r="EGG46" s="117"/>
      <c r="EGH46" s="117"/>
      <c r="EGI46" s="117"/>
      <c r="EGJ46" s="117"/>
      <c r="EGK46" s="117"/>
      <c r="EGL46" s="117"/>
      <c r="EGM46" s="117"/>
      <c r="EGN46" s="117"/>
      <c r="EGO46" s="117"/>
      <c r="EGP46" s="117"/>
      <c r="EGQ46" s="117"/>
      <c r="EGR46" s="117"/>
      <c r="EGS46" s="117"/>
      <c r="EGT46" s="117"/>
      <c r="EGU46" s="117"/>
      <c r="EGV46" s="117"/>
      <c r="EGW46" s="117"/>
      <c r="EGX46" s="117"/>
      <c r="EGY46" s="117"/>
      <c r="EGZ46" s="117"/>
      <c r="EHA46" s="117"/>
      <c r="EHB46" s="117"/>
      <c r="EHC46" s="117"/>
      <c r="EHD46" s="117"/>
      <c r="EHE46" s="117"/>
      <c r="EHF46" s="117"/>
      <c r="EHG46" s="117"/>
      <c r="EHH46" s="117"/>
      <c r="EHI46" s="117"/>
      <c r="EHJ46" s="117"/>
      <c r="EHK46" s="117"/>
      <c r="EHL46" s="117"/>
      <c r="EHM46" s="117"/>
      <c r="EHN46" s="117"/>
      <c r="EHO46" s="117"/>
      <c r="EHP46" s="117"/>
      <c r="EHQ46" s="117"/>
      <c r="EHR46" s="117"/>
      <c r="EHS46" s="117"/>
      <c r="EHT46" s="117"/>
      <c r="EHU46" s="117"/>
      <c r="EHV46" s="117"/>
      <c r="EHW46" s="117"/>
      <c r="EHX46" s="117"/>
      <c r="EHY46" s="117"/>
      <c r="EHZ46" s="117"/>
      <c r="EIA46" s="117"/>
      <c r="EIB46" s="117"/>
      <c r="EIC46" s="117"/>
      <c r="EID46" s="117"/>
      <c r="EIE46" s="117"/>
      <c r="EIF46" s="117"/>
      <c r="EIG46" s="117"/>
      <c r="EIH46" s="117"/>
      <c r="EII46" s="117"/>
      <c r="EIJ46" s="117"/>
      <c r="EIK46" s="117"/>
      <c r="EIL46" s="117"/>
      <c r="EIM46" s="117"/>
      <c r="EIN46" s="117"/>
      <c r="EIO46" s="117"/>
      <c r="EIP46" s="117"/>
      <c r="EIQ46" s="117"/>
      <c r="EIR46" s="117"/>
      <c r="EIS46" s="117"/>
      <c r="EIT46" s="117"/>
      <c r="EIU46" s="117"/>
      <c r="EIV46" s="117"/>
      <c r="EIW46" s="117"/>
      <c r="EIX46" s="117"/>
      <c r="EIY46" s="117"/>
      <c r="EIZ46" s="117"/>
      <c r="EJA46" s="117"/>
      <c r="EJB46" s="117"/>
      <c r="EJC46" s="117"/>
      <c r="EJD46" s="117"/>
      <c r="EJE46" s="117"/>
      <c r="EJF46" s="117"/>
      <c r="EJG46" s="117"/>
      <c r="EJH46" s="117"/>
      <c r="EJI46" s="117"/>
      <c r="EJJ46" s="117"/>
      <c r="EJK46" s="117"/>
      <c r="EJL46" s="117"/>
      <c r="EJM46" s="117"/>
      <c r="EJN46" s="117"/>
      <c r="EJO46" s="117"/>
      <c r="EJP46" s="117"/>
      <c r="EJQ46" s="117"/>
      <c r="EJR46" s="117"/>
      <c r="EJS46" s="117"/>
      <c r="EJT46" s="117"/>
      <c r="EJU46" s="117"/>
      <c r="EJV46" s="117"/>
      <c r="EJW46" s="117"/>
      <c r="EJX46" s="117"/>
      <c r="EJY46" s="117"/>
      <c r="EJZ46" s="117"/>
      <c r="EKA46" s="117"/>
      <c r="EKB46" s="117"/>
      <c r="EKC46" s="117"/>
      <c r="EKD46" s="117"/>
      <c r="EKE46" s="117"/>
      <c r="EKF46" s="117"/>
      <c r="EKG46" s="117"/>
      <c r="EKH46" s="117"/>
      <c r="EKI46" s="117"/>
      <c r="EKJ46" s="117"/>
      <c r="EKK46" s="117"/>
      <c r="EKL46" s="117"/>
      <c r="EKM46" s="117"/>
      <c r="EKN46" s="117"/>
      <c r="EKO46" s="117"/>
      <c r="EKP46" s="117"/>
      <c r="EKQ46" s="117"/>
      <c r="EKR46" s="117"/>
      <c r="EKS46" s="117"/>
      <c r="EKT46" s="117"/>
      <c r="EKU46" s="117"/>
      <c r="EKV46" s="117"/>
      <c r="EKW46" s="117"/>
      <c r="EKX46" s="117"/>
      <c r="EKY46" s="117"/>
      <c r="EKZ46" s="117"/>
      <c r="ELA46" s="117"/>
      <c r="ELB46" s="117"/>
      <c r="ELC46" s="117"/>
      <c r="ELD46" s="117"/>
      <c r="ELE46" s="117"/>
      <c r="ELF46" s="117"/>
      <c r="ELG46" s="117"/>
      <c r="ELH46" s="117"/>
      <c r="ELI46" s="117"/>
      <c r="ELJ46" s="117"/>
      <c r="ELK46" s="117"/>
      <c r="ELL46" s="117"/>
      <c r="ELM46" s="117"/>
      <c r="ELN46" s="117"/>
      <c r="ELO46" s="117"/>
      <c r="ELP46" s="117"/>
      <c r="ELQ46" s="117"/>
      <c r="ELR46" s="117"/>
      <c r="ELS46" s="117"/>
      <c r="ELT46" s="117"/>
      <c r="ELU46" s="117"/>
      <c r="ELV46" s="117"/>
      <c r="ELW46" s="117"/>
      <c r="ELX46" s="117"/>
      <c r="ELY46" s="117"/>
      <c r="ELZ46" s="117"/>
      <c r="EMA46" s="117"/>
      <c r="EMB46" s="117"/>
      <c r="EMC46" s="117"/>
      <c r="EMD46" s="117"/>
      <c r="EME46" s="117"/>
      <c r="EMF46" s="117"/>
      <c r="EMG46" s="117"/>
      <c r="EMH46" s="117"/>
      <c r="EMI46" s="117"/>
      <c r="EMJ46" s="117"/>
      <c r="EMK46" s="117"/>
      <c r="EML46" s="117"/>
      <c r="EMM46" s="117"/>
      <c r="EMN46" s="117"/>
      <c r="EMO46" s="117"/>
      <c r="EMP46" s="117"/>
      <c r="EMQ46" s="117"/>
      <c r="EMR46" s="117"/>
      <c r="EMS46" s="117"/>
      <c r="EMT46" s="117"/>
      <c r="EMU46" s="117"/>
      <c r="EMV46" s="117"/>
      <c r="EMW46" s="117"/>
      <c r="EMX46" s="117"/>
      <c r="EMY46" s="117"/>
      <c r="EMZ46" s="117"/>
      <c r="ENA46" s="117"/>
      <c r="ENB46" s="117"/>
      <c r="ENC46" s="117"/>
      <c r="END46" s="117"/>
      <c r="ENE46" s="117"/>
      <c r="ENF46" s="117"/>
      <c r="ENG46" s="117"/>
      <c r="ENH46" s="117"/>
      <c r="ENI46" s="117"/>
      <c r="ENJ46" s="117"/>
      <c r="ENK46" s="117"/>
      <c r="ENL46" s="117"/>
      <c r="ENM46" s="117"/>
      <c r="ENN46" s="117"/>
      <c r="ENO46" s="117"/>
      <c r="ENP46" s="117"/>
      <c r="ENQ46" s="117"/>
      <c r="ENR46" s="117"/>
      <c r="ENS46" s="117"/>
      <c r="ENT46" s="117"/>
      <c r="ENU46" s="117"/>
      <c r="ENV46" s="117"/>
      <c r="ENW46" s="117"/>
      <c r="ENX46" s="117"/>
      <c r="ENY46" s="117"/>
      <c r="ENZ46" s="117"/>
      <c r="EOA46" s="117"/>
      <c r="EOB46" s="117"/>
      <c r="EOC46" s="117"/>
      <c r="EOD46" s="117"/>
      <c r="EOE46" s="117"/>
      <c r="EOF46" s="117"/>
      <c r="EOG46" s="117"/>
      <c r="EOH46" s="117"/>
      <c r="EOI46" s="117"/>
      <c r="EOJ46" s="117"/>
      <c r="EOK46" s="117"/>
      <c r="EOL46" s="117"/>
      <c r="EOM46" s="117"/>
      <c r="EON46" s="117"/>
      <c r="EOO46" s="117"/>
      <c r="EOP46" s="117"/>
      <c r="EOQ46" s="117"/>
      <c r="EOR46" s="117"/>
      <c r="EOS46" s="117"/>
      <c r="EOT46" s="117"/>
      <c r="EOU46" s="117"/>
      <c r="EOV46" s="117"/>
      <c r="EOW46" s="117"/>
      <c r="EOX46" s="117"/>
      <c r="EOY46" s="117"/>
      <c r="EOZ46" s="117"/>
      <c r="EPA46" s="117"/>
      <c r="EPB46" s="117"/>
      <c r="EPC46" s="117"/>
      <c r="EPD46" s="117"/>
      <c r="EPE46" s="117"/>
      <c r="EPF46" s="117"/>
      <c r="EPG46" s="117"/>
      <c r="EPH46" s="117"/>
      <c r="EPI46" s="117"/>
      <c r="EPJ46" s="117"/>
      <c r="EPK46" s="117"/>
      <c r="EPL46" s="117"/>
      <c r="EPM46" s="117"/>
      <c r="EPN46" s="117"/>
      <c r="EPO46" s="117"/>
      <c r="EPP46" s="117"/>
      <c r="EPQ46" s="117"/>
      <c r="EPR46" s="117"/>
      <c r="EPS46" s="117"/>
      <c r="EPT46" s="117"/>
      <c r="EPU46" s="117"/>
      <c r="EPV46" s="117"/>
      <c r="EPW46" s="117"/>
      <c r="EPX46" s="117"/>
      <c r="EPY46" s="117"/>
      <c r="EPZ46" s="117"/>
      <c r="EQA46" s="117"/>
      <c r="EQB46" s="117"/>
      <c r="EQC46" s="117"/>
      <c r="EQD46" s="117"/>
      <c r="EQE46" s="117"/>
      <c r="EQF46" s="117"/>
      <c r="EQG46" s="117"/>
      <c r="EQH46" s="117"/>
      <c r="EQI46" s="117"/>
      <c r="EQJ46" s="117"/>
      <c r="EQK46" s="117"/>
      <c r="EQL46" s="117"/>
      <c r="EQM46" s="117"/>
      <c r="EQN46" s="117"/>
      <c r="EQO46" s="117"/>
      <c r="EQP46" s="117"/>
      <c r="EQQ46" s="117"/>
      <c r="EQR46" s="117"/>
      <c r="EQS46" s="117"/>
      <c r="EQT46" s="117"/>
      <c r="EQU46" s="117"/>
      <c r="EQV46" s="117"/>
      <c r="EQW46" s="117"/>
      <c r="EQX46" s="117"/>
      <c r="EQY46" s="117"/>
      <c r="EQZ46" s="117"/>
      <c r="ERA46" s="117"/>
      <c r="ERB46" s="117"/>
      <c r="ERC46" s="117"/>
      <c r="ERD46" s="117"/>
      <c r="ERE46" s="117"/>
      <c r="ERF46" s="117"/>
      <c r="ERG46" s="117"/>
      <c r="ERH46" s="117"/>
      <c r="ERI46" s="117"/>
      <c r="ERJ46" s="117"/>
      <c r="ERK46" s="117"/>
      <c r="ERL46" s="117"/>
      <c r="ERM46" s="117"/>
      <c r="ERN46" s="117"/>
      <c r="ERO46" s="117"/>
      <c r="ERP46" s="117"/>
      <c r="ERQ46" s="117"/>
      <c r="ERR46" s="117"/>
      <c r="ERS46" s="117"/>
      <c r="ERT46" s="117"/>
      <c r="ERU46" s="117"/>
      <c r="ERV46" s="117"/>
      <c r="ERW46" s="117"/>
      <c r="ERX46" s="117"/>
      <c r="ERY46" s="117"/>
      <c r="ERZ46" s="117"/>
      <c r="ESA46" s="117"/>
      <c r="ESB46" s="117"/>
      <c r="ESC46" s="117"/>
      <c r="ESD46" s="117"/>
      <c r="ESE46" s="117"/>
      <c r="ESF46" s="117"/>
      <c r="ESG46" s="117"/>
      <c r="ESH46" s="117"/>
      <c r="ESI46" s="117"/>
      <c r="ESJ46" s="117"/>
      <c r="ESK46" s="117"/>
      <c r="ESL46" s="117"/>
      <c r="ESM46" s="117"/>
      <c r="ESN46" s="117"/>
      <c r="ESO46" s="117"/>
      <c r="ESP46" s="117"/>
      <c r="ESQ46" s="117"/>
      <c r="ESR46" s="117"/>
      <c r="ESS46" s="117"/>
      <c r="EST46" s="117"/>
      <c r="ESU46" s="117"/>
      <c r="ESV46" s="117"/>
      <c r="ESW46" s="117"/>
      <c r="ESX46" s="117"/>
      <c r="ESY46" s="117"/>
      <c r="ESZ46" s="117"/>
      <c r="ETA46" s="117"/>
      <c r="ETB46" s="117"/>
      <c r="ETC46" s="117"/>
      <c r="ETD46" s="117"/>
      <c r="ETE46" s="117"/>
      <c r="ETF46" s="117"/>
      <c r="ETG46" s="117"/>
      <c r="ETH46" s="117"/>
      <c r="ETI46" s="117"/>
      <c r="ETJ46" s="117"/>
      <c r="ETK46" s="117"/>
      <c r="ETL46" s="117"/>
      <c r="ETM46" s="117"/>
      <c r="ETN46" s="117"/>
      <c r="ETO46" s="117"/>
      <c r="ETP46" s="117"/>
      <c r="ETQ46" s="117"/>
      <c r="ETR46" s="117"/>
      <c r="ETS46" s="117"/>
      <c r="ETT46" s="117"/>
      <c r="ETU46" s="117"/>
      <c r="ETV46" s="117"/>
      <c r="ETW46" s="117"/>
      <c r="ETX46" s="117"/>
      <c r="ETY46" s="117"/>
      <c r="ETZ46" s="117"/>
      <c r="EUA46" s="117"/>
      <c r="EUB46" s="117"/>
      <c r="EUC46" s="117"/>
      <c r="EUD46" s="117"/>
      <c r="EUE46" s="117"/>
      <c r="EUF46" s="117"/>
      <c r="EUG46" s="117"/>
      <c r="EUH46" s="117"/>
      <c r="EUI46" s="117"/>
      <c r="EUJ46" s="117"/>
      <c r="EUK46" s="117"/>
      <c r="EUL46" s="117"/>
      <c r="EUM46" s="117"/>
      <c r="EUN46" s="117"/>
      <c r="EUO46" s="117"/>
      <c r="EUP46" s="117"/>
      <c r="EUQ46" s="117"/>
      <c r="EUR46" s="117"/>
      <c r="EUS46" s="117"/>
      <c r="EUT46" s="117"/>
      <c r="EUU46" s="117"/>
      <c r="EUV46" s="117"/>
      <c r="EUW46" s="117"/>
      <c r="EUX46" s="117"/>
      <c r="EUY46" s="117"/>
      <c r="EUZ46" s="117"/>
      <c r="EVA46" s="117"/>
      <c r="EVB46" s="117"/>
      <c r="EVC46" s="117"/>
      <c r="EVD46" s="117"/>
      <c r="EVE46" s="117"/>
      <c r="EVF46" s="117"/>
      <c r="EVG46" s="117"/>
      <c r="EVH46" s="117"/>
      <c r="EVI46" s="117"/>
      <c r="EVJ46" s="117"/>
      <c r="EVK46" s="117"/>
      <c r="EVL46" s="117"/>
      <c r="EVM46" s="117"/>
      <c r="EVN46" s="117"/>
      <c r="EVO46" s="117"/>
      <c r="EVP46" s="117"/>
      <c r="EVQ46" s="117"/>
      <c r="EVR46" s="117"/>
      <c r="EVS46" s="117"/>
      <c r="EVT46" s="117"/>
      <c r="EVU46" s="117"/>
      <c r="EVV46" s="117"/>
      <c r="EVW46" s="117"/>
      <c r="EVX46" s="117"/>
      <c r="EVY46" s="117"/>
      <c r="EVZ46" s="117"/>
      <c r="EWA46" s="117"/>
      <c r="EWB46" s="117"/>
      <c r="EWC46" s="117"/>
      <c r="EWD46" s="117"/>
      <c r="EWE46" s="117"/>
      <c r="EWF46" s="117"/>
      <c r="EWG46" s="117"/>
      <c r="EWH46" s="117"/>
      <c r="EWI46" s="117"/>
      <c r="EWJ46" s="117"/>
      <c r="EWK46" s="117"/>
      <c r="EWL46" s="117"/>
      <c r="EWM46" s="117"/>
      <c r="EWN46" s="117"/>
      <c r="EWO46" s="117"/>
      <c r="EWP46" s="117"/>
      <c r="EWQ46" s="117"/>
      <c r="EWR46" s="117"/>
      <c r="EWS46" s="117"/>
      <c r="EWT46" s="117"/>
      <c r="EWU46" s="117"/>
      <c r="EWV46" s="117"/>
      <c r="EWW46" s="117"/>
      <c r="EWX46" s="117"/>
      <c r="EWY46" s="117"/>
      <c r="EWZ46" s="117"/>
      <c r="EXA46" s="117"/>
      <c r="EXB46" s="117"/>
      <c r="EXC46" s="117"/>
      <c r="EXD46" s="117"/>
      <c r="EXE46" s="117"/>
      <c r="EXF46" s="117"/>
      <c r="EXG46" s="117"/>
      <c r="EXH46" s="117"/>
      <c r="EXI46" s="117"/>
      <c r="EXJ46" s="117"/>
      <c r="EXK46" s="117"/>
      <c r="EXL46" s="117"/>
      <c r="EXM46" s="117"/>
      <c r="EXN46" s="117"/>
      <c r="EXO46" s="117"/>
      <c r="EXP46" s="117"/>
      <c r="EXQ46" s="117"/>
      <c r="EXR46" s="117"/>
      <c r="EXS46" s="117"/>
      <c r="EXT46" s="117"/>
      <c r="EXU46" s="117"/>
      <c r="EXV46" s="117"/>
      <c r="EXW46" s="117"/>
      <c r="EXX46" s="117"/>
      <c r="EXY46" s="117"/>
      <c r="EXZ46" s="117"/>
      <c r="EYA46" s="117"/>
      <c r="EYB46" s="117"/>
      <c r="EYC46" s="117"/>
      <c r="EYD46" s="117"/>
      <c r="EYE46" s="117"/>
      <c r="EYF46" s="117"/>
      <c r="EYG46" s="117"/>
      <c r="EYH46" s="117"/>
      <c r="EYI46" s="117"/>
      <c r="EYJ46" s="117"/>
      <c r="EYK46" s="117"/>
      <c r="EYL46" s="117"/>
      <c r="EYM46" s="117"/>
      <c r="EYN46" s="117"/>
      <c r="EYO46" s="117"/>
      <c r="EYP46" s="117"/>
      <c r="EYQ46" s="117"/>
      <c r="EYR46" s="117"/>
      <c r="EYS46" s="117"/>
      <c r="EYT46" s="117"/>
      <c r="EYU46" s="117"/>
      <c r="EYV46" s="117"/>
      <c r="EYW46" s="117"/>
      <c r="EYX46" s="117"/>
      <c r="EYY46" s="117"/>
      <c r="EYZ46" s="117"/>
      <c r="EZA46" s="117"/>
      <c r="EZB46" s="117"/>
      <c r="EZC46" s="117"/>
      <c r="EZD46" s="117"/>
      <c r="EZE46" s="117"/>
      <c r="EZF46" s="117"/>
      <c r="EZG46" s="117"/>
      <c r="EZH46" s="117"/>
      <c r="EZI46" s="117"/>
      <c r="EZJ46" s="117"/>
      <c r="EZK46" s="117"/>
      <c r="EZL46" s="117"/>
      <c r="EZM46" s="117"/>
      <c r="EZN46" s="117"/>
      <c r="EZO46" s="117"/>
      <c r="EZP46" s="117"/>
      <c r="EZQ46" s="117"/>
      <c r="EZR46" s="117"/>
      <c r="EZS46" s="117"/>
      <c r="EZT46" s="117"/>
      <c r="EZU46" s="117"/>
      <c r="EZV46" s="117"/>
      <c r="EZW46" s="117"/>
      <c r="EZX46" s="117"/>
      <c r="EZY46" s="117"/>
      <c r="EZZ46" s="117"/>
      <c r="FAA46" s="117"/>
      <c r="FAB46" s="117"/>
      <c r="FAC46" s="117"/>
      <c r="FAD46" s="117"/>
      <c r="FAE46" s="117"/>
      <c r="FAF46" s="117"/>
      <c r="FAG46" s="117"/>
      <c r="FAH46" s="117"/>
      <c r="FAI46" s="117"/>
      <c r="FAJ46" s="117"/>
      <c r="FAK46" s="117"/>
      <c r="FAL46" s="117"/>
      <c r="FAM46" s="117"/>
      <c r="FAN46" s="117"/>
      <c r="FAO46" s="117"/>
      <c r="FAP46" s="117"/>
      <c r="FAQ46" s="117"/>
      <c r="FAR46" s="117"/>
      <c r="FAS46" s="117"/>
      <c r="FAT46" s="117"/>
      <c r="FAU46" s="117"/>
      <c r="FAV46" s="117"/>
      <c r="FAW46" s="117"/>
      <c r="FAX46" s="117"/>
      <c r="FAY46" s="117"/>
      <c r="FAZ46" s="117"/>
      <c r="FBA46" s="117"/>
      <c r="FBB46" s="117"/>
      <c r="FBC46" s="117"/>
      <c r="FBD46" s="117"/>
      <c r="FBE46" s="117"/>
      <c r="FBF46" s="117"/>
      <c r="FBG46" s="117"/>
      <c r="FBH46" s="117"/>
      <c r="FBI46" s="117"/>
      <c r="FBJ46" s="117"/>
      <c r="FBK46" s="117"/>
      <c r="FBL46" s="117"/>
      <c r="FBM46" s="117"/>
      <c r="FBN46" s="117"/>
      <c r="FBO46" s="117"/>
      <c r="FBP46" s="117"/>
      <c r="FBQ46" s="117"/>
      <c r="FBR46" s="117"/>
      <c r="FBS46" s="117"/>
      <c r="FBT46" s="117"/>
      <c r="FBU46" s="117"/>
      <c r="FBV46" s="117"/>
      <c r="FBW46" s="117"/>
      <c r="FBX46" s="117"/>
      <c r="FBY46" s="117"/>
      <c r="FBZ46" s="117"/>
      <c r="FCA46" s="117"/>
      <c r="FCB46" s="117"/>
      <c r="FCC46" s="117"/>
      <c r="FCD46" s="117"/>
      <c r="FCE46" s="117"/>
      <c r="FCF46" s="117"/>
      <c r="FCG46" s="117"/>
      <c r="FCH46" s="117"/>
      <c r="FCI46" s="117"/>
      <c r="FCJ46" s="117"/>
      <c r="FCK46" s="117"/>
      <c r="FCL46" s="117"/>
      <c r="FCM46" s="117"/>
      <c r="FCN46" s="117"/>
      <c r="FCO46" s="117"/>
      <c r="FCP46" s="117"/>
      <c r="FCQ46" s="117"/>
      <c r="FCR46" s="117"/>
      <c r="FCS46" s="117"/>
      <c r="FCT46" s="117"/>
      <c r="FCU46" s="117"/>
      <c r="FCV46" s="117"/>
      <c r="FCW46" s="117"/>
      <c r="FCX46" s="117"/>
      <c r="FCY46" s="117"/>
      <c r="FCZ46" s="117"/>
      <c r="FDA46" s="117"/>
      <c r="FDB46" s="117"/>
      <c r="FDC46" s="117"/>
      <c r="FDD46" s="117"/>
      <c r="FDE46" s="117"/>
      <c r="FDF46" s="117"/>
      <c r="FDG46" s="117"/>
      <c r="FDH46" s="117"/>
      <c r="FDI46" s="117"/>
      <c r="FDJ46" s="117"/>
      <c r="FDK46" s="117"/>
      <c r="FDL46" s="117"/>
      <c r="FDM46" s="117"/>
      <c r="FDN46" s="117"/>
      <c r="FDO46" s="117"/>
      <c r="FDP46" s="117"/>
      <c r="FDQ46" s="117"/>
      <c r="FDR46" s="117"/>
      <c r="FDS46" s="117"/>
      <c r="FDT46" s="117"/>
      <c r="FDU46" s="117"/>
      <c r="FDV46" s="117"/>
      <c r="FDW46" s="117"/>
      <c r="FDX46" s="117"/>
      <c r="FDY46" s="117"/>
      <c r="FDZ46" s="117"/>
      <c r="FEA46" s="117"/>
      <c r="FEB46" s="117"/>
      <c r="FEC46" s="117"/>
      <c r="FED46" s="117"/>
      <c r="FEE46" s="117"/>
      <c r="FEF46" s="117"/>
      <c r="FEG46" s="117"/>
      <c r="FEH46" s="117"/>
      <c r="FEI46" s="117"/>
      <c r="FEJ46" s="117"/>
      <c r="FEK46" s="117"/>
      <c r="FEL46" s="117"/>
      <c r="FEM46" s="117"/>
      <c r="FEN46" s="117"/>
      <c r="FEO46" s="117"/>
      <c r="FEP46" s="117"/>
      <c r="FEQ46" s="117"/>
      <c r="FER46" s="117"/>
      <c r="FES46" s="117"/>
      <c r="FET46" s="117"/>
      <c r="FEU46" s="117"/>
      <c r="FEV46" s="117"/>
      <c r="FEW46" s="117"/>
      <c r="FEX46" s="117"/>
      <c r="FEY46" s="117"/>
      <c r="FEZ46" s="117"/>
      <c r="FFA46" s="117"/>
      <c r="FFB46" s="117"/>
      <c r="FFC46" s="117"/>
      <c r="FFD46" s="117"/>
      <c r="FFE46" s="117"/>
      <c r="FFF46" s="117"/>
      <c r="FFG46" s="117"/>
      <c r="FFH46" s="117"/>
      <c r="FFI46" s="117"/>
      <c r="FFJ46" s="117"/>
      <c r="FFK46" s="117"/>
      <c r="FFL46" s="117"/>
      <c r="FFM46" s="117"/>
      <c r="FFN46" s="117"/>
      <c r="FFO46" s="117"/>
      <c r="FFP46" s="117"/>
      <c r="FFQ46" s="117"/>
      <c r="FFR46" s="117"/>
      <c r="FFS46" s="117"/>
      <c r="FFT46" s="117"/>
      <c r="FFU46" s="117"/>
      <c r="FFV46" s="117"/>
      <c r="FFW46" s="117"/>
      <c r="FFX46" s="117"/>
      <c r="FFY46" s="117"/>
      <c r="FFZ46" s="117"/>
      <c r="FGA46" s="117"/>
      <c r="FGB46" s="117"/>
      <c r="FGC46" s="117"/>
      <c r="FGD46" s="117"/>
      <c r="FGE46" s="117"/>
      <c r="FGF46" s="117"/>
      <c r="FGG46" s="117"/>
      <c r="FGH46" s="117"/>
      <c r="FGI46" s="117"/>
      <c r="FGJ46" s="117"/>
      <c r="FGK46" s="117"/>
      <c r="FGL46" s="117"/>
      <c r="FGM46" s="117"/>
      <c r="FGN46" s="117"/>
      <c r="FGO46" s="117"/>
      <c r="FGP46" s="117"/>
      <c r="FGQ46" s="117"/>
      <c r="FGR46" s="117"/>
      <c r="FGS46" s="117"/>
      <c r="FGT46" s="117"/>
      <c r="FGU46" s="117"/>
      <c r="FGV46" s="117"/>
      <c r="FGW46" s="117"/>
      <c r="FGX46" s="117"/>
      <c r="FGY46" s="117"/>
      <c r="FGZ46" s="117"/>
      <c r="FHA46" s="117"/>
      <c r="FHB46" s="117"/>
      <c r="FHC46" s="117"/>
      <c r="FHD46" s="117"/>
      <c r="FHE46" s="117"/>
      <c r="FHF46" s="117"/>
      <c r="FHG46" s="117"/>
      <c r="FHH46" s="117"/>
      <c r="FHI46" s="117"/>
      <c r="FHJ46" s="117"/>
      <c r="FHK46" s="117"/>
      <c r="FHL46" s="117"/>
      <c r="FHM46" s="117"/>
      <c r="FHN46" s="117"/>
      <c r="FHO46" s="117"/>
      <c r="FHP46" s="117"/>
      <c r="FHQ46" s="117"/>
      <c r="FHR46" s="117"/>
      <c r="FHS46" s="117"/>
      <c r="FHT46" s="117"/>
      <c r="FHU46" s="117"/>
      <c r="FHV46" s="117"/>
      <c r="FHW46" s="117"/>
      <c r="FHX46" s="117"/>
      <c r="FHY46" s="117"/>
      <c r="FHZ46" s="117"/>
      <c r="FIA46" s="117"/>
      <c r="FIB46" s="117"/>
      <c r="FIC46" s="117"/>
      <c r="FID46" s="117"/>
      <c r="FIE46" s="117"/>
      <c r="FIF46" s="117"/>
      <c r="FIG46" s="117"/>
      <c r="FIH46" s="117"/>
      <c r="FII46" s="117"/>
      <c r="FIJ46" s="117"/>
      <c r="FIK46" s="117"/>
      <c r="FIL46" s="117"/>
      <c r="FIM46" s="117"/>
      <c r="FIN46" s="117"/>
      <c r="FIO46" s="117"/>
      <c r="FIP46" s="117"/>
      <c r="FIQ46" s="117"/>
      <c r="FIR46" s="117"/>
      <c r="FIS46" s="117"/>
      <c r="FIT46" s="117"/>
      <c r="FIU46" s="117"/>
      <c r="FIV46" s="117"/>
      <c r="FIW46" s="117"/>
      <c r="FIX46" s="117"/>
      <c r="FIY46" s="117"/>
      <c r="FIZ46" s="117"/>
      <c r="FJA46" s="117"/>
      <c r="FJB46" s="117"/>
      <c r="FJC46" s="117"/>
      <c r="FJD46" s="117"/>
      <c r="FJE46" s="117"/>
      <c r="FJF46" s="117"/>
      <c r="FJG46" s="117"/>
      <c r="FJH46" s="117"/>
      <c r="FJI46" s="117"/>
      <c r="FJJ46" s="117"/>
      <c r="FJK46" s="117"/>
      <c r="FJL46" s="117"/>
      <c r="FJM46" s="117"/>
      <c r="FJN46" s="117"/>
      <c r="FJO46" s="117"/>
      <c r="FJP46" s="117"/>
      <c r="FJQ46" s="117"/>
      <c r="FJR46" s="117"/>
      <c r="FJS46" s="117"/>
      <c r="FJT46" s="117"/>
      <c r="FJU46" s="117"/>
      <c r="FJV46" s="117"/>
      <c r="FJW46" s="117"/>
      <c r="FJX46" s="117"/>
      <c r="FJY46" s="117"/>
      <c r="FJZ46" s="117"/>
      <c r="FKA46" s="117"/>
      <c r="FKB46" s="117"/>
      <c r="FKC46" s="117"/>
      <c r="FKD46" s="117"/>
      <c r="FKE46" s="117"/>
      <c r="FKF46" s="117"/>
      <c r="FKG46" s="117"/>
      <c r="FKH46" s="117"/>
      <c r="FKI46" s="117"/>
      <c r="FKJ46" s="117"/>
      <c r="FKK46" s="117"/>
      <c r="FKL46" s="117"/>
      <c r="FKM46" s="117"/>
      <c r="FKN46" s="117"/>
      <c r="FKO46" s="117"/>
      <c r="FKP46" s="117"/>
      <c r="FKQ46" s="117"/>
      <c r="FKR46" s="117"/>
      <c r="FKS46" s="117"/>
      <c r="FKT46" s="117"/>
      <c r="FKU46" s="117"/>
      <c r="FKV46" s="117"/>
      <c r="FKW46" s="117"/>
      <c r="FKX46" s="117"/>
      <c r="FKY46" s="117"/>
      <c r="FKZ46" s="117"/>
      <c r="FLA46" s="117"/>
      <c r="FLB46" s="117"/>
      <c r="FLC46" s="117"/>
      <c r="FLD46" s="117"/>
      <c r="FLE46" s="117"/>
      <c r="FLF46" s="117"/>
      <c r="FLG46" s="117"/>
      <c r="FLH46" s="117"/>
      <c r="FLI46" s="117"/>
      <c r="FLJ46" s="117"/>
      <c r="FLK46" s="117"/>
      <c r="FLL46" s="117"/>
      <c r="FLM46" s="117"/>
      <c r="FLN46" s="117"/>
      <c r="FLO46" s="117"/>
      <c r="FLP46" s="117"/>
      <c r="FLQ46" s="117"/>
      <c r="FLR46" s="117"/>
      <c r="FLS46" s="117"/>
      <c r="FLT46" s="117"/>
      <c r="FLU46" s="117"/>
      <c r="FLV46" s="117"/>
      <c r="FLW46" s="117"/>
      <c r="FLX46" s="117"/>
      <c r="FLY46" s="117"/>
      <c r="FLZ46" s="117"/>
      <c r="FMA46" s="117"/>
      <c r="FMB46" s="117"/>
      <c r="FMC46" s="117"/>
      <c r="FMD46" s="117"/>
      <c r="FME46" s="117"/>
      <c r="FMF46" s="117"/>
      <c r="FMG46" s="117"/>
      <c r="FMH46" s="117"/>
      <c r="FMI46" s="117"/>
      <c r="FMJ46" s="117"/>
      <c r="FMK46" s="117"/>
      <c r="FML46" s="117"/>
      <c r="FMM46" s="117"/>
      <c r="FMN46" s="117"/>
      <c r="FMO46" s="117"/>
      <c r="FMP46" s="117"/>
      <c r="FMQ46" s="117"/>
      <c r="FMR46" s="117"/>
      <c r="FMS46" s="117"/>
      <c r="FMT46" s="117"/>
      <c r="FMU46" s="117"/>
      <c r="FMV46" s="117"/>
      <c r="FMW46" s="117"/>
      <c r="FMX46" s="117"/>
      <c r="FMY46" s="117"/>
      <c r="FMZ46" s="117"/>
      <c r="FNA46" s="117"/>
      <c r="FNB46" s="117"/>
      <c r="FNC46" s="117"/>
      <c r="FND46" s="117"/>
      <c r="FNE46" s="117"/>
      <c r="FNF46" s="117"/>
      <c r="FNG46" s="117"/>
      <c r="FNH46" s="117"/>
      <c r="FNI46" s="117"/>
      <c r="FNJ46" s="117"/>
      <c r="FNK46" s="117"/>
      <c r="FNL46" s="117"/>
      <c r="FNM46" s="117"/>
      <c r="FNN46" s="117"/>
      <c r="FNO46" s="117"/>
      <c r="FNP46" s="117"/>
      <c r="FNQ46" s="117"/>
      <c r="FNR46" s="117"/>
      <c r="FNS46" s="117"/>
      <c r="FNT46" s="117"/>
      <c r="FNU46" s="117"/>
      <c r="FNV46" s="117"/>
      <c r="FNW46" s="117"/>
      <c r="FNX46" s="117"/>
      <c r="FNY46" s="117"/>
      <c r="FNZ46" s="117"/>
      <c r="FOA46" s="117"/>
      <c r="FOB46" s="117"/>
      <c r="FOC46" s="117"/>
      <c r="FOD46" s="117"/>
      <c r="FOE46" s="117"/>
      <c r="FOF46" s="117"/>
      <c r="FOG46" s="117"/>
      <c r="FOH46" s="117"/>
      <c r="FOI46" s="117"/>
      <c r="FOJ46" s="117"/>
      <c r="FOK46" s="117"/>
      <c r="FOL46" s="117"/>
      <c r="FOM46" s="117"/>
      <c r="FON46" s="117"/>
      <c r="FOO46" s="117"/>
      <c r="FOP46" s="117"/>
      <c r="FOQ46" s="117"/>
      <c r="FOR46" s="117"/>
      <c r="FOS46" s="117"/>
      <c r="FOT46" s="117"/>
      <c r="FOU46" s="117"/>
      <c r="FOV46" s="117"/>
      <c r="FOW46" s="117"/>
      <c r="FOX46" s="117"/>
      <c r="FOY46" s="117"/>
      <c r="FOZ46" s="117"/>
      <c r="FPA46" s="117"/>
      <c r="FPB46" s="117"/>
      <c r="FPC46" s="117"/>
      <c r="FPD46" s="117"/>
      <c r="FPE46" s="117"/>
      <c r="FPF46" s="117"/>
      <c r="FPG46" s="117"/>
      <c r="FPH46" s="117"/>
      <c r="FPI46" s="117"/>
      <c r="FPJ46" s="117"/>
      <c r="FPK46" s="117"/>
      <c r="FPL46" s="117"/>
      <c r="FPM46" s="117"/>
      <c r="FPN46" s="117"/>
      <c r="FPO46" s="117"/>
      <c r="FPP46" s="117"/>
      <c r="FPQ46" s="117"/>
      <c r="FPR46" s="117"/>
      <c r="FPS46" s="117"/>
      <c r="FPT46" s="117"/>
      <c r="FPU46" s="117"/>
      <c r="FPV46" s="117"/>
      <c r="FPW46" s="117"/>
      <c r="FPX46" s="117"/>
      <c r="FPY46" s="117"/>
      <c r="FPZ46" s="117"/>
      <c r="FQA46" s="117"/>
      <c r="FQB46" s="117"/>
      <c r="FQC46" s="117"/>
      <c r="FQD46" s="117"/>
      <c r="FQE46" s="117"/>
      <c r="FQF46" s="117"/>
      <c r="FQG46" s="117"/>
      <c r="FQH46" s="117"/>
      <c r="FQI46" s="117"/>
      <c r="FQJ46" s="117"/>
      <c r="FQK46" s="117"/>
      <c r="FQL46" s="117"/>
      <c r="FQM46" s="117"/>
      <c r="FQN46" s="117"/>
      <c r="FQO46" s="117"/>
      <c r="FQP46" s="117"/>
      <c r="FQQ46" s="117"/>
      <c r="FQR46" s="117"/>
      <c r="FQS46" s="117"/>
      <c r="FQT46" s="117"/>
      <c r="FQU46" s="117"/>
      <c r="FQV46" s="117"/>
      <c r="FQW46" s="117"/>
      <c r="FQX46" s="117"/>
      <c r="FQY46" s="117"/>
      <c r="FQZ46" s="117"/>
      <c r="FRA46" s="117"/>
      <c r="FRB46" s="117"/>
      <c r="FRC46" s="117"/>
      <c r="FRD46" s="117"/>
      <c r="FRE46" s="117"/>
      <c r="FRF46" s="117"/>
      <c r="FRG46" s="117"/>
      <c r="FRH46" s="117"/>
      <c r="FRI46" s="117"/>
      <c r="FRJ46" s="117"/>
      <c r="FRK46" s="117"/>
      <c r="FRL46" s="117"/>
      <c r="FRM46" s="117"/>
      <c r="FRN46" s="117"/>
      <c r="FRO46" s="117"/>
      <c r="FRP46" s="117"/>
      <c r="FRQ46" s="117"/>
      <c r="FRR46" s="117"/>
      <c r="FRS46" s="117"/>
      <c r="FRT46" s="117"/>
      <c r="FRU46" s="117"/>
      <c r="FRV46" s="117"/>
      <c r="FRW46" s="117"/>
      <c r="FRX46" s="117"/>
      <c r="FRY46" s="117"/>
      <c r="FRZ46" s="117"/>
      <c r="FSA46" s="117"/>
      <c r="FSB46" s="117"/>
      <c r="FSC46" s="117"/>
      <c r="FSD46" s="117"/>
      <c r="FSE46" s="117"/>
      <c r="FSF46" s="117"/>
      <c r="FSG46" s="117"/>
      <c r="FSH46" s="117"/>
      <c r="FSI46" s="117"/>
      <c r="FSJ46" s="117"/>
      <c r="FSK46" s="117"/>
      <c r="FSL46" s="117"/>
      <c r="FSM46" s="117"/>
      <c r="FSN46" s="117"/>
      <c r="FSO46" s="117"/>
      <c r="FSP46" s="117"/>
      <c r="FSQ46" s="117"/>
      <c r="FSR46" s="117"/>
      <c r="FSS46" s="117"/>
      <c r="FST46" s="117"/>
      <c r="FSU46" s="117"/>
      <c r="FSV46" s="117"/>
      <c r="FSW46" s="117"/>
      <c r="FSX46" s="117"/>
      <c r="FSY46" s="117"/>
      <c r="FSZ46" s="117"/>
      <c r="FTA46" s="117"/>
      <c r="FTB46" s="117"/>
      <c r="FTC46" s="117"/>
      <c r="FTD46" s="117"/>
      <c r="FTE46" s="117"/>
      <c r="FTF46" s="117"/>
      <c r="FTG46" s="117"/>
      <c r="FTH46" s="117"/>
      <c r="FTI46" s="117"/>
      <c r="FTJ46" s="117"/>
      <c r="FTK46" s="117"/>
      <c r="FTL46" s="117"/>
      <c r="FTM46" s="117"/>
      <c r="FTN46" s="117"/>
      <c r="FTO46" s="117"/>
      <c r="FTP46" s="117"/>
      <c r="FTQ46" s="117"/>
      <c r="FTR46" s="117"/>
      <c r="FTS46" s="117"/>
      <c r="FTT46" s="117"/>
      <c r="FTU46" s="117"/>
      <c r="FTV46" s="117"/>
      <c r="FTW46" s="117"/>
      <c r="FTX46" s="117"/>
      <c r="FTY46" s="117"/>
      <c r="FTZ46" s="117"/>
      <c r="FUA46" s="117"/>
      <c r="FUB46" s="117"/>
      <c r="FUC46" s="117"/>
      <c r="FUD46" s="117"/>
      <c r="FUE46" s="117"/>
      <c r="FUF46" s="117"/>
      <c r="FUG46" s="117"/>
      <c r="FUH46" s="117"/>
      <c r="FUI46" s="117"/>
      <c r="FUJ46" s="117"/>
      <c r="FUK46" s="117"/>
      <c r="FUL46" s="117"/>
      <c r="FUM46" s="117"/>
      <c r="FUN46" s="117"/>
      <c r="FUO46" s="117"/>
      <c r="FUP46" s="117"/>
      <c r="FUQ46" s="117"/>
      <c r="FUR46" s="117"/>
      <c r="FUS46" s="117"/>
      <c r="FUT46" s="117"/>
      <c r="FUU46" s="117"/>
      <c r="FUV46" s="117"/>
      <c r="FUW46" s="117"/>
      <c r="FUX46" s="117"/>
      <c r="FUY46" s="117"/>
      <c r="FUZ46" s="117"/>
      <c r="FVA46" s="117"/>
      <c r="FVB46" s="117"/>
      <c r="FVC46" s="117"/>
      <c r="FVD46" s="117"/>
      <c r="FVE46" s="117"/>
      <c r="FVF46" s="117"/>
      <c r="FVG46" s="117"/>
      <c r="FVH46" s="117"/>
      <c r="FVI46" s="117"/>
      <c r="FVJ46" s="117"/>
      <c r="FVK46" s="117"/>
      <c r="FVL46" s="117"/>
      <c r="FVM46" s="117"/>
      <c r="FVN46" s="117"/>
      <c r="FVO46" s="117"/>
      <c r="FVP46" s="117"/>
      <c r="FVQ46" s="117"/>
      <c r="FVR46" s="117"/>
      <c r="FVS46" s="117"/>
      <c r="FVT46" s="117"/>
      <c r="FVU46" s="117"/>
      <c r="FVV46" s="117"/>
      <c r="FVW46" s="117"/>
      <c r="FVX46" s="117"/>
      <c r="FVY46" s="117"/>
      <c r="FVZ46" s="117"/>
      <c r="FWA46" s="117"/>
      <c r="FWB46" s="117"/>
      <c r="FWC46" s="117"/>
      <c r="FWD46" s="117"/>
      <c r="FWE46" s="117"/>
      <c r="FWF46" s="117"/>
      <c r="FWG46" s="117"/>
      <c r="FWH46" s="117"/>
      <c r="FWI46" s="117"/>
      <c r="FWJ46" s="117"/>
      <c r="FWK46" s="117"/>
      <c r="FWL46" s="117"/>
      <c r="FWM46" s="117"/>
      <c r="FWN46" s="117"/>
      <c r="FWO46" s="117"/>
      <c r="FWP46" s="117"/>
      <c r="FWQ46" s="117"/>
      <c r="FWR46" s="117"/>
      <c r="FWS46" s="117"/>
      <c r="FWT46" s="117"/>
      <c r="FWU46" s="117"/>
      <c r="FWV46" s="117"/>
      <c r="FWW46" s="117"/>
      <c r="FWX46" s="117"/>
      <c r="FWY46" s="117"/>
      <c r="FWZ46" s="117"/>
      <c r="FXA46" s="117"/>
      <c r="FXB46" s="117"/>
      <c r="FXC46" s="117"/>
      <c r="FXD46" s="117"/>
      <c r="FXE46" s="117"/>
      <c r="FXF46" s="117"/>
      <c r="FXG46" s="117"/>
      <c r="FXH46" s="117"/>
      <c r="FXI46" s="117"/>
      <c r="FXJ46" s="117"/>
      <c r="FXK46" s="117"/>
      <c r="FXL46" s="117"/>
      <c r="FXM46" s="117"/>
      <c r="FXN46" s="117"/>
      <c r="FXO46" s="117"/>
      <c r="FXP46" s="117"/>
      <c r="FXQ46" s="117"/>
      <c r="FXR46" s="117"/>
      <c r="FXS46" s="117"/>
      <c r="FXT46" s="117"/>
      <c r="FXU46" s="117"/>
      <c r="FXV46" s="117"/>
      <c r="FXW46" s="117"/>
      <c r="FXX46" s="117"/>
      <c r="FXY46" s="117"/>
      <c r="FXZ46" s="117"/>
      <c r="FYA46" s="117"/>
      <c r="FYB46" s="117"/>
      <c r="FYC46" s="117"/>
      <c r="FYD46" s="117"/>
      <c r="FYE46" s="117"/>
      <c r="FYF46" s="117"/>
      <c r="FYG46" s="117"/>
      <c r="FYH46" s="117"/>
      <c r="FYI46" s="117"/>
      <c r="FYJ46" s="117"/>
      <c r="FYK46" s="117"/>
      <c r="FYL46" s="117"/>
      <c r="FYM46" s="117"/>
      <c r="FYN46" s="117"/>
      <c r="FYO46" s="117"/>
      <c r="FYP46" s="117"/>
      <c r="FYQ46" s="117"/>
      <c r="FYR46" s="117"/>
      <c r="FYS46" s="117"/>
      <c r="FYT46" s="117"/>
      <c r="FYU46" s="117"/>
      <c r="FYV46" s="117"/>
      <c r="FYW46" s="117"/>
      <c r="FYX46" s="117"/>
      <c r="FYY46" s="117"/>
      <c r="FYZ46" s="117"/>
      <c r="FZA46" s="117"/>
      <c r="FZB46" s="117"/>
      <c r="FZC46" s="117"/>
      <c r="FZD46" s="117"/>
      <c r="FZE46" s="117"/>
      <c r="FZF46" s="117"/>
      <c r="FZG46" s="117"/>
      <c r="FZH46" s="117"/>
      <c r="FZI46" s="117"/>
      <c r="FZJ46" s="117"/>
      <c r="FZK46" s="117"/>
      <c r="FZL46" s="117"/>
      <c r="FZM46" s="117"/>
      <c r="FZN46" s="117"/>
      <c r="FZO46" s="117"/>
      <c r="FZP46" s="117"/>
      <c r="FZQ46" s="117"/>
      <c r="FZR46" s="117"/>
      <c r="FZS46" s="117"/>
      <c r="FZT46" s="117"/>
      <c r="FZU46" s="117"/>
      <c r="FZV46" s="117"/>
      <c r="FZW46" s="117"/>
      <c r="FZX46" s="117"/>
      <c r="FZY46" s="117"/>
      <c r="FZZ46" s="117"/>
      <c r="GAA46" s="117"/>
      <c r="GAB46" s="117"/>
      <c r="GAC46" s="117"/>
      <c r="GAD46" s="117"/>
      <c r="GAE46" s="117"/>
      <c r="GAF46" s="117"/>
      <c r="GAG46" s="117"/>
      <c r="GAH46" s="117"/>
      <c r="GAI46" s="117"/>
      <c r="GAJ46" s="117"/>
      <c r="GAK46" s="117"/>
      <c r="GAL46" s="117"/>
      <c r="GAM46" s="117"/>
      <c r="GAN46" s="117"/>
      <c r="GAO46" s="117"/>
      <c r="GAP46" s="117"/>
      <c r="GAQ46" s="117"/>
      <c r="GAR46" s="117"/>
      <c r="GAS46" s="117"/>
      <c r="GAT46" s="117"/>
      <c r="GAU46" s="117"/>
      <c r="GAV46" s="117"/>
      <c r="GAW46" s="117"/>
      <c r="GAX46" s="117"/>
      <c r="GAY46" s="117"/>
      <c r="GAZ46" s="117"/>
      <c r="GBA46" s="117"/>
      <c r="GBB46" s="117"/>
      <c r="GBC46" s="117"/>
      <c r="GBD46" s="117"/>
      <c r="GBE46" s="117"/>
      <c r="GBF46" s="117"/>
      <c r="GBG46" s="117"/>
      <c r="GBH46" s="117"/>
      <c r="GBI46" s="117"/>
      <c r="GBJ46" s="117"/>
      <c r="GBK46" s="117"/>
      <c r="GBL46" s="117"/>
      <c r="GBM46" s="117"/>
      <c r="GBN46" s="117"/>
      <c r="GBO46" s="117"/>
      <c r="GBP46" s="117"/>
      <c r="GBQ46" s="117"/>
      <c r="GBR46" s="117"/>
      <c r="GBS46" s="117"/>
      <c r="GBT46" s="117"/>
      <c r="GBU46" s="117"/>
      <c r="GBV46" s="117"/>
      <c r="GBW46" s="117"/>
      <c r="GBX46" s="117"/>
      <c r="GBY46" s="117"/>
      <c r="GBZ46" s="117"/>
      <c r="GCA46" s="117"/>
      <c r="GCB46" s="117"/>
      <c r="GCC46" s="117"/>
      <c r="GCD46" s="117"/>
      <c r="GCE46" s="117"/>
      <c r="GCF46" s="117"/>
      <c r="GCG46" s="117"/>
      <c r="GCH46" s="117"/>
      <c r="GCI46" s="117"/>
      <c r="GCJ46" s="117"/>
      <c r="GCK46" s="117"/>
      <c r="GCL46" s="117"/>
      <c r="GCM46" s="117"/>
      <c r="GCN46" s="117"/>
      <c r="GCO46" s="117"/>
      <c r="GCP46" s="117"/>
      <c r="GCQ46" s="117"/>
      <c r="GCR46" s="117"/>
      <c r="GCS46" s="117"/>
      <c r="GCT46" s="117"/>
      <c r="GCU46" s="117"/>
      <c r="GCV46" s="117"/>
      <c r="GCW46" s="117"/>
      <c r="GCX46" s="117"/>
      <c r="GCY46" s="117"/>
      <c r="GCZ46" s="117"/>
      <c r="GDA46" s="117"/>
      <c r="GDB46" s="117"/>
      <c r="GDC46" s="117"/>
      <c r="GDD46" s="117"/>
      <c r="GDE46" s="117"/>
      <c r="GDF46" s="117"/>
      <c r="GDG46" s="117"/>
      <c r="GDH46" s="117"/>
      <c r="GDI46" s="117"/>
      <c r="GDJ46" s="117"/>
      <c r="GDK46" s="117"/>
      <c r="GDL46" s="117"/>
      <c r="GDM46" s="117"/>
      <c r="GDN46" s="117"/>
      <c r="GDO46" s="117"/>
      <c r="GDP46" s="117"/>
      <c r="GDQ46" s="117"/>
      <c r="GDR46" s="117"/>
      <c r="GDS46" s="117"/>
      <c r="GDT46" s="117"/>
      <c r="GDU46" s="117"/>
      <c r="GDV46" s="117"/>
      <c r="GDW46" s="117"/>
      <c r="GDX46" s="117"/>
      <c r="GDY46" s="117"/>
      <c r="GDZ46" s="117"/>
      <c r="GEA46" s="117"/>
      <c r="GEB46" s="117"/>
      <c r="GEC46" s="117"/>
      <c r="GED46" s="117"/>
      <c r="GEE46" s="117"/>
      <c r="GEF46" s="117"/>
      <c r="GEG46" s="117"/>
      <c r="GEH46" s="117"/>
      <c r="GEI46" s="117"/>
      <c r="GEJ46" s="117"/>
      <c r="GEK46" s="117"/>
      <c r="GEL46" s="117"/>
      <c r="GEM46" s="117"/>
      <c r="GEN46" s="117"/>
      <c r="GEO46" s="117"/>
      <c r="GEP46" s="117"/>
      <c r="GEQ46" s="117"/>
      <c r="GER46" s="117"/>
      <c r="GES46" s="117"/>
      <c r="GET46" s="117"/>
      <c r="GEU46" s="117"/>
      <c r="GEV46" s="117"/>
      <c r="GEW46" s="117"/>
      <c r="GEX46" s="117"/>
      <c r="GEY46" s="117"/>
      <c r="GEZ46" s="117"/>
      <c r="GFA46" s="117"/>
      <c r="GFB46" s="117"/>
      <c r="GFC46" s="117"/>
      <c r="GFD46" s="117"/>
      <c r="GFE46" s="117"/>
      <c r="GFF46" s="117"/>
      <c r="GFG46" s="117"/>
      <c r="GFH46" s="117"/>
      <c r="GFI46" s="117"/>
      <c r="GFJ46" s="117"/>
      <c r="GFK46" s="117"/>
      <c r="GFL46" s="117"/>
      <c r="GFM46" s="117"/>
      <c r="GFN46" s="117"/>
      <c r="GFO46" s="117"/>
      <c r="GFP46" s="117"/>
      <c r="GFQ46" s="117"/>
      <c r="GFR46" s="117"/>
      <c r="GFS46" s="117"/>
      <c r="GFT46" s="117"/>
      <c r="GFU46" s="117"/>
      <c r="GFV46" s="117"/>
      <c r="GFW46" s="117"/>
      <c r="GFX46" s="117"/>
      <c r="GFY46" s="117"/>
      <c r="GFZ46" s="117"/>
      <c r="GGA46" s="117"/>
      <c r="GGB46" s="117"/>
      <c r="GGC46" s="117"/>
      <c r="GGD46" s="117"/>
      <c r="GGE46" s="117"/>
      <c r="GGF46" s="117"/>
      <c r="GGG46" s="117"/>
      <c r="GGH46" s="117"/>
      <c r="GGI46" s="117"/>
      <c r="GGJ46" s="117"/>
      <c r="GGK46" s="117"/>
      <c r="GGL46" s="117"/>
      <c r="GGM46" s="117"/>
      <c r="GGN46" s="117"/>
      <c r="GGO46" s="117"/>
      <c r="GGP46" s="117"/>
      <c r="GGQ46" s="117"/>
      <c r="GGR46" s="117"/>
      <c r="GGS46" s="117"/>
      <c r="GGT46" s="117"/>
      <c r="GGU46" s="117"/>
      <c r="GGV46" s="117"/>
      <c r="GGW46" s="117"/>
      <c r="GGX46" s="117"/>
      <c r="GGY46" s="117"/>
      <c r="GGZ46" s="117"/>
      <c r="GHA46" s="117"/>
      <c r="GHB46" s="117"/>
      <c r="GHC46" s="117"/>
      <c r="GHD46" s="117"/>
      <c r="GHE46" s="117"/>
      <c r="GHF46" s="117"/>
      <c r="GHG46" s="117"/>
      <c r="GHH46" s="117"/>
      <c r="GHI46" s="117"/>
      <c r="GHJ46" s="117"/>
      <c r="GHK46" s="117"/>
      <c r="GHL46" s="117"/>
      <c r="GHM46" s="117"/>
      <c r="GHN46" s="117"/>
      <c r="GHO46" s="117"/>
      <c r="GHP46" s="117"/>
      <c r="GHQ46" s="117"/>
      <c r="GHR46" s="117"/>
      <c r="GHS46" s="117"/>
      <c r="GHT46" s="117"/>
      <c r="GHU46" s="117"/>
      <c r="GHV46" s="117"/>
      <c r="GHW46" s="117"/>
      <c r="GHX46" s="117"/>
      <c r="GHY46" s="117"/>
      <c r="GHZ46" s="117"/>
      <c r="GIA46" s="117"/>
      <c r="GIB46" s="117"/>
      <c r="GIC46" s="117"/>
      <c r="GID46" s="117"/>
      <c r="GIE46" s="117"/>
      <c r="GIF46" s="117"/>
      <c r="GIG46" s="117"/>
      <c r="GIH46" s="117"/>
      <c r="GII46" s="117"/>
      <c r="GIJ46" s="117"/>
      <c r="GIK46" s="117"/>
      <c r="GIL46" s="117"/>
      <c r="GIM46" s="117"/>
      <c r="GIN46" s="117"/>
      <c r="GIO46" s="117"/>
      <c r="GIP46" s="117"/>
      <c r="GIQ46" s="117"/>
      <c r="GIR46" s="117"/>
      <c r="GIS46" s="117"/>
      <c r="GIT46" s="117"/>
      <c r="GIU46" s="117"/>
      <c r="GIV46" s="117"/>
      <c r="GIW46" s="117"/>
      <c r="GIX46" s="117"/>
      <c r="GIY46" s="117"/>
      <c r="GIZ46" s="117"/>
      <c r="GJA46" s="117"/>
      <c r="GJB46" s="117"/>
      <c r="GJC46" s="117"/>
      <c r="GJD46" s="117"/>
      <c r="GJE46" s="117"/>
      <c r="GJF46" s="117"/>
      <c r="GJG46" s="117"/>
      <c r="GJH46" s="117"/>
      <c r="GJI46" s="117"/>
      <c r="GJJ46" s="117"/>
      <c r="GJK46" s="117"/>
      <c r="GJL46" s="117"/>
      <c r="GJM46" s="117"/>
      <c r="GJN46" s="117"/>
      <c r="GJO46" s="117"/>
      <c r="GJP46" s="117"/>
      <c r="GJQ46" s="117"/>
      <c r="GJR46" s="117"/>
      <c r="GJS46" s="117"/>
      <c r="GJT46" s="117"/>
      <c r="GJU46" s="117"/>
      <c r="GJV46" s="117"/>
      <c r="GJW46" s="117"/>
      <c r="GJX46" s="117"/>
      <c r="GJY46" s="117"/>
      <c r="GJZ46" s="117"/>
      <c r="GKA46" s="117"/>
      <c r="GKB46" s="117"/>
      <c r="GKC46" s="117"/>
      <c r="GKD46" s="117"/>
      <c r="GKE46" s="117"/>
      <c r="GKF46" s="117"/>
      <c r="GKG46" s="117"/>
      <c r="GKH46" s="117"/>
      <c r="GKI46" s="117"/>
      <c r="GKJ46" s="117"/>
      <c r="GKK46" s="117"/>
      <c r="GKL46" s="117"/>
      <c r="GKM46" s="117"/>
      <c r="GKN46" s="117"/>
      <c r="GKO46" s="117"/>
      <c r="GKP46" s="117"/>
      <c r="GKQ46" s="117"/>
      <c r="GKR46" s="117"/>
      <c r="GKS46" s="117"/>
      <c r="GKT46" s="117"/>
      <c r="GKU46" s="117"/>
      <c r="GKV46" s="117"/>
      <c r="GKW46" s="117"/>
      <c r="GKX46" s="117"/>
      <c r="GKY46" s="117"/>
      <c r="GKZ46" s="117"/>
      <c r="GLA46" s="117"/>
      <c r="GLB46" s="117"/>
      <c r="GLC46" s="117"/>
      <c r="GLD46" s="117"/>
      <c r="GLE46" s="117"/>
      <c r="GLF46" s="117"/>
      <c r="GLG46" s="117"/>
      <c r="GLH46" s="117"/>
      <c r="GLI46" s="117"/>
      <c r="GLJ46" s="117"/>
      <c r="GLK46" s="117"/>
      <c r="GLL46" s="117"/>
      <c r="GLM46" s="117"/>
      <c r="GLN46" s="117"/>
      <c r="GLO46" s="117"/>
      <c r="GLP46" s="117"/>
      <c r="GLQ46" s="117"/>
      <c r="GLR46" s="117"/>
      <c r="GLS46" s="117"/>
      <c r="GLT46" s="117"/>
      <c r="GLU46" s="117"/>
      <c r="GLV46" s="117"/>
      <c r="GLW46" s="117"/>
      <c r="GLX46" s="117"/>
      <c r="GLY46" s="117"/>
      <c r="GLZ46" s="117"/>
      <c r="GMA46" s="117"/>
      <c r="GMB46" s="117"/>
      <c r="GMC46" s="117"/>
      <c r="GMD46" s="117"/>
      <c r="GME46" s="117"/>
      <c r="GMF46" s="117"/>
      <c r="GMG46" s="117"/>
      <c r="GMH46" s="117"/>
      <c r="GMI46" s="117"/>
      <c r="GMJ46" s="117"/>
      <c r="GMK46" s="117"/>
      <c r="GML46" s="117"/>
      <c r="GMM46" s="117"/>
      <c r="GMN46" s="117"/>
      <c r="GMO46" s="117"/>
      <c r="GMP46" s="117"/>
      <c r="GMQ46" s="117"/>
      <c r="GMR46" s="117"/>
      <c r="GMS46" s="117"/>
      <c r="GMT46" s="117"/>
      <c r="GMU46" s="117"/>
      <c r="GMV46" s="117"/>
      <c r="GMW46" s="117"/>
      <c r="GMX46" s="117"/>
      <c r="GMY46" s="117"/>
      <c r="GMZ46" s="117"/>
      <c r="GNA46" s="117"/>
      <c r="GNB46" s="117"/>
      <c r="GNC46" s="117"/>
      <c r="GND46" s="117"/>
      <c r="GNE46" s="117"/>
      <c r="GNF46" s="117"/>
      <c r="GNG46" s="117"/>
      <c r="GNH46" s="117"/>
      <c r="GNI46" s="117"/>
      <c r="GNJ46" s="117"/>
      <c r="GNK46" s="117"/>
      <c r="GNL46" s="117"/>
      <c r="GNM46" s="117"/>
      <c r="GNN46" s="117"/>
      <c r="GNO46" s="117"/>
      <c r="GNP46" s="117"/>
      <c r="GNQ46" s="117"/>
      <c r="GNR46" s="117"/>
      <c r="GNS46" s="117"/>
      <c r="GNT46" s="117"/>
      <c r="GNU46" s="117"/>
      <c r="GNV46" s="117"/>
      <c r="GNW46" s="117"/>
      <c r="GNX46" s="117"/>
      <c r="GNY46" s="117"/>
      <c r="GNZ46" s="117"/>
      <c r="GOA46" s="117"/>
      <c r="GOB46" s="117"/>
      <c r="GOC46" s="117"/>
      <c r="GOD46" s="117"/>
      <c r="GOE46" s="117"/>
      <c r="GOF46" s="117"/>
      <c r="GOG46" s="117"/>
      <c r="GOH46" s="117"/>
      <c r="GOI46" s="117"/>
      <c r="GOJ46" s="117"/>
      <c r="GOK46" s="117"/>
      <c r="GOL46" s="117"/>
      <c r="GOM46" s="117"/>
      <c r="GON46" s="117"/>
      <c r="GOO46" s="117"/>
      <c r="GOP46" s="117"/>
      <c r="GOQ46" s="117"/>
      <c r="GOR46" s="117"/>
      <c r="GOS46" s="117"/>
      <c r="GOT46" s="117"/>
      <c r="GOU46" s="117"/>
      <c r="GOV46" s="117"/>
      <c r="GOW46" s="117"/>
      <c r="GOX46" s="117"/>
      <c r="GOY46" s="117"/>
      <c r="GOZ46" s="117"/>
      <c r="GPA46" s="117"/>
      <c r="GPB46" s="117"/>
      <c r="GPC46" s="117"/>
      <c r="GPD46" s="117"/>
      <c r="GPE46" s="117"/>
      <c r="GPF46" s="117"/>
      <c r="GPG46" s="117"/>
      <c r="GPH46" s="117"/>
      <c r="GPI46" s="117"/>
      <c r="GPJ46" s="117"/>
      <c r="GPK46" s="117"/>
      <c r="GPL46" s="117"/>
      <c r="GPM46" s="117"/>
      <c r="GPN46" s="117"/>
      <c r="GPO46" s="117"/>
      <c r="GPP46" s="117"/>
      <c r="GPQ46" s="117"/>
      <c r="GPR46" s="117"/>
      <c r="GPS46" s="117"/>
      <c r="GPT46" s="117"/>
      <c r="GPU46" s="117"/>
      <c r="GPV46" s="117"/>
      <c r="GPW46" s="117"/>
      <c r="GPX46" s="117"/>
      <c r="GPY46" s="117"/>
      <c r="GPZ46" s="117"/>
      <c r="GQA46" s="117"/>
      <c r="GQB46" s="117"/>
      <c r="GQC46" s="117"/>
      <c r="GQD46" s="117"/>
      <c r="GQE46" s="117"/>
      <c r="GQF46" s="117"/>
      <c r="GQG46" s="117"/>
      <c r="GQH46" s="117"/>
      <c r="GQI46" s="117"/>
      <c r="GQJ46" s="117"/>
      <c r="GQK46" s="117"/>
      <c r="GQL46" s="117"/>
      <c r="GQM46" s="117"/>
      <c r="GQN46" s="117"/>
      <c r="GQO46" s="117"/>
      <c r="GQP46" s="117"/>
      <c r="GQQ46" s="117"/>
      <c r="GQR46" s="117"/>
      <c r="GQS46" s="117"/>
      <c r="GQT46" s="117"/>
      <c r="GQU46" s="117"/>
      <c r="GQV46" s="117"/>
      <c r="GQW46" s="117"/>
      <c r="GQX46" s="117"/>
      <c r="GQY46" s="117"/>
      <c r="GQZ46" s="117"/>
      <c r="GRA46" s="117"/>
      <c r="GRB46" s="117"/>
      <c r="GRC46" s="117"/>
      <c r="GRD46" s="117"/>
      <c r="GRE46" s="117"/>
      <c r="GRF46" s="117"/>
      <c r="GRG46" s="117"/>
      <c r="GRH46" s="117"/>
      <c r="GRI46" s="117"/>
      <c r="GRJ46" s="117"/>
      <c r="GRK46" s="117"/>
      <c r="GRL46" s="117"/>
      <c r="GRM46" s="117"/>
      <c r="GRN46" s="117"/>
      <c r="GRO46" s="117"/>
      <c r="GRP46" s="117"/>
      <c r="GRQ46" s="117"/>
      <c r="GRR46" s="117"/>
      <c r="GRS46" s="117"/>
      <c r="GRT46" s="117"/>
      <c r="GRU46" s="117"/>
      <c r="GRV46" s="117"/>
      <c r="GRW46" s="117"/>
      <c r="GRX46" s="117"/>
      <c r="GRY46" s="117"/>
      <c r="GRZ46" s="117"/>
      <c r="GSA46" s="117"/>
      <c r="GSB46" s="117"/>
      <c r="GSC46" s="117"/>
      <c r="GSD46" s="117"/>
      <c r="GSE46" s="117"/>
      <c r="GSF46" s="117"/>
      <c r="GSG46" s="117"/>
      <c r="GSH46" s="117"/>
      <c r="GSI46" s="117"/>
      <c r="GSJ46" s="117"/>
      <c r="GSK46" s="117"/>
      <c r="GSL46" s="117"/>
      <c r="GSM46" s="117"/>
      <c r="GSN46" s="117"/>
      <c r="GSO46" s="117"/>
      <c r="GSP46" s="117"/>
      <c r="GSQ46" s="117"/>
      <c r="GSR46" s="117"/>
      <c r="GSS46" s="117"/>
      <c r="GST46" s="117"/>
      <c r="GSU46" s="117"/>
      <c r="GSV46" s="117"/>
      <c r="GSW46" s="117"/>
      <c r="GSX46" s="117"/>
      <c r="GSY46" s="117"/>
      <c r="GSZ46" s="117"/>
      <c r="GTA46" s="117"/>
      <c r="GTB46" s="117"/>
      <c r="GTC46" s="117"/>
      <c r="GTD46" s="117"/>
      <c r="GTE46" s="117"/>
      <c r="GTF46" s="117"/>
      <c r="GTG46" s="117"/>
      <c r="GTH46" s="117"/>
      <c r="GTI46" s="117"/>
      <c r="GTJ46" s="117"/>
      <c r="GTK46" s="117"/>
      <c r="GTL46" s="117"/>
      <c r="GTM46" s="117"/>
      <c r="GTN46" s="117"/>
      <c r="GTO46" s="117"/>
      <c r="GTP46" s="117"/>
      <c r="GTQ46" s="117"/>
      <c r="GTR46" s="117"/>
      <c r="GTS46" s="117"/>
      <c r="GTT46" s="117"/>
      <c r="GTU46" s="117"/>
      <c r="GTV46" s="117"/>
      <c r="GTW46" s="117"/>
      <c r="GTX46" s="117"/>
      <c r="GTY46" s="117"/>
      <c r="GTZ46" s="117"/>
      <c r="GUA46" s="117"/>
      <c r="GUB46" s="117"/>
      <c r="GUC46" s="117"/>
      <c r="GUD46" s="117"/>
      <c r="GUE46" s="117"/>
      <c r="GUF46" s="117"/>
      <c r="GUG46" s="117"/>
      <c r="GUH46" s="117"/>
      <c r="GUI46" s="117"/>
      <c r="GUJ46" s="117"/>
      <c r="GUK46" s="117"/>
      <c r="GUL46" s="117"/>
      <c r="GUM46" s="117"/>
      <c r="GUN46" s="117"/>
      <c r="GUO46" s="117"/>
      <c r="GUP46" s="117"/>
      <c r="GUQ46" s="117"/>
      <c r="GUR46" s="117"/>
      <c r="GUS46" s="117"/>
      <c r="GUT46" s="117"/>
      <c r="GUU46" s="117"/>
      <c r="GUV46" s="117"/>
      <c r="GUW46" s="117"/>
      <c r="GUX46" s="117"/>
      <c r="GUY46" s="117"/>
      <c r="GUZ46" s="117"/>
      <c r="GVA46" s="117"/>
      <c r="GVB46" s="117"/>
      <c r="GVC46" s="117"/>
      <c r="GVD46" s="117"/>
      <c r="GVE46" s="117"/>
      <c r="GVF46" s="117"/>
      <c r="GVG46" s="117"/>
      <c r="GVH46" s="117"/>
      <c r="GVI46" s="117"/>
      <c r="GVJ46" s="117"/>
      <c r="GVK46" s="117"/>
      <c r="GVL46" s="117"/>
      <c r="GVM46" s="117"/>
      <c r="GVN46" s="117"/>
      <c r="GVO46" s="117"/>
      <c r="GVP46" s="117"/>
      <c r="GVQ46" s="117"/>
      <c r="GVR46" s="117"/>
      <c r="GVS46" s="117"/>
      <c r="GVT46" s="117"/>
      <c r="GVU46" s="117"/>
      <c r="GVV46" s="117"/>
      <c r="GVW46" s="117"/>
      <c r="GVX46" s="117"/>
      <c r="GVY46" s="117"/>
      <c r="GVZ46" s="117"/>
      <c r="GWA46" s="117"/>
      <c r="GWB46" s="117"/>
      <c r="GWC46" s="117"/>
      <c r="GWD46" s="117"/>
      <c r="GWE46" s="117"/>
      <c r="GWF46" s="117"/>
      <c r="GWG46" s="117"/>
      <c r="GWH46" s="117"/>
      <c r="GWI46" s="117"/>
      <c r="GWJ46" s="117"/>
      <c r="GWK46" s="117"/>
      <c r="GWL46" s="117"/>
      <c r="GWM46" s="117"/>
      <c r="GWN46" s="117"/>
      <c r="GWO46" s="117"/>
      <c r="GWP46" s="117"/>
      <c r="GWQ46" s="117"/>
      <c r="GWR46" s="117"/>
      <c r="GWS46" s="117"/>
      <c r="GWT46" s="117"/>
      <c r="GWU46" s="117"/>
      <c r="GWV46" s="117"/>
      <c r="GWW46" s="117"/>
      <c r="GWX46" s="117"/>
      <c r="GWY46" s="117"/>
      <c r="GWZ46" s="117"/>
      <c r="GXA46" s="117"/>
      <c r="GXB46" s="117"/>
      <c r="GXC46" s="117"/>
      <c r="GXD46" s="117"/>
      <c r="GXE46" s="117"/>
      <c r="GXF46" s="117"/>
      <c r="GXG46" s="117"/>
      <c r="GXH46" s="117"/>
      <c r="GXI46" s="117"/>
      <c r="GXJ46" s="117"/>
      <c r="GXK46" s="117"/>
      <c r="GXL46" s="117"/>
      <c r="GXM46" s="117"/>
      <c r="GXN46" s="117"/>
      <c r="GXO46" s="117"/>
      <c r="GXP46" s="117"/>
      <c r="GXQ46" s="117"/>
      <c r="GXR46" s="117"/>
      <c r="GXS46" s="117"/>
      <c r="GXT46" s="117"/>
      <c r="GXU46" s="117"/>
      <c r="GXV46" s="117"/>
      <c r="GXW46" s="117"/>
      <c r="GXX46" s="117"/>
      <c r="GXY46" s="117"/>
      <c r="GXZ46" s="117"/>
      <c r="GYA46" s="117"/>
      <c r="GYB46" s="117"/>
      <c r="GYC46" s="117"/>
      <c r="GYD46" s="117"/>
      <c r="GYE46" s="117"/>
      <c r="GYF46" s="117"/>
      <c r="GYG46" s="117"/>
      <c r="GYH46" s="117"/>
      <c r="GYI46" s="117"/>
      <c r="GYJ46" s="117"/>
      <c r="GYK46" s="117"/>
      <c r="GYL46" s="117"/>
      <c r="GYM46" s="117"/>
      <c r="GYN46" s="117"/>
      <c r="GYO46" s="117"/>
      <c r="GYP46" s="117"/>
      <c r="GYQ46" s="117"/>
      <c r="GYR46" s="117"/>
      <c r="GYS46" s="117"/>
      <c r="GYT46" s="117"/>
      <c r="GYU46" s="117"/>
      <c r="GYV46" s="117"/>
      <c r="GYW46" s="117"/>
      <c r="GYX46" s="117"/>
      <c r="GYY46" s="117"/>
      <c r="GYZ46" s="117"/>
      <c r="GZA46" s="117"/>
      <c r="GZB46" s="117"/>
      <c r="GZC46" s="117"/>
      <c r="GZD46" s="117"/>
      <c r="GZE46" s="117"/>
      <c r="GZF46" s="117"/>
      <c r="GZG46" s="117"/>
      <c r="GZH46" s="117"/>
      <c r="GZI46" s="117"/>
      <c r="GZJ46" s="117"/>
      <c r="GZK46" s="117"/>
      <c r="GZL46" s="117"/>
      <c r="GZM46" s="117"/>
      <c r="GZN46" s="117"/>
      <c r="GZO46" s="117"/>
      <c r="GZP46" s="117"/>
      <c r="GZQ46" s="117"/>
      <c r="GZR46" s="117"/>
      <c r="GZS46" s="117"/>
      <c r="GZT46" s="117"/>
      <c r="GZU46" s="117"/>
      <c r="GZV46" s="117"/>
      <c r="GZW46" s="117"/>
      <c r="GZX46" s="117"/>
      <c r="GZY46" s="117"/>
      <c r="GZZ46" s="117"/>
      <c r="HAA46" s="117"/>
      <c r="HAB46" s="117"/>
      <c r="HAC46" s="117"/>
      <c r="HAD46" s="117"/>
      <c r="HAE46" s="117"/>
      <c r="HAF46" s="117"/>
      <c r="HAG46" s="117"/>
      <c r="HAH46" s="117"/>
      <c r="HAI46" s="117"/>
      <c r="HAJ46" s="117"/>
      <c r="HAK46" s="117"/>
      <c r="HAL46" s="117"/>
      <c r="HAM46" s="117"/>
      <c r="HAN46" s="117"/>
      <c r="HAO46" s="117"/>
      <c r="HAP46" s="117"/>
      <c r="HAQ46" s="117"/>
      <c r="HAR46" s="117"/>
      <c r="HAS46" s="117"/>
      <c r="HAT46" s="117"/>
      <c r="HAU46" s="117"/>
      <c r="HAV46" s="117"/>
      <c r="HAW46" s="117"/>
      <c r="HAX46" s="117"/>
      <c r="HAY46" s="117"/>
      <c r="HAZ46" s="117"/>
      <c r="HBA46" s="117"/>
      <c r="HBB46" s="117"/>
      <c r="HBC46" s="117"/>
      <c r="HBD46" s="117"/>
      <c r="HBE46" s="117"/>
      <c r="HBF46" s="117"/>
      <c r="HBG46" s="117"/>
      <c r="HBH46" s="117"/>
      <c r="HBI46" s="117"/>
      <c r="HBJ46" s="117"/>
      <c r="HBK46" s="117"/>
      <c r="HBL46" s="117"/>
      <c r="HBM46" s="117"/>
      <c r="HBN46" s="117"/>
      <c r="HBO46" s="117"/>
      <c r="HBP46" s="117"/>
      <c r="HBQ46" s="117"/>
      <c r="HBR46" s="117"/>
      <c r="HBS46" s="117"/>
      <c r="HBT46" s="117"/>
      <c r="HBU46" s="117"/>
      <c r="HBV46" s="117"/>
      <c r="HBW46" s="117"/>
      <c r="HBX46" s="117"/>
      <c r="HBY46" s="117"/>
      <c r="HBZ46" s="117"/>
      <c r="HCA46" s="117"/>
      <c r="HCB46" s="117"/>
      <c r="HCC46" s="117"/>
      <c r="HCD46" s="117"/>
      <c r="HCE46" s="117"/>
      <c r="HCF46" s="117"/>
      <c r="HCG46" s="117"/>
      <c r="HCH46" s="117"/>
      <c r="HCI46" s="117"/>
      <c r="HCJ46" s="117"/>
      <c r="HCK46" s="117"/>
      <c r="HCL46" s="117"/>
      <c r="HCM46" s="117"/>
      <c r="HCN46" s="117"/>
      <c r="HCO46" s="117"/>
      <c r="HCP46" s="117"/>
      <c r="HCQ46" s="117"/>
      <c r="HCR46" s="117"/>
      <c r="HCS46" s="117"/>
      <c r="HCT46" s="117"/>
      <c r="HCU46" s="117"/>
      <c r="HCV46" s="117"/>
      <c r="HCW46" s="117"/>
      <c r="HCX46" s="117"/>
      <c r="HCY46" s="117"/>
      <c r="HCZ46" s="117"/>
      <c r="HDA46" s="117"/>
      <c r="HDB46" s="117"/>
      <c r="HDC46" s="117"/>
      <c r="HDD46" s="117"/>
      <c r="HDE46" s="117"/>
      <c r="HDF46" s="117"/>
      <c r="HDG46" s="117"/>
      <c r="HDH46" s="117"/>
      <c r="HDI46" s="117"/>
      <c r="HDJ46" s="117"/>
      <c r="HDK46" s="117"/>
      <c r="HDL46" s="117"/>
      <c r="HDM46" s="117"/>
      <c r="HDN46" s="117"/>
      <c r="HDO46" s="117"/>
      <c r="HDP46" s="117"/>
      <c r="HDQ46" s="117"/>
      <c r="HDR46" s="117"/>
      <c r="HDS46" s="117"/>
      <c r="HDT46" s="117"/>
      <c r="HDU46" s="117"/>
      <c r="HDV46" s="117"/>
      <c r="HDW46" s="117"/>
      <c r="HDX46" s="117"/>
      <c r="HDY46" s="117"/>
      <c r="HDZ46" s="117"/>
      <c r="HEA46" s="117"/>
      <c r="HEB46" s="117"/>
      <c r="HEC46" s="117"/>
      <c r="HED46" s="117"/>
      <c r="HEE46" s="117"/>
      <c r="HEF46" s="117"/>
      <c r="HEG46" s="117"/>
      <c r="HEH46" s="117"/>
      <c r="HEI46" s="117"/>
      <c r="HEJ46" s="117"/>
      <c r="HEK46" s="117"/>
      <c r="HEL46" s="117"/>
      <c r="HEM46" s="117"/>
      <c r="HEN46" s="117"/>
      <c r="HEO46" s="117"/>
      <c r="HEP46" s="117"/>
      <c r="HEQ46" s="117"/>
      <c r="HER46" s="117"/>
      <c r="HES46" s="117"/>
      <c r="HET46" s="117"/>
      <c r="HEU46" s="117"/>
      <c r="HEV46" s="117"/>
      <c r="HEW46" s="117"/>
      <c r="HEX46" s="117"/>
      <c r="HEY46" s="117"/>
      <c r="HEZ46" s="117"/>
      <c r="HFA46" s="117"/>
      <c r="HFB46" s="117"/>
      <c r="HFC46" s="117"/>
      <c r="HFD46" s="117"/>
      <c r="HFE46" s="117"/>
      <c r="HFF46" s="117"/>
      <c r="HFG46" s="117"/>
      <c r="HFH46" s="117"/>
      <c r="HFI46" s="117"/>
      <c r="HFJ46" s="117"/>
      <c r="HFK46" s="117"/>
      <c r="HFL46" s="117"/>
      <c r="HFM46" s="117"/>
      <c r="HFN46" s="117"/>
      <c r="HFO46" s="117"/>
      <c r="HFP46" s="117"/>
      <c r="HFQ46" s="117"/>
      <c r="HFR46" s="117"/>
      <c r="HFS46" s="117"/>
      <c r="HFT46" s="117"/>
      <c r="HFU46" s="117"/>
      <c r="HFV46" s="117"/>
      <c r="HFW46" s="117"/>
      <c r="HFX46" s="117"/>
      <c r="HFY46" s="117"/>
      <c r="HFZ46" s="117"/>
      <c r="HGA46" s="117"/>
      <c r="HGB46" s="117"/>
      <c r="HGC46" s="117"/>
      <c r="HGD46" s="117"/>
      <c r="HGE46" s="117"/>
      <c r="HGF46" s="117"/>
      <c r="HGG46" s="117"/>
      <c r="HGH46" s="117"/>
      <c r="HGI46" s="117"/>
      <c r="HGJ46" s="117"/>
      <c r="HGK46" s="117"/>
      <c r="HGL46" s="117"/>
      <c r="HGM46" s="117"/>
      <c r="HGN46" s="117"/>
      <c r="HGO46" s="117"/>
      <c r="HGP46" s="117"/>
      <c r="HGQ46" s="117"/>
      <c r="HGR46" s="117"/>
      <c r="HGS46" s="117"/>
      <c r="HGT46" s="117"/>
      <c r="HGU46" s="117"/>
      <c r="HGV46" s="117"/>
      <c r="HGW46" s="117"/>
      <c r="HGX46" s="117"/>
      <c r="HGY46" s="117"/>
      <c r="HGZ46" s="117"/>
      <c r="HHA46" s="117"/>
      <c r="HHB46" s="117"/>
      <c r="HHC46" s="117"/>
      <c r="HHD46" s="117"/>
      <c r="HHE46" s="117"/>
      <c r="HHF46" s="117"/>
      <c r="HHG46" s="117"/>
      <c r="HHH46" s="117"/>
      <c r="HHI46" s="117"/>
      <c r="HHJ46" s="117"/>
      <c r="HHK46" s="117"/>
      <c r="HHL46" s="117"/>
      <c r="HHM46" s="117"/>
      <c r="HHN46" s="117"/>
      <c r="HHO46" s="117"/>
      <c r="HHP46" s="117"/>
      <c r="HHQ46" s="117"/>
      <c r="HHR46" s="117"/>
      <c r="HHS46" s="117"/>
      <c r="HHT46" s="117"/>
      <c r="HHU46" s="117"/>
      <c r="HHV46" s="117"/>
      <c r="HHW46" s="117"/>
      <c r="HHX46" s="117"/>
      <c r="HHY46" s="117"/>
      <c r="HHZ46" s="117"/>
      <c r="HIA46" s="117"/>
      <c r="HIB46" s="117"/>
      <c r="HIC46" s="117"/>
      <c r="HID46" s="117"/>
      <c r="HIE46" s="117"/>
      <c r="HIF46" s="117"/>
      <c r="HIG46" s="117"/>
      <c r="HIH46" s="117"/>
      <c r="HII46" s="117"/>
      <c r="HIJ46" s="117"/>
      <c r="HIK46" s="117"/>
      <c r="HIL46" s="117"/>
      <c r="HIM46" s="117"/>
      <c r="HIN46" s="117"/>
      <c r="HIO46" s="117"/>
      <c r="HIP46" s="117"/>
      <c r="HIQ46" s="117"/>
      <c r="HIR46" s="117"/>
      <c r="HIS46" s="117"/>
      <c r="HIT46" s="117"/>
      <c r="HIU46" s="117"/>
      <c r="HIV46" s="117"/>
      <c r="HIW46" s="117"/>
      <c r="HIX46" s="117"/>
      <c r="HIY46" s="117"/>
      <c r="HIZ46" s="117"/>
      <c r="HJA46" s="117"/>
      <c r="HJB46" s="117"/>
      <c r="HJC46" s="117"/>
      <c r="HJD46" s="117"/>
      <c r="HJE46" s="117"/>
      <c r="HJF46" s="117"/>
      <c r="HJG46" s="117"/>
      <c r="HJH46" s="117"/>
      <c r="HJI46" s="117"/>
      <c r="HJJ46" s="117"/>
      <c r="HJK46" s="117"/>
      <c r="HJL46" s="117"/>
      <c r="HJM46" s="117"/>
      <c r="HJN46" s="117"/>
      <c r="HJO46" s="117"/>
      <c r="HJP46" s="117"/>
      <c r="HJQ46" s="117"/>
      <c r="HJR46" s="117"/>
      <c r="HJS46" s="117"/>
      <c r="HJT46" s="117"/>
      <c r="HJU46" s="117"/>
      <c r="HJV46" s="117"/>
      <c r="HJW46" s="117"/>
      <c r="HJX46" s="117"/>
      <c r="HJY46" s="117"/>
      <c r="HJZ46" s="117"/>
      <c r="HKA46" s="117"/>
      <c r="HKB46" s="117"/>
      <c r="HKC46" s="117"/>
      <c r="HKD46" s="117"/>
      <c r="HKE46" s="117"/>
      <c r="HKF46" s="117"/>
      <c r="HKG46" s="117"/>
      <c r="HKH46" s="117"/>
      <c r="HKI46" s="117"/>
      <c r="HKJ46" s="117"/>
      <c r="HKK46" s="117"/>
      <c r="HKL46" s="117"/>
      <c r="HKM46" s="117"/>
      <c r="HKN46" s="117"/>
      <c r="HKO46" s="117"/>
      <c r="HKP46" s="117"/>
      <c r="HKQ46" s="117"/>
      <c r="HKR46" s="117"/>
      <c r="HKS46" s="117"/>
      <c r="HKT46" s="117"/>
      <c r="HKU46" s="117"/>
      <c r="HKV46" s="117"/>
      <c r="HKW46" s="117"/>
      <c r="HKX46" s="117"/>
      <c r="HKY46" s="117"/>
      <c r="HKZ46" s="117"/>
      <c r="HLA46" s="117"/>
      <c r="HLB46" s="117"/>
      <c r="HLC46" s="117"/>
      <c r="HLD46" s="117"/>
      <c r="HLE46" s="117"/>
      <c r="HLF46" s="117"/>
      <c r="HLG46" s="117"/>
      <c r="HLH46" s="117"/>
      <c r="HLI46" s="117"/>
      <c r="HLJ46" s="117"/>
      <c r="HLK46" s="117"/>
      <c r="HLL46" s="117"/>
      <c r="HLM46" s="117"/>
      <c r="HLN46" s="117"/>
      <c r="HLO46" s="117"/>
      <c r="HLP46" s="117"/>
      <c r="HLQ46" s="117"/>
      <c r="HLR46" s="117"/>
      <c r="HLS46" s="117"/>
      <c r="HLT46" s="117"/>
      <c r="HLU46" s="117"/>
      <c r="HLV46" s="117"/>
      <c r="HLW46" s="117"/>
      <c r="HLX46" s="117"/>
      <c r="HLY46" s="117"/>
      <c r="HLZ46" s="117"/>
      <c r="HMA46" s="117"/>
      <c r="HMB46" s="117"/>
      <c r="HMC46" s="117"/>
      <c r="HMD46" s="117"/>
      <c r="HME46" s="117"/>
      <c r="HMF46" s="117"/>
      <c r="HMG46" s="117"/>
      <c r="HMH46" s="117"/>
      <c r="HMI46" s="117"/>
      <c r="HMJ46" s="117"/>
      <c r="HMK46" s="117"/>
      <c r="HML46" s="117"/>
      <c r="HMM46" s="117"/>
      <c r="HMN46" s="117"/>
      <c r="HMO46" s="117"/>
      <c r="HMP46" s="117"/>
      <c r="HMQ46" s="117"/>
      <c r="HMR46" s="117"/>
      <c r="HMS46" s="117"/>
      <c r="HMT46" s="117"/>
      <c r="HMU46" s="117"/>
      <c r="HMV46" s="117"/>
      <c r="HMW46" s="117"/>
      <c r="HMX46" s="117"/>
      <c r="HMY46" s="117"/>
      <c r="HMZ46" s="117"/>
      <c r="HNA46" s="117"/>
      <c r="HNB46" s="117"/>
      <c r="HNC46" s="117"/>
      <c r="HND46" s="117"/>
      <c r="HNE46" s="117"/>
      <c r="HNF46" s="117"/>
      <c r="HNG46" s="117"/>
      <c r="HNH46" s="117"/>
      <c r="HNI46" s="117"/>
      <c r="HNJ46" s="117"/>
      <c r="HNK46" s="117"/>
      <c r="HNL46" s="117"/>
      <c r="HNM46" s="117"/>
      <c r="HNN46" s="117"/>
      <c r="HNO46" s="117"/>
      <c r="HNP46" s="117"/>
      <c r="HNQ46" s="117"/>
      <c r="HNR46" s="117"/>
      <c r="HNS46" s="117"/>
      <c r="HNT46" s="117"/>
      <c r="HNU46" s="117"/>
      <c r="HNV46" s="117"/>
      <c r="HNW46" s="117"/>
      <c r="HNX46" s="117"/>
      <c r="HNY46" s="117"/>
      <c r="HNZ46" s="117"/>
      <c r="HOA46" s="117"/>
      <c r="HOB46" s="117"/>
      <c r="HOC46" s="117"/>
      <c r="HOD46" s="117"/>
      <c r="HOE46" s="117"/>
      <c r="HOF46" s="117"/>
      <c r="HOG46" s="117"/>
      <c r="HOH46" s="117"/>
      <c r="HOI46" s="117"/>
      <c r="HOJ46" s="117"/>
      <c r="HOK46" s="117"/>
      <c r="HOL46" s="117"/>
      <c r="HOM46" s="117"/>
      <c r="HON46" s="117"/>
      <c r="HOO46" s="117"/>
      <c r="HOP46" s="117"/>
      <c r="HOQ46" s="117"/>
      <c r="HOR46" s="117"/>
      <c r="HOS46" s="117"/>
      <c r="HOT46" s="117"/>
      <c r="HOU46" s="117"/>
      <c r="HOV46" s="117"/>
      <c r="HOW46" s="117"/>
      <c r="HOX46" s="117"/>
      <c r="HOY46" s="117"/>
      <c r="HOZ46" s="117"/>
      <c r="HPA46" s="117"/>
      <c r="HPB46" s="117"/>
      <c r="HPC46" s="117"/>
      <c r="HPD46" s="117"/>
      <c r="HPE46" s="117"/>
      <c r="HPF46" s="117"/>
      <c r="HPG46" s="117"/>
      <c r="HPH46" s="117"/>
      <c r="HPI46" s="117"/>
      <c r="HPJ46" s="117"/>
      <c r="HPK46" s="117"/>
      <c r="HPL46" s="117"/>
      <c r="HPM46" s="117"/>
      <c r="HPN46" s="117"/>
      <c r="HPO46" s="117"/>
      <c r="HPP46" s="117"/>
      <c r="HPQ46" s="117"/>
      <c r="HPR46" s="117"/>
      <c r="HPS46" s="117"/>
      <c r="HPT46" s="117"/>
      <c r="HPU46" s="117"/>
      <c r="HPV46" s="117"/>
      <c r="HPW46" s="117"/>
      <c r="HPX46" s="117"/>
      <c r="HPY46" s="117"/>
      <c r="HPZ46" s="117"/>
      <c r="HQA46" s="117"/>
      <c r="HQB46" s="117"/>
      <c r="HQC46" s="117"/>
      <c r="HQD46" s="117"/>
      <c r="HQE46" s="117"/>
      <c r="HQF46" s="117"/>
      <c r="HQG46" s="117"/>
      <c r="HQH46" s="117"/>
      <c r="HQI46" s="117"/>
      <c r="HQJ46" s="117"/>
      <c r="HQK46" s="117"/>
      <c r="HQL46" s="117"/>
      <c r="HQM46" s="117"/>
      <c r="HQN46" s="117"/>
      <c r="HQO46" s="117"/>
      <c r="HQP46" s="117"/>
      <c r="HQQ46" s="117"/>
      <c r="HQR46" s="117"/>
      <c r="HQS46" s="117"/>
      <c r="HQT46" s="117"/>
      <c r="HQU46" s="117"/>
      <c r="HQV46" s="117"/>
      <c r="HQW46" s="117"/>
      <c r="HQX46" s="117"/>
      <c r="HQY46" s="117"/>
      <c r="HQZ46" s="117"/>
      <c r="HRA46" s="117"/>
      <c r="HRB46" s="117"/>
      <c r="HRC46" s="117"/>
      <c r="HRD46" s="117"/>
      <c r="HRE46" s="117"/>
      <c r="HRF46" s="117"/>
      <c r="HRG46" s="117"/>
      <c r="HRH46" s="117"/>
      <c r="HRI46" s="117"/>
      <c r="HRJ46" s="117"/>
      <c r="HRK46" s="117"/>
      <c r="HRL46" s="117"/>
      <c r="HRM46" s="117"/>
      <c r="HRN46" s="117"/>
      <c r="HRO46" s="117"/>
      <c r="HRP46" s="117"/>
      <c r="HRQ46" s="117"/>
      <c r="HRR46" s="117"/>
      <c r="HRS46" s="117"/>
      <c r="HRT46" s="117"/>
      <c r="HRU46" s="117"/>
      <c r="HRV46" s="117"/>
      <c r="HRW46" s="117"/>
      <c r="HRX46" s="117"/>
      <c r="HRY46" s="117"/>
      <c r="HRZ46" s="117"/>
      <c r="HSA46" s="117"/>
      <c r="HSB46" s="117"/>
      <c r="HSC46" s="117"/>
      <c r="HSD46" s="117"/>
      <c r="HSE46" s="117"/>
      <c r="HSF46" s="117"/>
      <c r="HSG46" s="117"/>
      <c r="HSH46" s="117"/>
      <c r="HSI46" s="117"/>
      <c r="HSJ46" s="117"/>
      <c r="HSK46" s="117"/>
      <c r="HSL46" s="117"/>
      <c r="HSM46" s="117"/>
      <c r="HSN46" s="117"/>
      <c r="HSO46" s="117"/>
      <c r="HSP46" s="117"/>
      <c r="HSQ46" s="117"/>
      <c r="HSR46" s="117"/>
      <c r="HSS46" s="117"/>
      <c r="HST46" s="117"/>
      <c r="HSU46" s="117"/>
      <c r="HSV46" s="117"/>
      <c r="HSW46" s="117"/>
      <c r="HSX46" s="117"/>
      <c r="HSY46" s="117"/>
      <c r="HSZ46" s="117"/>
      <c r="HTA46" s="117"/>
      <c r="HTB46" s="117"/>
      <c r="HTC46" s="117"/>
      <c r="HTD46" s="117"/>
      <c r="HTE46" s="117"/>
      <c r="HTF46" s="117"/>
      <c r="HTG46" s="117"/>
      <c r="HTH46" s="117"/>
      <c r="HTI46" s="117"/>
      <c r="HTJ46" s="117"/>
      <c r="HTK46" s="117"/>
      <c r="HTL46" s="117"/>
      <c r="HTM46" s="117"/>
      <c r="HTN46" s="117"/>
      <c r="HTO46" s="117"/>
      <c r="HTP46" s="117"/>
      <c r="HTQ46" s="117"/>
      <c r="HTR46" s="117"/>
      <c r="HTS46" s="117"/>
      <c r="HTT46" s="117"/>
      <c r="HTU46" s="117"/>
      <c r="HTV46" s="117"/>
      <c r="HTW46" s="117"/>
      <c r="HTX46" s="117"/>
      <c r="HTY46" s="117"/>
      <c r="HTZ46" s="117"/>
      <c r="HUA46" s="117"/>
      <c r="HUB46" s="117"/>
      <c r="HUC46" s="117"/>
      <c r="HUD46" s="117"/>
      <c r="HUE46" s="117"/>
      <c r="HUF46" s="117"/>
      <c r="HUG46" s="117"/>
      <c r="HUH46" s="117"/>
      <c r="HUI46" s="117"/>
      <c r="HUJ46" s="117"/>
      <c r="HUK46" s="117"/>
      <c r="HUL46" s="117"/>
      <c r="HUM46" s="117"/>
      <c r="HUN46" s="117"/>
      <c r="HUO46" s="117"/>
      <c r="HUP46" s="117"/>
      <c r="HUQ46" s="117"/>
      <c r="HUR46" s="117"/>
      <c r="HUS46" s="117"/>
      <c r="HUT46" s="117"/>
      <c r="HUU46" s="117"/>
      <c r="HUV46" s="117"/>
      <c r="HUW46" s="117"/>
      <c r="HUX46" s="117"/>
      <c r="HUY46" s="117"/>
      <c r="HUZ46" s="117"/>
      <c r="HVA46" s="117"/>
      <c r="HVB46" s="117"/>
      <c r="HVC46" s="117"/>
      <c r="HVD46" s="117"/>
      <c r="HVE46" s="117"/>
      <c r="HVF46" s="117"/>
      <c r="HVG46" s="117"/>
      <c r="HVH46" s="117"/>
      <c r="HVI46" s="117"/>
      <c r="HVJ46" s="117"/>
      <c r="HVK46" s="117"/>
      <c r="HVL46" s="117"/>
      <c r="HVM46" s="117"/>
      <c r="HVN46" s="117"/>
      <c r="HVO46" s="117"/>
      <c r="HVP46" s="117"/>
      <c r="HVQ46" s="117"/>
      <c r="HVR46" s="117"/>
      <c r="HVS46" s="117"/>
      <c r="HVT46" s="117"/>
      <c r="HVU46" s="117"/>
      <c r="HVV46" s="117"/>
      <c r="HVW46" s="117"/>
      <c r="HVX46" s="117"/>
      <c r="HVY46" s="117"/>
      <c r="HVZ46" s="117"/>
      <c r="HWA46" s="117"/>
      <c r="HWB46" s="117"/>
      <c r="HWC46" s="117"/>
      <c r="HWD46" s="117"/>
      <c r="HWE46" s="117"/>
      <c r="HWF46" s="117"/>
      <c r="HWG46" s="117"/>
      <c r="HWH46" s="117"/>
      <c r="HWI46" s="117"/>
      <c r="HWJ46" s="117"/>
      <c r="HWK46" s="117"/>
      <c r="HWL46" s="117"/>
      <c r="HWM46" s="117"/>
      <c r="HWN46" s="117"/>
      <c r="HWO46" s="117"/>
      <c r="HWP46" s="117"/>
      <c r="HWQ46" s="117"/>
      <c r="HWR46" s="117"/>
      <c r="HWS46" s="117"/>
      <c r="HWT46" s="117"/>
      <c r="HWU46" s="117"/>
      <c r="HWV46" s="117"/>
      <c r="HWW46" s="117"/>
      <c r="HWX46" s="117"/>
      <c r="HWY46" s="117"/>
      <c r="HWZ46" s="117"/>
      <c r="HXA46" s="117"/>
      <c r="HXB46" s="117"/>
      <c r="HXC46" s="117"/>
      <c r="HXD46" s="117"/>
      <c r="HXE46" s="117"/>
      <c r="HXF46" s="117"/>
      <c r="HXG46" s="117"/>
      <c r="HXH46" s="117"/>
      <c r="HXI46" s="117"/>
      <c r="HXJ46" s="117"/>
      <c r="HXK46" s="117"/>
      <c r="HXL46" s="117"/>
      <c r="HXM46" s="117"/>
      <c r="HXN46" s="117"/>
      <c r="HXO46" s="117"/>
      <c r="HXP46" s="117"/>
      <c r="HXQ46" s="117"/>
      <c r="HXR46" s="117"/>
      <c r="HXS46" s="117"/>
      <c r="HXT46" s="117"/>
      <c r="HXU46" s="117"/>
      <c r="HXV46" s="117"/>
      <c r="HXW46" s="117"/>
      <c r="HXX46" s="117"/>
      <c r="HXY46" s="117"/>
      <c r="HXZ46" s="117"/>
      <c r="HYA46" s="117"/>
      <c r="HYB46" s="117"/>
      <c r="HYC46" s="117"/>
      <c r="HYD46" s="117"/>
      <c r="HYE46" s="117"/>
      <c r="HYF46" s="117"/>
      <c r="HYG46" s="117"/>
      <c r="HYH46" s="117"/>
      <c r="HYI46" s="117"/>
      <c r="HYJ46" s="117"/>
      <c r="HYK46" s="117"/>
      <c r="HYL46" s="117"/>
      <c r="HYM46" s="117"/>
      <c r="HYN46" s="117"/>
      <c r="HYO46" s="117"/>
      <c r="HYP46" s="117"/>
      <c r="HYQ46" s="117"/>
      <c r="HYR46" s="117"/>
      <c r="HYS46" s="117"/>
      <c r="HYT46" s="117"/>
      <c r="HYU46" s="117"/>
      <c r="HYV46" s="117"/>
      <c r="HYW46" s="117"/>
      <c r="HYX46" s="117"/>
      <c r="HYY46" s="117"/>
      <c r="HYZ46" s="117"/>
      <c r="HZA46" s="117"/>
      <c r="HZB46" s="117"/>
      <c r="HZC46" s="117"/>
      <c r="HZD46" s="117"/>
      <c r="HZE46" s="117"/>
      <c r="HZF46" s="117"/>
      <c r="HZG46" s="117"/>
      <c r="HZH46" s="117"/>
      <c r="HZI46" s="117"/>
      <c r="HZJ46" s="117"/>
      <c r="HZK46" s="117"/>
      <c r="HZL46" s="117"/>
      <c r="HZM46" s="117"/>
      <c r="HZN46" s="117"/>
      <c r="HZO46" s="117"/>
      <c r="HZP46" s="117"/>
      <c r="HZQ46" s="117"/>
      <c r="HZR46" s="117"/>
      <c r="HZS46" s="117"/>
      <c r="HZT46" s="117"/>
      <c r="HZU46" s="117"/>
      <c r="HZV46" s="117"/>
      <c r="HZW46" s="117"/>
      <c r="HZX46" s="117"/>
      <c r="HZY46" s="117"/>
      <c r="HZZ46" s="117"/>
      <c r="IAA46" s="117"/>
      <c r="IAB46" s="117"/>
      <c r="IAC46" s="117"/>
      <c r="IAD46" s="117"/>
      <c r="IAE46" s="117"/>
      <c r="IAF46" s="117"/>
      <c r="IAG46" s="117"/>
      <c r="IAH46" s="117"/>
      <c r="IAI46" s="117"/>
      <c r="IAJ46" s="117"/>
      <c r="IAK46" s="117"/>
      <c r="IAL46" s="117"/>
      <c r="IAM46" s="117"/>
      <c r="IAN46" s="117"/>
      <c r="IAO46" s="117"/>
      <c r="IAP46" s="117"/>
      <c r="IAQ46" s="117"/>
      <c r="IAR46" s="117"/>
      <c r="IAS46" s="117"/>
      <c r="IAT46" s="117"/>
      <c r="IAU46" s="117"/>
      <c r="IAV46" s="117"/>
      <c r="IAW46" s="117"/>
      <c r="IAX46" s="117"/>
      <c r="IAY46" s="117"/>
      <c r="IAZ46" s="117"/>
      <c r="IBA46" s="117"/>
      <c r="IBB46" s="117"/>
      <c r="IBC46" s="117"/>
      <c r="IBD46" s="117"/>
      <c r="IBE46" s="117"/>
      <c r="IBF46" s="117"/>
      <c r="IBG46" s="117"/>
      <c r="IBH46" s="117"/>
      <c r="IBI46" s="117"/>
      <c r="IBJ46" s="117"/>
      <c r="IBK46" s="117"/>
      <c r="IBL46" s="117"/>
      <c r="IBM46" s="117"/>
      <c r="IBN46" s="117"/>
      <c r="IBO46" s="117"/>
      <c r="IBP46" s="117"/>
      <c r="IBQ46" s="117"/>
      <c r="IBR46" s="117"/>
      <c r="IBS46" s="117"/>
      <c r="IBT46" s="117"/>
      <c r="IBU46" s="117"/>
      <c r="IBV46" s="117"/>
      <c r="IBW46" s="117"/>
      <c r="IBX46" s="117"/>
      <c r="IBY46" s="117"/>
      <c r="IBZ46" s="117"/>
      <c r="ICA46" s="117"/>
      <c r="ICB46" s="117"/>
      <c r="ICC46" s="117"/>
      <c r="ICD46" s="117"/>
      <c r="ICE46" s="117"/>
      <c r="ICF46" s="117"/>
      <c r="ICG46" s="117"/>
      <c r="ICH46" s="117"/>
      <c r="ICI46" s="117"/>
      <c r="ICJ46" s="117"/>
      <c r="ICK46" s="117"/>
      <c r="ICL46" s="117"/>
      <c r="ICM46" s="117"/>
      <c r="ICN46" s="117"/>
      <c r="ICO46" s="117"/>
      <c r="ICP46" s="117"/>
      <c r="ICQ46" s="117"/>
      <c r="ICR46" s="117"/>
      <c r="ICS46" s="117"/>
      <c r="ICT46" s="117"/>
      <c r="ICU46" s="117"/>
      <c r="ICV46" s="117"/>
      <c r="ICW46" s="117"/>
      <c r="ICX46" s="117"/>
      <c r="ICY46" s="117"/>
      <c r="ICZ46" s="117"/>
      <c r="IDA46" s="117"/>
      <c r="IDB46" s="117"/>
      <c r="IDC46" s="117"/>
      <c r="IDD46" s="117"/>
      <c r="IDE46" s="117"/>
      <c r="IDF46" s="117"/>
      <c r="IDG46" s="117"/>
      <c r="IDH46" s="117"/>
      <c r="IDI46" s="117"/>
      <c r="IDJ46" s="117"/>
      <c r="IDK46" s="117"/>
      <c r="IDL46" s="117"/>
      <c r="IDM46" s="117"/>
      <c r="IDN46" s="117"/>
      <c r="IDO46" s="117"/>
      <c r="IDP46" s="117"/>
      <c r="IDQ46" s="117"/>
      <c r="IDR46" s="117"/>
      <c r="IDS46" s="117"/>
      <c r="IDT46" s="117"/>
      <c r="IDU46" s="117"/>
      <c r="IDV46" s="117"/>
      <c r="IDW46" s="117"/>
      <c r="IDX46" s="117"/>
      <c r="IDY46" s="117"/>
      <c r="IDZ46" s="117"/>
      <c r="IEA46" s="117"/>
      <c r="IEB46" s="117"/>
      <c r="IEC46" s="117"/>
      <c r="IED46" s="117"/>
      <c r="IEE46" s="117"/>
      <c r="IEF46" s="117"/>
      <c r="IEG46" s="117"/>
      <c r="IEH46" s="117"/>
      <c r="IEI46" s="117"/>
      <c r="IEJ46" s="117"/>
      <c r="IEK46" s="117"/>
      <c r="IEL46" s="117"/>
      <c r="IEM46" s="117"/>
      <c r="IEN46" s="117"/>
      <c r="IEO46" s="117"/>
      <c r="IEP46" s="117"/>
      <c r="IEQ46" s="117"/>
      <c r="IER46" s="117"/>
      <c r="IES46" s="117"/>
      <c r="IET46" s="117"/>
      <c r="IEU46" s="117"/>
      <c r="IEV46" s="117"/>
      <c r="IEW46" s="117"/>
      <c r="IEX46" s="117"/>
      <c r="IEY46" s="117"/>
      <c r="IEZ46" s="117"/>
      <c r="IFA46" s="117"/>
      <c r="IFB46" s="117"/>
      <c r="IFC46" s="117"/>
      <c r="IFD46" s="117"/>
      <c r="IFE46" s="117"/>
      <c r="IFF46" s="117"/>
      <c r="IFG46" s="117"/>
      <c r="IFH46" s="117"/>
      <c r="IFI46" s="117"/>
      <c r="IFJ46" s="117"/>
      <c r="IFK46" s="117"/>
      <c r="IFL46" s="117"/>
      <c r="IFM46" s="117"/>
      <c r="IFN46" s="117"/>
      <c r="IFO46" s="117"/>
      <c r="IFP46" s="117"/>
      <c r="IFQ46" s="117"/>
      <c r="IFR46" s="117"/>
      <c r="IFS46" s="117"/>
      <c r="IFT46" s="117"/>
      <c r="IFU46" s="117"/>
      <c r="IFV46" s="117"/>
      <c r="IFW46" s="117"/>
      <c r="IFX46" s="117"/>
      <c r="IFY46" s="117"/>
      <c r="IFZ46" s="117"/>
      <c r="IGA46" s="117"/>
      <c r="IGB46" s="117"/>
      <c r="IGC46" s="117"/>
      <c r="IGD46" s="117"/>
      <c r="IGE46" s="117"/>
      <c r="IGF46" s="117"/>
      <c r="IGG46" s="117"/>
      <c r="IGH46" s="117"/>
      <c r="IGI46" s="117"/>
      <c r="IGJ46" s="117"/>
      <c r="IGK46" s="117"/>
      <c r="IGL46" s="117"/>
      <c r="IGM46" s="117"/>
      <c r="IGN46" s="117"/>
      <c r="IGO46" s="117"/>
      <c r="IGP46" s="117"/>
      <c r="IGQ46" s="117"/>
      <c r="IGR46" s="117"/>
      <c r="IGS46" s="117"/>
      <c r="IGT46" s="117"/>
      <c r="IGU46" s="117"/>
      <c r="IGV46" s="117"/>
      <c r="IGW46" s="117"/>
      <c r="IGX46" s="117"/>
      <c r="IGY46" s="117"/>
      <c r="IGZ46" s="117"/>
      <c r="IHA46" s="117"/>
      <c r="IHB46" s="117"/>
      <c r="IHC46" s="117"/>
      <c r="IHD46" s="117"/>
      <c r="IHE46" s="117"/>
      <c r="IHF46" s="117"/>
      <c r="IHG46" s="117"/>
      <c r="IHH46" s="117"/>
      <c r="IHI46" s="117"/>
      <c r="IHJ46" s="117"/>
      <c r="IHK46" s="117"/>
      <c r="IHL46" s="117"/>
      <c r="IHM46" s="117"/>
      <c r="IHN46" s="117"/>
      <c r="IHO46" s="117"/>
      <c r="IHP46" s="117"/>
      <c r="IHQ46" s="117"/>
      <c r="IHR46" s="117"/>
      <c r="IHS46" s="117"/>
      <c r="IHT46" s="117"/>
      <c r="IHU46" s="117"/>
      <c r="IHV46" s="117"/>
      <c r="IHW46" s="117"/>
      <c r="IHX46" s="117"/>
      <c r="IHY46" s="117"/>
      <c r="IHZ46" s="117"/>
      <c r="IIA46" s="117"/>
      <c r="IIB46" s="117"/>
      <c r="IIC46" s="117"/>
      <c r="IID46" s="117"/>
      <c r="IIE46" s="117"/>
      <c r="IIF46" s="117"/>
      <c r="IIG46" s="117"/>
      <c r="IIH46" s="117"/>
      <c r="III46" s="117"/>
      <c r="IIJ46" s="117"/>
      <c r="IIK46" s="117"/>
      <c r="IIL46" s="117"/>
      <c r="IIM46" s="117"/>
      <c r="IIN46" s="117"/>
      <c r="IIO46" s="117"/>
      <c r="IIP46" s="117"/>
      <c r="IIQ46" s="117"/>
      <c r="IIR46" s="117"/>
      <c r="IIS46" s="117"/>
      <c r="IIT46" s="117"/>
      <c r="IIU46" s="117"/>
      <c r="IIV46" s="117"/>
      <c r="IIW46" s="117"/>
      <c r="IIX46" s="117"/>
      <c r="IIY46" s="117"/>
      <c r="IIZ46" s="117"/>
      <c r="IJA46" s="117"/>
      <c r="IJB46" s="117"/>
      <c r="IJC46" s="117"/>
      <c r="IJD46" s="117"/>
      <c r="IJE46" s="117"/>
      <c r="IJF46" s="117"/>
      <c r="IJG46" s="117"/>
      <c r="IJH46" s="117"/>
      <c r="IJI46" s="117"/>
      <c r="IJJ46" s="117"/>
      <c r="IJK46" s="117"/>
      <c r="IJL46" s="117"/>
      <c r="IJM46" s="117"/>
      <c r="IJN46" s="117"/>
      <c r="IJO46" s="117"/>
      <c r="IJP46" s="117"/>
      <c r="IJQ46" s="117"/>
      <c r="IJR46" s="117"/>
      <c r="IJS46" s="117"/>
      <c r="IJT46" s="117"/>
      <c r="IJU46" s="117"/>
      <c r="IJV46" s="117"/>
      <c r="IJW46" s="117"/>
      <c r="IJX46" s="117"/>
      <c r="IJY46" s="117"/>
      <c r="IJZ46" s="117"/>
      <c r="IKA46" s="117"/>
      <c r="IKB46" s="117"/>
      <c r="IKC46" s="117"/>
      <c r="IKD46" s="117"/>
      <c r="IKE46" s="117"/>
      <c r="IKF46" s="117"/>
      <c r="IKG46" s="117"/>
      <c r="IKH46" s="117"/>
      <c r="IKI46" s="117"/>
      <c r="IKJ46" s="117"/>
      <c r="IKK46" s="117"/>
      <c r="IKL46" s="117"/>
      <c r="IKM46" s="117"/>
      <c r="IKN46" s="117"/>
      <c r="IKO46" s="117"/>
      <c r="IKP46" s="117"/>
      <c r="IKQ46" s="117"/>
      <c r="IKR46" s="117"/>
      <c r="IKS46" s="117"/>
      <c r="IKT46" s="117"/>
      <c r="IKU46" s="117"/>
      <c r="IKV46" s="117"/>
      <c r="IKW46" s="117"/>
      <c r="IKX46" s="117"/>
      <c r="IKY46" s="117"/>
      <c r="IKZ46" s="117"/>
      <c r="ILA46" s="117"/>
      <c r="ILB46" s="117"/>
      <c r="ILC46" s="117"/>
      <c r="ILD46" s="117"/>
      <c r="ILE46" s="117"/>
      <c r="ILF46" s="117"/>
      <c r="ILG46" s="117"/>
      <c r="ILH46" s="117"/>
      <c r="ILI46" s="117"/>
      <c r="ILJ46" s="117"/>
      <c r="ILK46" s="117"/>
      <c r="ILL46" s="117"/>
      <c r="ILM46" s="117"/>
      <c r="ILN46" s="117"/>
      <c r="ILO46" s="117"/>
      <c r="ILP46" s="117"/>
      <c r="ILQ46" s="117"/>
      <c r="ILR46" s="117"/>
      <c r="ILS46" s="117"/>
      <c r="ILT46" s="117"/>
      <c r="ILU46" s="117"/>
      <c r="ILV46" s="117"/>
      <c r="ILW46" s="117"/>
      <c r="ILX46" s="117"/>
      <c r="ILY46" s="117"/>
      <c r="ILZ46" s="117"/>
      <c r="IMA46" s="117"/>
      <c r="IMB46" s="117"/>
      <c r="IMC46" s="117"/>
      <c r="IMD46" s="117"/>
      <c r="IME46" s="117"/>
      <c r="IMF46" s="117"/>
      <c r="IMG46" s="117"/>
      <c r="IMH46" s="117"/>
      <c r="IMI46" s="117"/>
      <c r="IMJ46" s="117"/>
      <c r="IMK46" s="117"/>
      <c r="IML46" s="117"/>
      <c r="IMM46" s="117"/>
      <c r="IMN46" s="117"/>
      <c r="IMO46" s="117"/>
      <c r="IMP46" s="117"/>
      <c r="IMQ46" s="117"/>
      <c r="IMR46" s="117"/>
      <c r="IMS46" s="117"/>
      <c r="IMT46" s="117"/>
      <c r="IMU46" s="117"/>
      <c r="IMV46" s="117"/>
      <c r="IMW46" s="117"/>
      <c r="IMX46" s="117"/>
      <c r="IMY46" s="117"/>
      <c r="IMZ46" s="117"/>
      <c r="INA46" s="117"/>
      <c r="INB46" s="117"/>
      <c r="INC46" s="117"/>
      <c r="IND46" s="117"/>
      <c r="INE46" s="117"/>
      <c r="INF46" s="117"/>
      <c r="ING46" s="117"/>
      <c r="INH46" s="117"/>
      <c r="INI46" s="117"/>
      <c r="INJ46" s="117"/>
      <c r="INK46" s="117"/>
      <c r="INL46" s="117"/>
      <c r="INM46" s="117"/>
      <c r="INN46" s="117"/>
      <c r="INO46" s="117"/>
      <c r="INP46" s="117"/>
      <c r="INQ46" s="117"/>
      <c r="INR46" s="117"/>
      <c r="INS46" s="117"/>
      <c r="INT46" s="117"/>
      <c r="INU46" s="117"/>
      <c r="INV46" s="117"/>
      <c r="INW46" s="117"/>
      <c r="INX46" s="117"/>
      <c r="INY46" s="117"/>
      <c r="INZ46" s="117"/>
      <c r="IOA46" s="117"/>
      <c r="IOB46" s="117"/>
      <c r="IOC46" s="117"/>
      <c r="IOD46" s="117"/>
      <c r="IOE46" s="117"/>
      <c r="IOF46" s="117"/>
      <c r="IOG46" s="117"/>
      <c r="IOH46" s="117"/>
      <c r="IOI46" s="117"/>
      <c r="IOJ46" s="117"/>
      <c r="IOK46" s="117"/>
      <c r="IOL46" s="117"/>
      <c r="IOM46" s="117"/>
      <c r="ION46" s="117"/>
      <c r="IOO46" s="117"/>
      <c r="IOP46" s="117"/>
      <c r="IOQ46" s="117"/>
      <c r="IOR46" s="117"/>
      <c r="IOS46" s="117"/>
      <c r="IOT46" s="117"/>
      <c r="IOU46" s="117"/>
      <c r="IOV46" s="117"/>
      <c r="IOW46" s="117"/>
      <c r="IOX46" s="117"/>
      <c r="IOY46" s="117"/>
      <c r="IOZ46" s="117"/>
      <c r="IPA46" s="117"/>
      <c r="IPB46" s="117"/>
      <c r="IPC46" s="117"/>
      <c r="IPD46" s="117"/>
      <c r="IPE46" s="117"/>
      <c r="IPF46" s="117"/>
      <c r="IPG46" s="117"/>
      <c r="IPH46" s="117"/>
      <c r="IPI46" s="117"/>
      <c r="IPJ46" s="117"/>
      <c r="IPK46" s="117"/>
      <c r="IPL46" s="117"/>
      <c r="IPM46" s="117"/>
      <c r="IPN46" s="117"/>
      <c r="IPO46" s="117"/>
      <c r="IPP46" s="117"/>
      <c r="IPQ46" s="117"/>
      <c r="IPR46" s="117"/>
      <c r="IPS46" s="117"/>
      <c r="IPT46" s="117"/>
      <c r="IPU46" s="117"/>
      <c r="IPV46" s="117"/>
      <c r="IPW46" s="117"/>
      <c r="IPX46" s="117"/>
      <c r="IPY46" s="117"/>
      <c r="IPZ46" s="117"/>
      <c r="IQA46" s="117"/>
      <c r="IQB46" s="117"/>
      <c r="IQC46" s="117"/>
      <c r="IQD46" s="117"/>
      <c r="IQE46" s="117"/>
      <c r="IQF46" s="117"/>
      <c r="IQG46" s="117"/>
      <c r="IQH46" s="117"/>
      <c r="IQI46" s="117"/>
      <c r="IQJ46" s="117"/>
      <c r="IQK46" s="117"/>
      <c r="IQL46" s="117"/>
      <c r="IQM46" s="117"/>
      <c r="IQN46" s="117"/>
      <c r="IQO46" s="117"/>
      <c r="IQP46" s="117"/>
      <c r="IQQ46" s="117"/>
      <c r="IQR46" s="117"/>
      <c r="IQS46" s="117"/>
      <c r="IQT46" s="117"/>
      <c r="IQU46" s="117"/>
      <c r="IQV46" s="117"/>
      <c r="IQW46" s="117"/>
      <c r="IQX46" s="117"/>
      <c r="IQY46" s="117"/>
      <c r="IQZ46" s="117"/>
      <c r="IRA46" s="117"/>
      <c r="IRB46" s="117"/>
      <c r="IRC46" s="117"/>
      <c r="IRD46" s="117"/>
      <c r="IRE46" s="117"/>
      <c r="IRF46" s="117"/>
      <c r="IRG46" s="117"/>
      <c r="IRH46" s="117"/>
      <c r="IRI46" s="117"/>
      <c r="IRJ46" s="117"/>
      <c r="IRK46" s="117"/>
      <c r="IRL46" s="117"/>
      <c r="IRM46" s="117"/>
      <c r="IRN46" s="117"/>
      <c r="IRO46" s="117"/>
      <c r="IRP46" s="117"/>
      <c r="IRQ46" s="117"/>
      <c r="IRR46" s="117"/>
      <c r="IRS46" s="117"/>
      <c r="IRT46" s="117"/>
      <c r="IRU46" s="117"/>
      <c r="IRV46" s="117"/>
      <c r="IRW46" s="117"/>
      <c r="IRX46" s="117"/>
      <c r="IRY46" s="117"/>
      <c r="IRZ46" s="117"/>
      <c r="ISA46" s="117"/>
      <c r="ISB46" s="117"/>
      <c r="ISC46" s="117"/>
      <c r="ISD46" s="117"/>
      <c r="ISE46" s="117"/>
      <c r="ISF46" s="117"/>
      <c r="ISG46" s="117"/>
      <c r="ISH46" s="117"/>
      <c r="ISI46" s="117"/>
      <c r="ISJ46" s="117"/>
      <c r="ISK46" s="117"/>
      <c r="ISL46" s="117"/>
      <c r="ISM46" s="117"/>
      <c r="ISN46" s="117"/>
      <c r="ISO46" s="117"/>
      <c r="ISP46" s="117"/>
      <c r="ISQ46" s="117"/>
      <c r="ISR46" s="117"/>
      <c r="ISS46" s="117"/>
      <c r="IST46" s="117"/>
      <c r="ISU46" s="117"/>
      <c r="ISV46" s="117"/>
      <c r="ISW46" s="117"/>
      <c r="ISX46" s="117"/>
      <c r="ISY46" s="117"/>
      <c r="ISZ46" s="117"/>
      <c r="ITA46" s="117"/>
      <c r="ITB46" s="117"/>
      <c r="ITC46" s="117"/>
      <c r="ITD46" s="117"/>
      <c r="ITE46" s="117"/>
      <c r="ITF46" s="117"/>
      <c r="ITG46" s="117"/>
      <c r="ITH46" s="117"/>
      <c r="ITI46" s="117"/>
      <c r="ITJ46" s="117"/>
      <c r="ITK46" s="117"/>
      <c r="ITL46" s="117"/>
      <c r="ITM46" s="117"/>
      <c r="ITN46" s="117"/>
      <c r="ITO46" s="117"/>
      <c r="ITP46" s="117"/>
      <c r="ITQ46" s="117"/>
      <c r="ITR46" s="117"/>
      <c r="ITS46" s="117"/>
      <c r="ITT46" s="117"/>
      <c r="ITU46" s="117"/>
      <c r="ITV46" s="117"/>
      <c r="ITW46" s="117"/>
      <c r="ITX46" s="117"/>
      <c r="ITY46" s="117"/>
      <c r="ITZ46" s="117"/>
      <c r="IUA46" s="117"/>
      <c r="IUB46" s="117"/>
      <c r="IUC46" s="117"/>
      <c r="IUD46" s="117"/>
      <c r="IUE46" s="117"/>
      <c r="IUF46" s="117"/>
      <c r="IUG46" s="117"/>
      <c r="IUH46" s="117"/>
      <c r="IUI46" s="117"/>
      <c r="IUJ46" s="117"/>
      <c r="IUK46" s="117"/>
      <c r="IUL46" s="117"/>
      <c r="IUM46" s="117"/>
      <c r="IUN46" s="117"/>
      <c r="IUO46" s="117"/>
      <c r="IUP46" s="117"/>
      <c r="IUQ46" s="117"/>
      <c r="IUR46" s="117"/>
      <c r="IUS46" s="117"/>
      <c r="IUT46" s="117"/>
      <c r="IUU46" s="117"/>
      <c r="IUV46" s="117"/>
      <c r="IUW46" s="117"/>
      <c r="IUX46" s="117"/>
      <c r="IUY46" s="117"/>
      <c r="IUZ46" s="117"/>
      <c r="IVA46" s="117"/>
      <c r="IVB46" s="117"/>
      <c r="IVC46" s="117"/>
      <c r="IVD46" s="117"/>
      <c r="IVE46" s="117"/>
      <c r="IVF46" s="117"/>
      <c r="IVG46" s="117"/>
      <c r="IVH46" s="117"/>
      <c r="IVI46" s="117"/>
      <c r="IVJ46" s="117"/>
      <c r="IVK46" s="117"/>
      <c r="IVL46" s="117"/>
      <c r="IVM46" s="117"/>
      <c r="IVN46" s="117"/>
      <c r="IVO46" s="117"/>
      <c r="IVP46" s="117"/>
      <c r="IVQ46" s="117"/>
      <c r="IVR46" s="117"/>
      <c r="IVS46" s="117"/>
      <c r="IVT46" s="117"/>
      <c r="IVU46" s="117"/>
      <c r="IVV46" s="117"/>
      <c r="IVW46" s="117"/>
      <c r="IVX46" s="117"/>
      <c r="IVY46" s="117"/>
      <c r="IVZ46" s="117"/>
      <c r="IWA46" s="117"/>
      <c r="IWB46" s="117"/>
      <c r="IWC46" s="117"/>
      <c r="IWD46" s="117"/>
      <c r="IWE46" s="117"/>
      <c r="IWF46" s="117"/>
      <c r="IWG46" s="117"/>
      <c r="IWH46" s="117"/>
      <c r="IWI46" s="117"/>
      <c r="IWJ46" s="117"/>
      <c r="IWK46" s="117"/>
      <c r="IWL46" s="117"/>
      <c r="IWM46" s="117"/>
      <c r="IWN46" s="117"/>
      <c r="IWO46" s="117"/>
      <c r="IWP46" s="117"/>
      <c r="IWQ46" s="117"/>
      <c r="IWR46" s="117"/>
      <c r="IWS46" s="117"/>
      <c r="IWT46" s="117"/>
      <c r="IWU46" s="117"/>
      <c r="IWV46" s="117"/>
      <c r="IWW46" s="117"/>
      <c r="IWX46" s="117"/>
      <c r="IWY46" s="117"/>
      <c r="IWZ46" s="117"/>
      <c r="IXA46" s="117"/>
      <c r="IXB46" s="117"/>
      <c r="IXC46" s="117"/>
      <c r="IXD46" s="117"/>
      <c r="IXE46" s="117"/>
      <c r="IXF46" s="117"/>
      <c r="IXG46" s="117"/>
      <c r="IXH46" s="117"/>
      <c r="IXI46" s="117"/>
      <c r="IXJ46" s="117"/>
      <c r="IXK46" s="117"/>
      <c r="IXL46" s="117"/>
      <c r="IXM46" s="117"/>
      <c r="IXN46" s="117"/>
      <c r="IXO46" s="117"/>
      <c r="IXP46" s="117"/>
      <c r="IXQ46" s="117"/>
      <c r="IXR46" s="117"/>
      <c r="IXS46" s="117"/>
      <c r="IXT46" s="117"/>
      <c r="IXU46" s="117"/>
      <c r="IXV46" s="117"/>
      <c r="IXW46" s="117"/>
      <c r="IXX46" s="117"/>
      <c r="IXY46" s="117"/>
      <c r="IXZ46" s="117"/>
      <c r="IYA46" s="117"/>
      <c r="IYB46" s="117"/>
      <c r="IYC46" s="117"/>
      <c r="IYD46" s="117"/>
      <c r="IYE46" s="117"/>
      <c r="IYF46" s="117"/>
      <c r="IYG46" s="117"/>
      <c r="IYH46" s="117"/>
      <c r="IYI46" s="117"/>
      <c r="IYJ46" s="117"/>
      <c r="IYK46" s="117"/>
      <c r="IYL46" s="117"/>
      <c r="IYM46" s="117"/>
      <c r="IYN46" s="117"/>
      <c r="IYO46" s="117"/>
      <c r="IYP46" s="117"/>
      <c r="IYQ46" s="117"/>
      <c r="IYR46" s="117"/>
      <c r="IYS46" s="117"/>
      <c r="IYT46" s="117"/>
      <c r="IYU46" s="117"/>
      <c r="IYV46" s="117"/>
      <c r="IYW46" s="117"/>
      <c r="IYX46" s="117"/>
      <c r="IYY46" s="117"/>
      <c r="IYZ46" s="117"/>
      <c r="IZA46" s="117"/>
      <c r="IZB46" s="117"/>
      <c r="IZC46" s="117"/>
      <c r="IZD46" s="117"/>
      <c r="IZE46" s="117"/>
      <c r="IZF46" s="117"/>
      <c r="IZG46" s="117"/>
      <c r="IZH46" s="117"/>
      <c r="IZI46" s="117"/>
      <c r="IZJ46" s="117"/>
      <c r="IZK46" s="117"/>
      <c r="IZL46" s="117"/>
      <c r="IZM46" s="117"/>
      <c r="IZN46" s="117"/>
      <c r="IZO46" s="117"/>
      <c r="IZP46" s="117"/>
      <c r="IZQ46" s="117"/>
      <c r="IZR46" s="117"/>
      <c r="IZS46" s="117"/>
      <c r="IZT46" s="117"/>
      <c r="IZU46" s="117"/>
      <c r="IZV46" s="117"/>
      <c r="IZW46" s="117"/>
      <c r="IZX46" s="117"/>
      <c r="IZY46" s="117"/>
      <c r="IZZ46" s="117"/>
      <c r="JAA46" s="117"/>
      <c r="JAB46" s="117"/>
      <c r="JAC46" s="117"/>
      <c r="JAD46" s="117"/>
      <c r="JAE46" s="117"/>
      <c r="JAF46" s="117"/>
      <c r="JAG46" s="117"/>
      <c r="JAH46" s="117"/>
      <c r="JAI46" s="117"/>
      <c r="JAJ46" s="117"/>
      <c r="JAK46" s="117"/>
      <c r="JAL46" s="117"/>
      <c r="JAM46" s="117"/>
      <c r="JAN46" s="117"/>
      <c r="JAO46" s="117"/>
      <c r="JAP46" s="117"/>
      <c r="JAQ46" s="117"/>
      <c r="JAR46" s="117"/>
      <c r="JAS46" s="117"/>
      <c r="JAT46" s="117"/>
      <c r="JAU46" s="117"/>
      <c r="JAV46" s="117"/>
      <c r="JAW46" s="117"/>
      <c r="JAX46" s="117"/>
      <c r="JAY46" s="117"/>
      <c r="JAZ46" s="117"/>
      <c r="JBA46" s="117"/>
      <c r="JBB46" s="117"/>
      <c r="JBC46" s="117"/>
      <c r="JBD46" s="117"/>
      <c r="JBE46" s="117"/>
      <c r="JBF46" s="117"/>
      <c r="JBG46" s="117"/>
      <c r="JBH46" s="117"/>
      <c r="JBI46" s="117"/>
      <c r="JBJ46" s="117"/>
      <c r="JBK46" s="117"/>
      <c r="JBL46" s="117"/>
      <c r="JBM46" s="117"/>
      <c r="JBN46" s="117"/>
      <c r="JBO46" s="117"/>
      <c r="JBP46" s="117"/>
      <c r="JBQ46" s="117"/>
      <c r="JBR46" s="117"/>
      <c r="JBS46" s="117"/>
      <c r="JBT46" s="117"/>
      <c r="JBU46" s="117"/>
      <c r="JBV46" s="117"/>
      <c r="JBW46" s="117"/>
      <c r="JBX46" s="117"/>
      <c r="JBY46" s="117"/>
      <c r="JBZ46" s="117"/>
      <c r="JCA46" s="117"/>
      <c r="JCB46" s="117"/>
      <c r="JCC46" s="117"/>
      <c r="JCD46" s="117"/>
      <c r="JCE46" s="117"/>
      <c r="JCF46" s="117"/>
      <c r="JCG46" s="117"/>
      <c r="JCH46" s="117"/>
      <c r="JCI46" s="117"/>
      <c r="JCJ46" s="117"/>
      <c r="JCK46" s="117"/>
      <c r="JCL46" s="117"/>
      <c r="JCM46" s="117"/>
      <c r="JCN46" s="117"/>
      <c r="JCO46" s="117"/>
      <c r="JCP46" s="117"/>
      <c r="JCQ46" s="117"/>
      <c r="JCR46" s="117"/>
      <c r="JCS46" s="117"/>
      <c r="JCT46" s="117"/>
      <c r="JCU46" s="117"/>
      <c r="JCV46" s="117"/>
      <c r="JCW46" s="117"/>
      <c r="JCX46" s="117"/>
      <c r="JCY46" s="117"/>
      <c r="JCZ46" s="117"/>
      <c r="JDA46" s="117"/>
      <c r="JDB46" s="117"/>
      <c r="JDC46" s="117"/>
      <c r="JDD46" s="117"/>
      <c r="JDE46" s="117"/>
      <c r="JDF46" s="117"/>
      <c r="JDG46" s="117"/>
      <c r="JDH46" s="117"/>
      <c r="JDI46" s="117"/>
      <c r="JDJ46" s="117"/>
      <c r="JDK46" s="117"/>
      <c r="JDL46" s="117"/>
      <c r="JDM46" s="117"/>
      <c r="JDN46" s="117"/>
      <c r="JDO46" s="117"/>
      <c r="JDP46" s="117"/>
      <c r="JDQ46" s="117"/>
      <c r="JDR46" s="117"/>
      <c r="JDS46" s="117"/>
      <c r="JDT46" s="117"/>
      <c r="JDU46" s="117"/>
      <c r="JDV46" s="117"/>
      <c r="JDW46" s="117"/>
      <c r="JDX46" s="117"/>
      <c r="JDY46" s="117"/>
      <c r="JDZ46" s="117"/>
      <c r="JEA46" s="117"/>
      <c r="JEB46" s="117"/>
      <c r="JEC46" s="117"/>
      <c r="JED46" s="117"/>
      <c r="JEE46" s="117"/>
      <c r="JEF46" s="117"/>
      <c r="JEG46" s="117"/>
      <c r="JEH46" s="117"/>
      <c r="JEI46" s="117"/>
      <c r="JEJ46" s="117"/>
      <c r="JEK46" s="117"/>
      <c r="JEL46" s="117"/>
      <c r="JEM46" s="117"/>
      <c r="JEN46" s="117"/>
      <c r="JEO46" s="117"/>
      <c r="JEP46" s="117"/>
      <c r="JEQ46" s="117"/>
      <c r="JER46" s="117"/>
      <c r="JES46" s="117"/>
      <c r="JET46" s="117"/>
      <c r="JEU46" s="117"/>
      <c r="JEV46" s="117"/>
      <c r="JEW46" s="117"/>
      <c r="JEX46" s="117"/>
      <c r="JEY46" s="117"/>
      <c r="JEZ46" s="117"/>
      <c r="JFA46" s="117"/>
      <c r="JFB46" s="117"/>
      <c r="JFC46" s="117"/>
      <c r="JFD46" s="117"/>
      <c r="JFE46" s="117"/>
      <c r="JFF46" s="117"/>
      <c r="JFG46" s="117"/>
      <c r="JFH46" s="117"/>
      <c r="JFI46" s="117"/>
      <c r="JFJ46" s="117"/>
      <c r="JFK46" s="117"/>
      <c r="JFL46" s="117"/>
      <c r="JFM46" s="117"/>
      <c r="JFN46" s="117"/>
      <c r="JFO46" s="117"/>
      <c r="JFP46" s="117"/>
      <c r="JFQ46" s="117"/>
      <c r="JFR46" s="117"/>
      <c r="JFS46" s="117"/>
      <c r="JFT46" s="117"/>
      <c r="JFU46" s="117"/>
      <c r="JFV46" s="117"/>
      <c r="JFW46" s="117"/>
      <c r="JFX46" s="117"/>
      <c r="JFY46" s="117"/>
      <c r="JFZ46" s="117"/>
      <c r="JGA46" s="117"/>
      <c r="JGB46" s="117"/>
      <c r="JGC46" s="117"/>
      <c r="JGD46" s="117"/>
      <c r="JGE46" s="117"/>
      <c r="JGF46" s="117"/>
      <c r="JGG46" s="117"/>
      <c r="JGH46" s="117"/>
      <c r="JGI46" s="117"/>
      <c r="JGJ46" s="117"/>
      <c r="JGK46" s="117"/>
      <c r="JGL46" s="117"/>
      <c r="JGM46" s="117"/>
      <c r="JGN46" s="117"/>
      <c r="JGO46" s="117"/>
      <c r="JGP46" s="117"/>
      <c r="JGQ46" s="117"/>
      <c r="JGR46" s="117"/>
      <c r="JGS46" s="117"/>
      <c r="JGT46" s="117"/>
      <c r="JGU46" s="117"/>
      <c r="JGV46" s="117"/>
      <c r="JGW46" s="117"/>
      <c r="JGX46" s="117"/>
      <c r="JGY46" s="117"/>
      <c r="JGZ46" s="117"/>
      <c r="JHA46" s="117"/>
      <c r="JHB46" s="117"/>
      <c r="JHC46" s="117"/>
      <c r="JHD46" s="117"/>
      <c r="JHE46" s="117"/>
      <c r="JHF46" s="117"/>
      <c r="JHG46" s="117"/>
      <c r="JHH46" s="117"/>
      <c r="JHI46" s="117"/>
      <c r="JHJ46" s="117"/>
      <c r="JHK46" s="117"/>
      <c r="JHL46" s="117"/>
      <c r="JHM46" s="117"/>
      <c r="JHN46" s="117"/>
      <c r="JHO46" s="117"/>
      <c r="JHP46" s="117"/>
      <c r="JHQ46" s="117"/>
      <c r="JHR46" s="117"/>
      <c r="JHS46" s="117"/>
      <c r="JHT46" s="117"/>
      <c r="JHU46" s="117"/>
      <c r="JHV46" s="117"/>
      <c r="JHW46" s="117"/>
      <c r="JHX46" s="117"/>
      <c r="JHY46" s="117"/>
      <c r="JHZ46" s="117"/>
      <c r="JIA46" s="117"/>
      <c r="JIB46" s="117"/>
      <c r="JIC46" s="117"/>
      <c r="JID46" s="117"/>
      <c r="JIE46" s="117"/>
      <c r="JIF46" s="117"/>
      <c r="JIG46" s="117"/>
      <c r="JIH46" s="117"/>
      <c r="JII46" s="117"/>
      <c r="JIJ46" s="117"/>
      <c r="JIK46" s="117"/>
      <c r="JIL46" s="117"/>
      <c r="JIM46" s="117"/>
      <c r="JIN46" s="117"/>
      <c r="JIO46" s="117"/>
      <c r="JIP46" s="117"/>
      <c r="JIQ46" s="117"/>
      <c r="JIR46" s="117"/>
      <c r="JIS46" s="117"/>
      <c r="JIT46" s="117"/>
      <c r="JIU46" s="117"/>
      <c r="JIV46" s="117"/>
      <c r="JIW46" s="117"/>
      <c r="JIX46" s="117"/>
      <c r="JIY46" s="117"/>
      <c r="JIZ46" s="117"/>
      <c r="JJA46" s="117"/>
      <c r="JJB46" s="117"/>
      <c r="JJC46" s="117"/>
      <c r="JJD46" s="117"/>
      <c r="JJE46" s="117"/>
      <c r="JJF46" s="117"/>
      <c r="JJG46" s="117"/>
      <c r="JJH46" s="117"/>
      <c r="JJI46" s="117"/>
      <c r="JJJ46" s="117"/>
      <c r="JJK46" s="117"/>
      <c r="JJL46" s="117"/>
      <c r="JJM46" s="117"/>
      <c r="JJN46" s="117"/>
      <c r="JJO46" s="117"/>
      <c r="JJP46" s="117"/>
      <c r="JJQ46" s="117"/>
      <c r="JJR46" s="117"/>
      <c r="JJS46" s="117"/>
      <c r="JJT46" s="117"/>
      <c r="JJU46" s="117"/>
      <c r="JJV46" s="117"/>
      <c r="JJW46" s="117"/>
      <c r="JJX46" s="117"/>
      <c r="JJY46" s="117"/>
      <c r="JJZ46" s="117"/>
      <c r="JKA46" s="117"/>
      <c r="JKB46" s="117"/>
      <c r="JKC46" s="117"/>
      <c r="JKD46" s="117"/>
      <c r="JKE46" s="117"/>
      <c r="JKF46" s="117"/>
      <c r="JKG46" s="117"/>
      <c r="JKH46" s="117"/>
      <c r="JKI46" s="117"/>
      <c r="JKJ46" s="117"/>
      <c r="JKK46" s="117"/>
      <c r="JKL46" s="117"/>
      <c r="JKM46" s="117"/>
      <c r="JKN46" s="117"/>
      <c r="JKO46" s="117"/>
      <c r="JKP46" s="117"/>
      <c r="JKQ46" s="117"/>
      <c r="JKR46" s="117"/>
      <c r="JKS46" s="117"/>
      <c r="JKT46" s="117"/>
      <c r="JKU46" s="117"/>
      <c r="JKV46" s="117"/>
      <c r="JKW46" s="117"/>
      <c r="JKX46" s="117"/>
      <c r="JKY46" s="117"/>
      <c r="JKZ46" s="117"/>
      <c r="JLA46" s="117"/>
      <c r="JLB46" s="117"/>
      <c r="JLC46" s="117"/>
      <c r="JLD46" s="117"/>
      <c r="JLE46" s="117"/>
      <c r="JLF46" s="117"/>
      <c r="JLG46" s="117"/>
      <c r="JLH46" s="117"/>
      <c r="JLI46" s="117"/>
      <c r="JLJ46" s="117"/>
      <c r="JLK46" s="117"/>
      <c r="JLL46" s="117"/>
      <c r="JLM46" s="117"/>
      <c r="JLN46" s="117"/>
      <c r="JLO46" s="117"/>
      <c r="JLP46" s="117"/>
      <c r="JLQ46" s="117"/>
      <c r="JLR46" s="117"/>
      <c r="JLS46" s="117"/>
      <c r="JLT46" s="117"/>
      <c r="JLU46" s="117"/>
      <c r="JLV46" s="117"/>
      <c r="JLW46" s="117"/>
      <c r="JLX46" s="117"/>
      <c r="JLY46" s="117"/>
      <c r="JLZ46" s="117"/>
      <c r="JMA46" s="117"/>
      <c r="JMB46" s="117"/>
      <c r="JMC46" s="117"/>
      <c r="JMD46" s="117"/>
      <c r="JME46" s="117"/>
      <c r="JMF46" s="117"/>
      <c r="JMG46" s="117"/>
      <c r="JMH46" s="117"/>
      <c r="JMI46" s="117"/>
      <c r="JMJ46" s="117"/>
      <c r="JMK46" s="117"/>
      <c r="JML46" s="117"/>
      <c r="JMM46" s="117"/>
      <c r="JMN46" s="117"/>
      <c r="JMO46" s="117"/>
      <c r="JMP46" s="117"/>
      <c r="JMQ46" s="117"/>
      <c r="JMR46" s="117"/>
      <c r="JMS46" s="117"/>
      <c r="JMT46" s="117"/>
      <c r="JMU46" s="117"/>
      <c r="JMV46" s="117"/>
      <c r="JMW46" s="117"/>
      <c r="JMX46" s="117"/>
      <c r="JMY46" s="117"/>
      <c r="JMZ46" s="117"/>
      <c r="JNA46" s="117"/>
      <c r="JNB46" s="117"/>
      <c r="JNC46" s="117"/>
      <c r="JND46" s="117"/>
      <c r="JNE46" s="117"/>
      <c r="JNF46" s="117"/>
      <c r="JNG46" s="117"/>
      <c r="JNH46" s="117"/>
      <c r="JNI46" s="117"/>
      <c r="JNJ46" s="117"/>
      <c r="JNK46" s="117"/>
      <c r="JNL46" s="117"/>
      <c r="JNM46" s="117"/>
      <c r="JNN46" s="117"/>
      <c r="JNO46" s="117"/>
      <c r="JNP46" s="117"/>
      <c r="JNQ46" s="117"/>
      <c r="JNR46" s="117"/>
      <c r="JNS46" s="117"/>
      <c r="JNT46" s="117"/>
      <c r="JNU46" s="117"/>
      <c r="JNV46" s="117"/>
      <c r="JNW46" s="117"/>
      <c r="JNX46" s="117"/>
      <c r="JNY46" s="117"/>
      <c r="JNZ46" s="117"/>
      <c r="JOA46" s="117"/>
      <c r="JOB46" s="117"/>
      <c r="JOC46" s="117"/>
      <c r="JOD46" s="117"/>
      <c r="JOE46" s="117"/>
      <c r="JOF46" s="117"/>
      <c r="JOG46" s="117"/>
      <c r="JOH46" s="117"/>
      <c r="JOI46" s="117"/>
      <c r="JOJ46" s="117"/>
      <c r="JOK46" s="117"/>
      <c r="JOL46" s="117"/>
      <c r="JOM46" s="117"/>
      <c r="JON46" s="117"/>
      <c r="JOO46" s="117"/>
      <c r="JOP46" s="117"/>
      <c r="JOQ46" s="117"/>
      <c r="JOR46" s="117"/>
      <c r="JOS46" s="117"/>
      <c r="JOT46" s="117"/>
      <c r="JOU46" s="117"/>
      <c r="JOV46" s="117"/>
      <c r="JOW46" s="117"/>
      <c r="JOX46" s="117"/>
      <c r="JOY46" s="117"/>
      <c r="JOZ46" s="117"/>
      <c r="JPA46" s="117"/>
      <c r="JPB46" s="117"/>
      <c r="JPC46" s="117"/>
      <c r="JPD46" s="117"/>
      <c r="JPE46" s="117"/>
      <c r="JPF46" s="117"/>
      <c r="JPG46" s="117"/>
      <c r="JPH46" s="117"/>
      <c r="JPI46" s="117"/>
      <c r="JPJ46" s="117"/>
      <c r="JPK46" s="117"/>
      <c r="JPL46" s="117"/>
      <c r="JPM46" s="117"/>
      <c r="JPN46" s="117"/>
      <c r="JPO46" s="117"/>
      <c r="JPP46" s="117"/>
      <c r="JPQ46" s="117"/>
      <c r="JPR46" s="117"/>
      <c r="JPS46" s="117"/>
      <c r="JPT46" s="117"/>
      <c r="JPU46" s="117"/>
      <c r="JPV46" s="117"/>
      <c r="JPW46" s="117"/>
      <c r="JPX46" s="117"/>
      <c r="JPY46" s="117"/>
      <c r="JPZ46" s="117"/>
      <c r="JQA46" s="117"/>
      <c r="JQB46" s="117"/>
      <c r="JQC46" s="117"/>
      <c r="JQD46" s="117"/>
      <c r="JQE46" s="117"/>
      <c r="JQF46" s="117"/>
      <c r="JQG46" s="117"/>
      <c r="JQH46" s="117"/>
      <c r="JQI46" s="117"/>
      <c r="JQJ46" s="117"/>
      <c r="JQK46" s="117"/>
      <c r="JQL46" s="117"/>
      <c r="JQM46" s="117"/>
      <c r="JQN46" s="117"/>
      <c r="JQO46" s="117"/>
      <c r="JQP46" s="117"/>
      <c r="JQQ46" s="117"/>
      <c r="JQR46" s="117"/>
      <c r="JQS46" s="117"/>
      <c r="JQT46" s="117"/>
      <c r="JQU46" s="117"/>
      <c r="JQV46" s="117"/>
      <c r="JQW46" s="117"/>
      <c r="JQX46" s="117"/>
      <c r="JQY46" s="117"/>
      <c r="JQZ46" s="117"/>
      <c r="JRA46" s="117"/>
      <c r="JRB46" s="117"/>
      <c r="JRC46" s="117"/>
      <c r="JRD46" s="117"/>
      <c r="JRE46" s="117"/>
      <c r="JRF46" s="117"/>
      <c r="JRG46" s="117"/>
      <c r="JRH46" s="117"/>
      <c r="JRI46" s="117"/>
      <c r="JRJ46" s="117"/>
      <c r="JRK46" s="117"/>
      <c r="JRL46" s="117"/>
      <c r="JRM46" s="117"/>
      <c r="JRN46" s="117"/>
      <c r="JRO46" s="117"/>
      <c r="JRP46" s="117"/>
      <c r="JRQ46" s="117"/>
      <c r="JRR46" s="117"/>
      <c r="JRS46" s="117"/>
      <c r="JRT46" s="117"/>
      <c r="JRU46" s="117"/>
      <c r="JRV46" s="117"/>
      <c r="JRW46" s="117"/>
      <c r="JRX46" s="117"/>
      <c r="JRY46" s="117"/>
      <c r="JRZ46" s="117"/>
      <c r="JSA46" s="117"/>
      <c r="JSB46" s="117"/>
      <c r="JSC46" s="117"/>
      <c r="JSD46" s="117"/>
      <c r="JSE46" s="117"/>
      <c r="JSF46" s="117"/>
      <c r="JSG46" s="117"/>
      <c r="JSH46" s="117"/>
      <c r="JSI46" s="117"/>
      <c r="JSJ46" s="117"/>
      <c r="JSK46" s="117"/>
      <c r="JSL46" s="117"/>
      <c r="JSM46" s="117"/>
      <c r="JSN46" s="117"/>
      <c r="JSO46" s="117"/>
      <c r="JSP46" s="117"/>
      <c r="JSQ46" s="117"/>
      <c r="JSR46" s="117"/>
      <c r="JSS46" s="117"/>
      <c r="JST46" s="117"/>
      <c r="JSU46" s="117"/>
      <c r="JSV46" s="117"/>
      <c r="JSW46" s="117"/>
      <c r="JSX46" s="117"/>
      <c r="JSY46" s="117"/>
      <c r="JSZ46" s="117"/>
      <c r="JTA46" s="117"/>
      <c r="JTB46" s="117"/>
      <c r="JTC46" s="117"/>
      <c r="JTD46" s="117"/>
      <c r="JTE46" s="117"/>
      <c r="JTF46" s="117"/>
      <c r="JTG46" s="117"/>
      <c r="JTH46" s="117"/>
      <c r="JTI46" s="117"/>
      <c r="JTJ46" s="117"/>
      <c r="JTK46" s="117"/>
      <c r="JTL46" s="117"/>
      <c r="JTM46" s="117"/>
      <c r="JTN46" s="117"/>
      <c r="JTO46" s="117"/>
      <c r="JTP46" s="117"/>
      <c r="JTQ46" s="117"/>
      <c r="JTR46" s="117"/>
      <c r="JTS46" s="117"/>
      <c r="JTT46" s="117"/>
      <c r="JTU46" s="117"/>
      <c r="JTV46" s="117"/>
      <c r="JTW46" s="117"/>
      <c r="JTX46" s="117"/>
      <c r="JTY46" s="117"/>
      <c r="JTZ46" s="117"/>
      <c r="JUA46" s="117"/>
      <c r="JUB46" s="117"/>
      <c r="JUC46" s="117"/>
      <c r="JUD46" s="117"/>
      <c r="JUE46" s="117"/>
      <c r="JUF46" s="117"/>
      <c r="JUG46" s="117"/>
      <c r="JUH46" s="117"/>
      <c r="JUI46" s="117"/>
      <c r="JUJ46" s="117"/>
      <c r="JUK46" s="117"/>
      <c r="JUL46" s="117"/>
      <c r="JUM46" s="117"/>
      <c r="JUN46" s="117"/>
      <c r="JUO46" s="117"/>
      <c r="JUP46" s="117"/>
      <c r="JUQ46" s="117"/>
      <c r="JUR46" s="117"/>
      <c r="JUS46" s="117"/>
      <c r="JUT46" s="117"/>
      <c r="JUU46" s="117"/>
      <c r="JUV46" s="117"/>
      <c r="JUW46" s="117"/>
      <c r="JUX46" s="117"/>
      <c r="JUY46" s="117"/>
      <c r="JUZ46" s="117"/>
      <c r="JVA46" s="117"/>
      <c r="JVB46" s="117"/>
      <c r="JVC46" s="117"/>
      <c r="JVD46" s="117"/>
      <c r="JVE46" s="117"/>
      <c r="JVF46" s="117"/>
      <c r="JVG46" s="117"/>
      <c r="JVH46" s="117"/>
      <c r="JVI46" s="117"/>
      <c r="JVJ46" s="117"/>
      <c r="JVK46" s="117"/>
      <c r="JVL46" s="117"/>
      <c r="JVM46" s="117"/>
      <c r="JVN46" s="117"/>
      <c r="JVO46" s="117"/>
      <c r="JVP46" s="117"/>
      <c r="JVQ46" s="117"/>
      <c r="JVR46" s="117"/>
      <c r="JVS46" s="117"/>
      <c r="JVT46" s="117"/>
      <c r="JVU46" s="117"/>
      <c r="JVV46" s="117"/>
      <c r="JVW46" s="117"/>
      <c r="JVX46" s="117"/>
      <c r="JVY46" s="117"/>
      <c r="JVZ46" s="117"/>
      <c r="JWA46" s="117"/>
      <c r="JWB46" s="117"/>
      <c r="JWC46" s="117"/>
      <c r="JWD46" s="117"/>
      <c r="JWE46" s="117"/>
      <c r="JWF46" s="117"/>
      <c r="JWG46" s="117"/>
      <c r="JWH46" s="117"/>
      <c r="JWI46" s="117"/>
      <c r="JWJ46" s="117"/>
      <c r="JWK46" s="117"/>
      <c r="JWL46" s="117"/>
      <c r="JWM46" s="117"/>
      <c r="JWN46" s="117"/>
      <c r="JWO46" s="117"/>
      <c r="JWP46" s="117"/>
      <c r="JWQ46" s="117"/>
      <c r="JWR46" s="117"/>
      <c r="JWS46" s="117"/>
      <c r="JWT46" s="117"/>
      <c r="JWU46" s="117"/>
      <c r="JWV46" s="117"/>
      <c r="JWW46" s="117"/>
      <c r="JWX46" s="117"/>
      <c r="JWY46" s="117"/>
      <c r="JWZ46" s="117"/>
      <c r="JXA46" s="117"/>
      <c r="JXB46" s="117"/>
      <c r="JXC46" s="117"/>
      <c r="JXD46" s="117"/>
      <c r="JXE46" s="117"/>
      <c r="JXF46" s="117"/>
      <c r="JXG46" s="117"/>
      <c r="JXH46" s="117"/>
      <c r="JXI46" s="117"/>
      <c r="JXJ46" s="117"/>
      <c r="JXK46" s="117"/>
      <c r="JXL46" s="117"/>
      <c r="JXM46" s="117"/>
      <c r="JXN46" s="117"/>
      <c r="JXO46" s="117"/>
      <c r="JXP46" s="117"/>
      <c r="JXQ46" s="117"/>
      <c r="JXR46" s="117"/>
      <c r="JXS46" s="117"/>
      <c r="JXT46" s="117"/>
      <c r="JXU46" s="117"/>
      <c r="JXV46" s="117"/>
      <c r="JXW46" s="117"/>
      <c r="JXX46" s="117"/>
      <c r="JXY46" s="117"/>
      <c r="JXZ46" s="117"/>
      <c r="JYA46" s="117"/>
      <c r="JYB46" s="117"/>
      <c r="JYC46" s="117"/>
      <c r="JYD46" s="117"/>
      <c r="JYE46" s="117"/>
      <c r="JYF46" s="117"/>
      <c r="JYG46" s="117"/>
      <c r="JYH46" s="117"/>
      <c r="JYI46" s="117"/>
      <c r="JYJ46" s="117"/>
      <c r="JYK46" s="117"/>
      <c r="JYL46" s="117"/>
      <c r="JYM46" s="117"/>
      <c r="JYN46" s="117"/>
      <c r="JYO46" s="117"/>
      <c r="JYP46" s="117"/>
      <c r="JYQ46" s="117"/>
      <c r="JYR46" s="117"/>
      <c r="JYS46" s="117"/>
      <c r="JYT46" s="117"/>
      <c r="JYU46" s="117"/>
      <c r="JYV46" s="117"/>
      <c r="JYW46" s="117"/>
      <c r="JYX46" s="117"/>
      <c r="JYY46" s="117"/>
      <c r="JYZ46" s="117"/>
      <c r="JZA46" s="117"/>
      <c r="JZB46" s="117"/>
      <c r="JZC46" s="117"/>
      <c r="JZD46" s="117"/>
      <c r="JZE46" s="117"/>
      <c r="JZF46" s="117"/>
      <c r="JZG46" s="117"/>
      <c r="JZH46" s="117"/>
      <c r="JZI46" s="117"/>
      <c r="JZJ46" s="117"/>
      <c r="JZK46" s="117"/>
      <c r="JZL46" s="117"/>
      <c r="JZM46" s="117"/>
      <c r="JZN46" s="117"/>
      <c r="JZO46" s="117"/>
      <c r="JZP46" s="117"/>
      <c r="JZQ46" s="117"/>
      <c r="JZR46" s="117"/>
      <c r="JZS46" s="117"/>
      <c r="JZT46" s="117"/>
      <c r="JZU46" s="117"/>
      <c r="JZV46" s="117"/>
      <c r="JZW46" s="117"/>
      <c r="JZX46" s="117"/>
      <c r="JZY46" s="117"/>
      <c r="JZZ46" s="117"/>
      <c r="KAA46" s="117"/>
      <c r="KAB46" s="117"/>
      <c r="KAC46" s="117"/>
      <c r="KAD46" s="117"/>
      <c r="KAE46" s="117"/>
      <c r="KAF46" s="117"/>
      <c r="KAG46" s="117"/>
      <c r="KAH46" s="117"/>
      <c r="KAI46" s="117"/>
      <c r="KAJ46" s="117"/>
      <c r="KAK46" s="117"/>
      <c r="KAL46" s="117"/>
      <c r="KAM46" s="117"/>
      <c r="KAN46" s="117"/>
      <c r="KAO46" s="117"/>
      <c r="KAP46" s="117"/>
      <c r="KAQ46" s="117"/>
      <c r="KAR46" s="117"/>
      <c r="KAS46" s="117"/>
      <c r="KAT46" s="117"/>
      <c r="KAU46" s="117"/>
      <c r="KAV46" s="117"/>
      <c r="KAW46" s="117"/>
      <c r="KAX46" s="117"/>
      <c r="KAY46" s="117"/>
      <c r="KAZ46" s="117"/>
      <c r="KBA46" s="117"/>
      <c r="KBB46" s="117"/>
      <c r="KBC46" s="117"/>
      <c r="KBD46" s="117"/>
      <c r="KBE46" s="117"/>
      <c r="KBF46" s="117"/>
      <c r="KBG46" s="117"/>
      <c r="KBH46" s="117"/>
      <c r="KBI46" s="117"/>
      <c r="KBJ46" s="117"/>
      <c r="KBK46" s="117"/>
      <c r="KBL46" s="117"/>
      <c r="KBM46" s="117"/>
      <c r="KBN46" s="117"/>
      <c r="KBO46" s="117"/>
      <c r="KBP46" s="117"/>
      <c r="KBQ46" s="117"/>
      <c r="KBR46" s="117"/>
      <c r="KBS46" s="117"/>
      <c r="KBT46" s="117"/>
      <c r="KBU46" s="117"/>
      <c r="KBV46" s="117"/>
      <c r="KBW46" s="117"/>
      <c r="KBX46" s="117"/>
      <c r="KBY46" s="117"/>
      <c r="KBZ46" s="117"/>
      <c r="KCA46" s="117"/>
      <c r="KCB46" s="117"/>
      <c r="KCC46" s="117"/>
      <c r="KCD46" s="117"/>
      <c r="KCE46" s="117"/>
      <c r="KCF46" s="117"/>
      <c r="KCG46" s="117"/>
      <c r="KCH46" s="117"/>
      <c r="KCI46" s="117"/>
      <c r="KCJ46" s="117"/>
      <c r="KCK46" s="117"/>
      <c r="KCL46" s="117"/>
      <c r="KCM46" s="117"/>
      <c r="KCN46" s="117"/>
      <c r="KCO46" s="117"/>
      <c r="KCP46" s="117"/>
      <c r="KCQ46" s="117"/>
      <c r="KCR46" s="117"/>
      <c r="KCS46" s="117"/>
      <c r="KCT46" s="117"/>
      <c r="KCU46" s="117"/>
      <c r="KCV46" s="117"/>
      <c r="KCW46" s="117"/>
      <c r="KCX46" s="117"/>
      <c r="KCY46" s="117"/>
      <c r="KCZ46" s="117"/>
      <c r="KDA46" s="117"/>
      <c r="KDB46" s="117"/>
      <c r="KDC46" s="117"/>
      <c r="KDD46" s="117"/>
      <c r="KDE46" s="117"/>
      <c r="KDF46" s="117"/>
      <c r="KDG46" s="117"/>
      <c r="KDH46" s="117"/>
      <c r="KDI46" s="117"/>
      <c r="KDJ46" s="117"/>
      <c r="KDK46" s="117"/>
      <c r="KDL46" s="117"/>
      <c r="KDM46" s="117"/>
      <c r="KDN46" s="117"/>
      <c r="KDO46" s="117"/>
      <c r="KDP46" s="117"/>
      <c r="KDQ46" s="117"/>
      <c r="KDR46" s="117"/>
      <c r="KDS46" s="117"/>
      <c r="KDT46" s="117"/>
      <c r="KDU46" s="117"/>
      <c r="KDV46" s="117"/>
      <c r="KDW46" s="117"/>
      <c r="KDX46" s="117"/>
      <c r="KDY46" s="117"/>
      <c r="KDZ46" s="117"/>
      <c r="KEA46" s="117"/>
      <c r="KEB46" s="117"/>
      <c r="KEC46" s="117"/>
      <c r="KED46" s="117"/>
      <c r="KEE46" s="117"/>
      <c r="KEF46" s="117"/>
      <c r="KEG46" s="117"/>
      <c r="KEH46" s="117"/>
      <c r="KEI46" s="117"/>
      <c r="KEJ46" s="117"/>
      <c r="KEK46" s="117"/>
      <c r="KEL46" s="117"/>
      <c r="KEM46" s="117"/>
      <c r="KEN46" s="117"/>
      <c r="KEO46" s="117"/>
      <c r="KEP46" s="117"/>
      <c r="KEQ46" s="117"/>
      <c r="KER46" s="117"/>
      <c r="KES46" s="117"/>
      <c r="KET46" s="117"/>
      <c r="KEU46" s="117"/>
      <c r="KEV46" s="117"/>
      <c r="KEW46" s="117"/>
      <c r="KEX46" s="117"/>
      <c r="KEY46" s="117"/>
      <c r="KEZ46" s="117"/>
      <c r="KFA46" s="117"/>
      <c r="KFB46" s="117"/>
      <c r="KFC46" s="117"/>
      <c r="KFD46" s="117"/>
      <c r="KFE46" s="117"/>
      <c r="KFF46" s="117"/>
      <c r="KFG46" s="117"/>
      <c r="KFH46" s="117"/>
      <c r="KFI46" s="117"/>
      <c r="KFJ46" s="117"/>
      <c r="KFK46" s="117"/>
      <c r="KFL46" s="117"/>
      <c r="KFM46" s="117"/>
      <c r="KFN46" s="117"/>
      <c r="KFO46" s="117"/>
      <c r="KFP46" s="117"/>
      <c r="KFQ46" s="117"/>
      <c r="KFR46" s="117"/>
      <c r="KFS46" s="117"/>
      <c r="KFT46" s="117"/>
      <c r="KFU46" s="117"/>
      <c r="KFV46" s="117"/>
      <c r="KFW46" s="117"/>
      <c r="KFX46" s="117"/>
      <c r="KFY46" s="117"/>
      <c r="KFZ46" s="117"/>
      <c r="KGA46" s="117"/>
      <c r="KGB46" s="117"/>
      <c r="KGC46" s="117"/>
      <c r="KGD46" s="117"/>
      <c r="KGE46" s="117"/>
      <c r="KGF46" s="117"/>
      <c r="KGG46" s="117"/>
      <c r="KGH46" s="117"/>
      <c r="KGI46" s="117"/>
      <c r="KGJ46" s="117"/>
      <c r="KGK46" s="117"/>
      <c r="KGL46" s="117"/>
      <c r="KGM46" s="117"/>
      <c r="KGN46" s="117"/>
      <c r="KGO46" s="117"/>
      <c r="KGP46" s="117"/>
      <c r="KGQ46" s="117"/>
      <c r="KGR46" s="117"/>
      <c r="KGS46" s="117"/>
      <c r="KGT46" s="117"/>
      <c r="KGU46" s="117"/>
      <c r="KGV46" s="117"/>
      <c r="KGW46" s="117"/>
      <c r="KGX46" s="117"/>
      <c r="KGY46" s="117"/>
      <c r="KGZ46" s="117"/>
      <c r="KHA46" s="117"/>
      <c r="KHB46" s="117"/>
      <c r="KHC46" s="117"/>
      <c r="KHD46" s="117"/>
      <c r="KHE46" s="117"/>
      <c r="KHF46" s="117"/>
      <c r="KHG46" s="117"/>
      <c r="KHH46" s="117"/>
      <c r="KHI46" s="117"/>
      <c r="KHJ46" s="117"/>
      <c r="KHK46" s="117"/>
      <c r="KHL46" s="117"/>
      <c r="KHM46" s="117"/>
      <c r="KHN46" s="117"/>
      <c r="KHO46" s="117"/>
      <c r="KHP46" s="117"/>
      <c r="KHQ46" s="117"/>
      <c r="KHR46" s="117"/>
      <c r="KHS46" s="117"/>
      <c r="KHT46" s="117"/>
      <c r="KHU46" s="117"/>
      <c r="KHV46" s="117"/>
      <c r="KHW46" s="117"/>
      <c r="KHX46" s="117"/>
      <c r="KHY46" s="117"/>
      <c r="KHZ46" s="117"/>
      <c r="KIA46" s="117"/>
      <c r="KIB46" s="117"/>
      <c r="KIC46" s="117"/>
      <c r="KID46" s="117"/>
      <c r="KIE46" s="117"/>
      <c r="KIF46" s="117"/>
      <c r="KIG46" s="117"/>
      <c r="KIH46" s="117"/>
      <c r="KII46" s="117"/>
      <c r="KIJ46" s="117"/>
      <c r="KIK46" s="117"/>
      <c r="KIL46" s="117"/>
      <c r="KIM46" s="117"/>
      <c r="KIN46" s="117"/>
      <c r="KIO46" s="117"/>
      <c r="KIP46" s="117"/>
      <c r="KIQ46" s="117"/>
      <c r="KIR46" s="117"/>
      <c r="KIS46" s="117"/>
      <c r="KIT46" s="117"/>
      <c r="KIU46" s="117"/>
      <c r="KIV46" s="117"/>
      <c r="KIW46" s="117"/>
      <c r="KIX46" s="117"/>
      <c r="KIY46" s="117"/>
      <c r="KIZ46" s="117"/>
      <c r="KJA46" s="117"/>
      <c r="KJB46" s="117"/>
      <c r="KJC46" s="117"/>
      <c r="KJD46" s="117"/>
      <c r="KJE46" s="117"/>
      <c r="KJF46" s="117"/>
      <c r="KJG46" s="117"/>
      <c r="KJH46" s="117"/>
      <c r="KJI46" s="117"/>
      <c r="KJJ46" s="117"/>
      <c r="KJK46" s="117"/>
      <c r="KJL46" s="117"/>
      <c r="KJM46" s="117"/>
      <c r="KJN46" s="117"/>
      <c r="KJO46" s="117"/>
      <c r="KJP46" s="117"/>
      <c r="KJQ46" s="117"/>
      <c r="KJR46" s="117"/>
      <c r="KJS46" s="117"/>
      <c r="KJT46" s="117"/>
      <c r="KJU46" s="117"/>
      <c r="KJV46" s="117"/>
      <c r="KJW46" s="117"/>
      <c r="KJX46" s="117"/>
      <c r="KJY46" s="117"/>
      <c r="KJZ46" s="117"/>
      <c r="KKA46" s="117"/>
      <c r="KKB46" s="117"/>
      <c r="KKC46" s="117"/>
      <c r="KKD46" s="117"/>
      <c r="KKE46" s="117"/>
      <c r="KKF46" s="117"/>
      <c r="KKG46" s="117"/>
      <c r="KKH46" s="117"/>
      <c r="KKI46" s="117"/>
      <c r="KKJ46" s="117"/>
      <c r="KKK46" s="117"/>
      <c r="KKL46" s="117"/>
      <c r="KKM46" s="117"/>
      <c r="KKN46" s="117"/>
      <c r="KKO46" s="117"/>
      <c r="KKP46" s="117"/>
      <c r="KKQ46" s="117"/>
      <c r="KKR46" s="117"/>
      <c r="KKS46" s="117"/>
      <c r="KKT46" s="117"/>
      <c r="KKU46" s="117"/>
      <c r="KKV46" s="117"/>
      <c r="KKW46" s="117"/>
      <c r="KKX46" s="117"/>
      <c r="KKY46" s="117"/>
      <c r="KKZ46" s="117"/>
      <c r="KLA46" s="117"/>
      <c r="KLB46" s="117"/>
      <c r="KLC46" s="117"/>
      <c r="KLD46" s="117"/>
      <c r="KLE46" s="117"/>
      <c r="KLF46" s="117"/>
      <c r="KLG46" s="117"/>
      <c r="KLH46" s="117"/>
      <c r="KLI46" s="117"/>
      <c r="KLJ46" s="117"/>
      <c r="KLK46" s="117"/>
      <c r="KLL46" s="117"/>
      <c r="KLM46" s="117"/>
      <c r="KLN46" s="117"/>
      <c r="KLO46" s="117"/>
      <c r="KLP46" s="117"/>
      <c r="KLQ46" s="117"/>
      <c r="KLR46" s="117"/>
      <c r="KLS46" s="117"/>
      <c r="KLT46" s="117"/>
      <c r="KLU46" s="117"/>
      <c r="KLV46" s="117"/>
      <c r="KLW46" s="117"/>
      <c r="KLX46" s="117"/>
      <c r="KLY46" s="117"/>
      <c r="KLZ46" s="117"/>
      <c r="KMA46" s="117"/>
      <c r="KMB46" s="117"/>
      <c r="KMC46" s="117"/>
      <c r="KMD46" s="117"/>
      <c r="KME46" s="117"/>
      <c r="KMF46" s="117"/>
      <c r="KMG46" s="117"/>
      <c r="KMH46" s="117"/>
      <c r="KMI46" s="117"/>
      <c r="KMJ46" s="117"/>
      <c r="KMK46" s="117"/>
      <c r="KML46" s="117"/>
      <c r="KMM46" s="117"/>
      <c r="KMN46" s="117"/>
      <c r="KMO46" s="117"/>
      <c r="KMP46" s="117"/>
      <c r="KMQ46" s="117"/>
      <c r="KMR46" s="117"/>
      <c r="KMS46" s="117"/>
      <c r="KMT46" s="117"/>
      <c r="KMU46" s="117"/>
      <c r="KMV46" s="117"/>
      <c r="KMW46" s="117"/>
      <c r="KMX46" s="117"/>
      <c r="KMY46" s="117"/>
      <c r="KMZ46" s="117"/>
      <c r="KNA46" s="117"/>
      <c r="KNB46" s="117"/>
      <c r="KNC46" s="117"/>
      <c r="KND46" s="117"/>
      <c r="KNE46" s="117"/>
      <c r="KNF46" s="117"/>
      <c r="KNG46" s="117"/>
      <c r="KNH46" s="117"/>
      <c r="KNI46" s="117"/>
      <c r="KNJ46" s="117"/>
      <c r="KNK46" s="117"/>
      <c r="KNL46" s="117"/>
      <c r="KNM46" s="117"/>
      <c r="KNN46" s="117"/>
      <c r="KNO46" s="117"/>
      <c r="KNP46" s="117"/>
      <c r="KNQ46" s="117"/>
      <c r="KNR46" s="117"/>
      <c r="KNS46" s="117"/>
      <c r="KNT46" s="117"/>
      <c r="KNU46" s="117"/>
      <c r="KNV46" s="117"/>
      <c r="KNW46" s="117"/>
      <c r="KNX46" s="117"/>
      <c r="KNY46" s="117"/>
      <c r="KNZ46" s="117"/>
      <c r="KOA46" s="117"/>
      <c r="KOB46" s="117"/>
      <c r="KOC46" s="117"/>
      <c r="KOD46" s="117"/>
      <c r="KOE46" s="117"/>
      <c r="KOF46" s="117"/>
      <c r="KOG46" s="117"/>
      <c r="KOH46" s="117"/>
      <c r="KOI46" s="117"/>
      <c r="KOJ46" s="117"/>
      <c r="KOK46" s="117"/>
      <c r="KOL46" s="117"/>
      <c r="KOM46" s="117"/>
      <c r="KON46" s="117"/>
      <c r="KOO46" s="117"/>
      <c r="KOP46" s="117"/>
      <c r="KOQ46" s="117"/>
      <c r="KOR46" s="117"/>
      <c r="KOS46" s="117"/>
      <c r="KOT46" s="117"/>
      <c r="KOU46" s="117"/>
      <c r="KOV46" s="117"/>
      <c r="KOW46" s="117"/>
      <c r="KOX46" s="117"/>
      <c r="KOY46" s="117"/>
      <c r="KOZ46" s="117"/>
      <c r="KPA46" s="117"/>
      <c r="KPB46" s="117"/>
      <c r="KPC46" s="117"/>
      <c r="KPD46" s="117"/>
      <c r="KPE46" s="117"/>
      <c r="KPF46" s="117"/>
      <c r="KPG46" s="117"/>
      <c r="KPH46" s="117"/>
      <c r="KPI46" s="117"/>
      <c r="KPJ46" s="117"/>
      <c r="KPK46" s="117"/>
      <c r="KPL46" s="117"/>
      <c r="KPM46" s="117"/>
      <c r="KPN46" s="117"/>
      <c r="KPO46" s="117"/>
      <c r="KPP46" s="117"/>
      <c r="KPQ46" s="117"/>
      <c r="KPR46" s="117"/>
      <c r="KPS46" s="117"/>
      <c r="KPT46" s="117"/>
      <c r="KPU46" s="117"/>
      <c r="KPV46" s="117"/>
      <c r="KPW46" s="117"/>
      <c r="KPX46" s="117"/>
      <c r="KPY46" s="117"/>
      <c r="KPZ46" s="117"/>
      <c r="KQA46" s="117"/>
      <c r="KQB46" s="117"/>
      <c r="KQC46" s="117"/>
      <c r="KQD46" s="117"/>
      <c r="KQE46" s="117"/>
      <c r="KQF46" s="117"/>
      <c r="KQG46" s="117"/>
      <c r="KQH46" s="117"/>
      <c r="KQI46" s="117"/>
      <c r="KQJ46" s="117"/>
      <c r="KQK46" s="117"/>
      <c r="KQL46" s="117"/>
      <c r="KQM46" s="117"/>
      <c r="KQN46" s="117"/>
      <c r="KQO46" s="117"/>
      <c r="KQP46" s="117"/>
      <c r="KQQ46" s="117"/>
      <c r="KQR46" s="117"/>
      <c r="KQS46" s="117"/>
      <c r="KQT46" s="117"/>
      <c r="KQU46" s="117"/>
      <c r="KQV46" s="117"/>
      <c r="KQW46" s="117"/>
      <c r="KQX46" s="117"/>
      <c r="KQY46" s="117"/>
      <c r="KQZ46" s="117"/>
      <c r="KRA46" s="117"/>
      <c r="KRB46" s="117"/>
      <c r="KRC46" s="117"/>
      <c r="KRD46" s="117"/>
      <c r="KRE46" s="117"/>
      <c r="KRF46" s="117"/>
      <c r="KRG46" s="117"/>
      <c r="KRH46" s="117"/>
      <c r="KRI46" s="117"/>
      <c r="KRJ46" s="117"/>
      <c r="KRK46" s="117"/>
      <c r="KRL46" s="117"/>
      <c r="KRM46" s="117"/>
      <c r="KRN46" s="117"/>
      <c r="KRO46" s="117"/>
      <c r="KRP46" s="117"/>
      <c r="KRQ46" s="117"/>
      <c r="KRR46" s="117"/>
      <c r="KRS46" s="117"/>
      <c r="KRT46" s="117"/>
      <c r="KRU46" s="117"/>
      <c r="KRV46" s="117"/>
      <c r="KRW46" s="117"/>
      <c r="KRX46" s="117"/>
      <c r="KRY46" s="117"/>
      <c r="KRZ46" s="117"/>
      <c r="KSA46" s="117"/>
      <c r="KSB46" s="117"/>
      <c r="KSC46" s="117"/>
      <c r="KSD46" s="117"/>
      <c r="KSE46" s="117"/>
      <c r="KSF46" s="117"/>
      <c r="KSG46" s="117"/>
      <c r="KSH46" s="117"/>
      <c r="KSI46" s="117"/>
      <c r="KSJ46" s="117"/>
      <c r="KSK46" s="117"/>
      <c r="KSL46" s="117"/>
      <c r="KSM46" s="117"/>
      <c r="KSN46" s="117"/>
      <c r="KSO46" s="117"/>
      <c r="KSP46" s="117"/>
      <c r="KSQ46" s="117"/>
      <c r="KSR46" s="117"/>
      <c r="KSS46" s="117"/>
      <c r="KST46" s="117"/>
      <c r="KSU46" s="117"/>
      <c r="KSV46" s="117"/>
      <c r="KSW46" s="117"/>
      <c r="KSX46" s="117"/>
      <c r="KSY46" s="117"/>
      <c r="KSZ46" s="117"/>
      <c r="KTA46" s="117"/>
      <c r="KTB46" s="117"/>
      <c r="KTC46" s="117"/>
      <c r="KTD46" s="117"/>
      <c r="KTE46" s="117"/>
      <c r="KTF46" s="117"/>
      <c r="KTG46" s="117"/>
      <c r="KTH46" s="117"/>
      <c r="KTI46" s="117"/>
      <c r="KTJ46" s="117"/>
      <c r="KTK46" s="117"/>
      <c r="KTL46" s="117"/>
      <c r="KTM46" s="117"/>
      <c r="KTN46" s="117"/>
      <c r="KTO46" s="117"/>
      <c r="KTP46" s="117"/>
      <c r="KTQ46" s="117"/>
      <c r="KTR46" s="117"/>
      <c r="KTS46" s="117"/>
      <c r="KTT46" s="117"/>
      <c r="KTU46" s="117"/>
      <c r="KTV46" s="117"/>
      <c r="KTW46" s="117"/>
      <c r="KTX46" s="117"/>
      <c r="KTY46" s="117"/>
      <c r="KTZ46" s="117"/>
      <c r="KUA46" s="117"/>
      <c r="KUB46" s="117"/>
      <c r="KUC46" s="117"/>
      <c r="KUD46" s="117"/>
      <c r="KUE46" s="117"/>
      <c r="KUF46" s="117"/>
      <c r="KUG46" s="117"/>
      <c r="KUH46" s="117"/>
      <c r="KUI46" s="117"/>
      <c r="KUJ46" s="117"/>
      <c r="KUK46" s="117"/>
      <c r="KUL46" s="117"/>
      <c r="KUM46" s="117"/>
      <c r="KUN46" s="117"/>
      <c r="KUO46" s="117"/>
      <c r="KUP46" s="117"/>
      <c r="KUQ46" s="117"/>
      <c r="KUR46" s="117"/>
      <c r="KUS46" s="117"/>
      <c r="KUT46" s="117"/>
      <c r="KUU46" s="117"/>
      <c r="KUV46" s="117"/>
      <c r="KUW46" s="117"/>
      <c r="KUX46" s="117"/>
      <c r="KUY46" s="117"/>
      <c r="KUZ46" s="117"/>
      <c r="KVA46" s="117"/>
      <c r="KVB46" s="117"/>
      <c r="KVC46" s="117"/>
      <c r="KVD46" s="117"/>
      <c r="KVE46" s="117"/>
      <c r="KVF46" s="117"/>
      <c r="KVG46" s="117"/>
      <c r="KVH46" s="117"/>
      <c r="KVI46" s="117"/>
      <c r="KVJ46" s="117"/>
      <c r="KVK46" s="117"/>
      <c r="KVL46" s="117"/>
      <c r="KVM46" s="117"/>
      <c r="KVN46" s="117"/>
      <c r="KVO46" s="117"/>
      <c r="KVP46" s="117"/>
      <c r="KVQ46" s="117"/>
      <c r="KVR46" s="117"/>
      <c r="KVS46" s="117"/>
      <c r="KVT46" s="117"/>
      <c r="KVU46" s="117"/>
      <c r="KVV46" s="117"/>
      <c r="KVW46" s="117"/>
      <c r="KVX46" s="117"/>
      <c r="KVY46" s="117"/>
      <c r="KVZ46" s="117"/>
      <c r="KWA46" s="117"/>
      <c r="KWB46" s="117"/>
      <c r="KWC46" s="117"/>
      <c r="KWD46" s="117"/>
      <c r="KWE46" s="117"/>
      <c r="KWF46" s="117"/>
      <c r="KWG46" s="117"/>
      <c r="KWH46" s="117"/>
      <c r="KWI46" s="117"/>
      <c r="KWJ46" s="117"/>
      <c r="KWK46" s="117"/>
      <c r="KWL46" s="117"/>
      <c r="KWM46" s="117"/>
      <c r="KWN46" s="117"/>
      <c r="KWO46" s="117"/>
      <c r="KWP46" s="117"/>
      <c r="KWQ46" s="117"/>
      <c r="KWR46" s="117"/>
      <c r="KWS46" s="117"/>
      <c r="KWT46" s="117"/>
      <c r="KWU46" s="117"/>
      <c r="KWV46" s="117"/>
      <c r="KWW46" s="117"/>
      <c r="KWX46" s="117"/>
      <c r="KWY46" s="117"/>
      <c r="KWZ46" s="117"/>
      <c r="KXA46" s="117"/>
      <c r="KXB46" s="117"/>
      <c r="KXC46" s="117"/>
      <c r="KXD46" s="117"/>
      <c r="KXE46" s="117"/>
      <c r="KXF46" s="117"/>
      <c r="KXG46" s="117"/>
      <c r="KXH46" s="117"/>
      <c r="KXI46" s="117"/>
      <c r="KXJ46" s="117"/>
      <c r="KXK46" s="117"/>
      <c r="KXL46" s="117"/>
      <c r="KXM46" s="117"/>
      <c r="KXN46" s="117"/>
      <c r="KXO46" s="117"/>
      <c r="KXP46" s="117"/>
      <c r="KXQ46" s="117"/>
      <c r="KXR46" s="117"/>
      <c r="KXS46" s="117"/>
      <c r="KXT46" s="117"/>
      <c r="KXU46" s="117"/>
      <c r="KXV46" s="117"/>
      <c r="KXW46" s="117"/>
      <c r="KXX46" s="117"/>
      <c r="KXY46" s="117"/>
      <c r="KXZ46" s="117"/>
      <c r="KYA46" s="117"/>
      <c r="KYB46" s="117"/>
      <c r="KYC46" s="117"/>
      <c r="KYD46" s="117"/>
      <c r="KYE46" s="117"/>
      <c r="KYF46" s="117"/>
      <c r="KYG46" s="117"/>
      <c r="KYH46" s="117"/>
      <c r="KYI46" s="117"/>
      <c r="KYJ46" s="117"/>
      <c r="KYK46" s="117"/>
      <c r="KYL46" s="117"/>
      <c r="KYM46" s="117"/>
      <c r="KYN46" s="117"/>
      <c r="KYO46" s="117"/>
      <c r="KYP46" s="117"/>
      <c r="KYQ46" s="117"/>
      <c r="KYR46" s="117"/>
      <c r="KYS46" s="117"/>
      <c r="KYT46" s="117"/>
      <c r="KYU46" s="117"/>
      <c r="KYV46" s="117"/>
      <c r="KYW46" s="117"/>
      <c r="KYX46" s="117"/>
      <c r="KYY46" s="117"/>
      <c r="KYZ46" s="117"/>
      <c r="KZA46" s="117"/>
      <c r="KZB46" s="117"/>
      <c r="KZC46" s="117"/>
      <c r="KZD46" s="117"/>
      <c r="KZE46" s="117"/>
      <c r="KZF46" s="117"/>
      <c r="KZG46" s="117"/>
      <c r="KZH46" s="117"/>
      <c r="KZI46" s="117"/>
      <c r="KZJ46" s="117"/>
      <c r="KZK46" s="117"/>
      <c r="KZL46" s="117"/>
      <c r="KZM46" s="117"/>
      <c r="KZN46" s="117"/>
      <c r="KZO46" s="117"/>
      <c r="KZP46" s="117"/>
      <c r="KZQ46" s="117"/>
      <c r="KZR46" s="117"/>
      <c r="KZS46" s="117"/>
      <c r="KZT46" s="117"/>
      <c r="KZU46" s="117"/>
      <c r="KZV46" s="117"/>
      <c r="KZW46" s="117"/>
      <c r="KZX46" s="117"/>
      <c r="KZY46" s="117"/>
      <c r="KZZ46" s="117"/>
      <c r="LAA46" s="117"/>
      <c r="LAB46" s="117"/>
      <c r="LAC46" s="117"/>
      <c r="LAD46" s="117"/>
      <c r="LAE46" s="117"/>
      <c r="LAF46" s="117"/>
      <c r="LAG46" s="117"/>
      <c r="LAH46" s="117"/>
      <c r="LAI46" s="117"/>
      <c r="LAJ46" s="117"/>
      <c r="LAK46" s="117"/>
      <c r="LAL46" s="117"/>
      <c r="LAM46" s="117"/>
      <c r="LAN46" s="117"/>
      <c r="LAO46" s="117"/>
      <c r="LAP46" s="117"/>
      <c r="LAQ46" s="117"/>
      <c r="LAR46" s="117"/>
      <c r="LAS46" s="117"/>
      <c r="LAT46" s="117"/>
      <c r="LAU46" s="117"/>
      <c r="LAV46" s="117"/>
      <c r="LAW46" s="117"/>
      <c r="LAX46" s="117"/>
      <c r="LAY46" s="117"/>
      <c r="LAZ46" s="117"/>
      <c r="LBA46" s="117"/>
      <c r="LBB46" s="117"/>
      <c r="LBC46" s="117"/>
      <c r="LBD46" s="117"/>
      <c r="LBE46" s="117"/>
      <c r="LBF46" s="117"/>
      <c r="LBG46" s="117"/>
      <c r="LBH46" s="117"/>
      <c r="LBI46" s="117"/>
      <c r="LBJ46" s="117"/>
      <c r="LBK46" s="117"/>
      <c r="LBL46" s="117"/>
      <c r="LBM46" s="117"/>
      <c r="LBN46" s="117"/>
      <c r="LBO46" s="117"/>
      <c r="LBP46" s="117"/>
      <c r="LBQ46" s="117"/>
      <c r="LBR46" s="117"/>
      <c r="LBS46" s="117"/>
      <c r="LBT46" s="117"/>
      <c r="LBU46" s="117"/>
      <c r="LBV46" s="117"/>
      <c r="LBW46" s="117"/>
      <c r="LBX46" s="117"/>
      <c r="LBY46" s="117"/>
      <c r="LBZ46" s="117"/>
      <c r="LCA46" s="117"/>
      <c r="LCB46" s="117"/>
      <c r="LCC46" s="117"/>
      <c r="LCD46" s="117"/>
      <c r="LCE46" s="117"/>
      <c r="LCF46" s="117"/>
      <c r="LCG46" s="117"/>
      <c r="LCH46" s="117"/>
      <c r="LCI46" s="117"/>
      <c r="LCJ46" s="117"/>
      <c r="LCK46" s="117"/>
      <c r="LCL46" s="117"/>
      <c r="LCM46" s="117"/>
      <c r="LCN46" s="117"/>
      <c r="LCO46" s="117"/>
      <c r="LCP46" s="117"/>
      <c r="LCQ46" s="117"/>
      <c r="LCR46" s="117"/>
      <c r="LCS46" s="117"/>
      <c r="LCT46" s="117"/>
      <c r="LCU46" s="117"/>
      <c r="LCV46" s="117"/>
      <c r="LCW46" s="117"/>
      <c r="LCX46" s="117"/>
      <c r="LCY46" s="117"/>
      <c r="LCZ46" s="117"/>
      <c r="LDA46" s="117"/>
      <c r="LDB46" s="117"/>
      <c r="LDC46" s="117"/>
      <c r="LDD46" s="117"/>
      <c r="LDE46" s="117"/>
      <c r="LDF46" s="117"/>
      <c r="LDG46" s="117"/>
      <c r="LDH46" s="117"/>
      <c r="LDI46" s="117"/>
      <c r="LDJ46" s="117"/>
      <c r="LDK46" s="117"/>
      <c r="LDL46" s="117"/>
      <c r="LDM46" s="117"/>
      <c r="LDN46" s="117"/>
      <c r="LDO46" s="117"/>
      <c r="LDP46" s="117"/>
      <c r="LDQ46" s="117"/>
      <c r="LDR46" s="117"/>
      <c r="LDS46" s="117"/>
      <c r="LDT46" s="117"/>
      <c r="LDU46" s="117"/>
      <c r="LDV46" s="117"/>
      <c r="LDW46" s="117"/>
      <c r="LDX46" s="117"/>
      <c r="LDY46" s="117"/>
      <c r="LDZ46" s="117"/>
      <c r="LEA46" s="117"/>
      <c r="LEB46" s="117"/>
      <c r="LEC46" s="117"/>
      <c r="LED46" s="117"/>
      <c r="LEE46" s="117"/>
      <c r="LEF46" s="117"/>
      <c r="LEG46" s="117"/>
      <c r="LEH46" s="117"/>
      <c r="LEI46" s="117"/>
      <c r="LEJ46" s="117"/>
      <c r="LEK46" s="117"/>
      <c r="LEL46" s="117"/>
      <c r="LEM46" s="117"/>
      <c r="LEN46" s="117"/>
      <c r="LEO46" s="117"/>
      <c r="LEP46" s="117"/>
      <c r="LEQ46" s="117"/>
      <c r="LER46" s="117"/>
      <c r="LES46" s="117"/>
      <c r="LET46" s="117"/>
      <c r="LEU46" s="117"/>
      <c r="LEV46" s="117"/>
      <c r="LEW46" s="117"/>
      <c r="LEX46" s="117"/>
      <c r="LEY46" s="117"/>
      <c r="LEZ46" s="117"/>
      <c r="LFA46" s="117"/>
      <c r="LFB46" s="117"/>
      <c r="LFC46" s="117"/>
      <c r="LFD46" s="117"/>
      <c r="LFE46" s="117"/>
      <c r="LFF46" s="117"/>
      <c r="LFG46" s="117"/>
      <c r="LFH46" s="117"/>
      <c r="LFI46" s="117"/>
      <c r="LFJ46" s="117"/>
      <c r="LFK46" s="117"/>
      <c r="LFL46" s="117"/>
      <c r="LFM46" s="117"/>
      <c r="LFN46" s="117"/>
      <c r="LFO46" s="117"/>
      <c r="LFP46" s="117"/>
      <c r="LFQ46" s="117"/>
      <c r="LFR46" s="117"/>
      <c r="LFS46" s="117"/>
      <c r="LFT46" s="117"/>
      <c r="LFU46" s="117"/>
      <c r="LFV46" s="117"/>
      <c r="LFW46" s="117"/>
      <c r="LFX46" s="117"/>
      <c r="LFY46" s="117"/>
      <c r="LFZ46" s="117"/>
      <c r="LGA46" s="117"/>
      <c r="LGB46" s="117"/>
      <c r="LGC46" s="117"/>
      <c r="LGD46" s="117"/>
      <c r="LGE46" s="117"/>
      <c r="LGF46" s="117"/>
      <c r="LGG46" s="117"/>
      <c r="LGH46" s="117"/>
      <c r="LGI46" s="117"/>
      <c r="LGJ46" s="117"/>
      <c r="LGK46" s="117"/>
      <c r="LGL46" s="117"/>
      <c r="LGM46" s="117"/>
      <c r="LGN46" s="117"/>
      <c r="LGO46" s="117"/>
      <c r="LGP46" s="117"/>
      <c r="LGQ46" s="117"/>
      <c r="LGR46" s="117"/>
      <c r="LGS46" s="117"/>
      <c r="LGT46" s="117"/>
      <c r="LGU46" s="117"/>
      <c r="LGV46" s="117"/>
      <c r="LGW46" s="117"/>
      <c r="LGX46" s="117"/>
      <c r="LGY46" s="117"/>
      <c r="LGZ46" s="117"/>
      <c r="LHA46" s="117"/>
      <c r="LHB46" s="117"/>
      <c r="LHC46" s="117"/>
      <c r="LHD46" s="117"/>
      <c r="LHE46" s="117"/>
      <c r="LHF46" s="117"/>
      <c r="LHG46" s="117"/>
      <c r="LHH46" s="117"/>
      <c r="LHI46" s="117"/>
      <c r="LHJ46" s="117"/>
      <c r="LHK46" s="117"/>
      <c r="LHL46" s="117"/>
      <c r="LHM46" s="117"/>
      <c r="LHN46" s="117"/>
      <c r="LHO46" s="117"/>
      <c r="LHP46" s="117"/>
      <c r="LHQ46" s="117"/>
      <c r="LHR46" s="117"/>
      <c r="LHS46" s="117"/>
      <c r="LHT46" s="117"/>
      <c r="LHU46" s="117"/>
      <c r="LHV46" s="117"/>
      <c r="LHW46" s="117"/>
      <c r="LHX46" s="117"/>
      <c r="LHY46" s="117"/>
      <c r="LHZ46" s="117"/>
      <c r="LIA46" s="117"/>
      <c r="LIB46" s="117"/>
      <c r="LIC46" s="117"/>
      <c r="LID46" s="117"/>
      <c r="LIE46" s="117"/>
      <c r="LIF46" s="117"/>
      <c r="LIG46" s="117"/>
      <c r="LIH46" s="117"/>
      <c r="LII46" s="117"/>
      <c r="LIJ46" s="117"/>
      <c r="LIK46" s="117"/>
      <c r="LIL46" s="117"/>
      <c r="LIM46" s="117"/>
      <c r="LIN46" s="117"/>
      <c r="LIO46" s="117"/>
      <c r="LIP46" s="117"/>
      <c r="LIQ46" s="117"/>
      <c r="LIR46" s="117"/>
      <c r="LIS46" s="117"/>
      <c r="LIT46" s="117"/>
      <c r="LIU46" s="117"/>
      <c r="LIV46" s="117"/>
      <c r="LIW46" s="117"/>
      <c r="LIX46" s="117"/>
      <c r="LIY46" s="117"/>
      <c r="LIZ46" s="117"/>
      <c r="LJA46" s="117"/>
      <c r="LJB46" s="117"/>
      <c r="LJC46" s="117"/>
      <c r="LJD46" s="117"/>
      <c r="LJE46" s="117"/>
      <c r="LJF46" s="117"/>
      <c r="LJG46" s="117"/>
      <c r="LJH46" s="117"/>
      <c r="LJI46" s="117"/>
      <c r="LJJ46" s="117"/>
      <c r="LJK46" s="117"/>
      <c r="LJL46" s="117"/>
      <c r="LJM46" s="117"/>
      <c r="LJN46" s="117"/>
      <c r="LJO46" s="117"/>
      <c r="LJP46" s="117"/>
      <c r="LJQ46" s="117"/>
      <c r="LJR46" s="117"/>
      <c r="LJS46" s="117"/>
      <c r="LJT46" s="117"/>
      <c r="LJU46" s="117"/>
      <c r="LJV46" s="117"/>
      <c r="LJW46" s="117"/>
      <c r="LJX46" s="117"/>
      <c r="LJY46" s="117"/>
      <c r="LJZ46" s="117"/>
      <c r="LKA46" s="117"/>
      <c r="LKB46" s="117"/>
      <c r="LKC46" s="117"/>
      <c r="LKD46" s="117"/>
      <c r="LKE46" s="117"/>
      <c r="LKF46" s="117"/>
      <c r="LKG46" s="117"/>
      <c r="LKH46" s="117"/>
      <c r="LKI46" s="117"/>
      <c r="LKJ46" s="117"/>
      <c r="LKK46" s="117"/>
      <c r="LKL46" s="117"/>
      <c r="LKM46" s="117"/>
      <c r="LKN46" s="117"/>
      <c r="LKO46" s="117"/>
      <c r="LKP46" s="117"/>
      <c r="LKQ46" s="117"/>
      <c r="LKR46" s="117"/>
      <c r="LKS46" s="117"/>
      <c r="LKT46" s="117"/>
      <c r="LKU46" s="117"/>
      <c r="LKV46" s="117"/>
      <c r="LKW46" s="117"/>
      <c r="LKX46" s="117"/>
      <c r="LKY46" s="117"/>
      <c r="LKZ46" s="117"/>
      <c r="LLA46" s="117"/>
      <c r="LLB46" s="117"/>
      <c r="LLC46" s="117"/>
      <c r="LLD46" s="117"/>
      <c r="LLE46" s="117"/>
      <c r="LLF46" s="117"/>
      <c r="LLG46" s="117"/>
      <c r="LLH46" s="117"/>
      <c r="LLI46" s="117"/>
      <c r="LLJ46" s="117"/>
      <c r="LLK46" s="117"/>
      <c r="LLL46" s="117"/>
      <c r="LLM46" s="117"/>
      <c r="LLN46" s="117"/>
      <c r="LLO46" s="117"/>
      <c r="LLP46" s="117"/>
      <c r="LLQ46" s="117"/>
      <c r="LLR46" s="117"/>
      <c r="LLS46" s="117"/>
      <c r="LLT46" s="117"/>
      <c r="LLU46" s="117"/>
      <c r="LLV46" s="117"/>
      <c r="LLW46" s="117"/>
      <c r="LLX46" s="117"/>
      <c r="LLY46" s="117"/>
      <c r="LLZ46" s="117"/>
      <c r="LMA46" s="117"/>
      <c r="LMB46" s="117"/>
      <c r="LMC46" s="117"/>
      <c r="LMD46" s="117"/>
      <c r="LME46" s="117"/>
      <c r="LMF46" s="117"/>
      <c r="LMG46" s="117"/>
      <c r="LMH46" s="117"/>
      <c r="LMI46" s="117"/>
      <c r="LMJ46" s="117"/>
      <c r="LMK46" s="117"/>
      <c r="LML46" s="117"/>
      <c r="LMM46" s="117"/>
      <c r="LMN46" s="117"/>
      <c r="LMO46" s="117"/>
      <c r="LMP46" s="117"/>
      <c r="LMQ46" s="117"/>
      <c r="LMR46" s="117"/>
      <c r="LMS46" s="117"/>
      <c r="LMT46" s="117"/>
      <c r="LMU46" s="117"/>
      <c r="LMV46" s="117"/>
      <c r="LMW46" s="117"/>
      <c r="LMX46" s="117"/>
      <c r="LMY46" s="117"/>
      <c r="LMZ46" s="117"/>
      <c r="LNA46" s="117"/>
      <c r="LNB46" s="117"/>
      <c r="LNC46" s="117"/>
      <c r="LND46" s="117"/>
      <c r="LNE46" s="117"/>
      <c r="LNF46" s="117"/>
      <c r="LNG46" s="117"/>
      <c r="LNH46" s="117"/>
      <c r="LNI46" s="117"/>
      <c r="LNJ46" s="117"/>
      <c r="LNK46" s="117"/>
      <c r="LNL46" s="117"/>
      <c r="LNM46" s="117"/>
      <c r="LNN46" s="117"/>
      <c r="LNO46" s="117"/>
      <c r="LNP46" s="117"/>
      <c r="LNQ46" s="117"/>
      <c r="LNR46" s="117"/>
      <c r="LNS46" s="117"/>
      <c r="LNT46" s="117"/>
      <c r="LNU46" s="117"/>
      <c r="LNV46" s="117"/>
      <c r="LNW46" s="117"/>
      <c r="LNX46" s="117"/>
      <c r="LNY46" s="117"/>
      <c r="LNZ46" s="117"/>
      <c r="LOA46" s="117"/>
      <c r="LOB46" s="117"/>
      <c r="LOC46" s="117"/>
      <c r="LOD46" s="117"/>
      <c r="LOE46" s="117"/>
      <c r="LOF46" s="117"/>
      <c r="LOG46" s="117"/>
      <c r="LOH46" s="117"/>
      <c r="LOI46" s="117"/>
      <c r="LOJ46" s="117"/>
      <c r="LOK46" s="117"/>
      <c r="LOL46" s="117"/>
      <c r="LOM46" s="117"/>
      <c r="LON46" s="117"/>
      <c r="LOO46" s="117"/>
      <c r="LOP46" s="117"/>
      <c r="LOQ46" s="117"/>
      <c r="LOR46" s="117"/>
      <c r="LOS46" s="117"/>
      <c r="LOT46" s="117"/>
      <c r="LOU46" s="117"/>
      <c r="LOV46" s="117"/>
      <c r="LOW46" s="117"/>
      <c r="LOX46" s="117"/>
      <c r="LOY46" s="117"/>
      <c r="LOZ46" s="117"/>
      <c r="LPA46" s="117"/>
      <c r="LPB46" s="117"/>
      <c r="LPC46" s="117"/>
      <c r="LPD46" s="117"/>
      <c r="LPE46" s="117"/>
      <c r="LPF46" s="117"/>
      <c r="LPG46" s="117"/>
      <c r="LPH46" s="117"/>
      <c r="LPI46" s="117"/>
      <c r="LPJ46" s="117"/>
      <c r="LPK46" s="117"/>
      <c r="LPL46" s="117"/>
      <c r="LPM46" s="117"/>
      <c r="LPN46" s="117"/>
      <c r="LPO46" s="117"/>
      <c r="LPP46" s="117"/>
      <c r="LPQ46" s="117"/>
      <c r="LPR46" s="117"/>
      <c r="LPS46" s="117"/>
      <c r="LPT46" s="117"/>
      <c r="LPU46" s="117"/>
      <c r="LPV46" s="117"/>
      <c r="LPW46" s="117"/>
      <c r="LPX46" s="117"/>
      <c r="LPY46" s="117"/>
      <c r="LPZ46" s="117"/>
      <c r="LQA46" s="117"/>
      <c r="LQB46" s="117"/>
      <c r="LQC46" s="117"/>
      <c r="LQD46" s="117"/>
      <c r="LQE46" s="117"/>
      <c r="LQF46" s="117"/>
      <c r="LQG46" s="117"/>
      <c r="LQH46" s="117"/>
      <c r="LQI46" s="117"/>
      <c r="LQJ46" s="117"/>
      <c r="LQK46" s="117"/>
      <c r="LQL46" s="117"/>
      <c r="LQM46" s="117"/>
      <c r="LQN46" s="117"/>
      <c r="LQO46" s="117"/>
      <c r="LQP46" s="117"/>
      <c r="LQQ46" s="117"/>
      <c r="LQR46" s="117"/>
      <c r="LQS46" s="117"/>
      <c r="LQT46" s="117"/>
      <c r="LQU46" s="117"/>
      <c r="LQV46" s="117"/>
      <c r="LQW46" s="117"/>
      <c r="LQX46" s="117"/>
      <c r="LQY46" s="117"/>
      <c r="LQZ46" s="117"/>
      <c r="LRA46" s="117"/>
      <c r="LRB46" s="117"/>
      <c r="LRC46" s="117"/>
      <c r="LRD46" s="117"/>
      <c r="LRE46" s="117"/>
      <c r="LRF46" s="117"/>
      <c r="LRG46" s="117"/>
      <c r="LRH46" s="117"/>
      <c r="LRI46" s="117"/>
      <c r="LRJ46" s="117"/>
      <c r="LRK46" s="117"/>
      <c r="LRL46" s="117"/>
      <c r="LRM46" s="117"/>
      <c r="LRN46" s="117"/>
      <c r="LRO46" s="117"/>
      <c r="LRP46" s="117"/>
      <c r="LRQ46" s="117"/>
      <c r="LRR46" s="117"/>
      <c r="LRS46" s="117"/>
      <c r="LRT46" s="117"/>
      <c r="LRU46" s="117"/>
      <c r="LRV46" s="117"/>
      <c r="LRW46" s="117"/>
      <c r="LRX46" s="117"/>
      <c r="LRY46" s="117"/>
      <c r="LRZ46" s="117"/>
      <c r="LSA46" s="117"/>
      <c r="LSB46" s="117"/>
      <c r="LSC46" s="117"/>
      <c r="LSD46" s="117"/>
      <c r="LSE46" s="117"/>
      <c r="LSF46" s="117"/>
      <c r="LSG46" s="117"/>
      <c r="LSH46" s="117"/>
      <c r="LSI46" s="117"/>
      <c r="LSJ46" s="117"/>
      <c r="LSK46" s="117"/>
      <c r="LSL46" s="117"/>
      <c r="LSM46" s="117"/>
      <c r="LSN46" s="117"/>
      <c r="LSO46" s="117"/>
      <c r="LSP46" s="117"/>
      <c r="LSQ46" s="117"/>
      <c r="LSR46" s="117"/>
      <c r="LSS46" s="117"/>
      <c r="LST46" s="117"/>
      <c r="LSU46" s="117"/>
      <c r="LSV46" s="117"/>
      <c r="LSW46" s="117"/>
      <c r="LSX46" s="117"/>
      <c r="LSY46" s="117"/>
      <c r="LSZ46" s="117"/>
      <c r="LTA46" s="117"/>
      <c r="LTB46" s="117"/>
      <c r="LTC46" s="117"/>
      <c r="LTD46" s="117"/>
      <c r="LTE46" s="117"/>
      <c r="LTF46" s="117"/>
      <c r="LTG46" s="117"/>
      <c r="LTH46" s="117"/>
      <c r="LTI46" s="117"/>
      <c r="LTJ46" s="117"/>
      <c r="LTK46" s="117"/>
      <c r="LTL46" s="117"/>
      <c r="LTM46" s="117"/>
      <c r="LTN46" s="117"/>
      <c r="LTO46" s="117"/>
      <c r="LTP46" s="117"/>
      <c r="LTQ46" s="117"/>
      <c r="LTR46" s="117"/>
      <c r="LTS46" s="117"/>
      <c r="LTT46" s="117"/>
      <c r="LTU46" s="117"/>
      <c r="LTV46" s="117"/>
      <c r="LTW46" s="117"/>
      <c r="LTX46" s="117"/>
      <c r="LTY46" s="117"/>
      <c r="LTZ46" s="117"/>
      <c r="LUA46" s="117"/>
      <c r="LUB46" s="117"/>
      <c r="LUC46" s="117"/>
      <c r="LUD46" s="117"/>
      <c r="LUE46" s="117"/>
      <c r="LUF46" s="117"/>
      <c r="LUG46" s="117"/>
      <c r="LUH46" s="117"/>
      <c r="LUI46" s="117"/>
      <c r="LUJ46" s="117"/>
      <c r="LUK46" s="117"/>
      <c r="LUL46" s="117"/>
      <c r="LUM46" s="117"/>
      <c r="LUN46" s="117"/>
      <c r="LUO46" s="117"/>
      <c r="LUP46" s="117"/>
      <c r="LUQ46" s="117"/>
      <c r="LUR46" s="117"/>
      <c r="LUS46" s="117"/>
      <c r="LUT46" s="117"/>
      <c r="LUU46" s="117"/>
      <c r="LUV46" s="117"/>
      <c r="LUW46" s="117"/>
      <c r="LUX46" s="117"/>
      <c r="LUY46" s="117"/>
      <c r="LUZ46" s="117"/>
      <c r="LVA46" s="117"/>
      <c r="LVB46" s="117"/>
      <c r="LVC46" s="117"/>
      <c r="LVD46" s="117"/>
      <c r="LVE46" s="117"/>
      <c r="LVF46" s="117"/>
      <c r="LVG46" s="117"/>
      <c r="LVH46" s="117"/>
      <c r="LVI46" s="117"/>
      <c r="LVJ46" s="117"/>
      <c r="LVK46" s="117"/>
      <c r="LVL46" s="117"/>
      <c r="LVM46" s="117"/>
      <c r="LVN46" s="117"/>
      <c r="LVO46" s="117"/>
      <c r="LVP46" s="117"/>
      <c r="LVQ46" s="117"/>
      <c r="LVR46" s="117"/>
      <c r="LVS46" s="117"/>
      <c r="LVT46" s="117"/>
      <c r="LVU46" s="117"/>
      <c r="LVV46" s="117"/>
      <c r="LVW46" s="117"/>
      <c r="LVX46" s="117"/>
      <c r="LVY46" s="117"/>
      <c r="LVZ46" s="117"/>
      <c r="LWA46" s="117"/>
      <c r="LWB46" s="117"/>
      <c r="LWC46" s="117"/>
      <c r="LWD46" s="117"/>
      <c r="LWE46" s="117"/>
      <c r="LWF46" s="117"/>
      <c r="LWG46" s="117"/>
      <c r="LWH46" s="117"/>
      <c r="LWI46" s="117"/>
      <c r="LWJ46" s="117"/>
      <c r="LWK46" s="117"/>
      <c r="LWL46" s="117"/>
      <c r="LWM46" s="117"/>
      <c r="LWN46" s="117"/>
      <c r="LWO46" s="117"/>
      <c r="LWP46" s="117"/>
      <c r="LWQ46" s="117"/>
      <c r="LWR46" s="117"/>
      <c r="LWS46" s="117"/>
      <c r="LWT46" s="117"/>
      <c r="LWU46" s="117"/>
      <c r="LWV46" s="117"/>
      <c r="LWW46" s="117"/>
      <c r="LWX46" s="117"/>
      <c r="LWY46" s="117"/>
      <c r="LWZ46" s="117"/>
      <c r="LXA46" s="117"/>
      <c r="LXB46" s="117"/>
      <c r="LXC46" s="117"/>
      <c r="LXD46" s="117"/>
      <c r="LXE46" s="117"/>
      <c r="LXF46" s="117"/>
      <c r="LXG46" s="117"/>
      <c r="LXH46" s="117"/>
      <c r="LXI46" s="117"/>
      <c r="LXJ46" s="117"/>
      <c r="LXK46" s="117"/>
      <c r="LXL46" s="117"/>
      <c r="LXM46" s="117"/>
      <c r="LXN46" s="117"/>
      <c r="LXO46" s="117"/>
      <c r="LXP46" s="117"/>
      <c r="LXQ46" s="117"/>
      <c r="LXR46" s="117"/>
      <c r="LXS46" s="117"/>
      <c r="LXT46" s="117"/>
      <c r="LXU46" s="117"/>
      <c r="LXV46" s="117"/>
      <c r="LXW46" s="117"/>
      <c r="LXX46" s="117"/>
      <c r="LXY46" s="117"/>
      <c r="LXZ46" s="117"/>
      <c r="LYA46" s="117"/>
      <c r="LYB46" s="117"/>
      <c r="LYC46" s="117"/>
      <c r="LYD46" s="117"/>
      <c r="LYE46" s="117"/>
      <c r="LYF46" s="117"/>
      <c r="LYG46" s="117"/>
      <c r="LYH46" s="117"/>
      <c r="LYI46" s="117"/>
      <c r="LYJ46" s="117"/>
      <c r="LYK46" s="117"/>
      <c r="LYL46" s="117"/>
      <c r="LYM46" s="117"/>
      <c r="LYN46" s="117"/>
      <c r="LYO46" s="117"/>
      <c r="LYP46" s="117"/>
      <c r="LYQ46" s="117"/>
      <c r="LYR46" s="117"/>
      <c r="LYS46" s="117"/>
      <c r="LYT46" s="117"/>
      <c r="LYU46" s="117"/>
      <c r="LYV46" s="117"/>
      <c r="LYW46" s="117"/>
      <c r="LYX46" s="117"/>
      <c r="LYY46" s="117"/>
      <c r="LYZ46" s="117"/>
      <c r="LZA46" s="117"/>
      <c r="LZB46" s="117"/>
      <c r="LZC46" s="117"/>
      <c r="LZD46" s="117"/>
      <c r="LZE46" s="117"/>
      <c r="LZF46" s="117"/>
      <c r="LZG46" s="117"/>
      <c r="LZH46" s="117"/>
      <c r="LZI46" s="117"/>
      <c r="LZJ46" s="117"/>
      <c r="LZK46" s="117"/>
      <c r="LZL46" s="117"/>
      <c r="LZM46" s="117"/>
      <c r="LZN46" s="117"/>
      <c r="LZO46" s="117"/>
      <c r="LZP46" s="117"/>
      <c r="LZQ46" s="117"/>
      <c r="LZR46" s="117"/>
      <c r="LZS46" s="117"/>
      <c r="LZT46" s="117"/>
      <c r="LZU46" s="117"/>
      <c r="LZV46" s="117"/>
      <c r="LZW46" s="117"/>
      <c r="LZX46" s="117"/>
      <c r="LZY46" s="117"/>
      <c r="LZZ46" s="117"/>
      <c r="MAA46" s="117"/>
      <c r="MAB46" s="117"/>
      <c r="MAC46" s="117"/>
      <c r="MAD46" s="117"/>
      <c r="MAE46" s="117"/>
      <c r="MAF46" s="117"/>
      <c r="MAG46" s="117"/>
      <c r="MAH46" s="117"/>
      <c r="MAI46" s="117"/>
      <c r="MAJ46" s="117"/>
      <c r="MAK46" s="117"/>
      <c r="MAL46" s="117"/>
      <c r="MAM46" s="117"/>
      <c r="MAN46" s="117"/>
      <c r="MAO46" s="117"/>
      <c r="MAP46" s="117"/>
      <c r="MAQ46" s="117"/>
      <c r="MAR46" s="117"/>
      <c r="MAS46" s="117"/>
      <c r="MAT46" s="117"/>
      <c r="MAU46" s="117"/>
      <c r="MAV46" s="117"/>
      <c r="MAW46" s="117"/>
      <c r="MAX46" s="117"/>
      <c r="MAY46" s="117"/>
      <c r="MAZ46" s="117"/>
      <c r="MBA46" s="117"/>
      <c r="MBB46" s="117"/>
      <c r="MBC46" s="117"/>
      <c r="MBD46" s="117"/>
      <c r="MBE46" s="117"/>
      <c r="MBF46" s="117"/>
      <c r="MBG46" s="117"/>
      <c r="MBH46" s="117"/>
      <c r="MBI46" s="117"/>
      <c r="MBJ46" s="117"/>
      <c r="MBK46" s="117"/>
      <c r="MBL46" s="117"/>
      <c r="MBM46" s="117"/>
      <c r="MBN46" s="117"/>
      <c r="MBO46" s="117"/>
      <c r="MBP46" s="117"/>
      <c r="MBQ46" s="117"/>
      <c r="MBR46" s="117"/>
      <c r="MBS46" s="117"/>
      <c r="MBT46" s="117"/>
      <c r="MBU46" s="117"/>
      <c r="MBV46" s="117"/>
      <c r="MBW46" s="117"/>
      <c r="MBX46" s="117"/>
      <c r="MBY46" s="117"/>
      <c r="MBZ46" s="117"/>
      <c r="MCA46" s="117"/>
      <c r="MCB46" s="117"/>
      <c r="MCC46" s="117"/>
      <c r="MCD46" s="117"/>
      <c r="MCE46" s="117"/>
      <c r="MCF46" s="117"/>
      <c r="MCG46" s="117"/>
      <c r="MCH46" s="117"/>
      <c r="MCI46" s="117"/>
      <c r="MCJ46" s="117"/>
      <c r="MCK46" s="117"/>
      <c r="MCL46" s="117"/>
      <c r="MCM46" s="117"/>
      <c r="MCN46" s="117"/>
      <c r="MCO46" s="117"/>
      <c r="MCP46" s="117"/>
      <c r="MCQ46" s="117"/>
      <c r="MCR46" s="117"/>
      <c r="MCS46" s="117"/>
      <c r="MCT46" s="117"/>
      <c r="MCU46" s="117"/>
      <c r="MCV46" s="117"/>
      <c r="MCW46" s="117"/>
      <c r="MCX46" s="117"/>
      <c r="MCY46" s="117"/>
      <c r="MCZ46" s="117"/>
      <c r="MDA46" s="117"/>
      <c r="MDB46" s="117"/>
      <c r="MDC46" s="117"/>
      <c r="MDD46" s="117"/>
      <c r="MDE46" s="117"/>
      <c r="MDF46" s="117"/>
      <c r="MDG46" s="117"/>
      <c r="MDH46" s="117"/>
      <c r="MDI46" s="117"/>
      <c r="MDJ46" s="117"/>
      <c r="MDK46" s="117"/>
      <c r="MDL46" s="117"/>
      <c r="MDM46" s="117"/>
      <c r="MDN46" s="117"/>
      <c r="MDO46" s="117"/>
      <c r="MDP46" s="117"/>
      <c r="MDQ46" s="117"/>
      <c r="MDR46" s="117"/>
      <c r="MDS46" s="117"/>
      <c r="MDT46" s="117"/>
      <c r="MDU46" s="117"/>
      <c r="MDV46" s="117"/>
      <c r="MDW46" s="117"/>
      <c r="MDX46" s="117"/>
      <c r="MDY46" s="117"/>
      <c r="MDZ46" s="117"/>
      <c r="MEA46" s="117"/>
      <c r="MEB46" s="117"/>
      <c r="MEC46" s="117"/>
      <c r="MED46" s="117"/>
      <c r="MEE46" s="117"/>
      <c r="MEF46" s="117"/>
      <c r="MEG46" s="117"/>
      <c r="MEH46" s="117"/>
      <c r="MEI46" s="117"/>
      <c r="MEJ46" s="117"/>
      <c r="MEK46" s="117"/>
      <c r="MEL46" s="117"/>
      <c r="MEM46" s="117"/>
      <c r="MEN46" s="117"/>
      <c r="MEO46" s="117"/>
      <c r="MEP46" s="117"/>
      <c r="MEQ46" s="117"/>
      <c r="MER46" s="117"/>
      <c r="MES46" s="117"/>
      <c r="MET46" s="117"/>
      <c r="MEU46" s="117"/>
      <c r="MEV46" s="117"/>
      <c r="MEW46" s="117"/>
      <c r="MEX46" s="117"/>
      <c r="MEY46" s="117"/>
      <c r="MEZ46" s="117"/>
      <c r="MFA46" s="117"/>
      <c r="MFB46" s="117"/>
      <c r="MFC46" s="117"/>
      <c r="MFD46" s="117"/>
      <c r="MFE46" s="117"/>
      <c r="MFF46" s="117"/>
      <c r="MFG46" s="117"/>
      <c r="MFH46" s="117"/>
      <c r="MFI46" s="117"/>
      <c r="MFJ46" s="117"/>
      <c r="MFK46" s="117"/>
      <c r="MFL46" s="117"/>
      <c r="MFM46" s="117"/>
      <c r="MFN46" s="117"/>
      <c r="MFO46" s="117"/>
      <c r="MFP46" s="117"/>
      <c r="MFQ46" s="117"/>
      <c r="MFR46" s="117"/>
      <c r="MFS46" s="117"/>
      <c r="MFT46" s="117"/>
      <c r="MFU46" s="117"/>
      <c r="MFV46" s="117"/>
      <c r="MFW46" s="117"/>
      <c r="MFX46" s="117"/>
      <c r="MFY46" s="117"/>
      <c r="MFZ46" s="117"/>
      <c r="MGA46" s="117"/>
      <c r="MGB46" s="117"/>
      <c r="MGC46" s="117"/>
      <c r="MGD46" s="117"/>
      <c r="MGE46" s="117"/>
      <c r="MGF46" s="117"/>
      <c r="MGG46" s="117"/>
      <c r="MGH46" s="117"/>
      <c r="MGI46" s="117"/>
      <c r="MGJ46" s="117"/>
      <c r="MGK46" s="117"/>
      <c r="MGL46" s="117"/>
      <c r="MGM46" s="117"/>
      <c r="MGN46" s="117"/>
      <c r="MGO46" s="117"/>
      <c r="MGP46" s="117"/>
      <c r="MGQ46" s="117"/>
      <c r="MGR46" s="117"/>
      <c r="MGS46" s="117"/>
      <c r="MGT46" s="117"/>
      <c r="MGU46" s="117"/>
      <c r="MGV46" s="117"/>
      <c r="MGW46" s="117"/>
      <c r="MGX46" s="117"/>
      <c r="MGY46" s="117"/>
      <c r="MGZ46" s="117"/>
      <c r="MHA46" s="117"/>
      <c r="MHB46" s="117"/>
      <c r="MHC46" s="117"/>
      <c r="MHD46" s="117"/>
      <c r="MHE46" s="117"/>
      <c r="MHF46" s="117"/>
      <c r="MHG46" s="117"/>
      <c r="MHH46" s="117"/>
      <c r="MHI46" s="117"/>
      <c r="MHJ46" s="117"/>
      <c r="MHK46" s="117"/>
      <c r="MHL46" s="117"/>
      <c r="MHM46" s="117"/>
      <c r="MHN46" s="117"/>
      <c r="MHO46" s="117"/>
      <c r="MHP46" s="117"/>
      <c r="MHQ46" s="117"/>
      <c r="MHR46" s="117"/>
      <c r="MHS46" s="117"/>
      <c r="MHT46" s="117"/>
      <c r="MHU46" s="117"/>
      <c r="MHV46" s="117"/>
      <c r="MHW46" s="117"/>
      <c r="MHX46" s="117"/>
      <c r="MHY46" s="117"/>
      <c r="MHZ46" s="117"/>
      <c r="MIA46" s="117"/>
      <c r="MIB46" s="117"/>
      <c r="MIC46" s="117"/>
      <c r="MID46" s="117"/>
      <c r="MIE46" s="117"/>
      <c r="MIF46" s="117"/>
      <c r="MIG46" s="117"/>
      <c r="MIH46" s="117"/>
      <c r="MII46" s="117"/>
      <c r="MIJ46" s="117"/>
      <c r="MIK46" s="117"/>
      <c r="MIL46" s="117"/>
      <c r="MIM46" s="117"/>
      <c r="MIN46" s="117"/>
      <c r="MIO46" s="117"/>
      <c r="MIP46" s="117"/>
      <c r="MIQ46" s="117"/>
      <c r="MIR46" s="117"/>
      <c r="MIS46" s="117"/>
      <c r="MIT46" s="117"/>
      <c r="MIU46" s="117"/>
      <c r="MIV46" s="117"/>
      <c r="MIW46" s="117"/>
      <c r="MIX46" s="117"/>
      <c r="MIY46" s="117"/>
      <c r="MIZ46" s="117"/>
      <c r="MJA46" s="117"/>
      <c r="MJB46" s="117"/>
      <c r="MJC46" s="117"/>
      <c r="MJD46" s="117"/>
      <c r="MJE46" s="117"/>
      <c r="MJF46" s="117"/>
      <c r="MJG46" s="117"/>
      <c r="MJH46" s="117"/>
      <c r="MJI46" s="117"/>
      <c r="MJJ46" s="117"/>
      <c r="MJK46" s="117"/>
      <c r="MJL46" s="117"/>
      <c r="MJM46" s="117"/>
      <c r="MJN46" s="117"/>
      <c r="MJO46" s="117"/>
      <c r="MJP46" s="117"/>
      <c r="MJQ46" s="117"/>
      <c r="MJR46" s="117"/>
      <c r="MJS46" s="117"/>
      <c r="MJT46" s="117"/>
      <c r="MJU46" s="117"/>
      <c r="MJV46" s="117"/>
      <c r="MJW46" s="117"/>
      <c r="MJX46" s="117"/>
      <c r="MJY46" s="117"/>
      <c r="MJZ46" s="117"/>
      <c r="MKA46" s="117"/>
      <c r="MKB46" s="117"/>
      <c r="MKC46" s="117"/>
      <c r="MKD46" s="117"/>
      <c r="MKE46" s="117"/>
      <c r="MKF46" s="117"/>
      <c r="MKG46" s="117"/>
      <c r="MKH46" s="117"/>
      <c r="MKI46" s="117"/>
      <c r="MKJ46" s="117"/>
      <c r="MKK46" s="117"/>
      <c r="MKL46" s="117"/>
      <c r="MKM46" s="117"/>
      <c r="MKN46" s="117"/>
      <c r="MKO46" s="117"/>
      <c r="MKP46" s="117"/>
      <c r="MKQ46" s="117"/>
      <c r="MKR46" s="117"/>
      <c r="MKS46" s="117"/>
      <c r="MKT46" s="117"/>
      <c r="MKU46" s="117"/>
      <c r="MKV46" s="117"/>
      <c r="MKW46" s="117"/>
      <c r="MKX46" s="117"/>
      <c r="MKY46" s="117"/>
      <c r="MKZ46" s="117"/>
      <c r="MLA46" s="117"/>
      <c r="MLB46" s="117"/>
      <c r="MLC46" s="117"/>
      <c r="MLD46" s="117"/>
      <c r="MLE46" s="117"/>
      <c r="MLF46" s="117"/>
      <c r="MLG46" s="117"/>
      <c r="MLH46" s="117"/>
      <c r="MLI46" s="117"/>
      <c r="MLJ46" s="117"/>
      <c r="MLK46" s="117"/>
      <c r="MLL46" s="117"/>
      <c r="MLM46" s="117"/>
      <c r="MLN46" s="117"/>
      <c r="MLO46" s="117"/>
      <c r="MLP46" s="117"/>
      <c r="MLQ46" s="117"/>
      <c r="MLR46" s="117"/>
      <c r="MLS46" s="117"/>
      <c r="MLT46" s="117"/>
      <c r="MLU46" s="117"/>
      <c r="MLV46" s="117"/>
      <c r="MLW46" s="117"/>
      <c r="MLX46" s="117"/>
      <c r="MLY46" s="117"/>
      <c r="MLZ46" s="117"/>
      <c r="MMA46" s="117"/>
      <c r="MMB46" s="117"/>
      <c r="MMC46" s="117"/>
      <c r="MMD46" s="117"/>
      <c r="MME46" s="117"/>
      <c r="MMF46" s="117"/>
      <c r="MMG46" s="117"/>
      <c r="MMH46" s="117"/>
      <c r="MMI46" s="117"/>
      <c r="MMJ46" s="117"/>
      <c r="MMK46" s="117"/>
      <c r="MML46" s="117"/>
      <c r="MMM46" s="117"/>
      <c r="MMN46" s="117"/>
      <c r="MMO46" s="117"/>
      <c r="MMP46" s="117"/>
      <c r="MMQ46" s="117"/>
      <c r="MMR46" s="117"/>
      <c r="MMS46" s="117"/>
      <c r="MMT46" s="117"/>
      <c r="MMU46" s="117"/>
      <c r="MMV46" s="117"/>
      <c r="MMW46" s="117"/>
      <c r="MMX46" s="117"/>
      <c r="MMY46" s="117"/>
      <c r="MMZ46" s="117"/>
      <c r="MNA46" s="117"/>
      <c r="MNB46" s="117"/>
      <c r="MNC46" s="117"/>
      <c r="MND46" s="117"/>
      <c r="MNE46" s="117"/>
      <c r="MNF46" s="117"/>
      <c r="MNG46" s="117"/>
      <c r="MNH46" s="117"/>
      <c r="MNI46" s="117"/>
      <c r="MNJ46" s="117"/>
      <c r="MNK46" s="117"/>
      <c r="MNL46" s="117"/>
      <c r="MNM46" s="117"/>
      <c r="MNN46" s="117"/>
      <c r="MNO46" s="117"/>
      <c r="MNP46" s="117"/>
      <c r="MNQ46" s="117"/>
      <c r="MNR46" s="117"/>
      <c r="MNS46" s="117"/>
      <c r="MNT46" s="117"/>
      <c r="MNU46" s="117"/>
      <c r="MNV46" s="117"/>
      <c r="MNW46" s="117"/>
      <c r="MNX46" s="117"/>
      <c r="MNY46" s="117"/>
      <c r="MNZ46" s="117"/>
      <c r="MOA46" s="117"/>
      <c r="MOB46" s="117"/>
      <c r="MOC46" s="117"/>
      <c r="MOD46" s="117"/>
      <c r="MOE46" s="117"/>
      <c r="MOF46" s="117"/>
      <c r="MOG46" s="117"/>
      <c r="MOH46" s="117"/>
      <c r="MOI46" s="117"/>
      <c r="MOJ46" s="117"/>
      <c r="MOK46" s="117"/>
      <c r="MOL46" s="117"/>
      <c r="MOM46" s="117"/>
      <c r="MON46" s="117"/>
      <c r="MOO46" s="117"/>
      <c r="MOP46" s="117"/>
      <c r="MOQ46" s="117"/>
      <c r="MOR46" s="117"/>
      <c r="MOS46" s="117"/>
      <c r="MOT46" s="117"/>
      <c r="MOU46" s="117"/>
      <c r="MOV46" s="117"/>
      <c r="MOW46" s="117"/>
      <c r="MOX46" s="117"/>
      <c r="MOY46" s="117"/>
      <c r="MOZ46" s="117"/>
      <c r="MPA46" s="117"/>
      <c r="MPB46" s="117"/>
      <c r="MPC46" s="117"/>
      <c r="MPD46" s="117"/>
      <c r="MPE46" s="117"/>
      <c r="MPF46" s="117"/>
      <c r="MPG46" s="117"/>
      <c r="MPH46" s="117"/>
      <c r="MPI46" s="117"/>
      <c r="MPJ46" s="117"/>
      <c r="MPK46" s="117"/>
      <c r="MPL46" s="117"/>
      <c r="MPM46" s="117"/>
      <c r="MPN46" s="117"/>
      <c r="MPO46" s="117"/>
      <c r="MPP46" s="117"/>
      <c r="MPQ46" s="117"/>
      <c r="MPR46" s="117"/>
      <c r="MPS46" s="117"/>
      <c r="MPT46" s="117"/>
      <c r="MPU46" s="117"/>
      <c r="MPV46" s="117"/>
      <c r="MPW46" s="117"/>
      <c r="MPX46" s="117"/>
      <c r="MPY46" s="117"/>
      <c r="MPZ46" s="117"/>
      <c r="MQA46" s="117"/>
      <c r="MQB46" s="117"/>
      <c r="MQC46" s="117"/>
      <c r="MQD46" s="117"/>
      <c r="MQE46" s="117"/>
      <c r="MQF46" s="117"/>
      <c r="MQG46" s="117"/>
      <c r="MQH46" s="117"/>
      <c r="MQI46" s="117"/>
      <c r="MQJ46" s="117"/>
      <c r="MQK46" s="117"/>
      <c r="MQL46" s="117"/>
      <c r="MQM46" s="117"/>
      <c r="MQN46" s="117"/>
      <c r="MQO46" s="117"/>
      <c r="MQP46" s="117"/>
      <c r="MQQ46" s="117"/>
      <c r="MQR46" s="117"/>
      <c r="MQS46" s="117"/>
      <c r="MQT46" s="117"/>
      <c r="MQU46" s="117"/>
      <c r="MQV46" s="117"/>
      <c r="MQW46" s="117"/>
      <c r="MQX46" s="117"/>
      <c r="MQY46" s="117"/>
      <c r="MQZ46" s="117"/>
      <c r="MRA46" s="117"/>
      <c r="MRB46" s="117"/>
      <c r="MRC46" s="117"/>
      <c r="MRD46" s="117"/>
      <c r="MRE46" s="117"/>
      <c r="MRF46" s="117"/>
      <c r="MRG46" s="117"/>
      <c r="MRH46" s="117"/>
      <c r="MRI46" s="117"/>
      <c r="MRJ46" s="117"/>
      <c r="MRK46" s="117"/>
      <c r="MRL46" s="117"/>
      <c r="MRM46" s="117"/>
      <c r="MRN46" s="117"/>
      <c r="MRO46" s="117"/>
      <c r="MRP46" s="117"/>
      <c r="MRQ46" s="117"/>
      <c r="MRR46" s="117"/>
      <c r="MRS46" s="117"/>
      <c r="MRT46" s="117"/>
      <c r="MRU46" s="117"/>
      <c r="MRV46" s="117"/>
      <c r="MRW46" s="117"/>
      <c r="MRX46" s="117"/>
      <c r="MRY46" s="117"/>
      <c r="MRZ46" s="117"/>
      <c r="MSA46" s="117"/>
      <c r="MSB46" s="117"/>
      <c r="MSC46" s="117"/>
      <c r="MSD46" s="117"/>
      <c r="MSE46" s="117"/>
      <c r="MSF46" s="117"/>
      <c r="MSG46" s="117"/>
      <c r="MSH46" s="117"/>
      <c r="MSI46" s="117"/>
      <c r="MSJ46" s="117"/>
      <c r="MSK46" s="117"/>
      <c r="MSL46" s="117"/>
      <c r="MSM46" s="117"/>
      <c r="MSN46" s="117"/>
      <c r="MSO46" s="117"/>
      <c r="MSP46" s="117"/>
      <c r="MSQ46" s="117"/>
      <c r="MSR46" s="117"/>
      <c r="MSS46" s="117"/>
      <c r="MST46" s="117"/>
      <c r="MSU46" s="117"/>
      <c r="MSV46" s="117"/>
      <c r="MSW46" s="117"/>
      <c r="MSX46" s="117"/>
      <c r="MSY46" s="117"/>
      <c r="MSZ46" s="117"/>
      <c r="MTA46" s="117"/>
      <c r="MTB46" s="117"/>
      <c r="MTC46" s="117"/>
      <c r="MTD46" s="117"/>
      <c r="MTE46" s="117"/>
      <c r="MTF46" s="117"/>
      <c r="MTG46" s="117"/>
      <c r="MTH46" s="117"/>
      <c r="MTI46" s="117"/>
      <c r="MTJ46" s="117"/>
      <c r="MTK46" s="117"/>
      <c r="MTL46" s="117"/>
      <c r="MTM46" s="117"/>
      <c r="MTN46" s="117"/>
      <c r="MTO46" s="117"/>
      <c r="MTP46" s="117"/>
      <c r="MTQ46" s="117"/>
      <c r="MTR46" s="117"/>
      <c r="MTS46" s="117"/>
      <c r="MTT46" s="117"/>
      <c r="MTU46" s="117"/>
      <c r="MTV46" s="117"/>
      <c r="MTW46" s="117"/>
      <c r="MTX46" s="117"/>
      <c r="MTY46" s="117"/>
      <c r="MTZ46" s="117"/>
      <c r="MUA46" s="117"/>
      <c r="MUB46" s="117"/>
      <c r="MUC46" s="117"/>
      <c r="MUD46" s="117"/>
      <c r="MUE46" s="117"/>
      <c r="MUF46" s="117"/>
      <c r="MUG46" s="117"/>
      <c r="MUH46" s="117"/>
      <c r="MUI46" s="117"/>
      <c r="MUJ46" s="117"/>
      <c r="MUK46" s="117"/>
      <c r="MUL46" s="117"/>
      <c r="MUM46" s="117"/>
      <c r="MUN46" s="117"/>
      <c r="MUO46" s="117"/>
      <c r="MUP46" s="117"/>
      <c r="MUQ46" s="117"/>
      <c r="MUR46" s="117"/>
      <c r="MUS46" s="117"/>
      <c r="MUT46" s="117"/>
      <c r="MUU46" s="117"/>
      <c r="MUV46" s="117"/>
      <c r="MUW46" s="117"/>
      <c r="MUX46" s="117"/>
      <c r="MUY46" s="117"/>
      <c r="MUZ46" s="117"/>
      <c r="MVA46" s="117"/>
      <c r="MVB46" s="117"/>
      <c r="MVC46" s="117"/>
      <c r="MVD46" s="117"/>
      <c r="MVE46" s="117"/>
      <c r="MVF46" s="117"/>
      <c r="MVG46" s="117"/>
      <c r="MVH46" s="117"/>
      <c r="MVI46" s="117"/>
      <c r="MVJ46" s="117"/>
      <c r="MVK46" s="117"/>
      <c r="MVL46" s="117"/>
      <c r="MVM46" s="117"/>
      <c r="MVN46" s="117"/>
      <c r="MVO46" s="117"/>
      <c r="MVP46" s="117"/>
      <c r="MVQ46" s="117"/>
      <c r="MVR46" s="117"/>
      <c r="MVS46" s="117"/>
      <c r="MVT46" s="117"/>
      <c r="MVU46" s="117"/>
      <c r="MVV46" s="117"/>
      <c r="MVW46" s="117"/>
      <c r="MVX46" s="117"/>
      <c r="MVY46" s="117"/>
      <c r="MVZ46" s="117"/>
      <c r="MWA46" s="117"/>
      <c r="MWB46" s="117"/>
      <c r="MWC46" s="117"/>
      <c r="MWD46" s="117"/>
      <c r="MWE46" s="117"/>
      <c r="MWF46" s="117"/>
      <c r="MWG46" s="117"/>
      <c r="MWH46" s="117"/>
      <c r="MWI46" s="117"/>
      <c r="MWJ46" s="117"/>
      <c r="MWK46" s="117"/>
      <c r="MWL46" s="117"/>
      <c r="MWM46" s="117"/>
      <c r="MWN46" s="117"/>
      <c r="MWO46" s="117"/>
      <c r="MWP46" s="117"/>
      <c r="MWQ46" s="117"/>
      <c r="MWR46" s="117"/>
      <c r="MWS46" s="117"/>
      <c r="MWT46" s="117"/>
      <c r="MWU46" s="117"/>
      <c r="MWV46" s="117"/>
      <c r="MWW46" s="117"/>
      <c r="MWX46" s="117"/>
      <c r="MWY46" s="117"/>
      <c r="MWZ46" s="117"/>
      <c r="MXA46" s="117"/>
      <c r="MXB46" s="117"/>
      <c r="MXC46" s="117"/>
      <c r="MXD46" s="117"/>
      <c r="MXE46" s="117"/>
      <c r="MXF46" s="117"/>
      <c r="MXG46" s="117"/>
      <c r="MXH46" s="117"/>
      <c r="MXI46" s="117"/>
      <c r="MXJ46" s="117"/>
      <c r="MXK46" s="117"/>
      <c r="MXL46" s="117"/>
      <c r="MXM46" s="117"/>
      <c r="MXN46" s="117"/>
      <c r="MXO46" s="117"/>
      <c r="MXP46" s="117"/>
      <c r="MXQ46" s="117"/>
      <c r="MXR46" s="117"/>
      <c r="MXS46" s="117"/>
      <c r="MXT46" s="117"/>
      <c r="MXU46" s="117"/>
      <c r="MXV46" s="117"/>
      <c r="MXW46" s="117"/>
      <c r="MXX46" s="117"/>
      <c r="MXY46" s="117"/>
      <c r="MXZ46" s="117"/>
      <c r="MYA46" s="117"/>
      <c r="MYB46" s="117"/>
      <c r="MYC46" s="117"/>
      <c r="MYD46" s="117"/>
      <c r="MYE46" s="117"/>
      <c r="MYF46" s="117"/>
      <c r="MYG46" s="117"/>
      <c r="MYH46" s="117"/>
      <c r="MYI46" s="117"/>
      <c r="MYJ46" s="117"/>
      <c r="MYK46" s="117"/>
      <c r="MYL46" s="117"/>
      <c r="MYM46" s="117"/>
      <c r="MYN46" s="117"/>
      <c r="MYO46" s="117"/>
      <c r="MYP46" s="117"/>
      <c r="MYQ46" s="117"/>
      <c r="MYR46" s="117"/>
      <c r="MYS46" s="117"/>
      <c r="MYT46" s="117"/>
      <c r="MYU46" s="117"/>
      <c r="MYV46" s="117"/>
      <c r="MYW46" s="117"/>
      <c r="MYX46" s="117"/>
      <c r="MYY46" s="117"/>
      <c r="MYZ46" s="117"/>
      <c r="MZA46" s="117"/>
      <c r="MZB46" s="117"/>
      <c r="MZC46" s="117"/>
      <c r="MZD46" s="117"/>
      <c r="MZE46" s="117"/>
      <c r="MZF46" s="117"/>
      <c r="MZG46" s="117"/>
      <c r="MZH46" s="117"/>
      <c r="MZI46" s="117"/>
      <c r="MZJ46" s="117"/>
      <c r="MZK46" s="117"/>
      <c r="MZL46" s="117"/>
      <c r="MZM46" s="117"/>
      <c r="MZN46" s="117"/>
      <c r="MZO46" s="117"/>
      <c r="MZP46" s="117"/>
      <c r="MZQ46" s="117"/>
      <c r="MZR46" s="117"/>
      <c r="MZS46" s="117"/>
      <c r="MZT46" s="117"/>
      <c r="MZU46" s="117"/>
      <c r="MZV46" s="117"/>
      <c r="MZW46" s="117"/>
      <c r="MZX46" s="117"/>
      <c r="MZY46" s="117"/>
      <c r="MZZ46" s="117"/>
      <c r="NAA46" s="117"/>
      <c r="NAB46" s="117"/>
      <c r="NAC46" s="117"/>
      <c r="NAD46" s="117"/>
      <c r="NAE46" s="117"/>
      <c r="NAF46" s="117"/>
      <c r="NAG46" s="117"/>
      <c r="NAH46" s="117"/>
      <c r="NAI46" s="117"/>
      <c r="NAJ46" s="117"/>
      <c r="NAK46" s="117"/>
      <c r="NAL46" s="117"/>
      <c r="NAM46" s="117"/>
      <c r="NAN46" s="117"/>
      <c r="NAO46" s="117"/>
      <c r="NAP46" s="117"/>
      <c r="NAQ46" s="117"/>
      <c r="NAR46" s="117"/>
      <c r="NAS46" s="117"/>
      <c r="NAT46" s="117"/>
      <c r="NAU46" s="117"/>
      <c r="NAV46" s="117"/>
      <c r="NAW46" s="117"/>
      <c r="NAX46" s="117"/>
      <c r="NAY46" s="117"/>
      <c r="NAZ46" s="117"/>
      <c r="NBA46" s="117"/>
      <c r="NBB46" s="117"/>
      <c r="NBC46" s="117"/>
      <c r="NBD46" s="117"/>
      <c r="NBE46" s="117"/>
      <c r="NBF46" s="117"/>
      <c r="NBG46" s="117"/>
      <c r="NBH46" s="117"/>
      <c r="NBI46" s="117"/>
      <c r="NBJ46" s="117"/>
      <c r="NBK46" s="117"/>
      <c r="NBL46" s="117"/>
      <c r="NBM46" s="117"/>
      <c r="NBN46" s="117"/>
      <c r="NBO46" s="117"/>
      <c r="NBP46" s="117"/>
      <c r="NBQ46" s="117"/>
      <c r="NBR46" s="117"/>
      <c r="NBS46" s="117"/>
      <c r="NBT46" s="117"/>
      <c r="NBU46" s="117"/>
      <c r="NBV46" s="117"/>
      <c r="NBW46" s="117"/>
      <c r="NBX46" s="117"/>
      <c r="NBY46" s="117"/>
      <c r="NBZ46" s="117"/>
      <c r="NCA46" s="117"/>
      <c r="NCB46" s="117"/>
      <c r="NCC46" s="117"/>
      <c r="NCD46" s="117"/>
      <c r="NCE46" s="117"/>
      <c r="NCF46" s="117"/>
      <c r="NCG46" s="117"/>
      <c r="NCH46" s="117"/>
      <c r="NCI46" s="117"/>
      <c r="NCJ46" s="117"/>
      <c r="NCK46" s="117"/>
      <c r="NCL46" s="117"/>
      <c r="NCM46" s="117"/>
      <c r="NCN46" s="117"/>
      <c r="NCO46" s="117"/>
      <c r="NCP46" s="117"/>
      <c r="NCQ46" s="117"/>
      <c r="NCR46" s="117"/>
      <c r="NCS46" s="117"/>
      <c r="NCT46" s="117"/>
      <c r="NCU46" s="117"/>
      <c r="NCV46" s="117"/>
      <c r="NCW46" s="117"/>
      <c r="NCX46" s="117"/>
      <c r="NCY46" s="117"/>
      <c r="NCZ46" s="117"/>
      <c r="NDA46" s="117"/>
      <c r="NDB46" s="117"/>
      <c r="NDC46" s="117"/>
      <c r="NDD46" s="117"/>
      <c r="NDE46" s="117"/>
      <c r="NDF46" s="117"/>
      <c r="NDG46" s="117"/>
      <c r="NDH46" s="117"/>
      <c r="NDI46" s="117"/>
      <c r="NDJ46" s="117"/>
      <c r="NDK46" s="117"/>
      <c r="NDL46" s="117"/>
      <c r="NDM46" s="117"/>
      <c r="NDN46" s="117"/>
      <c r="NDO46" s="117"/>
      <c r="NDP46" s="117"/>
      <c r="NDQ46" s="117"/>
      <c r="NDR46" s="117"/>
      <c r="NDS46" s="117"/>
      <c r="NDT46" s="117"/>
      <c r="NDU46" s="117"/>
      <c r="NDV46" s="117"/>
      <c r="NDW46" s="117"/>
      <c r="NDX46" s="117"/>
      <c r="NDY46" s="117"/>
      <c r="NDZ46" s="117"/>
      <c r="NEA46" s="117"/>
      <c r="NEB46" s="117"/>
      <c r="NEC46" s="117"/>
      <c r="NED46" s="117"/>
      <c r="NEE46" s="117"/>
      <c r="NEF46" s="117"/>
      <c r="NEG46" s="117"/>
      <c r="NEH46" s="117"/>
      <c r="NEI46" s="117"/>
      <c r="NEJ46" s="117"/>
      <c r="NEK46" s="117"/>
      <c r="NEL46" s="117"/>
      <c r="NEM46" s="117"/>
      <c r="NEN46" s="117"/>
      <c r="NEO46" s="117"/>
      <c r="NEP46" s="117"/>
      <c r="NEQ46" s="117"/>
      <c r="NER46" s="117"/>
      <c r="NES46" s="117"/>
      <c r="NET46" s="117"/>
      <c r="NEU46" s="117"/>
      <c r="NEV46" s="117"/>
      <c r="NEW46" s="117"/>
      <c r="NEX46" s="117"/>
      <c r="NEY46" s="117"/>
      <c r="NEZ46" s="117"/>
      <c r="NFA46" s="117"/>
      <c r="NFB46" s="117"/>
      <c r="NFC46" s="117"/>
      <c r="NFD46" s="117"/>
      <c r="NFE46" s="117"/>
      <c r="NFF46" s="117"/>
      <c r="NFG46" s="117"/>
      <c r="NFH46" s="117"/>
      <c r="NFI46" s="117"/>
      <c r="NFJ46" s="117"/>
      <c r="NFK46" s="117"/>
      <c r="NFL46" s="117"/>
      <c r="NFM46" s="117"/>
      <c r="NFN46" s="117"/>
      <c r="NFO46" s="117"/>
      <c r="NFP46" s="117"/>
      <c r="NFQ46" s="117"/>
      <c r="NFR46" s="117"/>
      <c r="NFS46" s="117"/>
      <c r="NFT46" s="117"/>
      <c r="NFU46" s="117"/>
      <c r="NFV46" s="117"/>
      <c r="NFW46" s="117"/>
      <c r="NFX46" s="117"/>
      <c r="NFY46" s="117"/>
      <c r="NFZ46" s="117"/>
      <c r="NGA46" s="117"/>
      <c r="NGB46" s="117"/>
      <c r="NGC46" s="117"/>
      <c r="NGD46" s="117"/>
      <c r="NGE46" s="117"/>
      <c r="NGF46" s="117"/>
      <c r="NGG46" s="117"/>
      <c r="NGH46" s="117"/>
      <c r="NGI46" s="117"/>
      <c r="NGJ46" s="117"/>
      <c r="NGK46" s="117"/>
      <c r="NGL46" s="117"/>
      <c r="NGM46" s="117"/>
      <c r="NGN46" s="117"/>
      <c r="NGO46" s="117"/>
      <c r="NGP46" s="117"/>
      <c r="NGQ46" s="117"/>
      <c r="NGR46" s="117"/>
      <c r="NGS46" s="117"/>
      <c r="NGT46" s="117"/>
      <c r="NGU46" s="117"/>
      <c r="NGV46" s="117"/>
      <c r="NGW46" s="117"/>
      <c r="NGX46" s="117"/>
      <c r="NGY46" s="117"/>
      <c r="NGZ46" s="117"/>
      <c r="NHA46" s="117"/>
      <c r="NHB46" s="117"/>
      <c r="NHC46" s="117"/>
      <c r="NHD46" s="117"/>
      <c r="NHE46" s="117"/>
      <c r="NHF46" s="117"/>
      <c r="NHG46" s="117"/>
      <c r="NHH46" s="117"/>
      <c r="NHI46" s="117"/>
      <c r="NHJ46" s="117"/>
      <c r="NHK46" s="117"/>
      <c r="NHL46" s="117"/>
      <c r="NHM46" s="117"/>
      <c r="NHN46" s="117"/>
      <c r="NHO46" s="117"/>
      <c r="NHP46" s="117"/>
      <c r="NHQ46" s="117"/>
      <c r="NHR46" s="117"/>
      <c r="NHS46" s="117"/>
      <c r="NHT46" s="117"/>
      <c r="NHU46" s="117"/>
      <c r="NHV46" s="117"/>
      <c r="NHW46" s="117"/>
      <c r="NHX46" s="117"/>
      <c r="NHY46" s="117"/>
      <c r="NHZ46" s="117"/>
      <c r="NIA46" s="117"/>
      <c r="NIB46" s="117"/>
      <c r="NIC46" s="117"/>
      <c r="NID46" s="117"/>
      <c r="NIE46" s="117"/>
      <c r="NIF46" s="117"/>
      <c r="NIG46" s="117"/>
      <c r="NIH46" s="117"/>
      <c r="NII46" s="117"/>
      <c r="NIJ46" s="117"/>
      <c r="NIK46" s="117"/>
      <c r="NIL46" s="117"/>
      <c r="NIM46" s="117"/>
      <c r="NIN46" s="117"/>
      <c r="NIO46" s="117"/>
      <c r="NIP46" s="117"/>
      <c r="NIQ46" s="117"/>
      <c r="NIR46" s="117"/>
      <c r="NIS46" s="117"/>
      <c r="NIT46" s="117"/>
      <c r="NIU46" s="117"/>
      <c r="NIV46" s="117"/>
      <c r="NIW46" s="117"/>
      <c r="NIX46" s="117"/>
      <c r="NIY46" s="117"/>
      <c r="NIZ46" s="117"/>
      <c r="NJA46" s="117"/>
      <c r="NJB46" s="117"/>
      <c r="NJC46" s="117"/>
      <c r="NJD46" s="117"/>
      <c r="NJE46" s="117"/>
      <c r="NJF46" s="117"/>
      <c r="NJG46" s="117"/>
      <c r="NJH46" s="117"/>
      <c r="NJI46" s="117"/>
      <c r="NJJ46" s="117"/>
      <c r="NJK46" s="117"/>
      <c r="NJL46" s="117"/>
      <c r="NJM46" s="117"/>
      <c r="NJN46" s="117"/>
      <c r="NJO46" s="117"/>
      <c r="NJP46" s="117"/>
      <c r="NJQ46" s="117"/>
      <c r="NJR46" s="117"/>
      <c r="NJS46" s="117"/>
      <c r="NJT46" s="117"/>
      <c r="NJU46" s="117"/>
      <c r="NJV46" s="117"/>
      <c r="NJW46" s="117"/>
      <c r="NJX46" s="117"/>
      <c r="NJY46" s="117"/>
      <c r="NJZ46" s="117"/>
      <c r="NKA46" s="117"/>
      <c r="NKB46" s="117"/>
      <c r="NKC46" s="117"/>
      <c r="NKD46" s="117"/>
      <c r="NKE46" s="117"/>
      <c r="NKF46" s="117"/>
      <c r="NKG46" s="117"/>
      <c r="NKH46" s="117"/>
      <c r="NKI46" s="117"/>
      <c r="NKJ46" s="117"/>
      <c r="NKK46" s="117"/>
      <c r="NKL46" s="117"/>
      <c r="NKM46" s="117"/>
      <c r="NKN46" s="117"/>
      <c r="NKO46" s="117"/>
      <c r="NKP46" s="117"/>
      <c r="NKQ46" s="117"/>
      <c r="NKR46" s="117"/>
      <c r="NKS46" s="117"/>
      <c r="NKT46" s="117"/>
      <c r="NKU46" s="117"/>
      <c r="NKV46" s="117"/>
      <c r="NKW46" s="117"/>
      <c r="NKX46" s="117"/>
      <c r="NKY46" s="117"/>
      <c r="NKZ46" s="117"/>
      <c r="NLA46" s="117"/>
      <c r="NLB46" s="117"/>
      <c r="NLC46" s="117"/>
      <c r="NLD46" s="117"/>
      <c r="NLE46" s="117"/>
      <c r="NLF46" s="117"/>
      <c r="NLG46" s="117"/>
      <c r="NLH46" s="117"/>
      <c r="NLI46" s="117"/>
      <c r="NLJ46" s="117"/>
      <c r="NLK46" s="117"/>
      <c r="NLL46" s="117"/>
      <c r="NLM46" s="117"/>
      <c r="NLN46" s="117"/>
      <c r="NLO46" s="117"/>
      <c r="NLP46" s="117"/>
      <c r="NLQ46" s="117"/>
      <c r="NLR46" s="117"/>
      <c r="NLS46" s="117"/>
      <c r="NLT46" s="117"/>
      <c r="NLU46" s="117"/>
      <c r="NLV46" s="117"/>
      <c r="NLW46" s="117"/>
      <c r="NLX46" s="117"/>
      <c r="NLY46" s="117"/>
      <c r="NLZ46" s="117"/>
      <c r="NMA46" s="117"/>
      <c r="NMB46" s="117"/>
      <c r="NMC46" s="117"/>
      <c r="NMD46" s="117"/>
      <c r="NME46" s="117"/>
      <c r="NMF46" s="117"/>
      <c r="NMG46" s="117"/>
      <c r="NMH46" s="117"/>
      <c r="NMI46" s="117"/>
      <c r="NMJ46" s="117"/>
      <c r="NMK46" s="117"/>
      <c r="NML46" s="117"/>
      <c r="NMM46" s="117"/>
      <c r="NMN46" s="117"/>
      <c r="NMO46" s="117"/>
      <c r="NMP46" s="117"/>
      <c r="NMQ46" s="117"/>
      <c r="NMR46" s="117"/>
      <c r="NMS46" s="117"/>
      <c r="NMT46" s="117"/>
      <c r="NMU46" s="117"/>
      <c r="NMV46" s="117"/>
      <c r="NMW46" s="117"/>
      <c r="NMX46" s="117"/>
      <c r="NMY46" s="117"/>
      <c r="NMZ46" s="117"/>
      <c r="NNA46" s="117"/>
      <c r="NNB46" s="117"/>
      <c r="NNC46" s="117"/>
      <c r="NND46" s="117"/>
      <c r="NNE46" s="117"/>
      <c r="NNF46" s="117"/>
      <c r="NNG46" s="117"/>
      <c r="NNH46" s="117"/>
      <c r="NNI46" s="117"/>
      <c r="NNJ46" s="117"/>
      <c r="NNK46" s="117"/>
      <c r="NNL46" s="117"/>
      <c r="NNM46" s="117"/>
      <c r="NNN46" s="117"/>
      <c r="NNO46" s="117"/>
      <c r="NNP46" s="117"/>
      <c r="NNQ46" s="117"/>
      <c r="NNR46" s="117"/>
      <c r="NNS46" s="117"/>
      <c r="NNT46" s="117"/>
      <c r="NNU46" s="117"/>
      <c r="NNV46" s="117"/>
      <c r="NNW46" s="117"/>
      <c r="NNX46" s="117"/>
      <c r="NNY46" s="117"/>
      <c r="NNZ46" s="117"/>
      <c r="NOA46" s="117"/>
      <c r="NOB46" s="117"/>
      <c r="NOC46" s="117"/>
      <c r="NOD46" s="117"/>
      <c r="NOE46" s="117"/>
      <c r="NOF46" s="117"/>
      <c r="NOG46" s="117"/>
      <c r="NOH46" s="117"/>
      <c r="NOI46" s="117"/>
      <c r="NOJ46" s="117"/>
      <c r="NOK46" s="117"/>
      <c r="NOL46" s="117"/>
      <c r="NOM46" s="117"/>
      <c r="NON46" s="117"/>
      <c r="NOO46" s="117"/>
      <c r="NOP46" s="117"/>
      <c r="NOQ46" s="117"/>
      <c r="NOR46" s="117"/>
      <c r="NOS46" s="117"/>
      <c r="NOT46" s="117"/>
      <c r="NOU46" s="117"/>
      <c r="NOV46" s="117"/>
      <c r="NOW46" s="117"/>
      <c r="NOX46" s="117"/>
      <c r="NOY46" s="117"/>
      <c r="NOZ46" s="117"/>
      <c r="NPA46" s="117"/>
      <c r="NPB46" s="117"/>
      <c r="NPC46" s="117"/>
      <c r="NPD46" s="117"/>
      <c r="NPE46" s="117"/>
      <c r="NPF46" s="117"/>
      <c r="NPG46" s="117"/>
      <c r="NPH46" s="117"/>
      <c r="NPI46" s="117"/>
      <c r="NPJ46" s="117"/>
      <c r="NPK46" s="117"/>
      <c r="NPL46" s="117"/>
      <c r="NPM46" s="117"/>
      <c r="NPN46" s="117"/>
      <c r="NPO46" s="117"/>
      <c r="NPP46" s="117"/>
      <c r="NPQ46" s="117"/>
      <c r="NPR46" s="117"/>
      <c r="NPS46" s="117"/>
      <c r="NPT46" s="117"/>
      <c r="NPU46" s="117"/>
      <c r="NPV46" s="117"/>
      <c r="NPW46" s="117"/>
      <c r="NPX46" s="117"/>
      <c r="NPY46" s="117"/>
      <c r="NPZ46" s="117"/>
      <c r="NQA46" s="117"/>
      <c r="NQB46" s="117"/>
      <c r="NQC46" s="117"/>
      <c r="NQD46" s="117"/>
      <c r="NQE46" s="117"/>
      <c r="NQF46" s="117"/>
      <c r="NQG46" s="117"/>
      <c r="NQH46" s="117"/>
      <c r="NQI46" s="117"/>
      <c r="NQJ46" s="117"/>
      <c r="NQK46" s="117"/>
      <c r="NQL46" s="117"/>
      <c r="NQM46" s="117"/>
      <c r="NQN46" s="117"/>
      <c r="NQO46" s="117"/>
      <c r="NQP46" s="117"/>
      <c r="NQQ46" s="117"/>
      <c r="NQR46" s="117"/>
      <c r="NQS46" s="117"/>
      <c r="NQT46" s="117"/>
      <c r="NQU46" s="117"/>
      <c r="NQV46" s="117"/>
      <c r="NQW46" s="117"/>
      <c r="NQX46" s="117"/>
      <c r="NQY46" s="117"/>
      <c r="NQZ46" s="117"/>
      <c r="NRA46" s="117"/>
      <c r="NRB46" s="117"/>
      <c r="NRC46" s="117"/>
      <c r="NRD46" s="117"/>
      <c r="NRE46" s="117"/>
      <c r="NRF46" s="117"/>
      <c r="NRG46" s="117"/>
      <c r="NRH46" s="117"/>
      <c r="NRI46" s="117"/>
      <c r="NRJ46" s="117"/>
      <c r="NRK46" s="117"/>
      <c r="NRL46" s="117"/>
      <c r="NRM46" s="117"/>
      <c r="NRN46" s="117"/>
      <c r="NRO46" s="117"/>
      <c r="NRP46" s="117"/>
      <c r="NRQ46" s="117"/>
      <c r="NRR46" s="117"/>
      <c r="NRS46" s="117"/>
      <c r="NRT46" s="117"/>
      <c r="NRU46" s="117"/>
      <c r="NRV46" s="117"/>
      <c r="NRW46" s="117"/>
      <c r="NRX46" s="117"/>
      <c r="NRY46" s="117"/>
      <c r="NRZ46" s="117"/>
      <c r="NSA46" s="117"/>
      <c r="NSB46" s="117"/>
      <c r="NSC46" s="117"/>
      <c r="NSD46" s="117"/>
      <c r="NSE46" s="117"/>
      <c r="NSF46" s="117"/>
      <c r="NSG46" s="117"/>
      <c r="NSH46" s="117"/>
      <c r="NSI46" s="117"/>
      <c r="NSJ46" s="117"/>
      <c r="NSK46" s="117"/>
      <c r="NSL46" s="117"/>
      <c r="NSM46" s="117"/>
      <c r="NSN46" s="117"/>
      <c r="NSO46" s="117"/>
      <c r="NSP46" s="117"/>
      <c r="NSQ46" s="117"/>
      <c r="NSR46" s="117"/>
      <c r="NSS46" s="117"/>
      <c r="NST46" s="117"/>
      <c r="NSU46" s="117"/>
      <c r="NSV46" s="117"/>
      <c r="NSW46" s="117"/>
      <c r="NSX46" s="117"/>
      <c r="NSY46" s="117"/>
      <c r="NSZ46" s="117"/>
      <c r="NTA46" s="117"/>
      <c r="NTB46" s="117"/>
      <c r="NTC46" s="117"/>
      <c r="NTD46" s="117"/>
      <c r="NTE46" s="117"/>
      <c r="NTF46" s="117"/>
      <c r="NTG46" s="117"/>
      <c r="NTH46" s="117"/>
      <c r="NTI46" s="117"/>
      <c r="NTJ46" s="117"/>
      <c r="NTK46" s="117"/>
      <c r="NTL46" s="117"/>
      <c r="NTM46" s="117"/>
      <c r="NTN46" s="117"/>
      <c r="NTO46" s="117"/>
      <c r="NTP46" s="117"/>
      <c r="NTQ46" s="117"/>
      <c r="NTR46" s="117"/>
      <c r="NTS46" s="117"/>
      <c r="NTT46" s="117"/>
      <c r="NTU46" s="117"/>
      <c r="NTV46" s="117"/>
      <c r="NTW46" s="117"/>
      <c r="NTX46" s="117"/>
      <c r="NTY46" s="117"/>
      <c r="NTZ46" s="117"/>
      <c r="NUA46" s="117"/>
      <c r="NUB46" s="117"/>
      <c r="NUC46" s="117"/>
      <c r="NUD46" s="117"/>
      <c r="NUE46" s="117"/>
      <c r="NUF46" s="117"/>
      <c r="NUG46" s="117"/>
      <c r="NUH46" s="117"/>
      <c r="NUI46" s="117"/>
      <c r="NUJ46" s="117"/>
      <c r="NUK46" s="117"/>
      <c r="NUL46" s="117"/>
      <c r="NUM46" s="117"/>
      <c r="NUN46" s="117"/>
      <c r="NUO46" s="117"/>
      <c r="NUP46" s="117"/>
      <c r="NUQ46" s="117"/>
      <c r="NUR46" s="117"/>
      <c r="NUS46" s="117"/>
      <c r="NUT46" s="117"/>
      <c r="NUU46" s="117"/>
      <c r="NUV46" s="117"/>
      <c r="NUW46" s="117"/>
      <c r="NUX46" s="117"/>
      <c r="NUY46" s="117"/>
      <c r="NUZ46" s="117"/>
      <c r="NVA46" s="117"/>
      <c r="NVB46" s="117"/>
      <c r="NVC46" s="117"/>
      <c r="NVD46" s="117"/>
      <c r="NVE46" s="117"/>
      <c r="NVF46" s="117"/>
      <c r="NVG46" s="117"/>
      <c r="NVH46" s="117"/>
      <c r="NVI46" s="117"/>
      <c r="NVJ46" s="117"/>
      <c r="NVK46" s="117"/>
      <c r="NVL46" s="117"/>
      <c r="NVM46" s="117"/>
      <c r="NVN46" s="117"/>
      <c r="NVO46" s="117"/>
      <c r="NVP46" s="117"/>
      <c r="NVQ46" s="117"/>
      <c r="NVR46" s="117"/>
      <c r="NVS46" s="117"/>
      <c r="NVT46" s="117"/>
      <c r="NVU46" s="117"/>
      <c r="NVV46" s="117"/>
      <c r="NVW46" s="117"/>
      <c r="NVX46" s="117"/>
      <c r="NVY46" s="117"/>
      <c r="NVZ46" s="117"/>
      <c r="NWA46" s="117"/>
      <c r="NWB46" s="117"/>
      <c r="NWC46" s="117"/>
      <c r="NWD46" s="117"/>
      <c r="NWE46" s="117"/>
      <c r="NWF46" s="117"/>
      <c r="NWG46" s="117"/>
      <c r="NWH46" s="117"/>
      <c r="NWI46" s="117"/>
      <c r="NWJ46" s="117"/>
      <c r="NWK46" s="117"/>
      <c r="NWL46" s="117"/>
      <c r="NWM46" s="117"/>
      <c r="NWN46" s="117"/>
      <c r="NWO46" s="117"/>
      <c r="NWP46" s="117"/>
      <c r="NWQ46" s="117"/>
      <c r="NWR46" s="117"/>
      <c r="NWS46" s="117"/>
      <c r="NWT46" s="117"/>
      <c r="NWU46" s="117"/>
      <c r="NWV46" s="117"/>
      <c r="NWW46" s="117"/>
      <c r="NWX46" s="117"/>
      <c r="NWY46" s="117"/>
      <c r="NWZ46" s="117"/>
      <c r="NXA46" s="117"/>
      <c r="NXB46" s="117"/>
      <c r="NXC46" s="117"/>
      <c r="NXD46" s="117"/>
      <c r="NXE46" s="117"/>
      <c r="NXF46" s="117"/>
      <c r="NXG46" s="117"/>
      <c r="NXH46" s="117"/>
      <c r="NXI46" s="117"/>
      <c r="NXJ46" s="117"/>
      <c r="NXK46" s="117"/>
      <c r="NXL46" s="117"/>
      <c r="NXM46" s="117"/>
      <c r="NXN46" s="117"/>
      <c r="NXO46" s="117"/>
      <c r="NXP46" s="117"/>
      <c r="NXQ46" s="117"/>
      <c r="NXR46" s="117"/>
      <c r="NXS46" s="117"/>
      <c r="NXT46" s="117"/>
      <c r="NXU46" s="117"/>
      <c r="NXV46" s="117"/>
      <c r="NXW46" s="117"/>
      <c r="NXX46" s="117"/>
      <c r="NXY46" s="117"/>
      <c r="NXZ46" s="117"/>
      <c r="NYA46" s="117"/>
      <c r="NYB46" s="117"/>
      <c r="NYC46" s="117"/>
      <c r="NYD46" s="117"/>
      <c r="NYE46" s="117"/>
      <c r="NYF46" s="117"/>
      <c r="NYG46" s="117"/>
      <c r="NYH46" s="117"/>
      <c r="NYI46" s="117"/>
      <c r="NYJ46" s="117"/>
      <c r="NYK46" s="117"/>
      <c r="NYL46" s="117"/>
      <c r="NYM46" s="117"/>
      <c r="NYN46" s="117"/>
      <c r="NYO46" s="117"/>
      <c r="NYP46" s="117"/>
      <c r="NYQ46" s="117"/>
      <c r="NYR46" s="117"/>
      <c r="NYS46" s="117"/>
      <c r="NYT46" s="117"/>
      <c r="NYU46" s="117"/>
      <c r="NYV46" s="117"/>
      <c r="NYW46" s="117"/>
      <c r="NYX46" s="117"/>
      <c r="NYY46" s="117"/>
      <c r="NYZ46" s="117"/>
      <c r="NZA46" s="117"/>
      <c r="NZB46" s="117"/>
      <c r="NZC46" s="117"/>
      <c r="NZD46" s="117"/>
      <c r="NZE46" s="117"/>
      <c r="NZF46" s="117"/>
      <c r="NZG46" s="117"/>
      <c r="NZH46" s="117"/>
      <c r="NZI46" s="117"/>
      <c r="NZJ46" s="117"/>
      <c r="NZK46" s="117"/>
      <c r="NZL46" s="117"/>
      <c r="NZM46" s="117"/>
      <c r="NZN46" s="117"/>
      <c r="NZO46" s="117"/>
      <c r="NZP46" s="117"/>
      <c r="NZQ46" s="117"/>
      <c r="NZR46" s="117"/>
      <c r="NZS46" s="117"/>
      <c r="NZT46" s="117"/>
      <c r="NZU46" s="117"/>
      <c r="NZV46" s="117"/>
      <c r="NZW46" s="117"/>
      <c r="NZX46" s="117"/>
      <c r="NZY46" s="117"/>
      <c r="NZZ46" s="117"/>
      <c r="OAA46" s="117"/>
      <c r="OAB46" s="117"/>
      <c r="OAC46" s="117"/>
      <c r="OAD46" s="117"/>
      <c r="OAE46" s="117"/>
      <c r="OAF46" s="117"/>
      <c r="OAG46" s="117"/>
      <c r="OAH46" s="117"/>
      <c r="OAI46" s="117"/>
      <c r="OAJ46" s="117"/>
      <c r="OAK46" s="117"/>
      <c r="OAL46" s="117"/>
      <c r="OAM46" s="117"/>
      <c r="OAN46" s="117"/>
      <c r="OAO46" s="117"/>
      <c r="OAP46" s="117"/>
      <c r="OAQ46" s="117"/>
      <c r="OAR46" s="117"/>
      <c r="OAS46" s="117"/>
      <c r="OAT46" s="117"/>
      <c r="OAU46" s="117"/>
      <c r="OAV46" s="117"/>
      <c r="OAW46" s="117"/>
      <c r="OAX46" s="117"/>
      <c r="OAY46" s="117"/>
      <c r="OAZ46" s="117"/>
      <c r="OBA46" s="117"/>
      <c r="OBB46" s="117"/>
      <c r="OBC46" s="117"/>
      <c r="OBD46" s="117"/>
      <c r="OBE46" s="117"/>
      <c r="OBF46" s="117"/>
      <c r="OBG46" s="117"/>
      <c r="OBH46" s="117"/>
      <c r="OBI46" s="117"/>
      <c r="OBJ46" s="117"/>
      <c r="OBK46" s="117"/>
      <c r="OBL46" s="117"/>
      <c r="OBM46" s="117"/>
      <c r="OBN46" s="117"/>
      <c r="OBO46" s="117"/>
      <c r="OBP46" s="117"/>
      <c r="OBQ46" s="117"/>
      <c r="OBR46" s="117"/>
      <c r="OBS46" s="117"/>
      <c r="OBT46" s="117"/>
      <c r="OBU46" s="117"/>
      <c r="OBV46" s="117"/>
      <c r="OBW46" s="117"/>
      <c r="OBX46" s="117"/>
      <c r="OBY46" s="117"/>
      <c r="OBZ46" s="117"/>
      <c r="OCA46" s="117"/>
      <c r="OCB46" s="117"/>
      <c r="OCC46" s="117"/>
      <c r="OCD46" s="117"/>
      <c r="OCE46" s="117"/>
      <c r="OCF46" s="117"/>
      <c r="OCG46" s="117"/>
      <c r="OCH46" s="117"/>
      <c r="OCI46" s="117"/>
      <c r="OCJ46" s="117"/>
      <c r="OCK46" s="117"/>
      <c r="OCL46" s="117"/>
      <c r="OCM46" s="117"/>
      <c r="OCN46" s="117"/>
      <c r="OCO46" s="117"/>
      <c r="OCP46" s="117"/>
      <c r="OCQ46" s="117"/>
      <c r="OCR46" s="117"/>
      <c r="OCS46" s="117"/>
      <c r="OCT46" s="117"/>
      <c r="OCU46" s="117"/>
      <c r="OCV46" s="117"/>
      <c r="OCW46" s="117"/>
      <c r="OCX46" s="117"/>
      <c r="OCY46" s="117"/>
      <c r="OCZ46" s="117"/>
      <c r="ODA46" s="117"/>
      <c r="ODB46" s="117"/>
      <c r="ODC46" s="117"/>
      <c r="ODD46" s="117"/>
      <c r="ODE46" s="117"/>
      <c r="ODF46" s="117"/>
      <c r="ODG46" s="117"/>
      <c r="ODH46" s="117"/>
      <c r="ODI46" s="117"/>
      <c r="ODJ46" s="117"/>
      <c r="ODK46" s="117"/>
      <c r="ODL46" s="117"/>
      <c r="ODM46" s="117"/>
      <c r="ODN46" s="117"/>
      <c r="ODO46" s="117"/>
      <c r="ODP46" s="117"/>
      <c r="ODQ46" s="117"/>
      <c r="ODR46" s="117"/>
      <c r="ODS46" s="117"/>
      <c r="ODT46" s="117"/>
      <c r="ODU46" s="117"/>
      <c r="ODV46" s="117"/>
      <c r="ODW46" s="117"/>
      <c r="ODX46" s="117"/>
      <c r="ODY46" s="117"/>
      <c r="ODZ46" s="117"/>
      <c r="OEA46" s="117"/>
      <c r="OEB46" s="117"/>
      <c r="OEC46" s="117"/>
      <c r="OED46" s="117"/>
      <c r="OEE46" s="117"/>
      <c r="OEF46" s="117"/>
      <c r="OEG46" s="117"/>
      <c r="OEH46" s="117"/>
      <c r="OEI46" s="117"/>
      <c r="OEJ46" s="117"/>
      <c r="OEK46" s="117"/>
      <c r="OEL46" s="117"/>
      <c r="OEM46" s="117"/>
      <c r="OEN46" s="117"/>
      <c r="OEO46" s="117"/>
      <c r="OEP46" s="117"/>
      <c r="OEQ46" s="117"/>
      <c r="OER46" s="117"/>
      <c r="OES46" s="117"/>
      <c r="OET46" s="117"/>
      <c r="OEU46" s="117"/>
      <c r="OEV46" s="117"/>
      <c r="OEW46" s="117"/>
      <c r="OEX46" s="117"/>
      <c r="OEY46" s="117"/>
      <c r="OEZ46" s="117"/>
      <c r="OFA46" s="117"/>
      <c r="OFB46" s="117"/>
      <c r="OFC46" s="117"/>
      <c r="OFD46" s="117"/>
      <c r="OFE46" s="117"/>
      <c r="OFF46" s="117"/>
      <c r="OFG46" s="117"/>
      <c r="OFH46" s="117"/>
      <c r="OFI46" s="117"/>
      <c r="OFJ46" s="117"/>
      <c r="OFK46" s="117"/>
      <c r="OFL46" s="117"/>
      <c r="OFM46" s="117"/>
      <c r="OFN46" s="117"/>
      <c r="OFO46" s="117"/>
      <c r="OFP46" s="117"/>
      <c r="OFQ46" s="117"/>
      <c r="OFR46" s="117"/>
      <c r="OFS46" s="117"/>
      <c r="OFT46" s="117"/>
      <c r="OFU46" s="117"/>
      <c r="OFV46" s="117"/>
      <c r="OFW46" s="117"/>
      <c r="OFX46" s="117"/>
      <c r="OFY46" s="117"/>
      <c r="OFZ46" s="117"/>
      <c r="OGA46" s="117"/>
      <c r="OGB46" s="117"/>
      <c r="OGC46" s="117"/>
      <c r="OGD46" s="117"/>
      <c r="OGE46" s="117"/>
      <c r="OGF46" s="117"/>
      <c r="OGG46" s="117"/>
      <c r="OGH46" s="117"/>
      <c r="OGI46" s="117"/>
      <c r="OGJ46" s="117"/>
      <c r="OGK46" s="117"/>
      <c r="OGL46" s="117"/>
      <c r="OGM46" s="117"/>
      <c r="OGN46" s="117"/>
      <c r="OGO46" s="117"/>
      <c r="OGP46" s="117"/>
      <c r="OGQ46" s="117"/>
      <c r="OGR46" s="117"/>
      <c r="OGS46" s="117"/>
      <c r="OGT46" s="117"/>
      <c r="OGU46" s="117"/>
      <c r="OGV46" s="117"/>
      <c r="OGW46" s="117"/>
      <c r="OGX46" s="117"/>
      <c r="OGY46" s="117"/>
      <c r="OGZ46" s="117"/>
      <c r="OHA46" s="117"/>
      <c r="OHB46" s="117"/>
      <c r="OHC46" s="117"/>
      <c r="OHD46" s="117"/>
      <c r="OHE46" s="117"/>
      <c r="OHF46" s="117"/>
      <c r="OHG46" s="117"/>
      <c r="OHH46" s="117"/>
      <c r="OHI46" s="117"/>
      <c r="OHJ46" s="117"/>
      <c r="OHK46" s="117"/>
      <c r="OHL46" s="117"/>
      <c r="OHM46" s="117"/>
      <c r="OHN46" s="117"/>
      <c r="OHO46" s="117"/>
      <c r="OHP46" s="117"/>
      <c r="OHQ46" s="117"/>
      <c r="OHR46" s="117"/>
      <c r="OHS46" s="117"/>
      <c r="OHT46" s="117"/>
      <c r="OHU46" s="117"/>
      <c r="OHV46" s="117"/>
      <c r="OHW46" s="117"/>
      <c r="OHX46" s="117"/>
      <c r="OHY46" s="117"/>
      <c r="OHZ46" s="117"/>
      <c r="OIA46" s="117"/>
      <c r="OIB46" s="117"/>
      <c r="OIC46" s="117"/>
      <c r="OID46" s="117"/>
      <c r="OIE46" s="117"/>
      <c r="OIF46" s="117"/>
      <c r="OIG46" s="117"/>
      <c r="OIH46" s="117"/>
      <c r="OII46" s="117"/>
      <c r="OIJ46" s="117"/>
      <c r="OIK46" s="117"/>
      <c r="OIL46" s="117"/>
      <c r="OIM46" s="117"/>
      <c r="OIN46" s="117"/>
      <c r="OIO46" s="117"/>
      <c r="OIP46" s="117"/>
      <c r="OIQ46" s="117"/>
      <c r="OIR46" s="117"/>
      <c r="OIS46" s="117"/>
      <c r="OIT46" s="117"/>
      <c r="OIU46" s="117"/>
      <c r="OIV46" s="117"/>
      <c r="OIW46" s="117"/>
      <c r="OIX46" s="117"/>
      <c r="OIY46" s="117"/>
      <c r="OIZ46" s="117"/>
      <c r="OJA46" s="117"/>
      <c r="OJB46" s="117"/>
      <c r="OJC46" s="117"/>
      <c r="OJD46" s="117"/>
      <c r="OJE46" s="117"/>
      <c r="OJF46" s="117"/>
      <c r="OJG46" s="117"/>
      <c r="OJH46" s="117"/>
      <c r="OJI46" s="117"/>
      <c r="OJJ46" s="117"/>
      <c r="OJK46" s="117"/>
      <c r="OJL46" s="117"/>
      <c r="OJM46" s="117"/>
      <c r="OJN46" s="117"/>
      <c r="OJO46" s="117"/>
      <c r="OJP46" s="117"/>
      <c r="OJQ46" s="117"/>
      <c r="OJR46" s="117"/>
      <c r="OJS46" s="117"/>
      <c r="OJT46" s="117"/>
      <c r="OJU46" s="117"/>
      <c r="OJV46" s="117"/>
      <c r="OJW46" s="117"/>
      <c r="OJX46" s="117"/>
      <c r="OJY46" s="117"/>
      <c r="OJZ46" s="117"/>
      <c r="OKA46" s="117"/>
      <c r="OKB46" s="117"/>
      <c r="OKC46" s="117"/>
      <c r="OKD46" s="117"/>
      <c r="OKE46" s="117"/>
      <c r="OKF46" s="117"/>
      <c r="OKG46" s="117"/>
      <c r="OKH46" s="117"/>
      <c r="OKI46" s="117"/>
      <c r="OKJ46" s="117"/>
      <c r="OKK46" s="117"/>
      <c r="OKL46" s="117"/>
      <c r="OKM46" s="117"/>
      <c r="OKN46" s="117"/>
      <c r="OKO46" s="117"/>
      <c r="OKP46" s="117"/>
      <c r="OKQ46" s="117"/>
      <c r="OKR46" s="117"/>
      <c r="OKS46" s="117"/>
      <c r="OKT46" s="117"/>
      <c r="OKU46" s="117"/>
      <c r="OKV46" s="117"/>
      <c r="OKW46" s="117"/>
      <c r="OKX46" s="117"/>
      <c r="OKY46" s="117"/>
      <c r="OKZ46" s="117"/>
      <c r="OLA46" s="117"/>
      <c r="OLB46" s="117"/>
      <c r="OLC46" s="117"/>
      <c r="OLD46" s="117"/>
      <c r="OLE46" s="117"/>
      <c r="OLF46" s="117"/>
      <c r="OLG46" s="117"/>
      <c r="OLH46" s="117"/>
      <c r="OLI46" s="117"/>
      <c r="OLJ46" s="117"/>
      <c r="OLK46" s="117"/>
      <c r="OLL46" s="117"/>
      <c r="OLM46" s="117"/>
      <c r="OLN46" s="117"/>
      <c r="OLO46" s="117"/>
      <c r="OLP46" s="117"/>
      <c r="OLQ46" s="117"/>
      <c r="OLR46" s="117"/>
      <c r="OLS46" s="117"/>
      <c r="OLT46" s="117"/>
      <c r="OLU46" s="117"/>
      <c r="OLV46" s="117"/>
      <c r="OLW46" s="117"/>
      <c r="OLX46" s="117"/>
      <c r="OLY46" s="117"/>
      <c r="OLZ46" s="117"/>
      <c r="OMA46" s="117"/>
      <c r="OMB46" s="117"/>
      <c r="OMC46" s="117"/>
      <c r="OMD46" s="117"/>
      <c r="OME46" s="117"/>
      <c r="OMF46" s="117"/>
      <c r="OMG46" s="117"/>
      <c r="OMH46" s="117"/>
      <c r="OMI46" s="117"/>
      <c r="OMJ46" s="117"/>
      <c r="OMK46" s="117"/>
      <c r="OML46" s="117"/>
      <c r="OMM46" s="117"/>
      <c r="OMN46" s="117"/>
      <c r="OMO46" s="117"/>
      <c r="OMP46" s="117"/>
      <c r="OMQ46" s="117"/>
      <c r="OMR46" s="117"/>
      <c r="OMS46" s="117"/>
      <c r="OMT46" s="117"/>
      <c r="OMU46" s="117"/>
      <c r="OMV46" s="117"/>
      <c r="OMW46" s="117"/>
      <c r="OMX46" s="117"/>
      <c r="OMY46" s="117"/>
      <c r="OMZ46" s="117"/>
      <c r="ONA46" s="117"/>
      <c r="ONB46" s="117"/>
      <c r="ONC46" s="117"/>
      <c r="OND46" s="117"/>
      <c r="ONE46" s="117"/>
      <c r="ONF46" s="117"/>
      <c r="ONG46" s="117"/>
      <c r="ONH46" s="117"/>
      <c r="ONI46" s="117"/>
      <c r="ONJ46" s="117"/>
      <c r="ONK46" s="117"/>
      <c r="ONL46" s="117"/>
      <c r="ONM46" s="117"/>
      <c r="ONN46" s="117"/>
      <c r="ONO46" s="117"/>
      <c r="ONP46" s="117"/>
      <c r="ONQ46" s="117"/>
      <c r="ONR46" s="117"/>
      <c r="ONS46" s="117"/>
      <c r="ONT46" s="117"/>
      <c r="ONU46" s="117"/>
      <c r="ONV46" s="117"/>
      <c r="ONW46" s="117"/>
      <c r="ONX46" s="117"/>
      <c r="ONY46" s="117"/>
      <c r="ONZ46" s="117"/>
      <c r="OOA46" s="117"/>
      <c r="OOB46" s="117"/>
      <c r="OOC46" s="117"/>
      <c r="OOD46" s="117"/>
      <c r="OOE46" s="117"/>
      <c r="OOF46" s="117"/>
      <c r="OOG46" s="117"/>
      <c r="OOH46" s="117"/>
      <c r="OOI46" s="117"/>
      <c r="OOJ46" s="117"/>
      <c r="OOK46" s="117"/>
      <c r="OOL46" s="117"/>
      <c r="OOM46" s="117"/>
      <c r="OON46" s="117"/>
      <c r="OOO46" s="117"/>
      <c r="OOP46" s="117"/>
      <c r="OOQ46" s="117"/>
      <c r="OOR46" s="117"/>
      <c r="OOS46" s="117"/>
      <c r="OOT46" s="117"/>
      <c r="OOU46" s="117"/>
      <c r="OOV46" s="117"/>
      <c r="OOW46" s="117"/>
      <c r="OOX46" s="117"/>
      <c r="OOY46" s="117"/>
      <c r="OOZ46" s="117"/>
      <c r="OPA46" s="117"/>
      <c r="OPB46" s="117"/>
      <c r="OPC46" s="117"/>
      <c r="OPD46" s="117"/>
      <c r="OPE46" s="117"/>
      <c r="OPF46" s="117"/>
      <c r="OPG46" s="117"/>
      <c r="OPH46" s="117"/>
      <c r="OPI46" s="117"/>
      <c r="OPJ46" s="117"/>
      <c r="OPK46" s="117"/>
      <c r="OPL46" s="117"/>
      <c r="OPM46" s="117"/>
      <c r="OPN46" s="117"/>
      <c r="OPO46" s="117"/>
      <c r="OPP46" s="117"/>
      <c r="OPQ46" s="117"/>
      <c r="OPR46" s="117"/>
      <c r="OPS46" s="117"/>
      <c r="OPT46" s="117"/>
      <c r="OPU46" s="117"/>
      <c r="OPV46" s="117"/>
      <c r="OPW46" s="117"/>
      <c r="OPX46" s="117"/>
      <c r="OPY46" s="117"/>
      <c r="OPZ46" s="117"/>
      <c r="OQA46" s="117"/>
      <c r="OQB46" s="117"/>
      <c r="OQC46" s="117"/>
      <c r="OQD46" s="117"/>
      <c r="OQE46" s="117"/>
      <c r="OQF46" s="117"/>
      <c r="OQG46" s="117"/>
      <c r="OQH46" s="117"/>
      <c r="OQI46" s="117"/>
      <c r="OQJ46" s="117"/>
      <c r="OQK46" s="117"/>
      <c r="OQL46" s="117"/>
      <c r="OQM46" s="117"/>
      <c r="OQN46" s="117"/>
      <c r="OQO46" s="117"/>
      <c r="OQP46" s="117"/>
      <c r="OQQ46" s="117"/>
      <c r="OQR46" s="117"/>
      <c r="OQS46" s="117"/>
      <c r="OQT46" s="117"/>
      <c r="OQU46" s="117"/>
      <c r="OQV46" s="117"/>
      <c r="OQW46" s="117"/>
      <c r="OQX46" s="117"/>
      <c r="OQY46" s="117"/>
      <c r="OQZ46" s="117"/>
      <c r="ORA46" s="117"/>
      <c r="ORB46" s="117"/>
      <c r="ORC46" s="117"/>
      <c r="ORD46" s="117"/>
      <c r="ORE46" s="117"/>
      <c r="ORF46" s="117"/>
      <c r="ORG46" s="117"/>
      <c r="ORH46" s="117"/>
      <c r="ORI46" s="117"/>
      <c r="ORJ46" s="117"/>
      <c r="ORK46" s="117"/>
      <c r="ORL46" s="117"/>
      <c r="ORM46" s="117"/>
      <c r="ORN46" s="117"/>
      <c r="ORO46" s="117"/>
      <c r="ORP46" s="117"/>
      <c r="ORQ46" s="117"/>
      <c r="ORR46" s="117"/>
      <c r="ORS46" s="117"/>
      <c r="ORT46" s="117"/>
      <c r="ORU46" s="117"/>
      <c r="ORV46" s="117"/>
      <c r="ORW46" s="117"/>
      <c r="ORX46" s="117"/>
      <c r="ORY46" s="117"/>
      <c r="ORZ46" s="117"/>
      <c r="OSA46" s="117"/>
      <c r="OSB46" s="117"/>
      <c r="OSC46" s="117"/>
      <c r="OSD46" s="117"/>
      <c r="OSE46" s="117"/>
      <c r="OSF46" s="117"/>
      <c r="OSG46" s="117"/>
      <c r="OSH46" s="117"/>
      <c r="OSI46" s="117"/>
      <c r="OSJ46" s="117"/>
      <c r="OSK46" s="117"/>
      <c r="OSL46" s="117"/>
      <c r="OSM46" s="117"/>
      <c r="OSN46" s="117"/>
      <c r="OSO46" s="117"/>
      <c r="OSP46" s="117"/>
      <c r="OSQ46" s="117"/>
      <c r="OSR46" s="117"/>
      <c r="OSS46" s="117"/>
      <c r="OST46" s="117"/>
      <c r="OSU46" s="117"/>
      <c r="OSV46" s="117"/>
      <c r="OSW46" s="117"/>
      <c r="OSX46" s="117"/>
      <c r="OSY46" s="117"/>
      <c r="OSZ46" s="117"/>
      <c r="OTA46" s="117"/>
      <c r="OTB46" s="117"/>
      <c r="OTC46" s="117"/>
      <c r="OTD46" s="117"/>
      <c r="OTE46" s="117"/>
      <c r="OTF46" s="117"/>
      <c r="OTG46" s="117"/>
      <c r="OTH46" s="117"/>
      <c r="OTI46" s="117"/>
      <c r="OTJ46" s="117"/>
      <c r="OTK46" s="117"/>
      <c r="OTL46" s="117"/>
      <c r="OTM46" s="117"/>
      <c r="OTN46" s="117"/>
      <c r="OTO46" s="117"/>
      <c r="OTP46" s="117"/>
      <c r="OTQ46" s="117"/>
      <c r="OTR46" s="117"/>
      <c r="OTS46" s="117"/>
      <c r="OTT46" s="117"/>
      <c r="OTU46" s="117"/>
      <c r="OTV46" s="117"/>
      <c r="OTW46" s="117"/>
      <c r="OTX46" s="117"/>
      <c r="OTY46" s="117"/>
      <c r="OTZ46" s="117"/>
      <c r="OUA46" s="117"/>
      <c r="OUB46" s="117"/>
      <c r="OUC46" s="117"/>
      <c r="OUD46" s="117"/>
      <c r="OUE46" s="117"/>
      <c r="OUF46" s="117"/>
      <c r="OUG46" s="117"/>
      <c r="OUH46" s="117"/>
      <c r="OUI46" s="117"/>
      <c r="OUJ46" s="117"/>
      <c r="OUK46" s="117"/>
      <c r="OUL46" s="117"/>
      <c r="OUM46" s="117"/>
      <c r="OUN46" s="117"/>
      <c r="OUO46" s="117"/>
      <c r="OUP46" s="117"/>
      <c r="OUQ46" s="117"/>
      <c r="OUR46" s="117"/>
      <c r="OUS46" s="117"/>
      <c r="OUT46" s="117"/>
      <c r="OUU46" s="117"/>
      <c r="OUV46" s="117"/>
      <c r="OUW46" s="117"/>
      <c r="OUX46" s="117"/>
      <c r="OUY46" s="117"/>
      <c r="OUZ46" s="117"/>
      <c r="OVA46" s="117"/>
      <c r="OVB46" s="117"/>
      <c r="OVC46" s="117"/>
      <c r="OVD46" s="117"/>
      <c r="OVE46" s="117"/>
      <c r="OVF46" s="117"/>
      <c r="OVG46" s="117"/>
      <c r="OVH46" s="117"/>
      <c r="OVI46" s="117"/>
      <c r="OVJ46" s="117"/>
      <c r="OVK46" s="117"/>
      <c r="OVL46" s="117"/>
      <c r="OVM46" s="117"/>
      <c r="OVN46" s="117"/>
      <c r="OVO46" s="117"/>
      <c r="OVP46" s="117"/>
      <c r="OVQ46" s="117"/>
      <c r="OVR46" s="117"/>
      <c r="OVS46" s="117"/>
      <c r="OVT46" s="117"/>
      <c r="OVU46" s="117"/>
      <c r="OVV46" s="117"/>
      <c r="OVW46" s="117"/>
      <c r="OVX46" s="117"/>
      <c r="OVY46" s="117"/>
      <c r="OVZ46" s="117"/>
      <c r="OWA46" s="117"/>
      <c r="OWB46" s="117"/>
      <c r="OWC46" s="117"/>
      <c r="OWD46" s="117"/>
      <c r="OWE46" s="117"/>
      <c r="OWF46" s="117"/>
      <c r="OWG46" s="117"/>
      <c r="OWH46" s="117"/>
      <c r="OWI46" s="117"/>
      <c r="OWJ46" s="117"/>
      <c r="OWK46" s="117"/>
      <c r="OWL46" s="117"/>
      <c r="OWM46" s="117"/>
      <c r="OWN46" s="117"/>
      <c r="OWO46" s="117"/>
      <c r="OWP46" s="117"/>
      <c r="OWQ46" s="117"/>
      <c r="OWR46" s="117"/>
      <c r="OWS46" s="117"/>
      <c r="OWT46" s="117"/>
      <c r="OWU46" s="117"/>
      <c r="OWV46" s="117"/>
      <c r="OWW46" s="117"/>
      <c r="OWX46" s="117"/>
      <c r="OWY46" s="117"/>
      <c r="OWZ46" s="117"/>
      <c r="OXA46" s="117"/>
      <c r="OXB46" s="117"/>
      <c r="OXC46" s="117"/>
      <c r="OXD46" s="117"/>
      <c r="OXE46" s="117"/>
      <c r="OXF46" s="117"/>
      <c r="OXG46" s="117"/>
      <c r="OXH46" s="117"/>
      <c r="OXI46" s="117"/>
      <c r="OXJ46" s="117"/>
      <c r="OXK46" s="117"/>
      <c r="OXL46" s="117"/>
      <c r="OXM46" s="117"/>
      <c r="OXN46" s="117"/>
      <c r="OXO46" s="117"/>
      <c r="OXP46" s="117"/>
      <c r="OXQ46" s="117"/>
      <c r="OXR46" s="117"/>
      <c r="OXS46" s="117"/>
      <c r="OXT46" s="117"/>
      <c r="OXU46" s="117"/>
      <c r="OXV46" s="117"/>
      <c r="OXW46" s="117"/>
      <c r="OXX46" s="117"/>
      <c r="OXY46" s="117"/>
      <c r="OXZ46" s="117"/>
      <c r="OYA46" s="117"/>
      <c r="OYB46" s="117"/>
      <c r="OYC46" s="117"/>
      <c r="OYD46" s="117"/>
      <c r="OYE46" s="117"/>
      <c r="OYF46" s="117"/>
      <c r="OYG46" s="117"/>
      <c r="OYH46" s="117"/>
      <c r="OYI46" s="117"/>
      <c r="OYJ46" s="117"/>
      <c r="OYK46" s="117"/>
      <c r="OYL46" s="117"/>
      <c r="OYM46" s="117"/>
      <c r="OYN46" s="117"/>
      <c r="OYO46" s="117"/>
      <c r="OYP46" s="117"/>
      <c r="OYQ46" s="117"/>
      <c r="OYR46" s="117"/>
      <c r="OYS46" s="117"/>
      <c r="OYT46" s="117"/>
      <c r="OYU46" s="117"/>
      <c r="OYV46" s="117"/>
      <c r="OYW46" s="117"/>
      <c r="OYX46" s="117"/>
      <c r="OYY46" s="117"/>
      <c r="OYZ46" s="117"/>
      <c r="OZA46" s="117"/>
      <c r="OZB46" s="117"/>
      <c r="OZC46" s="117"/>
      <c r="OZD46" s="117"/>
      <c r="OZE46" s="117"/>
      <c r="OZF46" s="117"/>
      <c r="OZG46" s="117"/>
      <c r="OZH46" s="117"/>
      <c r="OZI46" s="117"/>
      <c r="OZJ46" s="117"/>
      <c r="OZK46" s="117"/>
      <c r="OZL46" s="117"/>
      <c r="OZM46" s="117"/>
      <c r="OZN46" s="117"/>
      <c r="OZO46" s="117"/>
      <c r="OZP46" s="117"/>
      <c r="OZQ46" s="117"/>
      <c r="OZR46" s="117"/>
      <c r="OZS46" s="117"/>
      <c r="OZT46" s="117"/>
      <c r="OZU46" s="117"/>
      <c r="OZV46" s="117"/>
      <c r="OZW46" s="117"/>
      <c r="OZX46" s="117"/>
      <c r="OZY46" s="117"/>
      <c r="OZZ46" s="117"/>
      <c r="PAA46" s="117"/>
      <c r="PAB46" s="117"/>
      <c r="PAC46" s="117"/>
      <c r="PAD46" s="117"/>
      <c r="PAE46" s="117"/>
      <c r="PAF46" s="117"/>
      <c r="PAG46" s="117"/>
      <c r="PAH46" s="117"/>
      <c r="PAI46" s="117"/>
      <c r="PAJ46" s="117"/>
      <c r="PAK46" s="117"/>
      <c r="PAL46" s="117"/>
      <c r="PAM46" s="117"/>
      <c r="PAN46" s="117"/>
      <c r="PAO46" s="117"/>
      <c r="PAP46" s="117"/>
      <c r="PAQ46" s="117"/>
      <c r="PAR46" s="117"/>
      <c r="PAS46" s="117"/>
      <c r="PAT46" s="117"/>
      <c r="PAU46" s="117"/>
      <c r="PAV46" s="117"/>
      <c r="PAW46" s="117"/>
      <c r="PAX46" s="117"/>
      <c r="PAY46" s="117"/>
      <c r="PAZ46" s="117"/>
      <c r="PBA46" s="117"/>
      <c r="PBB46" s="117"/>
      <c r="PBC46" s="117"/>
      <c r="PBD46" s="117"/>
      <c r="PBE46" s="117"/>
      <c r="PBF46" s="117"/>
      <c r="PBG46" s="117"/>
      <c r="PBH46" s="117"/>
      <c r="PBI46" s="117"/>
      <c r="PBJ46" s="117"/>
      <c r="PBK46" s="117"/>
      <c r="PBL46" s="117"/>
      <c r="PBM46" s="117"/>
      <c r="PBN46" s="117"/>
      <c r="PBO46" s="117"/>
      <c r="PBP46" s="117"/>
      <c r="PBQ46" s="117"/>
      <c r="PBR46" s="117"/>
      <c r="PBS46" s="117"/>
      <c r="PBT46" s="117"/>
      <c r="PBU46" s="117"/>
      <c r="PBV46" s="117"/>
      <c r="PBW46" s="117"/>
      <c r="PBX46" s="117"/>
      <c r="PBY46" s="117"/>
      <c r="PBZ46" s="117"/>
      <c r="PCA46" s="117"/>
      <c r="PCB46" s="117"/>
      <c r="PCC46" s="117"/>
      <c r="PCD46" s="117"/>
      <c r="PCE46" s="117"/>
      <c r="PCF46" s="117"/>
      <c r="PCG46" s="117"/>
      <c r="PCH46" s="117"/>
      <c r="PCI46" s="117"/>
      <c r="PCJ46" s="117"/>
      <c r="PCK46" s="117"/>
      <c r="PCL46" s="117"/>
      <c r="PCM46" s="117"/>
      <c r="PCN46" s="117"/>
      <c r="PCO46" s="117"/>
      <c r="PCP46" s="117"/>
      <c r="PCQ46" s="117"/>
      <c r="PCR46" s="117"/>
      <c r="PCS46" s="117"/>
      <c r="PCT46" s="117"/>
      <c r="PCU46" s="117"/>
      <c r="PCV46" s="117"/>
      <c r="PCW46" s="117"/>
      <c r="PCX46" s="117"/>
      <c r="PCY46" s="117"/>
      <c r="PCZ46" s="117"/>
      <c r="PDA46" s="117"/>
      <c r="PDB46" s="117"/>
      <c r="PDC46" s="117"/>
      <c r="PDD46" s="117"/>
      <c r="PDE46" s="117"/>
      <c r="PDF46" s="117"/>
      <c r="PDG46" s="117"/>
      <c r="PDH46" s="117"/>
      <c r="PDI46" s="117"/>
      <c r="PDJ46" s="117"/>
      <c r="PDK46" s="117"/>
      <c r="PDL46" s="117"/>
      <c r="PDM46" s="117"/>
      <c r="PDN46" s="117"/>
      <c r="PDO46" s="117"/>
      <c r="PDP46" s="117"/>
      <c r="PDQ46" s="117"/>
      <c r="PDR46" s="117"/>
      <c r="PDS46" s="117"/>
      <c r="PDT46" s="117"/>
      <c r="PDU46" s="117"/>
      <c r="PDV46" s="117"/>
      <c r="PDW46" s="117"/>
      <c r="PDX46" s="117"/>
      <c r="PDY46" s="117"/>
      <c r="PDZ46" s="117"/>
      <c r="PEA46" s="117"/>
      <c r="PEB46" s="117"/>
      <c r="PEC46" s="117"/>
      <c r="PED46" s="117"/>
      <c r="PEE46" s="117"/>
      <c r="PEF46" s="117"/>
      <c r="PEG46" s="117"/>
      <c r="PEH46" s="117"/>
      <c r="PEI46" s="117"/>
      <c r="PEJ46" s="117"/>
      <c r="PEK46" s="117"/>
      <c r="PEL46" s="117"/>
      <c r="PEM46" s="117"/>
      <c r="PEN46" s="117"/>
      <c r="PEO46" s="117"/>
      <c r="PEP46" s="117"/>
      <c r="PEQ46" s="117"/>
      <c r="PER46" s="117"/>
      <c r="PES46" s="117"/>
      <c r="PET46" s="117"/>
      <c r="PEU46" s="117"/>
      <c r="PEV46" s="117"/>
      <c r="PEW46" s="117"/>
      <c r="PEX46" s="117"/>
      <c r="PEY46" s="117"/>
      <c r="PEZ46" s="117"/>
      <c r="PFA46" s="117"/>
      <c r="PFB46" s="117"/>
      <c r="PFC46" s="117"/>
      <c r="PFD46" s="117"/>
      <c r="PFE46" s="117"/>
      <c r="PFF46" s="117"/>
      <c r="PFG46" s="117"/>
      <c r="PFH46" s="117"/>
      <c r="PFI46" s="117"/>
      <c r="PFJ46" s="117"/>
      <c r="PFK46" s="117"/>
      <c r="PFL46" s="117"/>
      <c r="PFM46" s="117"/>
      <c r="PFN46" s="117"/>
      <c r="PFO46" s="117"/>
      <c r="PFP46" s="117"/>
      <c r="PFQ46" s="117"/>
      <c r="PFR46" s="117"/>
      <c r="PFS46" s="117"/>
      <c r="PFT46" s="117"/>
      <c r="PFU46" s="117"/>
      <c r="PFV46" s="117"/>
      <c r="PFW46" s="117"/>
      <c r="PFX46" s="117"/>
      <c r="PFY46" s="117"/>
      <c r="PFZ46" s="117"/>
      <c r="PGA46" s="117"/>
      <c r="PGB46" s="117"/>
      <c r="PGC46" s="117"/>
      <c r="PGD46" s="117"/>
      <c r="PGE46" s="117"/>
      <c r="PGF46" s="117"/>
      <c r="PGG46" s="117"/>
      <c r="PGH46" s="117"/>
      <c r="PGI46" s="117"/>
      <c r="PGJ46" s="117"/>
      <c r="PGK46" s="117"/>
      <c r="PGL46" s="117"/>
      <c r="PGM46" s="117"/>
      <c r="PGN46" s="117"/>
      <c r="PGO46" s="117"/>
      <c r="PGP46" s="117"/>
      <c r="PGQ46" s="117"/>
      <c r="PGR46" s="117"/>
      <c r="PGS46" s="117"/>
      <c r="PGT46" s="117"/>
      <c r="PGU46" s="117"/>
      <c r="PGV46" s="117"/>
      <c r="PGW46" s="117"/>
      <c r="PGX46" s="117"/>
      <c r="PGY46" s="117"/>
      <c r="PGZ46" s="117"/>
      <c r="PHA46" s="117"/>
      <c r="PHB46" s="117"/>
      <c r="PHC46" s="117"/>
      <c r="PHD46" s="117"/>
      <c r="PHE46" s="117"/>
      <c r="PHF46" s="117"/>
      <c r="PHG46" s="117"/>
      <c r="PHH46" s="117"/>
      <c r="PHI46" s="117"/>
      <c r="PHJ46" s="117"/>
      <c r="PHK46" s="117"/>
      <c r="PHL46" s="117"/>
      <c r="PHM46" s="117"/>
      <c r="PHN46" s="117"/>
      <c r="PHO46" s="117"/>
      <c r="PHP46" s="117"/>
      <c r="PHQ46" s="117"/>
      <c r="PHR46" s="117"/>
      <c r="PHS46" s="117"/>
      <c r="PHT46" s="117"/>
      <c r="PHU46" s="117"/>
      <c r="PHV46" s="117"/>
      <c r="PHW46" s="117"/>
      <c r="PHX46" s="117"/>
      <c r="PHY46" s="117"/>
      <c r="PHZ46" s="117"/>
      <c r="PIA46" s="117"/>
      <c r="PIB46" s="117"/>
      <c r="PIC46" s="117"/>
      <c r="PID46" s="117"/>
      <c r="PIE46" s="117"/>
      <c r="PIF46" s="117"/>
      <c r="PIG46" s="117"/>
      <c r="PIH46" s="117"/>
      <c r="PII46" s="117"/>
      <c r="PIJ46" s="117"/>
      <c r="PIK46" s="117"/>
      <c r="PIL46" s="117"/>
      <c r="PIM46" s="117"/>
      <c r="PIN46" s="117"/>
      <c r="PIO46" s="117"/>
      <c r="PIP46" s="117"/>
      <c r="PIQ46" s="117"/>
      <c r="PIR46" s="117"/>
      <c r="PIS46" s="117"/>
      <c r="PIT46" s="117"/>
      <c r="PIU46" s="117"/>
      <c r="PIV46" s="117"/>
      <c r="PIW46" s="117"/>
      <c r="PIX46" s="117"/>
      <c r="PIY46" s="117"/>
      <c r="PIZ46" s="117"/>
      <c r="PJA46" s="117"/>
      <c r="PJB46" s="117"/>
      <c r="PJC46" s="117"/>
      <c r="PJD46" s="117"/>
      <c r="PJE46" s="117"/>
      <c r="PJF46" s="117"/>
      <c r="PJG46" s="117"/>
      <c r="PJH46" s="117"/>
      <c r="PJI46" s="117"/>
      <c r="PJJ46" s="117"/>
      <c r="PJK46" s="117"/>
      <c r="PJL46" s="117"/>
      <c r="PJM46" s="117"/>
      <c r="PJN46" s="117"/>
      <c r="PJO46" s="117"/>
      <c r="PJP46" s="117"/>
      <c r="PJQ46" s="117"/>
      <c r="PJR46" s="117"/>
      <c r="PJS46" s="117"/>
      <c r="PJT46" s="117"/>
      <c r="PJU46" s="117"/>
      <c r="PJV46" s="117"/>
      <c r="PJW46" s="117"/>
      <c r="PJX46" s="117"/>
      <c r="PJY46" s="117"/>
      <c r="PJZ46" s="117"/>
      <c r="PKA46" s="117"/>
      <c r="PKB46" s="117"/>
      <c r="PKC46" s="117"/>
      <c r="PKD46" s="117"/>
      <c r="PKE46" s="117"/>
      <c r="PKF46" s="117"/>
      <c r="PKG46" s="117"/>
      <c r="PKH46" s="117"/>
      <c r="PKI46" s="117"/>
      <c r="PKJ46" s="117"/>
      <c r="PKK46" s="117"/>
      <c r="PKL46" s="117"/>
      <c r="PKM46" s="117"/>
      <c r="PKN46" s="117"/>
      <c r="PKO46" s="117"/>
      <c r="PKP46" s="117"/>
      <c r="PKQ46" s="117"/>
      <c r="PKR46" s="117"/>
      <c r="PKS46" s="117"/>
      <c r="PKT46" s="117"/>
      <c r="PKU46" s="117"/>
      <c r="PKV46" s="117"/>
      <c r="PKW46" s="117"/>
      <c r="PKX46" s="117"/>
      <c r="PKY46" s="117"/>
      <c r="PKZ46" s="117"/>
      <c r="PLA46" s="117"/>
      <c r="PLB46" s="117"/>
      <c r="PLC46" s="117"/>
      <c r="PLD46" s="117"/>
      <c r="PLE46" s="117"/>
      <c r="PLF46" s="117"/>
      <c r="PLG46" s="117"/>
      <c r="PLH46" s="117"/>
      <c r="PLI46" s="117"/>
      <c r="PLJ46" s="117"/>
      <c r="PLK46" s="117"/>
      <c r="PLL46" s="117"/>
      <c r="PLM46" s="117"/>
      <c r="PLN46" s="117"/>
      <c r="PLO46" s="117"/>
      <c r="PLP46" s="117"/>
      <c r="PLQ46" s="117"/>
      <c r="PLR46" s="117"/>
      <c r="PLS46" s="117"/>
      <c r="PLT46" s="117"/>
      <c r="PLU46" s="117"/>
      <c r="PLV46" s="117"/>
      <c r="PLW46" s="117"/>
      <c r="PLX46" s="117"/>
      <c r="PLY46" s="117"/>
      <c r="PLZ46" s="117"/>
      <c r="PMA46" s="117"/>
      <c r="PMB46" s="117"/>
      <c r="PMC46" s="117"/>
      <c r="PMD46" s="117"/>
      <c r="PME46" s="117"/>
      <c r="PMF46" s="117"/>
      <c r="PMG46" s="117"/>
      <c r="PMH46" s="117"/>
      <c r="PMI46" s="117"/>
      <c r="PMJ46" s="117"/>
      <c r="PMK46" s="117"/>
      <c r="PML46" s="117"/>
      <c r="PMM46" s="117"/>
      <c r="PMN46" s="117"/>
      <c r="PMO46" s="117"/>
      <c r="PMP46" s="117"/>
      <c r="PMQ46" s="117"/>
      <c r="PMR46" s="117"/>
      <c r="PMS46" s="117"/>
      <c r="PMT46" s="117"/>
      <c r="PMU46" s="117"/>
      <c r="PMV46" s="117"/>
      <c r="PMW46" s="117"/>
      <c r="PMX46" s="117"/>
      <c r="PMY46" s="117"/>
      <c r="PMZ46" s="117"/>
      <c r="PNA46" s="117"/>
      <c r="PNB46" s="117"/>
      <c r="PNC46" s="117"/>
      <c r="PND46" s="117"/>
      <c r="PNE46" s="117"/>
      <c r="PNF46" s="117"/>
      <c r="PNG46" s="117"/>
      <c r="PNH46" s="117"/>
      <c r="PNI46" s="117"/>
      <c r="PNJ46" s="117"/>
      <c r="PNK46" s="117"/>
      <c r="PNL46" s="117"/>
      <c r="PNM46" s="117"/>
      <c r="PNN46" s="117"/>
      <c r="PNO46" s="117"/>
      <c r="PNP46" s="117"/>
      <c r="PNQ46" s="117"/>
      <c r="PNR46" s="117"/>
      <c r="PNS46" s="117"/>
      <c r="PNT46" s="117"/>
      <c r="PNU46" s="117"/>
      <c r="PNV46" s="117"/>
      <c r="PNW46" s="117"/>
      <c r="PNX46" s="117"/>
      <c r="PNY46" s="117"/>
      <c r="PNZ46" s="117"/>
      <c r="POA46" s="117"/>
      <c r="POB46" s="117"/>
      <c r="POC46" s="117"/>
      <c r="POD46" s="117"/>
      <c r="POE46" s="117"/>
      <c r="POF46" s="117"/>
      <c r="POG46" s="117"/>
      <c r="POH46" s="117"/>
      <c r="POI46" s="117"/>
      <c r="POJ46" s="117"/>
      <c r="POK46" s="117"/>
      <c r="POL46" s="117"/>
      <c r="POM46" s="117"/>
      <c r="PON46" s="117"/>
      <c r="POO46" s="117"/>
      <c r="POP46" s="117"/>
      <c r="POQ46" s="117"/>
      <c r="POR46" s="117"/>
      <c r="POS46" s="117"/>
      <c r="POT46" s="117"/>
      <c r="POU46" s="117"/>
      <c r="POV46" s="117"/>
      <c r="POW46" s="117"/>
      <c r="POX46" s="117"/>
      <c r="POY46" s="117"/>
      <c r="POZ46" s="117"/>
      <c r="PPA46" s="117"/>
      <c r="PPB46" s="117"/>
      <c r="PPC46" s="117"/>
      <c r="PPD46" s="117"/>
      <c r="PPE46" s="117"/>
      <c r="PPF46" s="117"/>
      <c r="PPG46" s="117"/>
      <c r="PPH46" s="117"/>
      <c r="PPI46" s="117"/>
      <c r="PPJ46" s="117"/>
      <c r="PPK46" s="117"/>
      <c r="PPL46" s="117"/>
      <c r="PPM46" s="117"/>
      <c r="PPN46" s="117"/>
      <c r="PPO46" s="117"/>
      <c r="PPP46" s="117"/>
      <c r="PPQ46" s="117"/>
      <c r="PPR46" s="117"/>
      <c r="PPS46" s="117"/>
      <c r="PPT46" s="117"/>
      <c r="PPU46" s="117"/>
      <c r="PPV46" s="117"/>
      <c r="PPW46" s="117"/>
      <c r="PPX46" s="117"/>
      <c r="PPY46" s="117"/>
      <c r="PPZ46" s="117"/>
      <c r="PQA46" s="117"/>
      <c r="PQB46" s="117"/>
      <c r="PQC46" s="117"/>
      <c r="PQD46" s="117"/>
      <c r="PQE46" s="117"/>
      <c r="PQF46" s="117"/>
      <c r="PQG46" s="117"/>
      <c r="PQH46" s="117"/>
      <c r="PQI46" s="117"/>
      <c r="PQJ46" s="117"/>
      <c r="PQK46" s="117"/>
      <c r="PQL46" s="117"/>
      <c r="PQM46" s="117"/>
      <c r="PQN46" s="117"/>
      <c r="PQO46" s="117"/>
      <c r="PQP46" s="117"/>
      <c r="PQQ46" s="117"/>
      <c r="PQR46" s="117"/>
      <c r="PQS46" s="117"/>
      <c r="PQT46" s="117"/>
      <c r="PQU46" s="117"/>
      <c r="PQV46" s="117"/>
      <c r="PQW46" s="117"/>
      <c r="PQX46" s="117"/>
      <c r="PQY46" s="117"/>
      <c r="PQZ46" s="117"/>
      <c r="PRA46" s="117"/>
      <c r="PRB46" s="117"/>
      <c r="PRC46" s="117"/>
      <c r="PRD46" s="117"/>
      <c r="PRE46" s="117"/>
      <c r="PRF46" s="117"/>
      <c r="PRG46" s="117"/>
      <c r="PRH46" s="117"/>
      <c r="PRI46" s="117"/>
      <c r="PRJ46" s="117"/>
      <c r="PRK46" s="117"/>
      <c r="PRL46" s="117"/>
      <c r="PRM46" s="117"/>
      <c r="PRN46" s="117"/>
      <c r="PRO46" s="117"/>
      <c r="PRP46" s="117"/>
      <c r="PRQ46" s="117"/>
      <c r="PRR46" s="117"/>
      <c r="PRS46" s="117"/>
      <c r="PRT46" s="117"/>
      <c r="PRU46" s="117"/>
      <c r="PRV46" s="117"/>
      <c r="PRW46" s="117"/>
      <c r="PRX46" s="117"/>
      <c r="PRY46" s="117"/>
      <c r="PRZ46" s="117"/>
      <c r="PSA46" s="117"/>
      <c r="PSB46" s="117"/>
      <c r="PSC46" s="117"/>
      <c r="PSD46" s="117"/>
      <c r="PSE46" s="117"/>
      <c r="PSF46" s="117"/>
      <c r="PSG46" s="117"/>
      <c r="PSH46" s="117"/>
      <c r="PSI46" s="117"/>
      <c r="PSJ46" s="117"/>
      <c r="PSK46" s="117"/>
      <c r="PSL46" s="117"/>
      <c r="PSM46" s="117"/>
      <c r="PSN46" s="117"/>
      <c r="PSO46" s="117"/>
      <c r="PSP46" s="117"/>
      <c r="PSQ46" s="117"/>
      <c r="PSR46" s="117"/>
      <c r="PSS46" s="117"/>
      <c r="PST46" s="117"/>
      <c r="PSU46" s="117"/>
      <c r="PSV46" s="117"/>
      <c r="PSW46" s="117"/>
      <c r="PSX46" s="117"/>
      <c r="PSY46" s="117"/>
      <c r="PSZ46" s="117"/>
      <c r="PTA46" s="117"/>
      <c r="PTB46" s="117"/>
      <c r="PTC46" s="117"/>
      <c r="PTD46" s="117"/>
      <c r="PTE46" s="117"/>
      <c r="PTF46" s="117"/>
      <c r="PTG46" s="117"/>
      <c r="PTH46" s="117"/>
      <c r="PTI46" s="117"/>
      <c r="PTJ46" s="117"/>
      <c r="PTK46" s="117"/>
      <c r="PTL46" s="117"/>
      <c r="PTM46" s="117"/>
      <c r="PTN46" s="117"/>
      <c r="PTO46" s="117"/>
      <c r="PTP46" s="117"/>
      <c r="PTQ46" s="117"/>
      <c r="PTR46" s="117"/>
      <c r="PTS46" s="117"/>
      <c r="PTT46" s="117"/>
      <c r="PTU46" s="117"/>
      <c r="PTV46" s="117"/>
      <c r="PTW46" s="117"/>
      <c r="PTX46" s="117"/>
      <c r="PTY46" s="117"/>
      <c r="PTZ46" s="117"/>
      <c r="PUA46" s="117"/>
      <c r="PUB46" s="117"/>
      <c r="PUC46" s="117"/>
      <c r="PUD46" s="117"/>
      <c r="PUE46" s="117"/>
      <c r="PUF46" s="117"/>
      <c r="PUG46" s="117"/>
      <c r="PUH46" s="117"/>
      <c r="PUI46" s="117"/>
      <c r="PUJ46" s="117"/>
      <c r="PUK46" s="117"/>
      <c r="PUL46" s="117"/>
      <c r="PUM46" s="117"/>
      <c r="PUN46" s="117"/>
      <c r="PUO46" s="117"/>
      <c r="PUP46" s="117"/>
      <c r="PUQ46" s="117"/>
      <c r="PUR46" s="117"/>
      <c r="PUS46" s="117"/>
      <c r="PUT46" s="117"/>
      <c r="PUU46" s="117"/>
      <c r="PUV46" s="117"/>
      <c r="PUW46" s="117"/>
      <c r="PUX46" s="117"/>
      <c r="PUY46" s="117"/>
      <c r="PUZ46" s="117"/>
      <c r="PVA46" s="117"/>
      <c r="PVB46" s="117"/>
      <c r="PVC46" s="117"/>
      <c r="PVD46" s="117"/>
      <c r="PVE46" s="117"/>
      <c r="PVF46" s="117"/>
      <c r="PVG46" s="117"/>
      <c r="PVH46" s="117"/>
      <c r="PVI46" s="117"/>
      <c r="PVJ46" s="117"/>
      <c r="PVK46" s="117"/>
      <c r="PVL46" s="117"/>
      <c r="PVM46" s="117"/>
      <c r="PVN46" s="117"/>
      <c r="PVO46" s="117"/>
      <c r="PVP46" s="117"/>
      <c r="PVQ46" s="117"/>
      <c r="PVR46" s="117"/>
      <c r="PVS46" s="117"/>
      <c r="PVT46" s="117"/>
      <c r="PVU46" s="117"/>
      <c r="PVV46" s="117"/>
      <c r="PVW46" s="117"/>
      <c r="PVX46" s="117"/>
      <c r="PVY46" s="117"/>
      <c r="PVZ46" s="117"/>
      <c r="PWA46" s="117"/>
      <c r="PWB46" s="117"/>
      <c r="PWC46" s="117"/>
      <c r="PWD46" s="117"/>
      <c r="PWE46" s="117"/>
      <c r="PWF46" s="117"/>
      <c r="PWG46" s="117"/>
      <c r="PWH46" s="117"/>
      <c r="PWI46" s="117"/>
      <c r="PWJ46" s="117"/>
      <c r="PWK46" s="117"/>
      <c r="PWL46" s="117"/>
      <c r="PWM46" s="117"/>
      <c r="PWN46" s="117"/>
      <c r="PWO46" s="117"/>
      <c r="PWP46" s="117"/>
      <c r="PWQ46" s="117"/>
      <c r="PWR46" s="117"/>
      <c r="PWS46" s="117"/>
      <c r="PWT46" s="117"/>
      <c r="PWU46" s="117"/>
      <c r="PWV46" s="117"/>
      <c r="PWW46" s="117"/>
      <c r="PWX46" s="117"/>
      <c r="PWY46" s="117"/>
      <c r="PWZ46" s="117"/>
      <c r="PXA46" s="117"/>
      <c r="PXB46" s="117"/>
      <c r="PXC46" s="117"/>
      <c r="PXD46" s="117"/>
      <c r="PXE46" s="117"/>
      <c r="PXF46" s="117"/>
      <c r="PXG46" s="117"/>
      <c r="PXH46" s="117"/>
      <c r="PXI46" s="117"/>
      <c r="PXJ46" s="117"/>
      <c r="PXK46" s="117"/>
      <c r="PXL46" s="117"/>
      <c r="PXM46" s="117"/>
      <c r="PXN46" s="117"/>
      <c r="PXO46" s="117"/>
      <c r="PXP46" s="117"/>
      <c r="PXQ46" s="117"/>
      <c r="PXR46" s="117"/>
      <c r="PXS46" s="117"/>
      <c r="PXT46" s="117"/>
      <c r="PXU46" s="117"/>
      <c r="PXV46" s="117"/>
      <c r="PXW46" s="117"/>
      <c r="PXX46" s="117"/>
      <c r="PXY46" s="117"/>
      <c r="PXZ46" s="117"/>
      <c r="PYA46" s="117"/>
      <c r="PYB46" s="117"/>
      <c r="PYC46" s="117"/>
      <c r="PYD46" s="117"/>
      <c r="PYE46" s="117"/>
      <c r="PYF46" s="117"/>
      <c r="PYG46" s="117"/>
      <c r="PYH46" s="117"/>
      <c r="PYI46" s="117"/>
      <c r="PYJ46" s="117"/>
      <c r="PYK46" s="117"/>
      <c r="PYL46" s="117"/>
      <c r="PYM46" s="117"/>
      <c r="PYN46" s="117"/>
      <c r="PYO46" s="117"/>
      <c r="PYP46" s="117"/>
      <c r="PYQ46" s="117"/>
      <c r="PYR46" s="117"/>
      <c r="PYS46" s="117"/>
      <c r="PYT46" s="117"/>
      <c r="PYU46" s="117"/>
      <c r="PYV46" s="117"/>
      <c r="PYW46" s="117"/>
      <c r="PYX46" s="117"/>
      <c r="PYY46" s="117"/>
      <c r="PYZ46" s="117"/>
      <c r="PZA46" s="117"/>
      <c r="PZB46" s="117"/>
      <c r="PZC46" s="117"/>
      <c r="PZD46" s="117"/>
      <c r="PZE46" s="117"/>
      <c r="PZF46" s="117"/>
      <c r="PZG46" s="117"/>
      <c r="PZH46" s="117"/>
      <c r="PZI46" s="117"/>
      <c r="PZJ46" s="117"/>
      <c r="PZK46" s="117"/>
      <c r="PZL46" s="117"/>
      <c r="PZM46" s="117"/>
      <c r="PZN46" s="117"/>
      <c r="PZO46" s="117"/>
      <c r="PZP46" s="117"/>
      <c r="PZQ46" s="117"/>
      <c r="PZR46" s="117"/>
      <c r="PZS46" s="117"/>
      <c r="PZT46" s="117"/>
      <c r="PZU46" s="117"/>
      <c r="PZV46" s="117"/>
      <c r="PZW46" s="117"/>
      <c r="PZX46" s="117"/>
      <c r="PZY46" s="117"/>
      <c r="PZZ46" s="117"/>
      <c r="QAA46" s="117"/>
      <c r="QAB46" s="117"/>
      <c r="QAC46" s="117"/>
      <c r="QAD46" s="117"/>
      <c r="QAE46" s="117"/>
      <c r="QAF46" s="117"/>
      <c r="QAG46" s="117"/>
      <c r="QAH46" s="117"/>
      <c r="QAI46" s="117"/>
      <c r="QAJ46" s="117"/>
      <c r="QAK46" s="117"/>
      <c r="QAL46" s="117"/>
      <c r="QAM46" s="117"/>
      <c r="QAN46" s="117"/>
      <c r="QAO46" s="117"/>
      <c r="QAP46" s="117"/>
      <c r="QAQ46" s="117"/>
      <c r="QAR46" s="117"/>
      <c r="QAS46" s="117"/>
      <c r="QAT46" s="117"/>
      <c r="QAU46" s="117"/>
      <c r="QAV46" s="117"/>
      <c r="QAW46" s="117"/>
      <c r="QAX46" s="117"/>
      <c r="QAY46" s="117"/>
      <c r="QAZ46" s="117"/>
      <c r="QBA46" s="117"/>
      <c r="QBB46" s="117"/>
      <c r="QBC46" s="117"/>
      <c r="QBD46" s="117"/>
      <c r="QBE46" s="117"/>
      <c r="QBF46" s="117"/>
      <c r="QBG46" s="117"/>
      <c r="QBH46" s="117"/>
      <c r="QBI46" s="117"/>
      <c r="QBJ46" s="117"/>
      <c r="QBK46" s="117"/>
      <c r="QBL46" s="117"/>
      <c r="QBM46" s="117"/>
      <c r="QBN46" s="117"/>
      <c r="QBO46" s="117"/>
      <c r="QBP46" s="117"/>
      <c r="QBQ46" s="117"/>
      <c r="QBR46" s="117"/>
      <c r="QBS46" s="117"/>
      <c r="QBT46" s="117"/>
      <c r="QBU46" s="117"/>
      <c r="QBV46" s="117"/>
      <c r="QBW46" s="117"/>
      <c r="QBX46" s="117"/>
      <c r="QBY46" s="117"/>
      <c r="QBZ46" s="117"/>
      <c r="QCA46" s="117"/>
      <c r="QCB46" s="117"/>
      <c r="QCC46" s="117"/>
      <c r="QCD46" s="117"/>
      <c r="QCE46" s="117"/>
      <c r="QCF46" s="117"/>
      <c r="QCG46" s="117"/>
      <c r="QCH46" s="117"/>
      <c r="QCI46" s="117"/>
      <c r="QCJ46" s="117"/>
      <c r="QCK46" s="117"/>
      <c r="QCL46" s="117"/>
      <c r="QCM46" s="117"/>
      <c r="QCN46" s="117"/>
      <c r="QCO46" s="117"/>
      <c r="QCP46" s="117"/>
      <c r="QCQ46" s="117"/>
      <c r="QCR46" s="117"/>
      <c r="QCS46" s="117"/>
      <c r="QCT46" s="117"/>
      <c r="QCU46" s="117"/>
      <c r="QCV46" s="117"/>
      <c r="QCW46" s="117"/>
      <c r="QCX46" s="117"/>
      <c r="QCY46" s="117"/>
      <c r="QCZ46" s="117"/>
      <c r="QDA46" s="117"/>
      <c r="QDB46" s="117"/>
      <c r="QDC46" s="117"/>
      <c r="QDD46" s="117"/>
      <c r="QDE46" s="117"/>
      <c r="QDF46" s="117"/>
      <c r="QDG46" s="117"/>
      <c r="QDH46" s="117"/>
      <c r="QDI46" s="117"/>
      <c r="QDJ46" s="117"/>
      <c r="QDK46" s="117"/>
      <c r="QDL46" s="117"/>
      <c r="QDM46" s="117"/>
      <c r="QDN46" s="117"/>
      <c r="QDO46" s="117"/>
      <c r="QDP46" s="117"/>
      <c r="QDQ46" s="117"/>
      <c r="QDR46" s="117"/>
      <c r="QDS46" s="117"/>
      <c r="QDT46" s="117"/>
      <c r="QDU46" s="117"/>
      <c r="QDV46" s="117"/>
      <c r="QDW46" s="117"/>
      <c r="QDX46" s="117"/>
      <c r="QDY46" s="117"/>
      <c r="QDZ46" s="117"/>
      <c r="QEA46" s="117"/>
      <c r="QEB46" s="117"/>
      <c r="QEC46" s="117"/>
      <c r="QED46" s="117"/>
      <c r="QEE46" s="117"/>
      <c r="QEF46" s="117"/>
      <c r="QEG46" s="117"/>
      <c r="QEH46" s="117"/>
      <c r="QEI46" s="117"/>
      <c r="QEJ46" s="117"/>
      <c r="QEK46" s="117"/>
      <c r="QEL46" s="117"/>
      <c r="QEM46" s="117"/>
      <c r="QEN46" s="117"/>
      <c r="QEO46" s="117"/>
      <c r="QEP46" s="117"/>
      <c r="QEQ46" s="117"/>
      <c r="QER46" s="117"/>
      <c r="QES46" s="117"/>
      <c r="QET46" s="117"/>
      <c r="QEU46" s="117"/>
      <c r="QEV46" s="117"/>
      <c r="QEW46" s="117"/>
      <c r="QEX46" s="117"/>
      <c r="QEY46" s="117"/>
      <c r="QEZ46" s="117"/>
      <c r="QFA46" s="117"/>
      <c r="QFB46" s="117"/>
      <c r="QFC46" s="117"/>
      <c r="QFD46" s="117"/>
      <c r="QFE46" s="117"/>
      <c r="QFF46" s="117"/>
      <c r="QFG46" s="117"/>
      <c r="QFH46" s="117"/>
      <c r="QFI46" s="117"/>
      <c r="QFJ46" s="117"/>
      <c r="QFK46" s="117"/>
      <c r="QFL46" s="117"/>
      <c r="QFM46" s="117"/>
      <c r="QFN46" s="117"/>
      <c r="QFO46" s="117"/>
      <c r="QFP46" s="117"/>
      <c r="QFQ46" s="117"/>
      <c r="QFR46" s="117"/>
      <c r="QFS46" s="117"/>
      <c r="QFT46" s="117"/>
      <c r="QFU46" s="117"/>
      <c r="QFV46" s="117"/>
      <c r="QFW46" s="117"/>
      <c r="QFX46" s="117"/>
      <c r="QFY46" s="117"/>
      <c r="QFZ46" s="117"/>
      <c r="QGA46" s="117"/>
      <c r="QGB46" s="117"/>
      <c r="QGC46" s="117"/>
      <c r="QGD46" s="117"/>
      <c r="QGE46" s="117"/>
      <c r="QGF46" s="117"/>
      <c r="QGG46" s="117"/>
      <c r="QGH46" s="117"/>
      <c r="QGI46" s="117"/>
      <c r="QGJ46" s="117"/>
      <c r="QGK46" s="117"/>
      <c r="QGL46" s="117"/>
      <c r="QGM46" s="117"/>
      <c r="QGN46" s="117"/>
      <c r="QGO46" s="117"/>
      <c r="QGP46" s="117"/>
      <c r="QGQ46" s="117"/>
      <c r="QGR46" s="117"/>
      <c r="QGS46" s="117"/>
      <c r="QGT46" s="117"/>
      <c r="QGU46" s="117"/>
      <c r="QGV46" s="117"/>
      <c r="QGW46" s="117"/>
      <c r="QGX46" s="117"/>
      <c r="QGY46" s="117"/>
      <c r="QGZ46" s="117"/>
      <c r="QHA46" s="117"/>
      <c r="QHB46" s="117"/>
      <c r="QHC46" s="117"/>
      <c r="QHD46" s="117"/>
      <c r="QHE46" s="117"/>
      <c r="QHF46" s="117"/>
      <c r="QHG46" s="117"/>
      <c r="QHH46" s="117"/>
      <c r="QHI46" s="117"/>
      <c r="QHJ46" s="117"/>
      <c r="QHK46" s="117"/>
      <c r="QHL46" s="117"/>
      <c r="QHM46" s="117"/>
      <c r="QHN46" s="117"/>
      <c r="QHO46" s="117"/>
      <c r="QHP46" s="117"/>
      <c r="QHQ46" s="117"/>
      <c r="QHR46" s="117"/>
      <c r="QHS46" s="117"/>
      <c r="QHT46" s="117"/>
      <c r="QHU46" s="117"/>
      <c r="QHV46" s="117"/>
      <c r="QHW46" s="117"/>
      <c r="QHX46" s="117"/>
      <c r="QHY46" s="117"/>
      <c r="QHZ46" s="117"/>
      <c r="QIA46" s="117"/>
      <c r="QIB46" s="117"/>
      <c r="QIC46" s="117"/>
      <c r="QID46" s="117"/>
      <c r="QIE46" s="117"/>
      <c r="QIF46" s="117"/>
      <c r="QIG46" s="117"/>
      <c r="QIH46" s="117"/>
      <c r="QII46" s="117"/>
      <c r="QIJ46" s="117"/>
      <c r="QIK46" s="117"/>
      <c r="QIL46" s="117"/>
      <c r="QIM46" s="117"/>
      <c r="QIN46" s="117"/>
      <c r="QIO46" s="117"/>
      <c r="QIP46" s="117"/>
      <c r="QIQ46" s="117"/>
      <c r="QIR46" s="117"/>
      <c r="QIS46" s="117"/>
      <c r="QIT46" s="117"/>
      <c r="QIU46" s="117"/>
      <c r="QIV46" s="117"/>
      <c r="QIW46" s="117"/>
      <c r="QIX46" s="117"/>
      <c r="QIY46" s="117"/>
      <c r="QIZ46" s="117"/>
      <c r="QJA46" s="117"/>
      <c r="QJB46" s="117"/>
      <c r="QJC46" s="117"/>
      <c r="QJD46" s="117"/>
      <c r="QJE46" s="117"/>
      <c r="QJF46" s="117"/>
      <c r="QJG46" s="117"/>
      <c r="QJH46" s="117"/>
      <c r="QJI46" s="117"/>
      <c r="QJJ46" s="117"/>
      <c r="QJK46" s="117"/>
      <c r="QJL46" s="117"/>
      <c r="QJM46" s="117"/>
      <c r="QJN46" s="117"/>
      <c r="QJO46" s="117"/>
      <c r="QJP46" s="117"/>
      <c r="QJQ46" s="117"/>
      <c r="QJR46" s="117"/>
      <c r="QJS46" s="117"/>
      <c r="QJT46" s="117"/>
      <c r="QJU46" s="117"/>
      <c r="QJV46" s="117"/>
      <c r="QJW46" s="117"/>
      <c r="QJX46" s="117"/>
      <c r="QJY46" s="117"/>
      <c r="QJZ46" s="117"/>
      <c r="QKA46" s="117"/>
      <c r="QKB46" s="117"/>
      <c r="QKC46" s="117"/>
      <c r="QKD46" s="117"/>
      <c r="QKE46" s="117"/>
      <c r="QKF46" s="117"/>
      <c r="QKG46" s="117"/>
      <c r="QKH46" s="117"/>
      <c r="QKI46" s="117"/>
      <c r="QKJ46" s="117"/>
      <c r="QKK46" s="117"/>
      <c r="QKL46" s="117"/>
      <c r="QKM46" s="117"/>
      <c r="QKN46" s="117"/>
      <c r="QKO46" s="117"/>
      <c r="QKP46" s="117"/>
      <c r="QKQ46" s="117"/>
      <c r="QKR46" s="117"/>
      <c r="QKS46" s="117"/>
      <c r="QKT46" s="117"/>
      <c r="QKU46" s="117"/>
      <c r="QKV46" s="117"/>
      <c r="QKW46" s="117"/>
      <c r="QKX46" s="117"/>
      <c r="QKY46" s="117"/>
      <c r="QKZ46" s="117"/>
      <c r="QLA46" s="117"/>
      <c r="QLB46" s="117"/>
      <c r="QLC46" s="117"/>
      <c r="QLD46" s="117"/>
      <c r="QLE46" s="117"/>
      <c r="QLF46" s="117"/>
      <c r="QLG46" s="117"/>
      <c r="QLH46" s="117"/>
      <c r="QLI46" s="117"/>
      <c r="QLJ46" s="117"/>
      <c r="QLK46" s="117"/>
      <c r="QLL46" s="117"/>
      <c r="QLM46" s="117"/>
      <c r="QLN46" s="117"/>
      <c r="QLO46" s="117"/>
      <c r="QLP46" s="117"/>
      <c r="QLQ46" s="117"/>
      <c r="QLR46" s="117"/>
      <c r="QLS46" s="117"/>
      <c r="QLT46" s="117"/>
      <c r="QLU46" s="117"/>
      <c r="QLV46" s="117"/>
      <c r="QLW46" s="117"/>
      <c r="QLX46" s="117"/>
      <c r="QLY46" s="117"/>
      <c r="QLZ46" s="117"/>
      <c r="QMA46" s="117"/>
      <c r="QMB46" s="117"/>
      <c r="QMC46" s="117"/>
      <c r="QMD46" s="117"/>
      <c r="QME46" s="117"/>
      <c r="QMF46" s="117"/>
      <c r="QMG46" s="117"/>
      <c r="QMH46" s="117"/>
      <c r="QMI46" s="117"/>
      <c r="QMJ46" s="117"/>
      <c r="QMK46" s="117"/>
      <c r="QML46" s="117"/>
      <c r="QMM46" s="117"/>
      <c r="QMN46" s="117"/>
      <c r="QMO46" s="117"/>
      <c r="QMP46" s="117"/>
      <c r="QMQ46" s="117"/>
      <c r="QMR46" s="117"/>
      <c r="QMS46" s="117"/>
      <c r="QMT46" s="117"/>
      <c r="QMU46" s="117"/>
      <c r="QMV46" s="117"/>
      <c r="QMW46" s="117"/>
      <c r="QMX46" s="117"/>
      <c r="QMY46" s="117"/>
      <c r="QMZ46" s="117"/>
      <c r="QNA46" s="117"/>
      <c r="QNB46" s="117"/>
      <c r="QNC46" s="117"/>
      <c r="QND46" s="117"/>
      <c r="QNE46" s="117"/>
      <c r="QNF46" s="117"/>
      <c r="QNG46" s="117"/>
      <c r="QNH46" s="117"/>
      <c r="QNI46" s="117"/>
      <c r="QNJ46" s="117"/>
      <c r="QNK46" s="117"/>
      <c r="QNL46" s="117"/>
      <c r="QNM46" s="117"/>
      <c r="QNN46" s="117"/>
      <c r="QNO46" s="117"/>
      <c r="QNP46" s="117"/>
      <c r="QNQ46" s="117"/>
      <c r="QNR46" s="117"/>
      <c r="QNS46" s="117"/>
      <c r="QNT46" s="117"/>
      <c r="QNU46" s="117"/>
      <c r="QNV46" s="117"/>
      <c r="QNW46" s="117"/>
      <c r="QNX46" s="117"/>
      <c r="QNY46" s="117"/>
      <c r="QNZ46" s="117"/>
      <c r="QOA46" s="117"/>
      <c r="QOB46" s="117"/>
      <c r="QOC46" s="117"/>
      <c r="QOD46" s="117"/>
      <c r="QOE46" s="117"/>
      <c r="QOF46" s="117"/>
      <c r="QOG46" s="117"/>
      <c r="QOH46" s="117"/>
      <c r="QOI46" s="117"/>
      <c r="QOJ46" s="117"/>
      <c r="QOK46" s="117"/>
      <c r="QOL46" s="117"/>
      <c r="QOM46" s="117"/>
      <c r="QON46" s="117"/>
      <c r="QOO46" s="117"/>
      <c r="QOP46" s="117"/>
      <c r="QOQ46" s="117"/>
      <c r="QOR46" s="117"/>
      <c r="QOS46" s="117"/>
      <c r="QOT46" s="117"/>
      <c r="QOU46" s="117"/>
      <c r="QOV46" s="117"/>
      <c r="QOW46" s="117"/>
      <c r="QOX46" s="117"/>
      <c r="QOY46" s="117"/>
      <c r="QOZ46" s="117"/>
      <c r="QPA46" s="117"/>
      <c r="QPB46" s="117"/>
      <c r="QPC46" s="117"/>
      <c r="QPD46" s="117"/>
      <c r="QPE46" s="117"/>
      <c r="QPF46" s="117"/>
      <c r="QPG46" s="117"/>
      <c r="QPH46" s="117"/>
      <c r="QPI46" s="117"/>
      <c r="QPJ46" s="117"/>
      <c r="QPK46" s="117"/>
      <c r="QPL46" s="117"/>
      <c r="QPM46" s="117"/>
      <c r="QPN46" s="117"/>
      <c r="QPO46" s="117"/>
      <c r="QPP46" s="117"/>
      <c r="QPQ46" s="117"/>
      <c r="QPR46" s="117"/>
      <c r="QPS46" s="117"/>
      <c r="QPT46" s="117"/>
      <c r="QPU46" s="117"/>
      <c r="QPV46" s="117"/>
      <c r="QPW46" s="117"/>
      <c r="QPX46" s="117"/>
      <c r="QPY46" s="117"/>
      <c r="QPZ46" s="117"/>
      <c r="QQA46" s="117"/>
      <c r="QQB46" s="117"/>
      <c r="QQC46" s="117"/>
      <c r="QQD46" s="117"/>
      <c r="QQE46" s="117"/>
      <c r="QQF46" s="117"/>
      <c r="QQG46" s="117"/>
      <c r="QQH46" s="117"/>
      <c r="QQI46" s="117"/>
      <c r="QQJ46" s="117"/>
      <c r="QQK46" s="117"/>
      <c r="QQL46" s="117"/>
      <c r="QQM46" s="117"/>
      <c r="QQN46" s="117"/>
      <c r="QQO46" s="117"/>
      <c r="QQP46" s="117"/>
      <c r="QQQ46" s="117"/>
      <c r="QQR46" s="117"/>
      <c r="QQS46" s="117"/>
      <c r="QQT46" s="117"/>
      <c r="QQU46" s="117"/>
      <c r="QQV46" s="117"/>
      <c r="QQW46" s="117"/>
      <c r="QQX46" s="117"/>
      <c r="QQY46" s="117"/>
      <c r="QQZ46" s="117"/>
      <c r="QRA46" s="117"/>
      <c r="QRB46" s="117"/>
      <c r="QRC46" s="117"/>
      <c r="QRD46" s="117"/>
      <c r="QRE46" s="117"/>
      <c r="QRF46" s="117"/>
      <c r="QRG46" s="117"/>
      <c r="QRH46" s="117"/>
      <c r="QRI46" s="117"/>
      <c r="QRJ46" s="117"/>
      <c r="QRK46" s="117"/>
      <c r="QRL46" s="117"/>
      <c r="QRM46" s="117"/>
      <c r="QRN46" s="117"/>
      <c r="QRO46" s="117"/>
      <c r="QRP46" s="117"/>
      <c r="QRQ46" s="117"/>
      <c r="QRR46" s="117"/>
      <c r="QRS46" s="117"/>
      <c r="QRT46" s="117"/>
      <c r="QRU46" s="117"/>
      <c r="QRV46" s="117"/>
      <c r="QRW46" s="117"/>
      <c r="QRX46" s="117"/>
      <c r="QRY46" s="117"/>
      <c r="QRZ46" s="117"/>
      <c r="QSA46" s="117"/>
      <c r="QSB46" s="117"/>
      <c r="QSC46" s="117"/>
      <c r="QSD46" s="117"/>
      <c r="QSE46" s="117"/>
      <c r="QSF46" s="117"/>
      <c r="QSG46" s="117"/>
      <c r="QSH46" s="117"/>
      <c r="QSI46" s="117"/>
      <c r="QSJ46" s="117"/>
      <c r="QSK46" s="117"/>
      <c r="QSL46" s="117"/>
      <c r="QSM46" s="117"/>
      <c r="QSN46" s="117"/>
      <c r="QSO46" s="117"/>
      <c r="QSP46" s="117"/>
      <c r="QSQ46" s="117"/>
      <c r="QSR46" s="117"/>
      <c r="QSS46" s="117"/>
      <c r="QST46" s="117"/>
      <c r="QSU46" s="117"/>
      <c r="QSV46" s="117"/>
      <c r="QSW46" s="117"/>
      <c r="QSX46" s="117"/>
      <c r="QSY46" s="117"/>
      <c r="QSZ46" s="117"/>
      <c r="QTA46" s="117"/>
      <c r="QTB46" s="117"/>
      <c r="QTC46" s="117"/>
      <c r="QTD46" s="117"/>
      <c r="QTE46" s="117"/>
      <c r="QTF46" s="117"/>
      <c r="QTG46" s="117"/>
      <c r="QTH46" s="117"/>
      <c r="QTI46" s="117"/>
      <c r="QTJ46" s="117"/>
      <c r="QTK46" s="117"/>
      <c r="QTL46" s="117"/>
      <c r="QTM46" s="117"/>
      <c r="QTN46" s="117"/>
      <c r="QTO46" s="117"/>
      <c r="QTP46" s="117"/>
      <c r="QTQ46" s="117"/>
      <c r="QTR46" s="117"/>
      <c r="QTS46" s="117"/>
      <c r="QTT46" s="117"/>
      <c r="QTU46" s="117"/>
      <c r="QTV46" s="117"/>
      <c r="QTW46" s="117"/>
      <c r="QTX46" s="117"/>
      <c r="QTY46" s="117"/>
      <c r="QTZ46" s="117"/>
      <c r="QUA46" s="117"/>
      <c r="QUB46" s="117"/>
      <c r="QUC46" s="117"/>
      <c r="QUD46" s="117"/>
      <c r="QUE46" s="117"/>
      <c r="QUF46" s="117"/>
      <c r="QUG46" s="117"/>
      <c r="QUH46" s="117"/>
      <c r="QUI46" s="117"/>
      <c r="QUJ46" s="117"/>
      <c r="QUK46" s="117"/>
      <c r="QUL46" s="117"/>
      <c r="QUM46" s="117"/>
      <c r="QUN46" s="117"/>
      <c r="QUO46" s="117"/>
      <c r="QUP46" s="117"/>
      <c r="QUQ46" s="117"/>
      <c r="QUR46" s="117"/>
      <c r="QUS46" s="117"/>
      <c r="QUT46" s="117"/>
      <c r="QUU46" s="117"/>
      <c r="QUV46" s="117"/>
      <c r="QUW46" s="117"/>
      <c r="QUX46" s="117"/>
      <c r="QUY46" s="117"/>
      <c r="QUZ46" s="117"/>
      <c r="QVA46" s="117"/>
      <c r="QVB46" s="117"/>
      <c r="QVC46" s="117"/>
      <c r="QVD46" s="117"/>
      <c r="QVE46" s="117"/>
      <c r="QVF46" s="117"/>
      <c r="QVG46" s="117"/>
      <c r="QVH46" s="117"/>
      <c r="QVI46" s="117"/>
      <c r="QVJ46" s="117"/>
      <c r="QVK46" s="117"/>
      <c r="QVL46" s="117"/>
      <c r="QVM46" s="117"/>
      <c r="QVN46" s="117"/>
      <c r="QVO46" s="117"/>
      <c r="QVP46" s="117"/>
      <c r="QVQ46" s="117"/>
      <c r="QVR46" s="117"/>
      <c r="QVS46" s="117"/>
      <c r="QVT46" s="117"/>
      <c r="QVU46" s="117"/>
      <c r="QVV46" s="117"/>
      <c r="QVW46" s="117"/>
      <c r="QVX46" s="117"/>
      <c r="QVY46" s="117"/>
      <c r="QVZ46" s="117"/>
      <c r="QWA46" s="117"/>
      <c r="QWB46" s="117"/>
      <c r="QWC46" s="117"/>
      <c r="QWD46" s="117"/>
      <c r="QWE46" s="117"/>
      <c r="QWF46" s="117"/>
      <c r="QWG46" s="117"/>
      <c r="QWH46" s="117"/>
      <c r="QWI46" s="117"/>
      <c r="QWJ46" s="117"/>
      <c r="QWK46" s="117"/>
      <c r="QWL46" s="117"/>
      <c r="QWM46" s="117"/>
      <c r="QWN46" s="117"/>
      <c r="QWO46" s="117"/>
      <c r="QWP46" s="117"/>
      <c r="QWQ46" s="117"/>
      <c r="QWR46" s="117"/>
      <c r="QWS46" s="117"/>
      <c r="QWT46" s="117"/>
      <c r="QWU46" s="117"/>
      <c r="QWV46" s="117"/>
      <c r="QWW46" s="117"/>
      <c r="QWX46" s="117"/>
      <c r="QWY46" s="117"/>
      <c r="QWZ46" s="117"/>
      <c r="QXA46" s="117"/>
      <c r="QXB46" s="117"/>
      <c r="QXC46" s="117"/>
      <c r="QXD46" s="117"/>
      <c r="QXE46" s="117"/>
      <c r="QXF46" s="117"/>
      <c r="QXG46" s="117"/>
      <c r="QXH46" s="117"/>
      <c r="QXI46" s="117"/>
      <c r="QXJ46" s="117"/>
      <c r="QXK46" s="117"/>
      <c r="QXL46" s="117"/>
      <c r="QXM46" s="117"/>
      <c r="QXN46" s="117"/>
      <c r="QXO46" s="117"/>
      <c r="QXP46" s="117"/>
      <c r="QXQ46" s="117"/>
      <c r="QXR46" s="117"/>
      <c r="QXS46" s="117"/>
      <c r="QXT46" s="117"/>
      <c r="QXU46" s="117"/>
      <c r="QXV46" s="117"/>
      <c r="QXW46" s="117"/>
      <c r="QXX46" s="117"/>
      <c r="QXY46" s="117"/>
      <c r="QXZ46" s="117"/>
      <c r="QYA46" s="117"/>
      <c r="QYB46" s="117"/>
      <c r="QYC46" s="117"/>
      <c r="QYD46" s="117"/>
      <c r="QYE46" s="117"/>
      <c r="QYF46" s="117"/>
      <c r="QYG46" s="117"/>
      <c r="QYH46" s="117"/>
      <c r="QYI46" s="117"/>
      <c r="QYJ46" s="117"/>
      <c r="QYK46" s="117"/>
      <c r="QYL46" s="117"/>
      <c r="QYM46" s="117"/>
      <c r="QYN46" s="117"/>
      <c r="QYO46" s="117"/>
      <c r="QYP46" s="117"/>
      <c r="QYQ46" s="117"/>
      <c r="QYR46" s="117"/>
      <c r="QYS46" s="117"/>
      <c r="QYT46" s="117"/>
      <c r="QYU46" s="117"/>
      <c r="QYV46" s="117"/>
      <c r="QYW46" s="117"/>
      <c r="QYX46" s="117"/>
      <c r="QYY46" s="117"/>
      <c r="QYZ46" s="117"/>
      <c r="QZA46" s="117"/>
      <c r="QZB46" s="117"/>
      <c r="QZC46" s="117"/>
      <c r="QZD46" s="117"/>
      <c r="QZE46" s="117"/>
      <c r="QZF46" s="117"/>
      <c r="QZG46" s="117"/>
      <c r="QZH46" s="117"/>
      <c r="QZI46" s="117"/>
      <c r="QZJ46" s="117"/>
      <c r="QZK46" s="117"/>
      <c r="QZL46" s="117"/>
      <c r="QZM46" s="117"/>
      <c r="QZN46" s="117"/>
      <c r="QZO46" s="117"/>
      <c r="QZP46" s="117"/>
      <c r="QZQ46" s="117"/>
      <c r="QZR46" s="117"/>
      <c r="QZS46" s="117"/>
      <c r="QZT46" s="117"/>
      <c r="QZU46" s="117"/>
      <c r="QZV46" s="117"/>
      <c r="QZW46" s="117"/>
      <c r="QZX46" s="117"/>
      <c r="QZY46" s="117"/>
      <c r="QZZ46" s="117"/>
      <c r="RAA46" s="117"/>
      <c r="RAB46" s="117"/>
      <c r="RAC46" s="117"/>
      <c r="RAD46" s="117"/>
      <c r="RAE46" s="117"/>
      <c r="RAF46" s="117"/>
      <c r="RAG46" s="117"/>
      <c r="RAH46" s="117"/>
      <c r="RAI46" s="117"/>
      <c r="RAJ46" s="117"/>
      <c r="RAK46" s="117"/>
      <c r="RAL46" s="117"/>
      <c r="RAM46" s="117"/>
      <c r="RAN46" s="117"/>
      <c r="RAO46" s="117"/>
      <c r="RAP46" s="117"/>
      <c r="RAQ46" s="117"/>
      <c r="RAR46" s="117"/>
      <c r="RAS46" s="117"/>
      <c r="RAT46" s="117"/>
      <c r="RAU46" s="117"/>
      <c r="RAV46" s="117"/>
      <c r="RAW46" s="117"/>
      <c r="RAX46" s="117"/>
      <c r="RAY46" s="117"/>
      <c r="RAZ46" s="117"/>
      <c r="RBA46" s="117"/>
      <c r="RBB46" s="117"/>
      <c r="RBC46" s="117"/>
      <c r="RBD46" s="117"/>
      <c r="RBE46" s="117"/>
      <c r="RBF46" s="117"/>
      <c r="RBG46" s="117"/>
      <c r="RBH46" s="117"/>
      <c r="RBI46" s="117"/>
      <c r="RBJ46" s="117"/>
      <c r="RBK46" s="117"/>
      <c r="RBL46" s="117"/>
      <c r="RBM46" s="117"/>
      <c r="RBN46" s="117"/>
      <c r="RBO46" s="117"/>
      <c r="RBP46" s="117"/>
      <c r="RBQ46" s="117"/>
      <c r="RBR46" s="117"/>
      <c r="RBS46" s="117"/>
      <c r="RBT46" s="117"/>
      <c r="RBU46" s="117"/>
      <c r="RBV46" s="117"/>
      <c r="RBW46" s="117"/>
      <c r="RBX46" s="117"/>
      <c r="RBY46" s="117"/>
      <c r="RBZ46" s="117"/>
      <c r="RCA46" s="117"/>
      <c r="RCB46" s="117"/>
      <c r="RCC46" s="117"/>
      <c r="RCD46" s="117"/>
      <c r="RCE46" s="117"/>
      <c r="RCF46" s="117"/>
      <c r="RCG46" s="117"/>
      <c r="RCH46" s="117"/>
      <c r="RCI46" s="117"/>
      <c r="RCJ46" s="117"/>
      <c r="RCK46" s="117"/>
      <c r="RCL46" s="117"/>
      <c r="RCM46" s="117"/>
      <c r="RCN46" s="117"/>
      <c r="RCO46" s="117"/>
      <c r="RCP46" s="117"/>
      <c r="RCQ46" s="117"/>
      <c r="RCR46" s="117"/>
      <c r="RCS46" s="117"/>
      <c r="RCT46" s="117"/>
      <c r="RCU46" s="117"/>
      <c r="RCV46" s="117"/>
      <c r="RCW46" s="117"/>
      <c r="RCX46" s="117"/>
      <c r="RCY46" s="117"/>
      <c r="RCZ46" s="117"/>
      <c r="RDA46" s="117"/>
      <c r="RDB46" s="117"/>
      <c r="RDC46" s="117"/>
      <c r="RDD46" s="117"/>
      <c r="RDE46" s="117"/>
      <c r="RDF46" s="117"/>
      <c r="RDG46" s="117"/>
      <c r="RDH46" s="117"/>
      <c r="RDI46" s="117"/>
      <c r="RDJ46" s="117"/>
      <c r="RDK46" s="117"/>
      <c r="RDL46" s="117"/>
      <c r="RDM46" s="117"/>
      <c r="RDN46" s="117"/>
      <c r="RDO46" s="117"/>
      <c r="RDP46" s="117"/>
      <c r="RDQ46" s="117"/>
      <c r="RDR46" s="117"/>
      <c r="RDS46" s="117"/>
      <c r="RDT46" s="117"/>
      <c r="RDU46" s="117"/>
      <c r="RDV46" s="117"/>
      <c r="RDW46" s="117"/>
      <c r="RDX46" s="117"/>
      <c r="RDY46" s="117"/>
      <c r="RDZ46" s="117"/>
      <c r="REA46" s="117"/>
      <c r="REB46" s="117"/>
      <c r="REC46" s="117"/>
      <c r="RED46" s="117"/>
      <c r="REE46" s="117"/>
      <c r="REF46" s="117"/>
      <c r="REG46" s="117"/>
      <c r="REH46" s="117"/>
      <c r="REI46" s="117"/>
      <c r="REJ46" s="117"/>
      <c r="REK46" s="117"/>
      <c r="REL46" s="117"/>
      <c r="REM46" s="117"/>
      <c r="REN46" s="117"/>
      <c r="REO46" s="117"/>
      <c r="REP46" s="117"/>
      <c r="REQ46" s="117"/>
      <c r="RER46" s="117"/>
      <c r="RES46" s="117"/>
      <c r="RET46" s="117"/>
      <c r="REU46" s="117"/>
      <c r="REV46" s="117"/>
      <c r="REW46" s="117"/>
      <c r="REX46" s="117"/>
      <c r="REY46" s="117"/>
      <c r="REZ46" s="117"/>
      <c r="RFA46" s="117"/>
      <c r="RFB46" s="117"/>
      <c r="RFC46" s="117"/>
      <c r="RFD46" s="117"/>
      <c r="RFE46" s="117"/>
      <c r="RFF46" s="117"/>
      <c r="RFG46" s="117"/>
      <c r="RFH46" s="117"/>
      <c r="RFI46" s="117"/>
      <c r="RFJ46" s="117"/>
      <c r="RFK46" s="117"/>
      <c r="RFL46" s="117"/>
      <c r="RFM46" s="117"/>
      <c r="RFN46" s="117"/>
      <c r="RFO46" s="117"/>
      <c r="RFP46" s="117"/>
      <c r="RFQ46" s="117"/>
      <c r="RFR46" s="117"/>
      <c r="RFS46" s="117"/>
      <c r="RFT46" s="117"/>
      <c r="RFU46" s="117"/>
      <c r="RFV46" s="117"/>
      <c r="RFW46" s="117"/>
      <c r="RFX46" s="117"/>
      <c r="RFY46" s="117"/>
      <c r="RFZ46" s="117"/>
      <c r="RGA46" s="117"/>
      <c r="RGB46" s="117"/>
      <c r="RGC46" s="117"/>
      <c r="RGD46" s="117"/>
      <c r="RGE46" s="117"/>
      <c r="RGF46" s="117"/>
      <c r="RGG46" s="117"/>
      <c r="RGH46" s="117"/>
      <c r="RGI46" s="117"/>
      <c r="RGJ46" s="117"/>
      <c r="RGK46" s="117"/>
      <c r="RGL46" s="117"/>
      <c r="RGM46" s="117"/>
      <c r="RGN46" s="117"/>
      <c r="RGO46" s="117"/>
      <c r="RGP46" s="117"/>
      <c r="RGQ46" s="117"/>
      <c r="RGR46" s="117"/>
      <c r="RGS46" s="117"/>
      <c r="RGT46" s="117"/>
      <c r="RGU46" s="117"/>
      <c r="RGV46" s="117"/>
      <c r="RGW46" s="117"/>
      <c r="RGX46" s="117"/>
      <c r="RGY46" s="117"/>
      <c r="RGZ46" s="117"/>
      <c r="RHA46" s="117"/>
      <c r="RHB46" s="117"/>
      <c r="RHC46" s="117"/>
      <c r="RHD46" s="117"/>
      <c r="RHE46" s="117"/>
      <c r="RHF46" s="117"/>
      <c r="RHG46" s="117"/>
      <c r="RHH46" s="117"/>
      <c r="RHI46" s="117"/>
      <c r="RHJ46" s="117"/>
      <c r="RHK46" s="117"/>
      <c r="RHL46" s="117"/>
      <c r="RHM46" s="117"/>
      <c r="RHN46" s="117"/>
      <c r="RHO46" s="117"/>
      <c r="RHP46" s="117"/>
      <c r="RHQ46" s="117"/>
      <c r="RHR46" s="117"/>
      <c r="RHS46" s="117"/>
      <c r="RHT46" s="117"/>
      <c r="RHU46" s="117"/>
      <c r="RHV46" s="117"/>
      <c r="RHW46" s="117"/>
      <c r="RHX46" s="117"/>
      <c r="RHY46" s="117"/>
      <c r="RHZ46" s="117"/>
      <c r="RIA46" s="117"/>
      <c r="RIB46" s="117"/>
      <c r="RIC46" s="117"/>
      <c r="RID46" s="117"/>
      <c r="RIE46" s="117"/>
      <c r="RIF46" s="117"/>
      <c r="RIG46" s="117"/>
      <c r="RIH46" s="117"/>
      <c r="RII46" s="117"/>
      <c r="RIJ46" s="117"/>
      <c r="RIK46" s="117"/>
      <c r="RIL46" s="117"/>
      <c r="RIM46" s="117"/>
      <c r="RIN46" s="117"/>
      <c r="RIO46" s="117"/>
      <c r="RIP46" s="117"/>
      <c r="RIQ46" s="117"/>
      <c r="RIR46" s="117"/>
      <c r="RIS46" s="117"/>
      <c r="RIT46" s="117"/>
      <c r="RIU46" s="117"/>
      <c r="RIV46" s="117"/>
      <c r="RIW46" s="117"/>
      <c r="RIX46" s="117"/>
      <c r="RIY46" s="117"/>
      <c r="RIZ46" s="117"/>
      <c r="RJA46" s="117"/>
      <c r="RJB46" s="117"/>
      <c r="RJC46" s="117"/>
      <c r="RJD46" s="117"/>
      <c r="RJE46" s="117"/>
      <c r="RJF46" s="117"/>
      <c r="RJG46" s="117"/>
      <c r="RJH46" s="117"/>
      <c r="RJI46" s="117"/>
      <c r="RJJ46" s="117"/>
      <c r="RJK46" s="117"/>
      <c r="RJL46" s="117"/>
      <c r="RJM46" s="117"/>
      <c r="RJN46" s="117"/>
      <c r="RJO46" s="117"/>
      <c r="RJP46" s="117"/>
      <c r="RJQ46" s="117"/>
      <c r="RJR46" s="117"/>
      <c r="RJS46" s="117"/>
      <c r="RJT46" s="117"/>
      <c r="RJU46" s="117"/>
      <c r="RJV46" s="117"/>
      <c r="RJW46" s="117"/>
      <c r="RJX46" s="117"/>
      <c r="RJY46" s="117"/>
      <c r="RJZ46" s="117"/>
      <c r="RKA46" s="117"/>
      <c r="RKB46" s="117"/>
      <c r="RKC46" s="117"/>
      <c r="RKD46" s="117"/>
      <c r="RKE46" s="117"/>
      <c r="RKF46" s="117"/>
      <c r="RKG46" s="117"/>
      <c r="RKH46" s="117"/>
      <c r="RKI46" s="117"/>
      <c r="RKJ46" s="117"/>
      <c r="RKK46" s="117"/>
      <c r="RKL46" s="117"/>
      <c r="RKM46" s="117"/>
      <c r="RKN46" s="117"/>
      <c r="RKO46" s="117"/>
      <c r="RKP46" s="117"/>
      <c r="RKQ46" s="117"/>
      <c r="RKR46" s="117"/>
      <c r="RKS46" s="117"/>
      <c r="RKT46" s="117"/>
      <c r="RKU46" s="117"/>
      <c r="RKV46" s="117"/>
      <c r="RKW46" s="117"/>
      <c r="RKX46" s="117"/>
      <c r="RKY46" s="117"/>
      <c r="RKZ46" s="117"/>
      <c r="RLA46" s="117"/>
      <c r="RLB46" s="117"/>
      <c r="RLC46" s="117"/>
      <c r="RLD46" s="117"/>
      <c r="RLE46" s="117"/>
      <c r="RLF46" s="117"/>
      <c r="RLG46" s="117"/>
      <c r="RLH46" s="117"/>
      <c r="RLI46" s="117"/>
      <c r="RLJ46" s="117"/>
      <c r="RLK46" s="117"/>
      <c r="RLL46" s="117"/>
      <c r="RLM46" s="117"/>
      <c r="RLN46" s="117"/>
      <c r="RLO46" s="117"/>
      <c r="RLP46" s="117"/>
      <c r="RLQ46" s="117"/>
      <c r="RLR46" s="117"/>
      <c r="RLS46" s="117"/>
      <c r="RLT46" s="117"/>
      <c r="RLU46" s="117"/>
      <c r="RLV46" s="117"/>
      <c r="RLW46" s="117"/>
      <c r="RLX46" s="117"/>
      <c r="RLY46" s="117"/>
      <c r="RLZ46" s="117"/>
      <c r="RMA46" s="117"/>
      <c r="RMB46" s="117"/>
      <c r="RMC46" s="117"/>
      <c r="RMD46" s="117"/>
      <c r="RME46" s="117"/>
      <c r="RMF46" s="117"/>
      <c r="RMG46" s="117"/>
      <c r="RMH46" s="117"/>
      <c r="RMI46" s="117"/>
      <c r="RMJ46" s="117"/>
      <c r="RMK46" s="117"/>
      <c r="RML46" s="117"/>
      <c r="RMM46" s="117"/>
      <c r="RMN46" s="117"/>
      <c r="RMO46" s="117"/>
      <c r="RMP46" s="117"/>
      <c r="RMQ46" s="117"/>
      <c r="RMR46" s="117"/>
      <c r="RMS46" s="117"/>
      <c r="RMT46" s="117"/>
      <c r="RMU46" s="117"/>
      <c r="RMV46" s="117"/>
      <c r="RMW46" s="117"/>
      <c r="RMX46" s="117"/>
      <c r="RMY46" s="117"/>
      <c r="RMZ46" s="117"/>
      <c r="RNA46" s="117"/>
      <c r="RNB46" s="117"/>
      <c r="RNC46" s="117"/>
      <c r="RND46" s="117"/>
      <c r="RNE46" s="117"/>
      <c r="RNF46" s="117"/>
      <c r="RNG46" s="117"/>
      <c r="RNH46" s="117"/>
      <c r="RNI46" s="117"/>
      <c r="RNJ46" s="117"/>
      <c r="RNK46" s="117"/>
      <c r="RNL46" s="117"/>
      <c r="RNM46" s="117"/>
      <c r="RNN46" s="117"/>
      <c r="RNO46" s="117"/>
      <c r="RNP46" s="117"/>
      <c r="RNQ46" s="117"/>
      <c r="RNR46" s="117"/>
      <c r="RNS46" s="117"/>
      <c r="RNT46" s="117"/>
      <c r="RNU46" s="117"/>
      <c r="RNV46" s="117"/>
      <c r="RNW46" s="117"/>
      <c r="RNX46" s="117"/>
      <c r="RNY46" s="117"/>
      <c r="RNZ46" s="117"/>
      <c r="ROA46" s="117"/>
      <c r="ROB46" s="117"/>
      <c r="ROC46" s="117"/>
      <c r="ROD46" s="117"/>
      <c r="ROE46" s="117"/>
      <c r="ROF46" s="117"/>
      <c r="ROG46" s="117"/>
      <c r="ROH46" s="117"/>
      <c r="ROI46" s="117"/>
      <c r="ROJ46" s="117"/>
      <c r="ROK46" s="117"/>
      <c r="ROL46" s="117"/>
      <c r="ROM46" s="117"/>
      <c r="RON46" s="117"/>
      <c r="ROO46" s="117"/>
      <c r="ROP46" s="117"/>
      <c r="ROQ46" s="117"/>
      <c r="ROR46" s="117"/>
      <c r="ROS46" s="117"/>
      <c r="ROT46" s="117"/>
      <c r="ROU46" s="117"/>
      <c r="ROV46" s="117"/>
      <c r="ROW46" s="117"/>
      <c r="ROX46" s="117"/>
      <c r="ROY46" s="117"/>
      <c r="ROZ46" s="117"/>
      <c r="RPA46" s="117"/>
      <c r="RPB46" s="117"/>
      <c r="RPC46" s="117"/>
      <c r="RPD46" s="117"/>
      <c r="RPE46" s="117"/>
      <c r="RPF46" s="117"/>
      <c r="RPG46" s="117"/>
      <c r="RPH46" s="117"/>
      <c r="RPI46" s="117"/>
      <c r="RPJ46" s="117"/>
      <c r="RPK46" s="117"/>
      <c r="RPL46" s="117"/>
      <c r="RPM46" s="117"/>
      <c r="RPN46" s="117"/>
      <c r="RPO46" s="117"/>
      <c r="RPP46" s="117"/>
      <c r="RPQ46" s="117"/>
      <c r="RPR46" s="117"/>
      <c r="RPS46" s="117"/>
      <c r="RPT46" s="117"/>
      <c r="RPU46" s="117"/>
      <c r="RPV46" s="117"/>
      <c r="RPW46" s="117"/>
      <c r="RPX46" s="117"/>
      <c r="RPY46" s="117"/>
      <c r="RPZ46" s="117"/>
      <c r="RQA46" s="117"/>
      <c r="RQB46" s="117"/>
      <c r="RQC46" s="117"/>
      <c r="RQD46" s="117"/>
      <c r="RQE46" s="117"/>
      <c r="RQF46" s="117"/>
      <c r="RQG46" s="117"/>
      <c r="RQH46" s="117"/>
      <c r="RQI46" s="117"/>
      <c r="RQJ46" s="117"/>
      <c r="RQK46" s="117"/>
      <c r="RQL46" s="117"/>
      <c r="RQM46" s="117"/>
      <c r="RQN46" s="117"/>
      <c r="RQO46" s="117"/>
      <c r="RQP46" s="117"/>
      <c r="RQQ46" s="117"/>
      <c r="RQR46" s="117"/>
      <c r="RQS46" s="117"/>
      <c r="RQT46" s="117"/>
      <c r="RQU46" s="117"/>
      <c r="RQV46" s="117"/>
      <c r="RQW46" s="117"/>
      <c r="RQX46" s="117"/>
      <c r="RQY46" s="117"/>
      <c r="RQZ46" s="117"/>
      <c r="RRA46" s="117"/>
      <c r="RRB46" s="117"/>
      <c r="RRC46" s="117"/>
      <c r="RRD46" s="117"/>
      <c r="RRE46" s="117"/>
      <c r="RRF46" s="117"/>
      <c r="RRG46" s="117"/>
      <c r="RRH46" s="117"/>
      <c r="RRI46" s="117"/>
      <c r="RRJ46" s="117"/>
      <c r="RRK46" s="117"/>
      <c r="RRL46" s="117"/>
      <c r="RRM46" s="117"/>
      <c r="RRN46" s="117"/>
      <c r="RRO46" s="117"/>
      <c r="RRP46" s="117"/>
      <c r="RRQ46" s="117"/>
      <c r="RRR46" s="117"/>
      <c r="RRS46" s="117"/>
      <c r="RRT46" s="117"/>
      <c r="RRU46" s="117"/>
      <c r="RRV46" s="117"/>
      <c r="RRW46" s="117"/>
      <c r="RRX46" s="117"/>
      <c r="RRY46" s="117"/>
      <c r="RRZ46" s="117"/>
      <c r="RSA46" s="117"/>
      <c r="RSB46" s="117"/>
      <c r="RSC46" s="117"/>
      <c r="RSD46" s="117"/>
      <c r="RSE46" s="117"/>
      <c r="RSF46" s="117"/>
      <c r="RSG46" s="117"/>
      <c r="RSH46" s="117"/>
      <c r="RSI46" s="117"/>
      <c r="RSJ46" s="117"/>
      <c r="RSK46" s="117"/>
      <c r="RSL46" s="117"/>
      <c r="RSM46" s="117"/>
      <c r="RSN46" s="117"/>
      <c r="RSO46" s="117"/>
      <c r="RSP46" s="117"/>
      <c r="RSQ46" s="117"/>
      <c r="RSR46" s="117"/>
      <c r="RSS46" s="117"/>
      <c r="RST46" s="117"/>
      <c r="RSU46" s="117"/>
      <c r="RSV46" s="117"/>
      <c r="RSW46" s="117"/>
      <c r="RSX46" s="117"/>
      <c r="RSY46" s="117"/>
      <c r="RSZ46" s="117"/>
      <c r="RTA46" s="117"/>
      <c r="RTB46" s="117"/>
      <c r="RTC46" s="117"/>
      <c r="RTD46" s="117"/>
      <c r="RTE46" s="117"/>
      <c r="RTF46" s="117"/>
      <c r="RTG46" s="117"/>
      <c r="RTH46" s="117"/>
      <c r="RTI46" s="117"/>
      <c r="RTJ46" s="117"/>
      <c r="RTK46" s="117"/>
      <c r="RTL46" s="117"/>
      <c r="RTM46" s="117"/>
      <c r="RTN46" s="117"/>
      <c r="RTO46" s="117"/>
      <c r="RTP46" s="117"/>
      <c r="RTQ46" s="117"/>
      <c r="RTR46" s="117"/>
      <c r="RTS46" s="117"/>
      <c r="RTT46" s="117"/>
      <c r="RTU46" s="117"/>
      <c r="RTV46" s="117"/>
      <c r="RTW46" s="117"/>
      <c r="RTX46" s="117"/>
      <c r="RTY46" s="117"/>
      <c r="RTZ46" s="117"/>
      <c r="RUA46" s="117"/>
      <c r="RUB46" s="117"/>
      <c r="RUC46" s="117"/>
      <c r="RUD46" s="117"/>
      <c r="RUE46" s="117"/>
      <c r="RUF46" s="117"/>
      <c r="RUG46" s="117"/>
      <c r="RUH46" s="117"/>
      <c r="RUI46" s="117"/>
      <c r="RUJ46" s="117"/>
      <c r="RUK46" s="117"/>
      <c r="RUL46" s="117"/>
      <c r="RUM46" s="117"/>
      <c r="RUN46" s="117"/>
      <c r="RUO46" s="117"/>
      <c r="RUP46" s="117"/>
      <c r="RUQ46" s="117"/>
      <c r="RUR46" s="117"/>
      <c r="RUS46" s="117"/>
      <c r="RUT46" s="117"/>
      <c r="RUU46" s="117"/>
      <c r="RUV46" s="117"/>
      <c r="RUW46" s="117"/>
      <c r="RUX46" s="117"/>
      <c r="RUY46" s="117"/>
      <c r="RUZ46" s="117"/>
      <c r="RVA46" s="117"/>
      <c r="RVB46" s="117"/>
      <c r="RVC46" s="117"/>
      <c r="RVD46" s="117"/>
      <c r="RVE46" s="117"/>
      <c r="RVF46" s="117"/>
      <c r="RVG46" s="117"/>
      <c r="RVH46" s="117"/>
      <c r="RVI46" s="117"/>
      <c r="RVJ46" s="117"/>
      <c r="RVK46" s="117"/>
      <c r="RVL46" s="117"/>
      <c r="RVM46" s="117"/>
      <c r="RVN46" s="117"/>
      <c r="RVO46" s="117"/>
      <c r="RVP46" s="117"/>
      <c r="RVQ46" s="117"/>
      <c r="RVR46" s="117"/>
      <c r="RVS46" s="117"/>
      <c r="RVT46" s="117"/>
      <c r="RVU46" s="117"/>
      <c r="RVV46" s="117"/>
      <c r="RVW46" s="117"/>
      <c r="RVX46" s="117"/>
      <c r="RVY46" s="117"/>
      <c r="RVZ46" s="117"/>
      <c r="RWA46" s="117"/>
      <c r="RWB46" s="117"/>
      <c r="RWC46" s="117"/>
      <c r="RWD46" s="117"/>
      <c r="RWE46" s="117"/>
      <c r="RWF46" s="117"/>
      <c r="RWG46" s="117"/>
      <c r="RWH46" s="117"/>
      <c r="RWI46" s="117"/>
      <c r="RWJ46" s="117"/>
      <c r="RWK46" s="117"/>
      <c r="RWL46" s="117"/>
      <c r="RWM46" s="117"/>
      <c r="RWN46" s="117"/>
      <c r="RWO46" s="117"/>
      <c r="RWP46" s="117"/>
      <c r="RWQ46" s="117"/>
      <c r="RWR46" s="117"/>
      <c r="RWS46" s="117"/>
      <c r="RWT46" s="117"/>
      <c r="RWU46" s="117"/>
      <c r="RWV46" s="117"/>
      <c r="RWW46" s="117"/>
      <c r="RWX46" s="117"/>
      <c r="RWY46" s="117"/>
      <c r="RWZ46" s="117"/>
      <c r="RXA46" s="117"/>
      <c r="RXB46" s="117"/>
      <c r="RXC46" s="117"/>
      <c r="RXD46" s="117"/>
      <c r="RXE46" s="117"/>
      <c r="RXF46" s="117"/>
      <c r="RXG46" s="117"/>
      <c r="RXH46" s="117"/>
      <c r="RXI46" s="117"/>
      <c r="RXJ46" s="117"/>
      <c r="RXK46" s="117"/>
      <c r="RXL46" s="117"/>
      <c r="RXM46" s="117"/>
      <c r="RXN46" s="117"/>
      <c r="RXO46" s="117"/>
      <c r="RXP46" s="117"/>
      <c r="RXQ46" s="117"/>
      <c r="RXR46" s="117"/>
      <c r="RXS46" s="117"/>
      <c r="RXT46" s="117"/>
      <c r="RXU46" s="117"/>
      <c r="RXV46" s="117"/>
      <c r="RXW46" s="117"/>
      <c r="RXX46" s="117"/>
      <c r="RXY46" s="117"/>
      <c r="RXZ46" s="117"/>
      <c r="RYA46" s="117"/>
      <c r="RYB46" s="117"/>
      <c r="RYC46" s="117"/>
      <c r="RYD46" s="117"/>
      <c r="RYE46" s="117"/>
      <c r="RYF46" s="117"/>
      <c r="RYG46" s="117"/>
      <c r="RYH46" s="117"/>
      <c r="RYI46" s="117"/>
      <c r="RYJ46" s="117"/>
      <c r="RYK46" s="117"/>
      <c r="RYL46" s="117"/>
      <c r="RYM46" s="117"/>
      <c r="RYN46" s="117"/>
      <c r="RYO46" s="117"/>
      <c r="RYP46" s="117"/>
      <c r="RYQ46" s="117"/>
      <c r="RYR46" s="117"/>
      <c r="RYS46" s="117"/>
      <c r="RYT46" s="117"/>
      <c r="RYU46" s="117"/>
      <c r="RYV46" s="117"/>
      <c r="RYW46" s="117"/>
      <c r="RYX46" s="117"/>
      <c r="RYY46" s="117"/>
      <c r="RYZ46" s="117"/>
      <c r="RZA46" s="117"/>
      <c r="RZB46" s="117"/>
      <c r="RZC46" s="117"/>
      <c r="RZD46" s="117"/>
      <c r="RZE46" s="117"/>
      <c r="RZF46" s="117"/>
      <c r="RZG46" s="117"/>
      <c r="RZH46" s="117"/>
      <c r="RZI46" s="117"/>
      <c r="RZJ46" s="117"/>
      <c r="RZK46" s="117"/>
      <c r="RZL46" s="117"/>
      <c r="RZM46" s="117"/>
      <c r="RZN46" s="117"/>
      <c r="RZO46" s="117"/>
      <c r="RZP46" s="117"/>
      <c r="RZQ46" s="117"/>
      <c r="RZR46" s="117"/>
      <c r="RZS46" s="117"/>
      <c r="RZT46" s="117"/>
      <c r="RZU46" s="117"/>
      <c r="RZV46" s="117"/>
      <c r="RZW46" s="117"/>
      <c r="RZX46" s="117"/>
      <c r="RZY46" s="117"/>
      <c r="RZZ46" s="117"/>
      <c r="SAA46" s="117"/>
      <c r="SAB46" s="117"/>
      <c r="SAC46" s="117"/>
      <c r="SAD46" s="117"/>
      <c r="SAE46" s="117"/>
      <c r="SAF46" s="117"/>
      <c r="SAG46" s="117"/>
      <c r="SAH46" s="117"/>
      <c r="SAI46" s="117"/>
      <c r="SAJ46" s="117"/>
      <c r="SAK46" s="117"/>
      <c r="SAL46" s="117"/>
      <c r="SAM46" s="117"/>
      <c r="SAN46" s="117"/>
      <c r="SAO46" s="117"/>
      <c r="SAP46" s="117"/>
      <c r="SAQ46" s="117"/>
      <c r="SAR46" s="117"/>
      <c r="SAS46" s="117"/>
      <c r="SAT46" s="117"/>
      <c r="SAU46" s="117"/>
      <c r="SAV46" s="117"/>
      <c r="SAW46" s="117"/>
      <c r="SAX46" s="117"/>
      <c r="SAY46" s="117"/>
      <c r="SAZ46" s="117"/>
      <c r="SBA46" s="117"/>
      <c r="SBB46" s="117"/>
      <c r="SBC46" s="117"/>
      <c r="SBD46" s="117"/>
      <c r="SBE46" s="117"/>
      <c r="SBF46" s="117"/>
      <c r="SBG46" s="117"/>
      <c r="SBH46" s="117"/>
      <c r="SBI46" s="117"/>
      <c r="SBJ46" s="117"/>
      <c r="SBK46" s="117"/>
      <c r="SBL46" s="117"/>
      <c r="SBM46" s="117"/>
      <c r="SBN46" s="117"/>
      <c r="SBO46" s="117"/>
      <c r="SBP46" s="117"/>
      <c r="SBQ46" s="117"/>
      <c r="SBR46" s="117"/>
      <c r="SBS46" s="117"/>
      <c r="SBT46" s="117"/>
      <c r="SBU46" s="117"/>
      <c r="SBV46" s="117"/>
      <c r="SBW46" s="117"/>
      <c r="SBX46" s="117"/>
      <c r="SBY46" s="117"/>
      <c r="SBZ46" s="117"/>
      <c r="SCA46" s="117"/>
      <c r="SCB46" s="117"/>
      <c r="SCC46" s="117"/>
      <c r="SCD46" s="117"/>
      <c r="SCE46" s="117"/>
      <c r="SCF46" s="117"/>
      <c r="SCG46" s="117"/>
      <c r="SCH46" s="117"/>
      <c r="SCI46" s="117"/>
      <c r="SCJ46" s="117"/>
      <c r="SCK46" s="117"/>
      <c r="SCL46" s="117"/>
      <c r="SCM46" s="117"/>
      <c r="SCN46" s="117"/>
      <c r="SCO46" s="117"/>
      <c r="SCP46" s="117"/>
      <c r="SCQ46" s="117"/>
      <c r="SCR46" s="117"/>
      <c r="SCS46" s="117"/>
      <c r="SCT46" s="117"/>
      <c r="SCU46" s="117"/>
      <c r="SCV46" s="117"/>
      <c r="SCW46" s="117"/>
      <c r="SCX46" s="117"/>
      <c r="SCY46" s="117"/>
      <c r="SCZ46" s="117"/>
      <c r="SDA46" s="117"/>
      <c r="SDB46" s="117"/>
      <c r="SDC46" s="117"/>
      <c r="SDD46" s="117"/>
      <c r="SDE46" s="117"/>
      <c r="SDF46" s="117"/>
      <c r="SDG46" s="117"/>
      <c r="SDH46" s="117"/>
      <c r="SDI46" s="117"/>
      <c r="SDJ46" s="117"/>
      <c r="SDK46" s="117"/>
      <c r="SDL46" s="117"/>
      <c r="SDM46" s="117"/>
      <c r="SDN46" s="117"/>
      <c r="SDO46" s="117"/>
      <c r="SDP46" s="117"/>
      <c r="SDQ46" s="117"/>
      <c r="SDR46" s="117"/>
      <c r="SDS46" s="117"/>
      <c r="SDT46" s="117"/>
      <c r="SDU46" s="117"/>
      <c r="SDV46" s="117"/>
      <c r="SDW46" s="117"/>
      <c r="SDX46" s="117"/>
      <c r="SDY46" s="117"/>
      <c r="SDZ46" s="117"/>
      <c r="SEA46" s="117"/>
      <c r="SEB46" s="117"/>
      <c r="SEC46" s="117"/>
      <c r="SED46" s="117"/>
      <c r="SEE46" s="117"/>
      <c r="SEF46" s="117"/>
      <c r="SEG46" s="117"/>
      <c r="SEH46" s="117"/>
      <c r="SEI46" s="117"/>
      <c r="SEJ46" s="117"/>
      <c r="SEK46" s="117"/>
      <c r="SEL46" s="117"/>
      <c r="SEM46" s="117"/>
      <c r="SEN46" s="117"/>
      <c r="SEO46" s="117"/>
      <c r="SEP46" s="117"/>
      <c r="SEQ46" s="117"/>
      <c r="SER46" s="117"/>
      <c r="SES46" s="117"/>
      <c r="SET46" s="117"/>
      <c r="SEU46" s="117"/>
      <c r="SEV46" s="117"/>
      <c r="SEW46" s="117"/>
      <c r="SEX46" s="117"/>
      <c r="SEY46" s="117"/>
      <c r="SEZ46" s="117"/>
      <c r="SFA46" s="117"/>
      <c r="SFB46" s="117"/>
      <c r="SFC46" s="117"/>
      <c r="SFD46" s="117"/>
      <c r="SFE46" s="117"/>
      <c r="SFF46" s="117"/>
      <c r="SFG46" s="117"/>
      <c r="SFH46" s="117"/>
      <c r="SFI46" s="117"/>
      <c r="SFJ46" s="117"/>
      <c r="SFK46" s="117"/>
      <c r="SFL46" s="117"/>
      <c r="SFM46" s="117"/>
      <c r="SFN46" s="117"/>
      <c r="SFO46" s="117"/>
      <c r="SFP46" s="117"/>
      <c r="SFQ46" s="117"/>
      <c r="SFR46" s="117"/>
      <c r="SFS46" s="117"/>
      <c r="SFT46" s="117"/>
      <c r="SFU46" s="117"/>
      <c r="SFV46" s="117"/>
      <c r="SFW46" s="117"/>
      <c r="SFX46" s="117"/>
      <c r="SFY46" s="117"/>
      <c r="SFZ46" s="117"/>
      <c r="SGA46" s="117"/>
      <c r="SGB46" s="117"/>
      <c r="SGC46" s="117"/>
      <c r="SGD46" s="117"/>
      <c r="SGE46" s="117"/>
      <c r="SGF46" s="117"/>
      <c r="SGG46" s="117"/>
      <c r="SGH46" s="117"/>
      <c r="SGI46" s="117"/>
      <c r="SGJ46" s="117"/>
      <c r="SGK46" s="117"/>
      <c r="SGL46" s="117"/>
      <c r="SGM46" s="117"/>
      <c r="SGN46" s="117"/>
      <c r="SGO46" s="117"/>
      <c r="SGP46" s="117"/>
      <c r="SGQ46" s="117"/>
      <c r="SGR46" s="117"/>
      <c r="SGS46" s="117"/>
      <c r="SGT46" s="117"/>
      <c r="SGU46" s="117"/>
      <c r="SGV46" s="117"/>
      <c r="SGW46" s="117"/>
      <c r="SGX46" s="117"/>
      <c r="SGY46" s="117"/>
      <c r="SGZ46" s="117"/>
      <c r="SHA46" s="117"/>
      <c r="SHB46" s="117"/>
      <c r="SHC46" s="117"/>
      <c r="SHD46" s="117"/>
      <c r="SHE46" s="117"/>
      <c r="SHF46" s="117"/>
      <c r="SHG46" s="117"/>
      <c r="SHH46" s="117"/>
      <c r="SHI46" s="117"/>
      <c r="SHJ46" s="117"/>
      <c r="SHK46" s="117"/>
      <c r="SHL46" s="117"/>
      <c r="SHM46" s="117"/>
      <c r="SHN46" s="117"/>
      <c r="SHO46" s="117"/>
      <c r="SHP46" s="117"/>
      <c r="SHQ46" s="117"/>
      <c r="SHR46" s="117"/>
      <c r="SHS46" s="117"/>
      <c r="SHT46" s="117"/>
      <c r="SHU46" s="117"/>
      <c r="SHV46" s="117"/>
      <c r="SHW46" s="117"/>
      <c r="SHX46" s="117"/>
      <c r="SHY46" s="117"/>
      <c r="SHZ46" s="117"/>
      <c r="SIA46" s="117"/>
      <c r="SIB46" s="117"/>
      <c r="SIC46" s="117"/>
      <c r="SID46" s="117"/>
      <c r="SIE46" s="117"/>
      <c r="SIF46" s="117"/>
      <c r="SIG46" s="117"/>
      <c r="SIH46" s="117"/>
      <c r="SII46" s="117"/>
      <c r="SIJ46" s="117"/>
      <c r="SIK46" s="117"/>
      <c r="SIL46" s="117"/>
      <c r="SIM46" s="117"/>
      <c r="SIN46" s="117"/>
      <c r="SIO46" s="117"/>
      <c r="SIP46" s="117"/>
      <c r="SIQ46" s="117"/>
      <c r="SIR46" s="117"/>
      <c r="SIS46" s="117"/>
      <c r="SIT46" s="117"/>
      <c r="SIU46" s="117"/>
      <c r="SIV46" s="117"/>
      <c r="SIW46" s="117"/>
      <c r="SIX46" s="117"/>
      <c r="SIY46" s="117"/>
      <c r="SIZ46" s="117"/>
      <c r="SJA46" s="117"/>
      <c r="SJB46" s="117"/>
      <c r="SJC46" s="117"/>
      <c r="SJD46" s="117"/>
      <c r="SJE46" s="117"/>
      <c r="SJF46" s="117"/>
      <c r="SJG46" s="117"/>
      <c r="SJH46" s="117"/>
      <c r="SJI46" s="117"/>
      <c r="SJJ46" s="117"/>
      <c r="SJK46" s="117"/>
      <c r="SJL46" s="117"/>
      <c r="SJM46" s="117"/>
      <c r="SJN46" s="117"/>
      <c r="SJO46" s="117"/>
      <c r="SJP46" s="117"/>
      <c r="SJQ46" s="117"/>
      <c r="SJR46" s="117"/>
      <c r="SJS46" s="117"/>
      <c r="SJT46" s="117"/>
      <c r="SJU46" s="117"/>
      <c r="SJV46" s="117"/>
      <c r="SJW46" s="117"/>
      <c r="SJX46" s="117"/>
      <c r="SJY46" s="117"/>
      <c r="SJZ46" s="117"/>
      <c r="SKA46" s="117"/>
      <c r="SKB46" s="117"/>
      <c r="SKC46" s="117"/>
      <c r="SKD46" s="117"/>
      <c r="SKE46" s="117"/>
      <c r="SKF46" s="117"/>
      <c r="SKG46" s="117"/>
      <c r="SKH46" s="117"/>
      <c r="SKI46" s="117"/>
      <c r="SKJ46" s="117"/>
      <c r="SKK46" s="117"/>
      <c r="SKL46" s="117"/>
      <c r="SKM46" s="117"/>
      <c r="SKN46" s="117"/>
      <c r="SKO46" s="117"/>
      <c r="SKP46" s="117"/>
      <c r="SKQ46" s="117"/>
      <c r="SKR46" s="117"/>
      <c r="SKS46" s="117"/>
      <c r="SKT46" s="117"/>
      <c r="SKU46" s="117"/>
      <c r="SKV46" s="117"/>
      <c r="SKW46" s="117"/>
      <c r="SKX46" s="117"/>
      <c r="SKY46" s="117"/>
      <c r="SKZ46" s="117"/>
      <c r="SLA46" s="117"/>
      <c r="SLB46" s="117"/>
      <c r="SLC46" s="117"/>
      <c r="SLD46" s="117"/>
      <c r="SLE46" s="117"/>
      <c r="SLF46" s="117"/>
      <c r="SLG46" s="117"/>
      <c r="SLH46" s="117"/>
      <c r="SLI46" s="117"/>
      <c r="SLJ46" s="117"/>
      <c r="SLK46" s="117"/>
      <c r="SLL46" s="117"/>
      <c r="SLM46" s="117"/>
      <c r="SLN46" s="117"/>
      <c r="SLO46" s="117"/>
      <c r="SLP46" s="117"/>
      <c r="SLQ46" s="117"/>
      <c r="SLR46" s="117"/>
      <c r="SLS46" s="117"/>
      <c r="SLT46" s="117"/>
      <c r="SLU46" s="117"/>
      <c r="SLV46" s="117"/>
      <c r="SLW46" s="117"/>
      <c r="SLX46" s="117"/>
      <c r="SLY46" s="117"/>
      <c r="SLZ46" s="117"/>
      <c r="SMA46" s="117"/>
      <c r="SMB46" s="117"/>
      <c r="SMC46" s="117"/>
      <c r="SMD46" s="117"/>
      <c r="SME46" s="117"/>
      <c r="SMF46" s="117"/>
      <c r="SMG46" s="117"/>
      <c r="SMH46" s="117"/>
      <c r="SMI46" s="117"/>
      <c r="SMJ46" s="117"/>
      <c r="SMK46" s="117"/>
      <c r="SML46" s="117"/>
      <c r="SMM46" s="117"/>
      <c r="SMN46" s="117"/>
      <c r="SMO46" s="117"/>
      <c r="SMP46" s="117"/>
      <c r="SMQ46" s="117"/>
      <c r="SMR46" s="117"/>
      <c r="SMS46" s="117"/>
      <c r="SMT46" s="117"/>
      <c r="SMU46" s="117"/>
      <c r="SMV46" s="117"/>
      <c r="SMW46" s="117"/>
      <c r="SMX46" s="117"/>
      <c r="SMY46" s="117"/>
      <c r="SMZ46" s="117"/>
      <c r="SNA46" s="117"/>
      <c r="SNB46" s="117"/>
      <c r="SNC46" s="117"/>
      <c r="SND46" s="117"/>
      <c r="SNE46" s="117"/>
      <c r="SNF46" s="117"/>
      <c r="SNG46" s="117"/>
      <c r="SNH46" s="117"/>
      <c r="SNI46" s="117"/>
      <c r="SNJ46" s="117"/>
      <c r="SNK46" s="117"/>
      <c r="SNL46" s="117"/>
      <c r="SNM46" s="117"/>
      <c r="SNN46" s="117"/>
      <c r="SNO46" s="117"/>
      <c r="SNP46" s="117"/>
      <c r="SNQ46" s="117"/>
      <c r="SNR46" s="117"/>
      <c r="SNS46" s="117"/>
      <c r="SNT46" s="117"/>
      <c r="SNU46" s="117"/>
      <c r="SNV46" s="117"/>
      <c r="SNW46" s="117"/>
      <c r="SNX46" s="117"/>
      <c r="SNY46" s="117"/>
      <c r="SNZ46" s="117"/>
      <c r="SOA46" s="117"/>
      <c r="SOB46" s="117"/>
      <c r="SOC46" s="117"/>
      <c r="SOD46" s="117"/>
      <c r="SOE46" s="117"/>
      <c r="SOF46" s="117"/>
      <c r="SOG46" s="117"/>
      <c r="SOH46" s="117"/>
      <c r="SOI46" s="117"/>
      <c r="SOJ46" s="117"/>
      <c r="SOK46" s="117"/>
      <c r="SOL46" s="117"/>
      <c r="SOM46" s="117"/>
      <c r="SON46" s="117"/>
      <c r="SOO46" s="117"/>
      <c r="SOP46" s="117"/>
      <c r="SOQ46" s="117"/>
      <c r="SOR46" s="117"/>
      <c r="SOS46" s="117"/>
      <c r="SOT46" s="117"/>
      <c r="SOU46" s="117"/>
      <c r="SOV46" s="117"/>
      <c r="SOW46" s="117"/>
      <c r="SOX46" s="117"/>
      <c r="SOY46" s="117"/>
      <c r="SOZ46" s="117"/>
      <c r="SPA46" s="117"/>
      <c r="SPB46" s="117"/>
      <c r="SPC46" s="117"/>
      <c r="SPD46" s="117"/>
      <c r="SPE46" s="117"/>
      <c r="SPF46" s="117"/>
      <c r="SPG46" s="117"/>
      <c r="SPH46" s="117"/>
      <c r="SPI46" s="117"/>
      <c r="SPJ46" s="117"/>
      <c r="SPK46" s="117"/>
      <c r="SPL46" s="117"/>
      <c r="SPM46" s="117"/>
      <c r="SPN46" s="117"/>
      <c r="SPO46" s="117"/>
      <c r="SPP46" s="117"/>
      <c r="SPQ46" s="117"/>
      <c r="SPR46" s="117"/>
      <c r="SPS46" s="117"/>
      <c r="SPT46" s="117"/>
      <c r="SPU46" s="117"/>
      <c r="SPV46" s="117"/>
      <c r="SPW46" s="117"/>
      <c r="SPX46" s="117"/>
      <c r="SPY46" s="117"/>
      <c r="SPZ46" s="117"/>
      <c r="SQA46" s="117"/>
      <c r="SQB46" s="117"/>
      <c r="SQC46" s="117"/>
      <c r="SQD46" s="117"/>
      <c r="SQE46" s="117"/>
      <c r="SQF46" s="117"/>
      <c r="SQG46" s="117"/>
      <c r="SQH46" s="117"/>
      <c r="SQI46" s="117"/>
      <c r="SQJ46" s="117"/>
      <c r="SQK46" s="117"/>
      <c r="SQL46" s="117"/>
      <c r="SQM46" s="117"/>
      <c r="SQN46" s="117"/>
      <c r="SQO46" s="117"/>
      <c r="SQP46" s="117"/>
      <c r="SQQ46" s="117"/>
      <c r="SQR46" s="117"/>
      <c r="SQS46" s="117"/>
      <c r="SQT46" s="117"/>
      <c r="SQU46" s="117"/>
      <c r="SQV46" s="117"/>
      <c r="SQW46" s="117"/>
      <c r="SQX46" s="117"/>
      <c r="SQY46" s="117"/>
      <c r="SQZ46" s="117"/>
      <c r="SRA46" s="117"/>
      <c r="SRB46" s="117"/>
      <c r="SRC46" s="117"/>
      <c r="SRD46" s="117"/>
      <c r="SRE46" s="117"/>
      <c r="SRF46" s="117"/>
      <c r="SRG46" s="117"/>
      <c r="SRH46" s="117"/>
      <c r="SRI46" s="117"/>
      <c r="SRJ46" s="117"/>
      <c r="SRK46" s="117"/>
      <c r="SRL46" s="117"/>
      <c r="SRM46" s="117"/>
      <c r="SRN46" s="117"/>
      <c r="SRO46" s="117"/>
      <c r="SRP46" s="117"/>
      <c r="SRQ46" s="117"/>
      <c r="SRR46" s="117"/>
      <c r="SRS46" s="117"/>
      <c r="SRT46" s="117"/>
      <c r="SRU46" s="117"/>
      <c r="SRV46" s="117"/>
      <c r="SRW46" s="117"/>
      <c r="SRX46" s="117"/>
      <c r="SRY46" s="117"/>
      <c r="SRZ46" s="117"/>
      <c r="SSA46" s="117"/>
      <c r="SSB46" s="117"/>
      <c r="SSC46" s="117"/>
      <c r="SSD46" s="117"/>
      <c r="SSE46" s="117"/>
      <c r="SSF46" s="117"/>
      <c r="SSG46" s="117"/>
      <c r="SSH46" s="117"/>
      <c r="SSI46" s="117"/>
      <c r="SSJ46" s="117"/>
      <c r="SSK46" s="117"/>
      <c r="SSL46" s="117"/>
      <c r="SSM46" s="117"/>
      <c r="SSN46" s="117"/>
      <c r="SSO46" s="117"/>
      <c r="SSP46" s="117"/>
      <c r="SSQ46" s="117"/>
      <c r="SSR46" s="117"/>
      <c r="SSS46" s="117"/>
      <c r="SST46" s="117"/>
      <c r="SSU46" s="117"/>
      <c r="SSV46" s="117"/>
      <c r="SSW46" s="117"/>
      <c r="SSX46" s="117"/>
      <c r="SSY46" s="117"/>
      <c r="SSZ46" s="117"/>
      <c r="STA46" s="117"/>
      <c r="STB46" s="117"/>
      <c r="STC46" s="117"/>
      <c r="STD46" s="117"/>
      <c r="STE46" s="117"/>
      <c r="STF46" s="117"/>
      <c r="STG46" s="117"/>
      <c r="STH46" s="117"/>
      <c r="STI46" s="117"/>
      <c r="STJ46" s="117"/>
      <c r="STK46" s="117"/>
      <c r="STL46" s="117"/>
      <c r="STM46" s="117"/>
      <c r="STN46" s="117"/>
      <c r="STO46" s="117"/>
      <c r="STP46" s="117"/>
      <c r="STQ46" s="117"/>
      <c r="STR46" s="117"/>
      <c r="STS46" s="117"/>
      <c r="STT46" s="117"/>
      <c r="STU46" s="117"/>
      <c r="STV46" s="117"/>
      <c r="STW46" s="117"/>
      <c r="STX46" s="117"/>
      <c r="STY46" s="117"/>
      <c r="STZ46" s="117"/>
      <c r="SUA46" s="117"/>
      <c r="SUB46" s="117"/>
      <c r="SUC46" s="117"/>
      <c r="SUD46" s="117"/>
      <c r="SUE46" s="117"/>
      <c r="SUF46" s="117"/>
      <c r="SUG46" s="117"/>
      <c r="SUH46" s="117"/>
      <c r="SUI46" s="117"/>
      <c r="SUJ46" s="117"/>
      <c r="SUK46" s="117"/>
      <c r="SUL46" s="117"/>
      <c r="SUM46" s="117"/>
      <c r="SUN46" s="117"/>
      <c r="SUO46" s="117"/>
      <c r="SUP46" s="117"/>
      <c r="SUQ46" s="117"/>
      <c r="SUR46" s="117"/>
      <c r="SUS46" s="117"/>
      <c r="SUT46" s="117"/>
      <c r="SUU46" s="117"/>
      <c r="SUV46" s="117"/>
      <c r="SUW46" s="117"/>
      <c r="SUX46" s="117"/>
      <c r="SUY46" s="117"/>
      <c r="SUZ46" s="117"/>
      <c r="SVA46" s="117"/>
      <c r="SVB46" s="117"/>
      <c r="SVC46" s="117"/>
      <c r="SVD46" s="117"/>
      <c r="SVE46" s="117"/>
      <c r="SVF46" s="117"/>
      <c r="SVG46" s="117"/>
      <c r="SVH46" s="117"/>
      <c r="SVI46" s="117"/>
      <c r="SVJ46" s="117"/>
      <c r="SVK46" s="117"/>
      <c r="SVL46" s="117"/>
      <c r="SVM46" s="117"/>
      <c r="SVN46" s="117"/>
      <c r="SVO46" s="117"/>
      <c r="SVP46" s="117"/>
      <c r="SVQ46" s="117"/>
      <c r="SVR46" s="117"/>
      <c r="SVS46" s="117"/>
      <c r="SVT46" s="117"/>
      <c r="SVU46" s="117"/>
      <c r="SVV46" s="117"/>
      <c r="SVW46" s="117"/>
      <c r="SVX46" s="117"/>
      <c r="SVY46" s="117"/>
      <c r="SVZ46" s="117"/>
      <c r="SWA46" s="117"/>
      <c r="SWB46" s="117"/>
      <c r="SWC46" s="117"/>
      <c r="SWD46" s="117"/>
      <c r="SWE46" s="117"/>
      <c r="SWF46" s="117"/>
      <c r="SWG46" s="117"/>
      <c r="SWH46" s="117"/>
      <c r="SWI46" s="117"/>
      <c r="SWJ46" s="117"/>
      <c r="SWK46" s="117"/>
      <c r="SWL46" s="117"/>
      <c r="SWM46" s="117"/>
      <c r="SWN46" s="117"/>
      <c r="SWO46" s="117"/>
      <c r="SWP46" s="117"/>
      <c r="SWQ46" s="117"/>
      <c r="SWR46" s="117"/>
      <c r="SWS46" s="117"/>
      <c r="SWT46" s="117"/>
      <c r="SWU46" s="117"/>
      <c r="SWV46" s="117"/>
      <c r="SWW46" s="117"/>
      <c r="SWX46" s="117"/>
      <c r="SWY46" s="117"/>
      <c r="SWZ46" s="117"/>
      <c r="SXA46" s="117"/>
      <c r="SXB46" s="117"/>
      <c r="SXC46" s="117"/>
      <c r="SXD46" s="117"/>
      <c r="SXE46" s="117"/>
      <c r="SXF46" s="117"/>
      <c r="SXG46" s="117"/>
      <c r="SXH46" s="117"/>
      <c r="SXI46" s="117"/>
      <c r="SXJ46" s="117"/>
      <c r="SXK46" s="117"/>
      <c r="SXL46" s="117"/>
      <c r="SXM46" s="117"/>
      <c r="SXN46" s="117"/>
      <c r="SXO46" s="117"/>
      <c r="SXP46" s="117"/>
      <c r="SXQ46" s="117"/>
      <c r="SXR46" s="117"/>
      <c r="SXS46" s="117"/>
      <c r="SXT46" s="117"/>
      <c r="SXU46" s="117"/>
      <c r="SXV46" s="117"/>
      <c r="SXW46" s="117"/>
      <c r="SXX46" s="117"/>
      <c r="SXY46" s="117"/>
      <c r="SXZ46" s="117"/>
      <c r="SYA46" s="117"/>
      <c r="SYB46" s="117"/>
      <c r="SYC46" s="117"/>
      <c r="SYD46" s="117"/>
      <c r="SYE46" s="117"/>
      <c r="SYF46" s="117"/>
      <c r="SYG46" s="117"/>
      <c r="SYH46" s="117"/>
      <c r="SYI46" s="117"/>
      <c r="SYJ46" s="117"/>
      <c r="SYK46" s="117"/>
      <c r="SYL46" s="117"/>
      <c r="SYM46" s="117"/>
      <c r="SYN46" s="117"/>
      <c r="SYO46" s="117"/>
      <c r="SYP46" s="117"/>
      <c r="SYQ46" s="117"/>
      <c r="SYR46" s="117"/>
      <c r="SYS46" s="117"/>
      <c r="SYT46" s="117"/>
      <c r="SYU46" s="117"/>
      <c r="SYV46" s="117"/>
      <c r="SYW46" s="117"/>
      <c r="SYX46" s="117"/>
      <c r="SYY46" s="117"/>
      <c r="SYZ46" s="117"/>
      <c r="SZA46" s="117"/>
      <c r="SZB46" s="117"/>
      <c r="SZC46" s="117"/>
      <c r="SZD46" s="117"/>
      <c r="SZE46" s="117"/>
      <c r="SZF46" s="117"/>
      <c r="SZG46" s="117"/>
      <c r="SZH46" s="117"/>
      <c r="SZI46" s="117"/>
      <c r="SZJ46" s="117"/>
      <c r="SZK46" s="117"/>
      <c r="SZL46" s="117"/>
      <c r="SZM46" s="117"/>
      <c r="SZN46" s="117"/>
      <c r="SZO46" s="117"/>
      <c r="SZP46" s="117"/>
      <c r="SZQ46" s="117"/>
      <c r="SZR46" s="117"/>
      <c r="SZS46" s="117"/>
      <c r="SZT46" s="117"/>
      <c r="SZU46" s="117"/>
      <c r="SZV46" s="117"/>
      <c r="SZW46" s="117"/>
      <c r="SZX46" s="117"/>
      <c r="SZY46" s="117"/>
      <c r="SZZ46" s="117"/>
      <c r="TAA46" s="117"/>
      <c r="TAB46" s="117"/>
      <c r="TAC46" s="117"/>
      <c r="TAD46" s="117"/>
      <c r="TAE46" s="117"/>
      <c r="TAF46" s="117"/>
      <c r="TAG46" s="117"/>
      <c r="TAH46" s="117"/>
      <c r="TAI46" s="117"/>
      <c r="TAJ46" s="117"/>
      <c r="TAK46" s="117"/>
      <c r="TAL46" s="117"/>
      <c r="TAM46" s="117"/>
      <c r="TAN46" s="117"/>
      <c r="TAO46" s="117"/>
      <c r="TAP46" s="117"/>
      <c r="TAQ46" s="117"/>
      <c r="TAR46" s="117"/>
      <c r="TAS46" s="117"/>
      <c r="TAT46" s="117"/>
      <c r="TAU46" s="117"/>
      <c r="TAV46" s="117"/>
      <c r="TAW46" s="117"/>
      <c r="TAX46" s="117"/>
      <c r="TAY46" s="117"/>
      <c r="TAZ46" s="117"/>
      <c r="TBA46" s="117"/>
      <c r="TBB46" s="117"/>
      <c r="TBC46" s="117"/>
      <c r="TBD46" s="117"/>
      <c r="TBE46" s="117"/>
      <c r="TBF46" s="117"/>
      <c r="TBG46" s="117"/>
      <c r="TBH46" s="117"/>
      <c r="TBI46" s="117"/>
      <c r="TBJ46" s="117"/>
      <c r="TBK46" s="117"/>
      <c r="TBL46" s="117"/>
      <c r="TBM46" s="117"/>
      <c r="TBN46" s="117"/>
      <c r="TBO46" s="117"/>
      <c r="TBP46" s="117"/>
      <c r="TBQ46" s="117"/>
      <c r="TBR46" s="117"/>
      <c r="TBS46" s="117"/>
      <c r="TBT46" s="117"/>
      <c r="TBU46" s="117"/>
      <c r="TBV46" s="117"/>
      <c r="TBW46" s="117"/>
      <c r="TBX46" s="117"/>
      <c r="TBY46" s="117"/>
      <c r="TBZ46" s="117"/>
      <c r="TCA46" s="117"/>
      <c r="TCB46" s="117"/>
      <c r="TCC46" s="117"/>
      <c r="TCD46" s="117"/>
      <c r="TCE46" s="117"/>
      <c r="TCF46" s="117"/>
      <c r="TCG46" s="117"/>
      <c r="TCH46" s="117"/>
      <c r="TCI46" s="117"/>
      <c r="TCJ46" s="117"/>
      <c r="TCK46" s="117"/>
      <c r="TCL46" s="117"/>
      <c r="TCM46" s="117"/>
      <c r="TCN46" s="117"/>
      <c r="TCO46" s="117"/>
      <c r="TCP46" s="117"/>
      <c r="TCQ46" s="117"/>
      <c r="TCR46" s="117"/>
      <c r="TCS46" s="117"/>
      <c r="TCT46" s="117"/>
      <c r="TCU46" s="117"/>
      <c r="TCV46" s="117"/>
      <c r="TCW46" s="117"/>
      <c r="TCX46" s="117"/>
      <c r="TCY46" s="117"/>
      <c r="TCZ46" s="117"/>
      <c r="TDA46" s="117"/>
      <c r="TDB46" s="117"/>
      <c r="TDC46" s="117"/>
      <c r="TDD46" s="117"/>
      <c r="TDE46" s="117"/>
      <c r="TDF46" s="117"/>
      <c r="TDG46" s="117"/>
      <c r="TDH46" s="117"/>
      <c r="TDI46" s="117"/>
      <c r="TDJ46" s="117"/>
      <c r="TDK46" s="117"/>
      <c r="TDL46" s="117"/>
      <c r="TDM46" s="117"/>
      <c r="TDN46" s="117"/>
      <c r="TDO46" s="117"/>
      <c r="TDP46" s="117"/>
      <c r="TDQ46" s="117"/>
      <c r="TDR46" s="117"/>
      <c r="TDS46" s="117"/>
      <c r="TDT46" s="117"/>
      <c r="TDU46" s="117"/>
      <c r="TDV46" s="117"/>
      <c r="TDW46" s="117"/>
      <c r="TDX46" s="117"/>
      <c r="TDY46" s="117"/>
      <c r="TDZ46" s="117"/>
      <c r="TEA46" s="117"/>
      <c r="TEB46" s="117"/>
      <c r="TEC46" s="117"/>
      <c r="TED46" s="117"/>
      <c r="TEE46" s="117"/>
      <c r="TEF46" s="117"/>
      <c r="TEG46" s="117"/>
      <c r="TEH46" s="117"/>
      <c r="TEI46" s="117"/>
      <c r="TEJ46" s="117"/>
      <c r="TEK46" s="117"/>
      <c r="TEL46" s="117"/>
      <c r="TEM46" s="117"/>
      <c r="TEN46" s="117"/>
      <c r="TEO46" s="117"/>
      <c r="TEP46" s="117"/>
      <c r="TEQ46" s="117"/>
      <c r="TER46" s="117"/>
      <c r="TES46" s="117"/>
      <c r="TET46" s="117"/>
      <c r="TEU46" s="117"/>
      <c r="TEV46" s="117"/>
      <c r="TEW46" s="117"/>
      <c r="TEX46" s="117"/>
      <c r="TEY46" s="117"/>
      <c r="TEZ46" s="117"/>
      <c r="TFA46" s="117"/>
      <c r="TFB46" s="117"/>
      <c r="TFC46" s="117"/>
      <c r="TFD46" s="117"/>
      <c r="TFE46" s="117"/>
      <c r="TFF46" s="117"/>
      <c r="TFG46" s="117"/>
      <c r="TFH46" s="117"/>
      <c r="TFI46" s="117"/>
      <c r="TFJ46" s="117"/>
      <c r="TFK46" s="117"/>
      <c r="TFL46" s="117"/>
      <c r="TFM46" s="117"/>
      <c r="TFN46" s="117"/>
      <c r="TFO46" s="117"/>
      <c r="TFP46" s="117"/>
      <c r="TFQ46" s="117"/>
      <c r="TFR46" s="117"/>
      <c r="TFS46" s="117"/>
      <c r="TFT46" s="117"/>
      <c r="TFU46" s="117"/>
      <c r="TFV46" s="117"/>
      <c r="TFW46" s="117"/>
      <c r="TFX46" s="117"/>
      <c r="TFY46" s="117"/>
      <c r="TFZ46" s="117"/>
      <c r="TGA46" s="117"/>
      <c r="TGB46" s="117"/>
      <c r="TGC46" s="117"/>
      <c r="TGD46" s="117"/>
      <c r="TGE46" s="117"/>
      <c r="TGF46" s="117"/>
      <c r="TGG46" s="117"/>
      <c r="TGH46" s="117"/>
      <c r="TGI46" s="117"/>
      <c r="TGJ46" s="117"/>
      <c r="TGK46" s="117"/>
      <c r="TGL46" s="117"/>
      <c r="TGM46" s="117"/>
      <c r="TGN46" s="117"/>
      <c r="TGO46" s="117"/>
      <c r="TGP46" s="117"/>
      <c r="TGQ46" s="117"/>
      <c r="TGR46" s="117"/>
      <c r="TGS46" s="117"/>
      <c r="TGT46" s="117"/>
      <c r="TGU46" s="117"/>
      <c r="TGV46" s="117"/>
      <c r="TGW46" s="117"/>
      <c r="TGX46" s="117"/>
      <c r="TGY46" s="117"/>
      <c r="TGZ46" s="117"/>
      <c r="THA46" s="117"/>
      <c r="THB46" s="117"/>
      <c r="THC46" s="117"/>
      <c r="THD46" s="117"/>
      <c r="THE46" s="117"/>
      <c r="THF46" s="117"/>
      <c r="THG46" s="117"/>
      <c r="THH46" s="117"/>
      <c r="THI46" s="117"/>
      <c r="THJ46" s="117"/>
      <c r="THK46" s="117"/>
      <c r="THL46" s="117"/>
      <c r="THM46" s="117"/>
      <c r="THN46" s="117"/>
      <c r="THO46" s="117"/>
      <c r="THP46" s="117"/>
      <c r="THQ46" s="117"/>
      <c r="THR46" s="117"/>
      <c r="THS46" s="117"/>
      <c r="THT46" s="117"/>
      <c r="THU46" s="117"/>
      <c r="THV46" s="117"/>
      <c r="THW46" s="117"/>
      <c r="THX46" s="117"/>
      <c r="THY46" s="117"/>
      <c r="THZ46" s="117"/>
      <c r="TIA46" s="117"/>
      <c r="TIB46" s="117"/>
      <c r="TIC46" s="117"/>
      <c r="TID46" s="117"/>
      <c r="TIE46" s="117"/>
      <c r="TIF46" s="117"/>
      <c r="TIG46" s="117"/>
      <c r="TIH46" s="117"/>
      <c r="TII46" s="117"/>
      <c r="TIJ46" s="117"/>
      <c r="TIK46" s="117"/>
      <c r="TIL46" s="117"/>
      <c r="TIM46" s="117"/>
      <c r="TIN46" s="117"/>
      <c r="TIO46" s="117"/>
      <c r="TIP46" s="117"/>
      <c r="TIQ46" s="117"/>
      <c r="TIR46" s="117"/>
      <c r="TIS46" s="117"/>
      <c r="TIT46" s="117"/>
      <c r="TIU46" s="117"/>
      <c r="TIV46" s="117"/>
      <c r="TIW46" s="117"/>
      <c r="TIX46" s="117"/>
      <c r="TIY46" s="117"/>
      <c r="TIZ46" s="117"/>
      <c r="TJA46" s="117"/>
      <c r="TJB46" s="117"/>
      <c r="TJC46" s="117"/>
      <c r="TJD46" s="117"/>
      <c r="TJE46" s="117"/>
      <c r="TJF46" s="117"/>
      <c r="TJG46" s="117"/>
      <c r="TJH46" s="117"/>
      <c r="TJI46" s="117"/>
      <c r="TJJ46" s="117"/>
      <c r="TJK46" s="117"/>
      <c r="TJL46" s="117"/>
      <c r="TJM46" s="117"/>
      <c r="TJN46" s="117"/>
      <c r="TJO46" s="117"/>
      <c r="TJP46" s="117"/>
      <c r="TJQ46" s="117"/>
      <c r="TJR46" s="117"/>
      <c r="TJS46" s="117"/>
      <c r="TJT46" s="117"/>
      <c r="TJU46" s="117"/>
      <c r="TJV46" s="117"/>
      <c r="TJW46" s="117"/>
      <c r="TJX46" s="117"/>
      <c r="TJY46" s="117"/>
      <c r="TJZ46" s="117"/>
      <c r="TKA46" s="117"/>
      <c r="TKB46" s="117"/>
      <c r="TKC46" s="117"/>
      <c r="TKD46" s="117"/>
      <c r="TKE46" s="117"/>
      <c r="TKF46" s="117"/>
      <c r="TKG46" s="117"/>
      <c r="TKH46" s="117"/>
      <c r="TKI46" s="117"/>
      <c r="TKJ46" s="117"/>
      <c r="TKK46" s="117"/>
      <c r="TKL46" s="117"/>
      <c r="TKM46" s="117"/>
      <c r="TKN46" s="117"/>
      <c r="TKO46" s="117"/>
      <c r="TKP46" s="117"/>
      <c r="TKQ46" s="117"/>
      <c r="TKR46" s="117"/>
      <c r="TKS46" s="117"/>
      <c r="TKT46" s="117"/>
      <c r="TKU46" s="117"/>
      <c r="TKV46" s="117"/>
      <c r="TKW46" s="117"/>
      <c r="TKX46" s="117"/>
      <c r="TKY46" s="117"/>
      <c r="TKZ46" s="117"/>
      <c r="TLA46" s="117"/>
      <c r="TLB46" s="117"/>
      <c r="TLC46" s="117"/>
      <c r="TLD46" s="117"/>
      <c r="TLE46" s="117"/>
      <c r="TLF46" s="117"/>
      <c r="TLG46" s="117"/>
      <c r="TLH46" s="117"/>
      <c r="TLI46" s="117"/>
      <c r="TLJ46" s="117"/>
      <c r="TLK46" s="117"/>
      <c r="TLL46" s="117"/>
      <c r="TLM46" s="117"/>
      <c r="TLN46" s="117"/>
      <c r="TLO46" s="117"/>
      <c r="TLP46" s="117"/>
      <c r="TLQ46" s="117"/>
      <c r="TLR46" s="117"/>
      <c r="TLS46" s="117"/>
      <c r="TLT46" s="117"/>
      <c r="TLU46" s="117"/>
      <c r="TLV46" s="117"/>
      <c r="TLW46" s="117"/>
      <c r="TLX46" s="117"/>
      <c r="TLY46" s="117"/>
      <c r="TLZ46" s="117"/>
      <c r="TMA46" s="117"/>
      <c r="TMB46" s="117"/>
      <c r="TMC46" s="117"/>
      <c r="TMD46" s="117"/>
      <c r="TME46" s="117"/>
      <c r="TMF46" s="117"/>
      <c r="TMG46" s="117"/>
      <c r="TMH46" s="117"/>
      <c r="TMI46" s="117"/>
      <c r="TMJ46" s="117"/>
      <c r="TMK46" s="117"/>
      <c r="TML46" s="117"/>
      <c r="TMM46" s="117"/>
      <c r="TMN46" s="117"/>
      <c r="TMO46" s="117"/>
      <c r="TMP46" s="117"/>
      <c r="TMQ46" s="117"/>
      <c r="TMR46" s="117"/>
      <c r="TMS46" s="117"/>
      <c r="TMT46" s="117"/>
      <c r="TMU46" s="117"/>
      <c r="TMV46" s="117"/>
      <c r="TMW46" s="117"/>
      <c r="TMX46" s="117"/>
      <c r="TMY46" s="117"/>
      <c r="TMZ46" s="117"/>
      <c r="TNA46" s="117"/>
      <c r="TNB46" s="117"/>
      <c r="TNC46" s="117"/>
      <c r="TND46" s="117"/>
      <c r="TNE46" s="117"/>
      <c r="TNF46" s="117"/>
      <c r="TNG46" s="117"/>
      <c r="TNH46" s="117"/>
      <c r="TNI46" s="117"/>
      <c r="TNJ46" s="117"/>
      <c r="TNK46" s="117"/>
      <c r="TNL46" s="117"/>
      <c r="TNM46" s="117"/>
      <c r="TNN46" s="117"/>
      <c r="TNO46" s="117"/>
      <c r="TNP46" s="117"/>
      <c r="TNQ46" s="117"/>
      <c r="TNR46" s="117"/>
      <c r="TNS46" s="117"/>
      <c r="TNT46" s="117"/>
      <c r="TNU46" s="117"/>
      <c r="TNV46" s="117"/>
      <c r="TNW46" s="117"/>
      <c r="TNX46" s="117"/>
      <c r="TNY46" s="117"/>
      <c r="TNZ46" s="117"/>
      <c r="TOA46" s="117"/>
      <c r="TOB46" s="117"/>
      <c r="TOC46" s="117"/>
      <c r="TOD46" s="117"/>
      <c r="TOE46" s="117"/>
      <c r="TOF46" s="117"/>
      <c r="TOG46" s="117"/>
      <c r="TOH46" s="117"/>
      <c r="TOI46" s="117"/>
      <c r="TOJ46" s="117"/>
      <c r="TOK46" s="117"/>
      <c r="TOL46" s="117"/>
      <c r="TOM46" s="117"/>
      <c r="TON46" s="117"/>
      <c r="TOO46" s="117"/>
      <c r="TOP46" s="117"/>
      <c r="TOQ46" s="117"/>
      <c r="TOR46" s="117"/>
      <c r="TOS46" s="117"/>
      <c r="TOT46" s="117"/>
      <c r="TOU46" s="117"/>
      <c r="TOV46" s="117"/>
      <c r="TOW46" s="117"/>
      <c r="TOX46" s="117"/>
      <c r="TOY46" s="117"/>
      <c r="TOZ46" s="117"/>
      <c r="TPA46" s="117"/>
      <c r="TPB46" s="117"/>
      <c r="TPC46" s="117"/>
      <c r="TPD46" s="117"/>
      <c r="TPE46" s="117"/>
      <c r="TPF46" s="117"/>
      <c r="TPG46" s="117"/>
      <c r="TPH46" s="117"/>
      <c r="TPI46" s="117"/>
      <c r="TPJ46" s="117"/>
      <c r="TPK46" s="117"/>
      <c r="TPL46" s="117"/>
      <c r="TPM46" s="117"/>
      <c r="TPN46" s="117"/>
      <c r="TPO46" s="117"/>
      <c r="TPP46" s="117"/>
      <c r="TPQ46" s="117"/>
      <c r="TPR46" s="117"/>
      <c r="TPS46" s="117"/>
      <c r="TPT46" s="117"/>
      <c r="TPU46" s="117"/>
      <c r="TPV46" s="117"/>
      <c r="TPW46" s="117"/>
      <c r="TPX46" s="117"/>
      <c r="TPY46" s="117"/>
      <c r="TPZ46" s="117"/>
      <c r="TQA46" s="117"/>
      <c r="TQB46" s="117"/>
      <c r="TQC46" s="117"/>
      <c r="TQD46" s="117"/>
      <c r="TQE46" s="117"/>
      <c r="TQF46" s="117"/>
      <c r="TQG46" s="117"/>
      <c r="TQH46" s="117"/>
      <c r="TQI46" s="117"/>
      <c r="TQJ46" s="117"/>
      <c r="TQK46" s="117"/>
      <c r="TQL46" s="117"/>
      <c r="TQM46" s="117"/>
      <c r="TQN46" s="117"/>
      <c r="TQO46" s="117"/>
      <c r="TQP46" s="117"/>
      <c r="TQQ46" s="117"/>
      <c r="TQR46" s="117"/>
      <c r="TQS46" s="117"/>
      <c r="TQT46" s="117"/>
      <c r="TQU46" s="117"/>
      <c r="TQV46" s="117"/>
      <c r="TQW46" s="117"/>
      <c r="TQX46" s="117"/>
      <c r="TQY46" s="117"/>
      <c r="TQZ46" s="117"/>
      <c r="TRA46" s="117"/>
      <c r="TRB46" s="117"/>
      <c r="TRC46" s="117"/>
      <c r="TRD46" s="117"/>
      <c r="TRE46" s="117"/>
      <c r="TRF46" s="117"/>
      <c r="TRG46" s="117"/>
      <c r="TRH46" s="117"/>
      <c r="TRI46" s="117"/>
      <c r="TRJ46" s="117"/>
      <c r="TRK46" s="117"/>
      <c r="TRL46" s="117"/>
      <c r="TRM46" s="117"/>
      <c r="TRN46" s="117"/>
      <c r="TRO46" s="117"/>
      <c r="TRP46" s="117"/>
      <c r="TRQ46" s="117"/>
      <c r="TRR46" s="117"/>
      <c r="TRS46" s="117"/>
      <c r="TRT46" s="117"/>
      <c r="TRU46" s="117"/>
      <c r="TRV46" s="117"/>
      <c r="TRW46" s="117"/>
      <c r="TRX46" s="117"/>
      <c r="TRY46" s="117"/>
      <c r="TRZ46" s="117"/>
      <c r="TSA46" s="117"/>
      <c r="TSB46" s="117"/>
      <c r="TSC46" s="117"/>
      <c r="TSD46" s="117"/>
      <c r="TSE46" s="117"/>
      <c r="TSF46" s="117"/>
      <c r="TSG46" s="117"/>
      <c r="TSH46" s="117"/>
      <c r="TSI46" s="117"/>
      <c r="TSJ46" s="117"/>
      <c r="TSK46" s="117"/>
      <c r="TSL46" s="117"/>
      <c r="TSM46" s="117"/>
      <c r="TSN46" s="117"/>
      <c r="TSO46" s="117"/>
      <c r="TSP46" s="117"/>
      <c r="TSQ46" s="117"/>
      <c r="TSR46" s="117"/>
      <c r="TSS46" s="117"/>
      <c r="TST46" s="117"/>
      <c r="TSU46" s="117"/>
      <c r="TSV46" s="117"/>
      <c r="TSW46" s="117"/>
      <c r="TSX46" s="117"/>
      <c r="TSY46" s="117"/>
      <c r="TSZ46" s="117"/>
      <c r="TTA46" s="117"/>
      <c r="TTB46" s="117"/>
      <c r="TTC46" s="117"/>
      <c r="TTD46" s="117"/>
      <c r="TTE46" s="117"/>
      <c r="TTF46" s="117"/>
      <c r="TTG46" s="117"/>
      <c r="TTH46" s="117"/>
      <c r="TTI46" s="117"/>
      <c r="TTJ46" s="117"/>
      <c r="TTK46" s="117"/>
      <c r="TTL46" s="117"/>
      <c r="TTM46" s="117"/>
      <c r="TTN46" s="117"/>
      <c r="TTO46" s="117"/>
      <c r="TTP46" s="117"/>
      <c r="TTQ46" s="117"/>
      <c r="TTR46" s="117"/>
      <c r="TTS46" s="117"/>
      <c r="TTT46" s="117"/>
      <c r="TTU46" s="117"/>
      <c r="TTV46" s="117"/>
      <c r="TTW46" s="117"/>
      <c r="TTX46" s="117"/>
      <c r="TTY46" s="117"/>
      <c r="TTZ46" s="117"/>
      <c r="TUA46" s="117"/>
      <c r="TUB46" s="117"/>
      <c r="TUC46" s="117"/>
      <c r="TUD46" s="117"/>
      <c r="TUE46" s="117"/>
      <c r="TUF46" s="117"/>
      <c r="TUG46" s="117"/>
      <c r="TUH46" s="117"/>
      <c r="TUI46" s="117"/>
      <c r="TUJ46" s="117"/>
      <c r="TUK46" s="117"/>
      <c r="TUL46" s="117"/>
      <c r="TUM46" s="117"/>
      <c r="TUN46" s="117"/>
      <c r="TUO46" s="117"/>
      <c r="TUP46" s="117"/>
      <c r="TUQ46" s="117"/>
      <c r="TUR46" s="117"/>
      <c r="TUS46" s="117"/>
      <c r="TUT46" s="117"/>
      <c r="TUU46" s="117"/>
      <c r="TUV46" s="117"/>
      <c r="TUW46" s="117"/>
      <c r="TUX46" s="117"/>
      <c r="TUY46" s="117"/>
      <c r="TUZ46" s="117"/>
      <c r="TVA46" s="117"/>
      <c r="TVB46" s="117"/>
      <c r="TVC46" s="117"/>
      <c r="TVD46" s="117"/>
      <c r="TVE46" s="117"/>
      <c r="TVF46" s="117"/>
      <c r="TVG46" s="117"/>
      <c r="TVH46" s="117"/>
      <c r="TVI46" s="117"/>
      <c r="TVJ46" s="117"/>
      <c r="TVK46" s="117"/>
      <c r="TVL46" s="117"/>
      <c r="TVM46" s="117"/>
      <c r="TVN46" s="117"/>
      <c r="TVO46" s="117"/>
      <c r="TVP46" s="117"/>
      <c r="TVQ46" s="117"/>
      <c r="TVR46" s="117"/>
      <c r="TVS46" s="117"/>
      <c r="TVT46" s="117"/>
      <c r="TVU46" s="117"/>
      <c r="TVV46" s="117"/>
      <c r="TVW46" s="117"/>
      <c r="TVX46" s="117"/>
      <c r="TVY46" s="117"/>
      <c r="TVZ46" s="117"/>
      <c r="TWA46" s="117"/>
      <c r="TWB46" s="117"/>
      <c r="TWC46" s="117"/>
      <c r="TWD46" s="117"/>
      <c r="TWE46" s="117"/>
      <c r="TWF46" s="117"/>
      <c r="TWG46" s="117"/>
      <c r="TWH46" s="117"/>
      <c r="TWI46" s="117"/>
      <c r="TWJ46" s="117"/>
      <c r="TWK46" s="117"/>
      <c r="TWL46" s="117"/>
      <c r="TWM46" s="117"/>
      <c r="TWN46" s="117"/>
      <c r="TWO46" s="117"/>
      <c r="TWP46" s="117"/>
      <c r="TWQ46" s="117"/>
      <c r="TWR46" s="117"/>
      <c r="TWS46" s="117"/>
      <c r="TWT46" s="117"/>
      <c r="TWU46" s="117"/>
      <c r="TWV46" s="117"/>
      <c r="TWW46" s="117"/>
      <c r="TWX46" s="117"/>
      <c r="TWY46" s="117"/>
      <c r="TWZ46" s="117"/>
      <c r="TXA46" s="117"/>
      <c r="TXB46" s="117"/>
      <c r="TXC46" s="117"/>
      <c r="TXD46" s="117"/>
      <c r="TXE46" s="117"/>
      <c r="TXF46" s="117"/>
      <c r="TXG46" s="117"/>
      <c r="TXH46" s="117"/>
      <c r="TXI46" s="117"/>
      <c r="TXJ46" s="117"/>
      <c r="TXK46" s="117"/>
      <c r="TXL46" s="117"/>
      <c r="TXM46" s="117"/>
      <c r="TXN46" s="117"/>
      <c r="TXO46" s="117"/>
      <c r="TXP46" s="117"/>
      <c r="TXQ46" s="117"/>
      <c r="TXR46" s="117"/>
      <c r="TXS46" s="117"/>
      <c r="TXT46" s="117"/>
      <c r="TXU46" s="117"/>
      <c r="TXV46" s="117"/>
      <c r="TXW46" s="117"/>
      <c r="TXX46" s="117"/>
      <c r="TXY46" s="117"/>
      <c r="TXZ46" s="117"/>
      <c r="TYA46" s="117"/>
      <c r="TYB46" s="117"/>
      <c r="TYC46" s="117"/>
      <c r="TYD46" s="117"/>
      <c r="TYE46" s="117"/>
      <c r="TYF46" s="117"/>
      <c r="TYG46" s="117"/>
      <c r="TYH46" s="117"/>
      <c r="TYI46" s="117"/>
      <c r="TYJ46" s="117"/>
      <c r="TYK46" s="117"/>
      <c r="TYL46" s="117"/>
      <c r="TYM46" s="117"/>
      <c r="TYN46" s="117"/>
      <c r="TYO46" s="117"/>
      <c r="TYP46" s="117"/>
      <c r="TYQ46" s="117"/>
      <c r="TYR46" s="117"/>
      <c r="TYS46" s="117"/>
      <c r="TYT46" s="117"/>
      <c r="TYU46" s="117"/>
      <c r="TYV46" s="117"/>
      <c r="TYW46" s="117"/>
      <c r="TYX46" s="117"/>
      <c r="TYY46" s="117"/>
      <c r="TYZ46" s="117"/>
      <c r="TZA46" s="117"/>
      <c r="TZB46" s="117"/>
      <c r="TZC46" s="117"/>
      <c r="TZD46" s="117"/>
      <c r="TZE46" s="117"/>
      <c r="TZF46" s="117"/>
      <c r="TZG46" s="117"/>
      <c r="TZH46" s="117"/>
      <c r="TZI46" s="117"/>
      <c r="TZJ46" s="117"/>
      <c r="TZK46" s="117"/>
      <c r="TZL46" s="117"/>
      <c r="TZM46" s="117"/>
      <c r="TZN46" s="117"/>
      <c r="TZO46" s="117"/>
      <c r="TZP46" s="117"/>
      <c r="TZQ46" s="117"/>
      <c r="TZR46" s="117"/>
      <c r="TZS46" s="117"/>
      <c r="TZT46" s="117"/>
      <c r="TZU46" s="117"/>
      <c r="TZV46" s="117"/>
      <c r="TZW46" s="117"/>
      <c r="TZX46" s="117"/>
      <c r="TZY46" s="117"/>
      <c r="TZZ46" s="117"/>
      <c r="UAA46" s="117"/>
      <c r="UAB46" s="117"/>
      <c r="UAC46" s="117"/>
      <c r="UAD46" s="117"/>
      <c r="UAE46" s="117"/>
      <c r="UAF46" s="117"/>
      <c r="UAG46" s="117"/>
      <c r="UAH46" s="117"/>
      <c r="UAI46" s="117"/>
      <c r="UAJ46" s="117"/>
      <c r="UAK46" s="117"/>
      <c r="UAL46" s="117"/>
      <c r="UAM46" s="117"/>
      <c r="UAN46" s="117"/>
      <c r="UAO46" s="117"/>
      <c r="UAP46" s="117"/>
      <c r="UAQ46" s="117"/>
      <c r="UAR46" s="117"/>
      <c r="UAS46" s="117"/>
      <c r="UAT46" s="117"/>
      <c r="UAU46" s="117"/>
      <c r="UAV46" s="117"/>
      <c r="UAW46" s="117"/>
      <c r="UAX46" s="117"/>
      <c r="UAY46" s="117"/>
      <c r="UAZ46" s="117"/>
      <c r="UBA46" s="117"/>
      <c r="UBB46" s="117"/>
      <c r="UBC46" s="117"/>
      <c r="UBD46" s="117"/>
      <c r="UBE46" s="117"/>
      <c r="UBF46" s="117"/>
      <c r="UBG46" s="117"/>
      <c r="UBH46" s="117"/>
      <c r="UBI46" s="117"/>
      <c r="UBJ46" s="117"/>
      <c r="UBK46" s="117"/>
      <c r="UBL46" s="117"/>
      <c r="UBM46" s="117"/>
      <c r="UBN46" s="117"/>
      <c r="UBO46" s="117"/>
      <c r="UBP46" s="117"/>
      <c r="UBQ46" s="117"/>
      <c r="UBR46" s="117"/>
      <c r="UBS46" s="117"/>
      <c r="UBT46" s="117"/>
      <c r="UBU46" s="117"/>
      <c r="UBV46" s="117"/>
      <c r="UBW46" s="117"/>
      <c r="UBX46" s="117"/>
      <c r="UBY46" s="117"/>
      <c r="UBZ46" s="117"/>
      <c r="UCA46" s="117"/>
      <c r="UCB46" s="117"/>
      <c r="UCC46" s="117"/>
      <c r="UCD46" s="117"/>
      <c r="UCE46" s="117"/>
      <c r="UCF46" s="117"/>
      <c r="UCG46" s="117"/>
      <c r="UCH46" s="117"/>
      <c r="UCI46" s="117"/>
      <c r="UCJ46" s="117"/>
      <c r="UCK46" s="117"/>
      <c r="UCL46" s="117"/>
      <c r="UCM46" s="117"/>
      <c r="UCN46" s="117"/>
      <c r="UCO46" s="117"/>
      <c r="UCP46" s="117"/>
      <c r="UCQ46" s="117"/>
      <c r="UCR46" s="117"/>
      <c r="UCS46" s="117"/>
      <c r="UCT46" s="117"/>
      <c r="UCU46" s="117"/>
      <c r="UCV46" s="117"/>
      <c r="UCW46" s="117"/>
      <c r="UCX46" s="117"/>
      <c r="UCY46" s="117"/>
      <c r="UCZ46" s="117"/>
      <c r="UDA46" s="117"/>
      <c r="UDB46" s="117"/>
      <c r="UDC46" s="117"/>
      <c r="UDD46" s="117"/>
      <c r="UDE46" s="117"/>
      <c r="UDF46" s="117"/>
      <c r="UDG46" s="117"/>
      <c r="UDH46" s="117"/>
      <c r="UDI46" s="117"/>
      <c r="UDJ46" s="117"/>
      <c r="UDK46" s="117"/>
      <c r="UDL46" s="117"/>
      <c r="UDM46" s="117"/>
      <c r="UDN46" s="117"/>
      <c r="UDO46" s="117"/>
      <c r="UDP46" s="117"/>
      <c r="UDQ46" s="117"/>
      <c r="UDR46" s="117"/>
      <c r="UDS46" s="117"/>
      <c r="UDT46" s="117"/>
      <c r="UDU46" s="117"/>
      <c r="UDV46" s="117"/>
      <c r="UDW46" s="117"/>
      <c r="UDX46" s="117"/>
      <c r="UDY46" s="117"/>
      <c r="UDZ46" s="117"/>
      <c r="UEA46" s="117"/>
      <c r="UEB46" s="117"/>
      <c r="UEC46" s="117"/>
      <c r="UED46" s="117"/>
      <c r="UEE46" s="117"/>
      <c r="UEF46" s="117"/>
      <c r="UEG46" s="117"/>
      <c r="UEH46" s="117"/>
      <c r="UEI46" s="117"/>
      <c r="UEJ46" s="117"/>
      <c r="UEK46" s="117"/>
      <c r="UEL46" s="117"/>
      <c r="UEM46" s="117"/>
      <c r="UEN46" s="117"/>
      <c r="UEO46" s="117"/>
      <c r="UEP46" s="117"/>
      <c r="UEQ46" s="117"/>
      <c r="UER46" s="117"/>
      <c r="UES46" s="117"/>
      <c r="UET46" s="117"/>
      <c r="UEU46" s="117"/>
      <c r="UEV46" s="117"/>
      <c r="UEW46" s="117"/>
      <c r="UEX46" s="117"/>
      <c r="UEY46" s="117"/>
      <c r="UEZ46" s="117"/>
      <c r="UFA46" s="117"/>
      <c r="UFB46" s="117"/>
      <c r="UFC46" s="117"/>
      <c r="UFD46" s="117"/>
      <c r="UFE46" s="117"/>
      <c r="UFF46" s="117"/>
      <c r="UFG46" s="117"/>
      <c r="UFH46" s="117"/>
      <c r="UFI46" s="117"/>
      <c r="UFJ46" s="117"/>
      <c r="UFK46" s="117"/>
      <c r="UFL46" s="117"/>
      <c r="UFM46" s="117"/>
      <c r="UFN46" s="117"/>
      <c r="UFO46" s="117"/>
      <c r="UFP46" s="117"/>
      <c r="UFQ46" s="117"/>
      <c r="UFR46" s="117"/>
      <c r="UFS46" s="117"/>
      <c r="UFT46" s="117"/>
      <c r="UFU46" s="117"/>
      <c r="UFV46" s="117"/>
      <c r="UFW46" s="117"/>
      <c r="UFX46" s="117"/>
      <c r="UFY46" s="117"/>
      <c r="UFZ46" s="117"/>
      <c r="UGA46" s="117"/>
      <c r="UGB46" s="117"/>
      <c r="UGC46" s="117"/>
      <c r="UGD46" s="117"/>
      <c r="UGE46" s="117"/>
      <c r="UGF46" s="117"/>
      <c r="UGG46" s="117"/>
      <c r="UGH46" s="117"/>
      <c r="UGI46" s="117"/>
      <c r="UGJ46" s="117"/>
      <c r="UGK46" s="117"/>
      <c r="UGL46" s="117"/>
      <c r="UGM46" s="117"/>
      <c r="UGN46" s="117"/>
      <c r="UGO46" s="117"/>
      <c r="UGP46" s="117"/>
      <c r="UGQ46" s="117"/>
      <c r="UGR46" s="117"/>
      <c r="UGS46" s="117"/>
      <c r="UGT46" s="117"/>
      <c r="UGU46" s="117"/>
      <c r="UGV46" s="117"/>
      <c r="UGW46" s="117"/>
      <c r="UGX46" s="117"/>
      <c r="UGY46" s="117"/>
      <c r="UGZ46" s="117"/>
      <c r="UHA46" s="117"/>
      <c r="UHB46" s="117"/>
      <c r="UHC46" s="117"/>
      <c r="UHD46" s="117"/>
      <c r="UHE46" s="117"/>
      <c r="UHF46" s="117"/>
      <c r="UHG46" s="117"/>
      <c r="UHH46" s="117"/>
      <c r="UHI46" s="117"/>
      <c r="UHJ46" s="117"/>
      <c r="UHK46" s="117"/>
      <c r="UHL46" s="117"/>
      <c r="UHM46" s="117"/>
      <c r="UHN46" s="117"/>
      <c r="UHO46" s="117"/>
      <c r="UHP46" s="117"/>
      <c r="UHQ46" s="117"/>
      <c r="UHR46" s="117"/>
      <c r="UHS46" s="117"/>
      <c r="UHT46" s="117"/>
      <c r="UHU46" s="117"/>
      <c r="UHV46" s="117"/>
      <c r="UHW46" s="117"/>
      <c r="UHX46" s="117"/>
      <c r="UHY46" s="117"/>
      <c r="UHZ46" s="117"/>
      <c r="UIA46" s="117"/>
      <c r="UIB46" s="117"/>
      <c r="UIC46" s="117"/>
      <c r="UID46" s="117"/>
      <c r="UIE46" s="117"/>
      <c r="UIF46" s="117"/>
      <c r="UIG46" s="117"/>
      <c r="UIH46" s="117"/>
      <c r="UII46" s="117"/>
      <c r="UIJ46" s="117"/>
      <c r="UIK46" s="117"/>
      <c r="UIL46" s="117"/>
      <c r="UIM46" s="117"/>
      <c r="UIN46" s="117"/>
      <c r="UIO46" s="117"/>
      <c r="UIP46" s="117"/>
      <c r="UIQ46" s="117"/>
      <c r="UIR46" s="117"/>
      <c r="UIS46" s="117"/>
      <c r="UIT46" s="117"/>
      <c r="UIU46" s="117"/>
      <c r="UIV46" s="117"/>
      <c r="UIW46" s="117"/>
      <c r="UIX46" s="117"/>
      <c r="UIY46" s="117"/>
      <c r="UIZ46" s="117"/>
      <c r="UJA46" s="117"/>
      <c r="UJB46" s="117"/>
      <c r="UJC46" s="117"/>
      <c r="UJD46" s="117"/>
      <c r="UJE46" s="117"/>
      <c r="UJF46" s="117"/>
      <c r="UJG46" s="117"/>
      <c r="UJH46" s="117"/>
      <c r="UJI46" s="117"/>
      <c r="UJJ46" s="117"/>
      <c r="UJK46" s="117"/>
      <c r="UJL46" s="117"/>
      <c r="UJM46" s="117"/>
      <c r="UJN46" s="117"/>
      <c r="UJO46" s="117"/>
      <c r="UJP46" s="117"/>
      <c r="UJQ46" s="117"/>
      <c r="UJR46" s="117"/>
      <c r="UJS46" s="117"/>
      <c r="UJT46" s="117"/>
      <c r="UJU46" s="117"/>
      <c r="UJV46" s="117"/>
      <c r="UJW46" s="117"/>
      <c r="UJX46" s="117"/>
      <c r="UJY46" s="117"/>
      <c r="UJZ46" s="117"/>
      <c r="UKA46" s="117"/>
      <c r="UKB46" s="117"/>
      <c r="UKC46" s="117"/>
      <c r="UKD46" s="117"/>
      <c r="UKE46" s="117"/>
      <c r="UKF46" s="117"/>
      <c r="UKG46" s="117"/>
      <c r="UKH46" s="117"/>
      <c r="UKI46" s="117"/>
      <c r="UKJ46" s="117"/>
      <c r="UKK46" s="117"/>
      <c r="UKL46" s="117"/>
      <c r="UKM46" s="117"/>
      <c r="UKN46" s="117"/>
      <c r="UKO46" s="117"/>
      <c r="UKP46" s="117"/>
      <c r="UKQ46" s="117"/>
      <c r="UKR46" s="117"/>
      <c r="UKS46" s="117"/>
      <c r="UKT46" s="117"/>
      <c r="UKU46" s="117"/>
      <c r="UKV46" s="117"/>
      <c r="UKW46" s="117"/>
      <c r="UKX46" s="117"/>
      <c r="UKY46" s="117"/>
      <c r="UKZ46" s="117"/>
      <c r="ULA46" s="117"/>
      <c r="ULB46" s="117"/>
      <c r="ULC46" s="117"/>
      <c r="ULD46" s="117"/>
      <c r="ULE46" s="117"/>
      <c r="ULF46" s="117"/>
      <c r="ULG46" s="117"/>
      <c r="ULH46" s="117"/>
      <c r="ULI46" s="117"/>
      <c r="ULJ46" s="117"/>
      <c r="ULK46" s="117"/>
      <c r="ULL46" s="117"/>
      <c r="ULM46" s="117"/>
      <c r="ULN46" s="117"/>
      <c r="ULO46" s="117"/>
      <c r="ULP46" s="117"/>
      <c r="ULQ46" s="117"/>
      <c r="ULR46" s="117"/>
      <c r="ULS46" s="117"/>
      <c r="ULT46" s="117"/>
      <c r="ULU46" s="117"/>
      <c r="ULV46" s="117"/>
      <c r="ULW46" s="117"/>
      <c r="ULX46" s="117"/>
      <c r="ULY46" s="117"/>
      <c r="ULZ46" s="117"/>
      <c r="UMA46" s="117"/>
      <c r="UMB46" s="117"/>
      <c r="UMC46" s="117"/>
      <c r="UMD46" s="117"/>
      <c r="UME46" s="117"/>
      <c r="UMF46" s="117"/>
      <c r="UMG46" s="117"/>
      <c r="UMH46" s="117"/>
      <c r="UMI46" s="117"/>
      <c r="UMJ46" s="117"/>
      <c r="UMK46" s="117"/>
      <c r="UML46" s="117"/>
      <c r="UMM46" s="117"/>
      <c r="UMN46" s="117"/>
      <c r="UMO46" s="117"/>
      <c r="UMP46" s="117"/>
      <c r="UMQ46" s="117"/>
      <c r="UMR46" s="117"/>
      <c r="UMS46" s="117"/>
      <c r="UMT46" s="117"/>
      <c r="UMU46" s="117"/>
      <c r="UMV46" s="117"/>
      <c r="UMW46" s="117"/>
      <c r="UMX46" s="117"/>
      <c r="UMY46" s="117"/>
      <c r="UMZ46" s="117"/>
      <c r="UNA46" s="117"/>
      <c r="UNB46" s="117"/>
      <c r="UNC46" s="117"/>
      <c r="UND46" s="117"/>
      <c r="UNE46" s="117"/>
      <c r="UNF46" s="117"/>
      <c r="UNG46" s="117"/>
      <c r="UNH46" s="117"/>
      <c r="UNI46" s="117"/>
      <c r="UNJ46" s="117"/>
      <c r="UNK46" s="117"/>
      <c r="UNL46" s="117"/>
      <c r="UNM46" s="117"/>
      <c r="UNN46" s="117"/>
      <c r="UNO46" s="117"/>
      <c r="UNP46" s="117"/>
      <c r="UNQ46" s="117"/>
      <c r="UNR46" s="117"/>
      <c r="UNS46" s="117"/>
      <c r="UNT46" s="117"/>
      <c r="UNU46" s="117"/>
      <c r="UNV46" s="117"/>
      <c r="UNW46" s="117"/>
      <c r="UNX46" s="117"/>
      <c r="UNY46" s="117"/>
      <c r="UNZ46" s="117"/>
      <c r="UOA46" s="117"/>
      <c r="UOB46" s="117"/>
      <c r="UOC46" s="117"/>
      <c r="UOD46" s="117"/>
      <c r="UOE46" s="117"/>
      <c r="UOF46" s="117"/>
      <c r="UOG46" s="117"/>
      <c r="UOH46" s="117"/>
      <c r="UOI46" s="117"/>
      <c r="UOJ46" s="117"/>
      <c r="UOK46" s="117"/>
      <c r="UOL46" s="117"/>
      <c r="UOM46" s="117"/>
      <c r="UON46" s="117"/>
      <c r="UOO46" s="117"/>
      <c r="UOP46" s="117"/>
      <c r="UOQ46" s="117"/>
      <c r="UOR46" s="117"/>
      <c r="UOS46" s="117"/>
      <c r="UOT46" s="117"/>
      <c r="UOU46" s="117"/>
      <c r="UOV46" s="117"/>
      <c r="UOW46" s="117"/>
      <c r="UOX46" s="117"/>
      <c r="UOY46" s="117"/>
      <c r="UOZ46" s="117"/>
      <c r="UPA46" s="117"/>
      <c r="UPB46" s="117"/>
      <c r="UPC46" s="117"/>
      <c r="UPD46" s="117"/>
      <c r="UPE46" s="117"/>
      <c r="UPF46" s="117"/>
      <c r="UPG46" s="117"/>
      <c r="UPH46" s="117"/>
      <c r="UPI46" s="117"/>
      <c r="UPJ46" s="117"/>
      <c r="UPK46" s="117"/>
      <c r="UPL46" s="117"/>
      <c r="UPM46" s="117"/>
      <c r="UPN46" s="117"/>
      <c r="UPO46" s="117"/>
      <c r="UPP46" s="117"/>
      <c r="UPQ46" s="117"/>
      <c r="UPR46" s="117"/>
      <c r="UPS46" s="117"/>
      <c r="UPT46" s="117"/>
      <c r="UPU46" s="117"/>
      <c r="UPV46" s="117"/>
      <c r="UPW46" s="117"/>
      <c r="UPX46" s="117"/>
      <c r="UPY46" s="117"/>
      <c r="UPZ46" s="117"/>
      <c r="UQA46" s="117"/>
      <c r="UQB46" s="117"/>
      <c r="UQC46" s="117"/>
      <c r="UQD46" s="117"/>
      <c r="UQE46" s="117"/>
      <c r="UQF46" s="117"/>
      <c r="UQG46" s="117"/>
      <c r="UQH46" s="117"/>
      <c r="UQI46" s="117"/>
      <c r="UQJ46" s="117"/>
      <c r="UQK46" s="117"/>
      <c r="UQL46" s="117"/>
      <c r="UQM46" s="117"/>
      <c r="UQN46" s="117"/>
      <c r="UQO46" s="117"/>
      <c r="UQP46" s="117"/>
      <c r="UQQ46" s="117"/>
      <c r="UQR46" s="117"/>
      <c r="UQS46" s="117"/>
      <c r="UQT46" s="117"/>
      <c r="UQU46" s="117"/>
      <c r="UQV46" s="117"/>
      <c r="UQW46" s="117"/>
      <c r="UQX46" s="117"/>
      <c r="UQY46" s="117"/>
      <c r="UQZ46" s="117"/>
      <c r="URA46" s="117"/>
      <c r="URB46" s="117"/>
      <c r="URC46" s="117"/>
      <c r="URD46" s="117"/>
      <c r="URE46" s="117"/>
      <c r="URF46" s="117"/>
      <c r="URG46" s="117"/>
      <c r="URH46" s="117"/>
      <c r="URI46" s="117"/>
      <c r="URJ46" s="117"/>
      <c r="URK46" s="117"/>
      <c r="URL46" s="117"/>
      <c r="URM46" s="117"/>
      <c r="URN46" s="117"/>
      <c r="URO46" s="117"/>
      <c r="URP46" s="117"/>
      <c r="URQ46" s="117"/>
      <c r="URR46" s="117"/>
      <c r="URS46" s="117"/>
      <c r="URT46" s="117"/>
      <c r="URU46" s="117"/>
      <c r="URV46" s="117"/>
      <c r="URW46" s="117"/>
      <c r="URX46" s="117"/>
      <c r="URY46" s="117"/>
      <c r="URZ46" s="117"/>
      <c r="USA46" s="117"/>
      <c r="USB46" s="117"/>
      <c r="USC46" s="117"/>
      <c r="USD46" s="117"/>
      <c r="USE46" s="117"/>
      <c r="USF46" s="117"/>
      <c r="USG46" s="117"/>
      <c r="USH46" s="117"/>
      <c r="USI46" s="117"/>
      <c r="USJ46" s="117"/>
      <c r="USK46" s="117"/>
      <c r="USL46" s="117"/>
      <c r="USM46" s="117"/>
      <c r="USN46" s="117"/>
      <c r="USO46" s="117"/>
      <c r="USP46" s="117"/>
      <c r="USQ46" s="117"/>
      <c r="USR46" s="117"/>
      <c r="USS46" s="117"/>
      <c r="UST46" s="117"/>
      <c r="USU46" s="117"/>
      <c r="USV46" s="117"/>
      <c r="USW46" s="117"/>
      <c r="USX46" s="117"/>
      <c r="USY46" s="117"/>
      <c r="USZ46" s="117"/>
      <c r="UTA46" s="117"/>
      <c r="UTB46" s="117"/>
      <c r="UTC46" s="117"/>
      <c r="UTD46" s="117"/>
      <c r="UTE46" s="117"/>
      <c r="UTF46" s="117"/>
      <c r="UTG46" s="117"/>
      <c r="UTH46" s="117"/>
      <c r="UTI46" s="117"/>
      <c r="UTJ46" s="117"/>
      <c r="UTK46" s="117"/>
      <c r="UTL46" s="117"/>
      <c r="UTM46" s="117"/>
      <c r="UTN46" s="117"/>
      <c r="UTO46" s="117"/>
      <c r="UTP46" s="117"/>
      <c r="UTQ46" s="117"/>
      <c r="UTR46" s="117"/>
      <c r="UTS46" s="117"/>
      <c r="UTT46" s="117"/>
      <c r="UTU46" s="117"/>
      <c r="UTV46" s="117"/>
      <c r="UTW46" s="117"/>
      <c r="UTX46" s="117"/>
      <c r="UTY46" s="117"/>
      <c r="UTZ46" s="117"/>
      <c r="UUA46" s="117"/>
      <c r="UUB46" s="117"/>
      <c r="UUC46" s="117"/>
      <c r="UUD46" s="117"/>
      <c r="UUE46" s="117"/>
      <c r="UUF46" s="117"/>
      <c r="UUG46" s="117"/>
      <c r="UUH46" s="117"/>
      <c r="UUI46" s="117"/>
      <c r="UUJ46" s="117"/>
      <c r="UUK46" s="117"/>
      <c r="UUL46" s="117"/>
      <c r="UUM46" s="117"/>
      <c r="UUN46" s="117"/>
      <c r="UUO46" s="117"/>
      <c r="UUP46" s="117"/>
      <c r="UUQ46" s="117"/>
      <c r="UUR46" s="117"/>
      <c r="UUS46" s="117"/>
      <c r="UUT46" s="117"/>
      <c r="UUU46" s="117"/>
      <c r="UUV46" s="117"/>
      <c r="UUW46" s="117"/>
      <c r="UUX46" s="117"/>
      <c r="UUY46" s="117"/>
      <c r="UUZ46" s="117"/>
      <c r="UVA46" s="117"/>
      <c r="UVB46" s="117"/>
      <c r="UVC46" s="117"/>
      <c r="UVD46" s="117"/>
      <c r="UVE46" s="117"/>
      <c r="UVF46" s="117"/>
      <c r="UVG46" s="117"/>
      <c r="UVH46" s="117"/>
      <c r="UVI46" s="117"/>
      <c r="UVJ46" s="117"/>
      <c r="UVK46" s="117"/>
      <c r="UVL46" s="117"/>
      <c r="UVM46" s="117"/>
      <c r="UVN46" s="117"/>
      <c r="UVO46" s="117"/>
      <c r="UVP46" s="117"/>
      <c r="UVQ46" s="117"/>
      <c r="UVR46" s="117"/>
      <c r="UVS46" s="117"/>
      <c r="UVT46" s="117"/>
      <c r="UVU46" s="117"/>
      <c r="UVV46" s="117"/>
      <c r="UVW46" s="117"/>
      <c r="UVX46" s="117"/>
      <c r="UVY46" s="117"/>
      <c r="UVZ46" s="117"/>
      <c r="UWA46" s="117"/>
      <c r="UWB46" s="117"/>
      <c r="UWC46" s="117"/>
      <c r="UWD46" s="117"/>
      <c r="UWE46" s="117"/>
      <c r="UWF46" s="117"/>
      <c r="UWG46" s="117"/>
      <c r="UWH46" s="117"/>
      <c r="UWI46" s="117"/>
      <c r="UWJ46" s="117"/>
      <c r="UWK46" s="117"/>
      <c r="UWL46" s="117"/>
      <c r="UWM46" s="117"/>
      <c r="UWN46" s="117"/>
      <c r="UWO46" s="117"/>
      <c r="UWP46" s="117"/>
      <c r="UWQ46" s="117"/>
      <c r="UWR46" s="117"/>
      <c r="UWS46" s="117"/>
      <c r="UWT46" s="117"/>
      <c r="UWU46" s="117"/>
      <c r="UWV46" s="117"/>
      <c r="UWW46" s="117"/>
      <c r="UWX46" s="117"/>
      <c r="UWY46" s="117"/>
      <c r="UWZ46" s="117"/>
      <c r="UXA46" s="117"/>
      <c r="UXB46" s="117"/>
      <c r="UXC46" s="117"/>
      <c r="UXD46" s="117"/>
      <c r="UXE46" s="117"/>
      <c r="UXF46" s="117"/>
      <c r="UXG46" s="117"/>
      <c r="UXH46" s="117"/>
      <c r="UXI46" s="117"/>
      <c r="UXJ46" s="117"/>
      <c r="UXK46" s="117"/>
      <c r="UXL46" s="117"/>
      <c r="UXM46" s="117"/>
      <c r="UXN46" s="117"/>
      <c r="UXO46" s="117"/>
      <c r="UXP46" s="117"/>
      <c r="UXQ46" s="117"/>
      <c r="UXR46" s="117"/>
      <c r="UXS46" s="117"/>
      <c r="UXT46" s="117"/>
      <c r="UXU46" s="117"/>
      <c r="UXV46" s="117"/>
      <c r="UXW46" s="117"/>
      <c r="UXX46" s="117"/>
      <c r="UXY46" s="117"/>
      <c r="UXZ46" s="117"/>
      <c r="UYA46" s="117"/>
      <c r="UYB46" s="117"/>
      <c r="UYC46" s="117"/>
      <c r="UYD46" s="117"/>
      <c r="UYE46" s="117"/>
      <c r="UYF46" s="117"/>
      <c r="UYG46" s="117"/>
      <c r="UYH46" s="117"/>
      <c r="UYI46" s="117"/>
      <c r="UYJ46" s="117"/>
      <c r="UYK46" s="117"/>
      <c r="UYL46" s="117"/>
      <c r="UYM46" s="117"/>
      <c r="UYN46" s="117"/>
      <c r="UYO46" s="117"/>
      <c r="UYP46" s="117"/>
      <c r="UYQ46" s="117"/>
      <c r="UYR46" s="117"/>
      <c r="UYS46" s="117"/>
      <c r="UYT46" s="117"/>
      <c r="UYU46" s="117"/>
      <c r="UYV46" s="117"/>
      <c r="UYW46" s="117"/>
      <c r="UYX46" s="117"/>
      <c r="UYY46" s="117"/>
      <c r="UYZ46" s="117"/>
      <c r="UZA46" s="117"/>
      <c r="UZB46" s="117"/>
      <c r="UZC46" s="117"/>
      <c r="UZD46" s="117"/>
      <c r="UZE46" s="117"/>
      <c r="UZF46" s="117"/>
      <c r="UZG46" s="117"/>
      <c r="UZH46" s="117"/>
      <c r="UZI46" s="117"/>
      <c r="UZJ46" s="117"/>
      <c r="UZK46" s="117"/>
      <c r="UZL46" s="117"/>
      <c r="UZM46" s="117"/>
      <c r="UZN46" s="117"/>
      <c r="UZO46" s="117"/>
      <c r="UZP46" s="117"/>
      <c r="UZQ46" s="117"/>
      <c r="UZR46" s="117"/>
      <c r="UZS46" s="117"/>
      <c r="UZT46" s="117"/>
      <c r="UZU46" s="117"/>
      <c r="UZV46" s="117"/>
      <c r="UZW46" s="117"/>
      <c r="UZX46" s="117"/>
      <c r="UZY46" s="117"/>
      <c r="UZZ46" s="117"/>
      <c r="VAA46" s="117"/>
      <c r="VAB46" s="117"/>
      <c r="VAC46" s="117"/>
      <c r="VAD46" s="117"/>
      <c r="VAE46" s="117"/>
      <c r="VAF46" s="117"/>
      <c r="VAG46" s="117"/>
      <c r="VAH46" s="117"/>
      <c r="VAI46" s="117"/>
      <c r="VAJ46" s="117"/>
      <c r="VAK46" s="117"/>
      <c r="VAL46" s="117"/>
      <c r="VAM46" s="117"/>
      <c r="VAN46" s="117"/>
      <c r="VAO46" s="117"/>
      <c r="VAP46" s="117"/>
      <c r="VAQ46" s="117"/>
      <c r="VAR46" s="117"/>
      <c r="VAS46" s="117"/>
      <c r="VAT46" s="117"/>
      <c r="VAU46" s="117"/>
      <c r="VAV46" s="117"/>
      <c r="VAW46" s="117"/>
      <c r="VAX46" s="117"/>
      <c r="VAY46" s="117"/>
      <c r="VAZ46" s="117"/>
      <c r="VBA46" s="117"/>
      <c r="VBB46" s="117"/>
      <c r="VBC46" s="117"/>
      <c r="VBD46" s="117"/>
      <c r="VBE46" s="117"/>
      <c r="VBF46" s="117"/>
      <c r="VBG46" s="117"/>
      <c r="VBH46" s="117"/>
      <c r="VBI46" s="117"/>
      <c r="VBJ46" s="117"/>
      <c r="VBK46" s="117"/>
      <c r="VBL46" s="117"/>
      <c r="VBM46" s="117"/>
      <c r="VBN46" s="117"/>
      <c r="VBO46" s="117"/>
      <c r="VBP46" s="117"/>
      <c r="VBQ46" s="117"/>
      <c r="VBR46" s="117"/>
      <c r="VBS46" s="117"/>
      <c r="VBT46" s="117"/>
      <c r="VBU46" s="117"/>
      <c r="VBV46" s="117"/>
      <c r="VBW46" s="117"/>
      <c r="VBX46" s="117"/>
      <c r="VBY46" s="117"/>
      <c r="VBZ46" s="117"/>
      <c r="VCA46" s="117"/>
      <c r="VCB46" s="117"/>
      <c r="VCC46" s="117"/>
      <c r="VCD46" s="117"/>
      <c r="VCE46" s="117"/>
      <c r="VCF46" s="117"/>
      <c r="VCG46" s="117"/>
      <c r="VCH46" s="117"/>
      <c r="VCI46" s="117"/>
      <c r="VCJ46" s="117"/>
      <c r="VCK46" s="117"/>
      <c r="VCL46" s="117"/>
      <c r="VCM46" s="117"/>
      <c r="VCN46" s="117"/>
      <c r="VCO46" s="117"/>
      <c r="VCP46" s="117"/>
      <c r="VCQ46" s="117"/>
      <c r="VCR46" s="117"/>
      <c r="VCS46" s="117"/>
      <c r="VCT46" s="117"/>
      <c r="VCU46" s="117"/>
      <c r="VCV46" s="117"/>
      <c r="VCW46" s="117"/>
      <c r="VCX46" s="117"/>
      <c r="VCY46" s="117"/>
      <c r="VCZ46" s="117"/>
      <c r="VDA46" s="117"/>
      <c r="VDB46" s="117"/>
      <c r="VDC46" s="117"/>
      <c r="VDD46" s="117"/>
      <c r="VDE46" s="117"/>
      <c r="VDF46" s="117"/>
      <c r="VDG46" s="117"/>
      <c r="VDH46" s="117"/>
      <c r="VDI46" s="117"/>
      <c r="VDJ46" s="117"/>
      <c r="VDK46" s="117"/>
      <c r="VDL46" s="117"/>
      <c r="VDM46" s="117"/>
      <c r="VDN46" s="117"/>
      <c r="VDO46" s="117"/>
      <c r="VDP46" s="117"/>
      <c r="VDQ46" s="117"/>
      <c r="VDR46" s="117"/>
      <c r="VDS46" s="117"/>
      <c r="VDT46" s="117"/>
      <c r="VDU46" s="117"/>
      <c r="VDV46" s="117"/>
      <c r="VDW46" s="117"/>
      <c r="VDX46" s="117"/>
      <c r="VDY46" s="117"/>
      <c r="VDZ46" s="117"/>
      <c r="VEA46" s="117"/>
      <c r="VEB46" s="117"/>
      <c r="VEC46" s="117"/>
      <c r="VED46" s="117"/>
      <c r="VEE46" s="117"/>
      <c r="VEF46" s="117"/>
      <c r="VEG46" s="117"/>
      <c r="VEH46" s="117"/>
      <c r="VEI46" s="117"/>
      <c r="VEJ46" s="117"/>
      <c r="VEK46" s="117"/>
      <c r="VEL46" s="117"/>
      <c r="VEM46" s="117"/>
      <c r="VEN46" s="117"/>
      <c r="VEO46" s="117"/>
      <c r="VEP46" s="117"/>
      <c r="VEQ46" s="117"/>
      <c r="VER46" s="117"/>
      <c r="VES46" s="117"/>
      <c r="VET46" s="117"/>
      <c r="VEU46" s="117"/>
      <c r="VEV46" s="117"/>
      <c r="VEW46" s="117"/>
      <c r="VEX46" s="117"/>
      <c r="VEY46" s="117"/>
      <c r="VEZ46" s="117"/>
      <c r="VFA46" s="117"/>
      <c r="VFB46" s="117"/>
      <c r="VFC46" s="117"/>
      <c r="VFD46" s="117"/>
      <c r="VFE46" s="117"/>
      <c r="VFF46" s="117"/>
      <c r="VFG46" s="117"/>
      <c r="VFH46" s="117"/>
      <c r="VFI46" s="117"/>
      <c r="VFJ46" s="117"/>
      <c r="VFK46" s="117"/>
      <c r="VFL46" s="117"/>
      <c r="VFM46" s="117"/>
      <c r="VFN46" s="117"/>
      <c r="VFO46" s="117"/>
      <c r="VFP46" s="117"/>
      <c r="VFQ46" s="117"/>
      <c r="VFR46" s="117"/>
      <c r="VFS46" s="117"/>
      <c r="VFT46" s="117"/>
      <c r="VFU46" s="117"/>
      <c r="VFV46" s="117"/>
      <c r="VFW46" s="117"/>
      <c r="VFX46" s="117"/>
      <c r="VFY46" s="117"/>
      <c r="VFZ46" s="117"/>
      <c r="VGA46" s="117"/>
      <c r="VGB46" s="117"/>
      <c r="VGC46" s="117"/>
      <c r="VGD46" s="117"/>
      <c r="VGE46" s="117"/>
      <c r="VGF46" s="117"/>
      <c r="VGG46" s="117"/>
      <c r="VGH46" s="117"/>
      <c r="VGI46" s="117"/>
      <c r="VGJ46" s="117"/>
      <c r="VGK46" s="117"/>
      <c r="VGL46" s="117"/>
      <c r="VGM46" s="117"/>
      <c r="VGN46" s="117"/>
      <c r="VGO46" s="117"/>
      <c r="VGP46" s="117"/>
      <c r="VGQ46" s="117"/>
      <c r="VGR46" s="117"/>
      <c r="VGS46" s="117"/>
      <c r="VGT46" s="117"/>
      <c r="VGU46" s="117"/>
      <c r="VGV46" s="117"/>
      <c r="VGW46" s="117"/>
      <c r="VGX46" s="117"/>
      <c r="VGY46" s="117"/>
      <c r="VGZ46" s="117"/>
      <c r="VHA46" s="117"/>
      <c r="VHB46" s="117"/>
      <c r="VHC46" s="117"/>
      <c r="VHD46" s="117"/>
      <c r="VHE46" s="117"/>
      <c r="VHF46" s="117"/>
      <c r="VHG46" s="117"/>
      <c r="VHH46" s="117"/>
      <c r="VHI46" s="117"/>
      <c r="VHJ46" s="117"/>
      <c r="VHK46" s="117"/>
      <c r="VHL46" s="117"/>
      <c r="VHM46" s="117"/>
      <c r="VHN46" s="117"/>
      <c r="VHO46" s="117"/>
      <c r="VHP46" s="117"/>
      <c r="VHQ46" s="117"/>
      <c r="VHR46" s="117"/>
      <c r="VHS46" s="117"/>
      <c r="VHT46" s="117"/>
      <c r="VHU46" s="117"/>
      <c r="VHV46" s="117"/>
      <c r="VHW46" s="117"/>
      <c r="VHX46" s="117"/>
      <c r="VHY46" s="117"/>
      <c r="VHZ46" s="117"/>
      <c r="VIA46" s="117"/>
      <c r="VIB46" s="117"/>
      <c r="VIC46" s="117"/>
      <c r="VID46" s="117"/>
      <c r="VIE46" s="117"/>
      <c r="VIF46" s="117"/>
      <c r="VIG46" s="117"/>
      <c r="VIH46" s="117"/>
      <c r="VII46" s="117"/>
      <c r="VIJ46" s="117"/>
      <c r="VIK46" s="117"/>
      <c r="VIL46" s="117"/>
      <c r="VIM46" s="117"/>
      <c r="VIN46" s="117"/>
      <c r="VIO46" s="117"/>
      <c r="VIP46" s="117"/>
      <c r="VIQ46" s="117"/>
      <c r="VIR46" s="117"/>
      <c r="VIS46" s="117"/>
      <c r="VIT46" s="117"/>
      <c r="VIU46" s="117"/>
      <c r="VIV46" s="117"/>
      <c r="VIW46" s="117"/>
      <c r="VIX46" s="117"/>
      <c r="VIY46" s="117"/>
      <c r="VIZ46" s="117"/>
      <c r="VJA46" s="117"/>
      <c r="VJB46" s="117"/>
      <c r="VJC46" s="117"/>
      <c r="VJD46" s="117"/>
      <c r="VJE46" s="117"/>
      <c r="VJF46" s="117"/>
      <c r="VJG46" s="117"/>
      <c r="VJH46" s="117"/>
      <c r="VJI46" s="117"/>
      <c r="VJJ46" s="117"/>
      <c r="VJK46" s="117"/>
      <c r="VJL46" s="117"/>
      <c r="VJM46" s="117"/>
      <c r="VJN46" s="117"/>
      <c r="VJO46" s="117"/>
      <c r="VJP46" s="117"/>
      <c r="VJQ46" s="117"/>
      <c r="VJR46" s="117"/>
      <c r="VJS46" s="117"/>
      <c r="VJT46" s="117"/>
      <c r="VJU46" s="117"/>
      <c r="VJV46" s="117"/>
      <c r="VJW46" s="117"/>
      <c r="VJX46" s="117"/>
      <c r="VJY46" s="117"/>
      <c r="VJZ46" s="117"/>
      <c r="VKA46" s="117"/>
      <c r="VKB46" s="117"/>
      <c r="VKC46" s="117"/>
      <c r="VKD46" s="117"/>
      <c r="VKE46" s="117"/>
      <c r="VKF46" s="117"/>
      <c r="VKG46" s="117"/>
      <c r="VKH46" s="117"/>
      <c r="VKI46" s="117"/>
      <c r="VKJ46" s="117"/>
      <c r="VKK46" s="117"/>
      <c r="VKL46" s="117"/>
      <c r="VKM46" s="117"/>
      <c r="VKN46" s="117"/>
      <c r="VKO46" s="117"/>
      <c r="VKP46" s="117"/>
      <c r="VKQ46" s="117"/>
      <c r="VKR46" s="117"/>
      <c r="VKS46" s="117"/>
      <c r="VKT46" s="117"/>
      <c r="VKU46" s="117"/>
      <c r="VKV46" s="117"/>
      <c r="VKW46" s="117"/>
      <c r="VKX46" s="117"/>
      <c r="VKY46" s="117"/>
      <c r="VKZ46" s="117"/>
      <c r="VLA46" s="117"/>
      <c r="VLB46" s="117"/>
      <c r="VLC46" s="117"/>
      <c r="VLD46" s="117"/>
      <c r="VLE46" s="117"/>
      <c r="VLF46" s="117"/>
      <c r="VLG46" s="117"/>
      <c r="VLH46" s="117"/>
      <c r="VLI46" s="117"/>
      <c r="VLJ46" s="117"/>
      <c r="VLK46" s="117"/>
      <c r="VLL46" s="117"/>
      <c r="VLM46" s="117"/>
      <c r="VLN46" s="117"/>
      <c r="VLO46" s="117"/>
      <c r="VLP46" s="117"/>
      <c r="VLQ46" s="117"/>
      <c r="VLR46" s="117"/>
      <c r="VLS46" s="117"/>
      <c r="VLT46" s="117"/>
      <c r="VLU46" s="117"/>
      <c r="VLV46" s="117"/>
      <c r="VLW46" s="117"/>
      <c r="VLX46" s="117"/>
      <c r="VLY46" s="117"/>
      <c r="VLZ46" s="117"/>
      <c r="VMA46" s="117"/>
      <c r="VMB46" s="117"/>
      <c r="VMC46" s="117"/>
      <c r="VMD46" s="117"/>
      <c r="VME46" s="117"/>
      <c r="VMF46" s="117"/>
      <c r="VMG46" s="117"/>
      <c r="VMH46" s="117"/>
      <c r="VMI46" s="117"/>
      <c r="VMJ46" s="117"/>
      <c r="VMK46" s="117"/>
      <c r="VML46" s="117"/>
      <c r="VMM46" s="117"/>
      <c r="VMN46" s="117"/>
      <c r="VMO46" s="117"/>
      <c r="VMP46" s="117"/>
      <c r="VMQ46" s="117"/>
      <c r="VMR46" s="117"/>
      <c r="VMS46" s="117"/>
      <c r="VMT46" s="117"/>
      <c r="VMU46" s="117"/>
      <c r="VMV46" s="117"/>
      <c r="VMW46" s="117"/>
      <c r="VMX46" s="117"/>
      <c r="VMY46" s="117"/>
      <c r="VMZ46" s="117"/>
      <c r="VNA46" s="117"/>
      <c r="VNB46" s="117"/>
      <c r="VNC46" s="117"/>
      <c r="VND46" s="117"/>
      <c r="VNE46" s="117"/>
      <c r="VNF46" s="117"/>
      <c r="VNG46" s="117"/>
      <c r="VNH46" s="117"/>
      <c r="VNI46" s="117"/>
      <c r="VNJ46" s="117"/>
      <c r="VNK46" s="117"/>
      <c r="VNL46" s="117"/>
      <c r="VNM46" s="117"/>
      <c r="VNN46" s="117"/>
      <c r="VNO46" s="117"/>
      <c r="VNP46" s="117"/>
      <c r="VNQ46" s="117"/>
      <c r="VNR46" s="117"/>
      <c r="VNS46" s="117"/>
      <c r="VNT46" s="117"/>
      <c r="VNU46" s="117"/>
      <c r="VNV46" s="117"/>
      <c r="VNW46" s="117"/>
      <c r="VNX46" s="117"/>
      <c r="VNY46" s="117"/>
      <c r="VNZ46" s="117"/>
      <c r="VOA46" s="117"/>
      <c r="VOB46" s="117"/>
      <c r="VOC46" s="117"/>
      <c r="VOD46" s="117"/>
      <c r="VOE46" s="117"/>
      <c r="VOF46" s="117"/>
      <c r="VOG46" s="117"/>
      <c r="VOH46" s="117"/>
      <c r="VOI46" s="117"/>
      <c r="VOJ46" s="117"/>
      <c r="VOK46" s="117"/>
      <c r="VOL46" s="117"/>
      <c r="VOM46" s="117"/>
      <c r="VON46" s="117"/>
      <c r="VOO46" s="117"/>
      <c r="VOP46" s="117"/>
      <c r="VOQ46" s="117"/>
      <c r="VOR46" s="117"/>
      <c r="VOS46" s="117"/>
      <c r="VOT46" s="117"/>
      <c r="VOU46" s="117"/>
      <c r="VOV46" s="117"/>
      <c r="VOW46" s="117"/>
      <c r="VOX46" s="117"/>
      <c r="VOY46" s="117"/>
      <c r="VOZ46" s="117"/>
      <c r="VPA46" s="117"/>
      <c r="VPB46" s="117"/>
      <c r="VPC46" s="117"/>
      <c r="VPD46" s="117"/>
      <c r="VPE46" s="117"/>
      <c r="VPF46" s="117"/>
      <c r="VPG46" s="117"/>
      <c r="VPH46" s="117"/>
      <c r="VPI46" s="117"/>
      <c r="VPJ46" s="117"/>
      <c r="VPK46" s="117"/>
      <c r="VPL46" s="117"/>
      <c r="VPM46" s="117"/>
      <c r="VPN46" s="117"/>
      <c r="VPO46" s="117"/>
      <c r="VPP46" s="117"/>
      <c r="VPQ46" s="117"/>
      <c r="VPR46" s="117"/>
      <c r="VPS46" s="117"/>
      <c r="VPT46" s="117"/>
      <c r="VPU46" s="117"/>
      <c r="VPV46" s="117"/>
      <c r="VPW46" s="117"/>
      <c r="VPX46" s="117"/>
      <c r="VPY46" s="117"/>
      <c r="VPZ46" s="117"/>
      <c r="VQA46" s="117"/>
      <c r="VQB46" s="117"/>
      <c r="VQC46" s="117"/>
      <c r="VQD46" s="117"/>
      <c r="VQE46" s="117"/>
      <c r="VQF46" s="117"/>
      <c r="VQG46" s="117"/>
      <c r="VQH46" s="117"/>
      <c r="VQI46" s="117"/>
      <c r="VQJ46" s="117"/>
      <c r="VQK46" s="117"/>
      <c r="VQL46" s="117"/>
      <c r="VQM46" s="117"/>
      <c r="VQN46" s="117"/>
      <c r="VQO46" s="117"/>
      <c r="VQP46" s="117"/>
      <c r="VQQ46" s="117"/>
      <c r="VQR46" s="117"/>
      <c r="VQS46" s="117"/>
      <c r="VQT46" s="117"/>
      <c r="VQU46" s="117"/>
      <c r="VQV46" s="117"/>
      <c r="VQW46" s="117"/>
      <c r="VQX46" s="117"/>
      <c r="VQY46" s="117"/>
      <c r="VQZ46" s="117"/>
      <c r="VRA46" s="117"/>
      <c r="VRB46" s="117"/>
      <c r="VRC46" s="117"/>
      <c r="VRD46" s="117"/>
      <c r="VRE46" s="117"/>
      <c r="VRF46" s="117"/>
      <c r="VRG46" s="117"/>
      <c r="VRH46" s="117"/>
      <c r="VRI46" s="117"/>
      <c r="VRJ46" s="117"/>
      <c r="VRK46" s="117"/>
      <c r="VRL46" s="117"/>
      <c r="VRM46" s="117"/>
      <c r="VRN46" s="117"/>
      <c r="VRO46" s="117"/>
      <c r="VRP46" s="117"/>
      <c r="VRQ46" s="117"/>
      <c r="VRR46" s="117"/>
      <c r="VRS46" s="117"/>
      <c r="VRT46" s="117"/>
      <c r="VRU46" s="117"/>
      <c r="VRV46" s="117"/>
      <c r="VRW46" s="117"/>
      <c r="VRX46" s="117"/>
      <c r="VRY46" s="117"/>
      <c r="VRZ46" s="117"/>
      <c r="VSA46" s="117"/>
      <c r="VSB46" s="117"/>
      <c r="VSC46" s="117"/>
      <c r="VSD46" s="117"/>
      <c r="VSE46" s="117"/>
      <c r="VSF46" s="117"/>
      <c r="VSG46" s="117"/>
      <c r="VSH46" s="117"/>
      <c r="VSI46" s="117"/>
      <c r="VSJ46" s="117"/>
      <c r="VSK46" s="117"/>
      <c r="VSL46" s="117"/>
      <c r="VSM46" s="117"/>
      <c r="VSN46" s="117"/>
      <c r="VSO46" s="117"/>
      <c r="VSP46" s="117"/>
      <c r="VSQ46" s="117"/>
      <c r="VSR46" s="117"/>
      <c r="VSS46" s="117"/>
      <c r="VST46" s="117"/>
      <c r="VSU46" s="117"/>
      <c r="VSV46" s="117"/>
      <c r="VSW46" s="117"/>
      <c r="VSX46" s="117"/>
      <c r="VSY46" s="117"/>
      <c r="VSZ46" s="117"/>
      <c r="VTA46" s="117"/>
      <c r="VTB46" s="117"/>
      <c r="VTC46" s="117"/>
      <c r="VTD46" s="117"/>
      <c r="VTE46" s="117"/>
      <c r="VTF46" s="117"/>
      <c r="VTG46" s="117"/>
      <c r="VTH46" s="117"/>
      <c r="VTI46" s="117"/>
      <c r="VTJ46" s="117"/>
      <c r="VTK46" s="117"/>
      <c r="VTL46" s="117"/>
      <c r="VTM46" s="117"/>
      <c r="VTN46" s="117"/>
      <c r="VTO46" s="117"/>
      <c r="VTP46" s="117"/>
      <c r="VTQ46" s="117"/>
      <c r="VTR46" s="117"/>
      <c r="VTS46" s="117"/>
      <c r="VTT46" s="117"/>
      <c r="VTU46" s="117"/>
      <c r="VTV46" s="117"/>
      <c r="VTW46" s="117"/>
      <c r="VTX46" s="117"/>
      <c r="VTY46" s="117"/>
      <c r="VTZ46" s="117"/>
      <c r="VUA46" s="117"/>
      <c r="VUB46" s="117"/>
      <c r="VUC46" s="117"/>
      <c r="VUD46" s="117"/>
      <c r="VUE46" s="117"/>
      <c r="VUF46" s="117"/>
      <c r="VUG46" s="117"/>
      <c r="VUH46" s="117"/>
      <c r="VUI46" s="117"/>
      <c r="VUJ46" s="117"/>
      <c r="VUK46" s="117"/>
      <c r="VUL46" s="117"/>
      <c r="VUM46" s="117"/>
      <c r="VUN46" s="117"/>
      <c r="VUO46" s="117"/>
      <c r="VUP46" s="117"/>
      <c r="VUQ46" s="117"/>
      <c r="VUR46" s="117"/>
      <c r="VUS46" s="117"/>
      <c r="VUT46" s="117"/>
      <c r="VUU46" s="117"/>
      <c r="VUV46" s="117"/>
      <c r="VUW46" s="117"/>
      <c r="VUX46" s="117"/>
      <c r="VUY46" s="117"/>
      <c r="VUZ46" s="117"/>
      <c r="VVA46" s="117"/>
      <c r="VVB46" s="117"/>
      <c r="VVC46" s="117"/>
      <c r="VVD46" s="117"/>
      <c r="VVE46" s="117"/>
      <c r="VVF46" s="117"/>
      <c r="VVG46" s="117"/>
      <c r="VVH46" s="117"/>
      <c r="VVI46" s="117"/>
      <c r="VVJ46" s="117"/>
      <c r="VVK46" s="117"/>
      <c r="VVL46" s="117"/>
      <c r="VVM46" s="117"/>
      <c r="VVN46" s="117"/>
      <c r="VVO46" s="117"/>
      <c r="VVP46" s="117"/>
      <c r="VVQ46" s="117"/>
      <c r="VVR46" s="117"/>
      <c r="VVS46" s="117"/>
      <c r="VVT46" s="117"/>
      <c r="VVU46" s="117"/>
      <c r="VVV46" s="117"/>
      <c r="VVW46" s="117"/>
      <c r="VVX46" s="117"/>
      <c r="VVY46" s="117"/>
      <c r="VVZ46" s="117"/>
      <c r="VWA46" s="117"/>
      <c r="VWB46" s="117"/>
      <c r="VWC46" s="117"/>
      <c r="VWD46" s="117"/>
      <c r="VWE46" s="117"/>
      <c r="VWF46" s="117"/>
      <c r="VWG46" s="117"/>
      <c r="VWH46" s="117"/>
      <c r="VWI46" s="117"/>
      <c r="VWJ46" s="117"/>
      <c r="VWK46" s="117"/>
      <c r="VWL46" s="117"/>
      <c r="VWM46" s="117"/>
      <c r="VWN46" s="117"/>
      <c r="VWO46" s="117"/>
      <c r="VWP46" s="117"/>
      <c r="VWQ46" s="117"/>
      <c r="VWR46" s="117"/>
      <c r="VWS46" s="117"/>
      <c r="VWT46" s="117"/>
      <c r="VWU46" s="117"/>
      <c r="VWV46" s="117"/>
      <c r="VWW46" s="117"/>
      <c r="VWX46" s="117"/>
      <c r="VWY46" s="117"/>
      <c r="VWZ46" s="117"/>
      <c r="VXA46" s="117"/>
      <c r="VXB46" s="117"/>
      <c r="VXC46" s="117"/>
      <c r="VXD46" s="117"/>
      <c r="VXE46" s="117"/>
      <c r="VXF46" s="117"/>
      <c r="VXG46" s="117"/>
      <c r="VXH46" s="117"/>
      <c r="VXI46" s="117"/>
      <c r="VXJ46" s="117"/>
      <c r="VXK46" s="117"/>
      <c r="VXL46" s="117"/>
      <c r="VXM46" s="117"/>
      <c r="VXN46" s="117"/>
      <c r="VXO46" s="117"/>
      <c r="VXP46" s="117"/>
      <c r="VXQ46" s="117"/>
      <c r="VXR46" s="117"/>
      <c r="VXS46" s="117"/>
      <c r="VXT46" s="117"/>
      <c r="VXU46" s="117"/>
      <c r="VXV46" s="117"/>
      <c r="VXW46" s="117"/>
      <c r="VXX46" s="117"/>
      <c r="VXY46" s="117"/>
      <c r="VXZ46" s="117"/>
      <c r="VYA46" s="117"/>
      <c r="VYB46" s="117"/>
      <c r="VYC46" s="117"/>
      <c r="VYD46" s="117"/>
      <c r="VYE46" s="117"/>
      <c r="VYF46" s="117"/>
      <c r="VYG46" s="117"/>
      <c r="VYH46" s="117"/>
      <c r="VYI46" s="117"/>
      <c r="VYJ46" s="117"/>
      <c r="VYK46" s="117"/>
      <c r="VYL46" s="117"/>
      <c r="VYM46" s="117"/>
      <c r="VYN46" s="117"/>
      <c r="VYO46" s="117"/>
      <c r="VYP46" s="117"/>
      <c r="VYQ46" s="117"/>
      <c r="VYR46" s="117"/>
      <c r="VYS46" s="117"/>
      <c r="VYT46" s="117"/>
      <c r="VYU46" s="117"/>
      <c r="VYV46" s="117"/>
      <c r="VYW46" s="117"/>
      <c r="VYX46" s="117"/>
      <c r="VYY46" s="117"/>
      <c r="VYZ46" s="117"/>
      <c r="VZA46" s="117"/>
      <c r="VZB46" s="117"/>
      <c r="VZC46" s="117"/>
      <c r="VZD46" s="117"/>
      <c r="VZE46" s="117"/>
      <c r="VZF46" s="117"/>
      <c r="VZG46" s="117"/>
      <c r="VZH46" s="117"/>
      <c r="VZI46" s="117"/>
      <c r="VZJ46" s="117"/>
      <c r="VZK46" s="117"/>
      <c r="VZL46" s="117"/>
      <c r="VZM46" s="117"/>
      <c r="VZN46" s="117"/>
      <c r="VZO46" s="117"/>
      <c r="VZP46" s="117"/>
      <c r="VZQ46" s="117"/>
      <c r="VZR46" s="117"/>
      <c r="VZS46" s="117"/>
      <c r="VZT46" s="117"/>
      <c r="VZU46" s="117"/>
      <c r="VZV46" s="117"/>
      <c r="VZW46" s="117"/>
      <c r="VZX46" s="117"/>
      <c r="VZY46" s="117"/>
      <c r="VZZ46" s="117"/>
      <c r="WAA46" s="117"/>
      <c r="WAB46" s="117"/>
      <c r="WAC46" s="117"/>
      <c r="WAD46" s="117"/>
      <c r="WAE46" s="117"/>
      <c r="WAF46" s="117"/>
      <c r="WAG46" s="117"/>
      <c r="WAH46" s="117"/>
      <c r="WAI46" s="117"/>
      <c r="WAJ46" s="117"/>
      <c r="WAK46" s="117"/>
      <c r="WAL46" s="117"/>
      <c r="WAM46" s="117"/>
      <c r="WAN46" s="117"/>
      <c r="WAO46" s="117"/>
      <c r="WAP46" s="117"/>
      <c r="WAQ46" s="117"/>
      <c r="WAR46" s="117"/>
      <c r="WAS46" s="117"/>
      <c r="WAT46" s="117"/>
      <c r="WAU46" s="117"/>
      <c r="WAV46" s="117"/>
      <c r="WAW46" s="117"/>
      <c r="WAX46" s="117"/>
      <c r="WAY46" s="117"/>
      <c r="WAZ46" s="117"/>
      <c r="WBA46" s="117"/>
      <c r="WBB46" s="117"/>
      <c r="WBC46" s="117"/>
      <c r="WBD46" s="117"/>
      <c r="WBE46" s="117"/>
      <c r="WBF46" s="117"/>
      <c r="WBG46" s="117"/>
      <c r="WBH46" s="117"/>
      <c r="WBI46" s="117"/>
      <c r="WBJ46" s="117"/>
      <c r="WBK46" s="117"/>
      <c r="WBL46" s="117"/>
      <c r="WBM46" s="117"/>
      <c r="WBN46" s="117"/>
      <c r="WBO46" s="117"/>
      <c r="WBP46" s="117"/>
      <c r="WBQ46" s="117"/>
      <c r="WBR46" s="117"/>
      <c r="WBS46" s="117"/>
      <c r="WBT46" s="117"/>
      <c r="WBU46" s="117"/>
      <c r="WBV46" s="117"/>
      <c r="WBW46" s="117"/>
      <c r="WBX46" s="117"/>
      <c r="WBY46" s="117"/>
      <c r="WBZ46" s="117"/>
      <c r="WCA46" s="117"/>
      <c r="WCB46" s="117"/>
      <c r="WCC46" s="117"/>
      <c r="WCD46" s="117"/>
      <c r="WCE46" s="117"/>
      <c r="WCF46" s="117"/>
      <c r="WCG46" s="117"/>
      <c r="WCH46" s="117"/>
      <c r="WCI46" s="117"/>
      <c r="WCJ46" s="117"/>
      <c r="WCK46" s="117"/>
      <c r="WCL46" s="117"/>
      <c r="WCM46" s="117"/>
      <c r="WCN46" s="117"/>
      <c r="WCO46" s="117"/>
      <c r="WCP46" s="117"/>
      <c r="WCQ46" s="117"/>
      <c r="WCR46" s="117"/>
      <c r="WCS46" s="117"/>
      <c r="WCT46" s="117"/>
      <c r="WCU46" s="117"/>
      <c r="WCV46" s="117"/>
      <c r="WCW46" s="117"/>
      <c r="WCX46" s="117"/>
      <c r="WCY46" s="117"/>
      <c r="WCZ46" s="117"/>
      <c r="WDA46" s="117"/>
      <c r="WDB46" s="117"/>
      <c r="WDC46" s="117"/>
      <c r="WDD46" s="117"/>
      <c r="WDE46" s="117"/>
      <c r="WDF46" s="117"/>
      <c r="WDG46" s="117"/>
      <c r="WDH46" s="117"/>
      <c r="WDI46" s="117"/>
      <c r="WDJ46" s="117"/>
      <c r="WDK46" s="117"/>
      <c r="WDL46" s="117"/>
      <c r="WDM46" s="117"/>
      <c r="WDN46" s="117"/>
      <c r="WDO46" s="117"/>
      <c r="WDP46" s="117"/>
      <c r="WDQ46" s="117"/>
      <c r="WDR46" s="117"/>
      <c r="WDS46" s="117"/>
      <c r="WDT46" s="117"/>
      <c r="WDU46" s="117"/>
      <c r="WDV46" s="117"/>
      <c r="WDW46" s="117"/>
      <c r="WDX46" s="117"/>
      <c r="WDY46" s="117"/>
      <c r="WDZ46" s="117"/>
      <c r="WEA46" s="117"/>
      <c r="WEB46" s="117"/>
      <c r="WEC46" s="117"/>
      <c r="WED46" s="117"/>
      <c r="WEE46" s="117"/>
      <c r="WEF46" s="117"/>
      <c r="WEG46" s="117"/>
      <c r="WEH46" s="117"/>
      <c r="WEI46" s="117"/>
      <c r="WEJ46" s="117"/>
      <c r="WEK46" s="117"/>
      <c r="WEL46" s="117"/>
      <c r="WEM46" s="117"/>
      <c r="WEN46" s="117"/>
      <c r="WEO46" s="117"/>
      <c r="WEP46" s="117"/>
      <c r="WEQ46" s="117"/>
      <c r="WER46" s="117"/>
      <c r="WES46" s="117"/>
      <c r="WET46" s="117"/>
      <c r="WEU46" s="117"/>
      <c r="WEV46" s="117"/>
      <c r="WEW46" s="117"/>
      <c r="WEX46" s="117"/>
      <c r="WEY46" s="117"/>
      <c r="WEZ46" s="117"/>
      <c r="WFA46" s="117"/>
      <c r="WFB46" s="117"/>
      <c r="WFC46" s="117"/>
      <c r="WFD46" s="117"/>
      <c r="WFE46" s="117"/>
      <c r="WFF46" s="117"/>
      <c r="WFG46" s="117"/>
      <c r="WFH46" s="117"/>
      <c r="WFI46" s="117"/>
      <c r="WFJ46" s="117"/>
      <c r="WFK46" s="117"/>
      <c r="WFL46" s="117"/>
      <c r="WFM46" s="117"/>
      <c r="WFN46" s="117"/>
      <c r="WFO46" s="117"/>
      <c r="WFP46" s="117"/>
      <c r="WFQ46" s="117"/>
      <c r="WFR46" s="117"/>
      <c r="WFS46" s="117"/>
      <c r="WFT46" s="117"/>
      <c r="WFU46" s="117"/>
      <c r="WFV46" s="117"/>
      <c r="WFW46" s="117"/>
      <c r="WFX46" s="117"/>
      <c r="WFY46" s="117"/>
      <c r="WFZ46" s="117"/>
      <c r="WGA46" s="117"/>
      <c r="WGB46" s="117"/>
      <c r="WGC46" s="117"/>
      <c r="WGD46" s="117"/>
      <c r="WGE46" s="117"/>
      <c r="WGF46" s="117"/>
      <c r="WGG46" s="117"/>
      <c r="WGH46" s="117"/>
      <c r="WGI46" s="117"/>
      <c r="WGJ46" s="117"/>
      <c r="WGK46" s="117"/>
      <c r="WGL46" s="117"/>
      <c r="WGM46" s="117"/>
      <c r="WGN46" s="117"/>
      <c r="WGO46" s="117"/>
      <c r="WGP46" s="117"/>
      <c r="WGQ46" s="117"/>
      <c r="WGR46" s="117"/>
      <c r="WGS46" s="117"/>
      <c r="WGT46" s="117"/>
      <c r="WGU46" s="117"/>
      <c r="WGV46" s="117"/>
      <c r="WGW46" s="117"/>
      <c r="WGX46" s="117"/>
      <c r="WGY46" s="117"/>
      <c r="WGZ46" s="117"/>
      <c r="WHA46" s="117"/>
      <c r="WHB46" s="117"/>
      <c r="WHC46" s="117"/>
      <c r="WHD46" s="117"/>
      <c r="WHE46" s="117"/>
      <c r="WHF46" s="117"/>
      <c r="WHG46" s="117"/>
      <c r="WHH46" s="117"/>
      <c r="WHI46" s="117"/>
      <c r="WHJ46" s="117"/>
      <c r="WHK46" s="117"/>
      <c r="WHL46" s="117"/>
      <c r="WHM46" s="117"/>
      <c r="WHN46" s="117"/>
      <c r="WHO46" s="117"/>
      <c r="WHP46" s="117"/>
      <c r="WHQ46" s="117"/>
      <c r="WHR46" s="117"/>
      <c r="WHS46" s="117"/>
      <c r="WHT46" s="117"/>
      <c r="WHU46" s="117"/>
      <c r="WHV46" s="117"/>
      <c r="WHW46" s="117"/>
      <c r="WHX46" s="117"/>
      <c r="WHY46" s="117"/>
      <c r="WHZ46" s="117"/>
      <c r="WIA46" s="117"/>
      <c r="WIB46" s="117"/>
      <c r="WIC46" s="117"/>
      <c r="WID46" s="117"/>
      <c r="WIE46" s="117"/>
      <c r="WIF46" s="117"/>
      <c r="WIG46" s="117"/>
      <c r="WIH46" s="117"/>
      <c r="WII46" s="117"/>
      <c r="WIJ46" s="117"/>
      <c r="WIK46" s="117"/>
      <c r="WIL46" s="117"/>
      <c r="WIM46" s="117"/>
      <c r="WIN46" s="117"/>
      <c r="WIO46" s="117"/>
      <c r="WIP46" s="117"/>
      <c r="WIQ46" s="117"/>
      <c r="WIR46" s="117"/>
      <c r="WIS46" s="117"/>
      <c r="WIT46" s="117"/>
      <c r="WIU46" s="117"/>
      <c r="WIV46" s="117"/>
      <c r="WIW46" s="117"/>
      <c r="WIX46" s="117"/>
      <c r="WIY46" s="117"/>
      <c r="WIZ46" s="117"/>
      <c r="WJA46" s="117"/>
      <c r="WJB46" s="117"/>
      <c r="WJC46" s="117"/>
      <c r="WJD46" s="117"/>
      <c r="WJE46" s="117"/>
      <c r="WJF46" s="117"/>
      <c r="WJG46" s="117"/>
      <c r="WJH46" s="117"/>
      <c r="WJI46" s="117"/>
      <c r="WJJ46" s="117"/>
      <c r="WJK46" s="117"/>
      <c r="WJL46" s="117"/>
      <c r="WJM46" s="117"/>
      <c r="WJN46" s="117"/>
      <c r="WJO46" s="117"/>
      <c r="WJP46" s="117"/>
      <c r="WJQ46" s="117"/>
      <c r="WJR46" s="117"/>
      <c r="WJS46" s="117"/>
      <c r="WJT46" s="117"/>
      <c r="WJU46" s="117"/>
      <c r="WJV46" s="117"/>
      <c r="WJW46" s="117"/>
      <c r="WJX46" s="117"/>
      <c r="WJY46" s="117"/>
      <c r="WJZ46" s="117"/>
      <c r="WKA46" s="117"/>
      <c r="WKB46" s="117"/>
      <c r="WKC46" s="117"/>
      <c r="WKD46" s="117"/>
      <c r="WKE46" s="117"/>
      <c r="WKF46" s="117"/>
      <c r="WKG46" s="117"/>
      <c r="WKH46" s="117"/>
      <c r="WKI46" s="117"/>
      <c r="WKJ46" s="117"/>
      <c r="WKK46" s="117"/>
      <c r="WKL46" s="117"/>
      <c r="WKM46" s="117"/>
      <c r="WKN46" s="117"/>
      <c r="WKO46" s="117"/>
      <c r="WKP46" s="117"/>
      <c r="WKQ46" s="117"/>
      <c r="WKR46" s="117"/>
      <c r="WKS46" s="117"/>
      <c r="WKT46" s="117"/>
      <c r="WKU46" s="117"/>
      <c r="WKV46" s="117"/>
      <c r="WKW46" s="117"/>
      <c r="WKX46" s="117"/>
      <c r="WKY46" s="117"/>
      <c r="WKZ46" s="117"/>
      <c r="WLA46" s="117"/>
      <c r="WLB46" s="117"/>
      <c r="WLC46" s="117"/>
      <c r="WLD46" s="117"/>
      <c r="WLE46" s="117"/>
      <c r="WLF46" s="117"/>
      <c r="WLG46" s="117"/>
      <c r="WLH46" s="117"/>
      <c r="WLI46" s="117"/>
      <c r="WLJ46" s="117"/>
      <c r="WLK46" s="117"/>
      <c r="WLL46" s="117"/>
      <c r="WLM46" s="117"/>
      <c r="WLN46" s="117"/>
      <c r="WLO46" s="117"/>
      <c r="WLP46" s="117"/>
      <c r="WLQ46" s="117"/>
      <c r="WLR46" s="117"/>
      <c r="WLS46" s="117"/>
      <c r="WLT46" s="117"/>
      <c r="WLU46" s="117"/>
      <c r="WLV46" s="117"/>
      <c r="WLW46" s="117"/>
      <c r="WLX46" s="117"/>
      <c r="WLY46" s="117"/>
      <c r="WLZ46" s="117"/>
      <c r="WMA46" s="117"/>
      <c r="WMB46" s="117"/>
      <c r="WMC46" s="117"/>
      <c r="WMD46" s="117"/>
      <c r="WME46" s="117"/>
      <c r="WMF46" s="117"/>
      <c r="WMG46" s="117"/>
      <c r="WMH46" s="117"/>
      <c r="WMI46" s="117"/>
      <c r="WMJ46" s="117"/>
      <c r="WMK46" s="117"/>
      <c r="WML46" s="117"/>
      <c r="WMM46" s="117"/>
      <c r="WMN46" s="117"/>
      <c r="WMO46" s="117"/>
      <c r="WMP46" s="117"/>
      <c r="WMQ46" s="117"/>
      <c r="WMR46" s="117"/>
      <c r="WMS46" s="117"/>
      <c r="WMT46" s="117"/>
      <c r="WMU46" s="117"/>
      <c r="WMV46" s="117"/>
      <c r="WMW46" s="117"/>
      <c r="WMX46" s="117"/>
      <c r="WMY46" s="117"/>
      <c r="WMZ46" s="117"/>
      <c r="WNA46" s="117"/>
      <c r="WNB46" s="117"/>
      <c r="WNC46" s="117"/>
      <c r="WND46" s="117"/>
      <c r="WNE46" s="117"/>
      <c r="WNF46" s="117"/>
      <c r="WNG46" s="117"/>
      <c r="WNH46" s="117"/>
      <c r="WNI46" s="117"/>
      <c r="WNJ46" s="117"/>
      <c r="WNK46" s="117"/>
      <c r="WNL46" s="117"/>
      <c r="WNM46" s="117"/>
      <c r="WNN46" s="117"/>
      <c r="WNO46" s="117"/>
      <c r="WNP46" s="117"/>
      <c r="WNQ46" s="117"/>
      <c r="WNR46" s="117"/>
      <c r="WNS46" s="117"/>
      <c r="WNT46" s="117"/>
      <c r="WNU46" s="117"/>
      <c r="WNV46" s="117"/>
      <c r="WNW46" s="117"/>
      <c r="WNX46" s="117"/>
      <c r="WNY46" s="117"/>
      <c r="WNZ46" s="117"/>
      <c r="WOA46" s="117"/>
      <c r="WOB46" s="117"/>
      <c r="WOC46" s="117"/>
      <c r="WOD46" s="117"/>
      <c r="WOE46" s="117"/>
      <c r="WOF46" s="117"/>
      <c r="WOG46" s="117"/>
      <c r="WOH46" s="117"/>
      <c r="WOI46" s="117"/>
      <c r="WOJ46" s="117"/>
      <c r="WOK46" s="117"/>
      <c r="WOL46" s="117"/>
      <c r="WOM46" s="117"/>
      <c r="WON46" s="117"/>
      <c r="WOO46" s="117"/>
      <c r="WOP46" s="117"/>
      <c r="WOQ46" s="117"/>
      <c r="WOR46" s="117"/>
      <c r="WOS46" s="117"/>
      <c r="WOT46" s="117"/>
      <c r="WOU46" s="117"/>
      <c r="WOV46" s="117"/>
      <c r="WOW46" s="117"/>
      <c r="WOX46" s="117"/>
      <c r="WOY46" s="117"/>
      <c r="WOZ46" s="117"/>
      <c r="WPA46" s="117"/>
      <c r="WPB46" s="117"/>
      <c r="WPC46" s="117"/>
      <c r="WPD46" s="117"/>
      <c r="WPE46" s="117"/>
      <c r="WPF46" s="117"/>
      <c r="WPG46" s="117"/>
      <c r="WPH46" s="117"/>
      <c r="WPI46" s="117"/>
      <c r="WPJ46" s="117"/>
      <c r="WPK46" s="117"/>
      <c r="WPL46" s="117"/>
      <c r="WPM46" s="117"/>
      <c r="WPN46" s="117"/>
      <c r="WPO46" s="117"/>
      <c r="WPP46" s="117"/>
      <c r="WPQ46" s="117"/>
      <c r="WPR46" s="117"/>
      <c r="WPS46" s="117"/>
      <c r="WPT46" s="117"/>
      <c r="WPU46" s="117"/>
      <c r="WPV46" s="117"/>
      <c r="WPW46" s="117"/>
      <c r="WPX46" s="117"/>
      <c r="WPY46" s="117"/>
      <c r="WPZ46" s="117"/>
      <c r="WQA46" s="117"/>
      <c r="WQB46" s="117"/>
      <c r="WQC46" s="117"/>
      <c r="WQD46" s="117"/>
      <c r="WQE46" s="117"/>
      <c r="WQF46" s="117"/>
      <c r="WQG46" s="117"/>
      <c r="WQH46" s="117"/>
      <c r="WQI46" s="117"/>
      <c r="WQJ46" s="117"/>
      <c r="WQK46" s="117"/>
      <c r="WQL46" s="117"/>
      <c r="WQM46" s="117"/>
      <c r="WQN46" s="117"/>
      <c r="WQO46" s="117"/>
      <c r="WQP46" s="117"/>
      <c r="WQQ46" s="117"/>
      <c r="WQR46" s="117"/>
      <c r="WQS46" s="117"/>
      <c r="WQT46" s="117"/>
      <c r="WQU46" s="117"/>
      <c r="WQV46" s="117"/>
      <c r="WQW46" s="117"/>
      <c r="WQX46" s="117"/>
      <c r="WQY46" s="117"/>
      <c r="WQZ46" s="117"/>
      <c r="WRA46" s="117"/>
      <c r="WRB46" s="117"/>
      <c r="WRC46" s="117"/>
      <c r="WRD46" s="117"/>
      <c r="WRE46" s="117"/>
      <c r="WRF46" s="117"/>
      <c r="WRG46" s="117"/>
      <c r="WRH46" s="117"/>
      <c r="WRI46" s="117"/>
      <c r="WRJ46" s="117"/>
      <c r="WRK46" s="117"/>
      <c r="WRL46" s="117"/>
      <c r="WRM46" s="117"/>
      <c r="WRN46" s="117"/>
      <c r="WRO46" s="117"/>
      <c r="WRP46" s="117"/>
      <c r="WRQ46" s="117"/>
      <c r="WRR46" s="117"/>
      <c r="WRS46" s="117"/>
      <c r="WRT46" s="117"/>
      <c r="WRU46" s="117"/>
      <c r="WRV46" s="117"/>
      <c r="WRW46" s="117"/>
      <c r="WRX46" s="117"/>
      <c r="WRY46" s="117"/>
      <c r="WRZ46" s="117"/>
      <c r="WSA46" s="117"/>
      <c r="WSB46" s="117"/>
      <c r="WSC46" s="117"/>
      <c r="WSD46" s="117"/>
      <c r="WSE46" s="117"/>
      <c r="WSF46" s="117"/>
      <c r="WSG46" s="117"/>
      <c r="WSH46" s="117"/>
      <c r="WSI46" s="117"/>
      <c r="WSJ46" s="117"/>
      <c r="WSK46" s="117"/>
      <c r="WSL46" s="117"/>
      <c r="WSM46" s="117"/>
      <c r="WSN46" s="117"/>
      <c r="WSO46" s="117"/>
      <c r="WSP46" s="117"/>
      <c r="WSQ46" s="117"/>
      <c r="WSR46" s="117"/>
      <c r="WSS46" s="117"/>
      <c r="WST46" s="117"/>
      <c r="WSU46" s="117"/>
      <c r="WSV46" s="117"/>
      <c r="WSW46" s="117"/>
      <c r="WSX46" s="117"/>
      <c r="WSY46" s="117"/>
      <c r="WSZ46" s="117"/>
      <c r="WTA46" s="117"/>
      <c r="WTB46" s="117"/>
      <c r="WTC46" s="117"/>
      <c r="WTD46" s="117"/>
      <c r="WTE46" s="117"/>
      <c r="WTF46" s="117"/>
      <c r="WTG46" s="117"/>
      <c r="WTH46" s="117"/>
      <c r="WTI46" s="117"/>
      <c r="WTJ46" s="117"/>
      <c r="WTK46" s="117"/>
      <c r="WTL46" s="117"/>
      <c r="WTM46" s="117"/>
      <c r="WTN46" s="117"/>
      <c r="WTO46" s="117"/>
      <c r="WTP46" s="117"/>
      <c r="WTQ46" s="117"/>
      <c r="WTR46" s="117"/>
      <c r="WTS46" s="117"/>
      <c r="WTT46" s="117"/>
      <c r="WTU46" s="117"/>
      <c r="WTV46" s="117"/>
      <c r="WTW46" s="117"/>
      <c r="WTX46" s="117"/>
      <c r="WTY46" s="117"/>
      <c r="WTZ46" s="117"/>
      <c r="WUA46" s="117"/>
      <c r="WUB46" s="117"/>
      <c r="WUC46" s="117"/>
      <c r="WUD46" s="117"/>
      <c r="WUE46" s="117"/>
      <c r="WUF46" s="117"/>
      <c r="WUG46" s="117"/>
      <c r="WUH46" s="117"/>
      <c r="WUI46" s="117"/>
      <c r="WUJ46" s="117"/>
      <c r="WUK46" s="117"/>
      <c r="WUL46" s="117"/>
      <c r="WUM46" s="117"/>
      <c r="WUN46" s="117"/>
      <c r="WUO46" s="117"/>
      <c r="WUP46" s="117"/>
      <c r="WUQ46" s="117"/>
      <c r="WUR46" s="117"/>
      <c r="WUS46" s="117"/>
      <c r="WUT46" s="117"/>
      <c r="WUU46" s="117"/>
      <c r="WUV46" s="117"/>
      <c r="WUW46" s="117"/>
      <c r="WUX46" s="117"/>
      <c r="WUY46" s="117"/>
      <c r="WUZ46" s="117"/>
      <c r="WVA46" s="117"/>
      <c r="WVB46" s="117"/>
      <c r="WVC46" s="117"/>
      <c r="WVD46" s="117"/>
      <c r="WVE46" s="117"/>
      <c r="WVF46" s="117"/>
      <c r="WVG46" s="117"/>
      <c r="WVH46" s="117"/>
      <c r="WVI46" s="117"/>
      <c r="WVJ46" s="117"/>
      <c r="WVK46" s="117"/>
      <c r="WVL46" s="117"/>
      <c r="WVM46" s="117"/>
      <c r="WVN46" s="117"/>
      <c r="WVO46" s="117"/>
      <c r="WVP46" s="117"/>
      <c r="WVQ46" s="117"/>
      <c r="WVR46" s="117"/>
      <c r="WVS46" s="117"/>
      <c r="WVT46" s="117"/>
      <c r="WVU46" s="117"/>
      <c r="WVV46" s="117"/>
      <c r="WVW46" s="117"/>
      <c r="WVX46" s="117"/>
      <c r="WVY46" s="117"/>
      <c r="WVZ46" s="117"/>
      <c r="WWA46" s="117"/>
      <c r="WWB46" s="117"/>
      <c r="WWC46" s="117"/>
      <c r="WWD46" s="117"/>
      <c r="WWE46" s="117"/>
      <c r="WWF46" s="117"/>
      <c r="WWG46" s="117"/>
      <c r="WWH46" s="117"/>
      <c r="WWI46" s="117"/>
      <c r="WWJ46" s="117"/>
      <c r="WWK46" s="117"/>
      <c r="WWL46" s="117"/>
      <c r="WWM46" s="117"/>
      <c r="WWN46" s="117"/>
      <c r="WWO46" s="117"/>
      <c r="WWP46" s="117"/>
      <c r="WWQ46" s="117"/>
      <c r="WWR46" s="117"/>
      <c r="WWS46" s="117"/>
      <c r="WWT46" s="117"/>
      <c r="WWU46" s="117"/>
      <c r="WWV46" s="117"/>
      <c r="WWW46" s="117"/>
      <c r="WWX46" s="117"/>
      <c r="WWY46" s="117"/>
      <c r="WWZ46" s="117"/>
      <c r="WXA46" s="117"/>
      <c r="WXB46" s="117"/>
      <c r="WXC46" s="117"/>
      <c r="WXD46" s="117"/>
      <c r="WXE46" s="117"/>
      <c r="WXF46" s="117"/>
      <c r="WXG46" s="117"/>
      <c r="WXH46" s="117"/>
      <c r="WXI46" s="117"/>
      <c r="WXJ46" s="117"/>
      <c r="WXK46" s="117"/>
      <c r="WXL46" s="117"/>
      <c r="WXM46" s="117"/>
      <c r="WXN46" s="117"/>
      <c r="WXO46" s="117"/>
      <c r="WXP46" s="117"/>
      <c r="WXQ46" s="117"/>
      <c r="WXR46" s="117"/>
      <c r="WXS46" s="117"/>
      <c r="WXT46" s="117"/>
      <c r="WXU46" s="117"/>
      <c r="WXV46" s="117"/>
      <c r="WXW46" s="117"/>
      <c r="WXX46" s="117"/>
      <c r="WXY46" s="117"/>
      <c r="WXZ46" s="117"/>
      <c r="WYA46" s="117"/>
      <c r="WYB46" s="117"/>
      <c r="WYC46" s="117"/>
      <c r="WYD46" s="117"/>
      <c r="WYE46" s="117"/>
      <c r="WYF46" s="117"/>
      <c r="WYG46" s="117"/>
      <c r="WYH46" s="117"/>
      <c r="WYI46" s="117"/>
      <c r="WYJ46" s="117"/>
      <c r="WYK46" s="117"/>
      <c r="WYL46" s="117"/>
      <c r="WYM46" s="117"/>
      <c r="WYN46" s="117"/>
      <c r="WYO46" s="117"/>
      <c r="WYP46" s="117"/>
      <c r="WYQ46" s="117"/>
      <c r="WYR46" s="117"/>
      <c r="WYS46" s="117"/>
      <c r="WYT46" s="117"/>
      <c r="WYU46" s="117"/>
      <c r="WYV46" s="117"/>
      <c r="WYW46" s="117"/>
      <c r="WYX46" s="117"/>
      <c r="WYY46" s="117"/>
      <c r="WYZ46" s="117"/>
      <c r="WZA46" s="117"/>
      <c r="WZB46" s="117"/>
      <c r="WZC46" s="117"/>
      <c r="WZD46" s="117"/>
      <c r="WZE46" s="117"/>
      <c r="WZF46" s="117"/>
      <c r="WZG46" s="117"/>
      <c r="WZH46" s="117"/>
      <c r="WZI46" s="117"/>
      <c r="WZJ46" s="117"/>
      <c r="WZK46" s="117"/>
      <c r="WZL46" s="117"/>
      <c r="WZM46" s="117"/>
      <c r="WZN46" s="117"/>
      <c r="WZO46" s="117"/>
      <c r="WZP46" s="117"/>
      <c r="WZQ46" s="117"/>
      <c r="WZR46" s="117"/>
      <c r="WZS46" s="117"/>
      <c r="WZT46" s="117"/>
      <c r="WZU46" s="117"/>
      <c r="WZV46" s="117"/>
      <c r="WZW46" s="117"/>
      <c r="WZX46" s="117"/>
      <c r="WZY46" s="117"/>
      <c r="WZZ46" s="117"/>
      <c r="XAA46" s="117"/>
      <c r="XAB46" s="117"/>
      <c r="XAC46" s="117"/>
      <c r="XAD46" s="117"/>
      <c r="XAE46" s="117"/>
      <c r="XAF46" s="117"/>
      <c r="XAG46" s="117"/>
      <c r="XAH46" s="117"/>
      <c r="XAI46" s="117"/>
      <c r="XAJ46" s="117"/>
      <c r="XAK46" s="117"/>
      <c r="XAL46" s="117"/>
      <c r="XAM46" s="117"/>
      <c r="XAN46" s="117"/>
      <c r="XAO46" s="117"/>
      <c r="XAP46" s="117"/>
      <c r="XAQ46" s="117"/>
      <c r="XAR46" s="117"/>
      <c r="XAS46" s="117"/>
      <c r="XAT46" s="117"/>
      <c r="XAU46" s="117"/>
      <c r="XAV46" s="117"/>
      <c r="XAW46" s="117"/>
      <c r="XAX46" s="117"/>
      <c r="XAY46" s="117"/>
      <c r="XAZ46" s="117"/>
      <c r="XBA46" s="117"/>
      <c r="XBB46" s="117"/>
      <c r="XBC46" s="117"/>
      <c r="XBD46" s="117"/>
      <c r="XBE46" s="117"/>
      <c r="XBF46" s="117"/>
      <c r="XBG46" s="117"/>
      <c r="XBH46" s="117"/>
      <c r="XBI46" s="117"/>
      <c r="XBJ46" s="117"/>
      <c r="XBK46" s="117"/>
      <c r="XBL46" s="117"/>
      <c r="XBM46" s="117"/>
      <c r="XBN46" s="117"/>
      <c r="XBO46" s="117"/>
      <c r="XBP46" s="117"/>
      <c r="XBQ46" s="117"/>
      <c r="XBR46" s="117"/>
      <c r="XBS46" s="117"/>
      <c r="XBT46" s="117"/>
      <c r="XBU46" s="117"/>
      <c r="XBV46" s="117"/>
      <c r="XBW46" s="117"/>
      <c r="XBX46" s="117"/>
      <c r="XBY46" s="117"/>
      <c r="XBZ46" s="117"/>
      <c r="XCA46" s="117"/>
      <c r="XCB46" s="117"/>
      <c r="XCC46" s="117"/>
      <c r="XCD46" s="117"/>
      <c r="XCE46" s="117"/>
      <c r="XCF46" s="117"/>
      <c r="XCG46" s="117"/>
      <c r="XCH46" s="117"/>
      <c r="XCI46" s="117"/>
      <c r="XCJ46" s="117"/>
      <c r="XCK46" s="117"/>
      <c r="XCL46" s="117"/>
      <c r="XCM46" s="117"/>
      <c r="XCN46" s="117"/>
      <c r="XCO46" s="117"/>
      <c r="XCP46" s="117"/>
      <c r="XCQ46" s="117"/>
      <c r="XCR46" s="117"/>
      <c r="XCS46" s="117"/>
      <c r="XCT46" s="117"/>
      <c r="XCU46" s="117"/>
      <c r="XCV46" s="117"/>
      <c r="XCW46" s="117"/>
      <c r="XCX46" s="117"/>
      <c r="XCY46" s="117"/>
      <c r="XCZ46" s="117"/>
      <c r="XDA46" s="117"/>
      <c r="XDB46" s="117"/>
      <c r="XDC46" s="117"/>
      <c r="XDD46" s="117"/>
      <c r="XDE46" s="117"/>
      <c r="XDF46" s="117"/>
      <c r="XDG46" s="117"/>
      <c r="XDH46" s="117"/>
      <c r="XDI46" s="117"/>
      <c r="XDJ46" s="117"/>
      <c r="XDK46" s="117"/>
      <c r="XDL46" s="117"/>
      <c r="XDM46" s="117"/>
      <c r="XDN46" s="117"/>
      <c r="XDO46" s="117"/>
      <c r="XDP46" s="117"/>
      <c r="XDQ46" s="117"/>
      <c r="XDR46" s="117"/>
      <c r="XDS46" s="117"/>
      <c r="XDT46" s="117"/>
      <c r="XDU46" s="117"/>
      <c r="XDV46" s="117"/>
      <c r="XDW46" s="117"/>
      <c r="XDX46" s="117"/>
      <c r="XDY46" s="117"/>
      <c r="XDZ46" s="117"/>
      <c r="XEA46" s="117"/>
      <c r="XEB46" s="117"/>
      <c r="XEC46" s="117"/>
      <c r="XED46" s="117"/>
      <c r="XEE46" s="117"/>
      <c r="XEF46" s="117"/>
      <c r="XEG46" s="117"/>
      <c r="XEH46" s="117"/>
      <c r="XEI46" s="117"/>
      <c r="XEJ46" s="117"/>
      <c r="XEK46" s="117"/>
      <c r="XEL46" s="117"/>
      <c r="XEM46" s="117"/>
      <c r="XEN46" s="117"/>
      <c r="XEO46" s="117"/>
      <c r="XEP46" s="117"/>
      <c r="XEQ46" s="117"/>
      <c r="XER46" s="117"/>
      <c r="XES46" s="117"/>
      <c r="XET46" s="117"/>
      <c r="XEU46" s="117"/>
      <c r="XEV46" s="117"/>
      <c r="XEW46" s="117"/>
      <c r="XEX46" s="117"/>
      <c r="XEY46" s="117"/>
      <c r="XEZ46" s="117"/>
      <c r="XFA46" s="117"/>
      <c r="XFB46" s="117"/>
      <c r="XFC46" s="117"/>
      <c r="XFD46" s="117"/>
    </row>
    <row r="47" spans="1:16384" s="210" customFormat="1" ht="13.5" customHeight="1" thickBot="1" x14ac:dyDescent="0.25">
      <c r="A47" s="849" t="s">
        <v>1220</v>
      </c>
      <c r="B47" s="850"/>
      <c r="C47" s="209">
        <f>+C36+C46</f>
        <v>0</v>
      </c>
      <c r="D47" s="209">
        <f>+D36+D46</f>
        <v>0</v>
      </c>
      <c r="E47" s="209">
        <f>+E36+E46</f>
        <v>0</v>
      </c>
      <c r="F47" s="209">
        <f>+F36+F46</f>
        <v>0</v>
      </c>
      <c r="G47" s="209">
        <f t="shared" si="5"/>
        <v>0</v>
      </c>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7"/>
      <c r="EI47" s="117"/>
      <c r="EJ47" s="117"/>
      <c r="EK47" s="117"/>
      <c r="EL47" s="117"/>
      <c r="EM47" s="117"/>
      <c r="EN47" s="117"/>
      <c r="EO47" s="117"/>
      <c r="EP47" s="117"/>
      <c r="EQ47" s="117"/>
      <c r="ER47" s="117"/>
      <c r="ES47" s="117"/>
      <c r="ET47" s="117"/>
      <c r="EU47" s="117"/>
      <c r="EV47" s="117"/>
      <c r="EW47" s="117"/>
      <c r="EX47" s="117"/>
      <c r="EY47" s="117"/>
      <c r="EZ47" s="117"/>
      <c r="FA47" s="117"/>
      <c r="FB47" s="117"/>
      <c r="FC47" s="117"/>
      <c r="FD47" s="117"/>
      <c r="FE47" s="117"/>
      <c r="FF47" s="117"/>
      <c r="FG47" s="117"/>
      <c r="FH47" s="117"/>
      <c r="FI47" s="117"/>
      <c r="FJ47" s="117"/>
      <c r="FK47" s="117"/>
      <c r="FL47" s="117"/>
      <c r="FM47" s="117"/>
      <c r="FN47" s="117"/>
      <c r="FO47" s="117"/>
      <c r="FP47" s="117"/>
      <c r="FQ47" s="117"/>
      <c r="FR47" s="117"/>
      <c r="FS47" s="117"/>
      <c r="FT47" s="117"/>
      <c r="FU47" s="117"/>
      <c r="FV47" s="117"/>
      <c r="FW47" s="117"/>
      <c r="FX47" s="117"/>
      <c r="FY47" s="117"/>
      <c r="FZ47" s="117"/>
      <c r="GA47" s="117"/>
      <c r="GB47" s="117"/>
      <c r="GC47" s="117"/>
      <c r="GD47" s="117"/>
      <c r="GE47" s="117"/>
      <c r="GF47" s="117"/>
      <c r="GG47" s="117"/>
      <c r="GH47" s="117"/>
      <c r="GI47" s="117"/>
      <c r="GJ47" s="117"/>
      <c r="GK47" s="117"/>
      <c r="GL47" s="117"/>
      <c r="GM47" s="117"/>
      <c r="GN47" s="117"/>
      <c r="GO47" s="117"/>
      <c r="GP47" s="117"/>
      <c r="GQ47" s="117"/>
      <c r="GR47" s="117"/>
      <c r="GS47" s="117"/>
      <c r="GT47" s="117"/>
      <c r="GU47" s="117"/>
      <c r="GV47" s="117"/>
      <c r="GW47" s="117"/>
      <c r="GX47" s="117"/>
      <c r="GY47" s="117"/>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c r="IG47" s="117"/>
      <c r="IH47" s="117"/>
      <c r="II47" s="117"/>
      <c r="IJ47" s="117"/>
      <c r="IK47" s="117"/>
      <c r="IL47" s="117"/>
      <c r="IM47" s="117"/>
      <c r="IN47" s="117"/>
      <c r="IO47" s="117"/>
      <c r="IP47" s="117"/>
      <c r="IQ47" s="117"/>
      <c r="IR47" s="117"/>
      <c r="IS47" s="117"/>
      <c r="IT47" s="117"/>
      <c r="IU47" s="117"/>
      <c r="IV47" s="117"/>
      <c r="IW47" s="117"/>
      <c r="IX47" s="117"/>
      <c r="IY47" s="117"/>
      <c r="IZ47" s="117"/>
      <c r="JA47" s="117"/>
      <c r="JB47" s="117"/>
      <c r="JC47" s="117"/>
      <c r="JD47" s="117"/>
      <c r="JE47" s="117"/>
      <c r="JF47" s="117"/>
      <c r="JG47" s="117"/>
      <c r="JH47" s="117"/>
      <c r="JI47" s="117"/>
      <c r="JJ47" s="117"/>
      <c r="JK47" s="117"/>
      <c r="JL47" s="117"/>
      <c r="JM47" s="117"/>
      <c r="JN47" s="117"/>
      <c r="JO47" s="117"/>
      <c r="JP47" s="117"/>
      <c r="JQ47" s="117"/>
      <c r="JR47" s="117"/>
      <c r="JS47" s="117"/>
      <c r="JT47" s="117"/>
      <c r="JU47" s="117"/>
      <c r="JV47" s="117"/>
      <c r="JW47" s="117"/>
      <c r="JX47" s="117"/>
      <c r="JY47" s="117"/>
      <c r="JZ47" s="117"/>
      <c r="KA47" s="117"/>
      <c r="KB47" s="117"/>
      <c r="KC47" s="117"/>
      <c r="KD47" s="117"/>
      <c r="KE47" s="117"/>
      <c r="KF47" s="117"/>
      <c r="KG47" s="117"/>
      <c r="KH47" s="117"/>
      <c r="KI47" s="117"/>
      <c r="KJ47" s="117"/>
      <c r="KK47" s="117"/>
      <c r="KL47" s="117"/>
      <c r="KM47" s="117"/>
      <c r="KN47" s="117"/>
      <c r="KO47" s="117"/>
      <c r="KP47" s="117"/>
      <c r="KQ47" s="117"/>
      <c r="KR47" s="117"/>
      <c r="KS47" s="117"/>
      <c r="KT47" s="117"/>
      <c r="KU47" s="117"/>
      <c r="KV47" s="117"/>
      <c r="KW47" s="117"/>
      <c r="KX47" s="117"/>
      <c r="KY47" s="117"/>
      <c r="KZ47" s="117"/>
      <c r="LA47" s="117"/>
      <c r="LB47" s="117"/>
      <c r="LC47" s="117"/>
      <c r="LD47" s="117"/>
      <c r="LE47" s="117"/>
      <c r="LF47" s="117"/>
      <c r="LG47" s="117"/>
      <c r="LH47" s="117"/>
      <c r="LI47" s="117"/>
      <c r="LJ47" s="117"/>
      <c r="LK47" s="117"/>
      <c r="LL47" s="117"/>
      <c r="LM47" s="117"/>
      <c r="LN47" s="117"/>
      <c r="LO47" s="117"/>
      <c r="LP47" s="117"/>
      <c r="LQ47" s="117"/>
      <c r="LR47" s="117"/>
      <c r="LS47" s="117"/>
      <c r="LT47" s="117"/>
      <c r="LU47" s="117"/>
      <c r="LV47" s="117"/>
      <c r="LW47" s="117"/>
      <c r="LX47" s="117"/>
      <c r="LY47" s="117"/>
      <c r="LZ47" s="117"/>
      <c r="MA47" s="117"/>
      <c r="MB47" s="117"/>
      <c r="MC47" s="117"/>
      <c r="MD47" s="117"/>
      <c r="ME47" s="117"/>
      <c r="MF47" s="117"/>
      <c r="MG47" s="117"/>
      <c r="MH47" s="117"/>
      <c r="MI47" s="117"/>
      <c r="MJ47" s="117"/>
      <c r="MK47" s="117"/>
      <c r="ML47" s="117"/>
      <c r="MM47" s="117"/>
      <c r="MN47" s="117"/>
      <c r="MO47" s="117"/>
      <c r="MP47" s="117"/>
      <c r="MQ47" s="117"/>
      <c r="MR47" s="117"/>
      <c r="MS47" s="117"/>
      <c r="MT47" s="117"/>
      <c r="MU47" s="117"/>
      <c r="MV47" s="117"/>
      <c r="MW47" s="117"/>
      <c r="MX47" s="117"/>
      <c r="MY47" s="117"/>
      <c r="MZ47" s="117"/>
      <c r="NA47" s="117"/>
      <c r="NB47" s="117"/>
      <c r="NC47" s="117"/>
      <c r="ND47" s="117"/>
      <c r="NE47" s="117"/>
      <c r="NF47" s="117"/>
      <c r="NG47" s="117"/>
      <c r="NH47" s="117"/>
      <c r="NI47" s="117"/>
      <c r="NJ47" s="117"/>
      <c r="NK47" s="117"/>
      <c r="NL47" s="117"/>
      <c r="NM47" s="117"/>
      <c r="NN47" s="117"/>
      <c r="NO47" s="117"/>
      <c r="NP47" s="117"/>
      <c r="NQ47" s="117"/>
      <c r="NR47" s="117"/>
      <c r="NS47" s="117"/>
      <c r="NT47" s="117"/>
      <c r="NU47" s="117"/>
      <c r="NV47" s="117"/>
      <c r="NW47" s="117"/>
      <c r="NX47" s="117"/>
      <c r="NY47" s="117"/>
      <c r="NZ47" s="117"/>
      <c r="OA47" s="117"/>
      <c r="OB47" s="117"/>
      <c r="OC47" s="117"/>
      <c r="OD47" s="117"/>
      <c r="OE47" s="117"/>
      <c r="OF47" s="117"/>
      <c r="OG47" s="117"/>
      <c r="OH47" s="117"/>
      <c r="OI47" s="117"/>
      <c r="OJ47" s="117"/>
      <c r="OK47" s="117"/>
      <c r="OL47" s="117"/>
      <c r="OM47" s="117"/>
      <c r="ON47" s="117"/>
      <c r="OO47" s="117"/>
      <c r="OP47" s="117"/>
      <c r="OQ47" s="117"/>
      <c r="OR47" s="117"/>
      <c r="OS47" s="117"/>
      <c r="OT47" s="117"/>
      <c r="OU47" s="117"/>
      <c r="OV47" s="117"/>
      <c r="OW47" s="117"/>
      <c r="OX47" s="117"/>
      <c r="OY47" s="117"/>
      <c r="OZ47" s="117"/>
      <c r="PA47" s="117"/>
      <c r="PB47" s="117"/>
      <c r="PC47" s="117"/>
      <c r="PD47" s="117"/>
      <c r="PE47" s="117"/>
      <c r="PF47" s="117"/>
      <c r="PG47" s="117"/>
      <c r="PH47" s="117"/>
      <c r="PI47" s="117"/>
      <c r="PJ47" s="117"/>
      <c r="PK47" s="117"/>
      <c r="PL47" s="117"/>
      <c r="PM47" s="117"/>
      <c r="PN47" s="117"/>
      <c r="PO47" s="117"/>
      <c r="PP47" s="117"/>
      <c r="PQ47" s="117"/>
      <c r="PR47" s="117"/>
      <c r="PS47" s="117"/>
      <c r="PT47" s="117"/>
      <c r="PU47" s="117"/>
      <c r="PV47" s="117"/>
      <c r="PW47" s="117"/>
      <c r="PX47" s="117"/>
      <c r="PY47" s="117"/>
      <c r="PZ47" s="117"/>
      <c r="QA47" s="117"/>
      <c r="QB47" s="117"/>
      <c r="QC47" s="117"/>
      <c r="QD47" s="117"/>
      <c r="QE47" s="117"/>
      <c r="QF47" s="117"/>
      <c r="QG47" s="117"/>
      <c r="QH47" s="117"/>
      <c r="QI47" s="117"/>
      <c r="QJ47" s="117"/>
      <c r="QK47" s="117"/>
      <c r="QL47" s="117"/>
      <c r="QM47" s="117"/>
      <c r="QN47" s="117"/>
      <c r="QO47" s="117"/>
      <c r="QP47" s="117"/>
      <c r="QQ47" s="117"/>
      <c r="QR47" s="117"/>
      <c r="QS47" s="117"/>
      <c r="QT47" s="117"/>
      <c r="QU47" s="117"/>
      <c r="QV47" s="117"/>
      <c r="QW47" s="117"/>
      <c r="QX47" s="117"/>
      <c r="QY47" s="117"/>
      <c r="QZ47" s="117"/>
      <c r="RA47" s="117"/>
      <c r="RB47" s="117"/>
      <c r="RC47" s="117"/>
      <c r="RD47" s="117"/>
      <c r="RE47" s="117"/>
      <c r="RF47" s="117"/>
      <c r="RG47" s="117"/>
      <c r="RH47" s="117"/>
      <c r="RI47" s="117"/>
      <c r="RJ47" s="117"/>
      <c r="RK47" s="117"/>
      <c r="RL47" s="117"/>
      <c r="RM47" s="117"/>
      <c r="RN47" s="117"/>
      <c r="RO47" s="117"/>
      <c r="RP47" s="117"/>
      <c r="RQ47" s="117"/>
      <c r="RR47" s="117"/>
      <c r="RS47" s="117"/>
      <c r="RT47" s="117"/>
      <c r="RU47" s="117"/>
      <c r="RV47" s="117"/>
      <c r="RW47" s="117"/>
      <c r="RX47" s="117"/>
      <c r="RY47" s="117"/>
      <c r="RZ47" s="117"/>
      <c r="SA47" s="117"/>
      <c r="SB47" s="117"/>
      <c r="SC47" s="117"/>
      <c r="SD47" s="117"/>
      <c r="SE47" s="117"/>
      <c r="SF47" s="117"/>
      <c r="SG47" s="117"/>
      <c r="SH47" s="117"/>
      <c r="SI47" s="117"/>
      <c r="SJ47" s="117"/>
      <c r="SK47" s="117"/>
      <c r="SL47" s="117"/>
      <c r="SM47" s="117"/>
      <c r="SN47" s="117"/>
      <c r="SO47" s="117"/>
      <c r="SP47" s="117"/>
      <c r="SQ47" s="117"/>
      <c r="SR47" s="117"/>
      <c r="SS47" s="117"/>
      <c r="ST47" s="117"/>
      <c r="SU47" s="117"/>
      <c r="SV47" s="117"/>
      <c r="SW47" s="117"/>
      <c r="SX47" s="117"/>
      <c r="SY47" s="117"/>
      <c r="SZ47" s="117"/>
      <c r="TA47" s="117"/>
      <c r="TB47" s="117"/>
      <c r="TC47" s="117"/>
      <c r="TD47" s="117"/>
      <c r="TE47" s="117"/>
      <c r="TF47" s="117"/>
      <c r="TG47" s="117"/>
      <c r="TH47" s="117"/>
      <c r="TI47" s="117"/>
      <c r="TJ47" s="117"/>
      <c r="TK47" s="117"/>
      <c r="TL47" s="117"/>
      <c r="TM47" s="117"/>
      <c r="TN47" s="117"/>
      <c r="TO47" s="117"/>
      <c r="TP47" s="117"/>
      <c r="TQ47" s="117"/>
      <c r="TR47" s="117"/>
      <c r="TS47" s="117"/>
      <c r="TT47" s="117"/>
      <c r="TU47" s="117"/>
      <c r="TV47" s="117"/>
      <c r="TW47" s="117"/>
      <c r="TX47" s="117"/>
      <c r="TY47" s="117"/>
      <c r="TZ47" s="117"/>
      <c r="UA47" s="117"/>
      <c r="UB47" s="117"/>
      <c r="UC47" s="117"/>
      <c r="UD47" s="117"/>
      <c r="UE47" s="117"/>
      <c r="UF47" s="117"/>
      <c r="UG47" s="117"/>
      <c r="UH47" s="117"/>
      <c r="UI47" s="117"/>
      <c r="UJ47" s="117"/>
      <c r="UK47" s="117"/>
      <c r="UL47" s="117"/>
      <c r="UM47" s="117"/>
      <c r="UN47" s="117"/>
      <c r="UO47" s="117"/>
      <c r="UP47" s="117"/>
      <c r="UQ47" s="117"/>
      <c r="UR47" s="117"/>
      <c r="US47" s="117"/>
      <c r="UT47" s="117"/>
      <c r="UU47" s="117"/>
      <c r="UV47" s="117"/>
      <c r="UW47" s="117"/>
      <c r="UX47" s="117"/>
      <c r="UY47" s="117"/>
      <c r="UZ47" s="117"/>
      <c r="VA47" s="117"/>
      <c r="VB47" s="117"/>
      <c r="VC47" s="117"/>
      <c r="VD47" s="117"/>
      <c r="VE47" s="117"/>
      <c r="VF47" s="117"/>
      <c r="VG47" s="117"/>
      <c r="VH47" s="117"/>
      <c r="VI47" s="117"/>
      <c r="VJ47" s="117"/>
      <c r="VK47" s="117"/>
      <c r="VL47" s="117"/>
      <c r="VM47" s="117"/>
      <c r="VN47" s="117"/>
      <c r="VO47" s="117"/>
      <c r="VP47" s="117"/>
      <c r="VQ47" s="117"/>
      <c r="VR47" s="117"/>
      <c r="VS47" s="117"/>
      <c r="VT47" s="117"/>
      <c r="VU47" s="117"/>
      <c r="VV47" s="117"/>
      <c r="VW47" s="117"/>
      <c r="VX47" s="117"/>
      <c r="VY47" s="117"/>
      <c r="VZ47" s="117"/>
      <c r="WA47" s="117"/>
      <c r="WB47" s="117"/>
      <c r="WC47" s="117"/>
      <c r="WD47" s="117"/>
      <c r="WE47" s="117"/>
      <c r="WF47" s="117"/>
      <c r="WG47" s="117"/>
      <c r="WH47" s="117"/>
      <c r="WI47" s="117"/>
      <c r="WJ47" s="117"/>
      <c r="WK47" s="117"/>
      <c r="WL47" s="117"/>
      <c r="WM47" s="117"/>
      <c r="WN47" s="117"/>
      <c r="WO47" s="117"/>
      <c r="WP47" s="117"/>
      <c r="WQ47" s="117"/>
      <c r="WR47" s="117"/>
      <c r="WS47" s="117"/>
      <c r="WT47" s="117"/>
      <c r="WU47" s="117"/>
      <c r="WV47" s="117"/>
      <c r="WW47" s="117"/>
      <c r="WX47" s="117"/>
      <c r="WY47" s="117"/>
      <c r="WZ47" s="117"/>
      <c r="XA47" s="117"/>
      <c r="XB47" s="117"/>
      <c r="XC47" s="117"/>
      <c r="XD47" s="117"/>
      <c r="XE47" s="117"/>
      <c r="XF47" s="117"/>
      <c r="XG47" s="117"/>
      <c r="XH47" s="117"/>
      <c r="XI47" s="117"/>
      <c r="XJ47" s="117"/>
      <c r="XK47" s="117"/>
      <c r="XL47" s="117"/>
      <c r="XM47" s="117"/>
      <c r="XN47" s="117"/>
      <c r="XO47" s="117"/>
      <c r="XP47" s="117"/>
      <c r="XQ47" s="117"/>
      <c r="XR47" s="117"/>
      <c r="XS47" s="117"/>
      <c r="XT47" s="117"/>
      <c r="XU47" s="117"/>
      <c r="XV47" s="117"/>
      <c r="XW47" s="117"/>
      <c r="XX47" s="117"/>
      <c r="XY47" s="117"/>
      <c r="XZ47" s="117"/>
      <c r="YA47" s="117"/>
      <c r="YB47" s="117"/>
      <c r="YC47" s="117"/>
      <c r="YD47" s="117"/>
      <c r="YE47" s="117"/>
      <c r="YF47" s="117"/>
      <c r="YG47" s="117"/>
      <c r="YH47" s="117"/>
      <c r="YI47" s="117"/>
      <c r="YJ47" s="117"/>
      <c r="YK47" s="117"/>
      <c r="YL47" s="117"/>
      <c r="YM47" s="117"/>
      <c r="YN47" s="117"/>
      <c r="YO47" s="117"/>
      <c r="YP47" s="117"/>
      <c r="YQ47" s="117"/>
      <c r="YR47" s="117"/>
      <c r="YS47" s="117"/>
      <c r="YT47" s="117"/>
      <c r="YU47" s="117"/>
      <c r="YV47" s="117"/>
      <c r="YW47" s="117"/>
      <c r="YX47" s="117"/>
      <c r="YY47" s="117"/>
      <c r="YZ47" s="117"/>
      <c r="ZA47" s="117"/>
      <c r="ZB47" s="117"/>
      <c r="ZC47" s="117"/>
      <c r="ZD47" s="117"/>
      <c r="ZE47" s="117"/>
      <c r="ZF47" s="117"/>
      <c r="ZG47" s="117"/>
      <c r="ZH47" s="117"/>
      <c r="ZI47" s="117"/>
      <c r="ZJ47" s="117"/>
      <c r="ZK47" s="117"/>
      <c r="ZL47" s="117"/>
      <c r="ZM47" s="117"/>
      <c r="ZN47" s="117"/>
      <c r="ZO47" s="117"/>
      <c r="ZP47" s="117"/>
      <c r="ZQ47" s="117"/>
      <c r="ZR47" s="117"/>
      <c r="ZS47" s="117"/>
      <c r="ZT47" s="117"/>
      <c r="ZU47" s="117"/>
      <c r="ZV47" s="117"/>
      <c r="ZW47" s="117"/>
      <c r="ZX47" s="117"/>
      <c r="ZY47" s="117"/>
      <c r="ZZ47" s="117"/>
      <c r="AAA47" s="117"/>
      <c r="AAB47" s="117"/>
      <c r="AAC47" s="117"/>
      <c r="AAD47" s="117"/>
      <c r="AAE47" s="117"/>
      <c r="AAF47" s="117"/>
      <c r="AAG47" s="117"/>
      <c r="AAH47" s="117"/>
      <c r="AAI47" s="117"/>
      <c r="AAJ47" s="117"/>
      <c r="AAK47" s="117"/>
      <c r="AAL47" s="117"/>
      <c r="AAM47" s="117"/>
      <c r="AAN47" s="117"/>
      <c r="AAO47" s="117"/>
      <c r="AAP47" s="117"/>
      <c r="AAQ47" s="117"/>
      <c r="AAR47" s="117"/>
      <c r="AAS47" s="117"/>
      <c r="AAT47" s="117"/>
      <c r="AAU47" s="117"/>
      <c r="AAV47" s="117"/>
      <c r="AAW47" s="117"/>
      <c r="AAX47" s="117"/>
      <c r="AAY47" s="117"/>
      <c r="AAZ47" s="117"/>
      <c r="ABA47" s="117"/>
      <c r="ABB47" s="117"/>
      <c r="ABC47" s="117"/>
      <c r="ABD47" s="117"/>
      <c r="ABE47" s="117"/>
      <c r="ABF47" s="117"/>
      <c r="ABG47" s="117"/>
      <c r="ABH47" s="117"/>
      <c r="ABI47" s="117"/>
      <c r="ABJ47" s="117"/>
      <c r="ABK47" s="117"/>
      <c r="ABL47" s="117"/>
      <c r="ABM47" s="117"/>
      <c r="ABN47" s="117"/>
      <c r="ABO47" s="117"/>
      <c r="ABP47" s="117"/>
      <c r="ABQ47" s="117"/>
      <c r="ABR47" s="117"/>
      <c r="ABS47" s="117"/>
      <c r="ABT47" s="117"/>
      <c r="ABU47" s="117"/>
      <c r="ABV47" s="117"/>
      <c r="ABW47" s="117"/>
      <c r="ABX47" s="117"/>
      <c r="ABY47" s="117"/>
      <c r="ABZ47" s="117"/>
      <c r="ACA47" s="117"/>
      <c r="ACB47" s="117"/>
      <c r="ACC47" s="117"/>
      <c r="ACD47" s="117"/>
      <c r="ACE47" s="117"/>
      <c r="ACF47" s="117"/>
      <c r="ACG47" s="117"/>
      <c r="ACH47" s="117"/>
      <c r="ACI47" s="117"/>
      <c r="ACJ47" s="117"/>
      <c r="ACK47" s="117"/>
      <c r="ACL47" s="117"/>
      <c r="ACM47" s="117"/>
      <c r="ACN47" s="117"/>
      <c r="ACO47" s="117"/>
      <c r="ACP47" s="117"/>
      <c r="ACQ47" s="117"/>
      <c r="ACR47" s="117"/>
      <c r="ACS47" s="117"/>
      <c r="ACT47" s="117"/>
      <c r="ACU47" s="117"/>
      <c r="ACV47" s="117"/>
      <c r="ACW47" s="117"/>
      <c r="ACX47" s="117"/>
      <c r="ACY47" s="117"/>
      <c r="ACZ47" s="117"/>
      <c r="ADA47" s="117"/>
      <c r="ADB47" s="117"/>
      <c r="ADC47" s="117"/>
      <c r="ADD47" s="117"/>
      <c r="ADE47" s="117"/>
      <c r="ADF47" s="117"/>
      <c r="ADG47" s="117"/>
      <c r="ADH47" s="117"/>
      <c r="ADI47" s="117"/>
      <c r="ADJ47" s="117"/>
      <c r="ADK47" s="117"/>
      <c r="ADL47" s="117"/>
      <c r="ADM47" s="117"/>
      <c r="ADN47" s="117"/>
      <c r="ADO47" s="117"/>
      <c r="ADP47" s="117"/>
      <c r="ADQ47" s="117"/>
      <c r="ADR47" s="117"/>
      <c r="ADS47" s="117"/>
      <c r="ADT47" s="117"/>
      <c r="ADU47" s="117"/>
      <c r="ADV47" s="117"/>
      <c r="ADW47" s="117"/>
      <c r="ADX47" s="117"/>
      <c r="ADY47" s="117"/>
      <c r="ADZ47" s="117"/>
      <c r="AEA47" s="117"/>
      <c r="AEB47" s="117"/>
      <c r="AEC47" s="117"/>
      <c r="AED47" s="117"/>
      <c r="AEE47" s="117"/>
      <c r="AEF47" s="117"/>
      <c r="AEG47" s="117"/>
      <c r="AEH47" s="117"/>
      <c r="AEI47" s="117"/>
      <c r="AEJ47" s="117"/>
      <c r="AEK47" s="117"/>
      <c r="AEL47" s="117"/>
      <c r="AEM47" s="117"/>
      <c r="AEN47" s="117"/>
      <c r="AEO47" s="117"/>
      <c r="AEP47" s="117"/>
      <c r="AEQ47" s="117"/>
      <c r="AER47" s="117"/>
      <c r="AES47" s="117"/>
      <c r="AET47" s="117"/>
      <c r="AEU47" s="117"/>
      <c r="AEV47" s="117"/>
      <c r="AEW47" s="117"/>
      <c r="AEX47" s="117"/>
      <c r="AEY47" s="117"/>
      <c r="AEZ47" s="117"/>
      <c r="AFA47" s="117"/>
      <c r="AFB47" s="117"/>
      <c r="AFC47" s="117"/>
      <c r="AFD47" s="117"/>
      <c r="AFE47" s="117"/>
      <c r="AFF47" s="117"/>
      <c r="AFG47" s="117"/>
      <c r="AFH47" s="117"/>
      <c r="AFI47" s="117"/>
      <c r="AFJ47" s="117"/>
      <c r="AFK47" s="117"/>
      <c r="AFL47" s="117"/>
      <c r="AFM47" s="117"/>
      <c r="AFN47" s="117"/>
      <c r="AFO47" s="117"/>
      <c r="AFP47" s="117"/>
      <c r="AFQ47" s="117"/>
      <c r="AFR47" s="117"/>
      <c r="AFS47" s="117"/>
      <c r="AFT47" s="117"/>
      <c r="AFU47" s="117"/>
      <c r="AFV47" s="117"/>
      <c r="AFW47" s="117"/>
      <c r="AFX47" s="117"/>
      <c r="AFY47" s="117"/>
      <c r="AFZ47" s="117"/>
      <c r="AGA47" s="117"/>
      <c r="AGB47" s="117"/>
      <c r="AGC47" s="117"/>
      <c r="AGD47" s="117"/>
      <c r="AGE47" s="117"/>
      <c r="AGF47" s="117"/>
      <c r="AGG47" s="117"/>
      <c r="AGH47" s="117"/>
      <c r="AGI47" s="117"/>
      <c r="AGJ47" s="117"/>
      <c r="AGK47" s="117"/>
      <c r="AGL47" s="117"/>
      <c r="AGM47" s="117"/>
      <c r="AGN47" s="117"/>
      <c r="AGO47" s="117"/>
      <c r="AGP47" s="117"/>
      <c r="AGQ47" s="117"/>
      <c r="AGR47" s="117"/>
      <c r="AGS47" s="117"/>
      <c r="AGT47" s="117"/>
      <c r="AGU47" s="117"/>
      <c r="AGV47" s="117"/>
      <c r="AGW47" s="117"/>
      <c r="AGX47" s="117"/>
      <c r="AGY47" s="117"/>
      <c r="AGZ47" s="117"/>
      <c r="AHA47" s="117"/>
      <c r="AHB47" s="117"/>
      <c r="AHC47" s="117"/>
      <c r="AHD47" s="117"/>
      <c r="AHE47" s="117"/>
      <c r="AHF47" s="117"/>
      <c r="AHG47" s="117"/>
      <c r="AHH47" s="117"/>
      <c r="AHI47" s="117"/>
      <c r="AHJ47" s="117"/>
      <c r="AHK47" s="117"/>
      <c r="AHL47" s="117"/>
      <c r="AHM47" s="117"/>
      <c r="AHN47" s="117"/>
      <c r="AHO47" s="117"/>
      <c r="AHP47" s="117"/>
      <c r="AHQ47" s="117"/>
      <c r="AHR47" s="117"/>
      <c r="AHS47" s="117"/>
      <c r="AHT47" s="117"/>
      <c r="AHU47" s="117"/>
      <c r="AHV47" s="117"/>
      <c r="AHW47" s="117"/>
      <c r="AHX47" s="117"/>
      <c r="AHY47" s="117"/>
      <c r="AHZ47" s="117"/>
      <c r="AIA47" s="117"/>
      <c r="AIB47" s="117"/>
      <c r="AIC47" s="117"/>
      <c r="AID47" s="117"/>
      <c r="AIE47" s="117"/>
      <c r="AIF47" s="117"/>
      <c r="AIG47" s="117"/>
      <c r="AIH47" s="117"/>
      <c r="AII47" s="117"/>
      <c r="AIJ47" s="117"/>
      <c r="AIK47" s="117"/>
      <c r="AIL47" s="117"/>
      <c r="AIM47" s="117"/>
      <c r="AIN47" s="117"/>
      <c r="AIO47" s="117"/>
      <c r="AIP47" s="117"/>
      <c r="AIQ47" s="117"/>
      <c r="AIR47" s="117"/>
      <c r="AIS47" s="117"/>
      <c r="AIT47" s="117"/>
      <c r="AIU47" s="117"/>
      <c r="AIV47" s="117"/>
      <c r="AIW47" s="117"/>
      <c r="AIX47" s="117"/>
      <c r="AIY47" s="117"/>
      <c r="AIZ47" s="117"/>
      <c r="AJA47" s="117"/>
      <c r="AJB47" s="117"/>
      <c r="AJC47" s="117"/>
      <c r="AJD47" s="117"/>
      <c r="AJE47" s="117"/>
      <c r="AJF47" s="117"/>
      <c r="AJG47" s="117"/>
      <c r="AJH47" s="117"/>
      <c r="AJI47" s="117"/>
      <c r="AJJ47" s="117"/>
      <c r="AJK47" s="117"/>
      <c r="AJL47" s="117"/>
      <c r="AJM47" s="117"/>
      <c r="AJN47" s="117"/>
      <c r="AJO47" s="117"/>
      <c r="AJP47" s="117"/>
      <c r="AJQ47" s="117"/>
      <c r="AJR47" s="117"/>
      <c r="AJS47" s="117"/>
      <c r="AJT47" s="117"/>
      <c r="AJU47" s="117"/>
      <c r="AJV47" s="117"/>
      <c r="AJW47" s="117"/>
      <c r="AJX47" s="117"/>
      <c r="AJY47" s="117"/>
      <c r="AJZ47" s="117"/>
      <c r="AKA47" s="117"/>
      <c r="AKB47" s="117"/>
      <c r="AKC47" s="117"/>
      <c r="AKD47" s="117"/>
      <c r="AKE47" s="117"/>
      <c r="AKF47" s="117"/>
      <c r="AKG47" s="117"/>
      <c r="AKH47" s="117"/>
      <c r="AKI47" s="117"/>
      <c r="AKJ47" s="117"/>
      <c r="AKK47" s="117"/>
      <c r="AKL47" s="117"/>
      <c r="AKM47" s="117"/>
      <c r="AKN47" s="117"/>
      <c r="AKO47" s="117"/>
      <c r="AKP47" s="117"/>
      <c r="AKQ47" s="117"/>
      <c r="AKR47" s="117"/>
      <c r="AKS47" s="117"/>
      <c r="AKT47" s="117"/>
      <c r="AKU47" s="117"/>
      <c r="AKV47" s="117"/>
      <c r="AKW47" s="117"/>
      <c r="AKX47" s="117"/>
      <c r="AKY47" s="117"/>
      <c r="AKZ47" s="117"/>
      <c r="ALA47" s="117"/>
      <c r="ALB47" s="117"/>
      <c r="ALC47" s="117"/>
      <c r="ALD47" s="117"/>
      <c r="ALE47" s="117"/>
      <c r="ALF47" s="117"/>
      <c r="ALG47" s="117"/>
      <c r="ALH47" s="117"/>
      <c r="ALI47" s="117"/>
      <c r="ALJ47" s="117"/>
      <c r="ALK47" s="117"/>
      <c r="ALL47" s="117"/>
      <c r="ALM47" s="117"/>
      <c r="ALN47" s="117"/>
      <c r="ALO47" s="117"/>
      <c r="ALP47" s="117"/>
      <c r="ALQ47" s="117"/>
      <c r="ALR47" s="117"/>
      <c r="ALS47" s="117"/>
      <c r="ALT47" s="117"/>
      <c r="ALU47" s="117"/>
      <c r="ALV47" s="117"/>
      <c r="ALW47" s="117"/>
      <c r="ALX47" s="117"/>
      <c r="ALY47" s="117"/>
      <c r="ALZ47" s="117"/>
      <c r="AMA47" s="117"/>
      <c r="AMB47" s="117"/>
      <c r="AMC47" s="117"/>
      <c r="AMD47" s="117"/>
      <c r="AME47" s="117"/>
      <c r="AMF47" s="117"/>
      <c r="AMG47" s="117"/>
      <c r="AMH47" s="117"/>
      <c r="AMI47" s="117"/>
      <c r="AMJ47" s="117"/>
      <c r="AMK47" s="117"/>
      <c r="AML47" s="117"/>
      <c r="AMM47" s="117"/>
      <c r="AMN47" s="117"/>
      <c r="AMO47" s="117"/>
      <c r="AMP47" s="117"/>
      <c r="AMQ47" s="117"/>
      <c r="AMR47" s="117"/>
      <c r="AMS47" s="117"/>
      <c r="AMT47" s="117"/>
      <c r="AMU47" s="117"/>
      <c r="AMV47" s="117"/>
      <c r="AMW47" s="117"/>
      <c r="AMX47" s="117"/>
      <c r="AMY47" s="117"/>
      <c r="AMZ47" s="117"/>
      <c r="ANA47" s="117"/>
      <c r="ANB47" s="117"/>
      <c r="ANC47" s="117"/>
      <c r="AND47" s="117"/>
      <c r="ANE47" s="117"/>
      <c r="ANF47" s="117"/>
      <c r="ANG47" s="117"/>
      <c r="ANH47" s="117"/>
      <c r="ANI47" s="117"/>
      <c r="ANJ47" s="117"/>
      <c r="ANK47" s="117"/>
      <c r="ANL47" s="117"/>
      <c r="ANM47" s="117"/>
      <c r="ANN47" s="117"/>
      <c r="ANO47" s="117"/>
      <c r="ANP47" s="117"/>
      <c r="ANQ47" s="117"/>
      <c r="ANR47" s="117"/>
      <c r="ANS47" s="117"/>
      <c r="ANT47" s="117"/>
      <c r="ANU47" s="117"/>
      <c r="ANV47" s="117"/>
      <c r="ANW47" s="117"/>
      <c r="ANX47" s="117"/>
      <c r="ANY47" s="117"/>
      <c r="ANZ47" s="117"/>
      <c r="AOA47" s="117"/>
      <c r="AOB47" s="117"/>
      <c r="AOC47" s="117"/>
      <c r="AOD47" s="117"/>
      <c r="AOE47" s="117"/>
      <c r="AOF47" s="117"/>
      <c r="AOG47" s="117"/>
      <c r="AOH47" s="117"/>
      <c r="AOI47" s="117"/>
      <c r="AOJ47" s="117"/>
      <c r="AOK47" s="117"/>
      <c r="AOL47" s="117"/>
      <c r="AOM47" s="117"/>
      <c r="AON47" s="117"/>
      <c r="AOO47" s="117"/>
      <c r="AOP47" s="117"/>
      <c r="AOQ47" s="117"/>
      <c r="AOR47" s="117"/>
      <c r="AOS47" s="117"/>
      <c r="AOT47" s="117"/>
      <c r="AOU47" s="117"/>
      <c r="AOV47" s="117"/>
      <c r="AOW47" s="117"/>
      <c r="AOX47" s="117"/>
      <c r="AOY47" s="117"/>
      <c r="AOZ47" s="117"/>
      <c r="APA47" s="117"/>
      <c r="APB47" s="117"/>
      <c r="APC47" s="117"/>
      <c r="APD47" s="117"/>
      <c r="APE47" s="117"/>
      <c r="APF47" s="117"/>
      <c r="APG47" s="117"/>
      <c r="APH47" s="117"/>
      <c r="API47" s="117"/>
      <c r="APJ47" s="117"/>
      <c r="APK47" s="117"/>
      <c r="APL47" s="117"/>
      <c r="APM47" s="117"/>
      <c r="APN47" s="117"/>
      <c r="APO47" s="117"/>
      <c r="APP47" s="117"/>
      <c r="APQ47" s="117"/>
      <c r="APR47" s="117"/>
      <c r="APS47" s="117"/>
      <c r="APT47" s="117"/>
      <c r="APU47" s="117"/>
      <c r="APV47" s="117"/>
      <c r="APW47" s="117"/>
      <c r="APX47" s="117"/>
      <c r="APY47" s="117"/>
      <c r="APZ47" s="117"/>
      <c r="AQA47" s="117"/>
      <c r="AQB47" s="117"/>
      <c r="AQC47" s="117"/>
      <c r="AQD47" s="117"/>
      <c r="AQE47" s="117"/>
      <c r="AQF47" s="117"/>
      <c r="AQG47" s="117"/>
      <c r="AQH47" s="117"/>
      <c r="AQI47" s="117"/>
      <c r="AQJ47" s="117"/>
      <c r="AQK47" s="117"/>
      <c r="AQL47" s="117"/>
      <c r="AQM47" s="117"/>
      <c r="AQN47" s="117"/>
      <c r="AQO47" s="117"/>
      <c r="AQP47" s="117"/>
      <c r="AQQ47" s="117"/>
      <c r="AQR47" s="117"/>
      <c r="AQS47" s="117"/>
      <c r="AQT47" s="117"/>
      <c r="AQU47" s="117"/>
      <c r="AQV47" s="117"/>
      <c r="AQW47" s="117"/>
      <c r="AQX47" s="117"/>
      <c r="AQY47" s="117"/>
      <c r="AQZ47" s="117"/>
      <c r="ARA47" s="117"/>
      <c r="ARB47" s="117"/>
      <c r="ARC47" s="117"/>
      <c r="ARD47" s="117"/>
      <c r="ARE47" s="117"/>
      <c r="ARF47" s="117"/>
      <c r="ARG47" s="117"/>
      <c r="ARH47" s="117"/>
      <c r="ARI47" s="117"/>
      <c r="ARJ47" s="117"/>
      <c r="ARK47" s="117"/>
      <c r="ARL47" s="117"/>
      <c r="ARM47" s="117"/>
      <c r="ARN47" s="117"/>
      <c r="ARO47" s="117"/>
      <c r="ARP47" s="117"/>
      <c r="ARQ47" s="117"/>
      <c r="ARR47" s="117"/>
      <c r="ARS47" s="117"/>
      <c r="ART47" s="117"/>
      <c r="ARU47" s="117"/>
      <c r="ARV47" s="117"/>
      <c r="ARW47" s="117"/>
      <c r="ARX47" s="117"/>
      <c r="ARY47" s="117"/>
      <c r="ARZ47" s="117"/>
      <c r="ASA47" s="117"/>
      <c r="ASB47" s="117"/>
      <c r="ASC47" s="117"/>
      <c r="ASD47" s="117"/>
      <c r="ASE47" s="117"/>
      <c r="ASF47" s="117"/>
      <c r="ASG47" s="117"/>
      <c r="ASH47" s="117"/>
      <c r="ASI47" s="117"/>
      <c r="ASJ47" s="117"/>
      <c r="ASK47" s="117"/>
      <c r="ASL47" s="117"/>
      <c r="ASM47" s="117"/>
      <c r="ASN47" s="117"/>
      <c r="ASO47" s="117"/>
      <c r="ASP47" s="117"/>
      <c r="ASQ47" s="117"/>
      <c r="ASR47" s="117"/>
      <c r="ASS47" s="117"/>
      <c r="AST47" s="117"/>
      <c r="ASU47" s="117"/>
      <c r="ASV47" s="117"/>
      <c r="ASW47" s="117"/>
      <c r="ASX47" s="117"/>
      <c r="ASY47" s="117"/>
      <c r="ASZ47" s="117"/>
      <c r="ATA47" s="117"/>
      <c r="ATB47" s="117"/>
      <c r="ATC47" s="117"/>
      <c r="ATD47" s="117"/>
      <c r="ATE47" s="117"/>
      <c r="ATF47" s="117"/>
      <c r="ATG47" s="117"/>
      <c r="ATH47" s="117"/>
      <c r="ATI47" s="117"/>
      <c r="ATJ47" s="117"/>
      <c r="ATK47" s="117"/>
      <c r="ATL47" s="117"/>
      <c r="ATM47" s="117"/>
      <c r="ATN47" s="117"/>
      <c r="ATO47" s="117"/>
      <c r="ATP47" s="117"/>
      <c r="ATQ47" s="117"/>
      <c r="ATR47" s="117"/>
      <c r="ATS47" s="117"/>
      <c r="ATT47" s="117"/>
      <c r="ATU47" s="117"/>
      <c r="ATV47" s="117"/>
      <c r="ATW47" s="117"/>
      <c r="ATX47" s="117"/>
      <c r="ATY47" s="117"/>
      <c r="ATZ47" s="117"/>
      <c r="AUA47" s="117"/>
      <c r="AUB47" s="117"/>
      <c r="AUC47" s="117"/>
      <c r="AUD47" s="117"/>
      <c r="AUE47" s="117"/>
      <c r="AUF47" s="117"/>
      <c r="AUG47" s="117"/>
      <c r="AUH47" s="117"/>
      <c r="AUI47" s="117"/>
      <c r="AUJ47" s="117"/>
      <c r="AUK47" s="117"/>
      <c r="AUL47" s="117"/>
      <c r="AUM47" s="117"/>
      <c r="AUN47" s="117"/>
      <c r="AUO47" s="117"/>
      <c r="AUP47" s="117"/>
      <c r="AUQ47" s="117"/>
      <c r="AUR47" s="117"/>
      <c r="AUS47" s="117"/>
      <c r="AUT47" s="117"/>
      <c r="AUU47" s="117"/>
      <c r="AUV47" s="117"/>
      <c r="AUW47" s="117"/>
      <c r="AUX47" s="117"/>
      <c r="AUY47" s="117"/>
      <c r="AUZ47" s="117"/>
      <c r="AVA47" s="117"/>
      <c r="AVB47" s="117"/>
      <c r="AVC47" s="117"/>
      <c r="AVD47" s="117"/>
      <c r="AVE47" s="117"/>
      <c r="AVF47" s="117"/>
      <c r="AVG47" s="117"/>
      <c r="AVH47" s="117"/>
      <c r="AVI47" s="117"/>
      <c r="AVJ47" s="117"/>
      <c r="AVK47" s="117"/>
      <c r="AVL47" s="117"/>
      <c r="AVM47" s="117"/>
      <c r="AVN47" s="117"/>
      <c r="AVO47" s="117"/>
      <c r="AVP47" s="117"/>
      <c r="AVQ47" s="117"/>
      <c r="AVR47" s="117"/>
      <c r="AVS47" s="117"/>
      <c r="AVT47" s="117"/>
      <c r="AVU47" s="117"/>
      <c r="AVV47" s="117"/>
      <c r="AVW47" s="117"/>
      <c r="AVX47" s="117"/>
      <c r="AVY47" s="117"/>
      <c r="AVZ47" s="117"/>
      <c r="AWA47" s="117"/>
      <c r="AWB47" s="117"/>
      <c r="AWC47" s="117"/>
      <c r="AWD47" s="117"/>
      <c r="AWE47" s="117"/>
      <c r="AWF47" s="117"/>
      <c r="AWG47" s="117"/>
      <c r="AWH47" s="117"/>
      <c r="AWI47" s="117"/>
      <c r="AWJ47" s="117"/>
      <c r="AWK47" s="117"/>
      <c r="AWL47" s="117"/>
      <c r="AWM47" s="117"/>
      <c r="AWN47" s="117"/>
      <c r="AWO47" s="117"/>
      <c r="AWP47" s="117"/>
      <c r="AWQ47" s="117"/>
      <c r="AWR47" s="117"/>
      <c r="AWS47" s="117"/>
      <c r="AWT47" s="117"/>
      <c r="AWU47" s="117"/>
      <c r="AWV47" s="117"/>
      <c r="AWW47" s="117"/>
      <c r="AWX47" s="117"/>
      <c r="AWY47" s="117"/>
      <c r="AWZ47" s="117"/>
      <c r="AXA47" s="117"/>
      <c r="AXB47" s="117"/>
      <c r="AXC47" s="117"/>
      <c r="AXD47" s="117"/>
      <c r="AXE47" s="117"/>
      <c r="AXF47" s="117"/>
      <c r="AXG47" s="117"/>
      <c r="AXH47" s="117"/>
      <c r="AXI47" s="117"/>
      <c r="AXJ47" s="117"/>
      <c r="AXK47" s="117"/>
      <c r="AXL47" s="117"/>
      <c r="AXM47" s="117"/>
      <c r="AXN47" s="117"/>
      <c r="AXO47" s="117"/>
      <c r="AXP47" s="117"/>
      <c r="AXQ47" s="117"/>
      <c r="AXR47" s="117"/>
      <c r="AXS47" s="117"/>
      <c r="AXT47" s="117"/>
      <c r="AXU47" s="117"/>
      <c r="AXV47" s="117"/>
      <c r="AXW47" s="117"/>
      <c r="AXX47" s="117"/>
      <c r="AXY47" s="117"/>
      <c r="AXZ47" s="117"/>
      <c r="AYA47" s="117"/>
      <c r="AYB47" s="117"/>
      <c r="AYC47" s="117"/>
      <c r="AYD47" s="117"/>
      <c r="AYE47" s="117"/>
      <c r="AYF47" s="117"/>
      <c r="AYG47" s="117"/>
      <c r="AYH47" s="117"/>
      <c r="AYI47" s="117"/>
      <c r="AYJ47" s="117"/>
      <c r="AYK47" s="117"/>
      <c r="AYL47" s="117"/>
      <c r="AYM47" s="117"/>
      <c r="AYN47" s="117"/>
      <c r="AYO47" s="117"/>
      <c r="AYP47" s="117"/>
      <c r="AYQ47" s="117"/>
      <c r="AYR47" s="117"/>
      <c r="AYS47" s="117"/>
      <c r="AYT47" s="117"/>
      <c r="AYU47" s="117"/>
      <c r="AYV47" s="117"/>
      <c r="AYW47" s="117"/>
      <c r="AYX47" s="117"/>
      <c r="AYY47" s="117"/>
      <c r="AYZ47" s="117"/>
      <c r="AZA47" s="117"/>
      <c r="AZB47" s="117"/>
      <c r="AZC47" s="117"/>
      <c r="AZD47" s="117"/>
      <c r="AZE47" s="117"/>
      <c r="AZF47" s="117"/>
      <c r="AZG47" s="117"/>
      <c r="AZH47" s="117"/>
      <c r="AZI47" s="117"/>
      <c r="AZJ47" s="117"/>
      <c r="AZK47" s="117"/>
      <c r="AZL47" s="117"/>
      <c r="AZM47" s="117"/>
      <c r="AZN47" s="117"/>
      <c r="AZO47" s="117"/>
      <c r="AZP47" s="117"/>
      <c r="AZQ47" s="117"/>
      <c r="AZR47" s="117"/>
      <c r="AZS47" s="117"/>
      <c r="AZT47" s="117"/>
      <c r="AZU47" s="117"/>
      <c r="AZV47" s="117"/>
      <c r="AZW47" s="117"/>
      <c r="AZX47" s="117"/>
      <c r="AZY47" s="117"/>
      <c r="AZZ47" s="117"/>
      <c r="BAA47" s="117"/>
      <c r="BAB47" s="117"/>
      <c r="BAC47" s="117"/>
      <c r="BAD47" s="117"/>
      <c r="BAE47" s="117"/>
      <c r="BAF47" s="117"/>
      <c r="BAG47" s="117"/>
      <c r="BAH47" s="117"/>
      <c r="BAI47" s="117"/>
      <c r="BAJ47" s="117"/>
      <c r="BAK47" s="117"/>
      <c r="BAL47" s="117"/>
      <c r="BAM47" s="117"/>
      <c r="BAN47" s="117"/>
      <c r="BAO47" s="117"/>
      <c r="BAP47" s="117"/>
      <c r="BAQ47" s="117"/>
      <c r="BAR47" s="117"/>
      <c r="BAS47" s="117"/>
      <c r="BAT47" s="117"/>
      <c r="BAU47" s="117"/>
      <c r="BAV47" s="117"/>
      <c r="BAW47" s="117"/>
      <c r="BAX47" s="117"/>
      <c r="BAY47" s="117"/>
      <c r="BAZ47" s="117"/>
      <c r="BBA47" s="117"/>
      <c r="BBB47" s="117"/>
      <c r="BBC47" s="117"/>
      <c r="BBD47" s="117"/>
      <c r="BBE47" s="117"/>
      <c r="BBF47" s="117"/>
      <c r="BBG47" s="117"/>
      <c r="BBH47" s="117"/>
      <c r="BBI47" s="117"/>
      <c r="BBJ47" s="117"/>
      <c r="BBK47" s="117"/>
      <c r="BBL47" s="117"/>
      <c r="BBM47" s="117"/>
      <c r="BBN47" s="117"/>
      <c r="BBO47" s="117"/>
      <c r="BBP47" s="117"/>
      <c r="BBQ47" s="117"/>
      <c r="BBR47" s="117"/>
      <c r="BBS47" s="117"/>
      <c r="BBT47" s="117"/>
      <c r="BBU47" s="117"/>
      <c r="BBV47" s="117"/>
      <c r="BBW47" s="117"/>
      <c r="BBX47" s="117"/>
      <c r="BBY47" s="117"/>
      <c r="BBZ47" s="117"/>
      <c r="BCA47" s="117"/>
      <c r="BCB47" s="117"/>
      <c r="BCC47" s="117"/>
      <c r="BCD47" s="117"/>
      <c r="BCE47" s="117"/>
      <c r="BCF47" s="117"/>
      <c r="BCG47" s="117"/>
      <c r="BCH47" s="117"/>
      <c r="BCI47" s="117"/>
      <c r="BCJ47" s="117"/>
      <c r="BCK47" s="117"/>
      <c r="BCL47" s="117"/>
      <c r="BCM47" s="117"/>
      <c r="BCN47" s="117"/>
      <c r="BCO47" s="117"/>
      <c r="BCP47" s="117"/>
      <c r="BCQ47" s="117"/>
      <c r="BCR47" s="117"/>
      <c r="BCS47" s="117"/>
      <c r="BCT47" s="117"/>
      <c r="BCU47" s="117"/>
      <c r="BCV47" s="117"/>
      <c r="BCW47" s="117"/>
      <c r="BCX47" s="117"/>
      <c r="BCY47" s="117"/>
      <c r="BCZ47" s="117"/>
      <c r="BDA47" s="117"/>
      <c r="BDB47" s="117"/>
      <c r="BDC47" s="117"/>
      <c r="BDD47" s="117"/>
      <c r="BDE47" s="117"/>
      <c r="BDF47" s="117"/>
      <c r="BDG47" s="117"/>
      <c r="BDH47" s="117"/>
      <c r="BDI47" s="117"/>
      <c r="BDJ47" s="117"/>
      <c r="BDK47" s="117"/>
      <c r="BDL47" s="117"/>
      <c r="BDM47" s="117"/>
      <c r="BDN47" s="117"/>
      <c r="BDO47" s="117"/>
      <c r="BDP47" s="117"/>
      <c r="BDQ47" s="117"/>
      <c r="BDR47" s="117"/>
      <c r="BDS47" s="117"/>
      <c r="BDT47" s="117"/>
      <c r="BDU47" s="117"/>
      <c r="BDV47" s="117"/>
      <c r="BDW47" s="117"/>
      <c r="BDX47" s="117"/>
      <c r="BDY47" s="117"/>
      <c r="BDZ47" s="117"/>
      <c r="BEA47" s="117"/>
      <c r="BEB47" s="117"/>
      <c r="BEC47" s="117"/>
      <c r="BED47" s="117"/>
      <c r="BEE47" s="117"/>
      <c r="BEF47" s="117"/>
      <c r="BEG47" s="117"/>
      <c r="BEH47" s="117"/>
      <c r="BEI47" s="117"/>
      <c r="BEJ47" s="117"/>
      <c r="BEK47" s="117"/>
      <c r="BEL47" s="117"/>
      <c r="BEM47" s="117"/>
      <c r="BEN47" s="117"/>
      <c r="BEO47" s="117"/>
      <c r="BEP47" s="117"/>
      <c r="BEQ47" s="117"/>
      <c r="BER47" s="117"/>
      <c r="BES47" s="117"/>
      <c r="BET47" s="117"/>
      <c r="BEU47" s="117"/>
      <c r="BEV47" s="117"/>
      <c r="BEW47" s="117"/>
      <c r="BEX47" s="117"/>
      <c r="BEY47" s="117"/>
      <c r="BEZ47" s="117"/>
      <c r="BFA47" s="117"/>
      <c r="BFB47" s="117"/>
      <c r="BFC47" s="117"/>
      <c r="BFD47" s="117"/>
      <c r="BFE47" s="117"/>
      <c r="BFF47" s="117"/>
      <c r="BFG47" s="117"/>
      <c r="BFH47" s="117"/>
      <c r="BFI47" s="117"/>
      <c r="BFJ47" s="117"/>
      <c r="BFK47" s="117"/>
      <c r="BFL47" s="117"/>
      <c r="BFM47" s="117"/>
      <c r="BFN47" s="117"/>
      <c r="BFO47" s="117"/>
      <c r="BFP47" s="117"/>
      <c r="BFQ47" s="117"/>
      <c r="BFR47" s="117"/>
      <c r="BFS47" s="117"/>
      <c r="BFT47" s="117"/>
      <c r="BFU47" s="117"/>
      <c r="BFV47" s="117"/>
      <c r="BFW47" s="117"/>
      <c r="BFX47" s="117"/>
      <c r="BFY47" s="117"/>
      <c r="BFZ47" s="117"/>
      <c r="BGA47" s="117"/>
      <c r="BGB47" s="117"/>
      <c r="BGC47" s="117"/>
      <c r="BGD47" s="117"/>
      <c r="BGE47" s="117"/>
      <c r="BGF47" s="117"/>
      <c r="BGG47" s="117"/>
      <c r="BGH47" s="117"/>
      <c r="BGI47" s="117"/>
      <c r="BGJ47" s="117"/>
      <c r="BGK47" s="117"/>
      <c r="BGL47" s="117"/>
      <c r="BGM47" s="117"/>
      <c r="BGN47" s="117"/>
      <c r="BGO47" s="117"/>
      <c r="BGP47" s="117"/>
      <c r="BGQ47" s="117"/>
      <c r="BGR47" s="117"/>
      <c r="BGS47" s="117"/>
      <c r="BGT47" s="117"/>
      <c r="BGU47" s="117"/>
      <c r="BGV47" s="117"/>
      <c r="BGW47" s="117"/>
      <c r="BGX47" s="117"/>
      <c r="BGY47" s="117"/>
      <c r="BGZ47" s="117"/>
      <c r="BHA47" s="117"/>
      <c r="BHB47" s="117"/>
      <c r="BHC47" s="117"/>
      <c r="BHD47" s="117"/>
      <c r="BHE47" s="117"/>
      <c r="BHF47" s="117"/>
      <c r="BHG47" s="117"/>
      <c r="BHH47" s="117"/>
      <c r="BHI47" s="117"/>
      <c r="BHJ47" s="117"/>
      <c r="BHK47" s="117"/>
      <c r="BHL47" s="117"/>
      <c r="BHM47" s="117"/>
      <c r="BHN47" s="117"/>
      <c r="BHO47" s="117"/>
      <c r="BHP47" s="117"/>
      <c r="BHQ47" s="117"/>
      <c r="BHR47" s="117"/>
      <c r="BHS47" s="117"/>
      <c r="BHT47" s="117"/>
      <c r="BHU47" s="117"/>
      <c r="BHV47" s="117"/>
      <c r="BHW47" s="117"/>
      <c r="BHX47" s="117"/>
      <c r="BHY47" s="117"/>
      <c r="BHZ47" s="117"/>
      <c r="BIA47" s="117"/>
      <c r="BIB47" s="117"/>
      <c r="BIC47" s="117"/>
      <c r="BID47" s="117"/>
      <c r="BIE47" s="117"/>
      <c r="BIF47" s="117"/>
      <c r="BIG47" s="117"/>
      <c r="BIH47" s="117"/>
      <c r="BII47" s="117"/>
      <c r="BIJ47" s="117"/>
      <c r="BIK47" s="117"/>
      <c r="BIL47" s="117"/>
      <c r="BIM47" s="117"/>
      <c r="BIN47" s="117"/>
      <c r="BIO47" s="117"/>
      <c r="BIP47" s="117"/>
      <c r="BIQ47" s="117"/>
      <c r="BIR47" s="117"/>
      <c r="BIS47" s="117"/>
      <c r="BIT47" s="117"/>
      <c r="BIU47" s="117"/>
      <c r="BIV47" s="117"/>
      <c r="BIW47" s="117"/>
      <c r="BIX47" s="117"/>
      <c r="BIY47" s="117"/>
      <c r="BIZ47" s="117"/>
      <c r="BJA47" s="117"/>
      <c r="BJB47" s="117"/>
      <c r="BJC47" s="117"/>
      <c r="BJD47" s="117"/>
      <c r="BJE47" s="117"/>
      <c r="BJF47" s="117"/>
      <c r="BJG47" s="117"/>
      <c r="BJH47" s="117"/>
      <c r="BJI47" s="117"/>
      <c r="BJJ47" s="117"/>
      <c r="BJK47" s="117"/>
      <c r="BJL47" s="117"/>
      <c r="BJM47" s="117"/>
      <c r="BJN47" s="117"/>
      <c r="BJO47" s="117"/>
      <c r="BJP47" s="117"/>
      <c r="BJQ47" s="117"/>
      <c r="BJR47" s="117"/>
      <c r="BJS47" s="117"/>
      <c r="BJT47" s="117"/>
      <c r="BJU47" s="117"/>
      <c r="BJV47" s="117"/>
      <c r="BJW47" s="117"/>
      <c r="BJX47" s="117"/>
      <c r="BJY47" s="117"/>
      <c r="BJZ47" s="117"/>
      <c r="BKA47" s="117"/>
      <c r="BKB47" s="117"/>
      <c r="BKC47" s="117"/>
      <c r="BKD47" s="117"/>
      <c r="BKE47" s="117"/>
      <c r="BKF47" s="117"/>
      <c r="BKG47" s="117"/>
      <c r="BKH47" s="117"/>
      <c r="BKI47" s="117"/>
      <c r="BKJ47" s="117"/>
      <c r="BKK47" s="117"/>
      <c r="BKL47" s="117"/>
      <c r="BKM47" s="117"/>
      <c r="BKN47" s="117"/>
      <c r="BKO47" s="117"/>
      <c r="BKP47" s="117"/>
      <c r="BKQ47" s="117"/>
      <c r="BKR47" s="117"/>
      <c r="BKS47" s="117"/>
      <c r="BKT47" s="117"/>
      <c r="BKU47" s="117"/>
      <c r="BKV47" s="117"/>
      <c r="BKW47" s="117"/>
      <c r="BKX47" s="117"/>
      <c r="BKY47" s="117"/>
      <c r="BKZ47" s="117"/>
      <c r="BLA47" s="117"/>
      <c r="BLB47" s="117"/>
      <c r="BLC47" s="117"/>
      <c r="BLD47" s="117"/>
      <c r="BLE47" s="117"/>
      <c r="BLF47" s="117"/>
      <c r="BLG47" s="117"/>
      <c r="BLH47" s="117"/>
      <c r="BLI47" s="117"/>
      <c r="BLJ47" s="117"/>
      <c r="BLK47" s="117"/>
      <c r="BLL47" s="117"/>
      <c r="BLM47" s="117"/>
      <c r="BLN47" s="117"/>
      <c r="BLO47" s="117"/>
      <c r="BLP47" s="117"/>
      <c r="BLQ47" s="117"/>
      <c r="BLR47" s="117"/>
      <c r="BLS47" s="117"/>
      <c r="BLT47" s="117"/>
      <c r="BLU47" s="117"/>
      <c r="BLV47" s="117"/>
      <c r="BLW47" s="117"/>
      <c r="BLX47" s="117"/>
      <c r="BLY47" s="117"/>
      <c r="BLZ47" s="117"/>
      <c r="BMA47" s="117"/>
      <c r="BMB47" s="117"/>
      <c r="BMC47" s="117"/>
      <c r="BMD47" s="117"/>
      <c r="BME47" s="117"/>
      <c r="BMF47" s="117"/>
      <c r="BMG47" s="117"/>
      <c r="BMH47" s="117"/>
      <c r="BMI47" s="117"/>
      <c r="BMJ47" s="117"/>
      <c r="BMK47" s="117"/>
      <c r="BML47" s="117"/>
      <c r="BMM47" s="117"/>
      <c r="BMN47" s="117"/>
      <c r="BMO47" s="117"/>
      <c r="BMP47" s="117"/>
      <c r="BMQ47" s="117"/>
      <c r="BMR47" s="117"/>
      <c r="BMS47" s="117"/>
      <c r="BMT47" s="117"/>
      <c r="BMU47" s="117"/>
      <c r="BMV47" s="117"/>
      <c r="BMW47" s="117"/>
      <c r="BMX47" s="117"/>
      <c r="BMY47" s="117"/>
      <c r="BMZ47" s="117"/>
      <c r="BNA47" s="117"/>
      <c r="BNB47" s="117"/>
      <c r="BNC47" s="117"/>
      <c r="BND47" s="117"/>
      <c r="BNE47" s="117"/>
      <c r="BNF47" s="117"/>
      <c r="BNG47" s="117"/>
      <c r="BNH47" s="117"/>
      <c r="BNI47" s="117"/>
      <c r="BNJ47" s="117"/>
      <c r="BNK47" s="117"/>
      <c r="BNL47" s="117"/>
      <c r="BNM47" s="117"/>
      <c r="BNN47" s="117"/>
      <c r="BNO47" s="117"/>
      <c r="BNP47" s="117"/>
      <c r="BNQ47" s="117"/>
      <c r="BNR47" s="117"/>
      <c r="BNS47" s="117"/>
      <c r="BNT47" s="117"/>
      <c r="BNU47" s="117"/>
      <c r="BNV47" s="117"/>
      <c r="BNW47" s="117"/>
      <c r="BNX47" s="117"/>
      <c r="BNY47" s="117"/>
      <c r="BNZ47" s="117"/>
      <c r="BOA47" s="117"/>
      <c r="BOB47" s="117"/>
      <c r="BOC47" s="117"/>
      <c r="BOD47" s="117"/>
      <c r="BOE47" s="117"/>
      <c r="BOF47" s="117"/>
      <c r="BOG47" s="117"/>
      <c r="BOH47" s="117"/>
      <c r="BOI47" s="117"/>
      <c r="BOJ47" s="117"/>
      <c r="BOK47" s="117"/>
      <c r="BOL47" s="117"/>
      <c r="BOM47" s="117"/>
      <c r="BON47" s="117"/>
      <c r="BOO47" s="117"/>
      <c r="BOP47" s="117"/>
      <c r="BOQ47" s="117"/>
      <c r="BOR47" s="117"/>
      <c r="BOS47" s="117"/>
      <c r="BOT47" s="117"/>
      <c r="BOU47" s="117"/>
      <c r="BOV47" s="117"/>
      <c r="BOW47" s="117"/>
      <c r="BOX47" s="117"/>
      <c r="BOY47" s="117"/>
      <c r="BOZ47" s="117"/>
      <c r="BPA47" s="117"/>
      <c r="BPB47" s="117"/>
      <c r="BPC47" s="117"/>
      <c r="BPD47" s="117"/>
      <c r="BPE47" s="117"/>
      <c r="BPF47" s="117"/>
      <c r="BPG47" s="117"/>
      <c r="BPH47" s="117"/>
      <c r="BPI47" s="117"/>
      <c r="BPJ47" s="117"/>
      <c r="BPK47" s="117"/>
      <c r="BPL47" s="117"/>
      <c r="BPM47" s="117"/>
      <c r="BPN47" s="117"/>
      <c r="BPO47" s="117"/>
      <c r="BPP47" s="117"/>
      <c r="BPQ47" s="117"/>
      <c r="BPR47" s="117"/>
      <c r="BPS47" s="117"/>
      <c r="BPT47" s="117"/>
      <c r="BPU47" s="117"/>
      <c r="BPV47" s="117"/>
      <c r="BPW47" s="117"/>
      <c r="BPX47" s="117"/>
      <c r="BPY47" s="117"/>
      <c r="BPZ47" s="117"/>
      <c r="BQA47" s="117"/>
      <c r="BQB47" s="117"/>
      <c r="BQC47" s="117"/>
      <c r="BQD47" s="117"/>
      <c r="BQE47" s="117"/>
      <c r="BQF47" s="117"/>
      <c r="BQG47" s="117"/>
      <c r="BQH47" s="117"/>
      <c r="BQI47" s="117"/>
      <c r="BQJ47" s="117"/>
      <c r="BQK47" s="117"/>
      <c r="BQL47" s="117"/>
      <c r="BQM47" s="117"/>
      <c r="BQN47" s="117"/>
      <c r="BQO47" s="117"/>
      <c r="BQP47" s="117"/>
      <c r="BQQ47" s="117"/>
      <c r="BQR47" s="117"/>
      <c r="BQS47" s="117"/>
      <c r="BQT47" s="117"/>
      <c r="BQU47" s="117"/>
      <c r="BQV47" s="117"/>
      <c r="BQW47" s="117"/>
      <c r="BQX47" s="117"/>
      <c r="BQY47" s="117"/>
      <c r="BQZ47" s="117"/>
      <c r="BRA47" s="117"/>
      <c r="BRB47" s="117"/>
      <c r="BRC47" s="117"/>
      <c r="BRD47" s="117"/>
      <c r="BRE47" s="117"/>
      <c r="BRF47" s="117"/>
      <c r="BRG47" s="117"/>
      <c r="BRH47" s="117"/>
      <c r="BRI47" s="117"/>
      <c r="BRJ47" s="117"/>
      <c r="BRK47" s="117"/>
      <c r="BRL47" s="117"/>
      <c r="BRM47" s="117"/>
      <c r="BRN47" s="117"/>
      <c r="BRO47" s="117"/>
      <c r="BRP47" s="117"/>
      <c r="BRQ47" s="117"/>
      <c r="BRR47" s="117"/>
      <c r="BRS47" s="117"/>
      <c r="BRT47" s="117"/>
      <c r="BRU47" s="117"/>
      <c r="BRV47" s="117"/>
      <c r="BRW47" s="117"/>
      <c r="BRX47" s="117"/>
      <c r="BRY47" s="117"/>
      <c r="BRZ47" s="117"/>
      <c r="BSA47" s="117"/>
      <c r="BSB47" s="117"/>
      <c r="BSC47" s="117"/>
      <c r="BSD47" s="117"/>
      <c r="BSE47" s="117"/>
      <c r="BSF47" s="117"/>
      <c r="BSG47" s="117"/>
      <c r="BSH47" s="117"/>
      <c r="BSI47" s="117"/>
      <c r="BSJ47" s="117"/>
      <c r="BSK47" s="117"/>
      <c r="BSL47" s="117"/>
      <c r="BSM47" s="117"/>
      <c r="BSN47" s="117"/>
      <c r="BSO47" s="117"/>
      <c r="BSP47" s="117"/>
      <c r="BSQ47" s="117"/>
      <c r="BSR47" s="117"/>
      <c r="BSS47" s="117"/>
      <c r="BST47" s="117"/>
      <c r="BSU47" s="117"/>
      <c r="BSV47" s="117"/>
      <c r="BSW47" s="117"/>
      <c r="BSX47" s="117"/>
      <c r="BSY47" s="117"/>
      <c r="BSZ47" s="117"/>
      <c r="BTA47" s="117"/>
      <c r="BTB47" s="117"/>
      <c r="BTC47" s="117"/>
      <c r="BTD47" s="117"/>
      <c r="BTE47" s="117"/>
      <c r="BTF47" s="117"/>
      <c r="BTG47" s="117"/>
      <c r="BTH47" s="117"/>
      <c r="BTI47" s="117"/>
      <c r="BTJ47" s="117"/>
      <c r="BTK47" s="117"/>
      <c r="BTL47" s="117"/>
      <c r="BTM47" s="117"/>
      <c r="BTN47" s="117"/>
      <c r="BTO47" s="117"/>
      <c r="BTP47" s="117"/>
      <c r="BTQ47" s="117"/>
      <c r="BTR47" s="117"/>
      <c r="BTS47" s="117"/>
      <c r="BTT47" s="117"/>
      <c r="BTU47" s="117"/>
      <c r="BTV47" s="117"/>
      <c r="BTW47" s="117"/>
      <c r="BTX47" s="117"/>
      <c r="BTY47" s="117"/>
      <c r="BTZ47" s="117"/>
      <c r="BUA47" s="117"/>
      <c r="BUB47" s="117"/>
      <c r="BUC47" s="117"/>
      <c r="BUD47" s="117"/>
      <c r="BUE47" s="117"/>
      <c r="BUF47" s="117"/>
      <c r="BUG47" s="117"/>
      <c r="BUH47" s="117"/>
      <c r="BUI47" s="117"/>
      <c r="BUJ47" s="117"/>
      <c r="BUK47" s="117"/>
      <c r="BUL47" s="117"/>
      <c r="BUM47" s="117"/>
      <c r="BUN47" s="117"/>
      <c r="BUO47" s="117"/>
      <c r="BUP47" s="117"/>
      <c r="BUQ47" s="117"/>
      <c r="BUR47" s="117"/>
      <c r="BUS47" s="117"/>
      <c r="BUT47" s="117"/>
      <c r="BUU47" s="117"/>
      <c r="BUV47" s="117"/>
      <c r="BUW47" s="117"/>
      <c r="BUX47" s="117"/>
      <c r="BUY47" s="117"/>
      <c r="BUZ47" s="117"/>
      <c r="BVA47" s="117"/>
      <c r="BVB47" s="117"/>
      <c r="BVC47" s="117"/>
      <c r="BVD47" s="117"/>
      <c r="BVE47" s="117"/>
      <c r="BVF47" s="117"/>
      <c r="BVG47" s="117"/>
      <c r="BVH47" s="117"/>
      <c r="BVI47" s="117"/>
      <c r="BVJ47" s="117"/>
      <c r="BVK47" s="117"/>
      <c r="BVL47" s="117"/>
      <c r="BVM47" s="117"/>
      <c r="BVN47" s="117"/>
      <c r="BVO47" s="117"/>
      <c r="BVP47" s="117"/>
      <c r="BVQ47" s="117"/>
      <c r="BVR47" s="117"/>
      <c r="BVS47" s="117"/>
      <c r="BVT47" s="117"/>
      <c r="BVU47" s="117"/>
      <c r="BVV47" s="117"/>
      <c r="BVW47" s="117"/>
      <c r="BVX47" s="117"/>
      <c r="BVY47" s="117"/>
      <c r="BVZ47" s="117"/>
      <c r="BWA47" s="117"/>
      <c r="BWB47" s="117"/>
      <c r="BWC47" s="117"/>
      <c r="BWD47" s="117"/>
      <c r="BWE47" s="117"/>
      <c r="BWF47" s="117"/>
      <c r="BWG47" s="117"/>
      <c r="BWH47" s="117"/>
      <c r="BWI47" s="117"/>
      <c r="BWJ47" s="117"/>
      <c r="BWK47" s="117"/>
      <c r="BWL47" s="117"/>
      <c r="BWM47" s="117"/>
      <c r="BWN47" s="117"/>
      <c r="BWO47" s="117"/>
      <c r="BWP47" s="117"/>
      <c r="BWQ47" s="117"/>
      <c r="BWR47" s="117"/>
      <c r="BWS47" s="117"/>
      <c r="BWT47" s="117"/>
      <c r="BWU47" s="117"/>
      <c r="BWV47" s="117"/>
      <c r="BWW47" s="117"/>
      <c r="BWX47" s="117"/>
      <c r="BWY47" s="117"/>
      <c r="BWZ47" s="117"/>
      <c r="BXA47" s="117"/>
      <c r="BXB47" s="117"/>
      <c r="BXC47" s="117"/>
      <c r="BXD47" s="117"/>
      <c r="BXE47" s="117"/>
      <c r="BXF47" s="117"/>
      <c r="BXG47" s="117"/>
      <c r="BXH47" s="117"/>
      <c r="BXI47" s="117"/>
      <c r="BXJ47" s="117"/>
      <c r="BXK47" s="117"/>
      <c r="BXL47" s="117"/>
      <c r="BXM47" s="117"/>
      <c r="BXN47" s="117"/>
      <c r="BXO47" s="117"/>
      <c r="BXP47" s="117"/>
      <c r="BXQ47" s="117"/>
      <c r="BXR47" s="117"/>
      <c r="BXS47" s="117"/>
      <c r="BXT47" s="117"/>
      <c r="BXU47" s="117"/>
      <c r="BXV47" s="117"/>
      <c r="BXW47" s="117"/>
      <c r="BXX47" s="117"/>
      <c r="BXY47" s="117"/>
      <c r="BXZ47" s="117"/>
      <c r="BYA47" s="117"/>
      <c r="BYB47" s="117"/>
      <c r="BYC47" s="117"/>
      <c r="BYD47" s="117"/>
      <c r="BYE47" s="117"/>
      <c r="BYF47" s="117"/>
      <c r="BYG47" s="117"/>
      <c r="BYH47" s="117"/>
      <c r="BYI47" s="117"/>
      <c r="BYJ47" s="117"/>
      <c r="BYK47" s="117"/>
      <c r="BYL47" s="117"/>
      <c r="BYM47" s="117"/>
      <c r="BYN47" s="117"/>
      <c r="BYO47" s="117"/>
      <c r="BYP47" s="117"/>
      <c r="BYQ47" s="117"/>
      <c r="BYR47" s="117"/>
      <c r="BYS47" s="117"/>
      <c r="BYT47" s="117"/>
      <c r="BYU47" s="117"/>
      <c r="BYV47" s="117"/>
      <c r="BYW47" s="117"/>
      <c r="BYX47" s="117"/>
      <c r="BYY47" s="117"/>
      <c r="BYZ47" s="117"/>
      <c r="BZA47" s="117"/>
      <c r="BZB47" s="117"/>
      <c r="BZC47" s="117"/>
      <c r="BZD47" s="117"/>
      <c r="BZE47" s="117"/>
      <c r="BZF47" s="117"/>
      <c r="BZG47" s="117"/>
      <c r="BZH47" s="117"/>
      <c r="BZI47" s="117"/>
      <c r="BZJ47" s="117"/>
      <c r="BZK47" s="117"/>
      <c r="BZL47" s="117"/>
      <c r="BZM47" s="117"/>
      <c r="BZN47" s="117"/>
      <c r="BZO47" s="117"/>
      <c r="BZP47" s="117"/>
      <c r="BZQ47" s="117"/>
      <c r="BZR47" s="117"/>
      <c r="BZS47" s="117"/>
      <c r="BZT47" s="117"/>
      <c r="BZU47" s="117"/>
      <c r="BZV47" s="117"/>
      <c r="BZW47" s="117"/>
      <c r="BZX47" s="117"/>
      <c r="BZY47" s="117"/>
      <c r="BZZ47" s="117"/>
      <c r="CAA47" s="117"/>
      <c r="CAB47" s="117"/>
      <c r="CAC47" s="117"/>
      <c r="CAD47" s="117"/>
      <c r="CAE47" s="117"/>
      <c r="CAF47" s="117"/>
      <c r="CAG47" s="117"/>
      <c r="CAH47" s="117"/>
      <c r="CAI47" s="117"/>
      <c r="CAJ47" s="117"/>
      <c r="CAK47" s="117"/>
      <c r="CAL47" s="117"/>
      <c r="CAM47" s="117"/>
      <c r="CAN47" s="117"/>
      <c r="CAO47" s="117"/>
      <c r="CAP47" s="117"/>
      <c r="CAQ47" s="117"/>
      <c r="CAR47" s="117"/>
      <c r="CAS47" s="117"/>
      <c r="CAT47" s="117"/>
      <c r="CAU47" s="117"/>
      <c r="CAV47" s="117"/>
      <c r="CAW47" s="117"/>
      <c r="CAX47" s="117"/>
      <c r="CAY47" s="117"/>
      <c r="CAZ47" s="117"/>
      <c r="CBA47" s="117"/>
      <c r="CBB47" s="117"/>
      <c r="CBC47" s="117"/>
      <c r="CBD47" s="117"/>
      <c r="CBE47" s="117"/>
      <c r="CBF47" s="117"/>
      <c r="CBG47" s="117"/>
      <c r="CBH47" s="117"/>
      <c r="CBI47" s="117"/>
      <c r="CBJ47" s="117"/>
      <c r="CBK47" s="117"/>
      <c r="CBL47" s="117"/>
      <c r="CBM47" s="117"/>
      <c r="CBN47" s="117"/>
      <c r="CBO47" s="117"/>
      <c r="CBP47" s="117"/>
      <c r="CBQ47" s="117"/>
      <c r="CBR47" s="117"/>
      <c r="CBS47" s="117"/>
      <c r="CBT47" s="117"/>
      <c r="CBU47" s="117"/>
      <c r="CBV47" s="117"/>
      <c r="CBW47" s="117"/>
      <c r="CBX47" s="117"/>
      <c r="CBY47" s="117"/>
      <c r="CBZ47" s="117"/>
      <c r="CCA47" s="117"/>
      <c r="CCB47" s="117"/>
      <c r="CCC47" s="117"/>
      <c r="CCD47" s="117"/>
      <c r="CCE47" s="117"/>
      <c r="CCF47" s="117"/>
      <c r="CCG47" s="117"/>
      <c r="CCH47" s="117"/>
      <c r="CCI47" s="117"/>
      <c r="CCJ47" s="117"/>
      <c r="CCK47" s="117"/>
      <c r="CCL47" s="117"/>
      <c r="CCM47" s="117"/>
      <c r="CCN47" s="117"/>
      <c r="CCO47" s="117"/>
      <c r="CCP47" s="117"/>
      <c r="CCQ47" s="117"/>
      <c r="CCR47" s="117"/>
      <c r="CCS47" s="117"/>
      <c r="CCT47" s="117"/>
      <c r="CCU47" s="117"/>
      <c r="CCV47" s="117"/>
      <c r="CCW47" s="117"/>
      <c r="CCX47" s="117"/>
      <c r="CCY47" s="117"/>
      <c r="CCZ47" s="117"/>
      <c r="CDA47" s="117"/>
      <c r="CDB47" s="117"/>
      <c r="CDC47" s="117"/>
      <c r="CDD47" s="117"/>
      <c r="CDE47" s="117"/>
      <c r="CDF47" s="117"/>
      <c r="CDG47" s="117"/>
      <c r="CDH47" s="117"/>
      <c r="CDI47" s="117"/>
      <c r="CDJ47" s="117"/>
      <c r="CDK47" s="117"/>
      <c r="CDL47" s="117"/>
      <c r="CDM47" s="117"/>
      <c r="CDN47" s="117"/>
      <c r="CDO47" s="117"/>
      <c r="CDP47" s="117"/>
      <c r="CDQ47" s="117"/>
      <c r="CDR47" s="117"/>
      <c r="CDS47" s="117"/>
      <c r="CDT47" s="117"/>
      <c r="CDU47" s="117"/>
      <c r="CDV47" s="117"/>
      <c r="CDW47" s="117"/>
      <c r="CDX47" s="117"/>
      <c r="CDY47" s="117"/>
      <c r="CDZ47" s="117"/>
      <c r="CEA47" s="117"/>
      <c r="CEB47" s="117"/>
      <c r="CEC47" s="117"/>
      <c r="CED47" s="117"/>
      <c r="CEE47" s="117"/>
      <c r="CEF47" s="117"/>
      <c r="CEG47" s="117"/>
      <c r="CEH47" s="117"/>
      <c r="CEI47" s="117"/>
      <c r="CEJ47" s="117"/>
      <c r="CEK47" s="117"/>
      <c r="CEL47" s="117"/>
      <c r="CEM47" s="117"/>
      <c r="CEN47" s="117"/>
      <c r="CEO47" s="117"/>
      <c r="CEP47" s="117"/>
      <c r="CEQ47" s="117"/>
      <c r="CER47" s="117"/>
      <c r="CES47" s="117"/>
      <c r="CET47" s="117"/>
      <c r="CEU47" s="117"/>
      <c r="CEV47" s="117"/>
      <c r="CEW47" s="117"/>
      <c r="CEX47" s="117"/>
      <c r="CEY47" s="117"/>
      <c r="CEZ47" s="117"/>
      <c r="CFA47" s="117"/>
      <c r="CFB47" s="117"/>
      <c r="CFC47" s="117"/>
      <c r="CFD47" s="117"/>
      <c r="CFE47" s="117"/>
      <c r="CFF47" s="117"/>
      <c r="CFG47" s="117"/>
      <c r="CFH47" s="117"/>
      <c r="CFI47" s="117"/>
      <c r="CFJ47" s="117"/>
      <c r="CFK47" s="117"/>
      <c r="CFL47" s="117"/>
      <c r="CFM47" s="117"/>
      <c r="CFN47" s="117"/>
      <c r="CFO47" s="117"/>
      <c r="CFP47" s="117"/>
      <c r="CFQ47" s="117"/>
      <c r="CFR47" s="117"/>
      <c r="CFS47" s="117"/>
      <c r="CFT47" s="117"/>
      <c r="CFU47" s="117"/>
      <c r="CFV47" s="117"/>
      <c r="CFW47" s="117"/>
      <c r="CFX47" s="117"/>
      <c r="CFY47" s="117"/>
      <c r="CFZ47" s="117"/>
      <c r="CGA47" s="117"/>
      <c r="CGB47" s="117"/>
      <c r="CGC47" s="117"/>
      <c r="CGD47" s="117"/>
      <c r="CGE47" s="117"/>
      <c r="CGF47" s="117"/>
      <c r="CGG47" s="117"/>
      <c r="CGH47" s="117"/>
      <c r="CGI47" s="117"/>
      <c r="CGJ47" s="117"/>
      <c r="CGK47" s="117"/>
      <c r="CGL47" s="117"/>
      <c r="CGM47" s="117"/>
      <c r="CGN47" s="117"/>
      <c r="CGO47" s="117"/>
      <c r="CGP47" s="117"/>
      <c r="CGQ47" s="117"/>
      <c r="CGR47" s="117"/>
      <c r="CGS47" s="117"/>
      <c r="CGT47" s="117"/>
      <c r="CGU47" s="117"/>
      <c r="CGV47" s="117"/>
      <c r="CGW47" s="117"/>
      <c r="CGX47" s="117"/>
      <c r="CGY47" s="117"/>
      <c r="CGZ47" s="117"/>
      <c r="CHA47" s="117"/>
      <c r="CHB47" s="117"/>
      <c r="CHC47" s="117"/>
      <c r="CHD47" s="117"/>
      <c r="CHE47" s="117"/>
      <c r="CHF47" s="117"/>
      <c r="CHG47" s="117"/>
      <c r="CHH47" s="117"/>
      <c r="CHI47" s="117"/>
      <c r="CHJ47" s="117"/>
      <c r="CHK47" s="117"/>
      <c r="CHL47" s="117"/>
      <c r="CHM47" s="117"/>
      <c r="CHN47" s="117"/>
      <c r="CHO47" s="117"/>
      <c r="CHP47" s="117"/>
      <c r="CHQ47" s="117"/>
      <c r="CHR47" s="117"/>
      <c r="CHS47" s="117"/>
      <c r="CHT47" s="117"/>
      <c r="CHU47" s="117"/>
      <c r="CHV47" s="117"/>
      <c r="CHW47" s="117"/>
      <c r="CHX47" s="117"/>
      <c r="CHY47" s="117"/>
      <c r="CHZ47" s="117"/>
      <c r="CIA47" s="117"/>
      <c r="CIB47" s="117"/>
      <c r="CIC47" s="117"/>
      <c r="CID47" s="117"/>
      <c r="CIE47" s="117"/>
      <c r="CIF47" s="117"/>
      <c r="CIG47" s="117"/>
      <c r="CIH47" s="117"/>
      <c r="CII47" s="117"/>
      <c r="CIJ47" s="117"/>
      <c r="CIK47" s="117"/>
      <c r="CIL47" s="117"/>
      <c r="CIM47" s="117"/>
      <c r="CIN47" s="117"/>
      <c r="CIO47" s="117"/>
      <c r="CIP47" s="117"/>
      <c r="CIQ47" s="117"/>
      <c r="CIR47" s="117"/>
      <c r="CIS47" s="117"/>
      <c r="CIT47" s="117"/>
      <c r="CIU47" s="117"/>
      <c r="CIV47" s="117"/>
      <c r="CIW47" s="117"/>
      <c r="CIX47" s="117"/>
      <c r="CIY47" s="117"/>
      <c r="CIZ47" s="117"/>
      <c r="CJA47" s="117"/>
      <c r="CJB47" s="117"/>
      <c r="CJC47" s="117"/>
      <c r="CJD47" s="117"/>
      <c r="CJE47" s="117"/>
      <c r="CJF47" s="117"/>
      <c r="CJG47" s="117"/>
      <c r="CJH47" s="117"/>
      <c r="CJI47" s="117"/>
      <c r="CJJ47" s="117"/>
      <c r="CJK47" s="117"/>
      <c r="CJL47" s="117"/>
      <c r="CJM47" s="117"/>
      <c r="CJN47" s="117"/>
      <c r="CJO47" s="117"/>
      <c r="CJP47" s="117"/>
      <c r="CJQ47" s="117"/>
      <c r="CJR47" s="117"/>
      <c r="CJS47" s="117"/>
      <c r="CJT47" s="117"/>
      <c r="CJU47" s="117"/>
      <c r="CJV47" s="117"/>
      <c r="CJW47" s="117"/>
      <c r="CJX47" s="117"/>
      <c r="CJY47" s="117"/>
      <c r="CJZ47" s="117"/>
      <c r="CKA47" s="117"/>
      <c r="CKB47" s="117"/>
      <c r="CKC47" s="117"/>
      <c r="CKD47" s="117"/>
      <c r="CKE47" s="117"/>
      <c r="CKF47" s="117"/>
      <c r="CKG47" s="117"/>
      <c r="CKH47" s="117"/>
      <c r="CKI47" s="117"/>
      <c r="CKJ47" s="117"/>
      <c r="CKK47" s="117"/>
      <c r="CKL47" s="117"/>
      <c r="CKM47" s="117"/>
      <c r="CKN47" s="117"/>
      <c r="CKO47" s="117"/>
      <c r="CKP47" s="117"/>
      <c r="CKQ47" s="117"/>
      <c r="CKR47" s="117"/>
      <c r="CKS47" s="117"/>
      <c r="CKT47" s="117"/>
      <c r="CKU47" s="117"/>
      <c r="CKV47" s="117"/>
      <c r="CKW47" s="117"/>
      <c r="CKX47" s="117"/>
      <c r="CKY47" s="117"/>
      <c r="CKZ47" s="117"/>
      <c r="CLA47" s="117"/>
      <c r="CLB47" s="117"/>
      <c r="CLC47" s="117"/>
      <c r="CLD47" s="117"/>
      <c r="CLE47" s="117"/>
      <c r="CLF47" s="117"/>
      <c r="CLG47" s="117"/>
      <c r="CLH47" s="117"/>
      <c r="CLI47" s="117"/>
      <c r="CLJ47" s="117"/>
      <c r="CLK47" s="117"/>
      <c r="CLL47" s="117"/>
      <c r="CLM47" s="117"/>
      <c r="CLN47" s="117"/>
      <c r="CLO47" s="117"/>
      <c r="CLP47" s="117"/>
      <c r="CLQ47" s="117"/>
      <c r="CLR47" s="117"/>
      <c r="CLS47" s="117"/>
      <c r="CLT47" s="117"/>
      <c r="CLU47" s="117"/>
      <c r="CLV47" s="117"/>
      <c r="CLW47" s="117"/>
      <c r="CLX47" s="117"/>
      <c r="CLY47" s="117"/>
      <c r="CLZ47" s="117"/>
      <c r="CMA47" s="117"/>
      <c r="CMB47" s="117"/>
      <c r="CMC47" s="117"/>
      <c r="CMD47" s="117"/>
      <c r="CME47" s="117"/>
      <c r="CMF47" s="117"/>
      <c r="CMG47" s="117"/>
      <c r="CMH47" s="117"/>
      <c r="CMI47" s="117"/>
      <c r="CMJ47" s="117"/>
      <c r="CMK47" s="117"/>
      <c r="CML47" s="117"/>
      <c r="CMM47" s="117"/>
      <c r="CMN47" s="117"/>
      <c r="CMO47" s="117"/>
      <c r="CMP47" s="117"/>
      <c r="CMQ47" s="117"/>
      <c r="CMR47" s="117"/>
      <c r="CMS47" s="117"/>
      <c r="CMT47" s="117"/>
      <c r="CMU47" s="117"/>
      <c r="CMV47" s="117"/>
      <c r="CMW47" s="117"/>
      <c r="CMX47" s="117"/>
      <c r="CMY47" s="117"/>
      <c r="CMZ47" s="117"/>
      <c r="CNA47" s="117"/>
      <c r="CNB47" s="117"/>
      <c r="CNC47" s="117"/>
      <c r="CND47" s="117"/>
      <c r="CNE47" s="117"/>
      <c r="CNF47" s="117"/>
      <c r="CNG47" s="117"/>
      <c r="CNH47" s="117"/>
      <c r="CNI47" s="117"/>
      <c r="CNJ47" s="117"/>
      <c r="CNK47" s="117"/>
      <c r="CNL47" s="117"/>
      <c r="CNM47" s="117"/>
      <c r="CNN47" s="117"/>
      <c r="CNO47" s="117"/>
      <c r="CNP47" s="117"/>
      <c r="CNQ47" s="117"/>
      <c r="CNR47" s="117"/>
      <c r="CNS47" s="117"/>
      <c r="CNT47" s="117"/>
      <c r="CNU47" s="117"/>
      <c r="CNV47" s="117"/>
      <c r="CNW47" s="117"/>
      <c r="CNX47" s="117"/>
      <c r="CNY47" s="117"/>
      <c r="CNZ47" s="117"/>
      <c r="COA47" s="117"/>
      <c r="COB47" s="117"/>
      <c r="COC47" s="117"/>
      <c r="COD47" s="117"/>
      <c r="COE47" s="117"/>
      <c r="COF47" s="117"/>
      <c r="COG47" s="117"/>
      <c r="COH47" s="117"/>
      <c r="COI47" s="117"/>
      <c r="COJ47" s="117"/>
      <c r="COK47" s="117"/>
      <c r="COL47" s="117"/>
      <c r="COM47" s="117"/>
      <c r="CON47" s="117"/>
      <c r="COO47" s="117"/>
      <c r="COP47" s="117"/>
      <c r="COQ47" s="117"/>
      <c r="COR47" s="117"/>
      <c r="COS47" s="117"/>
      <c r="COT47" s="117"/>
      <c r="COU47" s="117"/>
      <c r="COV47" s="117"/>
      <c r="COW47" s="117"/>
      <c r="COX47" s="117"/>
      <c r="COY47" s="117"/>
      <c r="COZ47" s="117"/>
      <c r="CPA47" s="117"/>
      <c r="CPB47" s="117"/>
      <c r="CPC47" s="117"/>
      <c r="CPD47" s="117"/>
      <c r="CPE47" s="117"/>
      <c r="CPF47" s="117"/>
      <c r="CPG47" s="117"/>
      <c r="CPH47" s="117"/>
      <c r="CPI47" s="117"/>
      <c r="CPJ47" s="117"/>
      <c r="CPK47" s="117"/>
      <c r="CPL47" s="117"/>
      <c r="CPM47" s="117"/>
      <c r="CPN47" s="117"/>
      <c r="CPO47" s="117"/>
      <c r="CPP47" s="117"/>
      <c r="CPQ47" s="117"/>
      <c r="CPR47" s="117"/>
      <c r="CPS47" s="117"/>
      <c r="CPT47" s="117"/>
      <c r="CPU47" s="117"/>
      <c r="CPV47" s="117"/>
      <c r="CPW47" s="117"/>
      <c r="CPX47" s="117"/>
      <c r="CPY47" s="117"/>
      <c r="CPZ47" s="117"/>
      <c r="CQA47" s="117"/>
      <c r="CQB47" s="117"/>
      <c r="CQC47" s="117"/>
      <c r="CQD47" s="117"/>
      <c r="CQE47" s="117"/>
      <c r="CQF47" s="117"/>
      <c r="CQG47" s="117"/>
      <c r="CQH47" s="117"/>
      <c r="CQI47" s="117"/>
      <c r="CQJ47" s="117"/>
      <c r="CQK47" s="117"/>
      <c r="CQL47" s="117"/>
      <c r="CQM47" s="117"/>
      <c r="CQN47" s="117"/>
      <c r="CQO47" s="117"/>
      <c r="CQP47" s="117"/>
      <c r="CQQ47" s="117"/>
      <c r="CQR47" s="117"/>
      <c r="CQS47" s="117"/>
      <c r="CQT47" s="117"/>
      <c r="CQU47" s="117"/>
      <c r="CQV47" s="117"/>
      <c r="CQW47" s="117"/>
      <c r="CQX47" s="117"/>
      <c r="CQY47" s="117"/>
      <c r="CQZ47" s="117"/>
      <c r="CRA47" s="117"/>
      <c r="CRB47" s="117"/>
      <c r="CRC47" s="117"/>
      <c r="CRD47" s="117"/>
      <c r="CRE47" s="117"/>
      <c r="CRF47" s="117"/>
      <c r="CRG47" s="117"/>
      <c r="CRH47" s="117"/>
      <c r="CRI47" s="117"/>
      <c r="CRJ47" s="117"/>
      <c r="CRK47" s="117"/>
      <c r="CRL47" s="117"/>
      <c r="CRM47" s="117"/>
      <c r="CRN47" s="117"/>
      <c r="CRO47" s="117"/>
      <c r="CRP47" s="117"/>
      <c r="CRQ47" s="117"/>
      <c r="CRR47" s="117"/>
      <c r="CRS47" s="117"/>
      <c r="CRT47" s="117"/>
      <c r="CRU47" s="117"/>
      <c r="CRV47" s="117"/>
      <c r="CRW47" s="117"/>
      <c r="CRX47" s="117"/>
      <c r="CRY47" s="117"/>
      <c r="CRZ47" s="117"/>
      <c r="CSA47" s="117"/>
      <c r="CSB47" s="117"/>
      <c r="CSC47" s="117"/>
      <c r="CSD47" s="117"/>
      <c r="CSE47" s="117"/>
      <c r="CSF47" s="117"/>
      <c r="CSG47" s="117"/>
      <c r="CSH47" s="117"/>
      <c r="CSI47" s="117"/>
      <c r="CSJ47" s="117"/>
      <c r="CSK47" s="117"/>
      <c r="CSL47" s="117"/>
      <c r="CSM47" s="117"/>
      <c r="CSN47" s="117"/>
      <c r="CSO47" s="117"/>
      <c r="CSP47" s="117"/>
      <c r="CSQ47" s="117"/>
      <c r="CSR47" s="117"/>
      <c r="CSS47" s="117"/>
      <c r="CST47" s="117"/>
      <c r="CSU47" s="117"/>
      <c r="CSV47" s="117"/>
      <c r="CSW47" s="117"/>
      <c r="CSX47" s="117"/>
      <c r="CSY47" s="117"/>
      <c r="CSZ47" s="117"/>
      <c r="CTA47" s="117"/>
      <c r="CTB47" s="117"/>
      <c r="CTC47" s="117"/>
      <c r="CTD47" s="117"/>
      <c r="CTE47" s="117"/>
      <c r="CTF47" s="117"/>
      <c r="CTG47" s="117"/>
      <c r="CTH47" s="117"/>
      <c r="CTI47" s="117"/>
      <c r="CTJ47" s="117"/>
      <c r="CTK47" s="117"/>
      <c r="CTL47" s="117"/>
      <c r="CTM47" s="117"/>
      <c r="CTN47" s="117"/>
      <c r="CTO47" s="117"/>
      <c r="CTP47" s="117"/>
      <c r="CTQ47" s="117"/>
      <c r="CTR47" s="117"/>
      <c r="CTS47" s="117"/>
      <c r="CTT47" s="117"/>
      <c r="CTU47" s="117"/>
      <c r="CTV47" s="117"/>
      <c r="CTW47" s="117"/>
      <c r="CTX47" s="117"/>
      <c r="CTY47" s="117"/>
      <c r="CTZ47" s="117"/>
      <c r="CUA47" s="117"/>
      <c r="CUB47" s="117"/>
      <c r="CUC47" s="117"/>
      <c r="CUD47" s="117"/>
      <c r="CUE47" s="117"/>
      <c r="CUF47" s="117"/>
      <c r="CUG47" s="117"/>
      <c r="CUH47" s="117"/>
      <c r="CUI47" s="117"/>
      <c r="CUJ47" s="117"/>
      <c r="CUK47" s="117"/>
      <c r="CUL47" s="117"/>
      <c r="CUM47" s="117"/>
      <c r="CUN47" s="117"/>
      <c r="CUO47" s="117"/>
      <c r="CUP47" s="117"/>
      <c r="CUQ47" s="117"/>
      <c r="CUR47" s="117"/>
      <c r="CUS47" s="117"/>
      <c r="CUT47" s="117"/>
      <c r="CUU47" s="117"/>
      <c r="CUV47" s="117"/>
      <c r="CUW47" s="117"/>
      <c r="CUX47" s="117"/>
      <c r="CUY47" s="117"/>
      <c r="CUZ47" s="117"/>
      <c r="CVA47" s="117"/>
      <c r="CVB47" s="117"/>
      <c r="CVC47" s="117"/>
      <c r="CVD47" s="117"/>
      <c r="CVE47" s="117"/>
      <c r="CVF47" s="117"/>
      <c r="CVG47" s="117"/>
      <c r="CVH47" s="117"/>
      <c r="CVI47" s="117"/>
      <c r="CVJ47" s="117"/>
      <c r="CVK47" s="117"/>
      <c r="CVL47" s="117"/>
      <c r="CVM47" s="117"/>
      <c r="CVN47" s="117"/>
      <c r="CVO47" s="117"/>
      <c r="CVP47" s="117"/>
      <c r="CVQ47" s="117"/>
      <c r="CVR47" s="117"/>
      <c r="CVS47" s="117"/>
      <c r="CVT47" s="117"/>
      <c r="CVU47" s="117"/>
      <c r="CVV47" s="117"/>
      <c r="CVW47" s="117"/>
      <c r="CVX47" s="117"/>
      <c r="CVY47" s="117"/>
      <c r="CVZ47" s="117"/>
      <c r="CWA47" s="117"/>
      <c r="CWB47" s="117"/>
      <c r="CWC47" s="117"/>
      <c r="CWD47" s="117"/>
      <c r="CWE47" s="117"/>
      <c r="CWF47" s="117"/>
      <c r="CWG47" s="117"/>
      <c r="CWH47" s="117"/>
      <c r="CWI47" s="117"/>
      <c r="CWJ47" s="117"/>
      <c r="CWK47" s="117"/>
      <c r="CWL47" s="117"/>
      <c r="CWM47" s="117"/>
      <c r="CWN47" s="117"/>
      <c r="CWO47" s="117"/>
      <c r="CWP47" s="117"/>
      <c r="CWQ47" s="117"/>
      <c r="CWR47" s="117"/>
      <c r="CWS47" s="117"/>
      <c r="CWT47" s="117"/>
      <c r="CWU47" s="117"/>
      <c r="CWV47" s="117"/>
      <c r="CWW47" s="117"/>
      <c r="CWX47" s="117"/>
      <c r="CWY47" s="117"/>
      <c r="CWZ47" s="117"/>
      <c r="CXA47" s="117"/>
      <c r="CXB47" s="117"/>
      <c r="CXC47" s="117"/>
      <c r="CXD47" s="117"/>
      <c r="CXE47" s="117"/>
      <c r="CXF47" s="117"/>
      <c r="CXG47" s="117"/>
      <c r="CXH47" s="117"/>
      <c r="CXI47" s="117"/>
      <c r="CXJ47" s="117"/>
      <c r="CXK47" s="117"/>
      <c r="CXL47" s="117"/>
      <c r="CXM47" s="117"/>
      <c r="CXN47" s="117"/>
      <c r="CXO47" s="117"/>
      <c r="CXP47" s="117"/>
      <c r="CXQ47" s="117"/>
      <c r="CXR47" s="117"/>
      <c r="CXS47" s="117"/>
      <c r="CXT47" s="117"/>
      <c r="CXU47" s="117"/>
      <c r="CXV47" s="117"/>
      <c r="CXW47" s="117"/>
      <c r="CXX47" s="117"/>
      <c r="CXY47" s="117"/>
      <c r="CXZ47" s="117"/>
      <c r="CYA47" s="117"/>
      <c r="CYB47" s="117"/>
      <c r="CYC47" s="117"/>
      <c r="CYD47" s="117"/>
      <c r="CYE47" s="117"/>
      <c r="CYF47" s="117"/>
      <c r="CYG47" s="117"/>
      <c r="CYH47" s="117"/>
      <c r="CYI47" s="117"/>
      <c r="CYJ47" s="117"/>
      <c r="CYK47" s="117"/>
      <c r="CYL47" s="117"/>
      <c r="CYM47" s="117"/>
      <c r="CYN47" s="117"/>
      <c r="CYO47" s="117"/>
      <c r="CYP47" s="117"/>
      <c r="CYQ47" s="117"/>
      <c r="CYR47" s="117"/>
      <c r="CYS47" s="117"/>
      <c r="CYT47" s="117"/>
      <c r="CYU47" s="117"/>
      <c r="CYV47" s="117"/>
      <c r="CYW47" s="117"/>
      <c r="CYX47" s="117"/>
      <c r="CYY47" s="117"/>
      <c r="CYZ47" s="117"/>
      <c r="CZA47" s="117"/>
      <c r="CZB47" s="117"/>
      <c r="CZC47" s="117"/>
      <c r="CZD47" s="117"/>
      <c r="CZE47" s="117"/>
      <c r="CZF47" s="117"/>
      <c r="CZG47" s="117"/>
      <c r="CZH47" s="117"/>
      <c r="CZI47" s="117"/>
      <c r="CZJ47" s="117"/>
      <c r="CZK47" s="117"/>
      <c r="CZL47" s="117"/>
      <c r="CZM47" s="117"/>
      <c r="CZN47" s="117"/>
      <c r="CZO47" s="117"/>
      <c r="CZP47" s="117"/>
      <c r="CZQ47" s="117"/>
      <c r="CZR47" s="117"/>
      <c r="CZS47" s="117"/>
      <c r="CZT47" s="117"/>
      <c r="CZU47" s="117"/>
      <c r="CZV47" s="117"/>
      <c r="CZW47" s="117"/>
      <c r="CZX47" s="117"/>
      <c r="CZY47" s="117"/>
      <c r="CZZ47" s="117"/>
      <c r="DAA47" s="117"/>
      <c r="DAB47" s="117"/>
      <c r="DAC47" s="117"/>
      <c r="DAD47" s="117"/>
      <c r="DAE47" s="117"/>
      <c r="DAF47" s="117"/>
      <c r="DAG47" s="117"/>
      <c r="DAH47" s="117"/>
      <c r="DAI47" s="117"/>
      <c r="DAJ47" s="117"/>
      <c r="DAK47" s="117"/>
      <c r="DAL47" s="117"/>
      <c r="DAM47" s="117"/>
      <c r="DAN47" s="117"/>
      <c r="DAO47" s="117"/>
      <c r="DAP47" s="117"/>
      <c r="DAQ47" s="117"/>
      <c r="DAR47" s="117"/>
      <c r="DAS47" s="117"/>
      <c r="DAT47" s="117"/>
      <c r="DAU47" s="117"/>
      <c r="DAV47" s="117"/>
      <c r="DAW47" s="117"/>
      <c r="DAX47" s="117"/>
      <c r="DAY47" s="117"/>
      <c r="DAZ47" s="117"/>
      <c r="DBA47" s="117"/>
      <c r="DBB47" s="117"/>
      <c r="DBC47" s="117"/>
      <c r="DBD47" s="117"/>
      <c r="DBE47" s="117"/>
      <c r="DBF47" s="117"/>
      <c r="DBG47" s="117"/>
      <c r="DBH47" s="117"/>
      <c r="DBI47" s="117"/>
      <c r="DBJ47" s="117"/>
      <c r="DBK47" s="117"/>
      <c r="DBL47" s="117"/>
      <c r="DBM47" s="117"/>
      <c r="DBN47" s="117"/>
      <c r="DBO47" s="117"/>
      <c r="DBP47" s="117"/>
      <c r="DBQ47" s="117"/>
      <c r="DBR47" s="117"/>
      <c r="DBS47" s="117"/>
      <c r="DBT47" s="117"/>
      <c r="DBU47" s="117"/>
      <c r="DBV47" s="117"/>
      <c r="DBW47" s="117"/>
      <c r="DBX47" s="117"/>
      <c r="DBY47" s="117"/>
      <c r="DBZ47" s="117"/>
      <c r="DCA47" s="117"/>
      <c r="DCB47" s="117"/>
      <c r="DCC47" s="117"/>
      <c r="DCD47" s="117"/>
      <c r="DCE47" s="117"/>
      <c r="DCF47" s="117"/>
      <c r="DCG47" s="117"/>
      <c r="DCH47" s="117"/>
      <c r="DCI47" s="117"/>
      <c r="DCJ47" s="117"/>
      <c r="DCK47" s="117"/>
      <c r="DCL47" s="117"/>
      <c r="DCM47" s="117"/>
      <c r="DCN47" s="117"/>
      <c r="DCO47" s="117"/>
      <c r="DCP47" s="117"/>
      <c r="DCQ47" s="117"/>
      <c r="DCR47" s="117"/>
      <c r="DCS47" s="117"/>
      <c r="DCT47" s="117"/>
      <c r="DCU47" s="117"/>
      <c r="DCV47" s="117"/>
      <c r="DCW47" s="117"/>
      <c r="DCX47" s="117"/>
      <c r="DCY47" s="117"/>
      <c r="DCZ47" s="117"/>
      <c r="DDA47" s="117"/>
      <c r="DDB47" s="117"/>
      <c r="DDC47" s="117"/>
      <c r="DDD47" s="117"/>
      <c r="DDE47" s="117"/>
      <c r="DDF47" s="117"/>
      <c r="DDG47" s="117"/>
      <c r="DDH47" s="117"/>
      <c r="DDI47" s="117"/>
      <c r="DDJ47" s="117"/>
      <c r="DDK47" s="117"/>
      <c r="DDL47" s="117"/>
      <c r="DDM47" s="117"/>
      <c r="DDN47" s="117"/>
      <c r="DDO47" s="117"/>
      <c r="DDP47" s="117"/>
      <c r="DDQ47" s="117"/>
      <c r="DDR47" s="117"/>
      <c r="DDS47" s="117"/>
      <c r="DDT47" s="117"/>
      <c r="DDU47" s="117"/>
      <c r="DDV47" s="117"/>
      <c r="DDW47" s="117"/>
      <c r="DDX47" s="117"/>
      <c r="DDY47" s="117"/>
      <c r="DDZ47" s="117"/>
      <c r="DEA47" s="117"/>
      <c r="DEB47" s="117"/>
      <c r="DEC47" s="117"/>
      <c r="DED47" s="117"/>
      <c r="DEE47" s="117"/>
      <c r="DEF47" s="117"/>
      <c r="DEG47" s="117"/>
      <c r="DEH47" s="117"/>
      <c r="DEI47" s="117"/>
      <c r="DEJ47" s="117"/>
      <c r="DEK47" s="117"/>
      <c r="DEL47" s="117"/>
      <c r="DEM47" s="117"/>
      <c r="DEN47" s="117"/>
      <c r="DEO47" s="117"/>
      <c r="DEP47" s="117"/>
      <c r="DEQ47" s="117"/>
      <c r="DER47" s="117"/>
      <c r="DES47" s="117"/>
      <c r="DET47" s="117"/>
      <c r="DEU47" s="117"/>
      <c r="DEV47" s="117"/>
      <c r="DEW47" s="117"/>
      <c r="DEX47" s="117"/>
      <c r="DEY47" s="117"/>
      <c r="DEZ47" s="117"/>
      <c r="DFA47" s="117"/>
      <c r="DFB47" s="117"/>
      <c r="DFC47" s="117"/>
      <c r="DFD47" s="117"/>
      <c r="DFE47" s="117"/>
      <c r="DFF47" s="117"/>
      <c r="DFG47" s="117"/>
      <c r="DFH47" s="117"/>
      <c r="DFI47" s="117"/>
      <c r="DFJ47" s="117"/>
      <c r="DFK47" s="117"/>
      <c r="DFL47" s="117"/>
      <c r="DFM47" s="117"/>
      <c r="DFN47" s="117"/>
      <c r="DFO47" s="117"/>
      <c r="DFP47" s="117"/>
      <c r="DFQ47" s="117"/>
      <c r="DFR47" s="117"/>
      <c r="DFS47" s="117"/>
      <c r="DFT47" s="117"/>
      <c r="DFU47" s="117"/>
      <c r="DFV47" s="117"/>
      <c r="DFW47" s="117"/>
      <c r="DFX47" s="117"/>
      <c r="DFY47" s="117"/>
      <c r="DFZ47" s="117"/>
      <c r="DGA47" s="117"/>
      <c r="DGB47" s="117"/>
      <c r="DGC47" s="117"/>
      <c r="DGD47" s="117"/>
      <c r="DGE47" s="117"/>
      <c r="DGF47" s="117"/>
      <c r="DGG47" s="117"/>
      <c r="DGH47" s="117"/>
      <c r="DGI47" s="117"/>
      <c r="DGJ47" s="117"/>
      <c r="DGK47" s="117"/>
      <c r="DGL47" s="117"/>
      <c r="DGM47" s="117"/>
      <c r="DGN47" s="117"/>
      <c r="DGO47" s="117"/>
      <c r="DGP47" s="117"/>
      <c r="DGQ47" s="117"/>
      <c r="DGR47" s="117"/>
      <c r="DGS47" s="117"/>
      <c r="DGT47" s="117"/>
      <c r="DGU47" s="117"/>
      <c r="DGV47" s="117"/>
      <c r="DGW47" s="117"/>
      <c r="DGX47" s="117"/>
      <c r="DGY47" s="117"/>
      <c r="DGZ47" s="117"/>
      <c r="DHA47" s="117"/>
      <c r="DHB47" s="117"/>
      <c r="DHC47" s="117"/>
      <c r="DHD47" s="117"/>
      <c r="DHE47" s="117"/>
      <c r="DHF47" s="117"/>
      <c r="DHG47" s="117"/>
      <c r="DHH47" s="117"/>
      <c r="DHI47" s="117"/>
      <c r="DHJ47" s="117"/>
      <c r="DHK47" s="117"/>
      <c r="DHL47" s="117"/>
      <c r="DHM47" s="117"/>
      <c r="DHN47" s="117"/>
      <c r="DHO47" s="117"/>
      <c r="DHP47" s="117"/>
      <c r="DHQ47" s="117"/>
      <c r="DHR47" s="117"/>
      <c r="DHS47" s="117"/>
      <c r="DHT47" s="117"/>
      <c r="DHU47" s="117"/>
      <c r="DHV47" s="117"/>
      <c r="DHW47" s="117"/>
      <c r="DHX47" s="117"/>
      <c r="DHY47" s="117"/>
      <c r="DHZ47" s="117"/>
      <c r="DIA47" s="117"/>
      <c r="DIB47" s="117"/>
      <c r="DIC47" s="117"/>
      <c r="DID47" s="117"/>
      <c r="DIE47" s="117"/>
      <c r="DIF47" s="117"/>
      <c r="DIG47" s="117"/>
      <c r="DIH47" s="117"/>
      <c r="DII47" s="117"/>
      <c r="DIJ47" s="117"/>
      <c r="DIK47" s="117"/>
      <c r="DIL47" s="117"/>
      <c r="DIM47" s="117"/>
      <c r="DIN47" s="117"/>
      <c r="DIO47" s="117"/>
      <c r="DIP47" s="117"/>
      <c r="DIQ47" s="117"/>
      <c r="DIR47" s="117"/>
      <c r="DIS47" s="117"/>
      <c r="DIT47" s="117"/>
      <c r="DIU47" s="117"/>
      <c r="DIV47" s="117"/>
      <c r="DIW47" s="117"/>
      <c r="DIX47" s="117"/>
      <c r="DIY47" s="117"/>
      <c r="DIZ47" s="117"/>
      <c r="DJA47" s="117"/>
      <c r="DJB47" s="117"/>
      <c r="DJC47" s="117"/>
      <c r="DJD47" s="117"/>
      <c r="DJE47" s="117"/>
      <c r="DJF47" s="117"/>
      <c r="DJG47" s="117"/>
      <c r="DJH47" s="117"/>
      <c r="DJI47" s="117"/>
      <c r="DJJ47" s="117"/>
      <c r="DJK47" s="117"/>
      <c r="DJL47" s="117"/>
      <c r="DJM47" s="117"/>
      <c r="DJN47" s="117"/>
      <c r="DJO47" s="117"/>
      <c r="DJP47" s="117"/>
      <c r="DJQ47" s="117"/>
      <c r="DJR47" s="117"/>
      <c r="DJS47" s="117"/>
      <c r="DJT47" s="117"/>
      <c r="DJU47" s="117"/>
      <c r="DJV47" s="117"/>
      <c r="DJW47" s="117"/>
      <c r="DJX47" s="117"/>
      <c r="DJY47" s="117"/>
      <c r="DJZ47" s="117"/>
      <c r="DKA47" s="117"/>
      <c r="DKB47" s="117"/>
      <c r="DKC47" s="117"/>
      <c r="DKD47" s="117"/>
      <c r="DKE47" s="117"/>
      <c r="DKF47" s="117"/>
      <c r="DKG47" s="117"/>
      <c r="DKH47" s="117"/>
      <c r="DKI47" s="117"/>
      <c r="DKJ47" s="117"/>
      <c r="DKK47" s="117"/>
      <c r="DKL47" s="117"/>
      <c r="DKM47" s="117"/>
      <c r="DKN47" s="117"/>
      <c r="DKO47" s="117"/>
      <c r="DKP47" s="117"/>
      <c r="DKQ47" s="117"/>
      <c r="DKR47" s="117"/>
      <c r="DKS47" s="117"/>
      <c r="DKT47" s="117"/>
      <c r="DKU47" s="117"/>
      <c r="DKV47" s="117"/>
      <c r="DKW47" s="117"/>
      <c r="DKX47" s="117"/>
      <c r="DKY47" s="117"/>
      <c r="DKZ47" s="117"/>
      <c r="DLA47" s="117"/>
      <c r="DLB47" s="117"/>
      <c r="DLC47" s="117"/>
      <c r="DLD47" s="117"/>
      <c r="DLE47" s="117"/>
      <c r="DLF47" s="117"/>
      <c r="DLG47" s="117"/>
      <c r="DLH47" s="117"/>
      <c r="DLI47" s="117"/>
      <c r="DLJ47" s="117"/>
      <c r="DLK47" s="117"/>
      <c r="DLL47" s="117"/>
      <c r="DLM47" s="117"/>
      <c r="DLN47" s="117"/>
      <c r="DLO47" s="117"/>
      <c r="DLP47" s="117"/>
      <c r="DLQ47" s="117"/>
      <c r="DLR47" s="117"/>
      <c r="DLS47" s="117"/>
      <c r="DLT47" s="117"/>
      <c r="DLU47" s="117"/>
      <c r="DLV47" s="117"/>
      <c r="DLW47" s="117"/>
      <c r="DLX47" s="117"/>
      <c r="DLY47" s="117"/>
      <c r="DLZ47" s="117"/>
      <c r="DMA47" s="117"/>
      <c r="DMB47" s="117"/>
      <c r="DMC47" s="117"/>
      <c r="DMD47" s="117"/>
      <c r="DME47" s="117"/>
      <c r="DMF47" s="117"/>
      <c r="DMG47" s="117"/>
      <c r="DMH47" s="117"/>
      <c r="DMI47" s="117"/>
      <c r="DMJ47" s="117"/>
      <c r="DMK47" s="117"/>
      <c r="DML47" s="117"/>
      <c r="DMM47" s="117"/>
      <c r="DMN47" s="117"/>
      <c r="DMO47" s="117"/>
      <c r="DMP47" s="117"/>
      <c r="DMQ47" s="117"/>
      <c r="DMR47" s="117"/>
      <c r="DMS47" s="117"/>
      <c r="DMT47" s="117"/>
      <c r="DMU47" s="117"/>
      <c r="DMV47" s="117"/>
      <c r="DMW47" s="117"/>
      <c r="DMX47" s="117"/>
      <c r="DMY47" s="117"/>
      <c r="DMZ47" s="117"/>
      <c r="DNA47" s="117"/>
      <c r="DNB47" s="117"/>
      <c r="DNC47" s="117"/>
      <c r="DND47" s="117"/>
      <c r="DNE47" s="117"/>
      <c r="DNF47" s="117"/>
      <c r="DNG47" s="117"/>
      <c r="DNH47" s="117"/>
      <c r="DNI47" s="117"/>
      <c r="DNJ47" s="117"/>
      <c r="DNK47" s="117"/>
      <c r="DNL47" s="117"/>
      <c r="DNM47" s="117"/>
      <c r="DNN47" s="117"/>
      <c r="DNO47" s="117"/>
      <c r="DNP47" s="117"/>
      <c r="DNQ47" s="117"/>
      <c r="DNR47" s="117"/>
      <c r="DNS47" s="117"/>
      <c r="DNT47" s="117"/>
      <c r="DNU47" s="117"/>
      <c r="DNV47" s="117"/>
      <c r="DNW47" s="117"/>
      <c r="DNX47" s="117"/>
      <c r="DNY47" s="117"/>
      <c r="DNZ47" s="117"/>
      <c r="DOA47" s="117"/>
      <c r="DOB47" s="117"/>
      <c r="DOC47" s="117"/>
      <c r="DOD47" s="117"/>
      <c r="DOE47" s="117"/>
      <c r="DOF47" s="117"/>
      <c r="DOG47" s="117"/>
      <c r="DOH47" s="117"/>
      <c r="DOI47" s="117"/>
      <c r="DOJ47" s="117"/>
      <c r="DOK47" s="117"/>
      <c r="DOL47" s="117"/>
      <c r="DOM47" s="117"/>
      <c r="DON47" s="117"/>
      <c r="DOO47" s="117"/>
      <c r="DOP47" s="117"/>
      <c r="DOQ47" s="117"/>
      <c r="DOR47" s="117"/>
      <c r="DOS47" s="117"/>
      <c r="DOT47" s="117"/>
      <c r="DOU47" s="117"/>
      <c r="DOV47" s="117"/>
      <c r="DOW47" s="117"/>
      <c r="DOX47" s="117"/>
      <c r="DOY47" s="117"/>
      <c r="DOZ47" s="117"/>
      <c r="DPA47" s="117"/>
      <c r="DPB47" s="117"/>
      <c r="DPC47" s="117"/>
      <c r="DPD47" s="117"/>
      <c r="DPE47" s="117"/>
      <c r="DPF47" s="117"/>
      <c r="DPG47" s="117"/>
      <c r="DPH47" s="117"/>
      <c r="DPI47" s="117"/>
      <c r="DPJ47" s="117"/>
      <c r="DPK47" s="117"/>
      <c r="DPL47" s="117"/>
      <c r="DPM47" s="117"/>
      <c r="DPN47" s="117"/>
      <c r="DPO47" s="117"/>
      <c r="DPP47" s="117"/>
      <c r="DPQ47" s="117"/>
      <c r="DPR47" s="117"/>
      <c r="DPS47" s="117"/>
      <c r="DPT47" s="117"/>
      <c r="DPU47" s="117"/>
      <c r="DPV47" s="117"/>
      <c r="DPW47" s="117"/>
      <c r="DPX47" s="117"/>
      <c r="DPY47" s="117"/>
      <c r="DPZ47" s="117"/>
      <c r="DQA47" s="117"/>
      <c r="DQB47" s="117"/>
      <c r="DQC47" s="117"/>
      <c r="DQD47" s="117"/>
      <c r="DQE47" s="117"/>
      <c r="DQF47" s="117"/>
      <c r="DQG47" s="117"/>
      <c r="DQH47" s="117"/>
      <c r="DQI47" s="117"/>
      <c r="DQJ47" s="117"/>
      <c r="DQK47" s="117"/>
      <c r="DQL47" s="117"/>
      <c r="DQM47" s="117"/>
      <c r="DQN47" s="117"/>
      <c r="DQO47" s="117"/>
      <c r="DQP47" s="117"/>
      <c r="DQQ47" s="117"/>
      <c r="DQR47" s="117"/>
      <c r="DQS47" s="117"/>
      <c r="DQT47" s="117"/>
      <c r="DQU47" s="117"/>
      <c r="DQV47" s="117"/>
      <c r="DQW47" s="117"/>
      <c r="DQX47" s="117"/>
      <c r="DQY47" s="117"/>
      <c r="DQZ47" s="117"/>
      <c r="DRA47" s="117"/>
      <c r="DRB47" s="117"/>
      <c r="DRC47" s="117"/>
      <c r="DRD47" s="117"/>
      <c r="DRE47" s="117"/>
      <c r="DRF47" s="117"/>
      <c r="DRG47" s="117"/>
      <c r="DRH47" s="117"/>
      <c r="DRI47" s="117"/>
      <c r="DRJ47" s="117"/>
      <c r="DRK47" s="117"/>
      <c r="DRL47" s="117"/>
      <c r="DRM47" s="117"/>
      <c r="DRN47" s="117"/>
      <c r="DRO47" s="117"/>
      <c r="DRP47" s="117"/>
      <c r="DRQ47" s="117"/>
      <c r="DRR47" s="117"/>
      <c r="DRS47" s="117"/>
      <c r="DRT47" s="117"/>
      <c r="DRU47" s="117"/>
      <c r="DRV47" s="117"/>
      <c r="DRW47" s="117"/>
      <c r="DRX47" s="117"/>
      <c r="DRY47" s="117"/>
      <c r="DRZ47" s="117"/>
      <c r="DSA47" s="117"/>
      <c r="DSB47" s="117"/>
      <c r="DSC47" s="117"/>
      <c r="DSD47" s="117"/>
      <c r="DSE47" s="117"/>
      <c r="DSF47" s="117"/>
      <c r="DSG47" s="117"/>
      <c r="DSH47" s="117"/>
      <c r="DSI47" s="117"/>
      <c r="DSJ47" s="117"/>
      <c r="DSK47" s="117"/>
      <c r="DSL47" s="117"/>
      <c r="DSM47" s="117"/>
      <c r="DSN47" s="117"/>
      <c r="DSO47" s="117"/>
      <c r="DSP47" s="117"/>
      <c r="DSQ47" s="117"/>
      <c r="DSR47" s="117"/>
      <c r="DSS47" s="117"/>
      <c r="DST47" s="117"/>
      <c r="DSU47" s="117"/>
      <c r="DSV47" s="117"/>
      <c r="DSW47" s="117"/>
      <c r="DSX47" s="117"/>
      <c r="DSY47" s="117"/>
      <c r="DSZ47" s="117"/>
      <c r="DTA47" s="117"/>
      <c r="DTB47" s="117"/>
      <c r="DTC47" s="117"/>
      <c r="DTD47" s="117"/>
      <c r="DTE47" s="117"/>
      <c r="DTF47" s="117"/>
      <c r="DTG47" s="117"/>
      <c r="DTH47" s="117"/>
      <c r="DTI47" s="117"/>
      <c r="DTJ47" s="117"/>
      <c r="DTK47" s="117"/>
      <c r="DTL47" s="117"/>
      <c r="DTM47" s="117"/>
      <c r="DTN47" s="117"/>
      <c r="DTO47" s="117"/>
      <c r="DTP47" s="117"/>
      <c r="DTQ47" s="117"/>
      <c r="DTR47" s="117"/>
      <c r="DTS47" s="117"/>
      <c r="DTT47" s="117"/>
      <c r="DTU47" s="117"/>
      <c r="DTV47" s="117"/>
      <c r="DTW47" s="117"/>
      <c r="DTX47" s="117"/>
      <c r="DTY47" s="117"/>
      <c r="DTZ47" s="117"/>
      <c r="DUA47" s="117"/>
      <c r="DUB47" s="117"/>
      <c r="DUC47" s="117"/>
      <c r="DUD47" s="117"/>
      <c r="DUE47" s="117"/>
      <c r="DUF47" s="117"/>
      <c r="DUG47" s="117"/>
      <c r="DUH47" s="117"/>
      <c r="DUI47" s="117"/>
      <c r="DUJ47" s="117"/>
      <c r="DUK47" s="117"/>
      <c r="DUL47" s="117"/>
      <c r="DUM47" s="117"/>
      <c r="DUN47" s="117"/>
      <c r="DUO47" s="117"/>
      <c r="DUP47" s="117"/>
      <c r="DUQ47" s="117"/>
      <c r="DUR47" s="117"/>
      <c r="DUS47" s="117"/>
      <c r="DUT47" s="117"/>
      <c r="DUU47" s="117"/>
      <c r="DUV47" s="117"/>
      <c r="DUW47" s="117"/>
      <c r="DUX47" s="117"/>
      <c r="DUY47" s="117"/>
      <c r="DUZ47" s="117"/>
      <c r="DVA47" s="117"/>
      <c r="DVB47" s="117"/>
      <c r="DVC47" s="117"/>
      <c r="DVD47" s="117"/>
      <c r="DVE47" s="117"/>
      <c r="DVF47" s="117"/>
      <c r="DVG47" s="117"/>
      <c r="DVH47" s="117"/>
      <c r="DVI47" s="117"/>
      <c r="DVJ47" s="117"/>
      <c r="DVK47" s="117"/>
      <c r="DVL47" s="117"/>
      <c r="DVM47" s="117"/>
      <c r="DVN47" s="117"/>
      <c r="DVO47" s="117"/>
      <c r="DVP47" s="117"/>
      <c r="DVQ47" s="117"/>
      <c r="DVR47" s="117"/>
      <c r="DVS47" s="117"/>
      <c r="DVT47" s="117"/>
      <c r="DVU47" s="117"/>
      <c r="DVV47" s="117"/>
      <c r="DVW47" s="117"/>
      <c r="DVX47" s="117"/>
      <c r="DVY47" s="117"/>
      <c r="DVZ47" s="117"/>
      <c r="DWA47" s="117"/>
      <c r="DWB47" s="117"/>
      <c r="DWC47" s="117"/>
      <c r="DWD47" s="117"/>
      <c r="DWE47" s="117"/>
      <c r="DWF47" s="117"/>
      <c r="DWG47" s="117"/>
      <c r="DWH47" s="117"/>
      <c r="DWI47" s="117"/>
      <c r="DWJ47" s="117"/>
      <c r="DWK47" s="117"/>
      <c r="DWL47" s="117"/>
      <c r="DWM47" s="117"/>
      <c r="DWN47" s="117"/>
      <c r="DWO47" s="117"/>
      <c r="DWP47" s="117"/>
      <c r="DWQ47" s="117"/>
      <c r="DWR47" s="117"/>
      <c r="DWS47" s="117"/>
      <c r="DWT47" s="117"/>
      <c r="DWU47" s="117"/>
      <c r="DWV47" s="117"/>
      <c r="DWW47" s="117"/>
      <c r="DWX47" s="117"/>
      <c r="DWY47" s="117"/>
      <c r="DWZ47" s="117"/>
      <c r="DXA47" s="117"/>
      <c r="DXB47" s="117"/>
      <c r="DXC47" s="117"/>
      <c r="DXD47" s="117"/>
      <c r="DXE47" s="117"/>
      <c r="DXF47" s="117"/>
      <c r="DXG47" s="117"/>
      <c r="DXH47" s="117"/>
      <c r="DXI47" s="117"/>
      <c r="DXJ47" s="117"/>
      <c r="DXK47" s="117"/>
      <c r="DXL47" s="117"/>
      <c r="DXM47" s="117"/>
      <c r="DXN47" s="117"/>
      <c r="DXO47" s="117"/>
      <c r="DXP47" s="117"/>
      <c r="DXQ47" s="117"/>
      <c r="DXR47" s="117"/>
      <c r="DXS47" s="117"/>
      <c r="DXT47" s="117"/>
      <c r="DXU47" s="117"/>
      <c r="DXV47" s="117"/>
      <c r="DXW47" s="117"/>
      <c r="DXX47" s="117"/>
      <c r="DXY47" s="117"/>
      <c r="DXZ47" s="117"/>
      <c r="DYA47" s="117"/>
      <c r="DYB47" s="117"/>
      <c r="DYC47" s="117"/>
      <c r="DYD47" s="117"/>
      <c r="DYE47" s="117"/>
      <c r="DYF47" s="117"/>
      <c r="DYG47" s="117"/>
      <c r="DYH47" s="117"/>
      <c r="DYI47" s="117"/>
      <c r="DYJ47" s="117"/>
      <c r="DYK47" s="117"/>
      <c r="DYL47" s="117"/>
      <c r="DYM47" s="117"/>
      <c r="DYN47" s="117"/>
      <c r="DYO47" s="117"/>
      <c r="DYP47" s="117"/>
      <c r="DYQ47" s="117"/>
      <c r="DYR47" s="117"/>
      <c r="DYS47" s="117"/>
      <c r="DYT47" s="117"/>
      <c r="DYU47" s="117"/>
      <c r="DYV47" s="117"/>
      <c r="DYW47" s="117"/>
      <c r="DYX47" s="117"/>
      <c r="DYY47" s="117"/>
      <c r="DYZ47" s="117"/>
      <c r="DZA47" s="117"/>
      <c r="DZB47" s="117"/>
      <c r="DZC47" s="117"/>
      <c r="DZD47" s="117"/>
      <c r="DZE47" s="117"/>
      <c r="DZF47" s="117"/>
      <c r="DZG47" s="117"/>
      <c r="DZH47" s="117"/>
      <c r="DZI47" s="117"/>
      <c r="DZJ47" s="117"/>
      <c r="DZK47" s="117"/>
      <c r="DZL47" s="117"/>
      <c r="DZM47" s="117"/>
      <c r="DZN47" s="117"/>
      <c r="DZO47" s="117"/>
      <c r="DZP47" s="117"/>
      <c r="DZQ47" s="117"/>
      <c r="DZR47" s="117"/>
      <c r="DZS47" s="117"/>
      <c r="DZT47" s="117"/>
      <c r="DZU47" s="117"/>
      <c r="DZV47" s="117"/>
      <c r="DZW47" s="117"/>
      <c r="DZX47" s="117"/>
      <c r="DZY47" s="117"/>
      <c r="DZZ47" s="117"/>
      <c r="EAA47" s="117"/>
      <c r="EAB47" s="117"/>
      <c r="EAC47" s="117"/>
      <c r="EAD47" s="117"/>
      <c r="EAE47" s="117"/>
      <c r="EAF47" s="117"/>
      <c r="EAG47" s="117"/>
      <c r="EAH47" s="117"/>
      <c r="EAI47" s="117"/>
      <c r="EAJ47" s="117"/>
      <c r="EAK47" s="117"/>
      <c r="EAL47" s="117"/>
      <c r="EAM47" s="117"/>
      <c r="EAN47" s="117"/>
      <c r="EAO47" s="117"/>
      <c r="EAP47" s="117"/>
      <c r="EAQ47" s="117"/>
      <c r="EAR47" s="117"/>
      <c r="EAS47" s="117"/>
      <c r="EAT47" s="117"/>
      <c r="EAU47" s="117"/>
      <c r="EAV47" s="117"/>
      <c r="EAW47" s="117"/>
      <c r="EAX47" s="117"/>
      <c r="EAY47" s="117"/>
      <c r="EAZ47" s="117"/>
      <c r="EBA47" s="117"/>
      <c r="EBB47" s="117"/>
      <c r="EBC47" s="117"/>
      <c r="EBD47" s="117"/>
      <c r="EBE47" s="117"/>
      <c r="EBF47" s="117"/>
      <c r="EBG47" s="117"/>
      <c r="EBH47" s="117"/>
      <c r="EBI47" s="117"/>
      <c r="EBJ47" s="117"/>
      <c r="EBK47" s="117"/>
      <c r="EBL47" s="117"/>
      <c r="EBM47" s="117"/>
      <c r="EBN47" s="117"/>
      <c r="EBO47" s="117"/>
      <c r="EBP47" s="117"/>
      <c r="EBQ47" s="117"/>
      <c r="EBR47" s="117"/>
      <c r="EBS47" s="117"/>
      <c r="EBT47" s="117"/>
      <c r="EBU47" s="117"/>
      <c r="EBV47" s="117"/>
      <c r="EBW47" s="117"/>
      <c r="EBX47" s="117"/>
      <c r="EBY47" s="117"/>
      <c r="EBZ47" s="117"/>
      <c r="ECA47" s="117"/>
      <c r="ECB47" s="117"/>
      <c r="ECC47" s="117"/>
      <c r="ECD47" s="117"/>
      <c r="ECE47" s="117"/>
      <c r="ECF47" s="117"/>
      <c r="ECG47" s="117"/>
      <c r="ECH47" s="117"/>
      <c r="ECI47" s="117"/>
      <c r="ECJ47" s="117"/>
      <c r="ECK47" s="117"/>
      <c r="ECL47" s="117"/>
      <c r="ECM47" s="117"/>
      <c r="ECN47" s="117"/>
      <c r="ECO47" s="117"/>
      <c r="ECP47" s="117"/>
      <c r="ECQ47" s="117"/>
      <c r="ECR47" s="117"/>
      <c r="ECS47" s="117"/>
      <c r="ECT47" s="117"/>
      <c r="ECU47" s="117"/>
      <c r="ECV47" s="117"/>
      <c r="ECW47" s="117"/>
      <c r="ECX47" s="117"/>
      <c r="ECY47" s="117"/>
      <c r="ECZ47" s="117"/>
      <c r="EDA47" s="117"/>
      <c r="EDB47" s="117"/>
      <c r="EDC47" s="117"/>
      <c r="EDD47" s="117"/>
      <c r="EDE47" s="117"/>
      <c r="EDF47" s="117"/>
      <c r="EDG47" s="117"/>
      <c r="EDH47" s="117"/>
      <c r="EDI47" s="117"/>
      <c r="EDJ47" s="117"/>
      <c r="EDK47" s="117"/>
      <c r="EDL47" s="117"/>
      <c r="EDM47" s="117"/>
      <c r="EDN47" s="117"/>
      <c r="EDO47" s="117"/>
      <c r="EDP47" s="117"/>
      <c r="EDQ47" s="117"/>
      <c r="EDR47" s="117"/>
      <c r="EDS47" s="117"/>
      <c r="EDT47" s="117"/>
      <c r="EDU47" s="117"/>
      <c r="EDV47" s="117"/>
      <c r="EDW47" s="117"/>
      <c r="EDX47" s="117"/>
      <c r="EDY47" s="117"/>
      <c r="EDZ47" s="117"/>
      <c r="EEA47" s="117"/>
      <c r="EEB47" s="117"/>
      <c r="EEC47" s="117"/>
      <c r="EED47" s="117"/>
      <c r="EEE47" s="117"/>
      <c r="EEF47" s="117"/>
      <c r="EEG47" s="117"/>
      <c r="EEH47" s="117"/>
      <c r="EEI47" s="117"/>
      <c r="EEJ47" s="117"/>
      <c r="EEK47" s="117"/>
      <c r="EEL47" s="117"/>
      <c r="EEM47" s="117"/>
      <c r="EEN47" s="117"/>
      <c r="EEO47" s="117"/>
      <c r="EEP47" s="117"/>
      <c r="EEQ47" s="117"/>
      <c r="EER47" s="117"/>
      <c r="EES47" s="117"/>
      <c r="EET47" s="117"/>
      <c r="EEU47" s="117"/>
      <c r="EEV47" s="117"/>
      <c r="EEW47" s="117"/>
      <c r="EEX47" s="117"/>
      <c r="EEY47" s="117"/>
      <c r="EEZ47" s="117"/>
      <c r="EFA47" s="117"/>
      <c r="EFB47" s="117"/>
      <c r="EFC47" s="117"/>
      <c r="EFD47" s="117"/>
      <c r="EFE47" s="117"/>
      <c r="EFF47" s="117"/>
      <c r="EFG47" s="117"/>
      <c r="EFH47" s="117"/>
      <c r="EFI47" s="117"/>
      <c r="EFJ47" s="117"/>
      <c r="EFK47" s="117"/>
      <c r="EFL47" s="117"/>
      <c r="EFM47" s="117"/>
      <c r="EFN47" s="117"/>
      <c r="EFO47" s="117"/>
      <c r="EFP47" s="117"/>
      <c r="EFQ47" s="117"/>
      <c r="EFR47" s="117"/>
      <c r="EFS47" s="117"/>
      <c r="EFT47" s="117"/>
      <c r="EFU47" s="117"/>
      <c r="EFV47" s="117"/>
      <c r="EFW47" s="117"/>
      <c r="EFX47" s="117"/>
      <c r="EFY47" s="117"/>
      <c r="EFZ47" s="117"/>
      <c r="EGA47" s="117"/>
      <c r="EGB47" s="117"/>
      <c r="EGC47" s="117"/>
      <c r="EGD47" s="117"/>
      <c r="EGE47" s="117"/>
      <c r="EGF47" s="117"/>
      <c r="EGG47" s="117"/>
      <c r="EGH47" s="117"/>
      <c r="EGI47" s="117"/>
      <c r="EGJ47" s="117"/>
      <c r="EGK47" s="117"/>
      <c r="EGL47" s="117"/>
      <c r="EGM47" s="117"/>
      <c r="EGN47" s="117"/>
      <c r="EGO47" s="117"/>
      <c r="EGP47" s="117"/>
      <c r="EGQ47" s="117"/>
      <c r="EGR47" s="117"/>
      <c r="EGS47" s="117"/>
      <c r="EGT47" s="117"/>
      <c r="EGU47" s="117"/>
      <c r="EGV47" s="117"/>
      <c r="EGW47" s="117"/>
      <c r="EGX47" s="117"/>
      <c r="EGY47" s="117"/>
      <c r="EGZ47" s="117"/>
      <c r="EHA47" s="117"/>
      <c r="EHB47" s="117"/>
      <c r="EHC47" s="117"/>
      <c r="EHD47" s="117"/>
      <c r="EHE47" s="117"/>
      <c r="EHF47" s="117"/>
      <c r="EHG47" s="117"/>
      <c r="EHH47" s="117"/>
      <c r="EHI47" s="117"/>
      <c r="EHJ47" s="117"/>
      <c r="EHK47" s="117"/>
      <c r="EHL47" s="117"/>
      <c r="EHM47" s="117"/>
      <c r="EHN47" s="117"/>
      <c r="EHO47" s="117"/>
      <c r="EHP47" s="117"/>
      <c r="EHQ47" s="117"/>
      <c r="EHR47" s="117"/>
      <c r="EHS47" s="117"/>
      <c r="EHT47" s="117"/>
      <c r="EHU47" s="117"/>
      <c r="EHV47" s="117"/>
      <c r="EHW47" s="117"/>
      <c r="EHX47" s="117"/>
      <c r="EHY47" s="117"/>
      <c r="EHZ47" s="117"/>
      <c r="EIA47" s="117"/>
      <c r="EIB47" s="117"/>
      <c r="EIC47" s="117"/>
      <c r="EID47" s="117"/>
      <c r="EIE47" s="117"/>
      <c r="EIF47" s="117"/>
      <c r="EIG47" s="117"/>
      <c r="EIH47" s="117"/>
      <c r="EII47" s="117"/>
      <c r="EIJ47" s="117"/>
      <c r="EIK47" s="117"/>
      <c r="EIL47" s="117"/>
      <c r="EIM47" s="117"/>
      <c r="EIN47" s="117"/>
      <c r="EIO47" s="117"/>
      <c r="EIP47" s="117"/>
      <c r="EIQ47" s="117"/>
      <c r="EIR47" s="117"/>
      <c r="EIS47" s="117"/>
      <c r="EIT47" s="117"/>
      <c r="EIU47" s="117"/>
      <c r="EIV47" s="117"/>
      <c r="EIW47" s="117"/>
      <c r="EIX47" s="117"/>
      <c r="EIY47" s="117"/>
      <c r="EIZ47" s="117"/>
      <c r="EJA47" s="117"/>
      <c r="EJB47" s="117"/>
      <c r="EJC47" s="117"/>
      <c r="EJD47" s="117"/>
      <c r="EJE47" s="117"/>
      <c r="EJF47" s="117"/>
      <c r="EJG47" s="117"/>
      <c r="EJH47" s="117"/>
      <c r="EJI47" s="117"/>
      <c r="EJJ47" s="117"/>
      <c r="EJK47" s="117"/>
      <c r="EJL47" s="117"/>
      <c r="EJM47" s="117"/>
      <c r="EJN47" s="117"/>
      <c r="EJO47" s="117"/>
      <c r="EJP47" s="117"/>
      <c r="EJQ47" s="117"/>
      <c r="EJR47" s="117"/>
      <c r="EJS47" s="117"/>
      <c r="EJT47" s="117"/>
      <c r="EJU47" s="117"/>
      <c r="EJV47" s="117"/>
      <c r="EJW47" s="117"/>
      <c r="EJX47" s="117"/>
      <c r="EJY47" s="117"/>
      <c r="EJZ47" s="117"/>
      <c r="EKA47" s="117"/>
      <c r="EKB47" s="117"/>
      <c r="EKC47" s="117"/>
      <c r="EKD47" s="117"/>
      <c r="EKE47" s="117"/>
      <c r="EKF47" s="117"/>
      <c r="EKG47" s="117"/>
      <c r="EKH47" s="117"/>
      <c r="EKI47" s="117"/>
      <c r="EKJ47" s="117"/>
      <c r="EKK47" s="117"/>
      <c r="EKL47" s="117"/>
      <c r="EKM47" s="117"/>
      <c r="EKN47" s="117"/>
      <c r="EKO47" s="117"/>
      <c r="EKP47" s="117"/>
      <c r="EKQ47" s="117"/>
      <c r="EKR47" s="117"/>
      <c r="EKS47" s="117"/>
      <c r="EKT47" s="117"/>
      <c r="EKU47" s="117"/>
      <c r="EKV47" s="117"/>
      <c r="EKW47" s="117"/>
      <c r="EKX47" s="117"/>
      <c r="EKY47" s="117"/>
      <c r="EKZ47" s="117"/>
      <c r="ELA47" s="117"/>
      <c r="ELB47" s="117"/>
      <c r="ELC47" s="117"/>
      <c r="ELD47" s="117"/>
      <c r="ELE47" s="117"/>
      <c r="ELF47" s="117"/>
      <c r="ELG47" s="117"/>
      <c r="ELH47" s="117"/>
      <c r="ELI47" s="117"/>
      <c r="ELJ47" s="117"/>
      <c r="ELK47" s="117"/>
      <c r="ELL47" s="117"/>
      <c r="ELM47" s="117"/>
      <c r="ELN47" s="117"/>
      <c r="ELO47" s="117"/>
      <c r="ELP47" s="117"/>
      <c r="ELQ47" s="117"/>
      <c r="ELR47" s="117"/>
      <c r="ELS47" s="117"/>
      <c r="ELT47" s="117"/>
      <c r="ELU47" s="117"/>
      <c r="ELV47" s="117"/>
      <c r="ELW47" s="117"/>
      <c r="ELX47" s="117"/>
      <c r="ELY47" s="117"/>
      <c r="ELZ47" s="117"/>
      <c r="EMA47" s="117"/>
      <c r="EMB47" s="117"/>
      <c r="EMC47" s="117"/>
      <c r="EMD47" s="117"/>
      <c r="EME47" s="117"/>
      <c r="EMF47" s="117"/>
      <c r="EMG47" s="117"/>
      <c r="EMH47" s="117"/>
      <c r="EMI47" s="117"/>
      <c r="EMJ47" s="117"/>
      <c r="EMK47" s="117"/>
      <c r="EML47" s="117"/>
      <c r="EMM47" s="117"/>
      <c r="EMN47" s="117"/>
      <c r="EMO47" s="117"/>
      <c r="EMP47" s="117"/>
      <c r="EMQ47" s="117"/>
      <c r="EMR47" s="117"/>
      <c r="EMS47" s="117"/>
      <c r="EMT47" s="117"/>
      <c r="EMU47" s="117"/>
      <c r="EMV47" s="117"/>
      <c r="EMW47" s="117"/>
      <c r="EMX47" s="117"/>
      <c r="EMY47" s="117"/>
      <c r="EMZ47" s="117"/>
      <c r="ENA47" s="117"/>
      <c r="ENB47" s="117"/>
      <c r="ENC47" s="117"/>
      <c r="END47" s="117"/>
      <c r="ENE47" s="117"/>
      <c r="ENF47" s="117"/>
      <c r="ENG47" s="117"/>
      <c r="ENH47" s="117"/>
      <c r="ENI47" s="117"/>
      <c r="ENJ47" s="117"/>
      <c r="ENK47" s="117"/>
      <c r="ENL47" s="117"/>
      <c r="ENM47" s="117"/>
      <c r="ENN47" s="117"/>
      <c r="ENO47" s="117"/>
      <c r="ENP47" s="117"/>
      <c r="ENQ47" s="117"/>
      <c r="ENR47" s="117"/>
      <c r="ENS47" s="117"/>
      <c r="ENT47" s="117"/>
      <c r="ENU47" s="117"/>
      <c r="ENV47" s="117"/>
      <c r="ENW47" s="117"/>
      <c r="ENX47" s="117"/>
      <c r="ENY47" s="117"/>
      <c r="ENZ47" s="117"/>
      <c r="EOA47" s="117"/>
      <c r="EOB47" s="117"/>
      <c r="EOC47" s="117"/>
      <c r="EOD47" s="117"/>
      <c r="EOE47" s="117"/>
      <c r="EOF47" s="117"/>
      <c r="EOG47" s="117"/>
      <c r="EOH47" s="117"/>
      <c r="EOI47" s="117"/>
      <c r="EOJ47" s="117"/>
      <c r="EOK47" s="117"/>
      <c r="EOL47" s="117"/>
      <c r="EOM47" s="117"/>
      <c r="EON47" s="117"/>
      <c r="EOO47" s="117"/>
      <c r="EOP47" s="117"/>
      <c r="EOQ47" s="117"/>
      <c r="EOR47" s="117"/>
      <c r="EOS47" s="117"/>
      <c r="EOT47" s="117"/>
      <c r="EOU47" s="117"/>
      <c r="EOV47" s="117"/>
      <c r="EOW47" s="117"/>
      <c r="EOX47" s="117"/>
      <c r="EOY47" s="117"/>
      <c r="EOZ47" s="117"/>
      <c r="EPA47" s="117"/>
      <c r="EPB47" s="117"/>
      <c r="EPC47" s="117"/>
      <c r="EPD47" s="117"/>
      <c r="EPE47" s="117"/>
      <c r="EPF47" s="117"/>
      <c r="EPG47" s="117"/>
      <c r="EPH47" s="117"/>
      <c r="EPI47" s="117"/>
      <c r="EPJ47" s="117"/>
      <c r="EPK47" s="117"/>
      <c r="EPL47" s="117"/>
      <c r="EPM47" s="117"/>
      <c r="EPN47" s="117"/>
      <c r="EPO47" s="117"/>
      <c r="EPP47" s="117"/>
      <c r="EPQ47" s="117"/>
      <c r="EPR47" s="117"/>
      <c r="EPS47" s="117"/>
      <c r="EPT47" s="117"/>
      <c r="EPU47" s="117"/>
      <c r="EPV47" s="117"/>
      <c r="EPW47" s="117"/>
      <c r="EPX47" s="117"/>
      <c r="EPY47" s="117"/>
      <c r="EPZ47" s="117"/>
      <c r="EQA47" s="117"/>
      <c r="EQB47" s="117"/>
      <c r="EQC47" s="117"/>
      <c r="EQD47" s="117"/>
      <c r="EQE47" s="117"/>
      <c r="EQF47" s="117"/>
      <c r="EQG47" s="117"/>
      <c r="EQH47" s="117"/>
      <c r="EQI47" s="117"/>
      <c r="EQJ47" s="117"/>
      <c r="EQK47" s="117"/>
      <c r="EQL47" s="117"/>
      <c r="EQM47" s="117"/>
      <c r="EQN47" s="117"/>
      <c r="EQO47" s="117"/>
      <c r="EQP47" s="117"/>
      <c r="EQQ47" s="117"/>
      <c r="EQR47" s="117"/>
      <c r="EQS47" s="117"/>
      <c r="EQT47" s="117"/>
      <c r="EQU47" s="117"/>
      <c r="EQV47" s="117"/>
      <c r="EQW47" s="117"/>
      <c r="EQX47" s="117"/>
      <c r="EQY47" s="117"/>
      <c r="EQZ47" s="117"/>
      <c r="ERA47" s="117"/>
      <c r="ERB47" s="117"/>
      <c r="ERC47" s="117"/>
      <c r="ERD47" s="117"/>
      <c r="ERE47" s="117"/>
      <c r="ERF47" s="117"/>
      <c r="ERG47" s="117"/>
      <c r="ERH47" s="117"/>
      <c r="ERI47" s="117"/>
      <c r="ERJ47" s="117"/>
      <c r="ERK47" s="117"/>
      <c r="ERL47" s="117"/>
      <c r="ERM47" s="117"/>
      <c r="ERN47" s="117"/>
      <c r="ERO47" s="117"/>
      <c r="ERP47" s="117"/>
      <c r="ERQ47" s="117"/>
      <c r="ERR47" s="117"/>
      <c r="ERS47" s="117"/>
      <c r="ERT47" s="117"/>
      <c r="ERU47" s="117"/>
      <c r="ERV47" s="117"/>
      <c r="ERW47" s="117"/>
      <c r="ERX47" s="117"/>
      <c r="ERY47" s="117"/>
      <c r="ERZ47" s="117"/>
      <c r="ESA47" s="117"/>
      <c r="ESB47" s="117"/>
      <c r="ESC47" s="117"/>
      <c r="ESD47" s="117"/>
      <c r="ESE47" s="117"/>
      <c r="ESF47" s="117"/>
      <c r="ESG47" s="117"/>
      <c r="ESH47" s="117"/>
      <c r="ESI47" s="117"/>
      <c r="ESJ47" s="117"/>
      <c r="ESK47" s="117"/>
      <c r="ESL47" s="117"/>
      <c r="ESM47" s="117"/>
      <c r="ESN47" s="117"/>
      <c r="ESO47" s="117"/>
      <c r="ESP47" s="117"/>
      <c r="ESQ47" s="117"/>
      <c r="ESR47" s="117"/>
      <c r="ESS47" s="117"/>
      <c r="EST47" s="117"/>
      <c r="ESU47" s="117"/>
      <c r="ESV47" s="117"/>
      <c r="ESW47" s="117"/>
      <c r="ESX47" s="117"/>
      <c r="ESY47" s="117"/>
      <c r="ESZ47" s="117"/>
      <c r="ETA47" s="117"/>
      <c r="ETB47" s="117"/>
      <c r="ETC47" s="117"/>
      <c r="ETD47" s="117"/>
      <c r="ETE47" s="117"/>
      <c r="ETF47" s="117"/>
      <c r="ETG47" s="117"/>
      <c r="ETH47" s="117"/>
      <c r="ETI47" s="117"/>
      <c r="ETJ47" s="117"/>
      <c r="ETK47" s="117"/>
      <c r="ETL47" s="117"/>
      <c r="ETM47" s="117"/>
      <c r="ETN47" s="117"/>
      <c r="ETO47" s="117"/>
      <c r="ETP47" s="117"/>
      <c r="ETQ47" s="117"/>
      <c r="ETR47" s="117"/>
      <c r="ETS47" s="117"/>
      <c r="ETT47" s="117"/>
      <c r="ETU47" s="117"/>
      <c r="ETV47" s="117"/>
      <c r="ETW47" s="117"/>
      <c r="ETX47" s="117"/>
      <c r="ETY47" s="117"/>
      <c r="ETZ47" s="117"/>
      <c r="EUA47" s="117"/>
      <c r="EUB47" s="117"/>
      <c r="EUC47" s="117"/>
      <c r="EUD47" s="117"/>
      <c r="EUE47" s="117"/>
      <c r="EUF47" s="117"/>
      <c r="EUG47" s="117"/>
      <c r="EUH47" s="117"/>
      <c r="EUI47" s="117"/>
      <c r="EUJ47" s="117"/>
      <c r="EUK47" s="117"/>
      <c r="EUL47" s="117"/>
      <c r="EUM47" s="117"/>
      <c r="EUN47" s="117"/>
      <c r="EUO47" s="117"/>
      <c r="EUP47" s="117"/>
      <c r="EUQ47" s="117"/>
      <c r="EUR47" s="117"/>
      <c r="EUS47" s="117"/>
      <c r="EUT47" s="117"/>
      <c r="EUU47" s="117"/>
      <c r="EUV47" s="117"/>
      <c r="EUW47" s="117"/>
      <c r="EUX47" s="117"/>
      <c r="EUY47" s="117"/>
      <c r="EUZ47" s="117"/>
      <c r="EVA47" s="117"/>
      <c r="EVB47" s="117"/>
      <c r="EVC47" s="117"/>
      <c r="EVD47" s="117"/>
      <c r="EVE47" s="117"/>
      <c r="EVF47" s="117"/>
      <c r="EVG47" s="117"/>
      <c r="EVH47" s="117"/>
      <c r="EVI47" s="117"/>
      <c r="EVJ47" s="117"/>
      <c r="EVK47" s="117"/>
      <c r="EVL47" s="117"/>
      <c r="EVM47" s="117"/>
      <c r="EVN47" s="117"/>
      <c r="EVO47" s="117"/>
      <c r="EVP47" s="117"/>
      <c r="EVQ47" s="117"/>
      <c r="EVR47" s="117"/>
      <c r="EVS47" s="117"/>
      <c r="EVT47" s="117"/>
      <c r="EVU47" s="117"/>
      <c r="EVV47" s="117"/>
      <c r="EVW47" s="117"/>
      <c r="EVX47" s="117"/>
      <c r="EVY47" s="117"/>
      <c r="EVZ47" s="117"/>
      <c r="EWA47" s="117"/>
      <c r="EWB47" s="117"/>
      <c r="EWC47" s="117"/>
      <c r="EWD47" s="117"/>
      <c r="EWE47" s="117"/>
      <c r="EWF47" s="117"/>
      <c r="EWG47" s="117"/>
      <c r="EWH47" s="117"/>
      <c r="EWI47" s="117"/>
      <c r="EWJ47" s="117"/>
      <c r="EWK47" s="117"/>
      <c r="EWL47" s="117"/>
      <c r="EWM47" s="117"/>
      <c r="EWN47" s="117"/>
      <c r="EWO47" s="117"/>
      <c r="EWP47" s="117"/>
      <c r="EWQ47" s="117"/>
      <c r="EWR47" s="117"/>
      <c r="EWS47" s="117"/>
      <c r="EWT47" s="117"/>
      <c r="EWU47" s="117"/>
      <c r="EWV47" s="117"/>
      <c r="EWW47" s="117"/>
      <c r="EWX47" s="117"/>
      <c r="EWY47" s="117"/>
      <c r="EWZ47" s="117"/>
      <c r="EXA47" s="117"/>
      <c r="EXB47" s="117"/>
      <c r="EXC47" s="117"/>
      <c r="EXD47" s="117"/>
      <c r="EXE47" s="117"/>
      <c r="EXF47" s="117"/>
      <c r="EXG47" s="117"/>
      <c r="EXH47" s="117"/>
      <c r="EXI47" s="117"/>
      <c r="EXJ47" s="117"/>
      <c r="EXK47" s="117"/>
      <c r="EXL47" s="117"/>
      <c r="EXM47" s="117"/>
      <c r="EXN47" s="117"/>
      <c r="EXO47" s="117"/>
      <c r="EXP47" s="117"/>
      <c r="EXQ47" s="117"/>
      <c r="EXR47" s="117"/>
      <c r="EXS47" s="117"/>
      <c r="EXT47" s="117"/>
      <c r="EXU47" s="117"/>
      <c r="EXV47" s="117"/>
      <c r="EXW47" s="117"/>
      <c r="EXX47" s="117"/>
      <c r="EXY47" s="117"/>
      <c r="EXZ47" s="117"/>
      <c r="EYA47" s="117"/>
      <c r="EYB47" s="117"/>
      <c r="EYC47" s="117"/>
      <c r="EYD47" s="117"/>
      <c r="EYE47" s="117"/>
      <c r="EYF47" s="117"/>
      <c r="EYG47" s="117"/>
      <c r="EYH47" s="117"/>
      <c r="EYI47" s="117"/>
      <c r="EYJ47" s="117"/>
      <c r="EYK47" s="117"/>
      <c r="EYL47" s="117"/>
      <c r="EYM47" s="117"/>
      <c r="EYN47" s="117"/>
      <c r="EYO47" s="117"/>
      <c r="EYP47" s="117"/>
      <c r="EYQ47" s="117"/>
      <c r="EYR47" s="117"/>
      <c r="EYS47" s="117"/>
      <c r="EYT47" s="117"/>
      <c r="EYU47" s="117"/>
      <c r="EYV47" s="117"/>
      <c r="EYW47" s="117"/>
      <c r="EYX47" s="117"/>
      <c r="EYY47" s="117"/>
      <c r="EYZ47" s="117"/>
      <c r="EZA47" s="117"/>
      <c r="EZB47" s="117"/>
      <c r="EZC47" s="117"/>
      <c r="EZD47" s="117"/>
      <c r="EZE47" s="117"/>
      <c r="EZF47" s="117"/>
      <c r="EZG47" s="117"/>
      <c r="EZH47" s="117"/>
      <c r="EZI47" s="117"/>
      <c r="EZJ47" s="117"/>
      <c r="EZK47" s="117"/>
      <c r="EZL47" s="117"/>
      <c r="EZM47" s="117"/>
      <c r="EZN47" s="117"/>
      <c r="EZO47" s="117"/>
      <c r="EZP47" s="117"/>
      <c r="EZQ47" s="117"/>
      <c r="EZR47" s="117"/>
      <c r="EZS47" s="117"/>
      <c r="EZT47" s="117"/>
      <c r="EZU47" s="117"/>
      <c r="EZV47" s="117"/>
      <c r="EZW47" s="117"/>
      <c r="EZX47" s="117"/>
      <c r="EZY47" s="117"/>
      <c r="EZZ47" s="117"/>
      <c r="FAA47" s="117"/>
      <c r="FAB47" s="117"/>
      <c r="FAC47" s="117"/>
      <c r="FAD47" s="117"/>
      <c r="FAE47" s="117"/>
      <c r="FAF47" s="117"/>
      <c r="FAG47" s="117"/>
      <c r="FAH47" s="117"/>
      <c r="FAI47" s="117"/>
      <c r="FAJ47" s="117"/>
      <c r="FAK47" s="117"/>
      <c r="FAL47" s="117"/>
      <c r="FAM47" s="117"/>
      <c r="FAN47" s="117"/>
      <c r="FAO47" s="117"/>
      <c r="FAP47" s="117"/>
      <c r="FAQ47" s="117"/>
      <c r="FAR47" s="117"/>
      <c r="FAS47" s="117"/>
      <c r="FAT47" s="117"/>
      <c r="FAU47" s="117"/>
      <c r="FAV47" s="117"/>
      <c r="FAW47" s="117"/>
      <c r="FAX47" s="117"/>
      <c r="FAY47" s="117"/>
      <c r="FAZ47" s="117"/>
      <c r="FBA47" s="117"/>
      <c r="FBB47" s="117"/>
      <c r="FBC47" s="117"/>
      <c r="FBD47" s="117"/>
      <c r="FBE47" s="117"/>
      <c r="FBF47" s="117"/>
      <c r="FBG47" s="117"/>
      <c r="FBH47" s="117"/>
      <c r="FBI47" s="117"/>
      <c r="FBJ47" s="117"/>
      <c r="FBK47" s="117"/>
      <c r="FBL47" s="117"/>
      <c r="FBM47" s="117"/>
      <c r="FBN47" s="117"/>
      <c r="FBO47" s="117"/>
      <c r="FBP47" s="117"/>
      <c r="FBQ47" s="117"/>
      <c r="FBR47" s="117"/>
      <c r="FBS47" s="117"/>
      <c r="FBT47" s="117"/>
      <c r="FBU47" s="117"/>
      <c r="FBV47" s="117"/>
      <c r="FBW47" s="117"/>
      <c r="FBX47" s="117"/>
      <c r="FBY47" s="117"/>
      <c r="FBZ47" s="117"/>
      <c r="FCA47" s="117"/>
      <c r="FCB47" s="117"/>
      <c r="FCC47" s="117"/>
      <c r="FCD47" s="117"/>
      <c r="FCE47" s="117"/>
      <c r="FCF47" s="117"/>
      <c r="FCG47" s="117"/>
      <c r="FCH47" s="117"/>
      <c r="FCI47" s="117"/>
      <c r="FCJ47" s="117"/>
      <c r="FCK47" s="117"/>
      <c r="FCL47" s="117"/>
      <c r="FCM47" s="117"/>
      <c r="FCN47" s="117"/>
      <c r="FCO47" s="117"/>
      <c r="FCP47" s="117"/>
      <c r="FCQ47" s="117"/>
      <c r="FCR47" s="117"/>
      <c r="FCS47" s="117"/>
      <c r="FCT47" s="117"/>
      <c r="FCU47" s="117"/>
      <c r="FCV47" s="117"/>
      <c r="FCW47" s="117"/>
      <c r="FCX47" s="117"/>
      <c r="FCY47" s="117"/>
      <c r="FCZ47" s="117"/>
      <c r="FDA47" s="117"/>
      <c r="FDB47" s="117"/>
      <c r="FDC47" s="117"/>
      <c r="FDD47" s="117"/>
      <c r="FDE47" s="117"/>
      <c r="FDF47" s="117"/>
      <c r="FDG47" s="117"/>
      <c r="FDH47" s="117"/>
      <c r="FDI47" s="117"/>
      <c r="FDJ47" s="117"/>
      <c r="FDK47" s="117"/>
      <c r="FDL47" s="117"/>
      <c r="FDM47" s="117"/>
      <c r="FDN47" s="117"/>
      <c r="FDO47" s="117"/>
      <c r="FDP47" s="117"/>
      <c r="FDQ47" s="117"/>
      <c r="FDR47" s="117"/>
      <c r="FDS47" s="117"/>
      <c r="FDT47" s="117"/>
      <c r="FDU47" s="117"/>
      <c r="FDV47" s="117"/>
      <c r="FDW47" s="117"/>
      <c r="FDX47" s="117"/>
      <c r="FDY47" s="117"/>
      <c r="FDZ47" s="117"/>
      <c r="FEA47" s="117"/>
      <c r="FEB47" s="117"/>
      <c r="FEC47" s="117"/>
      <c r="FED47" s="117"/>
      <c r="FEE47" s="117"/>
      <c r="FEF47" s="117"/>
      <c r="FEG47" s="117"/>
      <c r="FEH47" s="117"/>
      <c r="FEI47" s="117"/>
      <c r="FEJ47" s="117"/>
      <c r="FEK47" s="117"/>
      <c r="FEL47" s="117"/>
      <c r="FEM47" s="117"/>
      <c r="FEN47" s="117"/>
      <c r="FEO47" s="117"/>
      <c r="FEP47" s="117"/>
      <c r="FEQ47" s="117"/>
      <c r="FER47" s="117"/>
      <c r="FES47" s="117"/>
      <c r="FET47" s="117"/>
      <c r="FEU47" s="117"/>
      <c r="FEV47" s="117"/>
      <c r="FEW47" s="117"/>
      <c r="FEX47" s="117"/>
      <c r="FEY47" s="117"/>
      <c r="FEZ47" s="117"/>
      <c r="FFA47" s="117"/>
      <c r="FFB47" s="117"/>
      <c r="FFC47" s="117"/>
      <c r="FFD47" s="117"/>
      <c r="FFE47" s="117"/>
      <c r="FFF47" s="117"/>
      <c r="FFG47" s="117"/>
      <c r="FFH47" s="117"/>
      <c r="FFI47" s="117"/>
      <c r="FFJ47" s="117"/>
      <c r="FFK47" s="117"/>
      <c r="FFL47" s="117"/>
      <c r="FFM47" s="117"/>
      <c r="FFN47" s="117"/>
      <c r="FFO47" s="117"/>
      <c r="FFP47" s="117"/>
      <c r="FFQ47" s="117"/>
      <c r="FFR47" s="117"/>
      <c r="FFS47" s="117"/>
      <c r="FFT47" s="117"/>
      <c r="FFU47" s="117"/>
      <c r="FFV47" s="117"/>
      <c r="FFW47" s="117"/>
      <c r="FFX47" s="117"/>
      <c r="FFY47" s="117"/>
      <c r="FFZ47" s="117"/>
      <c r="FGA47" s="117"/>
      <c r="FGB47" s="117"/>
      <c r="FGC47" s="117"/>
      <c r="FGD47" s="117"/>
      <c r="FGE47" s="117"/>
      <c r="FGF47" s="117"/>
      <c r="FGG47" s="117"/>
      <c r="FGH47" s="117"/>
      <c r="FGI47" s="117"/>
      <c r="FGJ47" s="117"/>
      <c r="FGK47" s="117"/>
      <c r="FGL47" s="117"/>
      <c r="FGM47" s="117"/>
      <c r="FGN47" s="117"/>
      <c r="FGO47" s="117"/>
      <c r="FGP47" s="117"/>
      <c r="FGQ47" s="117"/>
      <c r="FGR47" s="117"/>
      <c r="FGS47" s="117"/>
      <c r="FGT47" s="117"/>
      <c r="FGU47" s="117"/>
      <c r="FGV47" s="117"/>
      <c r="FGW47" s="117"/>
      <c r="FGX47" s="117"/>
      <c r="FGY47" s="117"/>
      <c r="FGZ47" s="117"/>
      <c r="FHA47" s="117"/>
      <c r="FHB47" s="117"/>
      <c r="FHC47" s="117"/>
      <c r="FHD47" s="117"/>
      <c r="FHE47" s="117"/>
      <c r="FHF47" s="117"/>
      <c r="FHG47" s="117"/>
      <c r="FHH47" s="117"/>
      <c r="FHI47" s="117"/>
      <c r="FHJ47" s="117"/>
      <c r="FHK47" s="117"/>
      <c r="FHL47" s="117"/>
      <c r="FHM47" s="117"/>
      <c r="FHN47" s="117"/>
      <c r="FHO47" s="117"/>
      <c r="FHP47" s="117"/>
      <c r="FHQ47" s="117"/>
      <c r="FHR47" s="117"/>
      <c r="FHS47" s="117"/>
      <c r="FHT47" s="117"/>
      <c r="FHU47" s="117"/>
      <c r="FHV47" s="117"/>
      <c r="FHW47" s="117"/>
      <c r="FHX47" s="117"/>
      <c r="FHY47" s="117"/>
      <c r="FHZ47" s="117"/>
      <c r="FIA47" s="117"/>
      <c r="FIB47" s="117"/>
      <c r="FIC47" s="117"/>
      <c r="FID47" s="117"/>
      <c r="FIE47" s="117"/>
      <c r="FIF47" s="117"/>
      <c r="FIG47" s="117"/>
      <c r="FIH47" s="117"/>
      <c r="FII47" s="117"/>
      <c r="FIJ47" s="117"/>
      <c r="FIK47" s="117"/>
      <c r="FIL47" s="117"/>
      <c r="FIM47" s="117"/>
      <c r="FIN47" s="117"/>
      <c r="FIO47" s="117"/>
      <c r="FIP47" s="117"/>
      <c r="FIQ47" s="117"/>
      <c r="FIR47" s="117"/>
      <c r="FIS47" s="117"/>
      <c r="FIT47" s="117"/>
      <c r="FIU47" s="117"/>
      <c r="FIV47" s="117"/>
      <c r="FIW47" s="117"/>
      <c r="FIX47" s="117"/>
      <c r="FIY47" s="117"/>
      <c r="FIZ47" s="117"/>
      <c r="FJA47" s="117"/>
      <c r="FJB47" s="117"/>
      <c r="FJC47" s="117"/>
      <c r="FJD47" s="117"/>
      <c r="FJE47" s="117"/>
      <c r="FJF47" s="117"/>
      <c r="FJG47" s="117"/>
      <c r="FJH47" s="117"/>
      <c r="FJI47" s="117"/>
      <c r="FJJ47" s="117"/>
      <c r="FJK47" s="117"/>
      <c r="FJL47" s="117"/>
      <c r="FJM47" s="117"/>
      <c r="FJN47" s="117"/>
      <c r="FJO47" s="117"/>
      <c r="FJP47" s="117"/>
      <c r="FJQ47" s="117"/>
      <c r="FJR47" s="117"/>
      <c r="FJS47" s="117"/>
      <c r="FJT47" s="117"/>
      <c r="FJU47" s="117"/>
      <c r="FJV47" s="117"/>
      <c r="FJW47" s="117"/>
      <c r="FJX47" s="117"/>
      <c r="FJY47" s="117"/>
      <c r="FJZ47" s="117"/>
      <c r="FKA47" s="117"/>
      <c r="FKB47" s="117"/>
      <c r="FKC47" s="117"/>
      <c r="FKD47" s="117"/>
      <c r="FKE47" s="117"/>
      <c r="FKF47" s="117"/>
      <c r="FKG47" s="117"/>
      <c r="FKH47" s="117"/>
      <c r="FKI47" s="117"/>
      <c r="FKJ47" s="117"/>
      <c r="FKK47" s="117"/>
      <c r="FKL47" s="117"/>
      <c r="FKM47" s="117"/>
      <c r="FKN47" s="117"/>
      <c r="FKO47" s="117"/>
      <c r="FKP47" s="117"/>
      <c r="FKQ47" s="117"/>
      <c r="FKR47" s="117"/>
      <c r="FKS47" s="117"/>
      <c r="FKT47" s="117"/>
      <c r="FKU47" s="117"/>
      <c r="FKV47" s="117"/>
      <c r="FKW47" s="117"/>
      <c r="FKX47" s="117"/>
      <c r="FKY47" s="117"/>
      <c r="FKZ47" s="117"/>
      <c r="FLA47" s="117"/>
      <c r="FLB47" s="117"/>
      <c r="FLC47" s="117"/>
      <c r="FLD47" s="117"/>
      <c r="FLE47" s="117"/>
      <c r="FLF47" s="117"/>
      <c r="FLG47" s="117"/>
      <c r="FLH47" s="117"/>
      <c r="FLI47" s="117"/>
      <c r="FLJ47" s="117"/>
      <c r="FLK47" s="117"/>
      <c r="FLL47" s="117"/>
      <c r="FLM47" s="117"/>
      <c r="FLN47" s="117"/>
      <c r="FLO47" s="117"/>
      <c r="FLP47" s="117"/>
      <c r="FLQ47" s="117"/>
      <c r="FLR47" s="117"/>
      <c r="FLS47" s="117"/>
      <c r="FLT47" s="117"/>
      <c r="FLU47" s="117"/>
      <c r="FLV47" s="117"/>
      <c r="FLW47" s="117"/>
      <c r="FLX47" s="117"/>
      <c r="FLY47" s="117"/>
      <c r="FLZ47" s="117"/>
      <c r="FMA47" s="117"/>
      <c r="FMB47" s="117"/>
      <c r="FMC47" s="117"/>
      <c r="FMD47" s="117"/>
      <c r="FME47" s="117"/>
      <c r="FMF47" s="117"/>
      <c r="FMG47" s="117"/>
      <c r="FMH47" s="117"/>
      <c r="FMI47" s="117"/>
      <c r="FMJ47" s="117"/>
      <c r="FMK47" s="117"/>
      <c r="FML47" s="117"/>
      <c r="FMM47" s="117"/>
      <c r="FMN47" s="117"/>
      <c r="FMO47" s="117"/>
      <c r="FMP47" s="117"/>
      <c r="FMQ47" s="117"/>
      <c r="FMR47" s="117"/>
      <c r="FMS47" s="117"/>
      <c r="FMT47" s="117"/>
      <c r="FMU47" s="117"/>
      <c r="FMV47" s="117"/>
      <c r="FMW47" s="117"/>
      <c r="FMX47" s="117"/>
      <c r="FMY47" s="117"/>
      <c r="FMZ47" s="117"/>
      <c r="FNA47" s="117"/>
      <c r="FNB47" s="117"/>
      <c r="FNC47" s="117"/>
      <c r="FND47" s="117"/>
      <c r="FNE47" s="117"/>
      <c r="FNF47" s="117"/>
      <c r="FNG47" s="117"/>
      <c r="FNH47" s="117"/>
      <c r="FNI47" s="117"/>
      <c r="FNJ47" s="117"/>
      <c r="FNK47" s="117"/>
      <c r="FNL47" s="117"/>
      <c r="FNM47" s="117"/>
      <c r="FNN47" s="117"/>
      <c r="FNO47" s="117"/>
      <c r="FNP47" s="117"/>
      <c r="FNQ47" s="117"/>
      <c r="FNR47" s="117"/>
      <c r="FNS47" s="117"/>
      <c r="FNT47" s="117"/>
      <c r="FNU47" s="117"/>
      <c r="FNV47" s="117"/>
      <c r="FNW47" s="117"/>
      <c r="FNX47" s="117"/>
      <c r="FNY47" s="117"/>
      <c r="FNZ47" s="117"/>
      <c r="FOA47" s="117"/>
      <c r="FOB47" s="117"/>
      <c r="FOC47" s="117"/>
      <c r="FOD47" s="117"/>
      <c r="FOE47" s="117"/>
      <c r="FOF47" s="117"/>
      <c r="FOG47" s="117"/>
      <c r="FOH47" s="117"/>
      <c r="FOI47" s="117"/>
      <c r="FOJ47" s="117"/>
      <c r="FOK47" s="117"/>
      <c r="FOL47" s="117"/>
      <c r="FOM47" s="117"/>
      <c r="FON47" s="117"/>
      <c r="FOO47" s="117"/>
      <c r="FOP47" s="117"/>
      <c r="FOQ47" s="117"/>
      <c r="FOR47" s="117"/>
      <c r="FOS47" s="117"/>
      <c r="FOT47" s="117"/>
      <c r="FOU47" s="117"/>
      <c r="FOV47" s="117"/>
      <c r="FOW47" s="117"/>
      <c r="FOX47" s="117"/>
      <c r="FOY47" s="117"/>
      <c r="FOZ47" s="117"/>
      <c r="FPA47" s="117"/>
      <c r="FPB47" s="117"/>
      <c r="FPC47" s="117"/>
      <c r="FPD47" s="117"/>
      <c r="FPE47" s="117"/>
      <c r="FPF47" s="117"/>
      <c r="FPG47" s="117"/>
      <c r="FPH47" s="117"/>
      <c r="FPI47" s="117"/>
      <c r="FPJ47" s="117"/>
      <c r="FPK47" s="117"/>
      <c r="FPL47" s="117"/>
      <c r="FPM47" s="117"/>
      <c r="FPN47" s="117"/>
      <c r="FPO47" s="117"/>
      <c r="FPP47" s="117"/>
      <c r="FPQ47" s="117"/>
      <c r="FPR47" s="117"/>
      <c r="FPS47" s="117"/>
      <c r="FPT47" s="117"/>
      <c r="FPU47" s="117"/>
      <c r="FPV47" s="117"/>
      <c r="FPW47" s="117"/>
      <c r="FPX47" s="117"/>
      <c r="FPY47" s="117"/>
      <c r="FPZ47" s="117"/>
      <c r="FQA47" s="117"/>
      <c r="FQB47" s="117"/>
      <c r="FQC47" s="117"/>
      <c r="FQD47" s="117"/>
      <c r="FQE47" s="117"/>
      <c r="FQF47" s="117"/>
      <c r="FQG47" s="117"/>
      <c r="FQH47" s="117"/>
      <c r="FQI47" s="117"/>
      <c r="FQJ47" s="117"/>
      <c r="FQK47" s="117"/>
      <c r="FQL47" s="117"/>
      <c r="FQM47" s="117"/>
      <c r="FQN47" s="117"/>
      <c r="FQO47" s="117"/>
      <c r="FQP47" s="117"/>
      <c r="FQQ47" s="117"/>
      <c r="FQR47" s="117"/>
      <c r="FQS47" s="117"/>
      <c r="FQT47" s="117"/>
      <c r="FQU47" s="117"/>
      <c r="FQV47" s="117"/>
      <c r="FQW47" s="117"/>
      <c r="FQX47" s="117"/>
      <c r="FQY47" s="117"/>
      <c r="FQZ47" s="117"/>
      <c r="FRA47" s="117"/>
      <c r="FRB47" s="117"/>
      <c r="FRC47" s="117"/>
      <c r="FRD47" s="117"/>
      <c r="FRE47" s="117"/>
      <c r="FRF47" s="117"/>
      <c r="FRG47" s="117"/>
      <c r="FRH47" s="117"/>
      <c r="FRI47" s="117"/>
      <c r="FRJ47" s="117"/>
      <c r="FRK47" s="117"/>
      <c r="FRL47" s="117"/>
      <c r="FRM47" s="117"/>
      <c r="FRN47" s="117"/>
      <c r="FRO47" s="117"/>
      <c r="FRP47" s="117"/>
      <c r="FRQ47" s="117"/>
      <c r="FRR47" s="117"/>
      <c r="FRS47" s="117"/>
      <c r="FRT47" s="117"/>
      <c r="FRU47" s="117"/>
      <c r="FRV47" s="117"/>
      <c r="FRW47" s="117"/>
      <c r="FRX47" s="117"/>
      <c r="FRY47" s="117"/>
      <c r="FRZ47" s="117"/>
      <c r="FSA47" s="117"/>
      <c r="FSB47" s="117"/>
      <c r="FSC47" s="117"/>
      <c r="FSD47" s="117"/>
      <c r="FSE47" s="117"/>
      <c r="FSF47" s="117"/>
      <c r="FSG47" s="117"/>
      <c r="FSH47" s="117"/>
      <c r="FSI47" s="117"/>
      <c r="FSJ47" s="117"/>
      <c r="FSK47" s="117"/>
      <c r="FSL47" s="117"/>
      <c r="FSM47" s="117"/>
      <c r="FSN47" s="117"/>
      <c r="FSO47" s="117"/>
      <c r="FSP47" s="117"/>
      <c r="FSQ47" s="117"/>
      <c r="FSR47" s="117"/>
      <c r="FSS47" s="117"/>
      <c r="FST47" s="117"/>
      <c r="FSU47" s="117"/>
      <c r="FSV47" s="117"/>
      <c r="FSW47" s="117"/>
      <c r="FSX47" s="117"/>
      <c r="FSY47" s="117"/>
      <c r="FSZ47" s="117"/>
      <c r="FTA47" s="117"/>
      <c r="FTB47" s="117"/>
      <c r="FTC47" s="117"/>
      <c r="FTD47" s="117"/>
      <c r="FTE47" s="117"/>
      <c r="FTF47" s="117"/>
      <c r="FTG47" s="117"/>
      <c r="FTH47" s="117"/>
      <c r="FTI47" s="117"/>
      <c r="FTJ47" s="117"/>
      <c r="FTK47" s="117"/>
      <c r="FTL47" s="117"/>
      <c r="FTM47" s="117"/>
      <c r="FTN47" s="117"/>
      <c r="FTO47" s="117"/>
      <c r="FTP47" s="117"/>
      <c r="FTQ47" s="117"/>
      <c r="FTR47" s="117"/>
      <c r="FTS47" s="117"/>
      <c r="FTT47" s="117"/>
      <c r="FTU47" s="117"/>
      <c r="FTV47" s="117"/>
      <c r="FTW47" s="117"/>
      <c r="FTX47" s="117"/>
      <c r="FTY47" s="117"/>
      <c r="FTZ47" s="117"/>
      <c r="FUA47" s="117"/>
      <c r="FUB47" s="117"/>
      <c r="FUC47" s="117"/>
      <c r="FUD47" s="117"/>
      <c r="FUE47" s="117"/>
      <c r="FUF47" s="117"/>
      <c r="FUG47" s="117"/>
      <c r="FUH47" s="117"/>
      <c r="FUI47" s="117"/>
      <c r="FUJ47" s="117"/>
      <c r="FUK47" s="117"/>
      <c r="FUL47" s="117"/>
      <c r="FUM47" s="117"/>
      <c r="FUN47" s="117"/>
      <c r="FUO47" s="117"/>
      <c r="FUP47" s="117"/>
      <c r="FUQ47" s="117"/>
      <c r="FUR47" s="117"/>
      <c r="FUS47" s="117"/>
      <c r="FUT47" s="117"/>
      <c r="FUU47" s="117"/>
      <c r="FUV47" s="117"/>
      <c r="FUW47" s="117"/>
      <c r="FUX47" s="117"/>
      <c r="FUY47" s="117"/>
      <c r="FUZ47" s="117"/>
      <c r="FVA47" s="117"/>
      <c r="FVB47" s="117"/>
      <c r="FVC47" s="117"/>
      <c r="FVD47" s="117"/>
      <c r="FVE47" s="117"/>
      <c r="FVF47" s="117"/>
      <c r="FVG47" s="117"/>
      <c r="FVH47" s="117"/>
      <c r="FVI47" s="117"/>
      <c r="FVJ47" s="117"/>
      <c r="FVK47" s="117"/>
      <c r="FVL47" s="117"/>
      <c r="FVM47" s="117"/>
      <c r="FVN47" s="117"/>
      <c r="FVO47" s="117"/>
      <c r="FVP47" s="117"/>
      <c r="FVQ47" s="117"/>
      <c r="FVR47" s="117"/>
      <c r="FVS47" s="117"/>
      <c r="FVT47" s="117"/>
      <c r="FVU47" s="117"/>
      <c r="FVV47" s="117"/>
      <c r="FVW47" s="117"/>
      <c r="FVX47" s="117"/>
      <c r="FVY47" s="117"/>
      <c r="FVZ47" s="117"/>
      <c r="FWA47" s="117"/>
      <c r="FWB47" s="117"/>
      <c r="FWC47" s="117"/>
      <c r="FWD47" s="117"/>
      <c r="FWE47" s="117"/>
      <c r="FWF47" s="117"/>
      <c r="FWG47" s="117"/>
      <c r="FWH47" s="117"/>
      <c r="FWI47" s="117"/>
      <c r="FWJ47" s="117"/>
      <c r="FWK47" s="117"/>
      <c r="FWL47" s="117"/>
      <c r="FWM47" s="117"/>
      <c r="FWN47" s="117"/>
      <c r="FWO47" s="117"/>
      <c r="FWP47" s="117"/>
      <c r="FWQ47" s="117"/>
      <c r="FWR47" s="117"/>
      <c r="FWS47" s="117"/>
      <c r="FWT47" s="117"/>
      <c r="FWU47" s="117"/>
      <c r="FWV47" s="117"/>
      <c r="FWW47" s="117"/>
      <c r="FWX47" s="117"/>
      <c r="FWY47" s="117"/>
      <c r="FWZ47" s="117"/>
      <c r="FXA47" s="117"/>
      <c r="FXB47" s="117"/>
      <c r="FXC47" s="117"/>
      <c r="FXD47" s="117"/>
      <c r="FXE47" s="117"/>
      <c r="FXF47" s="117"/>
      <c r="FXG47" s="117"/>
      <c r="FXH47" s="117"/>
      <c r="FXI47" s="117"/>
      <c r="FXJ47" s="117"/>
      <c r="FXK47" s="117"/>
      <c r="FXL47" s="117"/>
      <c r="FXM47" s="117"/>
      <c r="FXN47" s="117"/>
      <c r="FXO47" s="117"/>
      <c r="FXP47" s="117"/>
      <c r="FXQ47" s="117"/>
      <c r="FXR47" s="117"/>
      <c r="FXS47" s="117"/>
      <c r="FXT47" s="117"/>
      <c r="FXU47" s="117"/>
      <c r="FXV47" s="117"/>
      <c r="FXW47" s="117"/>
      <c r="FXX47" s="117"/>
      <c r="FXY47" s="117"/>
      <c r="FXZ47" s="117"/>
      <c r="FYA47" s="117"/>
      <c r="FYB47" s="117"/>
      <c r="FYC47" s="117"/>
      <c r="FYD47" s="117"/>
      <c r="FYE47" s="117"/>
      <c r="FYF47" s="117"/>
      <c r="FYG47" s="117"/>
      <c r="FYH47" s="117"/>
      <c r="FYI47" s="117"/>
      <c r="FYJ47" s="117"/>
      <c r="FYK47" s="117"/>
      <c r="FYL47" s="117"/>
      <c r="FYM47" s="117"/>
      <c r="FYN47" s="117"/>
      <c r="FYO47" s="117"/>
      <c r="FYP47" s="117"/>
      <c r="FYQ47" s="117"/>
      <c r="FYR47" s="117"/>
      <c r="FYS47" s="117"/>
      <c r="FYT47" s="117"/>
      <c r="FYU47" s="117"/>
      <c r="FYV47" s="117"/>
      <c r="FYW47" s="117"/>
      <c r="FYX47" s="117"/>
      <c r="FYY47" s="117"/>
      <c r="FYZ47" s="117"/>
      <c r="FZA47" s="117"/>
      <c r="FZB47" s="117"/>
      <c r="FZC47" s="117"/>
      <c r="FZD47" s="117"/>
      <c r="FZE47" s="117"/>
      <c r="FZF47" s="117"/>
      <c r="FZG47" s="117"/>
      <c r="FZH47" s="117"/>
      <c r="FZI47" s="117"/>
      <c r="FZJ47" s="117"/>
      <c r="FZK47" s="117"/>
      <c r="FZL47" s="117"/>
      <c r="FZM47" s="117"/>
      <c r="FZN47" s="117"/>
      <c r="FZO47" s="117"/>
      <c r="FZP47" s="117"/>
      <c r="FZQ47" s="117"/>
      <c r="FZR47" s="117"/>
      <c r="FZS47" s="117"/>
      <c r="FZT47" s="117"/>
      <c r="FZU47" s="117"/>
      <c r="FZV47" s="117"/>
      <c r="FZW47" s="117"/>
      <c r="FZX47" s="117"/>
      <c r="FZY47" s="117"/>
      <c r="FZZ47" s="117"/>
      <c r="GAA47" s="117"/>
      <c r="GAB47" s="117"/>
      <c r="GAC47" s="117"/>
      <c r="GAD47" s="117"/>
      <c r="GAE47" s="117"/>
      <c r="GAF47" s="117"/>
      <c r="GAG47" s="117"/>
      <c r="GAH47" s="117"/>
      <c r="GAI47" s="117"/>
      <c r="GAJ47" s="117"/>
      <c r="GAK47" s="117"/>
      <c r="GAL47" s="117"/>
      <c r="GAM47" s="117"/>
      <c r="GAN47" s="117"/>
      <c r="GAO47" s="117"/>
      <c r="GAP47" s="117"/>
      <c r="GAQ47" s="117"/>
      <c r="GAR47" s="117"/>
      <c r="GAS47" s="117"/>
      <c r="GAT47" s="117"/>
      <c r="GAU47" s="117"/>
      <c r="GAV47" s="117"/>
      <c r="GAW47" s="117"/>
      <c r="GAX47" s="117"/>
      <c r="GAY47" s="117"/>
      <c r="GAZ47" s="117"/>
      <c r="GBA47" s="117"/>
      <c r="GBB47" s="117"/>
      <c r="GBC47" s="117"/>
      <c r="GBD47" s="117"/>
      <c r="GBE47" s="117"/>
      <c r="GBF47" s="117"/>
      <c r="GBG47" s="117"/>
      <c r="GBH47" s="117"/>
      <c r="GBI47" s="117"/>
      <c r="GBJ47" s="117"/>
      <c r="GBK47" s="117"/>
      <c r="GBL47" s="117"/>
      <c r="GBM47" s="117"/>
      <c r="GBN47" s="117"/>
      <c r="GBO47" s="117"/>
      <c r="GBP47" s="117"/>
      <c r="GBQ47" s="117"/>
      <c r="GBR47" s="117"/>
      <c r="GBS47" s="117"/>
      <c r="GBT47" s="117"/>
      <c r="GBU47" s="117"/>
      <c r="GBV47" s="117"/>
      <c r="GBW47" s="117"/>
      <c r="GBX47" s="117"/>
      <c r="GBY47" s="117"/>
      <c r="GBZ47" s="117"/>
      <c r="GCA47" s="117"/>
      <c r="GCB47" s="117"/>
      <c r="GCC47" s="117"/>
      <c r="GCD47" s="117"/>
      <c r="GCE47" s="117"/>
      <c r="GCF47" s="117"/>
      <c r="GCG47" s="117"/>
      <c r="GCH47" s="117"/>
      <c r="GCI47" s="117"/>
      <c r="GCJ47" s="117"/>
      <c r="GCK47" s="117"/>
      <c r="GCL47" s="117"/>
      <c r="GCM47" s="117"/>
      <c r="GCN47" s="117"/>
      <c r="GCO47" s="117"/>
      <c r="GCP47" s="117"/>
      <c r="GCQ47" s="117"/>
      <c r="GCR47" s="117"/>
      <c r="GCS47" s="117"/>
      <c r="GCT47" s="117"/>
      <c r="GCU47" s="117"/>
      <c r="GCV47" s="117"/>
      <c r="GCW47" s="117"/>
      <c r="GCX47" s="117"/>
      <c r="GCY47" s="117"/>
      <c r="GCZ47" s="117"/>
      <c r="GDA47" s="117"/>
      <c r="GDB47" s="117"/>
      <c r="GDC47" s="117"/>
      <c r="GDD47" s="117"/>
      <c r="GDE47" s="117"/>
      <c r="GDF47" s="117"/>
      <c r="GDG47" s="117"/>
      <c r="GDH47" s="117"/>
      <c r="GDI47" s="117"/>
      <c r="GDJ47" s="117"/>
      <c r="GDK47" s="117"/>
      <c r="GDL47" s="117"/>
      <c r="GDM47" s="117"/>
      <c r="GDN47" s="117"/>
      <c r="GDO47" s="117"/>
      <c r="GDP47" s="117"/>
      <c r="GDQ47" s="117"/>
      <c r="GDR47" s="117"/>
      <c r="GDS47" s="117"/>
      <c r="GDT47" s="117"/>
      <c r="GDU47" s="117"/>
      <c r="GDV47" s="117"/>
      <c r="GDW47" s="117"/>
      <c r="GDX47" s="117"/>
      <c r="GDY47" s="117"/>
      <c r="GDZ47" s="117"/>
      <c r="GEA47" s="117"/>
      <c r="GEB47" s="117"/>
      <c r="GEC47" s="117"/>
      <c r="GED47" s="117"/>
      <c r="GEE47" s="117"/>
      <c r="GEF47" s="117"/>
      <c r="GEG47" s="117"/>
      <c r="GEH47" s="117"/>
      <c r="GEI47" s="117"/>
      <c r="GEJ47" s="117"/>
      <c r="GEK47" s="117"/>
      <c r="GEL47" s="117"/>
      <c r="GEM47" s="117"/>
      <c r="GEN47" s="117"/>
      <c r="GEO47" s="117"/>
      <c r="GEP47" s="117"/>
      <c r="GEQ47" s="117"/>
      <c r="GER47" s="117"/>
      <c r="GES47" s="117"/>
      <c r="GET47" s="117"/>
      <c r="GEU47" s="117"/>
      <c r="GEV47" s="117"/>
      <c r="GEW47" s="117"/>
      <c r="GEX47" s="117"/>
      <c r="GEY47" s="117"/>
      <c r="GEZ47" s="117"/>
      <c r="GFA47" s="117"/>
      <c r="GFB47" s="117"/>
      <c r="GFC47" s="117"/>
      <c r="GFD47" s="117"/>
      <c r="GFE47" s="117"/>
      <c r="GFF47" s="117"/>
      <c r="GFG47" s="117"/>
      <c r="GFH47" s="117"/>
      <c r="GFI47" s="117"/>
      <c r="GFJ47" s="117"/>
      <c r="GFK47" s="117"/>
      <c r="GFL47" s="117"/>
      <c r="GFM47" s="117"/>
      <c r="GFN47" s="117"/>
      <c r="GFO47" s="117"/>
      <c r="GFP47" s="117"/>
      <c r="GFQ47" s="117"/>
      <c r="GFR47" s="117"/>
      <c r="GFS47" s="117"/>
      <c r="GFT47" s="117"/>
      <c r="GFU47" s="117"/>
      <c r="GFV47" s="117"/>
      <c r="GFW47" s="117"/>
      <c r="GFX47" s="117"/>
      <c r="GFY47" s="117"/>
      <c r="GFZ47" s="117"/>
      <c r="GGA47" s="117"/>
      <c r="GGB47" s="117"/>
      <c r="GGC47" s="117"/>
      <c r="GGD47" s="117"/>
      <c r="GGE47" s="117"/>
      <c r="GGF47" s="117"/>
      <c r="GGG47" s="117"/>
      <c r="GGH47" s="117"/>
      <c r="GGI47" s="117"/>
      <c r="GGJ47" s="117"/>
      <c r="GGK47" s="117"/>
      <c r="GGL47" s="117"/>
      <c r="GGM47" s="117"/>
      <c r="GGN47" s="117"/>
      <c r="GGO47" s="117"/>
      <c r="GGP47" s="117"/>
      <c r="GGQ47" s="117"/>
      <c r="GGR47" s="117"/>
      <c r="GGS47" s="117"/>
      <c r="GGT47" s="117"/>
      <c r="GGU47" s="117"/>
      <c r="GGV47" s="117"/>
      <c r="GGW47" s="117"/>
      <c r="GGX47" s="117"/>
      <c r="GGY47" s="117"/>
      <c r="GGZ47" s="117"/>
      <c r="GHA47" s="117"/>
      <c r="GHB47" s="117"/>
      <c r="GHC47" s="117"/>
      <c r="GHD47" s="117"/>
      <c r="GHE47" s="117"/>
      <c r="GHF47" s="117"/>
      <c r="GHG47" s="117"/>
      <c r="GHH47" s="117"/>
      <c r="GHI47" s="117"/>
      <c r="GHJ47" s="117"/>
      <c r="GHK47" s="117"/>
      <c r="GHL47" s="117"/>
      <c r="GHM47" s="117"/>
      <c r="GHN47" s="117"/>
      <c r="GHO47" s="117"/>
      <c r="GHP47" s="117"/>
      <c r="GHQ47" s="117"/>
      <c r="GHR47" s="117"/>
      <c r="GHS47" s="117"/>
      <c r="GHT47" s="117"/>
      <c r="GHU47" s="117"/>
      <c r="GHV47" s="117"/>
      <c r="GHW47" s="117"/>
      <c r="GHX47" s="117"/>
      <c r="GHY47" s="117"/>
      <c r="GHZ47" s="117"/>
      <c r="GIA47" s="117"/>
      <c r="GIB47" s="117"/>
      <c r="GIC47" s="117"/>
      <c r="GID47" s="117"/>
      <c r="GIE47" s="117"/>
      <c r="GIF47" s="117"/>
      <c r="GIG47" s="117"/>
      <c r="GIH47" s="117"/>
      <c r="GII47" s="117"/>
      <c r="GIJ47" s="117"/>
      <c r="GIK47" s="117"/>
      <c r="GIL47" s="117"/>
      <c r="GIM47" s="117"/>
      <c r="GIN47" s="117"/>
      <c r="GIO47" s="117"/>
      <c r="GIP47" s="117"/>
      <c r="GIQ47" s="117"/>
      <c r="GIR47" s="117"/>
      <c r="GIS47" s="117"/>
      <c r="GIT47" s="117"/>
      <c r="GIU47" s="117"/>
      <c r="GIV47" s="117"/>
      <c r="GIW47" s="117"/>
      <c r="GIX47" s="117"/>
      <c r="GIY47" s="117"/>
      <c r="GIZ47" s="117"/>
      <c r="GJA47" s="117"/>
      <c r="GJB47" s="117"/>
      <c r="GJC47" s="117"/>
      <c r="GJD47" s="117"/>
      <c r="GJE47" s="117"/>
      <c r="GJF47" s="117"/>
      <c r="GJG47" s="117"/>
      <c r="GJH47" s="117"/>
      <c r="GJI47" s="117"/>
      <c r="GJJ47" s="117"/>
      <c r="GJK47" s="117"/>
      <c r="GJL47" s="117"/>
      <c r="GJM47" s="117"/>
      <c r="GJN47" s="117"/>
      <c r="GJO47" s="117"/>
      <c r="GJP47" s="117"/>
      <c r="GJQ47" s="117"/>
      <c r="GJR47" s="117"/>
      <c r="GJS47" s="117"/>
      <c r="GJT47" s="117"/>
      <c r="GJU47" s="117"/>
      <c r="GJV47" s="117"/>
      <c r="GJW47" s="117"/>
      <c r="GJX47" s="117"/>
      <c r="GJY47" s="117"/>
      <c r="GJZ47" s="117"/>
      <c r="GKA47" s="117"/>
      <c r="GKB47" s="117"/>
      <c r="GKC47" s="117"/>
      <c r="GKD47" s="117"/>
      <c r="GKE47" s="117"/>
      <c r="GKF47" s="117"/>
      <c r="GKG47" s="117"/>
      <c r="GKH47" s="117"/>
      <c r="GKI47" s="117"/>
      <c r="GKJ47" s="117"/>
      <c r="GKK47" s="117"/>
      <c r="GKL47" s="117"/>
      <c r="GKM47" s="117"/>
      <c r="GKN47" s="117"/>
      <c r="GKO47" s="117"/>
      <c r="GKP47" s="117"/>
      <c r="GKQ47" s="117"/>
      <c r="GKR47" s="117"/>
      <c r="GKS47" s="117"/>
      <c r="GKT47" s="117"/>
      <c r="GKU47" s="117"/>
      <c r="GKV47" s="117"/>
      <c r="GKW47" s="117"/>
      <c r="GKX47" s="117"/>
      <c r="GKY47" s="117"/>
      <c r="GKZ47" s="117"/>
      <c r="GLA47" s="117"/>
      <c r="GLB47" s="117"/>
      <c r="GLC47" s="117"/>
      <c r="GLD47" s="117"/>
      <c r="GLE47" s="117"/>
      <c r="GLF47" s="117"/>
      <c r="GLG47" s="117"/>
      <c r="GLH47" s="117"/>
      <c r="GLI47" s="117"/>
      <c r="GLJ47" s="117"/>
      <c r="GLK47" s="117"/>
      <c r="GLL47" s="117"/>
      <c r="GLM47" s="117"/>
      <c r="GLN47" s="117"/>
      <c r="GLO47" s="117"/>
      <c r="GLP47" s="117"/>
      <c r="GLQ47" s="117"/>
      <c r="GLR47" s="117"/>
      <c r="GLS47" s="117"/>
      <c r="GLT47" s="117"/>
      <c r="GLU47" s="117"/>
      <c r="GLV47" s="117"/>
      <c r="GLW47" s="117"/>
      <c r="GLX47" s="117"/>
      <c r="GLY47" s="117"/>
      <c r="GLZ47" s="117"/>
      <c r="GMA47" s="117"/>
      <c r="GMB47" s="117"/>
      <c r="GMC47" s="117"/>
      <c r="GMD47" s="117"/>
      <c r="GME47" s="117"/>
      <c r="GMF47" s="117"/>
      <c r="GMG47" s="117"/>
      <c r="GMH47" s="117"/>
      <c r="GMI47" s="117"/>
      <c r="GMJ47" s="117"/>
      <c r="GMK47" s="117"/>
      <c r="GML47" s="117"/>
      <c r="GMM47" s="117"/>
      <c r="GMN47" s="117"/>
      <c r="GMO47" s="117"/>
      <c r="GMP47" s="117"/>
      <c r="GMQ47" s="117"/>
      <c r="GMR47" s="117"/>
      <c r="GMS47" s="117"/>
      <c r="GMT47" s="117"/>
      <c r="GMU47" s="117"/>
      <c r="GMV47" s="117"/>
      <c r="GMW47" s="117"/>
      <c r="GMX47" s="117"/>
      <c r="GMY47" s="117"/>
      <c r="GMZ47" s="117"/>
      <c r="GNA47" s="117"/>
      <c r="GNB47" s="117"/>
      <c r="GNC47" s="117"/>
      <c r="GND47" s="117"/>
      <c r="GNE47" s="117"/>
      <c r="GNF47" s="117"/>
      <c r="GNG47" s="117"/>
      <c r="GNH47" s="117"/>
      <c r="GNI47" s="117"/>
      <c r="GNJ47" s="117"/>
      <c r="GNK47" s="117"/>
      <c r="GNL47" s="117"/>
      <c r="GNM47" s="117"/>
      <c r="GNN47" s="117"/>
      <c r="GNO47" s="117"/>
      <c r="GNP47" s="117"/>
      <c r="GNQ47" s="117"/>
      <c r="GNR47" s="117"/>
      <c r="GNS47" s="117"/>
      <c r="GNT47" s="117"/>
      <c r="GNU47" s="117"/>
      <c r="GNV47" s="117"/>
      <c r="GNW47" s="117"/>
      <c r="GNX47" s="117"/>
      <c r="GNY47" s="117"/>
      <c r="GNZ47" s="117"/>
      <c r="GOA47" s="117"/>
      <c r="GOB47" s="117"/>
      <c r="GOC47" s="117"/>
      <c r="GOD47" s="117"/>
      <c r="GOE47" s="117"/>
      <c r="GOF47" s="117"/>
      <c r="GOG47" s="117"/>
      <c r="GOH47" s="117"/>
      <c r="GOI47" s="117"/>
      <c r="GOJ47" s="117"/>
      <c r="GOK47" s="117"/>
      <c r="GOL47" s="117"/>
      <c r="GOM47" s="117"/>
      <c r="GON47" s="117"/>
      <c r="GOO47" s="117"/>
      <c r="GOP47" s="117"/>
      <c r="GOQ47" s="117"/>
      <c r="GOR47" s="117"/>
      <c r="GOS47" s="117"/>
      <c r="GOT47" s="117"/>
      <c r="GOU47" s="117"/>
      <c r="GOV47" s="117"/>
      <c r="GOW47" s="117"/>
      <c r="GOX47" s="117"/>
      <c r="GOY47" s="117"/>
      <c r="GOZ47" s="117"/>
      <c r="GPA47" s="117"/>
      <c r="GPB47" s="117"/>
      <c r="GPC47" s="117"/>
      <c r="GPD47" s="117"/>
      <c r="GPE47" s="117"/>
      <c r="GPF47" s="117"/>
      <c r="GPG47" s="117"/>
      <c r="GPH47" s="117"/>
      <c r="GPI47" s="117"/>
      <c r="GPJ47" s="117"/>
      <c r="GPK47" s="117"/>
      <c r="GPL47" s="117"/>
      <c r="GPM47" s="117"/>
      <c r="GPN47" s="117"/>
      <c r="GPO47" s="117"/>
      <c r="GPP47" s="117"/>
      <c r="GPQ47" s="117"/>
      <c r="GPR47" s="117"/>
      <c r="GPS47" s="117"/>
      <c r="GPT47" s="117"/>
      <c r="GPU47" s="117"/>
      <c r="GPV47" s="117"/>
      <c r="GPW47" s="117"/>
      <c r="GPX47" s="117"/>
      <c r="GPY47" s="117"/>
      <c r="GPZ47" s="117"/>
      <c r="GQA47" s="117"/>
      <c r="GQB47" s="117"/>
      <c r="GQC47" s="117"/>
      <c r="GQD47" s="117"/>
      <c r="GQE47" s="117"/>
      <c r="GQF47" s="117"/>
      <c r="GQG47" s="117"/>
      <c r="GQH47" s="117"/>
      <c r="GQI47" s="117"/>
      <c r="GQJ47" s="117"/>
      <c r="GQK47" s="117"/>
      <c r="GQL47" s="117"/>
      <c r="GQM47" s="117"/>
      <c r="GQN47" s="117"/>
      <c r="GQO47" s="117"/>
      <c r="GQP47" s="117"/>
      <c r="GQQ47" s="117"/>
      <c r="GQR47" s="117"/>
      <c r="GQS47" s="117"/>
      <c r="GQT47" s="117"/>
      <c r="GQU47" s="117"/>
      <c r="GQV47" s="117"/>
      <c r="GQW47" s="117"/>
      <c r="GQX47" s="117"/>
      <c r="GQY47" s="117"/>
      <c r="GQZ47" s="117"/>
      <c r="GRA47" s="117"/>
      <c r="GRB47" s="117"/>
      <c r="GRC47" s="117"/>
      <c r="GRD47" s="117"/>
      <c r="GRE47" s="117"/>
      <c r="GRF47" s="117"/>
      <c r="GRG47" s="117"/>
      <c r="GRH47" s="117"/>
      <c r="GRI47" s="117"/>
      <c r="GRJ47" s="117"/>
      <c r="GRK47" s="117"/>
      <c r="GRL47" s="117"/>
      <c r="GRM47" s="117"/>
      <c r="GRN47" s="117"/>
      <c r="GRO47" s="117"/>
      <c r="GRP47" s="117"/>
      <c r="GRQ47" s="117"/>
      <c r="GRR47" s="117"/>
      <c r="GRS47" s="117"/>
      <c r="GRT47" s="117"/>
      <c r="GRU47" s="117"/>
      <c r="GRV47" s="117"/>
      <c r="GRW47" s="117"/>
      <c r="GRX47" s="117"/>
      <c r="GRY47" s="117"/>
      <c r="GRZ47" s="117"/>
      <c r="GSA47" s="117"/>
      <c r="GSB47" s="117"/>
      <c r="GSC47" s="117"/>
      <c r="GSD47" s="117"/>
      <c r="GSE47" s="117"/>
      <c r="GSF47" s="117"/>
      <c r="GSG47" s="117"/>
      <c r="GSH47" s="117"/>
      <c r="GSI47" s="117"/>
      <c r="GSJ47" s="117"/>
      <c r="GSK47" s="117"/>
      <c r="GSL47" s="117"/>
      <c r="GSM47" s="117"/>
      <c r="GSN47" s="117"/>
      <c r="GSO47" s="117"/>
      <c r="GSP47" s="117"/>
      <c r="GSQ47" s="117"/>
      <c r="GSR47" s="117"/>
      <c r="GSS47" s="117"/>
      <c r="GST47" s="117"/>
      <c r="GSU47" s="117"/>
      <c r="GSV47" s="117"/>
      <c r="GSW47" s="117"/>
      <c r="GSX47" s="117"/>
      <c r="GSY47" s="117"/>
      <c r="GSZ47" s="117"/>
      <c r="GTA47" s="117"/>
      <c r="GTB47" s="117"/>
      <c r="GTC47" s="117"/>
      <c r="GTD47" s="117"/>
      <c r="GTE47" s="117"/>
      <c r="GTF47" s="117"/>
      <c r="GTG47" s="117"/>
      <c r="GTH47" s="117"/>
      <c r="GTI47" s="117"/>
      <c r="GTJ47" s="117"/>
      <c r="GTK47" s="117"/>
      <c r="GTL47" s="117"/>
      <c r="GTM47" s="117"/>
      <c r="GTN47" s="117"/>
      <c r="GTO47" s="117"/>
      <c r="GTP47" s="117"/>
      <c r="GTQ47" s="117"/>
      <c r="GTR47" s="117"/>
      <c r="GTS47" s="117"/>
      <c r="GTT47" s="117"/>
      <c r="GTU47" s="117"/>
      <c r="GTV47" s="117"/>
      <c r="GTW47" s="117"/>
      <c r="GTX47" s="117"/>
      <c r="GTY47" s="117"/>
      <c r="GTZ47" s="117"/>
      <c r="GUA47" s="117"/>
      <c r="GUB47" s="117"/>
      <c r="GUC47" s="117"/>
      <c r="GUD47" s="117"/>
      <c r="GUE47" s="117"/>
      <c r="GUF47" s="117"/>
      <c r="GUG47" s="117"/>
      <c r="GUH47" s="117"/>
      <c r="GUI47" s="117"/>
      <c r="GUJ47" s="117"/>
      <c r="GUK47" s="117"/>
      <c r="GUL47" s="117"/>
      <c r="GUM47" s="117"/>
      <c r="GUN47" s="117"/>
      <c r="GUO47" s="117"/>
      <c r="GUP47" s="117"/>
      <c r="GUQ47" s="117"/>
      <c r="GUR47" s="117"/>
      <c r="GUS47" s="117"/>
      <c r="GUT47" s="117"/>
      <c r="GUU47" s="117"/>
      <c r="GUV47" s="117"/>
      <c r="GUW47" s="117"/>
      <c r="GUX47" s="117"/>
      <c r="GUY47" s="117"/>
      <c r="GUZ47" s="117"/>
      <c r="GVA47" s="117"/>
      <c r="GVB47" s="117"/>
      <c r="GVC47" s="117"/>
      <c r="GVD47" s="117"/>
      <c r="GVE47" s="117"/>
      <c r="GVF47" s="117"/>
      <c r="GVG47" s="117"/>
      <c r="GVH47" s="117"/>
      <c r="GVI47" s="117"/>
      <c r="GVJ47" s="117"/>
      <c r="GVK47" s="117"/>
      <c r="GVL47" s="117"/>
      <c r="GVM47" s="117"/>
      <c r="GVN47" s="117"/>
      <c r="GVO47" s="117"/>
      <c r="GVP47" s="117"/>
      <c r="GVQ47" s="117"/>
      <c r="GVR47" s="117"/>
      <c r="GVS47" s="117"/>
      <c r="GVT47" s="117"/>
      <c r="GVU47" s="117"/>
      <c r="GVV47" s="117"/>
      <c r="GVW47" s="117"/>
      <c r="GVX47" s="117"/>
      <c r="GVY47" s="117"/>
      <c r="GVZ47" s="117"/>
      <c r="GWA47" s="117"/>
      <c r="GWB47" s="117"/>
      <c r="GWC47" s="117"/>
      <c r="GWD47" s="117"/>
      <c r="GWE47" s="117"/>
      <c r="GWF47" s="117"/>
      <c r="GWG47" s="117"/>
      <c r="GWH47" s="117"/>
      <c r="GWI47" s="117"/>
      <c r="GWJ47" s="117"/>
      <c r="GWK47" s="117"/>
      <c r="GWL47" s="117"/>
      <c r="GWM47" s="117"/>
      <c r="GWN47" s="117"/>
      <c r="GWO47" s="117"/>
      <c r="GWP47" s="117"/>
      <c r="GWQ47" s="117"/>
      <c r="GWR47" s="117"/>
      <c r="GWS47" s="117"/>
      <c r="GWT47" s="117"/>
      <c r="GWU47" s="117"/>
      <c r="GWV47" s="117"/>
      <c r="GWW47" s="117"/>
      <c r="GWX47" s="117"/>
      <c r="GWY47" s="117"/>
      <c r="GWZ47" s="117"/>
      <c r="GXA47" s="117"/>
      <c r="GXB47" s="117"/>
      <c r="GXC47" s="117"/>
      <c r="GXD47" s="117"/>
      <c r="GXE47" s="117"/>
      <c r="GXF47" s="117"/>
      <c r="GXG47" s="117"/>
      <c r="GXH47" s="117"/>
      <c r="GXI47" s="117"/>
      <c r="GXJ47" s="117"/>
      <c r="GXK47" s="117"/>
      <c r="GXL47" s="117"/>
      <c r="GXM47" s="117"/>
      <c r="GXN47" s="117"/>
      <c r="GXO47" s="117"/>
      <c r="GXP47" s="117"/>
      <c r="GXQ47" s="117"/>
      <c r="GXR47" s="117"/>
      <c r="GXS47" s="117"/>
      <c r="GXT47" s="117"/>
      <c r="GXU47" s="117"/>
      <c r="GXV47" s="117"/>
      <c r="GXW47" s="117"/>
      <c r="GXX47" s="117"/>
      <c r="GXY47" s="117"/>
      <c r="GXZ47" s="117"/>
      <c r="GYA47" s="117"/>
      <c r="GYB47" s="117"/>
      <c r="GYC47" s="117"/>
      <c r="GYD47" s="117"/>
      <c r="GYE47" s="117"/>
      <c r="GYF47" s="117"/>
      <c r="GYG47" s="117"/>
      <c r="GYH47" s="117"/>
      <c r="GYI47" s="117"/>
      <c r="GYJ47" s="117"/>
      <c r="GYK47" s="117"/>
      <c r="GYL47" s="117"/>
      <c r="GYM47" s="117"/>
      <c r="GYN47" s="117"/>
      <c r="GYO47" s="117"/>
      <c r="GYP47" s="117"/>
      <c r="GYQ47" s="117"/>
      <c r="GYR47" s="117"/>
      <c r="GYS47" s="117"/>
      <c r="GYT47" s="117"/>
      <c r="GYU47" s="117"/>
      <c r="GYV47" s="117"/>
      <c r="GYW47" s="117"/>
      <c r="GYX47" s="117"/>
      <c r="GYY47" s="117"/>
      <c r="GYZ47" s="117"/>
      <c r="GZA47" s="117"/>
      <c r="GZB47" s="117"/>
      <c r="GZC47" s="117"/>
      <c r="GZD47" s="117"/>
      <c r="GZE47" s="117"/>
      <c r="GZF47" s="117"/>
      <c r="GZG47" s="117"/>
      <c r="GZH47" s="117"/>
      <c r="GZI47" s="117"/>
      <c r="GZJ47" s="117"/>
      <c r="GZK47" s="117"/>
      <c r="GZL47" s="117"/>
      <c r="GZM47" s="117"/>
      <c r="GZN47" s="117"/>
      <c r="GZO47" s="117"/>
      <c r="GZP47" s="117"/>
      <c r="GZQ47" s="117"/>
      <c r="GZR47" s="117"/>
      <c r="GZS47" s="117"/>
      <c r="GZT47" s="117"/>
      <c r="GZU47" s="117"/>
      <c r="GZV47" s="117"/>
      <c r="GZW47" s="117"/>
      <c r="GZX47" s="117"/>
      <c r="GZY47" s="117"/>
      <c r="GZZ47" s="117"/>
      <c r="HAA47" s="117"/>
      <c r="HAB47" s="117"/>
      <c r="HAC47" s="117"/>
      <c r="HAD47" s="117"/>
      <c r="HAE47" s="117"/>
      <c r="HAF47" s="117"/>
      <c r="HAG47" s="117"/>
      <c r="HAH47" s="117"/>
      <c r="HAI47" s="117"/>
      <c r="HAJ47" s="117"/>
      <c r="HAK47" s="117"/>
      <c r="HAL47" s="117"/>
      <c r="HAM47" s="117"/>
      <c r="HAN47" s="117"/>
      <c r="HAO47" s="117"/>
      <c r="HAP47" s="117"/>
      <c r="HAQ47" s="117"/>
      <c r="HAR47" s="117"/>
      <c r="HAS47" s="117"/>
      <c r="HAT47" s="117"/>
      <c r="HAU47" s="117"/>
      <c r="HAV47" s="117"/>
      <c r="HAW47" s="117"/>
      <c r="HAX47" s="117"/>
      <c r="HAY47" s="117"/>
      <c r="HAZ47" s="117"/>
      <c r="HBA47" s="117"/>
      <c r="HBB47" s="117"/>
      <c r="HBC47" s="117"/>
      <c r="HBD47" s="117"/>
      <c r="HBE47" s="117"/>
      <c r="HBF47" s="117"/>
      <c r="HBG47" s="117"/>
      <c r="HBH47" s="117"/>
      <c r="HBI47" s="117"/>
      <c r="HBJ47" s="117"/>
      <c r="HBK47" s="117"/>
      <c r="HBL47" s="117"/>
      <c r="HBM47" s="117"/>
      <c r="HBN47" s="117"/>
      <c r="HBO47" s="117"/>
      <c r="HBP47" s="117"/>
      <c r="HBQ47" s="117"/>
      <c r="HBR47" s="117"/>
      <c r="HBS47" s="117"/>
      <c r="HBT47" s="117"/>
      <c r="HBU47" s="117"/>
      <c r="HBV47" s="117"/>
      <c r="HBW47" s="117"/>
      <c r="HBX47" s="117"/>
      <c r="HBY47" s="117"/>
      <c r="HBZ47" s="117"/>
      <c r="HCA47" s="117"/>
      <c r="HCB47" s="117"/>
      <c r="HCC47" s="117"/>
      <c r="HCD47" s="117"/>
      <c r="HCE47" s="117"/>
      <c r="HCF47" s="117"/>
      <c r="HCG47" s="117"/>
      <c r="HCH47" s="117"/>
      <c r="HCI47" s="117"/>
      <c r="HCJ47" s="117"/>
      <c r="HCK47" s="117"/>
      <c r="HCL47" s="117"/>
      <c r="HCM47" s="117"/>
      <c r="HCN47" s="117"/>
      <c r="HCO47" s="117"/>
      <c r="HCP47" s="117"/>
      <c r="HCQ47" s="117"/>
      <c r="HCR47" s="117"/>
      <c r="HCS47" s="117"/>
      <c r="HCT47" s="117"/>
      <c r="HCU47" s="117"/>
      <c r="HCV47" s="117"/>
      <c r="HCW47" s="117"/>
      <c r="HCX47" s="117"/>
      <c r="HCY47" s="117"/>
      <c r="HCZ47" s="117"/>
      <c r="HDA47" s="117"/>
      <c r="HDB47" s="117"/>
      <c r="HDC47" s="117"/>
      <c r="HDD47" s="117"/>
      <c r="HDE47" s="117"/>
      <c r="HDF47" s="117"/>
      <c r="HDG47" s="117"/>
      <c r="HDH47" s="117"/>
      <c r="HDI47" s="117"/>
      <c r="HDJ47" s="117"/>
      <c r="HDK47" s="117"/>
      <c r="HDL47" s="117"/>
      <c r="HDM47" s="117"/>
      <c r="HDN47" s="117"/>
      <c r="HDO47" s="117"/>
      <c r="HDP47" s="117"/>
      <c r="HDQ47" s="117"/>
      <c r="HDR47" s="117"/>
      <c r="HDS47" s="117"/>
      <c r="HDT47" s="117"/>
      <c r="HDU47" s="117"/>
      <c r="HDV47" s="117"/>
      <c r="HDW47" s="117"/>
      <c r="HDX47" s="117"/>
      <c r="HDY47" s="117"/>
      <c r="HDZ47" s="117"/>
      <c r="HEA47" s="117"/>
      <c r="HEB47" s="117"/>
      <c r="HEC47" s="117"/>
      <c r="HED47" s="117"/>
      <c r="HEE47" s="117"/>
      <c r="HEF47" s="117"/>
      <c r="HEG47" s="117"/>
      <c r="HEH47" s="117"/>
      <c r="HEI47" s="117"/>
      <c r="HEJ47" s="117"/>
      <c r="HEK47" s="117"/>
      <c r="HEL47" s="117"/>
      <c r="HEM47" s="117"/>
      <c r="HEN47" s="117"/>
      <c r="HEO47" s="117"/>
      <c r="HEP47" s="117"/>
      <c r="HEQ47" s="117"/>
      <c r="HER47" s="117"/>
      <c r="HES47" s="117"/>
      <c r="HET47" s="117"/>
      <c r="HEU47" s="117"/>
      <c r="HEV47" s="117"/>
      <c r="HEW47" s="117"/>
      <c r="HEX47" s="117"/>
      <c r="HEY47" s="117"/>
      <c r="HEZ47" s="117"/>
      <c r="HFA47" s="117"/>
      <c r="HFB47" s="117"/>
      <c r="HFC47" s="117"/>
      <c r="HFD47" s="117"/>
      <c r="HFE47" s="117"/>
      <c r="HFF47" s="117"/>
      <c r="HFG47" s="117"/>
      <c r="HFH47" s="117"/>
      <c r="HFI47" s="117"/>
      <c r="HFJ47" s="117"/>
      <c r="HFK47" s="117"/>
      <c r="HFL47" s="117"/>
      <c r="HFM47" s="117"/>
      <c r="HFN47" s="117"/>
      <c r="HFO47" s="117"/>
      <c r="HFP47" s="117"/>
      <c r="HFQ47" s="117"/>
      <c r="HFR47" s="117"/>
      <c r="HFS47" s="117"/>
      <c r="HFT47" s="117"/>
      <c r="HFU47" s="117"/>
      <c r="HFV47" s="117"/>
      <c r="HFW47" s="117"/>
      <c r="HFX47" s="117"/>
      <c r="HFY47" s="117"/>
      <c r="HFZ47" s="117"/>
      <c r="HGA47" s="117"/>
      <c r="HGB47" s="117"/>
      <c r="HGC47" s="117"/>
      <c r="HGD47" s="117"/>
      <c r="HGE47" s="117"/>
      <c r="HGF47" s="117"/>
      <c r="HGG47" s="117"/>
      <c r="HGH47" s="117"/>
      <c r="HGI47" s="117"/>
      <c r="HGJ47" s="117"/>
      <c r="HGK47" s="117"/>
      <c r="HGL47" s="117"/>
      <c r="HGM47" s="117"/>
      <c r="HGN47" s="117"/>
      <c r="HGO47" s="117"/>
      <c r="HGP47" s="117"/>
      <c r="HGQ47" s="117"/>
      <c r="HGR47" s="117"/>
      <c r="HGS47" s="117"/>
      <c r="HGT47" s="117"/>
      <c r="HGU47" s="117"/>
      <c r="HGV47" s="117"/>
      <c r="HGW47" s="117"/>
      <c r="HGX47" s="117"/>
      <c r="HGY47" s="117"/>
      <c r="HGZ47" s="117"/>
      <c r="HHA47" s="117"/>
      <c r="HHB47" s="117"/>
      <c r="HHC47" s="117"/>
      <c r="HHD47" s="117"/>
      <c r="HHE47" s="117"/>
      <c r="HHF47" s="117"/>
      <c r="HHG47" s="117"/>
      <c r="HHH47" s="117"/>
      <c r="HHI47" s="117"/>
      <c r="HHJ47" s="117"/>
      <c r="HHK47" s="117"/>
      <c r="HHL47" s="117"/>
      <c r="HHM47" s="117"/>
      <c r="HHN47" s="117"/>
      <c r="HHO47" s="117"/>
      <c r="HHP47" s="117"/>
      <c r="HHQ47" s="117"/>
      <c r="HHR47" s="117"/>
      <c r="HHS47" s="117"/>
      <c r="HHT47" s="117"/>
      <c r="HHU47" s="117"/>
      <c r="HHV47" s="117"/>
      <c r="HHW47" s="117"/>
      <c r="HHX47" s="117"/>
      <c r="HHY47" s="117"/>
      <c r="HHZ47" s="117"/>
      <c r="HIA47" s="117"/>
      <c r="HIB47" s="117"/>
      <c r="HIC47" s="117"/>
      <c r="HID47" s="117"/>
      <c r="HIE47" s="117"/>
      <c r="HIF47" s="117"/>
      <c r="HIG47" s="117"/>
      <c r="HIH47" s="117"/>
      <c r="HII47" s="117"/>
      <c r="HIJ47" s="117"/>
      <c r="HIK47" s="117"/>
      <c r="HIL47" s="117"/>
      <c r="HIM47" s="117"/>
      <c r="HIN47" s="117"/>
      <c r="HIO47" s="117"/>
      <c r="HIP47" s="117"/>
      <c r="HIQ47" s="117"/>
      <c r="HIR47" s="117"/>
      <c r="HIS47" s="117"/>
      <c r="HIT47" s="117"/>
      <c r="HIU47" s="117"/>
      <c r="HIV47" s="117"/>
      <c r="HIW47" s="117"/>
      <c r="HIX47" s="117"/>
      <c r="HIY47" s="117"/>
      <c r="HIZ47" s="117"/>
      <c r="HJA47" s="117"/>
      <c r="HJB47" s="117"/>
      <c r="HJC47" s="117"/>
      <c r="HJD47" s="117"/>
      <c r="HJE47" s="117"/>
      <c r="HJF47" s="117"/>
      <c r="HJG47" s="117"/>
      <c r="HJH47" s="117"/>
      <c r="HJI47" s="117"/>
      <c r="HJJ47" s="117"/>
      <c r="HJK47" s="117"/>
      <c r="HJL47" s="117"/>
      <c r="HJM47" s="117"/>
      <c r="HJN47" s="117"/>
      <c r="HJO47" s="117"/>
      <c r="HJP47" s="117"/>
      <c r="HJQ47" s="117"/>
      <c r="HJR47" s="117"/>
      <c r="HJS47" s="117"/>
      <c r="HJT47" s="117"/>
      <c r="HJU47" s="117"/>
      <c r="HJV47" s="117"/>
      <c r="HJW47" s="117"/>
      <c r="HJX47" s="117"/>
      <c r="HJY47" s="117"/>
      <c r="HJZ47" s="117"/>
      <c r="HKA47" s="117"/>
      <c r="HKB47" s="117"/>
      <c r="HKC47" s="117"/>
      <c r="HKD47" s="117"/>
      <c r="HKE47" s="117"/>
      <c r="HKF47" s="117"/>
      <c r="HKG47" s="117"/>
      <c r="HKH47" s="117"/>
      <c r="HKI47" s="117"/>
      <c r="HKJ47" s="117"/>
      <c r="HKK47" s="117"/>
      <c r="HKL47" s="117"/>
      <c r="HKM47" s="117"/>
      <c r="HKN47" s="117"/>
      <c r="HKO47" s="117"/>
      <c r="HKP47" s="117"/>
      <c r="HKQ47" s="117"/>
      <c r="HKR47" s="117"/>
      <c r="HKS47" s="117"/>
      <c r="HKT47" s="117"/>
      <c r="HKU47" s="117"/>
      <c r="HKV47" s="117"/>
      <c r="HKW47" s="117"/>
      <c r="HKX47" s="117"/>
      <c r="HKY47" s="117"/>
      <c r="HKZ47" s="117"/>
      <c r="HLA47" s="117"/>
      <c r="HLB47" s="117"/>
      <c r="HLC47" s="117"/>
      <c r="HLD47" s="117"/>
      <c r="HLE47" s="117"/>
      <c r="HLF47" s="117"/>
      <c r="HLG47" s="117"/>
      <c r="HLH47" s="117"/>
      <c r="HLI47" s="117"/>
      <c r="HLJ47" s="117"/>
      <c r="HLK47" s="117"/>
      <c r="HLL47" s="117"/>
      <c r="HLM47" s="117"/>
      <c r="HLN47" s="117"/>
      <c r="HLO47" s="117"/>
      <c r="HLP47" s="117"/>
      <c r="HLQ47" s="117"/>
      <c r="HLR47" s="117"/>
      <c r="HLS47" s="117"/>
      <c r="HLT47" s="117"/>
      <c r="HLU47" s="117"/>
      <c r="HLV47" s="117"/>
      <c r="HLW47" s="117"/>
      <c r="HLX47" s="117"/>
      <c r="HLY47" s="117"/>
      <c r="HLZ47" s="117"/>
      <c r="HMA47" s="117"/>
      <c r="HMB47" s="117"/>
      <c r="HMC47" s="117"/>
      <c r="HMD47" s="117"/>
      <c r="HME47" s="117"/>
      <c r="HMF47" s="117"/>
      <c r="HMG47" s="117"/>
      <c r="HMH47" s="117"/>
      <c r="HMI47" s="117"/>
      <c r="HMJ47" s="117"/>
      <c r="HMK47" s="117"/>
      <c r="HML47" s="117"/>
      <c r="HMM47" s="117"/>
      <c r="HMN47" s="117"/>
      <c r="HMO47" s="117"/>
      <c r="HMP47" s="117"/>
      <c r="HMQ47" s="117"/>
      <c r="HMR47" s="117"/>
      <c r="HMS47" s="117"/>
      <c r="HMT47" s="117"/>
      <c r="HMU47" s="117"/>
      <c r="HMV47" s="117"/>
      <c r="HMW47" s="117"/>
      <c r="HMX47" s="117"/>
      <c r="HMY47" s="117"/>
      <c r="HMZ47" s="117"/>
      <c r="HNA47" s="117"/>
      <c r="HNB47" s="117"/>
      <c r="HNC47" s="117"/>
      <c r="HND47" s="117"/>
      <c r="HNE47" s="117"/>
      <c r="HNF47" s="117"/>
      <c r="HNG47" s="117"/>
      <c r="HNH47" s="117"/>
      <c r="HNI47" s="117"/>
      <c r="HNJ47" s="117"/>
      <c r="HNK47" s="117"/>
      <c r="HNL47" s="117"/>
      <c r="HNM47" s="117"/>
      <c r="HNN47" s="117"/>
      <c r="HNO47" s="117"/>
      <c r="HNP47" s="117"/>
      <c r="HNQ47" s="117"/>
      <c r="HNR47" s="117"/>
      <c r="HNS47" s="117"/>
      <c r="HNT47" s="117"/>
      <c r="HNU47" s="117"/>
      <c r="HNV47" s="117"/>
      <c r="HNW47" s="117"/>
      <c r="HNX47" s="117"/>
      <c r="HNY47" s="117"/>
      <c r="HNZ47" s="117"/>
      <c r="HOA47" s="117"/>
      <c r="HOB47" s="117"/>
      <c r="HOC47" s="117"/>
      <c r="HOD47" s="117"/>
      <c r="HOE47" s="117"/>
      <c r="HOF47" s="117"/>
      <c r="HOG47" s="117"/>
      <c r="HOH47" s="117"/>
      <c r="HOI47" s="117"/>
      <c r="HOJ47" s="117"/>
      <c r="HOK47" s="117"/>
      <c r="HOL47" s="117"/>
      <c r="HOM47" s="117"/>
      <c r="HON47" s="117"/>
      <c r="HOO47" s="117"/>
      <c r="HOP47" s="117"/>
      <c r="HOQ47" s="117"/>
      <c r="HOR47" s="117"/>
      <c r="HOS47" s="117"/>
      <c r="HOT47" s="117"/>
      <c r="HOU47" s="117"/>
      <c r="HOV47" s="117"/>
      <c r="HOW47" s="117"/>
      <c r="HOX47" s="117"/>
      <c r="HOY47" s="117"/>
      <c r="HOZ47" s="117"/>
      <c r="HPA47" s="117"/>
      <c r="HPB47" s="117"/>
      <c r="HPC47" s="117"/>
      <c r="HPD47" s="117"/>
      <c r="HPE47" s="117"/>
      <c r="HPF47" s="117"/>
      <c r="HPG47" s="117"/>
      <c r="HPH47" s="117"/>
      <c r="HPI47" s="117"/>
      <c r="HPJ47" s="117"/>
      <c r="HPK47" s="117"/>
      <c r="HPL47" s="117"/>
      <c r="HPM47" s="117"/>
      <c r="HPN47" s="117"/>
      <c r="HPO47" s="117"/>
      <c r="HPP47" s="117"/>
      <c r="HPQ47" s="117"/>
      <c r="HPR47" s="117"/>
      <c r="HPS47" s="117"/>
      <c r="HPT47" s="117"/>
      <c r="HPU47" s="117"/>
      <c r="HPV47" s="117"/>
      <c r="HPW47" s="117"/>
      <c r="HPX47" s="117"/>
      <c r="HPY47" s="117"/>
      <c r="HPZ47" s="117"/>
      <c r="HQA47" s="117"/>
      <c r="HQB47" s="117"/>
      <c r="HQC47" s="117"/>
      <c r="HQD47" s="117"/>
      <c r="HQE47" s="117"/>
      <c r="HQF47" s="117"/>
      <c r="HQG47" s="117"/>
      <c r="HQH47" s="117"/>
      <c r="HQI47" s="117"/>
      <c r="HQJ47" s="117"/>
      <c r="HQK47" s="117"/>
      <c r="HQL47" s="117"/>
      <c r="HQM47" s="117"/>
      <c r="HQN47" s="117"/>
      <c r="HQO47" s="117"/>
      <c r="HQP47" s="117"/>
      <c r="HQQ47" s="117"/>
      <c r="HQR47" s="117"/>
      <c r="HQS47" s="117"/>
      <c r="HQT47" s="117"/>
      <c r="HQU47" s="117"/>
      <c r="HQV47" s="117"/>
      <c r="HQW47" s="117"/>
      <c r="HQX47" s="117"/>
      <c r="HQY47" s="117"/>
      <c r="HQZ47" s="117"/>
      <c r="HRA47" s="117"/>
      <c r="HRB47" s="117"/>
      <c r="HRC47" s="117"/>
      <c r="HRD47" s="117"/>
      <c r="HRE47" s="117"/>
      <c r="HRF47" s="117"/>
      <c r="HRG47" s="117"/>
      <c r="HRH47" s="117"/>
      <c r="HRI47" s="117"/>
      <c r="HRJ47" s="117"/>
      <c r="HRK47" s="117"/>
      <c r="HRL47" s="117"/>
      <c r="HRM47" s="117"/>
      <c r="HRN47" s="117"/>
      <c r="HRO47" s="117"/>
      <c r="HRP47" s="117"/>
      <c r="HRQ47" s="117"/>
      <c r="HRR47" s="117"/>
      <c r="HRS47" s="117"/>
      <c r="HRT47" s="117"/>
      <c r="HRU47" s="117"/>
      <c r="HRV47" s="117"/>
      <c r="HRW47" s="117"/>
      <c r="HRX47" s="117"/>
      <c r="HRY47" s="117"/>
      <c r="HRZ47" s="117"/>
      <c r="HSA47" s="117"/>
      <c r="HSB47" s="117"/>
      <c r="HSC47" s="117"/>
      <c r="HSD47" s="117"/>
      <c r="HSE47" s="117"/>
      <c r="HSF47" s="117"/>
      <c r="HSG47" s="117"/>
      <c r="HSH47" s="117"/>
      <c r="HSI47" s="117"/>
      <c r="HSJ47" s="117"/>
      <c r="HSK47" s="117"/>
      <c r="HSL47" s="117"/>
      <c r="HSM47" s="117"/>
      <c r="HSN47" s="117"/>
      <c r="HSO47" s="117"/>
      <c r="HSP47" s="117"/>
      <c r="HSQ47" s="117"/>
      <c r="HSR47" s="117"/>
      <c r="HSS47" s="117"/>
      <c r="HST47" s="117"/>
      <c r="HSU47" s="117"/>
      <c r="HSV47" s="117"/>
      <c r="HSW47" s="117"/>
      <c r="HSX47" s="117"/>
      <c r="HSY47" s="117"/>
      <c r="HSZ47" s="117"/>
      <c r="HTA47" s="117"/>
      <c r="HTB47" s="117"/>
      <c r="HTC47" s="117"/>
      <c r="HTD47" s="117"/>
      <c r="HTE47" s="117"/>
      <c r="HTF47" s="117"/>
      <c r="HTG47" s="117"/>
      <c r="HTH47" s="117"/>
      <c r="HTI47" s="117"/>
      <c r="HTJ47" s="117"/>
      <c r="HTK47" s="117"/>
      <c r="HTL47" s="117"/>
      <c r="HTM47" s="117"/>
      <c r="HTN47" s="117"/>
      <c r="HTO47" s="117"/>
      <c r="HTP47" s="117"/>
      <c r="HTQ47" s="117"/>
      <c r="HTR47" s="117"/>
      <c r="HTS47" s="117"/>
      <c r="HTT47" s="117"/>
      <c r="HTU47" s="117"/>
      <c r="HTV47" s="117"/>
      <c r="HTW47" s="117"/>
      <c r="HTX47" s="117"/>
      <c r="HTY47" s="117"/>
      <c r="HTZ47" s="117"/>
      <c r="HUA47" s="117"/>
      <c r="HUB47" s="117"/>
      <c r="HUC47" s="117"/>
      <c r="HUD47" s="117"/>
      <c r="HUE47" s="117"/>
      <c r="HUF47" s="117"/>
      <c r="HUG47" s="117"/>
      <c r="HUH47" s="117"/>
      <c r="HUI47" s="117"/>
      <c r="HUJ47" s="117"/>
      <c r="HUK47" s="117"/>
      <c r="HUL47" s="117"/>
      <c r="HUM47" s="117"/>
      <c r="HUN47" s="117"/>
      <c r="HUO47" s="117"/>
      <c r="HUP47" s="117"/>
      <c r="HUQ47" s="117"/>
      <c r="HUR47" s="117"/>
      <c r="HUS47" s="117"/>
      <c r="HUT47" s="117"/>
      <c r="HUU47" s="117"/>
      <c r="HUV47" s="117"/>
      <c r="HUW47" s="117"/>
      <c r="HUX47" s="117"/>
      <c r="HUY47" s="117"/>
      <c r="HUZ47" s="117"/>
      <c r="HVA47" s="117"/>
      <c r="HVB47" s="117"/>
      <c r="HVC47" s="117"/>
      <c r="HVD47" s="117"/>
      <c r="HVE47" s="117"/>
      <c r="HVF47" s="117"/>
      <c r="HVG47" s="117"/>
      <c r="HVH47" s="117"/>
      <c r="HVI47" s="117"/>
      <c r="HVJ47" s="117"/>
      <c r="HVK47" s="117"/>
      <c r="HVL47" s="117"/>
      <c r="HVM47" s="117"/>
      <c r="HVN47" s="117"/>
      <c r="HVO47" s="117"/>
      <c r="HVP47" s="117"/>
      <c r="HVQ47" s="117"/>
      <c r="HVR47" s="117"/>
      <c r="HVS47" s="117"/>
      <c r="HVT47" s="117"/>
      <c r="HVU47" s="117"/>
      <c r="HVV47" s="117"/>
      <c r="HVW47" s="117"/>
      <c r="HVX47" s="117"/>
      <c r="HVY47" s="117"/>
      <c r="HVZ47" s="117"/>
      <c r="HWA47" s="117"/>
      <c r="HWB47" s="117"/>
      <c r="HWC47" s="117"/>
      <c r="HWD47" s="117"/>
      <c r="HWE47" s="117"/>
      <c r="HWF47" s="117"/>
      <c r="HWG47" s="117"/>
      <c r="HWH47" s="117"/>
      <c r="HWI47" s="117"/>
      <c r="HWJ47" s="117"/>
      <c r="HWK47" s="117"/>
      <c r="HWL47" s="117"/>
      <c r="HWM47" s="117"/>
      <c r="HWN47" s="117"/>
      <c r="HWO47" s="117"/>
      <c r="HWP47" s="117"/>
      <c r="HWQ47" s="117"/>
      <c r="HWR47" s="117"/>
      <c r="HWS47" s="117"/>
      <c r="HWT47" s="117"/>
      <c r="HWU47" s="117"/>
      <c r="HWV47" s="117"/>
      <c r="HWW47" s="117"/>
      <c r="HWX47" s="117"/>
      <c r="HWY47" s="117"/>
      <c r="HWZ47" s="117"/>
      <c r="HXA47" s="117"/>
      <c r="HXB47" s="117"/>
      <c r="HXC47" s="117"/>
      <c r="HXD47" s="117"/>
      <c r="HXE47" s="117"/>
      <c r="HXF47" s="117"/>
      <c r="HXG47" s="117"/>
      <c r="HXH47" s="117"/>
      <c r="HXI47" s="117"/>
      <c r="HXJ47" s="117"/>
      <c r="HXK47" s="117"/>
      <c r="HXL47" s="117"/>
      <c r="HXM47" s="117"/>
      <c r="HXN47" s="117"/>
      <c r="HXO47" s="117"/>
      <c r="HXP47" s="117"/>
      <c r="HXQ47" s="117"/>
      <c r="HXR47" s="117"/>
      <c r="HXS47" s="117"/>
      <c r="HXT47" s="117"/>
      <c r="HXU47" s="117"/>
      <c r="HXV47" s="117"/>
      <c r="HXW47" s="117"/>
      <c r="HXX47" s="117"/>
      <c r="HXY47" s="117"/>
      <c r="HXZ47" s="117"/>
      <c r="HYA47" s="117"/>
      <c r="HYB47" s="117"/>
      <c r="HYC47" s="117"/>
      <c r="HYD47" s="117"/>
      <c r="HYE47" s="117"/>
      <c r="HYF47" s="117"/>
      <c r="HYG47" s="117"/>
      <c r="HYH47" s="117"/>
      <c r="HYI47" s="117"/>
      <c r="HYJ47" s="117"/>
      <c r="HYK47" s="117"/>
      <c r="HYL47" s="117"/>
      <c r="HYM47" s="117"/>
      <c r="HYN47" s="117"/>
      <c r="HYO47" s="117"/>
      <c r="HYP47" s="117"/>
      <c r="HYQ47" s="117"/>
      <c r="HYR47" s="117"/>
      <c r="HYS47" s="117"/>
      <c r="HYT47" s="117"/>
      <c r="HYU47" s="117"/>
      <c r="HYV47" s="117"/>
      <c r="HYW47" s="117"/>
      <c r="HYX47" s="117"/>
      <c r="HYY47" s="117"/>
      <c r="HYZ47" s="117"/>
      <c r="HZA47" s="117"/>
      <c r="HZB47" s="117"/>
      <c r="HZC47" s="117"/>
      <c r="HZD47" s="117"/>
      <c r="HZE47" s="117"/>
      <c r="HZF47" s="117"/>
      <c r="HZG47" s="117"/>
      <c r="HZH47" s="117"/>
      <c r="HZI47" s="117"/>
      <c r="HZJ47" s="117"/>
      <c r="HZK47" s="117"/>
      <c r="HZL47" s="117"/>
      <c r="HZM47" s="117"/>
      <c r="HZN47" s="117"/>
      <c r="HZO47" s="117"/>
      <c r="HZP47" s="117"/>
      <c r="HZQ47" s="117"/>
      <c r="HZR47" s="117"/>
      <c r="HZS47" s="117"/>
      <c r="HZT47" s="117"/>
      <c r="HZU47" s="117"/>
      <c r="HZV47" s="117"/>
      <c r="HZW47" s="117"/>
      <c r="HZX47" s="117"/>
      <c r="HZY47" s="117"/>
      <c r="HZZ47" s="117"/>
      <c r="IAA47" s="117"/>
      <c r="IAB47" s="117"/>
      <c r="IAC47" s="117"/>
      <c r="IAD47" s="117"/>
      <c r="IAE47" s="117"/>
      <c r="IAF47" s="117"/>
      <c r="IAG47" s="117"/>
      <c r="IAH47" s="117"/>
      <c r="IAI47" s="117"/>
      <c r="IAJ47" s="117"/>
      <c r="IAK47" s="117"/>
      <c r="IAL47" s="117"/>
      <c r="IAM47" s="117"/>
      <c r="IAN47" s="117"/>
      <c r="IAO47" s="117"/>
      <c r="IAP47" s="117"/>
      <c r="IAQ47" s="117"/>
      <c r="IAR47" s="117"/>
      <c r="IAS47" s="117"/>
      <c r="IAT47" s="117"/>
      <c r="IAU47" s="117"/>
      <c r="IAV47" s="117"/>
      <c r="IAW47" s="117"/>
      <c r="IAX47" s="117"/>
      <c r="IAY47" s="117"/>
      <c r="IAZ47" s="117"/>
      <c r="IBA47" s="117"/>
      <c r="IBB47" s="117"/>
      <c r="IBC47" s="117"/>
      <c r="IBD47" s="117"/>
      <c r="IBE47" s="117"/>
      <c r="IBF47" s="117"/>
      <c r="IBG47" s="117"/>
      <c r="IBH47" s="117"/>
      <c r="IBI47" s="117"/>
      <c r="IBJ47" s="117"/>
      <c r="IBK47" s="117"/>
      <c r="IBL47" s="117"/>
      <c r="IBM47" s="117"/>
      <c r="IBN47" s="117"/>
      <c r="IBO47" s="117"/>
      <c r="IBP47" s="117"/>
      <c r="IBQ47" s="117"/>
      <c r="IBR47" s="117"/>
      <c r="IBS47" s="117"/>
      <c r="IBT47" s="117"/>
      <c r="IBU47" s="117"/>
      <c r="IBV47" s="117"/>
      <c r="IBW47" s="117"/>
      <c r="IBX47" s="117"/>
      <c r="IBY47" s="117"/>
      <c r="IBZ47" s="117"/>
      <c r="ICA47" s="117"/>
      <c r="ICB47" s="117"/>
      <c r="ICC47" s="117"/>
      <c r="ICD47" s="117"/>
      <c r="ICE47" s="117"/>
      <c r="ICF47" s="117"/>
      <c r="ICG47" s="117"/>
      <c r="ICH47" s="117"/>
      <c r="ICI47" s="117"/>
      <c r="ICJ47" s="117"/>
      <c r="ICK47" s="117"/>
      <c r="ICL47" s="117"/>
      <c r="ICM47" s="117"/>
      <c r="ICN47" s="117"/>
      <c r="ICO47" s="117"/>
      <c r="ICP47" s="117"/>
      <c r="ICQ47" s="117"/>
      <c r="ICR47" s="117"/>
      <c r="ICS47" s="117"/>
      <c r="ICT47" s="117"/>
      <c r="ICU47" s="117"/>
      <c r="ICV47" s="117"/>
      <c r="ICW47" s="117"/>
      <c r="ICX47" s="117"/>
      <c r="ICY47" s="117"/>
      <c r="ICZ47" s="117"/>
      <c r="IDA47" s="117"/>
      <c r="IDB47" s="117"/>
      <c r="IDC47" s="117"/>
      <c r="IDD47" s="117"/>
      <c r="IDE47" s="117"/>
      <c r="IDF47" s="117"/>
      <c r="IDG47" s="117"/>
      <c r="IDH47" s="117"/>
      <c r="IDI47" s="117"/>
      <c r="IDJ47" s="117"/>
      <c r="IDK47" s="117"/>
      <c r="IDL47" s="117"/>
      <c r="IDM47" s="117"/>
      <c r="IDN47" s="117"/>
      <c r="IDO47" s="117"/>
      <c r="IDP47" s="117"/>
      <c r="IDQ47" s="117"/>
      <c r="IDR47" s="117"/>
      <c r="IDS47" s="117"/>
      <c r="IDT47" s="117"/>
      <c r="IDU47" s="117"/>
      <c r="IDV47" s="117"/>
      <c r="IDW47" s="117"/>
      <c r="IDX47" s="117"/>
      <c r="IDY47" s="117"/>
      <c r="IDZ47" s="117"/>
      <c r="IEA47" s="117"/>
      <c r="IEB47" s="117"/>
      <c r="IEC47" s="117"/>
      <c r="IED47" s="117"/>
      <c r="IEE47" s="117"/>
      <c r="IEF47" s="117"/>
      <c r="IEG47" s="117"/>
      <c r="IEH47" s="117"/>
      <c r="IEI47" s="117"/>
      <c r="IEJ47" s="117"/>
      <c r="IEK47" s="117"/>
      <c r="IEL47" s="117"/>
      <c r="IEM47" s="117"/>
      <c r="IEN47" s="117"/>
      <c r="IEO47" s="117"/>
      <c r="IEP47" s="117"/>
      <c r="IEQ47" s="117"/>
      <c r="IER47" s="117"/>
      <c r="IES47" s="117"/>
      <c r="IET47" s="117"/>
      <c r="IEU47" s="117"/>
      <c r="IEV47" s="117"/>
      <c r="IEW47" s="117"/>
      <c r="IEX47" s="117"/>
      <c r="IEY47" s="117"/>
      <c r="IEZ47" s="117"/>
      <c r="IFA47" s="117"/>
      <c r="IFB47" s="117"/>
      <c r="IFC47" s="117"/>
      <c r="IFD47" s="117"/>
      <c r="IFE47" s="117"/>
      <c r="IFF47" s="117"/>
      <c r="IFG47" s="117"/>
      <c r="IFH47" s="117"/>
      <c r="IFI47" s="117"/>
      <c r="IFJ47" s="117"/>
      <c r="IFK47" s="117"/>
      <c r="IFL47" s="117"/>
      <c r="IFM47" s="117"/>
      <c r="IFN47" s="117"/>
      <c r="IFO47" s="117"/>
      <c r="IFP47" s="117"/>
      <c r="IFQ47" s="117"/>
      <c r="IFR47" s="117"/>
      <c r="IFS47" s="117"/>
      <c r="IFT47" s="117"/>
      <c r="IFU47" s="117"/>
      <c r="IFV47" s="117"/>
      <c r="IFW47" s="117"/>
      <c r="IFX47" s="117"/>
      <c r="IFY47" s="117"/>
      <c r="IFZ47" s="117"/>
      <c r="IGA47" s="117"/>
      <c r="IGB47" s="117"/>
      <c r="IGC47" s="117"/>
      <c r="IGD47" s="117"/>
      <c r="IGE47" s="117"/>
      <c r="IGF47" s="117"/>
      <c r="IGG47" s="117"/>
      <c r="IGH47" s="117"/>
      <c r="IGI47" s="117"/>
      <c r="IGJ47" s="117"/>
      <c r="IGK47" s="117"/>
      <c r="IGL47" s="117"/>
      <c r="IGM47" s="117"/>
      <c r="IGN47" s="117"/>
      <c r="IGO47" s="117"/>
      <c r="IGP47" s="117"/>
      <c r="IGQ47" s="117"/>
      <c r="IGR47" s="117"/>
      <c r="IGS47" s="117"/>
      <c r="IGT47" s="117"/>
      <c r="IGU47" s="117"/>
      <c r="IGV47" s="117"/>
      <c r="IGW47" s="117"/>
      <c r="IGX47" s="117"/>
      <c r="IGY47" s="117"/>
      <c r="IGZ47" s="117"/>
      <c r="IHA47" s="117"/>
      <c r="IHB47" s="117"/>
      <c r="IHC47" s="117"/>
      <c r="IHD47" s="117"/>
      <c r="IHE47" s="117"/>
      <c r="IHF47" s="117"/>
      <c r="IHG47" s="117"/>
      <c r="IHH47" s="117"/>
      <c r="IHI47" s="117"/>
      <c r="IHJ47" s="117"/>
      <c r="IHK47" s="117"/>
      <c r="IHL47" s="117"/>
      <c r="IHM47" s="117"/>
      <c r="IHN47" s="117"/>
      <c r="IHO47" s="117"/>
      <c r="IHP47" s="117"/>
      <c r="IHQ47" s="117"/>
      <c r="IHR47" s="117"/>
      <c r="IHS47" s="117"/>
      <c r="IHT47" s="117"/>
      <c r="IHU47" s="117"/>
      <c r="IHV47" s="117"/>
      <c r="IHW47" s="117"/>
      <c r="IHX47" s="117"/>
      <c r="IHY47" s="117"/>
      <c r="IHZ47" s="117"/>
      <c r="IIA47" s="117"/>
      <c r="IIB47" s="117"/>
      <c r="IIC47" s="117"/>
      <c r="IID47" s="117"/>
      <c r="IIE47" s="117"/>
      <c r="IIF47" s="117"/>
      <c r="IIG47" s="117"/>
      <c r="IIH47" s="117"/>
      <c r="III47" s="117"/>
      <c r="IIJ47" s="117"/>
      <c r="IIK47" s="117"/>
      <c r="IIL47" s="117"/>
      <c r="IIM47" s="117"/>
      <c r="IIN47" s="117"/>
      <c r="IIO47" s="117"/>
      <c r="IIP47" s="117"/>
      <c r="IIQ47" s="117"/>
      <c r="IIR47" s="117"/>
      <c r="IIS47" s="117"/>
      <c r="IIT47" s="117"/>
      <c r="IIU47" s="117"/>
      <c r="IIV47" s="117"/>
      <c r="IIW47" s="117"/>
      <c r="IIX47" s="117"/>
      <c r="IIY47" s="117"/>
      <c r="IIZ47" s="117"/>
      <c r="IJA47" s="117"/>
      <c r="IJB47" s="117"/>
      <c r="IJC47" s="117"/>
      <c r="IJD47" s="117"/>
      <c r="IJE47" s="117"/>
      <c r="IJF47" s="117"/>
      <c r="IJG47" s="117"/>
      <c r="IJH47" s="117"/>
      <c r="IJI47" s="117"/>
      <c r="IJJ47" s="117"/>
      <c r="IJK47" s="117"/>
      <c r="IJL47" s="117"/>
      <c r="IJM47" s="117"/>
      <c r="IJN47" s="117"/>
      <c r="IJO47" s="117"/>
      <c r="IJP47" s="117"/>
      <c r="IJQ47" s="117"/>
      <c r="IJR47" s="117"/>
      <c r="IJS47" s="117"/>
      <c r="IJT47" s="117"/>
      <c r="IJU47" s="117"/>
      <c r="IJV47" s="117"/>
      <c r="IJW47" s="117"/>
      <c r="IJX47" s="117"/>
      <c r="IJY47" s="117"/>
      <c r="IJZ47" s="117"/>
      <c r="IKA47" s="117"/>
      <c r="IKB47" s="117"/>
      <c r="IKC47" s="117"/>
      <c r="IKD47" s="117"/>
      <c r="IKE47" s="117"/>
      <c r="IKF47" s="117"/>
      <c r="IKG47" s="117"/>
      <c r="IKH47" s="117"/>
      <c r="IKI47" s="117"/>
      <c r="IKJ47" s="117"/>
      <c r="IKK47" s="117"/>
      <c r="IKL47" s="117"/>
      <c r="IKM47" s="117"/>
      <c r="IKN47" s="117"/>
      <c r="IKO47" s="117"/>
      <c r="IKP47" s="117"/>
      <c r="IKQ47" s="117"/>
      <c r="IKR47" s="117"/>
      <c r="IKS47" s="117"/>
      <c r="IKT47" s="117"/>
      <c r="IKU47" s="117"/>
      <c r="IKV47" s="117"/>
      <c r="IKW47" s="117"/>
      <c r="IKX47" s="117"/>
      <c r="IKY47" s="117"/>
      <c r="IKZ47" s="117"/>
      <c r="ILA47" s="117"/>
      <c r="ILB47" s="117"/>
      <c r="ILC47" s="117"/>
      <c r="ILD47" s="117"/>
      <c r="ILE47" s="117"/>
      <c r="ILF47" s="117"/>
      <c r="ILG47" s="117"/>
      <c r="ILH47" s="117"/>
      <c r="ILI47" s="117"/>
      <c r="ILJ47" s="117"/>
      <c r="ILK47" s="117"/>
      <c r="ILL47" s="117"/>
      <c r="ILM47" s="117"/>
      <c r="ILN47" s="117"/>
      <c r="ILO47" s="117"/>
      <c r="ILP47" s="117"/>
      <c r="ILQ47" s="117"/>
      <c r="ILR47" s="117"/>
      <c r="ILS47" s="117"/>
      <c r="ILT47" s="117"/>
      <c r="ILU47" s="117"/>
      <c r="ILV47" s="117"/>
      <c r="ILW47" s="117"/>
      <c r="ILX47" s="117"/>
      <c r="ILY47" s="117"/>
      <c r="ILZ47" s="117"/>
      <c r="IMA47" s="117"/>
      <c r="IMB47" s="117"/>
      <c r="IMC47" s="117"/>
      <c r="IMD47" s="117"/>
      <c r="IME47" s="117"/>
      <c r="IMF47" s="117"/>
      <c r="IMG47" s="117"/>
      <c r="IMH47" s="117"/>
      <c r="IMI47" s="117"/>
      <c r="IMJ47" s="117"/>
      <c r="IMK47" s="117"/>
      <c r="IML47" s="117"/>
      <c r="IMM47" s="117"/>
      <c r="IMN47" s="117"/>
      <c r="IMO47" s="117"/>
      <c r="IMP47" s="117"/>
      <c r="IMQ47" s="117"/>
      <c r="IMR47" s="117"/>
      <c r="IMS47" s="117"/>
      <c r="IMT47" s="117"/>
      <c r="IMU47" s="117"/>
      <c r="IMV47" s="117"/>
      <c r="IMW47" s="117"/>
      <c r="IMX47" s="117"/>
      <c r="IMY47" s="117"/>
      <c r="IMZ47" s="117"/>
      <c r="INA47" s="117"/>
      <c r="INB47" s="117"/>
      <c r="INC47" s="117"/>
      <c r="IND47" s="117"/>
      <c r="INE47" s="117"/>
      <c r="INF47" s="117"/>
      <c r="ING47" s="117"/>
      <c r="INH47" s="117"/>
      <c r="INI47" s="117"/>
      <c r="INJ47" s="117"/>
      <c r="INK47" s="117"/>
      <c r="INL47" s="117"/>
      <c r="INM47" s="117"/>
      <c r="INN47" s="117"/>
      <c r="INO47" s="117"/>
      <c r="INP47" s="117"/>
      <c r="INQ47" s="117"/>
      <c r="INR47" s="117"/>
      <c r="INS47" s="117"/>
      <c r="INT47" s="117"/>
      <c r="INU47" s="117"/>
      <c r="INV47" s="117"/>
      <c r="INW47" s="117"/>
      <c r="INX47" s="117"/>
      <c r="INY47" s="117"/>
      <c r="INZ47" s="117"/>
      <c r="IOA47" s="117"/>
      <c r="IOB47" s="117"/>
      <c r="IOC47" s="117"/>
      <c r="IOD47" s="117"/>
      <c r="IOE47" s="117"/>
      <c r="IOF47" s="117"/>
      <c r="IOG47" s="117"/>
      <c r="IOH47" s="117"/>
      <c r="IOI47" s="117"/>
      <c r="IOJ47" s="117"/>
      <c r="IOK47" s="117"/>
      <c r="IOL47" s="117"/>
      <c r="IOM47" s="117"/>
      <c r="ION47" s="117"/>
      <c r="IOO47" s="117"/>
      <c r="IOP47" s="117"/>
      <c r="IOQ47" s="117"/>
      <c r="IOR47" s="117"/>
      <c r="IOS47" s="117"/>
      <c r="IOT47" s="117"/>
      <c r="IOU47" s="117"/>
      <c r="IOV47" s="117"/>
      <c r="IOW47" s="117"/>
      <c r="IOX47" s="117"/>
      <c r="IOY47" s="117"/>
      <c r="IOZ47" s="117"/>
      <c r="IPA47" s="117"/>
      <c r="IPB47" s="117"/>
      <c r="IPC47" s="117"/>
      <c r="IPD47" s="117"/>
      <c r="IPE47" s="117"/>
      <c r="IPF47" s="117"/>
      <c r="IPG47" s="117"/>
      <c r="IPH47" s="117"/>
      <c r="IPI47" s="117"/>
      <c r="IPJ47" s="117"/>
      <c r="IPK47" s="117"/>
      <c r="IPL47" s="117"/>
      <c r="IPM47" s="117"/>
      <c r="IPN47" s="117"/>
      <c r="IPO47" s="117"/>
      <c r="IPP47" s="117"/>
      <c r="IPQ47" s="117"/>
      <c r="IPR47" s="117"/>
      <c r="IPS47" s="117"/>
      <c r="IPT47" s="117"/>
      <c r="IPU47" s="117"/>
      <c r="IPV47" s="117"/>
      <c r="IPW47" s="117"/>
      <c r="IPX47" s="117"/>
      <c r="IPY47" s="117"/>
      <c r="IPZ47" s="117"/>
      <c r="IQA47" s="117"/>
      <c r="IQB47" s="117"/>
      <c r="IQC47" s="117"/>
      <c r="IQD47" s="117"/>
      <c r="IQE47" s="117"/>
      <c r="IQF47" s="117"/>
      <c r="IQG47" s="117"/>
      <c r="IQH47" s="117"/>
      <c r="IQI47" s="117"/>
      <c r="IQJ47" s="117"/>
      <c r="IQK47" s="117"/>
      <c r="IQL47" s="117"/>
      <c r="IQM47" s="117"/>
      <c r="IQN47" s="117"/>
      <c r="IQO47" s="117"/>
      <c r="IQP47" s="117"/>
      <c r="IQQ47" s="117"/>
      <c r="IQR47" s="117"/>
      <c r="IQS47" s="117"/>
      <c r="IQT47" s="117"/>
      <c r="IQU47" s="117"/>
      <c r="IQV47" s="117"/>
      <c r="IQW47" s="117"/>
      <c r="IQX47" s="117"/>
      <c r="IQY47" s="117"/>
      <c r="IQZ47" s="117"/>
      <c r="IRA47" s="117"/>
      <c r="IRB47" s="117"/>
      <c r="IRC47" s="117"/>
      <c r="IRD47" s="117"/>
      <c r="IRE47" s="117"/>
      <c r="IRF47" s="117"/>
      <c r="IRG47" s="117"/>
      <c r="IRH47" s="117"/>
      <c r="IRI47" s="117"/>
      <c r="IRJ47" s="117"/>
      <c r="IRK47" s="117"/>
      <c r="IRL47" s="117"/>
      <c r="IRM47" s="117"/>
      <c r="IRN47" s="117"/>
      <c r="IRO47" s="117"/>
      <c r="IRP47" s="117"/>
      <c r="IRQ47" s="117"/>
      <c r="IRR47" s="117"/>
      <c r="IRS47" s="117"/>
      <c r="IRT47" s="117"/>
      <c r="IRU47" s="117"/>
      <c r="IRV47" s="117"/>
      <c r="IRW47" s="117"/>
      <c r="IRX47" s="117"/>
      <c r="IRY47" s="117"/>
      <c r="IRZ47" s="117"/>
      <c r="ISA47" s="117"/>
      <c r="ISB47" s="117"/>
      <c r="ISC47" s="117"/>
      <c r="ISD47" s="117"/>
      <c r="ISE47" s="117"/>
      <c r="ISF47" s="117"/>
      <c r="ISG47" s="117"/>
      <c r="ISH47" s="117"/>
      <c r="ISI47" s="117"/>
      <c r="ISJ47" s="117"/>
      <c r="ISK47" s="117"/>
      <c r="ISL47" s="117"/>
      <c r="ISM47" s="117"/>
      <c r="ISN47" s="117"/>
      <c r="ISO47" s="117"/>
      <c r="ISP47" s="117"/>
      <c r="ISQ47" s="117"/>
      <c r="ISR47" s="117"/>
      <c r="ISS47" s="117"/>
      <c r="IST47" s="117"/>
      <c r="ISU47" s="117"/>
      <c r="ISV47" s="117"/>
      <c r="ISW47" s="117"/>
      <c r="ISX47" s="117"/>
      <c r="ISY47" s="117"/>
      <c r="ISZ47" s="117"/>
      <c r="ITA47" s="117"/>
      <c r="ITB47" s="117"/>
      <c r="ITC47" s="117"/>
      <c r="ITD47" s="117"/>
      <c r="ITE47" s="117"/>
      <c r="ITF47" s="117"/>
      <c r="ITG47" s="117"/>
      <c r="ITH47" s="117"/>
      <c r="ITI47" s="117"/>
      <c r="ITJ47" s="117"/>
      <c r="ITK47" s="117"/>
      <c r="ITL47" s="117"/>
      <c r="ITM47" s="117"/>
      <c r="ITN47" s="117"/>
      <c r="ITO47" s="117"/>
      <c r="ITP47" s="117"/>
      <c r="ITQ47" s="117"/>
      <c r="ITR47" s="117"/>
      <c r="ITS47" s="117"/>
      <c r="ITT47" s="117"/>
      <c r="ITU47" s="117"/>
      <c r="ITV47" s="117"/>
      <c r="ITW47" s="117"/>
      <c r="ITX47" s="117"/>
      <c r="ITY47" s="117"/>
      <c r="ITZ47" s="117"/>
      <c r="IUA47" s="117"/>
      <c r="IUB47" s="117"/>
      <c r="IUC47" s="117"/>
      <c r="IUD47" s="117"/>
      <c r="IUE47" s="117"/>
      <c r="IUF47" s="117"/>
      <c r="IUG47" s="117"/>
      <c r="IUH47" s="117"/>
      <c r="IUI47" s="117"/>
      <c r="IUJ47" s="117"/>
      <c r="IUK47" s="117"/>
      <c r="IUL47" s="117"/>
      <c r="IUM47" s="117"/>
      <c r="IUN47" s="117"/>
      <c r="IUO47" s="117"/>
      <c r="IUP47" s="117"/>
      <c r="IUQ47" s="117"/>
      <c r="IUR47" s="117"/>
      <c r="IUS47" s="117"/>
      <c r="IUT47" s="117"/>
      <c r="IUU47" s="117"/>
      <c r="IUV47" s="117"/>
      <c r="IUW47" s="117"/>
      <c r="IUX47" s="117"/>
      <c r="IUY47" s="117"/>
      <c r="IUZ47" s="117"/>
      <c r="IVA47" s="117"/>
      <c r="IVB47" s="117"/>
      <c r="IVC47" s="117"/>
      <c r="IVD47" s="117"/>
      <c r="IVE47" s="117"/>
      <c r="IVF47" s="117"/>
      <c r="IVG47" s="117"/>
      <c r="IVH47" s="117"/>
      <c r="IVI47" s="117"/>
      <c r="IVJ47" s="117"/>
      <c r="IVK47" s="117"/>
      <c r="IVL47" s="117"/>
      <c r="IVM47" s="117"/>
      <c r="IVN47" s="117"/>
      <c r="IVO47" s="117"/>
      <c r="IVP47" s="117"/>
      <c r="IVQ47" s="117"/>
      <c r="IVR47" s="117"/>
      <c r="IVS47" s="117"/>
      <c r="IVT47" s="117"/>
      <c r="IVU47" s="117"/>
      <c r="IVV47" s="117"/>
      <c r="IVW47" s="117"/>
      <c r="IVX47" s="117"/>
      <c r="IVY47" s="117"/>
      <c r="IVZ47" s="117"/>
      <c r="IWA47" s="117"/>
      <c r="IWB47" s="117"/>
      <c r="IWC47" s="117"/>
      <c r="IWD47" s="117"/>
      <c r="IWE47" s="117"/>
      <c r="IWF47" s="117"/>
      <c r="IWG47" s="117"/>
      <c r="IWH47" s="117"/>
      <c r="IWI47" s="117"/>
      <c r="IWJ47" s="117"/>
      <c r="IWK47" s="117"/>
      <c r="IWL47" s="117"/>
      <c r="IWM47" s="117"/>
      <c r="IWN47" s="117"/>
      <c r="IWO47" s="117"/>
      <c r="IWP47" s="117"/>
      <c r="IWQ47" s="117"/>
      <c r="IWR47" s="117"/>
      <c r="IWS47" s="117"/>
      <c r="IWT47" s="117"/>
      <c r="IWU47" s="117"/>
      <c r="IWV47" s="117"/>
      <c r="IWW47" s="117"/>
      <c r="IWX47" s="117"/>
      <c r="IWY47" s="117"/>
      <c r="IWZ47" s="117"/>
      <c r="IXA47" s="117"/>
      <c r="IXB47" s="117"/>
      <c r="IXC47" s="117"/>
      <c r="IXD47" s="117"/>
      <c r="IXE47" s="117"/>
      <c r="IXF47" s="117"/>
      <c r="IXG47" s="117"/>
      <c r="IXH47" s="117"/>
      <c r="IXI47" s="117"/>
      <c r="IXJ47" s="117"/>
      <c r="IXK47" s="117"/>
      <c r="IXL47" s="117"/>
      <c r="IXM47" s="117"/>
      <c r="IXN47" s="117"/>
      <c r="IXO47" s="117"/>
      <c r="IXP47" s="117"/>
      <c r="IXQ47" s="117"/>
      <c r="IXR47" s="117"/>
      <c r="IXS47" s="117"/>
      <c r="IXT47" s="117"/>
      <c r="IXU47" s="117"/>
      <c r="IXV47" s="117"/>
      <c r="IXW47" s="117"/>
      <c r="IXX47" s="117"/>
      <c r="IXY47" s="117"/>
      <c r="IXZ47" s="117"/>
      <c r="IYA47" s="117"/>
      <c r="IYB47" s="117"/>
      <c r="IYC47" s="117"/>
      <c r="IYD47" s="117"/>
      <c r="IYE47" s="117"/>
      <c r="IYF47" s="117"/>
      <c r="IYG47" s="117"/>
      <c r="IYH47" s="117"/>
      <c r="IYI47" s="117"/>
      <c r="IYJ47" s="117"/>
      <c r="IYK47" s="117"/>
      <c r="IYL47" s="117"/>
      <c r="IYM47" s="117"/>
      <c r="IYN47" s="117"/>
      <c r="IYO47" s="117"/>
      <c r="IYP47" s="117"/>
      <c r="IYQ47" s="117"/>
      <c r="IYR47" s="117"/>
      <c r="IYS47" s="117"/>
      <c r="IYT47" s="117"/>
      <c r="IYU47" s="117"/>
      <c r="IYV47" s="117"/>
      <c r="IYW47" s="117"/>
      <c r="IYX47" s="117"/>
      <c r="IYY47" s="117"/>
      <c r="IYZ47" s="117"/>
      <c r="IZA47" s="117"/>
      <c r="IZB47" s="117"/>
      <c r="IZC47" s="117"/>
      <c r="IZD47" s="117"/>
      <c r="IZE47" s="117"/>
      <c r="IZF47" s="117"/>
      <c r="IZG47" s="117"/>
      <c r="IZH47" s="117"/>
      <c r="IZI47" s="117"/>
      <c r="IZJ47" s="117"/>
      <c r="IZK47" s="117"/>
      <c r="IZL47" s="117"/>
      <c r="IZM47" s="117"/>
      <c r="IZN47" s="117"/>
      <c r="IZO47" s="117"/>
      <c r="IZP47" s="117"/>
      <c r="IZQ47" s="117"/>
      <c r="IZR47" s="117"/>
      <c r="IZS47" s="117"/>
      <c r="IZT47" s="117"/>
      <c r="IZU47" s="117"/>
      <c r="IZV47" s="117"/>
      <c r="IZW47" s="117"/>
      <c r="IZX47" s="117"/>
      <c r="IZY47" s="117"/>
      <c r="IZZ47" s="117"/>
      <c r="JAA47" s="117"/>
      <c r="JAB47" s="117"/>
      <c r="JAC47" s="117"/>
      <c r="JAD47" s="117"/>
      <c r="JAE47" s="117"/>
      <c r="JAF47" s="117"/>
      <c r="JAG47" s="117"/>
      <c r="JAH47" s="117"/>
      <c r="JAI47" s="117"/>
      <c r="JAJ47" s="117"/>
      <c r="JAK47" s="117"/>
      <c r="JAL47" s="117"/>
      <c r="JAM47" s="117"/>
      <c r="JAN47" s="117"/>
      <c r="JAO47" s="117"/>
      <c r="JAP47" s="117"/>
      <c r="JAQ47" s="117"/>
      <c r="JAR47" s="117"/>
      <c r="JAS47" s="117"/>
      <c r="JAT47" s="117"/>
      <c r="JAU47" s="117"/>
      <c r="JAV47" s="117"/>
      <c r="JAW47" s="117"/>
      <c r="JAX47" s="117"/>
      <c r="JAY47" s="117"/>
      <c r="JAZ47" s="117"/>
      <c r="JBA47" s="117"/>
      <c r="JBB47" s="117"/>
      <c r="JBC47" s="117"/>
      <c r="JBD47" s="117"/>
      <c r="JBE47" s="117"/>
      <c r="JBF47" s="117"/>
      <c r="JBG47" s="117"/>
      <c r="JBH47" s="117"/>
      <c r="JBI47" s="117"/>
      <c r="JBJ47" s="117"/>
      <c r="JBK47" s="117"/>
      <c r="JBL47" s="117"/>
      <c r="JBM47" s="117"/>
      <c r="JBN47" s="117"/>
      <c r="JBO47" s="117"/>
      <c r="JBP47" s="117"/>
      <c r="JBQ47" s="117"/>
      <c r="JBR47" s="117"/>
      <c r="JBS47" s="117"/>
      <c r="JBT47" s="117"/>
      <c r="JBU47" s="117"/>
      <c r="JBV47" s="117"/>
      <c r="JBW47" s="117"/>
      <c r="JBX47" s="117"/>
      <c r="JBY47" s="117"/>
      <c r="JBZ47" s="117"/>
      <c r="JCA47" s="117"/>
      <c r="JCB47" s="117"/>
      <c r="JCC47" s="117"/>
      <c r="JCD47" s="117"/>
      <c r="JCE47" s="117"/>
      <c r="JCF47" s="117"/>
      <c r="JCG47" s="117"/>
      <c r="JCH47" s="117"/>
      <c r="JCI47" s="117"/>
      <c r="JCJ47" s="117"/>
      <c r="JCK47" s="117"/>
      <c r="JCL47" s="117"/>
      <c r="JCM47" s="117"/>
      <c r="JCN47" s="117"/>
      <c r="JCO47" s="117"/>
      <c r="JCP47" s="117"/>
      <c r="JCQ47" s="117"/>
      <c r="JCR47" s="117"/>
      <c r="JCS47" s="117"/>
      <c r="JCT47" s="117"/>
      <c r="JCU47" s="117"/>
      <c r="JCV47" s="117"/>
      <c r="JCW47" s="117"/>
      <c r="JCX47" s="117"/>
      <c r="JCY47" s="117"/>
      <c r="JCZ47" s="117"/>
      <c r="JDA47" s="117"/>
      <c r="JDB47" s="117"/>
      <c r="JDC47" s="117"/>
      <c r="JDD47" s="117"/>
      <c r="JDE47" s="117"/>
      <c r="JDF47" s="117"/>
      <c r="JDG47" s="117"/>
      <c r="JDH47" s="117"/>
      <c r="JDI47" s="117"/>
      <c r="JDJ47" s="117"/>
      <c r="JDK47" s="117"/>
      <c r="JDL47" s="117"/>
      <c r="JDM47" s="117"/>
      <c r="JDN47" s="117"/>
      <c r="JDO47" s="117"/>
      <c r="JDP47" s="117"/>
      <c r="JDQ47" s="117"/>
      <c r="JDR47" s="117"/>
      <c r="JDS47" s="117"/>
      <c r="JDT47" s="117"/>
      <c r="JDU47" s="117"/>
      <c r="JDV47" s="117"/>
      <c r="JDW47" s="117"/>
      <c r="JDX47" s="117"/>
      <c r="JDY47" s="117"/>
      <c r="JDZ47" s="117"/>
      <c r="JEA47" s="117"/>
      <c r="JEB47" s="117"/>
      <c r="JEC47" s="117"/>
      <c r="JED47" s="117"/>
      <c r="JEE47" s="117"/>
      <c r="JEF47" s="117"/>
      <c r="JEG47" s="117"/>
      <c r="JEH47" s="117"/>
      <c r="JEI47" s="117"/>
      <c r="JEJ47" s="117"/>
      <c r="JEK47" s="117"/>
      <c r="JEL47" s="117"/>
      <c r="JEM47" s="117"/>
      <c r="JEN47" s="117"/>
      <c r="JEO47" s="117"/>
      <c r="JEP47" s="117"/>
      <c r="JEQ47" s="117"/>
      <c r="JER47" s="117"/>
      <c r="JES47" s="117"/>
      <c r="JET47" s="117"/>
      <c r="JEU47" s="117"/>
      <c r="JEV47" s="117"/>
      <c r="JEW47" s="117"/>
      <c r="JEX47" s="117"/>
      <c r="JEY47" s="117"/>
      <c r="JEZ47" s="117"/>
      <c r="JFA47" s="117"/>
      <c r="JFB47" s="117"/>
      <c r="JFC47" s="117"/>
      <c r="JFD47" s="117"/>
      <c r="JFE47" s="117"/>
      <c r="JFF47" s="117"/>
      <c r="JFG47" s="117"/>
      <c r="JFH47" s="117"/>
      <c r="JFI47" s="117"/>
      <c r="JFJ47" s="117"/>
      <c r="JFK47" s="117"/>
      <c r="JFL47" s="117"/>
      <c r="JFM47" s="117"/>
      <c r="JFN47" s="117"/>
      <c r="JFO47" s="117"/>
      <c r="JFP47" s="117"/>
      <c r="JFQ47" s="117"/>
      <c r="JFR47" s="117"/>
      <c r="JFS47" s="117"/>
      <c r="JFT47" s="117"/>
      <c r="JFU47" s="117"/>
      <c r="JFV47" s="117"/>
      <c r="JFW47" s="117"/>
      <c r="JFX47" s="117"/>
      <c r="JFY47" s="117"/>
      <c r="JFZ47" s="117"/>
      <c r="JGA47" s="117"/>
      <c r="JGB47" s="117"/>
      <c r="JGC47" s="117"/>
      <c r="JGD47" s="117"/>
      <c r="JGE47" s="117"/>
      <c r="JGF47" s="117"/>
      <c r="JGG47" s="117"/>
      <c r="JGH47" s="117"/>
      <c r="JGI47" s="117"/>
      <c r="JGJ47" s="117"/>
      <c r="JGK47" s="117"/>
      <c r="JGL47" s="117"/>
      <c r="JGM47" s="117"/>
      <c r="JGN47" s="117"/>
      <c r="JGO47" s="117"/>
      <c r="JGP47" s="117"/>
      <c r="JGQ47" s="117"/>
      <c r="JGR47" s="117"/>
      <c r="JGS47" s="117"/>
      <c r="JGT47" s="117"/>
      <c r="JGU47" s="117"/>
      <c r="JGV47" s="117"/>
      <c r="JGW47" s="117"/>
      <c r="JGX47" s="117"/>
      <c r="JGY47" s="117"/>
      <c r="JGZ47" s="117"/>
      <c r="JHA47" s="117"/>
      <c r="JHB47" s="117"/>
      <c r="JHC47" s="117"/>
      <c r="JHD47" s="117"/>
      <c r="JHE47" s="117"/>
      <c r="JHF47" s="117"/>
      <c r="JHG47" s="117"/>
      <c r="JHH47" s="117"/>
      <c r="JHI47" s="117"/>
      <c r="JHJ47" s="117"/>
      <c r="JHK47" s="117"/>
      <c r="JHL47" s="117"/>
      <c r="JHM47" s="117"/>
      <c r="JHN47" s="117"/>
      <c r="JHO47" s="117"/>
      <c r="JHP47" s="117"/>
      <c r="JHQ47" s="117"/>
      <c r="JHR47" s="117"/>
      <c r="JHS47" s="117"/>
      <c r="JHT47" s="117"/>
      <c r="JHU47" s="117"/>
      <c r="JHV47" s="117"/>
      <c r="JHW47" s="117"/>
      <c r="JHX47" s="117"/>
      <c r="JHY47" s="117"/>
      <c r="JHZ47" s="117"/>
      <c r="JIA47" s="117"/>
      <c r="JIB47" s="117"/>
      <c r="JIC47" s="117"/>
      <c r="JID47" s="117"/>
      <c r="JIE47" s="117"/>
      <c r="JIF47" s="117"/>
      <c r="JIG47" s="117"/>
      <c r="JIH47" s="117"/>
      <c r="JII47" s="117"/>
      <c r="JIJ47" s="117"/>
      <c r="JIK47" s="117"/>
      <c r="JIL47" s="117"/>
      <c r="JIM47" s="117"/>
      <c r="JIN47" s="117"/>
      <c r="JIO47" s="117"/>
      <c r="JIP47" s="117"/>
      <c r="JIQ47" s="117"/>
      <c r="JIR47" s="117"/>
      <c r="JIS47" s="117"/>
      <c r="JIT47" s="117"/>
      <c r="JIU47" s="117"/>
      <c r="JIV47" s="117"/>
      <c r="JIW47" s="117"/>
      <c r="JIX47" s="117"/>
      <c r="JIY47" s="117"/>
      <c r="JIZ47" s="117"/>
      <c r="JJA47" s="117"/>
      <c r="JJB47" s="117"/>
      <c r="JJC47" s="117"/>
      <c r="JJD47" s="117"/>
      <c r="JJE47" s="117"/>
      <c r="JJF47" s="117"/>
      <c r="JJG47" s="117"/>
      <c r="JJH47" s="117"/>
      <c r="JJI47" s="117"/>
      <c r="JJJ47" s="117"/>
      <c r="JJK47" s="117"/>
      <c r="JJL47" s="117"/>
      <c r="JJM47" s="117"/>
      <c r="JJN47" s="117"/>
      <c r="JJO47" s="117"/>
      <c r="JJP47" s="117"/>
      <c r="JJQ47" s="117"/>
      <c r="JJR47" s="117"/>
      <c r="JJS47" s="117"/>
      <c r="JJT47" s="117"/>
      <c r="JJU47" s="117"/>
      <c r="JJV47" s="117"/>
      <c r="JJW47" s="117"/>
      <c r="JJX47" s="117"/>
      <c r="JJY47" s="117"/>
      <c r="JJZ47" s="117"/>
      <c r="JKA47" s="117"/>
      <c r="JKB47" s="117"/>
      <c r="JKC47" s="117"/>
      <c r="JKD47" s="117"/>
      <c r="JKE47" s="117"/>
      <c r="JKF47" s="117"/>
      <c r="JKG47" s="117"/>
      <c r="JKH47" s="117"/>
      <c r="JKI47" s="117"/>
      <c r="JKJ47" s="117"/>
      <c r="JKK47" s="117"/>
      <c r="JKL47" s="117"/>
      <c r="JKM47" s="117"/>
      <c r="JKN47" s="117"/>
      <c r="JKO47" s="117"/>
      <c r="JKP47" s="117"/>
      <c r="JKQ47" s="117"/>
      <c r="JKR47" s="117"/>
      <c r="JKS47" s="117"/>
      <c r="JKT47" s="117"/>
      <c r="JKU47" s="117"/>
      <c r="JKV47" s="117"/>
      <c r="JKW47" s="117"/>
      <c r="JKX47" s="117"/>
      <c r="JKY47" s="117"/>
      <c r="JKZ47" s="117"/>
      <c r="JLA47" s="117"/>
      <c r="JLB47" s="117"/>
      <c r="JLC47" s="117"/>
      <c r="JLD47" s="117"/>
      <c r="JLE47" s="117"/>
      <c r="JLF47" s="117"/>
      <c r="JLG47" s="117"/>
      <c r="JLH47" s="117"/>
      <c r="JLI47" s="117"/>
      <c r="JLJ47" s="117"/>
      <c r="JLK47" s="117"/>
      <c r="JLL47" s="117"/>
      <c r="JLM47" s="117"/>
      <c r="JLN47" s="117"/>
      <c r="JLO47" s="117"/>
      <c r="JLP47" s="117"/>
      <c r="JLQ47" s="117"/>
      <c r="JLR47" s="117"/>
      <c r="JLS47" s="117"/>
      <c r="JLT47" s="117"/>
      <c r="JLU47" s="117"/>
      <c r="JLV47" s="117"/>
      <c r="JLW47" s="117"/>
      <c r="JLX47" s="117"/>
      <c r="JLY47" s="117"/>
      <c r="JLZ47" s="117"/>
      <c r="JMA47" s="117"/>
      <c r="JMB47" s="117"/>
      <c r="JMC47" s="117"/>
      <c r="JMD47" s="117"/>
      <c r="JME47" s="117"/>
      <c r="JMF47" s="117"/>
      <c r="JMG47" s="117"/>
      <c r="JMH47" s="117"/>
      <c r="JMI47" s="117"/>
      <c r="JMJ47" s="117"/>
      <c r="JMK47" s="117"/>
      <c r="JML47" s="117"/>
      <c r="JMM47" s="117"/>
      <c r="JMN47" s="117"/>
      <c r="JMO47" s="117"/>
      <c r="JMP47" s="117"/>
      <c r="JMQ47" s="117"/>
      <c r="JMR47" s="117"/>
      <c r="JMS47" s="117"/>
      <c r="JMT47" s="117"/>
      <c r="JMU47" s="117"/>
      <c r="JMV47" s="117"/>
      <c r="JMW47" s="117"/>
      <c r="JMX47" s="117"/>
      <c r="JMY47" s="117"/>
      <c r="JMZ47" s="117"/>
      <c r="JNA47" s="117"/>
      <c r="JNB47" s="117"/>
      <c r="JNC47" s="117"/>
      <c r="JND47" s="117"/>
      <c r="JNE47" s="117"/>
      <c r="JNF47" s="117"/>
      <c r="JNG47" s="117"/>
      <c r="JNH47" s="117"/>
      <c r="JNI47" s="117"/>
      <c r="JNJ47" s="117"/>
      <c r="JNK47" s="117"/>
      <c r="JNL47" s="117"/>
      <c r="JNM47" s="117"/>
      <c r="JNN47" s="117"/>
      <c r="JNO47" s="117"/>
      <c r="JNP47" s="117"/>
      <c r="JNQ47" s="117"/>
      <c r="JNR47" s="117"/>
      <c r="JNS47" s="117"/>
      <c r="JNT47" s="117"/>
      <c r="JNU47" s="117"/>
      <c r="JNV47" s="117"/>
      <c r="JNW47" s="117"/>
      <c r="JNX47" s="117"/>
      <c r="JNY47" s="117"/>
      <c r="JNZ47" s="117"/>
      <c r="JOA47" s="117"/>
      <c r="JOB47" s="117"/>
      <c r="JOC47" s="117"/>
      <c r="JOD47" s="117"/>
      <c r="JOE47" s="117"/>
      <c r="JOF47" s="117"/>
      <c r="JOG47" s="117"/>
      <c r="JOH47" s="117"/>
      <c r="JOI47" s="117"/>
      <c r="JOJ47" s="117"/>
      <c r="JOK47" s="117"/>
      <c r="JOL47" s="117"/>
      <c r="JOM47" s="117"/>
      <c r="JON47" s="117"/>
      <c r="JOO47" s="117"/>
      <c r="JOP47" s="117"/>
      <c r="JOQ47" s="117"/>
      <c r="JOR47" s="117"/>
      <c r="JOS47" s="117"/>
      <c r="JOT47" s="117"/>
      <c r="JOU47" s="117"/>
      <c r="JOV47" s="117"/>
      <c r="JOW47" s="117"/>
      <c r="JOX47" s="117"/>
      <c r="JOY47" s="117"/>
      <c r="JOZ47" s="117"/>
      <c r="JPA47" s="117"/>
      <c r="JPB47" s="117"/>
      <c r="JPC47" s="117"/>
      <c r="JPD47" s="117"/>
      <c r="JPE47" s="117"/>
      <c r="JPF47" s="117"/>
      <c r="JPG47" s="117"/>
      <c r="JPH47" s="117"/>
      <c r="JPI47" s="117"/>
      <c r="JPJ47" s="117"/>
      <c r="JPK47" s="117"/>
      <c r="JPL47" s="117"/>
      <c r="JPM47" s="117"/>
      <c r="JPN47" s="117"/>
      <c r="JPO47" s="117"/>
      <c r="JPP47" s="117"/>
      <c r="JPQ47" s="117"/>
      <c r="JPR47" s="117"/>
      <c r="JPS47" s="117"/>
      <c r="JPT47" s="117"/>
      <c r="JPU47" s="117"/>
      <c r="JPV47" s="117"/>
      <c r="JPW47" s="117"/>
      <c r="JPX47" s="117"/>
      <c r="JPY47" s="117"/>
      <c r="JPZ47" s="117"/>
      <c r="JQA47" s="117"/>
      <c r="JQB47" s="117"/>
      <c r="JQC47" s="117"/>
      <c r="JQD47" s="117"/>
      <c r="JQE47" s="117"/>
      <c r="JQF47" s="117"/>
      <c r="JQG47" s="117"/>
      <c r="JQH47" s="117"/>
      <c r="JQI47" s="117"/>
      <c r="JQJ47" s="117"/>
      <c r="JQK47" s="117"/>
      <c r="JQL47" s="117"/>
      <c r="JQM47" s="117"/>
      <c r="JQN47" s="117"/>
      <c r="JQO47" s="117"/>
      <c r="JQP47" s="117"/>
      <c r="JQQ47" s="117"/>
      <c r="JQR47" s="117"/>
      <c r="JQS47" s="117"/>
      <c r="JQT47" s="117"/>
      <c r="JQU47" s="117"/>
      <c r="JQV47" s="117"/>
      <c r="JQW47" s="117"/>
      <c r="JQX47" s="117"/>
      <c r="JQY47" s="117"/>
      <c r="JQZ47" s="117"/>
      <c r="JRA47" s="117"/>
      <c r="JRB47" s="117"/>
      <c r="JRC47" s="117"/>
      <c r="JRD47" s="117"/>
      <c r="JRE47" s="117"/>
      <c r="JRF47" s="117"/>
      <c r="JRG47" s="117"/>
      <c r="JRH47" s="117"/>
      <c r="JRI47" s="117"/>
      <c r="JRJ47" s="117"/>
      <c r="JRK47" s="117"/>
      <c r="JRL47" s="117"/>
      <c r="JRM47" s="117"/>
      <c r="JRN47" s="117"/>
      <c r="JRO47" s="117"/>
      <c r="JRP47" s="117"/>
      <c r="JRQ47" s="117"/>
      <c r="JRR47" s="117"/>
      <c r="JRS47" s="117"/>
      <c r="JRT47" s="117"/>
      <c r="JRU47" s="117"/>
      <c r="JRV47" s="117"/>
      <c r="JRW47" s="117"/>
      <c r="JRX47" s="117"/>
      <c r="JRY47" s="117"/>
      <c r="JRZ47" s="117"/>
      <c r="JSA47" s="117"/>
      <c r="JSB47" s="117"/>
      <c r="JSC47" s="117"/>
      <c r="JSD47" s="117"/>
      <c r="JSE47" s="117"/>
      <c r="JSF47" s="117"/>
      <c r="JSG47" s="117"/>
      <c r="JSH47" s="117"/>
      <c r="JSI47" s="117"/>
      <c r="JSJ47" s="117"/>
      <c r="JSK47" s="117"/>
      <c r="JSL47" s="117"/>
      <c r="JSM47" s="117"/>
      <c r="JSN47" s="117"/>
      <c r="JSO47" s="117"/>
      <c r="JSP47" s="117"/>
      <c r="JSQ47" s="117"/>
      <c r="JSR47" s="117"/>
      <c r="JSS47" s="117"/>
      <c r="JST47" s="117"/>
      <c r="JSU47" s="117"/>
      <c r="JSV47" s="117"/>
      <c r="JSW47" s="117"/>
      <c r="JSX47" s="117"/>
      <c r="JSY47" s="117"/>
      <c r="JSZ47" s="117"/>
      <c r="JTA47" s="117"/>
      <c r="JTB47" s="117"/>
      <c r="JTC47" s="117"/>
      <c r="JTD47" s="117"/>
      <c r="JTE47" s="117"/>
      <c r="JTF47" s="117"/>
      <c r="JTG47" s="117"/>
      <c r="JTH47" s="117"/>
      <c r="JTI47" s="117"/>
      <c r="JTJ47" s="117"/>
      <c r="JTK47" s="117"/>
      <c r="JTL47" s="117"/>
      <c r="JTM47" s="117"/>
      <c r="JTN47" s="117"/>
      <c r="JTO47" s="117"/>
      <c r="JTP47" s="117"/>
      <c r="JTQ47" s="117"/>
      <c r="JTR47" s="117"/>
      <c r="JTS47" s="117"/>
      <c r="JTT47" s="117"/>
      <c r="JTU47" s="117"/>
      <c r="JTV47" s="117"/>
      <c r="JTW47" s="117"/>
      <c r="JTX47" s="117"/>
      <c r="JTY47" s="117"/>
      <c r="JTZ47" s="117"/>
      <c r="JUA47" s="117"/>
      <c r="JUB47" s="117"/>
      <c r="JUC47" s="117"/>
      <c r="JUD47" s="117"/>
      <c r="JUE47" s="117"/>
      <c r="JUF47" s="117"/>
      <c r="JUG47" s="117"/>
      <c r="JUH47" s="117"/>
      <c r="JUI47" s="117"/>
      <c r="JUJ47" s="117"/>
      <c r="JUK47" s="117"/>
      <c r="JUL47" s="117"/>
      <c r="JUM47" s="117"/>
      <c r="JUN47" s="117"/>
      <c r="JUO47" s="117"/>
      <c r="JUP47" s="117"/>
      <c r="JUQ47" s="117"/>
      <c r="JUR47" s="117"/>
      <c r="JUS47" s="117"/>
      <c r="JUT47" s="117"/>
      <c r="JUU47" s="117"/>
      <c r="JUV47" s="117"/>
      <c r="JUW47" s="117"/>
      <c r="JUX47" s="117"/>
      <c r="JUY47" s="117"/>
      <c r="JUZ47" s="117"/>
      <c r="JVA47" s="117"/>
      <c r="JVB47" s="117"/>
      <c r="JVC47" s="117"/>
      <c r="JVD47" s="117"/>
      <c r="JVE47" s="117"/>
      <c r="JVF47" s="117"/>
      <c r="JVG47" s="117"/>
      <c r="JVH47" s="117"/>
      <c r="JVI47" s="117"/>
      <c r="JVJ47" s="117"/>
      <c r="JVK47" s="117"/>
      <c r="JVL47" s="117"/>
      <c r="JVM47" s="117"/>
      <c r="JVN47" s="117"/>
      <c r="JVO47" s="117"/>
      <c r="JVP47" s="117"/>
      <c r="JVQ47" s="117"/>
      <c r="JVR47" s="117"/>
      <c r="JVS47" s="117"/>
      <c r="JVT47" s="117"/>
      <c r="JVU47" s="117"/>
      <c r="JVV47" s="117"/>
      <c r="JVW47" s="117"/>
      <c r="JVX47" s="117"/>
      <c r="JVY47" s="117"/>
      <c r="JVZ47" s="117"/>
      <c r="JWA47" s="117"/>
      <c r="JWB47" s="117"/>
      <c r="JWC47" s="117"/>
      <c r="JWD47" s="117"/>
      <c r="JWE47" s="117"/>
      <c r="JWF47" s="117"/>
      <c r="JWG47" s="117"/>
      <c r="JWH47" s="117"/>
      <c r="JWI47" s="117"/>
      <c r="JWJ47" s="117"/>
      <c r="JWK47" s="117"/>
      <c r="JWL47" s="117"/>
      <c r="JWM47" s="117"/>
      <c r="JWN47" s="117"/>
      <c r="JWO47" s="117"/>
      <c r="JWP47" s="117"/>
      <c r="JWQ47" s="117"/>
      <c r="JWR47" s="117"/>
      <c r="JWS47" s="117"/>
      <c r="JWT47" s="117"/>
      <c r="JWU47" s="117"/>
      <c r="JWV47" s="117"/>
      <c r="JWW47" s="117"/>
      <c r="JWX47" s="117"/>
      <c r="JWY47" s="117"/>
      <c r="JWZ47" s="117"/>
      <c r="JXA47" s="117"/>
      <c r="JXB47" s="117"/>
      <c r="JXC47" s="117"/>
      <c r="JXD47" s="117"/>
      <c r="JXE47" s="117"/>
      <c r="JXF47" s="117"/>
      <c r="JXG47" s="117"/>
      <c r="JXH47" s="117"/>
      <c r="JXI47" s="117"/>
      <c r="JXJ47" s="117"/>
      <c r="JXK47" s="117"/>
      <c r="JXL47" s="117"/>
      <c r="JXM47" s="117"/>
      <c r="JXN47" s="117"/>
      <c r="JXO47" s="117"/>
      <c r="JXP47" s="117"/>
      <c r="JXQ47" s="117"/>
      <c r="JXR47" s="117"/>
      <c r="JXS47" s="117"/>
      <c r="JXT47" s="117"/>
      <c r="JXU47" s="117"/>
      <c r="JXV47" s="117"/>
      <c r="JXW47" s="117"/>
      <c r="JXX47" s="117"/>
      <c r="JXY47" s="117"/>
      <c r="JXZ47" s="117"/>
      <c r="JYA47" s="117"/>
      <c r="JYB47" s="117"/>
      <c r="JYC47" s="117"/>
      <c r="JYD47" s="117"/>
      <c r="JYE47" s="117"/>
      <c r="JYF47" s="117"/>
      <c r="JYG47" s="117"/>
      <c r="JYH47" s="117"/>
      <c r="JYI47" s="117"/>
      <c r="JYJ47" s="117"/>
      <c r="JYK47" s="117"/>
      <c r="JYL47" s="117"/>
      <c r="JYM47" s="117"/>
      <c r="JYN47" s="117"/>
      <c r="JYO47" s="117"/>
      <c r="JYP47" s="117"/>
      <c r="JYQ47" s="117"/>
      <c r="JYR47" s="117"/>
      <c r="JYS47" s="117"/>
      <c r="JYT47" s="117"/>
      <c r="JYU47" s="117"/>
      <c r="JYV47" s="117"/>
      <c r="JYW47" s="117"/>
      <c r="JYX47" s="117"/>
      <c r="JYY47" s="117"/>
      <c r="JYZ47" s="117"/>
      <c r="JZA47" s="117"/>
      <c r="JZB47" s="117"/>
      <c r="JZC47" s="117"/>
      <c r="JZD47" s="117"/>
      <c r="JZE47" s="117"/>
      <c r="JZF47" s="117"/>
      <c r="JZG47" s="117"/>
      <c r="JZH47" s="117"/>
      <c r="JZI47" s="117"/>
      <c r="JZJ47" s="117"/>
      <c r="JZK47" s="117"/>
      <c r="JZL47" s="117"/>
      <c r="JZM47" s="117"/>
      <c r="JZN47" s="117"/>
      <c r="JZO47" s="117"/>
      <c r="JZP47" s="117"/>
      <c r="JZQ47" s="117"/>
      <c r="JZR47" s="117"/>
      <c r="JZS47" s="117"/>
      <c r="JZT47" s="117"/>
      <c r="JZU47" s="117"/>
      <c r="JZV47" s="117"/>
      <c r="JZW47" s="117"/>
      <c r="JZX47" s="117"/>
      <c r="JZY47" s="117"/>
      <c r="JZZ47" s="117"/>
      <c r="KAA47" s="117"/>
      <c r="KAB47" s="117"/>
      <c r="KAC47" s="117"/>
      <c r="KAD47" s="117"/>
      <c r="KAE47" s="117"/>
      <c r="KAF47" s="117"/>
      <c r="KAG47" s="117"/>
      <c r="KAH47" s="117"/>
      <c r="KAI47" s="117"/>
      <c r="KAJ47" s="117"/>
      <c r="KAK47" s="117"/>
      <c r="KAL47" s="117"/>
      <c r="KAM47" s="117"/>
      <c r="KAN47" s="117"/>
      <c r="KAO47" s="117"/>
      <c r="KAP47" s="117"/>
      <c r="KAQ47" s="117"/>
      <c r="KAR47" s="117"/>
      <c r="KAS47" s="117"/>
      <c r="KAT47" s="117"/>
      <c r="KAU47" s="117"/>
      <c r="KAV47" s="117"/>
      <c r="KAW47" s="117"/>
      <c r="KAX47" s="117"/>
      <c r="KAY47" s="117"/>
      <c r="KAZ47" s="117"/>
      <c r="KBA47" s="117"/>
      <c r="KBB47" s="117"/>
      <c r="KBC47" s="117"/>
      <c r="KBD47" s="117"/>
      <c r="KBE47" s="117"/>
      <c r="KBF47" s="117"/>
      <c r="KBG47" s="117"/>
      <c r="KBH47" s="117"/>
      <c r="KBI47" s="117"/>
      <c r="KBJ47" s="117"/>
      <c r="KBK47" s="117"/>
      <c r="KBL47" s="117"/>
      <c r="KBM47" s="117"/>
      <c r="KBN47" s="117"/>
      <c r="KBO47" s="117"/>
      <c r="KBP47" s="117"/>
      <c r="KBQ47" s="117"/>
      <c r="KBR47" s="117"/>
      <c r="KBS47" s="117"/>
      <c r="KBT47" s="117"/>
      <c r="KBU47" s="117"/>
      <c r="KBV47" s="117"/>
      <c r="KBW47" s="117"/>
      <c r="KBX47" s="117"/>
      <c r="KBY47" s="117"/>
      <c r="KBZ47" s="117"/>
      <c r="KCA47" s="117"/>
      <c r="KCB47" s="117"/>
      <c r="KCC47" s="117"/>
      <c r="KCD47" s="117"/>
      <c r="KCE47" s="117"/>
      <c r="KCF47" s="117"/>
      <c r="KCG47" s="117"/>
      <c r="KCH47" s="117"/>
      <c r="KCI47" s="117"/>
      <c r="KCJ47" s="117"/>
      <c r="KCK47" s="117"/>
      <c r="KCL47" s="117"/>
      <c r="KCM47" s="117"/>
      <c r="KCN47" s="117"/>
      <c r="KCO47" s="117"/>
      <c r="KCP47" s="117"/>
      <c r="KCQ47" s="117"/>
      <c r="KCR47" s="117"/>
      <c r="KCS47" s="117"/>
      <c r="KCT47" s="117"/>
      <c r="KCU47" s="117"/>
      <c r="KCV47" s="117"/>
      <c r="KCW47" s="117"/>
      <c r="KCX47" s="117"/>
      <c r="KCY47" s="117"/>
      <c r="KCZ47" s="117"/>
      <c r="KDA47" s="117"/>
      <c r="KDB47" s="117"/>
      <c r="KDC47" s="117"/>
      <c r="KDD47" s="117"/>
      <c r="KDE47" s="117"/>
      <c r="KDF47" s="117"/>
      <c r="KDG47" s="117"/>
      <c r="KDH47" s="117"/>
      <c r="KDI47" s="117"/>
      <c r="KDJ47" s="117"/>
      <c r="KDK47" s="117"/>
      <c r="KDL47" s="117"/>
      <c r="KDM47" s="117"/>
      <c r="KDN47" s="117"/>
      <c r="KDO47" s="117"/>
      <c r="KDP47" s="117"/>
      <c r="KDQ47" s="117"/>
      <c r="KDR47" s="117"/>
      <c r="KDS47" s="117"/>
      <c r="KDT47" s="117"/>
      <c r="KDU47" s="117"/>
      <c r="KDV47" s="117"/>
      <c r="KDW47" s="117"/>
      <c r="KDX47" s="117"/>
      <c r="KDY47" s="117"/>
      <c r="KDZ47" s="117"/>
      <c r="KEA47" s="117"/>
      <c r="KEB47" s="117"/>
      <c r="KEC47" s="117"/>
      <c r="KED47" s="117"/>
      <c r="KEE47" s="117"/>
      <c r="KEF47" s="117"/>
      <c r="KEG47" s="117"/>
      <c r="KEH47" s="117"/>
      <c r="KEI47" s="117"/>
      <c r="KEJ47" s="117"/>
      <c r="KEK47" s="117"/>
      <c r="KEL47" s="117"/>
      <c r="KEM47" s="117"/>
      <c r="KEN47" s="117"/>
      <c r="KEO47" s="117"/>
      <c r="KEP47" s="117"/>
      <c r="KEQ47" s="117"/>
      <c r="KER47" s="117"/>
      <c r="KES47" s="117"/>
      <c r="KET47" s="117"/>
      <c r="KEU47" s="117"/>
      <c r="KEV47" s="117"/>
      <c r="KEW47" s="117"/>
      <c r="KEX47" s="117"/>
      <c r="KEY47" s="117"/>
      <c r="KEZ47" s="117"/>
      <c r="KFA47" s="117"/>
      <c r="KFB47" s="117"/>
      <c r="KFC47" s="117"/>
      <c r="KFD47" s="117"/>
      <c r="KFE47" s="117"/>
      <c r="KFF47" s="117"/>
      <c r="KFG47" s="117"/>
      <c r="KFH47" s="117"/>
      <c r="KFI47" s="117"/>
      <c r="KFJ47" s="117"/>
      <c r="KFK47" s="117"/>
      <c r="KFL47" s="117"/>
      <c r="KFM47" s="117"/>
      <c r="KFN47" s="117"/>
      <c r="KFO47" s="117"/>
      <c r="KFP47" s="117"/>
      <c r="KFQ47" s="117"/>
      <c r="KFR47" s="117"/>
      <c r="KFS47" s="117"/>
      <c r="KFT47" s="117"/>
      <c r="KFU47" s="117"/>
      <c r="KFV47" s="117"/>
      <c r="KFW47" s="117"/>
      <c r="KFX47" s="117"/>
      <c r="KFY47" s="117"/>
      <c r="KFZ47" s="117"/>
      <c r="KGA47" s="117"/>
      <c r="KGB47" s="117"/>
      <c r="KGC47" s="117"/>
      <c r="KGD47" s="117"/>
      <c r="KGE47" s="117"/>
      <c r="KGF47" s="117"/>
      <c r="KGG47" s="117"/>
      <c r="KGH47" s="117"/>
      <c r="KGI47" s="117"/>
      <c r="KGJ47" s="117"/>
      <c r="KGK47" s="117"/>
      <c r="KGL47" s="117"/>
      <c r="KGM47" s="117"/>
      <c r="KGN47" s="117"/>
      <c r="KGO47" s="117"/>
      <c r="KGP47" s="117"/>
      <c r="KGQ47" s="117"/>
      <c r="KGR47" s="117"/>
      <c r="KGS47" s="117"/>
      <c r="KGT47" s="117"/>
      <c r="KGU47" s="117"/>
      <c r="KGV47" s="117"/>
      <c r="KGW47" s="117"/>
      <c r="KGX47" s="117"/>
      <c r="KGY47" s="117"/>
      <c r="KGZ47" s="117"/>
      <c r="KHA47" s="117"/>
      <c r="KHB47" s="117"/>
      <c r="KHC47" s="117"/>
      <c r="KHD47" s="117"/>
      <c r="KHE47" s="117"/>
      <c r="KHF47" s="117"/>
      <c r="KHG47" s="117"/>
      <c r="KHH47" s="117"/>
      <c r="KHI47" s="117"/>
      <c r="KHJ47" s="117"/>
      <c r="KHK47" s="117"/>
      <c r="KHL47" s="117"/>
      <c r="KHM47" s="117"/>
      <c r="KHN47" s="117"/>
      <c r="KHO47" s="117"/>
      <c r="KHP47" s="117"/>
      <c r="KHQ47" s="117"/>
      <c r="KHR47" s="117"/>
      <c r="KHS47" s="117"/>
      <c r="KHT47" s="117"/>
      <c r="KHU47" s="117"/>
      <c r="KHV47" s="117"/>
      <c r="KHW47" s="117"/>
      <c r="KHX47" s="117"/>
      <c r="KHY47" s="117"/>
      <c r="KHZ47" s="117"/>
      <c r="KIA47" s="117"/>
      <c r="KIB47" s="117"/>
      <c r="KIC47" s="117"/>
      <c r="KID47" s="117"/>
      <c r="KIE47" s="117"/>
      <c r="KIF47" s="117"/>
      <c r="KIG47" s="117"/>
      <c r="KIH47" s="117"/>
      <c r="KII47" s="117"/>
      <c r="KIJ47" s="117"/>
      <c r="KIK47" s="117"/>
      <c r="KIL47" s="117"/>
      <c r="KIM47" s="117"/>
      <c r="KIN47" s="117"/>
      <c r="KIO47" s="117"/>
      <c r="KIP47" s="117"/>
      <c r="KIQ47" s="117"/>
      <c r="KIR47" s="117"/>
      <c r="KIS47" s="117"/>
      <c r="KIT47" s="117"/>
      <c r="KIU47" s="117"/>
      <c r="KIV47" s="117"/>
      <c r="KIW47" s="117"/>
      <c r="KIX47" s="117"/>
      <c r="KIY47" s="117"/>
      <c r="KIZ47" s="117"/>
      <c r="KJA47" s="117"/>
      <c r="KJB47" s="117"/>
      <c r="KJC47" s="117"/>
      <c r="KJD47" s="117"/>
      <c r="KJE47" s="117"/>
      <c r="KJF47" s="117"/>
      <c r="KJG47" s="117"/>
      <c r="KJH47" s="117"/>
      <c r="KJI47" s="117"/>
      <c r="KJJ47" s="117"/>
      <c r="KJK47" s="117"/>
      <c r="KJL47" s="117"/>
      <c r="KJM47" s="117"/>
      <c r="KJN47" s="117"/>
      <c r="KJO47" s="117"/>
      <c r="KJP47" s="117"/>
      <c r="KJQ47" s="117"/>
      <c r="KJR47" s="117"/>
      <c r="KJS47" s="117"/>
      <c r="KJT47" s="117"/>
      <c r="KJU47" s="117"/>
      <c r="KJV47" s="117"/>
      <c r="KJW47" s="117"/>
      <c r="KJX47" s="117"/>
      <c r="KJY47" s="117"/>
      <c r="KJZ47" s="117"/>
      <c r="KKA47" s="117"/>
      <c r="KKB47" s="117"/>
      <c r="KKC47" s="117"/>
      <c r="KKD47" s="117"/>
      <c r="KKE47" s="117"/>
      <c r="KKF47" s="117"/>
      <c r="KKG47" s="117"/>
      <c r="KKH47" s="117"/>
      <c r="KKI47" s="117"/>
      <c r="KKJ47" s="117"/>
      <c r="KKK47" s="117"/>
      <c r="KKL47" s="117"/>
      <c r="KKM47" s="117"/>
      <c r="KKN47" s="117"/>
      <c r="KKO47" s="117"/>
      <c r="KKP47" s="117"/>
      <c r="KKQ47" s="117"/>
      <c r="KKR47" s="117"/>
      <c r="KKS47" s="117"/>
      <c r="KKT47" s="117"/>
      <c r="KKU47" s="117"/>
      <c r="KKV47" s="117"/>
      <c r="KKW47" s="117"/>
      <c r="KKX47" s="117"/>
      <c r="KKY47" s="117"/>
      <c r="KKZ47" s="117"/>
      <c r="KLA47" s="117"/>
      <c r="KLB47" s="117"/>
      <c r="KLC47" s="117"/>
      <c r="KLD47" s="117"/>
      <c r="KLE47" s="117"/>
      <c r="KLF47" s="117"/>
      <c r="KLG47" s="117"/>
      <c r="KLH47" s="117"/>
      <c r="KLI47" s="117"/>
      <c r="KLJ47" s="117"/>
      <c r="KLK47" s="117"/>
      <c r="KLL47" s="117"/>
      <c r="KLM47" s="117"/>
      <c r="KLN47" s="117"/>
      <c r="KLO47" s="117"/>
      <c r="KLP47" s="117"/>
      <c r="KLQ47" s="117"/>
      <c r="KLR47" s="117"/>
      <c r="KLS47" s="117"/>
      <c r="KLT47" s="117"/>
      <c r="KLU47" s="117"/>
      <c r="KLV47" s="117"/>
      <c r="KLW47" s="117"/>
      <c r="KLX47" s="117"/>
      <c r="KLY47" s="117"/>
      <c r="KLZ47" s="117"/>
      <c r="KMA47" s="117"/>
      <c r="KMB47" s="117"/>
      <c r="KMC47" s="117"/>
      <c r="KMD47" s="117"/>
      <c r="KME47" s="117"/>
      <c r="KMF47" s="117"/>
      <c r="KMG47" s="117"/>
      <c r="KMH47" s="117"/>
      <c r="KMI47" s="117"/>
      <c r="KMJ47" s="117"/>
      <c r="KMK47" s="117"/>
      <c r="KML47" s="117"/>
      <c r="KMM47" s="117"/>
      <c r="KMN47" s="117"/>
      <c r="KMO47" s="117"/>
      <c r="KMP47" s="117"/>
      <c r="KMQ47" s="117"/>
      <c r="KMR47" s="117"/>
      <c r="KMS47" s="117"/>
      <c r="KMT47" s="117"/>
      <c r="KMU47" s="117"/>
      <c r="KMV47" s="117"/>
      <c r="KMW47" s="117"/>
      <c r="KMX47" s="117"/>
      <c r="KMY47" s="117"/>
      <c r="KMZ47" s="117"/>
      <c r="KNA47" s="117"/>
      <c r="KNB47" s="117"/>
      <c r="KNC47" s="117"/>
      <c r="KND47" s="117"/>
      <c r="KNE47" s="117"/>
      <c r="KNF47" s="117"/>
      <c r="KNG47" s="117"/>
      <c r="KNH47" s="117"/>
      <c r="KNI47" s="117"/>
      <c r="KNJ47" s="117"/>
      <c r="KNK47" s="117"/>
      <c r="KNL47" s="117"/>
      <c r="KNM47" s="117"/>
      <c r="KNN47" s="117"/>
      <c r="KNO47" s="117"/>
      <c r="KNP47" s="117"/>
      <c r="KNQ47" s="117"/>
      <c r="KNR47" s="117"/>
      <c r="KNS47" s="117"/>
      <c r="KNT47" s="117"/>
      <c r="KNU47" s="117"/>
      <c r="KNV47" s="117"/>
      <c r="KNW47" s="117"/>
      <c r="KNX47" s="117"/>
      <c r="KNY47" s="117"/>
      <c r="KNZ47" s="117"/>
      <c r="KOA47" s="117"/>
      <c r="KOB47" s="117"/>
      <c r="KOC47" s="117"/>
      <c r="KOD47" s="117"/>
      <c r="KOE47" s="117"/>
      <c r="KOF47" s="117"/>
      <c r="KOG47" s="117"/>
      <c r="KOH47" s="117"/>
      <c r="KOI47" s="117"/>
      <c r="KOJ47" s="117"/>
      <c r="KOK47" s="117"/>
      <c r="KOL47" s="117"/>
      <c r="KOM47" s="117"/>
      <c r="KON47" s="117"/>
      <c r="KOO47" s="117"/>
      <c r="KOP47" s="117"/>
      <c r="KOQ47" s="117"/>
      <c r="KOR47" s="117"/>
      <c r="KOS47" s="117"/>
      <c r="KOT47" s="117"/>
      <c r="KOU47" s="117"/>
      <c r="KOV47" s="117"/>
      <c r="KOW47" s="117"/>
      <c r="KOX47" s="117"/>
      <c r="KOY47" s="117"/>
      <c r="KOZ47" s="117"/>
      <c r="KPA47" s="117"/>
      <c r="KPB47" s="117"/>
      <c r="KPC47" s="117"/>
      <c r="KPD47" s="117"/>
      <c r="KPE47" s="117"/>
      <c r="KPF47" s="117"/>
      <c r="KPG47" s="117"/>
      <c r="KPH47" s="117"/>
      <c r="KPI47" s="117"/>
      <c r="KPJ47" s="117"/>
      <c r="KPK47" s="117"/>
      <c r="KPL47" s="117"/>
      <c r="KPM47" s="117"/>
      <c r="KPN47" s="117"/>
      <c r="KPO47" s="117"/>
      <c r="KPP47" s="117"/>
      <c r="KPQ47" s="117"/>
      <c r="KPR47" s="117"/>
      <c r="KPS47" s="117"/>
      <c r="KPT47" s="117"/>
      <c r="KPU47" s="117"/>
      <c r="KPV47" s="117"/>
      <c r="KPW47" s="117"/>
      <c r="KPX47" s="117"/>
      <c r="KPY47" s="117"/>
      <c r="KPZ47" s="117"/>
      <c r="KQA47" s="117"/>
      <c r="KQB47" s="117"/>
      <c r="KQC47" s="117"/>
      <c r="KQD47" s="117"/>
      <c r="KQE47" s="117"/>
      <c r="KQF47" s="117"/>
      <c r="KQG47" s="117"/>
      <c r="KQH47" s="117"/>
      <c r="KQI47" s="117"/>
      <c r="KQJ47" s="117"/>
      <c r="KQK47" s="117"/>
      <c r="KQL47" s="117"/>
      <c r="KQM47" s="117"/>
      <c r="KQN47" s="117"/>
      <c r="KQO47" s="117"/>
      <c r="KQP47" s="117"/>
      <c r="KQQ47" s="117"/>
      <c r="KQR47" s="117"/>
      <c r="KQS47" s="117"/>
      <c r="KQT47" s="117"/>
      <c r="KQU47" s="117"/>
      <c r="KQV47" s="117"/>
      <c r="KQW47" s="117"/>
      <c r="KQX47" s="117"/>
      <c r="KQY47" s="117"/>
      <c r="KQZ47" s="117"/>
      <c r="KRA47" s="117"/>
      <c r="KRB47" s="117"/>
      <c r="KRC47" s="117"/>
      <c r="KRD47" s="117"/>
      <c r="KRE47" s="117"/>
      <c r="KRF47" s="117"/>
      <c r="KRG47" s="117"/>
      <c r="KRH47" s="117"/>
      <c r="KRI47" s="117"/>
      <c r="KRJ47" s="117"/>
      <c r="KRK47" s="117"/>
      <c r="KRL47" s="117"/>
      <c r="KRM47" s="117"/>
      <c r="KRN47" s="117"/>
      <c r="KRO47" s="117"/>
      <c r="KRP47" s="117"/>
      <c r="KRQ47" s="117"/>
      <c r="KRR47" s="117"/>
      <c r="KRS47" s="117"/>
      <c r="KRT47" s="117"/>
      <c r="KRU47" s="117"/>
      <c r="KRV47" s="117"/>
      <c r="KRW47" s="117"/>
      <c r="KRX47" s="117"/>
      <c r="KRY47" s="117"/>
      <c r="KRZ47" s="117"/>
      <c r="KSA47" s="117"/>
      <c r="KSB47" s="117"/>
      <c r="KSC47" s="117"/>
      <c r="KSD47" s="117"/>
      <c r="KSE47" s="117"/>
      <c r="KSF47" s="117"/>
      <c r="KSG47" s="117"/>
      <c r="KSH47" s="117"/>
      <c r="KSI47" s="117"/>
      <c r="KSJ47" s="117"/>
      <c r="KSK47" s="117"/>
      <c r="KSL47" s="117"/>
      <c r="KSM47" s="117"/>
      <c r="KSN47" s="117"/>
      <c r="KSO47" s="117"/>
      <c r="KSP47" s="117"/>
      <c r="KSQ47" s="117"/>
      <c r="KSR47" s="117"/>
      <c r="KSS47" s="117"/>
      <c r="KST47" s="117"/>
      <c r="KSU47" s="117"/>
      <c r="KSV47" s="117"/>
      <c r="KSW47" s="117"/>
      <c r="KSX47" s="117"/>
      <c r="KSY47" s="117"/>
      <c r="KSZ47" s="117"/>
      <c r="KTA47" s="117"/>
      <c r="KTB47" s="117"/>
      <c r="KTC47" s="117"/>
      <c r="KTD47" s="117"/>
      <c r="KTE47" s="117"/>
      <c r="KTF47" s="117"/>
      <c r="KTG47" s="117"/>
      <c r="KTH47" s="117"/>
      <c r="KTI47" s="117"/>
      <c r="KTJ47" s="117"/>
      <c r="KTK47" s="117"/>
      <c r="KTL47" s="117"/>
      <c r="KTM47" s="117"/>
      <c r="KTN47" s="117"/>
      <c r="KTO47" s="117"/>
      <c r="KTP47" s="117"/>
      <c r="KTQ47" s="117"/>
      <c r="KTR47" s="117"/>
      <c r="KTS47" s="117"/>
      <c r="KTT47" s="117"/>
      <c r="KTU47" s="117"/>
      <c r="KTV47" s="117"/>
      <c r="KTW47" s="117"/>
      <c r="KTX47" s="117"/>
      <c r="KTY47" s="117"/>
      <c r="KTZ47" s="117"/>
      <c r="KUA47" s="117"/>
      <c r="KUB47" s="117"/>
      <c r="KUC47" s="117"/>
      <c r="KUD47" s="117"/>
      <c r="KUE47" s="117"/>
      <c r="KUF47" s="117"/>
      <c r="KUG47" s="117"/>
      <c r="KUH47" s="117"/>
      <c r="KUI47" s="117"/>
      <c r="KUJ47" s="117"/>
      <c r="KUK47" s="117"/>
      <c r="KUL47" s="117"/>
      <c r="KUM47" s="117"/>
      <c r="KUN47" s="117"/>
      <c r="KUO47" s="117"/>
      <c r="KUP47" s="117"/>
      <c r="KUQ47" s="117"/>
      <c r="KUR47" s="117"/>
      <c r="KUS47" s="117"/>
      <c r="KUT47" s="117"/>
      <c r="KUU47" s="117"/>
      <c r="KUV47" s="117"/>
      <c r="KUW47" s="117"/>
      <c r="KUX47" s="117"/>
      <c r="KUY47" s="117"/>
      <c r="KUZ47" s="117"/>
      <c r="KVA47" s="117"/>
      <c r="KVB47" s="117"/>
      <c r="KVC47" s="117"/>
      <c r="KVD47" s="117"/>
      <c r="KVE47" s="117"/>
      <c r="KVF47" s="117"/>
      <c r="KVG47" s="117"/>
      <c r="KVH47" s="117"/>
      <c r="KVI47" s="117"/>
      <c r="KVJ47" s="117"/>
      <c r="KVK47" s="117"/>
      <c r="KVL47" s="117"/>
      <c r="KVM47" s="117"/>
      <c r="KVN47" s="117"/>
      <c r="KVO47" s="117"/>
      <c r="KVP47" s="117"/>
      <c r="KVQ47" s="117"/>
      <c r="KVR47" s="117"/>
      <c r="KVS47" s="117"/>
      <c r="KVT47" s="117"/>
      <c r="KVU47" s="117"/>
      <c r="KVV47" s="117"/>
      <c r="KVW47" s="117"/>
      <c r="KVX47" s="117"/>
      <c r="KVY47" s="117"/>
      <c r="KVZ47" s="117"/>
      <c r="KWA47" s="117"/>
      <c r="KWB47" s="117"/>
      <c r="KWC47" s="117"/>
      <c r="KWD47" s="117"/>
      <c r="KWE47" s="117"/>
      <c r="KWF47" s="117"/>
      <c r="KWG47" s="117"/>
      <c r="KWH47" s="117"/>
      <c r="KWI47" s="117"/>
      <c r="KWJ47" s="117"/>
      <c r="KWK47" s="117"/>
      <c r="KWL47" s="117"/>
      <c r="KWM47" s="117"/>
      <c r="KWN47" s="117"/>
      <c r="KWO47" s="117"/>
      <c r="KWP47" s="117"/>
      <c r="KWQ47" s="117"/>
      <c r="KWR47" s="117"/>
      <c r="KWS47" s="117"/>
      <c r="KWT47" s="117"/>
      <c r="KWU47" s="117"/>
      <c r="KWV47" s="117"/>
      <c r="KWW47" s="117"/>
      <c r="KWX47" s="117"/>
      <c r="KWY47" s="117"/>
      <c r="KWZ47" s="117"/>
      <c r="KXA47" s="117"/>
      <c r="KXB47" s="117"/>
      <c r="KXC47" s="117"/>
      <c r="KXD47" s="117"/>
      <c r="KXE47" s="117"/>
      <c r="KXF47" s="117"/>
      <c r="KXG47" s="117"/>
      <c r="KXH47" s="117"/>
      <c r="KXI47" s="117"/>
      <c r="KXJ47" s="117"/>
      <c r="KXK47" s="117"/>
      <c r="KXL47" s="117"/>
      <c r="KXM47" s="117"/>
      <c r="KXN47" s="117"/>
      <c r="KXO47" s="117"/>
      <c r="KXP47" s="117"/>
      <c r="KXQ47" s="117"/>
      <c r="KXR47" s="117"/>
      <c r="KXS47" s="117"/>
      <c r="KXT47" s="117"/>
      <c r="KXU47" s="117"/>
      <c r="KXV47" s="117"/>
      <c r="KXW47" s="117"/>
      <c r="KXX47" s="117"/>
      <c r="KXY47" s="117"/>
      <c r="KXZ47" s="117"/>
      <c r="KYA47" s="117"/>
      <c r="KYB47" s="117"/>
      <c r="KYC47" s="117"/>
      <c r="KYD47" s="117"/>
      <c r="KYE47" s="117"/>
      <c r="KYF47" s="117"/>
      <c r="KYG47" s="117"/>
      <c r="KYH47" s="117"/>
      <c r="KYI47" s="117"/>
      <c r="KYJ47" s="117"/>
      <c r="KYK47" s="117"/>
      <c r="KYL47" s="117"/>
      <c r="KYM47" s="117"/>
      <c r="KYN47" s="117"/>
      <c r="KYO47" s="117"/>
      <c r="KYP47" s="117"/>
      <c r="KYQ47" s="117"/>
      <c r="KYR47" s="117"/>
      <c r="KYS47" s="117"/>
      <c r="KYT47" s="117"/>
      <c r="KYU47" s="117"/>
      <c r="KYV47" s="117"/>
      <c r="KYW47" s="117"/>
      <c r="KYX47" s="117"/>
      <c r="KYY47" s="117"/>
      <c r="KYZ47" s="117"/>
      <c r="KZA47" s="117"/>
      <c r="KZB47" s="117"/>
      <c r="KZC47" s="117"/>
      <c r="KZD47" s="117"/>
      <c r="KZE47" s="117"/>
      <c r="KZF47" s="117"/>
      <c r="KZG47" s="117"/>
      <c r="KZH47" s="117"/>
      <c r="KZI47" s="117"/>
      <c r="KZJ47" s="117"/>
      <c r="KZK47" s="117"/>
      <c r="KZL47" s="117"/>
      <c r="KZM47" s="117"/>
      <c r="KZN47" s="117"/>
      <c r="KZO47" s="117"/>
      <c r="KZP47" s="117"/>
      <c r="KZQ47" s="117"/>
      <c r="KZR47" s="117"/>
      <c r="KZS47" s="117"/>
      <c r="KZT47" s="117"/>
      <c r="KZU47" s="117"/>
      <c r="KZV47" s="117"/>
      <c r="KZW47" s="117"/>
      <c r="KZX47" s="117"/>
      <c r="KZY47" s="117"/>
      <c r="KZZ47" s="117"/>
      <c r="LAA47" s="117"/>
      <c r="LAB47" s="117"/>
      <c r="LAC47" s="117"/>
      <c r="LAD47" s="117"/>
      <c r="LAE47" s="117"/>
      <c r="LAF47" s="117"/>
      <c r="LAG47" s="117"/>
      <c r="LAH47" s="117"/>
      <c r="LAI47" s="117"/>
      <c r="LAJ47" s="117"/>
      <c r="LAK47" s="117"/>
      <c r="LAL47" s="117"/>
      <c r="LAM47" s="117"/>
      <c r="LAN47" s="117"/>
      <c r="LAO47" s="117"/>
      <c r="LAP47" s="117"/>
      <c r="LAQ47" s="117"/>
      <c r="LAR47" s="117"/>
      <c r="LAS47" s="117"/>
      <c r="LAT47" s="117"/>
      <c r="LAU47" s="117"/>
      <c r="LAV47" s="117"/>
      <c r="LAW47" s="117"/>
      <c r="LAX47" s="117"/>
      <c r="LAY47" s="117"/>
      <c r="LAZ47" s="117"/>
      <c r="LBA47" s="117"/>
      <c r="LBB47" s="117"/>
      <c r="LBC47" s="117"/>
      <c r="LBD47" s="117"/>
      <c r="LBE47" s="117"/>
      <c r="LBF47" s="117"/>
      <c r="LBG47" s="117"/>
      <c r="LBH47" s="117"/>
      <c r="LBI47" s="117"/>
      <c r="LBJ47" s="117"/>
      <c r="LBK47" s="117"/>
      <c r="LBL47" s="117"/>
      <c r="LBM47" s="117"/>
      <c r="LBN47" s="117"/>
      <c r="LBO47" s="117"/>
      <c r="LBP47" s="117"/>
      <c r="LBQ47" s="117"/>
      <c r="LBR47" s="117"/>
      <c r="LBS47" s="117"/>
      <c r="LBT47" s="117"/>
      <c r="LBU47" s="117"/>
      <c r="LBV47" s="117"/>
      <c r="LBW47" s="117"/>
      <c r="LBX47" s="117"/>
      <c r="LBY47" s="117"/>
      <c r="LBZ47" s="117"/>
      <c r="LCA47" s="117"/>
      <c r="LCB47" s="117"/>
      <c r="LCC47" s="117"/>
      <c r="LCD47" s="117"/>
      <c r="LCE47" s="117"/>
      <c r="LCF47" s="117"/>
      <c r="LCG47" s="117"/>
      <c r="LCH47" s="117"/>
      <c r="LCI47" s="117"/>
      <c r="LCJ47" s="117"/>
      <c r="LCK47" s="117"/>
      <c r="LCL47" s="117"/>
      <c r="LCM47" s="117"/>
      <c r="LCN47" s="117"/>
      <c r="LCO47" s="117"/>
      <c r="LCP47" s="117"/>
      <c r="LCQ47" s="117"/>
      <c r="LCR47" s="117"/>
      <c r="LCS47" s="117"/>
      <c r="LCT47" s="117"/>
      <c r="LCU47" s="117"/>
      <c r="LCV47" s="117"/>
      <c r="LCW47" s="117"/>
      <c r="LCX47" s="117"/>
      <c r="LCY47" s="117"/>
      <c r="LCZ47" s="117"/>
      <c r="LDA47" s="117"/>
      <c r="LDB47" s="117"/>
      <c r="LDC47" s="117"/>
      <c r="LDD47" s="117"/>
      <c r="LDE47" s="117"/>
      <c r="LDF47" s="117"/>
      <c r="LDG47" s="117"/>
      <c r="LDH47" s="117"/>
      <c r="LDI47" s="117"/>
      <c r="LDJ47" s="117"/>
      <c r="LDK47" s="117"/>
      <c r="LDL47" s="117"/>
      <c r="LDM47" s="117"/>
      <c r="LDN47" s="117"/>
      <c r="LDO47" s="117"/>
      <c r="LDP47" s="117"/>
      <c r="LDQ47" s="117"/>
      <c r="LDR47" s="117"/>
      <c r="LDS47" s="117"/>
      <c r="LDT47" s="117"/>
      <c r="LDU47" s="117"/>
      <c r="LDV47" s="117"/>
      <c r="LDW47" s="117"/>
      <c r="LDX47" s="117"/>
      <c r="LDY47" s="117"/>
      <c r="LDZ47" s="117"/>
      <c r="LEA47" s="117"/>
      <c r="LEB47" s="117"/>
      <c r="LEC47" s="117"/>
      <c r="LED47" s="117"/>
      <c r="LEE47" s="117"/>
      <c r="LEF47" s="117"/>
      <c r="LEG47" s="117"/>
      <c r="LEH47" s="117"/>
      <c r="LEI47" s="117"/>
      <c r="LEJ47" s="117"/>
      <c r="LEK47" s="117"/>
      <c r="LEL47" s="117"/>
      <c r="LEM47" s="117"/>
      <c r="LEN47" s="117"/>
      <c r="LEO47" s="117"/>
      <c r="LEP47" s="117"/>
      <c r="LEQ47" s="117"/>
      <c r="LER47" s="117"/>
      <c r="LES47" s="117"/>
      <c r="LET47" s="117"/>
      <c r="LEU47" s="117"/>
      <c r="LEV47" s="117"/>
      <c r="LEW47" s="117"/>
      <c r="LEX47" s="117"/>
      <c r="LEY47" s="117"/>
      <c r="LEZ47" s="117"/>
      <c r="LFA47" s="117"/>
      <c r="LFB47" s="117"/>
      <c r="LFC47" s="117"/>
      <c r="LFD47" s="117"/>
      <c r="LFE47" s="117"/>
      <c r="LFF47" s="117"/>
      <c r="LFG47" s="117"/>
      <c r="LFH47" s="117"/>
      <c r="LFI47" s="117"/>
      <c r="LFJ47" s="117"/>
      <c r="LFK47" s="117"/>
      <c r="LFL47" s="117"/>
      <c r="LFM47" s="117"/>
      <c r="LFN47" s="117"/>
      <c r="LFO47" s="117"/>
      <c r="LFP47" s="117"/>
      <c r="LFQ47" s="117"/>
      <c r="LFR47" s="117"/>
      <c r="LFS47" s="117"/>
      <c r="LFT47" s="117"/>
      <c r="LFU47" s="117"/>
      <c r="LFV47" s="117"/>
      <c r="LFW47" s="117"/>
      <c r="LFX47" s="117"/>
      <c r="LFY47" s="117"/>
      <c r="LFZ47" s="117"/>
      <c r="LGA47" s="117"/>
      <c r="LGB47" s="117"/>
      <c r="LGC47" s="117"/>
      <c r="LGD47" s="117"/>
      <c r="LGE47" s="117"/>
      <c r="LGF47" s="117"/>
      <c r="LGG47" s="117"/>
      <c r="LGH47" s="117"/>
      <c r="LGI47" s="117"/>
      <c r="LGJ47" s="117"/>
      <c r="LGK47" s="117"/>
      <c r="LGL47" s="117"/>
      <c r="LGM47" s="117"/>
      <c r="LGN47" s="117"/>
      <c r="LGO47" s="117"/>
      <c r="LGP47" s="117"/>
      <c r="LGQ47" s="117"/>
      <c r="LGR47" s="117"/>
      <c r="LGS47" s="117"/>
      <c r="LGT47" s="117"/>
      <c r="LGU47" s="117"/>
      <c r="LGV47" s="117"/>
      <c r="LGW47" s="117"/>
      <c r="LGX47" s="117"/>
      <c r="LGY47" s="117"/>
      <c r="LGZ47" s="117"/>
      <c r="LHA47" s="117"/>
      <c r="LHB47" s="117"/>
      <c r="LHC47" s="117"/>
      <c r="LHD47" s="117"/>
      <c r="LHE47" s="117"/>
      <c r="LHF47" s="117"/>
      <c r="LHG47" s="117"/>
      <c r="LHH47" s="117"/>
      <c r="LHI47" s="117"/>
      <c r="LHJ47" s="117"/>
      <c r="LHK47" s="117"/>
      <c r="LHL47" s="117"/>
      <c r="LHM47" s="117"/>
      <c r="LHN47" s="117"/>
      <c r="LHO47" s="117"/>
      <c r="LHP47" s="117"/>
      <c r="LHQ47" s="117"/>
      <c r="LHR47" s="117"/>
      <c r="LHS47" s="117"/>
      <c r="LHT47" s="117"/>
      <c r="LHU47" s="117"/>
      <c r="LHV47" s="117"/>
      <c r="LHW47" s="117"/>
      <c r="LHX47" s="117"/>
      <c r="LHY47" s="117"/>
      <c r="LHZ47" s="117"/>
      <c r="LIA47" s="117"/>
      <c r="LIB47" s="117"/>
      <c r="LIC47" s="117"/>
      <c r="LID47" s="117"/>
      <c r="LIE47" s="117"/>
      <c r="LIF47" s="117"/>
      <c r="LIG47" s="117"/>
      <c r="LIH47" s="117"/>
      <c r="LII47" s="117"/>
      <c r="LIJ47" s="117"/>
      <c r="LIK47" s="117"/>
      <c r="LIL47" s="117"/>
      <c r="LIM47" s="117"/>
      <c r="LIN47" s="117"/>
      <c r="LIO47" s="117"/>
      <c r="LIP47" s="117"/>
      <c r="LIQ47" s="117"/>
      <c r="LIR47" s="117"/>
      <c r="LIS47" s="117"/>
      <c r="LIT47" s="117"/>
      <c r="LIU47" s="117"/>
      <c r="LIV47" s="117"/>
      <c r="LIW47" s="117"/>
      <c r="LIX47" s="117"/>
      <c r="LIY47" s="117"/>
      <c r="LIZ47" s="117"/>
      <c r="LJA47" s="117"/>
      <c r="LJB47" s="117"/>
      <c r="LJC47" s="117"/>
      <c r="LJD47" s="117"/>
      <c r="LJE47" s="117"/>
      <c r="LJF47" s="117"/>
      <c r="LJG47" s="117"/>
      <c r="LJH47" s="117"/>
      <c r="LJI47" s="117"/>
      <c r="LJJ47" s="117"/>
      <c r="LJK47" s="117"/>
      <c r="LJL47" s="117"/>
      <c r="LJM47" s="117"/>
      <c r="LJN47" s="117"/>
      <c r="LJO47" s="117"/>
      <c r="LJP47" s="117"/>
      <c r="LJQ47" s="117"/>
      <c r="LJR47" s="117"/>
      <c r="LJS47" s="117"/>
      <c r="LJT47" s="117"/>
      <c r="LJU47" s="117"/>
      <c r="LJV47" s="117"/>
      <c r="LJW47" s="117"/>
      <c r="LJX47" s="117"/>
      <c r="LJY47" s="117"/>
      <c r="LJZ47" s="117"/>
      <c r="LKA47" s="117"/>
      <c r="LKB47" s="117"/>
      <c r="LKC47" s="117"/>
      <c r="LKD47" s="117"/>
      <c r="LKE47" s="117"/>
      <c r="LKF47" s="117"/>
      <c r="LKG47" s="117"/>
      <c r="LKH47" s="117"/>
      <c r="LKI47" s="117"/>
      <c r="LKJ47" s="117"/>
      <c r="LKK47" s="117"/>
      <c r="LKL47" s="117"/>
      <c r="LKM47" s="117"/>
      <c r="LKN47" s="117"/>
      <c r="LKO47" s="117"/>
      <c r="LKP47" s="117"/>
      <c r="LKQ47" s="117"/>
      <c r="LKR47" s="117"/>
      <c r="LKS47" s="117"/>
      <c r="LKT47" s="117"/>
      <c r="LKU47" s="117"/>
      <c r="LKV47" s="117"/>
      <c r="LKW47" s="117"/>
      <c r="LKX47" s="117"/>
      <c r="LKY47" s="117"/>
      <c r="LKZ47" s="117"/>
      <c r="LLA47" s="117"/>
      <c r="LLB47" s="117"/>
      <c r="LLC47" s="117"/>
      <c r="LLD47" s="117"/>
      <c r="LLE47" s="117"/>
      <c r="LLF47" s="117"/>
      <c r="LLG47" s="117"/>
      <c r="LLH47" s="117"/>
      <c r="LLI47" s="117"/>
      <c r="LLJ47" s="117"/>
      <c r="LLK47" s="117"/>
      <c r="LLL47" s="117"/>
      <c r="LLM47" s="117"/>
      <c r="LLN47" s="117"/>
      <c r="LLO47" s="117"/>
      <c r="LLP47" s="117"/>
      <c r="LLQ47" s="117"/>
      <c r="LLR47" s="117"/>
      <c r="LLS47" s="117"/>
      <c r="LLT47" s="117"/>
      <c r="LLU47" s="117"/>
      <c r="LLV47" s="117"/>
      <c r="LLW47" s="117"/>
      <c r="LLX47" s="117"/>
      <c r="LLY47" s="117"/>
      <c r="LLZ47" s="117"/>
      <c r="LMA47" s="117"/>
      <c r="LMB47" s="117"/>
      <c r="LMC47" s="117"/>
      <c r="LMD47" s="117"/>
      <c r="LME47" s="117"/>
      <c r="LMF47" s="117"/>
      <c r="LMG47" s="117"/>
      <c r="LMH47" s="117"/>
      <c r="LMI47" s="117"/>
      <c r="LMJ47" s="117"/>
      <c r="LMK47" s="117"/>
      <c r="LML47" s="117"/>
      <c r="LMM47" s="117"/>
      <c r="LMN47" s="117"/>
      <c r="LMO47" s="117"/>
      <c r="LMP47" s="117"/>
      <c r="LMQ47" s="117"/>
      <c r="LMR47" s="117"/>
      <c r="LMS47" s="117"/>
      <c r="LMT47" s="117"/>
      <c r="LMU47" s="117"/>
      <c r="LMV47" s="117"/>
      <c r="LMW47" s="117"/>
      <c r="LMX47" s="117"/>
      <c r="LMY47" s="117"/>
      <c r="LMZ47" s="117"/>
      <c r="LNA47" s="117"/>
      <c r="LNB47" s="117"/>
      <c r="LNC47" s="117"/>
      <c r="LND47" s="117"/>
      <c r="LNE47" s="117"/>
      <c r="LNF47" s="117"/>
      <c r="LNG47" s="117"/>
      <c r="LNH47" s="117"/>
      <c r="LNI47" s="117"/>
      <c r="LNJ47" s="117"/>
      <c r="LNK47" s="117"/>
      <c r="LNL47" s="117"/>
      <c r="LNM47" s="117"/>
      <c r="LNN47" s="117"/>
      <c r="LNO47" s="117"/>
      <c r="LNP47" s="117"/>
      <c r="LNQ47" s="117"/>
      <c r="LNR47" s="117"/>
      <c r="LNS47" s="117"/>
      <c r="LNT47" s="117"/>
      <c r="LNU47" s="117"/>
      <c r="LNV47" s="117"/>
      <c r="LNW47" s="117"/>
      <c r="LNX47" s="117"/>
      <c r="LNY47" s="117"/>
      <c r="LNZ47" s="117"/>
      <c r="LOA47" s="117"/>
      <c r="LOB47" s="117"/>
      <c r="LOC47" s="117"/>
      <c r="LOD47" s="117"/>
      <c r="LOE47" s="117"/>
      <c r="LOF47" s="117"/>
      <c r="LOG47" s="117"/>
      <c r="LOH47" s="117"/>
      <c r="LOI47" s="117"/>
      <c r="LOJ47" s="117"/>
      <c r="LOK47" s="117"/>
      <c r="LOL47" s="117"/>
      <c r="LOM47" s="117"/>
      <c r="LON47" s="117"/>
      <c r="LOO47" s="117"/>
      <c r="LOP47" s="117"/>
      <c r="LOQ47" s="117"/>
      <c r="LOR47" s="117"/>
      <c r="LOS47" s="117"/>
      <c r="LOT47" s="117"/>
      <c r="LOU47" s="117"/>
      <c r="LOV47" s="117"/>
      <c r="LOW47" s="117"/>
      <c r="LOX47" s="117"/>
      <c r="LOY47" s="117"/>
      <c r="LOZ47" s="117"/>
      <c r="LPA47" s="117"/>
      <c r="LPB47" s="117"/>
      <c r="LPC47" s="117"/>
      <c r="LPD47" s="117"/>
      <c r="LPE47" s="117"/>
      <c r="LPF47" s="117"/>
      <c r="LPG47" s="117"/>
      <c r="LPH47" s="117"/>
      <c r="LPI47" s="117"/>
      <c r="LPJ47" s="117"/>
      <c r="LPK47" s="117"/>
      <c r="LPL47" s="117"/>
      <c r="LPM47" s="117"/>
      <c r="LPN47" s="117"/>
      <c r="LPO47" s="117"/>
      <c r="LPP47" s="117"/>
      <c r="LPQ47" s="117"/>
      <c r="LPR47" s="117"/>
      <c r="LPS47" s="117"/>
      <c r="LPT47" s="117"/>
      <c r="LPU47" s="117"/>
      <c r="LPV47" s="117"/>
      <c r="LPW47" s="117"/>
      <c r="LPX47" s="117"/>
      <c r="LPY47" s="117"/>
      <c r="LPZ47" s="117"/>
      <c r="LQA47" s="117"/>
      <c r="LQB47" s="117"/>
      <c r="LQC47" s="117"/>
      <c r="LQD47" s="117"/>
      <c r="LQE47" s="117"/>
      <c r="LQF47" s="117"/>
      <c r="LQG47" s="117"/>
      <c r="LQH47" s="117"/>
      <c r="LQI47" s="117"/>
      <c r="LQJ47" s="117"/>
      <c r="LQK47" s="117"/>
      <c r="LQL47" s="117"/>
      <c r="LQM47" s="117"/>
      <c r="LQN47" s="117"/>
      <c r="LQO47" s="117"/>
      <c r="LQP47" s="117"/>
      <c r="LQQ47" s="117"/>
      <c r="LQR47" s="117"/>
      <c r="LQS47" s="117"/>
      <c r="LQT47" s="117"/>
      <c r="LQU47" s="117"/>
      <c r="LQV47" s="117"/>
      <c r="LQW47" s="117"/>
      <c r="LQX47" s="117"/>
      <c r="LQY47" s="117"/>
      <c r="LQZ47" s="117"/>
      <c r="LRA47" s="117"/>
      <c r="LRB47" s="117"/>
      <c r="LRC47" s="117"/>
      <c r="LRD47" s="117"/>
      <c r="LRE47" s="117"/>
      <c r="LRF47" s="117"/>
      <c r="LRG47" s="117"/>
      <c r="LRH47" s="117"/>
      <c r="LRI47" s="117"/>
      <c r="LRJ47" s="117"/>
      <c r="LRK47" s="117"/>
      <c r="LRL47" s="117"/>
      <c r="LRM47" s="117"/>
      <c r="LRN47" s="117"/>
      <c r="LRO47" s="117"/>
      <c r="LRP47" s="117"/>
      <c r="LRQ47" s="117"/>
      <c r="LRR47" s="117"/>
      <c r="LRS47" s="117"/>
      <c r="LRT47" s="117"/>
      <c r="LRU47" s="117"/>
      <c r="LRV47" s="117"/>
      <c r="LRW47" s="117"/>
      <c r="LRX47" s="117"/>
      <c r="LRY47" s="117"/>
      <c r="LRZ47" s="117"/>
      <c r="LSA47" s="117"/>
      <c r="LSB47" s="117"/>
      <c r="LSC47" s="117"/>
      <c r="LSD47" s="117"/>
      <c r="LSE47" s="117"/>
      <c r="LSF47" s="117"/>
      <c r="LSG47" s="117"/>
      <c r="LSH47" s="117"/>
      <c r="LSI47" s="117"/>
      <c r="LSJ47" s="117"/>
      <c r="LSK47" s="117"/>
      <c r="LSL47" s="117"/>
      <c r="LSM47" s="117"/>
      <c r="LSN47" s="117"/>
      <c r="LSO47" s="117"/>
      <c r="LSP47" s="117"/>
      <c r="LSQ47" s="117"/>
      <c r="LSR47" s="117"/>
      <c r="LSS47" s="117"/>
      <c r="LST47" s="117"/>
      <c r="LSU47" s="117"/>
      <c r="LSV47" s="117"/>
      <c r="LSW47" s="117"/>
      <c r="LSX47" s="117"/>
      <c r="LSY47" s="117"/>
      <c r="LSZ47" s="117"/>
      <c r="LTA47" s="117"/>
      <c r="LTB47" s="117"/>
      <c r="LTC47" s="117"/>
      <c r="LTD47" s="117"/>
      <c r="LTE47" s="117"/>
      <c r="LTF47" s="117"/>
      <c r="LTG47" s="117"/>
      <c r="LTH47" s="117"/>
      <c r="LTI47" s="117"/>
      <c r="LTJ47" s="117"/>
      <c r="LTK47" s="117"/>
      <c r="LTL47" s="117"/>
      <c r="LTM47" s="117"/>
      <c r="LTN47" s="117"/>
      <c r="LTO47" s="117"/>
      <c r="LTP47" s="117"/>
      <c r="LTQ47" s="117"/>
      <c r="LTR47" s="117"/>
      <c r="LTS47" s="117"/>
      <c r="LTT47" s="117"/>
      <c r="LTU47" s="117"/>
      <c r="LTV47" s="117"/>
      <c r="LTW47" s="117"/>
      <c r="LTX47" s="117"/>
      <c r="LTY47" s="117"/>
      <c r="LTZ47" s="117"/>
      <c r="LUA47" s="117"/>
      <c r="LUB47" s="117"/>
      <c r="LUC47" s="117"/>
      <c r="LUD47" s="117"/>
      <c r="LUE47" s="117"/>
      <c r="LUF47" s="117"/>
      <c r="LUG47" s="117"/>
      <c r="LUH47" s="117"/>
      <c r="LUI47" s="117"/>
      <c r="LUJ47" s="117"/>
      <c r="LUK47" s="117"/>
      <c r="LUL47" s="117"/>
      <c r="LUM47" s="117"/>
      <c r="LUN47" s="117"/>
      <c r="LUO47" s="117"/>
      <c r="LUP47" s="117"/>
      <c r="LUQ47" s="117"/>
      <c r="LUR47" s="117"/>
      <c r="LUS47" s="117"/>
      <c r="LUT47" s="117"/>
      <c r="LUU47" s="117"/>
      <c r="LUV47" s="117"/>
      <c r="LUW47" s="117"/>
      <c r="LUX47" s="117"/>
      <c r="LUY47" s="117"/>
      <c r="LUZ47" s="117"/>
      <c r="LVA47" s="117"/>
      <c r="LVB47" s="117"/>
      <c r="LVC47" s="117"/>
      <c r="LVD47" s="117"/>
      <c r="LVE47" s="117"/>
      <c r="LVF47" s="117"/>
      <c r="LVG47" s="117"/>
      <c r="LVH47" s="117"/>
      <c r="LVI47" s="117"/>
      <c r="LVJ47" s="117"/>
      <c r="LVK47" s="117"/>
      <c r="LVL47" s="117"/>
      <c r="LVM47" s="117"/>
      <c r="LVN47" s="117"/>
      <c r="LVO47" s="117"/>
      <c r="LVP47" s="117"/>
      <c r="LVQ47" s="117"/>
      <c r="LVR47" s="117"/>
      <c r="LVS47" s="117"/>
      <c r="LVT47" s="117"/>
      <c r="LVU47" s="117"/>
      <c r="LVV47" s="117"/>
      <c r="LVW47" s="117"/>
      <c r="LVX47" s="117"/>
      <c r="LVY47" s="117"/>
      <c r="LVZ47" s="117"/>
      <c r="LWA47" s="117"/>
      <c r="LWB47" s="117"/>
      <c r="LWC47" s="117"/>
      <c r="LWD47" s="117"/>
      <c r="LWE47" s="117"/>
      <c r="LWF47" s="117"/>
      <c r="LWG47" s="117"/>
      <c r="LWH47" s="117"/>
      <c r="LWI47" s="117"/>
      <c r="LWJ47" s="117"/>
      <c r="LWK47" s="117"/>
      <c r="LWL47" s="117"/>
      <c r="LWM47" s="117"/>
      <c r="LWN47" s="117"/>
      <c r="LWO47" s="117"/>
      <c r="LWP47" s="117"/>
      <c r="LWQ47" s="117"/>
      <c r="LWR47" s="117"/>
      <c r="LWS47" s="117"/>
      <c r="LWT47" s="117"/>
      <c r="LWU47" s="117"/>
      <c r="LWV47" s="117"/>
      <c r="LWW47" s="117"/>
      <c r="LWX47" s="117"/>
      <c r="LWY47" s="117"/>
      <c r="LWZ47" s="117"/>
      <c r="LXA47" s="117"/>
      <c r="LXB47" s="117"/>
      <c r="LXC47" s="117"/>
      <c r="LXD47" s="117"/>
      <c r="LXE47" s="117"/>
      <c r="LXF47" s="117"/>
      <c r="LXG47" s="117"/>
      <c r="LXH47" s="117"/>
      <c r="LXI47" s="117"/>
      <c r="LXJ47" s="117"/>
      <c r="LXK47" s="117"/>
      <c r="LXL47" s="117"/>
      <c r="LXM47" s="117"/>
      <c r="LXN47" s="117"/>
      <c r="LXO47" s="117"/>
      <c r="LXP47" s="117"/>
      <c r="LXQ47" s="117"/>
      <c r="LXR47" s="117"/>
      <c r="LXS47" s="117"/>
      <c r="LXT47" s="117"/>
      <c r="LXU47" s="117"/>
      <c r="LXV47" s="117"/>
      <c r="LXW47" s="117"/>
      <c r="LXX47" s="117"/>
      <c r="LXY47" s="117"/>
      <c r="LXZ47" s="117"/>
      <c r="LYA47" s="117"/>
      <c r="LYB47" s="117"/>
      <c r="LYC47" s="117"/>
      <c r="LYD47" s="117"/>
      <c r="LYE47" s="117"/>
      <c r="LYF47" s="117"/>
      <c r="LYG47" s="117"/>
      <c r="LYH47" s="117"/>
      <c r="LYI47" s="117"/>
      <c r="LYJ47" s="117"/>
      <c r="LYK47" s="117"/>
      <c r="LYL47" s="117"/>
      <c r="LYM47" s="117"/>
      <c r="LYN47" s="117"/>
      <c r="LYO47" s="117"/>
      <c r="LYP47" s="117"/>
      <c r="LYQ47" s="117"/>
      <c r="LYR47" s="117"/>
      <c r="LYS47" s="117"/>
      <c r="LYT47" s="117"/>
      <c r="LYU47" s="117"/>
      <c r="LYV47" s="117"/>
      <c r="LYW47" s="117"/>
      <c r="LYX47" s="117"/>
      <c r="LYY47" s="117"/>
      <c r="LYZ47" s="117"/>
      <c r="LZA47" s="117"/>
      <c r="LZB47" s="117"/>
      <c r="LZC47" s="117"/>
      <c r="LZD47" s="117"/>
      <c r="LZE47" s="117"/>
      <c r="LZF47" s="117"/>
      <c r="LZG47" s="117"/>
      <c r="LZH47" s="117"/>
      <c r="LZI47" s="117"/>
      <c r="LZJ47" s="117"/>
      <c r="LZK47" s="117"/>
      <c r="LZL47" s="117"/>
      <c r="LZM47" s="117"/>
      <c r="LZN47" s="117"/>
      <c r="LZO47" s="117"/>
      <c r="LZP47" s="117"/>
      <c r="LZQ47" s="117"/>
      <c r="LZR47" s="117"/>
      <c r="LZS47" s="117"/>
      <c r="LZT47" s="117"/>
      <c r="LZU47" s="117"/>
      <c r="LZV47" s="117"/>
      <c r="LZW47" s="117"/>
      <c r="LZX47" s="117"/>
      <c r="LZY47" s="117"/>
      <c r="LZZ47" s="117"/>
      <c r="MAA47" s="117"/>
      <c r="MAB47" s="117"/>
      <c r="MAC47" s="117"/>
      <c r="MAD47" s="117"/>
      <c r="MAE47" s="117"/>
      <c r="MAF47" s="117"/>
      <c r="MAG47" s="117"/>
      <c r="MAH47" s="117"/>
      <c r="MAI47" s="117"/>
      <c r="MAJ47" s="117"/>
      <c r="MAK47" s="117"/>
      <c r="MAL47" s="117"/>
      <c r="MAM47" s="117"/>
      <c r="MAN47" s="117"/>
      <c r="MAO47" s="117"/>
      <c r="MAP47" s="117"/>
      <c r="MAQ47" s="117"/>
      <c r="MAR47" s="117"/>
      <c r="MAS47" s="117"/>
      <c r="MAT47" s="117"/>
      <c r="MAU47" s="117"/>
      <c r="MAV47" s="117"/>
      <c r="MAW47" s="117"/>
      <c r="MAX47" s="117"/>
      <c r="MAY47" s="117"/>
      <c r="MAZ47" s="117"/>
      <c r="MBA47" s="117"/>
      <c r="MBB47" s="117"/>
      <c r="MBC47" s="117"/>
      <c r="MBD47" s="117"/>
      <c r="MBE47" s="117"/>
      <c r="MBF47" s="117"/>
      <c r="MBG47" s="117"/>
      <c r="MBH47" s="117"/>
      <c r="MBI47" s="117"/>
      <c r="MBJ47" s="117"/>
      <c r="MBK47" s="117"/>
      <c r="MBL47" s="117"/>
      <c r="MBM47" s="117"/>
      <c r="MBN47" s="117"/>
      <c r="MBO47" s="117"/>
      <c r="MBP47" s="117"/>
      <c r="MBQ47" s="117"/>
      <c r="MBR47" s="117"/>
      <c r="MBS47" s="117"/>
      <c r="MBT47" s="117"/>
      <c r="MBU47" s="117"/>
      <c r="MBV47" s="117"/>
      <c r="MBW47" s="117"/>
      <c r="MBX47" s="117"/>
      <c r="MBY47" s="117"/>
      <c r="MBZ47" s="117"/>
      <c r="MCA47" s="117"/>
      <c r="MCB47" s="117"/>
      <c r="MCC47" s="117"/>
      <c r="MCD47" s="117"/>
      <c r="MCE47" s="117"/>
      <c r="MCF47" s="117"/>
      <c r="MCG47" s="117"/>
      <c r="MCH47" s="117"/>
      <c r="MCI47" s="117"/>
      <c r="MCJ47" s="117"/>
      <c r="MCK47" s="117"/>
      <c r="MCL47" s="117"/>
      <c r="MCM47" s="117"/>
      <c r="MCN47" s="117"/>
      <c r="MCO47" s="117"/>
      <c r="MCP47" s="117"/>
      <c r="MCQ47" s="117"/>
      <c r="MCR47" s="117"/>
      <c r="MCS47" s="117"/>
      <c r="MCT47" s="117"/>
      <c r="MCU47" s="117"/>
      <c r="MCV47" s="117"/>
      <c r="MCW47" s="117"/>
      <c r="MCX47" s="117"/>
      <c r="MCY47" s="117"/>
      <c r="MCZ47" s="117"/>
      <c r="MDA47" s="117"/>
      <c r="MDB47" s="117"/>
      <c r="MDC47" s="117"/>
      <c r="MDD47" s="117"/>
      <c r="MDE47" s="117"/>
      <c r="MDF47" s="117"/>
      <c r="MDG47" s="117"/>
      <c r="MDH47" s="117"/>
      <c r="MDI47" s="117"/>
      <c r="MDJ47" s="117"/>
      <c r="MDK47" s="117"/>
      <c r="MDL47" s="117"/>
      <c r="MDM47" s="117"/>
      <c r="MDN47" s="117"/>
      <c r="MDO47" s="117"/>
      <c r="MDP47" s="117"/>
      <c r="MDQ47" s="117"/>
      <c r="MDR47" s="117"/>
      <c r="MDS47" s="117"/>
      <c r="MDT47" s="117"/>
      <c r="MDU47" s="117"/>
      <c r="MDV47" s="117"/>
      <c r="MDW47" s="117"/>
      <c r="MDX47" s="117"/>
      <c r="MDY47" s="117"/>
      <c r="MDZ47" s="117"/>
      <c r="MEA47" s="117"/>
      <c r="MEB47" s="117"/>
      <c r="MEC47" s="117"/>
      <c r="MED47" s="117"/>
      <c r="MEE47" s="117"/>
      <c r="MEF47" s="117"/>
      <c r="MEG47" s="117"/>
      <c r="MEH47" s="117"/>
      <c r="MEI47" s="117"/>
      <c r="MEJ47" s="117"/>
      <c r="MEK47" s="117"/>
      <c r="MEL47" s="117"/>
      <c r="MEM47" s="117"/>
      <c r="MEN47" s="117"/>
      <c r="MEO47" s="117"/>
      <c r="MEP47" s="117"/>
      <c r="MEQ47" s="117"/>
      <c r="MER47" s="117"/>
      <c r="MES47" s="117"/>
      <c r="MET47" s="117"/>
      <c r="MEU47" s="117"/>
      <c r="MEV47" s="117"/>
      <c r="MEW47" s="117"/>
      <c r="MEX47" s="117"/>
      <c r="MEY47" s="117"/>
      <c r="MEZ47" s="117"/>
      <c r="MFA47" s="117"/>
      <c r="MFB47" s="117"/>
      <c r="MFC47" s="117"/>
      <c r="MFD47" s="117"/>
      <c r="MFE47" s="117"/>
      <c r="MFF47" s="117"/>
      <c r="MFG47" s="117"/>
      <c r="MFH47" s="117"/>
      <c r="MFI47" s="117"/>
      <c r="MFJ47" s="117"/>
      <c r="MFK47" s="117"/>
      <c r="MFL47" s="117"/>
      <c r="MFM47" s="117"/>
      <c r="MFN47" s="117"/>
      <c r="MFO47" s="117"/>
      <c r="MFP47" s="117"/>
      <c r="MFQ47" s="117"/>
      <c r="MFR47" s="117"/>
      <c r="MFS47" s="117"/>
      <c r="MFT47" s="117"/>
      <c r="MFU47" s="117"/>
      <c r="MFV47" s="117"/>
      <c r="MFW47" s="117"/>
      <c r="MFX47" s="117"/>
      <c r="MFY47" s="117"/>
      <c r="MFZ47" s="117"/>
      <c r="MGA47" s="117"/>
      <c r="MGB47" s="117"/>
      <c r="MGC47" s="117"/>
      <c r="MGD47" s="117"/>
      <c r="MGE47" s="117"/>
      <c r="MGF47" s="117"/>
      <c r="MGG47" s="117"/>
      <c r="MGH47" s="117"/>
      <c r="MGI47" s="117"/>
      <c r="MGJ47" s="117"/>
      <c r="MGK47" s="117"/>
      <c r="MGL47" s="117"/>
      <c r="MGM47" s="117"/>
      <c r="MGN47" s="117"/>
      <c r="MGO47" s="117"/>
      <c r="MGP47" s="117"/>
      <c r="MGQ47" s="117"/>
      <c r="MGR47" s="117"/>
      <c r="MGS47" s="117"/>
      <c r="MGT47" s="117"/>
      <c r="MGU47" s="117"/>
      <c r="MGV47" s="117"/>
      <c r="MGW47" s="117"/>
      <c r="MGX47" s="117"/>
      <c r="MGY47" s="117"/>
      <c r="MGZ47" s="117"/>
      <c r="MHA47" s="117"/>
      <c r="MHB47" s="117"/>
      <c r="MHC47" s="117"/>
      <c r="MHD47" s="117"/>
      <c r="MHE47" s="117"/>
      <c r="MHF47" s="117"/>
      <c r="MHG47" s="117"/>
      <c r="MHH47" s="117"/>
      <c r="MHI47" s="117"/>
      <c r="MHJ47" s="117"/>
      <c r="MHK47" s="117"/>
      <c r="MHL47" s="117"/>
      <c r="MHM47" s="117"/>
      <c r="MHN47" s="117"/>
      <c r="MHO47" s="117"/>
      <c r="MHP47" s="117"/>
      <c r="MHQ47" s="117"/>
      <c r="MHR47" s="117"/>
      <c r="MHS47" s="117"/>
      <c r="MHT47" s="117"/>
      <c r="MHU47" s="117"/>
      <c r="MHV47" s="117"/>
      <c r="MHW47" s="117"/>
      <c r="MHX47" s="117"/>
      <c r="MHY47" s="117"/>
      <c r="MHZ47" s="117"/>
      <c r="MIA47" s="117"/>
      <c r="MIB47" s="117"/>
      <c r="MIC47" s="117"/>
      <c r="MID47" s="117"/>
      <c r="MIE47" s="117"/>
      <c r="MIF47" s="117"/>
      <c r="MIG47" s="117"/>
      <c r="MIH47" s="117"/>
      <c r="MII47" s="117"/>
      <c r="MIJ47" s="117"/>
      <c r="MIK47" s="117"/>
      <c r="MIL47" s="117"/>
      <c r="MIM47" s="117"/>
      <c r="MIN47" s="117"/>
      <c r="MIO47" s="117"/>
      <c r="MIP47" s="117"/>
      <c r="MIQ47" s="117"/>
      <c r="MIR47" s="117"/>
      <c r="MIS47" s="117"/>
      <c r="MIT47" s="117"/>
      <c r="MIU47" s="117"/>
      <c r="MIV47" s="117"/>
      <c r="MIW47" s="117"/>
      <c r="MIX47" s="117"/>
      <c r="MIY47" s="117"/>
      <c r="MIZ47" s="117"/>
      <c r="MJA47" s="117"/>
      <c r="MJB47" s="117"/>
      <c r="MJC47" s="117"/>
      <c r="MJD47" s="117"/>
      <c r="MJE47" s="117"/>
      <c r="MJF47" s="117"/>
      <c r="MJG47" s="117"/>
      <c r="MJH47" s="117"/>
      <c r="MJI47" s="117"/>
      <c r="MJJ47" s="117"/>
      <c r="MJK47" s="117"/>
      <c r="MJL47" s="117"/>
      <c r="MJM47" s="117"/>
      <c r="MJN47" s="117"/>
      <c r="MJO47" s="117"/>
      <c r="MJP47" s="117"/>
      <c r="MJQ47" s="117"/>
      <c r="MJR47" s="117"/>
      <c r="MJS47" s="117"/>
      <c r="MJT47" s="117"/>
      <c r="MJU47" s="117"/>
      <c r="MJV47" s="117"/>
      <c r="MJW47" s="117"/>
      <c r="MJX47" s="117"/>
      <c r="MJY47" s="117"/>
      <c r="MJZ47" s="117"/>
      <c r="MKA47" s="117"/>
      <c r="MKB47" s="117"/>
      <c r="MKC47" s="117"/>
      <c r="MKD47" s="117"/>
      <c r="MKE47" s="117"/>
      <c r="MKF47" s="117"/>
      <c r="MKG47" s="117"/>
      <c r="MKH47" s="117"/>
      <c r="MKI47" s="117"/>
      <c r="MKJ47" s="117"/>
      <c r="MKK47" s="117"/>
      <c r="MKL47" s="117"/>
      <c r="MKM47" s="117"/>
      <c r="MKN47" s="117"/>
      <c r="MKO47" s="117"/>
      <c r="MKP47" s="117"/>
      <c r="MKQ47" s="117"/>
      <c r="MKR47" s="117"/>
      <c r="MKS47" s="117"/>
      <c r="MKT47" s="117"/>
      <c r="MKU47" s="117"/>
      <c r="MKV47" s="117"/>
      <c r="MKW47" s="117"/>
      <c r="MKX47" s="117"/>
      <c r="MKY47" s="117"/>
      <c r="MKZ47" s="117"/>
      <c r="MLA47" s="117"/>
      <c r="MLB47" s="117"/>
      <c r="MLC47" s="117"/>
      <c r="MLD47" s="117"/>
      <c r="MLE47" s="117"/>
      <c r="MLF47" s="117"/>
      <c r="MLG47" s="117"/>
      <c r="MLH47" s="117"/>
      <c r="MLI47" s="117"/>
      <c r="MLJ47" s="117"/>
      <c r="MLK47" s="117"/>
      <c r="MLL47" s="117"/>
      <c r="MLM47" s="117"/>
      <c r="MLN47" s="117"/>
      <c r="MLO47" s="117"/>
      <c r="MLP47" s="117"/>
      <c r="MLQ47" s="117"/>
      <c r="MLR47" s="117"/>
      <c r="MLS47" s="117"/>
      <c r="MLT47" s="117"/>
      <c r="MLU47" s="117"/>
      <c r="MLV47" s="117"/>
      <c r="MLW47" s="117"/>
      <c r="MLX47" s="117"/>
      <c r="MLY47" s="117"/>
      <c r="MLZ47" s="117"/>
      <c r="MMA47" s="117"/>
      <c r="MMB47" s="117"/>
      <c r="MMC47" s="117"/>
      <c r="MMD47" s="117"/>
      <c r="MME47" s="117"/>
      <c r="MMF47" s="117"/>
      <c r="MMG47" s="117"/>
      <c r="MMH47" s="117"/>
      <c r="MMI47" s="117"/>
      <c r="MMJ47" s="117"/>
      <c r="MMK47" s="117"/>
      <c r="MML47" s="117"/>
      <c r="MMM47" s="117"/>
      <c r="MMN47" s="117"/>
      <c r="MMO47" s="117"/>
      <c r="MMP47" s="117"/>
      <c r="MMQ47" s="117"/>
      <c r="MMR47" s="117"/>
      <c r="MMS47" s="117"/>
      <c r="MMT47" s="117"/>
      <c r="MMU47" s="117"/>
      <c r="MMV47" s="117"/>
      <c r="MMW47" s="117"/>
      <c r="MMX47" s="117"/>
      <c r="MMY47" s="117"/>
      <c r="MMZ47" s="117"/>
      <c r="MNA47" s="117"/>
      <c r="MNB47" s="117"/>
      <c r="MNC47" s="117"/>
      <c r="MND47" s="117"/>
      <c r="MNE47" s="117"/>
      <c r="MNF47" s="117"/>
      <c r="MNG47" s="117"/>
      <c r="MNH47" s="117"/>
      <c r="MNI47" s="117"/>
      <c r="MNJ47" s="117"/>
      <c r="MNK47" s="117"/>
      <c r="MNL47" s="117"/>
      <c r="MNM47" s="117"/>
      <c r="MNN47" s="117"/>
      <c r="MNO47" s="117"/>
      <c r="MNP47" s="117"/>
      <c r="MNQ47" s="117"/>
      <c r="MNR47" s="117"/>
      <c r="MNS47" s="117"/>
      <c r="MNT47" s="117"/>
      <c r="MNU47" s="117"/>
      <c r="MNV47" s="117"/>
      <c r="MNW47" s="117"/>
      <c r="MNX47" s="117"/>
      <c r="MNY47" s="117"/>
      <c r="MNZ47" s="117"/>
      <c r="MOA47" s="117"/>
      <c r="MOB47" s="117"/>
      <c r="MOC47" s="117"/>
      <c r="MOD47" s="117"/>
      <c r="MOE47" s="117"/>
      <c r="MOF47" s="117"/>
      <c r="MOG47" s="117"/>
      <c r="MOH47" s="117"/>
      <c r="MOI47" s="117"/>
      <c r="MOJ47" s="117"/>
      <c r="MOK47" s="117"/>
      <c r="MOL47" s="117"/>
      <c r="MOM47" s="117"/>
      <c r="MON47" s="117"/>
      <c r="MOO47" s="117"/>
      <c r="MOP47" s="117"/>
      <c r="MOQ47" s="117"/>
      <c r="MOR47" s="117"/>
      <c r="MOS47" s="117"/>
      <c r="MOT47" s="117"/>
      <c r="MOU47" s="117"/>
      <c r="MOV47" s="117"/>
      <c r="MOW47" s="117"/>
      <c r="MOX47" s="117"/>
      <c r="MOY47" s="117"/>
      <c r="MOZ47" s="117"/>
      <c r="MPA47" s="117"/>
      <c r="MPB47" s="117"/>
      <c r="MPC47" s="117"/>
      <c r="MPD47" s="117"/>
      <c r="MPE47" s="117"/>
      <c r="MPF47" s="117"/>
      <c r="MPG47" s="117"/>
      <c r="MPH47" s="117"/>
      <c r="MPI47" s="117"/>
      <c r="MPJ47" s="117"/>
      <c r="MPK47" s="117"/>
      <c r="MPL47" s="117"/>
      <c r="MPM47" s="117"/>
      <c r="MPN47" s="117"/>
      <c r="MPO47" s="117"/>
      <c r="MPP47" s="117"/>
      <c r="MPQ47" s="117"/>
      <c r="MPR47" s="117"/>
      <c r="MPS47" s="117"/>
      <c r="MPT47" s="117"/>
      <c r="MPU47" s="117"/>
      <c r="MPV47" s="117"/>
      <c r="MPW47" s="117"/>
      <c r="MPX47" s="117"/>
      <c r="MPY47" s="117"/>
      <c r="MPZ47" s="117"/>
      <c r="MQA47" s="117"/>
      <c r="MQB47" s="117"/>
      <c r="MQC47" s="117"/>
      <c r="MQD47" s="117"/>
      <c r="MQE47" s="117"/>
      <c r="MQF47" s="117"/>
      <c r="MQG47" s="117"/>
      <c r="MQH47" s="117"/>
      <c r="MQI47" s="117"/>
      <c r="MQJ47" s="117"/>
      <c r="MQK47" s="117"/>
      <c r="MQL47" s="117"/>
      <c r="MQM47" s="117"/>
      <c r="MQN47" s="117"/>
      <c r="MQO47" s="117"/>
      <c r="MQP47" s="117"/>
      <c r="MQQ47" s="117"/>
      <c r="MQR47" s="117"/>
      <c r="MQS47" s="117"/>
      <c r="MQT47" s="117"/>
      <c r="MQU47" s="117"/>
      <c r="MQV47" s="117"/>
      <c r="MQW47" s="117"/>
      <c r="MQX47" s="117"/>
      <c r="MQY47" s="117"/>
      <c r="MQZ47" s="117"/>
      <c r="MRA47" s="117"/>
      <c r="MRB47" s="117"/>
      <c r="MRC47" s="117"/>
      <c r="MRD47" s="117"/>
      <c r="MRE47" s="117"/>
      <c r="MRF47" s="117"/>
      <c r="MRG47" s="117"/>
      <c r="MRH47" s="117"/>
      <c r="MRI47" s="117"/>
      <c r="MRJ47" s="117"/>
      <c r="MRK47" s="117"/>
      <c r="MRL47" s="117"/>
      <c r="MRM47" s="117"/>
      <c r="MRN47" s="117"/>
      <c r="MRO47" s="117"/>
      <c r="MRP47" s="117"/>
      <c r="MRQ47" s="117"/>
      <c r="MRR47" s="117"/>
      <c r="MRS47" s="117"/>
      <c r="MRT47" s="117"/>
      <c r="MRU47" s="117"/>
      <c r="MRV47" s="117"/>
      <c r="MRW47" s="117"/>
      <c r="MRX47" s="117"/>
      <c r="MRY47" s="117"/>
      <c r="MRZ47" s="117"/>
      <c r="MSA47" s="117"/>
      <c r="MSB47" s="117"/>
      <c r="MSC47" s="117"/>
      <c r="MSD47" s="117"/>
      <c r="MSE47" s="117"/>
      <c r="MSF47" s="117"/>
      <c r="MSG47" s="117"/>
      <c r="MSH47" s="117"/>
      <c r="MSI47" s="117"/>
      <c r="MSJ47" s="117"/>
      <c r="MSK47" s="117"/>
      <c r="MSL47" s="117"/>
      <c r="MSM47" s="117"/>
      <c r="MSN47" s="117"/>
      <c r="MSO47" s="117"/>
      <c r="MSP47" s="117"/>
      <c r="MSQ47" s="117"/>
      <c r="MSR47" s="117"/>
      <c r="MSS47" s="117"/>
      <c r="MST47" s="117"/>
      <c r="MSU47" s="117"/>
      <c r="MSV47" s="117"/>
      <c r="MSW47" s="117"/>
      <c r="MSX47" s="117"/>
      <c r="MSY47" s="117"/>
      <c r="MSZ47" s="117"/>
      <c r="MTA47" s="117"/>
      <c r="MTB47" s="117"/>
      <c r="MTC47" s="117"/>
      <c r="MTD47" s="117"/>
      <c r="MTE47" s="117"/>
      <c r="MTF47" s="117"/>
      <c r="MTG47" s="117"/>
      <c r="MTH47" s="117"/>
      <c r="MTI47" s="117"/>
      <c r="MTJ47" s="117"/>
      <c r="MTK47" s="117"/>
      <c r="MTL47" s="117"/>
      <c r="MTM47" s="117"/>
      <c r="MTN47" s="117"/>
      <c r="MTO47" s="117"/>
      <c r="MTP47" s="117"/>
      <c r="MTQ47" s="117"/>
      <c r="MTR47" s="117"/>
      <c r="MTS47" s="117"/>
      <c r="MTT47" s="117"/>
      <c r="MTU47" s="117"/>
      <c r="MTV47" s="117"/>
      <c r="MTW47" s="117"/>
      <c r="MTX47" s="117"/>
      <c r="MTY47" s="117"/>
      <c r="MTZ47" s="117"/>
      <c r="MUA47" s="117"/>
      <c r="MUB47" s="117"/>
      <c r="MUC47" s="117"/>
      <c r="MUD47" s="117"/>
      <c r="MUE47" s="117"/>
      <c r="MUF47" s="117"/>
      <c r="MUG47" s="117"/>
      <c r="MUH47" s="117"/>
      <c r="MUI47" s="117"/>
      <c r="MUJ47" s="117"/>
      <c r="MUK47" s="117"/>
      <c r="MUL47" s="117"/>
      <c r="MUM47" s="117"/>
      <c r="MUN47" s="117"/>
      <c r="MUO47" s="117"/>
      <c r="MUP47" s="117"/>
      <c r="MUQ47" s="117"/>
      <c r="MUR47" s="117"/>
      <c r="MUS47" s="117"/>
      <c r="MUT47" s="117"/>
      <c r="MUU47" s="117"/>
      <c r="MUV47" s="117"/>
      <c r="MUW47" s="117"/>
      <c r="MUX47" s="117"/>
      <c r="MUY47" s="117"/>
      <c r="MUZ47" s="117"/>
      <c r="MVA47" s="117"/>
      <c r="MVB47" s="117"/>
      <c r="MVC47" s="117"/>
      <c r="MVD47" s="117"/>
      <c r="MVE47" s="117"/>
      <c r="MVF47" s="117"/>
      <c r="MVG47" s="117"/>
      <c r="MVH47" s="117"/>
      <c r="MVI47" s="117"/>
      <c r="MVJ47" s="117"/>
      <c r="MVK47" s="117"/>
      <c r="MVL47" s="117"/>
      <c r="MVM47" s="117"/>
      <c r="MVN47" s="117"/>
      <c r="MVO47" s="117"/>
      <c r="MVP47" s="117"/>
      <c r="MVQ47" s="117"/>
      <c r="MVR47" s="117"/>
      <c r="MVS47" s="117"/>
      <c r="MVT47" s="117"/>
      <c r="MVU47" s="117"/>
      <c r="MVV47" s="117"/>
      <c r="MVW47" s="117"/>
      <c r="MVX47" s="117"/>
      <c r="MVY47" s="117"/>
      <c r="MVZ47" s="117"/>
      <c r="MWA47" s="117"/>
      <c r="MWB47" s="117"/>
      <c r="MWC47" s="117"/>
      <c r="MWD47" s="117"/>
      <c r="MWE47" s="117"/>
      <c r="MWF47" s="117"/>
      <c r="MWG47" s="117"/>
      <c r="MWH47" s="117"/>
      <c r="MWI47" s="117"/>
      <c r="MWJ47" s="117"/>
      <c r="MWK47" s="117"/>
      <c r="MWL47" s="117"/>
      <c r="MWM47" s="117"/>
      <c r="MWN47" s="117"/>
      <c r="MWO47" s="117"/>
      <c r="MWP47" s="117"/>
      <c r="MWQ47" s="117"/>
      <c r="MWR47" s="117"/>
      <c r="MWS47" s="117"/>
      <c r="MWT47" s="117"/>
      <c r="MWU47" s="117"/>
      <c r="MWV47" s="117"/>
      <c r="MWW47" s="117"/>
      <c r="MWX47" s="117"/>
      <c r="MWY47" s="117"/>
      <c r="MWZ47" s="117"/>
      <c r="MXA47" s="117"/>
      <c r="MXB47" s="117"/>
      <c r="MXC47" s="117"/>
      <c r="MXD47" s="117"/>
      <c r="MXE47" s="117"/>
      <c r="MXF47" s="117"/>
      <c r="MXG47" s="117"/>
      <c r="MXH47" s="117"/>
      <c r="MXI47" s="117"/>
      <c r="MXJ47" s="117"/>
      <c r="MXK47" s="117"/>
      <c r="MXL47" s="117"/>
      <c r="MXM47" s="117"/>
      <c r="MXN47" s="117"/>
      <c r="MXO47" s="117"/>
      <c r="MXP47" s="117"/>
      <c r="MXQ47" s="117"/>
      <c r="MXR47" s="117"/>
      <c r="MXS47" s="117"/>
      <c r="MXT47" s="117"/>
      <c r="MXU47" s="117"/>
      <c r="MXV47" s="117"/>
      <c r="MXW47" s="117"/>
      <c r="MXX47" s="117"/>
      <c r="MXY47" s="117"/>
      <c r="MXZ47" s="117"/>
      <c r="MYA47" s="117"/>
      <c r="MYB47" s="117"/>
      <c r="MYC47" s="117"/>
      <c r="MYD47" s="117"/>
      <c r="MYE47" s="117"/>
      <c r="MYF47" s="117"/>
      <c r="MYG47" s="117"/>
      <c r="MYH47" s="117"/>
      <c r="MYI47" s="117"/>
      <c r="MYJ47" s="117"/>
      <c r="MYK47" s="117"/>
      <c r="MYL47" s="117"/>
      <c r="MYM47" s="117"/>
      <c r="MYN47" s="117"/>
      <c r="MYO47" s="117"/>
      <c r="MYP47" s="117"/>
      <c r="MYQ47" s="117"/>
      <c r="MYR47" s="117"/>
      <c r="MYS47" s="117"/>
      <c r="MYT47" s="117"/>
      <c r="MYU47" s="117"/>
      <c r="MYV47" s="117"/>
      <c r="MYW47" s="117"/>
      <c r="MYX47" s="117"/>
      <c r="MYY47" s="117"/>
      <c r="MYZ47" s="117"/>
      <c r="MZA47" s="117"/>
      <c r="MZB47" s="117"/>
      <c r="MZC47" s="117"/>
      <c r="MZD47" s="117"/>
      <c r="MZE47" s="117"/>
      <c r="MZF47" s="117"/>
      <c r="MZG47" s="117"/>
      <c r="MZH47" s="117"/>
      <c r="MZI47" s="117"/>
      <c r="MZJ47" s="117"/>
      <c r="MZK47" s="117"/>
      <c r="MZL47" s="117"/>
      <c r="MZM47" s="117"/>
      <c r="MZN47" s="117"/>
      <c r="MZO47" s="117"/>
      <c r="MZP47" s="117"/>
      <c r="MZQ47" s="117"/>
      <c r="MZR47" s="117"/>
      <c r="MZS47" s="117"/>
      <c r="MZT47" s="117"/>
      <c r="MZU47" s="117"/>
      <c r="MZV47" s="117"/>
      <c r="MZW47" s="117"/>
      <c r="MZX47" s="117"/>
      <c r="MZY47" s="117"/>
      <c r="MZZ47" s="117"/>
      <c r="NAA47" s="117"/>
      <c r="NAB47" s="117"/>
      <c r="NAC47" s="117"/>
      <c r="NAD47" s="117"/>
      <c r="NAE47" s="117"/>
      <c r="NAF47" s="117"/>
      <c r="NAG47" s="117"/>
      <c r="NAH47" s="117"/>
      <c r="NAI47" s="117"/>
      <c r="NAJ47" s="117"/>
      <c r="NAK47" s="117"/>
      <c r="NAL47" s="117"/>
      <c r="NAM47" s="117"/>
      <c r="NAN47" s="117"/>
      <c r="NAO47" s="117"/>
      <c r="NAP47" s="117"/>
      <c r="NAQ47" s="117"/>
      <c r="NAR47" s="117"/>
      <c r="NAS47" s="117"/>
      <c r="NAT47" s="117"/>
      <c r="NAU47" s="117"/>
      <c r="NAV47" s="117"/>
      <c r="NAW47" s="117"/>
      <c r="NAX47" s="117"/>
      <c r="NAY47" s="117"/>
      <c r="NAZ47" s="117"/>
      <c r="NBA47" s="117"/>
      <c r="NBB47" s="117"/>
      <c r="NBC47" s="117"/>
      <c r="NBD47" s="117"/>
      <c r="NBE47" s="117"/>
      <c r="NBF47" s="117"/>
      <c r="NBG47" s="117"/>
      <c r="NBH47" s="117"/>
      <c r="NBI47" s="117"/>
      <c r="NBJ47" s="117"/>
      <c r="NBK47" s="117"/>
      <c r="NBL47" s="117"/>
      <c r="NBM47" s="117"/>
      <c r="NBN47" s="117"/>
      <c r="NBO47" s="117"/>
      <c r="NBP47" s="117"/>
      <c r="NBQ47" s="117"/>
      <c r="NBR47" s="117"/>
      <c r="NBS47" s="117"/>
      <c r="NBT47" s="117"/>
      <c r="NBU47" s="117"/>
      <c r="NBV47" s="117"/>
      <c r="NBW47" s="117"/>
      <c r="NBX47" s="117"/>
      <c r="NBY47" s="117"/>
      <c r="NBZ47" s="117"/>
      <c r="NCA47" s="117"/>
      <c r="NCB47" s="117"/>
      <c r="NCC47" s="117"/>
      <c r="NCD47" s="117"/>
      <c r="NCE47" s="117"/>
      <c r="NCF47" s="117"/>
      <c r="NCG47" s="117"/>
      <c r="NCH47" s="117"/>
      <c r="NCI47" s="117"/>
      <c r="NCJ47" s="117"/>
      <c r="NCK47" s="117"/>
      <c r="NCL47" s="117"/>
      <c r="NCM47" s="117"/>
      <c r="NCN47" s="117"/>
      <c r="NCO47" s="117"/>
      <c r="NCP47" s="117"/>
      <c r="NCQ47" s="117"/>
      <c r="NCR47" s="117"/>
      <c r="NCS47" s="117"/>
      <c r="NCT47" s="117"/>
      <c r="NCU47" s="117"/>
      <c r="NCV47" s="117"/>
      <c r="NCW47" s="117"/>
      <c r="NCX47" s="117"/>
      <c r="NCY47" s="117"/>
      <c r="NCZ47" s="117"/>
      <c r="NDA47" s="117"/>
      <c r="NDB47" s="117"/>
      <c r="NDC47" s="117"/>
      <c r="NDD47" s="117"/>
      <c r="NDE47" s="117"/>
      <c r="NDF47" s="117"/>
      <c r="NDG47" s="117"/>
      <c r="NDH47" s="117"/>
      <c r="NDI47" s="117"/>
      <c r="NDJ47" s="117"/>
      <c r="NDK47" s="117"/>
      <c r="NDL47" s="117"/>
      <c r="NDM47" s="117"/>
      <c r="NDN47" s="117"/>
      <c r="NDO47" s="117"/>
      <c r="NDP47" s="117"/>
      <c r="NDQ47" s="117"/>
      <c r="NDR47" s="117"/>
      <c r="NDS47" s="117"/>
      <c r="NDT47" s="117"/>
      <c r="NDU47" s="117"/>
      <c r="NDV47" s="117"/>
      <c r="NDW47" s="117"/>
      <c r="NDX47" s="117"/>
      <c r="NDY47" s="117"/>
      <c r="NDZ47" s="117"/>
      <c r="NEA47" s="117"/>
      <c r="NEB47" s="117"/>
      <c r="NEC47" s="117"/>
      <c r="NED47" s="117"/>
      <c r="NEE47" s="117"/>
      <c r="NEF47" s="117"/>
      <c r="NEG47" s="117"/>
      <c r="NEH47" s="117"/>
      <c r="NEI47" s="117"/>
      <c r="NEJ47" s="117"/>
      <c r="NEK47" s="117"/>
      <c r="NEL47" s="117"/>
      <c r="NEM47" s="117"/>
      <c r="NEN47" s="117"/>
      <c r="NEO47" s="117"/>
      <c r="NEP47" s="117"/>
      <c r="NEQ47" s="117"/>
      <c r="NER47" s="117"/>
      <c r="NES47" s="117"/>
      <c r="NET47" s="117"/>
      <c r="NEU47" s="117"/>
      <c r="NEV47" s="117"/>
      <c r="NEW47" s="117"/>
      <c r="NEX47" s="117"/>
      <c r="NEY47" s="117"/>
      <c r="NEZ47" s="117"/>
      <c r="NFA47" s="117"/>
      <c r="NFB47" s="117"/>
      <c r="NFC47" s="117"/>
      <c r="NFD47" s="117"/>
      <c r="NFE47" s="117"/>
      <c r="NFF47" s="117"/>
      <c r="NFG47" s="117"/>
      <c r="NFH47" s="117"/>
      <c r="NFI47" s="117"/>
      <c r="NFJ47" s="117"/>
      <c r="NFK47" s="117"/>
      <c r="NFL47" s="117"/>
      <c r="NFM47" s="117"/>
      <c r="NFN47" s="117"/>
      <c r="NFO47" s="117"/>
      <c r="NFP47" s="117"/>
      <c r="NFQ47" s="117"/>
      <c r="NFR47" s="117"/>
      <c r="NFS47" s="117"/>
      <c r="NFT47" s="117"/>
      <c r="NFU47" s="117"/>
      <c r="NFV47" s="117"/>
      <c r="NFW47" s="117"/>
      <c r="NFX47" s="117"/>
      <c r="NFY47" s="117"/>
      <c r="NFZ47" s="117"/>
      <c r="NGA47" s="117"/>
      <c r="NGB47" s="117"/>
      <c r="NGC47" s="117"/>
      <c r="NGD47" s="117"/>
      <c r="NGE47" s="117"/>
      <c r="NGF47" s="117"/>
      <c r="NGG47" s="117"/>
      <c r="NGH47" s="117"/>
      <c r="NGI47" s="117"/>
      <c r="NGJ47" s="117"/>
      <c r="NGK47" s="117"/>
      <c r="NGL47" s="117"/>
      <c r="NGM47" s="117"/>
      <c r="NGN47" s="117"/>
      <c r="NGO47" s="117"/>
      <c r="NGP47" s="117"/>
      <c r="NGQ47" s="117"/>
      <c r="NGR47" s="117"/>
      <c r="NGS47" s="117"/>
      <c r="NGT47" s="117"/>
      <c r="NGU47" s="117"/>
      <c r="NGV47" s="117"/>
      <c r="NGW47" s="117"/>
      <c r="NGX47" s="117"/>
      <c r="NGY47" s="117"/>
      <c r="NGZ47" s="117"/>
      <c r="NHA47" s="117"/>
      <c r="NHB47" s="117"/>
      <c r="NHC47" s="117"/>
      <c r="NHD47" s="117"/>
      <c r="NHE47" s="117"/>
      <c r="NHF47" s="117"/>
      <c r="NHG47" s="117"/>
      <c r="NHH47" s="117"/>
      <c r="NHI47" s="117"/>
      <c r="NHJ47" s="117"/>
      <c r="NHK47" s="117"/>
      <c r="NHL47" s="117"/>
      <c r="NHM47" s="117"/>
      <c r="NHN47" s="117"/>
      <c r="NHO47" s="117"/>
      <c r="NHP47" s="117"/>
      <c r="NHQ47" s="117"/>
      <c r="NHR47" s="117"/>
      <c r="NHS47" s="117"/>
      <c r="NHT47" s="117"/>
      <c r="NHU47" s="117"/>
      <c r="NHV47" s="117"/>
      <c r="NHW47" s="117"/>
      <c r="NHX47" s="117"/>
      <c r="NHY47" s="117"/>
      <c r="NHZ47" s="117"/>
      <c r="NIA47" s="117"/>
      <c r="NIB47" s="117"/>
      <c r="NIC47" s="117"/>
      <c r="NID47" s="117"/>
      <c r="NIE47" s="117"/>
      <c r="NIF47" s="117"/>
      <c r="NIG47" s="117"/>
      <c r="NIH47" s="117"/>
      <c r="NII47" s="117"/>
      <c r="NIJ47" s="117"/>
      <c r="NIK47" s="117"/>
      <c r="NIL47" s="117"/>
      <c r="NIM47" s="117"/>
      <c r="NIN47" s="117"/>
      <c r="NIO47" s="117"/>
      <c r="NIP47" s="117"/>
      <c r="NIQ47" s="117"/>
      <c r="NIR47" s="117"/>
      <c r="NIS47" s="117"/>
      <c r="NIT47" s="117"/>
      <c r="NIU47" s="117"/>
      <c r="NIV47" s="117"/>
      <c r="NIW47" s="117"/>
      <c r="NIX47" s="117"/>
      <c r="NIY47" s="117"/>
      <c r="NIZ47" s="117"/>
      <c r="NJA47" s="117"/>
      <c r="NJB47" s="117"/>
      <c r="NJC47" s="117"/>
      <c r="NJD47" s="117"/>
      <c r="NJE47" s="117"/>
      <c r="NJF47" s="117"/>
      <c r="NJG47" s="117"/>
      <c r="NJH47" s="117"/>
      <c r="NJI47" s="117"/>
      <c r="NJJ47" s="117"/>
      <c r="NJK47" s="117"/>
      <c r="NJL47" s="117"/>
      <c r="NJM47" s="117"/>
      <c r="NJN47" s="117"/>
      <c r="NJO47" s="117"/>
      <c r="NJP47" s="117"/>
      <c r="NJQ47" s="117"/>
      <c r="NJR47" s="117"/>
      <c r="NJS47" s="117"/>
      <c r="NJT47" s="117"/>
      <c r="NJU47" s="117"/>
      <c r="NJV47" s="117"/>
      <c r="NJW47" s="117"/>
      <c r="NJX47" s="117"/>
      <c r="NJY47" s="117"/>
      <c r="NJZ47" s="117"/>
      <c r="NKA47" s="117"/>
      <c r="NKB47" s="117"/>
      <c r="NKC47" s="117"/>
      <c r="NKD47" s="117"/>
      <c r="NKE47" s="117"/>
      <c r="NKF47" s="117"/>
      <c r="NKG47" s="117"/>
      <c r="NKH47" s="117"/>
      <c r="NKI47" s="117"/>
      <c r="NKJ47" s="117"/>
      <c r="NKK47" s="117"/>
      <c r="NKL47" s="117"/>
      <c r="NKM47" s="117"/>
      <c r="NKN47" s="117"/>
      <c r="NKO47" s="117"/>
      <c r="NKP47" s="117"/>
      <c r="NKQ47" s="117"/>
      <c r="NKR47" s="117"/>
      <c r="NKS47" s="117"/>
      <c r="NKT47" s="117"/>
      <c r="NKU47" s="117"/>
      <c r="NKV47" s="117"/>
      <c r="NKW47" s="117"/>
      <c r="NKX47" s="117"/>
      <c r="NKY47" s="117"/>
      <c r="NKZ47" s="117"/>
      <c r="NLA47" s="117"/>
      <c r="NLB47" s="117"/>
      <c r="NLC47" s="117"/>
      <c r="NLD47" s="117"/>
      <c r="NLE47" s="117"/>
      <c r="NLF47" s="117"/>
      <c r="NLG47" s="117"/>
      <c r="NLH47" s="117"/>
      <c r="NLI47" s="117"/>
      <c r="NLJ47" s="117"/>
      <c r="NLK47" s="117"/>
      <c r="NLL47" s="117"/>
      <c r="NLM47" s="117"/>
      <c r="NLN47" s="117"/>
      <c r="NLO47" s="117"/>
      <c r="NLP47" s="117"/>
      <c r="NLQ47" s="117"/>
      <c r="NLR47" s="117"/>
      <c r="NLS47" s="117"/>
      <c r="NLT47" s="117"/>
      <c r="NLU47" s="117"/>
      <c r="NLV47" s="117"/>
      <c r="NLW47" s="117"/>
      <c r="NLX47" s="117"/>
      <c r="NLY47" s="117"/>
      <c r="NLZ47" s="117"/>
      <c r="NMA47" s="117"/>
      <c r="NMB47" s="117"/>
      <c r="NMC47" s="117"/>
      <c r="NMD47" s="117"/>
      <c r="NME47" s="117"/>
      <c r="NMF47" s="117"/>
      <c r="NMG47" s="117"/>
      <c r="NMH47" s="117"/>
      <c r="NMI47" s="117"/>
      <c r="NMJ47" s="117"/>
      <c r="NMK47" s="117"/>
      <c r="NML47" s="117"/>
      <c r="NMM47" s="117"/>
      <c r="NMN47" s="117"/>
      <c r="NMO47" s="117"/>
      <c r="NMP47" s="117"/>
      <c r="NMQ47" s="117"/>
      <c r="NMR47" s="117"/>
      <c r="NMS47" s="117"/>
      <c r="NMT47" s="117"/>
      <c r="NMU47" s="117"/>
      <c r="NMV47" s="117"/>
      <c r="NMW47" s="117"/>
      <c r="NMX47" s="117"/>
      <c r="NMY47" s="117"/>
      <c r="NMZ47" s="117"/>
      <c r="NNA47" s="117"/>
      <c r="NNB47" s="117"/>
      <c r="NNC47" s="117"/>
      <c r="NND47" s="117"/>
      <c r="NNE47" s="117"/>
      <c r="NNF47" s="117"/>
      <c r="NNG47" s="117"/>
      <c r="NNH47" s="117"/>
      <c r="NNI47" s="117"/>
      <c r="NNJ47" s="117"/>
      <c r="NNK47" s="117"/>
      <c r="NNL47" s="117"/>
      <c r="NNM47" s="117"/>
      <c r="NNN47" s="117"/>
      <c r="NNO47" s="117"/>
      <c r="NNP47" s="117"/>
      <c r="NNQ47" s="117"/>
      <c r="NNR47" s="117"/>
      <c r="NNS47" s="117"/>
      <c r="NNT47" s="117"/>
      <c r="NNU47" s="117"/>
      <c r="NNV47" s="117"/>
      <c r="NNW47" s="117"/>
      <c r="NNX47" s="117"/>
      <c r="NNY47" s="117"/>
      <c r="NNZ47" s="117"/>
      <c r="NOA47" s="117"/>
      <c r="NOB47" s="117"/>
      <c r="NOC47" s="117"/>
      <c r="NOD47" s="117"/>
      <c r="NOE47" s="117"/>
      <c r="NOF47" s="117"/>
      <c r="NOG47" s="117"/>
      <c r="NOH47" s="117"/>
      <c r="NOI47" s="117"/>
      <c r="NOJ47" s="117"/>
      <c r="NOK47" s="117"/>
      <c r="NOL47" s="117"/>
      <c r="NOM47" s="117"/>
      <c r="NON47" s="117"/>
      <c r="NOO47" s="117"/>
      <c r="NOP47" s="117"/>
      <c r="NOQ47" s="117"/>
      <c r="NOR47" s="117"/>
      <c r="NOS47" s="117"/>
      <c r="NOT47" s="117"/>
      <c r="NOU47" s="117"/>
      <c r="NOV47" s="117"/>
      <c r="NOW47" s="117"/>
      <c r="NOX47" s="117"/>
      <c r="NOY47" s="117"/>
      <c r="NOZ47" s="117"/>
      <c r="NPA47" s="117"/>
      <c r="NPB47" s="117"/>
      <c r="NPC47" s="117"/>
      <c r="NPD47" s="117"/>
      <c r="NPE47" s="117"/>
      <c r="NPF47" s="117"/>
      <c r="NPG47" s="117"/>
      <c r="NPH47" s="117"/>
      <c r="NPI47" s="117"/>
      <c r="NPJ47" s="117"/>
      <c r="NPK47" s="117"/>
      <c r="NPL47" s="117"/>
      <c r="NPM47" s="117"/>
      <c r="NPN47" s="117"/>
      <c r="NPO47" s="117"/>
      <c r="NPP47" s="117"/>
      <c r="NPQ47" s="117"/>
      <c r="NPR47" s="117"/>
      <c r="NPS47" s="117"/>
      <c r="NPT47" s="117"/>
      <c r="NPU47" s="117"/>
      <c r="NPV47" s="117"/>
      <c r="NPW47" s="117"/>
      <c r="NPX47" s="117"/>
      <c r="NPY47" s="117"/>
      <c r="NPZ47" s="117"/>
      <c r="NQA47" s="117"/>
      <c r="NQB47" s="117"/>
      <c r="NQC47" s="117"/>
      <c r="NQD47" s="117"/>
      <c r="NQE47" s="117"/>
      <c r="NQF47" s="117"/>
      <c r="NQG47" s="117"/>
      <c r="NQH47" s="117"/>
      <c r="NQI47" s="117"/>
      <c r="NQJ47" s="117"/>
      <c r="NQK47" s="117"/>
      <c r="NQL47" s="117"/>
      <c r="NQM47" s="117"/>
      <c r="NQN47" s="117"/>
      <c r="NQO47" s="117"/>
      <c r="NQP47" s="117"/>
      <c r="NQQ47" s="117"/>
      <c r="NQR47" s="117"/>
      <c r="NQS47" s="117"/>
      <c r="NQT47" s="117"/>
      <c r="NQU47" s="117"/>
      <c r="NQV47" s="117"/>
      <c r="NQW47" s="117"/>
      <c r="NQX47" s="117"/>
      <c r="NQY47" s="117"/>
      <c r="NQZ47" s="117"/>
      <c r="NRA47" s="117"/>
      <c r="NRB47" s="117"/>
      <c r="NRC47" s="117"/>
      <c r="NRD47" s="117"/>
      <c r="NRE47" s="117"/>
      <c r="NRF47" s="117"/>
      <c r="NRG47" s="117"/>
      <c r="NRH47" s="117"/>
      <c r="NRI47" s="117"/>
      <c r="NRJ47" s="117"/>
      <c r="NRK47" s="117"/>
      <c r="NRL47" s="117"/>
      <c r="NRM47" s="117"/>
      <c r="NRN47" s="117"/>
      <c r="NRO47" s="117"/>
      <c r="NRP47" s="117"/>
      <c r="NRQ47" s="117"/>
      <c r="NRR47" s="117"/>
      <c r="NRS47" s="117"/>
      <c r="NRT47" s="117"/>
      <c r="NRU47" s="117"/>
      <c r="NRV47" s="117"/>
      <c r="NRW47" s="117"/>
      <c r="NRX47" s="117"/>
      <c r="NRY47" s="117"/>
      <c r="NRZ47" s="117"/>
      <c r="NSA47" s="117"/>
      <c r="NSB47" s="117"/>
      <c r="NSC47" s="117"/>
      <c r="NSD47" s="117"/>
      <c r="NSE47" s="117"/>
      <c r="NSF47" s="117"/>
      <c r="NSG47" s="117"/>
      <c r="NSH47" s="117"/>
      <c r="NSI47" s="117"/>
      <c r="NSJ47" s="117"/>
      <c r="NSK47" s="117"/>
      <c r="NSL47" s="117"/>
      <c r="NSM47" s="117"/>
      <c r="NSN47" s="117"/>
      <c r="NSO47" s="117"/>
      <c r="NSP47" s="117"/>
      <c r="NSQ47" s="117"/>
      <c r="NSR47" s="117"/>
      <c r="NSS47" s="117"/>
      <c r="NST47" s="117"/>
      <c r="NSU47" s="117"/>
      <c r="NSV47" s="117"/>
      <c r="NSW47" s="117"/>
      <c r="NSX47" s="117"/>
      <c r="NSY47" s="117"/>
      <c r="NSZ47" s="117"/>
      <c r="NTA47" s="117"/>
      <c r="NTB47" s="117"/>
      <c r="NTC47" s="117"/>
      <c r="NTD47" s="117"/>
      <c r="NTE47" s="117"/>
      <c r="NTF47" s="117"/>
      <c r="NTG47" s="117"/>
      <c r="NTH47" s="117"/>
      <c r="NTI47" s="117"/>
      <c r="NTJ47" s="117"/>
      <c r="NTK47" s="117"/>
      <c r="NTL47" s="117"/>
      <c r="NTM47" s="117"/>
      <c r="NTN47" s="117"/>
      <c r="NTO47" s="117"/>
      <c r="NTP47" s="117"/>
      <c r="NTQ47" s="117"/>
      <c r="NTR47" s="117"/>
      <c r="NTS47" s="117"/>
      <c r="NTT47" s="117"/>
      <c r="NTU47" s="117"/>
      <c r="NTV47" s="117"/>
      <c r="NTW47" s="117"/>
      <c r="NTX47" s="117"/>
      <c r="NTY47" s="117"/>
      <c r="NTZ47" s="117"/>
      <c r="NUA47" s="117"/>
      <c r="NUB47" s="117"/>
      <c r="NUC47" s="117"/>
      <c r="NUD47" s="117"/>
      <c r="NUE47" s="117"/>
      <c r="NUF47" s="117"/>
      <c r="NUG47" s="117"/>
      <c r="NUH47" s="117"/>
      <c r="NUI47" s="117"/>
      <c r="NUJ47" s="117"/>
      <c r="NUK47" s="117"/>
      <c r="NUL47" s="117"/>
      <c r="NUM47" s="117"/>
      <c r="NUN47" s="117"/>
      <c r="NUO47" s="117"/>
      <c r="NUP47" s="117"/>
      <c r="NUQ47" s="117"/>
      <c r="NUR47" s="117"/>
      <c r="NUS47" s="117"/>
      <c r="NUT47" s="117"/>
      <c r="NUU47" s="117"/>
      <c r="NUV47" s="117"/>
      <c r="NUW47" s="117"/>
      <c r="NUX47" s="117"/>
      <c r="NUY47" s="117"/>
      <c r="NUZ47" s="117"/>
      <c r="NVA47" s="117"/>
      <c r="NVB47" s="117"/>
      <c r="NVC47" s="117"/>
      <c r="NVD47" s="117"/>
      <c r="NVE47" s="117"/>
      <c r="NVF47" s="117"/>
      <c r="NVG47" s="117"/>
      <c r="NVH47" s="117"/>
      <c r="NVI47" s="117"/>
      <c r="NVJ47" s="117"/>
      <c r="NVK47" s="117"/>
      <c r="NVL47" s="117"/>
      <c r="NVM47" s="117"/>
      <c r="NVN47" s="117"/>
      <c r="NVO47" s="117"/>
      <c r="NVP47" s="117"/>
      <c r="NVQ47" s="117"/>
      <c r="NVR47" s="117"/>
      <c r="NVS47" s="117"/>
      <c r="NVT47" s="117"/>
      <c r="NVU47" s="117"/>
      <c r="NVV47" s="117"/>
      <c r="NVW47" s="117"/>
      <c r="NVX47" s="117"/>
      <c r="NVY47" s="117"/>
      <c r="NVZ47" s="117"/>
      <c r="NWA47" s="117"/>
      <c r="NWB47" s="117"/>
      <c r="NWC47" s="117"/>
      <c r="NWD47" s="117"/>
      <c r="NWE47" s="117"/>
      <c r="NWF47" s="117"/>
      <c r="NWG47" s="117"/>
      <c r="NWH47" s="117"/>
      <c r="NWI47" s="117"/>
      <c r="NWJ47" s="117"/>
      <c r="NWK47" s="117"/>
      <c r="NWL47" s="117"/>
      <c r="NWM47" s="117"/>
      <c r="NWN47" s="117"/>
      <c r="NWO47" s="117"/>
      <c r="NWP47" s="117"/>
      <c r="NWQ47" s="117"/>
      <c r="NWR47" s="117"/>
      <c r="NWS47" s="117"/>
      <c r="NWT47" s="117"/>
      <c r="NWU47" s="117"/>
      <c r="NWV47" s="117"/>
      <c r="NWW47" s="117"/>
      <c r="NWX47" s="117"/>
      <c r="NWY47" s="117"/>
      <c r="NWZ47" s="117"/>
      <c r="NXA47" s="117"/>
      <c r="NXB47" s="117"/>
      <c r="NXC47" s="117"/>
      <c r="NXD47" s="117"/>
      <c r="NXE47" s="117"/>
      <c r="NXF47" s="117"/>
      <c r="NXG47" s="117"/>
      <c r="NXH47" s="117"/>
      <c r="NXI47" s="117"/>
      <c r="NXJ47" s="117"/>
      <c r="NXK47" s="117"/>
      <c r="NXL47" s="117"/>
      <c r="NXM47" s="117"/>
      <c r="NXN47" s="117"/>
      <c r="NXO47" s="117"/>
      <c r="NXP47" s="117"/>
      <c r="NXQ47" s="117"/>
      <c r="NXR47" s="117"/>
      <c r="NXS47" s="117"/>
      <c r="NXT47" s="117"/>
      <c r="NXU47" s="117"/>
      <c r="NXV47" s="117"/>
      <c r="NXW47" s="117"/>
      <c r="NXX47" s="117"/>
      <c r="NXY47" s="117"/>
      <c r="NXZ47" s="117"/>
      <c r="NYA47" s="117"/>
      <c r="NYB47" s="117"/>
      <c r="NYC47" s="117"/>
      <c r="NYD47" s="117"/>
      <c r="NYE47" s="117"/>
      <c r="NYF47" s="117"/>
      <c r="NYG47" s="117"/>
      <c r="NYH47" s="117"/>
      <c r="NYI47" s="117"/>
      <c r="NYJ47" s="117"/>
      <c r="NYK47" s="117"/>
      <c r="NYL47" s="117"/>
      <c r="NYM47" s="117"/>
      <c r="NYN47" s="117"/>
      <c r="NYO47" s="117"/>
      <c r="NYP47" s="117"/>
      <c r="NYQ47" s="117"/>
      <c r="NYR47" s="117"/>
      <c r="NYS47" s="117"/>
      <c r="NYT47" s="117"/>
      <c r="NYU47" s="117"/>
      <c r="NYV47" s="117"/>
      <c r="NYW47" s="117"/>
      <c r="NYX47" s="117"/>
      <c r="NYY47" s="117"/>
      <c r="NYZ47" s="117"/>
      <c r="NZA47" s="117"/>
      <c r="NZB47" s="117"/>
      <c r="NZC47" s="117"/>
      <c r="NZD47" s="117"/>
      <c r="NZE47" s="117"/>
      <c r="NZF47" s="117"/>
      <c r="NZG47" s="117"/>
      <c r="NZH47" s="117"/>
      <c r="NZI47" s="117"/>
      <c r="NZJ47" s="117"/>
      <c r="NZK47" s="117"/>
      <c r="NZL47" s="117"/>
      <c r="NZM47" s="117"/>
      <c r="NZN47" s="117"/>
      <c r="NZO47" s="117"/>
      <c r="NZP47" s="117"/>
      <c r="NZQ47" s="117"/>
      <c r="NZR47" s="117"/>
      <c r="NZS47" s="117"/>
      <c r="NZT47" s="117"/>
      <c r="NZU47" s="117"/>
      <c r="NZV47" s="117"/>
      <c r="NZW47" s="117"/>
      <c r="NZX47" s="117"/>
      <c r="NZY47" s="117"/>
      <c r="NZZ47" s="117"/>
      <c r="OAA47" s="117"/>
      <c r="OAB47" s="117"/>
      <c r="OAC47" s="117"/>
      <c r="OAD47" s="117"/>
      <c r="OAE47" s="117"/>
      <c r="OAF47" s="117"/>
      <c r="OAG47" s="117"/>
      <c r="OAH47" s="117"/>
      <c r="OAI47" s="117"/>
      <c r="OAJ47" s="117"/>
      <c r="OAK47" s="117"/>
      <c r="OAL47" s="117"/>
      <c r="OAM47" s="117"/>
      <c r="OAN47" s="117"/>
      <c r="OAO47" s="117"/>
      <c r="OAP47" s="117"/>
      <c r="OAQ47" s="117"/>
      <c r="OAR47" s="117"/>
      <c r="OAS47" s="117"/>
      <c r="OAT47" s="117"/>
      <c r="OAU47" s="117"/>
      <c r="OAV47" s="117"/>
      <c r="OAW47" s="117"/>
      <c r="OAX47" s="117"/>
      <c r="OAY47" s="117"/>
      <c r="OAZ47" s="117"/>
      <c r="OBA47" s="117"/>
      <c r="OBB47" s="117"/>
      <c r="OBC47" s="117"/>
      <c r="OBD47" s="117"/>
      <c r="OBE47" s="117"/>
      <c r="OBF47" s="117"/>
      <c r="OBG47" s="117"/>
      <c r="OBH47" s="117"/>
      <c r="OBI47" s="117"/>
      <c r="OBJ47" s="117"/>
      <c r="OBK47" s="117"/>
      <c r="OBL47" s="117"/>
      <c r="OBM47" s="117"/>
      <c r="OBN47" s="117"/>
      <c r="OBO47" s="117"/>
      <c r="OBP47" s="117"/>
      <c r="OBQ47" s="117"/>
      <c r="OBR47" s="117"/>
      <c r="OBS47" s="117"/>
      <c r="OBT47" s="117"/>
      <c r="OBU47" s="117"/>
      <c r="OBV47" s="117"/>
      <c r="OBW47" s="117"/>
      <c r="OBX47" s="117"/>
      <c r="OBY47" s="117"/>
      <c r="OBZ47" s="117"/>
      <c r="OCA47" s="117"/>
      <c r="OCB47" s="117"/>
      <c r="OCC47" s="117"/>
      <c r="OCD47" s="117"/>
      <c r="OCE47" s="117"/>
      <c r="OCF47" s="117"/>
      <c r="OCG47" s="117"/>
      <c r="OCH47" s="117"/>
      <c r="OCI47" s="117"/>
      <c r="OCJ47" s="117"/>
      <c r="OCK47" s="117"/>
      <c r="OCL47" s="117"/>
      <c r="OCM47" s="117"/>
      <c r="OCN47" s="117"/>
      <c r="OCO47" s="117"/>
      <c r="OCP47" s="117"/>
      <c r="OCQ47" s="117"/>
      <c r="OCR47" s="117"/>
      <c r="OCS47" s="117"/>
      <c r="OCT47" s="117"/>
      <c r="OCU47" s="117"/>
      <c r="OCV47" s="117"/>
      <c r="OCW47" s="117"/>
      <c r="OCX47" s="117"/>
      <c r="OCY47" s="117"/>
      <c r="OCZ47" s="117"/>
      <c r="ODA47" s="117"/>
      <c r="ODB47" s="117"/>
      <c r="ODC47" s="117"/>
      <c r="ODD47" s="117"/>
      <c r="ODE47" s="117"/>
      <c r="ODF47" s="117"/>
      <c r="ODG47" s="117"/>
      <c r="ODH47" s="117"/>
      <c r="ODI47" s="117"/>
      <c r="ODJ47" s="117"/>
      <c r="ODK47" s="117"/>
      <c r="ODL47" s="117"/>
      <c r="ODM47" s="117"/>
      <c r="ODN47" s="117"/>
      <c r="ODO47" s="117"/>
      <c r="ODP47" s="117"/>
      <c r="ODQ47" s="117"/>
      <c r="ODR47" s="117"/>
      <c r="ODS47" s="117"/>
      <c r="ODT47" s="117"/>
      <c r="ODU47" s="117"/>
      <c r="ODV47" s="117"/>
      <c r="ODW47" s="117"/>
      <c r="ODX47" s="117"/>
      <c r="ODY47" s="117"/>
      <c r="ODZ47" s="117"/>
      <c r="OEA47" s="117"/>
      <c r="OEB47" s="117"/>
      <c r="OEC47" s="117"/>
      <c r="OED47" s="117"/>
      <c r="OEE47" s="117"/>
      <c r="OEF47" s="117"/>
      <c r="OEG47" s="117"/>
      <c r="OEH47" s="117"/>
      <c r="OEI47" s="117"/>
      <c r="OEJ47" s="117"/>
      <c r="OEK47" s="117"/>
      <c r="OEL47" s="117"/>
      <c r="OEM47" s="117"/>
      <c r="OEN47" s="117"/>
      <c r="OEO47" s="117"/>
      <c r="OEP47" s="117"/>
      <c r="OEQ47" s="117"/>
      <c r="OER47" s="117"/>
      <c r="OES47" s="117"/>
      <c r="OET47" s="117"/>
      <c r="OEU47" s="117"/>
      <c r="OEV47" s="117"/>
      <c r="OEW47" s="117"/>
      <c r="OEX47" s="117"/>
      <c r="OEY47" s="117"/>
      <c r="OEZ47" s="117"/>
      <c r="OFA47" s="117"/>
      <c r="OFB47" s="117"/>
      <c r="OFC47" s="117"/>
      <c r="OFD47" s="117"/>
      <c r="OFE47" s="117"/>
      <c r="OFF47" s="117"/>
      <c r="OFG47" s="117"/>
      <c r="OFH47" s="117"/>
      <c r="OFI47" s="117"/>
      <c r="OFJ47" s="117"/>
      <c r="OFK47" s="117"/>
      <c r="OFL47" s="117"/>
      <c r="OFM47" s="117"/>
      <c r="OFN47" s="117"/>
      <c r="OFO47" s="117"/>
      <c r="OFP47" s="117"/>
      <c r="OFQ47" s="117"/>
      <c r="OFR47" s="117"/>
      <c r="OFS47" s="117"/>
      <c r="OFT47" s="117"/>
      <c r="OFU47" s="117"/>
      <c r="OFV47" s="117"/>
      <c r="OFW47" s="117"/>
      <c r="OFX47" s="117"/>
      <c r="OFY47" s="117"/>
      <c r="OFZ47" s="117"/>
      <c r="OGA47" s="117"/>
      <c r="OGB47" s="117"/>
      <c r="OGC47" s="117"/>
      <c r="OGD47" s="117"/>
      <c r="OGE47" s="117"/>
      <c r="OGF47" s="117"/>
      <c r="OGG47" s="117"/>
      <c r="OGH47" s="117"/>
      <c r="OGI47" s="117"/>
      <c r="OGJ47" s="117"/>
      <c r="OGK47" s="117"/>
      <c r="OGL47" s="117"/>
      <c r="OGM47" s="117"/>
      <c r="OGN47" s="117"/>
      <c r="OGO47" s="117"/>
      <c r="OGP47" s="117"/>
      <c r="OGQ47" s="117"/>
      <c r="OGR47" s="117"/>
      <c r="OGS47" s="117"/>
      <c r="OGT47" s="117"/>
      <c r="OGU47" s="117"/>
      <c r="OGV47" s="117"/>
      <c r="OGW47" s="117"/>
      <c r="OGX47" s="117"/>
      <c r="OGY47" s="117"/>
      <c r="OGZ47" s="117"/>
      <c r="OHA47" s="117"/>
      <c r="OHB47" s="117"/>
      <c r="OHC47" s="117"/>
      <c r="OHD47" s="117"/>
      <c r="OHE47" s="117"/>
      <c r="OHF47" s="117"/>
      <c r="OHG47" s="117"/>
      <c r="OHH47" s="117"/>
      <c r="OHI47" s="117"/>
      <c r="OHJ47" s="117"/>
      <c r="OHK47" s="117"/>
      <c r="OHL47" s="117"/>
      <c r="OHM47" s="117"/>
      <c r="OHN47" s="117"/>
      <c r="OHO47" s="117"/>
      <c r="OHP47" s="117"/>
      <c r="OHQ47" s="117"/>
      <c r="OHR47" s="117"/>
      <c r="OHS47" s="117"/>
      <c r="OHT47" s="117"/>
      <c r="OHU47" s="117"/>
      <c r="OHV47" s="117"/>
      <c r="OHW47" s="117"/>
      <c r="OHX47" s="117"/>
      <c r="OHY47" s="117"/>
      <c r="OHZ47" s="117"/>
      <c r="OIA47" s="117"/>
      <c r="OIB47" s="117"/>
      <c r="OIC47" s="117"/>
      <c r="OID47" s="117"/>
      <c r="OIE47" s="117"/>
      <c r="OIF47" s="117"/>
      <c r="OIG47" s="117"/>
      <c r="OIH47" s="117"/>
      <c r="OII47" s="117"/>
      <c r="OIJ47" s="117"/>
      <c r="OIK47" s="117"/>
      <c r="OIL47" s="117"/>
      <c r="OIM47" s="117"/>
      <c r="OIN47" s="117"/>
      <c r="OIO47" s="117"/>
      <c r="OIP47" s="117"/>
      <c r="OIQ47" s="117"/>
      <c r="OIR47" s="117"/>
      <c r="OIS47" s="117"/>
      <c r="OIT47" s="117"/>
      <c r="OIU47" s="117"/>
      <c r="OIV47" s="117"/>
      <c r="OIW47" s="117"/>
      <c r="OIX47" s="117"/>
      <c r="OIY47" s="117"/>
      <c r="OIZ47" s="117"/>
      <c r="OJA47" s="117"/>
      <c r="OJB47" s="117"/>
      <c r="OJC47" s="117"/>
      <c r="OJD47" s="117"/>
      <c r="OJE47" s="117"/>
      <c r="OJF47" s="117"/>
      <c r="OJG47" s="117"/>
      <c r="OJH47" s="117"/>
      <c r="OJI47" s="117"/>
      <c r="OJJ47" s="117"/>
      <c r="OJK47" s="117"/>
      <c r="OJL47" s="117"/>
      <c r="OJM47" s="117"/>
      <c r="OJN47" s="117"/>
      <c r="OJO47" s="117"/>
      <c r="OJP47" s="117"/>
      <c r="OJQ47" s="117"/>
      <c r="OJR47" s="117"/>
      <c r="OJS47" s="117"/>
      <c r="OJT47" s="117"/>
      <c r="OJU47" s="117"/>
      <c r="OJV47" s="117"/>
      <c r="OJW47" s="117"/>
      <c r="OJX47" s="117"/>
      <c r="OJY47" s="117"/>
      <c r="OJZ47" s="117"/>
      <c r="OKA47" s="117"/>
      <c r="OKB47" s="117"/>
      <c r="OKC47" s="117"/>
      <c r="OKD47" s="117"/>
      <c r="OKE47" s="117"/>
      <c r="OKF47" s="117"/>
      <c r="OKG47" s="117"/>
      <c r="OKH47" s="117"/>
      <c r="OKI47" s="117"/>
      <c r="OKJ47" s="117"/>
      <c r="OKK47" s="117"/>
      <c r="OKL47" s="117"/>
      <c r="OKM47" s="117"/>
      <c r="OKN47" s="117"/>
      <c r="OKO47" s="117"/>
      <c r="OKP47" s="117"/>
      <c r="OKQ47" s="117"/>
      <c r="OKR47" s="117"/>
      <c r="OKS47" s="117"/>
      <c r="OKT47" s="117"/>
      <c r="OKU47" s="117"/>
      <c r="OKV47" s="117"/>
      <c r="OKW47" s="117"/>
      <c r="OKX47" s="117"/>
      <c r="OKY47" s="117"/>
      <c r="OKZ47" s="117"/>
      <c r="OLA47" s="117"/>
      <c r="OLB47" s="117"/>
      <c r="OLC47" s="117"/>
      <c r="OLD47" s="117"/>
      <c r="OLE47" s="117"/>
      <c r="OLF47" s="117"/>
      <c r="OLG47" s="117"/>
      <c r="OLH47" s="117"/>
      <c r="OLI47" s="117"/>
      <c r="OLJ47" s="117"/>
      <c r="OLK47" s="117"/>
      <c r="OLL47" s="117"/>
      <c r="OLM47" s="117"/>
      <c r="OLN47" s="117"/>
      <c r="OLO47" s="117"/>
      <c r="OLP47" s="117"/>
      <c r="OLQ47" s="117"/>
      <c r="OLR47" s="117"/>
      <c r="OLS47" s="117"/>
      <c r="OLT47" s="117"/>
      <c r="OLU47" s="117"/>
      <c r="OLV47" s="117"/>
      <c r="OLW47" s="117"/>
      <c r="OLX47" s="117"/>
      <c r="OLY47" s="117"/>
      <c r="OLZ47" s="117"/>
      <c r="OMA47" s="117"/>
      <c r="OMB47" s="117"/>
      <c r="OMC47" s="117"/>
      <c r="OMD47" s="117"/>
      <c r="OME47" s="117"/>
      <c r="OMF47" s="117"/>
      <c r="OMG47" s="117"/>
      <c r="OMH47" s="117"/>
      <c r="OMI47" s="117"/>
      <c r="OMJ47" s="117"/>
      <c r="OMK47" s="117"/>
      <c r="OML47" s="117"/>
      <c r="OMM47" s="117"/>
      <c r="OMN47" s="117"/>
      <c r="OMO47" s="117"/>
      <c r="OMP47" s="117"/>
      <c r="OMQ47" s="117"/>
      <c r="OMR47" s="117"/>
      <c r="OMS47" s="117"/>
      <c r="OMT47" s="117"/>
      <c r="OMU47" s="117"/>
      <c r="OMV47" s="117"/>
      <c r="OMW47" s="117"/>
      <c r="OMX47" s="117"/>
      <c r="OMY47" s="117"/>
      <c r="OMZ47" s="117"/>
      <c r="ONA47" s="117"/>
      <c r="ONB47" s="117"/>
      <c r="ONC47" s="117"/>
      <c r="OND47" s="117"/>
      <c r="ONE47" s="117"/>
      <c r="ONF47" s="117"/>
      <c r="ONG47" s="117"/>
      <c r="ONH47" s="117"/>
      <c r="ONI47" s="117"/>
      <c r="ONJ47" s="117"/>
      <c r="ONK47" s="117"/>
      <c r="ONL47" s="117"/>
      <c r="ONM47" s="117"/>
      <c r="ONN47" s="117"/>
      <c r="ONO47" s="117"/>
      <c r="ONP47" s="117"/>
      <c r="ONQ47" s="117"/>
      <c r="ONR47" s="117"/>
      <c r="ONS47" s="117"/>
      <c r="ONT47" s="117"/>
      <c r="ONU47" s="117"/>
      <c r="ONV47" s="117"/>
      <c r="ONW47" s="117"/>
      <c r="ONX47" s="117"/>
      <c r="ONY47" s="117"/>
      <c r="ONZ47" s="117"/>
      <c r="OOA47" s="117"/>
      <c r="OOB47" s="117"/>
      <c r="OOC47" s="117"/>
      <c r="OOD47" s="117"/>
      <c r="OOE47" s="117"/>
      <c r="OOF47" s="117"/>
      <c r="OOG47" s="117"/>
      <c r="OOH47" s="117"/>
      <c r="OOI47" s="117"/>
      <c r="OOJ47" s="117"/>
      <c r="OOK47" s="117"/>
      <c r="OOL47" s="117"/>
      <c r="OOM47" s="117"/>
      <c r="OON47" s="117"/>
      <c r="OOO47" s="117"/>
      <c r="OOP47" s="117"/>
      <c r="OOQ47" s="117"/>
      <c r="OOR47" s="117"/>
      <c r="OOS47" s="117"/>
      <c r="OOT47" s="117"/>
      <c r="OOU47" s="117"/>
      <c r="OOV47" s="117"/>
      <c r="OOW47" s="117"/>
      <c r="OOX47" s="117"/>
      <c r="OOY47" s="117"/>
      <c r="OOZ47" s="117"/>
      <c r="OPA47" s="117"/>
      <c r="OPB47" s="117"/>
      <c r="OPC47" s="117"/>
      <c r="OPD47" s="117"/>
      <c r="OPE47" s="117"/>
      <c r="OPF47" s="117"/>
      <c r="OPG47" s="117"/>
      <c r="OPH47" s="117"/>
      <c r="OPI47" s="117"/>
      <c r="OPJ47" s="117"/>
      <c r="OPK47" s="117"/>
      <c r="OPL47" s="117"/>
      <c r="OPM47" s="117"/>
      <c r="OPN47" s="117"/>
      <c r="OPO47" s="117"/>
      <c r="OPP47" s="117"/>
      <c r="OPQ47" s="117"/>
      <c r="OPR47" s="117"/>
      <c r="OPS47" s="117"/>
      <c r="OPT47" s="117"/>
      <c r="OPU47" s="117"/>
      <c r="OPV47" s="117"/>
      <c r="OPW47" s="117"/>
      <c r="OPX47" s="117"/>
      <c r="OPY47" s="117"/>
      <c r="OPZ47" s="117"/>
      <c r="OQA47" s="117"/>
      <c r="OQB47" s="117"/>
      <c r="OQC47" s="117"/>
      <c r="OQD47" s="117"/>
      <c r="OQE47" s="117"/>
      <c r="OQF47" s="117"/>
      <c r="OQG47" s="117"/>
      <c r="OQH47" s="117"/>
      <c r="OQI47" s="117"/>
      <c r="OQJ47" s="117"/>
      <c r="OQK47" s="117"/>
      <c r="OQL47" s="117"/>
      <c r="OQM47" s="117"/>
      <c r="OQN47" s="117"/>
      <c r="OQO47" s="117"/>
      <c r="OQP47" s="117"/>
      <c r="OQQ47" s="117"/>
      <c r="OQR47" s="117"/>
      <c r="OQS47" s="117"/>
      <c r="OQT47" s="117"/>
      <c r="OQU47" s="117"/>
      <c r="OQV47" s="117"/>
      <c r="OQW47" s="117"/>
      <c r="OQX47" s="117"/>
      <c r="OQY47" s="117"/>
      <c r="OQZ47" s="117"/>
      <c r="ORA47" s="117"/>
      <c r="ORB47" s="117"/>
      <c r="ORC47" s="117"/>
      <c r="ORD47" s="117"/>
      <c r="ORE47" s="117"/>
      <c r="ORF47" s="117"/>
      <c r="ORG47" s="117"/>
      <c r="ORH47" s="117"/>
      <c r="ORI47" s="117"/>
      <c r="ORJ47" s="117"/>
      <c r="ORK47" s="117"/>
      <c r="ORL47" s="117"/>
      <c r="ORM47" s="117"/>
      <c r="ORN47" s="117"/>
      <c r="ORO47" s="117"/>
      <c r="ORP47" s="117"/>
      <c r="ORQ47" s="117"/>
      <c r="ORR47" s="117"/>
      <c r="ORS47" s="117"/>
      <c r="ORT47" s="117"/>
      <c r="ORU47" s="117"/>
      <c r="ORV47" s="117"/>
      <c r="ORW47" s="117"/>
      <c r="ORX47" s="117"/>
      <c r="ORY47" s="117"/>
      <c r="ORZ47" s="117"/>
      <c r="OSA47" s="117"/>
      <c r="OSB47" s="117"/>
      <c r="OSC47" s="117"/>
      <c r="OSD47" s="117"/>
      <c r="OSE47" s="117"/>
      <c r="OSF47" s="117"/>
      <c r="OSG47" s="117"/>
      <c r="OSH47" s="117"/>
      <c r="OSI47" s="117"/>
      <c r="OSJ47" s="117"/>
      <c r="OSK47" s="117"/>
      <c r="OSL47" s="117"/>
      <c r="OSM47" s="117"/>
      <c r="OSN47" s="117"/>
      <c r="OSO47" s="117"/>
      <c r="OSP47" s="117"/>
      <c r="OSQ47" s="117"/>
      <c r="OSR47" s="117"/>
      <c r="OSS47" s="117"/>
      <c r="OST47" s="117"/>
      <c r="OSU47" s="117"/>
      <c r="OSV47" s="117"/>
      <c r="OSW47" s="117"/>
      <c r="OSX47" s="117"/>
      <c r="OSY47" s="117"/>
      <c r="OSZ47" s="117"/>
      <c r="OTA47" s="117"/>
      <c r="OTB47" s="117"/>
      <c r="OTC47" s="117"/>
      <c r="OTD47" s="117"/>
      <c r="OTE47" s="117"/>
      <c r="OTF47" s="117"/>
      <c r="OTG47" s="117"/>
      <c r="OTH47" s="117"/>
      <c r="OTI47" s="117"/>
      <c r="OTJ47" s="117"/>
      <c r="OTK47" s="117"/>
      <c r="OTL47" s="117"/>
      <c r="OTM47" s="117"/>
      <c r="OTN47" s="117"/>
      <c r="OTO47" s="117"/>
      <c r="OTP47" s="117"/>
      <c r="OTQ47" s="117"/>
      <c r="OTR47" s="117"/>
      <c r="OTS47" s="117"/>
      <c r="OTT47" s="117"/>
      <c r="OTU47" s="117"/>
      <c r="OTV47" s="117"/>
      <c r="OTW47" s="117"/>
      <c r="OTX47" s="117"/>
      <c r="OTY47" s="117"/>
      <c r="OTZ47" s="117"/>
      <c r="OUA47" s="117"/>
      <c r="OUB47" s="117"/>
      <c r="OUC47" s="117"/>
      <c r="OUD47" s="117"/>
      <c r="OUE47" s="117"/>
      <c r="OUF47" s="117"/>
      <c r="OUG47" s="117"/>
      <c r="OUH47" s="117"/>
      <c r="OUI47" s="117"/>
      <c r="OUJ47" s="117"/>
      <c r="OUK47" s="117"/>
      <c r="OUL47" s="117"/>
      <c r="OUM47" s="117"/>
      <c r="OUN47" s="117"/>
      <c r="OUO47" s="117"/>
      <c r="OUP47" s="117"/>
      <c r="OUQ47" s="117"/>
      <c r="OUR47" s="117"/>
      <c r="OUS47" s="117"/>
      <c r="OUT47" s="117"/>
      <c r="OUU47" s="117"/>
      <c r="OUV47" s="117"/>
      <c r="OUW47" s="117"/>
      <c r="OUX47" s="117"/>
      <c r="OUY47" s="117"/>
      <c r="OUZ47" s="117"/>
      <c r="OVA47" s="117"/>
      <c r="OVB47" s="117"/>
      <c r="OVC47" s="117"/>
      <c r="OVD47" s="117"/>
      <c r="OVE47" s="117"/>
      <c r="OVF47" s="117"/>
      <c r="OVG47" s="117"/>
      <c r="OVH47" s="117"/>
      <c r="OVI47" s="117"/>
      <c r="OVJ47" s="117"/>
      <c r="OVK47" s="117"/>
      <c r="OVL47" s="117"/>
      <c r="OVM47" s="117"/>
      <c r="OVN47" s="117"/>
      <c r="OVO47" s="117"/>
      <c r="OVP47" s="117"/>
      <c r="OVQ47" s="117"/>
      <c r="OVR47" s="117"/>
      <c r="OVS47" s="117"/>
      <c r="OVT47" s="117"/>
      <c r="OVU47" s="117"/>
      <c r="OVV47" s="117"/>
      <c r="OVW47" s="117"/>
      <c r="OVX47" s="117"/>
      <c r="OVY47" s="117"/>
      <c r="OVZ47" s="117"/>
      <c r="OWA47" s="117"/>
      <c r="OWB47" s="117"/>
      <c r="OWC47" s="117"/>
      <c r="OWD47" s="117"/>
      <c r="OWE47" s="117"/>
      <c r="OWF47" s="117"/>
      <c r="OWG47" s="117"/>
      <c r="OWH47" s="117"/>
      <c r="OWI47" s="117"/>
      <c r="OWJ47" s="117"/>
      <c r="OWK47" s="117"/>
      <c r="OWL47" s="117"/>
      <c r="OWM47" s="117"/>
      <c r="OWN47" s="117"/>
      <c r="OWO47" s="117"/>
      <c r="OWP47" s="117"/>
      <c r="OWQ47" s="117"/>
      <c r="OWR47" s="117"/>
      <c r="OWS47" s="117"/>
      <c r="OWT47" s="117"/>
      <c r="OWU47" s="117"/>
      <c r="OWV47" s="117"/>
      <c r="OWW47" s="117"/>
      <c r="OWX47" s="117"/>
      <c r="OWY47" s="117"/>
      <c r="OWZ47" s="117"/>
      <c r="OXA47" s="117"/>
      <c r="OXB47" s="117"/>
      <c r="OXC47" s="117"/>
      <c r="OXD47" s="117"/>
      <c r="OXE47" s="117"/>
      <c r="OXF47" s="117"/>
      <c r="OXG47" s="117"/>
      <c r="OXH47" s="117"/>
      <c r="OXI47" s="117"/>
      <c r="OXJ47" s="117"/>
      <c r="OXK47" s="117"/>
      <c r="OXL47" s="117"/>
      <c r="OXM47" s="117"/>
      <c r="OXN47" s="117"/>
      <c r="OXO47" s="117"/>
      <c r="OXP47" s="117"/>
      <c r="OXQ47" s="117"/>
      <c r="OXR47" s="117"/>
      <c r="OXS47" s="117"/>
      <c r="OXT47" s="117"/>
      <c r="OXU47" s="117"/>
      <c r="OXV47" s="117"/>
      <c r="OXW47" s="117"/>
      <c r="OXX47" s="117"/>
      <c r="OXY47" s="117"/>
      <c r="OXZ47" s="117"/>
      <c r="OYA47" s="117"/>
      <c r="OYB47" s="117"/>
      <c r="OYC47" s="117"/>
      <c r="OYD47" s="117"/>
      <c r="OYE47" s="117"/>
      <c r="OYF47" s="117"/>
      <c r="OYG47" s="117"/>
      <c r="OYH47" s="117"/>
      <c r="OYI47" s="117"/>
      <c r="OYJ47" s="117"/>
      <c r="OYK47" s="117"/>
      <c r="OYL47" s="117"/>
      <c r="OYM47" s="117"/>
      <c r="OYN47" s="117"/>
      <c r="OYO47" s="117"/>
      <c r="OYP47" s="117"/>
      <c r="OYQ47" s="117"/>
      <c r="OYR47" s="117"/>
      <c r="OYS47" s="117"/>
      <c r="OYT47" s="117"/>
      <c r="OYU47" s="117"/>
      <c r="OYV47" s="117"/>
      <c r="OYW47" s="117"/>
      <c r="OYX47" s="117"/>
      <c r="OYY47" s="117"/>
      <c r="OYZ47" s="117"/>
      <c r="OZA47" s="117"/>
      <c r="OZB47" s="117"/>
      <c r="OZC47" s="117"/>
      <c r="OZD47" s="117"/>
      <c r="OZE47" s="117"/>
      <c r="OZF47" s="117"/>
      <c r="OZG47" s="117"/>
      <c r="OZH47" s="117"/>
      <c r="OZI47" s="117"/>
      <c r="OZJ47" s="117"/>
      <c r="OZK47" s="117"/>
      <c r="OZL47" s="117"/>
      <c r="OZM47" s="117"/>
      <c r="OZN47" s="117"/>
      <c r="OZO47" s="117"/>
      <c r="OZP47" s="117"/>
      <c r="OZQ47" s="117"/>
      <c r="OZR47" s="117"/>
      <c r="OZS47" s="117"/>
      <c r="OZT47" s="117"/>
      <c r="OZU47" s="117"/>
      <c r="OZV47" s="117"/>
      <c r="OZW47" s="117"/>
      <c r="OZX47" s="117"/>
      <c r="OZY47" s="117"/>
      <c r="OZZ47" s="117"/>
      <c r="PAA47" s="117"/>
      <c r="PAB47" s="117"/>
      <c r="PAC47" s="117"/>
      <c r="PAD47" s="117"/>
      <c r="PAE47" s="117"/>
      <c r="PAF47" s="117"/>
      <c r="PAG47" s="117"/>
      <c r="PAH47" s="117"/>
      <c r="PAI47" s="117"/>
      <c r="PAJ47" s="117"/>
      <c r="PAK47" s="117"/>
      <c r="PAL47" s="117"/>
      <c r="PAM47" s="117"/>
      <c r="PAN47" s="117"/>
      <c r="PAO47" s="117"/>
      <c r="PAP47" s="117"/>
      <c r="PAQ47" s="117"/>
      <c r="PAR47" s="117"/>
      <c r="PAS47" s="117"/>
      <c r="PAT47" s="117"/>
      <c r="PAU47" s="117"/>
      <c r="PAV47" s="117"/>
      <c r="PAW47" s="117"/>
      <c r="PAX47" s="117"/>
      <c r="PAY47" s="117"/>
      <c r="PAZ47" s="117"/>
      <c r="PBA47" s="117"/>
      <c r="PBB47" s="117"/>
      <c r="PBC47" s="117"/>
      <c r="PBD47" s="117"/>
      <c r="PBE47" s="117"/>
      <c r="PBF47" s="117"/>
      <c r="PBG47" s="117"/>
      <c r="PBH47" s="117"/>
      <c r="PBI47" s="117"/>
      <c r="PBJ47" s="117"/>
      <c r="PBK47" s="117"/>
      <c r="PBL47" s="117"/>
      <c r="PBM47" s="117"/>
      <c r="PBN47" s="117"/>
      <c r="PBO47" s="117"/>
      <c r="PBP47" s="117"/>
      <c r="PBQ47" s="117"/>
      <c r="PBR47" s="117"/>
      <c r="PBS47" s="117"/>
      <c r="PBT47" s="117"/>
      <c r="PBU47" s="117"/>
      <c r="PBV47" s="117"/>
      <c r="PBW47" s="117"/>
      <c r="PBX47" s="117"/>
      <c r="PBY47" s="117"/>
      <c r="PBZ47" s="117"/>
      <c r="PCA47" s="117"/>
      <c r="PCB47" s="117"/>
      <c r="PCC47" s="117"/>
      <c r="PCD47" s="117"/>
      <c r="PCE47" s="117"/>
      <c r="PCF47" s="117"/>
      <c r="PCG47" s="117"/>
      <c r="PCH47" s="117"/>
      <c r="PCI47" s="117"/>
      <c r="PCJ47" s="117"/>
      <c r="PCK47" s="117"/>
      <c r="PCL47" s="117"/>
      <c r="PCM47" s="117"/>
      <c r="PCN47" s="117"/>
      <c r="PCO47" s="117"/>
      <c r="PCP47" s="117"/>
      <c r="PCQ47" s="117"/>
      <c r="PCR47" s="117"/>
      <c r="PCS47" s="117"/>
      <c r="PCT47" s="117"/>
      <c r="PCU47" s="117"/>
      <c r="PCV47" s="117"/>
      <c r="PCW47" s="117"/>
      <c r="PCX47" s="117"/>
      <c r="PCY47" s="117"/>
      <c r="PCZ47" s="117"/>
      <c r="PDA47" s="117"/>
      <c r="PDB47" s="117"/>
      <c r="PDC47" s="117"/>
      <c r="PDD47" s="117"/>
      <c r="PDE47" s="117"/>
      <c r="PDF47" s="117"/>
      <c r="PDG47" s="117"/>
      <c r="PDH47" s="117"/>
      <c r="PDI47" s="117"/>
      <c r="PDJ47" s="117"/>
      <c r="PDK47" s="117"/>
      <c r="PDL47" s="117"/>
      <c r="PDM47" s="117"/>
      <c r="PDN47" s="117"/>
      <c r="PDO47" s="117"/>
      <c r="PDP47" s="117"/>
      <c r="PDQ47" s="117"/>
      <c r="PDR47" s="117"/>
      <c r="PDS47" s="117"/>
      <c r="PDT47" s="117"/>
      <c r="PDU47" s="117"/>
      <c r="PDV47" s="117"/>
      <c r="PDW47" s="117"/>
      <c r="PDX47" s="117"/>
      <c r="PDY47" s="117"/>
      <c r="PDZ47" s="117"/>
      <c r="PEA47" s="117"/>
      <c r="PEB47" s="117"/>
      <c r="PEC47" s="117"/>
      <c r="PED47" s="117"/>
      <c r="PEE47" s="117"/>
      <c r="PEF47" s="117"/>
      <c r="PEG47" s="117"/>
      <c r="PEH47" s="117"/>
      <c r="PEI47" s="117"/>
      <c r="PEJ47" s="117"/>
      <c r="PEK47" s="117"/>
      <c r="PEL47" s="117"/>
      <c r="PEM47" s="117"/>
      <c r="PEN47" s="117"/>
      <c r="PEO47" s="117"/>
      <c r="PEP47" s="117"/>
      <c r="PEQ47" s="117"/>
      <c r="PER47" s="117"/>
      <c r="PES47" s="117"/>
      <c r="PET47" s="117"/>
      <c r="PEU47" s="117"/>
      <c r="PEV47" s="117"/>
      <c r="PEW47" s="117"/>
      <c r="PEX47" s="117"/>
      <c r="PEY47" s="117"/>
      <c r="PEZ47" s="117"/>
      <c r="PFA47" s="117"/>
      <c r="PFB47" s="117"/>
      <c r="PFC47" s="117"/>
      <c r="PFD47" s="117"/>
      <c r="PFE47" s="117"/>
      <c r="PFF47" s="117"/>
      <c r="PFG47" s="117"/>
      <c r="PFH47" s="117"/>
      <c r="PFI47" s="117"/>
      <c r="PFJ47" s="117"/>
      <c r="PFK47" s="117"/>
      <c r="PFL47" s="117"/>
      <c r="PFM47" s="117"/>
      <c r="PFN47" s="117"/>
      <c r="PFO47" s="117"/>
      <c r="PFP47" s="117"/>
      <c r="PFQ47" s="117"/>
      <c r="PFR47" s="117"/>
      <c r="PFS47" s="117"/>
      <c r="PFT47" s="117"/>
      <c r="PFU47" s="117"/>
      <c r="PFV47" s="117"/>
      <c r="PFW47" s="117"/>
      <c r="PFX47" s="117"/>
      <c r="PFY47" s="117"/>
      <c r="PFZ47" s="117"/>
      <c r="PGA47" s="117"/>
      <c r="PGB47" s="117"/>
      <c r="PGC47" s="117"/>
      <c r="PGD47" s="117"/>
      <c r="PGE47" s="117"/>
      <c r="PGF47" s="117"/>
      <c r="PGG47" s="117"/>
      <c r="PGH47" s="117"/>
      <c r="PGI47" s="117"/>
      <c r="PGJ47" s="117"/>
      <c r="PGK47" s="117"/>
      <c r="PGL47" s="117"/>
      <c r="PGM47" s="117"/>
      <c r="PGN47" s="117"/>
      <c r="PGO47" s="117"/>
      <c r="PGP47" s="117"/>
      <c r="PGQ47" s="117"/>
      <c r="PGR47" s="117"/>
      <c r="PGS47" s="117"/>
      <c r="PGT47" s="117"/>
      <c r="PGU47" s="117"/>
      <c r="PGV47" s="117"/>
      <c r="PGW47" s="117"/>
      <c r="PGX47" s="117"/>
      <c r="PGY47" s="117"/>
      <c r="PGZ47" s="117"/>
      <c r="PHA47" s="117"/>
      <c r="PHB47" s="117"/>
      <c r="PHC47" s="117"/>
      <c r="PHD47" s="117"/>
      <c r="PHE47" s="117"/>
      <c r="PHF47" s="117"/>
      <c r="PHG47" s="117"/>
      <c r="PHH47" s="117"/>
      <c r="PHI47" s="117"/>
      <c r="PHJ47" s="117"/>
      <c r="PHK47" s="117"/>
      <c r="PHL47" s="117"/>
      <c r="PHM47" s="117"/>
      <c r="PHN47" s="117"/>
      <c r="PHO47" s="117"/>
      <c r="PHP47" s="117"/>
      <c r="PHQ47" s="117"/>
      <c r="PHR47" s="117"/>
      <c r="PHS47" s="117"/>
      <c r="PHT47" s="117"/>
      <c r="PHU47" s="117"/>
      <c r="PHV47" s="117"/>
      <c r="PHW47" s="117"/>
      <c r="PHX47" s="117"/>
      <c r="PHY47" s="117"/>
      <c r="PHZ47" s="117"/>
      <c r="PIA47" s="117"/>
      <c r="PIB47" s="117"/>
      <c r="PIC47" s="117"/>
      <c r="PID47" s="117"/>
      <c r="PIE47" s="117"/>
      <c r="PIF47" s="117"/>
      <c r="PIG47" s="117"/>
      <c r="PIH47" s="117"/>
      <c r="PII47" s="117"/>
      <c r="PIJ47" s="117"/>
      <c r="PIK47" s="117"/>
      <c r="PIL47" s="117"/>
      <c r="PIM47" s="117"/>
      <c r="PIN47" s="117"/>
      <c r="PIO47" s="117"/>
      <c r="PIP47" s="117"/>
      <c r="PIQ47" s="117"/>
      <c r="PIR47" s="117"/>
      <c r="PIS47" s="117"/>
      <c r="PIT47" s="117"/>
      <c r="PIU47" s="117"/>
      <c r="PIV47" s="117"/>
      <c r="PIW47" s="117"/>
      <c r="PIX47" s="117"/>
      <c r="PIY47" s="117"/>
      <c r="PIZ47" s="117"/>
      <c r="PJA47" s="117"/>
      <c r="PJB47" s="117"/>
      <c r="PJC47" s="117"/>
      <c r="PJD47" s="117"/>
      <c r="PJE47" s="117"/>
      <c r="PJF47" s="117"/>
      <c r="PJG47" s="117"/>
      <c r="PJH47" s="117"/>
      <c r="PJI47" s="117"/>
      <c r="PJJ47" s="117"/>
      <c r="PJK47" s="117"/>
      <c r="PJL47" s="117"/>
      <c r="PJM47" s="117"/>
      <c r="PJN47" s="117"/>
      <c r="PJO47" s="117"/>
      <c r="PJP47" s="117"/>
      <c r="PJQ47" s="117"/>
      <c r="PJR47" s="117"/>
      <c r="PJS47" s="117"/>
      <c r="PJT47" s="117"/>
      <c r="PJU47" s="117"/>
      <c r="PJV47" s="117"/>
      <c r="PJW47" s="117"/>
      <c r="PJX47" s="117"/>
      <c r="PJY47" s="117"/>
      <c r="PJZ47" s="117"/>
      <c r="PKA47" s="117"/>
      <c r="PKB47" s="117"/>
      <c r="PKC47" s="117"/>
      <c r="PKD47" s="117"/>
      <c r="PKE47" s="117"/>
      <c r="PKF47" s="117"/>
      <c r="PKG47" s="117"/>
      <c r="PKH47" s="117"/>
      <c r="PKI47" s="117"/>
      <c r="PKJ47" s="117"/>
      <c r="PKK47" s="117"/>
      <c r="PKL47" s="117"/>
      <c r="PKM47" s="117"/>
      <c r="PKN47" s="117"/>
      <c r="PKO47" s="117"/>
      <c r="PKP47" s="117"/>
      <c r="PKQ47" s="117"/>
      <c r="PKR47" s="117"/>
      <c r="PKS47" s="117"/>
      <c r="PKT47" s="117"/>
      <c r="PKU47" s="117"/>
      <c r="PKV47" s="117"/>
      <c r="PKW47" s="117"/>
      <c r="PKX47" s="117"/>
      <c r="PKY47" s="117"/>
      <c r="PKZ47" s="117"/>
      <c r="PLA47" s="117"/>
      <c r="PLB47" s="117"/>
      <c r="PLC47" s="117"/>
      <c r="PLD47" s="117"/>
      <c r="PLE47" s="117"/>
      <c r="PLF47" s="117"/>
      <c r="PLG47" s="117"/>
      <c r="PLH47" s="117"/>
      <c r="PLI47" s="117"/>
      <c r="PLJ47" s="117"/>
      <c r="PLK47" s="117"/>
      <c r="PLL47" s="117"/>
      <c r="PLM47" s="117"/>
      <c r="PLN47" s="117"/>
      <c r="PLO47" s="117"/>
      <c r="PLP47" s="117"/>
      <c r="PLQ47" s="117"/>
      <c r="PLR47" s="117"/>
      <c r="PLS47" s="117"/>
      <c r="PLT47" s="117"/>
      <c r="PLU47" s="117"/>
      <c r="PLV47" s="117"/>
      <c r="PLW47" s="117"/>
      <c r="PLX47" s="117"/>
      <c r="PLY47" s="117"/>
      <c r="PLZ47" s="117"/>
      <c r="PMA47" s="117"/>
      <c r="PMB47" s="117"/>
      <c r="PMC47" s="117"/>
      <c r="PMD47" s="117"/>
      <c r="PME47" s="117"/>
      <c r="PMF47" s="117"/>
      <c r="PMG47" s="117"/>
      <c r="PMH47" s="117"/>
      <c r="PMI47" s="117"/>
      <c r="PMJ47" s="117"/>
      <c r="PMK47" s="117"/>
      <c r="PML47" s="117"/>
      <c r="PMM47" s="117"/>
      <c r="PMN47" s="117"/>
      <c r="PMO47" s="117"/>
      <c r="PMP47" s="117"/>
      <c r="PMQ47" s="117"/>
      <c r="PMR47" s="117"/>
      <c r="PMS47" s="117"/>
      <c r="PMT47" s="117"/>
      <c r="PMU47" s="117"/>
      <c r="PMV47" s="117"/>
      <c r="PMW47" s="117"/>
      <c r="PMX47" s="117"/>
      <c r="PMY47" s="117"/>
      <c r="PMZ47" s="117"/>
      <c r="PNA47" s="117"/>
      <c r="PNB47" s="117"/>
      <c r="PNC47" s="117"/>
      <c r="PND47" s="117"/>
      <c r="PNE47" s="117"/>
      <c r="PNF47" s="117"/>
      <c r="PNG47" s="117"/>
      <c r="PNH47" s="117"/>
      <c r="PNI47" s="117"/>
      <c r="PNJ47" s="117"/>
      <c r="PNK47" s="117"/>
      <c r="PNL47" s="117"/>
      <c r="PNM47" s="117"/>
      <c r="PNN47" s="117"/>
      <c r="PNO47" s="117"/>
      <c r="PNP47" s="117"/>
      <c r="PNQ47" s="117"/>
      <c r="PNR47" s="117"/>
      <c r="PNS47" s="117"/>
      <c r="PNT47" s="117"/>
      <c r="PNU47" s="117"/>
      <c r="PNV47" s="117"/>
      <c r="PNW47" s="117"/>
      <c r="PNX47" s="117"/>
      <c r="PNY47" s="117"/>
      <c r="PNZ47" s="117"/>
      <c r="POA47" s="117"/>
      <c r="POB47" s="117"/>
      <c r="POC47" s="117"/>
      <c r="POD47" s="117"/>
      <c r="POE47" s="117"/>
      <c r="POF47" s="117"/>
      <c r="POG47" s="117"/>
      <c r="POH47" s="117"/>
      <c r="POI47" s="117"/>
      <c r="POJ47" s="117"/>
      <c r="POK47" s="117"/>
      <c r="POL47" s="117"/>
      <c r="POM47" s="117"/>
      <c r="PON47" s="117"/>
      <c r="POO47" s="117"/>
      <c r="POP47" s="117"/>
      <c r="POQ47" s="117"/>
      <c r="POR47" s="117"/>
      <c r="POS47" s="117"/>
      <c r="POT47" s="117"/>
      <c r="POU47" s="117"/>
      <c r="POV47" s="117"/>
      <c r="POW47" s="117"/>
      <c r="POX47" s="117"/>
      <c r="POY47" s="117"/>
      <c r="POZ47" s="117"/>
      <c r="PPA47" s="117"/>
      <c r="PPB47" s="117"/>
      <c r="PPC47" s="117"/>
      <c r="PPD47" s="117"/>
      <c r="PPE47" s="117"/>
      <c r="PPF47" s="117"/>
      <c r="PPG47" s="117"/>
      <c r="PPH47" s="117"/>
      <c r="PPI47" s="117"/>
      <c r="PPJ47" s="117"/>
      <c r="PPK47" s="117"/>
      <c r="PPL47" s="117"/>
      <c r="PPM47" s="117"/>
      <c r="PPN47" s="117"/>
      <c r="PPO47" s="117"/>
      <c r="PPP47" s="117"/>
      <c r="PPQ47" s="117"/>
      <c r="PPR47" s="117"/>
      <c r="PPS47" s="117"/>
      <c r="PPT47" s="117"/>
      <c r="PPU47" s="117"/>
      <c r="PPV47" s="117"/>
      <c r="PPW47" s="117"/>
      <c r="PPX47" s="117"/>
      <c r="PPY47" s="117"/>
      <c r="PPZ47" s="117"/>
      <c r="PQA47" s="117"/>
      <c r="PQB47" s="117"/>
      <c r="PQC47" s="117"/>
      <c r="PQD47" s="117"/>
      <c r="PQE47" s="117"/>
      <c r="PQF47" s="117"/>
      <c r="PQG47" s="117"/>
      <c r="PQH47" s="117"/>
      <c r="PQI47" s="117"/>
      <c r="PQJ47" s="117"/>
      <c r="PQK47" s="117"/>
      <c r="PQL47" s="117"/>
      <c r="PQM47" s="117"/>
      <c r="PQN47" s="117"/>
      <c r="PQO47" s="117"/>
      <c r="PQP47" s="117"/>
      <c r="PQQ47" s="117"/>
      <c r="PQR47" s="117"/>
      <c r="PQS47" s="117"/>
      <c r="PQT47" s="117"/>
      <c r="PQU47" s="117"/>
      <c r="PQV47" s="117"/>
      <c r="PQW47" s="117"/>
      <c r="PQX47" s="117"/>
      <c r="PQY47" s="117"/>
      <c r="PQZ47" s="117"/>
      <c r="PRA47" s="117"/>
      <c r="PRB47" s="117"/>
      <c r="PRC47" s="117"/>
      <c r="PRD47" s="117"/>
      <c r="PRE47" s="117"/>
      <c r="PRF47" s="117"/>
      <c r="PRG47" s="117"/>
      <c r="PRH47" s="117"/>
      <c r="PRI47" s="117"/>
      <c r="PRJ47" s="117"/>
      <c r="PRK47" s="117"/>
      <c r="PRL47" s="117"/>
      <c r="PRM47" s="117"/>
      <c r="PRN47" s="117"/>
      <c r="PRO47" s="117"/>
      <c r="PRP47" s="117"/>
      <c r="PRQ47" s="117"/>
      <c r="PRR47" s="117"/>
      <c r="PRS47" s="117"/>
      <c r="PRT47" s="117"/>
      <c r="PRU47" s="117"/>
      <c r="PRV47" s="117"/>
      <c r="PRW47" s="117"/>
      <c r="PRX47" s="117"/>
      <c r="PRY47" s="117"/>
      <c r="PRZ47" s="117"/>
      <c r="PSA47" s="117"/>
      <c r="PSB47" s="117"/>
      <c r="PSC47" s="117"/>
      <c r="PSD47" s="117"/>
      <c r="PSE47" s="117"/>
      <c r="PSF47" s="117"/>
      <c r="PSG47" s="117"/>
      <c r="PSH47" s="117"/>
      <c r="PSI47" s="117"/>
      <c r="PSJ47" s="117"/>
      <c r="PSK47" s="117"/>
      <c r="PSL47" s="117"/>
      <c r="PSM47" s="117"/>
      <c r="PSN47" s="117"/>
      <c r="PSO47" s="117"/>
      <c r="PSP47" s="117"/>
      <c r="PSQ47" s="117"/>
      <c r="PSR47" s="117"/>
      <c r="PSS47" s="117"/>
      <c r="PST47" s="117"/>
      <c r="PSU47" s="117"/>
      <c r="PSV47" s="117"/>
      <c r="PSW47" s="117"/>
      <c r="PSX47" s="117"/>
      <c r="PSY47" s="117"/>
      <c r="PSZ47" s="117"/>
      <c r="PTA47" s="117"/>
      <c r="PTB47" s="117"/>
      <c r="PTC47" s="117"/>
      <c r="PTD47" s="117"/>
      <c r="PTE47" s="117"/>
      <c r="PTF47" s="117"/>
      <c r="PTG47" s="117"/>
      <c r="PTH47" s="117"/>
      <c r="PTI47" s="117"/>
      <c r="PTJ47" s="117"/>
      <c r="PTK47" s="117"/>
      <c r="PTL47" s="117"/>
      <c r="PTM47" s="117"/>
      <c r="PTN47" s="117"/>
      <c r="PTO47" s="117"/>
      <c r="PTP47" s="117"/>
      <c r="PTQ47" s="117"/>
      <c r="PTR47" s="117"/>
      <c r="PTS47" s="117"/>
      <c r="PTT47" s="117"/>
      <c r="PTU47" s="117"/>
      <c r="PTV47" s="117"/>
      <c r="PTW47" s="117"/>
      <c r="PTX47" s="117"/>
      <c r="PTY47" s="117"/>
      <c r="PTZ47" s="117"/>
      <c r="PUA47" s="117"/>
      <c r="PUB47" s="117"/>
      <c r="PUC47" s="117"/>
      <c r="PUD47" s="117"/>
      <c r="PUE47" s="117"/>
      <c r="PUF47" s="117"/>
      <c r="PUG47" s="117"/>
      <c r="PUH47" s="117"/>
      <c r="PUI47" s="117"/>
      <c r="PUJ47" s="117"/>
      <c r="PUK47" s="117"/>
      <c r="PUL47" s="117"/>
      <c r="PUM47" s="117"/>
      <c r="PUN47" s="117"/>
      <c r="PUO47" s="117"/>
      <c r="PUP47" s="117"/>
      <c r="PUQ47" s="117"/>
      <c r="PUR47" s="117"/>
      <c r="PUS47" s="117"/>
      <c r="PUT47" s="117"/>
      <c r="PUU47" s="117"/>
      <c r="PUV47" s="117"/>
      <c r="PUW47" s="117"/>
      <c r="PUX47" s="117"/>
      <c r="PUY47" s="117"/>
      <c r="PUZ47" s="117"/>
      <c r="PVA47" s="117"/>
      <c r="PVB47" s="117"/>
      <c r="PVC47" s="117"/>
      <c r="PVD47" s="117"/>
      <c r="PVE47" s="117"/>
      <c r="PVF47" s="117"/>
      <c r="PVG47" s="117"/>
      <c r="PVH47" s="117"/>
      <c r="PVI47" s="117"/>
      <c r="PVJ47" s="117"/>
      <c r="PVK47" s="117"/>
      <c r="PVL47" s="117"/>
      <c r="PVM47" s="117"/>
      <c r="PVN47" s="117"/>
      <c r="PVO47" s="117"/>
      <c r="PVP47" s="117"/>
      <c r="PVQ47" s="117"/>
      <c r="PVR47" s="117"/>
      <c r="PVS47" s="117"/>
      <c r="PVT47" s="117"/>
      <c r="PVU47" s="117"/>
      <c r="PVV47" s="117"/>
      <c r="PVW47" s="117"/>
      <c r="PVX47" s="117"/>
      <c r="PVY47" s="117"/>
      <c r="PVZ47" s="117"/>
      <c r="PWA47" s="117"/>
      <c r="PWB47" s="117"/>
      <c r="PWC47" s="117"/>
      <c r="PWD47" s="117"/>
      <c r="PWE47" s="117"/>
      <c r="PWF47" s="117"/>
      <c r="PWG47" s="117"/>
      <c r="PWH47" s="117"/>
      <c r="PWI47" s="117"/>
      <c r="PWJ47" s="117"/>
      <c r="PWK47" s="117"/>
      <c r="PWL47" s="117"/>
      <c r="PWM47" s="117"/>
      <c r="PWN47" s="117"/>
      <c r="PWO47" s="117"/>
      <c r="PWP47" s="117"/>
      <c r="PWQ47" s="117"/>
      <c r="PWR47" s="117"/>
      <c r="PWS47" s="117"/>
      <c r="PWT47" s="117"/>
      <c r="PWU47" s="117"/>
      <c r="PWV47" s="117"/>
      <c r="PWW47" s="117"/>
      <c r="PWX47" s="117"/>
      <c r="PWY47" s="117"/>
      <c r="PWZ47" s="117"/>
      <c r="PXA47" s="117"/>
      <c r="PXB47" s="117"/>
      <c r="PXC47" s="117"/>
      <c r="PXD47" s="117"/>
      <c r="PXE47" s="117"/>
      <c r="PXF47" s="117"/>
      <c r="PXG47" s="117"/>
      <c r="PXH47" s="117"/>
      <c r="PXI47" s="117"/>
      <c r="PXJ47" s="117"/>
      <c r="PXK47" s="117"/>
      <c r="PXL47" s="117"/>
      <c r="PXM47" s="117"/>
      <c r="PXN47" s="117"/>
      <c r="PXO47" s="117"/>
      <c r="PXP47" s="117"/>
      <c r="PXQ47" s="117"/>
      <c r="PXR47" s="117"/>
      <c r="PXS47" s="117"/>
      <c r="PXT47" s="117"/>
      <c r="PXU47" s="117"/>
      <c r="PXV47" s="117"/>
      <c r="PXW47" s="117"/>
      <c r="PXX47" s="117"/>
      <c r="PXY47" s="117"/>
      <c r="PXZ47" s="117"/>
      <c r="PYA47" s="117"/>
      <c r="PYB47" s="117"/>
      <c r="PYC47" s="117"/>
      <c r="PYD47" s="117"/>
      <c r="PYE47" s="117"/>
      <c r="PYF47" s="117"/>
      <c r="PYG47" s="117"/>
      <c r="PYH47" s="117"/>
      <c r="PYI47" s="117"/>
      <c r="PYJ47" s="117"/>
      <c r="PYK47" s="117"/>
      <c r="PYL47" s="117"/>
      <c r="PYM47" s="117"/>
      <c r="PYN47" s="117"/>
      <c r="PYO47" s="117"/>
      <c r="PYP47" s="117"/>
      <c r="PYQ47" s="117"/>
      <c r="PYR47" s="117"/>
      <c r="PYS47" s="117"/>
      <c r="PYT47" s="117"/>
      <c r="PYU47" s="117"/>
      <c r="PYV47" s="117"/>
      <c r="PYW47" s="117"/>
      <c r="PYX47" s="117"/>
      <c r="PYY47" s="117"/>
      <c r="PYZ47" s="117"/>
      <c r="PZA47" s="117"/>
      <c r="PZB47" s="117"/>
      <c r="PZC47" s="117"/>
      <c r="PZD47" s="117"/>
      <c r="PZE47" s="117"/>
      <c r="PZF47" s="117"/>
      <c r="PZG47" s="117"/>
      <c r="PZH47" s="117"/>
      <c r="PZI47" s="117"/>
      <c r="PZJ47" s="117"/>
      <c r="PZK47" s="117"/>
      <c r="PZL47" s="117"/>
      <c r="PZM47" s="117"/>
      <c r="PZN47" s="117"/>
      <c r="PZO47" s="117"/>
      <c r="PZP47" s="117"/>
      <c r="PZQ47" s="117"/>
      <c r="PZR47" s="117"/>
      <c r="PZS47" s="117"/>
      <c r="PZT47" s="117"/>
      <c r="PZU47" s="117"/>
      <c r="PZV47" s="117"/>
      <c r="PZW47" s="117"/>
      <c r="PZX47" s="117"/>
      <c r="PZY47" s="117"/>
      <c r="PZZ47" s="117"/>
      <c r="QAA47" s="117"/>
      <c r="QAB47" s="117"/>
      <c r="QAC47" s="117"/>
      <c r="QAD47" s="117"/>
      <c r="QAE47" s="117"/>
      <c r="QAF47" s="117"/>
      <c r="QAG47" s="117"/>
      <c r="QAH47" s="117"/>
      <c r="QAI47" s="117"/>
      <c r="QAJ47" s="117"/>
      <c r="QAK47" s="117"/>
      <c r="QAL47" s="117"/>
      <c r="QAM47" s="117"/>
      <c r="QAN47" s="117"/>
      <c r="QAO47" s="117"/>
      <c r="QAP47" s="117"/>
      <c r="QAQ47" s="117"/>
      <c r="QAR47" s="117"/>
      <c r="QAS47" s="117"/>
      <c r="QAT47" s="117"/>
      <c r="QAU47" s="117"/>
      <c r="QAV47" s="117"/>
      <c r="QAW47" s="117"/>
      <c r="QAX47" s="117"/>
      <c r="QAY47" s="117"/>
      <c r="QAZ47" s="117"/>
      <c r="QBA47" s="117"/>
      <c r="QBB47" s="117"/>
      <c r="QBC47" s="117"/>
      <c r="QBD47" s="117"/>
      <c r="QBE47" s="117"/>
      <c r="QBF47" s="117"/>
      <c r="QBG47" s="117"/>
      <c r="QBH47" s="117"/>
      <c r="QBI47" s="117"/>
      <c r="QBJ47" s="117"/>
      <c r="QBK47" s="117"/>
      <c r="QBL47" s="117"/>
      <c r="QBM47" s="117"/>
      <c r="QBN47" s="117"/>
      <c r="QBO47" s="117"/>
      <c r="QBP47" s="117"/>
      <c r="QBQ47" s="117"/>
      <c r="QBR47" s="117"/>
      <c r="QBS47" s="117"/>
      <c r="QBT47" s="117"/>
      <c r="QBU47" s="117"/>
      <c r="QBV47" s="117"/>
      <c r="QBW47" s="117"/>
      <c r="QBX47" s="117"/>
      <c r="QBY47" s="117"/>
      <c r="QBZ47" s="117"/>
      <c r="QCA47" s="117"/>
      <c r="QCB47" s="117"/>
      <c r="QCC47" s="117"/>
      <c r="QCD47" s="117"/>
      <c r="QCE47" s="117"/>
      <c r="QCF47" s="117"/>
      <c r="QCG47" s="117"/>
      <c r="QCH47" s="117"/>
      <c r="QCI47" s="117"/>
      <c r="QCJ47" s="117"/>
      <c r="QCK47" s="117"/>
      <c r="QCL47" s="117"/>
      <c r="QCM47" s="117"/>
      <c r="QCN47" s="117"/>
      <c r="QCO47" s="117"/>
      <c r="QCP47" s="117"/>
      <c r="QCQ47" s="117"/>
      <c r="QCR47" s="117"/>
      <c r="QCS47" s="117"/>
      <c r="QCT47" s="117"/>
      <c r="QCU47" s="117"/>
      <c r="QCV47" s="117"/>
      <c r="QCW47" s="117"/>
      <c r="QCX47" s="117"/>
      <c r="QCY47" s="117"/>
      <c r="QCZ47" s="117"/>
      <c r="QDA47" s="117"/>
      <c r="QDB47" s="117"/>
      <c r="QDC47" s="117"/>
      <c r="QDD47" s="117"/>
      <c r="QDE47" s="117"/>
      <c r="QDF47" s="117"/>
      <c r="QDG47" s="117"/>
      <c r="QDH47" s="117"/>
      <c r="QDI47" s="117"/>
      <c r="QDJ47" s="117"/>
      <c r="QDK47" s="117"/>
      <c r="QDL47" s="117"/>
      <c r="QDM47" s="117"/>
      <c r="QDN47" s="117"/>
      <c r="QDO47" s="117"/>
      <c r="QDP47" s="117"/>
      <c r="QDQ47" s="117"/>
      <c r="QDR47" s="117"/>
      <c r="QDS47" s="117"/>
      <c r="QDT47" s="117"/>
      <c r="QDU47" s="117"/>
      <c r="QDV47" s="117"/>
      <c r="QDW47" s="117"/>
      <c r="QDX47" s="117"/>
      <c r="QDY47" s="117"/>
      <c r="QDZ47" s="117"/>
      <c r="QEA47" s="117"/>
      <c r="QEB47" s="117"/>
      <c r="QEC47" s="117"/>
      <c r="QED47" s="117"/>
      <c r="QEE47" s="117"/>
      <c r="QEF47" s="117"/>
      <c r="QEG47" s="117"/>
      <c r="QEH47" s="117"/>
      <c r="QEI47" s="117"/>
      <c r="QEJ47" s="117"/>
      <c r="QEK47" s="117"/>
      <c r="QEL47" s="117"/>
      <c r="QEM47" s="117"/>
      <c r="QEN47" s="117"/>
      <c r="QEO47" s="117"/>
      <c r="QEP47" s="117"/>
      <c r="QEQ47" s="117"/>
      <c r="QER47" s="117"/>
      <c r="QES47" s="117"/>
      <c r="QET47" s="117"/>
      <c r="QEU47" s="117"/>
      <c r="QEV47" s="117"/>
      <c r="QEW47" s="117"/>
      <c r="QEX47" s="117"/>
      <c r="QEY47" s="117"/>
      <c r="QEZ47" s="117"/>
      <c r="QFA47" s="117"/>
      <c r="QFB47" s="117"/>
      <c r="QFC47" s="117"/>
      <c r="QFD47" s="117"/>
      <c r="QFE47" s="117"/>
      <c r="QFF47" s="117"/>
      <c r="QFG47" s="117"/>
      <c r="QFH47" s="117"/>
      <c r="QFI47" s="117"/>
      <c r="QFJ47" s="117"/>
      <c r="QFK47" s="117"/>
      <c r="QFL47" s="117"/>
      <c r="QFM47" s="117"/>
      <c r="QFN47" s="117"/>
      <c r="QFO47" s="117"/>
      <c r="QFP47" s="117"/>
      <c r="QFQ47" s="117"/>
      <c r="QFR47" s="117"/>
      <c r="QFS47" s="117"/>
      <c r="QFT47" s="117"/>
      <c r="QFU47" s="117"/>
      <c r="QFV47" s="117"/>
      <c r="QFW47" s="117"/>
      <c r="QFX47" s="117"/>
      <c r="QFY47" s="117"/>
      <c r="QFZ47" s="117"/>
      <c r="QGA47" s="117"/>
      <c r="QGB47" s="117"/>
      <c r="QGC47" s="117"/>
      <c r="QGD47" s="117"/>
      <c r="QGE47" s="117"/>
      <c r="QGF47" s="117"/>
      <c r="QGG47" s="117"/>
      <c r="QGH47" s="117"/>
      <c r="QGI47" s="117"/>
      <c r="QGJ47" s="117"/>
      <c r="QGK47" s="117"/>
      <c r="QGL47" s="117"/>
      <c r="QGM47" s="117"/>
      <c r="QGN47" s="117"/>
      <c r="QGO47" s="117"/>
      <c r="QGP47" s="117"/>
      <c r="QGQ47" s="117"/>
      <c r="QGR47" s="117"/>
      <c r="QGS47" s="117"/>
      <c r="QGT47" s="117"/>
      <c r="QGU47" s="117"/>
      <c r="QGV47" s="117"/>
      <c r="QGW47" s="117"/>
      <c r="QGX47" s="117"/>
      <c r="QGY47" s="117"/>
      <c r="QGZ47" s="117"/>
      <c r="QHA47" s="117"/>
      <c r="QHB47" s="117"/>
      <c r="QHC47" s="117"/>
      <c r="QHD47" s="117"/>
      <c r="QHE47" s="117"/>
      <c r="QHF47" s="117"/>
      <c r="QHG47" s="117"/>
      <c r="QHH47" s="117"/>
      <c r="QHI47" s="117"/>
      <c r="QHJ47" s="117"/>
      <c r="QHK47" s="117"/>
      <c r="QHL47" s="117"/>
      <c r="QHM47" s="117"/>
      <c r="QHN47" s="117"/>
      <c r="QHO47" s="117"/>
      <c r="QHP47" s="117"/>
      <c r="QHQ47" s="117"/>
      <c r="QHR47" s="117"/>
      <c r="QHS47" s="117"/>
      <c r="QHT47" s="117"/>
      <c r="QHU47" s="117"/>
      <c r="QHV47" s="117"/>
      <c r="QHW47" s="117"/>
      <c r="QHX47" s="117"/>
      <c r="QHY47" s="117"/>
      <c r="QHZ47" s="117"/>
      <c r="QIA47" s="117"/>
      <c r="QIB47" s="117"/>
      <c r="QIC47" s="117"/>
      <c r="QID47" s="117"/>
      <c r="QIE47" s="117"/>
      <c r="QIF47" s="117"/>
      <c r="QIG47" s="117"/>
      <c r="QIH47" s="117"/>
      <c r="QII47" s="117"/>
      <c r="QIJ47" s="117"/>
      <c r="QIK47" s="117"/>
      <c r="QIL47" s="117"/>
      <c r="QIM47" s="117"/>
      <c r="QIN47" s="117"/>
      <c r="QIO47" s="117"/>
      <c r="QIP47" s="117"/>
      <c r="QIQ47" s="117"/>
      <c r="QIR47" s="117"/>
      <c r="QIS47" s="117"/>
      <c r="QIT47" s="117"/>
      <c r="QIU47" s="117"/>
      <c r="QIV47" s="117"/>
      <c r="QIW47" s="117"/>
      <c r="QIX47" s="117"/>
      <c r="QIY47" s="117"/>
      <c r="QIZ47" s="117"/>
      <c r="QJA47" s="117"/>
      <c r="QJB47" s="117"/>
      <c r="QJC47" s="117"/>
      <c r="QJD47" s="117"/>
      <c r="QJE47" s="117"/>
      <c r="QJF47" s="117"/>
      <c r="QJG47" s="117"/>
      <c r="QJH47" s="117"/>
      <c r="QJI47" s="117"/>
      <c r="QJJ47" s="117"/>
      <c r="QJK47" s="117"/>
      <c r="QJL47" s="117"/>
      <c r="QJM47" s="117"/>
      <c r="QJN47" s="117"/>
      <c r="QJO47" s="117"/>
      <c r="QJP47" s="117"/>
      <c r="QJQ47" s="117"/>
      <c r="QJR47" s="117"/>
      <c r="QJS47" s="117"/>
      <c r="QJT47" s="117"/>
      <c r="QJU47" s="117"/>
      <c r="QJV47" s="117"/>
      <c r="QJW47" s="117"/>
      <c r="QJX47" s="117"/>
      <c r="QJY47" s="117"/>
      <c r="QJZ47" s="117"/>
      <c r="QKA47" s="117"/>
      <c r="QKB47" s="117"/>
      <c r="QKC47" s="117"/>
      <c r="QKD47" s="117"/>
      <c r="QKE47" s="117"/>
      <c r="QKF47" s="117"/>
      <c r="QKG47" s="117"/>
      <c r="QKH47" s="117"/>
      <c r="QKI47" s="117"/>
      <c r="QKJ47" s="117"/>
      <c r="QKK47" s="117"/>
      <c r="QKL47" s="117"/>
      <c r="QKM47" s="117"/>
      <c r="QKN47" s="117"/>
      <c r="QKO47" s="117"/>
      <c r="QKP47" s="117"/>
      <c r="QKQ47" s="117"/>
      <c r="QKR47" s="117"/>
      <c r="QKS47" s="117"/>
      <c r="QKT47" s="117"/>
      <c r="QKU47" s="117"/>
      <c r="QKV47" s="117"/>
      <c r="QKW47" s="117"/>
      <c r="QKX47" s="117"/>
      <c r="QKY47" s="117"/>
      <c r="QKZ47" s="117"/>
      <c r="QLA47" s="117"/>
      <c r="QLB47" s="117"/>
      <c r="QLC47" s="117"/>
      <c r="QLD47" s="117"/>
      <c r="QLE47" s="117"/>
      <c r="QLF47" s="117"/>
      <c r="QLG47" s="117"/>
      <c r="QLH47" s="117"/>
      <c r="QLI47" s="117"/>
      <c r="QLJ47" s="117"/>
      <c r="QLK47" s="117"/>
      <c r="QLL47" s="117"/>
      <c r="QLM47" s="117"/>
      <c r="QLN47" s="117"/>
      <c r="QLO47" s="117"/>
      <c r="QLP47" s="117"/>
      <c r="QLQ47" s="117"/>
      <c r="QLR47" s="117"/>
      <c r="QLS47" s="117"/>
      <c r="QLT47" s="117"/>
      <c r="QLU47" s="117"/>
      <c r="QLV47" s="117"/>
      <c r="QLW47" s="117"/>
      <c r="QLX47" s="117"/>
      <c r="QLY47" s="117"/>
      <c r="QLZ47" s="117"/>
      <c r="QMA47" s="117"/>
      <c r="QMB47" s="117"/>
      <c r="QMC47" s="117"/>
      <c r="QMD47" s="117"/>
      <c r="QME47" s="117"/>
      <c r="QMF47" s="117"/>
      <c r="QMG47" s="117"/>
      <c r="QMH47" s="117"/>
      <c r="QMI47" s="117"/>
      <c r="QMJ47" s="117"/>
      <c r="QMK47" s="117"/>
      <c r="QML47" s="117"/>
      <c r="QMM47" s="117"/>
      <c r="QMN47" s="117"/>
      <c r="QMO47" s="117"/>
      <c r="QMP47" s="117"/>
      <c r="QMQ47" s="117"/>
      <c r="QMR47" s="117"/>
      <c r="QMS47" s="117"/>
      <c r="QMT47" s="117"/>
      <c r="QMU47" s="117"/>
      <c r="QMV47" s="117"/>
      <c r="QMW47" s="117"/>
      <c r="QMX47" s="117"/>
      <c r="QMY47" s="117"/>
      <c r="QMZ47" s="117"/>
      <c r="QNA47" s="117"/>
      <c r="QNB47" s="117"/>
      <c r="QNC47" s="117"/>
      <c r="QND47" s="117"/>
      <c r="QNE47" s="117"/>
      <c r="QNF47" s="117"/>
      <c r="QNG47" s="117"/>
      <c r="QNH47" s="117"/>
      <c r="QNI47" s="117"/>
      <c r="QNJ47" s="117"/>
      <c r="QNK47" s="117"/>
      <c r="QNL47" s="117"/>
      <c r="QNM47" s="117"/>
      <c r="QNN47" s="117"/>
      <c r="QNO47" s="117"/>
      <c r="QNP47" s="117"/>
      <c r="QNQ47" s="117"/>
      <c r="QNR47" s="117"/>
      <c r="QNS47" s="117"/>
      <c r="QNT47" s="117"/>
      <c r="QNU47" s="117"/>
      <c r="QNV47" s="117"/>
      <c r="QNW47" s="117"/>
      <c r="QNX47" s="117"/>
      <c r="QNY47" s="117"/>
      <c r="QNZ47" s="117"/>
      <c r="QOA47" s="117"/>
      <c r="QOB47" s="117"/>
      <c r="QOC47" s="117"/>
      <c r="QOD47" s="117"/>
      <c r="QOE47" s="117"/>
      <c r="QOF47" s="117"/>
      <c r="QOG47" s="117"/>
      <c r="QOH47" s="117"/>
      <c r="QOI47" s="117"/>
      <c r="QOJ47" s="117"/>
      <c r="QOK47" s="117"/>
      <c r="QOL47" s="117"/>
      <c r="QOM47" s="117"/>
      <c r="QON47" s="117"/>
      <c r="QOO47" s="117"/>
      <c r="QOP47" s="117"/>
      <c r="QOQ47" s="117"/>
      <c r="QOR47" s="117"/>
      <c r="QOS47" s="117"/>
      <c r="QOT47" s="117"/>
      <c r="QOU47" s="117"/>
      <c r="QOV47" s="117"/>
      <c r="QOW47" s="117"/>
      <c r="QOX47" s="117"/>
      <c r="QOY47" s="117"/>
      <c r="QOZ47" s="117"/>
      <c r="QPA47" s="117"/>
      <c r="QPB47" s="117"/>
      <c r="QPC47" s="117"/>
      <c r="QPD47" s="117"/>
      <c r="QPE47" s="117"/>
      <c r="QPF47" s="117"/>
      <c r="QPG47" s="117"/>
      <c r="QPH47" s="117"/>
      <c r="QPI47" s="117"/>
      <c r="QPJ47" s="117"/>
      <c r="QPK47" s="117"/>
      <c r="QPL47" s="117"/>
      <c r="QPM47" s="117"/>
      <c r="QPN47" s="117"/>
      <c r="QPO47" s="117"/>
      <c r="QPP47" s="117"/>
      <c r="QPQ47" s="117"/>
      <c r="QPR47" s="117"/>
      <c r="QPS47" s="117"/>
      <c r="QPT47" s="117"/>
      <c r="QPU47" s="117"/>
      <c r="QPV47" s="117"/>
      <c r="QPW47" s="117"/>
      <c r="QPX47" s="117"/>
      <c r="QPY47" s="117"/>
      <c r="QPZ47" s="117"/>
      <c r="QQA47" s="117"/>
      <c r="QQB47" s="117"/>
      <c r="QQC47" s="117"/>
      <c r="QQD47" s="117"/>
      <c r="QQE47" s="117"/>
      <c r="QQF47" s="117"/>
      <c r="QQG47" s="117"/>
      <c r="QQH47" s="117"/>
      <c r="QQI47" s="117"/>
      <c r="QQJ47" s="117"/>
      <c r="QQK47" s="117"/>
      <c r="QQL47" s="117"/>
      <c r="QQM47" s="117"/>
      <c r="QQN47" s="117"/>
      <c r="QQO47" s="117"/>
      <c r="QQP47" s="117"/>
      <c r="QQQ47" s="117"/>
      <c r="QQR47" s="117"/>
      <c r="QQS47" s="117"/>
      <c r="QQT47" s="117"/>
      <c r="QQU47" s="117"/>
      <c r="QQV47" s="117"/>
      <c r="QQW47" s="117"/>
      <c r="QQX47" s="117"/>
      <c r="QQY47" s="117"/>
      <c r="QQZ47" s="117"/>
      <c r="QRA47" s="117"/>
      <c r="QRB47" s="117"/>
      <c r="QRC47" s="117"/>
      <c r="QRD47" s="117"/>
      <c r="QRE47" s="117"/>
      <c r="QRF47" s="117"/>
      <c r="QRG47" s="117"/>
      <c r="QRH47" s="117"/>
      <c r="QRI47" s="117"/>
      <c r="QRJ47" s="117"/>
      <c r="QRK47" s="117"/>
      <c r="QRL47" s="117"/>
      <c r="QRM47" s="117"/>
      <c r="QRN47" s="117"/>
      <c r="QRO47" s="117"/>
      <c r="QRP47" s="117"/>
      <c r="QRQ47" s="117"/>
      <c r="QRR47" s="117"/>
      <c r="QRS47" s="117"/>
      <c r="QRT47" s="117"/>
      <c r="QRU47" s="117"/>
      <c r="QRV47" s="117"/>
      <c r="QRW47" s="117"/>
      <c r="QRX47" s="117"/>
      <c r="QRY47" s="117"/>
      <c r="QRZ47" s="117"/>
      <c r="QSA47" s="117"/>
      <c r="QSB47" s="117"/>
      <c r="QSC47" s="117"/>
      <c r="QSD47" s="117"/>
      <c r="QSE47" s="117"/>
      <c r="QSF47" s="117"/>
      <c r="QSG47" s="117"/>
      <c r="QSH47" s="117"/>
      <c r="QSI47" s="117"/>
      <c r="QSJ47" s="117"/>
      <c r="QSK47" s="117"/>
      <c r="QSL47" s="117"/>
      <c r="QSM47" s="117"/>
      <c r="QSN47" s="117"/>
      <c r="QSO47" s="117"/>
      <c r="QSP47" s="117"/>
      <c r="QSQ47" s="117"/>
      <c r="QSR47" s="117"/>
      <c r="QSS47" s="117"/>
      <c r="QST47" s="117"/>
      <c r="QSU47" s="117"/>
      <c r="QSV47" s="117"/>
      <c r="QSW47" s="117"/>
      <c r="QSX47" s="117"/>
      <c r="QSY47" s="117"/>
      <c r="QSZ47" s="117"/>
      <c r="QTA47" s="117"/>
      <c r="QTB47" s="117"/>
      <c r="QTC47" s="117"/>
      <c r="QTD47" s="117"/>
      <c r="QTE47" s="117"/>
      <c r="QTF47" s="117"/>
      <c r="QTG47" s="117"/>
      <c r="QTH47" s="117"/>
      <c r="QTI47" s="117"/>
      <c r="QTJ47" s="117"/>
      <c r="QTK47" s="117"/>
      <c r="QTL47" s="117"/>
      <c r="QTM47" s="117"/>
      <c r="QTN47" s="117"/>
      <c r="QTO47" s="117"/>
      <c r="QTP47" s="117"/>
      <c r="QTQ47" s="117"/>
      <c r="QTR47" s="117"/>
      <c r="QTS47" s="117"/>
      <c r="QTT47" s="117"/>
      <c r="QTU47" s="117"/>
      <c r="QTV47" s="117"/>
      <c r="QTW47" s="117"/>
      <c r="QTX47" s="117"/>
      <c r="QTY47" s="117"/>
      <c r="QTZ47" s="117"/>
      <c r="QUA47" s="117"/>
      <c r="QUB47" s="117"/>
      <c r="QUC47" s="117"/>
      <c r="QUD47" s="117"/>
      <c r="QUE47" s="117"/>
      <c r="QUF47" s="117"/>
      <c r="QUG47" s="117"/>
      <c r="QUH47" s="117"/>
      <c r="QUI47" s="117"/>
      <c r="QUJ47" s="117"/>
      <c r="QUK47" s="117"/>
      <c r="QUL47" s="117"/>
      <c r="QUM47" s="117"/>
      <c r="QUN47" s="117"/>
      <c r="QUO47" s="117"/>
      <c r="QUP47" s="117"/>
      <c r="QUQ47" s="117"/>
      <c r="QUR47" s="117"/>
      <c r="QUS47" s="117"/>
      <c r="QUT47" s="117"/>
      <c r="QUU47" s="117"/>
      <c r="QUV47" s="117"/>
      <c r="QUW47" s="117"/>
      <c r="QUX47" s="117"/>
      <c r="QUY47" s="117"/>
      <c r="QUZ47" s="117"/>
      <c r="QVA47" s="117"/>
      <c r="QVB47" s="117"/>
      <c r="QVC47" s="117"/>
      <c r="QVD47" s="117"/>
      <c r="QVE47" s="117"/>
      <c r="QVF47" s="117"/>
      <c r="QVG47" s="117"/>
      <c r="QVH47" s="117"/>
      <c r="QVI47" s="117"/>
      <c r="QVJ47" s="117"/>
      <c r="QVK47" s="117"/>
      <c r="QVL47" s="117"/>
      <c r="QVM47" s="117"/>
      <c r="QVN47" s="117"/>
      <c r="QVO47" s="117"/>
      <c r="QVP47" s="117"/>
      <c r="QVQ47" s="117"/>
      <c r="QVR47" s="117"/>
      <c r="QVS47" s="117"/>
      <c r="QVT47" s="117"/>
      <c r="QVU47" s="117"/>
      <c r="QVV47" s="117"/>
      <c r="QVW47" s="117"/>
      <c r="QVX47" s="117"/>
      <c r="QVY47" s="117"/>
      <c r="QVZ47" s="117"/>
      <c r="QWA47" s="117"/>
      <c r="QWB47" s="117"/>
      <c r="QWC47" s="117"/>
      <c r="QWD47" s="117"/>
      <c r="QWE47" s="117"/>
      <c r="QWF47" s="117"/>
      <c r="QWG47" s="117"/>
      <c r="QWH47" s="117"/>
      <c r="QWI47" s="117"/>
      <c r="QWJ47" s="117"/>
      <c r="QWK47" s="117"/>
      <c r="QWL47" s="117"/>
      <c r="QWM47" s="117"/>
      <c r="QWN47" s="117"/>
      <c r="QWO47" s="117"/>
      <c r="QWP47" s="117"/>
      <c r="QWQ47" s="117"/>
      <c r="QWR47" s="117"/>
      <c r="QWS47" s="117"/>
      <c r="QWT47" s="117"/>
      <c r="QWU47" s="117"/>
      <c r="QWV47" s="117"/>
      <c r="QWW47" s="117"/>
      <c r="QWX47" s="117"/>
      <c r="QWY47" s="117"/>
      <c r="QWZ47" s="117"/>
      <c r="QXA47" s="117"/>
      <c r="QXB47" s="117"/>
      <c r="QXC47" s="117"/>
      <c r="QXD47" s="117"/>
      <c r="QXE47" s="117"/>
      <c r="QXF47" s="117"/>
      <c r="QXG47" s="117"/>
      <c r="QXH47" s="117"/>
      <c r="QXI47" s="117"/>
      <c r="QXJ47" s="117"/>
      <c r="QXK47" s="117"/>
      <c r="QXL47" s="117"/>
      <c r="QXM47" s="117"/>
      <c r="QXN47" s="117"/>
      <c r="QXO47" s="117"/>
      <c r="QXP47" s="117"/>
      <c r="QXQ47" s="117"/>
      <c r="QXR47" s="117"/>
      <c r="QXS47" s="117"/>
      <c r="QXT47" s="117"/>
      <c r="QXU47" s="117"/>
      <c r="QXV47" s="117"/>
      <c r="QXW47" s="117"/>
      <c r="QXX47" s="117"/>
      <c r="QXY47" s="117"/>
      <c r="QXZ47" s="117"/>
      <c r="QYA47" s="117"/>
      <c r="QYB47" s="117"/>
      <c r="QYC47" s="117"/>
      <c r="QYD47" s="117"/>
      <c r="QYE47" s="117"/>
      <c r="QYF47" s="117"/>
      <c r="QYG47" s="117"/>
      <c r="QYH47" s="117"/>
      <c r="QYI47" s="117"/>
      <c r="QYJ47" s="117"/>
      <c r="QYK47" s="117"/>
      <c r="QYL47" s="117"/>
      <c r="QYM47" s="117"/>
      <c r="QYN47" s="117"/>
      <c r="QYO47" s="117"/>
      <c r="QYP47" s="117"/>
      <c r="QYQ47" s="117"/>
      <c r="QYR47" s="117"/>
      <c r="QYS47" s="117"/>
      <c r="QYT47" s="117"/>
      <c r="QYU47" s="117"/>
      <c r="QYV47" s="117"/>
      <c r="QYW47" s="117"/>
      <c r="QYX47" s="117"/>
      <c r="QYY47" s="117"/>
      <c r="QYZ47" s="117"/>
      <c r="QZA47" s="117"/>
      <c r="QZB47" s="117"/>
      <c r="QZC47" s="117"/>
      <c r="QZD47" s="117"/>
      <c r="QZE47" s="117"/>
      <c r="QZF47" s="117"/>
      <c r="QZG47" s="117"/>
      <c r="QZH47" s="117"/>
      <c r="QZI47" s="117"/>
      <c r="QZJ47" s="117"/>
      <c r="QZK47" s="117"/>
      <c r="QZL47" s="117"/>
      <c r="QZM47" s="117"/>
      <c r="QZN47" s="117"/>
      <c r="QZO47" s="117"/>
      <c r="QZP47" s="117"/>
      <c r="QZQ47" s="117"/>
      <c r="QZR47" s="117"/>
      <c r="QZS47" s="117"/>
      <c r="QZT47" s="117"/>
      <c r="QZU47" s="117"/>
      <c r="QZV47" s="117"/>
      <c r="QZW47" s="117"/>
      <c r="QZX47" s="117"/>
      <c r="QZY47" s="117"/>
      <c r="QZZ47" s="117"/>
      <c r="RAA47" s="117"/>
      <c r="RAB47" s="117"/>
      <c r="RAC47" s="117"/>
      <c r="RAD47" s="117"/>
      <c r="RAE47" s="117"/>
      <c r="RAF47" s="117"/>
      <c r="RAG47" s="117"/>
      <c r="RAH47" s="117"/>
      <c r="RAI47" s="117"/>
      <c r="RAJ47" s="117"/>
      <c r="RAK47" s="117"/>
      <c r="RAL47" s="117"/>
      <c r="RAM47" s="117"/>
      <c r="RAN47" s="117"/>
      <c r="RAO47" s="117"/>
      <c r="RAP47" s="117"/>
      <c r="RAQ47" s="117"/>
      <c r="RAR47" s="117"/>
      <c r="RAS47" s="117"/>
      <c r="RAT47" s="117"/>
      <c r="RAU47" s="117"/>
      <c r="RAV47" s="117"/>
      <c r="RAW47" s="117"/>
      <c r="RAX47" s="117"/>
      <c r="RAY47" s="117"/>
      <c r="RAZ47" s="117"/>
      <c r="RBA47" s="117"/>
      <c r="RBB47" s="117"/>
      <c r="RBC47" s="117"/>
      <c r="RBD47" s="117"/>
      <c r="RBE47" s="117"/>
      <c r="RBF47" s="117"/>
      <c r="RBG47" s="117"/>
      <c r="RBH47" s="117"/>
      <c r="RBI47" s="117"/>
      <c r="RBJ47" s="117"/>
      <c r="RBK47" s="117"/>
      <c r="RBL47" s="117"/>
      <c r="RBM47" s="117"/>
      <c r="RBN47" s="117"/>
      <c r="RBO47" s="117"/>
      <c r="RBP47" s="117"/>
      <c r="RBQ47" s="117"/>
      <c r="RBR47" s="117"/>
      <c r="RBS47" s="117"/>
      <c r="RBT47" s="117"/>
      <c r="RBU47" s="117"/>
      <c r="RBV47" s="117"/>
      <c r="RBW47" s="117"/>
      <c r="RBX47" s="117"/>
      <c r="RBY47" s="117"/>
      <c r="RBZ47" s="117"/>
      <c r="RCA47" s="117"/>
      <c r="RCB47" s="117"/>
      <c r="RCC47" s="117"/>
      <c r="RCD47" s="117"/>
      <c r="RCE47" s="117"/>
      <c r="RCF47" s="117"/>
      <c r="RCG47" s="117"/>
      <c r="RCH47" s="117"/>
      <c r="RCI47" s="117"/>
      <c r="RCJ47" s="117"/>
      <c r="RCK47" s="117"/>
      <c r="RCL47" s="117"/>
      <c r="RCM47" s="117"/>
      <c r="RCN47" s="117"/>
      <c r="RCO47" s="117"/>
      <c r="RCP47" s="117"/>
      <c r="RCQ47" s="117"/>
      <c r="RCR47" s="117"/>
      <c r="RCS47" s="117"/>
      <c r="RCT47" s="117"/>
      <c r="RCU47" s="117"/>
      <c r="RCV47" s="117"/>
      <c r="RCW47" s="117"/>
      <c r="RCX47" s="117"/>
      <c r="RCY47" s="117"/>
      <c r="RCZ47" s="117"/>
      <c r="RDA47" s="117"/>
      <c r="RDB47" s="117"/>
      <c r="RDC47" s="117"/>
      <c r="RDD47" s="117"/>
      <c r="RDE47" s="117"/>
      <c r="RDF47" s="117"/>
      <c r="RDG47" s="117"/>
      <c r="RDH47" s="117"/>
      <c r="RDI47" s="117"/>
      <c r="RDJ47" s="117"/>
      <c r="RDK47" s="117"/>
      <c r="RDL47" s="117"/>
      <c r="RDM47" s="117"/>
      <c r="RDN47" s="117"/>
      <c r="RDO47" s="117"/>
      <c r="RDP47" s="117"/>
      <c r="RDQ47" s="117"/>
      <c r="RDR47" s="117"/>
      <c r="RDS47" s="117"/>
      <c r="RDT47" s="117"/>
      <c r="RDU47" s="117"/>
      <c r="RDV47" s="117"/>
      <c r="RDW47" s="117"/>
      <c r="RDX47" s="117"/>
      <c r="RDY47" s="117"/>
      <c r="RDZ47" s="117"/>
      <c r="REA47" s="117"/>
      <c r="REB47" s="117"/>
      <c r="REC47" s="117"/>
      <c r="RED47" s="117"/>
      <c r="REE47" s="117"/>
      <c r="REF47" s="117"/>
      <c r="REG47" s="117"/>
      <c r="REH47" s="117"/>
      <c r="REI47" s="117"/>
      <c r="REJ47" s="117"/>
      <c r="REK47" s="117"/>
      <c r="REL47" s="117"/>
      <c r="REM47" s="117"/>
      <c r="REN47" s="117"/>
      <c r="REO47" s="117"/>
      <c r="REP47" s="117"/>
      <c r="REQ47" s="117"/>
      <c r="RER47" s="117"/>
      <c r="RES47" s="117"/>
      <c r="RET47" s="117"/>
      <c r="REU47" s="117"/>
      <c r="REV47" s="117"/>
      <c r="REW47" s="117"/>
      <c r="REX47" s="117"/>
      <c r="REY47" s="117"/>
      <c r="REZ47" s="117"/>
      <c r="RFA47" s="117"/>
      <c r="RFB47" s="117"/>
      <c r="RFC47" s="117"/>
      <c r="RFD47" s="117"/>
      <c r="RFE47" s="117"/>
      <c r="RFF47" s="117"/>
      <c r="RFG47" s="117"/>
      <c r="RFH47" s="117"/>
      <c r="RFI47" s="117"/>
      <c r="RFJ47" s="117"/>
      <c r="RFK47" s="117"/>
      <c r="RFL47" s="117"/>
      <c r="RFM47" s="117"/>
      <c r="RFN47" s="117"/>
      <c r="RFO47" s="117"/>
      <c r="RFP47" s="117"/>
      <c r="RFQ47" s="117"/>
      <c r="RFR47" s="117"/>
      <c r="RFS47" s="117"/>
      <c r="RFT47" s="117"/>
      <c r="RFU47" s="117"/>
      <c r="RFV47" s="117"/>
      <c r="RFW47" s="117"/>
      <c r="RFX47" s="117"/>
      <c r="RFY47" s="117"/>
      <c r="RFZ47" s="117"/>
      <c r="RGA47" s="117"/>
      <c r="RGB47" s="117"/>
      <c r="RGC47" s="117"/>
      <c r="RGD47" s="117"/>
      <c r="RGE47" s="117"/>
      <c r="RGF47" s="117"/>
      <c r="RGG47" s="117"/>
      <c r="RGH47" s="117"/>
      <c r="RGI47" s="117"/>
      <c r="RGJ47" s="117"/>
      <c r="RGK47" s="117"/>
      <c r="RGL47" s="117"/>
      <c r="RGM47" s="117"/>
      <c r="RGN47" s="117"/>
      <c r="RGO47" s="117"/>
      <c r="RGP47" s="117"/>
      <c r="RGQ47" s="117"/>
      <c r="RGR47" s="117"/>
      <c r="RGS47" s="117"/>
      <c r="RGT47" s="117"/>
      <c r="RGU47" s="117"/>
      <c r="RGV47" s="117"/>
      <c r="RGW47" s="117"/>
      <c r="RGX47" s="117"/>
      <c r="RGY47" s="117"/>
      <c r="RGZ47" s="117"/>
      <c r="RHA47" s="117"/>
      <c r="RHB47" s="117"/>
      <c r="RHC47" s="117"/>
      <c r="RHD47" s="117"/>
      <c r="RHE47" s="117"/>
      <c r="RHF47" s="117"/>
      <c r="RHG47" s="117"/>
      <c r="RHH47" s="117"/>
      <c r="RHI47" s="117"/>
      <c r="RHJ47" s="117"/>
      <c r="RHK47" s="117"/>
      <c r="RHL47" s="117"/>
      <c r="RHM47" s="117"/>
      <c r="RHN47" s="117"/>
      <c r="RHO47" s="117"/>
      <c r="RHP47" s="117"/>
      <c r="RHQ47" s="117"/>
      <c r="RHR47" s="117"/>
      <c r="RHS47" s="117"/>
      <c r="RHT47" s="117"/>
      <c r="RHU47" s="117"/>
      <c r="RHV47" s="117"/>
      <c r="RHW47" s="117"/>
      <c r="RHX47" s="117"/>
      <c r="RHY47" s="117"/>
      <c r="RHZ47" s="117"/>
      <c r="RIA47" s="117"/>
      <c r="RIB47" s="117"/>
      <c r="RIC47" s="117"/>
      <c r="RID47" s="117"/>
      <c r="RIE47" s="117"/>
      <c r="RIF47" s="117"/>
      <c r="RIG47" s="117"/>
      <c r="RIH47" s="117"/>
      <c r="RII47" s="117"/>
      <c r="RIJ47" s="117"/>
      <c r="RIK47" s="117"/>
      <c r="RIL47" s="117"/>
      <c r="RIM47" s="117"/>
      <c r="RIN47" s="117"/>
      <c r="RIO47" s="117"/>
      <c r="RIP47" s="117"/>
      <c r="RIQ47" s="117"/>
      <c r="RIR47" s="117"/>
      <c r="RIS47" s="117"/>
      <c r="RIT47" s="117"/>
      <c r="RIU47" s="117"/>
      <c r="RIV47" s="117"/>
      <c r="RIW47" s="117"/>
      <c r="RIX47" s="117"/>
      <c r="RIY47" s="117"/>
      <c r="RIZ47" s="117"/>
      <c r="RJA47" s="117"/>
      <c r="RJB47" s="117"/>
      <c r="RJC47" s="117"/>
      <c r="RJD47" s="117"/>
      <c r="RJE47" s="117"/>
      <c r="RJF47" s="117"/>
      <c r="RJG47" s="117"/>
      <c r="RJH47" s="117"/>
      <c r="RJI47" s="117"/>
      <c r="RJJ47" s="117"/>
      <c r="RJK47" s="117"/>
      <c r="RJL47" s="117"/>
      <c r="RJM47" s="117"/>
      <c r="RJN47" s="117"/>
      <c r="RJO47" s="117"/>
      <c r="RJP47" s="117"/>
      <c r="RJQ47" s="117"/>
      <c r="RJR47" s="117"/>
      <c r="RJS47" s="117"/>
      <c r="RJT47" s="117"/>
      <c r="RJU47" s="117"/>
      <c r="RJV47" s="117"/>
      <c r="RJW47" s="117"/>
      <c r="RJX47" s="117"/>
      <c r="RJY47" s="117"/>
      <c r="RJZ47" s="117"/>
      <c r="RKA47" s="117"/>
      <c r="RKB47" s="117"/>
      <c r="RKC47" s="117"/>
      <c r="RKD47" s="117"/>
      <c r="RKE47" s="117"/>
      <c r="RKF47" s="117"/>
      <c r="RKG47" s="117"/>
      <c r="RKH47" s="117"/>
      <c r="RKI47" s="117"/>
      <c r="RKJ47" s="117"/>
      <c r="RKK47" s="117"/>
      <c r="RKL47" s="117"/>
      <c r="RKM47" s="117"/>
      <c r="RKN47" s="117"/>
      <c r="RKO47" s="117"/>
      <c r="RKP47" s="117"/>
      <c r="RKQ47" s="117"/>
      <c r="RKR47" s="117"/>
      <c r="RKS47" s="117"/>
      <c r="RKT47" s="117"/>
      <c r="RKU47" s="117"/>
      <c r="RKV47" s="117"/>
      <c r="RKW47" s="117"/>
      <c r="RKX47" s="117"/>
      <c r="RKY47" s="117"/>
      <c r="RKZ47" s="117"/>
      <c r="RLA47" s="117"/>
      <c r="RLB47" s="117"/>
      <c r="RLC47" s="117"/>
      <c r="RLD47" s="117"/>
      <c r="RLE47" s="117"/>
      <c r="RLF47" s="117"/>
      <c r="RLG47" s="117"/>
      <c r="RLH47" s="117"/>
      <c r="RLI47" s="117"/>
      <c r="RLJ47" s="117"/>
      <c r="RLK47" s="117"/>
      <c r="RLL47" s="117"/>
      <c r="RLM47" s="117"/>
      <c r="RLN47" s="117"/>
      <c r="RLO47" s="117"/>
      <c r="RLP47" s="117"/>
      <c r="RLQ47" s="117"/>
      <c r="RLR47" s="117"/>
      <c r="RLS47" s="117"/>
      <c r="RLT47" s="117"/>
      <c r="RLU47" s="117"/>
      <c r="RLV47" s="117"/>
      <c r="RLW47" s="117"/>
      <c r="RLX47" s="117"/>
      <c r="RLY47" s="117"/>
      <c r="RLZ47" s="117"/>
      <c r="RMA47" s="117"/>
      <c r="RMB47" s="117"/>
      <c r="RMC47" s="117"/>
      <c r="RMD47" s="117"/>
      <c r="RME47" s="117"/>
      <c r="RMF47" s="117"/>
      <c r="RMG47" s="117"/>
      <c r="RMH47" s="117"/>
      <c r="RMI47" s="117"/>
      <c r="RMJ47" s="117"/>
      <c r="RMK47" s="117"/>
      <c r="RML47" s="117"/>
      <c r="RMM47" s="117"/>
      <c r="RMN47" s="117"/>
      <c r="RMO47" s="117"/>
      <c r="RMP47" s="117"/>
      <c r="RMQ47" s="117"/>
      <c r="RMR47" s="117"/>
      <c r="RMS47" s="117"/>
      <c r="RMT47" s="117"/>
      <c r="RMU47" s="117"/>
      <c r="RMV47" s="117"/>
      <c r="RMW47" s="117"/>
      <c r="RMX47" s="117"/>
      <c r="RMY47" s="117"/>
      <c r="RMZ47" s="117"/>
      <c r="RNA47" s="117"/>
      <c r="RNB47" s="117"/>
      <c r="RNC47" s="117"/>
      <c r="RND47" s="117"/>
      <c r="RNE47" s="117"/>
      <c r="RNF47" s="117"/>
      <c r="RNG47" s="117"/>
      <c r="RNH47" s="117"/>
      <c r="RNI47" s="117"/>
      <c r="RNJ47" s="117"/>
      <c r="RNK47" s="117"/>
      <c r="RNL47" s="117"/>
      <c r="RNM47" s="117"/>
      <c r="RNN47" s="117"/>
      <c r="RNO47" s="117"/>
      <c r="RNP47" s="117"/>
      <c r="RNQ47" s="117"/>
      <c r="RNR47" s="117"/>
      <c r="RNS47" s="117"/>
      <c r="RNT47" s="117"/>
      <c r="RNU47" s="117"/>
      <c r="RNV47" s="117"/>
      <c r="RNW47" s="117"/>
      <c r="RNX47" s="117"/>
      <c r="RNY47" s="117"/>
      <c r="RNZ47" s="117"/>
      <c r="ROA47" s="117"/>
      <c r="ROB47" s="117"/>
      <c r="ROC47" s="117"/>
      <c r="ROD47" s="117"/>
      <c r="ROE47" s="117"/>
      <c r="ROF47" s="117"/>
      <c r="ROG47" s="117"/>
      <c r="ROH47" s="117"/>
      <c r="ROI47" s="117"/>
      <c r="ROJ47" s="117"/>
      <c r="ROK47" s="117"/>
      <c r="ROL47" s="117"/>
      <c r="ROM47" s="117"/>
      <c r="RON47" s="117"/>
      <c r="ROO47" s="117"/>
      <c r="ROP47" s="117"/>
      <c r="ROQ47" s="117"/>
      <c r="ROR47" s="117"/>
      <c r="ROS47" s="117"/>
      <c r="ROT47" s="117"/>
      <c r="ROU47" s="117"/>
      <c r="ROV47" s="117"/>
      <c r="ROW47" s="117"/>
      <c r="ROX47" s="117"/>
      <c r="ROY47" s="117"/>
      <c r="ROZ47" s="117"/>
      <c r="RPA47" s="117"/>
      <c r="RPB47" s="117"/>
      <c r="RPC47" s="117"/>
      <c r="RPD47" s="117"/>
      <c r="RPE47" s="117"/>
      <c r="RPF47" s="117"/>
      <c r="RPG47" s="117"/>
      <c r="RPH47" s="117"/>
      <c r="RPI47" s="117"/>
      <c r="RPJ47" s="117"/>
      <c r="RPK47" s="117"/>
      <c r="RPL47" s="117"/>
      <c r="RPM47" s="117"/>
      <c r="RPN47" s="117"/>
      <c r="RPO47" s="117"/>
      <c r="RPP47" s="117"/>
      <c r="RPQ47" s="117"/>
      <c r="RPR47" s="117"/>
      <c r="RPS47" s="117"/>
      <c r="RPT47" s="117"/>
      <c r="RPU47" s="117"/>
      <c r="RPV47" s="117"/>
      <c r="RPW47" s="117"/>
      <c r="RPX47" s="117"/>
      <c r="RPY47" s="117"/>
      <c r="RPZ47" s="117"/>
      <c r="RQA47" s="117"/>
      <c r="RQB47" s="117"/>
      <c r="RQC47" s="117"/>
      <c r="RQD47" s="117"/>
      <c r="RQE47" s="117"/>
      <c r="RQF47" s="117"/>
      <c r="RQG47" s="117"/>
      <c r="RQH47" s="117"/>
      <c r="RQI47" s="117"/>
      <c r="RQJ47" s="117"/>
      <c r="RQK47" s="117"/>
      <c r="RQL47" s="117"/>
      <c r="RQM47" s="117"/>
      <c r="RQN47" s="117"/>
      <c r="RQO47" s="117"/>
      <c r="RQP47" s="117"/>
      <c r="RQQ47" s="117"/>
      <c r="RQR47" s="117"/>
      <c r="RQS47" s="117"/>
      <c r="RQT47" s="117"/>
      <c r="RQU47" s="117"/>
      <c r="RQV47" s="117"/>
      <c r="RQW47" s="117"/>
      <c r="RQX47" s="117"/>
      <c r="RQY47" s="117"/>
      <c r="RQZ47" s="117"/>
      <c r="RRA47" s="117"/>
      <c r="RRB47" s="117"/>
      <c r="RRC47" s="117"/>
      <c r="RRD47" s="117"/>
      <c r="RRE47" s="117"/>
      <c r="RRF47" s="117"/>
      <c r="RRG47" s="117"/>
      <c r="RRH47" s="117"/>
      <c r="RRI47" s="117"/>
      <c r="RRJ47" s="117"/>
      <c r="RRK47" s="117"/>
      <c r="RRL47" s="117"/>
      <c r="RRM47" s="117"/>
      <c r="RRN47" s="117"/>
      <c r="RRO47" s="117"/>
      <c r="RRP47" s="117"/>
      <c r="RRQ47" s="117"/>
      <c r="RRR47" s="117"/>
      <c r="RRS47" s="117"/>
      <c r="RRT47" s="117"/>
      <c r="RRU47" s="117"/>
      <c r="RRV47" s="117"/>
      <c r="RRW47" s="117"/>
      <c r="RRX47" s="117"/>
      <c r="RRY47" s="117"/>
      <c r="RRZ47" s="117"/>
      <c r="RSA47" s="117"/>
      <c r="RSB47" s="117"/>
      <c r="RSC47" s="117"/>
      <c r="RSD47" s="117"/>
      <c r="RSE47" s="117"/>
      <c r="RSF47" s="117"/>
      <c r="RSG47" s="117"/>
      <c r="RSH47" s="117"/>
      <c r="RSI47" s="117"/>
      <c r="RSJ47" s="117"/>
      <c r="RSK47" s="117"/>
      <c r="RSL47" s="117"/>
      <c r="RSM47" s="117"/>
      <c r="RSN47" s="117"/>
      <c r="RSO47" s="117"/>
      <c r="RSP47" s="117"/>
      <c r="RSQ47" s="117"/>
      <c r="RSR47" s="117"/>
      <c r="RSS47" s="117"/>
      <c r="RST47" s="117"/>
      <c r="RSU47" s="117"/>
      <c r="RSV47" s="117"/>
      <c r="RSW47" s="117"/>
      <c r="RSX47" s="117"/>
      <c r="RSY47" s="117"/>
      <c r="RSZ47" s="117"/>
      <c r="RTA47" s="117"/>
      <c r="RTB47" s="117"/>
      <c r="RTC47" s="117"/>
      <c r="RTD47" s="117"/>
      <c r="RTE47" s="117"/>
      <c r="RTF47" s="117"/>
      <c r="RTG47" s="117"/>
      <c r="RTH47" s="117"/>
      <c r="RTI47" s="117"/>
      <c r="RTJ47" s="117"/>
      <c r="RTK47" s="117"/>
      <c r="RTL47" s="117"/>
      <c r="RTM47" s="117"/>
      <c r="RTN47" s="117"/>
      <c r="RTO47" s="117"/>
      <c r="RTP47" s="117"/>
      <c r="RTQ47" s="117"/>
      <c r="RTR47" s="117"/>
      <c r="RTS47" s="117"/>
      <c r="RTT47" s="117"/>
      <c r="RTU47" s="117"/>
      <c r="RTV47" s="117"/>
      <c r="RTW47" s="117"/>
      <c r="RTX47" s="117"/>
      <c r="RTY47" s="117"/>
      <c r="RTZ47" s="117"/>
      <c r="RUA47" s="117"/>
      <c r="RUB47" s="117"/>
      <c r="RUC47" s="117"/>
      <c r="RUD47" s="117"/>
      <c r="RUE47" s="117"/>
      <c r="RUF47" s="117"/>
      <c r="RUG47" s="117"/>
      <c r="RUH47" s="117"/>
      <c r="RUI47" s="117"/>
      <c r="RUJ47" s="117"/>
      <c r="RUK47" s="117"/>
      <c r="RUL47" s="117"/>
      <c r="RUM47" s="117"/>
      <c r="RUN47" s="117"/>
      <c r="RUO47" s="117"/>
      <c r="RUP47" s="117"/>
      <c r="RUQ47" s="117"/>
      <c r="RUR47" s="117"/>
      <c r="RUS47" s="117"/>
      <c r="RUT47" s="117"/>
      <c r="RUU47" s="117"/>
      <c r="RUV47" s="117"/>
      <c r="RUW47" s="117"/>
      <c r="RUX47" s="117"/>
      <c r="RUY47" s="117"/>
      <c r="RUZ47" s="117"/>
      <c r="RVA47" s="117"/>
      <c r="RVB47" s="117"/>
      <c r="RVC47" s="117"/>
      <c r="RVD47" s="117"/>
      <c r="RVE47" s="117"/>
      <c r="RVF47" s="117"/>
      <c r="RVG47" s="117"/>
      <c r="RVH47" s="117"/>
      <c r="RVI47" s="117"/>
      <c r="RVJ47" s="117"/>
      <c r="RVK47" s="117"/>
      <c r="RVL47" s="117"/>
      <c r="RVM47" s="117"/>
      <c r="RVN47" s="117"/>
      <c r="RVO47" s="117"/>
      <c r="RVP47" s="117"/>
      <c r="RVQ47" s="117"/>
      <c r="RVR47" s="117"/>
      <c r="RVS47" s="117"/>
      <c r="RVT47" s="117"/>
      <c r="RVU47" s="117"/>
      <c r="RVV47" s="117"/>
      <c r="RVW47" s="117"/>
      <c r="RVX47" s="117"/>
      <c r="RVY47" s="117"/>
      <c r="RVZ47" s="117"/>
      <c r="RWA47" s="117"/>
      <c r="RWB47" s="117"/>
      <c r="RWC47" s="117"/>
      <c r="RWD47" s="117"/>
      <c r="RWE47" s="117"/>
      <c r="RWF47" s="117"/>
      <c r="RWG47" s="117"/>
      <c r="RWH47" s="117"/>
      <c r="RWI47" s="117"/>
      <c r="RWJ47" s="117"/>
      <c r="RWK47" s="117"/>
      <c r="RWL47" s="117"/>
      <c r="RWM47" s="117"/>
      <c r="RWN47" s="117"/>
      <c r="RWO47" s="117"/>
      <c r="RWP47" s="117"/>
      <c r="RWQ47" s="117"/>
      <c r="RWR47" s="117"/>
      <c r="RWS47" s="117"/>
      <c r="RWT47" s="117"/>
      <c r="RWU47" s="117"/>
      <c r="RWV47" s="117"/>
      <c r="RWW47" s="117"/>
      <c r="RWX47" s="117"/>
      <c r="RWY47" s="117"/>
      <c r="RWZ47" s="117"/>
      <c r="RXA47" s="117"/>
      <c r="RXB47" s="117"/>
      <c r="RXC47" s="117"/>
      <c r="RXD47" s="117"/>
      <c r="RXE47" s="117"/>
      <c r="RXF47" s="117"/>
      <c r="RXG47" s="117"/>
      <c r="RXH47" s="117"/>
      <c r="RXI47" s="117"/>
      <c r="RXJ47" s="117"/>
      <c r="RXK47" s="117"/>
      <c r="RXL47" s="117"/>
      <c r="RXM47" s="117"/>
      <c r="RXN47" s="117"/>
      <c r="RXO47" s="117"/>
      <c r="RXP47" s="117"/>
      <c r="RXQ47" s="117"/>
      <c r="RXR47" s="117"/>
      <c r="RXS47" s="117"/>
      <c r="RXT47" s="117"/>
      <c r="RXU47" s="117"/>
      <c r="RXV47" s="117"/>
      <c r="RXW47" s="117"/>
      <c r="RXX47" s="117"/>
      <c r="RXY47" s="117"/>
      <c r="RXZ47" s="117"/>
      <c r="RYA47" s="117"/>
      <c r="RYB47" s="117"/>
      <c r="RYC47" s="117"/>
      <c r="RYD47" s="117"/>
      <c r="RYE47" s="117"/>
      <c r="RYF47" s="117"/>
      <c r="RYG47" s="117"/>
      <c r="RYH47" s="117"/>
      <c r="RYI47" s="117"/>
      <c r="RYJ47" s="117"/>
      <c r="RYK47" s="117"/>
      <c r="RYL47" s="117"/>
      <c r="RYM47" s="117"/>
      <c r="RYN47" s="117"/>
      <c r="RYO47" s="117"/>
      <c r="RYP47" s="117"/>
      <c r="RYQ47" s="117"/>
      <c r="RYR47" s="117"/>
      <c r="RYS47" s="117"/>
      <c r="RYT47" s="117"/>
      <c r="RYU47" s="117"/>
      <c r="RYV47" s="117"/>
      <c r="RYW47" s="117"/>
      <c r="RYX47" s="117"/>
      <c r="RYY47" s="117"/>
      <c r="RYZ47" s="117"/>
      <c r="RZA47" s="117"/>
      <c r="RZB47" s="117"/>
      <c r="RZC47" s="117"/>
      <c r="RZD47" s="117"/>
      <c r="RZE47" s="117"/>
      <c r="RZF47" s="117"/>
      <c r="RZG47" s="117"/>
      <c r="RZH47" s="117"/>
      <c r="RZI47" s="117"/>
      <c r="RZJ47" s="117"/>
      <c r="RZK47" s="117"/>
      <c r="RZL47" s="117"/>
      <c r="RZM47" s="117"/>
      <c r="RZN47" s="117"/>
      <c r="RZO47" s="117"/>
      <c r="RZP47" s="117"/>
      <c r="RZQ47" s="117"/>
      <c r="RZR47" s="117"/>
      <c r="RZS47" s="117"/>
      <c r="RZT47" s="117"/>
      <c r="RZU47" s="117"/>
      <c r="RZV47" s="117"/>
      <c r="RZW47" s="117"/>
      <c r="RZX47" s="117"/>
      <c r="RZY47" s="117"/>
      <c r="RZZ47" s="117"/>
      <c r="SAA47" s="117"/>
      <c r="SAB47" s="117"/>
      <c r="SAC47" s="117"/>
      <c r="SAD47" s="117"/>
      <c r="SAE47" s="117"/>
      <c r="SAF47" s="117"/>
      <c r="SAG47" s="117"/>
      <c r="SAH47" s="117"/>
      <c r="SAI47" s="117"/>
      <c r="SAJ47" s="117"/>
      <c r="SAK47" s="117"/>
      <c r="SAL47" s="117"/>
      <c r="SAM47" s="117"/>
      <c r="SAN47" s="117"/>
      <c r="SAO47" s="117"/>
      <c r="SAP47" s="117"/>
      <c r="SAQ47" s="117"/>
      <c r="SAR47" s="117"/>
      <c r="SAS47" s="117"/>
      <c r="SAT47" s="117"/>
      <c r="SAU47" s="117"/>
      <c r="SAV47" s="117"/>
      <c r="SAW47" s="117"/>
      <c r="SAX47" s="117"/>
      <c r="SAY47" s="117"/>
      <c r="SAZ47" s="117"/>
      <c r="SBA47" s="117"/>
      <c r="SBB47" s="117"/>
      <c r="SBC47" s="117"/>
      <c r="SBD47" s="117"/>
      <c r="SBE47" s="117"/>
      <c r="SBF47" s="117"/>
      <c r="SBG47" s="117"/>
      <c r="SBH47" s="117"/>
      <c r="SBI47" s="117"/>
      <c r="SBJ47" s="117"/>
      <c r="SBK47" s="117"/>
      <c r="SBL47" s="117"/>
      <c r="SBM47" s="117"/>
      <c r="SBN47" s="117"/>
      <c r="SBO47" s="117"/>
      <c r="SBP47" s="117"/>
      <c r="SBQ47" s="117"/>
      <c r="SBR47" s="117"/>
      <c r="SBS47" s="117"/>
      <c r="SBT47" s="117"/>
      <c r="SBU47" s="117"/>
      <c r="SBV47" s="117"/>
      <c r="SBW47" s="117"/>
      <c r="SBX47" s="117"/>
      <c r="SBY47" s="117"/>
      <c r="SBZ47" s="117"/>
      <c r="SCA47" s="117"/>
      <c r="SCB47" s="117"/>
      <c r="SCC47" s="117"/>
      <c r="SCD47" s="117"/>
      <c r="SCE47" s="117"/>
      <c r="SCF47" s="117"/>
      <c r="SCG47" s="117"/>
      <c r="SCH47" s="117"/>
      <c r="SCI47" s="117"/>
      <c r="SCJ47" s="117"/>
      <c r="SCK47" s="117"/>
      <c r="SCL47" s="117"/>
      <c r="SCM47" s="117"/>
      <c r="SCN47" s="117"/>
      <c r="SCO47" s="117"/>
      <c r="SCP47" s="117"/>
      <c r="SCQ47" s="117"/>
      <c r="SCR47" s="117"/>
      <c r="SCS47" s="117"/>
      <c r="SCT47" s="117"/>
      <c r="SCU47" s="117"/>
      <c r="SCV47" s="117"/>
      <c r="SCW47" s="117"/>
      <c r="SCX47" s="117"/>
      <c r="SCY47" s="117"/>
      <c r="SCZ47" s="117"/>
      <c r="SDA47" s="117"/>
      <c r="SDB47" s="117"/>
      <c r="SDC47" s="117"/>
      <c r="SDD47" s="117"/>
      <c r="SDE47" s="117"/>
      <c r="SDF47" s="117"/>
      <c r="SDG47" s="117"/>
      <c r="SDH47" s="117"/>
      <c r="SDI47" s="117"/>
      <c r="SDJ47" s="117"/>
      <c r="SDK47" s="117"/>
      <c r="SDL47" s="117"/>
      <c r="SDM47" s="117"/>
      <c r="SDN47" s="117"/>
      <c r="SDO47" s="117"/>
      <c r="SDP47" s="117"/>
      <c r="SDQ47" s="117"/>
      <c r="SDR47" s="117"/>
      <c r="SDS47" s="117"/>
      <c r="SDT47" s="117"/>
      <c r="SDU47" s="117"/>
      <c r="SDV47" s="117"/>
      <c r="SDW47" s="117"/>
      <c r="SDX47" s="117"/>
      <c r="SDY47" s="117"/>
      <c r="SDZ47" s="117"/>
      <c r="SEA47" s="117"/>
      <c r="SEB47" s="117"/>
      <c r="SEC47" s="117"/>
      <c r="SED47" s="117"/>
      <c r="SEE47" s="117"/>
      <c r="SEF47" s="117"/>
      <c r="SEG47" s="117"/>
      <c r="SEH47" s="117"/>
      <c r="SEI47" s="117"/>
      <c r="SEJ47" s="117"/>
      <c r="SEK47" s="117"/>
      <c r="SEL47" s="117"/>
      <c r="SEM47" s="117"/>
      <c r="SEN47" s="117"/>
      <c r="SEO47" s="117"/>
      <c r="SEP47" s="117"/>
      <c r="SEQ47" s="117"/>
      <c r="SER47" s="117"/>
      <c r="SES47" s="117"/>
      <c r="SET47" s="117"/>
      <c r="SEU47" s="117"/>
      <c r="SEV47" s="117"/>
      <c r="SEW47" s="117"/>
      <c r="SEX47" s="117"/>
      <c r="SEY47" s="117"/>
      <c r="SEZ47" s="117"/>
      <c r="SFA47" s="117"/>
      <c r="SFB47" s="117"/>
      <c r="SFC47" s="117"/>
      <c r="SFD47" s="117"/>
      <c r="SFE47" s="117"/>
      <c r="SFF47" s="117"/>
      <c r="SFG47" s="117"/>
      <c r="SFH47" s="117"/>
      <c r="SFI47" s="117"/>
      <c r="SFJ47" s="117"/>
      <c r="SFK47" s="117"/>
      <c r="SFL47" s="117"/>
      <c r="SFM47" s="117"/>
      <c r="SFN47" s="117"/>
      <c r="SFO47" s="117"/>
      <c r="SFP47" s="117"/>
      <c r="SFQ47" s="117"/>
      <c r="SFR47" s="117"/>
      <c r="SFS47" s="117"/>
      <c r="SFT47" s="117"/>
      <c r="SFU47" s="117"/>
      <c r="SFV47" s="117"/>
      <c r="SFW47" s="117"/>
      <c r="SFX47" s="117"/>
      <c r="SFY47" s="117"/>
      <c r="SFZ47" s="117"/>
      <c r="SGA47" s="117"/>
      <c r="SGB47" s="117"/>
      <c r="SGC47" s="117"/>
      <c r="SGD47" s="117"/>
      <c r="SGE47" s="117"/>
      <c r="SGF47" s="117"/>
      <c r="SGG47" s="117"/>
      <c r="SGH47" s="117"/>
      <c r="SGI47" s="117"/>
      <c r="SGJ47" s="117"/>
      <c r="SGK47" s="117"/>
      <c r="SGL47" s="117"/>
      <c r="SGM47" s="117"/>
      <c r="SGN47" s="117"/>
      <c r="SGO47" s="117"/>
      <c r="SGP47" s="117"/>
      <c r="SGQ47" s="117"/>
      <c r="SGR47" s="117"/>
      <c r="SGS47" s="117"/>
      <c r="SGT47" s="117"/>
      <c r="SGU47" s="117"/>
      <c r="SGV47" s="117"/>
      <c r="SGW47" s="117"/>
      <c r="SGX47" s="117"/>
      <c r="SGY47" s="117"/>
      <c r="SGZ47" s="117"/>
      <c r="SHA47" s="117"/>
      <c r="SHB47" s="117"/>
      <c r="SHC47" s="117"/>
      <c r="SHD47" s="117"/>
      <c r="SHE47" s="117"/>
      <c r="SHF47" s="117"/>
      <c r="SHG47" s="117"/>
      <c r="SHH47" s="117"/>
      <c r="SHI47" s="117"/>
      <c r="SHJ47" s="117"/>
      <c r="SHK47" s="117"/>
      <c r="SHL47" s="117"/>
      <c r="SHM47" s="117"/>
      <c r="SHN47" s="117"/>
      <c r="SHO47" s="117"/>
      <c r="SHP47" s="117"/>
      <c r="SHQ47" s="117"/>
      <c r="SHR47" s="117"/>
      <c r="SHS47" s="117"/>
      <c r="SHT47" s="117"/>
      <c r="SHU47" s="117"/>
      <c r="SHV47" s="117"/>
      <c r="SHW47" s="117"/>
      <c r="SHX47" s="117"/>
      <c r="SHY47" s="117"/>
      <c r="SHZ47" s="117"/>
      <c r="SIA47" s="117"/>
      <c r="SIB47" s="117"/>
      <c r="SIC47" s="117"/>
      <c r="SID47" s="117"/>
      <c r="SIE47" s="117"/>
      <c r="SIF47" s="117"/>
      <c r="SIG47" s="117"/>
      <c r="SIH47" s="117"/>
      <c r="SII47" s="117"/>
      <c r="SIJ47" s="117"/>
      <c r="SIK47" s="117"/>
      <c r="SIL47" s="117"/>
      <c r="SIM47" s="117"/>
      <c r="SIN47" s="117"/>
      <c r="SIO47" s="117"/>
      <c r="SIP47" s="117"/>
      <c r="SIQ47" s="117"/>
      <c r="SIR47" s="117"/>
      <c r="SIS47" s="117"/>
      <c r="SIT47" s="117"/>
      <c r="SIU47" s="117"/>
      <c r="SIV47" s="117"/>
      <c r="SIW47" s="117"/>
      <c r="SIX47" s="117"/>
      <c r="SIY47" s="117"/>
      <c r="SIZ47" s="117"/>
      <c r="SJA47" s="117"/>
      <c r="SJB47" s="117"/>
      <c r="SJC47" s="117"/>
      <c r="SJD47" s="117"/>
      <c r="SJE47" s="117"/>
      <c r="SJF47" s="117"/>
      <c r="SJG47" s="117"/>
      <c r="SJH47" s="117"/>
      <c r="SJI47" s="117"/>
      <c r="SJJ47" s="117"/>
      <c r="SJK47" s="117"/>
      <c r="SJL47" s="117"/>
      <c r="SJM47" s="117"/>
      <c r="SJN47" s="117"/>
      <c r="SJO47" s="117"/>
      <c r="SJP47" s="117"/>
      <c r="SJQ47" s="117"/>
      <c r="SJR47" s="117"/>
      <c r="SJS47" s="117"/>
      <c r="SJT47" s="117"/>
      <c r="SJU47" s="117"/>
      <c r="SJV47" s="117"/>
      <c r="SJW47" s="117"/>
      <c r="SJX47" s="117"/>
      <c r="SJY47" s="117"/>
      <c r="SJZ47" s="117"/>
      <c r="SKA47" s="117"/>
      <c r="SKB47" s="117"/>
      <c r="SKC47" s="117"/>
      <c r="SKD47" s="117"/>
      <c r="SKE47" s="117"/>
      <c r="SKF47" s="117"/>
      <c r="SKG47" s="117"/>
      <c r="SKH47" s="117"/>
      <c r="SKI47" s="117"/>
      <c r="SKJ47" s="117"/>
      <c r="SKK47" s="117"/>
      <c r="SKL47" s="117"/>
      <c r="SKM47" s="117"/>
      <c r="SKN47" s="117"/>
      <c r="SKO47" s="117"/>
      <c r="SKP47" s="117"/>
      <c r="SKQ47" s="117"/>
      <c r="SKR47" s="117"/>
      <c r="SKS47" s="117"/>
      <c r="SKT47" s="117"/>
      <c r="SKU47" s="117"/>
      <c r="SKV47" s="117"/>
      <c r="SKW47" s="117"/>
      <c r="SKX47" s="117"/>
      <c r="SKY47" s="117"/>
      <c r="SKZ47" s="117"/>
      <c r="SLA47" s="117"/>
      <c r="SLB47" s="117"/>
      <c r="SLC47" s="117"/>
      <c r="SLD47" s="117"/>
      <c r="SLE47" s="117"/>
      <c r="SLF47" s="117"/>
      <c r="SLG47" s="117"/>
      <c r="SLH47" s="117"/>
      <c r="SLI47" s="117"/>
      <c r="SLJ47" s="117"/>
      <c r="SLK47" s="117"/>
      <c r="SLL47" s="117"/>
      <c r="SLM47" s="117"/>
      <c r="SLN47" s="117"/>
      <c r="SLO47" s="117"/>
      <c r="SLP47" s="117"/>
      <c r="SLQ47" s="117"/>
      <c r="SLR47" s="117"/>
      <c r="SLS47" s="117"/>
      <c r="SLT47" s="117"/>
      <c r="SLU47" s="117"/>
      <c r="SLV47" s="117"/>
      <c r="SLW47" s="117"/>
      <c r="SLX47" s="117"/>
      <c r="SLY47" s="117"/>
      <c r="SLZ47" s="117"/>
      <c r="SMA47" s="117"/>
      <c r="SMB47" s="117"/>
      <c r="SMC47" s="117"/>
      <c r="SMD47" s="117"/>
      <c r="SME47" s="117"/>
      <c r="SMF47" s="117"/>
      <c r="SMG47" s="117"/>
      <c r="SMH47" s="117"/>
      <c r="SMI47" s="117"/>
      <c r="SMJ47" s="117"/>
      <c r="SMK47" s="117"/>
      <c r="SML47" s="117"/>
      <c r="SMM47" s="117"/>
      <c r="SMN47" s="117"/>
      <c r="SMO47" s="117"/>
      <c r="SMP47" s="117"/>
      <c r="SMQ47" s="117"/>
      <c r="SMR47" s="117"/>
      <c r="SMS47" s="117"/>
      <c r="SMT47" s="117"/>
      <c r="SMU47" s="117"/>
      <c r="SMV47" s="117"/>
      <c r="SMW47" s="117"/>
      <c r="SMX47" s="117"/>
      <c r="SMY47" s="117"/>
      <c r="SMZ47" s="117"/>
      <c r="SNA47" s="117"/>
      <c r="SNB47" s="117"/>
      <c r="SNC47" s="117"/>
      <c r="SND47" s="117"/>
      <c r="SNE47" s="117"/>
      <c r="SNF47" s="117"/>
      <c r="SNG47" s="117"/>
      <c r="SNH47" s="117"/>
      <c r="SNI47" s="117"/>
      <c r="SNJ47" s="117"/>
      <c r="SNK47" s="117"/>
      <c r="SNL47" s="117"/>
      <c r="SNM47" s="117"/>
      <c r="SNN47" s="117"/>
      <c r="SNO47" s="117"/>
      <c r="SNP47" s="117"/>
      <c r="SNQ47" s="117"/>
      <c r="SNR47" s="117"/>
      <c r="SNS47" s="117"/>
      <c r="SNT47" s="117"/>
      <c r="SNU47" s="117"/>
      <c r="SNV47" s="117"/>
      <c r="SNW47" s="117"/>
      <c r="SNX47" s="117"/>
      <c r="SNY47" s="117"/>
      <c r="SNZ47" s="117"/>
      <c r="SOA47" s="117"/>
      <c r="SOB47" s="117"/>
      <c r="SOC47" s="117"/>
      <c r="SOD47" s="117"/>
      <c r="SOE47" s="117"/>
      <c r="SOF47" s="117"/>
      <c r="SOG47" s="117"/>
      <c r="SOH47" s="117"/>
      <c r="SOI47" s="117"/>
      <c r="SOJ47" s="117"/>
      <c r="SOK47" s="117"/>
      <c r="SOL47" s="117"/>
      <c r="SOM47" s="117"/>
      <c r="SON47" s="117"/>
      <c r="SOO47" s="117"/>
      <c r="SOP47" s="117"/>
      <c r="SOQ47" s="117"/>
      <c r="SOR47" s="117"/>
      <c r="SOS47" s="117"/>
      <c r="SOT47" s="117"/>
      <c r="SOU47" s="117"/>
      <c r="SOV47" s="117"/>
      <c r="SOW47" s="117"/>
      <c r="SOX47" s="117"/>
      <c r="SOY47" s="117"/>
      <c r="SOZ47" s="117"/>
      <c r="SPA47" s="117"/>
      <c r="SPB47" s="117"/>
      <c r="SPC47" s="117"/>
      <c r="SPD47" s="117"/>
      <c r="SPE47" s="117"/>
      <c r="SPF47" s="117"/>
      <c r="SPG47" s="117"/>
      <c r="SPH47" s="117"/>
      <c r="SPI47" s="117"/>
      <c r="SPJ47" s="117"/>
      <c r="SPK47" s="117"/>
      <c r="SPL47" s="117"/>
      <c r="SPM47" s="117"/>
      <c r="SPN47" s="117"/>
      <c r="SPO47" s="117"/>
      <c r="SPP47" s="117"/>
      <c r="SPQ47" s="117"/>
      <c r="SPR47" s="117"/>
      <c r="SPS47" s="117"/>
      <c r="SPT47" s="117"/>
      <c r="SPU47" s="117"/>
      <c r="SPV47" s="117"/>
      <c r="SPW47" s="117"/>
      <c r="SPX47" s="117"/>
      <c r="SPY47" s="117"/>
      <c r="SPZ47" s="117"/>
      <c r="SQA47" s="117"/>
      <c r="SQB47" s="117"/>
      <c r="SQC47" s="117"/>
      <c r="SQD47" s="117"/>
      <c r="SQE47" s="117"/>
      <c r="SQF47" s="117"/>
      <c r="SQG47" s="117"/>
      <c r="SQH47" s="117"/>
      <c r="SQI47" s="117"/>
      <c r="SQJ47" s="117"/>
      <c r="SQK47" s="117"/>
      <c r="SQL47" s="117"/>
      <c r="SQM47" s="117"/>
      <c r="SQN47" s="117"/>
      <c r="SQO47" s="117"/>
      <c r="SQP47" s="117"/>
      <c r="SQQ47" s="117"/>
      <c r="SQR47" s="117"/>
      <c r="SQS47" s="117"/>
      <c r="SQT47" s="117"/>
      <c r="SQU47" s="117"/>
      <c r="SQV47" s="117"/>
      <c r="SQW47" s="117"/>
      <c r="SQX47" s="117"/>
      <c r="SQY47" s="117"/>
      <c r="SQZ47" s="117"/>
      <c r="SRA47" s="117"/>
      <c r="SRB47" s="117"/>
      <c r="SRC47" s="117"/>
      <c r="SRD47" s="117"/>
      <c r="SRE47" s="117"/>
      <c r="SRF47" s="117"/>
      <c r="SRG47" s="117"/>
      <c r="SRH47" s="117"/>
      <c r="SRI47" s="117"/>
      <c r="SRJ47" s="117"/>
      <c r="SRK47" s="117"/>
      <c r="SRL47" s="117"/>
      <c r="SRM47" s="117"/>
      <c r="SRN47" s="117"/>
      <c r="SRO47" s="117"/>
      <c r="SRP47" s="117"/>
      <c r="SRQ47" s="117"/>
      <c r="SRR47" s="117"/>
      <c r="SRS47" s="117"/>
      <c r="SRT47" s="117"/>
      <c r="SRU47" s="117"/>
      <c r="SRV47" s="117"/>
      <c r="SRW47" s="117"/>
      <c r="SRX47" s="117"/>
      <c r="SRY47" s="117"/>
      <c r="SRZ47" s="117"/>
      <c r="SSA47" s="117"/>
      <c r="SSB47" s="117"/>
      <c r="SSC47" s="117"/>
      <c r="SSD47" s="117"/>
      <c r="SSE47" s="117"/>
      <c r="SSF47" s="117"/>
      <c r="SSG47" s="117"/>
      <c r="SSH47" s="117"/>
      <c r="SSI47" s="117"/>
      <c r="SSJ47" s="117"/>
      <c r="SSK47" s="117"/>
      <c r="SSL47" s="117"/>
      <c r="SSM47" s="117"/>
      <c r="SSN47" s="117"/>
      <c r="SSO47" s="117"/>
      <c r="SSP47" s="117"/>
      <c r="SSQ47" s="117"/>
      <c r="SSR47" s="117"/>
      <c r="SSS47" s="117"/>
      <c r="SST47" s="117"/>
      <c r="SSU47" s="117"/>
      <c r="SSV47" s="117"/>
      <c r="SSW47" s="117"/>
      <c r="SSX47" s="117"/>
      <c r="SSY47" s="117"/>
      <c r="SSZ47" s="117"/>
      <c r="STA47" s="117"/>
      <c r="STB47" s="117"/>
      <c r="STC47" s="117"/>
      <c r="STD47" s="117"/>
      <c r="STE47" s="117"/>
      <c r="STF47" s="117"/>
      <c r="STG47" s="117"/>
      <c r="STH47" s="117"/>
      <c r="STI47" s="117"/>
      <c r="STJ47" s="117"/>
      <c r="STK47" s="117"/>
      <c r="STL47" s="117"/>
      <c r="STM47" s="117"/>
      <c r="STN47" s="117"/>
      <c r="STO47" s="117"/>
      <c r="STP47" s="117"/>
      <c r="STQ47" s="117"/>
      <c r="STR47" s="117"/>
      <c r="STS47" s="117"/>
      <c r="STT47" s="117"/>
      <c r="STU47" s="117"/>
      <c r="STV47" s="117"/>
      <c r="STW47" s="117"/>
      <c r="STX47" s="117"/>
      <c r="STY47" s="117"/>
      <c r="STZ47" s="117"/>
      <c r="SUA47" s="117"/>
      <c r="SUB47" s="117"/>
      <c r="SUC47" s="117"/>
      <c r="SUD47" s="117"/>
      <c r="SUE47" s="117"/>
      <c r="SUF47" s="117"/>
      <c r="SUG47" s="117"/>
      <c r="SUH47" s="117"/>
      <c r="SUI47" s="117"/>
      <c r="SUJ47" s="117"/>
      <c r="SUK47" s="117"/>
      <c r="SUL47" s="117"/>
      <c r="SUM47" s="117"/>
      <c r="SUN47" s="117"/>
      <c r="SUO47" s="117"/>
      <c r="SUP47" s="117"/>
      <c r="SUQ47" s="117"/>
      <c r="SUR47" s="117"/>
      <c r="SUS47" s="117"/>
      <c r="SUT47" s="117"/>
      <c r="SUU47" s="117"/>
      <c r="SUV47" s="117"/>
      <c r="SUW47" s="117"/>
      <c r="SUX47" s="117"/>
      <c r="SUY47" s="117"/>
      <c r="SUZ47" s="117"/>
      <c r="SVA47" s="117"/>
      <c r="SVB47" s="117"/>
      <c r="SVC47" s="117"/>
      <c r="SVD47" s="117"/>
      <c r="SVE47" s="117"/>
      <c r="SVF47" s="117"/>
      <c r="SVG47" s="117"/>
      <c r="SVH47" s="117"/>
      <c r="SVI47" s="117"/>
      <c r="SVJ47" s="117"/>
      <c r="SVK47" s="117"/>
      <c r="SVL47" s="117"/>
      <c r="SVM47" s="117"/>
      <c r="SVN47" s="117"/>
      <c r="SVO47" s="117"/>
      <c r="SVP47" s="117"/>
      <c r="SVQ47" s="117"/>
      <c r="SVR47" s="117"/>
      <c r="SVS47" s="117"/>
      <c r="SVT47" s="117"/>
      <c r="SVU47" s="117"/>
      <c r="SVV47" s="117"/>
      <c r="SVW47" s="117"/>
      <c r="SVX47" s="117"/>
      <c r="SVY47" s="117"/>
      <c r="SVZ47" s="117"/>
      <c r="SWA47" s="117"/>
      <c r="SWB47" s="117"/>
      <c r="SWC47" s="117"/>
      <c r="SWD47" s="117"/>
      <c r="SWE47" s="117"/>
      <c r="SWF47" s="117"/>
      <c r="SWG47" s="117"/>
      <c r="SWH47" s="117"/>
      <c r="SWI47" s="117"/>
      <c r="SWJ47" s="117"/>
      <c r="SWK47" s="117"/>
      <c r="SWL47" s="117"/>
      <c r="SWM47" s="117"/>
      <c r="SWN47" s="117"/>
      <c r="SWO47" s="117"/>
      <c r="SWP47" s="117"/>
      <c r="SWQ47" s="117"/>
      <c r="SWR47" s="117"/>
      <c r="SWS47" s="117"/>
      <c r="SWT47" s="117"/>
      <c r="SWU47" s="117"/>
      <c r="SWV47" s="117"/>
      <c r="SWW47" s="117"/>
      <c r="SWX47" s="117"/>
      <c r="SWY47" s="117"/>
      <c r="SWZ47" s="117"/>
      <c r="SXA47" s="117"/>
      <c r="SXB47" s="117"/>
      <c r="SXC47" s="117"/>
      <c r="SXD47" s="117"/>
      <c r="SXE47" s="117"/>
      <c r="SXF47" s="117"/>
      <c r="SXG47" s="117"/>
      <c r="SXH47" s="117"/>
      <c r="SXI47" s="117"/>
      <c r="SXJ47" s="117"/>
      <c r="SXK47" s="117"/>
      <c r="SXL47" s="117"/>
      <c r="SXM47" s="117"/>
      <c r="SXN47" s="117"/>
      <c r="SXO47" s="117"/>
      <c r="SXP47" s="117"/>
      <c r="SXQ47" s="117"/>
      <c r="SXR47" s="117"/>
      <c r="SXS47" s="117"/>
      <c r="SXT47" s="117"/>
      <c r="SXU47" s="117"/>
      <c r="SXV47" s="117"/>
      <c r="SXW47" s="117"/>
      <c r="SXX47" s="117"/>
      <c r="SXY47" s="117"/>
      <c r="SXZ47" s="117"/>
      <c r="SYA47" s="117"/>
      <c r="SYB47" s="117"/>
      <c r="SYC47" s="117"/>
      <c r="SYD47" s="117"/>
      <c r="SYE47" s="117"/>
      <c r="SYF47" s="117"/>
      <c r="SYG47" s="117"/>
      <c r="SYH47" s="117"/>
      <c r="SYI47" s="117"/>
      <c r="SYJ47" s="117"/>
      <c r="SYK47" s="117"/>
      <c r="SYL47" s="117"/>
      <c r="SYM47" s="117"/>
      <c r="SYN47" s="117"/>
      <c r="SYO47" s="117"/>
      <c r="SYP47" s="117"/>
      <c r="SYQ47" s="117"/>
      <c r="SYR47" s="117"/>
      <c r="SYS47" s="117"/>
      <c r="SYT47" s="117"/>
      <c r="SYU47" s="117"/>
      <c r="SYV47" s="117"/>
      <c r="SYW47" s="117"/>
      <c r="SYX47" s="117"/>
      <c r="SYY47" s="117"/>
      <c r="SYZ47" s="117"/>
      <c r="SZA47" s="117"/>
      <c r="SZB47" s="117"/>
      <c r="SZC47" s="117"/>
      <c r="SZD47" s="117"/>
      <c r="SZE47" s="117"/>
      <c r="SZF47" s="117"/>
      <c r="SZG47" s="117"/>
      <c r="SZH47" s="117"/>
      <c r="SZI47" s="117"/>
      <c r="SZJ47" s="117"/>
      <c r="SZK47" s="117"/>
      <c r="SZL47" s="117"/>
      <c r="SZM47" s="117"/>
      <c r="SZN47" s="117"/>
      <c r="SZO47" s="117"/>
      <c r="SZP47" s="117"/>
      <c r="SZQ47" s="117"/>
      <c r="SZR47" s="117"/>
      <c r="SZS47" s="117"/>
      <c r="SZT47" s="117"/>
      <c r="SZU47" s="117"/>
      <c r="SZV47" s="117"/>
      <c r="SZW47" s="117"/>
      <c r="SZX47" s="117"/>
      <c r="SZY47" s="117"/>
      <c r="SZZ47" s="117"/>
      <c r="TAA47" s="117"/>
      <c r="TAB47" s="117"/>
      <c r="TAC47" s="117"/>
      <c r="TAD47" s="117"/>
      <c r="TAE47" s="117"/>
      <c r="TAF47" s="117"/>
      <c r="TAG47" s="117"/>
      <c r="TAH47" s="117"/>
      <c r="TAI47" s="117"/>
      <c r="TAJ47" s="117"/>
      <c r="TAK47" s="117"/>
      <c r="TAL47" s="117"/>
      <c r="TAM47" s="117"/>
      <c r="TAN47" s="117"/>
      <c r="TAO47" s="117"/>
      <c r="TAP47" s="117"/>
      <c r="TAQ47" s="117"/>
      <c r="TAR47" s="117"/>
      <c r="TAS47" s="117"/>
      <c r="TAT47" s="117"/>
      <c r="TAU47" s="117"/>
      <c r="TAV47" s="117"/>
      <c r="TAW47" s="117"/>
      <c r="TAX47" s="117"/>
      <c r="TAY47" s="117"/>
      <c r="TAZ47" s="117"/>
      <c r="TBA47" s="117"/>
      <c r="TBB47" s="117"/>
      <c r="TBC47" s="117"/>
      <c r="TBD47" s="117"/>
      <c r="TBE47" s="117"/>
      <c r="TBF47" s="117"/>
      <c r="TBG47" s="117"/>
      <c r="TBH47" s="117"/>
      <c r="TBI47" s="117"/>
      <c r="TBJ47" s="117"/>
      <c r="TBK47" s="117"/>
      <c r="TBL47" s="117"/>
      <c r="TBM47" s="117"/>
      <c r="TBN47" s="117"/>
      <c r="TBO47" s="117"/>
      <c r="TBP47" s="117"/>
      <c r="TBQ47" s="117"/>
      <c r="TBR47" s="117"/>
      <c r="TBS47" s="117"/>
      <c r="TBT47" s="117"/>
      <c r="TBU47" s="117"/>
      <c r="TBV47" s="117"/>
      <c r="TBW47" s="117"/>
      <c r="TBX47" s="117"/>
      <c r="TBY47" s="117"/>
      <c r="TBZ47" s="117"/>
      <c r="TCA47" s="117"/>
      <c r="TCB47" s="117"/>
      <c r="TCC47" s="117"/>
      <c r="TCD47" s="117"/>
      <c r="TCE47" s="117"/>
      <c r="TCF47" s="117"/>
      <c r="TCG47" s="117"/>
      <c r="TCH47" s="117"/>
      <c r="TCI47" s="117"/>
      <c r="TCJ47" s="117"/>
      <c r="TCK47" s="117"/>
      <c r="TCL47" s="117"/>
      <c r="TCM47" s="117"/>
      <c r="TCN47" s="117"/>
      <c r="TCO47" s="117"/>
      <c r="TCP47" s="117"/>
      <c r="TCQ47" s="117"/>
      <c r="TCR47" s="117"/>
      <c r="TCS47" s="117"/>
      <c r="TCT47" s="117"/>
      <c r="TCU47" s="117"/>
      <c r="TCV47" s="117"/>
      <c r="TCW47" s="117"/>
      <c r="TCX47" s="117"/>
      <c r="TCY47" s="117"/>
      <c r="TCZ47" s="117"/>
      <c r="TDA47" s="117"/>
      <c r="TDB47" s="117"/>
      <c r="TDC47" s="117"/>
      <c r="TDD47" s="117"/>
      <c r="TDE47" s="117"/>
      <c r="TDF47" s="117"/>
      <c r="TDG47" s="117"/>
      <c r="TDH47" s="117"/>
      <c r="TDI47" s="117"/>
      <c r="TDJ47" s="117"/>
      <c r="TDK47" s="117"/>
      <c r="TDL47" s="117"/>
      <c r="TDM47" s="117"/>
      <c r="TDN47" s="117"/>
      <c r="TDO47" s="117"/>
      <c r="TDP47" s="117"/>
      <c r="TDQ47" s="117"/>
      <c r="TDR47" s="117"/>
      <c r="TDS47" s="117"/>
      <c r="TDT47" s="117"/>
      <c r="TDU47" s="117"/>
      <c r="TDV47" s="117"/>
      <c r="TDW47" s="117"/>
      <c r="TDX47" s="117"/>
      <c r="TDY47" s="117"/>
      <c r="TDZ47" s="117"/>
      <c r="TEA47" s="117"/>
      <c r="TEB47" s="117"/>
      <c r="TEC47" s="117"/>
      <c r="TED47" s="117"/>
      <c r="TEE47" s="117"/>
      <c r="TEF47" s="117"/>
      <c r="TEG47" s="117"/>
      <c r="TEH47" s="117"/>
      <c r="TEI47" s="117"/>
      <c r="TEJ47" s="117"/>
      <c r="TEK47" s="117"/>
      <c r="TEL47" s="117"/>
      <c r="TEM47" s="117"/>
      <c r="TEN47" s="117"/>
      <c r="TEO47" s="117"/>
      <c r="TEP47" s="117"/>
      <c r="TEQ47" s="117"/>
      <c r="TER47" s="117"/>
      <c r="TES47" s="117"/>
      <c r="TET47" s="117"/>
      <c r="TEU47" s="117"/>
      <c r="TEV47" s="117"/>
      <c r="TEW47" s="117"/>
      <c r="TEX47" s="117"/>
      <c r="TEY47" s="117"/>
      <c r="TEZ47" s="117"/>
      <c r="TFA47" s="117"/>
      <c r="TFB47" s="117"/>
      <c r="TFC47" s="117"/>
      <c r="TFD47" s="117"/>
      <c r="TFE47" s="117"/>
      <c r="TFF47" s="117"/>
      <c r="TFG47" s="117"/>
      <c r="TFH47" s="117"/>
      <c r="TFI47" s="117"/>
      <c r="TFJ47" s="117"/>
      <c r="TFK47" s="117"/>
      <c r="TFL47" s="117"/>
      <c r="TFM47" s="117"/>
      <c r="TFN47" s="117"/>
      <c r="TFO47" s="117"/>
      <c r="TFP47" s="117"/>
      <c r="TFQ47" s="117"/>
      <c r="TFR47" s="117"/>
      <c r="TFS47" s="117"/>
      <c r="TFT47" s="117"/>
      <c r="TFU47" s="117"/>
      <c r="TFV47" s="117"/>
      <c r="TFW47" s="117"/>
      <c r="TFX47" s="117"/>
      <c r="TFY47" s="117"/>
      <c r="TFZ47" s="117"/>
      <c r="TGA47" s="117"/>
      <c r="TGB47" s="117"/>
      <c r="TGC47" s="117"/>
      <c r="TGD47" s="117"/>
      <c r="TGE47" s="117"/>
      <c r="TGF47" s="117"/>
      <c r="TGG47" s="117"/>
      <c r="TGH47" s="117"/>
      <c r="TGI47" s="117"/>
      <c r="TGJ47" s="117"/>
      <c r="TGK47" s="117"/>
      <c r="TGL47" s="117"/>
      <c r="TGM47" s="117"/>
      <c r="TGN47" s="117"/>
      <c r="TGO47" s="117"/>
      <c r="TGP47" s="117"/>
      <c r="TGQ47" s="117"/>
      <c r="TGR47" s="117"/>
      <c r="TGS47" s="117"/>
      <c r="TGT47" s="117"/>
      <c r="TGU47" s="117"/>
      <c r="TGV47" s="117"/>
      <c r="TGW47" s="117"/>
      <c r="TGX47" s="117"/>
      <c r="TGY47" s="117"/>
      <c r="TGZ47" s="117"/>
      <c r="THA47" s="117"/>
      <c r="THB47" s="117"/>
      <c r="THC47" s="117"/>
      <c r="THD47" s="117"/>
      <c r="THE47" s="117"/>
      <c r="THF47" s="117"/>
      <c r="THG47" s="117"/>
      <c r="THH47" s="117"/>
      <c r="THI47" s="117"/>
      <c r="THJ47" s="117"/>
      <c r="THK47" s="117"/>
      <c r="THL47" s="117"/>
      <c r="THM47" s="117"/>
      <c r="THN47" s="117"/>
      <c r="THO47" s="117"/>
      <c r="THP47" s="117"/>
      <c r="THQ47" s="117"/>
      <c r="THR47" s="117"/>
      <c r="THS47" s="117"/>
      <c r="THT47" s="117"/>
      <c r="THU47" s="117"/>
      <c r="THV47" s="117"/>
      <c r="THW47" s="117"/>
      <c r="THX47" s="117"/>
      <c r="THY47" s="117"/>
      <c r="THZ47" s="117"/>
      <c r="TIA47" s="117"/>
      <c r="TIB47" s="117"/>
      <c r="TIC47" s="117"/>
      <c r="TID47" s="117"/>
      <c r="TIE47" s="117"/>
      <c r="TIF47" s="117"/>
      <c r="TIG47" s="117"/>
      <c r="TIH47" s="117"/>
      <c r="TII47" s="117"/>
      <c r="TIJ47" s="117"/>
      <c r="TIK47" s="117"/>
      <c r="TIL47" s="117"/>
      <c r="TIM47" s="117"/>
      <c r="TIN47" s="117"/>
      <c r="TIO47" s="117"/>
      <c r="TIP47" s="117"/>
      <c r="TIQ47" s="117"/>
      <c r="TIR47" s="117"/>
      <c r="TIS47" s="117"/>
      <c r="TIT47" s="117"/>
      <c r="TIU47" s="117"/>
      <c r="TIV47" s="117"/>
      <c r="TIW47" s="117"/>
      <c r="TIX47" s="117"/>
      <c r="TIY47" s="117"/>
      <c r="TIZ47" s="117"/>
      <c r="TJA47" s="117"/>
      <c r="TJB47" s="117"/>
      <c r="TJC47" s="117"/>
      <c r="TJD47" s="117"/>
      <c r="TJE47" s="117"/>
      <c r="TJF47" s="117"/>
      <c r="TJG47" s="117"/>
      <c r="TJH47" s="117"/>
      <c r="TJI47" s="117"/>
      <c r="TJJ47" s="117"/>
      <c r="TJK47" s="117"/>
      <c r="TJL47" s="117"/>
      <c r="TJM47" s="117"/>
      <c r="TJN47" s="117"/>
      <c r="TJO47" s="117"/>
      <c r="TJP47" s="117"/>
      <c r="TJQ47" s="117"/>
      <c r="TJR47" s="117"/>
      <c r="TJS47" s="117"/>
      <c r="TJT47" s="117"/>
      <c r="TJU47" s="117"/>
      <c r="TJV47" s="117"/>
      <c r="TJW47" s="117"/>
      <c r="TJX47" s="117"/>
      <c r="TJY47" s="117"/>
      <c r="TJZ47" s="117"/>
      <c r="TKA47" s="117"/>
      <c r="TKB47" s="117"/>
      <c r="TKC47" s="117"/>
      <c r="TKD47" s="117"/>
      <c r="TKE47" s="117"/>
      <c r="TKF47" s="117"/>
      <c r="TKG47" s="117"/>
      <c r="TKH47" s="117"/>
      <c r="TKI47" s="117"/>
      <c r="TKJ47" s="117"/>
      <c r="TKK47" s="117"/>
      <c r="TKL47" s="117"/>
      <c r="TKM47" s="117"/>
      <c r="TKN47" s="117"/>
      <c r="TKO47" s="117"/>
      <c r="TKP47" s="117"/>
      <c r="TKQ47" s="117"/>
      <c r="TKR47" s="117"/>
      <c r="TKS47" s="117"/>
      <c r="TKT47" s="117"/>
      <c r="TKU47" s="117"/>
      <c r="TKV47" s="117"/>
      <c r="TKW47" s="117"/>
      <c r="TKX47" s="117"/>
      <c r="TKY47" s="117"/>
      <c r="TKZ47" s="117"/>
      <c r="TLA47" s="117"/>
      <c r="TLB47" s="117"/>
      <c r="TLC47" s="117"/>
      <c r="TLD47" s="117"/>
      <c r="TLE47" s="117"/>
      <c r="TLF47" s="117"/>
      <c r="TLG47" s="117"/>
      <c r="TLH47" s="117"/>
      <c r="TLI47" s="117"/>
      <c r="TLJ47" s="117"/>
      <c r="TLK47" s="117"/>
      <c r="TLL47" s="117"/>
      <c r="TLM47" s="117"/>
      <c r="TLN47" s="117"/>
      <c r="TLO47" s="117"/>
      <c r="TLP47" s="117"/>
      <c r="TLQ47" s="117"/>
      <c r="TLR47" s="117"/>
      <c r="TLS47" s="117"/>
      <c r="TLT47" s="117"/>
      <c r="TLU47" s="117"/>
      <c r="TLV47" s="117"/>
      <c r="TLW47" s="117"/>
      <c r="TLX47" s="117"/>
      <c r="TLY47" s="117"/>
      <c r="TLZ47" s="117"/>
      <c r="TMA47" s="117"/>
      <c r="TMB47" s="117"/>
      <c r="TMC47" s="117"/>
      <c r="TMD47" s="117"/>
      <c r="TME47" s="117"/>
      <c r="TMF47" s="117"/>
      <c r="TMG47" s="117"/>
      <c r="TMH47" s="117"/>
      <c r="TMI47" s="117"/>
      <c r="TMJ47" s="117"/>
      <c r="TMK47" s="117"/>
      <c r="TML47" s="117"/>
      <c r="TMM47" s="117"/>
      <c r="TMN47" s="117"/>
      <c r="TMO47" s="117"/>
      <c r="TMP47" s="117"/>
      <c r="TMQ47" s="117"/>
      <c r="TMR47" s="117"/>
      <c r="TMS47" s="117"/>
      <c r="TMT47" s="117"/>
      <c r="TMU47" s="117"/>
      <c r="TMV47" s="117"/>
      <c r="TMW47" s="117"/>
      <c r="TMX47" s="117"/>
      <c r="TMY47" s="117"/>
      <c r="TMZ47" s="117"/>
      <c r="TNA47" s="117"/>
      <c r="TNB47" s="117"/>
      <c r="TNC47" s="117"/>
      <c r="TND47" s="117"/>
      <c r="TNE47" s="117"/>
      <c r="TNF47" s="117"/>
      <c r="TNG47" s="117"/>
      <c r="TNH47" s="117"/>
      <c r="TNI47" s="117"/>
      <c r="TNJ47" s="117"/>
      <c r="TNK47" s="117"/>
      <c r="TNL47" s="117"/>
      <c r="TNM47" s="117"/>
      <c r="TNN47" s="117"/>
      <c r="TNO47" s="117"/>
      <c r="TNP47" s="117"/>
      <c r="TNQ47" s="117"/>
      <c r="TNR47" s="117"/>
      <c r="TNS47" s="117"/>
      <c r="TNT47" s="117"/>
      <c r="TNU47" s="117"/>
      <c r="TNV47" s="117"/>
      <c r="TNW47" s="117"/>
      <c r="TNX47" s="117"/>
      <c r="TNY47" s="117"/>
      <c r="TNZ47" s="117"/>
      <c r="TOA47" s="117"/>
      <c r="TOB47" s="117"/>
      <c r="TOC47" s="117"/>
      <c r="TOD47" s="117"/>
      <c r="TOE47" s="117"/>
      <c r="TOF47" s="117"/>
      <c r="TOG47" s="117"/>
      <c r="TOH47" s="117"/>
      <c r="TOI47" s="117"/>
      <c r="TOJ47" s="117"/>
      <c r="TOK47" s="117"/>
      <c r="TOL47" s="117"/>
      <c r="TOM47" s="117"/>
      <c r="TON47" s="117"/>
      <c r="TOO47" s="117"/>
      <c r="TOP47" s="117"/>
      <c r="TOQ47" s="117"/>
      <c r="TOR47" s="117"/>
      <c r="TOS47" s="117"/>
      <c r="TOT47" s="117"/>
      <c r="TOU47" s="117"/>
      <c r="TOV47" s="117"/>
      <c r="TOW47" s="117"/>
      <c r="TOX47" s="117"/>
      <c r="TOY47" s="117"/>
      <c r="TOZ47" s="117"/>
      <c r="TPA47" s="117"/>
      <c r="TPB47" s="117"/>
      <c r="TPC47" s="117"/>
      <c r="TPD47" s="117"/>
      <c r="TPE47" s="117"/>
      <c r="TPF47" s="117"/>
      <c r="TPG47" s="117"/>
      <c r="TPH47" s="117"/>
      <c r="TPI47" s="117"/>
      <c r="TPJ47" s="117"/>
      <c r="TPK47" s="117"/>
      <c r="TPL47" s="117"/>
      <c r="TPM47" s="117"/>
      <c r="TPN47" s="117"/>
      <c r="TPO47" s="117"/>
      <c r="TPP47" s="117"/>
      <c r="TPQ47" s="117"/>
      <c r="TPR47" s="117"/>
      <c r="TPS47" s="117"/>
      <c r="TPT47" s="117"/>
      <c r="TPU47" s="117"/>
      <c r="TPV47" s="117"/>
      <c r="TPW47" s="117"/>
      <c r="TPX47" s="117"/>
      <c r="TPY47" s="117"/>
      <c r="TPZ47" s="117"/>
      <c r="TQA47" s="117"/>
      <c r="TQB47" s="117"/>
      <c r="TQC47" s="117"/>
      <c r="TQD47" s="117"/>
      <c r="TQE47" s="117"/>
      <c r="TQF47" s="117"/>
      <c r="TQG47" s="117"/>
      <c r="TQH47" s="117"/>
      <c r="TQI47" s="117"/>
      <c r="TQJ47" s="117"/>
      <c r="TQK47" s="117"/>
      <c r="TQL47" s="117"/>
      <c r="TQM47" s="117"/>
      <c r="TQN47" s="117"/>
      <c r="TQO47" s="117"/>
      <c r="TQP47" s="117"/>
      <c r="TQQ47" s="117"/>
      <c r="TQR47" s="117"/>
      <c r="TQS47" s="117"/>
      <c r="TQT47" s="117"/>
      <c r="TQU47" s="117"/>
      <c r="TQV47" s="117"/>
      <c r="TQW47" s="117"/>
      <c r="TQX47" s="117"/>
      <c r="TQY47" s="117"/>
      <c r="TQZ47" s="117"/>
      <c r="TRA47" s="117"/>
      <c r="TRB47" s="117"/>
      <c r="TRC47" s="117"/>
      <c r="TRD47" s="117"/>
      <c r="TRE47" s="117"/>
      <c r="TRF47" s="117"/>
      <c r="TRG47" s="117"/>
      <c r="TRH47" s="117"/>
      <c r="TRI47" s="117"/>
      <c r="TRJ47" s="117"/>
      <c r="TRK47" s="117"/>
      <c r="TRL47" s="117"/>
      <c r="TRM47" s="117"/>
      <c r="TRN47" s="117"/>
      <c r="TRO47" s="117"/>
      <c r="TRP47" s="117"/>
      <c r="TRQ47" s="117"/>
      <c r="TRR47" s="117"/>
      <c r="TRS47" s="117"/>
      <c r="TRT47" s="117"/>
      <c r="TRU47" s="117"/>
      <c r="TRV47" s="117"/>
      <c r="TRW47" s="117"/>
      <c r="TRX47" s="117"/>
      <c r="TRY47" s="117"/>
      <c r="TRZ47" s="117"/>
      <c r="TSA47" s="117"/>
      <c r="TSB47" s="117"/>
      <c r="TSC47" s="117"/>
      <c r="TSD47" s="117"/>
      <c r="TSE47" s="117"/>
      <c r="TSF47" s="117"/>
      <c r="TSG47" s="117"/>
      <c r="TSH47" s="117"/>
      <c r="TSI47" s="117"/>
      <c r="TSJ47" s="117"/>
      <c r="TSK47" s="117"/>
      <c r="TSL47" s="117"/>
      <c r="TSM47" s="117"/>
      <c r="TSN47" s="117"/>
      <c r="TSO47" s="117"/>
      <c r="TSP47" s="117"/>
      <c r="TSQ47" s="117"/>
      <c r="TSR47" s="117"/>
      <c r="TSS47" s="117"/>
      <c r="TST47" s="117"/>
      <c r="TSU47" s="117"/>
      <c r="TSV47" s="117"/>
      <c r="TSW47" s="117"/>
      <c r="TSX47" s="117"/>
      <c r="TSY47" s="117"/>
      <c r="TSZ47" s="117"/>
      <c r="TTA47" s="117"/>
      <c r="TTB47" s="117"/>
      <c r="TTC47" s="117"/>
      <c r="TTD47" s="117"/>
      <c r="TTE47" s="117"/>
      <c r="TTF47" s="117"/>
      <c r="TTG47" s="117"/>
      <c r="TTH47" s="117"/>
      <c r="TTI47" s="117"/>
      <c r="TTJ47" s="117"/>
      <c r="TTK47" s="117"/>
      <c r="TTL47" s="117"/>
      <c r="TTM47" s="117"/>
      <c r="TTN47" s="117"/>
      <c r="TTO47" s="117"/>
      <c r="TTP47" s="117"/>
      <c r="TTQ47" s="117"/>
      <c r="TTR47" s="117"/>
      <c r="TTS47" s="117"/>
      <c r="TTT47" s="117"/>
      <c r="TTU47" s="117"/>
      <c r="TTV47" s="117"/>
      <c r="TTW47" s="117"/>
      <c r="TTX47" s="117"/>
      <c r="TTY47" s="117"/>
      <c r="TTZ47" s="117"/>
      <c r="TUA47" s="117"/>
      <c r="TUB47" s="117"/>
      <c r="TUC47" s="117"/>
      <c r="TUD47" s="117"/>
      <c r="TUE47" s="117"/>
      <c r="TUF47" s="117"/>
      <c r="TUG47" s="117"/>
      <c r="TUH47" s="117"/>
      <c r="TUI47" s="117"/>
      <c r="TUJ47" s="117"/>
      <c r="TUK47" s="117"/>
      <c r="TUL47" s="117"/>
      <c r="TUM47" s="117"/>
      <c r="TUN47" s="117"/>
      <c r="TUO47" s="117"/>
      <c r="TUP47" s="117"/>
      <c r="TUQ47" s="117"/>
      <c r="TUR47" s="117"/>
      <c r="TUS47" s="117"/>
      <c r="TUT47" s="117"/>
      <c r="TUU47" s="117"/>
      <c r="TUV47" s="117"/>
      <c r="TUW47" s="117"/>
      <c r="TUX47" s="117"/>
      <c r="TUY47" s="117"/>
      <c r="TUZ47" s="117"/>
      <c r="TVA47" s="117"/>
      <c r="TVB47" s="117"/>
      <c r="TVC47" s="117"/>
      <c r="TVD47" s="117"/>
      <c r="TVE47" s="117"/>
      <c r="TVF47" s="117"/>
      <c r="TVG47" s="117"/>
      <c r="TVH47" s="117"/>
      <c r="TVI47" s="117"/>
      <c r="TVJ47" s="117"/>
      <c r="TVK47" s="117"/>
      <c r="TVL47" s="117"/>
      <c r="TVM47" s="117"/>
      <c r="TVN47" s="117"/>
      <c r="TVO47" s="117"/>
      <c r="TVP47" s="117"/>
      <c r="TVQ47" s="117"/>
      <c r="TVR47" s="117"/>
      <c r="TVS47" s="117"/>
      <c r="TVT47" s="117"/>
      <c r="TVU47" s="117"/>
      <c r="TVV47" s="117"/>
      <c r="TVW47" s="117"/>
      <c r="TVX47" s="117"/>
      <c r="TVY47" s="117"/>
      <c r="TVZ47" s="117"/>
      <c r="TWA47" s="117"/>
      <c r="TWB47" s="117"/>
      <c r="TWC47" s="117"/>
      <c r="TWD47" s="117"/>
      <c r="TWE47" s="117"/>
      <c r="TWF47" s="117"/>
      <c r="TWG47" s="117"/>
      <c r="TWH47" s="117"/>
      <c r="TWI47" s="117"/>
      <c r="TWJ47" s="117"/>
      <c r="TWK47" s="117"/>
      <c r="TWL47" s="117"/>
      <c r="TWM47" s="117"/>
      <c r="TWN47" s="117"/>
      <c r="TWO47" s="117"/>
      <c r="TWP47" s="117"/>
      <c r="TWQ47" s="117"/>
      <c r="TWR47" s="117"/>
      <c r="TWS47" s="117"/>
      <c r="TWT47" s="117"/>
      <c r="TWU47" s="117"/>
      <c r="TWV47" s="117"/>
      <c r="TWW47" s="117"/>
      <c r="TWX47" s="117"/>
      <c r="TWY47" s="117"/>
      <c r="TWZ47" s="117"/>
      <c r="TXA47" s="117"/>
      <c r="TXB47" s="117"/>
      <c r="TXC47" s="117"/>
      <c r="TXD47" s="117"/>
      <c r="TXE47" s="117"/>
      <c r="TXF47" s="117"/>
      <c r="TXG47" s="117"/>
      <c r="TXH47" s="117"/>
      <c r="TXI47" s="117"/>
      <c r="TXJ47" s="117"/>
      <c r="TXK47" s="117"/>
      <c r="TXL47" s="117"/>
      <c r="TXM47" s="117"/>
      <c r="TXN47" s="117"/>
      <c r="TXO47" s="117"/>
      <c r="TXP47" s="117"/>
      <c r="TXQ47" s="117"/>
      <c r="TXR47" s="117"/>
      <c r="TXS47" s="117"/>
      <c r="TXT47" s="117"/>
      <c r="TXU47" s="117"/>
      <c r="TXV47" s="117"/>
      <c r="TXW47" s="117"/>
      <c r="TXX47" s="117"/>
      <c r="TXY47" s="117"/>
      <c r="TXZ47" s="117"/>
      <c r="TYA47" s="117"/>
      <c r="TYB47" s="117"/>
      <c r="TYC47" s="117"/>
      <c r="TYD47" s="117"/>
      <c r="TYE47" s="117"/>
      <c r="TYF47" s="117"/>
      <c r="TYG47" s="117"/>
      <c r="TYH47" s="117"/>
      <c r="TYI47" s="117"/>
      <c r="TYJ47" s="117"/>
      <c r="TYK47" s="117"/>
      <c r="TYL47" s="117"/>
      <c r="TYM47" s="117"/>
      <c r="TYN47" s="117"/>
      <c r="TYO47" s="117"/>
      <c r="TYP47" s="117"/>
      <c r="TYQ47" s="117"/>
      <c r="TYR47" s="117"/>
      <c r="TYS47" s="117"/>
      <c r="TYT47" s="117"/>
      <c r="TYU47" s="117"/>
      <c r="TYV47" s="117"/>
      <c r="TYW47" s="117"/>
      <c r="TYX47" s="117"/>
      <c r="TYY47" s="117"/>
      <c r="TYZ47" s="117"/>
      <c r="TZA47" s="117"/>
      <c r="TZB47" s="117"/>
      <c r="TZC47" s="117"/>
      <c r="TZD47" s="117"/>
      <c r="TZE47" s="117"/>
      <c r="TZF47" s="117"/>
      <c r="TZG47" s="117"/>
      <c r="TZH47" s="117"/>
      <c r="TZI47" s="117"/>
      <c r="TZJ47" s="117"/>
      <c r="TZK47" s="117"/>
      <c r="TZL47" s="117"/>
      <c r="TZM47" s="117"/>
      <c r="TZN47" s="117"/>
      <c r="TZO47" s="117"/>
      <c r="TZP47" s="117"/>
      <c r="TZQ47" s="117"/>
      <c r="TZR47" s="117"/>
      <c r="TZS47" s="117"/>
      <c r="TZT47" s="117"/>
      <c r="TZU47" s="117"/>
      <c r="TZV47" s="117"/>
      <c r="TZW47" s="117"/>
      <c r="TZX47" s="117"/>
      <c r="TZY47" s="117"/>
      <c r="TZZ47" s="117"/>
      <c r="UAA47" s="117"/>
      <c r="UAB47" s="117"/>
      <c r="UAC47" s="117"/>
      <c r="UAD47" s="117"/>
      <c r="UAE47" s="117"/>
      <c r="UAF47" s="117"/>
      <c r="UAG47" s="117"/>
      <c r="UAH47" s="117"/>
      <c r="UAI47" s="117"/>
      <c r="UAJ47" s="117"/>
      <c r="UAK47" s="117"/>
      <c r="UAL47" s="117"/>
      <c r="UAM47" s="117"/>
      <c r="UAN47" s="117"/>
      <c r="UAO47" s="117"/>
      <c r="UAP47" s="117"/>
      <c r="UAQ47" s="117"/>
      <c r="UAR47" s="117"/>
      <c r="UAS47" s="117"/>
      <c r="UAT47" s="117"/>
      <c r="UAU47" s="117"/>
      <c r="UAV47" s="117"/>
      <c r="UAW47" s="117"/>
      <c r="UAX47" s="117"/>
      <c r="UAY47" s="117"/>
      <c r="UAZ47" s="117"/>
      <c r="UBA47" s="117"/>
      <c r="UBB47" s="117"/>
      <c r="UBC47" s="117"/>
      <c r="UBD47" s="117"/>
      <c r="UBE47" s="117"/>
      <c r="UBF47" s="117"/>
      <c r="UBG47" s="117"/>
      <c r="UBH47" s="117"/>
      <c r="UBI47" s="117"/>
      <c r="UBJ47" s="117"/>
      <c r="UBK47" s="117"/>
      <c r="UBL47" s="117"/>
      <c r="UBM47" s="117"/>
      <c r="UBN47" s="117"/>
      <c r="UBO47" s="117"/>
      <c r="UBP47" s="117"/>
      <c r="UBQ47" s="117"/>
      <c r="UBR47" s="117"/>
      <c r="UBS47" s="117"/>
      <c r="UBT47" s="117"/>
      <c r="UBU47" s="117"/>
      <c r="UBV47" s="117"/>
      <c r="UBW47" s="117"/>
      <c r="UBX47" s="117"/>
      <c r="UBY47" s="117"/>
      <c r="UBZ47" s="117"/>
      <c r="UCA47" s="117"/>
      <c r="UCB47" s="117"/>
      <c r="UCC47" s="117"/>
      <c r="UCD47" s="117"/>
      <c r="UCE47" s="117"/>
      <c r="UCF47" s="117"/>
      <c r="UCG47" s="117"/>
      <c r="UCH47" s="117"/>
      <c r="UCI47" s="117"/>
      <c r="UCJ47" s="117"/>
      <c r="UCK47" s="117"/>
      <c r="UCL47" s="117"/>
      <c r="UCM47" s="117"/>
      <c r="UCN47" s="117"/>
      <c r="UCO47" s="117"/>
      <c r="UCP47" s="117"/>
      <c r="UCQ47" s="117"/>
      <c r="UCR47" s="117"/>
      <c r="UCS47" s="117"/>
      <c r="UCT47" s="117"/>
      <c r="UCU47" s="117"/>
      <c r="UCV47" s="117"/>
      <c r="UCW47" s="117"/>
      <c r="UCX47" s="117"/>
      <c r="UCY47" s="117"/>
      <c r="UCZ47" s="117"/>
      <c r="UDA47" s="117"/>
      <c r="UDB47" s="117"/>
      <c r="UDC47" s="117"/>
      <c r="UDD47" s="117"/>
      <c r="UDE47" s="117"/>
      <c r="UDF47" s="117"/>
      <c r="UDG47" s="117"/>
      <c r="UDH47" s="117"/>
      <c r="UDI47" s="117"/>
      <c r="UDJ47" s="117"/>
      <c r="UDK47" s="117"/>
      <c r="UDL47" s="117"/>
      <c r="UDM47" s="117"/>
      <c r="UDN47" s="117"/>
      <c r="UDO47" s="117"/>
      <c r="UDP47" s="117"/>
      <c r="UDQ47" s="117"/>
      <c r="UDR47" s="117"/>
      <c r="UDS47" s="117"/>
      <c r="UDT47" s="117"/>
      <c r="UDU47" s="117"/>
      <c r="UDV47" s="117"/>
      <c r="UDW47" s="117"/>
      <c r="UDX47" s="117"/>
      <c r="UDY47" s="117"/>
      <c r="UDZ47" s="117"/>
      <c r="UEA47" s="117"/>
      <c r="UEB47" s="117"/>
      <c r="UEC47" s="117"/>
      <c r="UED47" s="117"/>
      <c r="UEE47" s="117"/>
      <c r="UEF47" s="117"/>
      <c r="UEG47" s="117"/>
      <c r="UEH47" s="117"/>
      <c r="UEI47" s="117"/>
      <c r="UEJ47" s="117"/>
      <c r="UEK47" s="117"/>
      <c r="UEL47" s="117"/>
      <c r="UEM47" s="117"/>
      <c r="UEN47" s="117"/>
      <c r="UEO47" s="117"/>
      <c r="UEP47" s="117"/>
      <c r="UEQ47" s="117"/>
      <c r="UER47" s="117"/>
      <c r="UES47" s="117"/>
      <c r="UET47" s="117"/>
      <c r="UEU47" s="117"/>
      <c r="UEV47" s="117"/>
      <c r="UEW47" s="117"/>
      <c r="UEX47" s="117"/>
      <c r="UEY47" s="117"/>
      <c r="UEZ47" s="117"/>
      <c r="UFA47" s="117"/>
      <c r="UFB47" s="117"/>
      <c r="UFC47" s="117"/>
      <c r="UFD47" s="117"/>
      <c r="UFE47" s="117"/>
      <c r="UFF47" s="117"/>
      <c r="UFG47" s="117"/>
      <c r="UFH47" s="117"/>
      <c r="UFI47" s="117"/>
      <c r="UFJ47" s="117"/>
      <c r="UFK47" s="117"/>
      <c r="UFL47" s="117"/>
      <c r="UFM47" s="117"/>
      <c r="UFN47" s="117"/>
      <c r="UFO47" s="117"/>
      <c r="UFP47" s="117"/>
      <c r="UFQ47" s="117"/>
      <c r="UFR47" s="117"/>
      <c r="UFS47" s="117"/>
      <c r="UFT47" s="117"/>
      <c r="UFU47" s="117"/>
      <c r="UFV47" s="117"/>
      <c r="UFW47" s="117"/>
      <c r="UFX47" s="117"/>
      <c r="UFY47" s="117"/>
      <c r="UFZ47" s="117"/>
      <c r="UGA47" s="117"/>
      <c r="UGB47" s="117"/>
      <c r="UGC47" s="117"/>
      <c r="UGD47" s="117"/>
      <c r="UGE47" s="117"/>
      <c r="UGF47" s="117"/>
      <c r="UGG47" s="117"/>
      <c r="UGH47" s="117"/>
      <c r="UGI47" s="117"/>
      <c r="UGJ47" s="117"/>
      <c r="UGK47" s="117"/>
      <c r="UGL47" s="117"/>
      <c r="UGM47" s="117"/>
      <c r="UGN47" s="117"/>
      <c r="UGO47" s="117"/>
      <c r="UGP47" s="117"/>
      <c r="UGQ47" s="117"/>
      <c r="UGR47" s="117"/>
      <c r="UGS47" s="117"/>
      <c r="UGT47" s="117"/>
      <c r="UGU47" s="117"/>
      <c r="UGV47" s="117"/>
      <c r="UGW47" s="117"/>
      <c r="UGX47" s="117"/>
      <c r="UGY47" s="117"/>
      <c r="UGZ47" s="117"/>
      <c r="UHA47" s="117"/>
      <c r="UHB47" s="117"/>
      <c r="UHC47" s="117"/>
      <c r="UHD47" s="117"/>
      <c r="UHE47" s="117"/>
      <c r="UHF47" s="117"/>
      <c r="UHG47" s="117"/>
      <c r="UHH47" s="117"/>
      <c r="UHI47" s="117"/>
      <c r="UHJ47" s="117"/>
      <c r="UHK47" s="117"/>
      <c r="UHL47" s="117"/>
      <c r="UHM47" s="117"/>
      <c r="UHN47" s="117"/>
      <c r="UHO47" s="117"/>
      <c r="UHP47" s="117"/>
      <c r="UHQ47" s="117"/>
      <c r="UHR47" s="117"/>
      <c r="UHS47" s="117"/>
      <c r="UHT47" s="117"/>
      <c r="UHU47" s="117"/>
      <c r="UHV47" s="117"/>
      <c r="UHW47" s="117"/>
      <c r="UHX47" s="117"/>
      <c r="UHY47" s="117"/>
      <c r="UHZ47" s="117"/>
      <c r="UIA47" s="117"/>
      <c r="UIB47" s="117"/>
      <c r="UIC47" s="117"/>
      <c r="UID47" s="117"/>
      <c r="UIE47" s="117"/>
      <c r="UIF47" s="117"/>
      <c r="UIG47" s="117"/>
      <c r="UIH47" s="117"/>
      <c r="UII47" s="117"/>
      <c r="UIJ47" s="117"/>
      <c r="UIK47" s="117"/>
      <c r="UIL47" s="117"/>
      <c r="UIM47" s="117"/>
      <c r="UIN47" s="117"/>
      <c r="UIO47" s="117"/>
      <c r="UIP47" s="117"/>
      <c r="UIQ47" s="117"/>
      <c r="UIR47" s="117"/>
      <c r="UIS47" s="117"/>
      <c r="UIT47" s="117"/>
      <c r="UIU47" s="117"/>
      <c r="UIV47" s="117"/>
      <c r="UIW47" s="117"/>
      <c r="UIX47" s="117"/>
      <c r="UIY47" s="117"/>
      <c r="UIZ47" s="117"/>
      <c r="UJA47" s="117"/>
      <c r="UJB47" s="117"/>
      <c r="UJC47" s="117"/>
      <c r="UJD47" s="117"/>
      <c r="UJE47" s="117"/>
      <c r="UJF47" s="117"/>
      <c r="UJG47" s="117"/>
      <c r="UJH47" s="117"/>
      <c r="UJI47" s="117"/>
      <c r="UJJ47" s="117"/>
      <c r="UJK47" s="117"/>
      <c r="UJL47" s="117"/>
      <c r="UJM47" s="117"/>
      <c r="UJN47" s="117"/>
      <c r="UJO47" s="117"/>
      <c r="UJP47" s="117"/>
      <c r="UJQ47" s="117"/>
      <c r="UJR47" s="117"/>
      <c r="UJS47" s="117"/>
      <c r="UJT47" s="117"/>
      <c r="UJU47" s="117"/>
      <c r="UJV47" s="117"/>
      <c r="UJW47" s="117"/>
      <c r="UJX47" s="117"/>
      <c r="UJY47" s="117"/>
      <c r="UJZ47" s="117"/>
      <c r="UKA47" s="117"/>
      <c r="UKB47" s="117"/>
      <c r="UKC47" s="117"/>
      <c r="UKD47" s="117"/>
      <c r="UKE47" s="117"/>
      <c r="UKF47" s="117"/>
      <c r="UKG47" s="117"/>
      <c r="UKH47" s="117"/>
      <c r="UKI47" s="117"/>
      <c r="UKJ47" s="117"/>
      <c r="UKK47" s="117"/>
      <c r="UKL47" s="117"/>
      <c r="UKM47" s="117"/>
      <c r="UKN47" s="117"/>
      <c r="UKO47" s="117"/>
      <c r="UKP47" s="117"/>
      <c r="UKQ47" s="117"/>
      <c r="UKR47" s="117"/>
      <c r="UKS47" s="117"/>
      <c r="UKT47" s="117"/>
      <c r="UKU47" s="117"/>
      <c r="UKV47" s="117"/>
      <c r="UKW47" s="117"/>
      <c r="UKX47" s="117"/>
      <c r="UKY47" s="117"/>
      <c r="UKZ47" s="117"/>
      <c r="ULA47" s="117"/>
      <c r="ULB47" s="117"/>
      <c r="ULC47" s="117"/>
      <c r="ULD47" s="117"/>
      <c r="ULE47" s="117"/>
      <c r="ULF47" s="117"/>
      <c r="ULG47" s="117"/>
      <c r="ULH47" s="117"/>
      <c r="ULI47" s="117"/>
      <c r="ULJ47" s="117"/>
      <c r="ULK47" s="117"/>
      <c r="ULL47" s="117"/>
      <c r="ULM47" s="117"/>
      <c r="ULN47" s="117"/>
      <c r="ULO47" s="117"/>
      <c r="ULP47" s="117"/>
      <c r="ULQ47" s="117"/>
      <c r="ULR47" s="117"/>
      <c r="ULS47" s="117"/>
      <c r="ULT47" s="117"/>
      <c r="ULU47" s="117"/>
      <c r="ULV47" s="117"/>
      <c r="ULW47" s="117"/>
      <c r="ULX47" s="117"/>
      <c r="ULY47" s="117"/>
      <c r="ULZ47" s="117"/>
      <c r="UMA47" s="117"/>
      <c r="UMB47" s="117"/>
      <c r="UMC47" s="117"/>
      <c r="UMD47" s="117"/>
      <c r="UME47" s="117"/>
      <c r="UMF47" s="117"/>
      <c r="UMG47" s="117"/>
      <c r="UMH47" s="117"/>
      <c r="UMI47" s="117"/>
      <c r="UMJ47" s="117"/>
      <c r="UMK47" s="117"/>
      <c r="UML47" s="117"/>
      <c r="UMM47" s="117"/>
      <c r="UMN47" s="117"/>
      <c r="UMO47" s="117"/>
      <c r="UMP47" s="117"/>
      <c r="UMQ47" s="117"/>
      <c r="UMR47" s="117"/>
      <c r="UMS47" s="117"/>
      <c r="UMT47" s="117"/>
      <c r="UMU47" s="117"/>
      <c r="UMV47" s="117"/>
      <c r="UMW47" s="117"/>
      <c r="UMX47" s="117"/>
      <c r="UMY47" s="117"/>
      <c r="UMZ47" s="117"/>
      <c r="UNA47" s="117"/>
      <c r="UNB47" s="117"/>
      <c r="UNC47" s="117"/>
      <c r="UND47" s="117"/>
      <c r="UNE47" s="117"/>
      <c r="UNF47" s="117"/>
      <c r="UNG47" s="117"/>
      <c r="UNH47" s="117"/>
      <c r="UNI47" s="117"/>
      <c r="UNJ47" s="117"/>
      <c r="UNK47" s="117"/>
      <c r="UNL47" s="117"/>
      <c r="UNM47" s="117"/>
      <c r="UNN47" s="117"/>
      <c r="UNO47" s="117"/>
      <c r="UNP47" s="117"/>
      <c r="UNQ47" s="117"/>
      <c r="UNR47" s="117"/>
      <c r="UNS47" s="117"/>
      <c r="UNT47" s="117"/>
      <c r="UNU47" s="117"/>
      <c r="UNV47" s="117"/>
      <c r="UNW47" s="117"/>
      <c r="UNX47" s="117"/>
      <c r="UNY47" s="117"/>
      <c r="UNZ47" s="117"/>
      <c r="UOA47" s="117"/>
      <c r="UOB47" s="117"/>
      <c r="UOC47" s="117"/>
      <c r="UOD47" s="117"/>
      <c r="UOE47" s="117"/>
      <c r="UOF47" s="117"/>
      <c r="UOG47" s="117"/>
      <c r="UOH47" s="117"/>
      <c r="UOI47" s="117"/>
      <c r="UOJ47" s="117"/>
      <c r="UOK47" s="117"/>
      <c r="UOL47" s="117"/>
      <c r="UOM47" s="117"/>
      <c r="UON47" s="117"/>
      <c r="UOO47" s="117"/>
      <c r="UOP47" s="117"/>
      <c r="UOQ47" s="117"/>
      <c r="UOR47" s="117"/>
      <c r="UOS47" s="117"/>
      <c r="UOT47" s="117"/>
      <c r="UOU47" s="117"/>
      <c r="UOV47" s="117"/>
      <c r="UOW47" s="117"/>
      <c r="UOX47" s="117"/>
      <c r="UOY47" s="117"/>
      <c r="UOZ47" s="117"/>
      <c r="UPA47" s="117"/>
      <c r="UPB47" s="117"/>
      <c r="UPC47" s="117"/>
      <c r="UPD47" s="117"/>
      <c r="UPE47" s="117"/>
      <c r="UPF47" s="117"/>
      <c r="UPG47" s="117"/>
      <c r="UPH47" s="117"/>
      <c r="UPI47" s="117"/>
      <c r="UPJ47" s="117"/>
      <c r="UPK47" s="117"/>
      <c r="UPL47" s="117"/>
      <c r="UPM47" s="117"/>
      <c r="UPN47" s="117"/>
      <c r="UPO47" s="117"/>
      <c r="UPP47" s="117"/>
      <c r="UPQ47" s="117"/>
      <c r="UPR47" s="117"/>
      <c r="UPS47" s="117"/>
      <c r="UPT47" s="117"/>
      <c r="UPU47" s="117"/>
      <c r="UPV47" s="117"/>
      <c r="UPW47" s="117"/>
      <c r="UPX47" s="117"/>
      <c r="UPY47" s="117"/>
      <c r="UPZ47" s="117"/>
      <c r="UQA47" s="117"/>
      <c r="UQB47" s="117"/>
      <c r="UQC47" s="117"/>
      <c r="UQD47" s="117"/>
      <c r="UQE47" s="117"/>
      <c r="UQF47" s="117"/>
      <c r="UQG47" s="117"/>
      <c r="UQH47" s="117"/>
      <c r="UQI47" s="117"/>
      <c r="UQJ47" s="117"/>
      <c r="UQK47" s="117"/>
      <c r="UQL47" s="117"/>
      <c r="UQM47" s="117"/>
      <c r="UQN47" s="117"/>
      <c r="UQO47" s="117"/>
      <c r="UQP47" s="117"/>
      <c r="UQQ47" s="117"/>
      <c r="UQR47" s="117"/>
      <c r="UQS47" s="117"/>
      <c r="UQT47" s="117"/>
      <c r="UQU47" s="117"/>
      <c r="UQV47" s="117"/>
      <c r="UQW47" s="117"/>
      <c r="UQX47" s="117"/>
      <c r="UQY47" s="117"/>
      <c r="UQZ47" s="117"/>
      <c r="URA47" s="117"/>
      <c r="URB47" s="117"/>
      <c r="URC47" s="117"/>
      <c r="URD47" s="117"/>
      <c r="URE47" s="117"/>
      <c r="URF47" s="117"/>
      <c r="URG47" s="117"/>
      <c r="URH47" s="117"/>
      <c r="URI47" s="117"/>
      <c r="URJ47" s="117"/>
      <c r="URK47" s="117"/>
      <c r="URL47" s="117"/>
      <c r="URM47" s="117"/>
      <c r="URN47" s="117"/>
      <c r="URO47" s="117"/>
      <c r="URP47" s="117"/>
      <c r="URQ47" s="117"/>
      <c r="URR47" s="117"/>
      <c r="URS47" s="117"/>
      <c r="URT47" s="117"/>
      <c r="URU47" s="117"/>
      <c r="URV47" s="117"/>
      <c r="URW47" s="117"/>
      <c r="URX47" s="117"/>
      <c r="URY47" s="117"/>
      <c r="URZ47" s="117"/>
      <c r="USA47" s="117"/>
      <c r="USB47" s="117"/>
      <c r="USC47" s="117"/>
      <c r="USD47" s="117"/>
      <c r="USE47" s="117"/>
      <c r="USF47" s="117"/>
      <c r="USG47" s="117"/>
      <c r="USH47" s="117"/>
      <c r="USI47" s="117"/>
      <c r="USJ47" s="117"/>
      <c r="USK47" s="117"/>
      <c r="USL47" s="117"/>
      <c r="USM47" s="117"/>
      <c r="USN47" s="117"/>
      <c r="USO47" s="117"/>
      <c r="USP47" s="117"/>
      <c r="USQ47" s="117"/>
      <c r="USR47" s="117"/>
      <c r="USS47" s="117"/>
      <c r="UST47" s="117"/>
      <c r="USU47" s="117"/>
      <c r="USV47" s="117"/>
      <c r="USW47" s="117"/>
      <c r="USX47" s="117"/>
      <c r="USY47" s="117"/>
      <c r="USZ47" s="117"/>
      <c r="UTA47" s="117"/>
      <c r="UTB47" s="117"/>
      <c r="UTC47" s="117"/>
      <c r="UTD47" s="117"/>
      <c r="UTE47" s="117"/>
      <c r="UTF47" s="117"/>
      <c r="UTG47" s="117"/>
      <c r="UTH47" s="117"/>
      <c r="UTI47" s="117"/>
      <c r="UTJ47" s="117"/>
      <c r="UTK47" s="117"/>
      <c r="UTL47" s="117"/>
      <c r="UTM47" s="117"/>
      <c r="UTN47" s="117"/>
      <c r="UTO47" s="117"/>
      <c r="UTP47" s="117"/>
      <c r="UTQ47" s="117"/>
      <c r="UTR47" s="117"/>
      <c r="UTS47" s="117"/>
      <c r="UTT47" s="117"/>
      <c r="UTU47" s="117"/>
      <c r="UTV47" s="117"/>
      <c r="UTW47" s="117"/>
      <c r="UTX47" s="117"/>
      <c r="UTY47" s="117"/>
      <c r="UTZ47" s="117"/>
      <c r="UUA47" s="117"/>
      <c r="UUB47" s="117"/>
      <c r="UUC47" s="117"/>
      <c r="UUD47" s="117"/>
      <c r="UUE47" s="117"/>
      <c r="UUF47" s="117"/>
      <c r="UUG47" s="117"/>
      <c r="UUH47" s="117"/>
      <c r="UUI47" s="117"/>
      <c r="UUJ47" s="117"/>
      <c r="UUK47" s="117"/>
      <c r="UUL47" s="117"/>
      <c r="UUM47" s="117"/>
      <c r="UUN47" s="117"/>
      <c r="UUO47" s="117"/>
      <c r="UUP47" s="117"/>
      <c r="UUQ47" s="117"/>
      <c r="UUR47" s="117"/>
      <c r="UUS47" s="117"/>
      <c r="UUT47" s="117"/>
      <c r="UUU47" s="117"/>
      <c r="UUV47" s="117"/>
      <c r="UUW47" s="117"/>
      <c r="UUX47" s="117"/>
      <c r="UUY47" s="117"/>
      <c r="UUZ47" s="117"/>
      <c r="UVA47" s="117"/>
      <c r="UVB47" s="117"/>
      <c r="UVC47" s="117"/>
      <c r="UVD47" s="117"/>
      <c r="UVE47" s="117"/>
      <c r="UVF47" s="117"/>
      <c r="UVG47" s="117"/>
      <c r="UVH47" s="117"/>
      <c r="UVI47" s="117"/>
      <c r="UVJ47" s="117"/>
      <c r="UVK47" s="117"/>
      <c r="UVL47" s="117"/>
      <c r="UVM47" s="117"/>
      <c r="UVN47" s="117"/>
      <c r="UVO47" s="117"/>
      <c r="UVP47" s="117"/>
      <c r="UVQ47" s="117"/>
      <c r="UVR47" s="117"/>
      <c r="UVS47" s="117"/>
      <c r="UVT47" s="117"/>
      <c r="UVU47" s="117"/>
      <c r="UVV47" s="117"/>
      <c r="UVW47" s="117"/>
      <c r="UVX47" s="117"/>
      <c r="UVY47" s="117"/>
      <c r="UVZ47" s="117"/>
      <c r="UWA47" s="117"/>
      <c r="UWB47" s="117"/>
      <c r="UWC47" s="117"/>
      <c r="UWD47" s="117"/>
      <c r="UWE47" s="117"/>
      <c r="UWF47" s="117"/>
      <c r="UWG47" s="117"/>
      <c r="UWH47" s="117"/>
      <c r="UWI47" s="117"/>
      <c r="UWJ47" s="117"/>
      <c r="UWK47" s="117"/>
      <c r="UWL47" s="117"/>
      <c r="UWM47" s="117"/>
      <c r="UWN47" s="117"/>
      <c r="UWO47" s="117"/>
      <c r="UWP47" s="117"/>
      <c r="UWQ47" s="117"/>
      <c r="UWR47" s="117"/>
      <c r="UWS47" s="117"/>
      <c r="UWT47" s="117"/>
      <c r="UWU47" s="117"/>
      <c r="UWV47" s="117"/>
      <c r="UWW47" s="117"/>
      <c r="UWX47" s="117"/>
      <c r="UWY47" s="117"/>
      <c r="UWZ47" s="117"/>
      <c r="UXA47" s="117"/>
      <c r="UXB47" s="117"/>
      <c r="UXC47" s="117"/>
      <c r="UXD47" s="117"/>
      <c r="UXE47" s="117"/>
      <c r="UXF47" s="117"/>
      <c r="UXG47" s="117"/>
      <c r="UXH47" s="117"/>
      <c r="UXI47" s="117"/>
      <c r="UXJ47" s="117"/>
      <c r="UXK47" s="117"/>
      <c r="UXL47" s="117"/>
      <c r="UXM47" s="117"/>
      <c r="UXN47" s="117"/>
      <c r="UXO47" s="117"/>
      <c r="UXP47" s="117"/>
      <c r="UXQ47" s="117"/>
      <c r="UXR47" s="117"/>
      <c r="UXS47" s="117"/>
      <c r="UXT47" s="117"/>
      <c r="UXU47" s="117"/>
      <c r="UXV47" s="117"/>
      <c r="UXW47" s="117"/>
      <c r="UXX47" s="117"/>
      <c r="UXY47" s="117"/>
      <c r="UXZ47" s="117"/>
      <c r="UYA47" s="117"/>
      <c r="UYB47" s="117"/>
      <c r="UYC47" s="117"/>
      <c r="UYD47" s="117"/>
      <c r="UYE47" s="117"/>
      <c r="UYF47" s="117"/>
      <c r="UYG47" s="117"/>
      <c r="UYH47" s="117"/>
      <c r="UYI47" s="117"/>
      <c r="UYJ47" s="117"/>
      <c r="UYK47" s="117"/>
      <c r="UYL47" s="117"/>
      <c r="UYM47" s="117"/>
      <c r="UYN47" s="117"/>
      <c r="UYO47" s="117"/>
      <c r="UYP47" s="117"/>
      <c r="UYQ47" s="117"/>
      <c r="UYR47" s="117"/>
      <c r="UYS47" s="117"/>
      <c r="UYT47" s="117"/>
      <c r="UYU47" s="117"/>
      <c r="UYV47" s="117"/>
      <c r="UYW47" s="117"/>
      <c r="UYX47" s="117"/>
      <c r="UYY47" s="117"/>
      <c r="UYZ47" s="117"/>
      <c r="UZA47" s="117"/>
      <c r="UZB47" s="117"/>
      <c r="UZC47" s="117"/>
      <c r="UZD47" s="117"/>
      <c r="UZE47" s="117"/>
      <c r="UZF47" s="117"/>
      <c r="UZG47" s="117"/>
      <c r="UZH47" s="117"/>
      <c r="UZI47" s="117"/>
      <c r="UZJ47" s="117"/>
      <c r="UZK47" s="117"/>
      <c r="UZL47" s="117"/>
      <c r="UZM47" s="117"/>
      <c r="UZN47" s="117"/>
      <c r="UZO47" s="117"/>
      <c r="UZP47" s="117"/>
      <c r="UZQ47" s="117"/>
      <c r="UZR47" s="117"/>
      <c r="UZS47" s="117"/>
      <c r="UZT47" s="117"/>
      <c r="UZU47" s="117"/>
      <c r="UZV47" s="117"/>
      <c r="UZW47" s="117"/>
      <c r="UZX47" s="117"/>
      <c r="UZY47" s="117"/>
      <c r="UZZ47" s="117"/>
      <c r="VAA47" s="117"/>
      <c r="VAB47" s="117"/>
      <c r="VAC47" s="117"/>
      <c r="VAD47" s="117"/>
      <c r="VAE47" s="117"/>
      <c r="VAF47" s="117"/>
      <c r="VAG47" s="117"/>
      <c r="VAH47" s="117"/>
      <c r="VAI47" s="117"/>
      <c r="VAJ47" s="117"/>
      <c r="VAK47" s="117"/>
      <c r="VAL47" s="117"/>
      <c r="VAM47" s="117"/>
      <c r="VAN47" s="117"/>
      <c r="VAO47" s="117"/>
      <c r="VAP47" s="117"/>
      <c r="VAQ47" s="117"/>
      <c r="VAR47" s="117"/>
      <c r="VAS47" s="117"/>
      <c r="VAT47" s="117"/>
      <c r="VAU47" s="117"/>
      <c r="VAV47" s="117"/>
      <c r="VAW47" s="117"/>
      <c r="VAX47" s="117"/>
      <c r="VAY47" s="117"/>
      <c r="VAZ47" s="117"/>
      <c r="VBA47" s="117"/>
      <c r="VBB47" s="117"/>
      <c r="VBC47" s="117"/>
      <c r="VBD47" s="117"/>
      <c r="VBE47" s="117"/>
      <c r="VBF47" s="117"/>
      <c r="VBG47" s="117"/>
      <c r="VBH47" s="117"/>
      <c r="VBI47" s="117"/>
      <c r="VBJ47" s="117"/>
      <c r="VBK47" s="117"/>
      <c r="VBL47" s="117"/>
      <c r="VBM47" s="117"/>
      <c r="VBN47" s="117"/>
      <c r="VBO47" s="117"/>
      <c r="VBP47" s="117"/>
      <c r="VBQ47" s="117"/>
      <c r="VBR47" s="117"/>
      <c r="VBS47" s="117"/>
      <c r="VBT47" s="117"/>
      <c r="VBU47" s="117"/>
      <c r="VBV47" s="117"/>
      <c r="VBW47" s="117"/>
      <c r="VBX47" s="117"/>
      <c r="VBY47" s="117"/>
      <c r="VBZ47" s="117"/>
      <c r="VCA47" s="117"/>
      <c r="VCB47" s="117"/>
      <c r="VCC47" s="117"/>
      <c r="VCD47" s="117"/>
      <c r="VCE47" s="117"/>
      <c r="VCF47" s="117"/>
      <c r="VCG47" s="117"/>
      <c r="VCH47" s="117"/>
      <c r="VCI47" s="117"/>
      <c r="VCJ47" s="117"/>
      <c r="VCK47" s="117"/>
      <c r="VCL47" s="117"/>
      <c r="VCM47" s="117"/>
      <c r="VCN47" s="117"/>
      <c r="VCO47" s="117"/>
      <c r="VCP47" s="117"/>
      <c r="VCQ47" s="117"/>
      <c r="VCR47" s="117"/>
      <c r="VCS47" s="117"/>
      <c r="VCT47" s="117"/>
      <c r="VCU47" s="117"/>
      <c r="VCV47" s="117"/>
      <c r="VCW47" s="117"/>
      <c r="VCX47" s="117"/>
      <c r="VCY47" s="117"/>
      <c r="VCZ47" s="117"/>
      <c r="VDA47" s="117"/>
      <c r="VDB47" s="117"/>
      <c r="VDC47" s="117"/>
      <c r="VDD47" s="117"/>
      <c r="VDE47" s="117"/>
      <c r="VDF47" s="117"/>
      <c r="VDG47" s="117"/>
      <c r="VDH47" s="117"/>
      <c r="VDI47" s="117"/>
      <c r="VDJ47" s="117"/>
      <c r="VDK47" s="117"/>
      <c r="VDL47" s="117"/>
      <c r="VDM47" s="117"/>
      <c r="VDN47" s="117"/>
      <c r="VDO47" s="117"/>
      <c r="VDP47" s="117"/>
      <c r="VDQ47" s="117"/>
      <c r="VDR47" s="117"/>
      <c r="VDS47" s="117"/>
      <c r="VDT47" s="117"/>
      <c r="VDU47" s="117"/>
      <c r="VDV47" s="117"/>
      <c r="VDW47" s="117"/>
      <c r="VDX47" s="117"/>
      <c r="VDY47" s="117"/>
      <c r="VDZ47" s="117"/>
      <c r="VEA47" s="117"/>
      <c r="VEB47" s="117"/>
      <c r="VEC47" s="117"/>
      <c r="VED47" s="117"/>
      <c r="VEE47" s="117"/>
      <c r="VEF47" s="117"/>
      <c r="VEG47" s="117"/>
      <c r="VEH47" s="117"/>
      <c r="VEI47" s="117"/>
      <c r="VEJ47" s="117"/>
      <c r="VEK47" s="117"/>
      <c r="VEL47" s="117"/>
      <c r="VEM47" s="117"/>
      <c r="VEN47" s="117"/>
      <c r="VEO47" s="117"/>
      <c r="VEP47" s="117"/>
      <c r="VEQ47" s="117"/>
      <c r="VER47" s="117"/>
      <c r="VES47" s="117"/>
      <c r="VET47" s="117"/>
      <c r="VEU47" s="117"/>
      <c r="VEV47" s="117"/>
      <c r="VEW47" s="117"/>
      <c r="VEX47" s="117"/>
      <c r="VEY47" s="117"/>
      <c r="VEZ47" s="117"/>
      <c r="VFA47" s="117"/>
      <c r="VFB47" s="117"/>
      <c r="VFC47" s="117"/>
      <c r="VFD47" s="117"/>
      <c r="VFE47" s="117"/>
      <c r="VFF47" s="117"/>
      <c r="VFG47" s="117"/>
      <c r="VFH47" s="117"/>
      <c r="VFI47" s="117"/>
      <c r="VFJ47" s="117"/>
      <c r="VFK47" s="117"/>
      <c r="VFL47" s="117"/>
      <c r="VFM47" s="117"/>
      <c r="VFN47" s="117"/>
      <c r="VFO47" s="117"/>
      <c r="VFP47" s="117"/>
      <c r="VFQ47" s="117"/>
      <c r="VFR47" s="117"/>
      <c r="VFS47" s="117"/>
      <c r="VFT47" s="117"/>
      <c r="VFU47" s="117"/>
      <c r="VFV47" s="117"/>
      <c r="VFW47" s="117"/>
      <c r="VFX47" s="117"/>
      <c r="VFY47" s="117"/>
      <c r="VFZ47" s="117"/>
      <c r="VGA47" s="117"/>
      <c r="VGB47" s="117"/>
      <c r="VGC47" s="117"/>
      <c r="VGD47" s="117"/>
      <c r="VGE47" s="117"/>
      <c r="VGF47" s="117"/>
      <c r="VGG47" s="117"/>
      <c r="VGH47" s="117"/>
      <c r="VGI47" s="117"/>
      <c r="VGJ47" s="117"/>
      <c r="VGK47" s="117"/>
      <c r="VGL47" s="117"/>
      <c r="VGM47" s="117"/>
      <c r="VGN47" s="117"/>
      <c r="VGO47" s="117"/>
      <c r="VGP47" s="117"/>
      <c r="VGQ47" s="117"/>
      <c r="VGR47" s="117"/>
      <c r="VGS47" s="117"/>
      <c r="VGT47" s="117"/>
      <c r="VGU47" s="117"/>
      <c r="VGV47" s="117"/>
      <c r="VGW47" s="117"/>
      <c r="VGX47" s="117"/>
      <c r="VGY47" s="117"/>
      <c r="VGZ47" s="117"/>
      <c r="VHA47" s="117"/>
      <c r="VHB47" s="117"/>
      <c r="VHC47" s="117"/>
      <c r="VHD47" s="117"/>
      <c r="VHE47" s="117"/>
      <c r="VHF47" s="117"/>
      <c r="VHG47" s="117"/>
      <c r="VHH47" s="117"/>
      <c r="VHI47" s="117"/>
      <c r="VHJ47" s="117"/>
      <c r="VHK47" s="117"/>
      <c r="VHL47" s="117"/>
      <c r="VHM47" s="117"/>
      <c r="VHN47" s="117"/>
      <c r="VHO47" s="117"/>
      <c r="VHP47" s="117"/>
      <c r="VHQ47" s="117"/>
      <c r="VHR47" s="117"/>
      <c r="VHS47" s="117"/>
      <c r="VHT47" s="117"/>
      <c r="VHU47" s="117"/>
      <c r="VHV47" s="117"/>
      <c r="VHW47" s="117"/>
      <c r="VHX47" s="117"/>
      <c r="VHY47" s="117"/>
      <c r="VHZ47" s="117"/>
      <c r="VIA47" s="117"/>
      <c r="VIB47" s="117"/>
      <c r="VIC47" s="117"/>
      <c r="VID47" s="117"/>
      <c r="VIE47" s="117"/>
      <c r="VIF47" s="117"/>
      <c r="VIG47" s="117"/>
      <c r="VIH47" s="117"/>
      <c r="VII47" s="117"/>
      <c r="VIJ47" s="117"/>
      <c r="VIK47" s="117"/>
      <c r="VIL47" s="117"/>
      <c r="VIM47" s="117"/>
      <c r="VIN47" s="117"/>
      <c r="VIO47" s="117"/>
      <c r="VIP47" s="117"/>
      <c r="VIQ47" s="117"/>
      <c r="VIR47" s="117"/>
      <c r="VIS47" s="117"/>
      <c r="VIT47" s="117"/>
      <c r="VIU47" s="117"/>
      <c r="VIV47" s="117"/>
      <c r="VIW47" s="117"/>
      <c r="VIX47" s="117"/>
      <c r="VIY47" s="117"/>
      <c r="VIZ47" s="117"/>
      <c r="VJA47" s="117"/>
      <c r="VJB47" s="117"/>
      <c r="VJC47" s="117"/>
      <c r="VJD47" s="117"/>
      <c r="VJE47" s="117"/>
      <c r="VJF47" s="117"/>
      <c r="VJG47" s="117"/>
      <c r="VJH47" s="117"/>
      <c r="VJI47" s="117"/>
      <c r="VJJ47" s="117"/>
      <c r="VJK47" s="117"/>
      <c r="VJL47" s="117"/>
      <c r="VJM47" s="117"/>
      <c r="VJN47" s="117"/>
      <c r="VJO47" s="117"/>
      <c r="VJP47" s="117"/>
      <c r="VJQ47" s="117"/>
      <c r="VJR47" s="117"/>
      <c r="VJS47" s="117"/>
      <c r="VJT47" s="117"/>
      <c r="VJU47" s="117"/>
      <c r="VJV47" s="117"/>
      <c r="VJW47" s="117"/>
      <c r="VJX47" s="117"/>
      <c r="VJY47" s="117"/>
      <c r="VJZ47" s="117"/>
      <c r="VKA47" s="117"/>
      <c r="VKB47" s="117"/>
      <c r="VKC47" s="117"/>
      <c r="VKD47" s="117"/>
      <c r="VKE47" s="117"/>
      <c r="VKF47" s="117"/>
      <c r="VKG47" s="117"/>
      <c r="VKH47" s="117"/>
      <c r="VKI47" s="117"/>
      <c r="VKJ47" s="117"/>
      <c r="VKK47" s="117"/>
      <c r="VKL47" s="117"/>
      <c r="VKM47" s="117"/>
      <c r="VKN47" s="117"/>
      <c r="VKO47" s="117"/>
      <c r="VKP47" s="117"/>
      <c r="VKQ47" s="117"/>
      <c r="VKR47" s="117"/>
      <c r="VKS47" s="117"/>
      <c r="VKT47" s="117"/>
      <c r="VKU47" s="117"/>
      <c r="VKV47" s="117"/>
      <c r="VKW47" s="117"/>
      <c r="VKX47" s="117"/>
      <c r="VKY47" s="117"/>
      <c r="VKZ47" s="117"/>
      <c r="VLA47" s="117"/>
      <c r="VLB47" s="117"/>
      <c r="VLC47" s="117"/>
      <c r="VLD47" s="117"/>
      <c r="VLE47" s="117"/>
      <c r="VLF47" s="117"/>
      <c r="VLG47" s="117"/>
      <c r="VLH47" s="117"/>
      <c r="VLI47" s="117"/>
      <c r="VLJ47" s="117"/>
      <c r="VLK47" s="117"/>
      <c r="VLL47" s="117"/>
      <c r="VLM47" s="117"/>
      <c r="VLN47" s="117"/>
      <c r="VLO47" s="117"/>
      <c r="VLP47" s="117"/>
      <c r="VLQ47" s="117"/>
      <c r="VLR47" s="117"/>
      <c r="VLS47" s="117"/>
      <c r="VLT47" s="117"/>
      <c r="VLU47" s="117"/>
      <c r="VLV47" s="117"/>
      <c r="VLW47" s="117"/>
      <c r="VLX47" s="117"/>
      <c r="VLY47" s="117"/>
      <c r="VLZ47" s="117"/>
      <c r="VMA47" s="117"/>
      <c r="VMB47" s="117"/>
      <c r="VMC47" s="117"/>
      <c r="VMD47" s="117"/>
      <c r="VME47" s="117"/>
      <c r="VMF47" s="117"/>
      <c r="VMG47" s="117"/>
      <c r="VMH47" s="117"/>
      <c r="VMI47" s="117"/>
      <c r="VMJ47" s="117"/>
      <c r="VMK47" s="117"/>
      <c r="VML47" s="117"/>
      <c r="VMM47" s="117"/>
      <c r="VMN47" s="117"/>
      <c r="VMO47" s="117"/>
      <c r="VMP47" s="117"/>
      <c r="VMQ47" s="117"/>
      <c r="VMR47" s="117"/>
      <c r="VMS47" s="117"/>
      <c r="VMT47" s="117"/>
      <c r="VMU47" s="117"/>
      <c r="VMV47" s="117"/>
      <c r="VMW47" s="117"/>
      <c r="VMX47" s="117"/>
      <c r="VMY47" s="117"/>
      <c r="VMZ47" s="117"/>
      <c r="VNA47" s="117"/>
      <c r="VNB47" s="117"/>
      <c r="VNC47" s="117"/>
      <c r="VND47" s="117"/>
      <c r="VNE47" s="117"/>
      <c r="VNF47" s="117"/>
      <c r="VNG47" s="117"/>
      <c r="VNH47" s="117"/>
      <c r="VNI47" s="117"/>
      <c r="VNJ47" s="117"/>
      <c r="VNK47" s="117"/>
      <c r="VNL47" s="117"/>
      <c r="VNM47" s="117"/>
      <c r="VNN47" s="117"/>
      <c r="VNO47" s="117"/>
      <c r="VNP47" s="117"/>
      <c r="VNQ47" s="117"/>
      <c r="VNR47" s="117"/>
      <c r="VNS47" s="117"/>
      <c r="VNT47" s="117"/>
      <c r="VNU47" s="117"/>
      <c r="VNV47" s="117"/>
      <c r="VNW47" s="117"/>
      <c r="VNX47" s="117"/>
      <c r="VNY47" s="117"/>
      <c r="VNZ47" s="117"/>
      <c r="VOA47" s="117"/>
      <c r="VOB47" s="117"/>
      <c r="VOC47" s="117"/>
      <c r="VOD47" s="117"/>
      <c r="VOE47" s="117"/>
      <c r="VOF47" s="117"/>
      <c r="VOG47" s="117"/>
      <c r="VOH47" s="117"/>
      <c r="VOI47" s="117"/>
      <c r="VOJ47" s="117"/>
      <c r="VOK47" s="117"/>
      <c r="VOL47" s="117"/>
      <c r="VOM47" s="117"/>
      <c r="VON47" s="117"/>
      <c r="VOO47" s="117"/>
      <c r="VOP47" s="117"/>
      <c r="VOQ47" s="117"/>
      <c r="VOR47" s="117"/>
      <c r="VOS47" s="117"/>
      <c r="VOT47" s="117"/>
      <c r="VOU47" s="117"/>
      <c r="VOV47" s="117"/>
      <c r="VOW47" s="117"/>
      <c r="VOX47" s="117"/>
      <c r="VOY47" s="117"/>
      <c r="VOZ47" s="117"/>
      <c r="VPA47" s="117"/>
      <c r="VPB47" s="117"/>
      <c r="VPC47" s="117"/>
      <c r="VPD47" s="117"/>
      <c r="VPE47" s="117"/>
      <c r="VPF47" s="117"/>
      <c r="VPG47" s="117"/>
      <c r="VPH47" s="117"/>
      <c r="VPI47" s="117"/>
      <c r="VPJ47" s="117"/>
      <c r="VPK47" s="117"/>
      <c r="VPL47" s="117"/>
      <c r="VPM47" s="117"/>
      <c r="VPN47" s="117"/>
      <c r="VPO47" s="117"/>
      <c r="VPP47" s="117"/>
      <c r="VPQ47" s="117"/>
      <c r="VPR47" s="117"/>
      <c r="VPS47" s="117"/>
      <c r="VPT47" s="117"/>
      <c r="VPU47" s="117"/>
      <c r="VPV47" s="117"/>
      <c r="VPW47" s="117"/>
      <c r="VPX47" s="117"/>
      <c r="VPY47" s="117"/>
      <c r="VPZ47" s="117"/>
      <c r="VQA47" s="117"/>
      <c r="VQB47" s="117"/>
      <c r="VQC47" s="117"/>
      <c r="VQD47" s="117"/>
      <c r="VQE47" s="117"/>
      <c r="VQF47" s="117"/>
      <c r="VQG47" s="117"/>
      <c r="VQH47" s="117"/>
      <c r="VQI47" s="117"/>
      <c r="VQJ47" s="117"/>
      <c r="VQK47" s="117"/>
      <c r="VQL47" s="117"/>
      <c r="VQM47" s="117"/>
      <c r="VQN47" s="117"/>
      <c r="VQO47" s="117"/>
      <c r="VQP47" s="117"/>
      <c r="VQQ47" s="117"/>
      <c r="VQR47" s="117"/>
      <c r="VQS47" s="117"/>
      <c r="VQT47" s="117"/>
      <c r="VQU47" s="117"/>
      <c r="VQV47" s="117"/>
      <c r="VQW47" s="117"/>
      <c r="VQX47" s="117"/>
      <c r="VQY47" s="117"/>
      <c r="VQZ47" s="117"/>
      <c r="VRA47" s="117"/>
      <c r="VRB47" s="117"/>
      <c r="VRC47" s="117"/>
      <c r="VRD47" s="117"/>
      <c r="VRE47" s="117"/>
      <c r="VRF47" s="117"/>
      <c r="VRG47" s="117"/>
      <c r="VRH47" s="117"/>
      <c r="VRI47" s="117"/>
      <c r="VRJ47" s="117"/>
      <c r="VRK47" s="117"/>
      <c r="VRL47" s="117"/>
      <c r="VRM47" s="117"/>
      <c r="VRN47" s="117"/>
      <c r="VRO47" s="117"/>
      <c r="VRP47" s="117"/>
      <c r="VRQ47" s="117"/>
      <c r="VRR47" s="117"/>
      <c r="VRS47" s="117"/>
      <c r="VRT47" s="117"/>
      <c r="VRU47" s="117"/>
      <c r="VRV47" s="117"/>
      <c r="VRW47" s="117"/>
      <c r="VRX47" s="117"/>
      <c r="VRY47" s="117"/>
      <c r="VRZ47" s="117"/>
      <c r="VSA47" s="117"/>
      <c r="VSB47" s="117"/>
      <c r="VSC47" s="117"/>
      <c r="VSD47" s="117"/>
      <c r="VSE47" s="117"/>
      <c r="VSF47" s="117"/>
      <c r="VSG47" s="117"/>
      <c r="VSH47" s="117"/>
      <c r="VSI47" s="117"/>
      <c r="VSJ47" s="117"/>
      <c r="VSK47" s="117"/>
      <c r="VSL47" s="117"/>
      <c r="VSM47" s="117"/>
      <c r="VSN47" s="117"/>
      <c r="VSO47" s="117"/>
      <c r="VSP47" s="117"/>
      <c r="VSQ47" s="117"/>
      <c r="VSR47" s="117"/>
      <c r="VSS47" s="117"/>
      <c r="VST47" s="117"/>
      <c r="VSU47" s="117"/>
      <c r="VSV47" s="117"/>
      <c r="VSW47" s="117"/>
      <c r="VSX47" s="117"/>
      <c r="VSY47" s="117"/>
      <c r="VSZ47" s="117"/>
      <c r="VTA47" s="117"/>
      <c r="VTB47" s="117"/>
      <c r="VTC47" s="117"/>
      <c r="VTD47" s="117"/>
      <c r="VTE47" s="117"/>
      <c r="VTF47" s="117"/>
      <c r="VTG47" s="117"/>
      <c r="VTH47" s="117"/>
      <c r="VTI47" s="117"/>
      <c r="VTJ47" s="117"/>
      <c r="VTK47" s="117"/>
      <c r="VTL47" s="117"/>
      <c r="VTM47" s="117"/>
      <c r="VTN47" s="117"/>
      <c r="VTO47" s="117"/>
      <c r="VTP47" s="117"/>
      <c r="VTQ47" s="117"/>
      <c r="VTR47" s="117"/>
      <c r="VTS47" s="117"/>
      <c r="VTT47" s="117"/>
      <c r="VTU47" s="117"/>
      <c r="VTV47" s="117"/>
      <c r="VTW47" s="117"/>
      <c r="VTX47" s="117"/>
      <c r="VTY47" s="117"/>
      <c r="VTZ47" s="117"/>
      <c r="VUA47" s="117"/>
      <c r="VUB47" s="117"/>
      <c r="VUC47" s="117"/>
      <c r="VUD47" s="117"/>
      <c r="VUE47" s="117"/>
      <c r="VUF47" s="117"/>
      <c r="VUG47" s="117"/>
      <c r="VUH47" s="117"/>
      <c r="VUI47" s="117"/>
      <c r="VUJ47" s="117"/>
      <c r="VUK47" s="117"/>
      <c r="VUL47" s="117"/>
      <c r="VUM47" s="117"/>
      <c r="VUN47" s="117"/>
      <c r="VUO47" s="117"/>
      <c r="VUP47" s="117"/>
      <c r="VUQ47" s="117"/>
      <c r="VUR47" s="117"/>
      <c r="VUS47" s="117"/>
      <c r="VUT47" s="117"/>
      <c r="VUU47" s="117"/>
      <c r="VUV47" s="117"/>
      <c r="VUW47" s="117"/>
      <c r="VUX47" s="117"/>
      <c r="VUY47" s="117"/>
      <c r="VUZ47" s="117"/>
      <c r="VVA47" s="117"/>
      <c r="VVB47" s="117"/>
      <c r="VVC47" s="117"/>
      <c r="VVD47" s="117"/>
      <c r="VVE47" s="117"/>
      <c r="VVF47" s="117"/>
      <c r="VVG47" s="117"/>
      <c r="VVH47" s="117"/>
      <c r="VVI47" s="117"/>
      <c r="VVJ47" s="117"/>
      <c r="VVK47" s="117"/>
      <c r="VVL47" s="117"/>
      <c r="VVM47" s="117"/>
      <c r="VVN47" s="117"/>
      <c r="VVO47" s="117"/>
      <c r="VVP47" s="117"/>
      <c r="VVQ47" s="117"/>
      <c r="VVR47" s="117"/>
      <c r="VVS47" s="117"/>
      <c r="VVT47" s="117"/>
      <c r="VVU47" s="117"/>
      <c r="VVV47" s="117"/>
      <c r="VVW47" s="117"/>
      <c r="VVX47" s="117"/>
      <c r="VVY47" s="117"/>
      <c r="VVZ47" s="117"/>
      <c r="VWA47" s="117"/>
      <c r="VWB47" s="117"/>
      <c r="VWC47" s="117"/>
      <c r="VWD47" s="117"/>
      <c r="VWE47" s="117"/>
      <c r="VWF47" s="117"/>
      <c r="VWG47" s="117"/>
      <c r="VWH47" s="117"/>
      <c r="VWI47" s="117"/>
      <c r="VWJ47" s="117"/>
      <c r="VWK47" s="117"/>
      <c r="VWL47" s="117"/>
      <c r="VWM47" s="117"/>
      <c r="VWN47" s="117"/>
      <c r="VWO47" s="117"/>
      <c r="VWP47" s="117"/>
      <c r="VWQ47" s="117"/>
      <c r="VWR47" s="117"/>
      <c r="VWS47" s="117"/>
      <c r="VWT47" s="117"/>
      <c r="VWU47" s="117"/>
      <c r="VWV47" s="117"/>
      <c r="VWW47" s="117"/>
      <c r="VWX47" s="117"/>
      <c r="VWY47" s="117"/>
      <c r="VWZ47" s="117"/>
      <c r="VXA47" s="117"/>
      <c r="VXB47" s="117"/>
      <c r="VXC47" s="117"/>
      <c r="VXD47" s="117"/>
      <c r="VXE47" s="117"/>
      <c r="VXF47" s="117"/>
      <c r="VXG47" s="117"/>
      <c r="VXH47" s="117"/>
      <c r="VXI47" s="117"/>
      <c r="VXJ47" s="117"/>
      <c r="VXK47" s="117"/>
      <c r="VXL47" s="117"/>
      <c r="VXM47" s="117"/>
      <c r="VXN47" s="117"/>
      <c r="VXO47" s="117"/>
      <c r="VXP47" s="117"/>
      <c r="VXQ47" s="117"/>
      <c r="VXR47" s="117"/>
      <c r="VXS47" s="117"/>
      <c r="VXT47" s="117"/>
      <c r="VXU47" s="117"/>
      <c r="VXV47" s="117"/>
      <c r="VXW47" s="117"/>
      <c r="VXX47" s="117"/>
      <c r="VXY47" s="117"/>
      <c r="VXZ47" s="117"/>
      <c r="VYA47" s="117"/>
      <c r="VYB47" s="117"/>
      <c r="VYC47" s="117"/>
      <c r="VYD47" s="117"/>
      <c r="VYE47" s="117"/>
      <c r="VYF47" s="117"/>
      <c r="VYG47" s="117"/>
      <c r="VYH47" s="117"/>
      <c r="VYI47" s="117"/>
      <c r="VYJ47" s="117"/>
      <c r="VYK47" s="117"/>
      <c r="VYL47" s="117"/>
      <c r="VYM47" s="117"/>
      <c r="VYN47" s="117"/>
      <c r="VYO47" s="117"/>
      <c r="VYP47" s="117"/>
      <c r="VYQ47" s="117"/>
      <c r="VYR47" s="117"/>
      <c r="VYS47" s="117"/>
      <c r="VYT47" s="117"/>
      <c r="VYU47" s="117"/>
      <c r="VYV47" s="117"/>
      <c r="VYW47" s="117"/>
      <c r="VYX47" s="117"/>
      <c r="VYY47" s="117"/>
      <c r="VYZ47" s="117"/>
      <c r="VZA47" s="117"/>
      <c r="VZB47" s="117"/>
      <c r="VZC47" s="117"/>
      <c r="VZD47" s="117"/>
      <c r="VZE47" s="117"/>
      <c r="VZF47" s="117"/>
      <c r="VZG47" s="117"/>
      <c r="VZH47" s="117"/>
      <c r="VZI47" s="117"/>
      <c r="VZJ47" s="117"/>
      <c r="VZK47" s="117"/>
      <c r="VZL47" s="117"/>
      <c r="VZM47" s="117"/>
      <c r="VZN47" s="117"/>
      <c r="VZO47" s="117"/>
      <c r="VZP47" s="117"/>
      <c r="VZQ47" s="117"/>
      <c r="VZR47" s="117"/>
      <c r="VZS47" s="117"/>
      <c r="VZT47" s="117"/>
      <c r="VZU47" s="117"/>
      <c r="VZV47" s="117"/>
      <c r="VZW47" s="117"/>
      <c r="VZX47" s="117"/>
      <c r="VZY47" s="117"/>
      <c r="VZZ47" s="117"/>
      <c r="WAA47" s="117"/>
      <c r="WAB47" s="117"/>
      <c r="WAC47" s="117"/>
      <c r="WAD47" s="117"/>
      <c r="WAE47" s="117"/>
      <c r="WAF47" s="117"/>
      <c r="WAG47" s="117"/>
      <c r="WAH47" s="117"/>
      <c r="WAI47" s="117"/>
      <c r="WAJ47" s="117"/>
      <c r="WAK47" s="117"/>
      <c r="WAL47" s="117"/>
      <c r="WAM47" s="117"/>
      <c r="WAN47" s="117"/>
      <c r="WAO47" s="117"/>
      <c r="WAP47" s="117"/>
      <c r="WAQ47" s="117"/>
      <c r="WAR47" s="117"/>
      <c r="WAS47" s="117"/>
      <c r="WAT47" s="117"/>
      <c r="WAU47" s="117"/>
      <c r="WAV47" s="117"/>
      <c r="WAW47" s="117"/>
      <c r="WAX47" s="117"/>
      <c r="WAY47" s="117"/>
      <c r="WAZ47" s="117"/>
      <c r="WBA47" s="117"/>
      <c r="WBB47" s="117"/>
      <c r="WBC47" s="117"/>
      <c r="WBD47" s="117"/>
      <c r="WBE47" s="117"/>
      <c r="WBF47" s="117"/>
      <c r="WBG47" s="117"/>
      <c r="WBH47" s="117"/>
      <c r="WBI47" s="117"/>
      <c r="WBJ47" s="117"/>
      <c r="WBK47" s="117"/>
      <c r="WBL47" s="117"/>
      <c r="WBM47" s="117"/>
      <c r="WBN47" s="117"/>
      <c r="WBO47" s="117"/>
      <c r="WBP47" s="117"/>
      <c r="WBQ47" s="117"/>
      <c r="WBR47" s="117"/>
      <c r="WBS47" s="117"/>
      <c r="WBT47" s="117"/>
      <c r="WBU47" s="117"/>
      <c r="WBV47" s="117"/>
      <c r="WBW47" s="117"/>
      <c r="WBX47" s="117"/>
      <c r="WBY47" s="117"/>
      <c r="WBZ47" s="117"/>
      <c r="WCA47" s="117"/>
      <c r="WCB47" s="117"/>
      <c r="WCC47" s="117"/>
      <c r="WCD47" s="117"/>
      <c r="WCE47" s="117"/>
      <c r="WCF47" s="117"/>
      <c r="WCG47" s="117"/>
      <c r="WCH47" s="117"/>
      <c r="WCI47" s="117"/>
      <c r="WCJ47" s="117"/>
      <c r="WCK47" s="117"/>
      <c r="WCL47" s="117"/>
      <c r="WCM47" s="117"/>
      <c r="WCN47" s="117"/>
      <c r="WCO47" s="117"/>
      <c r="WCP47" s="117"/>
      <c r="WCQ47" s="117"/>
      <c r="WCR47" s="117"/>
      <c r="WCS47" s="117"/>
      <c r="WCT47" s="117"/>
      <c r="WCU47" s="117"/>
      <c r="WCV47" s="117"/>
      <c r="WCW47" s="117"/>
      <c r="WCX47" s="117"/>
      <c r="WCY47" s="117"/>
      <c r="WCZ47" s="117"/>
      <c r="WDA47" s="117"/>
      <c r="WDB47" s="117"/>
      <c r="WDC47" s="117"/>
      <c r="WDD47" s="117"/>
      <c r="WDE47" s="117"/>
      <c r="WDF47" s="117"/>
      <c r="WDG47" s="117"/>
      <c r="WDH47" s="117"/>
      <c r="WDI47" s="117"/>
      <c r="WDJ47" s="117"/>
      <c r="WDK47" s="117"/>
      <c r="WDL47" s="117"/>
      <c r="WDM47" s="117"/>
      <c r="WDN47" s="117"/>
      <c r="WDO47" s="117"/>
      <c r="WDP47" s="117"/>
      <c r="WDQ47" s="117"/>
      <c r="WDR47" s="117"/>
      <c r="WDS47" s="117"/>
      <c r="WDT47" s="117"/>
      <c r="WDU47" s="117"/>
      <c r="WDV47" s="117"/>
      <c r="WDW47" s="117"/>
      <c r="WDX47" s="117"/>
      <c r="WDY47" s="117"/>
      <c r="WDZ47" s="117"/>
      <c r="WEA47" s="117"/>
      <c r="WEB47" s="117"/>
      <c r="WEC47" s="117"/>
      <c r="WED47" s="117"/>
      <c r="WEE47" s="117"/>
      <c r="WEF47" s="117"/>
      <c r="WEG47" s="117"/>
      <c r="WEH47" s="117"/>
      <c r="WEI47" s="117"/>
      <c r="WEJ47" s="117"/>
      <c r="WEK47" s="117"/>
      <c r="WEL47" s="117"/>
      <c r="WEM47" s="117"/>
      <c r="WEN47" s="117"/>
      <c r="WEO47" s="117"/>
      <c r="WEP47" s="117"/>
      <c r="WEQ47" s="117"/>
      <c r="WER47" s="117"/>
      <c r="WES47" s="117"/>
      <c r="WET47" s="117"/>
      <c r="WEU47" s="117"/>
      <c r="WEV47" s="117"/>
      <c r="WEW47" s="117"/>
      <c r="WEX47" s="117"/>
      <c r="WEY47" s="117"/>
      <c r="WEZ47" s="117"/>
      <c r="WFA47" s="117"/>
      <c r="WFB47" s="117"/>
      <c r="WFC47" s="117"/>
      <c r="WFD47" s="117"/>
      <c r="WFE47" s="117"/>
      <c r="WFF47" s="117"/>
      <c r="WFG47" s="117"/>
      <c r="WFH47" s="117"/>
      <c r="WFI47" s="117"/>
      <c r="WFJ47" s="117"/>
      <c r="WFK47" s="117"/>
      <c r="WFL47" s="117"/>
      <c r="WFM47" s="117"/>
      <c r="WFN47" s="117"/>
      <c r="WFO47" s="117"/>
      <c r="WFP47" s="117"/>
      <c r="WFQ47" s="117"/>
      <c r="WFR47" s="117"/>
      <c r="WFS47" s="117"/>
      <c r="WFT47" s="117"/>
      <c r="WFU47" s="117"/>
      <c r="WFV47" s="117"/>
      <c r="WFW47" s="117"/>
      <c r="WFX47" s="117"/>
      <c r="WFY47" s="117"/>
      <c r="WFZ47" s="117"/>
      <c r="WGA47" s="117"/>
      <c r="WGB47" s="117"/>
      <c r="WGC47" s="117"/>
      <c r="WGD47" s="117"/>
      <c r="WGE47" s="117"/>
      <c r="WGF47" s="117"/>
      <c r="WGG47" s="117"/>
      <c r="WGH47" s="117"/>
      <c r="WGI47" s="117"/>
      <c r="WGJ47" s="117"/>
      <c r="WGK47" s="117"/>
      <c r="WGL47" s="117"/>
      <c r="WGM47" s="117"/>
      <c r="WGN47" s="117"/>
      <c r="WGO47" s="117"/>
      <c r="WGP47" s="117"/>
      <c r="WGQ47" s="117"/>
      <c r="WGR47" s="117"/>
      <c r="WGS47" s="117"/>
      <c r="WGT47" s="117"/>
      <c r="WGU47" s="117"/>
      <c r="WGV47" s="117"/>
      <c r="WGW47" s="117"/>
      <c r="WGX47" s="117"/>
      <c r="WGY47" s="117"/>
      <c r="WGZ47" s="117"/>
      <c r="WHA47" s="117"/>
      <c r="WHB47" s="117"/>
      <c r="WHC47" s="117"/>
      <c r="WHD47" s="117"/>
      <c r="WHE47" s="117"/>
      <c r="WHF47" s="117"/>
      <c r="WHG47" s="117"/>
      <c r="WHH47" s="117"/>
      <c r="WHI47" s="117"/>
      <c r="WHJ47" s="117"/>
      <c r="WHK47" s="117"/>
      <c r="WHL47" s="117"/>
      <c r="WHM47" s="117"/>
      <c r="WHN47" s="117"/>
      <c r="WHO47" s="117"/>
      <c r="WHP47" s="117"/>
      <c r="WHQ47" s="117"/>
      <c r="WHR47" s="117"/>
      <c r="WHS47" s="117"/>
      <c r="WHT47" s="117"/>
      <c r="WHU47" s="117"/>
      <c r="WHV47" s="117"/>
      <c r="WHW47" s="117"/>
      <c r="WHX47" s="117"/>
      <c r="WHY47" s="117"/>
      <c r="WHZ47" s="117"/>
      <c r="WIA47" s="117"/>
      <c r="WIB47" s="117"/>
      <c r="WIC47" s="117"/>
      <c r="WID47" s="117"/>
      <c r="WIE47" s="117"/>
      <c r="WIF47" s="117"/>
      <c r="WIG47" s="117"/>
      <c r="WIH47" s="117"/>
      <c r="WII47" s="117"/>
      <c r="WIJ47" s="117"/>
      <c r="WIK47" s="117"/>
      <c r="WIL47" s="117"/>
      <c r="WIM47" s="117"/>
      <c r="WIN47" s="117"/>
      <c r="WIO47" s="117"/>
      <c r="WIP47" s="117"/>
      <c r="WIQ47" s="117"/>
      <c r="WIR47" s="117"/>
      <c r="WIS47" s="117"/>
      <c r="WIT47" s="117"/>
      <c r="WIU47" s="117"/>
      <c r="WIV47" s="117"/>
      <c r="WIW47" s="117"/>
      <c r="WIX47" s="117"/>
      <c r="WIY47" s="117"/>
      <c r="WIZ47" s="117"/>
      <c r="WJA47" s="117"/>
      <c r="WJB47" s="117"/>
      <c r="WJC47" s="117"/>
      <c r="WJD47" s="117"/>
      <c r="WJE47" s="117"/>
      <c r="WJF47" s="117"/>
      <c r="WJG47" s="117"/>
      <c r="WJH47" s="117"/>
      <c r="WJI47" s="117"/>
      <c r="WJJ47" s="117"/>
      <c r="WJK47" s="117"/>
      <c r="WJL47" s="117"/>
      <c r="WJM47" s="117"/>
      <c r="WJN47" s="117"/>
      <c r="WJO47" s="117"/>
      <c r="WJP47" s="117"/>
      <c r="WJQ47" s="117"/>
      <c r="WJR47" s="117"/>
      <c r="WJS47" s="117"/>
      <c r="WJT47" s="117"/>
      <c r="WJU47" s="117"/>
      <c r="WJV47" s="117"/>
      <c r="WJW47" s="117"/>
      <c r="WJX47" s="117"/>
      <c r="WJY47" s="117"/>
      <c r="WJZ47" s="117"/>
      <c r="WKA47" s="117"/>
      <c r="WKB47" s="117"/>
      <c r="WKC47" s="117"/>
      <c r="WKD47" s="117"/>
      <c r="WKE47" s="117"/>
      <c r="WKF47" s="117"/>
      <c r="WKG47" s="117"/>
      <c r="WKH47" s="117"/>
      <c r="WKI47" s="117"/>
      <c r="WKJ47" s="117"/>
      <c r="WKK47" s="117"/>
      <c r="WKL47" s="117"/>
      <c r="WKM47" s="117"/>
      <c r="WKN47" s="117"/>
      <c r="WKO47" s="117"/>
      <c r="WKP47" s="117"/>
      <c r="WKQ47" s="117"/>
      <c r="WKR47" s="117"/>
      <c r="WKS47" s="117"/>
      <c r="WKT47" s="117"/>
      <c r="WKU47" s="117"/>
      <c r="WKV47" s="117"/>
      <c r="WKW47" s="117"/>
      <c r="WKX47" s="117"/>
      <c r="WKY47" s="117"/>
      <c r="WKZ47" s="117"/>
      <c r="WLA47" s="117"/>
      <c r="WLB47" s="117"/>
      <c r="WLC47" s="117"/>
      <c r="WLD47" s="117"/>
      <c r="WLE47" s="117"/>
      <c r="WLF47" s="117"/>
      <c r="WLG47" s="117"/>
      <c r="WLH47" s="117"/>
      <c r="WLI47" s="117"/>
      <c r="WLJ47" s="117"/>
      <c r="WLK47" s="117"/>
      <c r="WLL47" s="117"/>
      <c r="WLM47" s="117"/>
      <c r="WLN47" s="117"/>
      <c r="WLO47" s="117"/>
      <c r="WLP47" s="117"/>
      <c r="WLQ47" s="117"/>
      <c r="WLR47" s="117"/>
      <c r="WLS47" s="117"/>
      <c r="WLT47" s="117"/>
      <c r="WLU47" s="117"/>
      <c r="WLV47" s="117"/>
      <c r="WLW47" s="117"/>
      <c r="WLX47" s="117"/>
      <c r="WLY47" s="117"/>
      <c r="WLZ47" s="117"/>
      <c r="WMA47" s="117"/>
      <c r="WMB47" s="117"/>
      <c r="WMC47" s="117"/>
      <c r="WMD47" s="117"/>
      <c r="WME47" s="117"/>
      <c r="WMF47" s="117"/>
      <c r="WMG47" s="117"/>
      <c r="WMH47" s="117"/>
      <c r="WMI47" s="117"/>
      <c r="WMJ47" s="117"/>
      <c r="WMK47" s="117"/>
      <c r="WML47" s="117"/>
      <c r="WMM47" s="117"/>
      <c r="WMN47" s="117"/>
      <c r="WMO47" s="117"/>
      <c r="WMP47" s="117"/>
      <c r="WMQ47" s="117"/>
      <c r="WMR47" s="117"/>
      <c r="WMS47" s="117"/>
      <c r="WMT47" s="117"/>
      <c r="WMU47" s="117"/>
      <c r="WMV47" s="117"/>
      <c r="WMW47" s="117"/>
      <c r="WMX47" s="117"/>
      <c r="WMY47" s="117"/>
      <c r="WMZ47" s="117"/>
      <c r="WNA47" s="117"/>
      <c r="WNB47" s="117"/>
      <c r="WNC47" s="117"/>
      <c r="WND47" s="117"/>
      <c r="WNE47" s="117"/>
      <c r="WNF47" s="117"/>
      <c r="WNG47" s="117"/>
      <c r="WNH47" s="117"/>
      <c r="WNI47" s="117"/>
      <c r="WNJ47" s="117"/>
      <c r="WNK47" s="117"/>
      <c r="WNL47" s="117"/>
      <c r="WNM47" s="117"/>
      <c r="WNN47" s="117"/>
      <c r="WNO47" s="117"/>
      <c r="WNP47" s="117"/>
      <c r="WNQ47" s="117"/>
      <c r="WNR47" s="117"/>
      <c r="WNS47" s="117"/>
      <c r="WNT47" s="117"/>
      <c r="WNU47" s="117"/>
      <c r="WNV47" s="117"/>
      <c r="WNW47" s="117"/>
      <c r="WNX47" s="117"/>
      <c r="WNY47" s="117"/>
      <c r="WNZ47" s="117"/>
      <c r="WOA47" s="117"/>
      <c r="WOB47" s="117"/>
      <c r="WOC47" s="117"/>
      <c r="WOD47" s="117"/>
      <c r="WOE47" s="117"/>
      <c r="WOF47" s="117"/>
      <c r="WOG47" s="117"/>
      <c r="WOH47" s="117"/>
      <c r="WOI47" s="117"/>
      <c r="WOJ47" s="117"/>
      <c r="WOK47" s="117"/>
      <c r="WOL47" s="117"/>
      <c r="WOM47" s="117"/>
      <c r="WON47" s="117"/>
      <c r="WOO47" s="117"/>
      <c r="WOP47" s="117"/>
      <c r="WOQ47" s="117"/>
      <c r="WOR47" s="117"/>
      <c r="WOS47" s="117"/>
      <c r="WOT47" s="117"/>
      <c r="WOU47" s="117"/>
      <c r="WOV47" s="117"/>
      <c r="WOW47" s="117"/>
      <c r="WOX47" s="117"/>
      <c r="WOY47" s="117"/>
      <c r="WOZ47" s="117"/>
      <c r="WPA47" s="117"/>
      <c r="WPB47" s="117"/>
      <c r="WPC47" s="117"/>
      <c r="WPD47" s="117"/>
      <c r="WPE47" s="117"/>
      <c r="WPF47" s="117"/>
      <c r="WPG47" s="117"/>
      <c r="WPH47" s="117"/>
      <c r="WPI47" s="117"/>
      <c r="WPJ47" s="117"/>
      <c r="WPK47" s="117"/>
      <c r="WPL47" s="117"/>
      <c r="WPM47" s="117"/>
      <c r="WPN47" s="117"/>
      <c r="WPO47" s="117"/>
      <c r="WPP47" s="117"/>
      <c r="WPQ47" s="117"/>
      <c r="WPR47" s="117"/>
      <c r="WPS47" s="117"/>
      <c r="WPT47" s="117"/>
      <c r="WPU47" s="117"/>
      <c r="WPV47" s="117"/>
      <c r="WPW47" s="117"/>
      <c r="WPX47" s="117"/>
      <c r="WPY47" s="117"/>
      <c r="WPZ47" s="117"/>
      <c r="WQA47" s="117"/>
      <c r="WQB47" s="117"/>
      <c r="WQC47" s="117"/>
      <c r="WQD47" s="117"/>
      <c r="WQE47" s="117"/>
      <c r="WQF47" s="117"/>
      <c r="WQG47" s="117"/>
      <c r="WQH47" s="117"/>
      <c r="WQI47" s="117"/>
      <c r="WQJ47" s="117"/>
      <c r="WQK47" s="117"/>
      <c r="WQL47" s="117"/>
      <c r="WQM47" s="117"/>
      <c r="WQN47" s="117"/>
      <c r="WQO47" s="117"/>
      <c r="WQP47" s="117"/>
      <c r="WQQ47" s="117"/>
      <c r="WQR47" s="117"/>
      <c r="WQS47" s="117"/>
      <c r="WQT47" s="117"/>
      <c r="WQU47" s="117"/>
      <c r="WQV47" s="117"/>
      <c r="WQW47" s="117"/>
      <c r="WQX47" s="117"/>
      <c r="WQY47" s="117"/>
      <c r="WQZ47" s="117"/>
      <c r="WRA47" s="117"/>
      <c r="WRB47" s="117"/>
      <c r="WRC47" s="117"/>
      <c r="WRD47" s="117"/>
      <c r="WRE47" s="117"/>
      <c r="WRF47" s="117"/>
      <c r="WRG47" s="117"/>
      <c r="WRH47" s="117"/>
      <c r="WRI47" s="117"/>
      <c r="WRJ47" s="117"/>
      <c r="WRK47" s="117"/>
      <c r="WRL47" s="117"/>
      <c r="WRM47" s="117"/>
      <c r="WRN47" s="117"/>
      <c r="WRO47" s="117"/>
      <c r="WRP47" s="117"/>
      <c r="WRQ47" s="117"/>
      <c r="WRR47" s="117"/>
      <c r="WRS47" s="117"/>
      <c r="WRT47" s="117"/>
      <c r="WRU47" s="117"/>
      <c r="WRV47" s="117"/>
      <c r="WRW47" s="117"/>
      <c r="WRX47" s="117"/>
      <c r="WRY47" s="117"/>
      <c r="WRZ47" s="117"/>
      <c r="WSA47" s="117"/>
      <c r="WSB47" s="117"/>
      <c r="WSC47" s="117"/>
      <c r="WSD47" s="117"/>
      <c r="WSE47" s="117"/>
      <c r="WSF47" s="117"/>
      <c r="WSG47" s="117"/>
      <c r="WSH47" s="117"/>
      <c r="WSI47" s="117"/>
      <c r="WSJ47" s="117"/>
      <c r="WSK47" s="117"/>
      <c r="WSL47" s="117"/>
      <c r="WSM47" s="117"/>
      <c r="WSN47" s="117"/>
      <c r="WSO47" s="117"/>
      <c r="WSP47" s="117"/>
      <c r="WSQ47" s="117"/>
      <c r="WSR47" s="117"/>
      <c r="WSS47" s="117"/>
      <c r="WST47" s="117"/>
      <c r="WSU47" s="117"/>
      <c r="WSV47" s="117"/>
      <c r="WSW47" s="117"/>
      <c r="WSX47" s="117"/>
      <c r="WSY47" s="117"/>
      <c r="WSZ47" s="117"/>
      <c r="WTA47" s="117"/>
      <c r="WTB47" s="117"/>
      <c r="WTC47" s="117"/>
      <c r="WTD47" s="117"/>
      <c r="WTE47" s="117"/>
      <c r="WTF47" s="117"/>
      <c r="WTG47" s="117"/>
      <c r="WTH47" s="117"/>
      <c r="WTI47" s="117"/>
      <c r="WTJ47" s="117"/>
      <c r="WTK47" s="117"/>
      <c r="WTL47" s="117"/>
      <c r="WTM47" s="117"/>
      <c r="WTN47" s="117"/>
      <c r="WTO47" s="117"/>
      <c r="WTP47" s="117"/>
      <c r="WTQ47" s="117"/>
      <c r="WTR47" s="117"/>
      <c r="WTS47" s="117"/>
      <c r="WTT47" s="117"/>
      <c r="WTU47" s="117"/>
      <c r="WTV47" s="117"/>
      <c r="WTW47" s="117"/>
      <c r="WTX47" s="117"/>
      <c r="WTY47" s="117"/>
      <c r="WTZ47" s="117"/>
      <c r="WUA47" s="117"/>
      <c r="WUB47" s="117"/>
      <c r="WUC47" s="117"/>
      <c r="WUD47" s="117"/>
      <c r="WUE47" s="117"/>
      <c r="WUF47" s="117"/>
      <c r="WUG47" s="117"/>
      <c r="WUH47" s="117"/>
      <c r="WUI47" s="117"/>
      <c r="WUJ47" s="117"/>
      <c r="WUK47" s="117"/>
      <c r="WUL47" s="117"/>
      <c r="WUM47" s="117"/>
      <c r="WUN47" s="117"/>
      <c r="WUO47" s="117"/>
      <c r="WUP47" s="117"/>
      <c r="WUQ47" s="117"/>
      <c r="WUR47" s="117"/>
      <c r="WUS47" s="117"/>
      <c r="WUT47" s="117"/>
      <c r="WUU47" s="117"/>
      <c r="WUV47" s="117"/>
      <c r="WUW47" s="117"/>
      <c r="WUX47" s="117"/>
      <c r="WUY47" s="117"/>
      <c r="WUZ47" s="117"/>
      <c r="WVA47" s="117"/>
      <c r="WVB47" s="117"/>
      <c r="WVC47" s="117"/>
      <c r="WVD47" s="117"/>
      <c r="WVE47" s="117"/>
      <c r="WVF47" s="117"/>
      <c r="WVG47" s="117"/>
      <c r="WVH47" s="117"/>
      <c r="WVI47" s="117"/>
      <c r="WVJ47" s="117"/>
      <c r="WVK47" s="117"/>
      <c r="WVL47" s="117"/>
      <c r="WVM47" s="117"/>
      <c r="WVN47" s="117"/>
      <c r="WVO47" s="117"/>
      <c r="WVP47" s="117"/>
      <c r="WVQ47" s="117"/>
      <c r="WVR47" s="117"/>
      <c r="WVS47" s="117"/>
      <c r="WVT47" s="117"/>
      <c r="WVU47" s="117"/>
      <c r="WVV47" s="117"/>
      <c r="WVW47" s="117"/>
      <c r="WVX47" s="117"/>
      <c r="WVY47" s="117"/>
      <c r="WVZ47" s="117"/>
      <c r="WWA47" s="117"/>
      <c r="WWB47" s="117"/>
      <c r="WWC47" s="117"/>
      <c r="WWD47" s="117"/>
      <c r="WWE47" s="117"/>
      <c r="WWF47" s="117"/>
      <c r="WWG47" s="117"/>
      <c r="WWH47" s="117"/>
      <c r="WWI47" s="117"/>
      <c r="WWJ47" s="117"/>
      <c r="WWK47" s="117"/>
      <c r="WWL47" s="117"/>
      <c r="WWM47" s="117"/>
      <c r="WWN47" s="117"/>
      <c r="WWO47" s="117"/>
      <c r="WWP47" s="117"/>
      <c r="WWQ47" s="117"/>
      <c r="WWR47" s="117"/>
      <c r="WWS47" s="117"/>
      <c r="WWT47" s="117"/>
      <c r="WWU47" s="117"/>
      <c r="WWV47" s="117"/>
      <c r="WWW47" s="117"/>
      <c r="WWX47" s="117"/>
      <c r="WWY47" s="117"/>
      <c r="WWZ47" s="117"/>
      <c r="WXA47" s="117"/>
      <c r="WXB47" s="117"/>
      <c r="WXC47" s="117"/>
      <c r="WXD47" s="117"/>
      <c r="WXE47" s="117"/>
      <c r="WXF47" s="117"/>
      <c r="WXG47" s="117"/>
      <c r="WXH47" s="117"/>
      <c r="WXI47" s="117"/>
      <c r="WXJ47" s="117"/>
      <c r="WXK47" s="117"/>
      <c r="WXL47" s="117"/>
      <c r="WXM47" s="117"/>
      <c r="WXN47" s="117"/>
      <c r="WXO47" s="117"/>
      <c r="WXP47" s="117"/>
      <c r="WXQ47" s="117"/>
      <c r="WXR47" s="117"/>
      <c r="WXS47" s="117"/>
      <c r="WXT47" s="117"/>
      <c r="WXU47" s="117"/>
      <c r="WXV47" s="117"/>
      <c r="WXW47" s="117"/>
      <c r="WXX47" s="117"/>
      <c r="WXY47" s="117"/>
      <c r="WXZ47" s="117"/>
      <c r="WYA47" s="117"/>
      <c r="WYB47" s="117"/>
      <c r="WYC47" s="117"/>
      <c r="WYD47" s="117"/>
      <c r="WYE47" s="117"/>
      <c r="WYF47" s="117"/>
      <c r="WYG47" s="117"/>
      <c r="WYH47" s="117"/>
      <c r="WYI47" s="117"/>
      <c r="WYJ47" s="117"/>
      <c r="WYK47" s="117"/>
      <c r="WYL47" s="117"/>
      <c r="WYM47" s="117"/>
      <c r="WYN47" s="117"/>
      <c r="WYO47" s="117"/>
      <c r="WYP47" s="117"/>
      <c r="WYQ47" s="117"/>
      <c r="WYR47" s="117"/>
      <c r="WYS47" s="117"/>
      <c r="WYT47" s="117"/>
      <c r="WYU47" s="117"/>
      <c r="WYV47" s="117"/>
      <c r="WYW47" s="117"/>
      <c r="WYX47" s="117"/>
      <c r="WYY47" s="117"/>
      <c r="WYZ47" s="117"/>
      <c r="WZA47" s="117"/>
      <c r="WZB47" s="117"/>
      <c r="WZC47" s="117"/>
      <c r="WZD47" s="117"/>
      <c r="WZE47" s="117"/>
      <c r="WZF47" s="117"/>
      <c r="WZG47" s="117"/>
      <c r="WZH47" s="117"/>
      <c r="WZI47" s="117"/>
      <c r="WZJ47" s="117"/>
      <c r="WZK47" s="117"/>
      <c r="WZL47" s="117"/>
      <c r="WZM47" s="117"/>
      <c r="WZN47" s="117"/>
      <c r="WZO47" s="117"/>
      <c r="WZP47" s="117"/>
      <c r="WZQ47" s="117"/>
      <c r="WZR47" s="117"/>
      <c r="WZS47" s="117"/>
      <c r="WZT47" s="117"/>
      <c r="WZU47" s="117"/>
      <c r="WZV47" s="117"/>
      <c r="WZW47" s="117"/>
      <c r="WZX47" s="117"/>
      <c r="WZY47" s="117"/>
      <c r="WZZ47" s="117"/>
      <c r="XAA47" s="117"/>
      <c r="XAB47" s="117"/>
      <c r="XAC47" s="117"/>
      <c r="XAD47" s="117"/>
      <c r="XAE47" s="117"/>
      <c r="XAF47" s="117"/>
      <c r="XAG47" s="117"/>
      <c r="XAH47" s="117"/>
      <c r="XAI47" s="117"/>
      <c r="XAJ47" s="117"/>
      <c r="XAK47" s="117"/>
      <c r="XAL47" s="117"/>
      <c r="XAM47" s="117"/>
      <c r="XAN47" s="117"/>
      <c r="XAO47" s="117"/>
      <c r="XAP47" s="117"/>
      <c r="XAQ47" s="117"/>
      <c r="XAR47" s="117"/>
      <c r="XAS47" s="117"/>
      <c r="XAT47" s="117"/>
      <c r="XAU47" s="117"/>
      <c r="XAV47" s="117"/>
      <c r="XAW47" s="117"/>
      <c r="XAX47" s="117"/>
      <c r="XAY47" s="117"/>
      <c r="XAZ47" s="117"/>
      <c r="XBA47" s="117"/>
      <c r="XBB47" s="117"/>
      <c r="XBC47" s="117"/>
      <c r="XBD47" s="117"/>
      <c r="XBE47" s="117"/>
      <c r="XBF47" s="117"/>
      <c r="XBG47" s="117"/>
      <c r="XBH47" s="117"/>
      <c r="XBI47" s="117"/>
      <c r="XBJ47" s="117"/>
      <c r="XBK47" s="117"/>
      <c r="XBL47" s="117"/>
      <c r="XBM47" s="117"/>
      <c r="XBN47" s="117"/>
      <c r="XBO47" s="117"/>
      <c r="XBP47" s="117"/>
      <c r="XBQ47" s="117"/>
      <c r="XBR47" s="117"/>
      <c r="XBS47" s="117"/>
      <c r="XBT47" s="117"/>
      <c r="XBU47" s="117"/>
      <c r="XBV47" s="117"/>
      <c r="XBW47" s="117"/>
      <c r="XBX47" s="117"/>
      <c r="XBY47" s="117"/>
      <c r="XBZ47" s="117"/>
      <c r="XCA47" s="117"/>
      <c r="XCB47" s="117"/>
      <c r="XCC47" s="117"/>
      <c r="XCD47" s="117"/>
      <c r="XCE47" s="117"/>
      <c r="XCF47" s="117"/>
      <c r="XCG47" s="117"/>
      <c r="XCH47" s="117"/>
      <c r="XCI47" s="117"/>
      <c r="XCJ47" s="117"/>
      <c r="XCK47" s="117"/>
      <c r="XCL47" s="117"/>
      <c r="XCM47" s="117"/>
      <c r="XCN47" s="117"/>
      <c r="XCO47" s="117"/>
      <c r="XCP47" s="117"/>
      <c r="XCQ47" s="117"/>
      <c r="XCR47" s="117"/>
      <c r="XCS47" s="117"/>
      <c r="XCT47" s="117"/>
      <c r="XCU47" s="117"/>
      <c r="XCV47" s="117"/>
      <c r="XCW47" s="117"/>
      <c r="XCX47" s="117"/>
      <c r="XCY47" s="117"/>
      <c r="XCZ47" s="117"/>
      <c r="XDA47" s="117"/>
      <c r="XDB47" s="117"/>
      <c r="XDC47" s="117"/>
      <c r="XDD47" s="117"/>
      <c r="XDE47" s="117"/>
      <c r="XDF47" s="117"/>
      <c r="XDG47" s="117"/>
      <c r="XDH47" s="117"/>
      <c r="XDI47" s="117"/>
      <c r="XDJ47" s="117"/>
      <c r="XDK47" s="117"/>
      <c r="XDL47" s="117"/>
      <c r="XDM47" s="117"/>
      <c r="XDN47" s="117"/>
      <c r="XDO47" s="117"/>
      <c r="XDP47" s="117"/>
      <c r="XDQ47" s="117"/>
      <c r="XDR47" s="117"/>
      <c r="XDS47" s="117"/>
      <c r="XDT47" s="117"/>
      <c r="XDU47" s="117"/>
      <c r="XDV47" s="117"/>
      <c r="XDW47" s="117"/>
      <c r="XDX47" s="117"/>
      <c r="XDY47" s="117"/>
      <c r="XDZ47" s="117"/>
      <c r="XEA47" s="117"/>
      <c r="XEB47" s="117"/>
      <c r="XEC47" s="117"/>
      <c r="XED47" s="117"/>
      <c r="XEE47" s="117"/>
      <c r="XEF47" s="117"/>
      <c r="XEG47" s="117"/>
      <c r="XEH47" s="117"/>
      <c r="XEI47" s="117"/>
      <c r="XEJ47" s="117"/>
      <c r="XEK47" s="117"/>
      <c r="XEL47" s="117"/>
      <c r="XEM47" s="117"/>
      <c r="XEN47" s="117"/>
      <c r="XEO47" s="117"/>
      <c r="XEP47" s="117"/>
      <c r="XEQ47" s="117"/>
      <c r="XER47" s="117"/>
      <c r="XES47" s="117"/>
      <c r="XET47" s="117"/>
      <c r="XEU47" s="117"/>
      <c r="XEV47" s="117"/>
      <c r="XEW47" s="117"/>
      <c r="XEX47" s="117"/>
      <c r="XEY47" s="117"/>
      <c r="XEZ47" s="117"/>
      <c r="XFA47" s="117"/>
      <c r="XFB47" s="117"/>
      <c r="XFC47" s="117"/>
      <c r="XFD47" s="117"/>
    </row>
    <row r="48" spans="1:16384" ht="12.75" customHeight="1" x14ac:dyDescent="0.2">
      <c r="A48" s="840" t="s">
        <v>116</v>
      </c>
      <c r="B48" s="183" t="s">
        <v>1221</v>
      </c>
      <c r="C48" s="222">
        <v>0</v>
      </c>
      <c r="D48" s="222">
        <v>0</v>
      </c>
      <c r="E48" s="222">
        <v>0</v>
      </c>
      <c r="F48" s="222">
        <v>0</v>
      </c>
      <c r="G48" s="212">
        <f t="shared" si="0"/>
        <v>0</v>
      </c>
    </row>
    <row r="49" spans="1:16384" ht="13.5" thickBot="1" x14ac:dyDescent="0.25">
      <c r="A49" s="841"/>
      <c r="B49" s="185" t="s">
        <v>1222</v>
      </c>
      <c r="C49" s="222">
        <v>0</v>
      </c>
      <c r="D49" s="222">
        <v>0</v>
      </c>
      <c r="E49" s="222">
        <v>0</v>
      </c>
      <c r="F49" s="222">
        <v>0</v>
      </c>
      <c r="G49" s="207">
        <f t="shared" si="0"/>
        <v>0</v>
      </c>
    </row>
    <row r="50" spans="1:16384" s="210" customFormat="1" ht="13.5" customHeight="1" thickBot="1" x14ac:dyDescent="0.25">
      <c r="A50" s="847" t="s">
        <v>1223</v>
      </c>
      <c r="B50" s="848"/>
      <c r="C50" s="209">
        <f>SUM(C48:C49)</f>
        <v>0</v>
      </c>
      <c r="D50" s="209">
        <f t="shared" ref="D50:E50" si="7">SUM(D48:D49)</f>
        <v>0</v>
      </c>
      <c r="E50" s="209">
        <f t="shared" si="7"/>
        <v>0</v>
      </c>
      <c r="F50" s="209">
        <f>SUM(F48:F49)</f>
        <v>0</v>
      </c>
      <c r="G50" s="209">
        <f t="shared" si="0"/>
        <v>0</v>
      </c>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7"/>
      <c r="EI50" s="117"/>
      <c r="EJ50" s="117"/>
      <c r="EK50" s="117"/>
      <c r="EL50" s="117"/>
      <c r="EM50" s="117"/>
      <c r="EN50" s="117"/>
      <c r="EO50" s="117"/>
      <c r="EP50" s="117"/>
      <c r="EQ50" s="117"/>
      <c r="ER50" s="117"/>
      <c r="ES50" s="117"/>
      <c r="ET50" s="117"/>
      <c r="EU50" s="117"/>
      <c r="EV50" s="117"/>
      <c r="EW50" s="117"/>
      <c r="EX50" s="117"/>
      <c r="EY50" s="117"/>
      <c r="EZ50" s="117"/>
      <c r="FA50" s="117"/>
      <c r="FB50" s="117"/>
      <c r="FC50" s="117"/>
      <c r="FD50" s="117"/>
      <c r="FE50" s="117"/>
      <c r="FF50" s="117"/>
      <c r="FG50" s="117"/>
      <c r="FH50" s="117"/>
      <c r="FI50" s="117"/>
      <c r="FJ50" s="117"/>
      <c r="FK50" s="117"/>
      <c r="FL50" s="117"/>
      <c r="FM50" s="117"/>
      <c r="FN50" s="117"/>
      <c r="FO50" s="117"/>
      <c r="FP50" s="117"/>
      <c r="FQ50" s="117"/>
      <c r="FR50" s="117"/>
      <c r="FS50" s="117"/>
      <c r="FT50" s="117"/>
      <c r="FU50" s="117"/>
      <c r="FV50" s="117"/>
      <c r="FW50" s="117"/>
      <c r="FX50" s="117"/>
      <c r="FY50" s="117"/>
      <c r="FZ50" s="117"/>
      <c r="GA50" s="117"/>
      <c r="GB50" s="117"/>
      <c r="GC50" s="117"/>
      <c r="GD50" s="117"/>
      <c r="GE50" s="117"/>
      <c r="GF50" s="117"/>
      <c r="GG50" s="117"/>
      <c r="GH50" s="117"/>
      <c r="GI50" s="117"/>
      <c r="GJ50" s="117"/>
      <c r="GK50" s="117"/>
      <c r="GL50" s="117"/>
      <c r="GM50" s="117"/>
      <c r="GN50" s="117"/>
      <c r="GO50" s="117"/>
      <c r="GP50" s="117"/>
      <c r="GQ50" s="117"/>
      <c r="GR50" s="117"/>
      <c r="GS50" s="117"/>
      <c r="GT50" s="117"/>
      <c r="GU50" s="117"/>
      <c r="GV50" s="117"/>
      <c r="GW50" s="117"/>
      <c r="GX50" s="117"/>
      <c r="GY50" s="117"/>
      <c r="GZ50" s="117"/>
      <c r="HA50" s="117"/>
      <c r="HB50" s="117"/>
      <c r="HC50" s="117"/>
      <c r="HD50" s="117"/>
      <c r="HE50" s="117"/>
      <c r="HF50" s="117"/>
      <c r="HG50" s="117"/>
      <c r="HH50" s="117"/>
      <c r="HI50" s="117"/>
      <c r="HJ50" s="117"/>
      <c r="HK50" s="117"/>
      <c r="HL50" s="117"/>
      <c r="HM50" s="117"/>
      <c r="HN50" s="117"/>
      <c r="HO50" s="117"/>
      <c r="HP50" s="117"/>
      <c r="HQ50" s="117"/>
      <c r="HR50" s="117"/>
      <c r="HS50" s="117"/>
      <c r="HT50" s="117"/>
      <c r="HU50" s="117"/>
      <c r="HV50" s="117"/>
      <c r="HW50" s="117"/>
      <c r="HX50" s="117"/>
      <c r="HY50" s="117"/>
      <c r="HZ50" s="117"/>
      <c r="IA50" s="117"/>
      <c r="IB50" s="117"/>
      <c r="IC50" s="117"/>
      <c r="ID50" s="117"/>
      <c r="IE50" s="117"/>
      <c r="IF50" s="117"/>
      <c r="IG50" s="117"/>
      <c r="IH50" s="117"/>
      <c r="II50" s="117"/>
      <c r="IJ50" s="117"/>
      <c r="IK50" s="117"/>
      <c r="IL50" s="117"/>
      <c r="IM50" s="117"/>
      <c r="IN50" s="117"/>
      <c r="IO50" s="117"/>
      <c r="IP50" s="117"/>
      <c r="IQ50" s="117"/>
      <c r="IR50" s="117"/>
      <c r="IS50" s="117"/>
      <c r="IT50" s="117"/>
      <c r="IU50" s="117"/>
      <c r="IV50" s="117"/>
      <c r="IW50" s="117"/>
      <c r="IX50" s="117"/>
      <c r="IY50" s="117"/>
      <c r="IZ50" s="117"/>
      <c r="JA50" s="117"/>
      <c r="JB50" s="117"/>
      <c r="JC50" s="117"/>
      <c r="JD50" s="117"/>
      <c r="JE50" s="117"/>
      <c r="JF50" s="117"/>
      <c r="JG50" s="117"/>
      <c r="JH50" s="117"/>
      <c r="JI50" s="117"/>
      <c r="JJ50" s="117"/>
      <c r="JK50" s="117"/>
      <c r="JL50" s="117"/>
      <c r="JM50" s="117"/>
      <c r="JN50" s="117"/>
      <c r="JO50" s="117"/>
      <c r="JP50" s="117"/>
      <c r="JQ50" s="117"/>
      <c r="JR50" s="117"/>
      <c r="JS50" s="117"/>
      <c r="JT50" s="117"/>
      <c r="JU50" s="117"/>
      <c r="JV50" s="117"/>
      <c r="JW50" s="117"/>
      <c r="JX50" s="117"/>
      <c r="JY50" s="117"/>
      <c r="JZ50" s="117"/>
      <c r="KA50" s="117"/>
      <c r="KB50" s="117"/>
      <c r="KC50" s="117"/>
      <c r="KD50" s="117"/>
      <c r="KE50" s="117"/>
      <c r="KF50" s="117"/>
      <c r="KG50" s="117"/>
      <c r="KH50" s="117"/>
      <c r="KI50" s="117"/>
      <c r="KJ50" s="117"/>
      <c r="KK50" s="117"/>
      <c r="KL50" s="117"/>
      <c r="KM50" s="117"/>
      <c r="KN50" s="117"/>
      <c r="KO50" s="117"/>
      <c r="KP50" s="117"/>
      <c r="KQ50" s="117"/>
      <c r="KR50" s="117"/>
      <c r="KS50" s="117"/>
      <c r="KT50" s="117"/>
      <c r="KU50" s="117"/>
      <c r="KV50" s="117"/>
      <c r="KW50" s="117"/>
      <c r="KX50" s="117"/>
      <c r="KY50" s="117"/>
      <c r="KZ50" s="117"/>
      <c r="LA50" s="117"/>
      <c r="LB50" s="117"/>
      <c r="LC50" s="117"/>
      <c r="LD50" s="117"/>
      <c r="LE50" s="117"/>
      <c r="LF50" s="117"/>
      <c r="LG50" s="117"/>
      <c r="LH50" s="117"/>
      <c r="LI50" s="117"/>
      <c r="LJ50" s="117"/>
      <c r="LK50" s="117"/>
      <c r="LL50" s="117"/>
      <c r="LM50" s="117"/>
      <c r="LN50" s="117"/>
      <c r="LO50" s="117"/>
      <c r="LP50" s="117"/>
      <c r="LQ50" s="117"/>
      <c r="LR50" s="117"/>
      <c r="LS50" s="117"/>
      <c r="LT50" s="117"/>
      <c r="LU50" s="117"/>
      <c r="LV50" s="117"/>
      <c r="LW50" s="117"/>
      <c r="LX50" s="117"/>
      <c r="LY50" s="117"/>
      <c r="LZ50" s="117"/>
      <c r="MA50" s="117"/>
      <c r="MB50" s="117"/>
      <c r="MC50" s="117"/>
      <c r="MD50" s="117"/>
      <c r="ME50" s="117"/>
      <c r="MF50" s="117"/>
      <c r="MG50" s="117"/>
      <c r="MH50" s="117"/>
      <c r="MI50" s="117"/>
      <c r="MJ50" s="117"/>
      <c r="MK50" s="117"/>
      <c r="ML50" s="117"/>
      <c r="MM50" s="117"/>
      <c r="MN50" s="117"/>
      <c r="MO50" s="117"/>
      <c r="MP50" s="117"/>
      <c r="MQ50" s="117"/>
      <c r="MR50" s="117"/>
      <c r="MS50" s="117"/>
      <c r="MT50" s="117"/>
      <c r="MU50" s="117"/>
      <c r="MV50" s="117"/>
      <c r="MW50" s="117"/>
      <c r="MX50" s="117"/>
      <c r="MY50" s="117"/>
      <c r="MZ50" s="117"/>
      <c r="NA50" s="117"/>
      <c r="NB50" s="117"/>
      <c r="NC50" s="117"/>
      <c r="ND50" s="117"/>
      <c r="NE50" s="117"/>
      <c r="NF50" s="117"/>
      <c r="NG50" s="117"/>
      <c r="NH50" s="117"/>
      <c r="NI50" s="117"/>
      <c r="NJ50" s="117"/>
      <c r="NK50" s="117"/>
      <c r="NL50" s="117"/>
      <c r="NM50" s="117"/>
      <c r="NN50" s="117"/>
      <c r="NO50" s="117"/>
      <c r="NP50" s="117"/>
      <c r="NQ50" s="117"/>
      <c r="NR50" s="117"/>
      <c r="NS50" s="117"/>
      <c r="NT50" s="117"/>
      <c r="NU50" s="117"/>
      <c r="NV50" s="117"/>
      <c r="NW50" s="117"/>
      <c r="NX50" s="117"/>
      <c r="NY50" s="117"/>
      <c r="NZ50" s="117"/>
      <c r="OA50" s="117"/>
      <c r="OB50" s="117"/>
      <c r="OC50" s="117"/>
      <c r="OD50" s="117"/>
      <c r="OE50" s="117"/>
      <c r="OF50" s="117"/>
      <c r="OG50" s="117"/>
      <c r="OH50" s="117"/>
      <c r="OI50" s="117"/>
      <c r="OJ50" s="117"/>
      <c r="OK50" s="117"/>
      <c r="OL50" s="117"/>
      <c r="OM50" s="117"/>
      <c r="ON50" s="117"/>
      <c r="OO50" s="117"/>
      <c r="OP50" s="117"/>
      <c r="OQ50" s="117"/>
      <c r="OR50" s="117"/>
      <c r="OS50" s="117"/>
      <c r="OT50" s="117"/>
      <c r="OU50" s="117"/>
      <c r="OV50" s="117"/>
      <c r="OW50" s="117"/>
      <c r="OX50" s="117"/>
      <c r="OY50" s="117"/>
      <c r="OZ50" s="117"/>
      <c r="PA50" s="117"/>
      <c r="PB50" s="117"/>
      <c r="PC50" s="117"/>
      <c r="PD50" s="117"/>
      <c r="PE50" s="117"/>
      <c r="PF50" s="117"/>
      <c r="PG50" s="117"/>
      <c r="PH50" s="117"/>
      <c r="PI50" s="117"/>
      <c r="PJ50" s="117"/>
      <c r="PK50" s="117"/>
      <c r="PL50" s="117"/>
      <c r="PM50" s="117"/>
      <c r="PN50" s="117"/>
      <c r="PO50" s="117"/>
      <c r="PP50" s="117"/>
      <c r="PQ50" s="117"/>
      <c r="PR50" s="117"/>
      <c r="PS50" s="117"/>
      <c r="PT50" s="117"/>
      <c r="PU50" s="117"/>
      <c r="PV50" s="117"/>
      <c r="PW50" s="117"/>
      <c r="PX50" s="117"/>
      <c r="PY50" s="117"/>
      <c r="PZ50" s="117"/>
      <c r="QA50" s="117"/>
      <c r="QB50" s="117"/>
      <c r="QC50" s="117"/>
      <c r="QD50" s="117"/>
      <c r="QE50" s="117"/>
      <c r="QF50" s="117"/>
      <c r="QG50" s="117"/>
      <c r="QH50" s="117"/>
      <c r="QI50" s="117"/>
      <c r="QJ50" s="117"/>
      <c r="QK50" s="117"/>
      <c r="QL50" s="117"/>
      <c r="QM50" s="117"/>
      <c r="QN50" s="117"/>
      <c r="QO50" s="117"/>
      <c r="QP50" s="117"/>
      <c r="QQ50" s="117"/>
      <c r="QR50" s="117"/>
      <c r="QS50" s="117"/>
      <c r="QT50" s="117"/>
      <c r="QU50" s="117"/>
      <c r="QV50" s="117"/>
      <c r="QW50" s="117"/>
      <c r="QX50" s="117"/>
      <c r="QY50" s="117"/>
      <c r="QZ50" s="117"/>
      <c r="RA50" s="117"/>
      <c r="RB50" s="117"/>
      <c r="RC50" s="117"/>
      <c r="RD50" s="117"/>
      <c r="RE50" s="117"/>
      <c r="RF50" s="117"/>
      <c r="RG50" s="117"/>
      <c r="RH50" s="117"/>
      <c r="RI50" s="117"/>
      <c r="RJ50" s="117"/>
      <c r="RK50" s="117"/>
      <c r="RL50" s="117"/>
      <c r="RM50" s="117"/>
      <c r="RN50" s="117"/>
      <c r="RO50" s="117"/>
      <c r="RP50" s="117"/>
      <c r="RQ50" s="117"/>
      <c r="RR50" s="117"/>
      <c r="RS50" s="117"/>
      <c r="RT50" s="117"/>
      <c r="RU50" s="117"/>
      <c r="RV50" s="117"/>
      <c r="RW50" s="117"/>
      <c r="RX50" s="117"/>
      <c r="RY50" s="117"/>
      <c r="RZ50" s="117"/>
      <c r="SA50" s="117"/>
      <c r="SB50" s="117"/>
      <c r="SC50" s="117"/>
      <c r="SD50" s="117"/>
      <c r="SE50" s="117"/>
      <c r="SF50" s="117"/>
      <c r="SG50" s="117"/>
      <c r="SH50" s="117"/>
      <c r="SI50" s="117"/>
      <c r="SJ50" s="117"/>
      <c r="SK50" s="117"/>
      <c r="SL50" s="117"/>
      <c r="SM50" s="117"/>
      <c r="SN50" s="117"/>
      <c r="SO50" s="117"/>
      <c r="SP50" s="117"/>
      <c r="SQ50" s="117"/>
      <c r="SR50" s="117"/>
      <c r="SS50" s="117"/>
      <c r="ST50" s="117"/>
      <c r="SU50" s="117"/>
      <c r="SV50" s="117"/>
      <c r="SW50" s="117"/>
      <c r="SX50" s="117"/>
      <c r="SY50" s="117"/>
      <c r="SZ50" s="117"/>
      <c r="TA50" s="117"/>
      <c r="TB50" s="117"/>
      <c r="TC50" s="117"/>
      <c r="TD50" s="117"/>
      <c r="TE50" s="117"/>
      <c r="TF50" s="117"/>
      <c r="TG50" s="117"/>
      <c r="TH50" s="117"/>
      <c r="TI50" s="117"/>
      <c r="TJ50" s="117"/>
      <c r="TK50" s="117"/>
      <c r="TL50" s="117"/>
      <c r="TM50" s="117"/>
      <c r="TN50" s="117"/>
      <c r="TO50" s="117"/>
      <c r="TP50" s="117"/>
      <c r="TQ50" s="117"/>
      <c r="TR50" s="117"/>
      <c r="TS50" s="117"/>
      <c r="TT50" s="117"/>
      <c r="TU50" s="117"/>
      <c r="TV50" s="117"/>
      <c r="TW50" s="117"/>
      <c r="TX50" s="117"/>
      <c r="TY50" s="117"/>
      <c r="TZ50" s="117"/>
      <c r="UA50" s="117"/>
      <c r="UB50" s="117"/>
      <c r="UC50" s="117"/>
      <c r="UD50" s="117"/>
      <c r="UE50" s="117"/>
      <c r="UF50" s="117"/>
      <c r="UG50" s="117"/>
      <c r="UH50" s="117"/>
      <c r="UI50" s="117"/>
      <c r="UJ50" s="117"/>
      <c r="UK50" s="117"/>
      <c r="UL50" s="117"/>
      <c r="UM50" s="117"/>
      <c r="UN50" s="117"/>
      <c r="UO50" s="117"/>
      <c r="UP50" s="117"/>
      <c r="UQ50" s="117"/>
      <c r="UR50" s="117"/>
      <c r="US50" s="117"/>
      <c r="UT50" s="117"/>
      <c r="UU50" s="117"/>
      <c r="UV50" s="117"/>
      <c r="UW50" s="117"/>
      <c r="UX50" s="117"/>
      <c r="UY50" s="117"/>
      <c r="UZ50" s="117"/>
      <c r="VA50" s="117"/>
      <c r="VB50" s="117"/>
      <c r="VC50" s="117"/>
      <c r="VD50" s="117"/>
      <c r="VE50" s="117"/>
      <c r="VF50" s="117"/>
      <c r="VG50" s="117"/>
      <c r="VH50" s="117"/>
      <c r="VI50" s="117"/>
      <c r="VJ50" s="117"/>
      <c r="VK50" s="117"/>
      <c r="VL50" s="117"/>
      <c r="VM50" s="117"/>
      <c r="VN50" s="117"/>
      <c r="VO50" s="117"/>
      <c r="VP50" s="117"/>
      <c r="VQ50" s="117"/>
      <c r="VR50" s="117"/>
      <c r="VS50" s="117"/>
      <c r="VT50" s="117"/>
      <c r="VU50" s="117"/>
      <c r="VV50" s="117"/>
      <c r="VW50" s="117"/>
      <c r="VX50" s="117"/>
      <c r="VY50" s="117"/>
      <c r="VZ50" s="117"/>
      <c r="WA50" s="117"/>
      <c r="WB50" s="117"/>
      <c r="WC50" s="117"/>
      <c r="WD50" s="117"/>
      <c r="WE50" s="117"/>
      <c r="WF50" s="117"/>
      <c r="WG50" s="117"/>
      <c r="WH50" s="117"/>
      <c r="WI50" s="117"/>
      <c r="WJ50" s="117"/>
      <c r="WK50" s="117"/>
      <c r="WL50" s="117"/>
      <c r="WM50" s="117"/>
      <c r="WN50" s="117"/>
      <c r="WO50" s="117"/>
      <c r="WP50" s="117"/>
      <c r="WQ50" s="117"/>
      <c r="WR50" s="117"/>
      <c r="WS50" s="117"/>
      <c r="WT50" s="117"/>
      <c r="WU50" s="117"/>
      <c r="WV50" s="117"/>
      <c r="WW50" s="117"/>
      <c r="WX50" s="117"/>
      <c r="WY50" s="117"/>
      <c r="WZ50" s="117"/>
      <c r="XA50" s="117"/>
      <c r="XB50" s="117"/>
      <c r="XC50" s="117"/>
      <c r="XD50" s="117"/>
      <c r="XE50" s="117"/>
      <c r="XF50" s="117"/>
      <c r="XG50" s="117"/>
      <c r="XH50" s="117"/>
      <c r="XI50" s="117"/>
      <c r="XJ50" s="117"/>
      <c r="XK50" s="117"/>
      <c r="XL50" s="117"/>
      <c r="XM50" s="117"/>
      <c r="XN50" s="117"/>
      <c r="XO50" s="117"/>
      <c r="XP50" s="117"/>
      <c r="XQ50" s="117"/>
      <c r="XR50" s="117"/>
      <c r="XS50" s="117"/>
      <c r="XT50" s="117"/>
      <c r="XU50" s="117"/>
      <c r="XV50" s="117"/>
      <c r="XW50" s="117"/>
      <c r="XX50" s="117"/>
      <c r="XY50" s="117"/>
      <c r="XZ50" s="117"/>
      <c r="YA50" s="117"/>
      <c r="YB50" s="117"/>
      <c r="YC50" s="117"/>
      <c r="YD50" s="117"/>
      <c r="YE50" s="117"/>
      <c r="YF50" s="117"/>
      <c r="YG50" s="117"/>
      <c r="YH50" s="117"/>
      <c r="YI50" s="117"/>
      <c r="YJ50" s="117"/>
      <c r="YK50" s="117"/>
      <c r="YL50" s="117"/>
      <c r="YM50" s="117"/>
      <c r="YN50" s="117"/>
      <c r="YO50" s="117"/>
      <c r="YP50" s="117"/>
      <c r="YQ50" s="117"/>
      <c r="YR50" s="117"/>
      <c r="YS50" s="117"/>
      <c r="YT50" s="117"/>
      <c r="YU50" s="117"/>
      <c r="YV50" s="117"/>
      <c r="YW50" s="117"/>
      <c r="YX50" s="117"/>
      <c r="YY50" s="117"/>
      <c r="YZ50" s="117"/>
      <c r="ZA50" s="117"/>
      <c r="ZB50" s="117"/>
      <c r="ZC50" s="117"/>
      <c r="ZD50" s="117"/>
      <c r="ZE50" s="117"/>
      <c r="ZF50" s="117"/>
      <c r="ZG50" s="117"/>
      <c r="ZH50" s="117"/>
      <c r="ZI50" s="117"/>
      <c r="ZJ50" s="117"/>
      <c r="ZK50" s="117"/>
      <c r="ZL50" s="117"/>
      <c r="ZM50" s="117"/>
      <c r="ZN50" s="117"/>
      <c r="ZO50" s="117"/>
      <c r="ZP50" s="117"/>
      <c r="ZQ50" s="117"/>
      <c r="ZR50" s="117"/>
      <c r="ZS50" s="117"/>
      <c r="ZT50" s="117"/>
      <c r="ZU50" s="117"/>
      <c r="ZV50" s="117"/>
      <c r="ZW50" s="117"/>
      <c r="ZX50" s="117"/>
      <c r="ZY50" s="117"/>
      <c r="ZZ50" s="117"/>
      <c r="AAA50" s="117"/>
      <c r="AAB50" s="117"/>
      <c r="AAC50" s="117"/>
      <c r="AAD50" s="117"/>
      <c r="AAE50" s="117"/>
      <c r="AAF50" s="117"/>
      <c r="AAG50" s="117"/>
      <c r="AAH50" s="117"/>
      <c r="AAI50" s="117"/>
      <c r="AAJ50" s="117"/>
      <c r="AAK50" s="117"/>
      <c r="AAL50" s="117"/>
      <c r="AAM50" s="117"/>
      <c r="AAN50" s="117"/>
      <c r="AAO50" s="117"/>
      <c r="AAP50" s="117"/>
      <c r="AAQ50" s="117"/>
      <c r="AAR50" s="117"/>
      <c r="AAS50" s="117"/>
      <c r="AAT50" s="117"/>
      <c r="AAU50" s="117"/>
      <c r="AAV50" s="117"/>
      <c r="AAW50" s="117"/>
      <c r="AAX50" s="117"/>
      <c r="AAY50" s="117"/>
      <c r="AAZ50" s="117"/>
      <c r="ABA50" s="117"/>
      <c r="ABB50" s="117"/>
      <c r="ABC50" s="117"/>
      <c r="ABD50" s="117"/>
      <c r="ABE50" s="117"/>
      <c r="ABF50" s="117"/>
      <c r="ABG50" s="117"/>
      <c r="ABH50" s="117"/>
      <c r="ABI50" s="117"/>
      <c r="ABJ50" s="117"/>
      <c r="ABK50" s="117"/>
      <c r="ABL50" s="117"/>
      <c r="ABM50" s="117"/>
      <c r="ABN50" s="117"/>
      <c r="ABO50" s="117"/>
      <c r="ABP50" s="117"/>
      <c r="ABQ50" s="117"/>
      <c r="ABR50" s="117"/>
      <c r="ABS50" s="117"/>
      <c r="ABT50" s="117"/>
      <c r="ABU50" s="117"/>
      <c r="ABV50" s="117"/>
      <c r="ABW50" s="117"/>
      <c r="ABX50" s="117"/>
      <c r="ABY50" s="117"/>
      <c r="ABZ50" s="117"/>
      <c r="ACA50" s="117"/>
      <c r="ACB50" s="117"/>
      <c r="ACC50" s="117"/>
      <c r="ACD50" s="117"/>
      <c r="ACE50" s="117"/>
      <c r="ACF50" s="117"/>
      <c r="ACG50" s="117"/>
      <c r="ACH50" s="117"/>
      <c r="ACI50" s="117"/>
      <c r="ACJ50" s="117"/>
      <c r="ACK50" s="117"/>
      <c r="ACL50" s="117"/>
      <c r="ACM50" s="117"/>
      <c r="ACN50" s="117"/>
      <c r="ACO50" s="117"/>
      <c r="ACP50" s="117"/>
      <c r="ACQ50" s="117"/>
      <c r="ACR50" s="117"/>
      <c r="ACS50" s="117"/>
      <c r="ACT50" s="117"/>
      <c r="ACU50" s="117"/>
      <c r="ACV50" s="117"/>
      <c r="ACW50" s="117"/>
      <c r="ACX50" s="117"/>
      <c r="ACY50" s="117"/>
      <c r="ACZ50" s="117"/>
      <c r="ADA50" s="117"/>
      <c r="ADB50" s="117"/>
      <c r="ADC50" s="117"/>
      <c r="ADD50" s="117"/>
      <c r="ADE50" s="117"/>
      <c r="ADF50" s="117"/>
      <c r="ADG50" s="117"/>
      <c r="ADH50" s="117"/>
      <c r="ADI50" s="117"/>
      <c r="ADJ50" s="117"/>
      <c r="ADK50" s="117"/>
      <c r="ADL50" s="117"/>
      <c r="ADM50" s="117"/>
      <c r="ADN50" s="117"/>
      <c r="ADO50" s="117"/>
      <c r="ADP50" s="117"/>
      <c r="ADQ50" s="117"/>
      <c r="ADR50" s="117"/>
      <c r="ADS50" s="117"/>
      <c r="ADT50" s="117"/>
      <c r="ADU50" s="117"/>
      <c r="ADV50" s="117"/>
      <c r="ADW50" s="117"/>
      <c r="ADX50" s="117"/>
      <c r="ADY50" s="117"/>
      <c r="ADZ50" s="117"/>
      <c r="AEA50" s="117"/>
      <c r="AEB50" s="117"/>
      <c r="AEC50" s="117"/>
      <c r="AED50" s="117"/>
      <c r="AEE50" s="117"/>
      <c r="AEF50" s="117"/>
      <c r="AEG50" s="117"/>
      <c r="AEH50" s="117"/>
      <c r="AEI50" s="117"/>
      <c r="AEJ50" s="117"/>
      <c r="AEK50" s="117"/>
      <c r="AEL50" s="117"/>
      <c r="AEM50" s="117"/>
      <c r="AEN50" s="117"/>
      <c r="AEO50" s="117"/>
      <c r="AEP50" s="117"/>
      <c r="AEQ50" s="117"/>
      <c r="AER50" s="117"/>
      <c r="AES50" s="117"/>
      <c r="AET50" s="117"/>
      <c r="AEU50" s="117"/>
      <c r="AEV50" s="117"/>
      <c r="AEW50" s="117"/>
      <c r="AEX50" s="117"/>
      <c r="AEY50" s="117"/>
      <c r="AEZ50" s="117"/>
      <c r="AFA50" s="117"/>
      <c r="AFB50" s="117"/>
      <c r="AFC50" s="117"/>
      <c r="AFD50" s="117"/>
      <c r="AFE50" s="117"/>
      <c r="AFF50" s="117"/>
      <c r="AFG50" s="117"/>
      <c r="AFH50" s="117"/>
      <c r="AFI50" s="117"/>
      <c r="AFJ50" s="117"/>
      <c r="AFK50" s="117"/>
      <c r="AFL50" s="117"/>
      <c r="AFM50" s="117"/>
      <c r="AFN50" s="117"/>
      <c r="AFO50" s="117"/>
      <c r="AFP50" s="117"/>
      <c r="AFQ50" s="117"/>
      <c r="AFR50" s="117"/>
      <c r="AFS50" s="117"/>
      <c r="AFT50" s="117"/>
      <c r="AFU50" s="117"/>
      <c r="AFV50" s="117"/>
      <c r="AFW50" s="117"/>
      <c r="AFX50" s="117"/>
      <c r="AFY50" s="117"/>
      <c r="AFZ50" s="117"/>
      <c r="AGA50" s="117"/>
      <c r="AGB50" s="117"/>
      <c r="AGC50" s="117"/>
      <c r="AGD50" s="117"/>
      <c r="AGE50" s="117"/>
      <c r="AGF50" s="117"/>
      <c r="AGG50" s="117"/>
      <c r="AGH50" s="117"/>
      <c r="AGI50" s="117"/>
      <c r="AGJ50" s="117"/>
      <c r="AGK50" s="117"/>
      <c r="AGL50" s="117"/>
      <c r="AGM50" s="117"/>
      <c r="AGN50" s="117"/>
      <c r="AGO50" s="117"/>
      <c r="AGP50" s="117"/>
      <c r="AGQ50" s="117"/>
      <c r="AGR50" s="117"/>
      <c r="AGS50" s="117"/>
      <c r="AGT50" s="117"/>
      <c r="AGU50" s="117"/>
      <c r="AGV50" s="117"/>
      <c r="AGW50" s="117"/>
      <c r="AGX50" s="117"/>
      <c r="AGY50" s="117"/>
      <c r="AGZ50" s="117"/>
      <c r="AHA50" s="117"/>
      <c r="AHB50" s="117"/>
      <c r="AHC50" s="117"/>
      <c r="AHD50" s="117"/>
      <c r="AHE50" s="117"/>
      <c r="AHF50" s="117"/>
      <c r="AHG50" s="117"/>
      <c r="AHH50" s="117"/>
      <c r="AHI50" s="117"/>
      <c r="AHJ50" s="117"/>
      <c r="AHK50" s="117"/>
      <c r="AHL50" s="117"/>
      <c r="AHM50" s="117"/>
      <c r="AHN50" s="117"/>
      <c r="AHO50" s="117"/>
      <c r="AHP50" s="117"/>
      <c r="AHQ50" s="117"/>
      <c r="AHR50" s="117"/>
      <c r="AHS50" s="117"/>
      <c r="AHT50" s="117"/>
      <c r="AHU50" s="117"/>
      <c r="AHV50" s="117"/>
      <c r="AHW50" s="117"/>
      <c r="AHX50" s="117"/>
      <c r="AHY50" s="117"/>
      <c r="AHZ50" s="117"/>
      <c r="AIA50" s="117"/>
      <c r="AIB50" s="117"/>
      <c r="AIC50" s="117"/>
      <c r="AID50" s="117"/>
      <c r="AIE50" s="117"/>
      <c r="AIF50" s="117"/>
      <c r="AIG50" s="117"/>
      <c r="AIH50" s="117"/>
      <c r="AII50" s="117"/>
      <c r="AIJ50" s="117"/>
      <c r="AIK50" s="117"/>
      <c r="AIL50" s="117"/>
      <c r="AIM50" s="117"/>
      <c r="AIN50" s="117"/>
      <c r="AIO50" s="117"/>
      <c r="AIP50" s="117"/>
      <c r="AIQ50" s="117"/>
      <c r="AIR50" s="117"/>
      <c r="AIS50" s="117"/>
      <c r="AIT50" s="117"/>
      <c r="AIU50" s="117"/>
      <c r="AIV50" s="117"/>
      <c r="AIW50" s="117"/>
      <c r="AIX50" s="117"/>
      <c r="AIY50" s="117"/>
      <c r="AIZ50" s="117"/>
      <c r="AJA50" s="117"/>
      <c r="AJB50" s="117"/>
      <c r="AJC50" s="117"/>
      <c r="AJD50" s="117"/>
      <c r="AJE50" s="117"/>
      <c r="AJF50" s="117"/>
      <c r="AJG50" s="117"/>
      <c r="AJH50" s="117"/>
      <c r="AJI50" s="117"/>
      <c r="AJJ50" s="117"/>
      <c r="AJK50" s="117"/>
      <c r="AJL50" s="117"/>
      <c r="AJM50" s="117"/>
      <c r="AJN50" s="117"/>
      <c r="AJO50" s="117"/>
      <c r="AJP50" s="117"/>
      <c r="AJQ50" s="117"/>
      <c r="AJR50" s="117"/>
      <c r="AJS50" s="117"/>
      <c r="AJT50" s="117"/>
      <c r="AJU50" s="117"/>
      <c r="AJV50" s="117"/>
      <c r="AJW50" s="117"/>
      <c r="AJX50" s="117"/>
      <c r="AJY50" s="117"/>
      <c r="AJZ50" s="117"/>
      <c r="AKA50" s="117"/>
      <c r="AKB50" s="117"/>
      <c r="AKC50" s="117"/>
      <c r="AKD50" s="117"/>
      <c r="AKE50" s="117"/>
      <c r="AKF50" s="117"/>
      <c r="AKG50" s="117"/>
      <c r="AKH50" s="117"/>
      <c r="AKI50" s="117"/>
      <c r="AKJ50" s="117"/>
      <c r="AKK50" s="117"/>
      <c r="AKL50" s="117"/>
      <c r="AKM50" s="117"/>
      <c r="AKN50" s="117"/>
      <c r="AKO50" s="117"/>
      <c r="AKP50" s="117"/>
      <c r="AKQ50" s="117"/>
      <c r="AKR50" s="117"/>
      <c r="AKS50" s="117"/>
      <c r="AKT50" s="117"/>
      <c r="AKU50" s="117"/>
      <c r="AKV50" s="117"/>
      <c r="AKW50" s="117"/>
      <c r="AKX50" s="117"/>
      <c r="AKY50" s="117"/>
      <c r="AKZ50" s="117"/>
      <c r="ALA50" s="117"/>
      <c r="ALB50" s="117"/>
      <c r="ALC50" s="117"/>
      <c r="ALD50" s="117"/>
      <c r="ALE50" s="117"/>
      <c r="ALF50" s="117"/>
      <c r="ALG50" s="117"/>
      <c r="ALH50" s="117"/>
      <c r="ALI50" s="117"/>
      <c r="ALJ50" s="117"/>
      <c r="ALK50" s="117"/>
      <c r="ALL50" s="117"/>
      <c r="ALM50" s="117"/>
      <c r="ALN50" s="117"/>
      <c r="ALO50" s="117"/>
      <c r="ALP50" s="117"/>
      <c r="ALQ50" s="117"/>
      <c r="ALR50" s="117"/>
      <c r="ALS50" s="117"/>
      <c r="ALT50" s="117"/>
      <c r="ALU50" s="117"/>
      <c r="ALV50" s="117"/>
      <c r="ALW50" s="117"/>
      <c r="ALX50" s="117"/>
      <c r="ALY50" s="117"/>
      <c r="ALZ50" s="117"/>
      <c r="AMA50" s="117"/>
      <c r="AMB50" s="117"/>
      <c r="AMC50" s="117"/>
      <c r="AMD50" s="117"/>
      <c r="AME50" s="117"/>
      <c r="AMF50" s="117"/>
      <c r="AMG50" s="117"/>
      <c r="AMH50" s="117"/>
      <c r="AMI50" s="117"/>
      <c r="AMJ50" s="117"/>
      <c r="AMK50" s="117"/>
      <c r="AML50" s="117"/>
      <c r="AMM50" s="117"/>
      <c r="AMN50" s="117"/>
      <c r="AMO50" s="117"/>
      <c r="AMP50" s="117"/>
      <c r="AMQ50" s="117"/>
      <c r="AMR50" s="117"/>
      <c r="AMS50" s="117"/>
      <c r="AMT50" s="117"/>
      <c r="AMU50" s="117"/>
      <c r="AMV50" s="117"/>
      <c r="AMW50" s="117"/>
      <c r="AMX50" s="117"/>
      <c r="AMY50" s="117"/>
      <c r="AMZ50" s="117"/>
      <c r="ANA50" s="117"/>
      <c r="ANB50" s="117"/>
      <c r="ANC50" s="117"/>
      <c r="AND50" s="117"/>
      <c r="ANE50" s="117"/>
      <c r="ANF50" s="117"/>
      <c r="ANG50" s="117"/>
      <c r="ANH50" s="117"/>
      <c r="ANI50" s="117"/>
      <c r="ANJ50" s="117"/>
      <c r="ANK50" s="117"/>
      <c r="ANL50" s="117"/>
      <c r="ANM50" s="117"/>
      <c r="ANN50" s="117"/>
      <c r="ANO50" s="117"/>
      <c r="ANP50" s="117"/>
      <c r="ANQ50" s="117"/>
      <c r="ANR50" s="117"/>
      <c r="ANS50" s="117"/>
      <c r="ANT50" s="117"/>
      <c r="ANU50" s="117"/>
      <c r="ANV50" s="117"/>
      <c r="ANW50" s="117"/>
      <c r="ANX50" s="117"/>
      <c r="ANY50" s="117"/>
      <c r="ANZ50" s="117"/>
      <c r="AOA50" s="117"/>
      <c r="AOB50" s="117"/>
      <c r="AOC50" s="117"/>
      <c r="AOD50" s="117"/>
      <c r="AOE50" s="117"/>
      <c r="AOF50" s="117"/>
      <c r="AOG50" s="117"/>
      <c r="AOH50" s="117"/>
      <c r="AOI50" s="117"/>
      <c r="AOJ50" s="117"/>
      <c r="AOK50" s="117"/>
      <c r="AOL50" s="117"/>
      <c r="AOM50" s="117"/>
      <c r="AON50" s="117"/>
      <c r="AOO50" s="117"/>
      <c r="AOP50" s="117"/>
      <c r="AOQ50" s="117"/>
      <c r="AOR50" s="117"/>
      <c r="AOS50" s="117"/>
      <c r="AOT50" s="117"/>
      <c r="AOU50" s="117"/>
      <c r="AOV50" s="117"/>
      <c r="AOW50" s="117"/>
      <c r="AOX50" s="117"/>
      <c r="AOY50" s="117"/>
      <c r="AOZ50" s="117"/>
      <c r="APA50" s="117"/>
      <c r="APB50" s="117"/>
      <c r="APC50" s="117"/>
      <c r="APD50" s="117"/>
      <c r="APE50" s="117"/>
      <c r="APF50" s="117"/>
      <c r="APG50" s="117"/>
      <c r="APH50" s="117"/>
      <c r="API50" s="117"/>
      <c r="APJ50" s="117"/>
      <c r="APK50" s="117"/>
      <c r="APL50" s="117"/>
      <c r="APM50" s="117"/>
      <c r="APN50" s="117"/>
      <c r="APO50" s="117"/>
      <c r="APP50" s="117"/>
      <c r="APQ50" s="117"/>
      <c r="APR50" s="117"/>
      <c r="APS50" s="117"/>
      <c r="APT50" s="117"/>
      <c r="APU50" s="117"/>
      <c r="APV50" s="117"/>
      <c r="APW50" s="117"/>
      <c r="APX50" s="117"/>
      <c r="APY50" s="117"/>
      <c r="APZ50" s="117"/>
      <c r="AQA50" s="117"/>
      <c r="AQB50" s="117"/>
      <c r="AQC50" s="117"/>
      <c r="AQD50" s="117"/>
      <c r="AQE50" s="117"/>
      <c r="AQF50" s="117"/>
      <c r="AQG50" s="117"/>
      <c r="AQH50" s="117"/>
      <c r="AQI50" s="117"/>
      <c r="AQJ50" s="117"/>
      <c r="AQK50" s="117"/>
      <c r="AQL50" s="117"/>
      <c r="AQM50" s="117"/>
      <c r="AQN50" s="117"/>
      <c r="AQO50" s="117"/>
      <c r="AQP50" s="117"/>
      <c r="AQQ50" s="117"/>
      <c r="AQR50" s="117"/>
      <c r="AQS50" s="117"/>
      <c r="AQT50" s="117"/>
      <c r="AQU50" s="117"/>
      <c r="AQV50" s="117"/>
      <c r="AQW50" s="117"/>
      <c r="AQX50" s="117"/>
      <c r="AQY50" s="117"/>
      <c r="AQZ50" s="117"/>
      <c r="ARA50" s="117"/>
      <c r="ARB50" s="117"/>
      <c r="ARC50" s="117"/>
      <c r="ARD50" s="117"/>
      <c r="ARE50" s="117"/>
      <c r="ARF50" s="117"/>
      <c r="ARG50" s="117"/>
      <c r="ARH50" s="117"/>
      <c r="ARI50" s="117"/>
      <c r="ARJ50" s="117"/>
      <c r="ARK50" s="117"/>
      <c r="ARL50" s="117"/>
      <c r="ARM50" s="117"/>
      <c r="ARN50" s="117"/>
      <c r="ARO50" s="117"/>
      <c r="ARP50" s="117"/>
      <c r="ARQ50" s="117"/>
      <c r="ARR50" s="117"/>
      <c r="ARS50" s="117"/>
      <c r="ART50" s="117"/>
      <c r="ARU50" s="117"/>
      <c r="ARV50" s="117"/>
      <c r="ARW50" s="117"/>
      <c r="ARX50" s="117"/>
      <c r="ARY50" s="117"/>
      <c r="ARZ50" s="117"/>
      <c r="ASA50" s="117"/>
      <c r="ASB50" s="117"/>
      <c r="ASC50" s="117"/>
      <c r="ASD50" s="117"/>
      <c r="ASE50" s="117"/>
      <c r="ASF50" s="117"/>
      <c r="ASG50" s="117"/>
      <c r="ASH50" s="117"/>
      <c r="ASI50" s="117"/>
      <c r="ASJ50" s="117"/>
      <c r="ASK50" s="117"/>
      <c r="ASL50" s="117"/>
      <c r="ASM50" s="117"/>
      <c r="ASN50" s="117"/>
      <c r="ASO50" s="117"/>
      <c r="ASP50" s="117"/>
      <c r="ASQ50" s="117"/>
      <c r="ASR50" s="117"/>
      <c r="ASS50" s="117"/>
      <c r="AST50" s="117"/>
      <c r="ASU50" s="117"/>
      <c r="ASV50" s="117"/>
      <c r="ASW50" s="117"/>
      <c r="ASX50" s="117"/>
      <c r="ASY50" s="117"/>
      <c r="ASZ50" s="117"/>
      <c r="ATA50" s="117"/>
      <c r="ATB50" s="117"/>
      <c r="ATC50" s="117"/>
      <c r="ATD50" s="117"/>
      <c r="ATE50" s="117"/>
      <c r="ATF50" s="117"/>
      <c r="ATG50" s="117"/>
      <c r="ATH50" s="117"/>
      <c r="ATI50" s="117"/>
      <c r="ATJ50" s="117"/>
      <c r="ATK50" s="117"/>
      <c r="ATL50" s="117"/>
      <c r="ATM50" s="117"/>
      <c r="ATN50" s="117"/>
      <c r="ATO50" s="117"/>
      <c r="ATP50" s="117"/>
      <c r="ATQ50" s="117"/>
      <c r="ATR50" s="117"/>
      <c r="ATS50" s="117"/>
      <c r="ATT50" s="117"/>
      <c r="ATU50" s="117"/>
      <c r="ATV50" s="117"/>
      <c r="ATW50" s="117"/>
      <c r="ATX50" s="117"/>
      <c r="ATY50" s="117"/>
      <c r="ATZ50" s="117"/>
      <c r="AUA50" s="117"/>
      <c r="AUB50" s="117"/>
      <c r="AUC50" s="117"/>
      <c r="AUD50" s="117"/>
      <c r="AUE50" s="117"/>
      <c r="AUF50" s="117"/>
      <c r="AUG50" s="117"/>
      <c r="AUH50" s="117"/>
      <c r="AUI50" s="117"/>
      <c r="AUJ50" s="117"/>
      <c r="AUK50" s="117"/>
      <c r="AUL50" s="117"/>
      <c r="AUM50" s="117"/>
      <c r="AUN50" s="117"/>
      <c r="AUO50" s="117"/>
      <c r="AUP50" s="117"/>
      <c r="AUQ50" s="117"/>
      <c r="AUR50" s="117"/>
      <c r="AUS50" s="117"/>
      <c r="AUT50" s="117"/>
      <c r="AUU50" s="117"/>
      <c r="AUV50" s="117"/>
      <c r="AUW50" s="117"/>
      <c r="AUX50" s="117"/>
      <c r="AUY50" s="117"/>
      <c r="AUZ50" s="117"/>
      <c r="AVA50" s="117"/>
      <c r="AVB50" s="117"/>
      <c r="AVC50" s="117"/>
      <c r="AVD50" s="117"/>
      <c r="AVE50" s="117"/>
      <c r="AVF50" s="117"/>
      <c r="AVG50" s="117"/>
      <c r="AVH50" s="117"/>
      <c r="AVI50" s="117"/>
      <c r="AVJ50" s="117"/>
      <c r="AVK50" s="117"/>
      <c r="AVL50" s="117"/>
      <c r="AVM50" s="117"/>
      <c r="AVN50" s="117"/>
      <c r="AVO50" s="117"/>
      <c r="AVP50" s="117"/>
      <c r="AVQ50" s="117"/>
      <c r="AVR50" s="117"/>
      <c r="AVS50" s="117"/>
      <c r="AVT50" s="117"/>
      <c r="AVU50" s="117"/>
      <c r="AVV50" s="117"/>
      <c r="AVW50" s="117"/>
      <c r="AVX50" s="117"/>
      <c r="AVY50" s="117"/>
      <c r="AVZ50" s="117"/>
      <c r="AWA50" s="117"/>
      <c r="AWB50" s="117"/>
      <c r="AWC50" s="117"/>
      <c r="AWD50" s="117"/>
      <c r="AWE50" s="117"/>
      <c r="AWF50" s="117"/>
      <c r="AWG50" s="117"/>
      <c r="AWH50" s="117"/>
      <c r="AWI50" s="117"/>
      <c r="AWJ50" s="117"/>
      <c r="AWK50" s="117"/>
      <c r="AWL50" s="117"/>
      <c r="AWM50" s="117"/>
      <c r="AWN50" s="117"/>
      <c r="AWO50" s="117"/>
      <c r="AWP50" s="117"/>
      <c r="AWQ50" s="117"/>
      <c r="AWR50" s="117"/>
      <c r="AWS50" s="117"/>
      <c r="AWT50" s="117"/>
      <c r="AWU50" s="117"/>
      <c r="AWV50" s="117"/>
      <c r="AWW50" s="117"/>
      <c r="AWX50" s="117"/>
      <c r="AWY50" s="117"/>
      <c r="AWZ50" s="117"/>
      <c r="AXA50" s="117"/>
      <c r="AXB50" s="117"/>
      <c r="AXC50" s="117"/>
      <c r="AXD50" s="117"/>
      <c r="AXE50" s="117"/>
      <c r="AXF50" s="117"/>
      <c r="AXG50" s="117"/>
      <c r="AXH50" s="117"/>
      <c r="AXI50" s="117"/>
      <c r="AXJ50" s="117"/>
      <c r="AXK50" s="117"/>
      <c r="AXL50" s="117"/>
      <c r="AXM50" s="117"/>
      <c r="AXN50" s="117"/>
      <c r="AXO50" s="117"/>
      <c r="AXP50" s="117"/>
      <c r="AXQ50" s="117"/>
      <c r="AXR50" s="117"/>
      <c r="AXS50" s="117"/>
      <c r="AXT50" s="117"/>
      <c r="AXU50" s="117"/>
      <c r="AXV50" s="117"/>
      <c r="AXW50" s="117"/>
      <c r="AXX50" s="117"/>
      <c r="AXY50" s="117"/>
      <c r="AXZ50" s="117"/>
      <c r="AYA50" s="117"/>
      <c r="AYB50" s="117"/>
      <c r="AYC50" s="117"/>
      <c r="AYD50" s="117"/>
      <c r="AYE50" s="117"/>
      <c r="AYF50" s="117"/>
      <c r="AYG50" s="117"/>
      <c r="AYH50" s="117"/>
      <c r="AYI50" s="117"/>
      <c r="AYJ50" s="117"/>
      <c r="AYK50" s="117"/>
      <c r="AYL50" s="117"/>
      <c r="AYM50" s="117"/>
      <c r="AYN50" s="117"/>
      <c r="AYO50" s="117"/>
      <c r="AYP50" s="117"/>
      <c r="AYQ50" s="117"/>
      <c r="AYR50" s="117"/>
      <c r="AYS50" s="117"/>
      <c r="AYT50" s="117"/>
      <c r="AYU50" s="117"/>
      <c r="AYV50" s="117"/>
      <c r="AYW50" s="117"/>
      <c r="AYX50" s="117"/>
      <c r="AYY50" s="117"/>
      <c r="AYZ50" s="117"/>
      <c r="AZA50" s="117"/>
      <c r="AZB50" s="117"/>
      <c r="AZC50" s="117"/>
      <c r="AZD50" s="117"/>
      <c r="AZE50" s="117"/>
      <c r="AZF50" s="117"/>
      <c r="AZG50" s="117"/>
      <c r="AZH50" s="117"/>
      <c r="AZI50" s="117"/>
      <c r="AZJ50" s="117"/>
      <c r="AZK50" s="117"/>
      <c r="AZL50" s="117"/>
      <c r="AZM50" s="117"/>
      <c r="AZN50" s="117"/>
      <c r="AZO50" s="117"/>
      <c r="AZP50" s="117"/>
      <c r="AZQ50" s="117"/>
      <c r="AZR50" s="117"/>
      <c r="AZS50" s="117"/>
      <c r="AZT50" s="117"/>
      <c r="AZU50" s="117"/>
      <c r="AZV50" s="117"/>
      <c r="AZW50" s="117"/>
      <c r="AZX50" s="117"/>
      <c r="AZY50" s="117"/>
      <c r="AZZ50" s="117"/>
      <c r="BAA50" s="117"/>
      <c r="BAB50" s="117"/>
      <c r="BAC50" s="117"/>
      <c r="BAD50" s="117"/>
      <c r="BAE50" s="117"/>
      <c r="BAF50" s="117"/>
      <c r="BAG50" s="117"/>
      <c r="BAH50" s="117"/>
      <c r="BAI50" s="117"/>
      <c r="BAJ50" s="117"/>
      <c r="BAK50" s="117"/>
      <c r="BAL50" s="117"/>
      <c r="BAM50" s="117"/>
      <c r="BAN50" s="117"/>
      <c r="BAO50" s="117"/>
      <c r="BAP50" s="117"/>
      <c r="BAQ50" s="117"/>
      <c r="BAR50" s="117"/>
      <c r="BAS50" s="117"/>
      <c r="BAT50" s="117"/>
      <c r="BAU50" s="117"/>
      <c r="BAV50" s="117"/>
      <c r="BAW50" s="117"/>
      <c r="BAX50" s="117"/>
      <c r="BAY50" s="117"/>
      <c r="BAZ50" s="117"/>
      <c r="BBA50" s="117"/>
      <c r="BBB50" s="117"/>
      <c r="BBC50" s="117"/>
      <c r="BBD50" s="117"/>
      <c r="BBE50" s="117"/>
      <c r="BBF50" s="117"/>
      <c r="BBG50" s="117"/>
      <c r="BBH50" s="117"/>
      <c r="BBI50" s="117"/>
      <c r="BBJ50" s="117"/>
      <c r="BBK50" s="117"/>
      <c r="BBL50" s="117"/>
      <c r="BBM50" s="117"/>
      <c r="BBN50" s="117"/>
      <c r="BBO50" s="117"/>
      <c r="BBP50" s="117"/>
      <c r="BBQ50" s="117"/>
      <c r="BBR50" s="117"/>
      <c r="BBS50" s="117"/>
      <c r="BBT50" s="117"/>
      <c r="BBU50" s="117"/>
      <c r="BBV50" s="117"/>
      <c r="BBW50" s="117"/>
      <c r="BBX50" s="117"/>
      <c r="BBY50" s="117"/>
      <c r="BBZ50" s="117"/>
      <c r="BCA50" s="117"/>
      <c r="BCB50" s="117"/>
      <c r="BCC50" s="117"/>
      <c r="BCD50" s="117"/>
      <c r="BCE50" s="117"/>
      <c r="BCF50" s="117"/>
      <c r="BCG50" s="117"/>
      <c r="BCH50" s="117"/>
      <c r="BCI50" s="117"/>
      <c r="BCJ50" s="117"/>
      <c r="BCK50" s="117"/>
      <c r="BCL50" s="117"/>
      <c r="BCM50" s="117"/>
      <c r="BCN50" s="117"/>
      <c r="BCO50" s="117"/>
      <c r="BCP50" s="117"/>
      <c r="BCQ50" s="117"/>
      <c r="BCR50" s="117"/>
      <c r="BCS50" s="117"/>
      <c r="BCT50" s="117"/>
      <c r="BCU50" s="117"/>
      <c r="BCV50" s="117"/>
      <c r="BCW50" s="117"/>
      <c r="BCX50" s="117"/>
      <c r="BCY50" s="117"/>
      <c r="BCZ50" s="117"/>
      <c r="BDA50" s="117"/>
      <c r="BDB50" s="117"/>
      <c r="BDC50" s="117"/>
      <c r="BDD50" s="117"/>
      <c r="BDE50" s="117"/>
      <c r="BDF50" s="117"/>
      <c r="BDG50" s="117"/>
      <c r="BDH50" s="117"/>
      <c r="BDI50" s="117"/>
      <c r="BDJ50" s="117"/>
      <c r="BDK50" s="117"/>
      <c r="BDL50" s="117"/>
      <c r="BDM50" s="117"/>
      <c r="BDN50" s="117"/>
      <c r="BDO50" s="117"/>
      <c r="BDP50" s="117"/>
      <c r="BDQ50" s="117"/>
      <c r="BDR50" s="117"/>
      <c r="BDS50" s="117"/>
      <c r="BDT50" s="117"/>
      <c r="BDU50" s="117"/>
      <c r="BDV50" s="117"/>
      <c r="BDW50" s="117"/>
      <c r="BDX50" s="117"/>
      <c r="BDY50" s="117"/>
      <c r="BDZ50" s="117"/>
      <c r="BEA50" s="117"/>
      <c r="BEB50" s="117"/>
      <c r="BEC50" s="117"/>
      <c r="BED50" s="117"/>
      <c r="BEE50" s="117"/>
      <c r="BEF50" s="117"/>
      <c r="BEG50" s="117"/>
      <c r="BEH50" s="117"/>
      <c r="BEI50" s="117"/>
      <c r="BEJ50" s="117"/>
      <c r="BEK50" s="117"/>
      <c r="BEL50" s="117"/>
      <c r="BEM50" s="117"/>
      <c r="BEN50" s="117"/>
      <c r="BEO50" s="117"/>
      <c r="BEP50" s="117"/>
      <c r="BEQ50" s="117"/>
      <c r="BER50" s="117"/>
      <c r="BES50" s="117"/>
      <c r="BET50" s="117"/>
      <c r="BEU50" s="117"/>
      <c r="BEV50" s="117"/>
      <c r="BEW50" s="117"/>
      <c r="BEX50" s="117"/>
      <c r="BEY50" s="117"/>
      <c r="BEZ50" s="117"/>
      <c r="BFA50" s="117"/>
      <c r="BFB50" s="117"/>
      <c r="BFC50" s="117"/>
      <c r="BFD50" s="117"/>
      <c r="BFE50" s="117"/>
      <c r="BFF50" s="117"/>
      <c r="BFG50" s="117"/>
      <c r="BFH50" s="117"/>
      <c r="BFI50" s="117"/>
      <c r="BFJ50" s="117"/>
      <c r="BFK50" s="117"/>
      <c r="BFL50" s="117"/>
      <c r="BFM50" s="117"/>
      <c r="BFN50" s="117"/>
      <c r="BFO50" s="117"/>
      <c r="BFP50" s="117"/>
      <c r="BFQ50" s="117"/>
      <c r="BFR50" s="117"/>
      <c r="BFS50" s="117"/>
      <c r="BFT50" s="117"/>
      <c r="BFU50" s="117"/>
      <c r="BFV50" s="117"/>
      <c r="BFW50" s="117"/>
      <c r="BFX50" s="117"/>
      <c r="BFY50" s="117"/>
      <c r="BFZ50" s="117"/>
      <c r="BGA50" s="117"/>
      <c r="BGB50" s="117"/>
      <c r="BGC50" s="117"/>
      <c r="BGD50" s="117"/>
      <c r="BGE50" s="117"/>
      <c r="BGF50" s="117"/>
      <c r="BGG50" s="117"/>
      <c r="BGH50" s="117"/>
      <c r="BGI50" s="117"/>
      <c r="BGJ50" s="117"/>
      <c r="BGK50" s="117"/>
      <c r="BGL50" s="117"/>
      <c r="BGM50" s="117"/>
      <c r="BGN50" s="117"/>
      <c r="BGO50" s="117"/>
      <c r="BGP50" s="117"/>
      <c r="BGQ50" s="117"/>
      <c r="BGR50" s="117"/>
      <c r="BGS50" s="117"/>
      <c r="BGT50" s="117"/>
      <c r="BGU50" s="117"/>
      <c r="BGV50" s="117"/>
      <c r="BGW50" s="117"/>
      <c r="BGX50" s="117"/>
      <c r="BGY50" s="117"/>
      <c r="BGZ50" s="117"/>
      <c r="BHA50" s="117"/>
      <c r="BHB50" s="117"/>
      <c r="BHC50" s="117"/>
      <c r="BHD50" s="117"/>
      <c r="BHE50" s="117"/>
      <c r="BHF50" s="117"/>
      <c r="BHG50" s="117"/>
      <c r="BHH50" s="117"/>
      <c r="BHI50" s="117"/>
      <c r="BHJ50" s="117"/>
      <c r="BHK50" s="117"/>
      <c r="BHL50" s="117"/>
      <c r="BHM50" s="117"/>
      <c r="BHN50" s="117"/>
      <c r="BHO50" s="117"/>
      <c r="BHP50" s="117"/>
      <c r="BHQ50" s="117"/>
      <c r="BHR50" s="117"/>
      <c r="BHS50" s="117"/>
      <c r="BHT50" s="117"/>
      <c r="BHU50" s="117"/>
      <c r="BHV50" s="117"/>
      <c r="BHW50" s="117"/>
      <c r="BHX50" s="117"/>
      <c r="BHY50" s="117"/>
      <c r="BHZ50" s="117"/>
      <c r="BIA50" s="117"/>
      <c r="BIB50" s="117"/>
      <c r="BIC50" s="117"/>
      <c r="BID50" s="117"/>
      <c r="BIE50" s="117"/>
      <c r="BIF50" s="117"/>
      <c r="BIG50" s="117"/>
      <c r="BIH50" s="117"/>
      <c r="BII50" s="117"/>
      <c r="BIJ50" s="117"/>
      <c r="BIK50" s="117"/>
      <c r="BIL50" s="117"/>
      <c r="BIM50" s="117"/>
      <c r="BIN50" s="117"/>
      <c r="BIO50" s="117"/>
      <c r="BIP50" s="117"/>
      <c r="BIQ50" s="117"/>
      <c r="BIR50" s="117"/>
      <c r="BIS50" s="117"/>
      <c r="BIT50" s="117"/>
      <c r="BIU50" s="117"/>
      <c r="BIV50" s="117"/>
      <c r="BIW50" s="117"/>
      <c r="BIX50" s="117"/>
      <c r="BIY50" s="117"/>
      <c r="BIZ50" s="117"/>
      <c r="BJA50" s="117"/>
      <c r="BJB50" s="117"/>
      <c r="BJC50" s="117"/>
      <c r="BJD50" s="117"/>
      <c r="BJE50" s="117"/>
      <c r="BJF50" s="117"/>
      <c r="BJG50" s="117"/>
      <c r="BJH50" s="117"/>
      <c r="BJI50" s="117"/>
      <c r="BJJ50" s="117"/>
      <c r="BJK50" s="117"/>
      <c r="BJL50" s="117"/>
      <c r="BJM50" s="117"/>
      <c r="BJN50" s="117"/>
      <c r="BJO50" s="117"/>
      <c r="BJP50" s="117"/>
      <c r="BJQ50" s="117"/>
      <c r="BJR50" s="117"/>
      <c r="BJS50" s="117"/>
      <c r="BJT50" s="117"/>
      <c r="BJU50" s="117"/>
      <c r="BJV50" s="117"/>
      <c r="BJW50" s="117"/>
      <c r="BJX50" s="117"/>
      <c r="BJY50" s="117"/>
      <c r="BJZ50" s="117"/>
      <c r="BKA50" s="117"/>
      <c r="BKB50" s="117"/>
      <c r="BKC50" s="117"/>
      <c r="BKD50" s="117"/>
      <c r="BKE50" s="117"/>
      <c r="BKF50" s="117"/>
      <c r="BKG50" s="117"/>
      <c r="BKH50" s="117"/>
      <c r="BKI50" s="117"/>
      <c r="BKJ50" s="117"/>
      <c r="BKK50" s="117"/>
      <c r="BKL50" s="117"/>
      <c r="BKM50" s="117"/>
      <c r="BKN50" s="117"/>
      <c r="BKO50" s="117"/>
      <c r="BKP50" s="117"/>
      <c r="BKQ50" s="117"/>
      <c r="BKR50" s="117"/>
      <c r="BKS50" s="117"/>
      <c r="BKT50" s="117"/>
      <c r="BKU50" s="117"/>
      <c r="BKV50" s="117"/>
      <c r="BKW50" s="117"/>
      <c r="BKX50" s="117"/>
      <c r="BKY50" s="117"/>
      <c r="BKZ50" s="117"/>
      <c r="BLA50" s="117"/>
      <c r="BLB50" s="117"/>
      <c r="BLC50" s="117"/>
      <c r="BLD50" s="117"/>
      <c r="BLE50" s="117"/>
      <c r="BLF50" s="117"/>
      <c r="BLG50" s="117"/>
      <c r="BLH50" s="117"/>
      <c r="BLI50" s="117"/>
      <c r="BLJ50" s="117"/>
      <c r="BLK50" s="117"/>
      <c r="BLL50" s="117"/>
      <c r="BLM50" s="117"/>
      <c r="BLN50" s="117"/>
      <c r="BLO50" s="117"/>
      <c r="BLP50" s="117"/>
      <c r="BLQ50" s="117"/>
      <c r="BLR50" s="117"/>
      <c r="BLS50" s="117"/>
      <c r="BLT50" s="117"/>
      <c r="BLU50" s="117"/>
      <c r="BLV50" s="117"/>
      <c r="BLW50" s="117"/>
      <c r="BLX50" s="117"/>
      <c r="BLY50" s="117"/>
      <c r="BLZ50" s="117"/>
      <c r="BMA50" s="117"/>
      <c r="BMB50" s="117"/>
      <c r="BMC50" s="117"/>
      <c r="BMD50" s="117"/>
      <c r="BME50" s="117"/>
      <c r="BMF50" s="117"/>
      <c r="BMG50" s="117"/>
      <c r="BMH50" s="117"/>
      <c r="BMI50" s="117"/>
      <c r="BMJ50" s="117"/>
      <c r="BMK50" s="117"/>
      <c r="BML50" s="117"/>
      <c r="BMM50" s="117"/>
      <c r="BMN50" s="117"/>
      <c r="BMO50" s="117"/>
      <c r="BMP50" s="117"/>
      <c r="BMQ50" s="117"/>
      <c r="BMR50" s="117"/>
      <c r="BMS50" s="117"/>
      <c r="BMT50" s="117"/>
      <c r="BMU50" s="117"/>
      <c r="BMV50" s="117"/>
      <c r="BMW50" s="117"/>
      <c r="BMX50" s="117"/>
      <c r="BMY50" s="117"/>
      <c r="BMZ50" s="117"/>
      <c r="BNA50" s="117"/>
      <c r="BNB50" s="117"/>
      <c r="BNC50" s="117"/>
      <c r="BND50" s="117"/>
      <c r="BNE50" s="117"/>
      <c r="BNF50" s="117"/>
      <c r="BNG50" s="117"/>
      <c r="BNH50" s="117"/>
      <c r="BNI50" s="117"/>
      <c r="BNJ50" s="117"/>
      <c r="BNK50" s="117"/>
      <c r="BNL50" s="117"/>
      <c r="BNM50" s="117"/>
      <c r="BNN50" s="117"/>
      <c r="BNO50" s="117"/>
      <c r="BNP50" s="117"/>
      <c r="BNQ50" s="117"/>
      <c r="BNR50" s="117"/>
      <c r="BNS50" s="117"/>
      <c r="BNT50" s="117"/>
      <c r="BNU50" s="117"/>
      <c r="BNV50" s="117"/>
      <c r="BNW50" s="117"/>
      <c r="BNX50" s="117"/>
      <c r="BNY50" s="117"/>
      <c r="BNZ50" s="117"/>
      <c r="BOA50" s="117"/>
      <c r="BOB50" s="117"/>
      <c r="BOC50" s="117"/>
      <c r="BOD50" s="117"/>
      <c r="BOE50" s="117"/>
      <c r="BOF50" s="117"/>
      <c r="BOG50" s="117"/>
      <c r="BOH50" s="117"/>
      <c r="BOI50" s="117"/>
      <c r="BOJ50" s="117"/>
      <c r="BOK50" s="117"/>
      <c r="BOL50" s="117"/>
      <c r="BOM50" s="117"/>
      <c r="BON50" s="117"/>
      <c r="BOO50" s="117"/>
      <c r="BOP50" s="117"/>
      <c r="BOQ50" s="117"/>
      <c r="BOR50" s="117"/>
      <c r="BOS50" s="117"/>
      <c r="BOT50" s="117"/>
      <c r="BOU50" s="117"/>
      <c r="BOV50" s="117"/>
      <c r="BOW50" s="117"/>
      <c r="BOX50" s="117"/>
      <c r="BOY50" s="117"/>
      <c r="BOZ50" s="117"/>
      <c r="BPA50" s="117"/>
      <c r="BPB50" s="117"/>
      <c r="BPC50" s="117"/>
      <c r="BPD50" s="117"/>
      <c r="BPE50" s="117"/>
      <c r="BPF50" s="117"/>
      <c r="BPG50" s="117"/>
      <c r="BPH50" s="117"/>
      <c r="BPI50" s="117"/>
      <c r="BPJ50" s="117"/>
      <c r="BPK50" s="117"/>
      <c r="BPL50" s="117"/>
      <c r="BPM50" s="117"/>
      <c r="BPN50" s="117"/>
      <c r="BPO50" s="117"/>
      <c r="BPP50" s="117"/>
      <c r="BPQ50" s="117"/>
      <c r="BPR50" s="117"/>
      <c r="BPS50" s="117"/>
      <c r="BPT50" s="117"/>
      <c r="BPU50" s="117"/>
      <c r="BPV50" s="117"/>
      <c r="BPW50" s="117"/>
      <c r="BPX50" s="117"/>
      <c r="BPY50" s="117"/>
      <c r="BPZ50" s="117"/>
      <c r="BQA50" s="117"/>
      <c r="BQB50" s="117"/>
      <c r="BQC50" s="117"/>
      <c r="BQD50" s="117"/>
      <c r="BQE50" s="117"/>
      <c r="BQF50" s="117"/>
      <c r="BQG50" s="117"/>
      <c r="BQH50" s="117"/>
      <c r="BQI50" s="117"/>
      <c r="BQJ50" s="117"/>
      <c r="BQK50" s="117"/>
      <c r="BQL50" s="117"/>
      <c r="BQM50" s="117"/>
      <c r="BQN50" s="117"/>
      <c r="BQO50" s="117"/>
      <c r="BQP50" s="117"/>
      <c r="BQQ50" s="117"/>
      <c r="BQR50" s="117"/>
      <c r="BQS50" s="117"/>
      <c r="BQT50" s="117"/>
      <c r="BQU50" s="117"/>
      <c r="BQV50" s="117"/>
      <c r="BQW50" s="117"/>
      <c r="BQX50" s="117"/>
      <c r="BQY50" s="117"/>
      <c r="BQZ50" s="117"/>
      <c r="BRA50" s="117"/>
      <c r="BRB50" s="117"/>
      <c r="BRC50" s="117"/>
      <c r="BRD50" s="117"/>
      <c r="BRE50" s="117"/>
      <c r="BRF50" s="117"/>
      <c r="BRG50" s="117"/>
      <c r="BRH50" s="117"/>
      <c r="BRI50" s="117"/>
      <c r="BRJ50" s="117"/>
      <c r="BRK50" s="117"/>
      <c r="BRL50" s="117"/>
      <c r="BRM50" s="117"/>
      <c r="BRN50" s="117"/>
      <c r="BRO50" s="117"/>
      <c r="BRP50" s="117"/>
      <c r="BRQ50" s="117"/>
      <c r="BRR50" s="117"/>
      <c r="BRS50" s="117"/>
      <c r="BRT50" s="117"/>
      <c r="BRU50" s="117"/>
      <c r="BRV50" s="117"/>
      <c r="BRW50" s="117"/>
      <c r="BRX50" s="117"/>
      <c r="BRY50" s="117"/>
      <c r="BRZ50" s="117"/>
      <c r="BSA50" s="117"/>
      <c r="BSB50" s="117"/>
      <c r="BSC50" s="117"/>
      <c r="BSD50" s="117"/>
      <c r="BSE50" s="117"/>
      <c r="BSF50" s="117"/>
      <c r="BSG50" s="117"/>
      <c r="BSH50" s="117"/>
      <c r="BSI50" s="117"/>
      <c r="BSJ50" s="117"/>
      <c r="BSK50" s="117"/>
      <c r="BSL50" s="117"/>
      <c r="BSM50" s="117"/>
      <c r="BSN50" s="117"/>
      <c r="BSO50" s="117"/>
      <c r="BSP50" s="117"/>
      <c r="BSQ50" s="117"/>
      <c r="BSR50" s="117"/>
      <c r="BSS50" s="117"/>
      <c r="BST50" s="117"/>
      <c r="BSU50" s="117"/>
      <c r="BSV50" s="117"/>
      <c r="BSW50" s="117"/>
      <c r="BSX50" s="117"/>
      <c r="BSY50" s="117"/>
      <c r="BSZ50" s="117"/>
      <c r="BTA50" s="117"/>
      <c r="BTB50" s="117"/>
      <c r="BTC50" s="117"/>
      <c r="BTD50" s="117"/>
      <c r="BTE50" s="117"/>
      <c r="BTF50" s="117"/>
      <c r="BTG50" s="117"/>
      <c r="BTH50" s="117"/>
      <c r="BTI50" s="117"/>
      <c r="BTJ50" s="117"/>
      <c r="BTK50" s="117"/>
      <c r="BTL50" s="117"/>
      <c r="BTM50" s="117"/>
      <c r="BTN50" s="117"/>
      <c r="BTO50" s="117"/>
      <c r="BTP50" s="117"/>
      <c r="BTQ50" s="117"/>
      <c r="BTR50" s="117"/>
      <c r="BTS50" s="117"/>
      <c r="BTT50" s="117"/>
      <c r="BTU50" s="117"/>
      <c r="BTV50" s="117"/>
      <c r="BTW50" s="117"/>
      <c r="BTX50" s="117"/>
      <c r="BTY50" s="117"/>
      <c r="BTZ50" s="117"/>
      <c r="BUA50" s="117"/>
      <c r="BUB50" s="117"/>
      <c r="BUC50" s="117"/>
      <c r="BUD50" s="117"/>
      <c r="BUE50" s="117"/>
      <c r="BUF50" s="117"/>
      <c r="BUG50" s="117"/>
      <c r="BUH50" s="117"/>
      <c r="BUI50" s="117"/>
      <c r="BUJ50" s="117"/>
      <c r="BUK50" s="117"/>
      <c r="BUL50" s="117"/>
      <c r="BUM50" s="117"/>
      <c r="BUN50" s="117"/>
      <c r="BUO50" s="117"/>
      <c r="BUP50" s="117"/>
      <c r="BUQ50" s="117"/>
      <c r="BUR50" s="117"/>
      <c r="BUS50" s="117"/>
      <c r="BUT50" s="117"/>
      <c r="BUU50" s="117"/>
      <c r="BUV50" s="117"/>
      <c r="BUW50" s="117"/>
      <c r="BUX50" s="117"/>
      <c r="BUY50" s="117"/>
      <c r="BUZ50" s="117"/>
      <c r="BVA50" s="117"/>
      <c r="BVB50" s="117"/>
      <c r="BVC50" s="117"/>
      <c r="BVD50" s="117"/>
      <c r="BVE50" s="117"/>
      <c r="BVF50" s="117"/>
      <c r="BVG50" s="117"/>
      <c r="BVH50" s="117"/>
      <c r="BVI50" s="117"/>
      <c r="BVJ50" s="117"/>
      <c r="BVK50" s="117"/>
      <c r="BVL50" s="117"/>
      <c r="BVM50" s="117"/>
      <c r="BVN50" s="117"/>
      <c r="BVO50" s="117"/>
      <c r="BVP50" s="117"/>
      <c r="BVQ50" s="117"/>
      <c r="BVR50" s="117"/>
      <c r="BVS50" s="117"/>
      <c r="BVT50" s="117"/>
      <c r="BVU50" s="117"/>
      <c r="BVV50" s="117"/>
      <c r="BVW50" s="117"/>
      <c r="BVX50" s="117"/>
      <c r="BVY50" s="117"/>
      <c r="BVZ50" s="117"/>
      <c r="BWA50" s="117"/>
      <c r="BWB50" s="117"/>
      <c r="BWC50" s="117"/>
      <c r="BWD50" s="117"/>
      <c r="BWE50" s="117"/>
      <c r="BWF50" s="117"/>
      <c r="BWG50" s="117"/>
      <c r="BWH50" s="117"/>
      <c r="BWI50" s="117"/>
      <c r="BWJ50" s="117"/>
      <c r="BWK50" s="117"/>
      <c r="BWL50" s="117"/>
      <c r="BWM50" s="117"/>
      <c r="BWN50" s="117"/>
      <c r="BWO50" s="117"/>
      <c r="BWP50" s="117"/>
      <c r="BWQ50" s="117"/>
      <c r="BWR50" s="117"/>
      <c r="BWS50" s="117"/>
      <c r="BWT50" s="117"/>
      <c r="BWU50" s="117"/>
      <c r="BWV50" s="117"/>
      <c r="BWW50" s="117"/>
      <c r="BWX50" s="117"/>
      <c r="BWY50" s="117"/>
      <c r="BWZ50" s="117"/>
      <c r="BXA50" s="117"/>
      <c r="BXB50" s="117"/>
      <c r="BXC50" s="117"/>
      <c r="BXD50" s="117"/>
      <c r="BXE50" s="117"/>
      <c r="BXF50" s="117"/>
      <c r="BXG50" s="117"/>
      <c r="BXH50" s="117"/>
      <c r="BXI50" s="117"/>
      <c r="BXJ50" s="117"/>
      <c r="BXK50" s="117"/>
      <c r="BXL50" s="117"/>
      <c r="BXM50" s="117"/>
      <c r="BXN50" s="117"/>
      <c r="BXO50" s="117"/>
      <c r="BXP50" s="117"/>
      <c r="BXQ50" s="117"/>
      <c r="BXR50" s="117"/>
      <c r="BXS50" s="117"/>
      <c r="BXT50" s="117"/>
      <c r="BXU50" s="117"/>
      <c r="BXV50" s="117"/>
      <c r="BXW50" s="117"/>
      <c r="BXX50" s="117"/>
      <c r="BXY50" s="117"/>
      <c r="BXZ50" s="117"/>
      <c r="BYA50" s="117"/>
      <c r="BYB50" s="117"/>
      <c r="BYC50" s="117"/>
      <c r="BYD50" s="117"/>
      <c r="BYE50" s="117"/>
      <c r="BYF50" s="117"/>
      <c r="BYG50" s="117"/>
      <c r="BYH50" s="117"/>
      <c r="BYI50" s="117"/>
      <c r="BYJ50" s="117"/>
      <c r="BYK50" s="117"/>
      <c r="BYL50" s="117"/>
      <c r="BYM50" s="117"/>
      <c r="BYN50" s="117"/>
      <c r="BYO50" s="117"/>
      <c r="BYP50" s="117"/>
      <c r="BYQ50" s="117"/>
      <c r="BYR50" s="117"/>
      <c r="BYS50" s="117"/>
      <c r="BYT50" s="117"/>
      <c r="BYU50" s="117"/>
      <c r="BYV50" s="117"/>
      <c r="BYW50" s="117"/>
      <c r="BYX50" s="117"/>
      <c r="BYY50" s="117"/>
      <c r="BYZ50" s="117"/>
      <c r="BZA50" s="117"/>
      <c r="BZB50" s="117"/>
      <c r="BZC50" s="117"/>
      <c r="BZD50" s="117"/>
      <c r="BZE50" s="117"/>
      <c r="BZF50" s="117"/>
      <c r="BZG50" s="117"/>
      <c r="BZH50" s="117"/>
      <c r="BZI50" s="117"/>
      <c r="BZJ50" s="117"/>
      <c r="BZK50" s="117"/>
      <c r="BZL50" s="117"/>
      <c r="BZM50" s="117"/>
      <c r="BZN50" s="117"/>
      <c r="BZO50" s="117"/>
      <c r="BZP50" s="117"/>
      <c r="BZQ50" s="117"/>
      <c r="BZR50" s="117"/>
      <c r="BZS50" s="117"/>
      <c r="BZT50" s="117"/>
      <c r="BZU50" s="117"/>
      <c r="BZV50" s="117"/>
      <c r="BZW50" s="117"/>
      <c r="BZX50" s="117"/>
      <c r="BZY50" s="117"/>
      <c r="BZZ50" s="117"/>
      <c r="CAA50" s="117"/>
      <c r="CAB50" s="117"/>
      <c r="CAC50" s="117"/>
      <c r="CAD50" s="117"/>
      <c r="CAE50" s="117"/>
      <c r="CAF50" s="117"/>
      <c r="CAG50" s="117"/>
      <c r="CAH50" s="117"/>
      <c r="CAI50" s="117"/>
      <c r="CAJ50" s="117"/>
      <c r="CAK50" s="117"/>
      <c r="CAL50" s="117"/>
      <c r="CAM50" s="117"/>
      <c r="CAN50" s="117"/>
      <c r="CAO50" s="117"/>
      <c r="CAP50" s="117"/>
      <c r="CAQ50" s="117"/>
      <c r="CAR50" s="117"/>
      <c r="CAS50" s="117"/>
      <c r="CAT50" s="117"/>
      <c r="CAU50" s="117"/>
      <c r="CAV50" s="117"/>
      <c r="CAW50" s="117"/>
      <c r="CAX50" s="117"/>
      <c r="CAY50" s="117"/>
      <c r="CAZ50" s="117"/>
      <c r="CBA50" s="117"/>
      <c r="CBB50" s="117"/>
      <c r="CBC50" s="117"/>
      <c r="CBD50" s="117"/>
      <c r="CBE50" s="117"/>
      <c r="CBF50" s="117"/>
      <c r="CBG50" s="117"/>
      <c r="CBH50" s="117"/>
      <c r="CBI50" s="117"/>
      <c r="CBJ50" s="117"/>
      <c r="CBK50" s="117"/>
      <c r="CBL50" s="117"/>
      <c r="CBM50" s="117"/>
      <c r="CBN50" s="117"/>
      <c r="CBO50" s="117"/>
      <c r="CBP50" s="117"/>
      <c r="CBQ50" s="117"/>
      <c r="CBR50" s="117"/>
      <c r="CBS50" s="117"/>
      <c r="CBT50" s="117"/>
      <c r="CBU50" s="117"/>
      <c r="CBV50" s="117"/>
      <c r="CBW50" s="117"/>
      <c r="CBX50" s="117"/>
      <c r="CBY50" s="117"/>
      <c r="CBZ50" s="117"/>
      <c r="CCA50" s="117"/>
      <c r="CCB50" s="117"/>
      <c r="CCC50" s="117"/>
      <c r="CCD50" s="117"/>
      <c r="CCE50" s="117"/>
      <c r="CCF50" s="117"/>
      <c r="CCG50" s="117"/>
      <c r="CCH50" s="117"/>
      <c r="CCI50" s="117"/>
      <c r="CCJ50" s="117"/>
      <c r="CCK50" s="117"/>
      <c r="CCL50" s="117"/>
      <c r="CCM50" s="117"/>
      <c r="CCN50" s="117"/>
      <c r="CCO50" s="117"/>
      <c r="CCP50" s="117"/>
      <c r="CCQ50" s="117"/>
      <c r="CCR50" s="117"/>
      <c r="CCS50" s="117"/>
      <c r="CCT50" s="117"/>
      <c r="CCU50" s="117"/>
      <c r="CCV50" s="117"/>
      <c r="CCW50" s="117"/>
      <c r="CCX50" s="117"/>
      <c r="CCY50" s="117"/>
      <c r="CCZ50" s="117"/>
      <c r="CDA50" s="117"/>
      <c r="CDB50" s="117"/>
      <c r="CDC50" s="117"/>
      <c r="CDD50" s="117"/>
      <c r="CDE50" s="117"/>
      <c r="CDF50" s="117"/>
      <c r="CDG50" s="117"/>
      <c r="CDH50" s="117"/>
      <c r="CDI50" s="117"/>
      <c r="CDJ50" s="117"/>
      <c r="CDK50" s="117"/>
      <c r="CDL50" s="117"/>
      <c r="CDM50" s="117"/>
      <c r="CDN50" s="117"/>
      <c r="CDO50" s="117"/>
      <c r="CDP50" s="117"/>
      <c r="CDQ50" s="117"/>
      <c r="CDR50" s="117"/>
      <c r="CDS50" s="117"/>
      <c r="CDT50" s="117"/>
      <c r="CDU50" s="117"/>
      <c r="CDV50" s="117"/>
      <c r="CDW50" s="117"/>
      <c r="CDX50" s="117"/>
      <c r="CDY50" s="117"/>
      <c r="CDZ50" s="117"/>
      <c r="CEA50" s="117"/>
      <c r="CEB50" s="117"/>
      <c r="CEC50" s="117"/>
      <c r="CED50" s="117"/>
      <c r="CEE50" s="117"/>
      <c r="CEF50" s="117"/>
      <c r="CEG50" s="117"/>
      <c r="CEH50" s="117"/>
      <c r="CEI50" s="117"/>
      <c r="CEJ50" s="117"/>
      <c r="CEK50" s="117"/>
      <c r="CEL50" s="117"/>
      <c r="CEM50" s="117"/>
      <c r="CEN50" s="117"/>
      <c r="CEO50" s="117"/>
      <c r="CEP50" s="117"/>
      <c r="CEQ50" s="117"/>
      <c r="CER50" s="117"/>
      <c r="CES50" s="117"/>
      <c r="CET50" s="117"/>
      <c r="CEU50" s="117"/>
      <c r="CEV50" s="117"/>
      <c r="CEW50" s="117"/>
      <c r="CEX50" s="117"/>
      <c r="CEY50" s="117"/>
      <c r="CEZ50" s="117"/>
      <c r="CFA50" s="117"/>
      <c r="CFB50" s="117"/>
      <c r="CFC50" s="117"/>
      <c r="CFD50" s="117"/>
      <c r="CFE50" s="117"/>
      <c r="CFF50" s="117"/>
      <c r="CFG50" s="117"/>
      <c r="CFH50" s="117"/>
      <c r="CFI50" s="117"/>
      <c r="CFJ50" s="117"/>
      <c r="CFK50" s="117"/>
      <c r="CFL50" s="117"/>
      <c r="CFM50" s="117"/>
      <c r="CFN50" s="117"/>
      <c r="CFO50" s="117"/>
      <c r="CFP50" s="117"/>
      <c r="CFQ50" s="117"/>
      <c r="CFR50" s="117"/>
      <c r="CFS50" s="117"/>
      <c r="CFT50" s="117"/>
      <c r="CFU50" s="117"/>
      <c r="CFV50" s="117"/>
      <c r="CFW50" s="117"/>
      <c r="CFX50" s="117"/>
      <c r="CFY50" s="117"/>
      <c r="CFZ50" s="117"/>
      <c r="CGA50" s="117"/>
      <c r="CGB50" s="117"/>
      <c r="CGC50" s="117"/>
      <c r="CGD50" s="117"/>
      <c r="CGE50" s="117"/>
      <c r="CGF50" s="117"/>
      <c r="CGG50" s="117"/>
      <c r="CGH50" s="117"/>
      <c r="CGI50" s="117"/>
      <c r="CGJ50" s="117"/>
      <c r="CGK50" s="117"/>
      <c r="CGL50" s="117"/>
      <c r="CGM50" s="117"/>
      <c r="CGN50" s="117"/>
      <c r="CGO50" s="117"/>
      <c r="CGP50" s="117"/>
      <c r="CGQ50" s="117"/>
      <c r="CGR50" s="117"/>
      <c r="CGS50" s="117"/>
      <c r="CGT50" s="117"/>
      <c r="CGU50" s="117"/>
      <c r="CGV50" s="117"/>
      <c r="CGW50" s="117"/>
      <c r="CGX50" s="117"/>
      <c r="CGY50" s="117"/>
      <c r="CGZ50" s="117"/>
      <c r="CHA50" s="117"/>
      <c r="CHB50" s="117"/>
      <c r="CHC50" s="117"/>
      <c r="CHD50" s="117"/>
      <c r="CHE50" s="117"/>
      <c r="CHF50" s="117"/>
      <c r="CHG50" s="117"/>
      <c r="CHH50" s="117"/>
      <c r="CHI50" s="117"/>
      <c r="CHJ50" s="117"/>
      <c r="CHK50" s="117"/>
      <c r="CHL50" s="117"/>
      <c r="CHM50" s="117"/>
      <c r="CHN50" s="117"/>
      <c r="CHO50" s="117"/>
      <c r="CHP50" s="117"/>
      <c r="CHQ50" s="117"/>
      <c r="CHR50" s="117"/>
      <c r="CHS50" s="117"/>
      <c r="CHT50" s="117"/>
      <c r="CHU50" s="117"/>
      <c r="CHV50" s="117"/>
      <c r="CHW50" s="117"/>
      <c r="CHX50" s="117"/>
      <c r="CHY50" s="117"/>
      <c r="CHZ50" s="117"/>
      <c r="CIA50" s="117"/>
      <c r="CIB50" s="117"/>
      <c r="CIC50" s="117"/>
      <c r="CID50" s="117"/>
      <c r="CIE50" s="117"/>
      <c r="CIF50" s="117"/>
      <c r="CIG50" s="117"/>
      <c r="CIH50" s="117"/>
      <c r="CII50" s="117"/>
      <c r="CIJ50" s="117"/>
      <c r="CIK50" s="117"/>
      <c r="CIL50" s="117"/>
      <c r="CIM50" s="117"/>
      <c r="CIN50" s="117"/>
      <c r="CIO50" s="117"/>
      <c r="CIP50" s="117"/>
      <c r="CIQ50" s="117"/>
      <c r="CIR50" s="117"/>
      <c r="CIS50" s="117"/>
      <c r="CIT50" s="117"/>
      <c r="CIU50" s="117"/>
      <c r="CIV50" s="117"/>
      <c r="CIW50" s="117"/>
      <c r="CIX50" s="117"/>
      <c r="CIY50" s="117"/>
      <c r="CIZ50" s="117"/>
      <c r="CJA50" s="117"/>
      <c r="CJB50" s="117"/>
      <c r="CJC50" s="117"/>
      <c r="CJD50" s="117"/>
      <c r="CJE50" s="117"/>
      <c r="CJF50" s="117"/>
      <c r="CJG50" s="117"/>
      <c r="CJH50" s="117"/>
      <c r="CJI50" s="117"/>
      <c r="CJJ50" s="117"/>
      <c r="CJK50" s="117"/>
      <c r="CJL50" s="117"/>
      <c r="CJM50" s="117"/>
      <c r="CJN50" s="117"/>
      <c r="CJO50" s="117"/>
      <c r="CJP50" s="117"/>
      <c r="CJQ50" s="117"/>
      <c r="CJR50" s="117"/>
      <c r="CJS50" s="117"/>
      <c r="CJT50" s="117"/>
      <c r="CJU50" s="117"/>
      <c r="CJV50" s="117"/>
      <c r="CJW50" s="117"/>
      <c r="CJX50" s="117"/>
      <c r="CJY50" s="117"/>
      <c r="CJZ50" s="117"/>
      <c r="CKA50" s="117"/>
      <c r="CKB50" s="117"/>
      <c r="CKC50" s="117"/>
      <c r="CKD50" s="117"/>
      <c r="CKE50" s="117"/>
      <c r="CKF50" s="117"/>
      <c r="CKG50" s="117"/>
      <c r="CKH50" s="117"/>
      <c r="CKI50" s="117"/>
      <c r="CKJ50" s="117"/>
      <c r="CKK50" s="117"/>
      <c r="CKL50" s="117"/>
      <c r="CKM50" s="117"/>
      <c r="CKN50" s="117"/>
      <c r="CKO50" s="117"/>
      <c r="CKP50" s="117"/>
      <c r="CKQ50" s="117"/>
      <c r="CKR50" s="117"/>
      <c r="CKS50" s="117"/>
      <c r="CKT50" s="117"/>
      <c r="CKU50" s="117"/>
      <c r="CKV50" s="117"/>
      <c r="CKW50" s="117"/>
      <c r="CKX50" s="117"/>
      <c r="CKY50" s="117"/>
      <c r="CKZ50" s="117"/>
      <c r="CLA50" s="117"/>
      <c r="CLB50" s="117"/>
      <c r="CLC50" s="117"/>
      <c r="CLD50" s="117"/>
      <c r="CLE50" s="117"/>
      <c r="CLF50" s="117"/>
      <c r="CLG50" s="117"/>
      <c r="CLH50" s="117"/>
      <c r="CLI50" s="117"/>
      <c r="CLJ50" s="117"/>
      <c r="CLK50" s="117"/>
      <c r="CLL50" s="117"/>
      <c r="CLM50" s="117"/>
      <c r="CLN50" s="117"/>
      <c r="CLO50" s="117"/>
      <c r="CLP50" s="117"/>
      <c r="CLQ50" s="117"/>
      <c r="CLR50" s="117"/>
      <c r="CLS50" s="117"/>
      <c r="CLT50" s="117"/>
      <c r="CLU50" s="117"/>
      <c r="CLV50" s="117"/>
      <c r="CLW50" s="117"/>
      <c r="CLX50" s="117"/>
      <c r="CLY50" s="117"/>
      <c r="CLZ50" s="117"/>
      <c r="CMA50" s="117"/>
      <c r="CMB50" s="117"/>
      <c r="CMC50" s="117"/>
      <c r="CMD50" s="117"/>
      <c r="CME50" s="117"/>
      <c r="CMF50" s="117"/>
      <c r="CMG50" s="117"/>
      <c r="CMH50" s="117"/>
      <c r="CMI50" s="117"/>
      <c r="CMJ50" s="117"/>
      <c r="CMK50" s="117"/>
      <c r="CML50" s="117"/>
      <c r="CMM50" s="117"/>
      <c r="CMN50" s="117"/>
      <c r="CMO50" s="117"/>
      <c r="CMP50" s="117"/>
      <c r="CMQ50" s="117"/>
      <c r="CMR50" s="117"/>
      <c r="CMS50" s="117"/>
      <c r="CMT50" s="117"/>
      <c r="CMU50" s="117"/>
      <c r="CMV50" s="117"/>
      <c r="CMW50" s="117"/>
      <c r="CMX50" s="117"/>
      <c r="CMY50" s="117"/>
      <c r="CMZ50" s="117"/>
      <c r="CNA50" s="117"/>
      <c r="CNB50" s="117"/>
      <c r="CNC50" s="117"/>
      <c r="CND50" s="117"/>
      <c r="CNE50" s="117"/>
      <c r="CNF50" s="117"/>
      <c r="CNG50" s="117"/>
      <c r="CNH50" s="117"/>
      <c r="CNI50" s="117"/>
      <c r="CNJ50" s="117"/>
      <c r="CNK50" s="117"/>
      <c r="CNL50" s="117"/>
      <c r="CNM50" s="117"/>
      <c r="CNN50" s="117"/>
      <c r="CNO50" s="117"/>
      <c r="CNP50" s="117"/>
      <c r="CNQ50" s="117"/>
      <c r="CNR50" s="117"/>
      <c r="CNS50" s="117"/>
      <c r="CNT50" s="117"/>
      <c r="CNU50" s="117"/>
      <c r="CNV50" s="117"/>
      <c r="CNW50" s="117"/>
      <c r="CNX50" s="117"/>
      <c r="CNY50" s="117"/>
      <c r="CNZ50" s="117"/>
      <c r="COA50" s="117"/>
      <c r="COB50" s="117"/>
      <c r="COC50" s="117"/>
      <c r="COD50" s="117"/>
      <c r="COE50" s="117"/>
      <c r="COF50" s="117"/>
      <c r="COG50" s="117"/>
      <c r="COH50" s="117"/>
      <c r="COI50" s="117"/>
      <c r="COJ50" s="117"/>
      <c r="COK50" s="117"/>
      <c r="COL50" s="117"/>
      <c r="COM50" s="117"/>
      <c r="CON50" s="117"/>
      <c r="COO50" s="117"/>
      <c r="COP50" s="117"/>
      <c r="COQ50" s="117"/>
      <c r="COR50" s="117"/>
      <c r="COS50" s="117"/>
      <c r="COT50" s="117"/>
      <c r="COU50" s="117"/>
      <c r="COV50" s="117"/>
      <c r="COW50" s="117"/>
      <c r="COX50" s="117"/>
      <c r="COY50" s="117"/>
      <c r="COZ50" s="117"/>
      <c r="CPA50" s="117"/>
      <c r="CPB50" s="117"/>
      <c r="CPC50" s="117"/>
      <c r="CPD50" s="117"/>
      <c r="CPE50" s="117"/>
      <c r="CPF50" s="117"/>
      <c r="CPG50" s="117"/>
      <c r="CPH50" s="117"/>
      <c r="CPI50" s="117"/>
      <c r="CPJ50" s="117"/>
      <c r="CPK50" s="117"/>
      <c r="CPL50" s="117"/>
      <c r="CPM50" s="117"/>
      <c r="CPN50" s="117"/>
      <c r="CPO50" s="117"/>
      <c r="CPP50" s="117"/>
      <c r="CPQ50" s="117"/>
      <c r="CPR50" s="117"/>
      <c r="CPS50" s="117"/>
      <c r="CPT50" s="117"/>
      <c r="CPU50" s="117"/>
      <c r="CPV50" s="117"/>
      <c r="CPW50" s="117"/>
      <c r="CPX50" s="117"/>
      <c r="CPY50" s="117"/>
      <c r="CPZ50" s="117"/>
      <c r="CQA50" s="117"/>
      <c r="CQB50" s="117"/>
      <c r="CQC50" s="117"/>
      <c r="CQD50" s="117"/>
      <c r="CQE50" s="117"/>
      <c r="CQF50" s="117"/>
      <c r="CQG50" s="117"/>
      <c r="CQH50" s="117"/>
      <c r="CQI50" s="117"/>
      <c r="CQJ50" s="117"/>
      <c r="CQK50" s="117"/>
      <c r="CQL50" s="117"/>
      <c r="CQM50" s="117"/>
      <c r="CQN50" s="117"/>
      <c r="CQO50" s="117"/>
      <c r="CQP50" s="117"/>
      <c r="CQQ50" s="117"/>
      <c r="CQR50" s="117"/>
      <c r="CQS50" s="117"/>
      <c r="CQT50" s="117"/>
      <c r="CQU50" s="117"/>
      <c r="CQV50" s="117"/>
      <c r="CQW50" s="117"/>
      <c r="CQX50" s="117"/>
      <c r="CQY50" s="117"/>
      <c r="CQZ50" s="117"/>
      <c r="CRA50" s="117"/>
      <c r="CRB50" s="117"/>
      <c r="CRC50" s="117"/>
      <c r="CRD50" s="117"/>
      <c r="CRE50" s="117"/>
      <c r="CRF50" s="117"/>
      <c r="CRG50" s="117"/>
      <c r="CRH50" s="117"/>
      <c r="CRI50" s="117"/>
      <c r="CRJ50" s="117"/>
      <c r="CRK50" s="117"/>
      <c r="CRL50" s="117"/>
      <c r="CRM50" s="117"/>
      <c r="CRN50" s="117"/>
      <c r="CRO50" s="117"/>
      <c r="CRP50" s="117"/>
      <c r="CRQ50" s="117"/>
      <c r="CRR50" s="117"/>
      <c r="CRS50" s="117"/>
      <c r="CRT50" s="117"/>
      <c r="CRU50" s="117"/>
      <c r="CRV50" s="117"/>
      <c r="CRW50" s="117"/>
      <c r="CRX50" s="117"/>
      <c r="CRY50" s="117"/>
      <c r="CRZ50" s="117"/>
      <c r="CSA50" s="117"/>
      <c r="CSB50" s="117"/>
      <c r="CSC50" s="117"/>
      <c r="CSD50" s="117"/>
      <c r="CSE50" s="117"/>
      <c r="CSF50" s="117"/>
      <c r="CSG50" s="117"/>
      <c r="CSH50" s="117"/>
      <c r="CSI50" s="117"/>
      <c r="CSJ50" s="117"/>
      <c r="CSK50" s="117"/>
      <c r="CSL50" s="117"/>
      <c r="CSM50" s="117"/>
      <c r="CSN50" s="117"/>
      <c r="CSO50" s="117"/>
      <c r="CSP50" s="117"/>
      <c r="CSQ50" s="117"/>
      <c r="CSR50" s="117"/>
      <c r="CSS50" s="117"/>
      <c r="CST50" s="117"/>
      <c r="CSU50" s="117"/>
      <c r="CSV50" s="117"/>
      <c r="CSW50" s="117"/>
      <c r="CSX50" s="117"/>
      <c r="CSY50" s="117"/>
      <c r="CSZ50" s="117"/>
      <c r="CTA50" s="117"/>
      <c r="CTB50" s="117"/>
      <c r="CTC50" s="117"/>
      <c r="CTD50" s="117"/>
      <c r="CTE50" s="117"/>
      <c r="CTF50" s="117"/>
      <c r="CTG50" s="117"/>
      <c r="CTH50" s="117"/>
      <c r="CTI50" s="117"/>
      <c r="CTJ50" s="117"/>
      <c r="CTK50" s="117"/>
      <c r="CTL50" s="117"/>
      <c r="CTM50" s="117"/>
      <c r="CTN50" s="117"/>
      <c r="CTO50" s="117"/>
      <c r="CTP50" s="117"/>
      <c r="CTQ50" s="117"/>
      <c r="CTR50" s="117"/>
      <c r="CTS50" s="117"/>
      <c r="CTT50" s="117"/>
      <c r="CTU50" s="117"/>
      <c r="CTV50" s="117"/>
      <c r="CTW50" s="117"/>
      <c r="CTX50" s="117"/>
      <c r="CTY50" s="117"/>
      <c r="CTZ50" s="117"/>
      <c r="CUA50" s="117"/>
      <c r="CUB50" s="117"/>
      <c r="CUC50" s="117"/>
      <c r="CUD50" s="117"/>
      <c r="CUE50" s="117"/>
      <c r="CUF50" s="117"/>
      <c r="CUG50" s="117"/>
      <c r="CUH50" s="117"/>
      <c r="CUI50" s="117"/>
      <c r="CUJ50" s="117"/>
      <c r="CUK50" s="117"/>
      <c r="CUL50" s="117"/>
      <c r="CUM50" s="117"/>
      <c r="CUN50" s="117"/>
      <c r="CUO50" s="117"/>
      <c r="CUP50" s="117"/>
      <c r="CUQ50" s="117"/>
      <c r="CUR50" s="117"/>
      <c r="CUS50" s="117"/>
      <c r="CUT50" s="117"/>
      <c r="CUU50" s="117"/>
      <c r="CUV50" s="117"/>
      <c r="CUW50" s="117"/>
      <c r="CUX50" s="117"/>
      <c r="CUY50" s="117"/>
      <c r="CUZ50" s="117"/>
      <c r="CVA50" s="117"/>
      <c r="CVB50" s="117"/>
      <c r="CVC50" s="117"/>
      <c r="CVD50" s="117"/>
      <c r="CVE50" s="117"/>
      <c r="CVF50" s="117"/>
      <c r="CVG50" s="117"/>
      <c r="CVH50" s="117"/>
      <c r="CVI50" s="117"/>
      <c r="CVJ50" s="117"/>
      <c r="CVK50" s="117"/>
      <c r="CVL50" s="117"/>
      <c r="CVM50" s="117"/>
      <c r="CVN50" s="117"/>
      <c r="CVO50" s="117"/>
      <c r="CVP50" s="117"/>
      <c r="CVQ50" s="117"/>
      <c r="CVR50" s="117"/>
      <c r="CVS50" s="117"/>
      <c r="CVT50" s="117"/>
      <c r="CVU50" s="117"/>
      <c r="CVV50" s="117"/>
      <c r="CVW50" s="117"/>
      <c r="CVX50" s="117"/>
      <c r="CVY50" s="117"/>
      <c r="CVZ50" s="117"/>
      <c r="CWA50" s="117"/>
      <c r="CWB50" s="117"/>
      <c r="CWC50" s="117"/>
      <c r="CWD50" s="117"/>
      <c r="CWE50" s="117"/>
      <c r="CWF50" s="117"/>
      <c r="CWG50" s="117"/>
      <c r="CWH50" s="117"/>
      <c r="CWI50" s="117"/>
      <c r="CWJ50" s="117"/>
      <c r="CWK50" s="117"/>
      <c r="CWL50" s="117"/>
      <c r="CWM50" s="117"/>
      <c r="CWN50" s="117"/>
      <c r="CWO50" s="117"/>
      <c r="CWP50" s="117"/>
      <c r="CWQ50" s="117"/>
      <c r="CWR50" s="117"/>
      <c r="CWS50" s="117"/>
      <c r="CWT50" s="117"/>
      <c r="CWU50" s="117"/>
      <c r="CWV50" s="117"/>
      <c r="CWW50" s="117"/>
      <c r="CWX50" s="117"/>
      <c r="CWY50" s="117"/>
      <c r="CWZ50" s="117"/>
      <c r="CXA50" s="117"/>
      <c r="CXB50" s="117"/>
      <c r="CXC50" s="117"/>
      <c r="CXD50" s="117"/>
      <c r="CXE50" s="117"/>
      <c r="CXF50" s="117"/>
      <c r="CXG50" s="117"/>
      <c r="CXH50" s="117"/>
      <c r="CXI50" s="117"/>
      <c r="CXJ50" s="117"/>
      <c r="CXK50" s="117"/>
      <c r="CXL50" s="117"/>
      <c r="CXM50" s="117"/>
      <c r="CXN50" s="117"/>
      <c r="CXO50" s="117"/>
      <c r="CXP50" s="117"/>
      <c r="CXQ50" s="117"/>
      <c r="CXR50" s="117"/>
      <c r="CXS50" s="117"/>
      <c r="CXT50" s="117"/>
      <c r="CXU50" s="117"/>
      <c r="CXV50" s="117"/>
      <c r="CXW50" s="117"/>
      <c r="CXX50" s="117"/>
      <c r="CXY50" s="117"/>
      <c r="CXZ50" s="117"/>
      <c r="CYA50" s="117"/>
      <c r="CYB50" s="117"/>
      <c r="CYC50" s="117"/>
      <c r="CYD50" s="117"/>
      <c r="CYE50" s="117"/>
      <c r="CYF50" s="117"/>
      <c r="CYG50" s="117"/>
      <c r="CYH50" s="117"/>
      <c r="CYI50" s="117"/>
      <c r="CYJ50" s="117"/>
      <c r="CYK50" s="117"/>
      <c r="CYL50" s="117"/>
      <c r="CYM50" s="117"/>
      <c r="CYN50" s="117"/>
      <c r="CYO50" s="117"/>
      <c r="CYP50" s="117"/>
      <c r="CYQ50" s="117"/>
      <c r="CYR50" s="117"/>
      <c r="CYS50" s="117"/>
      <c r="CYT50" s="117"/>
      <c r="CYU50" s="117"/>
      <c r="CYV50" s="117"/>
      <c r="CYW50" s="117"/>
      <c r="CYX50" s="117"/>
      <c r="CYY50" s="117"/>
      <c r="CYZ50" s="117"/>
      <c r="CZA50" s="117"/>
      <c r="CZB50" s="117"/>
      <c r="CZC50" s="117"/>
      <c r="CZD50" s="117"/>
      <c r="CZE50" s="117"/>
      <c r="CZF50" s="117"/>
      <c r="CZG50" s="117"/>
      <c r="CZH50" s="117"/>
      <c r="CZI50" s="117"/>
      <c r="CZJ50" s="117"/>
      <c r="CZK50" s="117"/>
      <c r="CZL50" s="117"/>
      <c r="CZM50" s="117"/>
      <c r="CZN50" s="117"/>
      <c r="CZO50" s="117"/>
      <c r="CZP50" s="117"/>
      <c r="CZQ50" s="117"/>
      <c r="CZR50" s="117"/>
      <c r="CZS50" s="117"/>
      <c r="CZT50" s="117"/>
      <c r="CZU50" s="117"/>
      <c r="CZV50" s="117"/>
      <c r="CZW50" s="117"/>
      <c r="CZX50" s="117"/>
      <c r="CZY50" s="117"/>
      <c r="CZZ50" s="117"/>
      <c r="DAA50" s="117"/>
      <c r="DAB50" s="117"/>
      <c r="DAC50" s="117"/>
      <c r="DAD50" s="117"/>
      <c r="DAE50" s="117"/>
      <c r="DAF50" s="117"/>
      <c r="DAG50" s="117"/>
      <c r="DAH50" s="117"/>
      <c r="DAI50" s="117"/>
      <c r="DAJ50" s="117"/>
      <c r="DAK50" s="117"/>
      <c r="DAL50" s="117"/>
      <c r="DAM50" s="117"/>
      <c r="DAN50" s="117"/>
      <c r="DAO50" s="117"/>
      <c r="DAP50" s="117"/>
      <c r="DAQ50" s="117"/>
      <c r="DAR50" s="117"/>
      <c r="DAS50" s="117"/>
      <c r="DAT50" s="117"/>
      <c r="DAU50" s="117"/>
      <c r="DAV50" s="117"/>
      <c r="DAW50" s="117"/>
      <c r="DAX50" s="117"/>
      <c r="DAY50" s="117"/>
      <c r="DAZ50" s="117"/>
      <c r="DBA50" s="117"/>
      <c r="DBB50" s="117"/>
      <c r="DBC50" s="117"/>
      <c r="DBD50" s="117"/>
      <c r="DBE50" s="117"/>
      <c r="DBF50" s="117"/>
      <c r="DBG50" s="117"/>
      <c r="DBH50" s="117"/>
      <c r="DBI50" s="117"/>
      <c r="DBJ50" s="117"/>
      <c r="DBK50" s="117"/>
      <c r="DBL50" s="117"/>
      <c r="DBM50" s="117"/>
      <c r="DBN50" s="117"/>
      <c r="DBO50" s="117"/>
      <c r="DBP50" s="117"/>
      <c r="DBQ50" s="117"/>
      <c r="DBR50" s="117"/>
      <c r="DBS50" s="117"/>
      <c r="DBT50" s="117"/>
      <c r="DBU50" s="117"/>
      <c r="DBV50" s="117"/>
      <c r="DBW50" s="117"/>
      <c r="DBX50" s="117"/>
      <c r="DBY50" s="117"/>
      <c r="DBZ50" s="117"/>
      <c r="DCA50" s="117"/>
      <c r="DCB50" s="117"/>
      <c r="DCC50" s="117"/>
      <c r="DCD50" s="117"/>
      <c r="DCE50" s="117"/>
      <c r="DCF50" s="117"/>
      <c r="DCG50" s="117"/>
      <c r="DCH50" s="117"/>
      <c r="DCI50" s="117"/>
      <c r="DCJ50" s="117"/>
      <c r="DCK50" s="117"/>
      <c r="DCL50" s="117"/>
      <c r="DCM50" s="117"/>
      <c r="DCN50" s="117"/>
      <c r="DCO50" s="117"/>
      <c r="DCP50" s="117"/>
      <c r="DCQ50" s="117"/>
      <c r="DCR50" s="117"/>
      <c r="DCS50" s="117"/>
      <c r="DCT50" s="117"/>
      <c r="DCU50" s="117"/>
      <c r="DCV50" s="117"/>
      <c r="DCW50" s="117"/>
      <c r="DCX50" s="117"/>
      <c r="DCY50" s="117"/>
      <c r="DCZ50" s="117"/>
      <c r="DDA50" s="117"/>
      <c r="DDB50" s="117"/>
      <c r="DDC50" s="117"/>
      <c r="DDD50" s="117"/>
      <c r="DDE50" s="117"/>
      <c r="DDF50" s="117"/>
      <c r="DDG50" s="117"/>
      <c r="DDH50" s="117"/>
      <c r="DDI50" s="117"/>
      <c r="DDJ50" s="117"/>
      <c r="DDK50" s="117"/>
      <c r="DDL50" s="117"/>
      <c r="DDM50" s="117"/>
      <c r="DDN50" s="117"/>
      <c r="DDO50" s="117"/>
      <c r="DDP50" s="117"/>
      <c r="DDQ50" s="117"/>
      <c r="DDR50" s="117"/>
      <c r="DDS50" s="117"/>
      <c r="DDT50" s="117"/>
      <c r="DDU50" s="117"/>
      <c r="DDV50" s="117"/>
      <c r="DDW50" s="117"/>
      <c r="DDX50" s="117"/>
      <c r="DDY50" s="117"/>
      <c r="DDZ50" s="117"/>
      <c r="DEA50" s="117"/>
      <c r="DEB50" s="117"/>
      <c r="DEC50" s="117"/>
      <c r="DED50" s="117"/>
      <c r="DEE50" s="117"/>
      <c r="DEF50" s="117"/>
      <c r="DEG50" s="117"/>
      <c r="DEH50" s="117"/>
      <c r="DEI50" s="117"/>
      <c r="DEJ50" s="117"/>
      <c r="DEK50" s="117"/>
      <c r="DEL50" s="117"/>
      <c r="DEM50" s="117"/>
      <c r="DEN50" s="117"/>
      <c r="DEO50" s="117"/>
      <c r="DEP50" s="117"/>
      <c r="DEQ50" s="117"/>
      <c r="DER50" s="117"/>
      <c r="DES50" s="117"/>
      <c r="DET50" s="117"/>
      <c r="DEU50" s="117"/>
      <c r="DEV50" s="117"/>
      <c r="DEW50" s="117"/>
      <c r="DEX50" s="117"/>
      <c r="DEY50" s="117"/>
      <c r="DEZ50" s="117"/>
      <c r="DFA50" s="117"/>
      <c r="DFB50" s="117"/>
      <c r="DFC50" s="117"/>
      <c r="DFD50" s="117"/>
      <c r="DFE50" s="117"/>
      <c r="DFF50" s="117"/>
      <c r="DFG50" s="117"/>
      <c r="DFH50" s="117"/>
      <c r="DFI50" s="117"/>
      <c r="DFJ50" s="117"/>
      <c r="DFK50" s="117"/>
      <c r="DFL50" s="117"/>
      <c r="DFM50" s="117"/>
      <c r="DFN50" s="117"/>
      <c r="DFO50" s="117"/>
      <c r="DFP50" s="117"/>
      <c r="DFQ50" s="117"/>
      <c r="DFR50" s="117"/>
      <c r="DFS50" s="117"/>
      <c r="DFT50" s="117"/>
      <c r="DFU50" s="117"/>
      <c r="DFV50" s="117"/>
      <c r="DFW50" s="117"/>
      <c r="DFX50" s="117"/>
      <c r="DFY50" s="117"/>
      <c r="DFZ50" s="117"/>
      <c r="DGA50" s="117"/>
      <c r="DGB50" s="117"/>
      <c r="DGC50" s="117"/>
      <c r="DGD50" s="117"/>
      <c r="DGE50" s="117"/>
      <c r="DGF50" s="117"/>
      <c r="DGG50" s="117"/>
      <c r="DGH50" s="117"/>
      <c r="DGI50" s="117"/>
      <c r="DGJ50" s="117"/>
      <c r="DGK50" s="117"/>
      <c r="DGL50" s="117"/>
      <c r="DGM50" s="117"/>
      <c r="DGN50" s="117"/>
      <c r="DGO50" s="117"/>
      <c r="DGP50" s="117"/>
      <c r="DGQ50" s="117"/>
      <c r="DGR50" s="117"/>
      <c r="DGS50" s="117"/>
      <c r="DGT50" s="117"/>
      <c r="DGU50" s="117"/>
      <c r="DGV50" s="117"/>
      <c r="DGW50" s="117"/>
      <c r="DGX50" s="117"/>
      <c r="DGY50" s="117"/>
      <c r="DGZ50" s="117"/>
      <c r="DHA50" s="117"/>
      <c r="DHB50" s="117"/>
      <c r="DHC50" s="117"/>
      <c r="DHD50" s="117"/>
      <c r="DHE50" s="117"/>
      <c r="DHF50" s="117"/>
      <c r="DHG50" s="117"/>
      <c r="DHH50" s="117"/>
      <c r="DHI50" s="117"/>
      <c r="DHJ50" s="117"/>
      <c r="DHK50" s="117"/>
      <c r="DHL50" s="117"/>
      <c r="DHM50" s="117"/>
      <c r="DHN50" s="117"/>
      <c r="DHO50" s="117"/>
      <c r="DHP50" s="117"/>
      <c r="DHQ50" s="117"/>
      <c r="DHR50" s="117"/>
      <c r="DHS50" s="117"/>
      <c r="DHT50" s="117"/>
      <c r="DHU50" s="117"/>
      <c r="DHV50" s="117"/>
      <c r="DHW50" s="117"/>
      <c r="DHX50" s="117"/>
      <c r="DHY50" s="117"/>
      <c r="DHZ50" s="117"/>
      <c r="DIA50" s="117"/>
      <c r="DIB50" s="117"/>
      <c r="DIC50" s="117"/>
      <c r="DID50" s="117"/>
      <c r="DIE50" s="117"/>
      <c r="DIF50" s="117"/>
      <c r="DIG50" s="117"/>
      <c r="DIH50" s="117"/>
      <c r="DII50" s="117"/>
      <c r="DIJ50" s="117"/>
      <c r="DIK50" s="117"/>
      <c r="DIL50" s="117"/>
      <c r="DIM50" s="117"/>
      <c r="DIN50" s="117"/>
      <c r="DIO50" s="117"/>
      <c r="DIP50" s="117"/>
      <c r="DIQ50" s="117"/>
      <c r="DIR50" s="117"/>
      <c r="DIS50" s="117"/>
      <c r="DIT50" s="117"/>
      <c r="DIU50" s="117"/>
      <c r="DIV50" s="117"/>
      <c r="DIW50" s="117"/>
      <c r="DIX50" s="117"/>
      <c r="DIY50" s="117"/>
      <c r="DIZ50" s="117"/>
      <c r="DJA50" s="117"/>
      <c r="DJB50" s="117"/>
      <c r="DJC50" s="117"/>
      <c r="DJD50" s="117"/>
      <c r="DJE50" s="117"/>
      <c r="DJF50" s="117"/>
      <c r="DJG50" s="117"/>
      <c r="DJH50" s="117"/>
      <c r="DJI50" s="117"/>
      <c r="DJJ50" s="117"/>
      <c r="DJK50" s="117"/>
      <c r="DJL50" s="117"/>
      <c r="DJM50" s="117"/>
      <c r="DJN50" s="117"/>
      <c r="DJO50" s="117"/>
      <c r="DJP50" s="117"/>
      <c r="DJQ50" s="117"/>
      <c r="DJR50" s="117"/>
      <c r="DJS50" s="117"/>
      <c r="DJT50" s="117"/>
      <c r="DJU50" s="117"/>
      <c r="DJV50" s="117"/>
      <c r="DJW50" s="117"/>
      <c r="DJX50" s="117"/>
      <c r="DJY50" s="117"/>
      <c r="DJZ50" s="117"/>
      <c r="DKA50" s="117"/>
      <c r="DKB50" s="117"/>
      <c r="DKC50" s="117"/>
      <c r="DKD50" s="117"/>
      <c r="DKE50" s="117"/>
      <c r="DKF50" s="117"/>
      <c r="DKG50" s="117"/>
      <c r="DKH50" s="117"/>
      <c r="DKI50" s="117"/>
      <c r="DKJ50" s="117"/>
      <c r="DKK50" s="117"/>
      <c r="DKL50" s="117"/>
      <c r="DKM50" s="117"/>
      <c r="DKN50" s="117"/>
      <c r="DKO50" s="117"/>
      <c r="DKP50" s="117"/>
      <c r="DKQ50" s="117"/>
      <c r="DKR50" s="117"/>
      <c r="DKS50" s="117"/>
      <c r="DKT50" s="117"/>
      <c r="DKU50" s="117"/>
      <c r="DKV50" s="117"/>
      <c r="DKW50" s="117"/>
      <c r="DKX50" s="117"/>
      <c r="DKY50" s="117"/>
      <c r="DKZ50" s="117"/>
      <c r="DLA50" s="117"/>
      <c r="DLB50" s="117"/>
      <c r="DLC50" s="117"/>
      <c r="DLD50" s="117"/>
      <c r="DLE50" s="117"/>
      <c r="DLF50" s="117"/>
      <c r="DLG50" s="117"/>
      <c r="DLH50" s="117"/>
      <c r="DLI50" s="117"/>
      <c r="DLJ50" s="117"/>
      <c r="DLK50" s="117"/>
      <c r="DLL50" s="117"/>
      <c r="DLM50" s="117"/>
      <c r="DLN50" s="117"/>
      <c r="DLO50" s="117"/>
      <c r="DLP50" s="117"/>
      <c r="DLQ50" s="117"/>
      <c r="DLR50" s="117"/>
      <c r="DLS50" s="117"/>
      <c r="DLT50" s="117"/>
      <c r="DLU50" s="117"/>
      <c r="DLV50" s="117"/>
      <c r="DLW50" s="117"/>
      <c r="DLX50" s="117"/>
      <c r="DLY50" s="117"/>
      <c r="DLZ50" s="117"/>
      <c r="DMA50" s="117"/>
      <c r="DMB50" s="117"/>
      <c r="DMC50" s="117"/>
      <c r="DMD50" s="117"/>
      <c r="DME50" s="117"/>
      <c r="DMF50" s="117"/>
      <c r="DMG50" s="117"/>
      <c r="DMH50" s="117"/>
      <c r="DMI50" s="117"/>
      <c r="DMJ50" s="117"/>
      <c r="DMK50" s="117"/>
      <c r="DML50" s="117"/>
      <c r="DMM50" s="117"/>
      <c r="DMN50" s="117"/>
      <c r="DMO50" s="117"/>
      <c r="DMP50" s="117"/>
      <c r="DMQ50" s="117"/>
      <c r="DMR50" s="117"/>
      <c r="DMS50" s="117"/>
      <c r="DMT50" s="117"/>
      <c r="DMU50" s="117"/>
      <c r="DMV50" s="117"/>
      <c r="DMW50" s="117"/>
      <c r="DMX50" s="117"/>
      <c r="DMY50" s="117"/>
      <c r="DMZ50" s="117"/>
      <c r="DNA50" s="117"/>
      <c r="DNB50" s="117"/>
      <c r="DNC50" s="117"/>
      <c r="DND50" s="117"/>
      <c r="DNE50" s="117"/>
      <c r="DNF50" s="117"/>
      <c r="DNG50" s="117"/>
      <c r="DNH50" s="117"/>
      <c r="DNI50" s="117"/>
      <c r="DNJ50" s="117"/>
      <c r="DNK50" s="117"/>
      <c r="DNL50" s="117"/>
      <c r="DNM50" s="117"/>
      <c r="DNN50" s="117"/>
      <c r="DNO50" s="117"/>
      <c r="DNP50" s="117"/>
      <c r="DNQ50" s="117"/>
      <c r="DNR50" s="117"/>
      <c r="DNS50" s="117"/>
      <c r="DNT50" s="117"/>
      <c r="DNU50" s="117"/>
      <c r="DNV50" s="117"/>
      <c r="DNW50" s="117"/>
      <c r="DNX50" s="117"/>
      <c r="DNY50" s="117"/>
      <c r="DNZ50" s="117"/>
      <c r="DOA50" s="117"/>
      <c r="DOB50" s="117"/>
      <c r="DOC50" s="117"/>
      <c r="DOD50" s="117"/>
      <c r="DOE50" s="117"/>
      <c r="DOF50" s="117"/>
      <c r="DOG50" s="117"/>
      <c r="DOH50" s="117"/>
      <c r="DOI50" s="117"/>
      <c r="DOJ50" s="117"/>
      <c r="DOK50" s="117"/>
      <c r="DOL50" s="117"/>
      <c r="DOM50" s="117"/>
      <c r="DON50" s="117"/>
      <c r="DOO50" s="117"/>
      <c r="DOP50" s="117"/>
      <c r="DOQ50" s="117"/>
      <c r="DOR50" s="117"/>
      <c r="DOS50" s="117"/>
      <c r="DOT50" s="117"/>
      <c r="DOU50" s="117"/>
      <c r="DOV50" s="117"/>
      <c r="DOW50" s="117"/>
      <c r="DOX50" s="117"/>
      <c r="DOY50" s="117"/>
      <c r="DOZ50" s="117"/>
      <c r="DPA50" s="117"/>
      <c r="DPB50" s="117"/>
      <c r="DPC50" s="117"/>
      <c r="DPD50" s="117"/>
      <c r="DPE50" s="117"/>
      <c r="DPF50" s="117"/>
      <c r="DPG50" s="117"/>
      <c r="DPH50" s="117"/>
      <c r="DPI50" s="117"/>
      <c r="DPJ50" s="117"/>
      <c r="DPK50" s="117"/>
      <c r="DPL50" s="117"/>
      <c r="DPM50" s="117"/>
      <c r="DPN50" s="117"/>
      <c r="DPO50" s="117"/>
      <c r="DPP50" s="117"/>
      <c r="DPQ50" s="117"/>
      <c r="DPR50" s="117"/>
      <c r="DPS50" s="117"/>
      <c r="DPT50" s="117"/>
      <c r="DPU50" s="117"/>
      <c r="DPV50" s="117"/>
      <c r="DPW50" s="117"/>
      <c r="DPX50" s="117"/>
      <c r="DPY50" s="117"/>
      <c r="DPZ50" s="117"/>
      <c r="DQA50" s="117"/>
      <c r="DQB50" s="117"/>
      <c r="DQC50" s="117"/>
      <c r="DQD50" s="117"/>
      <c r="DQE50" s="117"/>
      <c r="DQF50" s="117"/>
      <c r="DQG50" s="117"/>
      <c r="DQH50" s="117"/>
      <c r="DQI50" s="117"/>
      <c r="DQJ50" s="117"/>
      <c r="DQK50" s="117"/>
      <c r="DQL50" s="117"/>
      <c r="DQM50" s="117"/>
      <c r="DQN50" s="117"/>
      <c r="DQO50" s="117"/>
      <c r="DQP50" s="117"/>
      <c r="DQQ50" s="117"/>
      <c r="DQR50" s="117"/>
      <c r="DQS50" s="117"/>
      <c r="DQT50" s="117"/>
      <c r="DQU50" s="117"/>
      <c r="DQV50" s="117"/>
      <c r="DQW50" s="117"/>
      <c r="DQX50" s="117"/>
      <c r="DQY50" s="117"/>
      <c r="DQZ50" s="117"/>
      <c r="DRA50" s="117"/>
      <c r="DRB50" s="117"/>
      <c r="DRC50" s="117"/>
      <c r="DRD50" s="117"/>
      <c r="DRE50" s="117"/>
      <c r="DRF50" s="117"/>
      <c r="DRG50" s="117"/>
      <c r="DRH50" s="117"/>
      <c r="DRI50" s="117"/>
      <c r="DRJ50" s="117"/>
      <c r="DRK50" s="117"/>
      <c r="DRL50" s="117"/>
      <c r="DRM50" s="117"/>
      <c r="DRN50" s="117"/>
      <c r="DRO50" s="117"/>
      <c r="DRP50" s="117"/>
      <c r="DRQ50" s="117"/>
      <c r="DRR50" s="117"/>
      <c r="DRS50" s="117"/>
      <c r="DRT50" s="117"/>
      <c r="DRU50" s="117"/>
      <c r="DRV50" s="117"/>
      <c r="DRW50" s="117"/>
      <c r="DRX50" s="117"/>
      <c r="DRY50" s="117"/>
      <c r="DRZ50" s="117"/>
      <c r="DSA50" s="117"/>
      <c r="DSB50" s="117"/>
      <c r="DSC50" s="117"/>
      <c r="DSD50" s="117"/>
      <c r="DSE50" s="117"/>
      <c r="DSF50" s="117"/>
      <c r="DSG50" s="117"/>
      <c r="DSH50" s="117"/>
      <c r="DSI50" s="117"/>
      <c r="DSJ50" s="117"/>
      <c r="DSK50" s="117"/>
      <c r="DSL50" s="117"/>
      <c r="DSM50" s="117"/>
      <c r="DSN50" s="117"/>
      <c r="DSO50" s="117"/>
      <c r="DSP50" s="117"/>
      <c r="DSQ50" s="117"/>
      <c r="DSR50" s="117"/>
      <c r="DSS50" s="117"/>
      <c r="DST50" s="117"/>
      <c r="DSU50" s="117"/>
      <c r="DSV50" s="117"/>
      <c r="DSW50" s="117"/>
      <c r="DSX50" s="117"/>
      <c r="DSY50" s="117"/>
      <c r="DSZ50" s="117"/>
      <c r="DTA50" s="117"/>
      <c r="DTB50" s="117"/>
      <c r="DTC50" s="117"/>
      <c r="DTD50" s="117"/>
      <c r="DTE50" s="117"/>
      <c r="DTF50" s="117"/>
      <c r="DTG50" s="117"/>
      <c r="DTH50" s="117"/>
      <c r="DTI50" s="117"/>
      <c r="DTJ50" s="117"/>
      <c r="DTK50" s="117"/>
      <c r="DTL50" s="117"/>
      <c r="DTM50" s="117"/>
      <c r="DTN50" s="117"/>
      <c r="DTO50" s="117"/>
      <c r="DTP50" s="117"/>
      <c r="DTQ50" s="117"/>
      <c r="DTR50" s="117"/>
      <c r="DTS50" s="117"/>
      <c r="DTT50" s="117"/>
      <c r="DTU50" s="117"/>
      <c r="DTV50" s="117"/>
      <c r="DTW50" s="117"/>
      <c r="DTX50" s="117"/>
      <c r="DTY50" s="117"/>
      <c r="DTZ50" s="117"/>
      <c r="DUA50" s="117"/>
      <c r="DUB50" s="117"/>
      <c r="DUC50" s="117"/>
      <c r="DUD50" s="117"/>
      <c r="DUE50" s="117"/>
      <c r="DUF50" s="117"/>
      <c r="DUG50" s="117"/>
      <c r="DUH50" s="117"/>
      <c r="DUI50" s="117"/>
      <c r="DUJ50" s="117"/>
      <c r="DUK50" s="117"/>
      <c r="DUL50" s="117"/>
      <c r="DUM50" s="117"/>
      <c r="DUN50" s="117"/>
      <c r="DUO50" s="117"/>
      <c r="DUP50" s="117"/>
      <c r="DUQ50" s="117"/>
      <c r="DUR50" s="117"/>
      <c r="DUS50" s="117"/>
      <c r="DUT50" s="117"/>
      <c r="DUU50" s="117"/>
      <c r="DUV50" s="117"/>
      <c r="DUW50" s="117"/>
      <c r="DUX50" s="117"/>
      <c r="DUY50" s="117"/>
      <c r="DUZ50" s="117"/>
      <c r="DVA50" s="117"/>
      <c r="DVB50" s="117"/>
      <c r="DVC50" s="117"/>
      <c r="DVD50" s="117"/>
      <c r="DVE50" s="117"/>
      <c r="DVF50" s="117"/>
      <c r="DVG50" s="117"/>
      <c r="DVH50" s="117"/>
      <c r="DVI50" s="117"/>
      <c r="DVJ50" s="117"/>
      <c r="DVK50" s="117"/>
      <c r="DVL50" s="117"/>
      <c r="DVM50" s="117"/>
      <c r="DVN50" s="117"/>
      <c r="DVO50" s="117"/>
      <c r="DVP50" s="117"/>
      <c r="DVQ50" s="117"/>
      <c r="DVR50" s="117"/>
      <c r="DVS50" s="117"/>
      <c r="DVT50" s="117"/>
      <c r="DVU50" s="117"/>
      <c r="DVV50" s="117"/>
      <c r="DVW50" s="117"/>
      <c r="DVX50" s="117"/>
      <c r="DVY50" s="117"/>
      <c r="DVZ50" s="117"/>
      <c r="DWA50" s="117"/>
      <c r="DWB50" s="117"/>
      <c r="DWC50" s="117"/>
      <c r="DWD50" s="117"/>
      <c r="DWE50" s="117"/>
      <c r="DWF50" s="117"/>
      <c r="DWG50" s="117"/>
      <c r="DWH50" s="117"/>
      <c r="DWI50" s="117"/>
      <c r="DWJ50" s="117"/>
      <c r="DWK50" s="117"/>
      <c r="DWL50" s="117"/>
      <c r="DWM50" s="117"/>
      <c r="DWN50" s="117"/>
      <c r="DWO50" s="117"/>
      <c r="DWP50" s="117"/>
      <c r="DWQ50" s="117"/>
      <c r="DWR50" s="117"/>
      <c r="DWS50" s="117"/>
      <c r="DWT50" s="117"/>
      <c r="DWU50" s="117"/>
      <c r="DWV50" s="117"/>
      <c r="DWW50" s="117"/>
      <c r="DWX50" s="117"/>
      <c r="DWY50" s="117"/>
      <c r="DWZ50" s="117"/>
      <c r="DXA50" s="117"/>
      <c r="DXB50" s="117"/>
      <c r="DXC50" s="117"/>
      <c r="DXD50" s="117"/>
      <c r="DXE50" s="117"/>
      <c r="DXF50" s="117"/>
      <c r="DXG50" s="117"/>
      <c r="DXH50" s="117"/>
      <c r="DXI50" s="117"/>
      <c r="DXJ50" s="117"/>
      <c r="DXK50" s="117"/>
      <c r="DXL50" s="117"/>
      <c r="DXM50" s="117"/>
      <c r="DXN50" s="117"/>
      <c r="DXO50" s="117"/>
      <c r="DXP50" s="117"/>
      <c r="DXQ50" s="117"/>
      <c r="DXR50" s="117"/>
      <c r="DXS50" s="117"/>
      <c r="DXT50" s="117"/>
      <c r="DXU50" s="117"/>
      <c r="DXV50" s="117"/>
      <c r="DXW50" s="117"/>
      <c r="DXX50" s="117"/>
      <c r="DXY50" s="117"/>
      <c r="DXZ50" s="117"/>
      <c r="DYA50" s="117"/>
      <c r="DYB50" s="117"/>
      <c r="DYC50" s="117"/>
      <c r="DYD50" s="117"/>
      <c r="DYE50" s="117"/>
      <c r="DYF50" s="117"/>
      <c r="DYG50" s="117"/>
      <c r="DYH50" s="117"/>
      <c r="DYI50" s="117"/>
      <c r="DYJ50" s="117"/>
      <c r="DYK50" s="117"/>
      <c r="DYL50" s="117"/>
      <c r="DYM50" s="117"/>
      <c r="DYN50" s="117"/>
      <c r="DYO50" s="117"/>
      <c r="DYP50" s="117"/>
      <c r="DYQ50" s="117"/>
      <c r="DYR50" s="117"/>
      <c r="DYS50" s="117"/>
      <c r="DYT50" s="117"/>
      <c r="DYU50" s="117"/>
      <c r="DYV50" s="117"/>
      <c r="DYW50" s="117"/>
      <c r="DYX50" s="117"/>
      <c r="DYY50" s="117"/>
      <c r="DYZ50" s="117"/>
      <c r="DZA50" s="117"/>
      <c r="DZB50" s="117"/>
      <c r="DZC50" s="117"/>
      <c r="DZD50" s="117"/>
      <c r="DZE50" s="117"/>
      <c r="DZF50" s="117"/>
      <c r="DZG50" s="117"/>
      <c r="DZH50" s="117"/>
      <c r="DZI50" s="117"/>
      <c r="DZJ50" s="117"/>
      <c r="DZK50" s="117"/>
      <c r="DZL50" s="117"/>
      <c r="DZM50" s="117"/>
      <c r="DZN50" s="117"/>
      <c r="DZO50" s="117"/>
      <c r="DZP50" s="117"/>
      <c r="DZQ50" s="117"/>
      <c r="DZR50" s="117"/>
      <c r="DZS50" s="117"/>
      <c r="DZT50" s="117"/>
      <c r="DZU50" s="117"/>
      <c r="DZV50" s="117"/>
      <c r="DZW50" s="117"/>
      <c r="DZX50" s="117"/>
      <c r="DZY50" s="117"/>
      <c r="DZZ50" s="117"/>
      <c r="EAA50" s="117"/>
      <c r="EAB50" s="117"/>
      <c r="EAC50" s="117"/>
      <c r="EAD50" s="117"/>
      <c r="EAE50" s="117"/>
      <c r="EAF50" s="117"/>
      <c r="EAG50" s="117"/>
      <c r="EAH50" s="117"/>
      <c r="EAI50" s="117"/>
      <c r="EAJ50" s="117"/>
      <c r="EAK50" s="117"/>
      <c r="EAL50" s="117"/>
      <c r="EAM50" s="117"/>
      <c r="EAN50" s="117"/>
      <c r="EAO50" s="117"/>
      <c r="EAP50" s="117"/>
      <c r="EAQ50" s="117"/>
      <c r="EAR50" s="117"/>
      <c r="EAS50" s="117"/>
      <c r="EAT50" s="117"/>
      <c r="EAU50" s="117"/>
      <c r="EAV50" s="117"/>
      <c r="EAW50" s="117"/>
      <c r="EAX50" s="117"/>
      <c r="EAY50" s="117"/>
      <c r="EAZ50" s="117"/>
      <c r="EBA50" s="117"/>
      <c r="EBB50" s="117"/>
      <c r="EBC50" s="117"/>
      <c r="EBD50" s="117"/>
      <c r="EBE50" s="117"/>
      <c r="EBF50" s="117"/>
      <c r="EBG50" s="117"/>
      <c r="EBH50" s="117"/>
      <c r="EBI50" s="117"/>
      <c r="EBJ50" s="117"/>
      <c r="EBK50" s="117"/>
      <c r="EBL50" s="117"/>
      <c r="EBM50" s="117"/>
      <c r="EBN50" s="117"/>
      <c r="EBO50" s="117"/>
      <c r="EBP50" s="117"/>
      <c r="EBQ50" s="117"/>
      <c r="EBR50" s="117"/>
      <c r="EBS50" s="117"/>
      <c r="EBT50" s="117"/>
      <c r="EBU50" s="117"/>
      <c r="EBV50" s="117"/>
      <c r="EBW50" s="117"/>
      <c r="EBX50" s="117"/>
      <c r="EBY50" s="117"/>
      <c r="EBZ50" s="117"/>
      <c r="ECA50" s="117"/>
      <c r="ECB50" s="117"/>
      <c r="ECC50" s="117"/>
      <c r="ECD50" s="117"/>
      <c r="ECE50" s="117"/>
      <c r="ECF50" s="117"/>
      <c r="ECG50" s="117"/>
      <c r="ECH50" s="117"/>
      <c r="ECI50" s="117"/>
      <c r="ECJ50" s="117"/>
      <c r="ECK50" s="117"/>
      <c r="ECL50" s="117"/>
      <c r="ECM50" s="117"/>
      <c r="ECN50" s="117"/>
      <c r="ECO50" s="117"/>
      <c r="ECP50" s="117"/>
      <c r="ECQ50" s="117"/>
      <c r="ECR50" s="117"/>
      <c r="ECS50" s="117"/>
      <c r="ECT50" s="117"/>
      <c r="ECU50" s="117"/>
      <c r="ECV50" s="117"/>
      <c r="ECW50" s="117"/>
      <c r="ECX50" s="117"/>
      <c r="ECY50" s="117"/>
      <c r="ECZ50" s="117"/>
      <c r="EDA50" s="117"/>
      <c r="EDB50" s="117"/>
      <c r="EDC50" s="117"/>
      <c r="EDD50" s="117"/>
      <c r="EDE50" s="117"/>
      <c r="EDF50" s="117"/>
      <c r="EDG50" s="117"/>
      <c r="EDH50" s="117"/>
      <c r="EDI50" s="117"/>
      <c r="EDJ50" s="117"/>
      <c r="EDK50" s="117"/>
      <c r="EDL50" s="117"/>
      <c r="EDM50" s="117"/>
      <c r="EDN50" s="117"/>
      <c r="EDO50" s="117"/>
      <c r="EDP50" s="117"/>
      <c r="EDQ50" s="117"/>
      <c r="EDR50" s="117"/>
      <c r="EDS50" s="117"/>
      <c r="EDT50" s="117"/>
      <c r="EDU50" s="117"/>
      <c r="EDV50" s="117"/>
      <c r="EDW50" s="117"/>
      <c r="EDX50" s="117"/>
      <c r="EDY50" s="117"/>
      <c r="EDZ50" s="117"/>
      <c r="EEA50" s="117"/>
      <c r="EEB50" s="117"/>
      <c r="EEC50" s="117"/>
      <c r="EED50" s="117"/>
      <c r="EEE50" s="117"/>
      <c r="EEF50" s="117"/>
      <c r="EEG50" s="117"/>
      <c r="EEH50" s="117"/>
      <c r="EEI50" s="117"/>
      <c r="EEJ50" s="117"/>
      <c r="EEK50" s="117"/>
      <c r="EEL50" s="117"/>
      <c r="EEM50" s="117"/>
      <c r="EEN50" s="117"/>
      <c r="EEO50" s="117"/>
      <c r="EEP50" s="117"/>
      <c r="EEQ50" s="117"/>
      <c r="EER50" s="117"/>
      <c r="EES50" s="117"/>
      <c r="EET50" s="117"/>
      <c r="EEU50" s="117"/>
      <c r="EEV50" s="117"/>
      <c r="EEW50" s="117"/>
      <c r="EEX50" s="117"/>
      <c r="EEY50" s="117"/>
      <c r="EEZ50" s="117"/>
      <c r="EFA50" s="117"/>
      <c r="EFB50" s="117"/>
      <c r="EFC50" s="117"/>
      <c r="EFD50" s="117"/>
      <c r="EFE50" s="117"/>
      <c r="EFF50" s="117"/>
      <c r="EFG50" s="117"/>
      <c r="EFH50" s="117"/>
      <c r="EFI50" s="117"/>
      <c r="EFJ50" s="117"/>
      <c r="EFK50" s="117"/>
      <c r="EFL50" s="117"/>
      <c r="EFM50" s="117"/>
      <c r="EFN50" s="117"/>
      <c r="EFO50" s="117"/>
      <c r="EFP50" s="117"/>
      <c r="EFQ50" s="117"/>
      <c r="EFR50" s="117"/>
      <c r="EFS50" s="117"/>
      <c r="EFT50" s="117"/>
      <c r="EFU50" s="117"/>
      <c r="EFV50" s="117"/>
      <c r="EFW50" s="117"/>
      <c r="EFX50" s="117"/>
      <c r="EFY50" s="117"/>
      <c r="EFZ50" s="117"/>
      <c r="EGA50" s="117"/>
      <c r="EGB50" s="117"/>
      <c r="EGC50" s="117"/>
      <c r="EGD50" s="117"/>
      <c r="EGE50" s="117"/>
      <c r="EGF50" s="117"/>
      <c r="EGG50" s="117"/>
      <c r="EGH50" s="117"/>
      <c r="EGI50" s="117"/>
      <c r="EGJ50" s="117"/>
      <c r="EGK50" s="117"/>
      <c r="EGL50" s="117"/>
      <c r="EGM50" s="117"/>
      <c r="EGN50" s="117"/>
      <c r="EGO50" s="117"/>
      <c r="EGP50" s="117"/>
      <c r="EGQ50" s="117"/>
      <c r="EGR50" s="117"/>
      <c r="EGS50" s="117"/>
      <c r="EGT50" s="117"/>
      <c r="EGU50" s="117"/>
      <c r="EGV50" s="117"/>
      <c r="EGW50" s="117"/>
      <c r="EGX50" s="117"/>
      <c r="EGY50" s="117"/>
      <c r="EGZ50" s="117"/>
      <c r="EHA50" s="117"/>
      <c r="EHB50" s="117"/>
      <c r="EHC50" s="117"/>
      <c r="EHD50" s="117"/>
      <c r="EHE50" s="117"/>
      <c r="EHF50" s="117"/>
      <c r="EHG50" s="117"/>
      <c r="EHH50" s="117"/>
      <c r="EHI50" s="117"/>
      <c r="EHJ50" s="117"/>
      <c r="EHK50" s="117"/>
      <c r="EHL50" s="117"/>
      <c r="EHM50" s="117"/>
      <c r="EHN50" s="117"/>
      <c r="EHO50" s="117"/>
      <c r="EHP50" s="117"/>
      <c r="EHQ50" s="117"/>
      <c r="EHR50" s="117"/>
      <c r="EHS50" s="117"/>
      <c r="EHT50" s="117"/>
      <c r="EHU50" s="117"/>
      <c r="EHV50" s="117"/>
      <c r="EHW50" s="117"/>
      <c r="EHX50" s="117"/>
      <c r="EHY50" s="117"/>
      <c r="EHZ50" s="117"/>
      <c r="EIA50" s="117"/>
      <c r="EIB50" s="117"/>
      <c r="EIC50" s="117"/>
      <c r="EID50" s="117"/>
      <c r="EIE50" s="117"/>
      <c r="EIF50" s="117"/>
      <c r="EIG50" s="117"/>
      <c r="EIH50" s="117"/>
      <c r="EII50" s="117"/>
      <c r="EIJ50" s="117"/>
      <c r="EIK50" s="117"/>
      <c r="EIL50" s="117"/>
      <c r="EIM50" s="117"/>
      <c r="EIN50" s="117"/>
      <c r="EIO50" s="117"/>
      <c r="EIP50" s="117"/>
      <c r="EIQ50" s="117"/>
      <c r="EIR50" s="117"/>
      <c r="EIS50" s="117"/>
      <c r="EIT50" s="117"/>
      <c r="EIU50" s="117"/>
      <c r="EIV50" s="117"/>
      <c r="EIW50" s="117"/>
      <c r="EIX50" s="117"/>
      <c r="EIY50" s="117"/>
      <c r="EIZ50" s="117"/>
      <c r="EJA50" s="117"/>
      <c r="EJB50" s="117"/>
      <c r="EJC50" s="117"/>
      <c r="EJD50" s="117"/>
      <c r="EJE50" s="117"/>
      <c r="EJF50" s="117"/>
      <c r="EJG50" s="117"/>
      <c r="EJH50" s="117"/>
      <c r="EJI50" s="117"/>
      <c r="EJJ50" s="117"/>
      <c r="EJK50" s="117"/>
      <c r="EJL50" s="117"/>
      <c r="EJM50" s="117"/>
      <c r="EJN50" s="117"/>
      <c r="EJO50" s="117"/>
      <c r="EJP50" s="117"/>
      <c r="EJQ50" s="117"/>
      <c r="EJR50" s="117"/>
      <c r="EJS50" s="117"/>
      <c r="EJT50" s="117"/>
      <c r="EJU50" s="117"/>
      <c r="EJV50" s="117"/>
      <c r="EJW50" s="117"/>
      <c r="EJX50" s="117"/>
      <c r="EJY50" s="117"/>
      <c r="EJZ50" s="117"/>
      <c r="EKA50" s="117"/>
      <c r="EKB50" s="117"/>
      <c r="EKC50" s="117"/>
      <c r="EKD50" s="117"/>
      <c r="EKE50" s="117"/>
      <c r="EKF50" s="117"/>
      <c r="EKG50" s="117"/>
      <c r="EKH50" s="117"/>
      <c r="EKI50" s="117"/>
      <c r="EKJ50" s="117"/>
      <c r="EKK50" s="117"/>
      <c r="EKL50" s="117"/>
      <c r="EKM50" s="117"/>
      <c r="EKN50" s="117"/>
      <c r="EKO50" s="117"/>
      <c r="EKP50" s="117"/>
      <c r="EKQ50" s="117"/>
      <c r="EKR50" s="117"/>
      <c r="EKS50" s="117"/>
      <c r="EKT50" s="117"/>
      <c r="EKU50" s="117"/>
      <c r="EKV50" s="117"/>
      <c r="EKW50" s="117"/>
      <c r="EKX50" s="117"/>
      <c r="EKY50" s="117"/>
      <c r="EKZ50" s="117"/>
      <c r="ELA50" s="117"/>
      <c r="ELB50" s="117"/>
      <c r="ELC50" s="117"/>
      <c r="ELD50" s="117"/>
      <c r="ELE50" s="117"/>
      <c r="ELF50" s="117"/>
      <c r="ELG50" s="117"/>
      <c r="ELH50" s="117"/>
      <c r="ELI50" s="117"/>
      <c r="ELJ50" s="117"/>
      <c r="ELK50" s="117"/>
      <c r="ELL50" s="117"/>
      <c r="ELM50" s="117"/>
      <c r="ELN50" s="117"/>
      <c r="ELO50" s="117"/>
      <c r="ELP50" s="117"/>
      <c r="ELQ50" s="117"/>
      <c r="ELR50" s="117"/>
      <c r="ELS50" s="117"/>
      <c r="ELT50" s="117"/>
      <c r="ELU50" s="117"/>
      <c r="ELV50" s="117"/>
      <c r="ELW50" s="117"/>
      <c r="ELX50" s="117"/>
      <c r="ELY50" s="117"/>
      <c r="ELZ50" s="117"/>
      <c r="EMA50" s="117"/>
      <c r="EMB50" s="117"/>
      <c r="EMC50" s="117"/>
      <c r="EMD50" s="117"/>
      <c r="EME50" s="117"/>
      <c r="EMF50" s="117"/>
      <c r="EMG50" s="117"/>
      <c r="EMH50" s="117"/>
      <c r="EMI50" s="117"/>
      <c r="EMJ50" s="117"/>
      <c r="EMK50" s="117"/>
      <c r="EML50" s="117"/>
      <c r="EMM50" s="117"/>
      <c r="EMN50" s="117"/>
      <c r="EMO50" s="117"/>
      <c r="EMP50" s="117"/>
      <c r="EMQ50" s="117"/>
      <c r="EMR50" s="117"/>
      <c r="EMS50" s="117"/>
      <c r="EMT50" s="117"/>
      <c r="EMU50" s="117"/>
      <c r="EMV50" s="117"/>
      <c r="EMW50" s="117"/>
      <c r="EMX50" s="117"/>
      <c r="EMY50" s="117"/>
      <c r="EMZ50" s="117"/>
      <c r="ENA50" s="117"/>
      <c r="ENB50" s="117"/>
      <c r="ENC50" s="117"/>
      <c r="END50" s="117"/>
      <c r="ENE50" s="117"/>
      <c r="ENF50" s="117"/>
      <c r="ENG50" s="117"/>
      <c r="ENH50" s="117"/>
      <c r="ENI50" s="117"/>
      <c r="ENJ50" s="117"/>
      <c r="ENK50" s="117"/>
      <c r="ENL50" s="117"/>
      <c r="ENM50" s="117"/>
      <c r="ENN50" s="117"/>
      <c r="ENO50" s="117"/>
      <c r="ENP50" s="117"/>
      <c r="ENQ50" s="117"/>
      <c r="ENR50" s="117"/>
      <c r="ENS50" s="117"/>
      <c r="ENT50" s="117"/>
      <c r="ENU50" s="117"/>
      <c r="ENV50" s="117"/>
      <c r="ENW50" s="117"/>
      <c r="ENX50" s="117"/>
      <c r="ENY50" s="117"/>
      <c r="ENZ50" s="117"/>
      <c r="EOA50" s="117"/>
      <c r="EOB50" s="117"/>
      <c r="EOC50" s="117"/>
      <c r="EOD50" s="117"/>
      <c r="EOE50" s="117"/>
      <c r="EOF50" s="117"/>
      <c r="EOG50" s="117"/>
      <c r="EOH50" s="117"/>
      <c r="EOI50" s="117"/>
      <c r="EOJ50" s="117"/>
      <c r="EOK50" s="117"/>
      <c r="EOL50" s="117"/>
      <c r="EOM50" s="117"/>
      <c r="EON50" s="117"/>
      <c r="EOO50" s="117"/>
      <c r="EOP50" s="117"/>
      <c r="EOQ50" s="117"/>
      <c r="EOR50" s="117"/>
      <c r="EOS50" s="117"/>
      <c r="EOT50" s="117"/>
      <c r="EOU50" s="117"/>
      <c r="EOV50" s="117"/>
      <c r="EOW50" s="117"/>
      <c r="EOX50" s="117"/>
      <c r="EOY50" s="117"/>
      <c r="EOZ50" s="117"/>
      <c r="EPA50" s="117"/>
      <c r="EPB50" s="117"/>
      <c r="EPC50" s="117"/>
      <c r="EPD50" s="117"/>
      <c r="EPE50" s="117"/>
      <c r="EPF50" s="117"/>
      <c r="EPG50" s="117"/>
      <c r="EPH50" s="117"/>
      <c r="EPI50" s="117"/>
      <c r="EPJ50" s="117"/>
      <c r="EPK50" s="117"/>
      <c r="EPL50" s="117"/>
      <c r="EPM50" s="117"/>
      <c r="EPN50" s="117"/>
      <c r="EPO50" s="117"/>
      <c r="EPP50" s="117"/>
      <c r="EPQ50" s="117"/>
      <c r="EPR50" s="117"/>
      <c r="EPS50" s="117"/>
      <c r="EPT50" s="117"/>
      <c r="EPU50" s="117"/>
      <c r="EPV50" s="117"/>
      <c r="EPW50" s="117"/>
      <c r="EPX50" s="117"/>
      <c r="EPY50" s="117"/>
      <c r="EPZ50" s="117"/>
      <c r="EQA50" s="117"/>
      <c r="EQB50" s="117"/>
      <c r="EQC50" s="117"/>
      <c r="EQD50" s="117"/>
      <c r="EQE50" s="117"/>
      <c r="EQF50" s="117"/>
      <c r="EQG50" s="117"/>
      <c r="EQH50" s="117"/>
      <c r="EQI50" s="117"/>
      <c r="EQJ50" s="117"/>
      <c r="EQK50" s="117"/>
      <c r="EQL50" s="117"/>
      <c r="EQM50" s="117"/>
      <c r="EQN50" s="117"/>
      <c r="EQO50" s="117"/>
      <c r="EQP50" s="117"/>
      <c r="EQQ50" s="117"/>
      <c r="EQR50" s="117"/>
      <c r="EQS50" s="117"/>
      <c r="EQT50" s="117"/>
      <c r="EQU50" s="117"/>
      <c r="EQV50" s="117"/>
      <c r="EQW50" s="117"/>
      <c r="EQX50" s="117"/>
      <c r="EQY50" s="117"/>
      <c r="EQZ50" s="117"/>
      <c r="ERA50" s="117"/>
      <c r="ERB50" s="117"/>
      <c r="ERC50" s="117"/>
      <c r="ERD50" s="117"/>
      <c r="ERE50" s="117"/>
      <c r="ERF50" s="117"/>
      <c r="ERG50" s="117"/>
      <c r="ERH50" s="117"/>
      <c r="ERI50" s="117"/>
      <c r="ERJ50" s="117"/>
      <c r="ERK50" s="117"/>
      <c r="ERL50" s="117"/>
      <c r="ERM50" s="117"/>
      <c r="ERN50" s="117"/>
      <c r="ERO50" s="117"/>
      <c r="ERP50" s="117"/>
      <c r="ERQ50" s="117"/>
      <c r="ERR50" s="117"/>
      <c r="ERS50" s="117"/>
      <c r="ERT50" s="117"/>
      <c r="ERU50" s="117"/>
      <c r="ERV50" s="117"/>
      <c r="ERW50" s="117"/>
      <c r="ERX50" s="117"/>
      <c r="ERY50" s="117"/>
      <c r="ERZ50" s="117"/>
      <c r="ESA50" s="117"/>
      <c r="ESB50" s="117"/>
      <c r="ESC50" s="117"/>
      <c r="ESD50" s="117"/>
      <c r="ESE50" s="117"/>
      <c r="ESF50" s="117"/>
      <c r="ESG50" s="117"/>
      <c r="ESH50" s="117"/>
      <c r="ESI50" s="117"/>
      <c r="ESJ50" s="117"/>
      <c r="ESK50" s="117"/>
      <c r="ESL50" s="117"/>
      <c r="ESM50" s="117"/>
      <c r="ESN50" s="117"/>
      <c r="ESO50" s="117"/>
      <c r="ESP50" s="117"/>
      <c r="ESQ50" s="117"/>
      <c r="ESR50" s="117"/>
      <c r="ESS50" s="117"/>
      <c r="EST50" s="117"/>
      <c r="ESU50" s="117"/>
      <c r="ESV50" s="117"/>
      <c r="ESW50" s="117"/>
      <c r="ESX50" s="117"/>
      <c r="ESY50" s="117"/>
      <c r="ESZ50" s="117"/>
      <c r="ETA50" s="117"/>
      <c r="ETB50" s="117"/>
      <c r="ETC50" s="117"/>
      <c r="ETD50" s="117"/>
      <c r="ETE50" s="117"/>
      <c r="ETF50" s="117"/>
      <c r="ETG50" s="117"/>
      <c r="ETH50" s="117"/>
      <c r="ETI50" s="117"/>
      <c r="ETJ50" s="117"/>
      <c r="ETK50" s="117"/>
      <c r="ETL50" s="117"/>
      <c r="ETM50" s="117"/>
      <c r="ETN50" s="117"/>
      <c r="ETO50" s="117"/>
      <c r="ETP50" s="117"/>
      <c r="ETQ50" s="117"/>
      <c r="ETR50" s="117"/>
      <c r="ETS50" s="117"/>
      <c r="ETT50" s="117"/>
      <c r="ETU50" s="117"/>
      <c r="ETV50" s="117"/>
      <c r="ETW50" s="117"/>
      <c r="ETX50" s="117"/>
      <c r="ETY50" s="117"/>
      <c r="ETZ50" s="117"/>
      <c r="EUA50" s="117"/>
      <c r="EUB50" s="117"/>
      <c r="EUC50" s="117"/>
      <c r="EUD50" s="117"/>
      <c r="EUE50" s="117"/>
      <c r="EUF50" s="117"/>
      <c r="EUG50" s="117"/>
      <c r="EUH50" s="117"/>
      <c r="EUI50" s="117"/>
      <c r="EUJ50" s="117"/>
      <c r="EUK50" s="117"/>
      <c r="EUL50" s="117"/>
      <c r="EUM50" s="117"/>
      <c r="EUN50" s="117"/>
      <c r="EUO50" s="117"/>
      <c r="EUP50" s="117"/>
      <c r="EUQ50" s="117"/>
      <c r="EUR50" s="117"/>
      <c r="EUS50" s="117"/>
      <c r="EUT50" s="117"/>
      <c r="EUU50" s="117"/>
      <c r="EUV50" s="117"/>
      <c r="EUW50" s="117"/>
      <c r="EUX50" s="117"/>
      <c r="EUY50" s="117"/>
      <c r="EUZ50" s="117"/>
      <c r="EVA50" s="117"/>
      <c r="EVB50" s="117"/>
      <c r="EVC50" s="117"/>
      <c r="EVD50" s="117"/>
      <c r="EVE50" s="117"/>
      <c r="EVF50" s="117"/>
      <c r="EVG50" s="117"/>
      <c r="EVH50" s="117"/>
      <c r="EVI50" s="117"/>
      <c r="EVJ50" s="117"/>
      <c r="EVK50" s="117"/>
      <c r="EVL50" s="117"/>
      <c r="EVM50" s="117"/>
      <c r="EVN50" s="117"/>
      <c r="EVO50" s="117"/>
      <c r="EVP50" s="117"/>
      <c r="EVQ50" s="117"/>
      <c r="EVR50" s="117"/>
      <c r="EVS50" s="117"/>
      <c r="EVT50" s="117"/>
      <c r="EVU50" s="117"/>
      <c r="EVV50" s="117"/>
      <c r="EVW50" s="117"/>
      <c r="EVX50" s="117"/>
      <c r="EVY50" s="117"/>
      <c r="EVZ50" s="117"/>
      <c r="EWA50" s="117"/>
      <c r="EWB50" s="117"/>
      <c r="EWC50" s="117"/>
      <c r="EWD50" s="117"/>
      <c r="EWE50" s="117"/>
      <c r="EWF50" s="117"/>
      <c r="EWG50" s="117"/>
      <c r="EWH50" s="117"/>
      <c r="EWI50" s="117"/>
      <c r="EWJ50" s="117"/>
      <c r="EWK50" s="117"/>
      <c r="EWL50" s="117"/>
      <c r="EWM50" s="117"/>
      <c r="EWN50" s="117"/>
      <c r="EWO50" s="117"/>
      <c r="EWP50" s="117"/>
      <c r="EWQ50" s="117"/>
      <c r="EWR50" s="117"/>
      <c r="EWS50" s="117"/>
      <c r="EWT50" s="117"/>
      <c r="EWU50" s="117"/>
      <c r="EWV50" s="117"/>
      <c r="EWW50" s="117"/>
      <c r="EWX50" s="117"/>
      <c r="EWY50" s="117"/>
      <c r="EWZ50" s="117"/>
      <c r="EXA50" s="117"/>
      <c r="EXB50" s="117"/>
      <c r="EXC50" s="117"/>
      <c r="EXD50" s="117"/>
      <c r="EXE50" s="117"/>
      <c r="EXF50" s="117"/>
      <c r="EXG50" s="117"/>
      <c r="EXH50" s="117"/>
      <c r="EXI50" s="117"/>
      <c r="EXJ50" s="117"/>
      <c r="EXK50" s="117"/>
      <c r="EXL50" s="117"/>
      <c r="EXM50" s="117"/>
      <c r="EXN50" s="117"/>
      <c r="EXO50" s="117"/>
      <c r="EXP50" s="117"/>
      <c r="EXQ50" s="117"/>
      <c r="EXR50" s="117"/>
      <c r="EXS50" s="117"/>
      <c r="EXT50" s="117"/>
      <c r="EXU50" s="117"/>
      <c r="EXV50" s="117"/>
      <c r="EXW50" s="117"/>
      <c r="EXX50" s="117"/>
      <c r="EXY50" s="117"/>
      <c r="EXZ50" s="117"/>
      <c r="EYA50" s="117"/>
      <c r="EYB50" s="117"/>
      <c r="EYC50" s="117"/>
      <c r="EYD50" s="117"/>
      <c r="EYE50" s="117"/>
      <c r="EYF50" s="117"/>
      <c r="EYG50" s="117"/>
      <c r="EYH50" s="117"/>
      <c r="EYI50" s="117"/>
      <c r="EYJ50" s="117"/>
      <c r="EYK50" s="117"/>
      <c r="EYL50" s="117"/>
      <c r="EYM50" s="117"/>
      <c r="EYN50" s="117"/>
      <c r="EYO50" s="117"/>
      <c r="EYP50" s="117"/>
      <c r="EYQ50" s="117"/>
      <c r="EYR50" s="117"/>
      <c r="EYS50" s="117"/>
      <c r="EYT50" s="117"/>
      <c r="EYU50" s="117"/>
      <c r="EYV50" s="117"/>
      <c r="EYW50" s="117"/>
      <c r="EYX50" s="117"/>
      <c r="EYY50" s="117"/>
      <c r="EYZ50" s="117"/>
      <c r="EZA50" s="117"/>
      <c r="EZB50" s="117"/>
      <c r="EZC50" s="117"/>
      <c r="EZD50" s="117"/>
      <c r="EZE50" s="117"/>
      <c r="EZF50" s="117"/>
      <c r="EZG50" s="117"/>
      <c r="EZH50" s="117"/>
      <c r="EZI50" s="117"/>
      <c r="EZJ50" s="117"/>
      <c r="EZK50" s="117"/>
      <c r="EZL50" s="117"/>
      <c r="EZM50" s="117"/>
      <c r="EZN50" s="117"/>
      <c r="EZO50" s="117"/>
      <c r="EZP50" s="117"/>
      <c r="EZQ50" s="117"/>
      <c r="EZR50" s="117"/>
      <c r="EZS50" s="117"/>
      <c r="EZT50" s="117"/>
      <c r="EZU50" s="117"/>
      <c r="EZV50" s="117"/>
      <c r="EZW50" s="117"/>
      <c r="EZX50" s="117"/>
      <c r="EZY50" s="117"/>
      <c r="EZZ50" s="117"/>
      <c r="FAA50" s="117"/>
      <c r="FAB50" s="117"/>
      <c r="FAC50" s="117"/>
      <c r="FAD50" s="117"/>
      <c r="FAE50" s="117"/>
      <c r="FAF50" s="117"/>
      <c r="FAG50" s="117"/>
      <c r="FAH50" s="117"/>
      <c r="FAI50" s="117"/>
      <c r="FAJ50" s="117"/>
      <c r="FAK50" s="117"/>
      <c r="FAL50" s="117"/>
      <c r="FAM50" s="117"/>
      <c r="FAN50" s="117"/>
      <c r="FAO50" s="117"/>
      <c r="FAP50" s="117"/>
      <c r="FAQ50" s="117"/>
      <c r="FAR50" s="117"/>
      <c r="FAS50" s="117"/>
      <c r="FAT50" s="117"/>
      <c r="FAU50" s="117"/>
      <c r="FAV50" s="117"/>
      <c r="FAW50" s="117"/>
      <c r="FAX50" s="117"/>
      <c r="FAY50" s="117"/>
      <c r="FAZ50" s="117"/>
      <c r="FBA50" s="117"/>
      <c r="FBB50" s="117"/>
      <c r="FBC50" s="117"/>
      <c r="FBD50" s="117"/>
      <c r="FBE50" s="117"/>
      <c r="FBF50" s="117"/>
      <c r="FBG50" s="117"/>
      <c r="FBH50" s="117"/>
      <c r="FBI50" s="117"/>
      <c r="FBJ50" s="117"/>
      <c r="FBK50" s="117"/>
      <c r="FBL50" s="117"/>
      <c r="FBM50" s="117"/>
      <c r="FBN50" s="117"/>
      <c r="FBO50" s="117"/>
      <c r="FBP50" s="117"/>
      <c r="FBQ50" s="117"/>
      <c r="FBR50" s="117"/>
      <c r="FBS50" s="117"/>
      <c r="FBT50" s="117"/>
      <c r="FBU50" s="117"/>
      <c r="FBV50" s="117"/>
      <c r="FBW50" s="117"/>
      <c r="FBX50" s="117"/>
      <c r="FBY50" s="117"/>
      <c r="FBZ50" s="117"/>
      <c r="FCA50" s="117"/>
      <c r="FCB50" s="117"/>
      <c r="FCC50" s="117"/>
      <c r="FCD50" s="117"/>
      <c r="FCE50" s="117"/>
      <c r="FCF50" s="117"/>
      <c r="FCG50" s="117"/>
      <c r="FCH50" s="117"/>
      <c r="FCI50" s="117"/>
      <c r="FCJ50" s="117"/>
      <c r="FCK50" s="117"/>
      <c r="FCL50" s="117"/>
      <c r="FCM50" s="117"/>
      <c r="FCN50" s="117"/>
      <c r="FCO50" s="117"/>
      <c r="FCP50" s="117"/>
      <c r="FCQ50" s="117"/>
      <c r="FCR50" s="117"/>
      <c r="FCS50" s="117"/>
      <c r="FCT50" s="117"/>
      <c r="FCU50" s="117"/>
      <c r="FCV50" s="117"/>
      <c r="FCW50" s="117"/>
      <c r="FCX50" s="117"/>
      <c r="FCY50" s="117"/>
      <c r="FCZ50" s="117"/>
      <c r="FDA50" s="117"/>
      <c r="FDB50" s="117"/>
      <c r="FDC50" s="117"/>
      <c r="FDD50" s="117"/>
      <c r="FDE50" s="117"/>
      <c r="FDF50" s="117"/>
      <c r="FDG50" s="117"/>
      <c r="FDH50" s="117"/>
      <c r="FDI50" s="117"/>
      <c r="FDJ50" s="117"/>
      <c r="FDK50" s="117"/>
      <c r="FDL50" s="117"/>
      <c r="FDM50" s="117"/>
      <c r="FDN50" s="117"/>
      <c r="FDO50" s="117"/>
      <c r="FDP50" s="117"/>
      <c r="FDQ50" s="117"/>
      <c r="FDR50" s="117"/>
      <c r="FDS50" s="117"/>
      <c r="FDT50" s="117"/>
      <c r="FDU50" s="117"/>
      <c r="FDV50" s="117"/>
      <c r="FDW50" s="117"/>
      <c r="FDX50" s="117"/>
      <c r="FDY50" s="117"/>
      <c r="FDZ50" s="117"/>
      <c r="FEA50" s="117"/>
      <c r="FEB50" s="117"/>
      <c r="FEC50" s="117"/>
      <c r="FED50" s="117"/>
      <c r="FEE50" s="117"/>
      <c r="FEF50" s="117"/>
      <c r="FEG50" s="117"/>
      <c r="FEH50" s="117"/>
      <c r="FEI50" s="117"/>
      <c r="FEJ50" s="117"/>
      <c r="FEK50" s="117"/>
      <c r="FEL50" s="117"/>
      <c r="FEM50" s="117"/>
      <c r="FEN50" s="117"/>
      <c r="FEO50" s="117"/>
      <c r="FEP50" s="117"/>
      <c r="FEQ50" s="117"/>
      <c r="FER50" s="117"/>
      <c r="FES50" s="117"/>
      <c r="FET50" s="117"/>
      <c r="FEU50" s="117"/>
      <c r="FEV50" s="117"/>
      <c r="FEW50" s="117"/>
      <c r="FEX50" s="117"/>
      <c r="FEY50" s="117"/>
      <c r="FEZ50" s="117"/>
      <c r="FFA50" s="117"/>
      <c r="FFB50" s="117"/>
      <c r="FFC50" s="117"/>
      <c r="FFD50" s="117"/>
      <c r="FFE50" s="117"/>
      <c r="FFF50" s="117"/>
      <c r="FFG50" s="117"/>
      <c r="FFH50" s="117"/>
      <c r="FFI50" s="117"/>
      <c r="FFJ50" s="117"/>
      <c r="FFK50" s="117"/>
      <c r="FFL50" s="117"/>
      <c r="FFM50" s="117"/>
      <c r="FFN50" s="117"/>
      <c r="FFO50" s="117"/>
      <c r="FFP50" s="117"/>
      <c r="FFQ50" s="117"/>
      <c r="FFR50" s="117"/>
      <c r="FFS50" s="117"/>
      <c r="FFT50" s="117"/>
      <c r="FFU50" s="117"/>
      <c r="FFV50" s="117"/>
      <c r="FFW50" s="117"/>
      <c r="FFX50" s="117"/>
      <c r="FFY50" s="117"/>
      <c r="FFZ50" s="117"/>
      <c r="FGA50" s="117"/>
      <c r="FGB50" s="117"/>
      <c r="FGC50" s="117"/>
      <c r="FGD50" s="117"/>
      <c r="FGE50" s="117"/>
      <c r="FGF50" s="117"/>
      <c r="FGG50" s="117"/>
      <c r="FGH50" s="117"/>
      <c r="FGI50" s="117"/>
      <c r="FGJ50" s="117"/>
      <c r="FGK50" s="117"/>
      <c r="FGL50" s="117"/>
      <c r="FGM50" s="117"/>
      <c r="FGN50" s="117"/>
      <c r="FGO50" s="117"/>
      <c r="FGP50" s="117"/>
      <c r="FGQ50" s="117"/>
      <c r="FGR50" s="117"/>
      <c r="FGS50" s="117"/>
      <c r="FGT50" s="117"/>
      <c r="FGU50" s="117"/>
      <c r="FGV50" s="117"/>
      <c r="FGW50" s="117"/>
      <c r="FGX50" s="117"/>
      <c r="FGY50" s="117"/>
      <c r="FGZ50" s="117"/>
      <c r="FHA50" s="117"/>
      <c r="FHB50" s="117"/>
      <c r="FHC50" s="117"/>
      <c r="FHD50" s="117"/>
      <c r="FHE50" s="117"/>
      <c r="FHF50" s="117"/>
      <c r="FHG50" s="117"/>
      <c r="FHH50" s="117"/>
      <c r="FHI50" s="117"/>
      <c r="FHJ50" s="117"/>
      <c r="FHK50" s="117"/>
      <c r="FHL50" s="117"/>
      <c r="FHM50" s="117"/>
      <c r="FHN50" s="117"/>
      <c r="FHO50" s="117"/>
      <c r="FHP50" s="117"/>
      <c r="FHQ50" s="117"/>
      <c r="FHR50" s="117"/>
      <c r="FHS50" s="117"/>
      <c r="FHT50" s="117"/>
      <c r="FHU50" s="117"/>
      <c r="FHV50" s="117"/>
      <c r="FHW50" s="117"/>
      <c r="FHX50" s="117"/>
      <c r="FHY50" s="117"/>
      <c r="FHZ50" s="117"/>
      <c r="FIA50" s="117"/>
      <c r="FIB50" s="117"/>
      <c r="FIC50" s="117"/>
      <c r="FID50" s="117"/>
      <c r="FIE50" s="117"/>
      <c r="FIF50" s="117"/>
      <c r="FIG50" s="117"/>
      <c r="FIH50" s="117"/>
      <c r="FII50" s="117"/>
      <c r="FIJ50" s="117"/>
      <c r="FIK50" s="117"/>
      <c r="FIL50" s="117"/>
      <c r="FIM50" s="117"/>
      <c r="FIN50" s="117"/>
      <c r="FIO50" s="117"/>
      <c r="FIP50" s="117"/>
      <c r="FIQ50" s="117"/>
      <c r="FIR50" s="117"/>
      <c r="FIS50" s="117"/>
      <c r="FIT50" s="117"/>
      <c r="FIU50" s="117"/>
      <c r="FIV50" s="117"/>
      <c r="FIW50" s="117"/>
      <c r="FIX50" s="117"/>
      <c r="FIY50" s="117"/>
      <c r="FIZ50" s="117"/>
      <c r="FJA50" s="117"/>
      <c r="FJB50" s="117"/>
      <c r="FJC50" s="117"/>
      <c r="FJD50" s="117"/>
      <c r="FJE50" s="117"/>
      <c r="FJF50" s="117"/>
      <c r="FJG50" s="117"/>
      <c r="FJH50" s="117"/>
      <c r="FJI50" s="117"/>
      <c r="FJJ50" s="117"/>
      <c r="FJK50" s="117"/>
      <c r="FJL50" s="117"/>
      <c r="FJM50" s="117"/>
      <c r="FJN50" s="117"/>
      <c r="FJO50" s="117"/>
      <c r="FJP50" s="117"/>
      <c r="FJQ50" s="117"/>
      <c r="FJR50" s="117"/>
      <c r="FJS50" s="117"/>
      <c r="FJT50" s="117"/>
      <c r="FJU50" s="117"/>
      <c r="FJV50" s="117"/>
      <c r="FJW50" s="117"/>
      <c r="FJX50" s="117"/>
      <c r="FJY50" s="117"/>
      <c r="FJZ50" s="117"/>
      <c r="FKA50" s="117"/>
      <c r="FKB50" s="117"/>
      <c r="FKC50" s="117"/>
      <c r="FKD50" s="117"/>
      <c r="FKE50" s="117"/>
      <c r="FKF50" s="117"/>
      <c r="FKG50" s="117"/>
      <c r="FKH50" s="117"/>
      <c r="FKI50" s="117"/>
      <c r="FKJ50" s="117"/>
      <c r="FKK50" s="117"/>
      <c r="FKL50" s="117"/>
      <c r="FKM50" s="117"/>
      <c r="FKN50" s="117"/>
      <c r="FKO50" s="117"/>
      <c r="FKP50" s="117"/>
      <c r="FKQ50" s="117"/>
      <c r="FKR50" s="117"/>
      <c r="FKS50" s="117"/>
      <c r="FKT50" s="117"/>
      <c r="FKU50" s="117"/>
      <c r="FKV50" s="117"/>
      <c r="FKW50" s="117"/>
      <c r="FKX50" s="117"/>
      <c r="FKY50" s="117"/>
      <c r="FKZ50" s="117"/>
      <c r="FLA50" s="117"/>
      <c r="FLB50" s="117"/>
      <c r="FLC50" s="117"/>
      <c r="FLD50" s="117"/>
      <c r="FLE50" s="117"/>
      <c r="FLF50" s="117"/>
      <c r="FLG50" s="117"/>
      <c r="FLH50" s="117"/>
      <c r="FLI50" s="117"/>
      <c r="FLJ50" s="117"/>
      <c r="FLK50" s="117"/>
      <c r="FLL50" s="117"/>
      <c r="FLM50" s="117"/>
      <c r="FLN50" s="117"/>
      <c r="FLO50" s="117"/>
      <c r="FLP50" s="117"/>
      <c r="FLQ50" s="117"/>
      <c r="FLR50" s="117"/>
      <c r="FLS50" s="117"/>
      <c r="FLT50" s="117"/>
      <c r="FLU50" s="117"/>
      <c r="FLV50" s="117"/>
      <c r="FLW50" s="117"/>
      <c r="FLX50" s="117"/>
      <c r="FLY50" s="117"/>
      <c r="FLZ50" s="117"/>
      <c r="FMA50" s="117"/>
      <c r="FMB50" s="117"/>
      <c r="FMC50" s="117"/>
      <c r="FMD50" s="117"/>
      <c r="FME50" s="117"/>
      <c r="FMF50" s="117"/>
      <c r="FMG50" s="117"/>
      <c r="FMH50" s="117"/>
      <c r="FMI50" s="117"/>
      <c r="FMJ50" s="117"/>
      <c r="FMK50" s="117"/>
      <c r="FML50" s="117"/>
      <c r="FMM50" s="117"/>
      <c r="FMN50" s="117"/>
      <c r="FMO50" s="117"/>
      <c r="FMP50" s="117"/>
      <c r="FMQ50" s="117"/>
      <c r="FMR50" s="117"/>
      <c r="FMS50" s="117"/>
      <c r="FMT50" s="117"/>
      <c r="FMU50" s="117"/>
      <c r="FMV50" s="117"/>
      <c r="FMW50" s="117"/>
      <c r="FMX50" s="117"/>
      <c r="FMY50" s="117"/>
      <c r="FMZ50" s="117"/>
      <c r="FNA50" s="117"/>
      <c r="FNB50" s="117"/>
      <c r="FNC50" s="117"/>
      <c r="FND50" s="117"/>
      <c r="FNE50" s="117"/>
      <c r="FNF50" s="117"/>
      <c r="FNG50" s="117"/>
      <c r="FNH50" s="117"/>
      <c r="FNI50" s="117"/>
      <c r="FNJ50" s="117"/>
      <c r="FNK50" s="117"/>
      <c r="FNL50" s="117"/>
      <c r="FNM50" s="117"/>
      <c r="FNN50" s="117"/>
      <c r="FNO50" s="117"/>
      <c r="FNP50" s="117"/>
      <c r="FNQ50" s="117"/>
      <c r="FNR50" s="117"/>
      <c r="FNS50" s="117"/>
      <c r="FNT50" s="117"/>
      <c r="FNU50" s="117"/>
      <c r="FNV50" s="117"/>
      <c r="FNW50" s="117"/>
      <c r="FNX50" s="117"/>
      <c r="FNY50" s="117"/>
      <c r="FNZ50" s="117"/>
      <c r="FOA50" s="117"/>
      <c r="FOB50" s="117"/>
      <c r="FOC50" s="117"/>
      <c r="FOD50" s="117"/>
      <c r="FOE50" s="117"/>
      <c r="FOF50" s="117"/>
      <c r="FOG50" s="117"/>
      <c r="FOH50" s="117"/>
      <c r="FOI50" s="117"/>
      <c r="FOJ50" s="117"/>
      <c r="FOK50" s="117"/>
      <c r="FOL50" s="117"/>
      <c r="FOM50" s="117"/>
      <c r="FON50" s="117"/>
      <c r="FOO50" s="117"/>
      <c r="FOP50" s="117"/>
      <c r="FOQ50" s="117"/>
      <c r="FOR50" s="117"/>
      <c r="FOS50" s="117"/>
      <c r="FOT50" s="117"/>
      <c r="FOU50" s="117"/>
      <c r="FOV50" s="117"/>
      <c r="FOW50" s="117"/>
      <c r="FOX50" s="117"/>
      <c r="FOY50" s="117"/>
      <c r="FOZ50" s="117"/>
      <c r="FPA50" s="117"/>
      <c r="FPB50" s="117"/>
      <c r="FPC50" s="117"/>
      <c r="FPD50" s="117"/>
      <c r="FPE50" s="117"/>
      <c r="FPF50" s="117"/>
      <c r="FPG50" s="117"/>
      <c r="FPH50" s="117"/>
      <c r="FPI50" s="117"/>
      <c r="FPJ50" s="117"/>
      <c r="FPK50" s="117"/>
      <c r="FPL50" s="117"/>
      <c r="FPM50" s="117"/>
      <c r="FPN50" s="117"/>
      <c r="FPO50" s="117"/>
      <c r="FPP50" s="117"/>
      <c r="FPQ50" s="117"/>
      <c r="FPR50" s="117"/>
      <c r="FPS50" s="117"/>
      <c r="FPT50" s="117"/>
      <c r="FPU50" s="117"/>
      <c r="FPV50" s="117"/>
      <c r="FPW50" s="117"/>
      <c r="FPX50" s="117"/>
      <c r="FPY50" s="117"/>
      <c r="FPZ50" s="117"/>
      <c r="FQA50" s="117"/>
      <c r="FQB50" s="117"/>
      <c r="FQC50" s="117"/>
      <c r="FQD50" s="117"/>
      <c r="FQE50" s="117"/>
      <c r="FQF50" s="117"/>
      <c r="FQG50" s="117"/>
      <c r="FQH50" s="117"/>
      <c r="FQI50" s="117"/>
      <c r="FQJ50" s="117"/>
      <c r="FQK50" s="117"/>
      <c r="FQL50" s="117"/>
      <c r="FQM50" s="117"/>
      <c r="FQN50" s="117"/>
      <c r="FQO50" s="117"/>
      <c r="FQP50" s="117"/>
      <c r="FQQ50" s="117"/>
      <c r="FQR50" s="117"/>
      <c r="FQS50" s="117"/>
      <c r="FQT50" s="117"/>
      <c r="FQU50" s="117"/>
      <c r="FQV50" s="117"/>
      <c r="FQW50" s="117"/>
      <c r="FQX50" s="117"/>
      <c r="FQY50" s="117"/>
      <c r="FQZ50" s="117"/>
      <c r="FRA50" s="117"/>
      <c r="FRB50" s="117"/>
      <c r="FRC50" s="117"/>
      <c r="FRD50" s="117"/>
      <c r="FRE50" s="117"/>
      <c r="FRF50" s="117"/>
      <c r="FRG50" s="117"/>
      <c r="FRH50" s="117"/>
      <c r="FRI50" s="117"/>
      <c r="FRJ50" s="117"/>
      <c r="FRK50" s="117"/>
      <c r="FRL50" s="117"/>
      <c r="FRM50" s="117"/>
      <c r="FRN50" s="117"/>
      <c r="FRO50" s="117"/>
      <c r="FRP50" s="117"/>
      <c r="FRQ50" s="117"/>
      <c r="FRR50" s="117"/>
      <c r="FRS50" s="117"/>
      <c r="FRT50" s="117"/>
      <c r="FRU50" s="117"/>
      <c r="FRV50" s="117"/>
      <c r="FRW50" s="117"/>
      <c r="FRX50" s="117"/>
      <c r="FRY50" s="117"/>
      <c r="FRZ50" s="117"/>
      <c r="FSA50" s="117"/>
      <c r="FSB50" s="117"/>
      <c r="FSC50" s="117"/>
      <c r="FSD50" s="117"/>
      <c r="FSE50" s="117"/>
      <c r="FSF50" s="117"/>
      <c r="FSG50" s="117"/>
      <c r="FSH50" s="117"/>
      <c r="FSI50" s="117"/>
      <c r="FSJ50" s="117"/>
      <c r="FSK50" s="117"/>
      <c r="FSL50" s="117"/>
      <c r="FSM50" s="117"/>
      <c r="FSN50" s="117"/>
      <c r="FSO50" s="117"/>
      <c r="FSP50" s="117"/>
      <c r="FSQ50" s="117"/>
      <c r="FSR50" s="117"/>
      <c r="FSS50" s="117"/>
      <c r="FST50" s="117"/>
      <c r="FSU50" s="117"/>
      <c r="FSV50" s="117"/>
      <c r="FSW50" s="117"/>
      <c r="FSX50" s="117"/>
      <c r="FSY50" s="117"/>
      <c r="FSZ50" s="117"/>
      <c r="FTA50" s="117"/>
      <c r="FTB50" s="117"/>
      <c r="FTC50" s="117"/>
      <c r="FTD50" s="117"/>
      <c r="FTE50" s="117"/>
      <c r="FTF50" s="117"/>
      <c r="FTG50" s="117"/>
      <c r="FTH50" s="117"/>
      <c r="FTI50" s="117"/>
      <c r="FTJ50" s="117"/>
      <c r="FTK50" s="117"/>
      <c r="FTL50" s="117"/>
      <c r="FTM50" s="117"/>
      <c r="FTN50" s="117"/>
      <c r="FTO50" s="117"/>
      <c r="FTP50" s="117"/>
      <c r="FTQ50" s="117"/>
      <c r="FTR50" s="117"/>
      <c r="FTS50" s="117"/>
      <c r="FTT50" s="117"/>
      <c r="FTU50" s="117"/>
      <c r="FTV50" s="117"/>
      <c r="FTW50" s="117"/>
      <c r="FTX50" s="117"/>
      <c r="FTY50" s="117"/>
      <c r="FTZ50" s="117"/>
      <c r="FUA50" s="117"/>
      <c r="FUB50" s="117"/>
      <c r="FUC50" s="117"/>
      <c r="FUD50" s="117"/>
      <c r="FUE50" s="117"/>
      <c r="FUF50" s="117"/>
      <c r="FUG50" s="117"/>
      <c r="FUH50" s="117"/>
      <c r="FUI50" s="117"/>
      <c r="FUJ50" s="117"/>
      <c r="FUK50" s="117"/>
      <c r="FUL50" s="117"/>
      <c r="FUM50" s="117"/>
      <c r="FUN50" s="117"/>
      <c r="FUO50" s="117"/>
      <c r="FUP50" s="117"/>
      <c r="FUQ50" s="117"/>
      <c r="FUR50" s="117"/>
      <c r="FUS50" s="117"/>
      <c r="FUT50" s="117"/>
      <c r="FUU50" s="117"/>
      <c r="FUV50" s="117"/>
      <c r="FUW50" s="117"/>
      <c r="FUX50" s="117"/>
      <c r="FUY50" s="117"/>
      <c r="FUZ50" s="117"/>
      <c r="FVA50" s="117"/>
      <c r="FVB50" s="117"/>
      <c r="FVC50" s="117"/>
      <c r="FVD50" s="117"/>
      <c r="FVE50" s="117"/>
      <c r="FVF50" s="117"/>
      <c r="FVG50" s="117"/>
      <c r="FVH50" s="117"/>
      <c r="FVI50" s="117"/>
      <c r="FVJ50" s="117"/>
      <c r="FVK50" s="117"/>
      <c r="FVL50" s="117"/>
      <c r="FVM50" s="117"/>
      <c r="FVN50" s="117"/>
      <c r="FVO50" s="117"/>
      <c r="FVP50" s="117"/>
      <c r="FVQ50" s="117"/>
      <c r="FVR50" s="117"/>
      <c r="FVS50" s="117"/>
      <c r="FVT50" s="117"/>
      <c r="FVU50" s="117"/>
      <c r="FVV50" s="117"/>
      <c r="FVW50" s="117"/>
      <c r="FVX50" s="117"/>
      <c r="FVY50" s="117"/>
      <c r="FVZ50" s="117"/>
      <c r="FWA50" s="117"/>
      <c r="FWB50" s="117"/>
      <c r="FWC50" s="117"/>
      <c r="FWD50" s="117"/>
      <c r="FWE50" s="117"/>
      <c r="FWF50" s="117"/>
      <c r="FWG50" s="117"/>
      <c r="FWH50" s="117"/>
      <c r="FWI50" s="117"/>
      <c r="FWJ50" s="117"/>
      <c r="FWK50" s="117"/>
      <c r="FWL50" s="117"/>
      <c r="FWM50" s="117"/>
      <c r="FWN50" s="117"/>
      <c r="FWO50" s="117"/>
      <c r="FWP50" s="117"/>
      <c r="FWQ50" s="117"/>
      <c r="FWR50" s="117"/>
      <c r="FWS50" s="117"/>
      <c r="FWT50" s="117"/>
      <c r="FWU50" s="117"/>
      <c r="FWV50" s="117"/>
      <c r="FWW50" s="117"/>
      <c r="FWX50" s="117"/>
      <c r="FWY50" s="117"/>
      <c r="FWZ50" s="117"/>
      <c r="FXA50" s="117"/>
      <c r="FXB50" s="117"/>
      <c r="FXC50" s="117"/>
      <c r="FXD50" s="117"/>
      <c r="FXE50" s="117"/>
      <c r="FXF50" s="117"/>
      <c r="FXG50" s="117"/>
      <c r="FXH50" s="117"/>
      <c r="FXI50" s="117"/>
      <c r="FXJ50" s="117"/>
      <c r="FXK50" s="117"/>
      <c r="FXL50" s="117"/>
      <c r="FXM50" s="117"/>
      <c r="FXN50" s="117"/>
      <c r="FXO50" s="117"/>
      <c r="FXP50" s="117"/>
      <c r="FXQ50" s="117"/>
      <c r="FXR50" s="117"/>
      <c r="FXS50" s="117"/>
      <c r="FXT50" s="117"/>
      <c r="FXU50" s="117"/>
      <c r="FXV50" s="117"/>
      <c r="FXW50" s="117"/>
      <c r="FXX50" s="117"/>
      <c r="FXY50" s="117"/>
      <c r="FXZ50" s="117"/>
      <c r="FYA50" s="117"/>
      <c r="FYB50" s="117"/>
      <c r="FYC50" s="117"/>
      <c r="FYD50" s="117"/>
      <c r="FYE50" s="117"/>
      <c r="FYF50" s="117"/>
      <c r="FYG50" s="117"/>
      <c r="FYH50" s="117"/>
      <c r="FYI50" s="117"/>
      <c r="FYJ50" s="117"/>
      <c r="FYK50" s="117"/>
      <c r="FYL50" s="117"/>
      <c r="FYM50" s="117"/>
      <c r="FYN50" s="117"/>
      <c r="FYO50" s="117"/>
      <c r="FYP50" s="117"/>
      <c r="FYQ50" s="117"/>
      <c r="FYR50" s="117"/>
      <c r="FYS50" s="117"/>
      <c r="FYT50" s="117"/>
      <c r="FYU50" s="117"/>
      <c r="FYV50" s="117"/>
      <c r="FYW50" s="117"/>
      <c r="FYX50" s="117"/>
      <c r="FYY50" s="117"/>
      <c r="FYZ50" s="117"/>
      <c r="FZA50" s="117"/>
      <c r="FZB50" s="117"/>
      <c r="FZC50" s="117"/>
      <c r="FZD50" s="117"/>
      <c r="FZE50" s="117"/>
      <c r="FZF50" s="117"/>
      <c r="FZG50" s="117"/>
      <c r="FZH50" s="117"/>
      <c r="FZI50" s="117"/>
      <c r="FZJ50" s="117"/>
      <c r="FZK50" s="117"/>
      <c r="FZL50" s="117"/>
      <c r="FZM50" s="117"/>
      <c r="FZN50" s="117"/>
      <c r="FZO50" s="117"/>
      <c r="FZP50" s="117"/>
      <c r="FZQ50" s="117"/>
      <c r="FZR50" s="117"/>
      <c r="FZS50" s="117"/>
      <c r="FZT50" s="117"/>
      <c r="FZU50" s="117"/>
      <c r="FZV50" s="117"/>
      <c r="FZW50" s="117"/>
      <c r="FZX50" s="117"/>
      <c r="FZY50" s="117"/>
      <c r="FZZ50" s="117"/>
      <c r="GAA50" s="117"/>
      <c r="GAB50" s="117"/>
      <c r="GAC50" s="117"/>
      <c r="GAD50" s="117"/>
      <c r="GAE50" s="117"/>
      <c r="GAF50" s="117"/>
      <c r="GAG50" s="117"/>
      <c r="GAH50" s="117"/>
      <c r="GAI50" s="117"/>
      <c r="GAJ50" s="117"/>
      <c r="GAK50" s="117"/>
      <c r="GAL50" s="117"/>
      <c r="GAM50" s="117"/>
      <c r="GAN50" s="117"/>
      <c r="GAO50" s="117"/>
      <c r="GAP50" s="117"/>
      <c r="GAQ50" s="117"/>
      <c r="GAR50" s="117"/>
      <c r="GAS50" s="117"/>
      <c r="GAT50" s="117"/>
      <c r="GAU50" s="117"/>
      <c r="GAV50" s="117"/>
      <c r="GAW50" s="117"/>
      <c r="GAX50" s="117"/>
      <c r="GAY50" s="117"/>
      <c r="GAZ50" s="117"/>
      <c r="GBA50" s="117"/>
      <c r="GBB50" s="117"/>
      <c r="GBC50" s="117"/>
      <c r="GBD50" s="117"/>
      <c r="GBE50" s="117"/>
      <c r="GBF50" s="117"/>
      <c r="GBG50" s="117"/>
      <c r="GBH50" s="117"/>
      <c r="GBI50" s="117"/>
      <c r="GBJ50" s="117"/>
      <c r="GBK50" s="117"/>
      <c r="GBL50" s="117"/>
      <c r="GBM50" s="117"/>
      <c r="GBN50" s="117"/>
      <c r="GBO50" s="117"/>
      <c r="GBP50" s="117"/>
      <c r="GBQ50" s="117"/>
      <c r="GBR50" s="117"/>
      <c r="GBS50" s="117"/>
      <c r="GBT50" s="117"/>
      <c r="GBU50" s="117"/>
      <c r="GBV50" s="117"/>
      <c r="GBW50" s="117"/>
      <c r="GBX50" s="117"/>
      <c r="GBY50" s="117"/>
      <c r="GBZ50" s="117"/>
      <c r="GCA50" s="117"/>
      <c r="GCB50" s="117"/>
      <c r="GCC50" s="117"/>
      <c r="GCD50" s="117"/>
      <c r="GCE50" s="117"/>
      <c r="GCF50" s="117"/>
      <c r="GCG50" s="117"/>
      <c r="GCH50" s="117"/>
      <c r="GCI50" s="117"/>
      <c r="GCJ50" s="117"/>
      <c r="GCK50" s="117"/>
      <c r="GCL50" s="117"/>
      <c r="GCM50" s="117"/>
      <c r="GCN50" s="117"/>
      <c r="GCO50" s="117"/>
      <c r="GCP50" s="117"/>
      <c r="GCQ50" s="117"/>
      <c r="GCR50" s="117"/>
      <c r="GCS50" s="117"/>
      <c r="GCT50" s="117"/>
      <c r="GCU50" s="117"/>
      <c r="GCV50" s="117"/>
      <c r="GCW50" s="117"/>
      <c r="GCX50" s="117"/>
      <c r="GCY50" s="117"/>
      <c r="GCZ50" s="117"/>
      <c r="GDA50" s="117"/>
      <c r="GDB50" s="117"/>
      <c r="GDC50" s="117"/>
      <c r="GDD50" s="117"/>
      <c r="GDE50" s="117"/>
      <c r="GDF50" s="117"/>
      <c r="GDG50" s="117"/>
      <c r="GDH50" s="117"/>
      <c r="GDI50" s="117"/>
      <c r="GDJ50" s="117"/>
      <c r="GDK50" s="117"/>
      <c r="GDL50" s="117"/>
      <c r="GDM50" s="117"/>
      <c r="GDN50" s="117"/>
      <c r="GDO50" s="117"/>
      <c r="GDP50" s="117"/>
      <c r="GDQ50" s="117"/>
      <c r="GDR50" s="117"/>
      <c r="GDS50" s="117"/>
      <c r="GDT50" s="117"/>
      <c r="GDU50" s="117"/>
      <c r="GDV50" s="117"/>
      <c r="GDW50" s="117"/>
      <c r="GDX50" s="117"/>
      <c r="GDY50" s="117"/>
      <c r="GDZ50" s="117"/>
      <c r="GEA50" s="117"/>
      <c r="GEB50" s="117"/>
      <c r="GEC50" s="117"/>
      <c r="GED50" s="117"/>
      <c r="GEE50" s="117"/>
      <c r="GEF50" s="117"/>
      <c r="GEG50" s="117"/>
      <c r="GEH50" s="117"/>
      <c r="GEI50" s="117"/>
      <c r="GEJ50" s="117"/>
      <c r="GEK50" s="117"/>
      <c r="GEL50" s="117"/>
      <c r="GEM50" s="117"/>
      <c r="GEN50" s="117"/>
      <c r="GEO50" s="117"/>
      <c r="GEP50" s="117"/>
      <c r="GEQ50" s="117"/>
      <c r="GER50" s="117"/>
      <c r="GES50" s="117"/>
      <c r="GET50" s="117"/>
      <c r="GEU50" s="117"/>
      <c r="GEV50" s="117"/>
      <c r="GEW50" s="117"/>
      <c r="GEX50" s="117"/>
      <c r="GEY50" s="117"/>
      <c r="GEZ50" s="117"/>
      <c r="GFA50" s="117"/>
      <c r="GFB50" s="117"/>
      <c r="GFC50" s="117"/>
      <c r="GFD50" s="117"/>
      <c r="GFE50" s="117"/>
      <c r="GFF50" s="117"/>
      <c r="GFG50" s="117"/>
      <c r="GFH50" s="117"/>
      <c r="GFI50" s="117"/>
      <c r="GFJ50" s="117"/>
      <c r="GFK50" s="117"/>
      <c r="GFL50" s="117"/>
      <c r="GFM50" s="117"/>
      <c r="GFN50" s="117"/>
      <c r="GFO50" s="117"/>
      <c r="GFP50" s="117"/>
      <c r="GFQ50" s="117"/>
      <c r="GFR50" s="117"/>
      <c r="GFS50" s="117"/>
      <c r="GFT50" s="117"/>
      <c r="GFU50" s="117"/>
      <c r="GFV50" s="117"/>
      <c r="GFW50" s="117"/>
      <c r="GFX50" s="117"/>
      <c r="GFY50" s="117"/>
      <c r="GFZ50" s="117"/>
      <c r="GGA50" s="117"/>
      <c r="GGB50" s="117"/>
      <c r="GGC50" s="117"/>
      <c r="GGD50" s="117"/>
      <c r="GGE50" s="117"/>
      <c r="GGF50" s="117"/>
      <c r="GGG50" s="117"/>
      <c r="GGH50" s="117"/>
      <c r="GGI50" s="117"/>
      <c r="GGJ50" s="117"/>
      <c r="GGK50" s="117"/>
      <c r="GGL50" s="117"/>
      <c r="GGM50" s="117"/>
      <c r="GGN50" s="117"/>
      <c r="GGO50" s="117"/>
      <c r="GGP50" s="117"/>
      <c r="GGQ50" s="117"/>
      <c r="GGR50" s="117"/>
      <c r="GGS50" s="117"/>
      <c r="GGT50" s="117"/>
      <c r="GGU50" s="117"/>
      <c r="GGV50" s="117"/>
      <c r="GGW50" s="117"/>
      <c r="GGX50" s="117"/>
      <c r="GGY50" s="117"/>
      <c r="GGZ50" s="117"/>
      <c r="GHA50" s="117"/>
      <c r="GHB50" s="117"/>
      <c r="GHC50" s="117"/>
      <c r="GHD50" s="117"/>
      <c r="GHE50" s="117"/>
      <c r="GHF50" s="117"/>
      <c r="GHG50" s="117"/>
      <c r="GHH50" s="117"/>
      <c r="GHI50" s="117"/>
      <c r="GHJ50" s="117"/>
      <c r="GHK50" s="117"/>
      <c r="GHL50" s="117"/>
      <c r="GHM50" s="117"/>
      <c r="GHN50" s="117"/>
      <c r="GHO50" s="117"/>
      <c r="GHP50" s="117"/>
      <c r="GHQ50" s="117"/>
      <c r="GHR50" s="117"/>
      <c r="GHS50" s="117"/>
      <c r="GHT50" s="117"/>
      <c r="GHU50" s="117"/>
      <c r="GHV50" s="117"/>
      <c r="GHW50" s="117"/>
      <c r="GHX50" s="117"/>
      <c r="GHY50" s="117"/>
      <c r="GHZ50" s="117"/>
      <c r="GIA50" s="117"/>
      <c r="GIB50" s="117"/>
      <c r="GIC50" s="117"/>
      <c r="GID50" s="117"/>
      <c r="GIE50" s="117"/>
      <c r="GIF50" s="117"/>
      <c r="GIG50" s="117"/>
      <c r="GIH50" s="117"/>
      <c r="GII50" s="117"/>
      <c r="GIJ50" s="117"/>
      <c r="GIK50" s="117"/>
      <c r="GIL50" s="117"/>
      <c r="GIM50" s="117"/>
      <c r="GIN50" s="117"/>
      <c r="GIO50" s="117"/>
      <c r="GIP50" s="117"/>
      <c r="GIQ50" s="117"/>
      <c r="GIR50" s="117"/>
      <c r="GIS50" s="117"/>
      <c r="GIT50" s="117"/>
      <c r="GIU50" s="117"/>
      <c r="GIV50" s="117"/>
      <c r="GIW50" s="117"/>
      <c r="GIX50" s="117"/>
      <c r="GIY50" s="117"/>
      <c r="GIZ50" s="117"/>
      <c r="GJA50" s="117"/>
      <c r="GJB50" s="117"/>
      <c r="GJC50" s="117"/>
      <c r="GJD50" s="117"/>
      <c r="GJE50" s="117"/>
      <c r="GJF50" s="117"/>
      <c r="GJG50" s="117"/>
      <c r="GJH50" s="117"/>
      <c r="GJI50" s="117"/>
      <c r="GJJ50" s="117"/>
      <c r="GJK50" s="117"/>
      <c r="GJL50" s="117"/>
      <c r="GJM50" s="117"/>
      <c r="GJN50" s="117"/>
      <c r="GJO50" s="117"/>
      <c r="GJP50" s="117"/>
      <c r="GJQ50" s="117"/>
      <c r="GJR50" s="117"/>
      <c r="GJS50" s="117"/>
      <c r="GJT50" s="117"/>
      <c r="GJU50" s="117"/>
      <c r="GJV50" s="117"/>
      <c r="GJW50" s="117"/>
      <c r="GJX50" s="117"/>
      <c r="GJY50" s="117"/>
      <c r="GJZ50" s="117"/>
      <c r="GKA50" s="117"/>
      <c r="GKB50" s="117"/>
      <c r="GKC50" s="117"/>
      <c r="GKD50" s="117"/>
      <c r="GKE50" s="117"/>
      <c r="GKF50" s="117"/>
      <c r="GKG50" s="117"/>
      <c r="GKH50" s="117"/>
      <c r="GKI50" s="117"/>
      <c r="GKJ50" s="117"/>
      <c r="GKK50" s="117"/>
      <c r="GKL50" s="117"/>
      <c r="GKM50" s="117"/>
      <c r="GKN50" s="117"/>
      <c r="GKO50" s="117"/>
      <c r="GKP50" s="117"/>
      <c r="GKQ50" s="117"/>
      <c r="GKR50" s="117"/>
      <c r="GKS50" s="117"/>
      <c r="GKT50" s="117"/>
      <c r="GKU50" s="117"/>
      <c r="GKV50" s="117"/>
      <c r="GKW50" s="117"/>
      <c r="GKX50" s="117"/>
      <c r="GKY50" s="117"/>
      <c r="GKZ50" s="117"/>
      <c r="GLA50" s="117"/>
      <c r="GLB50" s="117"/>
      <c r="GLC50" s="117"/>
      <c r="GLD50" s="117"/>
      <c r="GLE50" s="117"/>
      <c r="GLF50" s="117"/>
      <c r="GLG50" s="117"/>
      <c r="GLH50" s="117"/>
      <c r="GLI50" s="117"/>
      <c r="GLJ50" s="117"/>
      <c r="GLK50" s="117"/>
      <c r="GLL50" s="117"/>
      <c r="GLM50" s="117"/>
      <c r="GLN50" s="117"/>
      <c r="GLO50" s="117"/>
      <c r="GLP50" s="117"/>
      <c r="GLQ50" s="117"/>
      <c r="GLR50" s="117"/>
      <c r="GLS50" s="117"/>
      <c r="GLT50" s="117"/>
      <c r="GLU50" s="117"/>
      <c r="GLV50" s="117"/>
      <c r="GLW50" s="117"/>
      <c r="GLX50" s="117"/>
      <c r="GLY50" s="117"/>
      <c r="GLZ50" s="117"/>
      <c r="GMA50" s="117"/>
      <c r="GMB50" s="117"/>
      <c r="GMC50" s="117"/>
      <c r="GMD50" s="117"/>
      <c r="GME50" s="117"/>
      <c r="GMF50" s="117"/>
      <c r="GMG50" s="117"/>
      <c r="GMH50" s="117"/>
      <c r="GMI50" s="117"/>
      <c r="GMJ50" s="117"/>
      <c r="GMK50" s="117"/>
      <c r="GML50" s="117"/>
      <c r="GMM50" s="117"/>
      <c r="GMN50" s="117"/>
      <c r="GMO50" s="117"/>
      <c r="GMP50" s="117"/>
      <c r="GMQ50" s="117"/>
      <c r="GMR50" s="117"/>
      <c r="GMS50" s="117"/>
      <c r="GMT50" s="117"/>
      <c r="GMU50" s="117"/>
      <c r="GMV50" s="117"/>
      <c r="GMW50" s="117"/>
      <c r="GMX50" s="117"/>
      <c r="GMY50" s="117"/>
      <c r="GMZ50" s="117"/>
      <c r="GNA50" s="117"/>
      <c r="GNB50" s="117"/>
      <c r="GNC50" s="117"/>
      <c r="GND50" s="117"/>
      <c r="GNE50" s="117"/>
      <c r="GNF50" s="117"/>
      <c r="GNG50" s="117"/>
      <c r="GNH50" s="117"/>
      <c r="GNI50" s="117"/>
      <c r="GNJ50" s="117"/>
      <c r="GNK50" s="117"/>
      <c r="GNL50" s="117"/>
      <c r="GNM50" s="117"/>
      <c r="GNN50" s="117"/>
      <c r="GNO50" s="117"/>
      <c r="GNP50" s="117"/>
      <c r="GNQ50" s="117"/>
      <c r="GNR50" s="117"/>
      <c r="GNS50" s="117"/>
      <c r="GNT50" s="117"/>
      <c r="GNU50" s="117"/>
      <c r="GNV50" s="117"/>
      <c r="GNW50" s="117"/>
      <c r="GNX50" s="117"/>
      <c r="GNY50" s="117"/>
      <c r="GNZ50" s="117"/>
      <c r="GOA50" s="117"/>
      <c r="GOB50" s="117"/>
      <c r="GOC50" s="117"/>
      <c r="GOD50" s="117"/>
      <c r="GOE50" s="117"/>
      <c r="GOF50" s="117"/>
      <c r="GOG50" s="117"/>
      <c r="GOH50" s="117"/>
      <c r="GOI50" s="117"/>
      <c r="GOJ50" s="117"/>
      <c r="GOK50" s="117"/>
      <c r="GOL50" s="117"/>
      <c r="GOM50" s="117"/>
      <c r="GON50" s="117"/>
      <c r="GOO50" s="117"/>
      <c r="GOP50" s="117"/>
      <c r="GOQ50" s="117"/>
      <c r="GOR50" s="117"/>
      <c r="GOS50" s="117"/>
      <c r="GOT50" s="117"/>
      <c r="GOU50" s="117"/>
      <c r="GOV50" s="117"/>
      <c r="GOW50" s="117"/>
      <c r="GOX50" s="117"/>
      <c r="GOY50" s="117"/>
      <c r="GOZ50" s="117"/>
      <c r="GPA50" s="117"/>
      <c r="GPB50" s="117"/>
      <c r="GPC50" s="117"/>
      <c r="GPD50" s="117"/>
      <c r="GPE50" s="117"/>
      <c r="GPF50" s="117"/>
      <c r="GPG50" s="117"/>
      <c r="GPH50" s="117"/>
      <c r="GPI50" s="117"/>
      <c r="GPJ50" s="117"/>
      <c r="GPK50" s="117"/>
      <c r="GPL50" s="117"/>
      <c r="GPM50" s="117"/>
      <c r="GPN50" s="117"/>
      <c r="GPO50" s="117"/>
      <c r="GPP50" s="117"/>
      <c r="GPQ50" s="117"/>
      <c r="GPR50" s="117"/>
      <c r="GPS50" s="117"/>
      <c r="GPT50" s="117"/>
      <c r="GPU50" s="117"/>
      <c r="GPV50" s="117"/>
      <c r="GPW50" s="117"/>
      <c r="GPX50" s="117"/>
      <c r="GPY50" s="117"/>
      <c r="GPZ50" s="117"/>
      <c r="GQA50" s="117"/>
      <c r="GQB50" s="117"/>
      <c r="GQC50" s="117"/>
      <c r="GQD50" s="117"/>
      <c r="GQE50" s="117"/>
      <c r="GQF50" s="117"/>
      <c r="GQG50" s="117"/>
      <c r="GQH50" s="117"/>
      <c r="GQI50" s="117"/>
      <c r="GQJ50" s="117"/>
      <c r="GQK50" s="117"/>
      <c r="GQL50" s="117"/>
      <c r="GQM50" s="117"/>
      <c r="GQN50" s="117"/>
      <c r="GQO50" s="117"/>
      <c r="GQP50" s="117"/>
      <c r="GQQ50" s="117"/>
      <c r="GQR50" s="117"/>
      <c r="GQS50" s="117"/>
      <c r="GQT50" s="117"/>
      <c r="GQU50" s="117"/>
      <c r="GQV50" s="117"/>
      <c r="GQW50" s="117"/>
      <c r="GQX50" s="117"/>
      <c r="GQY50" s="117"/>
      <c r="GQZ50" s="117"/>
      <c r="GRA50" s="117"/>
      <c r="GRB50" s="117"/>
      <c r="GRC50" s="117"/>
      <c r="GRD50" s="117"/>
      <c r="GRE50" s="117"/>
      <c r="GRF50" s="117"/>
      <c r="GRG50" s="117"/>
      <c r="GRH50" s="117"/>
      <c r="GRI50" s="117"/>
      <c r="GRJ50" s="117"/>
      <c r="GRK50" s="117"/>
      <c r="GRL50" s="117"/>
      <c r="GRM50" s="117"/>
      <c r="GRN50" s="117"/>
      <c r="GRO50" s="117"/>
      <c r="GRP50" s="117"/>
      <c r="GRQ50" s="117"/>
      <c r="GRR50" s="117"/>
      <c r="GRS50" s="117"/>
      <c r="GRT50" s="117"/>
      <c r="GRU50" s="117"/>
      <c r="GRV50" s="117"/>
      <c r="GRW50" s="117"/>
      <c r="GRX50" s="117"/>
      <c r="GRY50" s="117"/>
      <c r="GRZ50" s="117"/>
      <c r="GSA50" s="117"/>
      <c r="GSB50" s="117"/>
      <c r="GSC50" s="117"/>
      <c r="GSD50" s="117"/>
      <c r="GSE50" s="117"/>
      <c r="GSF50" s="117"/>
      <c r="GSG50" s="117"/>
      <c r="GSH50" s="117"/>
      <c r="GSI50" s="117"/>
      <c r="GSJ50" s="117"/>
      <c r="GSK50" s="117"/>
      <c r="GSL50" s="117"/>
      <c r="GSM50" s="117"/>
      <c r="GSN50" s="117"/>
      <c r="GSO50" s="117"/>
      <c r="GSP50" s="117"/>
      <c r="GSQ50" s="117"/>
      <c r="GSR50" s="117"/>
      <c r="GSS50" s="117"/>
      <c r="GST50" s="117"/>
      <c r="GSU50" s="117"/>
      <c r="GSV50" s="117"/>
      <c r="GSW50" s="117"/>
      <c r="GSX50" s="117"/>
      <c r="GSY50" s="117"/>
      <c r="GSZ50" s="117"/>
      <c r="GTA50" s="117"/>
      <c r="GTB50" s="117"/>
      <c r="GTC50" s="117"/>
      <c r="GTD50" s="117"/>
      <c r="GTE50" s="117"/>
      <c r="GTF50" s="117"/>
      <c r="GTG50" s="117"/>
      <c r="GTH50" s="117"/>
      <c r="GTI50" s="117"/>
      <c r="GTJ50" s="117"/>
      <c r="GTK50" s="117"/>
      <c r="GTL50" s="117"/>
      <c r="GTM50" s="117"/>
      <c r="GTN50" s="117"/>
      <c r="GTO50" s="117"/>
      <c r="GTP50" s="117"/>
      <c r="GTQ50" s="117"/>
      <c r="GTR50" s="117"/>
      <c r="GTS50" s="117"/>
      <c r="GTT50" s="117"/>
      <c r="GTU50" s="117"/>
      <c r="GTV50" s="117"/>
      <c r="GTW50" s="117"/>
      <c r="GTX50" s="117"/>
      <c r="GTY50" s="117"/>
      <c r="GTZ50" s="117"/>
      <c r="GUA50" s="117"/>
      <c r="GUB50" s="117"/>
      <c r="GUC50" s="117"/>
      <c r="GUD50" s="117"/>
      <c r="GUE50" s="117"/>
      <c r="GUF50" s="117"/>
      <c r="GUG50" s="117"/>
      <c r="GUH50" s="117"/>
      <c r="GUI50" s="117"/>
      <c r="GUJ50" s="117"/>
      <c r="GUK50" s="117"/>
      <c r="GUL50" s="117"/>
      <c r="GUM50" s="117"/>
      <c r="GUN50" s="117"/>
      <c r="GUO50" s="117"/>
      <c r="GUP50" s="117"/>
      <c r="GUQ50" s="117"/>
      <c r="GUR50" s="117"/>
      <c r="GUS50" s="117"/>
      <c r="GUT50" s="117"/>
      <c r="GUU50" s="117"/>
      <c r="GUV50" s="117"/>
      <c r="GUW50" s="117"/>
      <c r="GUX50" s="117"/>
      <c r="GUY50" s="117"/>
      <c r="GUZ50" s="117"/>
      <c r="GVA50" s="117"/>
      <c r="GVB50" s="117"/>
      <c r="GVC50" s="117"/>
      <c r="GVD50" s="117"/>
      <c r="GVE50" s="117"/>
      <c r="GVF50" s="117"/>
      <c r="GVG50" s="117"/>
      <c r="GVH50" s="117"/>
      <c r="GVI50" s="117"/>
      <c r="GVJ50" s="117"/>
      <c r="GVK50" s="117"/>
      <c r="GVL50" s="117"/>
      <c r="GVM50" s="117"/>
      <c r="GVN50" s="117"/>
      <c r="GVO50" s="117"/>
      <c r="GVP50" s="117"/>
      <c r="GVQ50" s="117"/>
      <c r="GVR50" s="117"/>
      <c r="GVS50" s="117"/>
      <c r="GVT50" s="117"/>
      <c r="GVU50" s="117"/>
      <c r="GVV50" s="117"/>
      <c r="GVW50" s="117"/>
      <c r="GVX50" s="117"/>
      <c r="GVY50" s="117"/>
      <c r="GVZ50" s="117"/>
      <c r="GWA50" s="117"/>
      <c r="GWB50" s="117"/>
      <c r="GWC50" s="117"/>
      <c r="GWD50" s="117"/>
      <c r="GWE50" s="117"/>
      <c r="GWF50" s="117"/>
      <c r="GWG50" s="117"/>
      <c r="GWH50" s="117"/>
      <c r="GWI50" s="117"/>
      <c r="GWJ50" s="117"/>
      <c r="GWK50" s="117"/>
      <c r="GWL50" s="117"/>
      <c r="GWM50" s="117"/>
      <c r="GWN50" s="117"/>
      <c r="GWO50" s="117"/>
      <c r="GWP50" s="117"/>
      <c r="GWQ50" s="117"/>
      <c r="GWR50" s="117"/>
      <c r="GWS50" s="117"/>
      <c r="GWT50" s="117"/>
      <c r="GWU50" s="117"/>
      <c r="GWV50" s="117"/>
      <c r="GWW50" s="117"/>
      <c r="GWX50" s="117"/>
      <c r="GWY50" s="117"/>
      <c r="GWZ50" s="117"/>
      <c r="GXA50" s="117"/>
      <c r="GXB50" s="117"/>
      <c r="GXC50" s="117"/>
      <c r="GXD50" s="117"/>
      <c r="GXE50" s="117"/>
      <c r="GXF50" s="117"/>
      <c r="GXG50" s="117"/>
      <c r="GXH50" s="117"/>
      <c r="GXI50" s="117"/>
      <c r="GXJ50" s="117"/>
      <c r="GXK50" s="117"/>
      <c r="GXL50" s="117"/>
      <c r="GXM50" s="117"/>
      <c r="GXN50" s="117"/>
      <c r="GXO50" s="117"/>
      <c r="GXP50" s="117"/>
      <c r="GXQ50" s="117"/>
      <c r="GXR50" s="117"/>
      <c r="GXS50" s="117"/>
      <c r="GXT50" s="117"/>
      <c r="GXU50" s="117"/>
      <c r="GXV50" s="117"/>
      <c r="GXW50" s="117"/>
      <c r="GXX50" s="117"/>
      <c r="GXY50" s="117"/>
      <c r="GXZ50" s="117"/>
      <c r="GYA50" s="117"/>
      <c r="GYB50" s="117"/>
      <c r="GYC50" s="117"/>
      <c r="GYD50" s="117"/>
      <c r="GYE50" s="117"/>
      <c r="GYF50" s="117"/>
      <c r="GYG50" s="117"/>
      <c r="GYH50" s="117"/>
      <c r="GYI50" s="117"/>
      <c r="GYJ50" s="117"/>
      <c r="GYK50" s="117"/>
      <c r="GYL50" s="117"/>
      <c r="GYM50" s="117"/>
      <c r="GYN50" s="117"/>
      <c r="GYO50" s="117"/>
      <c r="GYP50" s="117"/>
      <c r="GYQ50" s="117"/>
      <c r="GYR50" s="117"/>
      <c r="GYS50" s="117"/>
      <c r="GYT50" s="117"/>
      <c r="GYU50" s="117"/>
      <c r="GYV50" s="117"/>
      <c r="GYW50" s="117"/>
      <c r="GYX50" s="117"/>
      <c r="GYY50" s="117"/>
      <c r="GYZ50" s="117"/>
      <c r="GZA50" s="117"/>
      <c r="GZB50" s="117"/>
      <c r="GZC50" s="117"/>
      <c r="GZD50" s="117"/>
      <c r="GZE50" s="117"/>
      <c r="GZF50" s="117"/>
      <c r="GZG50" s="117"/>
      <c r="GZH50" s="117"/>
      <c r="GZI50" s="117"/>
      <c r="GZJ50" s="117"/>
      <c r="GZK50" s="117"/>
      <c r="GZL50" s="117"/>
      <c r="GZM50" s="117"/>
      <c r="GZN50" s="117"/>
      <c r="GZO50" s="117"/>
      <c r="GZP50" s="117"/>
      <c r="GZQ50" s="117"/>
      <c r="GZR50" s="117"/>
      <c r="GZS50" s="117"/>
      <c r="GZT50" s="117"/>
      <c r="GZU50" s="117"/>
      <c r="GZV50" s="117"/>
      <c r="GZW50" s="117"/>
      <c r="GZX50" s="117"/>
      <c r="GZY50" s="117"/>
      <c r="GZZ50" s="117"/>
      <c r="HAA50" s="117"/>
      <c r="HAB50" s="117"/>
      <c r="HAC50" s="117"/>
      <c r="HAD50" s="117"/>
      <c r="HAE50" s="117"/>
      <c r="HAF50" s="117"/>
      <c r="HAG50" s="117"/>
      <c r="HAH50" s="117"/>
      <c r="HAI50" s="117"/>
      <c r="HAJ50" s="117"/>
      <c r="HAK50" s="117"/>
      <c r="HAL50" s="117"/>
      <c r="HAM50" s="117"/>
      <c r="HAN50" s="117"/>
      <c r="HAO50" s="117"/>
      <c r="HAP50" s="117"/>
      <c r="HAQ50" s="117"/>
      <c r="HAR50" s="117"/>
      <c r="HAS50" s="117"/>
      <c r="HAT50" s="117"/>
      <c r="HAU50" s="117"/>
      <c r="HAV50" s="117"/>
      <c r="HAW50" s="117"/>
      <c r="HAX50" s="117"/>
      <c r="HAY50" s="117"/>
      <c r="HAZ50" s="117"/>
      <c r="HBA50" s="117"/>
      <c r="HBB50" s="117"/>
      <c r="HBC50" s="117"/>
      <c r="HBD50" s="117"/>
      <c r="HBE50" s="117"/>
      <c r="HBF50" s="117"/>
      <c r="HBG50" s="117"/>
      <c r="HBH50" s="117"/>
      <c r="HBI50" s="117"/>
      <c r="HBJ50" s="117"/>
      <c r="HBK50" s="117"/>
      <c r="HBL50" s="117"/>
      <c r="HBM50" s="117"/>
      <c r="HBN50" s="117"/>
      <c r="HBO50" s="117"/>
      <c r="HBP50" s="117"/>
      <c r="HBQ50" s="117"/>
      <c r="HBR50" s="117"/>
      <c r="HBS50" s="117"/>
      <c r="HBT50" s="117"/>
      <c r="HBU50" s="117"/>
      <c r="HBV50" s="117"/>
      <c r="HBW50" s="117"/>
      <c r="HBX50" s="117"/>
      <c r="HBY50" s="117"/>
      <c r="HBZ50" s="117"/>
      <c r="HCA50" s="117"/>
      <c r="HCB50" s="117"/>
      <c r="HCC50" s="117"/>
      <c r="HCD50" s="117"/>
      <c r="HCE50" s="117"/>
      <c r="HCF50" s="117"/>
      <c r="HCG50" s="117"/>
      <c r="HCH50" s="117"/>
      <c r="HCI50" s="117"/>
      <c r="HCJ50" s="117"/>
      <c r="HCK50" s="117"/>
      <c r="HCL50" s="117"/>
      <c r="HCM50" s="117"/>
      <c r="HCN50" s="117"/>
      <c r="HCO50" s="117"/>
      <c r="HCP50" s="117"/>
      <c r="HCQ50" s="117"/>
      <c r="HCR50" s="117"/>
      <c r="HCS50" s="117"/>
      <c r="HCT50" s="117"/>
      <c r="HCU50" s="117"/>
      <c r="HCV50" s="117"/>
      <c r="HCW50" s="117"/>
      <c r="HCX50" s="117"/>
      <c r="HCY50" s="117"/>
      <c r="HCZ50" s="117"/>
      <c r="HDA50" s="117"/>
      <c r="HDB50" s="117"/>
      <c r="HDC50" s="117"/>
      <c r="HDD50" s="117"/>
      <c r="HDE50" s="117"/>
      <c r="HDF50" s="117"/>
      <c r="HDG50" s="117"/>
      <c r="HDH50" s="117"/>
      <c r="HDI50" s="117"/>
      <c r="HDJ50" s="117"/>
      <c r="HDK50" s="117"/>
      <c r="HDL50" s="117"/>
      <c r="HDM50" s="117"/>
      <c r="HDN50" s="117"/>
      <c r="HDO50" s="117"/>
      <c r="HDP50" s="117"/>
      <c r="HDQ50" s="117"/>
      <c r="HDR50" s="117"/>
      <c r="HDS50" s="117"/>
      <c r="HDT50" s="117"/>
      <c r="HDU50" s="117"/>
      <c r="HDV50" s="117"/>
      <c r="HDW50" s="117"/>
      <c r="HDX50" s="117"/>
      <c r="HDY50" s="117"/>
      <c r="HDZ50" s="117"/>
      <c r="HEA50" s="117"/>
      <c r="HEB50" s="117"/>
      <c r="HEC50" s="117"/>
      <c r="HED50" s="117"/>
      <c r="HEE50" s="117"/>
      <c r="HEF50" s="117"/>
      <c r="HEG50" s="117"/>
      <c r="HEH50" s="117"/>
      <c r="HEI50" s="117"/>
      <c r="HEJ50" s="117"/>
      <c r="HEK50" s="117"/>
      <c r="HEL50" s="117"/>
      <c r="HEM50" s="117"/>
      <c r="HEN50" s="117"/>
      <c r="HEO50" s="117"/>
      <c r="HEP50" s="117"/>
      <c r="HEQ50" s="117"/>
      <c r="HER50" s="117"/>
      <c r="HES50" s="117"/>
      <c r="HET50" s="117"/>
      <c r="HEU50" s="117"/>
      <c r="HEV50" s="117"/>
      <c r="HEW50" s="117"/>
      <c r="HEX50" s="117"/>
      <c r="HEY50" s="117"/>
      <c r="HEZ50" s="117"/>
      <c r="HFA50" s="117"/>
      <c r="HFB50" s="117"/>
      <c r="HFC50" s="117"/>
      <c r="HFD50" s="117"/>
      <c r="HFE50" s="117"/>
      <c r="HFF50" s="117"/>
      <c r="HFG50" s="117"/>
      <c r="HFH50" s="117"/>
      <c r="HFI50" s="117"/>
      <c r="HFJ50" s="117"/>
      <c r="HFK50" s="117"/>
      <c r="HFL50" s="117"/>
      <c r="HFM50" s="117"/>
      <c r="HFN50" s="117"/>
      <c r="HFO50" s="117"/>
      <c r="HFP50" s="117"/>
      <c r="HFQ50" s="117"/>
      <c r="HFR50" s="117"/>
      <c r="HFS50" s="117"/>
      <c r="HFT50" s="117"/>
      <c r="HFU50" s="117"/>
      <c r="HFV50" s="117"/>
      <c r="HFW50" s="117"/>
      <c r="HFX50" s="117"/>
      <c r="HFY50" s="117"/>
      <c r="HFZ50" s="117"/>
      <c r="HGA50" s="117"/>
      <c r="HGB50" s="117"/>
      <c r="HGC50" s="117"/>
      <c r="HGD50" s="117"/>
      <c r="HGE50" s="117"/>
      <c r="HGF50" s="117"/>
      <c r="HGG50" s="117"/>
      <c r="HGH50" s="117"/>
      <c r="HGI50" s="117"/>
      <c r="HGJ50" s="117"/>
      <c r="HGK50" s="117"/>
      <c r="HGL50" s="117"/>
      <c r="HGM50" s="117"/>
      <c r="HGN50" s="117"/>
      <c r="HGO50" s="117"/>
      <c r="HGP50" s="117"/>
      <c r="HGQ50" s="117"/>
      <c r="HGR50" s="117"/>
      <c r="HGS50" s="117"/>
      <c r="HGT50" s="117"/>
      <c r="HGU50" s="117"/>
      <c r="HGV50" s="117"/>
      <c r="HGW50" s="117"/>
      <c r="HGX50" s="117"/>
      <c r="HGY50" s="117"/>
      <c r="HGZ50" s="117"/>
      <c r="HHA50" s="117"/>
      <c r="HHB50" s="117"/>
      <c r="HHC50" s="117"/>
      <c r="HHD50" s="117"/>
      <c r="HHE50" s="117"/>
      <c r="HHF50" s="117"/>
      <c r="HHG50" s="117"/>
      <c r="HHH50" s="117"/>
      <c r="HHI50" s="117"/>
      <c r="HHJ50" s="117"/>
      <c r="HHK50" s="117"/>
      <c r="HHL50" s="117"/>
      <c r="HHM50" s="117"/>
      <c r="HHN50" s="117"/>
      <c r="HHO50" s="117"/>
      <c r="HHP50" s="117"/>
      <c r="HHQ50" s="117"/>
      <c r="HHR50" s="117"/>
      <c r="HHS50" s="117"/>
      <c r="HHT50" s="117"/>
      <c r="HHU50" s="117"/>
      <c r="HHV50" s="117"/>
      <c r="HHW50" s="117"/>
      <c r="HHX50" s="117"/>
      <c r="HHY50" s="117"/>
      <c r="HHZ50" s="117"/>
      <c r="HIA50" s="117"/>
      <c r="HIB50" s="117"/>
      <c r="HIC50" s="117"/>
      <c r="HID50" s="117"/>
      <c r="HIE50" s="117"/>
      <c r="HIF50" s="117"/>
      <c r="HIG50" s="117"/>
      <c r="HIH50" s="117"/>
      <c r="HII50" s="117"/>
      <c r="HIJ50" s="117"/>
      <c r="HIK50" s="117"/>
      <c r="HIL50" s="117"/>
      <c r="HIM50" s="117"/>
      <c r="HIN50" s="117"/>
      <c r="HIO50" s="117"/>
      <c r="HIP50" s="117"/>
      <c r="HIQ50" s="117"/>
      <c r="HIR50" s="117"/>
      <c r="HIS50" s="117"/>
      <c r="HIT50" s="117"/>
      <c r="HIU50" s="117"/>
      <c r="HIV50" s="117"/>
      <c r="HIW50" s="117"/>
      <c r="HIX50" s="117"/>
      <c r="HIY50" s="117"/>
      <c r="HIZ50" s="117"/>
      <c r="HJA50" s="117"/>
      <c r="HJB50" s="117"/>
      <c r="HJC50" s="117"/>
      <c r="HJD50" s="117"/>
      <c r="HJE50" s="117"/>
      <c r="HJF50" s="117"/>
      <c r="HJG50" s="117"/>
      <c r="HJH50" s="117"/>
      <c r="HJI50" s="117"/>
      <c r="HJJ50" s="117"/>
      <c r="HJK50" s="117"/>
      <c r="HJL50" s="117"/>
      <c r="HJM50" s="117"/>
      <c r="HJN50" s="117"/>
      <c r="HJO50" s="117"/>
      <c r="HJP50" s="117"/>
      <c r="HJQ50" s="117"/>
      <c r="HJR50" s="117"/>
      <c r="HJS50" s="117"/>
      <c r="HJT50" s="117"/>
      <c r="HJU50" s="117"/>
      <c r="HJV50" s="117"/>
      <c r="HJW50" s="117"/>
      <c r="HJX50" s="117"/>
      <c r="HJY50" s="117"/>
      <c r="HJZ50" s="117"/>
      <c r="HKA50" s="117"/>
      <c r="HKB50" s="117"/>
      <c r="HKC50" s="117"/>
      <c r="HKD50" s="117"/>
      <c r="HKE50" s="117"/>
      <c r="HKF50" s="117"/>
      <c r="HKG50" s="117"/>
      <c r="HKH50" s="117"/>
      <c r="HKI50" s="117"/>
      <c r="HKJ50" s="117"/>
      <c r="HKK50" s="117"/>
      <c r="HKL50" s="117"/>
      <c r="HKM50" s="117"/>
      <c r="HKN50" s="117"/>
      <c r="HKO50" s="117"/>
      <c r="HKP50" s="117"/>
      <c r="HKQ50" s="117"/>
      <c r="HKR50" s="117"/>
      <c r="HKS50" s="117"/>
      <c r="HKT50" s="117"/>
      <c r="HKU50" s="117"/>
      <c r="HKV50" s="117"/>
      <c r="HKW50" s="117"/>
      <c r="HKX50" s="117"/>
      <c r="HKY50" s="117"/>
      <c r="HKZ50" s="117"/>
      <c r="HLA50" s="117"/>
      <c r="HLB50" s="117"/>
      <c r="HLC50" s="117"/>
      <c r="HLD50" s="117"/>
      <c r="HLE50" s="117"/>
      <c r="HLF50" s="117"/>
      <c r="HLG50" s="117"/>
      <c r="HLH50" s="117"/>
      <c r="HLI50" s="117"/>
      <c r="HLJ50" s="117"/>
      <c r="HLK50" s="117"/>
      <c r="HLL50" s="117"/>
      <c r="HLM50" s="117"/>
      <c r="HLN50" s="117"/>
      <c r="HLO50" s="117"/>
      <c r="HLP50" s="117"/>
      <c r="HLQ50" s="117"/>
      <c r="HLR50" s="117"/>
      <c r="HLS50" s="117"/>
      <c r="HLT50" s="117"/>
      <c r="HLU50" s="117"/>
      <c r="HLV50" s="117"/>
      <c r="HLW50" s="117"/>
      <c r="HLX50" s="117"/>
      <c r="HLY50" s="117"/>
      <c r="HLZ50" s="117"/>
      <c r="HMA50" s="117"/>
      <c r="HMB50" s="117"/>
      <c r="HMC50" s="117"/>
      <c r="HMD50" s="117"/>
      <c r="HME50" s="117"/>
      <c r="HMF50" s="117"/>
      <c r="HMG50" s="117"/>
      <c r="HMH50" s="117"/>
      <c r="HMI50" s="117"/>
      <c r="HMJ50" s="117"/>
      <c r="HMK50" s="117"/>
      <c r="HML50" s="117"/>
      <c r="HMM50" s="117"/>
      <c r="HMN50" s="117"/>
      <c r="HMO50" s="117"/>
      <c r="HMP50" s="117"/>
      <c r="HMQ50" s="117"/>
      <c r="HMR50" s="117"/>
      <c r="HMS50" s="117"/>
      <c r="HMT50" s="117"/>
      <c r="HMU50" s="117"/>
      <c r="HMV50" s="117"/>
      <c r="HMW50" s="117"/>
      <c r="HMX50" s="117"/>
      <c r="HMY50" s="117"/>
      <c r="HMZ50" s="117"/>
      <c r="HNA50" s="117"/>
      <c r="HNB50" s="117"/>
      <c r="HNC50" s="117"/>
      <c r="HND50" s="117"/>
      <c r="HNE50" s="117"/>
      <c r="HNF50" s="117"/>
      <c r="HNG50" s="117"/>
      <c r="HNH50" s="117"/>
      <c r="HNI50" s="117"/>
      <c r="HNJ50" s="117"/>
      <c r="HNK50" s="117"/>
      <c r="HNL50" s="117"/>
      <c r="HNM50" s="117"/>
      <c r="HNN50" s="117"/>
      <c r="HNO50" s="117"/>
      <c r="HNP50" s="117"/>
      <c r="HNQ50" s="117"/>
      <c r="HNR50" s="117"/>
      <c r="HNS50" s="117"/>
      <c r="HNT50" s="117"/>
      <c r="HNU50" s="117"/>
      <c r="HNV50" s="117"/>
      <c r="HNW50" s="117"/>
      <c r="HNX50" s="117"/>
      <c r="HNY50" s="117"/>
      <c r="HNZ50" s="117"/>
      <c r="HOA50" s="117"/>
      <c r="HOB50" s="117"/>
      <c r="HOC50" s="117"/>
      <c r="HOD50" s="117"/>
      <c r="HOE50" s="117"/>
      <c r="HOF50" s="117"/>
      <c r="HOG50" s="117"/>
      <c r="HOH50" s="117"/>
      <c r="HOI50" s="117"/>
      <c r="HOJ50" s="117"/>
      <c r="HOK50" s="117"/>
      <c r="HOL50" s="117"/>
      <c r="HOM50" s="117"/>
      <c r="HON50" s="117"/>
      <c r="HOO50" s="117"/>
      <c r="HOP50" s="117"/>
      <c r="HOQ50" s="117"/>
      <c r="HOR50" s="117"/>
      <c r="HOS50" s="117"/>
      <c r="HOT50" s="117"/>
      <c r="HOU50" s="117"/>
      <c r="HOV50" s="117"/>
      <c r="HOW50" s="117"/>
      <c r="HOX50" s="117"/>
      <c r="HOY50" s="117"/>
      <c r="HOZ50" s="117"/>
      <c r="HPA50" s="117"/>
      <c r="HPB50" s="117"/>
      <c r="HPC50" s="117"/>
      <c r="HPD50" s="117"/>
      <c r="HPE50" s="117"/>
      <c r="HPF50" s="117"/>
      <c r="HPG50" s="117"/>
      <c r="HPH50" s="117"/>
      <c r="HPI50" s="117"/>
      <c r="HPJ50" s="117"/>
      <c r="HPK50" s="117"/>
      <c r="HPL50" s="117"/>
      <c r="HPM50" s="117"/>
      <c r="HPN50" s="117"/>
      <c r="HPO50" s="117"/>
      <c r="HPP50" s="117"/>
      <c r="HPQ50" s="117"/>
      <c r="HPR50" s="117"/>
      <c r="HPS50" s="117"/>
      <c r="HPT50" s="117"/>
      <c r="HPU50" s="117"/>
      <c r="HPV50" s="117"/>
      <c r="HPW50" s="117"/>
      <c r="HPX50" s="117"/>
      <c r="HPY50" s="117"/>
      <c r="HPZ50" s="117"/>
      <c r="HQA50" s="117"/>
      <c r="HQB50" s="117"/>
      <c r="HQC50" s="117"/>
      <c r="HQD50" s="117"/>
      <c r="HQE50" s="117"/>
      <c r="HQF50" s="117"/>
      <c r="HQG50" s="117"/>
      <c r="HQH50" s="117"/>
      <c r="HQI50" s="117"/>
      <c r="HQJ50" s="117"/>
      <c r="HQK50" s="117"/>
      <c r="HQL50" s="117"/>
      <c r="HQM50" s="117"/>
      <c r="HQN50" s="117"/>
      <c r="HQO50" s="117"/>
      <c r="HQP50" s="117"/>
      <c r="HQQ50" s="117"/>
      <c r="HQR50" s="117"/>
      <c r="HQS50" s="117"/>
      <c r="HQT50" s="117"/>
      <c r="HQU50" s="117"/>
      <c r="HQV50" s="117"/>
      <c r="HQW50" s="117"/>
      <c r="HQX50" s="117"/>
      <c r="HQY50" s="117"/>
      <c r="HQZ50" s="117"/>
      <c r="HRA50" s="117"/>
      <c r="HRB50" s="117"/>
      <c r="HRC50" s="117"/>
      <c r="HRD50" s="117"/>
      <c r="HRE50" s="117"/>
      <c r="HRF50" s="117"/>
      <c r="HRG50" s="117"/>
      <c r="HRH50" s="117"/>
      <c r="HRI50" s="117"/>
      <c r="HRJ50" s="117"/>
      <c r="HRK50" s="117"/>
      <c r="HRL50" s="117"/>
      <c r="HRM50" s="117"/>
      <c r="HRN50" s="117"/>
      <c r="HRO50" s="117"/>
      <c r="HRP50" s="117"/>
      <c r="HRQ50" s="117"/>
      <c r="HRR50" s="117"/>
      <c r="HRS50" s="117"/>
      <c r="HRT50" s="117"/>
      <c r="HRU50" s="117"/>
      <c r="HRV50" s="117"/>
      <c r="HRW50" s="117"/>
      <c r="HRX50" s="117"/>
      <c r="HRY50" s="117"/>
      <c r="HRZ50" s="117"/>
      <c r="HSA50" s="117"/>
      <c r="HSB50" s="117"/>
      <c r="HSC50" s="117"/>
      <c r="HSD50" s="117"/>
      <c r="HSE50" s="117"/>
      <c r="HSF50" s="117"/>
      <c r="HSG50" s="117"/>
      <c r="HSH50" s="117"/>
      <c r="HSI50" s="117"/>
      <c r="HSJ50" s="117"/>
      <c r="HSK50" s="117"/>
      <c r="HSL50" s="117"/>
      <c r="HSM50" s="117"/>
      <c r="HSN50" s="117"/>
      <c r="HSO50" s="117"/>
      <c r="HSP50" s="117"/>
      <c r="HSQ50" s="117"/>
      <c r="HSR50" s="117"/>
      <c r="HSS50" s="117"/>
      <c r="HST50" s="117"/>
      <c r="HSU50" s="117"/>
      <c r="HSV50" s="117"/>
      <c r="HSW50" s="117"/>
      <c r="HSX50" s="117"/>
      <c r="HSY50" s="117"/>
      <c r="HSZ50" s="117"/>
      <c r="HTA50" s="117"/>
      <c r="HTB50" s="117"/>
      <c r="HTC50" s="117"/>
      <c r="HTD50" s="117"/>
      <c r="HTE50" s="117"/>
      <c r="HTF50" s="117"/>
      <c r="HTG50" s="117"/>
      <c r="HTH50" s="117"/>
      <c r="HTI50" s="117"/>
      <c r="HTJ50" s="117"/>
      <c r="HTK50" s="117"/>
      <c r="HTL50" s="117"/>
      <c r="HTM50" s="117"/>
      <c r="HTN50" s="117"/>
      <c r="HTO50" s="117"/>
      <c r="HTP50" s="117"/>
      <c r="HTQ50" s="117"/>
      <c r="HTR50" s="117"/>
      <c r="HTS50" s="117"/>
      <c r="HTT50" s="117"/>
      <c r="HTU50" s="117"/>
      <c r="HTV50" s="117"/>
      <c r="HTW50" s="117"/>
      <c r="HTX50" s="117"/>
      <c r="HTY50" s="117"/>
      <c r="HTZ50" s="117"/>
      <c r="HUA50" s="117"/>
      <c r="HUB50" s="117"/>
      <c r="HUC50" s="117"/>
      <c r="HUD50" s="117"/>
      <c r="HUE50" s="117"/>
      <c r="HUF50" s="117"/>
      <c r="HUG50" s="117"/>
      <c r="HUH50" s="117"/>
      <c r="HUI50" s="117"/>
      <c r="HUJ50" s="117"/>
      <c r="HUK50" s="117"/>
      <c r="HUL50" s="117"/>
      <c r="HUM50" s="117"/>
      <c r="HUN50" s="117"/>
      <c r="HUO50" s="117"/>
      <c r="HUP50" s="117"/>
      <c r="HUQ50" s="117"/>
      <c r="HUR50" s="117"/>
      <c r="HUS50" s="117"/>
      <c r="HUT50" s="117"/>
      <c r="HUU50" s="117"/>
      <c r="HUV50" s="117"/>
      <c r="HUW50" s="117"/>
      <c r="HUX50" s="117"/>
      <c r="HUY50" s="117"/>
      <c r="HUZ50" s="117"/>
      <c r="HVA50" s="117"/>
      <c r="HVB50" s="117"/>
      <c r="HVC50" s="117"/>
      <c r="HVD50" s="117"/>
      <c r="HVE50" s="117"/>
      <c r="HVF50" s="117"/>
      <c r="HVG50" s="117"/>
      <c r="HVH50" s="117"/>
      <c r="HVI50" s="117"/>
      <c r="HVJ50" s="117"/>
      <c r="HVK50" s="117"/>
      <c r="HVL50" s="117"/>
      <c r="HVM50" s="117"/>
      <c r="HVN50" s="117"/>
      <c r="HVO50" s="117"/>
      <c r="HVP50" s="117"/>
      <c r="HVQ50" s="117"/>
      <c r="HVR50" s="117"/>
      <c r="HVS50" s="117"/>
      <c r="HVT50" s="117"/>
      <c r="HVU50" s="117"/>
      <c r="HVV50" s="117"/>
      <c r="HVW50" s="117"/>
      <c r="HVX50" s="117"/>
      <c r="HVY50" s="117"/>
      <c r="HVZ50" s="117"/>
      <c r="HWA50" s="117"/>
      <c r="HWB50" s="117"/>
      <c r="HWC50" s="117"/>
      <c r="HWD50" s="117"/>
      <c r="HWE50" s="117"/>
      <c r="HWF50" s="117"/>
      <c r="HWG50" s="117"/>
      <c r="HWH50" s="117"/>
      <c r="HWI50" s="117"/>
      <c r="HWJ50" s="117"/>
      <c r="HWK50" s="117"/>
      <c r="HWL50" s="117"/>
      <c r="HWM50" s="117"/>
      <c r="HWN50" s="117"/>
      <c r="HWO50" s="117"/>
      <c r="HWP50" s="117"/>
      <c r="HWQ50" s="117"/>
      <c r="HWR50" s="117"/>
      <c r="HWS50" s="117"/>
      <c r="HWT50" s="117"/>
      <c r="HWU50" s="117"/>
      <c r="HWV50" s="117"/>
      <c r="HWW50" s="117"/>
      <c r="HWX50" s="117"/>
      <c r="HWY50" s="117"/>
      <c r="HWZ50" s="117"/>
      <c r="HXA50" s="117"/>
      <c r="HXB50" s="117"/>
      <c r="HXC50" s="117"/>
      <c r="HXD50" s="117"/>
      <c r="HXE50" s="117"/>
      <c r="HXF50" s="117"/>
      <c r="HXG50" s="117"/>
      <c r="HXH50" s="117"/>
      <c r="HXI50" s="117"/>
      <c r="HXJ50" s="117"/>
      <c r="HXK50" s="117"/>
      <c r="HXL50" s="117"/>
      <c r="HXM50" s="117"/>
      <c r="HXN50" s="117"/>
      <c r="HXO50" s="117"/>
      <c r="HXP50" s="117"/>
      <c r="HXQ50" s="117"/>
      <c r="HXR50" s="117"/>
      <c r="HXS50" s="117"/>
      <c r="HXT50" s="117"/>
      <c r="HXU50" s="117"/>
      <c r="HXV50" s="117"/>
      <c r="HXW50" s="117"/>
      <c r="HXX50" s="117"/>
      <c r="HXY50" s="117"/>
      <c r="HXZ50" s="117"/>
      <c r="HYA50" s="117"/>
      <c r="HYB50" s="117"/>
      <c r="HYC50" s="117"/>
      <c r="HYD50" s="117"/>
      <c r="HYE50" s="117"/>
      <c r="HYF50" s="117"/>
      <c r="HYG50" s="117"/>
      <c r="HYH50" s="117"/>
      <c r="HYI50" s="117"/>
      <c r="HYJ50" s="117"/>
      <c r="HYK50" s="117"/>
      <c r="HYL50" s="117"/>
      <c r="HYM50" s="117"/>
      <c r="HYN50" s="117"/>
      <c r="HYO50" s="117"/>
      <c r="HYP50" s="117"/>
      <c r="HYQ50" s="117"/>
      <c r="HYR50" s="117"/>
      <c r="HYS50" s="117"/>
      <c r="HYT50" s="117"/>
      <c r="HYU50" s="117"/>
      <c r="HYV50" s="117"/>
      <c r="HYW50" s="117"/>
      <c r="HYX50" s="117"/>
      <c r="HYY50" s="117"/>
      <c r="HYZ50" s="117"/>
      <c r="HZA50" s="117"/>
      <c r="HZB50" s="117"/>
      <c r="HZC50" s="117"/>
      <c r="HZD50" s="117"/>
      <c r="HZE50" s="117"/>
      <c r="HZF50" s="117"/>
      <c r="HZG50" s="117"/>
      <c r="HZH50" s="117"/>
      <c r="HZI50" s="117"/>
      <c r="HZJ50" s="117"/>
      <c r="HZK50" s="117"/>
      <c r="HZL50" s="117"/>
      <c r="HZM50" s="117"/>
      <c r="HZN50" s="117"/>
      <c r="HZO50" s="117"/>
      <c r="HZP50" s="117"/>
      <c r="HZQ50" s="117"/>
      <c r="HZR50" s="117"/>
      <c r="HZS50" s="117"/>
      <c r="HZT50" s="117"/>
      <c r="HZU50" s="117"/>
      <c r="HZV50" s="117"/>
      <c r="HZW50" s="117"/>
      <c r="HZX50" s="117"/>
      <c r="HZY50" s="117"/>
      <c r="HZZ50" s="117"/>
      <c r="IAA50" s="117"/>
      <c r="IAB50" s="117"/>
      <c r="IAC50" s="117"/>
      <c r="IAD50" s="117"/>
      <c r="IAE50" s="117"/>
      <c r="IAF50" s="117"/>
      <c r="IAG50" s="117"/>
      <c r="IAH50" s="117"/>
      <c r="IAI50" s="117"/>
      <c r="IAJ50" s="117"/>
      <c r="IAK50" s="117"/>
      <c r="IAL50" s="117"/>
      <c r="IAM50" s="117"/>
      <c r="IAN50" s="117"/>
      <c r="IAO50" s="117"/>
      <c r="IAP50" s="117"/>
      <c r="IAQ50" s="117"/>
      <c r="IAR50" s="117"/>
      <c r="IAS50" s="117"/>
      <c r="IAT50" s="117"/>
      <c r="IAU50" s="117"/>
      <c r="IAV50" s="117"/>
      <c r="IAW50" s="117"/>
      <c r="IAX50" s="117"/>
      <c r="IAY50" s="117"/>
      <c r="IAZ50" s="117"/>
      <c r="IBA50" s="117"/>
      <c r="IBB50" s="117"/>
      <c r="IBC50" s="117"/>
      <c r="IBD50" s="117"/>
      <c r="IBE50" s="117"/>
      <c r="IBF50" s="117"/>
      <c r="IBG50" s="117"/>
      <c r="IBH50" s="117"/>
      <c r="IBI50" s="117"/>
      <c r="IBJ50" s="117"/>
      <c r="IBK50" s="117"/>
      <c r="IBL50" s="117"/>
      <c r="IBM50" s="117"/>
      <c r="IBN50" s="117"/>
      <c r="IBO50" s="117"/>
      <c r="IBP50" s="117"/>
      <c r="IBQ50" s="117"/>
      <c r="IBR50" s="117"/>
      <c r="IBS50" s="117"/>
      <c r="IBT50" s="117"/>
      <c r="IBU50" s="117"/>
      <c r="IBV50" s="117"/>
      <c r="IBW50" s="117"/>
      <c r="IBX50" s="117"/>
      <c r="IBY50" s="117"/>
      <c r="IBZ50" s="117"/>
      <c r="ICA50" s="117"/>
      <c r="ICB50" s="117"/>
      <c r="ICC50" s="117"/>
      <c r="ICD50" s="117"/>
      <c r="ICE50" s="117"/>
      <c r="ICF50" s="117"/>
      <c r="ICG50" s="117"/>
      <c r="ICH50" s="117"/>
      <c r="ICI50" s="117"/>
      <c r="ICJ50" s="117"/>
      <c r="ICK50" s="117"/>
      <c r="ICL50" s="117"/>
      <c r="ICM50" s="117"/>
      <c r="ICN50" s="117"/>
      <c r="ICO50" s="117"/>
      <c r="ICP50" s="117"/>
      <c r="ICQ50" s="117"/>
      <c r="ICR50" s="117"/>
      <c r="ICS50" s="117"/>
      <c r="ICT50" s="117"/>
      <c r="ICU50" s="117"/>
      <c r="ICV50" s="117"/>
      <c r="ICW50" s="117"/>
      <c r="ICX50" s="117"/>
      <c r="ICY50" s="117"/>
      <c r="ICZ50" s="117"/>
      <c r="IDA50" s="117"/>
      <c r="IDB50" s="117"/>
      <c r="IDC50" s="117"/>
      <c r="IDD50" s="117"/>
      <c r="IDE50" s="117"/>
      <c r="IDF50" s="117"/>
      <c r="IDG50" s="117"/>
      <c r="IDH50" s="117"/>
      <c r="IDI50" s="117"/>
      <c r="IDJ50" s="117"/>
      <c r="IDK50" s="117"/>
      <c r="IDL50" s="117"/>
      <c r="IDM50" s="117"/>
      <c r="IDN50" s="117"/>
      <c r="IDO50" s="117"/>
      <c r="IDP50" s="117"/>
      <c r="IDQ50" s="117"/>
      <c r="IDR50" s="117"/>
      <c r="IDS50" s="117"/>
      <c r="IDT50" s="117"/>
      <c r="IDU50" s="117"/>
      <c r="IDV50" s="117"/>
      <c r="IDW50" s="117"/>
      <c r="IDX50" s="117"/>
      <c r="IDY50" s="117"/>
      <c r="IDZ50" s="117"/>
      <c r="IEA50" s="117"/>
      <c r="IEB50" s="117"/>
      <c r="IEC50" s="117"/>
      <c r="IED50" s="117"/>
      <c r="IEE50" s="117"/>
      <c r="IEF50" s="117"/>
      <c r="IEG50" s="117"/>
      <c r="IEH50" s="117"/>
      <c r="IEI50" s="117"/>
      <c r="IEJ50" s="117"/>
      <c r="IEK50" s="117"/>
      <c r="IEL50" s="117"/>
      <c r="IEM50" s="117"/>
      <c r="IEN50" s="117"/>
      <c r="IEO50" s="117"/>
      <c r="IEP50" s="117"/>
      <c r="IEQ50" s="117"/>
      <c r="IER50" s="117"/>
      <c r="IES50" s="117"/>
      <c r="IET50" s="117"/>
      <c r="IEU50" s="117"/>
      <c r="IEV50" s="117"/>
      <c r="IEW50" s="117"/>
      <c r="IEX50" s="117"/>
      <c r="IEY50" s="117"/>
      <c r="IEZ50" s="117"/>
      <c r="IFA50" s="117"/>
      <c r="IFB50" s="117"/>
      <c r="IFC50" s="117"/>
      <c r="IFD50" s="117"/>
      <c r="IFE50" s="117"/>
      <c r="IFF50" s="117"/>
      <c r="IFG50" s="117"/>
      <c r="IFH50" s="117"/>
      <c r="IFI50" s="117"/>
      <c r="IFJ50" s="117"/>
      <c r="IFK50" s="117"/>
      <c r="IFL50" s="117"/>
      <c r="IFM50" s="117"/>
      <c r="IFN50" s="117"/>
      <c r="IFO50" s="117"/>
      <c r="IFP50" s="117"/>
      <c r="IFQ50" s="117"/>
      <c r="IFR50" s="117"/>
      <c r="IFS50" s="117"/>
      <c r="IFT50" s="117"/>
      <c r="IFU50" s="117"/>
      <c r="IFV50" s="117"/>
      <c r="IFW50" s="117"/>
      <c r="IFX50" s="117"/>
      <c r="IFY50" s="117"/>
      <c r="IFZ50" s="117"/>
      <c r="IGA50" s="117"/>
      <c r="IGB50" s="117"/>
      <c r="IGC50" s="117"/>
      <c r="IGD50" s="117"/>
      <c r="IGE50" s="117"/>
      <c r="IGF50" s="117"/>
      <c r="IGG50" s="117"/>
      <c r="IGH50" s="117"/>
      <c r="IGI50" s="117"/>
      <c r="IGJ50" s="117"/>
      <c r="IGK50" s="117"/>
      <c r="IGL50" s="117"/>
      <c r="IGM50" s="117"/>
      <c r="IGN50" s="117"/>
      <c r="IGO50" s="117"/>
      <c r="IGP50" s="117"/>
      <c r="IGQ50" s="117"/>
      <c r="IGR50" s="117"/>
      <c r="IGS50" s="117"/>
      <c r="IGT50" s="117"/>
      <c r="IGU50" s="117"/>
      <c r="IGV50" s="117"/>
      <c r="IGW50" s="117"/>
      <c r="IGX50" s="117"/>
      <c r="IGY50" s="117"/>
      <c r="IGZ50" s="117"/>
      <c r="IHA50" s="117"/>
      <c r="IHB50" s="117"/>
      <c r="IHC50" s="117"/>
      <c r="IHD50" s="117"/>
      <c r="IHE50" s="117"/>
      <c r="IHF50" s="117"/>
      <c r="IHG50" s="117"/>
      <c r="IHH50" s="117"/>
      <c r="IHI50" s="117"/>
      <c r="IHJ50" s="117"/>
      <c r="IHK50" s="117"/>
      <c r="IHL50" s="117"/>
      <c r="IHM50" s="117"/>
      <c r="IHN50" s="117"/>
      <c r="IHO50" s="117"/>
      <c r="IHP50" s="117"/>
      <c r="IHQ50" s="117"/>
      <c r="IHR50" s="117"/>
      <c r="IHS50" s="117"/>
      <c r="IHT50" s="117"/>
      <c r="IHU50" s="117"/>
      <c r="IHV50" s="117"/>
      <c r="IHW50" s="117"/>
      <c r="IHX50" s="117"/>
      <c r="IHY50" s="117"/>
      <c r="IHZ50" s="117"/>
      <c r="IIA50" s="117"/>
      <c r="IIB50" s="117"/>
      <c r="IIC50" s="117"/>
      <c r="IID50" s="117"/>
      <c r="IIE50" s="117"/>
      <c r="IIF50" s="117"/>
      <c r="IIG50" s="117"/>
      <c r="IIH50" s="117"/>
      <c r="III50" s="117"/>
      <c r="IIJ50" s="117"/>
      <c r="IIK50" s="117"/>
      <c r="IIL50" s="117"/>
      <c r="IIM50" s="117"/>
      <c r="IIN50" s="117"/>
      <c r="IIO50" s="117"/>
      <c r="IIP50" s="117"/>
      <c r="IIQ50" s="117"/>
      <c r="IIR50" s="117"/>
      <c r="IIS50" s="117"/>
      <c r="IIT50" s="117"/>
      <c r="IIU50" s="117"/>
      <c r="IIV50" s="117"/>
      <c r="IIW50" s="117"/>
      <c r="IIX50" s="117"/>
      <c r="IIY50" s="117"/>
      <c r="IIZ50" s="117"/>
      <c r="IJA50" s="117"/>
      <c r="IJB50" s="117"/>
      <c r="IJC50" s="117"/>
      <c r="IJD50" s="117"/>
      <c r="IJE50" s="117"/>
      <c r="IJF50" s="117"/>
      <c r="IJG50" s="117"/>
      <c r="IJH50" s="117"/>
      <c r="IJI50" s="117"/>
      <c r="IJJ50" s="117"/>
      <c r="IJK50" s="117"/>
      <c r="IJL50" s="117"/>
      <c r="IJM50" s="117"/>
      <c r="IJN50" s="117"/>
      <c r="IJO50" s="117"/>
      <c r="IJP50" s="117"/>
      <c r="IJQ50" s="117"/>
      <c r="IJR50" s="117"/>
      <c r="IJS50" s="117"/>
      <c r="IJT50" s="117"/>
      <c r="IJU50" s="117"/>
      <c r="IJV50" s="117"/>
      <c r="IJW50" s="117"/>
      <c r="IJX50" s="117"/>
      <c r="IJY50" s="117"/>
      <c r="IJZ50" s="117"/>
      <c r="IKA50" s="117"/>
      <c r="IKB50" s="117"/>
      <c r="IKC50" s="117"/>
      <c r="IKD50" s="117"/>
      <c r="IKE50" s="117"/>
      <c r="IKF50" s="117"/>
      <c r="IKG50" s="117"/>
      <c r="IKH50" s="117"/>
      <c r="IKI50" s="117"/>
      <c r="IKJ50" s="117"/>
      <c r="IKK50" s="117"/>
      <c r="IKL50" s="117"/>
      <c r="IKM50" s="117"/>
      <c r="IKN50" s="117"/>
      <c r="IKO50" s="117"/>
      <c r="IKP50" s="117"/>
      <c r="IKQ50" s="117"/>
      <c r="IKR50" s="117"/>
      <c r="IKS50" s="117"/>
      <c r="IKT50" s="117"/>
      <c r="IKU50" s="117"/>
      <c r="IKV50" s="117"/>
      <c r="IKW50" s="117"/>
      <c r="IKX50" s="117"/>
      <c r="IKY50" s="117"/>
      <c r="IKZ50" s="117"/>
      <c r="ILA50" s="117"/>
      <c r="ILB50" s="117"/>
      <c r="ILC50" s="117"/>
      <c r="ILD50" s="117"/>
      <c r="ILE50" s="117"/>
      <c r="ILF50" s="117"/>
      <c r="ILG50" s="117"/>
      <c r="ILH50" s="117"/>
      <c r="ILI50" s="117"/>
      <c r="ILJ50" s="117"/>
      <c r="ILK50" s="117"/>
      <c r="ILL50" s="117"/>
      <c r="ILM50" s="117"/>
      <c r="ILN50" s="117"/>
      <c r="ILO50" s="117"/>
      <c r="ILP50" s="117"/>
      <c r="ILQ50" s="117"/>
      <c r="ILR50" s="117"/>
      <c r="ILS50" s="117"/>
      <c r="ILT50" s="117"/>
      <c r="ILU50" s="117"/>
      <c r="ILV50" s="117"/>
      <c r="ILW50" s="117"/>
      <c r="ILX50" s="117"/>
      <c r="ILY50" s="117"/>
      <c r="ILZ50" s="117"/>
      <c r="IMA50" s="117"/>
      <c r="IMB50" s="117"/>
      <c r="IMC50" s="117"/>
      <c r="IMD50" s="117"/>
      <c r="IME50" s="117"/>
      <c r="IMF50" s="117"/>
      <c r="IMG50" s="117"/>
      <c r="IMH50" s="117"/>
      <c r="IMI50" s="117"/>
      <c r="IMJ50" s="117"/>
      <c r="IMK50" s="117"/>
      <c r="IML50" s="117"/>
      <c r="IMM50" s="117"/>
      <c r="IMN50" s="117"/>
      <c r="IMO50" s="117"/>
      <c r="IMP50" s="117"/>
      <c r="IMQ50" s="117"/>
      <c r="IMR50" s="117"/>
      <c r="IMS50" s="117"/>
      <c r="IMT50" s="117"/>
      <c r="IMU50" s="117"/>
      <c r="IMV50" s="117"/>
      <c r="IMW50" s="117"/>
      <c r="IMX50" s="117"/>
      <c r="IMY50" s="117"/>
      <c r="IMZ50" s="117"/>
      <c r="INA50" s="117"/>
      <c r="INB50" s="117"/>
      <c r="INC50" s="117"/>
      <c r="IND50" s="117"/>
      <c r="INE50" s="117"/>
      <c r="INF50" s="117"/>
      <c r="ING50" s="117"/>
      <c r="INH50" s="117"/>
      <c r="INI50" s="117"/>
      <c r="INJ50" s="117"/>
      <c r="INK50" s="117"/>
      <c r="INL50" s="117"/>
      <c r="INM50" s="117"/>
      <c r="INN50" s="117"/>
      <c r="INO50" s="117"/>
      <c r="INP50" s="117"/>
      <c r="INQ50" s="117"/>
      <c r="INR50" s="117"/>
      <c r="INS50" s="117"/>
      <c r="INT50" s="117"/>
      <c r="INU50" s="117"/>
      <c r="INV50" s="117"/>
      <c r="INW50" s="117"/>
      <c r="INX50" s="117"/>
      <c r="INY50" s="117"/>
      <c r="INZ50" s="117"/>
      <c r="IOA50" s="117"/>
      <c r="IOB50" s="117"/>
      <c r="IOC50" s="117"/>
      <c r="IOD50" s="117"/>
      <c r="IOE50" s="117"/>
      <c r="IOF50" s="117"/>
      <c r="IOG50" s="117"/>
      <c r="IOH50" s="117"/>
      <c r="IOI50" s="117"/>
      <c r="IOJ50" s="117"/>
      <c r="IOK50" s="117"/>
      <c r="IOL50" s="117"/>
      <c r="IOM50" s="117"/>
      <c r="ION50" s="117"/>
      <c r="IOO50" s="117"/>
      <c r="IOP50" s="117"/>
      <c r="IOQ50" s="117"/>
      <c r="IOR50" s="117"/>
      <c r="IOS50" s="117"/>
      <c r="IOT50" s="117"/>
      <c r="IOU50" s="117"/>
      <c r="IOV50" s="117"/>
      <c r="IOW50" s="117"/>
      <c r="IOX50" s="117"/>
      <c r="IOY50" s="117"/>
      <c r="IOZ50" s="117"/>
      <c r="IPA50" s="117"/>
      <c r="IPB50" s="117"/>
      <c r="IPC50" s="117"/>
      <c r="IPD50" s="117"/>
      <c r="IPE50" s="117"/>
      <c r="IPF50" s="117"/>
      <c r="IPG50" s="117"/>
      <c r="IPH50" s="117"/>
      <c r="IPI50" s="117"/>
      <c r="IPJ50" s="117"/>
      <c r="IPK50" s="117"/>
      <c r="IPL50" s="117"/>
      <c r="IPM50" s="117"/>
      <c r="IPN50" s="117"/>
      <c r="IPO50" s="117"/>
      <c r="IPP50" s="117"/>
      <c r="IPQ50" s="117"/>
      <c r="IPR50" s="117"/>
      <c r="IPS50" s="117"/>
      <c r="IPT50" s="117"/>
      <c r="IPU50" s="117"/>
      <c r="IPV50" s="117"/>
      <c r="IPW50" s="117"/>
      <c r="IPX50" s="117"/>
      <c r="IPY50" s="117"/>
      <c r="IPZ50" s="117"/>
      <c r="IQA50" s="117"/>
      <c r="IQB50" s="117"/>
      <c r="IQC50" s="117"/>
      <c r="IQD50" s="117"/>
      <c r="IQE50" s="117"/>
      <c r="IQF50" s="117"/>
      <c r="IQG50" s="117"/>
      <c r="IQH50" s="117"/>
      <c r="IQI50" s="117"/>
      <c r="IQJ50" s="117"/>
      <c r="IQK50" s="117"/>
      <c r="IQL50" s="117"/>
      <c r="IQM50" s="117"/>
      <c r="IQN50" s="117"/>
      <c r="IQO50" s="117"/>
      <c r="IQP50" s="117"/>
      <c r="IQQ50" s="117"/>
      <c r="IQR50" s="117"/>
      <c r="IQS50" s="117"/>
      <c r="IQT50" s="117"/>
      <c r="IQU50" s="117"/>
      <c r="IQV50" s="117"/>
      <c r="IQW50" s="117"/>
      <c r="IQX50" s="117"/>
      <c r="IQY50" s="117"/>
      <c r="IQZ50" s="117"/>
      <c r="IRA50" s="117"/>
      <c r="IRB50" s="117"/>
      <c r="IRC50" s="117"/>
      <c r="IRD50" s="117"/>
      <c r="IRE50" s="117"/>
      <c r="IRF50" s="117"/>
      <c r="IRG50" s="117"/>
      <c r="IRH50" s="117"/>
      <c r="IRI50" s="117"/>
      <c r="IRJ50" s="117"/>
      <c r="IRK50" s="117"/>
      <c r="IRL50" s="117"/>
      <c r="IRM50" s="117"/>
      <c r="IRN50" s="117"/>
      <c r="IRO50" s="117"/>
      <c r="IRP50" s="117"/>
      <c r="IRQ50" s="117"/>
      <c r="IRR50" s="117"/>
      <c r="IRS50" s="117"/>
      <c r="IRT50" s="117"/>
      <c r="IRU50" s="117"/>
      <c r="IRV50" s="117"/>
      <c r="IRW50" s="117"/>
      <c r="IRX50" s="117"/>
      <c r="IRY50" s="117"/>
      <c r="IRZ50" s="117"/>
      <c r="ISA50" s="117"/>
      <c r="ISB50" s="117"/>
      <c r="ISC50" s="117"/>
      <c r="ISD50" s="117"/>
      <c r="ISE50" s="117"/>
      <c r="ISF50" s="117"/>
      <c r="ISG50" s="117"/>
      <c r="ISH50" s="117"/>
      <c r="ISI50" s="117"/>
      <c r="ISJ50" s="117"/>
      <c r="ISK50" s="117"/>
      <c r="ISL50" s="117"/>
      <c r="ISM50" s="117"/>
      <c r="ISN50" s="117"/>
      <c r="ISO50" s="117"/>
      <c r="ISP50" s="117"/>
      <c r="ISQ50" s="117"/>
      <c r="ISR50" s="117"/>
      <c r="ISS50" s="117"/>
      <c r="IST50" s="117"/>
      <c r="ISU50" s="117"/>
      <c r="ISV50" s="117"/>
      <c r="ISW50" s="117"/>
      <c r="ISX50" s="117"/>
      <c r="ISY50" s="117"/>
      <c r="ISZ50" s="117"/>
      <c r="ITA50" s="117"/>
      <c r="ITB50" s="117"/>
      <c r="ITC50" s="117"/>
      <c r="ITD50" s="117"/>
      <c r="ITE50" s="117"/>
      <c r="ITF50" s="117"/>
      <c r="ITG50" s="117"/>
      <c r="ITH50" s="117"/>
      <c r="ITI50" s="117"/>
      <c r="ITJ50" s="117"/>
      <c r="ITK50" s="117"/>
      <c r="ITL50" s="117"/>
      <c r="ITM50" s="117"/>
      <c r="ITN50" s="117"/>
      <c r="ITO50" s="117"/>
      <c r="ITP50" s="117"/>
      <c r="ITQ50" s="117"/>
      <c r="ITR50" s="117"/>
      <c r="ITS50" s="117"/>
      <c r="ITT50" s="117"/>
      <c r="ITU50" s="117"/>
      <c r="ITV50" s="117"/>
      <c r="ITW50" s="117"/>
      <c r="ITX50" s="117"/>
      <c r="ITY50" s="117"/>
      <c r="ITZ50" s="117"/>
      <c r="IUA50" s="117"/>
      <c r="IUB50" s="117"/>
      <c r="IUC50" s="117"/>
      <c r="IUD50" s="117"/>
      <c r="IUE50" s="117"/>
      <c r="IUF50" s="117"/>
      <c r="IUG50" s="117"/>
      <c r="IUH50" s="117"/>
      <c r="IUI50" s="117"/>
      <c r="IUJ50" s="117"/>
      <c r="IUK50" s="117"/>
      <c r="IUL50" s="117"/>
      <c r="IUM50" s="117"/>
      <c r="IUN50" s="117"/>
      <c r="IUO50" s="117"/>
      <c r="IUP50" s="117"/>
      <c r="IUQ50" s="117"/>
      <c r="IUR50" s="117"/>
      <c r="IUS50" s="117"/>
      <c r="IUT50" s="117"/>
      <c r="IUU50" s="117"/>
      <c r="IUV50" s="117"/>
      <c r="IUW50" s="117"/>
      <c r="IUX50" s="117"/>
      <c r="IUY50" s="117"/>
      <c r="IUZ50" s="117"/>
      <c r="IVA50" s="117"/>
      <c r="IVB50" s="117"/>
      <c r="IVC50" s="117"/>
      <c r="IVD50" s="117"/>
      <c r="IVE50" s="117"/>
      <c r="IVF50" s="117"/>
      <c r="IVG50" s="117"/>
      <c r="IVH50" s="117"/>
      <c r="IVI50" s="117"/>
      <c r="IVJ50" s="117"/>
      <c r="IVK50" s="117"/>
      <c r="IVL50" s="117"/>
      <c r="IVM50" s="117"/>
      <c r="IVN50" s="117"/>
      <c r="IVO50" s="117"/>
      <c r="IVP50" s="117"/>
      <c r="IVQ50" s="117"/>
      <c r="IVR50" s="117"/>
      <c r="IVS50" s="117"/>
      <c r="IVT50" s="117"/>
      <c r="IVU50" s="117"/>
      <c r="IVV50" s="117"/>
      <c r="IVW50" s="117"/>
      <c r="IVX50" s="117"/>
      <c r="IVY50" s="117"/>
      <c r="IVZ50" s="117"/>
      <c r="IWA50" s="117"/>
      <c r="IWB50" s="117"/>
      <c r="IWC50" s="117"/>
      <c r="IWD50" s="117"/>
      <c r="IWE50" s="117"/>
      <c r="IWF50" s="117"/>
      <c r="IWG50" s="117"/>
      <c r="IWH50" s="117"/>
      <c r="IWI50" s="117"/>
      <c r="IWJ50" s="117"/>
      <c r="IWK50" s="117"/>
      <c r="IWL50" s="117"/>
      <c r="IWM50" s="117"/>
      <c r="IWN50" s="117"/>
      <c r="IWO50" s="117"/>
      <c r="IWP50" s="117"/>
      <c r="IWQ50" s="117"/>
      <c r="IWR50" s="117"/>
      <c r="IWS50" s="117"/>
      <c r="IWT50" s="117"/>
      <c r="IWU50" s="117"/>
      <c r="IWV50" s="117"/>
      <c r="IWW50" s="117"/>
      <c r="IWX50" s="117"/>
      <c r="IWY50" s="117"/>
      <c r="IWZ50" s="117"/>
      <c r="IXA50" s="117"/>
      <c r="IXB50" s="117"/>
      <c r="IXC50" s="117"/>
      <c r="IXD50" s="117"/>
      <c r="IXE50" s="117"/>
      <c r="IXF50" s="117"/>
      <c r="IXG50" s="117"/>
      <c r="IXH50" s="117"/>
      <c r="IXI50" s="117"/>
      <c r="IXJ50" s="117"/>
      <c r="IXK50" s="117"/>
      <c r="IXL50" s="117"/>
      <c r="IXM50" s="117"/>
      <c r="IXN50" s="117"/>
      <c r="IXO50" s="117"/>
      <c r="IXP50" s="117"/>
      <c r="IXQ50" s="117"/>
      <c r="IXR50" s="117"/>
      <c r="IXS50" s="117"/>
      <c r="IXT50" s="117"/>
      <c r="IXU50" s="117"/>
      <c r="IXV50" s="117"/>
      <c r="IXW50" s="117"/>
      <c r="IXX50" s="117"/>
      <c r="IXY50" s="117"/>
      <c r="IXZ50" s="117"/>
      <c r="IYA50" s="117"/>
      <c r="IYB50" s="117"/>
      <c r="IYC50" s="117"/>
      <c r="IYD50" s="117"/>
      <c r="IYE50" s="117"/>
      <c r="IYF50" s="117"/>
      <c r="IYG50" s="117"/>
      <c r="IYH50" s="117"/>
      <c r="IYI50" s="117"/>
      <c r="IYJ50" s="117"/>
      <c r="IYK50" s="117"/>
      <c r="IYL50" s="117"/>
      <c r="IYM50" s="117"/>
      <c r="IYN50" s="117"/>
      <c r="IYO50" s="117"/>
      <c r="IYP50" s="117"/>
      <c r="IYQ50" s="117"/>
      <c r="IYR50" s="117"/>
      <c r="IYS50" s="117"/>
      <c r="IYT50" s="117"/>
      <c r="IYU50" s="117"/>
      <c r="IYV50" s="117"/>
      <c r="IYW50" s="117"/>
      <c r="IYX50" s="117"/>
      <c r="IYY50" s="117"/>
      <c r="IYZ50" s="117"/>
      <c r="IZA50" s="117"/>
      <c r="IZB50" s="117"/>
      <c r="IZC50" s="117"/>
      <c r="IZD50" s="117"/>
      <c r="IZE50" s="117"/>
      <c r="IZF50" s="117"/>
      <c r="IZG50" s="117"/>
      <c r="IZH50" s="117"/>
      <c r="IZI50" s="117"/>
      <c r="IZJ50" s="117"/>
      <c r="IZK50" s="117"/>
      <c r="IZL50" s="117"/>
      <c r="IZM50" s="117"/>
      <c r="IZN50" s="117"/>
      <c r="IZO50" s="117"/>
      <c r="IZP50" s="117"/>
      <c r="IZQ50" s="117"/>
      <c r="IZR50" s="117"/>
      <c r="IZS50" s="117"/>
      <c r="IZT50" s="117"/>
      <c r="IZU50" s="117"/>
      <c r="IZV50" s="117"/>
      <c r="IZW50" s="117"/>
      <c r="IZX50" s="117"/>
      <c r="IZY50" s="117"/>
      <c r="IZZ50" s="117"/>
      <c r="JAA50" s="117"/>
      <c r="JAB50" s="117"/>
      <c r="JAC50" s="117"/>
      <c r="JAD50" s="117"/>
      <c r="JAE50" s="117"/>
      <c r="JAF50" s="117"/>
      <c r="JAG50" s="117"/>
      <c r="JAH50" s="117"/>
      <c r="JAI50" s="117"/>
      <c r="JAJ50" s="117"/>
      <c r="JAK50" s="117"/>
      <c r="JAL50" s="117"/>
      <c r="JAM50" s="117"/>
      <c r="JAN50" s="117"/>
      <c r="JAO50" s="117"/>
      <c r="JAP50" s="117"/>
      <c r="JAQ50" s="117"/>
      <c r="JAR50" s="117"/>
      <c r="JAS50" s="117"/>
      <c r="JAT50" s="117"/>
      <c r="JAU50" s="117"/>
      <c r="JAV50" s="117"/>
      <c r="JAW50" s="117"/>
      <c r="JAX50" s="117"/>
      <c r="JAY50" s="117"/>
      <c r="JAZ50" s="117"/>
      <c r="JBA50" s="117"/>
      <c r="JBB50" s="117"/>
      <c r="JBC50" s="117"/>
      <c r="JBD50" s="117"/>
      <c r="JBE50" s="117"/>
      <c r="JBF50" s="117"/>
      <c r="JBG50" s="117"/>
      <c r="JBH50" s="117"/>
      <c r="JBI50" s="117"/>
      <c r="JBJ50" s="117"/>
      <c r="JBK50" s="117"/>
      <c r="JBL50" s="117"/>
      <c r="JBM50" s="117"/>
      <c r="JBN50" s="117"/>
      <c r="JBO50" s="117"/>
      <c r="JBP50" s="117"/>
      <c r="JBQ50" s="117"/>
      <c r="JBR50" s="117"/>
      <c r="JBS50" s="117"/>
      <c r="JBT50" s="117"/>
      <c r="JBU50" s="117"/>
      <c r="JBV50" s="117"/>
      <c r="JBW50" s="117"/>
      <c r="JBX50" s="117"/>
      <c r="JBY50" s="117"/>
      <c r="JBZ50" s="117"/>
      <c r="JCA50" s="117"/>
      <c r="JCB50" s="117"/>
      <c r="JCC50" s="117"/>
      <c r="JCD50" s="117"/>
      <c r="JCE50" s="117"/>
      <c r="JCF50" s="117"/>
      <c r="JCG50" s="117"/>
      <c r="JCH50" s="117"/>
      <c r="JCI50" s="117"/>
      <c r="JCJ50" s="117"/>
      <c r="JCK50" s="117"/>
      <c r="JCL50" s="117"/>
      <c r="JCM50" s="117"/>
      <c r="JCN50" s="117"/>
      <c r="JCO50" s="117"/>
      <c r="JCP50" s="117"/>
      <c r="JCQ50" s="117"/>
      <c r="JCR50" s="117"/>
      <c r="JCS50" s="117"/>
      <c r="JCT50" s="117"/>
      <c r="JCU50" s="117"/>
      <c r="JCV50" s="117"/>
      <c r="JCW50" s="117"/>
      <c r="JCX50" s="117"/>
      <c r="JCY50" s="117"/>
      <c r="JCZ50" s="117"/>
      <c r="JDA50" s="117"/>
      <c r="JDB50" s="117"/>
      <c r="JDC50" s="117"/>
      <c r="JDD50" s="117"/>
      <c r="JDE50" s="117"/>
      <c r="JDF50" s="117"/>
      <c r="JDG50" s="117"/>
      <c r="JDH50" s="117"/>
      <c r="JDI50" s="117"/>
      <c r="JDJ50" s="117"/>
      <c r="JDK50" s="117"/>
      <c r="JDL50" s="117"/>
      <c r="JDM50" s="117"/>
      <c r="JDN50" s="117"/>
      <c r="JDO50" s="117"/>
      <c r="JDP50" s="117"/>
      <c r="JDQ50" s="117"/>
      <c r="JDR50" s="117"/>
      <c r="JDS50" s="117"/>
      <c r="JDT50" s="117"/>
      <c r="JDU50" s="117"/>
      <c r="JDV50" s="117"/>
      <c r="JDW50" s="117"/>
      <c r="JDX50" s="117"/>
      <c r="JDY50" s="117"/>
      <c r="JDZ50" s="117"/>
      <c r="JEA50" s="117"/>
      <c r="JEB50" s="117"/>
      <c r="JEC50" s="117"/>
      <c r="JED50" s="117"/>
      <c r="JEE50" s="117"/>
      <c r="JEF50" s="117"/>
      <c r="JEG50" s="117"/>
      <c r="JEH50" s="117"/>
      <c r="JEI50" s="117"/>
      <c r="JEJ50" s="117"/>
      <c r="JEK50" s="117"/>
      <c r="JEL50" s="117"/>
      <c r="JEM50" s="117"/>
      <c r="JEN50" s="117"/>
      <c r="JEO50" s="117"/>
      <c r="JEP50" s="117"/>
      <c r="JEQ50" s="117"/>
      <c r="JER50" s="117"/>
      <c r="JES50" s="117"/>
      <c r="JET50" s="117"/>
      <c r="JEU50" s="117"/>
      <c r="JEV50" s="117"/>
      <c r="JEW50" s="117"/>
      <c r="JEX50" s="117"/>
      <c r="JEY50" s="117"/>
      <c r="JEZ50" s="117"/>
      <c r="JFA50" s="117"/>
      <c r="JFB50" s="117"/>
      <c r="JFC50" s="117"/>
      <c r="JFD50" s="117"/>
      <c r="JFE50" s="117"/>
      <c r="JFF50" s="117"/>
      <c r="JFG50" s="117"/>
      <c r="JFH50" s="117"/>
      <c r="JFI50" s="117"/>
      <c r="JFJ50" s="117"/>
      <c r="JFK50" s="117"/>
      <c r="JFL50" s="117"/>
      <c r="JFM50" s="117"/>
      <c r="JFN50" s="117"/>
      <c r="JFO50" s="117"/>
      <c r="JFP50" s="117"/>
      <c r="JFQ50" s="117"/>
      <c r="JFR50" s="117"/>
      <c r="JFS50" s="117"/>
      <c r="JFT50" s="117"/>
      <c r="JFU50" s="117"/>
      <c r="JFV50" s="117"/>
      <c r="JFW50" s="117"/>
      <c r="JFX50" s="117"/>
      <c r="JFY50" s="117"/>
      <c r="JFZ50" s="117"/>
      <c r="JGA50" s="117"/>
      <c r="JGB50" s="117"/>
      <c r="JGC50" s="117"/>
      <c r="JGD50" s="117"/>
      <c r="JGE50" s="117"/>
      <c r="JGF50" s="117"/>
      <c r="JGG50" s="117"/>
      <c r="JGH50" s="117"/>
      <c r="JGI50" s="117"/>
      <c r="JGJ50" s="117"/>
      <c r="JGK50" s="117"/>
      <c r="JGL50" s="117"/>
      <c r="JGM50" s="117"/>
      <c r="JGN50" s="117"/>
      <c r="JGO50" s="117"/>
      <c r="JGP50" s="117"/>
      <c r="JGQ50" s="117"/>
      <c r="JGR50" s="117"/>
      <c r="JGS50" s="117"/>
      <c r="JGT50" s="117"/>
      <c r="JGU50" s="117"/>
      <c r="JGV50" s="117"/>
      <c r="JGW50" s="117"/>
      <c r="JGX50" s="117"/>
      <c r="JGY50" s="117"/>
      <c r="JGZ50" s="117"/>
      <c r="JHA50" s="117"/>
      <c r="JHB50" s="117"/>
      <c r="JHC50" s="117"/>
      <c r="JHD50" s="117"/>
      <c r="JHE50" s="117"/>
      <c r="JHF50" s="117"/>
      <c r="JHG50" s="117"/>
      <c r="JHH50" s="117"/>
      <c r="JHI50" s="117"/>
      <c r="JHJ50" s="117"/>
      <c r="JHK50" s="117"/>
      <c r="JHL50" s="117"/>
      <c r="JHM50" s="117"/>
      <c r="JHN50" s="117"/>
      <c r="JHO50" s="117"/>
      <c r="JHP50" s="117"/>
      <c r="JHQ50" s="117"/>
      <c r="JHR50" s="117"/>
      <c r="JHS50" s="117"/>
      <c r="JHT50" s="117"/>
      <c r="JHU50" s="117"/>
      <c r="JHV50" s="117"/>
      <c r="JHW50" s="117"/>
      <c r="JHX50" s="117"/>
      <c r="JHY50" s="117"/>
      <c r="JHZ50" s="117"/>
      <c r="JIA50" s="117"/>
      <c r="JIB50" s="117"/>
      <c r="JIC50" s="117"/>
      <c r="JID50" s="117"/>
      <c r="JIE50" s="117"/>
      <c r="JIF50" s="117"/>
      <c r="JIG50" s="117"/>
      <c r="JIH50" s="117"/>
      <c r="JII50" s="117"/>
      <c r="JIJ50" s="117"/>
      <c r="JIK50" s="117"/>
      <c r="JIL50" s="117"/>
      <c r="JIM50" s="117"/>
      <c r="JIN50" s="117"/>
      <c r="JIO50" s="117"/>
      <c r="JIP50" s="117"/>
      <c r="JIQ50" s="117"/>
      <c r="JIR50" s="117"/>
      <c r="JIS50" s="117"/>
      <c r="JIT50" s="117"/>
      <c r="JIU50" s="117"/>
      <c r="JIV50" s="117"/>
      <c r="JIW50" s="117"/>
      <c r="JIX50" s="117"/>
      <c r="JIY50" s="117"/>
      <c r="JIZ50" s="117"/>
      <c r="JJA50" s="117"/>
      <c r="JJB50" s="117"/>
      <c r="JJC50" s="117"/>
      <c r="JJD50" s="117"/>
      <c r="JJE50" s="117"/>
      <c r="JJF50" s="117"/>
      <c r="JJG50" s="117"/>
      <c r="JJH50" s="117"/>
      <c r="JJI50" s="117"/>
      <c r="JJJ50" s="117"/>
      <c r="JJK50" s="117"/>
      <c r="JJL50" s="117"/>
      <c r="JJM50" s="117"/>
      <c r="JJN50" s="117"/>
      <c r="JJO50" s="117"/>
      <c r="JJP50" s="117"/>
      <c r="JJQ50" s="117"/>
      <c r="JJR50" s="117"/>
      <c r="JJS50" s="117"/>
      <c r="JJT50" s="117"/>
      <c r="JJU50" s="117"/>
      <c r="JJV50" s="117"/>
      <c r="JJW50" s="117"/>
      <c r="JJX50" s="117"/>
      <c r="JJY50" s="117"/>
      <c r="JJZ50" s="117"/>
      <c r="JKA50" s="117"/>
      <c r="JKB50" s="117"/>
      <c r="JKC50" s="117"/>
      <c r="JKD50" s="117"/>
      <c r="JKE50" s="117"/>
      <c r="JKF50" s="117"/>
      <c r="JKG50" s="117"/>
      <c r="JKH50" s="117"/>
      <c r="JKI50" s="117"/>
      <c r="JKJ50" s="117"/>
      <c r="JKK50" s="117"/>
      <c r="JKL50" s="117"/>
      <c r="JKM50" s="117"/>
      <c r="JKN50" s="117"/>
      <c r="JKO50" s="117"/>
      <c r="JKP50" s="117"/>
      <c r="JKQ50" s="117"/>
      <c r="JKR50" s="117"/>
      <c r="JKS50" s="117"/>
      <c r="JKT50" s="117"/>
      <c r="JKU50" s="117"/>
      <c r="JKV50" s="117"/>
      <c r="JKW50" s="117"/>
      <c r="JKX50" s="117"/>
      <c r="JKY50" s="117"/>
      <c r="JKZ50" s="117"/>
      <c r="JLA50" s="117"/>
      <c r="JLB50" s="117"/>
      <c r="JLC50" s="117"/>
      <c r="JLD50" s="117"/>
      <c r="JLE50" s="117"/>
      <c r="JLF50" s="117"/>
      <c r="JLG50" s="117"/>
      <c r="JLH50" s="117"/>
      <c r="JLI50" s="117"/>
      <c r="JLJ50" s="117"/>
      <c r="JLK50" s="117"/>
      <c r="JLL50" s="117"/>
      <c r="JLM50" s="117"/>
      <c r="JLN50" s="117"/>
      <c r="JLO50" s="117"/>
      <c r="JLP50" s="117"/>
      <c r="JLQ50" s="117"/>
      <c r="JLR50" s="117"/>
      <c r="JLS50" s="117"/>
      <c r="JLT50" s="117"/>
      <c r="JLU50" s="117"/>
      <c r="JLV50" s="117"/>
      <c r="JLW50" s="117"/>
      <c r="JLX50" s="117"/>
      <c r="JLY50" s="117"/>
      <c r="JLZ50" s="117"/>
      <c r="JMA50" s="117"/>
      <c r="JMB50" s="117"/>
      <c r="JMC50" s="117"/>
      <c r="JMD50" s="117"/>
      <c r="JME50" s="117"/>
      <c r="JMF50" s="117"/>
      <c r="JMG50" s="117"/>
      <c r="JMH50" s="117"/>
      <c r="JMI50" s="117"/>
      <c r="JMJ50" s="117"/>
      <c r="JMK50" s="117"/>
      <c r="JML50" s="117"/>
      <c r="JMM50" s="117"/>
      <c r="JMN50" s="117"/>
      <c r="JMO50" s="117"/>
      <c r="JMP50" s="117"/>
      <c r="JMQ50" s="117"/>
      <c r="JMR50" s="117"/>
      <c r="JMS50" s="117"/>
      <c r="JMT50" s="117"/>
      <c r="JMU50" s="117"/>
      <c r="JMV50" s="117"/>
      <c r="JMW50" s="117"/>
      <c r="JMX50" s="117"/>
      <c r="JMY50" s="117"/>
      <c r="JMZ50" s="117"/>
      <c r="JNA50" s="117"/>
      <c r="JNB50" s="117"/>
      <c r="JNC50" s="117"/>
      <c r="JND50" s="117"/>
      <c r="JNE50" s="117"/>
      <c r="JNF50" s="117"/>
      <c r="JNG50" s="117"/>
      <c r="JNH50" s="117"/>
      <c r="JNI50" s="117"/>
      <c r="JNJ50" s="117"/>
      <c r="JNK50" s="117"/>
      <c r="JNL50" s="117"/>
      <c r="JNM50" s="117"/>
      <c r="JNN50" s="117"/>
      <c r="JNO50" s="117"/>
      <c r="JNP50" s="117"/>
      <c r="JNQ50" s="117"/>
      <c r="JNR50" s="117"/>
      <c r="JNS50" s="117"/>
      <c r="JNT50" s="117"/>
      <c r="JNU50" s="117"/>
      <c r="JNV50" s="117"/>
      <c r="JNW50" s="117"/>
      <c r="JNX50" s="117"/>
      <c r="JNY50" s="117"/>
      <c r="JNZ50" s="117"/>
      <c r="JOA50" s="117"/>
      <c r="JOB50" s="117"/>
      <c r="JOC50" s="117"/>
      <c r="JOD50" s="117"/>
      <c r="JOE50" s="117"/>
      <c r="JOF50" s="117"/>
      <c r="JOG50" s="117"/>
      <c r="JOH50" s="117"/>
      <c r="JOI50" s="117"/>
      <c r="JOJ50" s="117"/>
      <c r="JOK50" s="117"/>
      <c r="JOL50" s="117"/>
      <c r="JOM50" s="117"/>
      <c r="JON50" s="117"/>
      <c r="JOO50" s="117"/>
      <c r="JOP50" s="117"/>
      <c r="JOQ50" s="117"/>
      <c r="JOR50" s="117"/>
      <c r="JOS50" s="117"/>
      <c r="JOT50" s="117"/>
      <c r="JOU50" s="117"/>
      <c r="JOV50" s="117"/>
      <c r="JOW50" s="117"/>
      <c r="JOX50" s="117"/>
      <c r="JOY50" s="117"/>
      <c r="JOZ50" s="117"/>
      <c r="JPA50" s="117"/>
      <c r="JPB50" s="117"/>
      <c r="JPC50" s="117"/>
      <c r="JPD50" s="117"/>
      <c r="JPE50" s="117"/>
      <c r="JPF50" s="117"/>
      <c r="JPG50" s="117"/>
      <c r="JPH50" s="117"/>
      <c r="JPI50" s="117"/>
      <c r="JPJ50" s="117"/>
      <c r="JPK50" s="117"/>
      <c r="JPL50" s="117"/>
      <c r="JPM50" s="117"/>
      <c r="JPN50" s="117"/>
      <c r="JPO50" s="117"/>
      <c r="JPP50" s="117"/>
      <c r="JPQ50" s="117"/>
      <c r="JPR50" s="117"/>
      <c r="JPS50" s="117"/>
      <c r="JPT50" s="117"/>
      <c r="JPU50" s="117"/>
      <c r="JPV50" s="117"/>
      <c r="JPW50" s="117"/>
      <c r="JPX50" s="117"/>
      <c r="JPY50" s="117"/>
      <c r="JPZ50" s="117"/>
      <c r="JQA50" s="117"/>
      <c r="JQB50" s="117"/>
      <c r="JQC50" s="117"/>
      <c r="JQD50" s="117"/>
      <c r="JQE50" s="117"/>
      <c r="JQF50" s="117"/>
      <c r="JQG50" s="117"/>
      <c r="JQH50" s="117"/>
      <c r="JQI50" s="117"/>
      <c r="JQJ50" s="117"/>
      <c r="JQK50" s="117"/>
      <c r="JQL50" s="117"/>
      <c r="JQM50" s="117"/>
      <c r="JQN50" s="117"/>
      <c r="JQO50" s="117"/>
      <c r="JQP50" s="117"/>
      <c r="JQQ50" s="117"/>
      <c r="JQR50" s="117"/>
      <c r="JQS50" s="117"/>
      <c r="JQT50" s="117"/>
      <c r="JQU50" s="117"/>
      <c r="JQV50" s="117"/>
      <c r="JQW50" s="117"/>
      <c r="JQX50" s="117"/>
      <c r="JQY50" s="117"/>
      <c r="JQZ50" s="117"/>
      <c r="JRA50" s="117"/>
      <c r="JRB50" s="117"/>
      <c r="JRC50" s="117"/>
      <c r="JRD50" s="117"/>
      <c r="JRE50" s="117"/>
      <c r="JRF50" s="117"/>
      <c r="JRG50" s="117"/>
      <c r="JRH50" s="117"/>
      <c r="JRI50" s="117"/>
      <c r="JRJ50" s="117"/>
      <c r="JRK50" s="117"/>
      <c r="JRL50" s="117"/>
      <c r="JRM50" s="117"/>
      <c r="JRN50" s="117"/>
      <c r="JRO50" s="117"/>
      <c r="JRP50" s="117"/>
      <c r="JRQ50" s="117"/>
      <c r="JRR50" s="117"/>
      <c r="JRS50" s="117"/>
      <c r="JRT50" s="117"/>
      <c r="JRU50" s="117"/>
      <c r="JRV50" s="117"/>
      <c r="JRW50" s="117"/>
      <c r="JRX50" s="117"/>
      <c r="JRY50" s="117"/>
      <c r="JRZ50" s="117"/>
      <c r="JSA50" s="117"/>
      <c r="JSB50" s="117"/>
      <c r="JSC50" s="117"/>
      <c r="JSD50" s="117"/>
      <c r="JSE50" s="117"/>
      <c r="JSF50" s="117"/>
      <c r="JSG50" s="117"/>
      <c r="JSH50" s="117"/>
      <c r="JSI50" s="117"/>
      <c r="JSJ50" s="117"/>
      <c r="JSK50" s="117"/>
      <c r="JSL50" s="117"/>
      <c r="JSM50" s="117"/>
      <c r="JSN50" s="117"/>
      <c r="JSO50" s="117"/>
      <c r="JSP50" s="117"/>
      <c r="JSQ50" s="117"/>
      <c r="JSR50" s="117"/>
      <c r="JSS50" s="117"/>
      <c r="JST50" s="117"/>
      <c r="JSU50" s="117"/>
      <c r="JSV50" s="117"/>
      <c r="JSW50" s="117"/>
      <c r="JSX50" s="117"/>
      <c r="JSY50" s="117"/>
      <c r="JSZ50" s="117"/>
      <c r="JTA50" s="117"/>
      <c r="JTB50" s="117"/>
      <c r="JTC50" s="117"/>
      <c r="JTD50" s="117"/>
      <c r="JTE50" s="117"/>
      <c r="JTF50" s="117"/>
      <c r="JTG50" s="117"/>
      <c r="JTH50" s="117"/>
      <c r="JTI50" s="117"/>
      <c r="JTJ50" s="117"/>
      <c r="JTK50" s="117"/>
      <c r="JTL50" s="117"/>
      <c r="JTM50" s="117"/>
      <c r="JTN50" s="117"/>
      <c r="JTO50" s="117"/>
      <c r="JTP50" s="117"/>
      <c r="JTQ50" s="117"/>
      <c r="JTR50" s="117"/>
      <c r="JTS50" s="117"/>
      <c r="JTT50" s="117"/>
      <c r="JTU50" s="117"/>
      <c r="JTV50" s="117"/>
      <c r="JTW50" s="117"/>
      <c r="JTX50" s="117"/>
      <c r="JTY50" s="117"/>
      <c r="JTZ50" s="117"/>
      <c r="JUA50" s="117"/>
      <c r="JUB50" s="117"/>
      <c r="JUC50" s="117"/>
      <c r="JUD50" s="117"/>
      <c r="JUE50" s="117"/>
      <c r="JUF50" s="117"/>
      <c r="JUG50" s="117"/>
      <c r="JUH50" s="117"/>
      <c r="JUI50" s="117"/>
      <c r="JUJ50" s="117"/>
      <c r="JUK50" s="117"/>
      <c r="JUL50" s="117"/>
      <c r="JUM50" s="117"/>
      <c r="JUN50" s="117"/>
      <c r="JUO50" s="117"/>
      <c r="JUP50" s="117"/>
      <c r="JUQ50" s="117"/>
      <c r="JUR50" s="117"/>
      <c r="JUS50" s="117"/>
      <c r="JUT50" s="117"/>
      <c r="JUU50" s="117"/>
      <c r="JUV50" s="117"/>
      <c r="JUW50" s="117"/>
      <c r="JUX50" s="117"/>
      <c r="JUY50" s="117"/>
      <c r="JUZ50" s="117"/>
      <c r="JVA50" s="117"/>
      <c r="JVB50" s="117"/>
      <c r="JVC50" s="117"/>
      <c r="JVD50" s="117"/>
      <c r="JVE50" s="117"/>
      <c r="JVF50" s="117"/>
      <c r="JVG50" s="117"/>
      <c r="JVH50" s="117"/>
      <c r="JVI50" s="117"/>
      <c r="JVJ50" s="117"/>
      <c r="JVK50" s="117"/>
      <c r="JVL50" s="117"/>
      <c r="JVM50" s="117"/>
      <c r="JVN50" s="117"/>
      <c r="JVO50" s="117"/>
      <c r="JVP50" s="117"/>
      <c r="JVQ50" s="117"/>
      <c r="JVR50" s="117"/>
      <c r="JVS50" s="117"/>
      <c r="JVT50" s="117"/>
      <c r="JVU50" s="117"/>
      <c r="JVV50" s="117"/>
      <c r="JVW50" s="117"/>
      <c r="JVX50" s="117"/>
      <c r="JVY50" s="117"/>
      <c r="JVZ50" s="117"/>
      <c r="JWA50" s="117"/>
      <c r="JWB50" s="117"/>
      <c r="JWC50" s="117"/>
      <c r="JWD50" s="117"/>
      <c r="JWE50" s="117"/>
      <c r="JWF50" s="117"/>
      <c r="JWG50" s="117"/>
      <c r="JWH50" s="117"/>
      <c r="JWI50" s="117"/>
      <c r="JWJ50" s="117"/>
      <c r="JWK50" s="117"/>
      <c r="JWL50" s="117"/>
      <c r="JWM50" s="117"/>
      <c r="JWN50" s="117"/>
      <c r="JWO50" s="117"/>
      <c r="JWP50" s="117"/>
      <c r="JWQ50" s="117"/>
      <c r="JWR50" s="117"/>
      <c r="JWS50" s="117"/>
      <c r="JWT50" s="117"/>
      <c r="JWU50" s="117"/>
      <c r="JWV50" s="117"/>
      <c r="JWW50" s="117"/>
      <c r="JWX50" s="117"/>
      <c r="JWY50" s="117"/>
      <c r="JWZ50" s="117"/>
      <c r="JXA50" s="117"/>
      <c r="JXB50" s="117"/>
      <c r="JXC50" s="117"/>
      <c r="JXD50" s="117"/>
      <c r="JXE50" s="117"/>
      <c r="JXF50" s="117"/>
      <c r="JXG50" s="117"/>
      <c r="JXH50" s="117"/>
      <c r="JXI50" s="117"/>
      <c r="JXJ50" s="117"/>
      <c r="JXK50" s="117"/>
      <c r="JXL50" s="117"/>
      <c r="JXM50" s="117"/>
      <c r="JXN50" s="117"/>
      <c r="JXO50" s="117"/>
      <c r="JXP50" s="117"/>
      <c r="JXQ50" s="117"/>
      <c r="JXR50" s="117"/>
      <c r="JXS50" s="117"/>
      <c r="JXT50" s="117"/>
      <c r="JXU50" s="117"/>
      <c r="JXV50" s="117"/>
      <c r="JXW50" s="117"/>
      <c r="JXX50" s="117"/>
      <c r="JXY50" s="117"/>
      <c r="JXZ50" s="117"/>
      <c r="JYA50" s="117"/>
      <c r="JYB50" s="117"/>
      <c r="JYC50" s="117"/>
      <c r="JYD50" s="117"/>
      <c r="JYE50" s="117"/>
      <c r="JYF50" s="117"/>
      <c r="JYG50" s="117"/>
      <c r="JYH50" s="117"/>
      <c r="JYI50" s="117"/>
      <c r="JYJ50" s="117"/>
      <c r="JYK50" s="117"/>
      <c r="JYL50" s="117"/>
      <c r="JYM50" s="117"/>
      <c r="JYN50" s="117"/>
      <c r="JYO50" s="117"/>
      <c r="JYP50" s="117"/>
      <c r="JYQ50" s="117"/>
      <c r="JYR50" s="117"/>
      <c r="JYS50" s="117"/>
      <c r="JYT50" s="117"/>
      <c r="JYU50" s="117"/>
      <c r="JYV50" s="117"/>
      <c r="JYW50" s="117"/>
      <c r="JYX50" s="117"/>
      <c r="JYY50" s="117"/>
      <c r="JYZ50" s="117"/>
      <c r="JZA50" s="117"/>
      <c r="JZB50" s="117"/>
      <c r="JZC50" s="117"/>
      <c r="JZD50" s="117"/>
      <c r="JZE50" s="117"/>
      <c r="JZF50" s="117"/>
      <c r="JZG50" s="117"/>
      <c r="JZH50" s="117"/>
      <c r="JZI50" s="117"/>
      <c r="JZJ50" s="117"/>
      <c r="JZK50" s="117"/>
      <c r="JZL50" s="117"/>
      <c r="JZM50" s="117"/>
      <c r="JZN50" s="117"/>
      <c r="JZO50" s="117"/>
      <c r="JZP50" s="117"/>
      <c r="JZQ50" s="117"/>
      <c r="JZR50" s="117"/>
      <c r="JZS50" s="117"/>
      <c r="JZT50" s="117"/>
      <c r="JZU50" s="117"/>
      <c r="JZV50" s="117"/>
      <c r="JZW50" s="117"/>
      <c r="JZX50" s="117"/>
      <c r="JZY50" s="117"/>
      <c r="JZZ50" s="117"/>
      <c r="KAA50" s="117"/>
      <c r="KAB50" s="117"/>
      <c r="KAC50" s="117"/>
      <c r="KAD50" s="117"/>
      <c r="KAE50" s="117"/>
      <c r="KAF50" s="117"/>
      <c r="KAG50" s="117"/>
      <c r="KAH50" s="117"/>
      <c r="KAI50" s="117"/>
      <c r="KAJ50" s="117"/>
      <c r="KAK50" s="117"/>
      <c r="KAL50" s="117"/>
      <c r="KAM50" s="117"/>
      <c r="KAN50" s="117"/>
      <c r="KAO50" s="117"/>
      <c r="KAP50" s="117"/>
      <c r="KAQ50" s="117"/>
      <c r="KAR50" s="117"/>
      <c r="KAS50" s="117"/>
      <c r="KAT50" s="117"/>
      <c r="KAU50" s="117"/>
      <c r="KAV50" s="117"/>
      <c r="KAW50" s="117"/>
      <c r="KAX50" s="117"/>
      <c r="KAY50" s="117"/>
      <c r="KAZ50" s="117"/>
      <c r="KBA50" s="117"/>
      <c r="KBB50" s="117"/>
      <c r="KBC50" s="117"/>
      <c r="KBD50" s="117"/>
      <c r="KBE50" s="117"/>
      <c r="KBF50" s="117"/>
      <c r="KBG50" s="117"/>
      <c r="KBH50" s="117"/>
      <c r="KBI50" s="117"/>
      <c r="KBJ50" s="117"/>
      <c r="KBK50" s="117"/>
      <c r="KBL50" s="117"/>
      <c r="KBM50" s="117"/>
      <c r="KBN50" s="117"/>
      <c r="KBO50" s="117"/>
      <c r="KBP50" s="117"/>
      <c r="KBQ50" s="117"/>
      <c r="KBR50" s="117"/>
      <c r="KBS50" s="117"/>
      <c r="KBT50" s="117"/>
      <c r="KBU50" s="117"/>
      <c r="KBV50" s="117"/>
      <c r="KBW50" s="117"/>
      <c r="KBX50" s="117"/>
      <c r="KBY50" s="117"/>
      <c r="KBZ50" s="117"/>
      <c r="KCA50" s="117"/>
      <c r="KCB50" s="117"/>
      <c r="KCC50" s="117"/>
      <c r="KCD50" s="117"/>
      <c r="KCE50" s="117"/>
      <c r="KCF50" s="117"/>
      <c r="KCG50" s="117"/>
      <c r="KCH50" s="117"/>
      <c r="KCI50" s="117"/>
      <c r="KCJ50" s="117"/>
      <c r="KCK50" s="117"/>
      <c r="KCL50" s="117"/>
      <c r="KCM50" s="117"/>
      <c r="KCN50" s="117"/>
      <c r="KCO50" s="117"/>
      <c r="KCP50" s="117"/>
      <c r="KCQ50" s="117"/>
      <c r="KCR50" s="117"/>
      <c r="KCS50" s="117"/>
      <c r="KCT50" s="117"/>
      <c r="KCU50" s="117"/>
      <c r="KCV50" s="117"/>
      <c r="KCW50" s="117"/>
      <c r="KCX50" s="117"/>
      <c r="KCY50" s="117"/>
      <c r="KCZ50" s="117"/>
      <c r="KDA50" s="117"/>
      <c r="KDB50" s="117"/>
      <c r="KDC50" s="117"/>
      <c r="KDD50" s="117"/>
      <c r="KDE50" s="117"/>
      <c r="KDF50" s="117"/>
      <c r="KDG50" s="117"/>
      <c r="KDH50" s="117"/>
      <c r="KDI50" s="117"/>
      <c r="KDJ50" s="117"/>
      <c r="KDK50" s="117"/>
      <c r="KDL50" s="117"/>
      <c r="KDM50" s="117"/>
      <c r="KDN50" s="117"/>
      <c r="KDO50" s="117"/>
      <c r="KDP50" s="117"/>
      <c r="KDQ50" s="117"/>
      <c r="KDR50" s="117"/>
      <c r="KDS50" s="117"/>
      <c r="KDT50" s="117"/>
      <c r="KDU50" s="117"/>
      <c r="KDV50" s="117"/>
      <c r="KDW50" s="117"/>
      <c r="KDX50" s="117"/>
      <c r="KDY50" s="117"/>
      <c r="KDZ50" s="117"/>
      <c r="KEA50" s="117"/>
      <c r="KEB50" s="117"/>
      <c r="KEC50" s="117"/>
      <c r="KED50" s="117"/>
      <c r="KEE50" s="117"/>
      <c r="KEF50" s="117"/>
      <c r="KEG50" s="117"/>
      <c r="KEH50" s="117"/>
      <c r="KEI50" s="117"/>
      <c r="KEJ50" s="117"/>
      <c r="KEK50" s="117"/>
      <c r="KEL50" s="117"/>
      <c r="KEM50" s="117"/>
      <c r="KEN50" s="117"/>
      <c r="KEO50" s="117"/>
      <c r="KEP50" s="117"/>
      <c r="KEQ50" s="117"/>
      <c r="KER50" s="117"/>
      <c r="KES50" s="117"/>
      <c r="KET50" s="117"/>
      <c r="KEU50" s="117"/>
      <c r="KEV50" s="117"/>
      <c r="KEW50" s="117"/>
      <c r="KEX50" s="117"/>
      <c r="KEY50" s="117"/>
      <c r="KEZ50" s="117"/>
      <c r="KFA50" s="117"/>
      <c r="KFB50" s="117"/>
      <c r="KFC50" s="117"/>
      <c r="KFD50" s="117"/>
      <c r="KFE50" s="117"/>
      <c r="KFF50" s="117"/>
      <c r="KFG50" s="117"/>
      <c r="KFH50" s="117"/>
      <c r="KFI50" s="117"/>
      <c r="KFJ50" s="117"/>
      <c r="KFK50" s="117"/>
      <c r="KFL50" s="117"/>
      <c r="KFM50" s="117"/>
      <c r="KFN50" s="117"/>
      <c r="KFO50" s="117"/>
      <c r="KFP50" s="117"/>
      <c r="KFQ50" s="117"/>
      <c r="KFR50" s="117"/>
      <c r="KFS50" s="117"/>
      <c r="KFT50" s="117"/>
      <c r="KFU50" s="117"/>
      <c r="KFV50" s="117"/>
      <c r="KFW50" s="117"/>
      <c r="KFX50" s="117"/>
      <c r="KFY50" s="117"/>
      <c r="KFZ50" s="117"/>
      <c r="KGA50" s="117"/>
      <c r="KGB50" s="117"/>
      <c r="KGC50" s="117"/>
      <c r="KGD50" s="117"/>
      <c r="KGE50" s="117"/>
      <c r="KGF50" s="117"/>
      <c r="KGG50" s="117"/>
      <c r="KGH50" s="117"/>
      <c r="KGI50" s="117"/>
      <c r="KGJ50" s="117"/>
      <c r="KGK50" s="117"/>
      <c r="KGL50" s="117"/>
      <c r="KGM50" s="117"/>
      <c r="KGN50" s="117"/>
      <c r="KGO50" s="117"/>
      <c r="KGP50" s="117"/>
      <c r="KGQ50" s="117"/>
      <c r="KGR50" s="117"/>
      <c r="KGS50" s="117"/>
      <c r="KGT50" s="117"/>
      <c r="KGU50" s="117"/>
      <c r="KGV50" s="117"/>
      <c r="KGW50" s="117"/>
      <c r="KGX50" s="117"/>
      <c r="KGY50" s="117"/>
      <c r="KGZ50" s="117"/>
      <c r="KHA50" s="117"/>
      <c r="KHB50" s="117"/>
      <c r="KHC50" s="117"/>
      <c r="KHD50" s="117"/>
      <c r="KHE50" s="117"/>
      <c r="KHF50" s="117"/>
      <c r="KHG50" s="117"/>
      <c r="KHH50" s="117"/>
      <c r="KHI50" s="117"/>
      <c r="KHJ50" s="117"/>
      <c r="KHK50" s="117"/>
      <c r="KHL50" s="117"/>
      <c r="KHM50" s="117"/>
      <c r="KHN50" s="117"/>
      <c r="KHO50" s="117"/>
      <c r="KHP50" s="117"/>
      <c r="KHQ50" s="117"/>
      <c r="KHR50" s="117"/>
      <c r="KHS50" s="117"/>
      <c r="KHT50" s="117"/>
      <c r="KHU50" s="117"/>
      <c r="KHV50" s="117"/>
      <c r="KHW50" s="117"/>
      <c r="KHX50" s="117"/>
      <c r="KHY50" s="117"/>
      <c r="KHZ50" s="117"/>
      <c r="KIA50" s="117"/>
      <c r="KIB50" s="117"/>
      <c r="KIC50" s="117"/>
      <c r="KID50" s="117"/>
      <c r="KIE50" s="117"/>
      <c r="KIF50" s="117"/>
      <c r="KIG50" s="117"/>
      <c r="KIH50" s="117"/>
      <c r="KII50" s="117"/>
      <c r="KIJ50" s="117"/>
      <c r="KIK50" s="117"/>
      <c r="KIL50" s="117"/>
      <c r="KIM50" s="117"/>
      <c r="KIN50" s="117"/>
      <c r="KIO50" s="117"/>
      <c r="KIP50" s="117"/>
      <c r="KIQ50" s="117"/>
      <c r="KIR50" s="117"/>
      <c r="KIS50" s="117"/>
      <c r="KIT50" s="117"/>
      <c r="KIU50" s="117"/>
      <c r="KIV50" s="117"/>
      <c r="KIW50" s="117"/>
      <c r="KIX50" s="117"/>
      <c r="KIY50" s="117"/>
      <c r="KIZ50" s="117"/>
      <c r="KJA50" s="117"/>
      <c r="KJB50" s="117"/>
      <c r="KJC50" s="117"/>
      <c r="KJD50" s="117"/>
      <c r="KJE50" s="117"/>
      <c r="KJF50" s="117"/>
      <c r="KJG50" s="117"/>
      <c r="KJH50" s="117"/>
      <c r="KJI50" s="117"/>
      <c r="KJJ50" s="117"/>
      <c r="KJK50" s="117"/>
      <c r="KJL50" s="117"/>
      <c r="KJM50" s="117"/>
      <c r="KJN50" s="117"/>
      <c r="KJO50" s="117"/>
      <c r="KJP50" s="117"/>
      <c r="KJQ50" s="117"/>
      <c r="KJR50" s="117"/>
      <c r="KJS50" s="117"/>
      <c r="KJT50" s="117"/>
      <c r="KJU50" s="117"/>
      <c r="KJV50" s="117"/>
      <c r="KJW50" s="117"/>
      <c r="KJX50" s="117"/>
      <c r="KJY50" s="117"/>
      <c r="KJZ50" s="117"/>
      <c r="KKA50" s="117"/>
      <c r="KKB50" s="117"/>
      <c r="KKC50" s="117"/>
      <c r="KKD50" s="117"/>
      <c r="KKE50" s="117"/>
      <c r="KKF50" s="117"/>
      <c r="KKG50" s="117"/>
      <c r="KKH50" s="117"/>
      <c r="KKI50" s="117"/>
      <c r="KKJ50" s="117"/>
      <c r="KKK50" s="117"/>
      <c r="KKL50" s="117"/>
      <c r="KKM50" s="117"/>
      <c r="KKN50" s="117"/>
      <c r="KKO50" s="117"/>
      <c r="KKP50" s="117"/>
      <c r="KKQ50" s="117"/>
      <c r="KKR50" s="117"/>
      <c r="KKS50" s="117"/>
      <c r="KKT50" s="117"/>
      <c r="KKU50" s="117"/>
      <c r="KKV50" s="117"/>
      <c r="KKW50" s="117"/>
      <c r="KKX50" s="117"/>
      <c r="KKY50" s="117"/>
      <c r="KKZ50" s="117"/>
      <c r="KLA50" s="117"/>
      <c r="KLB50" s="117"/>
      <c r="KLC50" s="117"/>
      <c r="KLD50" s="117"/>
      <c r="KLE50" s="117"/>
      <c r="KLF50" s="117"/>
      <c r="KLG50" s="117"/>
      <c r="KLH50" s="117"/>
      <c r="KLI50" s="117"/>
      <c r="KLJ50" s="117"/>
      <c r="KLK50" s="117"/>
      <c r="KLL50" s="117"/>
      <c r="KLM50" s="117"/>
      <c r="KLN50" s="117"/>
      <c r="KLO50" s="117"/>
      <c r="KLP50" s="117"/>
      <c r="KLQ50" s="117"/>
      <c r="KLR50" s="117"/>
      <c r="KLS50" s="117"/>
      <c r="KLT50" s="117"/>
      <c r="KLU50" s="117"/>
      <c r="KLV50" s="117"/>
      <c r="KLW50" s="117"/>
      <c r="KLX50" s="117"/>
      <c r="KLY50" s="117"/>
      <c r="KLZ50" s="117"/>
      <c r="KMA50" s="117"/>
      <c r="KMB50" s="117"/>
      <c r="KMC50" s="117"/>
      <c r="KMD50" s="117"/>
      <c r="KME50" s="117"/>
      <c r="KMF50" s="117"/>
      <c r="KMG50" s="117"/>
      <c r="KMH50" s="117"/>
      <c r="KMI50" s="117"/>
      <c r="KMJ50" s="117"/>
      <c r="KMK50" s="117"/>
      <c r="KML50" s="117"/>
      <c r="KMM50" s="117"/>
      <c r="KMN50" s="117"/>
      <c r="KMO50" s="117"/>
      <c r="KMP50" s="117"/>
      <c r="KMQ50" s="117"/>
      <c r="KMR50" s="117"/>
      <c r="KMS50" s="117"/>
      <c r="KMT50" s="117"/>
      <c r="KMU50" s="117"/>
      <c r="KMV50" s="117"/>
      <c r="KMW50" s="117"/>
      <c r="KMX50" s="117"/>
      <c r="KMY50" s="117"/>
      <c r="KMZ50" s="117"/>
      <c r="KNA50" s="117"/>
      <c r="KNB50" s="117"/>
      <c r="KNC50" s="117"/>
      <c r="KND50" s="117"/>
      <c r="KNE50" s="117"/>
      <c r="KNF50" s="117"/>
      <c r="KNG50" s="117"/>
      <c r="KNH50" s="117"/>
      <c r="KNI50" s="117"/>
      <c r="KNJ50" s="117"/>
      <c r="KNK50" s="117"/>
      <c r="KNL50" s="117"/>
      <c r="KNM50" s="117"/>
      <c r="KNN50" s="117"/>
      <c r="KNO50" s="117"/>
      <c r="KNP50" s="117"/>
      <c r="KNQ50" s="117"/>
      <c r="KNR50" s="117"/>
      <c r="KNS50" s="117"/>
      <c r="KNT50" s="117"/>
      <c r="KNU50" s="117"/>
      <c r="KNV50" s="117"/>
      <c r="KNW50" s="117"/>
      <c r="KNX50" s="117"/>
      <c r="KNY50" s="117"/>
      <c r="KNZ50" s="117"/>
      <c r="KOA50" s="117"/>
      <c r="KOB50" s="117"/>
      <c r="KOC50" s="117"/>
      <c r="KOD50" s="117"/>
      <c r="KOE50" s="117"/>
      <c r="KOF50" s="117"/>
      <c r="KOG50" s="117"/>
      <c r="KOH50" s="117"/>
      <c r="KOI50" s="117"/>
      <c r="KOJ50" s="117"/>
      <c r="KOK50" s="117"/>
      <c r="KOL50" s="117"/>
      <c r="KOM50" s="117"/>
      <c r="KON50" s="117"/>
      <c r="KOO50" s="117"/>
      <c r="KOP50" s="117"/>
      <c r="KOQ50" s="117"/>
      <c r="KOR50" s="117"/>
      <c r="KOS50" s="117"/>
      <c r="KOT50" s="117"/>
      <c r="KOU50" s="117"/>
      <c r="KOV50" s="117"/>
      <c r="KOW50" s="117"/>
      <c r="KOX50" s="117"/>
      <c r="KOY50" s="117"/>
      <c r="KOZ50" s="117"/>
      <c r="KPA50" s="117"/>
      <c r="KPB50" s="117"/>
      <c r="KPC50" s="117"/>
      <c r="KPD50" s="117"/>
      <c r="KPE50" s="117"/>
      <c r="KPF50" s="117"/>
      <c r="KPG50" s="117"/>
      <c r="KPH50" s="117"/>
      <c r="KPI50" s="117"/>
      <c r="KPJ50" s="117"/>
      <c r="KPK50" s="117"/>
      <c r="KPL50" s="117"/>
      <c r="KPM50" s="117"/>
      <c r="KPN50" s="117"/>
      <c r="KPO50" s="117"/>
      <c r="KPP50" s="117"/>
      <c r="KPQ50" s="117"/>
      <c r="KPR50" s="117"/>
      <c r="KPS50" s="117"/>
      <c r="KPT50" s="117"/>
      <c r="KPU50" s="117"/>
      <c r="KPV50" s="117"/>
      <c r="KPW50" s="117"/>
      <c r="KPX50" s="117"/>
      <c r="KPY50" s="117"/>
      <c r="KPZ50" s="117"/>
      <c r="KQA50" s="117"/>
      <c r="KQB50" s="117"/>
      <c r="KQC50" s="117"/>
      <c r="KQD50" s="117"/>
      <c r="KQE50" s="117"/>
      <c r="KQF50" s="117"/>
      <c r="KQG50" s="117"/>
      <c r="KQH50" s="117"/>
      <c r="KQI50" s="117"/>
      <c r="KQJ50" s="117"/>
      <c r="KQK50" s="117"/>
      <c r="KQL50" s="117"/>
      <c r="KQM50" s="117"/>
      <c r="KQN50" s="117"/>
      <c r="KQO50" s="117"/>
      <c r="KQP50" s="117"/>
      <c r="KQQ50" s="117"/>
      <c r="KQR50" s="117"/>
      <c r="KQS50" s="117"/>
      <c r="KQT50" s="117"/>
      <c r="KQU50" s="117"/>
      <c r="KQV50" s="117"/>
      <c r="KQW50" s="117"/>
      <c r="KQX50" s="117"/>
      <c r="KQY50" s="117"/>
      <c r="KQZ50" s="117"/>
      <c r="KRA50" s="117"/>
      <c r="KRB50" s="117"/>
      <c r="KRC50" s="117"/>
      <c r="KRD50" s="117"/>
      <c r="KRE50" s="117"/>
      <c r="KRF50" s="117"/>
      <c r="KRG50" s="117"/>
      <c r="KRH50" s="117"/>
      <c r="KRI50" s="117"/>
      <c r="KRJ50" s="117"/>
      <c r="KRK50" s="117"/>
      <c r="KRL50" s="117"/>
      <c r="KRM50" s="117"/>
      <c r="KRN50" s="117"/>
      <c r="KRO50" s="117"/>
      <c r="KRP50" s="117"/>
      <c r="KRQ50" s="117"/>
      <c r="KRR50" s="117"/>
      <c r="KRS50" s="117"/>
      <c r="KRT50" s="117"/>
      <c r="KRU50" s="117"/>
      <c r="KRV50" s="117"/>
      <c r="KRW50" s="117"/>
      <c r="KRX50" s="117"/>
      <c r="KRY50" s="117"/>
      <c r="KRZ50" s="117"/>
      <c r="KSA50" s="117"/>
      <c r="KSB50" s="117"/>
      <c r="KSC50" s="117"/>
      <c r="KSD50" s="117"/>
      <c r="KSE50" s="117"/>
      <c r="KSF50" s="117"/>
      <c r="KSG50" s="117"/>
      <c r="KSH50" s="117"/>
      <c r="KSI50" s="117"/>
      <c r="KSJ50" s="117"/>
      <c r="KSK50" s="117"/>
      <c r="KSL50" s="117"/>
      <c r="KSM50" s="117"/>
      <c r="KSN50" s="117"/>
      <c r="KSO50" s="117"/>
      <c r="KSP50" s="117"/>
      <c r="KSQ50" s="117"/>
      <c r="KSR50" s="117"/>
      <c r="KSS50" s="117"/>
      <c r="KST50" s="117"/>
      <c r="KSU50" s="117"/>
      <c r="KSV50" s="117"/>
      <c r="KSW50" s="117"/>
      <c r="KSX50" s="117"/>
      <c r="KSY50" s="117"/>
      <c r="KSZ50" s="117"/>
      <c r="KTA50" s="117"/>
      <c r="KTB50" s="117"/>
      <c r="KTC50" s="117"/>
      <c r="KTD50" s="117"/>
      <c r="KTE50" s="117"/>
      <c r="KTF50" s="117"/>
      <c r="KTG50" s="117"/>
      <c r="KTH50" s="117"/>
      <c r="KTI50" s="117"/>
      <c r="KTJ50" s="117"/>
      <c r="KTK50" s="117"/>
      <c r="KTL50" s="117"/>
      <c r="KTM50" s="117"/>
      <c r="KTN50" s="117"/>
      <c r="KTO50" s="117"/>
      <c r="KTP50" s="117"/>
      <c r="KTQ50" s="117"/>
      <c r="KTR50" s="117"/>
      <c r="KTS50" s="117"/>
      <c r="KTT50" s="117"/>
      <c r="KTU50" s="117"/>
      <c r="KTV50" s="117"/>
      <c r="KTW50" s="117"/>
      <c r="KTX50" s="117"/>
      <c r="KTY50" s="117"/>
      <c r="KTZ50" s="117"/>
      <c r="KUA50" s="117"/>
      <c r="KUB50" s="117"/>
      <c r="KUC50" s="117"/>
      <c r="KUD50" s="117"/>
      <c r="KUE50" s="117"/>
      <c r="KUF50" s="117"/>
      <c r="KUG50" s="117"/>
      <c r="KUH50" s="117"/>
      <c r="KUI50" s="117"/>
      <c r="KUJ50" s="117"/>
      <c r="KUK50" s="117"/>
      <c r="KUL50" s="117"/>
      <c r="KUM50" s="117"/>
      <c r="KUN50" s="117"/>
      <c r="KUO50" s="117"/>
      <c r="KUP50" s="117"/>
      <c r="KUQ50" s="117"/>
      <c r="KUR50" s="117"/>
      <c r="KUS50" s="117"/>
      <c r="KUT50" s="117"/>
      <c r="KUU50" s="117"/>
      <c r="KUV50" s="117"/>
      <c r="KUW50" s="117"/>
      <c r="KUX50" s="117"/>
      <c r="KUY50" s="117"/>
      <c r="KUZ50" s="117"/>
      <c r="KVA50" s="117"/>
      <c r="KVB50" s="117"/>
      <c r="KVC50" s="117"/>
      <c r="KVD50" s="117"/>
      <c r="KVE50" s="117"/>
      <c r="KVF50" s="117"/>
      <c r="KVG50" s="117"/>
      <c r="KVH50" s="117"/>
      <c r="KVI50" s="117"/>
      <c r="KVJ50" s="117"/>
      <c r="KVK50" s="117"/>
      <c r="KVL50" s="117"/>
      <c r="KVM50" s="117"/>
      <c r="KVN50" s="117"/>
      <c r="KVO50" s="117"/>
      <c r="KVP50" s="117"/>
      <c r="KVQ50" s="117"/>
      <c r="KVR50" s="117"/>
      <c r="KVS50" s="117"/>
      <c r="KVT50" s="117"/>
      <c r="KVU50" s="117"/>
      <c r="KVV50" s="117"/>
      <c r="KVW50" s="117"/>
      <c r="KVX50" s="117"/>
      <c r="KVY50" s="117"/>
      <c r="KVZ50" s="117"/>
      <c r="KWA50" s="117"/>
      <c r="KWB50" s="117"/>
      <c r="KWC50" s="117"/>
      <c r="KWD50" s="117"/>
      <c r="KWE50" s="117"/>
      <c r="KWF50" s="117"/>
      <c r="KWG50" s="117"/>
      <c r="KWH50" s="117"/>
      <c r="KWI50" s="117"/>
      <c r="KWJ50" s="117"/>
      <c r="KWK50" s="117"/>
      <c r="KWL50" s="117"/>
      <c r="KWM50" s="117"/>
      <c r="KWN50" s="117"/>
      <c r="KWO50" s="117"/>
      <c r="KWP50" s="117"/>
      <c r="KWQ50" s="117"/>
      <c r="KWR50" s="117"/>
      <c r="KWS50" s="117"/>
      <c r="KWT50" s="117"/>
      <c r="KWU50" s="117"/>
      <c r="KWV50" s="117"/>
      <c r="KWW50" s="117"/>
      <c r="KWX50" s="117"/>
      <c r="KWY50" s="117"/>
      <c r="KWZ50" s="117"/>
      <c r="KXA50" s="117"/>
      <c r="KXB50" s="117"/>
      <c r="KXC50" s="117"/>
      <c r="KXD50" s="117"/>
      <c r="KXE50" s="117"/>
      <c r="KXF50" s="117"/>
      <c r="KXG50" s="117"/>
      <c r="KXH50" s="117"/>
      <c r="KXI50" s="117"/>
      <c r="KXJ50" s="117"/>
      <c r="KXK50" s="117"/>
      <c r="KXL50" s="117"/>
      <c r="KXM50" s="117"/>
      <c r="KXN50" s="117"/>
      <c r="KXO50" s="117"/>
      <c r="KXP50" s="117"/>
      <c r="KXQ50" s="117"/>
      <c r="KXR50" s="117"/>
      <c r="KXS50" s="117"/>
      <c r="KXT50" s="117"/>
      <c r="KXU50" s="117"/>
      <c r="KXV50" s="117"/>
      <c r="KXW50" s="117"/>
      <c r="KXX50" s="117"/>
      <c r="KXY50" s="117"/>
      <c r="KXZ50" s="117"/>
      <c r="KYA50" s="117"/>
      <c r="KYB50" s="117"/>
      <c r="KYC50" s="117"/>
      <c r="KYD50" s="117"/>
      <c r="KYE50" s="117"/>
      <c r="KYF50" s="117"/>
      <c r="KYG50" s="117"/>
      <c r="KYH50" s="117"/>
      <c r="KYI50" s="117"/>
      <c r="KYJ50" s="117"/>
      <c r="KYK50" s="117"/>
      <c r="KYL50" s="117"/>
      <c r="KYM50" s="117"/>
      <c r="KYN50" s="117"/>
      <c r="KYO50" s="117"/>
      <c r="KYP50" s="117"/>
      <c r="KYQ50" s="117"/>
      <c r="KYR50" s="117"/>
      <c r="KYS50" s="117"/>
      <c r="KYT50" s="117"/>
      <c r="KYU50" s="117"/>
      <c r="KYV50" s="117"/>
      <c r="KYW50" s="117"/>
      <c r="KYX50" s="117"/>
      <c r="KYY50" s="117"/>
      <c r="KYZ50" s="117"/>
      <c r="KZA50" s="117"/>
      <c r="KZB50" s="117"/>
      <c r="KZC50" s="117"/>
      <c r="KZD50" s="117"/>
      <c r="KZE50" s="117"/>
      <c r="KZF50" s="117"/>
      <c r="KZG50" s="117"/>
      <c r="KZH50" s="117"/>
      <c r="KZI50" s="117"/>
      <c r="KZJ50" s="117"/>
      <c r="KZK50" s="117"/>
      <c r="KZL50" s="117"/>
      <c r="KZM50" s="117"/>
      <c r="KZN50" s="117"/>
      <c r="KZO50" s="117"/>
      <c r="KZP50" s="117"/>
      <c r="KZQ50" s="117"/>
      <c r="KZR50" s="117"/>
      <c r="KZS50" s="117"/>
      <c r="KZT50" s="117"/>
      <c r="KZU50" s="117"/>
      <c r="KZV50" s="117"/>
      <c r="KZW50" s="117"/>
      <c r="KZX50" s="117"/>
      <c r="KZY50" s="117"/>
      <c r="KZZ50" s="117"/>
      <c r="LAA50" s="117"/>
      <c r="LAB50" s="117"/>
      <c r="LAC50" s="117"/>
      <c r="LAD50" s="117"/>
      <c r="LAE50" s="117"/>
      <c r="LAF50" s="117"/>
      <c r="LAG50" s="117"/>
      <c r="LAH50" s="117"/>
      <c r="LAI50" s="117"/>
      <c r="LAJ50" s="117"/>
      <c r="LAK50" s="117"/>
      <c r="LAL50" s="117"/>
      <c r="LAM50" s="117"/>
      <c r="LAN50" s="117"/>
      <c r="LAO50" s="117"/>
      <c r="LAP50" s="117"/>
      <c r="LAQ50" s="117"/>
      <c r="LAR50" s="117"/>
      <c r="LAS50" s="117"/>
      <c r="LAT50" s="117"/>
      <c r="LAU50" s="117"/>
      <c r="LAV50" s="117"/>
      <c r="LAW50" s="117"/>
      <c r="LAX50" s="117"/>
      <c r="LAY50" s="117"/>
      <c r="LAZ50" s="117"/>
      <c r="LBA50" s="117"/>
      <c r="LBB50" s="117"/>
      <c r="LBC50" s="117"/>
      <c r="LBD50" s="117"/>
      <c r="LBE50" s="117"/>
      <c r="LBF50" s="117"/>
      <c r="LBG50" s="117"/>
      <c r="LBH50" s="117"/>
      <c r="LBI50" s="117"/>
      <c r="LBJ50" s="117"/>
      <c r="LBK50" s="117"/>
      <c r="LBL50" s="117"/>
      <c r="LBM50" s="117"/>
      <c r="LBN50" s="117"/>
      <c r="LBO50" s="117"/>
      <c r="LBP50" s="117"/>
      <c r="LBQ50" s="117"/>
      <c r="LBR50" s="117"/>
      <c r="LBS50" s="117"/>
      <c r="LBT50" s="117"/>
      <c r="LBU50" s="117"/>
      <c r="LBV50" s="117"/>
      <c r="LBW50" s="117"/>
      <c r="LBX50" s="117"/>
      <c r="LBY50" s="117"/>
      <c r="LBZ50" s="117"/>
      <c r="LCA50" s="117"/>
      <c r="LCB50" s="117"/>
      <c r="LCC50" s="117"/>
      <c r="LCD50" s="117"/>
      <c r="LCE50" s="117"/>
      <c r="LCF50" s="117"/>
      <c r="LCG50" s="117"/>
      <c r="LCH50" s="117"/>
      <c r="LCI50" s="117"/>
      <c r="LCJ50" s="117"/>
      <c r="LCK50" s="117"/>
      <c r="LCL50" s="117"/>
      <c r="LCM50" s="117"/>
      <c r="LCN50" s="117"/>
      <c r="LCO50" s="117"/>
      <c r="LCP50" s="117"/>
      <c r="LCQ50" s="117"/>
      <c r="LCR50" s="117"/>
      <c r="LCS50" s="117"/>
      <c r="LCT50" s="117"/>
      <c r="LCU50" s="117"/>
      <c r="LCV50" s="117"/>
      <c r="LCW50" s="117"/>
      <c r="LCX50" s="117"/>
      <c r="LCY50" s="117"/>
      <c r="LCZ50" s="117"/>
      <c r="LDA50" s="117"/>
      <c r="LDB50" s="117"/>
      <c r="LDC50" s="117"/>
      <c r="LDD50" s="117"/>
      <c r="LDE50" s="117"/>
      <c r="LDF50" s="117"/>
      <c r="LDG50" s="117"/>
      <c r="LDH50" s="117"/>
      <c r="LDI50" s="117"/>
      <c r="LDJ50" s="117"/>
      <c r="LDK50" s="117"/>
      <c r="LDL50" s="117"/>
      <c r="LDM50" s="117"/>
      <c r="LDN50" s="117"/>
      <c r="LDO50" s="117"/>
      <c r="LDP50" s="117"/>
      <c r="LDQ50" s="117"/>
      <c r="LDR50" s="117"/>
      <c r="LDS50" s="117"/>
      <c r="LDT50" s="117"/>
      <c r="LDU50" s="117"/>
      <c r="LDV50" s="117"/>
      <c r="LDW50" s="117"/>
      <c r="LDX50" s="117"/>
      <c r="LDY50" s="117"/>
      <c r="LDZ50" s="117"/>
      <c r="LEA50" s="117"/>
      <c r="LEB50" s="117"/>
      <c r="LEC50" s="117"/>
      <c r="LED50" s="117"/>
      <c r="LEE50" s="117"/>
      <c r="LEF50" s="117"/>
      <c r="LEG50" s="117"/>
      <c r="LEH50" s="117"/>
      <c r="LEI50" s="117"/>
      <c r="LEJ50" s="117"/>
      <c r="LEK50" s="117"/>
      <c r="LEL50" s="117"/>
      <c r="LEM50" s="117"/>
      <c r="LEN50" s="117"/>
      <c r="LEO50" s="117"/>
      <c r="LEP50" s="117"/>
      <c r="LEQ50" s="117"/>
      <c r="LER50" s="117"/>
      <c r="LES50" s="117"/>
      <c r="LET50" s="117"/>
      <c r="LEU50" s="117"/>
      <c r="LEV50" s="117"/>
      <c r="LEW50" s="117"/>
      <c r="LEX50" s="117"/>
      <c r="LEY50" s="117"/>
      <c r="LEZ50" s="117"/>
      <c r="LFA50" s="117"/>
      <c r="LFB50" s="117"/>
      <c r="LFC50" s="117"/>
      <c r="LFD50" s="117"/>
      <c r="LFE50" s="117"/>
      <c r="LFF50" s="117"/>
      <c r="LFG50" s="117"/>
      <c r="LFH50" s="117"/>
      <c r="LFI50" s="117"/>
      <c r="LFJ50" s="117"/>
      <c r="LFK50" s="117"/>
      <c r="LFL50" s="117"/>
      <c r="LFM50" s="117"/>
      <c r="LFN50" s="117"/>
      <c r="LFO50" s="117"/>
      <c r="LFP50" s="117"/>
      <c r="LFQ50" s="117"/>
      <c r="LFR50" s="117"/>
      <c r="LFS50" s="117"/>
      <c r="LFT50" s="117"/>
      <c r="LFU50" s="117"/>
      <c r="LFV50" s="117"/>
      <c r="LFW50" s="117"/>
      <c r="LFX50" s="117"/>
      <c r="LFY50" s="117"/>
      <c r="LFZ50" s="117"/>
      <c r="LGA50" s="117"/>
      <c r="LGB50" s="117"/>
      <c r="LGC50" s="117"/>
      <c r="LGD50" s="117"/>
      <c r="LGE50" s="117"/>
      <c r="LGF50" s="117"/>
      <c r="LGG50" s="117"/>
      <c r="LGH50" s="117"/>
      <c r="LGI50" s="117"/>
      <c r="LGJ50" s="117"/>
      <c r="LGK50" s="117"/>
      <c r="LGL50" s="117"/>
      <c r="LGM50" s="117"/>
      <c r="LGN50" s="117"/>
      <c r="LGO50" s="117"/>
      <c r="LGP50" s="117"/>
      <c r="LGQ50" s="117"/>
      <c r="LGR50" s="117"/>
      <c r="LGS50" s="117"/>
      <c r="LGT50" s="117"/>
      <c r="LGU50" s="117"/>
      <c r="LGV50" s="117"/>
      <c r="LGW50" s="117"/>
      <c r="LGX50" s="117"/>
      <c r="LGY50" s="117"/>
      <c r="LGZ50" s="117"/>
      <c r="LHA50" s="117"/>
      <c r="LHB50" s="117"/>
      <c r="LHC50" s="117"/>
      <c r="LHD50" s="117"/>
      <c r="LHE50" s="117"/>
      <c r="LHF50" s="117"/>
      <c r="LHG50" s="117"/>
      <c r="LHH50" s="117"/>
      <c r="LHI50" s="117"/>
      <c r="LHJ50" s="117"/>
      <c r="LHK50" s="117"/>
      <c r="LHL50" s="117"/>
      <c r="LHM50" s="117"/>
      <c r="LHN50" s="117"/>
      <c r="LHO50" s="117"/>
      <c r="LHP50" s="117"/>
      <c r="LHQ50" s="117"/>
      <c r="LHR50" s="117"/>
      <c r="LHS50" s="117"/>
      <c r="LHT50" s="117"/>
      <c r="LHU50" s="117"/>
      <c r="LHV50" s="117"/>
      <c r="LHW50" s="117"/>
      <c r="LHX50" s="117"/>
      <c r="LHY50" s="117"/>
      <c r="LHZ50" s="117"/>
      <c r="LIA50" s="117"/>
      <c r="LIB50" s="117"/>
      <c r="LIC50" s="117"/>
      <c r="LID50" s="117"/>
      <c r="LIE50" s="117"/>
      <c r="LIF50" s="117"/>
      <c r="LIG50" s="117"/>
      <c r="LIH50" s="117"/>
      <c r="LII50" s="117"/>
      <c r="LIJ50" s="117"/>
      <c r="LIK50" s="117"/>
      <c r="LIL50" s="117"/>
      <c r="LIM50" s="117"/>
      <c r="LIN50" s="117"/>
      <c r="LIO50" s="117"/>
      <c r="LIP50" s="117"/>
      <c r="LIQ50" s="117"/>
      <c r="LIR50" s="117"/>
      <c r="LIS50" s="117"/>
      <c r="LIT50" s="117"/>
      <c r="LIU50" s="117"/>
      <c r="LIV50" s="117"/>
      <c r="LIW50" s="117"/>
      <c r="LIX50" s="117"/>
      <c r="LIY50" s="117"/>
      <c r="LIZ50" s="117"/>
      <c r="LJA50" s="117"/>
      <c r="LJB50" s="117"/>
      <c r="LJC50" s="117"/>
      <c r="LJD50" s="117"/>
      <c r="LJE50" s="117"/>
      <c r="LJF50" s="117"/>
      <c r="LJG50" s="117"/>
      <c r="LJH50" s="117"/>
      <c r="LJI50" s="117"/>
      <c r="LJJ50" s="117"/>
      <c r="LJK50" s="117"/>
      <c r="LJL50" s="117"/>
      <c r="LJM50" s="117"/>
      <c r="LJN50" s="117"/>
      <c r="LJO50" s="117"/>
      <c r="LJP50" s="117"/>
      <c r="LJQ50" s="117"/>
      <c r="LJR50" s="117"/>
      <c r="LJS50" s="117"/>
      <c r="LJT50" s="117"/>
      <c r="LJU50" s="117"/>
      <c r="LJV50" s="117"/>
      <c r="LJW50" s="117"/>
      <c r="LJX50" s="117"/>
      <c r="LJY50" s="117"/>
      <c r="LJZ50" s="117"/>
      <c r="LKA50" s="117"/>
      <c r="LKB50" s="117"/>
      <c r="LKC50" s="117"/>
      <c r="LKD50" s="117"/>
      <c r="LKE50" s="117"/>
      <c r="LKF50" s="117"/>
      <c r="LKG50" s="117"/>
      <c r="LKH50" s="117"/>
      <c r="LKI50" s="117"/>
      <c r="LKJ50" s="117"/>
      <c r="LKK50" s="117"/>
      <c r="LKL50" s="117"/>
      <c r="LKM50" s="117"/>
      <c r="LKN50" s="117"/>
      <c r="LKO50" s="117"/>
      <c r="LKP50" s="117"/>
      <c r="LKQ50" s="117"/>
      <c r="LKR50" s="117"/>
      <c r="LKS50" s="117"/>
      <c r="LKT50" s="117"/>
      <c r="LKU50" s="117"/>
      <c r="LKV50" s="117"/>
      <c r="LKW50" s="117"/>
      <c r="LKX50" s="117"/>
      <c r="LKY50" s="117"/>
      <c r="LKZ50" s="117"/>
      <c r="LLA50" s="117"/>
      <c r="LLB50" s="117"/>
      <c r="LLC50" s="117"/>
      <c r="LLD50" s="117"/>
      <c r="LLE50" s="117"/>
      <c r="LLF50" s="117"/>
      <c r="LLG50" s="117"/>
      <c r="LLH50" s="117"/>
      <c r="LLI50" s="117"/>
      <c r="LLJ50" s="117"/>
      <c r="LLK50" s="117"/>
      <c r="LLL50" s="117"/>
      <c r="LLM50" s="117"/>
      <c r="LLN50" s="117"/>
      <c r="LLO50" s="117"/>
      <c r="LLP50" s="117"/>
      <c r="LLQ50" s="117"/>
      <c r="LLR50" s="117"/>
      <c r="LLS50" s="117"/>
      <c r="LLT50" s="117"/>
      <c r="LLU50" s="117"/>
      <c r="LLV50" s="117"/>
      <c r="LLW50" s="117"/>
      <c r="LLX50" s="117"/>
      <c r="LLY50" s="117"/>
      <c r="LLZ50" s="117"/>
      <c r="LMA50" s="117"/>
      <c r="LMB50" s="117"/>
      <c r="LMC50" s="117"/>
      <c r="LMD50" s="117"/>
      <c r="LME50" s="117"/>
      <c r="LMF50" s="117"/>
      <c r="LMG50" s="117"/>
      <c r="LMH50" s="117"/>
      <c r="LMI50" s="117"/>
      <c r="LMJ50" s="117"/>
      <c r="LMK50" s="117"/>
      <c r="LML50" s="117"/>
      <c r="LMM50" s="117"/>
      <c r="LMN50" s="117"/>
      <c r="LMO50" s="117"/>
      <c r="LMP50" s="117"/>
      <c r="LMQ50" s="117"/>
      <c r="LMR50" s="117"/>
      <c r="LMS50" s="117"/>
      <c r="LMT50" s="117"/>
      <c r="LMU50" s="117"/>
      <c r="LMV50" s="117"/>
      <c r="LMW50" s="117"/>
      <c r="LMX50" s="117"/>
      <c r="LMY50" s="117"/>
      <c r="LMZ50" s="117"/>
      <c r="LNA50" s="117"/>
      <c r="LNB50" s="117"/>
      <c r="LNC50" s="117"/>
      <c r="LND50" s="117"/>
      <c r="LNE50" s="117"/>
      <c r="LNF50" s="117"/>
      <c r="LNG50" s="117"/>
      <c r="LNH50" s="117"/>
      <c r="LNI50" s="117"/>
      <c r="LNJ50" s="117"/>
      <c r="LNK50" s="117"/>
      <c r="LNL50" s="117"/>
      <c r="LNM50" s="117"/>
      <c r="LNN50" s="117"/>
      <c r="LNO50" s="117"/>
      <c r="LNP50" s="117"/>
      <c r="LNQ50" s="117"/>
      <c r="LNR50" s="117"/>
      <c r="LNS50" s="117"/>
      <c r="LNT50" s="117"/>
      <c r="LNU50" s="117"/>
      <c r="LNV50" s="117"/>
      <c r="LNW50" s="117"/>
      <c r="LNX50" s="117"/>
      <c r="LNY50" s="117"/>
      <c r="LNZ50" s="117"/>
      <c r="LOA50" s="117"/>
      <c r="LOB50" s="117"/>
      <c r="LOC50" s="117"/>
      <c r="LOD50" s="117"/>
      <c r="LOE50" s="117"/>
      <c r="LOF50" s="117"/>
      <c r="LOG50" s="117"/>
      <c r="LOH50" s="117"/>
      <c r="LOI50" s="117"/>
      <c r="LOJ50" s="117"/>
      <c r="LOK50" s="117"/>
      <c r="LOL50" s="117"/>
      <c r="LOM50" s="117"/>
      <c r="LON50" s="117"/>
      <c r="LOO50" s="117"/>
      <c r="LOP50" s="117"/>
      <c r="LOQ50" s="117"/>
      <c r="LOR50" s="117"/>
      <c r="LOS50" s="117"/>
      <c r="LOT50" s="117"/>
      <c r="LOU50" s="117"/>
      <c r="LOV50" s="117"/>
      <c r="LOW50" s="117"/>
      <c r="LOX50" s="117"/>
      <c r="LOY50" s="117"/>
      <c r="LOZ50" s="117"/>
      <c r="LPA50" s="117"/>
      <c r="LPB50" s="117"/>
      <c r="LPC50" s="117"/>
      <c r="LPD50" s="117"/>
      <c r="LPE50" s="117"/>
      <c r="LPF50" s="117"/>
      <c r="LPG50" s="117"/>
      <c r="LPH50" s="117"/>
      <c r="LPI50" s="117"/>
      <c r="LPJ50" s="117"/>
      <c r="LPK50" s="117"/>
      <c r="LPL50" s="117"/>
      <c r="LPM50" s="117"/>
      <c r="LPN50" s="117"/>
      <c r="LPO50" s="117"/>
      <c r="LPP50" s="117"/>
      <c r="LPQ50" s="117"/>
      <c r="LPR50" s="117"/>
      <c r="LPS50" s="117"/>
      <c r="LPT50" s="117"/>
      <c r="LPU50" s="117"/>
      <c r="LPV50" s="117"/>
      <c r="LPW50" s="117"/>
      <c r="LPX50" s="117"/>
      <c r="LPY50" s="117"/>
      <c r="LPZ50" s="117"/>
      <c r="LQA50" s="117"/>
      <c r="LQB50" s="117"/>
      <c r="LQC50" s="117"/>
      <c r="LQD50" s="117"/>
      <c r="LQE50" s="117"/>
      <c r="LQF50" s="117"/>
      <c r="LQG50" s="117"/>
      <c r="LQH50" s="117"/>
      <c r="LQI50" s="117"/>
      <c r="LQJ50" s="117"/>
      <c r="LQK50" s="117"/>
      <c r="LQL50" s="117"/>
      <c r="LQM50" s="117"/>
      <c r="LQN50" s="117"/>
      <c r="LQO50" s="117"/>
      <c r="LQP50" s="117"/>
      <c r="LQQ50" s="117"/>
      <c r="LQR50" s="117"/>
      <c r="LQS50" s="117"/>
      <c r="LQT50" s="117"/>
      <c r="LQU50" s="117"/>
      <c r="LQV50" s="117"/>
      <c r="LQW50" s="117"/>
      <c r="LQX50" s="117"/>
      <c r="LQY50" s="117"/>
      <c r="LQZ50" s="117"/>
      <c r="LRA50" s="117"/>
      <c r="LRB50" s="117"/>
      <c r="LRC50" s="117"/>
      <c r="LRD50" s="117"/>
      <c r="LRE50" s="117"/>
      <c r="LRF50" s="117"/>
      <c r="LRG50" s="117"/>
      <c r="LRH50" s="117"/>
      <c r="LRI50" s="117"/>
      <c r="LRJ50" s="117"/>
      <c r="LRK50" s="117"/>
      <c r="LRL50" s="117"/>
      <c r="LRM50" s="117"/>
      <c r="LRN50" s="117"/>
      <c r="LRO50" s="117"/>
      <c r="LRP50" s="117"/>
      <c r="LRQ50" s="117"/>
      <c r="LRR50" s="117"/>
      <c r="LRS50" s="117"/>
      <c r="LRT50" s="117"/>
      <c r="LRU50" s="117"/>
      <c r="LRV50" s="117"/>
      <c r="LRW50" s="117"/>
      <c r="LRX50" s="117"/>
      <c r="LRY50" s="117"/>
      <c r="LRZ50" s="117"/>
      <c r="LSA50" s="117"/>
      <c r="LSB50" s="117"/>
      <c r="LSC50" s="117"/>
      <c r="LSD50" s="117"/>
      <c r="LSE50" s="117"/>
      <c r="LSF50" s="117"/>
      <c r="LSG50" s="117"/>
      <c r="LSH50" s="117"/>
      <c r="LSI50" s="117"/>
      <c r="LSJ50" s="117"/>
      <c r="LSK50" s="117"/>
      <c r="LSL50" s="117"/>
      <c r="LSM50" s="117"/>
      <c r="LSN50" s="117"/>
      <c r="LSO50" s="117"/>
      <c r="LSP50" s="117"/>
      <c r="LSQ50" s="117"/>
      <c r="LSR50" s="117"/>
      <c r="LSS50" s="117"/>
      <c r="LST50" s="117"/>
      <c r="LSU50" s="117"/>
      <c r="LSV50" s="117"/>
      <c r="LSW50" s="117"/>
      <c r="LSX50" s="117"/>
      <c r="LSY50" s="117"/>
      <c r="LSZ50" s="117"/>
      <c r="LTA50" s="117"/>
      <c r="LTB50" s="117"/>
      <c r="LTC50" s="117"/>
      <c r="LTD50" s="117"/>
      <c r="LTE50" s="117"/>
      <c r="LTF50" s="117"/>
      <c r="LTG50" s="117"/>
      <c r="LTH50" s="117"/>
      <c r="LTI50" s="117"/>
      <c r="LTJ50" s="117"/>
      <c r="LTK50" s="117"/>
      <c r="LTL50" s="117"/>
      <c r="LTM50" s="117"/>
      <c r="LTN50" s="117"/>
      <c r="LTO50" s="117"/>
      <c r="LTP50" s="117"/>
      <c r="LTQ50" s="117"/>
      <c r="LTR50" s="117"/>
      <c r="LTS50" s="117"/>
      <c r="LTT50" s="117"/>
      <c r="LTU50" s="117"/>
      <c r="LTV50" s="117"/>
      <c r="LTW50" s="117"/>
      <c r="LTX50" s="117"/>
      <c r="LTY50" s="117"/>
      <c r="LTZ50" s="117"/>
      <c r="LUA50" s="117"/>
      <c r="LUB50" s="117"/>
      <c r="LUC50" s="117"/>
      <c r="LUD50" s="117"/>
      <c r="LUE50" s="117"/>
      <c r="LUF50" s="117"/>
      <c r="LUG50" s="117"/>
      <c r="LUH50" s="117"/>
      <c r="LUI50" s="117"/>
      <c r="LUJ50" s="117"/>
      <c r="LUK50" s="117"/>
      <c r="LUL50" s="117"/>
      <c r="LUM50" s="117"/>
      <c r="LUN50" s="117"/>
      <c r="LUO50" s="117"/>
      <c r="LUP50" s="117"/>
      <c r="LUQ50" s="117"/>
      <c r="LUR50" s="117"/>
      <c r="LUS50" s="117"/>
      <c r="LUT50" s="117"/>
      <c r="LUU50" s="117"/>
      <c r="LUV50" s="117"/>
      <c r="LUW50" s="117"/>
      <c r="LUX50" s="117"/>
      <c r="LUY50" s="117"/>
      <c r="LUZ50" s="117"/>
      <c r="LVA50" s="117"/>
      <c r="LVB50" s="117"/>
      <c r="LVC50" s="117"/>
      <c r="LVD50" s="117"/>
      <c r="LVE50" s="117"/>
      <c r="LVF50" s="117"/>
      <c r="LVG50" s="117"/>
      <c r="LVH50" s="117"/>
      <c r="LVI50" s="117"/>
      <c r="LVJ50" s="117"/>
      <c r="LVK50" s="117"/>
      <c r="LVL50" s="117"/>
      <c r="LVM50" s="117"/>
      <c r="LVN50" s="117"/>
      <c r="LVO50" s="117"/>
      <c r="LVP50" s="117"/>
      <c r="LVQ50" s="117"/>
      <c r="LVR50" s="117"/>
      <c r="LVS50" s="117"/>
      <c r="LVT50" s="117"/>
      <c r="LVU50" s="117"/>
      <c r="LVV50" s="117"/>
      <c r="LVW50" s="117"/>
      <c r="LVX50" s="117"/>
      <c r="LVY50" s="117"/>
      <c r="LVZ50" s="117"/>
      <c r="LWA50" s="117"/>
      <c r="LWB50" s="117"/>
      <c r="LWC50" s="117"/>
      <c r="LWD50" s="117"/>
      <c r="LWE50" s="117"/>
      <c r="LWF50" s="117"/>
      <c r="LWG50" s="117"/>
      <c r="LWH50" s="117"/>
      <c r="LWI50" s="117"/>
      <c r="LWJ50" s="117"/>
      <c r="LWK50" s="117"/>
      <c r="LWL50" s="117"/>
      <c r="LWM50" s="117"/>
      <c r="LWN50" s="117"/>
      <c r="LWO50" s="117"/>
      <c r="LWP50" s="117"/>
      <c r="LWQ50" s="117"/>
      <c r="LWR50" s="117"/>
      <c r="LWS50" s="117"/>
      <c r="LWT50" s="117"/>
      <c r="LWU50" s="117"/>
      <c r="LWV50" s="117"/>
      <c r="LWW50" s="117"/>
      <c r="LWX50" s="117"/>
      <c r="LWY50" s="117"/>
      <c r="LWZ50" s="117"/>
      <c r="LXA50" s="117"/>
      <c r="LXB50" s="117"/>
      <c r="LXC50" s="117"/>
      <c r="LXD50" s="117"/>
      <c r="LXE50" s="117"/>
      <c r="LXF50" s="117"/>
      <c r="LXG50" s="117"/>
      <c r="LXH50" s="117"/>
      <c r="LXI50" s="117"/>
      <c r="LXJ50" s="117"/>
      <c r="LXK50" s="117"/>
      <c r="LXL50" s="117"/>
      <c r="LXM50" s="117"/>
      <c r="LXN50" s="117"/>
      <c r="LXO50" s="117"/>
      <c r="LXP50" s="117"/>
      <c r="LXQ50" s="117"/>
      <c r="LXR50" s="117"/>
      <c r="LXS50" s="117"/>
      <c r="LXT50" s="117"/>
      <c r="LXU50" s="117"/>
      <c r="LXV50" s="117"/>
      <c r="LXW50" s="117"/>
      <c r="LXX50" s="117"/>
      <c r="LXY50" s="117"/>
      <c r="LXZ50" s="117"/>
      <c r="LYA50" s="117"/>
      <c r="LYB50" s="117"/>
      <c r="LYC50" s="117"/>
      <c r="LYD50" s="117"/>
      <c r="LYE50" s="117"/>
      <c r="LYF50" s="117"/>
      <c r="LYG50" s="117"/>
      <c r="LYH50" s="117"/>
      <c r="LYI50" s="117"/>
      <c r="LYJ50" s="117"/>
      <c r="LYK50" s="117"/>
      <c r="LYL50" s="117"/>
      <c r="LYM50" s="117"/>
      <c r="LYN50" s="117"/>
      <c r="LYO50" s="117"/>
      <c r="LYP50" s="117"/>
      <c r="LYQ50" s="117"/>
      <c r="LYR50" s="117"/>
      <c r="LYS50" s="117"/>
      <c r="LYT50" s="117"/>
      <c r="LYU50" s="117"/>
      <c r="LYV50" s="117"/>
      <c r="LYW50" s="117"/>
      <c r="LYX50" s="117"/>
      <c r="LYY50" s="117"/>
      <c r="LYZ50" s="117"/>
      <c r="LZA50" s="117"/>
      <c r="LZB50" s="117"/>
      <c r="LZC50" s="117"/>
      <c r="LZD50" s="117"/>
      <c r="LZE50" s="117"/>
      <c r="LZF50" s="117"/>
      <c r="LZG50" s="117"/>
      <c r="LZH50" s="117"/>
      <c r="LZI50" s="117"/>
      <c r="LZJ50" s="117"/>
      <c r="LZK50" s="117"/>
      <c r="LZL50" s="117"/>
      <c r="LZM50" s="117"/>
      <c r="LZN50" s="117"/>
      <c r="LZO50" s="117"/>
      <c r="LZP50" s="117"/>
      <c r="LZQ50" s="117"/>
      <c r="LZR50" s="117"/>
      <c r="LZS50" s="117"/>
      <c r="LZT50" s="117"/>
      <c r="LZU50" s="117"/>
      <c r="LZV50" s="117"/>
      <c r="LZW50" s="117"/>
      <c r="LZX50" s="117"/>
      <c r="LZY50" s="117"/>
      <c r="LZZ50" s="117"/>
      <c r="MAA50" s="117"/>
      <c r="MAB50" s="117"/>
      <c r="MAC50" s="117"/>
      <c r="MAD50" s="117"/>
      <c r="MAE50" s="117"/>
      <c r="MAF50" s="117"/>
      <c r="MAG50" s="117"/>
      <c r="MAH50" s="117"/>
      <c r="MAI50" s="117"/>
      <c r="MAJ50" s="117"/>
      <c r="MAK50" s="117"/>
      <c r="MAL50" s="117"/>
      <c r="MAM50" s="117"/>
      <c r="MAN50" s="117"/>
      <c r="MAO50" s="117"/>
      <c r="MAP50" s="117"/>
      <c r="MAQ50" s="117"/>
      <c r="MAR50" s="117"/>
      <c r="MAS50" s="117"/>
      <c r="MAT50" s="117"/>
      <c r="MAU50" s="117"/>
      <c r="MAV50" s="117"/>
      <c r="MAW50" s="117"/>
      <c r="MAX50" s="117"/>
      <c r="MAY50" s="117"/>
      <c r="MAZ50" s="117"/>
      <c r="MBA50" s="117"/>
      <c r="MBB50" s="117"/>
      <c r="MBC50" s="117"/>
      <c r="MBD50" s="117"/>
      <c r="MBE50" s="117"/>
      <c r="MBF50" s="117"/>
      <c r="MBG50" s="117"/>
      <c r="MBH50" s="117"/>
      <c r="MBI50" s="117"/>
      <c r="MBJ50" s="117"/>
      <c r="MBK50" s="117"/>
      <c r="MBL50" s="117"/>
      <c r="MBM50" s="117"/>
      <c r="MBN50" s="117"/>
      <c r="MBO50" s="117"/>
      <c r="MBP50" s="117"/>
      <c r="MBQ50" s="117"/>
      <c r="MBR50" s="117"/>
      <c r="MBS50" s="117"/>
      <c r="MBT50" s="117"/>
      <c r="MBU50" s="117"/>
      <c r="MBV50" s="117"/>
      <c r="MBW50" s="117"/>
      <c r="MBX50" s="117"/>
      <c r="MBY50" s="117"/>
      <c r="MBZ50" s="117"/>
      <c r="MCA50" s="117"/>
      <c r="MCB50" s="117"/>
      <c r="MCC50" s="117"/>
      <c r="MCD50" s="117"/>
      <c r="MCE50" s="117"/>
      <c r="MCF50" s="117"/>
      <c r="MCG50" s="117"/>
      <c r="MCH50" s="117"/>
      <c r="MCI50" s="117"/>
      <c r="MCJ50" s="117"/>
      <c r="MCK50" s="117"/>
      <c r="MCL50" s="117"/>
      <c r="MCM50" s="117"/>
      <c r="MCN50" s="117"/>
      <c r="MCO50" s="117"/>
      <c r="MCP50" s="117"/>
      <c r="MCQ50" s="117"/>
      <c r="MCR50" s="117"/>
      <c r="MCS50" s="117"/>
      <c r="MCT50" s="117"/>
      <c r="MCU50" s="117"/>
      <c r="MCV50" s="117"/>
      <c r="MCW50" s="117"/>
      <c r="MCX50" s="117"/>
      <c r="MCY50" s="117"/>
      <c r="MCZ50" s="117"/>
      <c r="MDA50" s="117"/>
      <c r="MDB50" s="117"/>
      <c r="MDC50" s="117"/>
      <c r="MDD50" s="117"/>
      <c r="MDE50" s="117"/>
      <c r="MDF50" s="117"/>
      <c r="MDG50" s="117"/>
      <c r="MDH50" s="117"/>
      <c r="MDI50" s="117"/>
      <c r="MDJ50" s="117"/>
      <c r="MDK50" s="117"/>
      <c r="MDL50" s="117"/>
      <c r="MDM50" s="117"/>
      <c r="MDN50" s="117"/>
      <c r="MDO50" s="117"/>
      <c r="MDP50" s="117"/>
      <c r="MDQ50" s="117"/>
      <c r="MDR50" s="117"/>
      <c r="MDS50" s="117"/>
      <c r="MDT50" s="117"/>
      <c r="MDU50" s="117"/>
      <c r="MDV50" s="117"/>
      <c r="MDW50" s="117"/>
      <c r="MDX50" s="117"/>
      <c r="MDY50" s="117"/>
      <c r="MDZ50" s="117"/>
      <c r="MEA50" s="117"/>
      <c r="MEB50" s="117"/>
      <c r="MEC50" s="117"/>
      <c r="MED50" s="117"/>
      <c r="MEE50" s="117"/>
      <c r="MEF50" s="117"/>
      <c r="MEG50" s="117"/>
      <c r="MEH50" s="117"/>
      <c r="MEI50" s="117"/>
      <c r="MEJ50" s="117"/>
      <c r="MEK50" s="117"/>
      <c r="MEL50" s="117"/>
      <c r="MEM50" s="117"/>
      <c r="MEN50" s="117"/>
      <c r="MEO50" s="117"/>
      <c r="MEP50" s="117"/>
      <c r="MEQ50" s="117"/>
      <c r="MER50" s="117"/>
      <c r="MES50" s="117"/>
      <c r="MET50" s="117"/>
      <c r="MEU50" s="117"/>
      <c r="MEV50" s="117"/>
      <c r="MEW50" s="117"/>
      <c r="MEX50" s="117"/>
      <c r="MEY50" s="117"/>
      <c r="MEZ50" s="117"/>
      <c r="MFA50" s="117"/>
      <c r="MFB50" s="117"/>
      <c r="MFC50" s="117"/>
      <c r="MFD50" s="117"/>
      <c r="MFE50" s="117"/>
      <c r="MFF50" s="117"/>
      <c r="MFG50" s="117"/>
      <c r="MFH50" s="117"/>
      <c r="MFI50" s="117"/>
      <c r="MFJ50" s="117"/>
      <c r="MFK50" s="117"/>
      <c r="MFL50" s="117"/>
      <c r="MFM50" s="117"/>
      <c r="MFN50" s="117"/>
      <c r="MFO50" s="117"/>
      <c r="MFP50" s="117"/>
      <c r="MFQ50" s="117"/>
      <c r="MFR50" s="117"/>
      <c r="MFS50" s="117"/>
      <c r="MFT50" s="117"/>
      <c r="MFU50" s="117"/>
      <c r="MFV50" s="117"/>
      <c r="MFW50" s="117"/>
      <c r="MFX50" s="117"/>
      <c r="MFY50" s="117"/>
      <c r="MFZ50" s="117"/>
      <c r="MGA50" s="117"/>
      <c r="MGB50" s="117"/>
      <c r="MGC50" s="117"/>
      <c r="MGD50" s="117"/>
      <c r="MGE50" s="117"/>
      <c r="MGF50" s="117"/>
      <c r="MGG50" s="117"/>
      <c r="MGH50" s="117"/>
      <c r="MGI50" s="117"/>
      <c r="MGJ50" s="117"/>
      <c r="MGK50" s="117"/>
      <c r="MGL50" s="117"/>
      <c r="MGM50" s="117"/>
      <c r="MGN50" s="117"/>
      <c r="MGO50" s="117"/>
      <c r="MGP50" s="117"/>
      <c r="MGQ50" s="117"/>
      <c r="MGR50" s="117"/>
      <c r="MGS50" s="117"/>
      <c r="MGT50" s="117"/>
      <c r="MGU50" s="117"/>
      <c r="MGV50" s="117"/>
      <c r="MGW50" s="117"/>
      <c r="MGX50" s="117"/>
      <c r="MGY50" s="117"/>
      <c r="MGZ50" s="117"/>
      <c r="MHA50" s="117"/>
      <c r="MHB50" s="117"/>
      <c r="MHC50" s="117"/>
      <c r="MHD50" s="117"/>
      <c r="MHE50" s="117"/>
      <c r="MHF50" s="117"/>
      <c r="MHG50" s="117"/>
      <c r="MHH50" s="117"/>
      <c r="MHI50" s="117"/>
      <c r="MHJ50" s="117"/>
      <c r="MHK50" s="117"/>
      <c r="MHL50" s="117"/>
      <c r="MHM50" s="117"/>
      <c r="MHN50" s="117"/>
      <c r="MHO50" s="117"/>
      <c r="MHP50" s="117"/>
      <c r="MHQ50" s="117"/>
      <c r="MHR50" s="117"/>
      <c r="MHS50" s="117"/>
      <c r="MHT50" s="117"/>
      <c r="MHU50" s="117"/>
      <c r="MHV50" s="117"/>
      <c r="MHW50" s="117"/>
      <c r="MHX50" s="117"/>
      <c r="MHY50" s="117"/>
      <c r="MHZ50" s="117"/>
      <c r="MIA50" s="117"/>
      <c r="MIB50" s="117"/>
      <c r="MIC50" s="117"/>
      <c r="MID50" s="117"/>
      <c r="MIE50" s="117"/>
      <c r="MIF50" s="117"/>
      <c r="MIG50" s="117"/>
      <c r="MIH50" s="117"/>
      <c r="MII50" s="117"/>
      <c r="MIJ50" s="117"/>
      <c r="MIK50" s="117"/>
      <c r="MIL50" s="117"/>
      <c r="MIM50" s="117"/>
      <c r="MIN50" s="117"/>
      <c r="MIO50" s="117"/>
      <c r="MIP50" s="117"/>
      <c r="MIQ50" s="117"/>
      <c r="MIR50" s="117"/>
      <c r="MIS50" s="117"/>
      <c r="MIT50" s="117"/>
      <c r="MIU50" s="117"/>
      <c r="MIV50" s="117"/>
      <c r="MIW50" s="117"/>
      <c r="MIX50" s="117"/>
      <c r="MIY50" s="117"/>
      <c r="MIZ50" s="117"/>
      <c r="MJA50" s="117"/>
      <c r="MJB50" s="117"/>
      <c r="MJC50" s="117"/>
      <c r="MJD50" s="117"/>
      <c r="MJE50" s="117"/>
      <c r="MJF50" s="117"/>
      <c r="MJG50" s="117"/>
      <c r="MJH50" s="117"/>
      <c r="MJI50" s="117"/>
      <c r="MJJ50" s="117"/>
      <c r="MJK50" s="117"/>
      <c r="MJL50" s="117"/>
      <c r="MJM50" s="117"/>
      <c r="MJN50" s="117"/>
      <c r="MJO50" s="117"/>
      <c r="MJP50" s="117"/>
      <c r="MJQ50" s="117"/>
      <c r="MJR50" s="117"/>
      <c r="MJS50" s="117"/>
      <c r="MJT50" s="117"/>
      <c r="MJU50" s="117"/>
      <c r="MJV50" s="117"/>
      <c r="MJW50" s="117"/>
      <c r="MJX50" s="117"/>
      <c r="MJY50" s="117"/>
      <c r="MJZ50" s="117"/>
      <c r="MKA50" s="117"/>
      <c r="MKB50" s="117"/>
      <c r="MKC50" s="117"/>
      <c r="MKD50" s="117"/>
      <c r="MKE50" s="117"/>
      <c r="MKF50" s="117"/>
      <c r="MKG50" s="117"/>
      <c r="MKH50" s="117"/>
      <c r="MKI50" s="117"/>
      <c r="MKJ50" s="117"/>
      <c r="MKK50" s="117"/>
      <c r="MKL50" s="117"/>
      <c r="MKM50" s="117"/>
      <c r="MKN50" s="117"/>
      <c r="MKO50" s="117"/>
      <c r="MKP50" s="117"/>
      <c r="MKQ50" s="117"/>
      <c r="MKR50" s="117"/>
      <c r="MKS50" s="117"/>
      <c r="MKT50" s="117"/>
      <c r="MKU50" s="117"/>
      <c r="MKV50" s="117"/>
      <c r="MKW50" s="117"/>
      <c r="MKX50" s="117"/>
      <c r="MKY50" s="117"/>
      <c r="MKZ50" s="117"/>
      <c r="MLA50" s="117"/>
      <c r="MLB50" s="117"/>
      <c r="MLC50" s="117"/>
      <c r="MLD50" s="117"/>
      <c r="MLE50" s="117"/>
      <c r="MLF50" s="117"/>
      <c r="MLG50" s="117"/>
      <c r="MLH50" s="117"/>
      <c r="MLI50" s="117"/>
      <c r="MLJ50" s="117"/>
      <c r="MLK50" s="117"/>
      <c r="MLL50" s="117"/>
      <c r="MLM50" s="117"/>
      <c r="MLN50" s="117"/>
      <c r="MLO50" s="117"/>
      <c r="MLP50" s="117"/>
      <c r="MLQ50" s="117"/>
      <c r="MLR50" s="117"/>
      <c r="MLS50" s="117"/>
      <c r="MLT50" s="117"/>
      <c r="MLU50" s="117"/>
      <c r="MLV50" s="117"/>
      <c r="MLW50" s="117"/>
      <c r="MLX50" s="117"/>
      <c r="MLY50" s="117"/>
      <c r="MLZ50" s="117"/>
      <c r="MMA50" s="117"/>
      <c r="MMB50" s="117"/>
      <c r="MMC50" s="117"/>
      <c r="MMD50" s="117"/>
      <c r="MME50" s="117"/>
      <c r="MMF50" s="117"/>
      <c r="MMG50" s="117"/>
      <c r="MMH50" s="117"/>
      <c r="MMI50" s="117"/>
      <c r="MMJ50" s="117"/>
      <c r="MMK50" s="117"/>
      <c r="MML50" s="117"/>
      <c r="MMM50" s="117"/>
      <c r="MMN50" s="117"/>
      <c r="MMO50" s="117"/>
      <c r="MMP50" s="117"/>
      <c r="MMQ50" s="117"/>
      <c r="MMR50" s="117"/>
      <c r="MMS50" s="117"/>
      <c r="MMT50" s="117"/>
      <c r="MMU50" s="117"/>
      <c r="MMV50" s="117"/>
      <c r="MMW50" s="117"/>
      <c r="MMX50" s="117"/>
      <c r="MMY50" s="117"/>
      <c r="MMZ50" s="117"/>
      <c r="MNA50" s="117"/>
      <c r="MNB50" s="117"/>
      <c r="MNC50" s="117"/>
      <c r="MND50" s="117"/>
      <c r="MNE50" s="117"/>
      <c r="MNF50" s="117"/>
      <c r="MNG50" s="117"/>
      <c r="MNH50" s="117"/>
      <c r="MNI50" s="117"/>
      <c r="MNJ50" s="117"/>
      <c r="MNK50" s="117"/>
      <c r="MNL50" s="117"/>
      <c r="MNM50" s="117"/>
      <c r="MNN50" s="117"/>
      <c r="MNO50" s="117"/>
      <c r="MNP50" s="117"/>
      <c r="MNQ50" s="117"/>
      <c r="MNR50" s="117"/>
      <c r="MNS50" s="117"/>
      <c r="MNT50" s="117"/>
      <c r="MNU50" s="117"/>
      <c r="MNV50" s="117"/>
      <c r="MNW50" s="117"/>
      <c r="MNX50" s="117"/>
      <c r="MNY50" s="117"/>
      <c r="MNZ50" s="117"/>
      <c r="MOA50" s="117"/>
      <c r="MOB50" s="117"/>
      <c r="MOC50" s="117"/>
      <c r="MOD50" s="117"/>
      <c r="MOE50" s="117"/>
      <c r="MOF50" s="117"/>
      <c r="MOG50" s="117"/>
      <c r="MOH50" s="117"/>
      <c r="MOI50" s="117"/>
      <c r="MOJ50" s="117"/>
      <c r="MOK50" s="117"/>
      <c r="MOL50" s="117"/>
      <c r="MOM50" s="117"/>
      <c r="MON50" s="117"/>
      <c r="MOO50" s="117"/>
      <c r="MOP50" s="117"/>
      <c r="MOQ50" s="117"/>
      <c r="MOR50" s="117"/>
      <c r="MOS50" s="117"/>
      <c r="MOT50" s="117"/>
      <c r="MOU50" s="117"/>
      <c r="MOV50" s="117"/>
      <c r="MOW50" s="117"/>
      <c r="MOX50" s="117"/>
      <c r="MOY50" s="117"/>
      <c r="MOZ50" s="117"/>
      <c r="MPA50" s="117"/>
      <c r="MPB50" s="117"/>
      <c r="MPC50" s="117"/>
      <c r="MPD50" s="117"/>
      <c r="MPE50" s="117"/>
      <c r="MPF50" s="117"/>
      <c r="MPG50" s="117"/>
      <c r="MPH50" s="117"/>
      <c r="MPI50" s="117"/>
      <c r="MPJ50" s="117"/>
      <c r="MPK50" s="117"/>
      <c r="MPL50" s="117"/>
      <c r="MPM50" s="117"/>
      <c r="MPN50" s="117"/>
      <c r="MPO50" s="117"/>
      <c r="MPP50" s="117"/>
      <c r="MPQ50" s="117"/>
      <c r="MPR50" s="117"/>
      <c r="MPS50" s="117"/>
      <c r="MPT50" s="117"/>
      <c r="MPU50" s="117"/>
      <c r="MPV50" s="117"/>
      <c r="MPW50" s="117"/>
      <c r="MPX50" s="117"/>
      <c r="MPY50" s="117"/>
      <c r="MPZ50" s="117"/>
      <c r="MQA50" s="117"/>
      <c r="MQB50" s="117"/>
      <c r="MQC50" s="117"/>
      <c r="MQD50" s="117"/>
      <c r="MQE50" s="117"/>
      <c r="MQF50" s="117"/>
      <c r="MQG50" s="117"/>
      <c r="MQH50" s="117"/>
      <c r="MQI50" s="117"/>
      <c r="MQJ50" s="117"/>
      <c r="MQK50" s="117"/>
      <c r="MQL50" s="117"/>
      <c r="MQM50" s="117"/>
      <c r="MQN50" s="117"/>
      <c r="MQO50" s="117"/>
      <c r="MQP50" s="117"/>
      <c r="MQQ50" s="117"/>
      <c r="MQR50" s="117"/>
      <c r="MQS50" s="117"/>
      <c r="MQT50" s="117"/>
      <c r="MQU50" s="117"/>
      <c r="MQV50" s="117"/>
      <c r="MQW50" s="117"/>
      <c r="MQX50" s="117"/>
      <c r="MQY50" s="117"/>
      <c r="MQZ50" s="117"/>
      <c r="MRA50" s="117"/>
      <c r="MRB50" s="117"/>
      <c r="MRC50" s="117"/>
      <c r="MRD50" s="117"/>
      <c r="MRE50" s="117"/>
      <c r="MRF50" s="117"/>
      <c r="MRG50" s="117"/>
      <c r="MRH50" s="117"/>
      <c r="MRI50" s="117"/>
      <c r="MRJ50" s="117"/>
      <c r="MRK50" s="117"/>
      <c r="MRL50" s="117"/>
      <c r="MRM50" s="117"/>
      <c r="MRN50" s="117"/>
      <c r="MRO50" s="117"/>
      <c r="MRP50" s="117"/>
      <c r="MRQ50" s="117"/>
      <c r="MRR50" s="117"/>
      <c r="MRS50" s="117"/>
      <c r="MRT50" s="117"/>
      <c r="MRU50" s="117"/>
      <c r="MRV50" s="117"/>
      <c r="MRW50" s="117"/>
      <c r="MRX50" s="117"/>
      <c r="MRY50" s="117"/>
      <c r="MRZ50" s="117"/>
      <c r="MSA50" s="117"/>
      <c r="MSB50" s="117"/>
      <c r="MSC50" s="117"/>
      <c r="MSD50" s="117"/>
      <c r="MSE50" s="117"/>
      <c r="MSF50" s="117"/>
      <c r="MSG50" s="117"/>
      <c r="MSH50" s="117"/>
      <c r="MSI50" s="117"/>
      <c r="MSJ50" s="117"/>
      <c r="MSK50" s="117"/>
      <c r="MSL50" s="117"/>
      <c r="MSM50" s="117"/>
      <c r="MSN50" s="117"/>
      <c r="MSO50" s="117"/>
      <c r="MSP50" s="117"/>
      <c r="MSQ50" s="117"/>
      <c r="MSR50" s="117"/>
      <c r="MSS50" s="117"/>
      <c r="MST50" s="117"/>
      <c r="MSU50" s="117"/>
      <c r="MSV50" s="117"/>
      <c r="MSW50" s="117"/>
      <c r="MSX50" s="117"/>
      <c r="MSY50" s="117"/>
      <c r="MSZ50" s="117"/>
      <c r="MTA50" s="117"/>
      <c r="MTB50" s="117"/>
      <c r="MTC50" s="117"/>
      <c r="MTD50" s="117"/>
      <c r="MTE50" s="117"/>
      <c r="MTF50" s="117"/>
      <c r="MTG50" s="117"/>
      <c r="MTH50" s="117"/>
      <c r="MTI50" s="117"/>
      <c r="MTJ50" s="117"/>
      <c r="MTK50" s="117"/>
      <c r="MTL50" s="117"/>
      <c r="MTM50" s="117"/>
      <c r="MTN50" s="117"/>
      <c r="MTO50" s="117"/>
      <c r="MTP50" s="117"/>
      <c r="MTQ50" s="117"/>
      <c r="MTR50" s="117"/>
      <c r="MTS50" s="117"/>
      <c r="MTT50" s="117"/>
      <c r="MTU50" s="117"/>
      <c r="MTV50" s="117"/>
      <c r="MTW50" s="117"/>
      <c r="MTX50" s="117"/>
      <c r="MTY50" s="117"/>
      <c r="MTZ50" s="117"/>
      <c r="MUA50" s="117"/>
      <c r="MUB50" s="117"/>
      <c r="MUC50" s="117"/>
      <c r="MUD50" s="117"/>
      <c r="MUE50" s="117"/>
      <c r="MUF50" s="117"/>
      <c r="MUG50" s="117"/>
      <c r="MUH50" s="117"/>
      <c r="MUI50" s="117"/>
      <c r="MUJ50" s="117"/>
      <c r="MUK50" s="117"/>
      <c r="MUL50" s="117"/>
      <c r="MUM50" s="117"/>
      <c r="MUN50" s="117"/>
      <c r="MUO50" s="117"/>
      <c r="MUP50" s="117"/>
      <c r="MUQ50" s="117"/>
      <c r="MUR50" s="117"/>
      <c r="MUS50" s="117"/>
      <c r="MUT50" s="117"/>
      <c r="MUU50" s="117"/>
      <c r="MUV50" s="117"/>
      <c r="MUW50" s="117"/>
      <c r="MUX50" s="117"/>
      <c r="MUY50" s="117"/>
      <c r="MUZ50" s="117"/>
      <c r="MVA50" s="117"/>
      <c r="MVB50" s="117"/>
      <c r="MVC50" s="117"/>
      <c r="MVD50" s="117"/>
      <c r="MVE50" s="117"/>
      <c r="MVF50" s="117"/>
      <c r="MVG50" s="117"/>
      <c r="MVH50" s="117"/>
      <c r="MVI50" s="117"/>
      <c r="MVJ50" s="117"/>
      <c r="MVK50" s="117"/>
      <c r="MVL50" s="117"/>
      <c r="MVM50" s="117"/>
      <c r="MVN50" s="117"/>
      <c r="MVO50" s="117"/>
      <c r="MVP50" s="117"/>
      <c r="MVQ50" s="117"/>
      <c r="MVR50" s="117"/>
      <c r="MVS50" s="117"/>
      <c r="MVT50" s="117"/>
      <c r="MVU50" s="117"/>
      <c r="MVV50" s="117"/>
      <c r="MVW50" s="117"/>
      <c r="MVX50" s="117"/>
      <c r="MVY50" s="117"/>
      <c r="MVZ50" s="117"/>
      <c r="MWA50" s="117"/>
      <c r="MWB50" s="117"/>
      <c r="MWC50" s="117"/>
      <c r="MWD50" s="117"/>
      <c r="MWE50" s="117"/>
      <c r="MWF50" s="117"/>
      <c r="MWG50" s="117"/>
      <c r="MWH50" s="117"/>
      <c r="MWI50" s="117"/>
      <c r="MWJ50" s="117"/>
      <c r="MWK50" s="117"/>
      <c r="MWL50" s="117"/>
      <c r="MWM50" s="117"/>
      <c r="MWN50" s="117"/>
      <c r="MWO50" s="117"/>
      <c r="MWP50" s="117"/>
      <c r="MWQ50" s="117"/>
      <c r="MWR50" s="117"/>
      <c r="MWS50" s="117"/>
      <c r="MWT50" s="117"/>
      <c r="MWU50" s="117"/>
      <c r="MWV50" s="117"/>
      <c r="MWW50" s="117"/>
      <c r="MWX50" s="117"/>
      <c r="MWY50" s="117"/>
      <c r="MWZ50" s="117"/>
      <c r="MXA50" s="117"/>
      <c r="MXB50" s="117"/>
      <c r="MXC50" s="117"/>
      <c r="MXD50" s="117"/>
      <c r="MXE50" s="117"/>
      <c r="MXF50" s="117"/>
      <c r="MXG50" s="117"/>
      <c r="MXH50" s="117"/>
      <c r="MXI50" s="117"/>
      <c r="MXJ50" s="117"/>
      <c r="MXK50" s="117"/>
      <c r="MXL50" s="117"/>
      <c r="MXM50" s="117"/>
      <c r="MXN50" s="117"/>
      <c r="MXO50" s="117"/>
      <c r="MXP50" s="117"/>
      <c r="MXQ50" s="117"/>
      <c r="MXR50" s="117"/>
      <c r="MXS50" s="117"/>
      <c r="MXT50" s="117"/>
      <c r="MXU50" s="117"/>
      <c r="MXV50" s="117"/>
      <c r="MXW50" s="117"/>
      <c r="MXX50" s="117"/>
      <c r="MXY50" s="117"/>
      <c r="MXZ50" s="117"/>
      <c r="MYA50" s="117"/>
      <c r="MYB50" s="117"/>
      <c r="MYC50" s="117"/>
      <c r="MYD50" s="117"/>
      <c r="MYE50" s="117"/>
      <c r="MYF50" s="117"/>
      <c r="MYG50" s="117"/>
      <c r="MYH50" s="117"/>
      <c r="MYI50" s="117"/>
      <c r="MYJ50" s="117"/>
      <c r="MYK50" s="117"/>
      <c r="MYL50" s="117"/>
      <c r="MYM50" s="117"/>
      <c r="MYN50" s="117"/>
      <c r="MYO50" s="117"/>
      <c r="MYP50" s="117"/>
      <c r="MYQ50" s="117"/>
      <c r="MYR50" s="117"/>
      <c r="MYS50" s="117"/>
      <c r="MYT50" s="117"/>
      <c r="MYU50" s="117"/>
      <c r="MYV50" s="117"/>
      <c r="MYW50" s="117"/>
      <c r="MYX50" s="117"/>
      <c r="MYY50" s="117"/>
      <c r="MYZ50" s="117"/>
      <c r="MZA50" s="117"/>
      <c r="MZB50" s="117"/>
      <c r="MZC50" s="117"/>
      <c r="MZD50" s="117"/>
      <c r="MZE50" s="117"/>
      <c r="MZF50" s="117"/>
      <c r="MZG50" s="117"/>
      <c r="MZH50" s="117"/>
      <c r="MZI50" s="117"/>
      <c r="MZJ50" s="117"/>
      <c r="MZK50" s="117"/>
      <c r="MZL50" s="117"/>
      <c r="MZM50" s="117"/>
      <c r="MZN50" s="117"/>
      <c r="MZO50" s="117"/>
      <c r="MZP50" s="117"/>
      <c r="MZQ50" s="117"/>
      <c r="MZR50" s="117"/>
      <c r="MZS50" s="117"/>
      <c r="MZT50" s="117"/>
      <c r="MZU50" s="117"/>
      <c r="MZV50" s="117"/>
      <c r="MZW50" s="117"/>
      <c r="MZX50" s="117"/>
      <c r="MZY50" s="117"/>
      <c r="MZZ50" s="117"/>
      <c r="NAA50" s="117"/>
      <c r="NAB50" s="117"/>
      <c r="NAC50" s="117"/>
      <c r="NAD50" s="117"/>
      <c r="NAE50" s="117"/>
      <c r="NAF50" s="117"/>
      <c r="NAG50" s="117"/>
      <c r="NAH50" s="117"/>
      <c r="NAI50" s="117"/>
      <c r="NAJ50" s="117"/>
      <c r="NAK50" s="117"/>
      <c r="NAL50" s="117"/>
      <c r="NAM50" s="117"/>
      <c r="NAN50" s="117"/>
      <c r="NAO50" s="117"/>
      <c r="NAP50" s="117"/>
      <c r="NAQ50" s="117"/>
      <c r="NAR50" s="117"/>
      <c r="NAS50" s="117"/>
      <c r="NAT50" s="117"/>
      <c r="NAU50" s="117"/>
      <c r="NAV50" s="117"/>
      <c r="NAW50" s="117"/>
      <c r="NAX50" s="117"/>
      <c r="NAY50" s="117"/>
      <c r="NAZ50" s="117"/>
      <c r="NBA50" s="117"/>
      <c r="NBB50" s="117"/>
      <c r="NBC50" s="117"/>
      <c r="NBD50" s="117"/>
      <c r="NBE50" s="117"/>
      <c r="NBF50" s="117"/>
      <c r="NBG50" s="117"/>
      <c r="NBH50" s="117"/>
      <c r="NBI50" s="117"/>
      <c r="NBJ50" s="117"/>
      <c r="NBK50" s="117"/>
      <c r="NBL50" s="117"/>
      <c r="NBM50" s="117"/>
      <c r="NBN50" s="117"/>
      <c r="NBO50" s="117"/>
      <c r="NBP50" s="117"/>
      <c r="NBQ50" s="117"/>
      <c r="NBR50" s="117"/>
      <c r="NBS50" s="117"/>
      <c r="NBT50" s="117"/>
      <c r="NBU50" s="117"/>
      <c r="NBV50" s="117"/>
      <c r="NBW50" s="117"/>
      <c r="NBX50" s="117"/>
      <c r="NBY50" s="117"/>
      <c r="NBZ50" s="117"/>
      <c r="NCA50" s="117"/>
      <c r="NCB50" s="117"/>
      <c r="NCC50" s="117"/>
      <c r="NCD50" s="117"/>
      <c r="NCE50" s="117"/>
      <c r="NCF50" s="117"/>
      <c r="NCG50" s="117"/>
      <c r="NCH50" s="117"/>
      <c r="NCI50" s="117"/>
      <c r="NCJ50" s="117"/>
      <c r="NCK50" s="117"/>
      <c r="NCL50" s="117"/>
      <c r="NCM50" s="117"/>
      <c r="NCN50" s="117"/>
      <c r="NCO50" s="117"/>
      <c r="NCP50" s="117"/>
      <c r="NCQ50" s="117"/>
      <c r="NCR50" s="117"/>
      <c r="NCS50" s="117"/>
      <c r="NCT50" s="117"/>
      <c r="NCU50" s="117"/>
      <c r="NCV50" s="117"/>
      <c r="NCW50" s="117"/>
      <c r="NCX50" s="117"/>
      <c r="NCY50" s="117"/>
      <c r="NCZ50" s="117"/>
      <c r="NDA50" s="117"/>
      <c r="NDB50" s="117"/>
      <c r="NDC50" s="117"/>
      <c r="NDD50" s="117"/>
      <c r="NDE50" s="117"/>
      <c r="NDF50" s="117"/>
      <c r="NDG50" s="117"/>
      <c r="NDH50" s="117"/>
      <c r="NDI50" s="117"/>
      <c r="NDJ50" s="117"/>
      <c r="NDK50" s="117"/>
      <c r="NDL50" s="117"/>
      <c r="NDM50" s="117"/>
      <c r="NDN50" s="117"/>
      <c r="NDO50" s="117"/>
      <c r="NDP50" s="117"/>
      <c r="NDQ50" s="117"/>
      <c r="NDR50" s="117"/>
      <c r="NDS50" s="117"/>
      <c r="NDT50" s="117"/>
      <c r="NDU50" s="117"/>
      <c r="NDV50" s="117"/>
      <c r="NDW50" s="117"/>
      <c r="NDX50" s="117"/>
      <c r="NDY50" s="117"/>
      <c r="NDZ50" s="117"/>
      <c r="NEA50" s="117"/>
      <c r="NEB50" s="117"/>
      <c r="NEC50" s="117"/>
      <c r="NED50" s="117"/>
      <c r="NEE50" s="117"/>
      <c r="NEF50" s="117"/>
      <c r="NEG50" s="117"/>
      <c r="NEH50" s="117"/>
      <c r="NEI50" s="117"/>
      <c r="NEJ50" s="117"/>
      <c r="NEK50" s="117"/>
      <c r="NEL50" s="117"/>
      <c r="NEM50" s="117"/>
      <c r="NEN50" s="117"/>
      <c r="NEO50" s="117"/>
      <c r="NEP50" s="117"/>
      <c r="NEQ50" s="117"/>
      <c r="NER50" s="117"/>
      <c r="NES50" s="117"/>
      <c r="NET50" s="117"/>
      <c r="NEU50" s="117"/>
      <c r="NEV50" s="117"/>
      <c r="NEW50" s="117"/>
      <c r="NEX50" s="117"/>
      <c r="NEY50" s="117"/>
      <c r="NEZ50" s="117"/>
      <c r="NFA50" s="117"/>
      <c r="NFB50" s="117"/>
      <c r="NFC50" s="117"/>
      <c r="NFD50" s="117"/>
      <c r="NFE50" s="117"/>
      <c r="NFF50" s="117"/>
      <c r="NFG50" s="117"/>
      <c r="NFH50" s="117"/>
      <c r="NFI50" s="117"/>
      <c r="NFJ50" s="117"/>
      <c r="NFK50" s="117"/>
      <c r="NFL50" s="117"/>
      <c r="NFM50" s="117"/>
      <c r="NFN50" s="117"/>
      <c r="NFO50" s="117"/>
      <c r="NFP50" s="117"/>
      <c r="NFQ50" s="117"/>
      <c r="NFR50" s="117"/>
      <c r="NFS50" s="117"/>
      <c r="NFT50" s="117"/>
      <c r="NFU50" s="117"/>
      <c r="NFV50" s="117"/>
      <c r="NFW50" s="117"/>
      <c r="NFX50" s="117"/>
      <c r="NFY50" s="117"/>
      <c r="NFZ50" s="117"/>
      <c r="NGA50" s="117"/>
      <c r="NGB50" s="117"/>
      <c r="NGC50" s="117"/>
      <c r="NGD50" s="117"/>
      <c r="NGE50" s="117"/>
      <c r="NGF50" s="117"/>
      <c r="NGG50" s="117"/>
      <c r="NGH50" s="117"/>
      <c r="NGI50" s="117"/>
      <c r="NGJ50" s="117"/>
      <c r="NGK50" s="117"/>
      <c r="NGL50" s="117"/>
      <c r="NGM50" s="117"/>
      <c r="NGN50" s="117"/>
      <c r="NGO50" s="117"/>
      <c r="NGP50" s="117"/>
      <c r="NGQ50" s="117"/>
      <c r="NGR50" s="117"/>
      <c r="NGS50" s="117"/>
      <c r="NGT50" s="117"/>
      <c r="NGU50" s="117"/>
      <c r="NGV50" s="117"/>
      <c r="NGW50" s="117"/>
      <c r="NGX50" s="117"/>
      <c r="NGY50" s="117"/>
      <c r="NGZ50" s="117"/>
      <c r="NHA50" s="117"/>
      <c r="NHB50" s="117"/>
      <c r="NHC50" s="117"/>
      <c r="NHD50" s="117"/>
      <c r="NHE50" s="117"/>
      <c r="NHF50" s="117"/>
      <c r="NHG50" s="117"/>
      <c r="NHH50" s="117"/>
      <c r="NHI50" s="117"/>
      <c r="NHJ50" s="117"/>
      <c r="NHK50" s="117"/>
      <c r="NHL50" s="117"/>
      <c r="NHM50" s="117"/>
      <c r="NHN50" s="117"/>
      <c r="NHO50" s="117"/>
      <c r="NHP50" s="117"/>
      <c r="NHQ50" s="117"/>
      <c r="NHR50" s="117"/>
      <c r="NHS50" s="117"/>
      <c r="NHT50" s="117"/>
      <c r="NHU50" s="117"/>
      <c r="NHV50" s="117"/>
      <c r="NHW50" s="117"/>
      <c r="NHX50" s="117"/>
      <c r="NHY50" s="117"/>
      <c r="NHZ50" s="117"/>
      <c r="NIA50" s="117"/>
      <c r="NIB50" s="117"/>
      <c r="NIC50" s="117"/>
      <c r="NID50" s="117"/>
      <c r="NIE50" s="117"/>
      <c r="NIF50" s="117"/>
      <c r="NIG50" s="117"/>
      <c r="NIH50" s="117"/>
      <c r="NII50" s="117"/>
      <c r="NIJ50" s="117"/>
      <c r="NIK50" s="117"/>
      <c r="NIL50" s="117"/>
      <c r="NIM50" s="117"/>
      <c r="NIN50" s="117"/>
      <c r="NIO50" s="117"/>
      <c r="NIP50" s="117"/>
      <c r="NIQ50" s="117"/>
      <c r="NIR50" s="117"/>
      <c r="NIS50" s="117"/>
      <c r="NIT50" s="117"/>
      <c r="NIU50" s="117"/>
      <c r="NIV50" s="117"/>
      <c r="NIW50" s="117"/>
      <c r="NIX50" s="117"/>
      <c r="NIY50" s="117"/>
      <c r="NIZ50" s="117"/>
      <c r="NJA50" s="117"/>
      <c r="NJB50" s="117"/>
      <c r="NJC50" s="117"/>
      <c r="NJD50" s="117"/>
      <c r="NJE50" s="117"/>
      <c r="NJF50" s="117"/>
      <c r="NJG50" s="117"/>
      <c r="NJH50" s="117"/>
      <c r="NJI50" s="117"/>
      <c r="NJJ50" s="117"/>
      <c r="NJK50" s="117"/>
      <c r="NJL50" s="117"/>
      <c r="NJM50" s="117"/>
      <c r="NJN50" s="117"/>
      <c r="NJO50" s="117"/>
      <c r="NJP50" s="117"/>
      <c r="NJQ50" s="117"/>
      <c r="NJR50" s="117"/>
      <c r="NJS50" s="117"/>
      <c r="NJT50" s="117"/>
      <c r="NJU50" s="117"/>
      <c r="NJV50" s="117"/>
      <c r="NJW50" s="117"/>
      <c r="NJX50" s="117"/>
      <c r="NJY50" s="117"/>
      <c r="NJZ50" s="117"/>
      <c r="NKA50" s="117"/>
      <c r="NKB50" s="117"/>
      <c r="NKC50" s="117"/>
      <c r="NKD50" s="117"/>
      <c r="NKE50" s="117"/>
      <c r="NKF50" s="117"/>
      <c r="NKG50" s="117"/>
      <c r="NKH50" s="117"/>
      <c r="NKI50" s="117"/>
      <c r="NKJ50" s="117"/>
      <c r="NKK50" s="117"/>
      <c r="NKL50" s="117"/>
      <c r="NKM50" s="117"/>
      <c r="NKN50" s="117"/>
      <c r="NKO50" s="117"/>
      <c r="NKP50" s="117"/>
      <c r="NKQ50" s="117"/>
      <c r="NKR50" s="117"/>
      <c r="NKS50" s="117"/>
      <c r="NKT50" s="117"/>
      <c r="NKU50" s="117"/>
      <c r="NKV50" s="117"/>
      <c r="NKW50" s="117"/>
      <c r="NKX50" s="117"/>
      <c r="NKY50" s="117"/>
      <c r="NKZ50" s="117"/>
      <c r="NLA50" s="117"/>
      <c r="NLB50" s="117"/>
      <c r="NLC50" s="117"/>
      <c r="NLD50" s="117"/>
      <c r="NLE50" s="117"/>
      <c r="NLF50" s="117"/>
      <c r="NLG50" s="117"/>
      <c r="NLH50" s="117"/>
      <c r="NLI50" s="117"/>
      <c r="NLJ50" s="117"/>
      <c r="NLK50" s="117"/>
      <c r="NLL50" s="117"/>
      <c r="NLM50" s="117"/>
      <c r="NLN50" s="117"/>
      <c r="NLO50" s="117"/>
      <c r="NLP50" s="117"/>
      <c r="NLQ50" s="117"/>
      <c r="NLR50" s="117"/>
      <c r="NLS50" s="117"/>
      <c r="NLT50" s="117"/>
      <c r="NLU50" s="117"/>
      <c r="NLV50" s="117"/>
      <c r="NLW50" s="117"/>
      <c r="NLX50" s="117"/>
      <c r="NLY50" s="117"/>
      <c r="NLZ50" s="117"/>
      <c r="NMA50" s="117"/>
      <c r="NMB50" s="117"/>
      <c r="NMC50" s="117"/>
      <c r="NMD50" s="117"/>
      <c r="NME50" s="117"/>
      <c r="NMF50" s="117"/>
      <c r="NMG50" s="117"/>
      <c r="NMH50" s="117"/>
      <c r="NMI50" s="117"/>
      <c r="NMJ50" s="117"/>
      <c r="NMK50" s="117"/>
      <c r="NML50" s="117"/>
      <c r="NMM50" s="117"/>
      <c r="NMN50" s="117"/>
      <c r="NMO50" s="117"/>
      <c r="NMP50" s="117"/>
      <c r="NMQ50" s="117"/>
      <c r="NMR50" s="117"/>
      <c r="NMS50" s="117"/>
      <c r="NMT50" s="117"/>
      <c r="NMU50" s="117"/>
      <c r="NMV50" s="117"/>
      <c r="NMW50" s="117"/>
      <c r="NMX50" s="117"/>
      <c r="NMY50" s="117"/>
      <c r="NMZ50" s="117"/>
      <c r="NNA50" s="117"/>
      <c r="NNB50" s="117"/>
      <c r="NNC50" s="117"/>
      <c r="NND50" s="117"/>
      <c r="NNE50" s="117"/>
      <c r="NNF50" s="117"/>
      <c r="NNG50" s="117"/>
      <c r="NNH50" s="117"/>
      <c r="NNI50" s="117"/>
      <c r="NNJ50" s="117"/>
      <c r="NNK50" s="117"/>
      <c r="NNL50" s="117"/>
      <c r="NNM50" s="117"/>
      <c r="NNN50" s="117"/>
      <c r="NNO50" s="117"/>
      <c r="NNP50" s="117"/>
      <c r="NNQ50" s="117"/>
      <c r="NNR50" s="117"/>
      <c r="NNS50" s="117"/>
      <c r="NNT50" s="117"/>
      <c r="NNU50" s="117"/>
      <c r="NNV50" s="117"/>
      <c r="NNW50" s="117"/>
      <c r="NNX50" s="117"/>
      <c r="NNY50" s="117"/>
      <c r="NNZ50" s="117"/>
      <c r="NOA50" s="117"/>
      <c r="NOB50" s="117"/>
      <c r="NOC50" s="117"/>
      <c r="NOD50" s="117"/>
      <c r="NOE50" s="117"/>
      <c r="NOF50" s="117"/>
      <c r="NOG50" s="117"/>
      <c r="NOH50" s="117"/>
      <c r="NOI50" s="117"/>
      <c r="NOJ50" s="117"/>
      <c r="NOK50" s="117"/>
      <c r="NOL50" s="117"/>
      <c r="NOM50" s="117"/>
      <c r="NON50" s="117"/>
      <c r="NOO50" s="117"/>
      <c r="NOP50" s="117"/>
      <c r="NOQ50" s="117"/>
      <c r="NOR50" s="117"/>
      <c r="NOS50" s="117"/>
      <c r="NOT50" s="117"/>
      <c r="NOU50" s="117"/>
      <c r="NOV50" s="117"/>
      <c r="NOW50" s="117"/>
      <c r="NOX50" s="117"/>
      <c r="NOY50" s="117"/>
      <c r="NOZ50" s="117"/>
      <c r="NPA50" s="117"/>
      <c r="NPB50" s="117"/>
      <c r="NPC50" s="117"/>
      <c r="NPD50" s="117"/>
      <c r="NPE50" s="117"/>
      <c r="NPF50" s="117"/>
      <c r="NPG50" s="117"/>
      <c r="NPH50" s="117"/>
      <c r="NPI50" s="117"/>
      <c r="NPJ50" s="117"/>
      <c r="NPK50" s="117"/>
      <c r="NPL50" s="117"/>
      <c r="NPM50" s="117"/>
      <c r="NPN50" s="117"/>
      <c r="NPO50" s="117"/>
      <c r="NPP50" s="117"/>
      <c r="NPQ50" s="117"/>
      <c r="NPR50" s="117"/>
      <c r="NPS50" s="117"/>
      <c r="NPT50" s="117"/>
      <c r="NPU50" s="117"/>
      <c r="NPV50" s="117"/>
      <c r="NPW50" s="117"/>
      <c r="NPX50" s="117"/>
      <c r="NPY50" s="117"/>
      <c r="NPZ50" s="117"/>
      <c r="NQA50" s="117"/>
      <c r="NQB50" s="117"/>
      <c r="NQC50" s="117"/>
      <c r="NQD50" s="117"/>
      <c r="NQE50" s="117"/>
      <c r="NQF50" s="117"/>
      <c r="NQG50" s="117"/>
      <c r="NQH50" s="117"/>
      <c r="NQI50" s="117"/>
      <c r="NQJ50" s="117"/>
      <c r="NQK50" s="117"/>
      <c r="NQL50" s="117"/>
      <c r="NQM50" s="117"/>
      <c r="NQN50" s="117"/>
      <c r="NQO50" s="117"/>
      <c r="NQP50" s="117"/>
      <c r="NQQ50" s="117"/>
      <c r="NQR50" s="117"/>
      <c r="NQS50" s="117"/>
      <c r="NQT50" s="117"/>
      <c r="NQU50" s="117"/>
      <c r="NQV50" s="117"/>
      <c r="NQW50" s="117"/>
      <c r="NQX50" s="117"/>
      <c r="NQY50" s="117"/>
      <c r="NQZ50" s="117"/>
      <c r="NRA50" s="117"/>
      <c r="NRB50" s="117"/>
      <c r="NRC50" s="117"/>
      <c r="NRD50" s="117"/>
      <c r="NRE50" s="117"/>
      <c r="NRF50" s="117"/>
      <c r="NRG50" s="117"/>
      <c r="NRH50" s="117"/>
      <c r="NRI50" s="117"/>
      <c r="NRJ50" s="117"/>
      <c r="NRK50" s="117"/>
      <c r="NRL50" s="117"/>
      <c r="NRM50" s="117"/>
      <c r="NRN50" s="117"/>
      <c r="NRO50" s="117"/>
      <c r="NRP50" s="117"/>
      <c r="NRQ50" s="117"/>
      <c r="NRR50" s="117"/>
      <c r="NRS50" s="117"/>
      <c r="NRT50" s="117"/>
      <c r="NRU50" s="117"/>
      <c r="NRV50" s="117"/>
      <c r="NRW50" s="117"/>
      <c r="NRX50" s="117"/>
      <c r="NRY50" s="117"/>
      <c r="NRZ50" s="117"/>
      <c r="NSA50" s="117"/>
      <c r="NSB50" s="117"/>
      <c r="NSC50" s="117"/>
      <c r="NSD50" s="117"/>
      <c r="NSE50" s="117"/>
      <c r="NSF50" s="117"/>
      <c r="NSG50" s="117"/>
      <c r="NSH50" s="117"/>
      <c r="NSI50" s="117"/>
      <c r="NSJ50" s="117"/>
      <c r="NSK50" s="117"/>
      <c r="NSL50" s="117"/>
      <c r="NSM50" s="117"/>
      <c r="NSN50" s="117"/>
      <c r="NSO50" s="117"/>
      <c r="NSP50" s="117"/>
      <c r="NSQ50" s="117"/>
      <c r="NSR50" s="117"/>
      <c r="NSS50" s="117"/>
      <c r="NST50" s="117"/>
      <c r="NSU50" s="117"/>
      <c r="NSV50" s="117"/>
      <c r="NSW50" s="117"/>
      <c r="NSX50" s="117"/>
      <c r="NSY50" s="117"/>
      <c r="NSZ50" s="117"/>
      <c r="NTA50" s="117"/>
      <c r="NTB50" s="117"/>
      <c r="NTC50" s="117"/>
      <c r="NTD50" s="117"/>
      <c r="NTE50" s="117"/>
      <c r="NTF50" s="117"/>
      <c r="NTG50" s="117"/>
      <c r="NTH50" s="117"/>
      <c r="NTI50" s="117"/>
      <c r="NTJ50" s="117"/>
      <c r="NTK50" s="117"/>
      <c r="NTL50" s="117"/>
      <c r="NTM50" s="117"/>
      <c r="NTN50" s="117"/>
      <c r="NTO50" s="117"/>
      <c r="NTP50" s="117"/>
      <c r="NTQ50" s="117"/>
      <c r="NTR50" s="117"/>
      <c r="NTS50" s="117"/>
      <c r="NTT50" s="117"/>
      <c r="NTU50" s="117"/>
      <c r="NTV50" s="117"/>
      <c r="NTW50" s="117"/>
      <c r="NTX50" s="117"/>
      <c r="NTY50" s="117"/>
      <c r="NTZ50" s="117"/>
      <c r="NUA50" s="117"/>
      <c r="NUB50" s="117"/>
      <c r="NUC50" s="117"/>
      <c r="NUD50" s="117"/>
      <c r="NUE50" s="117"/>
      <c r="NUF50" s="117"/>
      <c r="NUG50" s="117"/>
      <c r="NUH50" s="117"/>
      <c r="NUI50" s="117"/>
      <c r="NUJ50" s="117"/>
      <c r="NUK50" s="117"/>
      <c r="NUL50" s="117"/>
      <c r="NUM50" s="117"/>
      <c r="NUN50" s="117"/>
      <c r="NUO50" s="117"/>
      <c r="NUP50" s="117"/>
      <c r="NUQ50" s="117"/>
      <c r="NUR50" s="117"/>
      <c r="NUS50" s="117"/>
      <c r="NUT50" s="117"/>
      <c r="NUU50" s="117"/>
      <c r="NUV50" s="117"/>
      <c r="NUW50" s="117"/>
      <c r="NUX50" s="117"/>
      <c r="NUY50" s="117"/>
      <c r="NUZ50" s="117"/>
      <c r="NVA50" s="117"/>
      <c r="NVB50" s="117"/>
      <c r="NVC50" s="117"/>
      <c r="NVD50" s="117"/>
      <c r="NVE50" s="117"/>
      <c r="NVF50" s="117"/>
      <c r="NVG50" s="117"/>
      <c r="NVH50" s="117"/>
      <c r="NVI50" s="117"/>
      <c r="NVJ50" s="117"/>
      <c r="NVK50" s="117"/>
      <c r="NVL50" s="117"/>
      <c r="NVM50" s="117"/>
      <c r="NVN50" s="117"/>
      <c r="NVO50" s="117"/>
      <c r="NVP50" s="117"/>
      <c r="NVQ50" s="117"/>
      <c r="NVR50" s="117"/>
      <c r="NVS50" s="117"/>
      <c r="NVT50" s="117"/>
      <c r="NVU50" s="117"/>
      <c r="NVV50" s="117"/>
      <c r="NVW50" s="117"/>
      <c r="NVX50" s="117"/>
      <c r="NVY50" s="117"/>
      <c r="NVZ50" s="117"/>
      <c r="NWA50" s="117"/>
      <c r="NWB50" s="117"/>
      <c r="NWC50" s="117"/>
      <c r="NWD50" s="117"/>
      <c r="NWE50" s="117"/>
      <c r="NWF50" s="117"/>
      <c r="NWG50" s="117"/>
      <c r="NWH50" s="117"/>
      <c r="NWI50" s="117"/>
      <c r="NWJ50" s="117"/>
      <c r="NWK50" s="117"/>
      <c r="NWL50" s="117"/>
      <c r="NWM50" s="117"/>
      <c r="NWN50" s="117"/>
      <c r="NWO50" s="117"/>
      <c r="NWP50" s="117"/>
      <c r="NWQ50" s="117"/>
      <c r="NWR50" s="117"/>
      <c r="NWS50" s="117"/>
      <c r="NWT50" s="117"/>
      <c r="NWU50" s="117"/>
      <c r="NWV50" s="117"/>
      <c r="NWW50" s="117"/>
      <c r="NWX50" s="117"/>
      <c r="NWY50" s="117"/>
      <c r="NWZ50" s="117"/>
      <c r="NXA50" s="117"/>
      <c r="NXB50" s="117"/>
      <c r="NXC50" s="117"/>
      <c r="NXD50" s="117"/>
      <c r="NXE50" s="117"/>
      <c r="NXF50" s="117"/>
      <c r="NXG50" s="117"/>
      <c r="NXH50" s="117"/>
      <c r="NXI50" s="117"/>
      <c r="NXJ50" s="117"/>
      <c r="NXK50" s="117"/>
      <c r="NXL50" s="117"/>
      <c r="NXM50" s="117"/>
      <c r="NXN50" s="117"/>
      <c r="NXO50" s="117"/>
      <c r="NXP50" s="117"/>
      <c r="NXQ50" s="117"/>
      <c r="NXR50" s="117"/>
      <c r="NXS50" s="117"/>
      <c r="NXT50" s="117"/>
      <c r="NXU50" s="117"/>
      <c r="NXV50" s="117"/>
      <c r="NXW50" s="117"/>
      <c r="NXX50" s="117"/>
      <c r="NXY50" s="117"/>
      <c r="NXZ50" s="117"/>
      <c r="NYA50" s="117"/>
      <c r="NYB50" s="117"/>
      <c r="NYC50" s="117"/>
      <c r="NYD50" s="117"/>
      <c r="NYE50" s="117"/>
      <c r="NYF50" s="117"/>
      <c r="NYG50" s="117"/>
      <c r="NYH50" s="117"/>
      <c r="NYI50" s="117"/>
      <c r="NYJ50" s="117"/>
      <c r="NYK50" s="117"/>
      <c r="NYL50" s="117"/>
      <c r="NYM50" s="117"/>
      <c r="NYN50" s="117"/>
      <c r="NYO50" s="117"/>
      <c r="NYP50" s="117"/>
      <c r="NYQ50" s="117"/>
      <c r="NYR50" s="117"/>
      <c r="NYS50" s="117"/>
      <c r="NYT50" s="117"/>
      <c r="NYU50" s="117"/>
      <c r="NYV50" s="117"/>
      <c r="NYW50" s="117"/>
      <c r="NYX50" s="117"/>
      <c r="NYY50" s="117"/>
      <c r="NYZ50" s="117"/>
      <c r="NZA50" s="117"/>
      <c r="NZB50" s="117"/>
      <c r="NZC50" s="117"/>
      <c r="NZD50" s="117"/>
      <c r="NZE50" s="117"/>
      <c r="NZF50" s="117"/>
      <c r="NZG50" s="117"/>
      <c r="NZH50" s="117"/>
      <c r="NZI50" s="117"/>
      <c r="NZJ50" s="117"/>
      <c r="NZK50" s="117"/>
      <c r="NZL50" s="117"/>
      <c r="NZM50" s="117"/>
      <c r="NZN50" s="117"/>
      <c r="NZO50" s="117"/>
      <c r="NZP50" s="117"/>
      <c r="NZQ50" s="117"/>
      <c r="NZR50" s="117"/>
      <c r="NZS50" s="117"/>
      <c r="NZT50" s="117"/>
      <c r="NZU50" s="117"/>
      <c r="NZV50" s="117"/>
      <c r="NZW50" s="117"/>
      <c r="NZX50" s="117"/>
      <c r="NZY50" s="117"/>
      <c r="NZZ50" s="117"/>
      <c r="OAA50" s="117"/>
      <c r="OAB50" s="117"/>
      <c r="OAC50" s="117"/>
      <c r="OAD50" s="117"/>
      <c r="OAE50" s="117"/>
      <c r="OAF50" s="117"/>
      <c r="OAG50" s="117"/>
      <c r="OAH50" s="117"/>
      <c r="OAI50" s="117"/>
      <c r="OAJ50" s="117"/>
      <c r="OAK50" s="117"/>
      <c r="OAL50" s="117"/>
      <c r="OAM50" s="117"/>
      <c r="OAN50" s="117"/>
      <c r="OAO50" s="117"/>
      <c r="OAP50" s="117"/>
      <c r="OAQ50" s="117"/>
      <c r="OAR50" s="117"/>
      <c r="OAS50" s="117"/>
      <c r="OAT50" s="117"/>
      <c r="OAU50" s="117"/>
      <c r="OAV50" s="117"/>
      <c r="OAW50" s="117"/>
      <c r="OAX50" s="117"/>
      <c r="OAY50" s="117"/>
      <c r="OAZ50" s="117"/>
      <c r="OBA50" s="117"/>
      <c r="OBB50" s="117"/>
      <c r="OBC50" s="117"/>
      <c r="OBD50" s="117"/>
      <c r="OBE50" s="117"/>
      <c r="OBF50" s="117"/>
      <c r="OBG50" s="117"/>
      <c r="OBH50" s="117"/>
      <c r="OBI50" s="117"/>
      <c r="OBJ50" s="117"/>
      <c r="OBK50" s="117"/>
      <c r="OBL50" s="117"/>
      <c r="OBM50" s="117"/>
      <c r="OBN50" s="117"/>
      <c r="OBO50" s="117"/>
      <c r="OBP50" s="117"/>
      <c r="OBQ50" s="117"/>
      <c r="OBR50" s="117"/>
      <c r="OBS50" s="117"/>
      <c r="OBT50" s="117"/>
      <c r="OBU50" s="117"/>
      <c r="OBV50" s="117"/>
      <c r="OBW50" s="117"/>
      <c r="OBX50" s="117"/>
      <c r="OBY50" s="117"/>
      <c r="OBZ50" s="117"/>
      <c r="OCA50" s="117"/>
      <c r="OCB50" s="117"/>
      <c r="OCC50" s="117"/>
      <c r="OCD50" s="117"/>
      <c r="OCE50" s="117"/>
      <c r="OCF50" s="117"/>
      <c r="OCG50" s="117"/>
      <c r="OCH50" s="117"/>
      <c r="OCI50" s="117"/>
      <c r="OCJ50" s="117"/>
      <c r="OCK50" s="117"/>
      <c r="OCL50" s="117"/>
      <c r="OCM50" s="117"/>
      <c r="OCN50" s="117"/>
      <c r="OCO50" s="117"/>
      <c r="OCP50" s="117"/>
      <c r="OCQ50" s="117"/>
      <c r="OCR50" s="117"/>
      <c r="OCS50" s="117"/>
      <c r="OCT50" s="117"/>
      <c r="OCU50" s="117"/>
      <c r="OCV50" s="117"/>
      <c r="OCW50" s="117"/>
      <c r="OCX50" s="117"/>
      <c r="OCY50" s="117"/>
      <c r="OCZ50" s="117"/>
      <c r="ODA50" s="117"/>
      <c r="ODB50" s="117"/>
      <c r="ODC50" s="117"/>
      <c r="ODD50" s="117"/>
      <c r="ODE50" s="117"/>
      <c r="ODF50" s="117"/>
      <c r="ODG50" s="117"/>
      <c r="ODH50" s="117"/>
      <c r="ODI50" s="117"/>
      <c r="ODJ50" s="117"/>
      <c r="ODK50" s="117"/>
      <c r="ODL50" s="117"/>
      <c r="ODM50" s="117"/>
      <c r="ODN50" s="117"/>
      <c r="ODO50" s="117"/>
      <c r="ODP50" s="117"/>
      <c r="ODQ50" s="117"/>
      <c r="ODR50" s="117"/>
      <c r="ODS50" s="117"/>
      <c r="ODT50" s="117"/>
      <c r="ODU50" s="117"/>
      <c r="ODV50" s="117"/>
      <c r="ODW50" s="117"/>
      <c r="ODX50" s="117"/>
      <c r="ODY50" s="117"/>
      <c r="ODZ50" s="117"/>
      <c r="OEA50" s="117"/>
      <c r="OEB50" s="117"/>
      <c r="OEC50" s="117"/>
      <c r="OED50" s="117"/>
      <c r="OEE50" s="117"/>
      <c r="OEF50" s="117"/>
      <c r="OEG50" s="117"/>
      <c r="OEH50" s="117"/>
      <c r="OEI50" s="117"/>
      <c r="OEJ50" s="117"/>
      <c r="OEK50" s="117"/>
      <c r="OEL50" s="117"/>
      <c r="OEM50" s="117"/>
      <c r="OEN50" s="117"/>
      <c r="OEO50" s="117"/>
      <c r="OEP50" s="117"/>
      <c r="OEQ50" s="117"/>
      <c r="OER50" s="117"/>
      <c r="OES50" s="117"/>
      <c r="OET50" s="117"/>
      <c r="OEU50" s="117"/>
      <c r="OEV50" s="117"/>
      <c r="OEW50" s="117"/>
      <c r="OEX50" s="117"/>
      <c r="OEY50" s="117"/>
      <c r="OEZ50" s="117"/>
      <c r="OFA50" s="117"/>
      <c r="OFB50" s="117"/>
      <c r="OFC50" s="117"/>
      <c r="OFD50" s="117"/>
      <c r="OFE50" s="117"/>
      <c r="OFF50" s="117"/>
      <c r="OFG50" s="117"/>
      <c r="OFH50" s="117"/>
      <c r="OFI50" s="117"/>
      <c r="OFJ50" s="117"/>
      <c r="OFK50" s="117"/>
      <c r="OFL50" s="117"/>
      <c r="OFM50" s="117"/>
      <c r="OFN50" s="117"/>
      <c r="OFO50" s="117"/>
      <c r="OFP50" s="117"/>
      <c r="OFQ50" s="117"/>
      <c r="OFR50" s="117"/>
      <c r="OFS50" s="117"/>
      <c r="OFT50" s="117"/>
      <c r="OFU50" s="117"/>
      <c r="OFV50" s="117"/>
      <c r="OFW50" s="117"/>
      <c r="OFX50" s="117"/>
      <c r="OFY50" s="117"/>
      <c r="OFZ50" s="117"/>
      <c r="OGA50" s="117"/>
      <c r="OGB50" s="117"/>
      <c r="OGC50" s="117"/>
      <c r="OGD50" s="117"/>
      <c r="OGE50" s="117"/>
      <c r="OGF50" s="117"/>
      <c r="OGG50" s="117"/>
      <c r="OGH50" s="117"/>
      <c r="OGI50" s="117"/>
      <c r="OGJ50" s="117"/>
      <c r="OGK50" s="117"/>
      <c r="OGL50" s="117"/>
      <c r="OGM50" s="117"/>
      <c r="OGN50" s="117"/>
      <c r="OGO50" s="117"/>
      <c r="OGP50" s="117"/>
      <c r="OGQ50" s="117"/>
      <c r="OGR50" s="117"/>
      <c r="OGS50" s="117"/>
      <c r="OGT50" s="117"/>
      <c r="OGU50" s="117"/>
      <c r="OGV50" s="117"/>
      <c r="OGW50" s="117"/>
      <c r="OGX50" s="117"/>
      <c r="OGY50" s="117"/>
      <c r="OGZ50" s="117"/>
      <c r="OHA50" s="117"/>
      <c r="OHB50" s="117"/>
      <c r="OHC50" s="117"/>
      <c r="OHD50" s="117"/>
      <c r="OHE50" s="117"/>
      <c r="OHF50" s="117"/>
      <c r="OHG50" s="117"/>
      <c r="OHH50" s="117"/>
      <c r="OHI50" s="117"/>
      <c r="OHJ50" s="117"/>
      <c r="OHK50" s="117"/>
      <c r="OHL50" s="117"/>
      <c r="OHM50" s="117"/>
      <c r="OHN50" s="117"/>
      <c r="OHO50" s="117"/>
      <c r="OHP50" s="117"/>
      <c r="OHQ50" s="117"/>
      <c r="OHR50" s="117"/>
      <c r="OHS50" s="117"/>
      <c r="OHT50" s="117"/>
      <c r="OHU50" s="117"/>
      <c r="OHV50" s="117"/>
      <c r="OHW50" s="117"/>
      <c r="OHX50" s="117"/>
      <c r="OHY50" s="117"/>
      <c r="OHZ50" s="117"/>
      <c r="OIA50" s="117"/>
      <c r="OIB50" s="117"/>
      <c r="OIC50" s="117"/>
      <c r="OID50" s="117"/>
      <c r="OIE50" s="117"/>
      <c r="OIF50" s="117"/>
      <c r="OIG50" s="117"/>
      <c r="OIH50" s="117"/>
      <c r="OII50" s="117"/>
      <c r="OIJ50" s="117"/>
      <c r="OIK50" s="117"/>
      <c r="OIL50" s="117"/>
      <c r="OIM50" s="117"/>
      <c r="OIN50" s="117"/>
      <c r="OIO50" s="117"/>
      <c r="OIP50" s="117"/>
      <c r="OIQ50" s="117"/>
      <c r="OIR50" s="117"/>
      <c r="OIS50" s="117"/>
      <c r="OIT50" s="117"/>
      <c r="OIU50" s="117"/>
      <c r="OIV50" s="117"/>
      <c r="OIW50" s="117"/>
      <c r="OIX50" s="117"/>
      <c r="OIY50" s="117"/>
      <c r="OIZ50" s="117"/>
      <c r="OJA50" s="117"/>
      <c r="OJB50" s="117"/>
      <c r="OJC50" s="117"/>
      <c r="OJD50" s="117"/>
      <c r="OJE50" s="117"/>
      <c r="OJF50" s="117"/>
      <c r="OJG50" s="117"/>
      <c r="OJH50" s="117"/>
      <c r="OJI50" s="117"/>
      <c r="OJJ50" s="117"/>
      <c r="OJK50" s="117"/>
      <c r="OJL50" s="117"/>
      <c r="OJM50" s="117"/>
      <c r="OJN50" s="117"/>
      <c r="OJO50" s="117"/>
      <c r="OJP50" s="117"/>
      <c r="OJQ50" s="117"/>
      <c r="OJR50" s="117"/>
      <c r="OJS50" s="117"/>
      <c r="OJT50" s="117"/>
      <c r="OJU50" s="117"/>
      <c r="OJV50" s="117"/>
      <c r="OJW50" s="117"/>
      <c r="OJX50" s="117"/>
      <c r="OJY50" s="117"/>
      <c r="OJZ50" s="117"/>
      <c r="OKA50" s="117"/>
      <c r="OKB50" s="117"/>
      <c r="OKC50" s="117"/>
      <c r="OKD50" s="117"/>
      <c r="OKE50" s="117"/>
      <c r="OKF50" s="117"/>
      <c r="OKG50" s="117"/>
      <c r="OKH50" s="117"/>
      <c r="OKI50" s="117"/>
      <c r="OKJ50" s="117"/>
      <c r="OKK50" s="117"/>
      <c r="OKL50" s="117"/>
      <c r="OKM50" s="117"/>
      <c r="OKN50" s="117"/>
      <c r="OKO50" s="117"/>
      <c r="OKP50" s="117"/>
      <c r="OKQ50" s="117"/>
      <c r="OKR50" s="117"/>
      <c r="OKS50" s="117"/>
      <c r="OKT50" s="117"/>
      <c r="OKU50" s="117"/>
      <c r="OKV50" s="117"/>
      <c r="OKW50" s="117"/>
      <c r="OKX50" s="117"/>
      <c r="OKY50" s="117"/>
      <c r="OKZ50" s="117"/>
      <c r="OLA50" s="117"/>
      <c r="OLB50" s="117"/>
      <c r="OLC50" s="117"/>
      <c r="OLD50" s="117"/>
      <c r="OLE50" s="117"/>
      <c r="OLF50" s="117"/>
      <c r="OLG50" s="117"/>
      <c r="OLH50" s="117"/>
      <c r="OLI50" s="117"/>
      <c r="OLJ50" s="117"/>
      <c r="OLK50" s="117"/>
      <c r="OLL50" s="117"/>
      <c r="OLM50" s="117"/>
      <c r="OLN50" s="117"/>
      <c r="OLO50" s="117"/>
      <c r="OLP50" s="117"/>
      <c r="OLQ50" s="117"/>
      <c r="OLR50" s="117"/>
      <c r="OLS50" s="117"/>
      <c r="OLT50" s="117"/>
      <c r="OLU50" s="117"/>
      <c r="OLV50" s="117"/>
      <c r="OLW50" s="117"/>
      <c r="OLX50" s="117"/>
      <c r="OLY50" s="117"/>
      <c r="OLZ50" s="117"/>
      <c r="OMA50" s="117"/>
      <c r="OMB50" s="117"/>
      <c r="OMC50" s="117"/>
      <c r="OMD50" s="117"/>
      <c r="OME50" s="117"/>
      <c r="OMF50" s="117"/>
      <c r="OMG50" s="117"/>
      <c r="OMH50" s="117"/>
      <c r="OMI50" s="117"/>
      <c r="OMJ50" s="117"/>
      <c r="OMK50" s="117"/>
      <c r="OML50" s="117"/>
      <c r="OMM50" s="117"/>
      <c r="OMN50" s="117"/>
      <c r="OMO50" s="117"/>
      <c r="OMP50" s="117"/>
      <c r="OMQ50" s="117"/>
      <c r="OMR50" s="117"/>
      <c r="OMS50" s="117"/>
      <c r="OMT50" s="117"/>
      <c r="OMU50" s="117"/>
      <c r="OMV50" s="117"/>
      <c r="OMW50" s="117"/>
      <c r="OMX50" s="117"/>
      <c r="OMY50" s="117"/>
      <c r="OMZ50" s="117"/>
      <c r="ONA50" s="117"/>
      <c r="ONB50" s="117"/>
      <c r="ONC50" s="117"/>
      <c r="OND50" s="117"/>
      <c r="ONE50" s="117"/>
      <c r="ONF50" s="117"/>
      <c r="ONG50" s="117"/>
      <c r="ONH50" s="117"/>
      <c r="ONI50" s="117"/>
      <c r="ONJ50" s="117"/>
      <c r="ONK50" s="117"/>
      <c r="ONL50" s="117"/>
      <c r="ONM50" s="117"/>
      <c r="ONN50" s="117"/>
      <c r="ONO50" s="117"/>
      <c r="ONP50" s="117"/>
      <c r="ONQ50" s="117"/>
      <c r="ONR50" s="117"/>
      <c r="ONS50" s="117"/>
      <c r="ONT50" s="117"/>
      <c r="ONU50" s="117"/>
      <c r="ONV50" s="117"/>
      <c r="ONW50" s="117"/>
      <c r="ONX50" s="117"/>
      <c r="ONY50" s="117"/>
      <c r="ONZ50" s="117"/>
      <c r="OOA50" s="117"/>
      <c r="OOB50" s="117"/>
      <c r="OOC50" s="117"/>
      <c r="OOD50" s="117"/>
      <c r="OOE50" s="117"/>
      <c r="OOF50" s="117"/>
      <c r="OOG50" s="117"/>
      <c r="OOH50" s="117"/>
      <c r="OOI50" s="117"/>
      <c r="OOJ50" s="117"/>
      <c r="OOK50" s="117"/>
      <c r="OOL50" s="117"/>
      <c r="OOM50" s="117"/>
      <c r="OON50" s="117"/>
      <c r="OOO50" s="117"/>
      <c r="OOP50" s="117"/>
      <c r="OOQ50" s="117"/>
      <c r="OOR50" s="117"/>
      <c r="OOS50" s="117"/>
      <c r="OOT50" s="117"/>
      <c r="OOU50" s="117"/>
      <c r="OOV50" s="117"/>
      <c r="OOW50" s="117"/>
      <c r="OOX50" s="117"/>
      <c r="OOY50" s="117"/>
      <c r="OOZ50" s="117"/>
      <c r="OPA50" s="117"/>
      <c r="OPB50" s="117"/>
      <c r="OPC50" s="117"/>
      <c r="OPD50" s="117"/>
      <c r="OPE50" s="117"/>
      <c r="OPF50" s="117"/>
      <c r="OPG50" s="117"/>
      <c r="OPH50" s="117"/>
      <c r="OPI50" s="117"/>
      <c r="OPJ50" s="117"/>
      <c r="OPK50" s="117"/>
      <c r="OPL50" s="117"/>
      <c r="OPM50" s="117"/>
      <c r="OPN50" s="117"/>
      <c r="OPO50" s="117"/>
      <c r="OPP50" s="117"/>
      <c r="OPQ50" s="117"/>
      <c r="OPR50" s="117"/>
      <c r="OPS50" s="117"/>
      <c r="OPT50" s="117"/>
      <c r="OPU50" s="117"/>
      <c r="OPV50" s="117"/>
      <c r="OPW50" s="117"/>
      <c r="OPX50" s="117"/>
      <c r="OPY50" s="117"/>
      <c r="OPZ50" s="117"/>
      <c r="OQA50" s="117"/>
      <c r="OQB50" s="117"/>
      <c r="OQC50" s="117"/>
      <c r="OQD50" s="117"/>
      <c r="OQE50" s="117"/>
      <c r="OQF50" s="117"/>
      <c r="OQG50" s="117"/>
      <c r="OQH50" s="117"/>
      <c r="OQI50" s="117"/>
      <c r="OQJ50" s="117"/>
      <c r="OQK50" s="117"/>
      <c r="OQL50" s="117"/>
      <c r="OQM50" s="117"/>
      <c r="OQN50" s="117"/>
      <c r="OQO50" s="117"/>
      <c r="OQP50" s="117"/>
      <c r="OQQ50" s="117"/>
      <c r="OQR50" s="117"/>
      <c r="OQS50" s="117"/>
      <c r="OQT50" s="117"/>
      <c r="OQU50" s="117"/>
      <c r="OQV50" s="117"/>
      <c r="OQW50" s="117"/>
      <c r="OQX50" s="117"/>
      <c r="OQY50" s="117"/>
      <c r="OQZ50" s="117"/>
      <c r="ORA50" s="117"/>
      <c r="ORB50" s="117"/>
      <c r="ORC50" s="117"/>
      <c r="ORD50" s="117"/>
      <c r="ORE50" s="117"/>
      <c r="ORF50" s="117"/>
      <c r="ORG50" s="117"/>
      <c r="ORH50" s="117"/>
      <c r="ORI50" s="117"/>
      <c r="ORJ50" s="117"/>
      <c r="ORK50" s="117"/>
      <c r="ORL50" s="117"/>
      <c r="ORM50" s="117"/>
      <c r="ORN50" s="117"/>
      <c r="ORO50" s="117"/>
      <c r="ORP50" s="117"/>
      <c r="ORQ50" s="117"/>
      <c r="ORR50" s="117"/>
      <c r="ORS50" s="117"/>
      <c r="ORT50" s="117"/>
      <c r="ORU50" s="117"/>
      <c r="ORV50" s="117"/>
      <c r="ORW50" s="117"/>
      <c r="ORX50" s="117"/>
      <c r="ORY50" s="117"/>
      <c r="ORZ50" s="117"/>
      <c r="OSA50" s="117"/>
      <c r="OSB50" s="117"/>
      <c r="OSC50" s="117"/>
      <c r="OSD50" s="117"/>
      <c r="OSE50" s="117"/>
      <c r="OSF50" s="117"/>
      <c r="OSG50" s="117"/>
      <c r="OSH50" s="117"/>
      <c r="OSI50" s="117"/>
      <c r="OSJ50" s="117"/>
      <c r="OSK50" s="117"/>
      <c r="OSL50" s="117"/>
      <c r="OSM50" s="117"/>
      <c r="OSN50" s="117"/>
      <c r="OSO50" s="117"/>
      <c r="OSP50" s="117"/>
      <c r="OSQ50" s="117"/>
      <c r="OSR50" s="117"/>
      <c r="OSS50" s="117"/>
      <c r="OST50" s="117"/>
      <c r="OSU50" s="117"/>
      <c r="OSV50" s="117"/>
      <c r="OSW50" s="117"/>
      <c r="OSX50" s="117"/>
      <c r="OSY50" s="117"/>
      <c r="OSZ50" s="117"/>
      <c r="OTA50" s="117"/>
      <c r="OTB50" s="117"/>
      <c r="OTC50" s="117"/>
      <c r="OTD50" s="117"/>
      <c r="OTE50" s="117"/>
      <c r="OTF50" s="117"/>
      <c r="OTG50" s="117"/>
      <c r="OTH50" s="117"/>
      <c r="OTI50" s="117"/>
      <c r="OTJ50" s="117"/>
      <c r="OTK50" s="117"/>
      <c r="OTL50" s="117"/>
      <c r="OTM50" s="117"/>
      <c r="OTN50" s="117"/>
      <c r="OTO50" s="117"/>
      <c r="OTP50" s="117"/>
      <c r="OTQ50" s="117"/>
      <c r="OTR50" s="117"/>
      <c r="OTS50" s="117"/>
      <c r="OTT50" s="117"/>
      <c r="OTU50" s="117"/>
      <c r="OTV50" s="117"/>
      <c r="OTW50" s="117"/>
      <c r="OTX50" s="117"/>
      <c r="OTY50" s="117"/>
      <c r="OTZ50" s="117"/>
      <c r="OUA50" s="117"/>
      <c r="OUB50" s="117"/>
      <c r="OUC50" s="117"/>
      <c r="OUD50" s="117"/>
      <c r="OUE50" s="117"/>
      <c r="OUF50" s="117"/>
      <c r="OUG50" s="117"/>
      <c r="OUH50" s="117"/>
      <c r="OUI50" s="117"/>
      <c r="OUJ50" s="117"/>
      <c r="OUK50" s="117"/>
      <c r="OUL50" s="117"/>
      <c r="OUM50" s="117"/>
      <c r="OUN50" s="117"/>
      <c r="OUO50" s="117"/>
      <c r="OUP50" s="117"/>
      <c r="OUQ50" s="117"/>
      <c r="OUR50" s="117"/>
      <c r="OUS50" s="117"/>
      <c r="OUT50" s="117"/>
      <c r="OUU50" s="117"/>
      <c r="OUV50" s="117"/>
      <c r="OUW50" s="117"/>
      <c r="OUX50" s="117"/>
      <c r="OUY50" s="117"/>
      <c r="OUZ50" s="117"/>
      <c r="OVA50" s="117"/>
      <c r="OVB50" s="117"/>
      <c r="OVC50" s="117"/>
      <c r="OVD50" s="117"/>
      <c r="OVE50" s="117"/>
      <c r="OVF50" s="117"/>
      <c r="OVG50" s="117"/>
      <c r="OVH50" s="117"/>
      <c r="OVI50" s="117"/>
      <c r="OVJ50" s="117"/>
      <c r="OVK50" s="117"/>
      <c r="OVL50" s="117"/>
      <c r="OVM50" s="117"/>
      <c r="OVN50" s="117"/>
      <c r="OVO50" s="117"/>
      <c r="OVP50" s="117"/>
      <c r="OVQ50" s="117"/>
      <c r="OVR50" s="117"/>
      <c r="OVS50" s="117"/>
      <c r="OVT50" s="117"/>
      <c r="OVU50" s="117"/>
      <c r="OVV50" s="117"/>
      <c r="OVW50" s="117"/>
      <c r="OVX50" s="117"/>
      <c r="OVY50" s="117"/>
      <c r="OVZ50" s="117"/>
      <c r="OWA50" s="117"/>
      <c r="OWB50" s="117"/>
      <c r="OWC50" s="117"/>
      <c r="OWD50" s="117"/>
      <c r="OWE50" s="117"/>
      <c r="OWF50" s="117"/>
      <c r="OWG50" s="117"/>
      <c r="OWH50" s="117"/>
      <c r="OWI50" s="117"/>
      <c r="OWJ50" s="117"/>
      <c r="OWK50" s="117"/>
      <c r="OWL50" s="117"/>
      <c r="OWM50" s="117"/>
      <c r="OWN50" s="117"/>
      <c r="OWO50" s="117"/>
      <c r="OWP50" s="117"/>
      <c r="OWQ50" s="117"/>
      <c r="OWR50" s="117"/>
      <c r="OWS50" s="117"/>
      <c r="OWT50" s="117"/>
      <c r="OWU50" s="117"/>
      <c r="OWV50" s="117"/>
      <c r="OWW50" s="117"/>
      <c r="OWX50" s="117"/>
      <c r="OWY50" s="117"/>
      <c r="OWZ50" s="117"/>
      <c r="OXA50" s="117"/>
      <c r="OXB50" s="117"/>
      <c r="OXC50" s="117"/>
      <c r="OXD50" s="117"/>
      <c r="OXE50" s="117"/>
      <c r="OXF50" s="117"/>
      <c r="OXG50" s="117"/>
      <c r="OXH50" s="117"/>
      <c r="OXI50" s="117"/>
      <c r="OXJ50" s="117"/>
      <c r="OXK50" s="117"/>
      <c r="OXL50" s="117"/>
      <c r="OXM50" s="117"/>
      <c r="OXN50" s="117"/>
      <c r="OXO50" s="117"/>
      <c r="OXP50" s="117"/>
      <c r="OXQ50" s="117"/>
      <c r="OXR50" s="117"/>
      <c r="OXS50" s="117"/>
      <c r="OXT50" s="117"/>
      <c r="OXU50" s="117"/>
      <c r="OXV50" s="117"/>
      <c r="OXW50" s="117"/>
      <c r="OXX50" s="117"/>
      <c r="OXY50" s="117"/>
      <c r="OXZ50" s="117"/>
      <c r="OYA50" s="117"/>
      <c r="OYB50" s="117"/>
      <c r="OYC50" s="117"/>
      <c r="OYD50" s="117"/>
      <c r="OYE50" s="117"/>
      <c r="OYF50" s="117"/>
      <c r="OYG50" s="117"/>
      <c r="OYH50" s="117"/>
      <c r="OYI50" s="117"/>
      <c r="OYJ50" s="117"/>
      <c r="OYK50" s="117"/>
      <c r="OYL50" s="117"/>
      <c r="OYM50" s="117"/>
      <c r="OYN50" s="117"/>
      <c r="OYO50" s="117"/>
      <c r="OYP50" s="117"/>
      <c r="OYQ50" s="117"/>
      <c r="OYR50" s="117"/>
      <c r="OYS50" s="117"/>
      <c r="OYT50" s="117"/>
      <c r="OYU50" s="117"/>
      <c r="OYV50" s="117"/>
      <c r="OYW50" s="117"/>
      <c r="OYX50" s="117"/>
      <c r="OYY50" s="117"/>
      <c r="OYZ50" s="117"/>
      <c r="OZA50" s="117"/>
      <c r="OZB50" s="117"/>
      <c r="OZC50" s="117"/>
      <c r="OZD50" s="117"/>
      <c r="OZE50" s="117"/>
      <c r="OZF50" s="117"/>
      <c r="OZG50" s="117"/>
      <c r="OZH50" s="117"/>
      <c r="OZI50" s="117"/>
      <c r="OZJ50" s="117"/>
      <c r="OZK50" s="117"/>
      <c r="OZL50" s="117"/>
      <c r="OZM50" s="117"/>
      <c r="OZN50" s="117"/>
      <c r="OZO50" s="117"/>
      <c r="OZP50" s="117"/>
      <c r="OZQ50" s="117"/>
      <c r="OZR50" s="117"/>
      <c r="OZS50" s="117"/>
      <c r="OZT50" s="117"/>
      <c r="OZU50" s="117"/>
      <c r="OZV50" s="117"/>
      <c r="OZW50" s="117"/>
      <c r="OZX50" s="117"/>
      <c r="OZY50" s="117"/>
      <c r="OZZ50" s="117"/>
      <c r="PAA50" s="117"/>
      <c r="PAB50" s="117"/>
      <c r="PAC50" s="117"/>
      <c r="PAD50" s="117"/>
      <c r="PAE50" s="117"/>
      <c r="PAF50" s="117"/>
      <c r="PAG50" s="117"/>
      <c r="PAH50" s="117"/>
      <c r="PAI50" s="117"/>
      <c r="PAJ50" s="117"/>
      <c r="PAK50" s="117"/>
      <c r="PAL50" s="117"/>
      <c r="PAM50" s="117"/>
      <c r="PAN50" s="117"/>
      <c r="PAO50" s="117"/>
      <c r="PAP50" s="117"/>
      <c r="PAQ50" s="117"/>
      <c r="PAR50" s="117"/>
      <c r="PAS50" s="117"/>
      <c r="PAT50" s="117"/>
      <c r="PAU50" s="117"/>
      <c r="PAV50" s="117"/>
      <c r="PAW50" s="117"/>
      <c r="PAX50" s="117"/>
      <c r="PAY50" s="117"/>
      <c r="PAZ50" s="117"/>
      <c r="PBA50" s="117"/>
      <c r="PBB50" s="117"/>
      <c r="PBC50" s="117"/>
      <c r="PBD50" s="117"/>
      <c r="PBE50" s="117"/>
      <c r="PBF50" s="117"/>
      <c r="PBG50" s="117"/>
      <c r="PBH50" s="117"/>
      <c r="PBI50" s="117"/>
      <c r="PBJ50" s="117"/>
      <c r="PBK50" s="117"/>
      <c r="PBL50" s="117"/>
      <c r="PBM50" s="117"/>
      <c r="PBN50" s="117"/>
      <c r="PBO50" s="117"/>
      <c r="PBP50" s="117"/>
      <c r="PBQ50" s="117"/>
      <c r="PBR50" s="117"/>
      <c r="PBS50" s="117"/>
      <c r="PBT50" s="117"/>
      <c r="PBU50" s="117"/>
      <c r="PBV50" s="117"/>
      <c r="PBW50" s="117"/>
      <c r="PBX50" s="117"/>
      <c r="PBY50" s="117"/>
      <c r="PBZ50" s="117"/>
      <c r="PCA50" s="117"/>
      <c r="PCB50" s="117"/>
      <c r="PCC50" s="117"/>
      <c r="PCD50" s="117"/>
      <c r="PCE50" s="117"/>
      <c r="PCF50" s="117"/>
      <c r="PCG50" s="117"/>
      <c r="PCH50" s="117"/>
      <c r="PCI50" s="117"/>
      <c r="PCJ50" s="117"/>
      <c r="PCK50" s="117"/>
      <c r="PCL50" s="117"/>
      <c r="PCM50" s="117"/>
      <c r="PCN50" s="117"/>
      <c r="PCO50" s="117"/>
      <c r="PCP50" s="117"/>
      <c r="PCQ50" s="117"/>
      <c r="PCR50" s="117"/>
      <c r="PCS50" s="117"/>
      <c r="PCT50" s="117"/>
      <c r="PCU50" s="117"/>
      <c r="PCV50" s="117"/>
      <c r="PCW50" s="117"/>
      <c r="PCX50" s="117"/>
      <c r="PCY50" s="117"/>
      <c r="PCZ50" s="117"/>
      <c r="PDA50" s="117"/>
      <c r="PDB50" s="117"/>
      <c r="PDC50" s="117"/>
      <c r="PDD50" s="117"/>
      <c r="PDE50" s="117"/>
      <c r="PDF50" s="117"/>
      <c r="PDG50" s="117"/>
      <c r="PDH50" s="117"/>
      <c r="PDI50" s="117"/>
      <c r="PDJ50" s="117"/>
      <c r="PDK50" s="117"/>
      <c r="PDL50" s="117"/>
      <c r="PDM50" s="117"/>
      <c r="PDN50" s="117"/>
      <c r="PDO50" s="117"/>
      <c r="PDP50" s="117"/>
      <c r="PDQ50" s="117"/>
      <c r="PDR50" s="117"/>
      <c r="PDS50" s="117"/>
      <c r="PDT50" s="117"/>
      <c r="PDU50" s="117"/>
      <c r="PDV50" s="117"/>
      <c r="PDW50" s="117"/>
      <c r="PDX50" s="117"/>
      <c r="PDY50" s="117"/>
      <c r="PDZ50" s="117"/>
      <c r="PEA50" s="117"/>
      <c r="PEB50" s="117"/>
      <c r="PEC50" s="117"/>
      <c r="PED50" s="117"/>
      <c r="PEE50" s="117"/>
      <c r="PEF50" s="117"/>
      <c r="PEG50" s="117"/>
      <c r="PEH50" s="117"/>
      <c r="PEI50" s="117"/>
      <c r="PEJ50" s="117"/>
      <c r="PEK50" s="117"/>
      <c r="PEL50" s="117"/>
      <c r="PEM50" s="117"/>
      <c r="PEN50" s="117"/>
      <c r="PEO50" s="117"/>
      <c r="PEP50" s="117"/>
      <c r="PEQ50" s="117"/>
      <c r="PER50" s="117"/>
      <c r="PES50" s="117"/>
      <c r="PET50" s="117"/>
      <c r="PEU50" s="117"/>
      <c r="PEV50" s="117"/>
      <c r="PEW50" s="117"/>
      <c r="PEX50" s="117"/>
      <c r="PEY50" s="117"/>
      <c r="PEZ50" s="117"/>
      <c r="PFA50" s="117"/>
      <c r="PFB50" s="117"/>
      <c r="PFC50" s="117"/>
      <c r="PFD50" s="117"/>
      <c r="PFE50" s="117"/>
      <c r="PFF50" s="117"/>
      <c r="PFG50" s="117"/>
      <c r="PFH50" s="117"/>
      <c r="PFI50" s="117"/>
      <c r="PFJ50" s="117"/>
      <c r="PFK50" s="117"/>
      <c r="PFL50" s="117"/>
      <c r="PFM50" s="117"/>
      <c r="PFN50" s="117"/>
      <c r="PFO50" s="117"/>
      <c r="PFP50" s="117"/>
      <c r="PFQ50" s="117"/>
      <c r="PFR50" s="117"/>
      <c r="PFS50" s="117"/>
      <c r="PFT50" s="117"/>
      <c r="PFU50" s="117"/>
      <c r="PFV50" s="117"/>
      <c r="PFW50" s="117"/>
      <c r="PFX50" s="117"/>
      <c r="PFY50" s="117"/>
      <c r="PFZ50" s="117"/>
      <c r="PGA50" s="117"/>
      <c r="PGB50" s="117"/>
      <c r="PGC50" s="117"/>
      <c r="PGD50" s="117"/>
      <c r="PGE50" s="117"/>
      <c r="PGF50" s="117"/>
      <c r="PGG50" s="117"/>
      <c r="PGH50" s="117"/>
      <c r="PGI50" s="117"/>
      <c r="PGJ50" s="117"/>
      <c r="PGK50" s="117"/>
      <c r="PGL50" s="117"/>
      <c r="PGM50" s="117"/>
      <c r="PGN50" s="117"/>
      <c r="PGO50" s="117"/>
      <c r="PGP50" s="117"/>
      <c r="PGQ50" s="117"/>
      <c r="PGR50" s="117"/>
      <c r="PGS50" s="117"/>
      <c r="PGT50" s="117"/>
      <c r="PGU50" s="117"/>
      <c r="PGV50" s="117"/>
      <c r="PGW50" s="117"/>
      <c r="PGX50" s="117"/>
      <c r="PGY50" s="117"/>
      <c r="PGZ50" s="117"/>
      <c r="PHA50" s="117"/>
      <c r="PHB50" s="117"/>
      <c r="PHC50" s="117"/>
      <c r="PHD50" s="117"/>
      <c r="PHE50" s="117"/>
      <c r="PHF50" s="117"/>
      <c r="PHG50" s="117"/>
      <c r="PHH50" s="117"/>
      <c r="PHI50" s="117"/>
      <c r="PHJ50" s="117"/>
      <c r="PHK50" s="117"/>
      <c r="PHL50" s="117"/>
      <c r="PHM50" s="117"/>
      <c r="PHN50" s="117"/>
      <c r="PHO50" s="117"/>
      <c r="PHP50" s="117"/>
      <c r="PHQ50" s="117"/>
      <c r="PHR50" s="117"/>
      <c r="PHS50" s="117"/>
      <c r="PHT50" s="117"/>
      <c r="PHU50" s="117"/>
      <c r="PHV50" s="117"/>
      <c r="PHW50" s="117"/>
      <c r="PHX50" s="117"/>
      <c r="PHY50" s="117"/>
      <c r="PHZ50" s="117"/>
      <c r="PIA50" s="117"/>
      <c r="PIB50" s="117"/>
      <c r="PIC50" s="117"/>
      <c r="PID50" s="117"/>
      <c r="PIE50" s="117"/>
      <c r="PIF50" s="117"/>
      <c r="PIG50" s="117"/>
      <c r="PIH50" s="117"/>
      <c r="PII50" s="117"/>
      <c r="PIJ50" s="117"/>
      <c r="PIK50" s="117"/>
      <c r="PIL50" s="117"/>
      <c r="PIM50" s="117"/>
      <c r="PIN50" s="117"/>
      <c r="PIO50" s="117"/>
      <c r="PIP50" s="117"/>
      <c r="PIQ50" s="117"/>
      <c r="PIR50" s="117"/>
      <c r="PIS50" s="117"/>
      <c r="PIT50" s="117"/>
      <c r="PIU50" s="117"/>
      <c r="PIV50" s="117"/>
      <c r="PIW50" s="117"/>
      <c r="PIX50" s="117"/>
      <c r="PIY50" s="117"/>
      <c r="PIZ50" s="117"/>
      <c r="PJA50" s="117"/>
      <c r="PJB50" s="117"/>
      <c r="PJC50" s="117"/>
      <c r="PJD50" s="117"/>
      <c r="PJE50" s="117"/>
      <c r="PJF50" s="117"/>
      <c r="PJG50" s="117"/>
      <c r="PJH50" s="117"/>
      <c r="PJI50" s="117"/>
      <c r="PJJ50" s="117"/>
      <c r="PJK50" s="117"/>
      <c r="PJL50" s="117"/>
      <c r="PJM50" s="117"/>
      <c r="PJN50" s="117"/>
      <c r="PJO50" s="117"/>
      <c r="PJP50" s="117"/>
      <c r="PJQ50" s="117"/>
      <c r="PJR50" s="117"/>
      <c r="PJS50" s="117"/>
      <c r="PJT50" s="117"/>
      <c r="PJU50" s="117"/>
      <c r="PJV50" s="117"/>
      <c r="PJW50" s="117"/>
      <c r="PJX50" s="117"/>
      <c r="PJY50" s="117"/>
      <c r="PJZ50" s="117"/>
      <c r="PKA50" s="117"/>
      <c r="PKB50" s="117"/>
      <c r="PKC50" s="117"/>
      <c r="PKD50" s="117"/>
      <c r="PKE50" s="117"/>
      <c r="PKF50" s="117"/>
      <c r="PKG50" s="117"/>
      <c r="PKH50" s="117"/>
      <c r="PKI50" s="117"/>
      <c r="PKJ50" s="117"/>
      <c r="PKK50" s="117"/>
      <c r="PKL50" s="117"/>
      <c r="PKM50" s="117"/>
      <c r="PKN50" s="117"/>
      <c r="PKO50" s="117"/>
      <c r="PKP50" s="117"/>
      <c r="PKQ50" s="117"/>
      <c r="PKR50" s="117"/>
      <c r="PKS50" s="117"/>
      <c r="PKT50" s="117"/>
      <c r="PKU50" s="117"/>
      <c r="PKV50" s="117"/>
      <c r="PKW50" s="117"/>
      <c r="PKX50" s="117"/>
      <c r="PKY50" s="117"/>
      <c r="PKZ50" s="117"/>
      <c r="PLA50" s="117"/>
      <c r="PLB50" s="117"/>
      <c r="PLC50" s="117"/>
      <c r="PLD50" s="117"/>
      <c r="PLE50" s="117"/>
      <c r="PLF50" s="117"/>
      <c r="PLG50" s="117"/>
      <c r="PLH50" s="117"/>
      <c r="PLI50" s="117"/>
      <c r="PLJ50" s="117"/>
      <c r="PLK50" s="117"/>
      <c r="PLL50" s="117"/>
      <c r="PLM50" s="117"/>
      <c r="PLN50" s="117"/>
      <c r="PLO50" s="117"/>
      <c r="PLP50" s="117"/>
      <c r="PLQ50" s="117"/>
      <c r="PLR50" s="117"/>
      <c r="PLS50" s="117"/>
      <c r="PLT50" s="117"/>
      <c r="PLU50" s="117"/>
      <c r="PLV50" s="117"/>
      <c r="PLW50" s="117"/>
      <c r="PLX50" s="117"/>
      <c r="PLY50" s="117"/>
      <c r="PLZ50" s="117"/>
      <c r="PMA50" s="117"/>
      <c r="PMB50" s="117"/>
      <c r="PMC50" s="117"/>
      <c r="PMD50" s="117"/>
      <c r="PME50" s="117"/>
      <c r="PMF50" s="117"/>
      <c r="PMG50" s="117"/>
      <c r="PMH50" s="117"/>
      <c r="PMI50" s="117"/>
      <c r="PMJ50" s="117"/>
      <c r="PMK50" s="117"/>
      <c r="PML50" s="117"/>
      <c r="PMM50" s="117"/>
      <c r="PMN50" s="117"/>
      <c r="PMO50" s="117"/>
      <c r="PMP50" s="117"/>
      <c r="PMQ50" s="117"/>
      <c r="PMR50" s="117"/>
      <c r="PMS50" s="117"/>
      <c r="PMT50" s="117"/>
      <c r="PMU50" s="117"/>
      <c r="PMV50" s="117"/>
      <c r="PMW50" s="117"/>
      <c r="PMX50" s="117"/>
      <c r="PMY50" s="117"/>
      <c r="PMZ50" s="117"/>
      <c r="PNA50" s="117"/>
      <c r="PNB50" s="117"/>
      <c r="PNC50" s="117"/>
      <c r="PND50" s="117"/>
      <c r="PNE50" s="117"/>
      <c r="PNF50" s="117"/>
      <c r="PNG50" s="117"/>
      <c r="PNH50" s="117"/>
      <c r="PNI50" s="117"/>
      <c r="PNJ50" s="117"/>
      <c r="PNK50" s="117"/>
      <c r="PNL50" s="117"/>
      <c r="PNM50" s="117"/>
      <c r="PNN50" s="117"/>
      <c r="PNO50" s="117"/>
      <c r="PNP50" s="117"/>
      <c r="PNQ50" s="117"/>
      <c r="PNR50" s="117"/>
      <c r="PNS50" s="117"/>
      <c r="PNT50" s="117"/>
      <c r="PNU50" s="117"/>
      <c r="PNV50" s="117"/>
      <c r="PNW50" s="117"/>
      <c r="PNX50" s="117"/>
      <c r="PNY50" s="117"/>
      <c r="PNZ50" s="117"/>
      <c r="POA50" s="117"/>
      <c r="POB50" s="117"/>
      <c r="POC50" s="117"/>
      <c r="POD50" s="117"/>
      <c r="POE50" s="117"/>
      <c r="POF50" s="117"/>
      <c r="POG50" s="117"/>
      <c r="POH50" s="117"/>
      <c r="POI50" s="117"/>
      <c r="POJ50" s="117"/>
      <c r="POK50" s="117"/>
      <c r="POL50" s="117"/>
      <c r="POM50" s="117"/>
      <c r="PON50" s="117"/>
      <c r="POO50" s="117"/>
      <c r="POP50" s="117"/>
      <c r="POQ50" s="117"/>
      <c r="POR50" s="117"/>
      <c r="POS50" s="117"/>
      <c r="POT50" s="117"/>
      <c r="POU50" s="117"/>
      <c r="POV50" s="117"/>
      <c r="POW50" s="117"/>
      <c r="POX50" s="117"/>
      <c r="POY50" s="117"/>
      <c r="POZ50" s="117"/>
      <c r="PPA50" s="117"/>
      <c r="PPB50" s="117"/>
      <c r="PPC50" s="117"/>
      <c r="PPD50" s="117"/>
      <c r="PPE50" s="117"/>
      <c r="PPF50" s="117"/>
      <c r="PPG50" s="117"/>
      <c r="PPH50" s="117"/>
      <c r="PPI50" s="117"/>
      <c r="PPJ50" s="117"/>
      <c r="PPK50" s="117"/>
      <c r="PPL50" s="117"/>
      <c r="PPM50" s="117"/>
      <c r="PPN50" s="117"/>
      <c r="PPO50" s="117"/>
      <c r="PPP50" s="117"/>
      <c r="PPQ50" s="117"/>
      <c r="PPR50" s="117"/>
      <c r="PPS50" s="117"/>
      <c r="PPT50" s="117"/>
      <c r="PPU50" s="117"/>
      <c r="PPV50" s="117"/>
      <c r="PPW50" s="117"/>
      <c r="PPX50" s="117"/>
      <c r="PPY50" s="117"/>
      <c r="PPZ50" s="117"/>
      <c r="PQA50" s="117"/>
      <c r="PQB50" s="117"/>
      <c r="PQC50" s="117"/>
      <c r="PQD50" s="117"/>
      <c r="PQE50" s="117"/>
      <c r="PQF50" s="117"/>
      <c r="PQG50" s="117"/>
      <c r="PQH50" s="117"/>
      <c r="PQI50" s="117"/>
      <c r="PQJ50" s="117"/>
      <c r="PQK50" s="117"/>
      <c r="PQL50" s="117"/>
      <c r="PQM50" s="117"/>
      <c r="PQN50" s="117"/>
      <c r="PQO50" s="117"/>
      <c r="PQP50" s="117"/>
      <c r="PQQ50" s="117"/>
      <c r="PQR50" s="117"/>
      <c r="PQS50" s="117"/>
      <c r="PQT50" s="117"/>
      <c r="PQU50" s="117"/>
      <c r="PQV50" s="117"/>
      <c r="PQW50" s="117"/>
      <c r="PQX50" s="117"/>
      <c r="PQY50" s="117"/>
      <c r="PQZ50" s="117"/>
      <c r="PRA50" s="117"/>
      <c r="PRB50" s="117"/>
      <c r="PRC50" s="117"/>
      <c r="PRD50" s="117"/>
      <c r="PRE50" s="117"/>
      <c r="PRF50" s="117"/>
      <c r="PRG50" s="117"/>
      <c r="PRH50" s="117"/>
      <c r="PRI50" s="117"/>
      <c r="PRJ50" s="117"/>
      <c r="PRK50" s="117"/>
      <c r="PRL50" s="117"/>
      <c r="PRM50" s="117"/>
      <c r="PRN50" s="117"/>
      <c r="PRO50" s="117"/>
      <c r="PRP50" s="117"/>
      <c r="PRQ50" s="117"/>
      <c r="PRR50" s="117"/>
      <c r="PRS50" s="117"/>
      <c r="PRT50" s="117"/>
      <c r="PRU50" s="117"/>
      <c r="PRV50" s="117"/>
      <c r="PRW50" s="117"/>
      <c r="PRX50" s="117"/>
      <c r="PRY50" s="117"/>
      <c r="PRZ50" s="117"/>
      <c r="PSA50" s="117"/>
      <c r="PSB50" s="117"/>
      <c r="PSC50" s="117"/>
      <c r="PSD50" s="117"/>
      <c r="PSE50" s="117"/>
      <c r="PSF50" s="117"/>
      <c r="PSG50" s="117"/>
      <c r="PSH50" s="117"/>
      <c r="PSI50" s="117"/>
      <c r="PSJ50" s="117"/>
      <c r="PSK50" s="117"/>
      <c r="PSL50" s="117"/>
      <c r="PSM50" s="117"/>
      <c r="PSN50" s="117"/>
      <c r="PSO50" s="117"/>
      <c r="PSP50" s="117"/>
      <c r="PSQ50" s="117"/>
      <c r="PSR50" s="117"/>
      <c r="PSS50" s="117"/>
      <c r="PST50" s="117"/>
      <c r="PSU50" s="117"/>
      <c r="PSV50" s="117"/>
      <c r="PSW50" s="117"/>
      <c r="PSX50" s="117"/>
      <c r="PSY50" s="117"/>
      <c r="PSZ50" s="117"/>
      <c r="PTA50" s="117"/>
      <c r="PTB50" s="117"/>
      <c r="PTC50" s="117"/>
      <c r="PTD50" s="117"/>
      <c r="PTE50" s="117"/>
      <c r="PTF50" s="117"/>
      <c r="PTG50" s="117"/>
      <c r="PTH50" s="117"/>
      <c r="PTI50" s="117"/>
      <c r="PTJ50" s="117"/>
      <c r="PTK50" s="117"/>
      <c r="PTL50" s="117"/>
      <c r="PTM50" s="117"/>
      <c r="PTN50" s="117"/>
      <c r="PTO50" s="117"/>
      <c r="PTP50" s="117"/>
      <c r="PTQ50" s="117"/>
      <c r="PTR50" s="117"/>
      <c r="PTS50" s="117"/>
      <c r="PTT50" s="117"/>
      <c r="PTU50" s="117"/>
      <c r="PTV50" s="117"/>
      <c r="PTW50" s="117"/>
      <c r="PTX50" s="117"/>
      <c r="PTY50" s="117"/>
      <c r="PTZ50" s="117"/>
      <c r="PUA50" s="117"/>
      <c r="PUB50" s="117"/>
      <c r="PUC50" s="117"/>
      <c r="PUD50" s="117"/>
      <c r="PUE50" s="117"/>
      <c r="PUF50" s="117"/>
      <c r="PUG50" s="117"/>
      <c r="PUH50" s="117"/>
      <c r="PUI50" s="117"/>
      <c r="PUJ50" s="117"/>
      <c r="PUK50" s="117"/>
      <c r="PUL50" s="117"/>
      <c r="PUM50" s="117"/>
      <c r="PUN50" s="117"/>
      <c r="PUO50" s="117"/>
      <c r="PUP50" s="117"/>
      <c r="PUQ50" s="117"/>
      <c r="PUR50" s="117"/>
      <c r="PUS50" s="117"/>
      <c r="PUT50" s="117"/>
      <c r="PUU50" s="117"/>
      <c r="PUV50" s="117"/>
      <c r="PUW50" s="117"/>
      <c r="PUX50" s="117"/>
      <c r="PUY50" s="117"/>
      <c r="PUZ50" s="117"/>
      <c r="PVA50" s="117"/>
      <c r="PVB50" s="117"/>
      <c r="PVC50" s="117"/>
      <c r="PVD50" s="117"/>
      <c r="PVE50" s="117"/>
      <c r="PVF50" s="117"/>
      <c r="PVG50" s="117"/>
      <c r="PVH50" s="117"/>
      <c r="PVI50" s="117"/>
      <c r="PVJ50" s="117"/>
      <c r="PVK50" s="117"/>
      <c r="PVL50" s="117"/>
      <c r="PVM50" s="117"/>
      <c r="PVN50" s="117"/>
      <c r="PVO50" s="117"/>
      <c r="PVP50" s="117"/>
      <c r="PVQ50" s="117"/>
      <c r="PVR50" s="117"/>
      <c r="PVS50" s="117"/>
      <c r="PVT50" s="117"/>
      <c r="PVU50" s="117"/>
      <c r="PVV50" s="117"/>
      <c r="PVW50" s="117"/>
      <c r="PVX50" s="117"/>
      <c r="PVY50" s="117"/>
      <c r="PVZ50" s="117"/>
      <c r="PWA50" s="117"/>
      <c r="PWB50" s="117"/>
      <c r="PWC50" s="117"/>
      <c r="PWD50" s="117"/>
      <c r="PWE50" s="117"/>
      <c r="PWF50" s="117"/>
      <c r="PWG50" s="117"/>
      <c r="PWH50" s="117"/>
      <c r="PWI50" s="117"/>
      <c r="PWJ50" s="117"/>
      <c r="PWK50" s="117"/>
      <c r="PWL50" s="117"/>
      <c r="PWM50" s="117"/>
      <c r="PWN50" s="117"/>
      <c r="PWO50" s="117"/>
      <c r="PWP50" s="117"/>
      <c r="PWQ50" s="117"/>
      <c r="PWR50" s="117"/>
      <c r="PWS50" s="117"/>
      <c r="PWT50" s="117"/>
      <c r="PWU50" s="117"/>
      <c r="PWV50" s="117"/>
      <c r="PWW50" s="117"/>
      <c r="PWX50" s="117"/>
      <c r="PWY50" s="117"/>
      <c r="PWZ50" s="117"/>
      <c r="PXA50" s="117"/>
      <c r="PXB50" s="117"/>
      <c r="PXC50" s="117"/>
      <c r="PXD50" s="117"/>
      <c r="PXE50" s="117"/>
      <c r="PXF50" s="117"/>
      <c r="PXG50" s="117"/>
      <c r="PXH50" s="117"/>
      <c r="PXI50" s="117"/>
      <c r="PXJ50" s="117"/>
      <c r="PXK50" s="117"/>
      <c r="PXL50" s="117"/>
      <c r="PXM50" s="117"/>
      <c r="PXN50" s="117"/>
      <c r="PXO50" s="117"/>
      <c r="PXP50" s="117"/>
      <c r="PXQ50" s="117"/>
      <c r="PXR50" s="117"/>
      <c r="PXS50" s="117"/>
      <c r="PXT50" s="117"/>
      <c r="PXU50" s="117"/>
      <c r="PXV50" s="117"/>
      <c r="PXW50" s="117"/>
      <c r="PXX50" s="117"/>
      <c r="PXY50" s="117"/>
      <c r="PXZ50" s="117"/>
      <c r="PYA50" s="117"/>
      <c r="PYB50" s="117"/>
      <c r="PYC50" s="117"/>
      <c r="PYD50" s="117"/>
      <c r="PYE50" s="117"/>
      <c r="PYF50" s="117"/>
      <c r="PYG50" s="117"/>
      <c r="PYH50" s="117"/>
      <c r="PYI50" s="117"/>
      <c r="PYJ50" s="117"/>
      <c r="PYK50" s="117"/>
      <c r="PYL50" s="117"/>
      <c r="PYM50" s="117"/>
      <c r="PYN50" s="117"/>
      <c r="PYO50" s="117"/>
      <c r="PYP50" s="117"/>
      <c r="PYQ50" s="117"/>
      <c r="PYR50" s="117"/>
      <c r="PYS50" s="117"/>
      <c r="PYT50" s="117"/>
      <c r="PYU50" s="117"/>
      <c r="PYV50" s="117"/>
      <c r="PYW50" s="117"/>
      <c r="PYX50" s="117"/>
      <c r="PYY50" s="117"/>
      <c r="PYZ50" s="117"/>
      <c r="PZA50" s="117"/>
      <c r="PZB50" s="117"/>
      <c r="PZC50" s="117"/>
      <c r="PZD50" s="117"/>
      <c r="PZE50" s="117"/>
      <c r="PZF50" s="117"/>
      <c r="PZG50" s="117"/>
      <c r="PZH50" s="117"/>
      <c r="PZI50" s="117"/>
      <c r="PZJ50" s="117"/>
      <c r="PZK50" s="117"/>
      <c r="PZL50" s="117"/>
      <c r="PZM50" s="117"/>
      <c r="PZN50" s="117"/>
      <c r="PZO50" s="117"/>
      <c r="PZP50" s="117"/>
      <c r="PZQ50" s="117"/>
      <c r="PZR50" s="117"/>
      <c r="PZS50" s="117"/>
      <c r="PZT50" s="117"/>
      <c r="PZU50" s="117"/>
      <c r="PZV50" s="117"/>
      <c r="PZW50" s="117"/>
      <c r="PZX50" s="117"/>
      <c r="PZY50" s="117"/>
      <c r="PZZ50" s="117"/>
      <c r="QAA50" s="117"/>
      <c r="QAB50" s="117"/>
      <c r="QAC50" s="117"/>
      <c r="QAD50" s="117"/>
      <c r="QAE50" s="117"/>
      <c r="QAF50" s="117"/>
      <c r="QAG50" s="117"/>
      <c r="QAH50" s="117"/>
      <c r="QAI50" s="117"/>
      <c r="QAJ50" s="117"/>
      <c r="QAK50" s="117"/>
      <c r="QAL50" s="117"/>
      <c r="QAM50" s="117"/>
      <c r="QAN50" s="117"/>
      <c r="QAO50" s="117"/>
      <c r="QAP50" s="117"/>
      <c r="QAQ50" s="117"/>
      <c r="QAR50" s="117"/>
      <c r="QAS50" s="117"/>
      <c r="QAT50" s="117"/>
      <c r="QAU50" s="117"/>
      <c r="QAV50" s="117"/>
      <c r="QAW50" s="117"/>
      <c r="QAX50" s="117"/>
      <c r="QAY50" s="117"/>
      <c r="QAZ50" s="117"/>
      <c r="QBA50" s="117"/>
      <c r="QBB50" s="117"/>
      <c r="QBC50" s="117"/>
      <c r="QBD50" s="117"/>
      <c r="QBE50" s="117"/>
      <c r="QBF50" s="117"/>
      <c r="QBG50" s="117"/>
      <c r="QBH50" s="117"/>
      <c r="QBI50" s="117"/>
      <c r="QBJ50" s="117"/>
      <c r="QBK50" s="117"/>
      <c r="QBL50" s="117"/>
      <c r="QBM50" s="117"/>
      <c r="QBN50" s="117"/>
      <c r="QBO50" s="117"/>
      <c r="QBP50" s="117"/>
      <c r="QBQ50" s="117"/>
      <c r="QBR50" s="117"/>
      <c r="QBS50" s="117"/>
      <c r="QBT50" s="117"/>
      <c r="QBU50" s="117"/>
      <c r="QBV50" s="117"/>
      <c r="QBW50" s="117"/>
      <c r="QBX50" s="117"/>
      <c r="QBY50" s="117"/>
      <c r="QBZ50" s="117"/>
      <c r="QCA50" s="117"/>
      <c r="QCB50" s="117"/>
      <c r="QCC50" s="117"/>
      <c r="QCD50" s="117"/>
      <c r="QCE50" s="117"/>
      <c r="QCF50" s="117"/>
      <c r="QCG50" s="117"/>
      <c r="QCH50" s="117"/>
      <c r="QCI50" s="117"/>
      <c r="QCJ50" s="117"/>
      <c r="QCK50" s="117"/>
      <c r="QCL50" s="117"/>
      <c r="QCM50" s="117"/>
      <c r="QCN50" s="117"/>
      <c r="QCO50" s="117"/>
      <c r="QCP50" s="117"/>
      <c r="QCQ50" s="117"/>
      <c r="QCR50" s="117"/>
      <c r="QCS50" s="117"/>
      <c r="QCT50" s="117"/>
      <c r="QCU50" s="117"/>
      <c r="QCV50" s="117"/>
      <c r="QCW50" s="117"/>
      <c r="QCX50" s="117"/>
      <c r="QCY50" s="117"/>
      <c r="QCZ50" s="117"/>
      <c r="QDA50" s="117"/>
      <c r="QDB50" s="117"/>
      <c r="QDC50" s="117"/>
      <c r="QDD50" s="117"/>
      <c r="QDE50" s="117"/>
      <c r="QDF50" s="117"/>
      <c r="QDG50" s="117"/>
      <c r="QDH50" s="117"/>
      <c r="QDI50" s="117"/>
      <c r="QDJ50" s="117"/>
      <c r="QDK50" s="117"/>
      <c r="QDL50" s="117"/>
      <c r="QDM50" s="117"/>
      <c r="QDN50" s="117"/>
      <c r="QDO50" s="117"/>
      <c r="QDP50" s="117"/>
      <c r="QDQ50" s="117"/>
      <c r="QDR50" s="117"/>
      <c r="QDS50" s="117"/>
      <c r="QDT50" s="117"/>
      <c r="QDU50" s="117"/>
      <c r="QDV50" s="117"/>
      <c r="QDW50" s="117"/>
      <c r="QDX50" s="117"/>
      <c r="QDY50" s="117"/>
      <c r="QDZ50" s="117"/>
      <c r="QEA50" s="117"/>
      <c r="QEB50" s="117"/>
      <c r="QEC50" s="117"/>
      <c r="QED50" s="117"/>
      <c r="QEE50" s="117"/>
      <c r="QEF50" s="117"/>
      <c r="QEG50" s="117"/>
      <c r="QEH50" s="117"/>
      <c r="QEI50" s="117"/>
      <c r="QEJ50" s="117"/>
      <c r="QEK50" s="117"/>
      <c r="QEL50" s="117"/>
      <c r="QEM50" s="117"/>
      <c r="QEN50" s="117"/>
      <c r="QEO50" s="117"/>
      <c r="QEP50" s="117"/>
      <c r="QEQ50" s="117"/>
      <c r="QER50" s="117"/>
      <c r="QES50" s="117"/>
      <c r="QET50" s="117"/>
      <c r="QEU50" s="117"/>
      <c r="QEV50" s="117"/>
      <c r="QEW50" s="117"/>
      <c r="QEX50" s="117"/>
      <c r="QEY50" s="117"/>
      <c r="QEZ50" s="117"/>
      <c r="QFA50" s="117"/>
      <c r="QFB50" s="117"/>
      <c r="QFC50" s="117"/>
      <c r="QFD50" s="117"/>
      <c r="QFE50" s="117"/>
      <c r="QFF50" s="117"/>
      <c r="QFG50" s="117"/>
      <c r="QFH50" s="117"/>
      <c r="QFI50" s="117"/>
      <c r="QFJ50" s="117"/>
      <c r="QFK50" s="117"/>
      <c r="QFL50" s="117"/>
      <c r="QFM50" s="117"/>
      <c r="QFN50" s="117"/>
      <c r="QFO50" s="117"/>
      <c r="QFP50" s="117"/>
      <c r="QFQ50" s="117"/>
      <c r="QFR50" s="117"/>
      <c r="QFS50" s="117"/>
      <c r="QFT50" s="117"/>
      <c r="QFU50" s="117"/>
      <c r="QFV50" s="117"/>
      <c r="QFW50" s="117"/>
      <c r="QFX50" s="117"/>
      <c r="QFY50" s="117"/>
      <c r="QFZ50" s="117"/>
      <c r="QGA50" s="117"/>
      <c r="QGB50" s="117"/>
      <c r="QGC50" s="117"/>
      <c r="QGD50" s="117"/>
      <c r="QGE50" s="117"/>
      <c r="QGF50" s="117"/>
      <c r="QGG50" s="117"/>
      <c r="QGH50" s="117"/>
      <c r="QGI50" s="117"/>
      <c r="QGJ50" s="117"/>
      <c r="QGK50" s="117"/>
      <c r="QGL50" s="117"/>
      <c r="QGM50" s="117"/>
      <c r="QGN50" s="117"/>
      <c r="QGO50" s="117"/>
      <c r="QGP50" s="117"/>
      <c r="QGQ50" s="117"/>
      <c r="QGR50" s="117"/>
      <c r="QGS50" s="117"/>
      <c r="QGT50" s="117"/>
      <c r="QGU50" s="117"/>
      <c r="QGV50" s="117"/>
      <c r="QGW50" s="117"/>
      <c r="QGX50" s="117"/>
      <c r="QGY50" s="117"/>
      <c r="QGZ50" s="117"/>
      <c r="QHA50" s="117"/>
      <c r="QHB50" s="117"/>
      <c r="QHC50" s="117"/>
      <c r="QHD50" s="117"/>
      <c r="QHE50" s="117"/>
      <c r="QHF50" s="117"/>
      <c r="QHG50" s="117"/>
      <c r="QHH50" s="117"/>
      <c r="QHI50" s="117"/>
      <c r="QHJ50" s="117"/>
      <c r="QHK50" s="117"/>
      <c r="QHL50" s="117"/>
      <c r="QHM50" s="117"/>
      <c r="QHN50" s="117"/>
      <c r="QHO50" s="117"/>
      <c r="QHP50" s="117"/>
      <c r="QHQ50" s="117"/>
      <c r="QHR50" s="117"/>
      <c r="QHS50" s="117"/>
      <c r="QHT50" s="117"/>
      <c r="QHU50" s="117"/>
      <c r="QHV50" s="117"/>
      <c r="QHW50" s="117"/>
      <c r="QHX50" s="117"/>
      <c r="QHY50" s="117"/>
      <c r="QHZ50" s="117"/>
      <c r="QIA50" s="117"/>
      <c r="QIB50" s="117"/>
      <c r="QIC50" s="117"/>
      <c r="QID50" s="117"/>
      <c r="QIE50" s="117"/>
      <c r="QIF50" s="117"/>
      <c r="QIG50" s="117"/>
      <c r="QIH50" s="117"/>
      <c r="QII50" s="117"/>
      <c r="QIJ50" s="117"/>
      <c r="QIK50" s="117"/>
      <c r="QIL50" s="117"/>
      <c r="QIM50" s="117"/>
      <c r="QIN50" s="117"/>
      <c r="QIO50" s="117"/>
      <c r="QIP50" s="117"/>
      <c r="QIQ50" s="117"/>
      <c r="QIR50" s="117"/>
      <c r="QIS50" s="117"/>
      <c r="QIT50" s="117"/>
      <c r="QIU50" s="117"/>
      <c r="QIV50" s="117"/>
      <c r="QIW50" s="117"/>
      <c r="QIX50" s="117"/>
      <c r="QIY50" s="117"/>
      <c r="QIZ50" s="117"/>
      <c r="QJA50" s="117"/>
      <c r="QJB50" s="117"/>
      <c r="QJC50" s="117"/>
      <c r="QJD50" s="117"/>
      <c r="QJE50" s="117"/>
      <c r="QJF50" s="117"/>
      <c r="QJG50" s="117"/>
      <c r="QJH50" s="117"/>
      <c r="QJI50" s="117"/>
      <c r="QJJ50" s="117"/>
      <c r="QJK50" s="117"/>
      <c r="QJL50" s="117"/>
      <c r="QJM50" s="117"/>
      <c r="QJN50" s="117"/>
      <c r="QJO50" s="117"/>
      <c r="QJP50" s="117"/>
      <c r="QJQ50" s="117"/>
      <c r="QJR50" s="117"/>
      <c r="QJS50" s="117"/>
      <c r="QJT50" s="117"/>
      <c r="QJU50" s="117"/>
      <c r="QJV50" s="117"/>
      <c r="QJW50" s="117"/>
      <c r="QJX50" s="117"/>
      <c r="QJY50" s="117"/>
      <c r="QJZ50" s="117"/>
      <c r="QKA50" s="117"/>
      <c r="QKB50" s="117"/>
      <c r="QKC50" s="117"/>
      <c r="QKD50" s="117"/>
      <c r="QKE50" s="117"/>
      <c r="QKF50" s="117"/>
      <c r="QKG50" s="117"/>
      <c r="QKH50" s="117"/>
      <c r="QKI50" s="117"/>
      <c r="QKJ50" s="117"/>
      <c r="QKK50" s="117"/>
      <c r="QKL50" s="117"/>
      <c r="QKM50" s="117"/>
      <c r="QKN50" s="117"/>
      <c r="QKO50" s="117"/>
      <c r="QKP50" s="117"/>
      <c r="QKQ50" s="117"/>
      <c r="QKR50" s="117"/>
      <c r="QKS50" s="117"/>
      <c r="QKT50" s="117"/>
      <c r="QKU50" s="117"/>
      <c r="QKV50" s="117"/>
      <c r="QKW50" s="117"/>
      <c r="QKX50" s="117"/>
      <c r="QKY50" s="117"/>
      <c r="QKZ50" s="117"/>
      <c r="QLA50" s="117"/>
      <c r="QLB50" s="117"/>
      <c r="QLC50" s="117"/>
      <c r="QLD50" s="117"/>
      <c r="QLE50" s="117"/>
      <c r="QLF50" s="117"/>
      <c r="QLG50" s="117"/>
      <c r="QLH50" s="117"/>
      <c r="QLI50" s="117"/>
      <c r="QLJ50" s="117"/>
      <c r="QLK50" s="117"/>
      <c r="QLL50" s="117"/>
      <c r="QLM50" s="117"/>
      <c r="QLN50" s="117"/>
      <c r="QLO50" s="117"/>
      <c r="QLP50" s="117"/>
      <c r="QLQ50" s="117"/>
      <c r="QLR50" s="117"/>
      <c r="QLS50" s="117"/>
      <c r="QLT50" s="117"/>
      <c r="QLU50" s="117"/>
      <c r="QLV50" s="117"/>
      <c r="QLW50" s="117"/>
      <c r="QLX50" s="117"/>
      <c r="QLY50" s="117"/>
      <c r="QLZ50" s="117"/>
      <c r="QMA50" s="117"/>
      <c r="QMB50" s="117"/>
      <c r="QMC50" s="117"/>
      <c r="QMD50" s="117"/>
      <c r="QME50" s="117"/>
      <c r="QMF50" s="117"/>
      <c r="QMG50" s="117"/>
      <c r="QMH50" s="117"/>
      <c r="QMI50" s="117"/>
      <c r="QMJ50" s="117"/>
      <c r="QMK50" s="117"/>
      <c r="QML50" s="117"/>
      <c r="QMM50" s="117"/>
      <c r="QMN50" s="117"/>
      <c r="QMO50" s="117"/>
      <c r="QMP50" s="117"/>
      <c r="QMQ50" s="117"/>
      <c r="QMR50" s="117"/>
      <c r="QMS50" s="117"/>
      <c r="QMT50" s="117"/>
      <c r="QMU50" s="117"/>
      <c r="QMV50" s="117"/>
      <c r="QMW50" s="117"/>
      <c r="QMX50" s="117"/>
      <c r="QMY50" s="117"/>
      <c r="QMZ50" s="117"/>
      <c r="QNA50" s="117"/>
      <c r="QNB50" s="117"/>
      <c r="QNC50" s="117"/>
      <c r="QND50" s="117"/>
      <c r="QNE50" s="117"/>
      <c r="QNF50" s="117"/>
      <c r="QNG50" s="117"/>
      <c r="QNH50" s="117"/>
      <c r="QNI50" s="117"/>
      <c r="QNJ50" s="117"/>
      <c r="QNK50" s="117"/>
      <c r="QNL50" s="117"/>
      <c r="QNM50" s="117"/>
      <c r="QNN50" s="117"/>
      <c r="QNO50" s="117"/>
      <c r="QNP50" s="117"/>
      <c r="QNQ50" s="117"/>
      <c r="QNR50" s="117"/>
      <c r="QNS50" s="117"/>
      <c r="QNT50" s="117"/>
      <c r="QNU50" s="117"/>
      <c r="QNV50" s="117"/>
      <c r="QNW50" s="117"/>
      <c r="QNX50" s="117"/>
      <c r="QNY50" s="117"/>
      <c r="QNZ50" s="117"/>
      <c r="QOA50" s="117"/>
      <c r="QOB50" s="117"/>
      <c r="QOC50" s="117"/>
      <c r="QOD50" s="117"/>
      <c r="QOE50" s="117"/>
      <c r="QOF50" s="117"/>
      <c r="QOG50" s="117"/>
      <c r="QOH50" s="117"/>
      <c r="QOI50" s="117"/>
      <c r="QOJ50" s="117"/>
      <c r="QOK50" s="117"/>
      <c r="QOL50" s="117"/>
      <c r="QOM50" s="117"/>
      <c r="QON50" s="117"/>
      <c r="QOO50" s="117"/>
      <c r="QOP50" s="117"/>
      <c r="QOQ50" s="117"/>
      <c r="QOR50" s="117"/>
      <c r="QOS50" s="117"/>
      <c r="QOT50" s="117"/>
      <c r="QOU50" s="117"/>
      <c r="QOV50" s="117"/>
      <c r="QOW50" s="117"/>
      <c r="QOX50" s="117"/>
      <c r="QOY50" s="117"/>
      <c r="QOZ50" s="117"/>
      <c r="QPA50" s="117"/>
      <c r="QPB50" s="117"/>
      <c r="QPC50" s="117"/>
      <c r="QPD50" s="117"/>
      <c r="QPE50" s="117"/>
      <c r="QPF50" s="117"/>
      <c r="QPG50" s="117"/>
      <c r="QPH50" s="117"/>
      <c r="QPI50" s="117"/>
      <c r="QPJ50" s="117"/>
      <c r="QPK50" s="117"/>
      <c r="QPL50" s="117"/>
      <c r="QPM50" s="117"/>
      <c r="QPN50" s="117"/>
      <c r="QPO50" s="117"/>
      <c r="QPP50" s="117"/>
      <c r="QPQ50" s="117"/>
      <c r="QPR50" s="117"/>
      <c r="QPS50" s="117"/>
      <c r="QPT50" s="117"/>
      <c r="QPU50" s="117"/>
      <c r="QPV50" s="117"/>
      <c r="QPW50" s="117"/>
      <c r="QPX50" s="117"/>
      <c r="QPY50" s="117"/>
      <c r="QPZ50" s="117"/>
      <c r="QQA50" s="117"/>
      <c r="QQB50" s="117"/>
      <c r="QQC50" s="117"/>
      <c r="QQD50" s="117"/>
      <c r="QQE50" s="117"/>
      <c r="QQF50" s="117"/>
      <c r="QQG50" s="117"/>
      <c r="QQH50" s="117"/>
      <c r="QQI50" s="117"/>
      <c r="QQJ50" s="117"/>
      <c r="QQK50" s="117"/>
      <c r="QQL50" s="117"/>
      <c r="QQM50" s="117"/>
      <c r="QQN50" s="117"/>
      <c r="QQO50" s="117"/>
      <c r="QQP50" s="117"/>
      <c r="QQQ50" s="117"/>
      <c r="QQR50" s="117"/>
      <c r="QQS50" s="117"/>
      <c r="QQT50" s="117"/>
      <c r="QQU50" s="117"/>
      <c r="QQV50" s="117"/>
      <c r="QQW50" s="117"/>
      <c r="QQX50" s="117"/>
      <c r="QQY50" s="117"/>
      <c r="QQZ50" s="117"/>
      <c r="QRA50" s="117"/>
      <c r="QRB50" s="117"/>
      <c r="QRC50" s="117"/>
      <c r="QRD50" s="117"/>
      <c r="QRE50" s="117"/>
      <c r="QRF50" s="117"/>
      <c r="QRG50" s="117"/>
      <c r="QRH50" s="117"/>
      <c r="QRI50" s="117"/>
      <c r="QRJ50" s="117"/>
      <c r="QRK50" s="117"/>
      <c r="QRL50" s="117"/>
      <c r="QRM50" s="117"/>
      <c r="QRN50" s="117"/>
      <c r="QRO50" s="117"/>
      <c r="QRP50" s="117"/>
      <c r="QRQ50" s="117"/>
      <c r="QRR50" s="117"/>
      <c r="QRS50" s="117"/>
      <c r="QRT50" s="117"/>
      <c r="QRU50" s="117"/>
      <c r="QRV50" s="117"/>
      <c r="QRW50" s="117"/>
      <c r="QRX50" s="117"/>
      <c r="QRY50" s="117"/>
      <c r="QRZ50" s="117"/>
      <c r="QSA50" s="117"/>
      <c r="QSB50" s="117"/>
      <c r="QSC50" s="117"/>
      <c r="QSD50" s="117"/>
      <c r="QSE50" s="117"/>
      <c r="QSF50" s="117"/>
      <c r="QSG50" s="117"/>
      <c r="QSH50" s="117"/>
      <c r="QSI50" s="117"/>
      <c r="QSJ50" s="117"/>
      <c r="QSK50" s="117"/>
      <c r="QSL50" s="117"/>
      <c r="QSM50" s="117"/>
      <c r="QSN50" s="117"/>
      <c r="QSO50" s="117"/>
      <c r="QSP50" s="117"/>
      <c r="QSQ50" s="117"/>
      <c r="QSR50" s="117"/>
      <c r="QSS50" s="117"/>
      <c r="QST50" s="117"/>
      <c r="QSU50" s="117"/>
      <c r="QSV50" s="117"/>
      <c r="QSW50" s="117"/>
      <c r="QSX50" s="117"/>
      <c r="QSY50" s="117"/>
      <c r="QSZ50" s="117"/>
      <c r="QTA50" s="117"/>
      <c r="QTB50" s="117"/>
      <c r="QTC50" s="117"/>
      <c r="QTD50" s="117"/>
      <c r="QTE50" s="117"/>
      <c r="QTF50" s="117"/>
      <c r="QTG50" s="117"/>
      <c r="QTH50" s="117"/>
      <c r="QTI50" s="117"/>
      <c r="QTJ50" s="117"/>
      <c r="QTK50" s="117"/>
      <c r="QTL50" s="117"/>
      <c r="QTM50" s="117"/>
      <c r="QTN50" s="117"/>
      <c r="QTO50" s="117"/>
      <c r="QTP50" s="117"/>
      <c r="QTQ50" s="117"/>
      <c r="QTR50" s="117"/>
      <c r="QTS50" s="117"/>
      <c r="QTT50" s="117"/>
      <c r="QTU50" s="117"/>
      <c r="QTV50" s="117"/>
      <c r="QTW50" s="117"/>
      <c r="QTX50" s="117"/>
      <c r="QTY50" s="117"/>
      <c r="QTZ50" s="117"/>
      <c r="QUA50" s="117"/>
      <c r="QUB50" s="117"/>
      <c r="QUC50" s="117"/>
      <c r="QUD50" s="117"/>
      <c r="QUE50" s="117"/>
      <c r="QUF50" s="117"/>
      <c r="QUG50" s="117"/>
      <c r="QUH50" s="117"/>
      <c r="QUI50" s="117"/>
      <c r="QUJ50" s="117"/>
      <c r="QUK50" s="117"/>
      <c r="QUL50" s="117"/>
      <c r="QUM50" s="117"/>
      <c r="QUN50" s="117"/>
      <c r="QUO50" s="117"/>
      <c r="QUP50" s="117"/>
      <c r="QUQ50" s="117"/>
      <c r="QUR50" s="117"/>
      <c r="QUS50" s="117"/>
      <c r="QUT50" s="117"/>
      <c r="QUU50" s="117"/>
      <c r="QUV50" s="117"/>
      <c r="QUW50" s="117"/>
      <c r="QUX50" s="117"/>
      <c r="QUY50" s="117"/>
      <c r="QUZ50" s="117"/>
      <c r="QVA50" s="117"/>
      <c r="QVB50" s="117"/>
      <c r="QVC50" s="117"/>
      <c r="QVD50" s="117"/>
      <c r="QVE50" s="117"/>
      <c r="QVF50" s="117"/>
      <c r="QVG50" s="117"/>
      <c r="QVH50" s="117"/>
      <c r="QVI50" s="117"/>
      <c r="QVJ50" s="117"/>
      <c r="QVK50" s="117"/>
      <c r="QVL50" s="117"/>
      <c r="QVM50" s="117"/>
      <c r="QVN50" s="117"/>
      <c r="QVO50" s="117"/>
      <c r="QVP50" s="117"/>
      <c r="QVQ50" s="117"/>
      <c r="QVR50" s="117"/>
      <c r="QVS50" s="117"/>
      <c r="QVT50" s="117"/>
      <c r="QVU50" s="117"/>
      <c r="QVV50" s="117"/>
      <c r="QVW50" s="117"/>
      <c r="QVX50" s="117"/>
      <c r="QVY50" s="117"/>
      <c r="QVZ50" s="117"/>
      <c r="QWA50" s="117"/>
      <c r="QWB50" s="117"/>
      <c r="QWC50" s="117"/>
      <c r="QWD50" s="117"/>
      <c r="QWE50" s="117"/>
      <c r="QWF50" s="117"/>
      <c r="QWG50" s="117"/>
      <c r="QWH50" s="117"/>
      <c r="QWI50" s="117"/>
      <c r="QWJ50" s="117"/>
      <c r="QWK50" s="117"/>
      <c r="QWL50" s="117"/>
      <c r="QWM50" s="117"/>
      <c r="QWN50" s="117"/>
      <c r="QWO50" s="117"/>
      <c r="QWP50" s="117"/>
      <c r="QWQ50" s="117"/>
      <c r="QWR50" s="117"/>
      <c r="QWS50" s="117"/>
      <c r="QWT50" s="117"/>
      <c r="QWU50" s="117"/>
      <c r="QWV50" s="117"/>
      <c r="QWW50" s="117"/>
      <c r="QWX50" s="117"/>
      <c r="QWY50" s="117"/>
      <c r="QWZ50" s="117"/>
      <c r="QXA50" s="117"/>
      <c r="QXB50" s="117"/>
      <c r="QXC50" s="117"/>
      <c r="QXD50" s="117"/>
      <c r="QXE50" s="117"/>
      <c r="QXF50" s="117"/>
      <c r="QXG50" s="117"/>
      <c r="QXH50" s="117"/>
      <c r="QXI50" s="117"/>
      <c r="QXJ50" s="117"/>
      <c r="QXK50" s="117"/>
      <c r="QXL50" s="117"/>
      <c r="QXM50" s="117"/>
      <c r="QXN50" s="117"/>
      <c r="QXO50" s="117"/>
      <c r="QXP50" s="117"/>
      <c r="QXQ50" s="117"/>
      <c r="QXR50" s="117"/>
      <c r="QXS50" s="117"/>
      <c r="QXT50" s="117"/>
      <c r="QXU50" s="117"/>
      <c r="QXV50" s="117"/>
      <c r="QXW50" s="117"/>
      <c r="QXX50" s="117"/>
      <c r="QXY50" s="117"/>
      <c r="QXZ50" s="117"/>
      <c r="QYA50" s="117"/>
      <c r="QYB50" s="117"/>
      <c r="QYC50" s="117"/>
      <c r="QYD50" s="117"/>
      <c r="QYE50" s="117"/>
      <c r="QYF50" s="117"/>
      <c r="QYG50" s="117"/>
      <c r="QYH50" s="117"/>
      <c r="QYI50" s="117"/>
      <c r="QYJ50" s="117"/>
      <c r="QYK50" s="117"/>
      <c r="QYL50" s="117"/>
      <c r="QYM50" s="117"/>
      <c r="QYN50" s="117"/>
      <c r="QYO50" s="117"/>
      <c r="QYP50" s="117"/>
      <c r="QYQ50" s="117"/>
      <c r="QYR50" s="117"/>
      <c r="QYS50" s="117"/>
      <c r="QYT50" s="117"/>
      <c r="QYU50" s="117"/>
      <c r="QYV50" s="117"/>
      <c r="QYW50" s="117"/>
      <c r="QYX50" s="117"/>
      <c r="QYY50" s="117"/>
      <c r="QYZ50" s="117"/>
      <c r="QZA50" s="117"/>
      <c r="QZB50" s="117"/>
      <c r="QZC50" s="117"/>
      <c r="QZD50" s="117"/>
      <c r="QZE50" s="117"/>
      <c r="QZF50" s="117"/>
      <c r="QZG50" s="117"/>
      <c r="QZH50" s="117"/>
      <c r="QZI50" s="117"/>
      <c r="QZJ50" s="117"/>
      <c r="QZK50" s="117"/>
      <c r="QZL50" s="117"/>
      <c r="QZM50" s="117"/>
      <c r="QZN50" s="117"/>
      <c r="QZO50" s="117"/>
      <c r="QZP50" s="117"/>
      <c r="QZQ50" s="117"/>
      <c r="QZR50" s="117"/>
      <c r="QZS50" s="117"/>
      <c r="QZT50" s="117"/>
      <c r="QZU50" s="117"/>
      <c r="QZV50" s="117"/>
      <c r="QZW50" s="117"/>
      <c r="QZX50" s="117"/>
      <c r="QZY50" s="117"/>
      <c r="QZZ50" s="117"/>
      <c r="RAA50" s="117"/>
      <c r="RAB50" s="117"/>
      <c r="RAC50" s="117"/>
      <c r="RAD50" s="117"/>
      <c r="RAE50" s="117"/>
      <c r="RAF50" s="117"/>
      <c r="RAG50" s="117"/>
      <c r="RAH50" s="117"/>
      <c r="RAI50" s="117"/>
      <c r="RAJ50" s="117"/>
      <c r="RAK50" s="117"/>
      <c r="RAL50" s="117"/>
      <c r="RAM50" s="117"/>
      <c r="RAN50" s="117"/>
      <c r="RAO50" s="117"/>
      <c r="RAP50" s="117"/>
      <c r="RAQ50" s="117"/>
      <c r="RAR50" s="117"/>
      <c r="RAS50" s="117"/>
      <c r="RAT50" s="117"/>
      <c r="RAU50" s="117"/>
      <c r="RAV50" s="117"/>
      <c r="RAW50" s="117"/>
      <c r="RAX50" s="117"/>
      <c r="RAY50" s="117"/>
      <c r="RAZ50" s="117"/>
      <c r="RBA50" s="117"/>
      <c r="RBB50" s="117"/>
      <c r="RBC50" s="117"/>
      <c r="RBD50" s="117"/>
      <c r="RBE50" s="117"/>
      <c r="RBF50" s="117"/>
      <c r="RBG50" s="117"/>
      <c r="RBH50" s="117"/>
      <c r="RBI50" s="117"/>
      <c r="RBJ50" s="117"/>
      <c r="RBK50" s="117"/>
      <c r="RBL50" s="117"/>
      <c r="RBM50" s="117"/>
      <c r="RBN50" s="117"/>
      <c r="RBO50" s="117"/>
      <c r="RBP50" s="117"/>
      <c r="RBQ50" s="117"/>
      <c r="RBR50" s="117"/>
      <c r="RBS50" s="117"/>
      <c r="RBT50" s="117"/>
      <c r="RBU50" s="117"/>
      <c r="RBV50" s="117"/>
      <c r="RBW50" s="117"/>
      <c r="RBX50" s="117"/>
      <c r="RBY50" s="117"/>
      <c r="RBZ50" s="117"/>
      <c r="RCA50" s="117"/>
      <c r="RCB50" s="117"/>
      <c r="RCC50" s="117"/>
      <c r="RCD50" s="117"/>
      <c r="RCE50" s="117"/>
      <c r="RCF50" s="117"/>
      <c r="RCG50" s="117"/>
      <c r="RCH50" s="117"/>
      <c r="RCI50" s="117"/>
      <c r="RCJ50" s="117"/>
      <c r="RCK50" s="117"/>
      <c r="RCL50" s="117"/>
      <c r="RCM50" s="117"/>
      <c r="RCN50" s="117"/>
      <c r="RCO50" s="117"/>
      <c r="RCP50" s="117"/>
      <c r="RCQ50" s="117"/>
      <c r="RCR50" s="117"/>
      <c r="RCS50" s="117"/>
      <c r="RCT50" s="117"/>
      <c r="RCU50" s="117"/>
      <c r="RCV50" s="117"/>
      <c r="RCW50" s="117"/>
      <c r="RCX50" s="117"/>
      <c r="RCY50" s="117"/>
      <c r="RCZ50" s="117"/>
      <c r="RDA50" s="117"/>
      <c r="RDB50" s="117"/>
      <c r="RDC50" s="117"/>
      <c r="RDD50" s="117"/>
      <c r="RDE50" s="117"/>
      <c r="RDF50" s="117"/>
      <c r="RDG50" s="117"/>
      <c r="RDH50" s="117"/>
      <c r="RDI50" s="117"/>
      <c r="RDJ50" s="117"/>
      <c r="RDK50" s="117"/>
      <c r="RDL50" s="117"/>
      <c r="RDM50" s="117"/>
      <c r="RDN50" s="117"/>
      <c r="RDO50" s="117"/>
      <c r="RDP50" s="117"/>
      <c r="RDQ50" s="117"/>
      <c r="RDR50" s="117"/>
      <c r="RDS50" s="117"/>
      <c r="RDT50" s="117"/>
      <c r="RDU50" s="117"/>
      <c r="RDV50" s="117"/>
      <c r="RDW50" s="117"/>
      <c r="RDX50" s="117"/>
      <c r="RDY50" s="117"/>
      <c r="RDZ50" s="117"/>
      <c r="REA50" s="117"/>
      <c r="REB50" s="117"/>
      <c r="REC50" s="117"/>
      <c r="RED50" s="117"/>
      <c r="REE50" s="117"/>
      <c r="REF50" s="117"/>
      <c r="REG50" s="117"/>
      <c r="REH50" s="117"/>
      <c r="REI50" s="117"/>
      <c r="REJ50" s="117"/>
      <c r="REK50" s="117"/>
      <c r="REL50" s="117"/>
      <c r="REM50" s="117"/>
      <c r="REN50" s="117"/>
      <c r="REO50" s="117"/>
      <c r="REP50" s="117"/>
      <c r="REQ50" s="117"/>
      <c r="RER50" s="117"/>
      <c r="RES50" s="117"/>
      <c r="RET50" s="117"/>
      <c r="REU50" s="117"/>
      <c r="REV50" s="117"/>
      <c r="REW50" s="117"/>
      <c r="REX50" s="117"/>
      <c r="REY50" s="117"/>
      <c r="REZ50" s="117"/>
      <c r="RFA50" s="117"/>
      <c r="RFB50" s="117"/>
      <c r="RFC50" s="117"/>
      <c r="RFD50" s="117"/>
      <c r="RFE50" s="117"/>
      <c r="RFF50" s="117"/>
      <c r="RFG50" s="117"/>
      <c r="RFH50" s="117"/>
      <c r="RFI50" s="117"/>
      <c r="RFJ50" s="117"/>
      <c r="RFK50" s="117"/>
      <c r="RFL50" s="117"/>
      <c r="RFM50" s="117"/>
      <c r="RFN50" s="117"/>
      <c r="RFO50" s="117"/>
      <c r="RFP50" s="117"/>
      <c r="RFQ50" s="117"/>
      <c r="RFR50" s="117"/>
      <c r="RFS50" s="117"/>
      <c r="RFT50" s="117"/>
      <c r="RFU50" s="117"/>
      <c r="RFV50" s="117"/>
      <c r="RFW50" s="117"/>
      <c r="RFX50" s="117"/>
      <c r="RFY50" s="117"/>
      <c r="RFZ50" s="117"/>
      <c r="RGA50" s="117"/>
      <c r="RGB50" s="117"/>
      <c r="RGC50" s="117"/>
      <c r="RGD50" s="117"/>
      <c r="RGE50" s="117"/>
      <c r="RGF50" s="117"/>
      <c r="RGG50" s="117"/>
      <c r="RGH50" s="117"/>
      <c r="RGI50" s="117"/>
      <c r="RGJ50" s="117"/>
      <c r="RGK50" s="117"/>
      <c r="RGL50" s="117"/>
      <c r="RGM50" s="117"/>
      <c r="RGN50" s="117"/>
      <c r="RGO50" s="117"/>
      <c r="RGP50" s="117"/>
      <c r="RGQ50" s="117"/>
      <c r="RGR50" s="117"/>
      <c r="RGS50" s="117"/>
      <c r="RGT50" s="117"/>
      <c r="RGU50" s="117"/>
      <c r="RGV50" s="117"/>
      <c r="RGW50" s="117"/>
      <c r="RGX50" s="117"/>
      <c r="RGY50" s="117"/>
      <c r="RGZ50" s="117"/>
      <c r="RHA50" s="117"/>
      <c r="RHB50" s="117"/>
      <c r="RHC50" s="117"/>
      <c r="RHD50" s="117"/>
      <c r="RHE50" s="117"/>
      <c r="RHF50" s="117"/>
      <c r="RHG50" s="117"/>
      <c r="RHH50" s="117"/>
      <c r="RHI50" s="117"/>
      <c r="RHJ50" s="117"/>
      <c r="RHK50" s="117"/>
      <c r="RHL50" s="117"/>
      <c r="RHM50" s="117"/>
      <c r="RHN50" s="117"/>
      <c r="RHO50" s="117"/>
      <c r="RHP50" s="117"/>
      <c r="RHQ50" s="117"/>
      <c r="RHR50" s="117"/>
      <c r="RHS50" s="117"/>
      <c r="RHT50" s="117"/>
      <c r="RHU50" s="117"/>
      <c r="RHV50" s="117"/>
      <c r="RHW50" s="117"/>
      <c r="RHX50" s="117"/>
      <c r="RHY50" s="117"/>
      <c r="RHZ50" s="117"/>
      <c r="RIA50" s="117"/>
      <c r="RIB50" s="117"/>
      <c r="RIC50" s="117"/>
      <c r="RID50" s="117"/>
      <c r="RIE50" s="117"/>
      <c r="RIF50" s="117"/>
      <c r="RIG50" s="117"/>
      <c r="RIH50" s="117"/>
      <c r="RII50" s="117"/>
      <c r="RIJ50" s="117"/>
      <c r="RIK50" s="117"/>
      <c r="RIL50" s="117"/>
      <c r="RIM50" s="117"/>
      <c r="RIN50" s="117"/>
      <c r="RIO50" s="117"/>
      <c r="RIP50" s="117"/>
      <c r="RIQ50" s="117"/>
      <c r="RIR50" s="117"/>
      <c r="RIS50" s="117"/>
      <c r="RIT50" s="117"/>
      <c r="RIU50" s="117"/>
      <c r="RIV50" s="117"/>
      <c r="RIW50" s="117"/>
      <c r="RIX50" s="117"/>
      <c r="RIY50" s="117"/>
      <c r="RIZ50" s="117"/>
      <c r="RJA50" s="117"/>
      <c r="RJB50" s="117"/>
      <c r="RJC50" s="117"/>
      <c r="RJD50" s="117"/>
      <c r="RJE50" s="117"/>
      <c r="RJF50" s="117"/>
      <c r="RJG50" s="117"/>
      <c r="RJH50" s="117"/>
      <c r="RJI50" s="117"/>
      <c r="RJJ50" s="117"/>
      <c r="RJK50" s="117"/>
      <c r="RJL50" s="117"/>
      <c r="RJM50" s="117"/>
      <c r="RJN50" s="117"/>
      <c r="RJO50" s="117"/>
      <c r="RJP50" s="117"/>
      <c r="RJQ50" s="117"/>
      <c r="RJR50" s="117"/>
      <c r="RJS50" s="117"/>
      <c r="RJT50" s="117"/>
      <c r="RJU50" s="117"/>
      <c r="RJV50" s="117"/>
      <c r="RJW50" s="117"/>
      <c r="RJX50" s="117"/>
      <c r="RJY50" s="117"/>
      <c r="RJZ50" s="117"/>
      <c r="RKA50" s="117"/>
      <c r="RKB50" s="117"/>
      <c r="RKC50" s="117"/>
      <c r="RKD50" s="117"/>
      <c r="RKE50" s="117"/>
      <c r="RKF50" s="117"/>
      <c r="RKG50" s="117"/>
      <c r="RKH50" s="117"/>
      <c r="RKI50" s="117"/>
      <c r="RKJ50" s="117"/>
      <c r="RKK50" s="117"/>
      <c r="RKL50" s="117"/>
      <c r="RKM50" s="117"/>
      <c r="RKN50" s="117"/>
      <c r="RKO50" s="117"/>
      <c r="RKP50" s="117"/>
      <c r="RKQ50" s="117"/>
      <c r="RKR50" s="117"/>
      <c r="RKS50" s="117"/>
      <c r="RKT50" s="117"/>
      <c r="RKU50" s="117"/>
      <c r="RKV50" s="117"/>
      <c r="RKW50" s="117"/>
      <c r="RKX50" s="117"/>
      <c r="RKY50" s="117"/>
      <c r="RKZ50" s="117"/>
      <c r="RLA50" s="117"/>
      <c r="RLB50" s="117"/>
      <c r="RLC50" s="117"/>
      <c r="RLD50" s="117"/>
      <c r="RLE50" s="117"/>
      <c r="RLF50" s="117"/>
      <c r="RLG50" s="117"/>
      <c r="RLH50" s="117"/>
      <c r="RLI50" s="117"/>
      <c r="RLJ50" s="117"/>
      <c r="RLK50" s="117"/>
      <c r="RLL50" s="117"/>
      <c r="RLM50" s="117"/>
      <c r="RLN50" s="117"/>
      <c r="RLO50" s="117"/>
      <c r="RLP50" s="117"/>
      <c r="RLQ50" s="117"/>
      <c r="RLR50" s="117"/>
      <c r="RLS50" s="117"/>
      <c r="RLT50" s="117"/>
      <c r="RLU50" s="117"/>
      <c r="RLV50" s="117"/>
      <c r="RLW50" s="117"/>
      <c r="RLX50" s="117"/>
      <c r="RLY50" s="117"/>
      <c r="RLZ50" s="117"/>
      <c r="RMA50" s="117"/>
      <c r="RMB50" s="117"/>
      <c r="RMC50" s="117"/>
      <c r="RMD50" s="117"/>
      <c r="RME50" s="117"/>
      <c r="RMF50" s="117"/>
      <c r="RMG50" s="117"/>
      <c r="RMH50" s="117"/>
      <c r="RMI50" s="117"/>
      <c r="RMJ50" s="117"/>
      <c r="RMK50" s="117"/>
      <c r="RML50" s="117"/>
      <c r="RMM50" s="117"/>
      <c r="RMN50" s="117"/>
      <c r="RMO50" s="117"/>
      <c r="RMP50" s="117"/>
      <c r="RMQ50" s="117"/>
      <c r="RMR50" s="117"/>
      <c r="RMS50" s="117"/>
      <c r="RMT50" s="117"/>
      <c r="RMU50" s="117"/>
      <c r="RMV50" s="117"/>
      <c r="RMW50" s="117"/>
      <c r="RMX50" s="117"/>
      <c r="RMY50" s="117"/>
      <c r="RMZ50" s="117"/>
      <c r="RNA50" s="117"/>
      <c r="RNB50" s="117"/>
      <c r="RNC50" s="117"/>
      <c r="RND50" s="117"/>
      <c r="RNE50" s="117"/>
      <c r="RNF50" s="117"/>
      <c r="RNG50" s="117"/>
      <c r="RNH50" s="117"/>
      <c r="RNI50" s="117"/>
      <c r="RNJ50" s="117"/>
      <c r="RNK50" s="117"/>
      <c r="RNL50" s="117"/>
      <c r="RNM50" s="117"/>
      <c r="RNN50" s="117"/>
      <c r="RNO50" s="117"/>
      <c r="RNP50" s="117"/>
      <c r="RNQ50" s="117"/>
      <c r="RNR50" s="117"/>
      <c r="RNS50" s="117"/>
      <c r="RNT50" s="117"/>
      <c r="RNU50" s="117"/>
      <c r="RNV50" s="117"/>
      <c r="RNW50" s="117"/>
      <c r="RNX50" s="117"/>
      <c r="RNY50" s="117"/>
      <c r="RNZ50" s="117"/>
      <c r="ROA50" s="117"/>
      <c r="ROB50" s="117"/>
      <c r="ROC50" s="117"/>
      <c r="ROD50" s="117"/>
      <c r="ROE50" s="117"/>
      <c r="ROF50" s="117"/>
      <c r="ROG50" s="117"/>
      <c r="ROH50" s="117"/>
      <c r="ROI50" s="117"/>
      <c r="ROJ50" s="117"/>
      <c r="ROK50" s="117"/>
      <c r="ROL50" s="117"/>
      <c r="ROM50" s="117"/>
      <c r="RON50" s="117"/>
      <c r="ROO50" s="117"/>
      <c r="ROP50" s="117"/>
      <c r="ROQ50" s="117"/>
      <c r="ROR50" s="117"/>
      <c r="ROS50" s="117"/>
      <c r="ROT50" s="117"/>
      <c r="ROU50" s="117"/>
      <c r="ROV50" s="117"/>
      <c r="ROW50" s="117"/>
      <c r="ROX50" s="117"/>
      <c r="ROY50" s="117"/>
      <c r="ROZ50" s="117"/>
      <c r="RPA50" s="117"/>
      <c r="RPB50" s="117"/>
      <c r="RPC50" s="117"/>
      <c r="RPD50" s="117"/>
      <c r="RPE50" s="117"/>
      <c r="RPF50" s="117"/>
      <c r="RPG50" s="117"/>
      <c r="RPH50" s="117"/>
      <c r="RPI50" s="117"/>
      <c r="RPJ50" s="117"/>
      <c r="RPK50" s="117"/>
      <c r="RPL50" s="117"/>
      <c r="RPM50" s="117"/>
      <c r="RPN50" s="117"/>
      <c r="RPO50" s="117"/>
      <c r="RPP50" s="117"/>
      <c r="RPQ50" s="117"/>
      <c r="RPR50" s="117"/>
      <c r="RPS50" s="117"/>
      <c r="RPT50" s="117"/>
      <c r="RPU50" s="117"/>
      <c r="RPV50" s="117"/>
      <c r="RPW50" s="117"/>
      <c r="RPX50" s="117"/>
      <c r="RPY50" s="117"/>
      <c r="RPZ50" s="117"/>
      <c r="RQA50" s="117"/>
      <c r="RQB50" s="117"/>
      <c r="RQC50" s="117"/>
      <c r="RQD50" s="117"/>
      <c r="RQE50" s="117"/>
      <c r="RQF50" s="117"/>
      <c r="RQG50" s="117"/>
      <c r="RQH50" s="117"/>
      <c r="RQI50" s="117"/>
      <c r="RQJ50" s="117"/>
      <c r="RQK50" s="117"/>
      <c r="RQL50" s="117"/>
      <c r="RQM50" s="117"/>
      <c r="RQN50" s="117"/>
      <c r="RQO50" s="117"/>
      <c r="RQP50" s="117"/>
      <c r="RQQ50" s="117"/>
      <c r="RQR50" s="117"/>
      <c r="RQS50" s="117"/>
      <c r="RQT50" s="117"/>
      <c r="RQU50" s="117"/>
      <c r="RQV50" s="117"/>
      <c r="RQW50" s="117"/>
      <c r="RQX50" s="117"/>
      <c r="RQY50" s="117"/>
      <c r="RQZ50" s="117"/>
      <c r="RRA50" s="117"/>
      <c r="RRB50" s="117"/>
      <c r="RRC50" s="117"/>
      <c r="RRD50" s="117"/>
      <c r="RRE50" s="117"/>
      <c r="RRF50" s="117"/>
      <c r="RRG50" s="117"/>
      <c r="RRH50" s="117"/>
      <c r="RRI50" s="117"/>
      <c r="RRJ50" s="117"/>
      <c r="RRK50" s="117"/>
      <c r="RRL50" s="117"/>
      <c r="RRM50" s="117"/>
      <c r="RRN50" s="117"/>
      <c r="RRO50" s="117"/>
      <c r="RRP50" s="117"/>
      <c r="RRQ50" s="117"/>
      <c r="RRR50" s="117"/>
      <c r="RRS50" s="117"/>
      <c r="RRT50" s="117"/>
      <c r="RRU50" s="117"/>
      <c r="RRV50" s="117"/>
      <c r="RRW50" s="117"/>
      <c r="RRX50" s="117"/>
      <c r="RRY50" s="117"/>
      <c r="RRZ50" s="117"/>
      <c r="RSA50" s="117"/>
      <c r="RSB50" s="117"/>
      <c r="RSC50" s="117"/>
      <c r="RSD50" s="117"/>
      <c r="RSE50" s="117"/>
      <c r="RSF50" s="117"/>
      <c r="RSG50" s="117"/>
      <c r="RSH50" s="117"/>
      <c r="RSI50" s="117"/>
      <c r="RSJ50" s="117"/>
      <c r="RSK50" s="117"/>
      <c r="RSL50" s="117"/>
      <c r="RSM50" s="117"/>
      <c r="RSN50" s="117"/>
      <c r="RSO50" s="117"/>
      <c r="RSP50" s="117"/>
      <c r="RSQ50" s="117"/>
      <c r="RSR50" s="117"/>
      <c r="RSS50" s="117"/>
      <c r="RST50" s="117"/>
      <c r="RSU50" s="117"/>
      <c r="RSV50" s="117"/>
      <c r="RSW50" s="117"/>
      <c r="RSX50" s="117"/>
      <c r="RSY50" s="117"/>
      <c r="RSZ50" s="117"/>
      <c r="RTA50" s="117"/>
      <c r="RTB50" s="117"/>
      <c r="RTC50" s="117"/>
      <c r="RTD50" s="117"/>
      <c r="RTE50" s="117"/>
      <c r="RTF50" s="117"/>
      <c r="RTG50" s="117"/>
      <c r="RTH50" s="117"/>
      <c r="RTI50" s="117"/>
      <c r="RTJ50" s="117"/>
      <c r="RTK50" s="117"/>
      <c r="RTL50" s="117"/>
      <c r="RTM50" s="117"/>
      <c r="RTN50" s="117"/>
      <c r="RTO50" s="117"/>
      <c r="RTP50" s="117"/>
      <c r="RTQ50" s="117"/>
      <c r="RTR50" s="117"/>
      <c r="RTS50" s="117"/>
      <c r="RTT50" s="117"/>
      <c r="RTU50" s="117"/>
      <c r="RTV50" s="117"/>
      <c r="RTW50" s="117"/>
      <c r="RTX50" s="117"/>
      <c r="RTY50" s="117"/>
      <c r="RTZ50" s="117"/>
      <c r="RUA50" s="117"/>
      <c r="RUB50" s="117"/>
      <c r="RUC50" s="117"/>
      <c r="RUD50" s="117"/>
      <c r="RUE50" s="117"/>
      <c r="RUF50" s="117"/>
      <c r="RUG50" s="117"/>
      <c r="RUH50" s="117"/>
      <c r="RUI50" s="117"/>
      <c r="RUJ50" s="117"/>
      <c r="RUK50" s="117"/>
      <c r="RUL50" s="117"/>
      <c r="RUM50" s="117"/>
      <c r="RUN50" s="117"/>
      <c r="RUO50" s="117"/>
      <c r="RUP50" s="117"/>
      <c r="RUQ50" s="117"/>
      <c r="RUR50" s="117"/>
      <c r="RUS50" s="117"/>
      <c r="RUT50" s="117"/>
      <c r="RUU50" s="117"/>
      <c r="RUV50" s="117"/>
      <c r="RUW50" s="117"/>
      <c r="RUX50" s="117"/>
      <c r="RUY50" s="117"/>
      <c r="RUZ50" s="117"/>
      <c r="RVA50" s="117"/>
      <c r="RVB50" s="117"/>
      <c r="RVC50" s="117"/>
      <c r="RVD50" s="117"/>
      <c r="RVE50" s="117"/>
      <c r="RVF50" s="117"/>
      <c r="RVG50" s="117"/>
      <c r="RVH50" s="117"/>
      <c r="RVI50" s="117"/>
      <c r="RVJ50" s="117"/>
      <c r="RVK50" s="117"/>
      <c r="RVL50" s="117"/>
      <c r="RVM50" s="117"/>
      <c r="RVN50" s="117"/>
      <c r="RVO50" s="117"/>
      <c r="RVP50" s="117"/>
      <c r="RVQ50" s="117"/>
      <c r="RVR50" s="117"/>
      <c r="RVS50" s="117"/>
      <c r="RVT50" s="117"/>
      <c r="RVU50" s="117"/>
      <c r="RVV50" s="117"/>
      <c r="RVW50" s="117"/>
      <c r="RVX50" s="117"/>
      <c r="RVY50" s="117"/>
      <c r="RVZ50" s="117"/>
      <c r="RWA50" s="117"/>
      <c r="RWB50" s="117"/>
      <c r="RWC50" s="117"/>
      <c r="RWD50" s="117"/>
      <c r="RWE50" s="117"/>
      <c r="RWF50" s="117"/>
      <c r="RWG50" s="117"/>
      <c r="RWH50" s="117"/>
      <c r="RWI50" s="117"/>
      <c r="RWJ50" s="117"/>
      <c r="RWK50" s="117"/>
      <c r="RWL50" s="117"/>
      <c r="RWM50" s="117"/>
      <c r="RWN50" s="117"/>
      <c r="RWO50" s="117"/>
      <c r="RWP50" s="117"/>
      <c r="RWQ50" s="117"/>
      <c r="RWR50" s="117"/>
      <c r="RWS50" s="117"/>
      <c r="RWT50" s="117"/>
      <c r="RWU50" s="117"/>
      <c r="RWV50" s="117"/>
      <c r="RWW50" s="117"/>
      <c r="RWX50" s="117"/>
      <c r="RWY50" s="117"/>
      <c r="RWZ50" s="117"/>
      <c r="RXA50" s="117"/>
      <c r="RXB50" s="117"/>
      <c r="RXC50" s="117"/>
      <c r="RXD50" s="117"/>
      <c r="RXE50" s="117"/>
      <c r="RXF50" s="117"/>
      <c r="RXG50" s="117"/>
      <c r="RXH50" s="117"/>
      <c r="RXI50" s="117"/>
      <c r="RXJ50" s="117"/>
      <c r="RXK50" s="117"/>
      <c r="RXL50" s="117"/>
      <c r="RXM50" s="117"/>
      <c r="RXN50" s="117"/>
      <c r="RXO50" s="117"/>
      <c r="RXP50" s="117"/>
      <c r="RXQ50" s="117"/>
      <c r="RXR50" s="117"/>
      <c r="RXS50" s="117"/>
      <c r="RXT50" s="117"/>
      <c r="RXU50" s="117"/>
      <c r="RXV50" s="117"/>
      <c r="RXW50" s="117"/>
      <c r="RXX50" s="117"/>
      <c r="RXY50" s="117"/>
      <c r="RXZ50" s="117"/>
      <c r="RYA50" s="117"/>
      <c r="RYB50" s="117"/>
      <c r="RYC50" s="117"/>
      <c r="RYD50" s="117"/>
      <c r="RYE50" s="117"/>
      <c r="RYF50" s="117"/>
      <c r="RYG50" s="117"/>
      <c r="RYH50" s="117"/>
      <c r="RYI50" s="117"/>
      <c r="RYJ50" s="117"/>
      <c r="RYK50" s="117"/>
      <c r="RYL50" s="117"/>
      <c r="RYM50" s="117"/>
      <c r="RYN50" s="117"/>
      <c r="RYO50" s="117"/>
      <c r="RYP50" s="117"/>
      <c r="RYQ50" s="117"/>
      <c r="RYR50" s="117"/>
      <c r="RYS50" s="117"/>
      <c r="RYT50" s="117"/>
      <c r="RYU50" s="117"/>
      <c r="RYV50" s="117"/>
      <c r="RYW50" s="117"/>
      <c r="RYX50" s="117"/>
      <c r="RYY50" s="117"/>
      <c r="RYZ50" s="117"/>
      <c r="RZA50" s="117"/>
      <c r="RZB50" s="117"/>
      <c r="RZC50" s="117"/>
      <c r="RZD50" s="117"/>
      <c r="RZE50" s="117"/>
      <c r="RZF50" s="117"/>
      <c r="RZG50" s="117"/>
      <c r="RZH50" s="117"/>
      <c r="RZI50" s="117"/>
      <c r="RZJ50" s="117"/>
      <c r="RZK50" s="117"/>
      <c r="RZL50" s="117"/>
      <c r="RZM50" s="117"/>
      <c r="RZN50" s="117"/>
      <c r="RZO50" s="117"/>
      <c r="RZP50" s="117"/>
      <c r="RZQ50" s="117"/>
      <c r="RZR50" s="117"/>
      <c r="RZS50" s="117"/>
      <c r="RZT50" s="117"/>
      <c r="RZU50" s="117"/>
      <c r="RZV50" s="117"/>
      <c r="RZW50" s="117"/>
      <c r="RZX50" s="117"/>
      <c r="RZY50" s="117"/>
      <c r="RZZ50" s="117"/>
      <c r="SAA50" s="117"/>
      <c r="SAB50" s="117"/>
      <c r="SAC50" s="117"/>
      <c r="SAD50" s="117"/>
      <c r="SAE50" s="117"/>
      <c r="SAF50" s="117"/>
      <c r="SAG50" s="117"/>
      <c r="SAH50" s="117"/>
      <c r="SAI50" s="117"/>
      <c r="SAJ50" s="117"/>
      <c r="SAK50" s="117"/>
      <c r="SAL50" s="117"/>
      <c r="SAM50" s="117"/>
      <c r="SAN50" s="117"/>
      <c r="SAO50" s="117"/>
      <c r="SAP50" s="117"/>
      <c r="SAQ50" s="117"/>
      <c r="SAR50" s="117"/>
      <c r="SAS50" s="117"/>
      <c r="SAT50" s="117"/>
      <c r="SAU50" s="117"/>
      <c r="SAV50" s="117"/>
      <c r="SAW50" s="117"/>
      <c r="SAX50" s="117"/>
      <c r="SAY50" s="117"/>
      <c r="SAZ50" s="117"/>
      <c r="SBA50" s="117"/>
      <c r="SBB50" s="117"/>
      <c r="SBC50" s="117"/>
      <c r="SBD50" s="117"/>
      <c r="SBE50" s="117"/>
      <c r="SBF50" s="117"/>
      <c r="SBG50" s="117"/>
      <c r="SBH50" s="117"/>
      <c r="SBI50" s="117"/>
      <c r="SBJ50" s="117"/>
      <c r="SBK50" s="117"/>
      <c r="SBL50" s="117"/>
      <c r="SBM50" s="117"/>
      <c r="SBN50" s="117"/>
      <c r="SBO50" s="117"/>
      <c r="SBP50" s="117"/>
      <c r="SBQ50" s="117"/>
      <c r="SBR50" s="117"/>
      <c r="SBS50" s="117"/>
      <c r="SBT50" s="117"/>
      <c r="SBU50" s="117"/>
      <c r="SBV50" s="117"/>
      <c r="SBW50" s="117"/>
      <c r="SBX50" s="117"/>
      <c r="SBY50" s="117"/>
      <c r="SBZ50" s="117"/>
      <c r="SCA50" s="117"/>
      <c r="SCB50" s="117"/>
      <c r="SCC50" s="117"/>
      <c r="SCD50" s="117"/>
      <c r="SCE50" s="117"/>
      <c r="SCF50" s="117"/>
      <c r="SCG50" s="117"/>
      <c r="SCH50" s="117"/>
      <c r="SCI50" s="117"/>
      <c r="SCJ50" s="117"/>
      <c r="SCK50" s="117"/>
      <c r="SCL50" s="117"/>
      <c r="SCM50" s="117"/>
      <c r="SCN50" s="117"/>
      <c r="SCO50" s="117"/>
      <c r="SCP50" s="117"/>
      <c r="SCQ50" s="117"/>
      <c r="SCR50" s="117"/>
      <c r="SCS50" s="117"/>
      <c r="SCT50" s="117"/>
      <c r="SCU50" s="117"/>
      <c r="SCV50" s="117"/>
      <c r="SCW50" s="117"/>
      <c r="SCX50" s="117"/>
      <c r="SCY50" s="117"/>
      <c r="SCZ50" s="117"/>
      <c r="SDA50" s="117"/>
      <c r="SDB50" s="117"/>
      <c r="SDC50" s="117"/>
      <c r="SDD50" s="117"/>
      <c r="SDE50" s="117"/>
      <c r="SDF50" s="117"/>
      <c r="SDG50" s="117"/>
      <c r="SDH50" s="117"/>
      <c r="SDI50" s="117"/>
      <c r="SDJ50" s="117"/>
      <c r="SDK50" s="117"/>
      <c r="SDL50" s="117"/>
      <c r="SDM50" s="117"/>
      <c r="SDN50" s="117"/>
      <c r="SDO50" s="117"/>
      <c r="SDP50" s="117"/>
      <c r="SDQ50" s="117"/>
      <c r="SDR50" s="117"/>
      <c r="SDS50" s="117"/>
      <c r="SDT50" s="117"/>
      <c r="SDU50" s="117"/>
      <c r="SDV50" s="117"/>
      <c r="SDW50" s="117"/>
      <c r="SDX50" s="117"/>
      <c r="SDY50" s="117"/>
      <c r="SDZ50" s="117"/>
      <c r="SEA50" s="117"/>
      <c r="SEB50" s="117"/>
      <c r="SEC50" s="117"/>
      <c r="SED50" s="117"/>
      <c r="SEE50" s="117"/>
      <c r="SEF50" s="117"/>
      <c r="SEG50" s="117"/>
      <c r="SEH50" s="117"/>
      <c r="SEI50" s="117"/>
      <c r="SEJ50" s="117"/>
      <c r="SEK50" s="117"/>
      <c r="SEL50" s="117"/>
      <c r="SEM50" s="117"/>
      <c r="SEN50" s="117"/>
      <c r="SEO50" s="117"/>
      <c r="SEP50" s="117"/>
      <c r="SEQ50" s="117"/>
      <c r="SER50" s="117"/>
      <c r="SES50" s="117"/>
      <c r="SET50" s="117"/>
      <c r="SEU50" s="117"/>
      <c r="SEV50" s="117"/>
      <c r="SEW50" s="117"/>
      <c r="SEX50" s="117"/>
      <c r="SEY50" s="117"/>
      <c r="SEZ50" s="117"/>
      <c r="SFA50" s="117"/>
      <c r="SFB50" s="117"/>
      <c r="SFC50" s="117"/>
      <c r="SFD50" s="117"/>
      <c r="SFE50" s="117"/>
      <c r="SFF50" s="117"/>
      <c r="SFG50" s="117"/>
      <c r="SFH50" s="117"/>
      <c r="SFI50" s="117"/>
      <c r="SFJ50" s="117"/>
      <c r="SFK50" s="117"/>
      <c r="SFL50" s="117"/>
      <c r="SFM50" s="117"/>
      <c r="SFN50" s="117"/>
      <c r="SFO50" s="117"/>
      <c r="SFP50" s="117"/>
      <c r="SFQ50" s="117"/>
      <c r="SFR50" s="117"/>
      <c r="SFS50" s="117"/>
      <c r="SFT50" s="117"/>
      <c r="SFU50" s="117"/>
      <c r="SFV50" s="117"/>
      <c r="SFW50" s="117"/>
      <c r="SFX50" s="117"/>
      <c r="SFY50" s="117"/>
      <c r="SFZ50" s="117"/>
      <c r="SGA50" s="117"/>
      <c r="SGB50" s="117"/>
      <c r="SGC50" s="117"/>
      <c r="SGD50" s="117"/>
      <c r="SGE50" s="117"/>
      <c r="SGF50" s="117"/>
      <c r="SGG50" s="117"/>
      <c r="SGH50" s="117"/>
      <c r="SGI50" s="117"/>
      <c r="SGJ50" s="117"/>
      <c r="SGK50" s="117"/>
      <c r="SGL50" s="117"/>
      <c r="SGM50" s="117"/>
      <c r="SGN50" s="117"/>
      <c r="SGO50" s="117"/>
      <c r="SGP50" s="117"/>
      <c r="SGQ50" s="117"/>
      <c r="SGR50" s="117"/>
      <c r="SGS50" s="117"/>
      <c r="SGT50" s="117"/>
      <c r="SGU50" s="117"/>
      <c r="SGV50" s="117"/>
      <c r="SGW50" s="117"/>
      <c r="SGX50" s="117"/>
      <c r="SGY50" s="117"/>
      <c r="SGZ50" s="117"/>
      <c r="SHA50" s="117"/>
      <c r="SHB50" s="117"/>
      <c r="SHC50" s="117"/>
      <c r="SHD50" s="117"/>
      <c r="SHE50" s="117"/>
      <c r="SHF50" s="117"/>
      <c r="SHG50" s="117"/>
      <c r="SHH50" s="117"/>
      <c r="SHI50" s="117"/>
      <c r="SHJ50" s="117"/>
      <c r="SHK50" s="117"/>
      <c r="SHL50" s="117"/>
      <c r="SHM50" s="117"/>
      <c r="SHN50" s="117"/>
      <c r="SHO50" s="117"/>
      <c r="SHP50" s="117"/>
      <c r="SHQ50" s="117"/>
      <c r="SHR50" s="117"/>
      <c r="SHS50" s="117"/>
      <c r="SHT50" s="117"/>
      <c r="SHU50" s="117"/>
      <c r="SHV50" s="117"/>
      <c r="SHW50" s="117"/>
      <c r="SHX50" s="117"/>
      <c r="SHY50" s="117"/>
      <c r="SHZ50" s="117"/>
      <c r="SIA50" s="117"/>
      <c r="SIB50" s="117"/>
      <c r="SIC50" s="117"/>
      <c r="SID50" s="117"/>
      <c r="SIE50" s="117"/>
      <c r="SIF50" s="117"/>
      <c r="SIG50" s="117"/>
      <c r="SIH50" s="117"/>
      <c r="SII50" s="117"/>
      <c r="SIJ50" s="117"/>
      <c r="SIK50" s="117"/>
      <c r="SIL50" s="117"/>
      <c r="SIM50" s="117"/>
      <c r="SIN50" s="117"/>
      <c r="SIO50" s="117"/>
      <c r="SIP50" s="117"/>
      <c r="SIQ50" s="117"/>
      <c r="SIR50" s="117"/>
      <c r="SIS50" s="117"/>
      <c r="SIT50" s="117"/>
      <c r="SIU50" s="117"/>
      <c r="SIV50" s="117"/>
      <c r="SIW50" s="117"/>
      <c r="SIX50" s="117"/>
      <c r="SIY50" s="117"/>
      <c r="SIZ50" s="117"/>
      <c r="SJA50" s="117"/>
      <c r="SJB50" s="117"/>
      <c r="SJC50" s="117"/>
      <c r="SJD50" s="117"/>
      <c r="SJE50" s="117"/>
      <c r="SJF50" s="117"/>
      <c r="SJG50" s="117"/>
      <c r="SJH50" s="117"/>
      <c r="SJI50" s="117"/>
      <c r="SJJ50" s="117"/>
      <c r="SJK50" s="117"/>
      <c r="SJL50" s="117"/>
      <c r="SJM50" s="117"/>
      <c r="SJN50" s="117"/>
      <c r="SJO50" s="117"/>
      <c r="SJP50" s="117"/>
      <c r="SJQ50" s="117"/>
      <c r="SJR50" s="117"/>
      <c r="SJS50" s="117"/>
      <c r="SJT50" s="117"/>
      <c r="SJU50" s="117"/>
      <c r="SJV50" s="117"/>
      <c r="SJW50" s="117"/>
      <c r="SJX50" s="117"/>
      <c r="SJY50" s="117"/>
      <c r="SJZ50" s="117"/>
      <c r="SKA50" s="117"/>
      <c r="SKB50" s="117"/>
      <c r="SKC50" s="117"/>
      <c r="SKD50" s="117"/>
      <c r="SKE50" s="117"/>
      <c r="SKF50" s="117"/>
      <c r="SKG50" s="117"/>
      <c r="SKH50" s="117"/>
      <c r="SKI50" s="117"/>
      <c r="SKJ50" s="117"/>
      <c r="SKK50" s="117"/>
      <c r="SKL50" s="117"/>
      <c r="SKM50" s="117"/>
      <c r="SKN50" s="117"/>
      <c r="SKO50" s="117"/>
      <c r="SKP50" s="117"/>
      <c r="SKQ50" s="117"/>
      <c r="SKR50" s="117"/>
      <c r="SKS50" s="117"/>
      <c r="SKT50" s="117"/>
      <c r="SKU50" s="117"/>
      <c r="SKV50" s="117"/>
      <c r="SKW50" s="117"/>
      <c r="SKX50" s="117"/>
      <c r="SKY50" s="117"/>
      <c r="SKZ50" s="117"/>
      <c r="SLA50" s="117"/>
      <c r="SLB50" s="117"/>
      <c r="SLC50" s="117"/>
      <c r="SLD50" s="117"/>
      <c r="SLE50" s="117"/>
      <c r="SLF50" s="117"/>
      <c r="SLG50" s="117"/>
      <c r="SLH50" s="117"/>
      <c r="SLI50" s="117"/>
      <c r="SLJ50" s="117"/>
      <c r="SLK50" s="117"/>
      <c r="SLL50" s="117"/>
      <c r="SLM50" s="117"/>
      <c r="SLN50" s="117"/>
      <c r="SLO50" s="117"/>
      <c r="SLP50" s="117"/>
      <c r="SLQ50" s="117"/>
      <c r="SLR50" s="117"/>
      <c r="SLS50" s="117"/>
      <c r="SLT50" s="117"/>
      <c r="SLU50" s="117"/>
      <c r="SLV50" s="117"/>
      <c r="SLW50" s="117"/>
      <c r="SLX50" s="117"/>
      <c r="SLY50" s="117"/>
      <c r="SLZ50" s="117"/>
      <c r="SMA50" s="117"/>
      <c r="SMB50" s="117"/>
      <c r="SMC50" s="117"/>
      <c r="SMD50" s="117"/>
      <c r="SME50" s="117"/>
      <c r="SMF50" s="117"/>
      <c r="SMG50" s="117"/>
      <c r="SMH50" s="117"/>
      <c r="SMI50" s="117"/>
      <c r="SMJ50" s="117"/>
      <c r="SMK50" s="117"/>
      <c r="SML50" s="117"/>
      <c r="SMM50" s="117"/>
      <c r="SMN50" s="117"/>
      <c r="SMO50" s="117"/>
      <c r="SMP50" s="117"/>
      <c r="SMQ50" s="117"/>
      <c r="SMR50" s="117"/>
      <c r="SMS50" s="117"/>
      <c r="SMT50" s="117"/>
      <c r="SMU50" s="117"/>
      <c r="SMV50" s="117"/>
      <c r="SMW50" s="117"/>
      <c r="SMX50" s="117"/>
      <c r="SMY50" s="117"/>
      <c r="SMZ50" s="117"/>
      <c r="SNA50" s="117"/>
      <c r="SNB50" s="117"/>
      <c r="SNC50" s="117"/>
      <c r="SND50" s="117"/>
      <c r="SNE50" s="117"/>
      <c r="SNF50" s="117"/>
      <c r="SNG50" s="117"/>
      <c r="SNH50" s="117"/>
      <c r="SNI50" s="117"/>
      <c r="SNJ50" s="117"/>
      <c r="SNK50" s="117"/>
      <c r="SNL50" s="117"/>
      <c r="SNM50" s="117"/>
      <c r="SNN50" s="117"/>
      <c r="SNO50" s="117"/>
      <c r="SNP50" s="117"/>
      <c r="SNQ50" s="117"/>
      <c r="SNR50" s="117"/>
      <c r="SNS50" s="117"/>
      <c r="SNT50" s="117"/>
      <c r="SNU50" s="117"/>
      <c r="SNV50" s="117"/>
      <c r="SNW50" s="117"/>
      <c r="SNX50" s="117"/>
      <c r="SNY50" s="117"/>
      <c r="SNZ50" s="117"/>
      <c r="SOA50" s="117"/>
      <c r="SOB50" s="117"/>
      <c r="SOC50" s="117"/>
      <c r="SOD50" s="117"/>
      <c r="SOE50" s="117"/>
      <c r="SOF50" s="117"/>
      <c r="SOG50" s="117"/>
      <c r="SOH50" s="117"/>
      <c r="SOI50" s="117"/>
      <c r="SOJ50" s="117"/>
      <c r="SOK50" s="117"/>
      <c r="SOL50" s="117"/>
      <c r="SOM50" s="117"/>
      <c r="SON50" s="117"/>
      <c r="SOO50" s="117"/>
      <c r="SOP50" s="117"/>
      <c r="SOQ50" s="117"/>
      <c r="SOR50" s="117"/>
      <c r="SOS50" s="117"/>
      <c r="SOT50" s="117"/>
      <c r="SOU50" s="117"/>
      <c r="SOV50" s="117"/>
      <c r="SOW50" s="117"/>
      <c r="SOX50" s="117"/>
      <c r="SOY50" s="117"/>
      <c r="SOZ50" s="117"/>
      <c r="SPA50" s="117"/>
      <c r="SPB50" s="117"/>
      <c r="SPC50" s="117"/>
      <c r="SPD50" s="117"/>
      <c r="SPE50" s="117"/>
      <c r="SPF50" s="117"/>
      <c r="SPG50" s="117"/>
      <c r="SPH50" s="117"/>
      <c r="SPI50" s="117"/>
      <c r="SPJ50" s="117"/>
      <c r="SPK50" s="117"/>
      <c r="SPL50" s="117"/>
      <c r="SPM50" s="117"/>
      <c r="SPN50" s="117"/>
      <c r="SPO50" s="117"/>
      <c r="SPP50" s="117"/>
      <c r="SPQ50" s="117"/>
      <c r="SPR50" s="117"/>
      <c r="SPS50" s="117"/>
      <c r="SPT50" s="117"/>
      <c r="SPU50" s="117"/>
      <c r="SPV50" s="117"/>
      <c r="SPW50" s="117"/>
      <c r="SPX50" s="117"/>
      <c r="SPY50" s="117"/>
      <c r="SPZ50" s="117"/>
      <c r="SQA50" s="117"/>
      <c r="SQB50" s="117"/>
      <c r="SQC50" s="117"/>
      <c r="SQD50" s="117"/>
      <c r="SQE50" s="117"/>
      <c r="SQF50" s="117"/>
      <c r="SQG50" s="117"/>
      <c r="SQH50" s="117"/>
      <c r="SQI50" s="117"/>
      <c r="SQJ50" s="117"/>
      <c r="SQK50" s="117"/>
      <c r="SQL50" s="117"/>
      <c r="SQM50" s="117"/>
      <c r="SQN50" s="117"/>
      <c r="SQO50" s="117"/>
      <c r="SQP50" s="117"/>
      <c r="SQQ50" s="117"/>
      <c r="SQR50" s="117"/>
      <c r="SQS50" s="117"/>
      <c r="SQT50" s="117"/>
      <c r="SQU50" s="117"/>
      <c r="SQV50" s="117"/>
      <c r="SQW50" s="117"/>
      <c r="SQX50" s="117"/>
      <c r="SQY50" s="117"/>
      <c r="SQZ50" s="117"/>
      <c r="SRA50" s="117"/>
      <c r="SRB50" s="117"/>
      <c r="SRC50" s="117"/>
      <c r="SRD50" s="117"/>
      <c r="SRE50" s="117"/>
      <c r="SRF50" s="117"/>
      <c r="SRG50" s="117"/>
      <c r="SRH50" s="117"/>
      <c r="SRI50" s="117"/>
      <c r="SRJ50" s="117"/>
      <c r="SRK50" s="117"/>
      <c r="SRL50" s="117"/>
      <c r="SRM50" s="117"/>
      <c r="SRN50" s="117"/>
      <c r="SRO50" s="117"/>
      <c r="SRP50" s="117"/>
      <c r="SRQ50" s="117"/>
      <c r="SRR50" s="117"/>
      <c r="SRS50" s="117"/>
      <c r="SRT50" s="117"/>
      <c r="SRU50" s="117"/>
      <c r="SRV50" s="117"/>
      <c r="SRW50" s="117"/>
      <c r="SRX50" s="117"/>
      <c r="SRY50" s="117"/>
      <c r="SRZ50" s="117"/>
      <c r="SSA50" s="117"/>
      <c r="SSB50" s="117"/>
      <c r="SSC50" s="117"/>
      <c r="SSD50" s="117"/>
      <c r="SSE50" s="117"/>
      <c r="SSF50" s="117"/>
      <c r="SSG50" s="117"/>
      <c r="SSH50" s="117"/>
      <c r="SSI50" s="117"/>
      <c r="SSJ50" s="117"/>
      <c r="SSK50" s="117"/>
      <c r="SSL50" s="117"/>
      <c r="SSM50" s="117"/>
      <c r="SSN50" s="117"/>
      <c r="SSO50" s="117"/>
      <c r="SSP50" s="117"/>
      <c r="SSQ50" s="117"/>
      <c r="SSR50" s="117"/>
      <c r="SSS50" s="117"/>
      <c r="SST50" s="117"/>
      <c r="SSU50" s="117"/>
      <c r="SSV50" s="117"/>
      <c r="SSW50" s="117"/>
      <c r="SSX50" s="117"/>
      <c r="SSY50" s="117"/>
      <c r="SSZ50" s="117"/>
      <c r="STA50" s="117"/>
      <c r="STB50" s="117"/>
      <c r="STC50" s="117"/>
      <c r="STD50" s="117"/>
      <c r="STE50" s="117"/>
      <c r="STF50" s="117"/>
      <c r="STG50" s="117"/>
      <c r="STH50" s="117"/>
      <c r="STI50" s="117"/>
      <c r="STJ50" s="117"/>
      <c r="STK50" s="117"/>
      <c r="STL50" s="117"/>
      <c r="STM50" s="117"/>
      <c r="STN50" s="117"/>
      <c r="STO50" s="117"/>
      <c r="STP50" s="117"/>
      <c r="STQ50" s="117"/>
      <c r="STR50" s="117"/>
      <c r="STS50" s="117"/>
      <c r="STT50" s="117"/>
      <c r="STU50" s="117"/>
      <c r="STV50" s="117"/>
      <c r="STW50" s="117"/>
      <c r="STX50" s="117"/>
      <c r="STY50" s="117"/>
      <c r="STZ50" s="117"/>
      <c r="SUA50" s="117"/>
      <c r="SUB50" s="117"/>
      <c r="SUC50" s="117"/>
      <c r="SUD50" s="117"/>
      <c r="SUE50" s="117"/>
      <c r="SUF50" s="117"/>
      <c r="SUG50" s="117"/>
      <c r="SUH50" s="117"/>
      <c r="SUI50" s="117"/>
      <c r="SUJ50" s="117"/>
      <c r="SUK50" s="117"/>
      <c r="SUL50" s="117"/>
      <c r="SUM50" s="117"/>
      <c r="SUN50" s="117"/>
      <c r="SUO50" s="117"/>
      <c r="SUP50" s="117"/>
      <c r="SUQ50" s="117"/>
      <c r="SUR50" s="117"/>
      <c r="SUS50" s="117"/>
      <c r="SUT50" s="117"/>
      <c r="SUU50" s="117"/>
      <c r="SUV50" s="117"/>
      <c r="SUW50" s="117"/>
      <c r="SUX50" s="117"/>
      <c r="SUY50" s="117"/>
      <c r="SUZ50" s="117"/>
      <c r="SVA50" s="117"/>
      <c r="SVB50" s="117"/>
      <c r="SVC50" s="117"/>
      <c r="SVD50" s="117"/>
      <c r="SVE50" s="117"/>
      <c r="SVF50" s="117"/>
      <c r="SVG50" s="117"/>
      <c r="SVH50" s="117"/>
      <c r="SVI50" s="117"/>
      <c r="SVJ50" s="117"/>
      <c r="SVK50" s="117"/>
      <c r="SVL50" s="117"/>
      <c r="SVM50" s="117"/>
      <c r="SVN50" s="117"/>
      <c r="SVO50" s="117"/>
      <c r="SVP50" s="117"/>
      <c r="SVQ50" s="117"/>
      <c r="SVR50" s="117"/>
      <c r="SVS50" s="117"/>
      <c r="SVT50" s="117"/>
      <c r="SVU50" s="117"/>
      <c r="SVV50" s="117"/>
      <c r="SVW50" s="117"/>
      <c r="SVX50" s="117"/>
      <c r="SVY50" s="117"/>
      <c r="SVZ50" s="117"/>
      <c r="SWA50" s="117"/>
      <c r="SWB50" s="117"/>
      <c r="SWC50" s="117"/>
      <c r="SWD50" s="117"/>
      <c r="SWE50" s="117"/>
      <c r="SWF50" s="117"/>
      <c r="SWG50" s="117"/>
      <c r="SWH50" s="117"/>
      <c r="SWI50" s="117"/>
      <c r="SWJ50" s="117"/>
      <c r="SWK50" s="117"/>
      <c r="SWL50" s="117"/>
      <c r="SWM50" s="117"/>
      <c r="SWN50" s="117"/>
      <c r="SWO50" s="117"/>
      <c r="SWP50" s="117"/>
      <c r="SWQ50" s="117"/>
      <c r="SWR50" s="117"/>
      <c r="SWS50" s="117"/>
      <c r="SWT50" s="117"/>
      <c r="SWU50" s="117"/>
      <c r="SWV50" s="117"/>
      <c r="SWW50" s="117"/>
      <c r="SWX50" s="117"/>
      <c r="SWY50" s="117"/>
      <c r="SWZ50" s="117"/>
      <c r="SXA50" s="117"/>
      <c r="SXB50" s="117"/>
      <c r="SXC50" s="117"/>
      <c r="SXD50" s="117"/>
      <c r="SXE50" s="117"/>
      <c r="SXF50" s="117"/>
      <c r="SXG50" s="117"/>
      <c r="SXH50" s="117"/>
      <c r="SXI50" s="117"/>
      <c r="SXJ50" s="117"/>
      <c r="SXK50" s="117"/>
      <c r="SXL50" s="117"/>
      <c r="SXM50" s="117"/>
      <c r="SXN50" s="117"/>
      <c r="SXO50" s="117"/>
      <c r="SXP50" s="117"/>
      <c r="SXQ50" s="117"/>
      <c r="SXR50" s="117"/>
      <c r="SXS50" s="117"/>
      <c r="SXT50" s="117"/>
      <c r="SXU50" s="117"/>
      <c r="SXV50" s="117"/>
      <c r="SXW50" s="117"/>
      <c r="SXX50" s="117"/>
      <c r="SXY50" s="117"/>
      <c r="SXZ50" s="117"/>
      <c r="SYA50" s="117"/>
      <c r="SYB50" s="117"/>
      <c r="SYC50" s="117"/>
      <c r="SYD50" s="117"/>
      <c r="SYE50" s="117"/>
      <c r="SYF50" s="117"/>
      <c r="SYG50" s="117"/>
      <c r="SYH50" s="117"/>
      <c r="SYI50" s="117"/>
      <c r="SYJ50" s="117"/>
      <c r="SYK50" s="117"/>
      <c r="SYL50" s="117"/>
      <c r="SYM50" s="117"/>
      <c r="SYN50" s="117"/>
      <c r="SYO50" s="117"/>
      <c r="SYP50" s="117"/>
      <c r="SYQ50" s="117"/>
      <c r="SYR50" s="117"/>
      <c r="SYS50" s="117"/>
      <c r="SYT50" s="117"/>
      <c r="SYU50" s="117"/>
      <c r="SYV50" s="117"/>
      <c r="SYW50" s="117"/>
      <c r="SYX50" s="117"/>
      <c r="SYY50" s="117"/>
      <c r="SYZ50" s="117"/>
      <c r="SZA50" s="117"/>
      <c r="SZB50" s="117"/>
      <c r="SZC50" s="117"/>
      <c r="SZD50" s="117"/>
      <c r="SZE50" s="117"/>
      <c r="SZF50" s="117"/>
      <c r="SZG50" s="117"/>
      <c r="SZH50" s="117"/>
      <c r="SZI50" s="117"/>
      <c r="SZJ50" s="117"/>
      <c r="SZK50" s="117"/>
      <c r="SZL50" s="117"/>
      <c r="SZM50" s="117"/>
      <c r="SZN50" s="117"/>
      <c r="SZO50" s="117"/>
      <c r="SZP50" s="117"/>
      <c r="SZQ50" s="117"/>
      <c r="SZR50" s="117"/>
      <c r="SZS50" s="117"/>
      <c r="SZT50" s="117"/>
      <c r="SZU50" s="117"/>
      <c r="SZV50" s="117"/>
      <c r="SZW50" s="117"/>
      <c r="SZX50" s="117"/>
      <c r="SZY50" s="117"/>
      <c r="SZZ50" s="117"/>
      <c r="TAA50" s="117"/>
      <c r="TAB50" s="117"/>
      <c r="TAC50" s="117"/>
      <c r="TAD50" s="117"/>
      <c r="TAE50" s="117"/>
      <c r="TAF50" s="117"/>
      <c r="TAG50" s="117"/>
      <c r="TAH50" s="117"/>
      <c r="TAI50" s="117"/>
      <c r="TAJ50" s="117"/>
      <c r="TAK50" s="117"/>
      <c r="TAL50" s="117"/>
      <c r="TAM50" s="117"/>
      <c r="TAN50" s="117"/>
      <c r="TAO50" s="117"/>
      <c r="TAP50" s="117"/>
      <c r="TAQ50" s="117"/>
      <c r="TAR50" s="117"/>
      <c r="TAS50" s="117"/>
      <c r="TAT50" s="117"/>
      <c r="TAU50" s="117"/>
      <c r="TAV50" s="117"/>
      <c r="TAW50" s="117"/>
      <c r="TAX50" s="117"/>
      <c r="TAY50" s="117"/>
      <c r="TAZ50" s="117"/>
      <c r="TBA50" s="117"/>
      <c r="TBB50" s="117"/>
      <c r="TBC50" s="117"/>
      <c r="TBD50" s="117"/>
      <c r="TBE50" s="117"/>
      <c r="TBF50" s="117"/>
      <c r="TBG50" s="117"/>
      <c r="TBH50" s="117"/>
      <c r="TBI50" s="117"/>
      <c r="TBJ50" s="117"/>
      <c r="TBK50" s="117"/>
      <c r="TBL50" s="117"/>
      <c r="TBM50" s="117"/>
      <c r="TBN50" s="117"/>
      <c r="TBO50" s="117"/>
      <c r="TBP50" s="117"/>
      <c r="TBQ50" s="117"/>
      <c r="TBR50" s="117"/>
      <c r="TBS50" s="117"/>
      <c r="TBT50" s="117"/>
      <c r="TBU50" s="117"/>
      <c r="TBV50" s="117"/>
      <c r="TBW50" s="117"/>
      <c r="TBX50" s="117"/>
      <c r="TBY50" s="117"/>
      <c r="TBZ50" s="117"/>
      <c r="TCA50" s="117"/>
      <c r="TCB50" s="117"/>
      <c r="TCC50" s="117"/>
      <c r="TCD50" s="117"/>
      <c r="TCE50" s="117"/>
      <c r="TCF50" s="117"/>
      <c r="TCG50" s="117"/>
      <c r="TCH50" s="117"/>
      <c r="TCI50" s="117"/>
      <c r="TCJ50" s="117"/>
      <c r="TCK50" s="117"/>
      <c r="TCL50" s="117"/>
      <c r="TCM50" s="117"/>
      <c r="TCN50" s="117"/>
      <c r="TCO50" s="117"/>
      <c r="TCP50" s="117"/>
      <c r="TCQ50" s="117"/>
      <c r="TCR50" s="117"/>
      <c r="TCS50" s="117"/>
      <c r="TCT50" s="117"/>
      <c r="TCU50" s="117"/>
      <c r="TCV50" s="117"/>
      <c r="TCW50" s="117"/>
      <c r="TCX50" s="117"/>
      <c r="TCY50" s="117"/>
      <c r="TCZ50" s="117"/>
      <c r="TDA50" s="117"/>
      <c r="TDB50" s="117"/>
      <c r="TDC50" s="117"/>
      <c r="TDD50" s="117"/>
      <c r="TDE50" s="117"/>
      <c r="TDF50" s="117"/>
      <c r="TDG50" s="117"/>
      <c r="TDH50" s="117"/>
      <c r="TDI50" s="117"/>
      <c r="TDJ50" s="117"/>
      <c r="TDK50" s="117"/>
      <c r="TDL50" s="117"/>
      <c r="TDM50" s="117"/>
      <c r="TDN50" s="117"/>
      <c r="TDO50" s="117"/>
      <c r="TDP50" s="117"/>
      <c r="TDQ50" s="117"/>
      <c r="TDR50" s="117"/>
      <c r="TDS50" s="117"/>
      <c r="TDT50" s="117"/>
      <c r="TDU50" s="117"/>
      <c r="TDV50" s="117"/>
      <c r="TDW50" s="117"/>
      <c r="TDX50" s="117"/>
      <c r="TDY50" s="117"/>
      <c r="TDZ50" s="117"/>
      <c r="TEA50" s="117"/>
      <c r="TEB50" s="117"/>
      <c r="TEC50" s="117"/>
      <c r="TED50" s="117"/>
      <c r="TEE50" s="117"/>
      <c r="TEF50" s="117"/>
      <c r="TEG50" s="117"/>
      <c r="TEH50" s="117"/>
      <c r="TEI50" s="117"/>
      <c r="TEJ50" s="117"/>
      <c r="TEK50" s="117"/>
      <c r="TEL50" s="117"/>
      <c r="TEM50" s="117"/>
      <c r="TEN50" s="117"/>
      <c r="TEO50" s="117"/>
      <c r="TEP50" s="117"/>
      <c r="TEQ50" s="117"/>
      <c r="TER50" s="117"/>
      <c r="TES50" s="117"/>
      <c r="TET50" s="117"/>
      <c r="TEU50" s="117"/>
      <c r="TEV50" s="117"/>
      <c r="TEW50" s="117"/>
      <c r="TEX50" s="117"/>
      <c r="TEY50" s="117"/>
      <c r="TEZ50" s="117"/>
      <c r="TFA50" s="117"/>
      <c r="TFB50" s="117"/>
      <c r="TFC50" s="117"/>
      <c r="TFD50" s="117"/>
      <c r="TFE50" s="117"/>
      <c r="TFF50" s="117"/>
      <c r="TFG50" s="117"/>
      <c r="TFH50" s="117"/>
      <c r="TFI50" s="117"/>
      <c r="TFJ50" s="117"/>
      <c r="TFK50" s="117"/>
      <c r="TFL50" s="117"/>
      <c r="TFM50" s="117"/>
      <c r="TFN50" s="117"/>
      <c r="TFO50" s="117"/>
      <c r="TFP50" s="117"/>
      <c r="TFQ50" s="117"/>
      <c r="TFR50" s="117"/>
      <c r="TFS50" s="117"/>
      <c r="TFT50" s="117"/>
      <c r="TFU50" s="117"/>
      <c r="TFV50" s="117"/>
      <c r="TFW50" s="117"/>
      <c r="TFX50" s="117"/>
      <c r="TFY50" s="117"/>
      <c r="TFZ50" s="117"/>
      <c r="TGA50" s="117"/>
      <c r="TGB50" s="117"/>
      <c r="TGC50" s="117"/>
      <c r="TGD50" s="117"/>
      <c r="TGE50" s="117"/>
      <c r="TGF50" s="117"/>
      <c r="TGG50" s="117"/>
      <c r="TGH50" s="117"/>
      <c r="TGI50" s="117"/>
      <c r="TGJ50" s="117"/>
      <c r="TGK50" s="117"/>
      <c r="TGL50" s="117"/>
      <c r="TGM50" s="117"/>
      <c r="TGN50" s="117"/>
      <c r="TGO50" s="117"/>
      <c r="TGP50" s="117"/>
      <c r="TGQ50" s="117"/>
      <c r="TGR50" s="117"/>
      <c r="TGS50" s="117"/>
      <c r="TGT50" s="117"/>
      <c r="TGU50" s="117"/>
      <c r="TGV50" s="117"/>
      <c r="TGW50" s="117"/>
      <c r="TGX50" s="117"/>
      <c r="TGY50" s="117"/>
      <c r="TGZ50" s="117"/>
      <c r="THA50" s="117"/>
      <c r="THB50" s="117"/>
      <c r="THC50" s="117"/>
      <c r="THD50" s="117"/>
      <c r="THE50" s="117"/>
      <c r="THF50" s="117"/>
      <c r="THG50" s="117"/>
      <c r="THH50" s="117"/>
      <c r="THI50" s="117"/>
      <c r="THJ50" s="117"/>
      <c r="THK50" s="117"/>
      <c r="THL50" s="117"/>
      <c r="THM50" s="117"/>
      <c r="THN50" s="117"/>
      <c r="THO50" s="117"/>
      <c r="THP50" s="117"/>
      <c r="THQ50" s="117"/>
      <c r="THR50" s="117"/>
      <c r="THS50" s="117"/>
      <c r="THT50" s="117"/>
      <c r="THU50" s="117"/>
      <c r="THV50" s="117"/>
      <c r="THW50" s="117"/>
      <c r="THX50" s="117"/>
      <c r="THY50" s="117"/>
      <c r="THZ50" s="117"/>
      <c r="TIA50" s="117"/>
      <c r="TIB50" s="117"/>
      <c r="TIC50" s="117"/>
      <c r="TID50" s="117"/>
      <c r="TIE50" s="117"/>
      <c r="TIF50" s="117"/>
      <c r="TIG50" s="117"/>
      <c r="TIH50" s="117"/>
      <c r="TII50" s="117"/>
      <c r="TIJ50" s="117"/>
      <c r="TIK50" s="117"/>
      <c r="TIL50" s="117"/>
      <c r="TIM50" s="117"/>
      <c r="TIN50" s="117"/>
      <c r="TIO50" s="117"/>
      <c r="TIP50" s="117"/>
      <c r="TIQ50" s="117"/>
      <c r="TIR50" s="117"/>
      <c r="TIS50" s="117"/>
      <c r="TIT50" s="117"/>
      <c r="TIU50" s="117"/>
      <c r="TIV50" s="117"/>
      <c r="TIW50" s="117"/>
      <c r="TIX50" s="117"/>
      <c r="TIY50" s="117"/>
      <c r="TIZ50" s="117"/>
      <c r="TJA50" s="117"/>
      <c r="TJB50" s="117"/>
      <c r="TJC50" s="117"/>
      <c r="TJD50" s="117"/>
      <c r="TJE50" s="117"/>
      <c r="TJF50" s="117"/>
      <c r="TJG50" s="117"/>
      <c r="TJH50" s="117"/>
      <c r="TJI50" s="117"/>
      <c r="TJJ50" s="117"/>
      <c r="TJK50" s="117"/>
      <c r="TJL50" s="117"/>
      <c r="TJM50" s="117"/>
      <c r="TJN50" s="117"/>
      <c r="TJO50" s="117"/>
      <c r="TJP50" s="117"/>
      <c r="TJQ50" s="117"/>
      <c r="TJR50" s="117"/>
      <c r="TJS50" s="117"/>
      <c r="TJT50" s="117"/>
      <c r="TJU50" s="117"/>
      <c r="TJV50" s="117"/>
      <c r="TJW50" s="117"/>
      <c r="TJX50" s="117"/>
      <c r="TJY50" s="117"/>
      <c r="TJZ50" s="117"/>
      <c r="TKA50" s="117"/>
      <c r="TKB50" s="117"/>
      <c r="TKC50" s="117"/>
      <c r="TKD50" s="117"/>
      <c r="TKE50" s="117"/>
      <c r="TKF50" s="117"/>
      <c r="TKG50" s="117"/>
      <c r="TKH50" s="117"/>
      <c r="TKI50" s="117"/>
      <c r="TKJ50" s="117"/>
      <c r="TKK50" s="117"/>
      <c r="TKL50" s="117"/>
      <c r="TKM50" s="117"/>
      <c r="TKN50" s="117"/>
      <c r="TKO50" s="117"/>
      <c r="TKP50" s="117"/>
      <c r="TKQ50" s="117"/>
      <c r="TKR50" s="117"/>
      <c r="TKS50" s="117"/>
      <c r="TKT50" s="117"/>
      <c r="TKU50" s="117"/>
      <c r="TKV50" s="117"/>
      <c r="TKW50" s="117"/>
      <c r="TKX50" s="117"/>
      <c r="TKY50" s="117"/>
      <c r="TKZ50" s="117"/>
      <c r="TLA50" s="117"/>
      <c r="TLB50" s="117"/>
      <c r="TLC50" s="117"/>
      <c r="TLD50" s="117"/>
      <c r="TLE50" s="117"/>
      <c r="TLF50" s="117"/>
      <c r="TLG50" s="117"/>
      <c r="TLH50" s="117"/>
      <c r="TLI50" s="117"/>
      <c r="TLJ50" s="117"/>
      <c r="TLK50" s="117"/>
      <c r="TLL50" s="117"/>
      <c r="TLM50" s="117"/>
      <c r="TLN50" s="117"/>
      <c r="TLO50" s="117"/>
      <c r="TLP50" s="117"/>
      <c r="TLQ50" s="117"/>
      <c r="TLR50" s="117"/>
      <c r="TLS50" s="117"/>
      <c r="TLT50" s="117"/>
      <c r="TLU50" s="117"/>
      <c r="TLV50" s="117"/>
      <c r="TLW50" s="117"/>
      <c r="TLX50" s="117"/>
      <c r="TLY50" s="117"/>
      <c r="TLZ50" s="117"/>
      <c r="TMA50" s="117"/>
      <c r="TMB50" s="117"/>
      <c r="TMC50" s="117"/>
      <c r="TMD50" s="117"/>
      <c r="TME50" s="117"/>
      <c r="TMF50" s="117"/>
      <c r="TMG50" s="117"/>
      <c r="TMH50" s="117"/>
      <c r="TMI50" s="117"/>
      <c r="TMJ50" s="117"/>
      <c r="TMK50" s="117"/>
      <c r="TML50" s="117"/>
      <c r="TMM50" s="117"/>
      <c r="TMN50" s="117"/>
      <c r="TMO50" s="117"/>
      <c r="TMP50" s="117"/>
      <c r="TMQ50" s="117"/>
      <c r="TMR50" s="117"/>
      <c r="TMS50" s="117"/>
      <c r="TMT50" s="117"/>
      <c r="TMU50" s="117"/>
      <c r="TMV50" s="117"/>
      <c r="TMW50" s="117"/>
      <c r="TMX50" s="117"/>
      <c r="TMY50" s="117"/>
      <c r="TMZ50" s="117"/>
      <c r="TNA50" s="117"/>
      <c r="TNB50" s="117"/>
      <c r="TNC50" s="117"/>
      <c r="TND50" s="117"/>
      <c r="TNE50" s="117"/>
      <c r="TNF50" s="117"/>
      <c r="TNG50" s="117"/>
      <c r="TNH50" s="117"/>
      <c r="TNI50" s="117"/>
      <c r="TNJ50" s="117"/>
      <c r="TNK50" s="117"/>
      <c r="TNL50" s="117"/>
      <c r="TNM50" s="117"/>
      <c r="TNN50" s="117"/>
      <c r="TNO50" s="117"/>
      <c r="TNP50" s="117"/>
      <c r="TNQ50" s="117"/>
      <c r="TNR50" s="117"/>
      <c r="TNS50" s="117"/>
      <c r="TNT50" s="117"/>
      <c r="TNU50" s="117"/>
      <c r="TNV50" s="117"/>
      <c r="TNW50" s="117"/>
      <c r="TNX50" s="117"/>
      <c r="TNY50" s="117"/>
      <c r="TNZ50" s="117"/>
      <c r="TOA50" s="117"/>
      <c r="TOB50" s="117"/>
      <c r="TOC50" s="117"/>
      <c r="TOD50" s="117"/>
      <c r="TOE50" s="117"/>
      <c r="TOF50" s="117"/>
      <c r="TOG50" s="117"/>
      <c r="TOH50" s="117"/>
      <c r="TOI50" s="117"/>
      <c r="TOJ50" s="117"/>
      <c r="TOK50" s="117"/>
      <c r="TOL50" s="117"/>
      <c r="TOM50" s="117"/>
      <c r="TON50" s="117"/>
      <c r="TOO50" s="117"/>
      <c r="TOP50" s="117"/>
      <c r="TOQ50" s="117"/>
      <c r="TOR50" s="117"/>
      <c r="TOS50" s="117"/>
      <c r="TOT50" s="117"/>
      <c r="TOU50" s="117"/>
      <c r="TOV50" s="117"/>
      <c r="TOW50" s="117"/>
      <c r="TOX50" s="117"/>
      <c r="TOY50" s="117"/>
      <c r="TOZ50" s="117"/>
      <c r="TPA50" s="117"/>
      <c r="TPB50" s="117"/>
      <c r="TPC50" s="117"/>
      <c r="TPD50" s="117"/>
      <c r="TPE50" s="117"/>
      <c r="TPF50" s="117"/>
      <c r="TPG50" s="117"/>
      <c r="TPH50" s="117"/>
      <c r="TPI50" s="117"/>
      <c r="TPJ50" s="117"/>
      <c r="TPK50" s="117"/>
      <c r="TPL50" s="117"/>
      <c r="TPM50" s="117"/>
      <c r="TPN50" s="117"/>
      <c r="TPO50" s="117"/>
      <c r="TPP50" s="117"/>
      <c r="TPQ50" s="117"/>
      <c r="TPR50" s="117"/>
      <c r="TPS50" s="117"/>
      <c r="TPT50" s="117"/>
      <c r="TPU50" s="117"/>
      <c r="TPV50" s="117"/>
      <c r="TPW50" s="117"/>
      <c r="TPX50" s="117"/>
      <c r="TPY50" s="117"/>
      <c r="TPZ50" s="117"/>
      <c r="TQA50" s="117"/>
      <c r="TQB50" s="117"/>
      <c r="TQC50" s="117"/>
      <c r="TQD50" s="117"/>
      <c r="TQE50" s="117"/>
      <c r="TQF50" s="117"/>
      <c r="TQG50" s="117"/>
      <c r="TQH50" s="117"/>
      <c r="TQI50" s="117"/>
      <c r="TQJ50" s="117"/>
      <c r="TQK50" s="117"/>
      <c r="TQL50" s="117"/>
      <c r="TQM50" s="117"/>
      <c r="TQN50" s="117"/>
      <c r="TQO50" s="117"/>
      <c r="TQP50" s="117"/>
      <c r="TQQ50" s="117"/>
      <c r="TQR50" s="117"/>
      <c r="TQS50" s="117"/>
      <c r="TQT50" s="117"/>
      <c r="TQU50" s="117"/>
      <c r="TQV50" s="117"/>
      <c r="TQW50" s="117"/>
      <c r="TQX50" s="117"/>
      <c r="TQY50" s="117"/>
      <c r="TQZ50" s="117"/>
      <c r="TRA50" s="117"/>
      <c r="TRB50" s="117"/>
      <c r="TRC50" s="117"/>
      <c r="TRD50" s="117"/>
      <c r="TRE50" s="117"/>
      <c r="TRF50" s="117"/>
      <c r="TRG50" s="117"/>
      <c r="TRH50" s="117"/>
      <c r="TRI50" s="117"/>
      <c r="TRJ50" s="117"/>
      <c r="TRK50" s="117"/>
      <c r="TRL50" s="117"/>
      <c r="TRM50" s="117"/>
      <c r="TRN50" s="117"/>
      <c r="TRO50" s="117"/>
      <c r="TRP50" s="117"/>
      <c r="TRQ50" s="117"/>
      <c r="TRR50" s="117"/>
      <c r="TRS50" s="117"/>
      <c r="TRT50" s="117"/>
      <c r="TRU50" s="117"/>
      <c r="TRV50" s="117"/>
      <c r="TRW50" s="117"/>
      <c r="TRX50" s="117"/>
      <c r="TRY50" s="117"/>
      <c r="TRZ50" s="117"/>
      <c r="TSA50" s="117"/>
      <c r="TSB50" s="117"/>
      <c r="TSC50" s="117"/>
      <c r="TSD50" s="117"/>
      <c r="TSE50" s="117"/>
      <c r="TSF50" s="117"/>
      <c r="TSG50" s="117"/>
      <c r="TSH50" s="117"/>
      <c r="TSI50" s="117"/>
      <c r="TSJ50" s="117"/>
      <c r="TSK50" s="117"/>
      <c r="TSL50" s="117"/>
      <c r="TSM50" s="117"/>
      <c r="TSN50" s="117"/>
      <c r="TSO50" s="117"/>
      <c r="TSP50" s="117"/>
      <c r="TSQ50" s="117"/>
      <c r="TSR50" s="117"/>
      <c r="TSS50" s="117"/>
      <c r="TST50" s="117"/>
      <c r="TSU50" s="117"/>
      <c r="TSV50" s="117"/>
      <c r="TSW50" s="117"/>
      <c r="TSX50" s="117"/>
      <c r="TSY50" s="117"/>
      <c r="TSZ50" s="117"/>
      <c r="TTA50" s="117"/>
      <c r="TTB50" s="117"/>
      <c r="TTC50" s="117"/>
      <c r="TTD50" s="117"/>
      <c r="TTE50" s="117"/>
      <c r="TTF50" s="117"/>
      <c r="TTG50" s="117"/>
      <c r="TTH50" s="117"/>
      <c r="TTI50" s="117"/>
      <c r="TTJ50" s="117"/>
      <c r="TTK50" s="117"/>
      <c r="TTL50" s="117"/>
      <c r="TTM50" s="117"/>
      <c r="TTN50" s="117"/>
      <c r="TTO50" s="117"/>
      <c r="TTP50" s="117"/>
      <c r="TTQ50" s="117"/>
      <c r="TTR50" s="117"/>
      <c r="TTS50" s="117"/>
      <c r="TTT50" s="117"/>
      <c r="TTU50" s="117"/>
      <c r="TTV50" s="117"/>
      <c r="TTW50" s="117"/>
      <c r="TTX50" s="117"/>
      <c r="TTY50" s="117"/>
      <c r="TTZ50" s="117"/>
      <c r="TUA50" s="117"/>
      <c r="TUB50" s="117"/>
      <c r="TUC50" s="117"/>
      <c r="TUD50" s="117"/>
      <c r="TUE50" s="117"/>
      <c r="TUF50" s="117"/>
      <c r="TUG50" s="117"/>
      <c r="TUH50" s="117"/>
      <c r="TUI50" s="117"/>
      <c r="TUJ50" s="117"/>
      <c r="TUK50" s="117"/>
      <c r="TUL50" s="117"/>
      <c r="TUM50" s="117"/>
      <c r="TUN50" s="117"/>
      <c r="TUO50" s="117"/>
      <c r="TUP50" s="117"/>
      <c r="TUQ50" s="117"/>
      <c r="TUR50" s="117"/>
      <c r="TUS50" s="117"/>
      <c r="TUT50" s="117"/>
      <c r="TUU50" s="117"/>
      <c r="TUV50" s="117"/>
      <c r="TUW50" s="117"/>
      <c r="TUX50" s="117"/>
      <c r="TUY50" s="117"/>
      <c r="TUZ50" s="117"/>
      <c r="TVA50" s="117"/>
      <c r="TVB50" s="117"/>
      <c r="TVC50" s="117"/>
      <c r="TVD50" s="117"/>
      <c r="TVE50" s="117"/>
      <c r="TVF50" s="117"/>
      <c r="TVG50" s="117"/>
      <c r="TVH50" s="117"/>
      <c r="TVI50" s="117"/>
      <c r="TVJ50" s="117"/>
      <c r="TVK50" s="117"/>
      <c r="TVL50" s="117"/>
      <c r="TVM50" s="117"/>
      <c r="TVN50" s="117"/>
      <c r="TVO50" s="117"/>
      <c r="TVP50" s="117"/>
      <c r="TVQ50" s="117"/>
      <c r="TVR50" s="117"/>
      <c r="TVS50" s="117"/>
      <c r="TVT50" s="117"/>
      <c r="TVU50" s="117"/>
      <c r="TVV50" s="117"/>
      <c r="TVW50" s="117"/>
      <c r="TVX50" s="117"/>
      <c r="TVY50" s="117"/>
      <c r="TVZ50" s="117"/>
      <c r="TWA50" s="117"/>
      <c r="TWB50" s="117"/>
      <c r="TWC50" s="117"/>
      <c r="TWD50" s="117"/>
      <c r="TWE50" s="117"/>
      <c r="TWF50" s="117"/>
      <c r="TWG50" s="117"/>
      <c r="TWH50" s="117"/>
      <c r="TWI50" s="117"/>
      <c r="TWJ50" s="117"/>
      <c r="TWK50" s="117"/>
      <c r="TWL50" s="117"/>
      <c r="TWM50" s="117"/>
      <c r="TWN50" s="117"/>
      <c r="TWO50" s="117"/>
      <c r="TWP50" s="117"/>
      <c r="TWQ50" s="117"/>
      <c r="TWR50" s="117"/>
      <c r="TWS50" s="117"/>
      <c r="TWT50" s="117"/>
      <c r="TWU50" s="117"/>
      <c r="TWV50" s="117"/>
      <c r="TWW50" s="117"/>
      <c r="TWX50" s="117"/>
      <c r="TWY50" s="117"/>
      <c r="TWZ50" s="117"/>
      <c r="TXA50" s="117"/>
      <c r="TXB50" s="117"/>
      <c r="TXC50" s="117"/>
      <c r="TXD50" s="117"/>
      <c r="TXE50" s="117"/>
      <c r="TXF50" s="117"/>
      <c r="TXG50" s="117"/>
      <c r="TXH50" s="117"/>
      <c r="TXI50" s="117"/>
      <c r="TXJ50" s="117"/>
      <c r="TXK50" s="117"/>
      <c r="TXL50" s="117"/>
      <c r="TXM50" s="117"/>
      <c r="TXN50" s="117"/>
      <c r="TXO50" s="117"/>
      <c r="TXP50" s="117"/>
      <c r="TXQ50" s="117"/>
      <c r="TXR50" s="117"/>
      <c r="TXS50" s="117"/>
      <c r="TXT50" s="117"/>
      <c r="TXU50" s="117"/>
      <c r="TXV50" s="117"/>
      <c r="TXW50" s="117"/>
      <c r="TXX50" s="117"/>
      <c r="TXY50" s="117"/>
      <c r="TXZ50" s="117"/>
      <c r="TYA50" s="117"/>
      <c r="TYB50" s="117"/>
      <c r="TYC50" s="117"/>
      <c r="TYD50" s="117"/>
      <c r="TYE50" s="117"/>
      <c r="TYF50" s="117"/>
      <c r="TYG50" s="117"/>
      <c r="TYH50" s="117"/>
      <c r="TYI50" s="117"/>
      <c r="TYJ50" s="117"/>
      <c r="TYK50" s="117"/>
      <c r="TYL50" s="117"/>
      <c r="TYM50" s="117"/>
      <c r="TYN50" s="117"/>
      <c r="TYO50" s="117"/>
      <c r="TYP50" s="117"/>
      <c r="TYQ50" s="117"/>
      <c r="TYR50" s="117"/>
      <c r="TYS50" s="117"/>
      <c r="TYT50" s="117"/>
      <c r="TYU50" s="117"/>
      <c r="TYV50" s="117"/>
      <c r="TYW50" s="117"/>
      <c r="TYX50" s="117"/>
      <c r="TYY50" s="117"/>
      <c r="TYZ50" s="117"/>
      <c r="TZA50" s="117"/>
      <c r="TZB50" s="117"/>
      <c r="TZC50" s="117"/>
      <c r="TZD50" s="117"/>
      <c r="TZE50" s="117"/>
      <c r="TZF50" s="117"/>
      <c r="TZG50" s="117"/>
      <c r="TZH50" s="117"/>
      <c r="TZI50" s="117"/>
      <c r="TZJ50" s="117"/>
      <c r="TZK50" s="117"/>
      <c r="TZL50" s="117"/>
      <c r="TZM50" s="117"/>
      <c r="TZN50" s="117"/>
      <c r="TZO50" s="117"/>
      <c r="TZP50" s="117"/>
      <c r="TZQ50" s="117"/>
      <c r="TZR50" s="117"/>
      <c r="TZS50" s="117"/>
      <c r="TZT50" s="117"/>
      <c r="TZU50" s="117"/>
      <c r="TZV50" s="117"/>
      <c r="TZW50" s="117"/>
      <c r="TZX50" s="117"/>
      <c r="TZY50" s="117"/>
      <c r="TZZ50" s="117"/>
      <c r="UAA50" s="117"/>
      <c r="UAB50" s="117"/>
      <c r="UAC50" s="117"/>
      <c r="UAD50" s="117"/>
      <c r="UAE50" s="117"/>
      <c r="UAF50" s="117"/>
      <c r="UAG50" s="117"/>
      <c r="UAH50" s="117"/>
      <c r="UAI50" s="117"/>
      <c r="UAJ50" s="117"/>
      <c r="UAK50" s="117"/>
      <c r="UAL50" s="117"/>
      <c r="UAM50" s="117"/>
      <c r="UAN50" s="117"/>
      <c r="UAO50" s="117"/>
      <c r="UAP50" s="117"/>
      <c r="UAQ50" s="117"/>
      <c r="UAR50" s="117"/>
      <c r="UAS50" s="117"/>
      <c r="UAT50" s="117"/>
      <c r="UAU50" s="117"/>
      <c r="UAV50" s="117"/>
      <c r="UAW50" s="117"/>
      <c r="UAX50" s="117"/>
      <c r="UAY50" s="117"/>
      <c r="UAZ50" s="117"/>
      <c r="UBA50" s="117"/>
      <c r="UBB50" s="117"/>
      <c r="UBC50" s="117"/>
      <c r="UBD50" s="117"/>
      <c r="UBE50" s="117"/>
      <c r="UBF50" s="117"/>
      <c r="UBG50" s="117"/>
      <c r="UBH50" s="117"/>
      <c r="UBI50" s="117"/>
      <c r="UBJ50" s="117"/>
      <c r="UBK50" s="117"/>
      <c r="UBL50" s="117"/>
      <c r="UBM50" s="117"/>
      <c r="UBN50" s="117"/>
      <c r="UBO50" s="117"/>
      <c r="UBP50" s="117"/>
      <c r="UBQ50" s="117"/>
      <c r="UBR50" s="117"/>
      <c r="UBS50" s="117"/>
      <c r="UBT50" s="117"/>
      <c r="UBU50" s="117"/>
      <c r="UBV50" s="117"/>
      <c r="UBW50" s="117"/>
      <c r="UBX50" s="117"/>
      <c r="UBY50" s="117"/>
      <c r="UBZ50" s="117"/>
      <c r="UCA50" s="117"/>
      <c r="UCB50" s="117"/>
      <c r="UCC50" s="117"/>
      <c r="UCD50" s="117"/>
      <c r="UCE50" s="117"/>
      <c r="UCF50" s="117"/>
      <c r="UCG50" s="117"/>
      <c r="UCH50" s="117"/>
      <c r="UCI50" s="117"/>
      <c r="UCJ50" s="117"/>
      <c r="UCK50" s="117"/>
      <c r="UCL50" s="117"/>
      <c r="UCM50" s="117"/>
      <c r="UCN50" s="117"/>
      <c r="UCO50" s="117"/>
      <c r="UCP50" s="117"/>
      <c r="UCQ50" s="117"/>
      <c r="UCR50" s="117"/>
      <c r="UCS50" s="117"/>
      <c r="UCT50" s="117"/>
      <c r="UCU50" s="117"/>
      <c r="UCV50" s="117"/>
      <c r="UCW50" s="117"/>
      <c r="UCX50" s="117"/>
      <c r="UCY50" s="117"/>
      <c r="UCZ50" s="117"/>
      <c r="UDA50" s="117"/>
      <c r="UDB50" s="117"/>
      <c r="UDC50" s="117"/>
      <c r="UDD50" s="117"/>
      <c r="UDE50" s="117"/>
      <c r="UDF50" s="117"/>
      <c r="UDG50" s="117"/>
      <c r="UDH50" s="117"/>
      <c r="UDI50" s="117"/>
      <c r="UDJ50" s="117"/>
      <c r="UDK50" s="117"/>
      <c r="UDL50" s="117"/>
      <c r="UDM50" s="117"/>
      <c r="UDN50" s="117"/>
      <c r="UDO50" s="117"/>
      <c r="UDP50" s="117"/>
      <c r="UDQ50" s="117"/>
      <c r="UDR50" s="117"/>
      <c r="UDS50" s="117"/>
      <c r="UDT50" s="117"/>
      <c r="UDU50" s="117"/>
      <c r="UDV50" s="117"/>
      <c r="UDW50" s="117"/>
      <c r="UDX50" s="117"/>
      <c r="UDY50" s="117"/>
      <c r="UDZ50" s="117"/>
      <c r="UEA50" s="117"/>
      <c r="UEB50" s="117"/>
      <c r="UEC50" s="117"/>
      <c r="UED50" s="117"/>
      <c r="UEE50" s="117"/>
      <c r="UEF50" s="117"/>
      <c r="UEG50" s="117"/>
      <c r="UEH50" s="117"/>
      <c r="UEI50" s="117"/>
      <c r="UEJ50" s="117"/>
      <c r="UEK50" s="117"/>
      <c r="UEL50" s="117"/>
      <c r="UEM50" s="117"/>
      <c r="UEN50" s="117"/>
      <c r="UEO50" s="117"/>
      <c r="UEP50" s="117"/>
      <c r="UEQ50" s="117"/>
      <c r="UER50" s="117"/>
      <c r="UES50" s="117"/>
      <c r="UET50" s="117"/>
      <c r="UEU50" s="117"/>
      <c r="UEV50" s="117"/>
      <c r="UEW50" s="117"/>
      <c r="UEX50" s="117"/>
      <c r="UEY50" s="117"/>
      <c r="UEZ50" s="117"/>
      <c r="UFA50" s="117"/>
      <c r="UFB50" s="117"/>
      <c r="UFC50" s="117"/>
      <c r="UFD50" s="117"/>
      <c r="UFE50" s="117"/>
      <c r="UFF50" s="117"/>
      <c r="UFG50" s="117"/>
      <c r="UFH50" s="117"/>
      <c r="UFI50" s="117"/>
      <c r="UFJ50" s="117"/>
      <c r="UFK50" s="117"/>
      <c r="UFL50" s="117"/>
      <c r="UFM50" s="117"/>
      <c r="UFN50" s="117"/>
      <c r="UFO50" s="117"/>
      <c r="UFP50" s="117"/>
      <c r="UFQ50" s="117"/>
      <c r="UFR50" s="117"/>
      <c r="UFS50" s="117"/>
      <c r="UFT50" s="117"/>
      <c r="UFU50" s="117"/>
      <c r="UFV50" s="117"/>
      <c r="UFW50" s="117"/>
      <c r="UFX50" s="117"/>
      <c r="UFY50" s="117"/>
      <c r="UFZ50" s="117"/>
      <c r="UGA50" s="117"/>
      <c r="UGB50" s="117"/>
      <c r="UGC50" s="117"/>
      <c r="UGD50" s="117"/>
      <c r="UGE50" s="117"/>
      <c r="UGF50" s="117"/>
      <c r="UGG50" s="117"/>
      <c r="UGH50" s="117"/>
      <c r="UGI50" s="117"/>
      <c r="UGJ50" s="117"/>
      <c r="UGK50" s="117"/>
      <c r="UGL50" s="117"/>
      <c r="UGM50" s="117"/>
      <c r="UGN50" s="117"/>
      <c r="UGO50" s="117"/>
      <c r="UGP50" s="117"/>
      <c r="UGQ50" s="117"/>
      <c r="UGR50" s="117"/>
      <c r="UGS50" s="117"/>
      <c r="UGT50" s="117"/>
      <c r="UGU50" s="117"/>
      <c r="UGV50" s="117"/>
      <c r="UGW50" s="117"/>
      <c r="UGX50" s="117"/>
      <c r="UGY50" s="117"/>
      <c r="UGZ50" s="117"/>
      <c r="UHA50" s="117"/>
      <c r="UHB50" s="117"/>
      <c r="UHC50" s="117"/>
      <c r="UHD50" s="117"/>
      <c r="UHE50" s="117"/>
      <c r="UHF50" s="117"/>
      <c r="UHG50" s="117"/>
      <c r="UHH50" s="117"/>
      <c r="UHI50" s="117"/>
      <c r="UHJ50" s="117"/>
      <c r="UHK50" s="117"/>
      <c r="UHL50" s="117"/>
      <c r="UHM50" s="117"/>
      <c r="UHN50" s="117"/>
      <c r="UHO50" s="117"/>
      <c r="UHP50" s="117"/>
      <c r="UHQ50" s="117"/>
      <c r="UHR50" s="117"/>
      <c r="UHS50" s="117"/>
      <c r="UHT50" s="117"/>
      <c r="UHU50" s="117"/>
      <c r="UHV50" s="117"/>
      <c r="UHW50" s="117"/>
      <c r="UHX50" s="117"/>
      <c r="UHY50" s="117"/>
      <c r="UHZ50" s="117"/>
      <c r="UIA50" s="117"/>
      <c r="UIB50" s="117"/>
      <c r="UIC50" s="117"/>
      <c r="UID50" s="117"/>
      <c r="UIE50" s="117"/>
      <c r="UIF50" s="117"/>
      <c r="UIG50" s="117"/>
      <c r="UIH50" s="117"/>
      <c r="UII50" s="117"/>
      <c r="UIJ50" s="117"/>
      <c r="UIK50" s="117"/>
      <c r="UIL50" s="117"/>
      <c r="UIM50" s="117"/>
      <c r="UIN50" s="117"/>
      <c r="UIO50" s="117"/>
      <c r="UIP50" s="117"/>
      <c r="UIQ50" s="117"/>
      <c r="UIR50" s="117"/>
      <c r="UIS50" s="117"/>
      <c r="UIT50" s="117"/>
      <c r="UIU50" s="117"/>
      <c r="UIV50" s="117"/>
      <c r="UIW50" s="117"/>
      <c r="UIX50" s="117"/>
      <c r="UIY50" s="117"/>
      <c r="UIZ50" s="117"/>
      <c r="UJA50" s="117"/>
      <c r="UJB50" s="117"/>
      <c r="UJC50" s="117"/>
      <c r="UJD50" s="117"/>
      <c r="UJE50" s="117"/>
      <c r="UJF50" s="117"/>
      <c r="UJG50" s="117"/>
      <c r="UJH50" s="117"/>
      <c r="UJI50" s="117"/>
      <c r="UJJ50" s="117"/>
      <c r="UJK50" s="117"/>
      <c r="UJL50" s="117"/>
      <c r="UJM50" s="117"/>
      <c r="UJN50" s="117"/>
      <c r="UJO50" s="117"/>
      <c r="UJP50" s="117"/>
      <c r="UJQ50" s="117"/>
      <c r="UJR50" s="117"/>
      <c r="UJS50" s="117"/>
      <c r="UJT50" s="117"/>
      <c r="UJU50" s="117"/>
      <c r="UJV50" s="117"/>
      <c r="UJW50" s="117"/>
      <c r="UJX50" s="117"/>
      <c r="UJY50" s="117"/>
      <c r="UJZ50" s="117"/>
      <c r="UKA50" s="117"/>
      <c r="UKB50" s="117"/>
      <c r="UKC50" s="117"/>
      <c r="UKD50" s="117"/>
      <c r="UKE50" s="117"/>
      <c r="UKF50" s="117"/>
      <c r="UKG50" s="117"/>
      <c r="UKH50" s="117"/>
      <c r="UKI50" s="117"/>
      <c r="UKJ50" s="117"/>
      <c r="UKK50" s="117"/>
      <c r="UKL50" s="117"/>
      <c r="UKM50" s="117"/>
      <c r="UKN50" s="117"/>
      <c r="UKO50" s="117"/>
      <c r="UKP50" s="117"/>
      <c r="UKQ50" s="117"/>
      <c r="UKR50" s="117"/>
      <c r="UKS50" s="117"/>
      <c r="UKT50" s="117"/>
      <c r="UKU50" s="117"/>
      <c r="UKV50" s="117"/>
      <c r="UKW50" s="117"/>
      <c r="UKX50" s="117"/>
      <c r="UKY50" s="117"/>
      <c r="UKZ50" s="117"/>
      <c r="ULA50" s="117"/>
      <c r="ULB50" s="117"/>
      <c r="ULC50" s="117"/>
      <c r="ULD50" s="117"/>
      <c r="ULE50" s="117"/>
      <c r="ULF50" s="117"/>
      <c r="ULG50" s="117"/>
      <c r="ULH50" s="117"/>
      <c r="ULI50" s="117"/>
      <c r="ULJ50" s="117"/>
      <c r="ULK50" s="117"/>
      <c r="ULL50" s="117"/>
      <c r="ULM50" s="117"/>
      <c r="ULN50" s="117"/>
      <c r="ULO50" s="117"/>
      <c r="ULP50" s="117"/>
      <c r="ULQ50" s="117"/>
      <c r="ULR50" s="117"/>
      <c r="ULS50" s="117"/>
      <c r="ULT50" s="117"/>
      <c r="ULU50" s="117"/>
      <c r="ULV50" s="117"/>
      <c r="ULW50" s="117"/>
      <c r="ULX50" s="117"/>
      <c r="ULY50" s="117"/>
      <c r="ULZ50" s="117"/>
      <c r="UMA50" s="117"/>
      <c r="UMB50" s="117"/>
      <c r="UMC50" s="117"/>
      <c r="UMD50" s="117"/>
      <c r="UME50" s="117"/>
      <c r="UMF50" s="117"/>
      <c r="UMG50" s="117"/>
      <c r="UMH50" s="117"/>
      <c r="UMI50" s="117"/>
      <c r="UMJ50" s="117"/>
      <c r="UMK50" s="117"/>
      <c r="UML50" s="117"/>
      <c r="UMM50" s="117"/>
      <c r="UMN50" s="117"/>
      <c r="UMO50" s="117"/>
      <c r="UMP50" s="117"/>
      <c r="UMQ50" s="117"/>
      <c r="UMR50" s="117"/>
      <c r="UMS50" s="117"/>
      <c r="UMT50" s="117"/>
      <c r="UMU50" s="117"/>
      <c r="UMV50" s="117"/>
      <c r="UMW50" s="117"/>
      <c r="UMX50" s="117"/>
      <c r="UMY50" s="117"/>
      <c r="UMZ50" s="117"/>
      <c r="UNA50" s="117"/>
      <c r="UNB50" s="117"/>
      <c r="UNC50" s="117"/>
      <c r="UND50" s="117"/>
      <c r="UNE50" s="117"/>
      <c r="UNF50" s="117"/>
      <c r="UNG50" s="117"/>
      <c r="UNH50" s="117"/>
      <c r="UNI50" s="117"/>
      <c r="UNJ50" s="117"/>
      <c r="UNK50" s="117"/>
      <c r="UNL50" s="117"/>
      <c r="UNM50" s="117"/>
      <c r="UNN50" s="117"/>
      <c r="UNO50" s="117"/>
      <c r="UNP50" s="117"/>
      <c r="UNQ50" s="117"/>
      <c r="UNR50" s="117"/>
      <c r="UNS50" s="117"/>
      <c r="UNT50" s="117"/>
      <c r="UNU50" s="117"/>
      <c r="UNV50" s="117"/>
      <c r="UNW50" s="117"/>
      <c r="UNX50" s="117"/>
      <c r="UNY50" s="117"/>
      <c r="UNZ50" s="117"/>
      <c r="UOA50" s="117"/>
      <c r="UOB50" s="117"/>
      <c r="UOC50" s="117"/>
      <c r="UOD50" s="117"/>
      <c r="UOE50" s="117"/>
      <c r="UOF50" s="117"/>
      <c r="UOG50" s="117"/>
      <c r="UOH50" s="117"/>
      <c r="UOI50" s="117"/>
      <c r="UOJ50" s="117"/>
      <c r="UOK50" s="117"/>
      <c r="UOL50" s="117"/>
      <c r="UOM50" s="117"/>
      <c r="UON50" s="117"/>
      <c r="UOO50" s="117"/>
      <c r="UOP50" s="117"/>
      <c r="UOQ50" s="117"/>
      <c r="UOR50" s="117"/>
      <c r="UOS50" s="117"/>
      <c r="UOT50" s="117"/>
      <c r="UOU50" s="117"/>
      <c r="UOV50" s="117"/>
      <c r="UOW50" s="117"/>
      <c r="UOX50" s="117"/>
      <c r="UOY50" s="117"/>
      <c r="UOZ50" s="117"/>
      <c r="UPA50" s="117"/>
      <c r="UPB50" s="117"/>
      <c r="UPC50" s="117"/>
      <c r="UPD50" s="117"/>
      <c r="UPE50" s="117"/>
      <c r="UPF50" s="117"/>
      <c r="UPG50" s="117"/>
      <c r="UPH50" s="117"/>
      <c r="UPI50" s="117"/>
      <c r="UPJ50" s="117"/>
      <c r="UPK50" s="117"/>
      <c r="UPL50" s="117"/>
      <c r="UPM50" s="117"/>
      <c r="UPN50" s="117"/>
      <c r="UPO50" s="117"/>
      <c r="UPP50" s="117"/>
      <c r="UPQ50" s="117"/>
      <c r="UPR50" s="117"/>
      <c r="UPS50" s="117"/>
      <c r="UPT50" s="117"/>
      <c r="UPU50" s="117"/>
      <c r="UPV50" s="117"/>
      <c r="UPW50" s="117"/>
      <c r="UPX50" s="117"/>
      <c r="UPY50" s="117"/>
      <c r="UPZ50" s="117"/>
      <c r="UQA50" s="117"/>
      <c r="UQB50" s="117"/>
      <c r="UQC50" s="117"/>
      <c r="UQD50" s="117"/>
      <c r="UQE50" s="117"/>
      <c r="UQF50" s="117"/>
      <c r="UQG50" s="117"/>
      <c r="UQH50" s="117"/>
      <c r="UQI50" s="117"/>
      <c r="UQJ50" s="117"/>
      <c r="UQK50" s="117"/>
      <c r="UQL50" s="117"/>
      <c r="UQM50" s="117"/>
      <c r="UQN50" s="117"/>
      <c r="UQO50" s="117"/>
      <c r="UQP50" s="117"/>
      <c r="UQQ50" s="117"/>
      <c r="UQR50" s="117"/>
      <c r="UQS50" s="117"/>
      <c r="UQT50" s="117"/>
      <c r="UQU50" s="117"/>
      <c r="UQV50" s="117"/>
      <c r="UQW50" s="117"/>
      <c r="UQX50" s="117"/>
      <c r="UQY50" s="117"/>
      <c r="UQZ50" s="117"/>
      <c r="URA50" s="117"/>
      <c r="URB50" s="117"/>
      <c r="URC50" s="117"/>
      <c r="URD50" s="117"/>
      <c r="URE50" s="117"/>
      <c r="URF50" s="117"/>
      <c r="URG50" s="117"/>
      <c r="URH50" s="117"/>
      <c r="URI50" s="117"/>
      <c r="URJ50" s="117"/>
      <c r="URK50" s="117"/>
      <c r="URL50" s="117"/>
      <c r="URM50" s="117"/>
      <c r="URN50" s="117"/>
      <c r="URO50" s="117"/>
      <c r="URP50" s="117"/>
      <c r="URQ50" s="117"/>
      <c r="URR50" s="117"/>
      <c r="URS50" s="117"/>
      <c r="URT50" s="117"/>
      <c r="URU50" s="117"/>
      <c r="URV50" s="117"/>
      <c r="URW50" s="117"/>
      <c r="URX50" s="117"/>
      <c r="URY50" s="117"/>
      <c r="URZ50" s="117"/>
      <c r="USA50" s="117"/>
      <c r="USB50" s="117"/>
      <c r="USC50" s="117"/>
      <c r="USD50" s="117"/>
      <c r="USE50" s="117"/>
      <c r="USF50" s="117"/>
      <c r="USG50" s="117"/>
      <c r="USH50" s="117"/>
      <c r="USI50" s="117"/>
      <c r="USJ50" s="117"/>
      <c r="USK50" s="117"/>
      <c r="USL50" s="117"/>
      <c r="USM50" s="117"/>
      <c r="USN50" s="117"/>
      <c r="USO50" s="117"/>
      <c r="USP50" s="117"/>
      <c r="USQ50" s="117"/>
      <c r="USR50" s="117"/>
      <c r="USS50" s="117"/>
      <c r="UST50" s="117"/>
      <c r="USU50" s="117"/>
      <c r="USV50" s="117"/>
      <c r="USW50" s="117"/>
      <c r="USX50" s="117"/>
      <c r="USY50" s="117"/>
      <c r="USZ50" s="117"/>
      <c r="UTA50" s="117"/>
      <c r="UTB50" s="117"/>
      <c r="UTC50" s="117"/>
      <c r="UTD50" s="117"/>
      <c r="UTE50" s="117"/>
      <c r="UTF50" s="117"/>
      <c r="UTG50" s="117"/>
      <c r="UTH50" s="117"/>
      <c r="UTI50" s="117"/>
      <c r="UTJ50" s="117"/>
      <c r="UTK50" s="117"/>
      <c r="UTL50" s="117"/>
      <c r="UTM50" s="117"/>
      <c r="UTN50" s="117"/>
      <c r="UTO50" s="117"/>
      <c r="UTP50" s="117"/>
      <c r="UTQ50" s="117"/>
      <c r="UTR50" s="117"/>
      <c r="UTS50" s="117"/>
      <c r="UTT50" s="117"/>
      <c r="UTU50" s="117"/>
      <c r="UTV50" s="117"/>
      <c r="UTW50" s="117"/>
      <c r="UTX50" s="117"/>
      <c r="UTY50" s="117"/>
      <c r="UTZ50" s="117"/>
      <c r="UUA50" s="117"/>
      <c r="UUB50" s="117"/>
      <c r="UUC50" s="117"/>
      <c r="UUD50" s="117"/>
      <c r="UUE50" s="117"/>
      <c r="UUF50" s="117"/>
      <c r="UUG50" s="117"/>
      <c r="UUH50" s="117"/>
      <c r="UUI50" s="117"/>
      <c r="UUJ50" s="117"/>
      <c r="UUK50" s="117"/>
      <c r="UUL50" s="117"/>
      <c r="UUM50" s="117"/>
      <c r="UUN50" s="117"/>
      <c r="UUO50" s="117"/>
      <c r="UUP50" s="117"/>
      <c r="UUQ50" s="117"/>
      <c r="UUR50" s="117"/>
      <c r="UUS50" s="117"/>
      <c r="UUT50" s="117"/>
      <c r="UUU50" s="117"/>
      <c r="UUV50" s="117"/>
      <c r="UUW50" s="117"/>
      <c r="UUX50" s="117"/>
      <c r="UUY50" s="117"/>
      <c r="UUZ50" s="117"/>
      <c r="UVA50" s="117"/>
      <c r="UVB50" s="117"/>
      <c r="UVC50" s="117"/>
      <c r="UVD50" s="117"/>
      <c r="UVE50" s="117"/>
      <c r="UVF50" s="117"/>
      <c r="UVG50" s="117"/>
      <c r="UVH50" s="117"/>
      <c r="UVI50" s="117"/>
      <c r="UVJ50" s="117"/>
      <c r="UVK50" s="117"/>
      <c r="UVL50" s="117"/>
      <c r="UVM50" s="117"/>
      <c r="UVN50" s="117"/>
      <c r="UVO50" s="117"/>
      <c r="UVP50" s="117"/>
      <c r="UVQ50" s="117"/>
      <c r="UVR50" s="117"/>
      <c r="UVS50" s="117"/>
      <c r="UVT50" s="117"/>
      <c r="UVU50" s="117"/>
      <c r="UVV50" s="117"/>
      <c r="UVW50" s="117"/>
      <c r="UVX50" s="117"/>
      <c r="UVY50" s="117"/>
      <c r="UVZ50" s="117"/>
      <c r="UWA50" s="117"/>
      <c r="UWB50" s="117"/>
      <c r="UWC50" s="117"/>
      <c r="UWD50" s="117"/>
      <c r="UWE50" s="117"/>
      <c r="UWF50" s="117"/>
      <c r="UWG50" s="117"/>
      <c r="UWH50" s="117"/>
      <c r="UWI50" s="117"/>
      <c r="UWJ50" s="117"/>
      <c r="UWK50" s="117"/>
      <c r="UWL50" s="117"/>
      <c r="UWM50" s="117"/>
      <c r="UWN50" s="117"/>
      <c r="UWO50" s="117"/>
      <c r="UWP50" s="117"/>
      <c r="UWQ50" s="117"/>
      <c r="UWR50" s="117"/>
      <c r="UWS50" s="117"/>
      <c r="UWT50" s="117"/>
      <c r="UWU50" s="117"/>
      <c r="UWV50" s="117"/>
      <c r="UWW50" s="117"/>
      <c r="UWX50" s="117"/>
      <c r="UWY50" s="117"/>
      <c r="UWZ50" s="117"/>
      <c r="UXA50" s="117"/>
      <c r="UXB50" s="117"/>
      <c r="UXC50" s="117"/>
      <c r="UXD50" s="117"/>
      <c r="UXE50" s="117"/>
      <c r="UXF50" s="117"/>
      <c r="UXG50" s="117"/>
      <c r="UXH50" s="117"/>
      <c r="UXI50" s="117"/>
      <c r="UXJ50" s="117"/>
      <c r="UXK50" s="117"/>
      <c r="UXL50" s="117"/>
      <c r="UXM50" s="117"/>
      <c r="UXN50" s="117"/>
      <c r="UXO50" s="117"/>
      <c r="UXP50" s="117"/>
      <c r="UXQ50" s="117"/>
      <c r="UXR50" s="117"/>
      <c r="UXS50" s="117"/>
      <c r="UXT50" s="117"/>
      <c r="UXU50" s="117"/>
      <c r="UXV50" s="117"/>
      <c r="UXW50" s="117"/>
      <c r="UXX50" s="117"/>
      <c r="UXY50" s="117"/>
      <c r="UXZ50" s="117"/>
      <c r="UYA50" s="117"/>
      <c r="UYB50" s="117"/>
      <c r="UYC50" s="117"/>
      <c r="UYD50" s="117"/>
      <c r="UYE50" s="117"/>
      <c r="UYF50" s="117"/>
      <c r="UYG50" s="117"/>
      <c r="UYH50" s="117"/>
      <c r="UYI50" s="117"/>
      <c r="UYJ50" s="117"/>
      <c r="UYK50" s="117"/>
      <c r="UYL50" s="117"/>
      <c r="UYM50" s="117"/>
      <c r="UYN50" s="117"/>
      <c r="UYO50" s="117"/>
      <c r="UYP50" s="117"/>
      <c r="UYQ50" s="117"/>
      <c r="UYR50" s="117"/>
      <c r="UYS50" s="117"/>
      <c r="UYT50" s="117"/>
      <c r="UYU50" s="117"/>
      <c r="UYV50" s="117"/>
      <c r="UYW50" s="117"/>
      <c r="UYX50" s="117"/>
      <c r="UYY50" s="117"/>
      <c r="UYZ50" s="117"/>
      <c r="UZA50" s="117"/>
      <c r="UZB50" s="117"/>
      <c r="UZC50" s="117"/>
      <c r="UZD50" s="117"/>
      <c r="UZE50" s="117"/>
      <c r="UZF50" s="117"/>
      <c r="UZG50" s="117"/>
      <c r="UZH50" s="117"/>
      <c r="UZI50" s="117"/>
      <c r="UZJ50" s="117"/>
      <c r="UZK50" s="117"/>
      <c r="UZL50" s="117"/>
      <c r="UZM50" s="117"/>
      <c r="UZN50" s="117"/>
      <c r="UZO50" s="117"/>
      <c r="UZP50" s="117"/>
      <c r="UZQ50" s="117"/>
      <c r="UZR50" s="117"/>
      <c r="UZS50" s="117"/>
      <c r="UZT50" s="117"/>
      <c r="UZU50" s="117"/>
      <c r="UZV50" s="117"/>
      <c r="UZW50" s="117"/>
      <c r="UZX50" s="117"/>
      <c r="UZY50" s="117"/>
      <c r="UZZ50" s="117"/>
      <c r="VAA50" s="117"/>
      <c r="VAB50" s="117"/>
      <c r="VAC50" s="117"/>
      <c r="VAD50" s="117"/>
      <c r="VAE50" s="117"/>
      <c r="VAF50" s="117"/>
      <c r="VAG50" s="117"/>
      <c r="VAH50" s="117"/>
      <c r="VAI50" s="117"/>
      <c r="VAJ50" s="117"/>
      <c r="VAK50" s="117"/>
      <c r="VAL50" s="117"/>
      <c r="VAM50" s="117"/>
      <c r="VAN50" s="117"/>
      <c r="VAO50" s="117"/>
      <c r="VAP50" s="117"/>
      <c r="VAQ50" s="117"/>
      <c r="VAR50" s="117"/>
      <c r="VAS50" s="117"/>
      <c r="VAT50" s="117"/>
      <c r="VAU50" s="117"/>
      <c r="VAV50" s="117"/>
      <c r="VAW50" s="117"/>
      <c r="VAX50" s="117"/>
      <c r="VAY50" s="117"/>
      <c r="VAZ50" s="117"/>
      <c r="VBA50" s="117"/>
      <c r="VBB50" s="117"/>
      <c r="VBC50" s="117"/>
      <c r="VBD50" s="117"/>
      <c r="VBE50" s="117"/>
      <c r="VBF50" s="117"/>
      <c r="VBG50" s="117"/>
      <c r="VBH50" s="117"/>
      <c r="VBI50" s="117"/>
      <c r="VBJ50" s="117"/>
      <c r="VBK50" s="117"/>
      <c r="VBL50" s="117"/>
      <c r="VBM50" s="117"/>
      <c r="VBN50" s="117"/>
      <c r="VBO50" s="117"/>
      <c r="VBP50" s="117"/>
      <c r="VBQ50" s="117"/>
      <c r="VBR50" s="117"/>
      <c r="VBS50" s="117"/>
      <c r="VBT50" s="117"/>
      <c r="VBU50" s="117"/>
      <c r="VBV50" s="117"/>
      <c r="VBW50" s="117"/>
      <c r="VBX50" s="117"/>
      <c r="VBY50" s="117"/>
      <c r="VBZ50" s="117"/>
      <c r="VCA50" s="117"/>
      <c r="VCB50" s="117"/>
      <c r="VCC50" s="117"/>
      <c r="VCD50" s="117"/>
      <c r="VCE50" s="117"/>
      <c r="VCF50" s="117"/>
      <c r="VCG50" s="117"/>
      <c r="VCH50" s="117"/>
      <c r="VCI50" s="117"/>
      <c r="VCJ50" s="117"/>
      <c r="VCK50" s="117"/>
      <c r="VCL50" s="117"/>
      <c r="VCM50" s="117"/>
      <c r="VCN50" s="117"/>
      <c r="VCO50" s="117"/>
      <c r="VCP50" s="117"/>
      <c r="VCQ50" s="117"/>
      <c r="VCR50" s="117"/>
      <c r="VCS50" s="117"/>
      <c r="VCT50" s="117"/>
      <c r="VCU50" s="117"/>
      <c r="VCV50" s="117"/>
      <c r="VCW50" s="117"/>
      <c r="VCX50" s="117"/>
      <c r="VCY50" s="117"/>
      <c r="VCZ50" s="117"/>
      <c r="VDA50" s="117"/>
      <c r="VDB50" s="117"/>
      <c r="VDC50" s="117"/>
      <c r="VDD50" s="117"/>
      <c r="VDE50" s="117"/>
      <c r="VDF50" s="117"/>
      <c r="VDG50" s="117"/>
      <c r="VDH50" s="117"/>
      <c r="VDI50" s="117"/>
      <c r="VDJ50" s="117"/>
      <c r="VDK50" s="117"/>
      <c r="VDL50" s="117"/>
      <c r="VDM50" s="117"/>
      <c r="VDN50" s="117"/>
      <c r="VDO50" s="117"/>
      <c r="VDP50" s="117"/>
      <c r="VDQ50" s="117"/>
      <c r="VDR50" s="117"/>
      <c r="VDS50" s="117"/>
      <c r="VDT50" s="117"/>
      <c r="VDU50" s="117"/>
      <c r="VDV50" s="117"/>
      <c r="VDW50" s="117"/>
      <c r="VDX50" s="117"/>
      <c r="VDY50" s="117"/>
      <c r="VDZ50" s="117"/>
      <c r="VEA50" s="117"/>
      <c r="VEB50" s="117"/>
      <c r="VEC50" s="117"/>
      <c r="VED50" s="117"/>
      <c r="VEE50" s="117"/>
      <c r="VEF50" s="117"/>
      <c r="VEG50" s="117"/>
      <c r="VEH50" s="117"/>
      <c r="VEI50" s="117"/>
      <c r="VEJ50" s="117"/>
      <c r="VEK50" s="117"/>
      <c r="VEL50" s="117"/>
      <c r="VEM50" s="117"/>
      <c r="VEN50" s="117"/>
      <c r="VEO50" s="117"/>
      <c r="VEP50" s="117"/>
      <c r="VEQ50" s="117"/>
      <c r="VER50" s="117"/>
      <c r="VES50" s="117"/>
      <c r="VET50" s="117"/>
      <c r="VEU50" s="117"/>
      <c r="VEV50" s="117"/>
      <c r="VEW50" s="117"/>
      <c r="VEX50" s="117"/>
      <c r="VEY50" s="117"/>
      <c r="VEZ50" s="117"/>
      <c r="VFA50" s="117"/>
      <c r="VFB50" s="117"/>
      <c r="VFC50" s="117"/>
      <c r="VFD50" s="117"/>
      <c r="VFE50" s="117"/>
      <c r="VFF50" s="117"/>
      <c r="VFG50" s="117"/>
      <c r="VFH50" s="117"/>
      <c r="VFI50" s="117"/>
      <c r="VFJ50" s="117"/>
      <c r="VFK50" s="117"/>
      <c r="VFL50" s="117"/>
      <c r="VFM50" s="117"/>
      <c r="VFN50" s="117"/>
      <c r="VFO50" s="117"/>
      <c r="VFP50" s="117"/>
      <c r="VFQ50" s="117"/>
      <c r="VFR50" s="117"/>
      <c r="VFS50" s="117"/>
      <c r="VFT50" s="117"/>
      <c r="VFU50" s="117"/>
      <c r="VFV50" s="117"/>
      <c r="VFW50" s="117"/>
      <c r="VFX50" s="117"/>
      <c r="VFY50" s="117"/>
      <c r="VFZ50" s="117"/>
      <c r="VGA50" s="117"/>
      <c r="VGB50" s="117"/>
      <c r="VGC50" s="117"/>
      <c r="VGD50" s="117"/>
      <c r="VGE50" s="117"/>
      <c r="VGF50" s="117"/>
      <c r="VGG50" s="117"/>
      <c r="VGH50" s="117"/>
      <c r="VGI50" s="117"/>
      <c r="VGJ50" s="117"/>
      <c r="VGK50" s="117"/>
      <c r="VGL50" s="117"/>
      <c r="VGM50" s="117"/>
      <c r="VGN50" s="117"/>
      <c r="VGO50" s="117"/>
      <c r="VGP50" s="117"/>
      <c r="VGQ50" s="117"/>
      <c r="VGR50" s="117"/>
      <c r="VGS50" s="117"/>
      <c r="VGT50" s="117"/>
      <c r="VGU50" s="117"/>
      <c r="VGV50" s="117"/>
      <c r="VGW50" s="117"/>
      <c r="VGX50" s="117"/>
      <c r="VGY50" s="117"/>
      <c r="VGZ50" s="117"/>
      <c r="VHA50" s="117"/>
      <c r="VHB50" s="117"/>
      <c r="VHC50" s="117"/>
      <c r="VHD50" s="117"/>
      <c r="VHE50" s="117"/>
      <c r="VHF50" s="117"/>
      <c r="VHG50" s="117"/>
      <c r="VHH50" s="117"/>
      <c r="VHI50" s="117"/>
      <c r="VHJ50" s="117"/>
      <c r="VHK50" s="117"/>
      <c r="VHL50" s="117"/>
      <c r="VHM50" s="117"/>
      <c r="VHN50" s="117"/>
      <c r="VHO50" s="117"/>
      <c r="VHP50" s="117"/>
      <c r="VHQ50" s="117"/>
      <c r="VHR50" s="117"/>
      <c r="VHS50" s="117"/>
      <c r="VHT50" s="117"/>
      <c r="VHU50" s="117"/>
      <c r="VHV50" s="117"/>
      <c r="VHW50" s="117"/>
      <c r="VHX50" s="117"/>
      <c r="VHY50" s="117"/>
      <c r="VHZ50" s="117"/>
      <c r="VIA50" s="117"/>
      <c r="VIB50" s="117"/>
      <c r="VIC50" s="117"/>
      <c r="VID50" s="117"/>
      <c r="VIE50" s="117"/>
      <c r="VIF50" s="117"/>
      <c r="VIG50" s="117"/>
      <c r="VIH50" s="117"/>
      <c r="VII50" s="117"/>
      <c r="VIJ50" s="117"/>
      <c r="VIK50" s="117"/>
      <c r="VIL50" s="117"/>
      <c r="VIM50" s="117"/>
      <c r="VIN50" s="117"/>
      <c r="VIO50" s="117"/>
      <c r="VIP50" s="117"/>
      <c r="VIQ50" s="117"/>
      <c r="VIR50" s="117"/>
      <c r="VIS50" s="117"/>
      <c r="VIT50" s="117"/>
      <c r="VIU50" s="117"/>
      <c r="VIV50" s="117"/>
      <c r="VIW50" s="117"/>
      <c r="VIX50" s="117"/>
      <c r="VIY50" s="117"/>
      <c r="VIZ50" s="117"/>
      <c r="VJA50" s="117"/>
      <c r="VJB50" s="117"/>
      <c r="VJC50" s="117"/>
      <c r="VJD50" s="117"/>
      <c r="VJE50" s="117"/>
      <c r="VJF50" s="117"/>
      <c r="VJG50" s="117"/>
      <c r="VJH50" s="117"/>
      <c r="VJI50" s="117"/>
      <c r="VJJ50" s="117"/>
      <c r="VJK50" s="117"/>
      <c r="VJL50" s="117"/>
      <c r="VJM50" s="117"/>
      <c r="VJN50" s="117"/>
      <c r="VJO50" s="117"/>
      <c r="VJP50" s="117"/>
      <c r="VJQ50" s="117"/>
      <c r="VJR50" s="117"/>
      <c r="VJS50" s="117"/>
      <c r="VJT50" s="117"/>
      <c r="VJU50" s="117"/>
      <c r="VJV50" s="117"/>
      <c r="VJW50" s="117"/>
      <c r="VJX50" s="117"/>
      <c r="VJY50" s="117"/>
      <c r="VJZ50" s="117"/>
      <c r="VKA50" s="117"/>
      <c r="VKB50" s="117"/>
      <c r="VKC50" s="117"/>
      <c r="VKD50" s="117"/>
      <c r="VKE50" s="117"/>
      <c r="VKF50" s="117"/>
      <c r="VKG50" s="117"/>
      <c r="VKH50" s="117"/>
      <c r="VKI50" s="117"/>
      <c r="VKJ50" s="117"/>
      <c r="VKK50" s="117"/>
      <c r="VKL50" s="117"/>
      <c r="VKM50" s="117"/>
      <c r="VKN50" s="117"/>
      <c r="VKO50" s="117"/>
      <c r="VKP50" s="117"/>
      <c r="VKQ50" s="117"/>
      <c r="VKR50" s="117"/>
      <c r="VKS50" s="117"/>
      <c r="VKT50" s="117"/>
      <c r="VKU50" s="117"/>
      <c r="VKV50" s="117"/>
      <c r="VKW50" s="117"/>
      <c r="VKX50" s="117"/>
      <c r="VKY50" s="117"/>
      <c r="VKZ50" s="117"/>
      <c r="VLA50" s="117"/>
      <c r="VLB50" s="117"/>
      <c r="VLC50" s="117"/>
      <c r="VLD50" s="117"/>
      <c r="VLE50" s="117"/>
      <c r="VLF50" s="117"/>
      <c r="VLG50" s="117"/>
      <c r="VLH50" s="117"/>
      <c r="VLI50" s="117"/>
      <c r="VLJ50" s="117"/>
      <c r="VLK50" s="117"/>
      <c r="VLL50" s="117"/>
      <c r="VLM50" s="117"/>
      <c r="VLN50" s="117"/>
      <c r="VLO50" s="117"/>
      <c r="VLP50" s="117"/>
      <c r="VLQ50" s="117"/>
      <c r="VLR50" s="117"/>
      <c r="VLS50" s="117"/>
      <c r="VLT50" s="117"/>
      <c r="VLU50" s="117"/>
      <c r="VLV50" s="117"/>
      <c r="VLW50" s="117"/>
      <c r="VLX50" s="117"/>
      <c r="VLY50" s="117"/>
      <c r="VLZ50" s="117"/>
      <c r="VMA50" s="117"/>
      <c r="VMB50" s="117"/>
      <c r="VMC50" s="117"/>
      <c r="VMD50" s="117"/>
      <c r="VME50" s="117"/>
      <c r="VMF50" s="117"/>
      <c r="VMG50" s="117"/>
      <c r="VMH50" s="117"/>
      <c r="VMI50" s="117"/>
      <c r="VMJ50" s="117"/>
      <c r="VMK50" s="117"/>
      <c r="VML50" s="117"/>
      <c r="VMM50" s="117"/>
      <c r="VMN50" s="117"/>
      <c r="VMO50" s="117"/>
      <c r="VMP50" s="117"/>
      <c r="VMQ50" s="117"/>
      <c r="VMR50" s="117"/>
      <c r="VMS50" s="117"/>
      <c r="VMT50" s="117"/>
      <c r="VMU50" s="117"/>
      <c r="VMV50" s="117"/>
      <c r="VMW50" s="117"/>
      <c r="VMX50" s="117"/>
      <c r="VMY50" s="117"/>
      <c r="VMZ50" s="117"/>
      <c r="VNA50" s="117"/>
      <c r="VNB50" s="117"/>
      <c r="VNC50" s="117"/>
      <c r="VND50" s="117"/>
      <c r="VNE50" s="117"/>
      <c r="VNF50" s="117"/>
      <c r="VNG50" s="117"/>
      <c r="VNH50" s="117"/>
      <c r="VNI50" s="117"/>
      <c r="VNJ50" s="117"/>
      <c r="VNK50" s="117"/>
      <c r="VNL50" s="117"/>
      <c r="VNM50" s="117"/>
      <c r="VNN50" s="117"/>
      <c r="VNO50" s="117"/>
      <c r="VNP50" s="117"/>
      <c r="VNQ50" s="117"/>
      <c r="VNR50" s="117"/>
      <c r="VNS50" s="117"/>
      <c r="VNT50" s="117"/>
      <c r="VNU50" s="117"/>
      <c r="VNV50" s="117"/>
      <c r="VNW50" s="117"/>
      <c r="VNX50" s="117"/>
      <c r="VNY50" s="117"/>
      <c r="VNZ50" s="117"/>
      <c r="VOA50" s="117"/>
      <c r="VOB50" s="117"/>
      <c r="VOC50" s="117"/>
      <c r="VOD50" s="117"/>
      <c r="VOE50" s="117"/>
      <c r="VOF50" s="117"/>
      <c r="VOG50" s="117"/>
      <c r="VOH50" s="117"/>
      <c r="VOI50" s="117"/>
      <c r="VOJ50" s="117"/>
      <c r="VOK50" s="117"/>
      <c r="VOL50" s="117"/>
      <c r="VOM50" s="117"/>
      <c r="VON50" s="117"/>
      <c r="VOO50" s="117"/>
      <c r="VOP50" s="117"/>
      <c r="VOQ50" s="117"/>
      <c r="VOR50" s="117"/>
      <c r="VOS50" s="117"/>
      <c r="VOT50" s="117"/>
      <c r="VOU50" s="117"/>
      <c r="VOV50" s="117"/>
      <c r="VOW50" s="117"/>
      <c r="VOX50" s="117"/>
      <c r="VOY50" s="117"/>
      <c r="VOZ50" s="117"/>
      <c r="VPA50" s="117"/>
      <c r="VPB50" s="117"/>
      <c r="VPC50" s="117"/>
      <c r="VPD50" s="117"/>
      <c r="VPE50" s="117"/>
      <c r="VPF50" s="117"/>
      <c r="VPG50" s="117"/>
      <c r="VPH50" s="117"/>
      <c r="VPI50" s="117"/>
      <c r="VPJ50" s="117"/>
      <c r="VPK50" s="117"/>
      <c r="VPL50" s="117"/>
      <c r="VPM50" s="117"/>
      <c r="VPN50" s="117"/>
      <c r="VPO50" s="117"/>
      <c r="VPP50" s="117"/>
      <c r="VPQ50" s="117"/>
      <c r="VPR50" s="117"/>
      <c r="VPS50" s="117"/>
      <c r="VPT50" s="117"/>
      <c r="VPU50" s="117"/>
      <c r="VPV50" s="117"/>
      <c r="VPW50" s="117"/>
      <c r="VPX50" s="117"/>
      <c r="VPY50" s="117"/>
      <c r="VPZ50" s="117"/>
      <c r="VQA50" s="117"/>
      <c r="VQB50" s="117"/>
      <c r="VQC50" s="117"/>
      <c r="VQD50" s="117"/>
      <c r="VQE50" s="117"/>
      <c r="VQF50" s="117"/>
      <c r="VQG50" s="117"/>
      <c r="VQH50" s="117"/>
      <c r="VQI50" s="117"/>
      <c r="VQJ50" s="117"/>
      <c r="VQK50" s="117"/>
      <c r="VQL50" s="117"/>
      <c r="VQM50" s="117"/>
      <c r="VQN50" s="117"/>
      <c r="VQO50" s="117"/>
      <c r="VQP50" s="117"/>
      <c r="VQQ50" s="117"/>
      <c r="VQR50" s="117"/>
      <c r="VQS50" s="117"/>
      <c r="VQT50" s="117"/>
      <c r="VQU50" s="117"/>
      <c r="VQV50" s="117"/>
      <c r="VQW50" s="117"/>
      <c r="VQX50" s="117"/>
      <c r="VQY50" s="117"/>
      <c r="VQZ50" s="117"/>
      <c r="VRA50" s="117"/>
      <c r="VRB50" s="117"/>
      <c r="VRC50" s="117"/>
      <c r="VRD50" s="117"/>
      <c r="VRE50" s="117"/>
      <c r="VRF50" s="117"/>
      <c r="VRG50" s="117"/>
      <c r="VRH50" s="117"/>
      <c r="VRI50" s="117"/>
      <c r="VRJ50" s="117"/>
      <c r="VRK50" s="117"/>
      <c r="VRL50" s="117"/>
      <c r="VRM50" s="117"/>
      <c r="VRN50" s="117"/>
      <c r="VRO50" s="117"/>
      <c r="VRP50" s="117"/>
      <c r="VRQ50" s="117"/>
      <c r="VRR50" s="117"/>
      <c r="VRS50" s="117"/>
      <c r="VRT50" s="117"/>
      <c r="VRU50" s="117"/>
      <c r="VRV50" s="117"/>
      <c r="VRW50" s="117"/>
      <c r="VRX50" s="117"/>
      <c r="VRY50" s="117"/>
      <c r="VRZ50" s="117"/>
      <c r="VSA50" s="117"/>
      <c r="VSB50" s="117"/>
      <c r="VSC50" s="117"/>
      <c r="VSD50" s="117"/>
      <c r="VSE50" s="117"/>
      <c r="VSF50" s="117"/>
      <c r="VSG50" s="117"/>
      <c r="VSH50" s="117"/>
      <c r="VSI50" s="117"/>
      <c r="VSJ50" s="117"/>
      <c r="VSK50" s="117"/>
      <c r="VSL50" s="117"/>
      <c r="VSM50" s="117"/>
      <c r="VSN50" s="117"/>
      <c r="VSO50" s="117"/>
      <c r="VSP50" s="117"/>
      <c r="VSQ50" s="117"/>
      <c r="VSR50" s="117"/>
      <c r="VSS50" s="117"/>
      <c r="VST50" s="117"/>
      <c r="VSU50" s="117"/>
      <c r="VSV50" s="117"/>
      <c r="VSW50" s="117"/>
      <c r="VSX50" s="117"/>
      <c r="VSY50" s="117"/>
      <c r="VSZ50" s="117"/>
      <c r="VTA50" s="117"/>
      <c r="VTB50" s="117"/>
      <c r="VTC50" s="117"/>
      <c r="VTD50" s="117"/>
      <c r="VTE50" s="117"/>
      <c r="VTF50" s="117"/>
      <c r="VTG50" s="117"/>
      <c r="VTH50" s="117"/>
      <c r="VTI50" s="117"/>
      <c r="VTJ50" s="117"/>
      <c r="VTK50" s="117"/>
      <c r="VTL50" s="117"/>
      <c r="VTM50" s="117"/>
      <c r="VTN50" s="117"/>
      <c r="VTO50" s="117"/>
      <c r="VTP50" s="117"/>
      <c r="VTQ50" s="117"/>
      <c r="VTR50" s="117"/>
      <c r="VTS50" s="117"/>
      <c r="VTT50" s="117"/>
      <c r="VTU50" s="117"/>
      <c r="VTV50" s="117"/>
      <c r="VTW50" s="117"/>
      <c r="VTX50" s="117"/>
      <c r="VTY50" s="117"/>
      <c r="VTZ50" s="117"/>
      <c r="VUA50" s="117"/>
      <c r="VUB50" s="117"/>
      <c r="VUC50" s="117"/>
      <c r="VUD50" s="117"/>
      <c r="VUE50" s="117"/>
      <c r="VUF50" s="117"/>
      <c r="VUG50" s="117"/>
      <c r="VUH50" s="117"/>
      <c r="VUI50" s="117"/>
      <c r="VUJ50" s="117"/>
      <c r="VUK50" s="117"/>
      <c r="VUL50" s="117"/>
      <c r="VUM50" s="117"/>
      <c r="VUN50" s="117"/>
      <c r="VUO50" s="117"/>
      <c r="VUP50" s="117"/>
      <c r="VUQ50" s="117"/>
      <c r="VUR50" s="117"/>
      <c r="VUS50" s="117"/>
      <c r="VUT50" s="117"/>
      <c r="VUU50" s="117"/>
      <c r="VUV50" s="117"/>
      <c r="VUW50" s="117"/>
      <c r="VUX50" s="117"/>
      <c r="VUY50" s="117"/>
      <c r="VUZ50" s="117"/>
      <c r="VVA50" s="117"/>
      <c r="VVB50" s="117"/>
      <c r="VVC50" s="117"/>
      <c r="VVD50" s="117"/>
      <c r="VVE50" s="117"/>
      <c r="VVF50" s="117"/>
      <c r="VVG50" s="117"/>
      <c r="VVH50" s="117"/>
      <c r="VVI50" s="117"/>
      <c r="VVJ50" s="117"/>
      <c r="VVK50" s="117"/>
      <c r="VVL50" s="117"/>
      <c r="VVM50" s="117"/>
      <c r="VVN50" s="117"/>
      <c r="VVO50" s="117"/>
      <c r="VVP50" s="117"/>
      <c r="VVQ50" s="117"/>
      <c r="VVR50" s="117"/>
      <c r="VVS50" s="117"/>
      <c r="VVT50" s="117"/>
      <c r="VVU50" s="117"/>
      <c r="VVV50" s="117"/>
      <c r="VVW50" s="117"/>
      <c r="VVX50" s="117"/>
      <c r="VVY50" s="117"/>
      <c r="VVZ50" s="117"/>
      <c r="VWA50" s="117"/>
      <c r="VWB50" s="117"/>
      <c r="VWC50" s="117"/>
      <c r="VWD50" s="117"/>
      <c r="VWE50" s="117"/>
      <c r="VWF50" s="117"/>
      <c r="VWG50" s="117"/>
      <c r="VWH50" s="117"/>
      <c r="VWI50" s="117"/>
      <c r="VWJ50" s="117"/>
      <c r="VWK50" s="117"/>
      <c r="VWL50" s="117"/>
      <c r="VWM50" s="117"/>
      <c r="VWN50" s="117"/>
      <c r="VWO50" s="117"/>
      <c r="VWP50" s="117"/>
      <c r="VWQ50" s="117"/>
      <c r="VWR50" s="117"/>
      <c r="VWS50" s="117"/>
      <c r="VWT50" s="117"/>
      <c r="VWU50" s="117"/>
      <c r="VWV50" s="117"/>
      <c r="VWW50" s="117"/>
      <c r="VWX50" s="117"/>
      <c r="VWY50" s="117"/>
      <c r="VWZ50" s="117"/>
      <c r="VXA50" s="117"/>
      <c r="VXB50" s="117"/>
      <c r="VXC50" s="117"/>
      <c r="VXD50" s="117"/>
      <c r="VXE50" s="117"/>
      <c r="VXF50" s="117"/>
      <c r="VXG50" s="117"/>
      <c r="VXH50" s="117"/>
      <c r="VXI50" s="117"/>
      <c r="VXJ50" s="117"/>
      <c r="VXK50" s="117"/>
      <c r="VXL50" s="117"/>
      <c r="VXM50" s="117"/>
      <c r="VXN50" s="117"/>
      <c r="VXO50" s="117"/>
      <c r="VXP50" s="117"/>
      <c r="VXQ50" s="117"/>
      <c r="VXR50" s="117"/>
      <c r="VXS50" s="117"/>
      <c r="VXT50" s="117"/>
      <c r="VXU50" s="117"/>
      <c r="VXV50" s="117"/>
      <c r="VXW50" s="117"/>
      <c r="VXX50" s="117"/>
      <c r="VXY50" s="117"/>
      <c r="VXZ50" s="117"/>
      <c r="VYA50" s="117"/>
      <c r="VYB50" s="117"/>
      <c r="VYC50" s="117"/>
      <c r="VYD50" s="117"/>
      <c r="VYE50" s="117"/>
      <c r="VYF50" s="117"/>
      <c r="VYG50" s="117"/>
      <c r="VYH50" s="117"/>
      <c r="VYI50" s="117"/>
      <c r="VYJ50" s="117"/>
      <c r="VYK50" s="117"/>
      <c r="VYL50" s="117"/>
      <c r="VYM50" s="117"/>
      <c r="VYN50" s="117"/>
      <c r="VYO50" s="117"/>
      <c r="VYP50" s="117"/>
      <c r="VYQ50" s="117"/>
      <c r="VYR50" s="117"/>
      <c r="VYS50" s="117"/>
      <c r="VYT50" s="117"/>
      <c r="VYU50" s="117"/>
      <c r="VYV50" s="117"/>
      <c r="VYW50" s="117"/>
      <c r="VYX50" s="117"/>
      <c r="VYY50" s="117"/>
      <c r="VYZ50" s="117"/>
      <c r="VZA50" s="117"/>
      <c r="VZB50" s="117"/>
      <c r="VZC50" s="117"/>
      <c r="VZD50" s="117"/>
      <c r="VZE50" s="117"/>
      <c r="VZF50" s="117"/>
      <c r="VZG50" s="117"/>
      <c r="VZH50" s="117"/>
      <c r="VZI50" s="117"/>
      <c r="VZJ50" s="117"/>
      <c r="VZK50" s="117"/>
      <c r="VZL50" s="117"/>
      <c r="VZM50" s="117"/>
      <c r="VZN50" s="117"/>
      <c r="VZO50" s="117"/>
      <c r="VZP50" s="117"/>
      <c r="VZQ50" s="117"/>
      <c r="VZR50" s="117"/>
      <c r="VZS50" s="117"/>
      <c r="VZT50" s="117"/>
      <c r="VZU50" s="117"/>
      <c r="VZV50" s="117"/>
      <c r="VZW50" s="117"/>
      <c r="VZX50" s="117"/>
      <c r="VZY50" s="117"/>
      <c r="VZZ50" s="117"/>
      <c r="WAA50" s="117"/>
      <c r="WAB50" s="117"/>
      <c r="WAC50" s="117"/>
      <c r="WAD50" s="117"/>
      <c r="WAE50" s="117"/>
      <c r="WAF50" s="117"/>
      <c r="WAG50" s="117"/>
      <c r="WAH50" s="117"/>
      <c r="WAI50" s="117"/>
      <c r="WAJ50" s="117"/>
      <c r="WAK50" s="117"/>
      <c r="WAL50" s="117"/>
      <c r="WAM50" s="117"/>
      <c r="WAN50" s="117"/>
      <c r="WAO50" s="117"/>
      <c r="WAP50" s="117"/>
      <c r="WAQ50" s="117"/>
      <c r="WAR50" s="117"/>
      <c r="WAS50" s="117"/>
      <c r="WAT50" s="117"/>
      <c r="WAU50" s="117"/>
      <c r="WAV50" s="117"/>
      <c r="WAW50" s="117"/>
      <c r="WAX50" s="117"/>
      <c r="WAY50" s="117"/>
      <c r="WAZ50" s="117"/>
      <c r="WBA50" s="117"/>
      <c r="WBB50" s="117"/>
      <c r="WBC50" s="117"/>
      <c r="WBD50" s="117"/>
      <c r="WBE50" s="117"/>
      <c r="WBF50" s="117"/>
      <c r="WBG50" s="117"/>
      <c r="WBH50" s="117"/>
      <c r="WBI50" s="117"/>
      <c r="WBJ50" s="117"/>
      <c r="WBK50" s="117"/>
      <c r="WBL50" s="117"/>
      <c r="WBM50" s="117"/>
      <c r="WBN50" s="117"/>
      <c r="WBO50" s="117"/>
      <c r="WBP50" s="117"/>
      <c r="WBQ50" s="117"/>
      <c r="WBR50" s="117"/>
      <c r="WBS50" s="117"/>
      <c r="WBT50" s="117"/>
      <c r="WBU50" s="117"/>
      <c r="WBV50" s="117"/>
      <c r="WBW50" s="117"/>
      <c r="WBX50" s="117"/>
      <c r="WBY50" s="117"/>
      <c r="WBZ50" s="117"/>
      <c r="WCA50" s="117"/>
      <c r="WCB50" s="117"/>
      <c r="WCC50" s="117"/>
      <c r="WCD50" s="117"/>
      <c r="WCE50" s="117"/>
      <c r="WCF50" s="117"/>
      <c r="WCG50" s="117"/>
      <c r="WCH50" s="117"/>
      <c r="WCI50" s="117"/>
      <c r="WCJ50" s="117"/>
      <c r="WCK50" s="117"/>
      <c r="WCL50" s="117"/>
      <c r="WCM50" s="117"/>
      <c r="WCN50" s="117"/>
      <c r="WCO50" s="117"/>
      <c r="WCP50" s="117"/>
      <c r="WCQ50" s="117"/>
      <c r="WCR50" s="117"/>
      <c r="WCS50" s="117"/>
      <c r="WCT50" s="117"/>
      <c r="WCU50" s="117"/>
      <c r="WCV50" s="117"/>
      <c r="WCW50" s="117"/>
      <c r="WCX50" s="117"/>
      <c r="WCY50" s="117"/>
      <c r="WCZ50" s="117"/>
      <c r="WDA50" s="117"/>
      <c r="WDB50" s="117"/>
      <c r="WDC50" s="117"/>
      <c r="WDD50" s="117"/>
      <c r="WDE50" s="117"/>
      <c r="WDF50" s="117"/>
      <c r="WDG50" s="117"/>
      <c r="WDH50" s="117"/>
      <c r="WDI50" s="117"/>
      <c r="WDJ50" s="117"/>
      <c r="WDK50" s="117"/>
      <c r="WDL50" s="117"/>
      <c r="WDM50" s="117"/>
      <c r="WDN50" s="117"/>
      <c r="WDO50" s="117"/>
      <c r="WDP50" s="117"/>
      <c r="WDQ50" s="117"/>
      <c r="WDR50" s="117"/>
      <c r="WDS50" s="117"/>
      <c r="WDT50" s="117"/>
      <c r="WDU50" s="117"/>
      <c r="WDV50" s="117"/>
      <c r="WDW50" s="117"/>
      <c r="WDX50" s="117"/>
      <c r="WDY50" s="117"/>
      <c r="WDZ50" s="117"/>
      <c r="WEA50" s="117"/>
      <c r="WEB50" s="117"/>
      <c r="WEC50" s="117"/>
      <c r="WED50" s="117"/>
      <c r="WEE50" s="117"/>
      <c r="WEF50" s="117"/>
      <c r="WEG50" s="117"/>
      <c r="WEH50" s="117"/>
      <c r="WEI50" s="117"/>
      <c r="WEJ50" s="117"/>
      <c r="WEK50" s="117"/>
      <c r="WEL50" s="117"/>
      <c r="WEM50" s="117"/>
      <c r="WEN50" s="117"/>
      <c r="WEO50" s="117"/>
      <c r="WEP50" s="117"/>
      <c r="WEQ50" s="117"/>
      <c r="WER50" s="117"/>
      <c r="WES50" s="117"/>
      <c r="WET50" s="117"/>
      <c r="WEU50" s="117"/>
      <c r="WEV50" s="117"/>
      <c r="WEW50" s="117"/>
      <c r="WEX50" s="117"/>
      <c r="WEY50" s="117"/>
      <c r="WEZ50" s="117"/>
      <c r="WFA50" s="117"/>
      <c r="WFB50" s="117"/>
      <c r="WFC50" s="117"/>
      <c r="WFD50" s="117"/>
      <c r="WFE50" s="117"/>
      <c r="WFF50" s="117"/>
      <c r="WFG50" s="117"/>
      <c r="WFH50" s="117"/>
      <c r="WFI50" s="117"/>
      <c r="WFJ50" s="117"/>
      <c r="WFK50" s="117"/>
      <c r="WFL50" s="117"/>
      <c r="WFM50" s="117"/>
      <c r="WFN50" s="117"/>
      <c r="WFO50" s="117"/>
      <c r="WFP50" s="117"/>
      <c r="WFQ50" s="117"/>
      <c r="WFR50" s="117"/>
      <c r="WFS50" s="117"/>
      <c r="WFT50" s="117"/>
      <c r="WFU50" s="117"/>
      <c r="WFV50" s="117"/>
      <c r="WFW50" s="117"/>
      <c r="WFX50" s="117"/>
      <c r="WFY50" s="117"/>
      <c r="WFZ50" s="117"/>
      <c r="WGA50" s="117"/>
      <c r="WGB50" s="117"/>
      <c r="WGC50" s="117"/>
      <c r="WGD50" s="117"/>
      <c r="WGE50" s="117"/>
      <c r="WGF50" s="117"/>
      <c r="WGG50" s="117"/>
      <c r="WGH50" s="117"/>
      <c r="WGI50" s="117"/>
      <c r="WGJ50" s="117"/>
      <c r="WGK50" s="117"/>
      <c r="WGL50" s="117"/>
      <c r="WGM50" s="117"/>
      <c r="WGN50" s="117"/>
      <c r="WGO50" s="117"/>
      <c r="WGP50" s="117"/>
      <c r="WGQ50" s="117"/>
      <c r="WGR50" s="117"/>
      <c r="WGS50" s="117"/>
      <c r="WGT50" s="117"/>
      <c r="WGU50" s="117"/>
      <c r="WGV50" s="117"/>
      <c r="WGW50" s="117"/>
      <c r="WGX50" s="117"/>
      <c r="WGY50" s="117"/>
      <c r="WGZ50" s="117"/>
      <c r="WHA50" s="117"/>
      <c r="WHB50" s="117"/>
      <c r="WHC50" s="117"/>
      <c r="WHD50" s="117"/>
      <c r="WHE50" s="117"/>
      <c r="WHF50" s="117"/>
      <c r="WHG50" s="117"/>
      <c r="WHH50" s="117"/>
      <c r="WHI50" s="117"/>
      <c r="WHJ50" s="117"/>
      <c r="WHK50" s="117"/>
      <c r="WHL50" s="117"/>
      <c r="WHM50" s="117"/>
      <c r="WHN50" s="117"/>
      <c r="WHO50" s="117"/>
      <c r="WHP50" s="117"/>
      <c r="WHQ50" s="117"/>
      <c r="WHR50" s="117"/>
      <c r="WHS50" s="117"/>
      <c r="WHT50" s="117"/>
      <c r="WHU50" s="117"/>
      <c r="WHV50" s="117"/>
      <c r="WHW50" s="117"/>
      <c r="WHX50" s="117"/>
      <c r="WHY50" s="117"/>
      <c r="WHZ50" s="117"/>
      <c r="WIA50" s="117"/>
      <c r="WIB50" s="117"/>
      <c r="WIC50" s="117"/>
      <c r="WID50" s="117"/>
      <c r="WIE50" s="117"/>
      <c r="WIF50" s="117"/>
      <c r="WIG50" s="117"/>
      <c r="WIH50" s="117"/>
      <c r="WII50" s="117"/>
      <c r="WIJ50" s="117"/>
      <c r="WIK50" s="117"/>
      <c r="WIL50" s="117"/>
      <c r="WIM50" s="117"/>
      <c r="WIN50" s="117"/>
      <c r="WIO50" s="117"/>
      <c r="WIP50" s="117"/>
      <c r="WIQ50" s="117"/>
      <c r="WIR50" s="117"/>
      <c r="WIS50" s="117"/>
      <c r="WIT50" s="117"/>
      <c r="WIU50" s="117"/>
      <c r="WIV50" s="117"/>
      <c r="WIW50" s="117"/>
      <c r="WIX50" s="117"/>
      <c r="WIY50" s="117"/>
      <c r="WIZ50" s="117"/>
      <c r="WJA50" s="117"/>
      <c r="WJB50" s="117"/>
      <c r="WJC50" s="117"/>
      <c r="WJD50" s="117"/>
      <c r="WJE50" s="117"/>
      <c r="WJF50" s="117"/>
      <c r="WJG50" s="117"/>
      <c r="WJH50" s="117"/>
      <c r="WJI50" s="117"/>
      <c r="WJJ50" s="117"/>
      <c r="WJK50" s="117"/>
      <c r="WJL50" s="117"/>
      <c r="WJM50" s="117"/>
      <c r="WJN50" s="117"/>
      <c r="WJO50" s="117"/>
      <c r="WJP50" s="117"/>
      <c r="WJQ50" s="117"/>
      <c r="WJR50" s="117"/>
      <c r="WJS50" s="117"/>
      <c r="WJT50" s="117"/>
      <c r="WJU50" s="117"/>
      <c r="WJV50" s="117"/>
      <c r="WJW50" s="117"/>
      <c r="WJX50" s="117"/>
      <c r="WJY50" s="117"/>
      <c r="WJZ50" s="117"/>
      <c r="WKA50" s="117"/>
      <c r="WKB50" s="117"/>
      <c r="WKC50" s="117"/>
      <c r="WKD50" s="117"/>
      <c r="WKE50" s="117"/>
      <c r="WKF50" s="117"/>
      <c r="WKG50" s="117"/>
      <c r="WKH50" s="117"/>
      <c r="WKI50" s="117"/>
      <c r="WKJ50" s="117"/>
      <c r="WKK50" s="117"/>
      <c r="WKL50" s="117"/>
      <c r="WKM50" s="117"/>
      <c r="WKN50" s="117"/>
      <c r="WKO50" s="117"/>
      <c r="WKP50" s="117"/>
      <c r="WKQ50" s="117"/>
      <c r="WKR50" s="117"/>
      <c r="WKS50" s="117"/>
      <c r="WKT50" s="117"/>
      <c r="WKU50" s="117"/>
      <c r="WKV50" s="117"/>
      <c r="WKW50" s="117"/>
      <c r="WKX50" s="117"/>
      <c r="WKY50" s="117"/>
      <c r="WKZ50" s="117"/>
      <c r="WLA50" s="117"/>
      <c r="WLB50" s="117"/>
      <c r="WLC50" s="117"/>
      <c r="WLD50" s="117"/>
      <c r="WLE50" s="117"/>
      <c r="WLF50" s="117"/>
      <c r="WLG50" s="117"/>
      <c r="WLH50" s="117"/>
      <c r="WLI50" s="117"/>
      <c r="WLJ50" s="117"/>
      <c r="WLK50" s="117"/>
      <c r="WLL50" s="117"/>
      <c r="WLM50" s="117"/>
      <c r="WLN50" s="117"/>
      <c r="WLO50" s="117"/>
      <c r="WLP50" s="117"/>
      <c r="WLQ50" s="117"/>
      <c r="WLR50" s="117"/>
      <c r="WLS50" s="117"/>
      <c r="WLT50" s="117"/>
      <c r="WLU50" s="117"/>
      <c r="WLV50" s="117"/>
      <c r="WLW50" s="117"/>
      <c r="WLX50" s="117"/>
      <c r="WLY50" s="117"/>
      <c r="WLZ50" s="117"/>
      <c r="WMA50" s="117"/>
      <c r="WMB50" s="117"/>
      <c r="WMC50" s="117"/>
      <c r="WMD50" s="117"/>
      <c r="WME50" s="117"/>
      <c r="WMF50" s="117"/>
      <c r="WMG50" s="117"/>
      <c r="WMH50" s="117"/>
      <c r="WMI50" s="117"/>
      <c r="WMJ50" s="117"/>
      <c r="WMK50" s="117"/>
      <c r="WML50" s="117"/>
      <c r="WMM50" s="117"/>
      <c r="WMN50" s="117"/>
      <c r="WMO50" s="117"/>
      <c r="WMP50" s="117"/>
      <c r="WMQ50" s="117"/>
      <c r="WMR50" s="117"/>
      <c r="WMS50" s="117"/>
      <c r="WMT50" s="117"/>
      <c r="WMU50" s="117"/>
      <c r="WMV50" s="117"/>
      <c r="WMW50" s="117"/>
      <c r="WMX50" s="117"/>
      <c r="WMY50" s="117"/>
      <c r="WMZ50" s="117"/>
      <c r="WNA50" s="117"/>
      <c r="WNB50" s="117"/>
      <c r="WNC50" s="117"/>
      <c r="WND50" s="117"/>
      <c r="WNE50" s="117"/>
      <c r="WNF50" s="117"/>
      <c r="WNG50" s="117"/>
      <c r="WNH50" s="117"/>
      <c r="WNI50" s="117"/>
      <c r="WNJ50" s="117"/>
      <c r="WNK50" s="117"/>
      <c r="WNL50" s="117"/>
      <c r="WNM50" s="117"/>
      <c r="WNN50" s="117"/>
      <c r="WNO50" s="117"/>
      <c r="WNP50" s="117"/>
      <c r="WNQ50" s="117"/>
      <c r="WNR50" s="117"/>
      <c r="WNS50" s="117"/>
      <c r="WNT50" s="117"/>
      <c r="WNU50" s="117"/>
      <c r="WNV50" s="117"/>
      <c r="WNW50" s="117"/>
      <c r="WNX50" s="117"/>
      <c r="WNY50" s="117"/>
      <c r="WNZ50" s="117"/>
      <c r="WOA50" s="117"/>
      <c r="WOB50" s="117"/>
      <c r="WOC50" s="117"/>
      <c r="WOD50" s="117"/>
      <c r="WOE50" s="117"/>
      <c r="WOF50" s="117"/>
      <c r="WOG50" s="117"/>
      <c r="WOH50" s="117"/>
      <c r="WOI50" s="117"/>
      <c r="WOJ50" s="117"/>
      <c r="WOK50" s="117"/>
      <c r="WOL50" s="117"/>
      <c r="WOM50" s="117"/>
      <c r="WON50" s="117"/>
      <c r="WOO50" s="117"/>
      <c r="WOP50" s="117"/>
      <c r="WOQ50" s="117"/>
      <c r="WOR50" s="117"/>
      <c r="WOS50" s="117"/>
      <c r="WOT50" s="117"/>
      <c r="WOU50" s="117"/>
      <c r="WOV50" s="117"/>
      <c r="WOW50" s="117"/>
      <c r="WOX50" s="117"/>
      <c r="WOY50" s="117"/>
      <c r="WOZ50" s="117"/>
      <c r="WPA50" s="117"/>
      <c r="WPB50" s="117"/>
      <c r="WPC50" s="117"/>
      <c r="WPD50" s="117"/>
      <c r="WPE50" s="117"/>
      <c r="WPF50" s="117"/>
      <c r="WPG50" s="117"/>
      <c r="WPH50" s="117"/>
      <c r="WPI50" s="117"/>
      <c r="WPJ50" s="117"/>
      <c r="WPK50" s="117"/>
      <c r="WPL50" s="117"/>
      <c r="WPM50" s="117"/>
      <c r="WPN50" s="117"/>
      <c r="WPO50" s="117"/>
      <c r="WPP50" s="117"/>
      <c r="WPQ50" s="117"/>
      <c r="WPR50" s="117"/>
      <c r="WPS50" s="117"/>
      <c r="WPT50" s="117"/>
      <c r="WPU50" s="117"/>
      <c r="WPV50" s="117"/>
      <c r="WPW50" s="117"/>
      <c r="WPX50" s="117"/>
      <c r="WPY50" s="117"/>
      <c r="WPZ50" s="117"/>
      <c r="WQA50" s="117"/>
      <c r="WQB50" s="117"/>
      <c r="WQC50" s="117"/>
      <c r="WQD50" s="117"/>
      <c r="WQE50" s="117"/>
      <c r="WQF50" s="117"/>
      <c r="WQG50" s="117"/>
      <c r="WQH50" s="117"/>
      <c r="WQI50" s="117"/>
      <c r="WQJ50" s="117"/>
      <c r="WQK50" s="117"/>
      <c r="WQL50" s="117"/>
      <c r="WQM50" s="117"/>
      <c r="WQN50" s="117"/>
      <c r="WQO50" s="117"/>
      <c r="WQP50" s="117"/>
      <c r="WQQ50" s="117"/>
      <c r="WQR50" s="117"/>
      <c r="WQS50" s="117"/>
      <c r="WQT50" s="117"/>
      <c r="WQU50" s="117"/>
      <c r="WQV50" s="117"/>
      <c r="WQW50" s="117"/>
      <c r="WQX50" s="117"/>
      <c r="WQY50" s="117"/>
      <c r="WQZ50" s="117"/>
      <c r="WRA50" s="117"/>
      <c r="WRB50" s="117"/>
      <c r="WRC50" s="117"/>
      <c r="WRD50" s="117"/>
      <c r="WRE50" s="117"/>
      <c r="WRF50" s="117"/>
      <c r="WRG50" s="117"/>
      <c r="WRH50" s="117"/>
      <c r="WRI50" s="117"/>
      <c r="WRJ50" s="117"/>
      <c r="WRK50" s="117"/>
      <c r="WRL50" s="117"/>
      <c r="WRM50" s="117"/>
      <c r="WRN50" s="117"/>
      <c r="WRO50" s="117"/>
      <c r="WRP50" s="117"/>
      <c r="WRQ50" s="117"/>
      <c r="WRR50" s="117"/>
      <c r="WRS50" s="117"/>
      <c r="WRT50" s="117"/>
      <c r="WRU50" s="117"/>
      <c r="WRV50" s="117"/>
      <c r="WRW50" s="117"/>
      <c r="WRX50" s="117"/>
      <c r="WRY50" s="117"/>
      <c r="WRZ50" s="117"/>
      <c r="WSA50" s="117"/>
      <c r="WSB50" s="117"/>
      <c r="WSC50" s="117"/>
      <c r="WSD50" s="117"/>
      <c r="WSE50" s="117"/>
      <c r="WSF50" s="117"/>
      <c r="WSG50" s="117"/>
      <c r="WSH50" s="117"/>
      <c r="WSI50" s="117"/>
      <c r="WSJ50" s="117"/>
      <c r="WSK50" s="117"/>
      <c r="WSL50" s="117"/>
      <c r="WSM50" s="117"/>
      <c r="WSN50" s="117"/>
      <c r="WSO50" s="117"/>
      <c r="WSP50" s="117"/>
      <c r="WSQ50" s="117"/>
      <c r="WSR50" s="117"/>
      <c r="WSS50" s="117"/>
      <c r="WST50" s="117"/>
      <c r="WSU50" s="117"/>
      <c r="WSV50" s="117"/>
      <c r="WSW50" s="117"/>
      <c r="WSX50" s="117"/>
      <c r="WSY50" s="117"/>
      <c r="WSZ50" s="117"/>
      <c r="WTA50" s="117"/>
      <c r="WTB50" s="117"/>
      <c r="WTC50" s="117"/>
      <c r="WTD50" s="117"/>
      <c r="WTE50" s="117"/>
      <c r="WTF50" s="117"/>
      <c r="WTG50" s="117"/>
      <c r="WTH50" s="117"/>
      <c r="WTI50" s="117"/>
      <c r="WTJ50" s="117"/>
      <c r="WTK50" s="117"/>
      <c r="WTL50" s="117"/>
      <c r="WTM50" s="117"/>
      <c r="WTN50" s="117"/>
      <c r="WTO50" s="117"/>
      <c r="WTP50" s="117"/>
      <c r="WTQ50" s="117"/>
      <c r="WTR50" s="117"/>
      <c r="WTS50" s="117"/>
      <c r="WTT50" s="117"/>
      <c r="WTU50" s="117"/>
      <c r="WTV50" s="117"/>
      <c r="WTW50" s="117"/>
      <c r="WTX50" s="117"/>
      <c r="WTY50" s="117"/>
      <c r="WTZ50" s="117"/>
      <c r="WUA50" s="117"/>
      <c r="WUB50" s="117"/>
      <c r="WUC50" s="117"/>
      <c r="WUD50" s="117"/>
      <c r="WUE50" s="117"/>
      <c r="WUF50" s="117"/>
      <c r="WUG50" s="117"/>
      <c r="WUH50" s="117"/>
      <c r="WUI50" s="117"/>
      <c r="WUJ50" s="117"/>
      <c r="WUK50" s="117"/>
      <c r="WUL50" s="117"/>
      <c r="WUM50" s="117"/>
      <c r="WUN50" s="117"/>
      <c r="WUO50" s="117"/>
      <c r="WUP50" s="117"/>
      <c r="WUQ50" s="117"/>
      <c r="WUR50" s="117"/>
      <c r="WUS50" s="117"/>
      <c r="WUT50" s="117"/>
      <c r="WUU50" s="117"/>
      <c r="WUV50" s="117"/>
      <c r="WUW50" s="117"/>
      <c r="WUX50" s="117"/>
      <c r="WUY50" s="117"/>
      <c r="WUZ50" s="117"/>
      <c r="WVA50" s="117"/>
      <c r="WVB50" s="117"/>
      <c r="WVC50" s="117"/>
      <c r="WVD50" s="117"/>
      <c r="WVE50" s="117"/>
      <c r="WVF50" s="117"/>
      <c r="WVG50" s="117"/>
      <c r="WVH50" s="117"/>
      <c r="WVI50" s="117"/>
      <c r="WVJ50" s="117"/>
      <c r="WVK50" s="117"/>
      <c r="WVL50" s="117"/>
      <c r="WVM50" s="117"/>
      <c r="WVN50" s="117"/>
      <c r="WVO50" s="117"/>
      <c r="WVP50" s="117"/>
      <c r="WVQ50" s="117"/>
      <c r="WVR50" s="117"/>
      <c r="WVS50" s="117"/>
      <c r="WVT50" s="117"/>
      <c r="WVU50" s="117"/>
      <c r="WVV50" s="117"/>
      <c r="WVW50" s="117"/>
      <c r="WVX50" s="117"/>
      <c r="WVY50" s="117"/>
      <c r="WVZ50" s="117"/>
      <c r="WWA50" s="117"/>
      <c r="WWB50" s="117"/>
      <c r="WWC50" s="117"/>
      <c r="WWD50" s="117"/>
      <c r="WWE50" s="117"/>
      <c r="WWF50" s="117"/>
      <c r="WWG50" s="117"/>
      <c r="WWH50" s="117"/>
      <c r="WWI50" s="117"/>
      <c r="WWJ50" s="117"/>
      <c r="WWK50" s="117"/>
      <c r="WWL50" s="117"/>
      <c r="WWM50" s="117"/>
      <c r="WWN50" s="117"/>
      <c r="WWO50" s="117"/>
      <c r="WWP50" s="117"/>
      <c r="WWQ50" s="117"/>
      <c r="WWR50" s="117"/>
      <c r="WWS50" s="117"/>
      <c r="WWT50" s="117"/>
      <c r="WWU50" s="117"/>
      <c r="WWV50" s="117"/>
      <c r="WWW50" s="117"/>
      <c r="WWX50" s="117"/>
      <c r="WWY50" s="117"/>
      <c r="WWZ50" s="117"/>
      <c r="WXA50" s="117"/>
      <c r="WXB50" s="117"/>
      <c r="WXC50" s="117"/>
      <c r="WXD50" s="117"/>
      <c r="WXE50" s="117"/>
      <c r="WXF50" s="117"/>
      <c r="WXG50" s="117"/>
      <c r="WXH50" s="117"/>
      <c r="WXI50" s="117"/>
      <c r="WXJ50" s="117"/>
      <c r="WXK50" s="117"/>
      <c r="WXL50" s="117"/>
      <c r="WXM50" s="117"/>
      <c r="WXN50" s="117"/>
      <c r="WXO50" s="117"/>
      <c r="WXP50" s="117"/>
      <c r="WXQ50" s="117"/>
      <c r="WXR50" s="117"/>
      <c r="WXS50" s="117"/>
      <c r="WXT50" s="117"/>
      <c r="WXU50" s="117"/>
      <c r="WXV50" s="117"/>
      <c r="WXW50" s="117"/>
      <c r="WXX50" s="117"/>
      <c r="WXY50" s="117"/>
      <c r="WXZ50" s="117"/>
      <c r="WYA50" s="117"/>
      <c r="WYB50" s="117"/>
      <c r="WYC50" s="117"/>
      <c r="WYD50" s="117"/>
      <c r="WYE50" s="117"/>
      <c r="WYF50" s="117"/>
      <c r="WYG50" s="117"/>
      <c r="WYH50" s="117"/>
      <c r="WYI50" s="117"/>
      <c r="WYJ50" s="117"/>
      <c r="WYK50" s="117"/>
      <c r="WYL50" s="117"/>
      <c r="WYM50" s="117"/>
      <c r="WYN50" s="117"/>
      <c r="WYO50" s="117"/>
      <c r="WYP50" s="117"/>
      <c r="WYQ50" s="117"/>
      <c r="WYR50" s="117"/>
      <c r="WYS50" s="117"/>
      <c r="WYT50" s="117"/>
      <c r="WYU50" s="117"/>
      <c r="WYV50" s="117"/>
      <c r="WYW50" s="117"/>
      <c r="WYX50" s="117"/>
      <c r="WYY50" s="117"/>
      <c r="WYZ50" s="117"/>
      <c r="WZA50" s="117"/>
      <c r="WZB50" s="117"/>
      <c r="WZC50" s="117"/>
      <c r="WZD50" s="117"/>
      <c r="WZE50" s="117"/>
      <c r="WZF50" s="117"/>
      <c r="WZG50" s="117"/>
      <c r="WZH50" s="117"/>
      <c r="WZI50" s="117"/>
      <c r="WZJ50" s="117"/>
      <c r="WZK50" s="117"/>
      <c r="WZL50" s="117"/>
      <c r="WZM50" s="117"/>
      <c r="WZN50" s="117"/>
      <c r="WZO50" s="117"/>
      <c r="WZP50" s="117"/>
      <c r="WZQ50" s="117"/>
      <c r="WZR50" s="117"/>
      <c r="WZS50" s="117"/>
      <c r="WZT50" s="117"/>
      <c r="WZU50" s="117"/>
      <c r="WZV50" s="117"/>
      <c r="WZW50" s="117"/>
      <c r="WZX50" s="117"/>
      <c r="WZY50" s="117"/>
      <c r="WZZ50" s="117"/>
      <c r="XAA50" s="117"/>
      <c r="XAB50" s="117"/>
      <c r="XAC50" s="117"/>
      <c r="XAD50" s="117"/>
      <c r="XAE50" s="117"/>
      <c r="XAF50" s="117"/>
      <c r="XAG50" s="117"/>
      <c r="XAH50" s="117"/>
      <c r="XAI50" s="117"/>
      <c r="XAJ50" s="117"/>
      <c r="XAK50" s="117"/>
      <c r="XAL50" s="117"/>
      <c r="XAM50" s="117"/>
      <c r="XAN50" s="117"/>
      <c r="XAO50" s="117"/>
      <c r="XAP50" s="117"/>
      <c r="XAQ50" s="117"/>
      <c r="XAR50" s="117"/>
      <c r="XAS50" s="117"/>
      <c r="XAT50" s="117"/>
      <c r="XAU50" s="117"/>
      <c r="XAV50" s="117"/>
      <c r="XAW50" s="117"/>
      <c r="XAX50" s="117"/>
      <c r="XAY50" s="117"/>
      <c r="XAZ50" s="117"/>
      <c r="XBA50" s="117"/>
      <c r="XBB50" s="117"/>
      <c r="XBC50" s="117"/>
      <c r="XBD50" s="117"/>
      <c r="XBE50" s="117"/>
      <c r="XBF50" s="117"/>
      <c r="XBG50" s="117"/>
      <c r="XBH50" s="117"/>
      <c r="XBI50" s="117"/>
      <c r="XBJ50" s="117"/>
      <c r="XBK50" s="117"/>
      <c r="XBL50" s="117"/>
      <c r="XBM50" s="117"/>
      <c r="XBN50" s="117"/>
      <c r="XBO50" s="117"/>
      <c r="XBP50" s="117"/>
      <c r="XBQ50" s="117"/>
      <c r="XBR50" s="117"/>
      <c r="XBS50" s="117"/>
      <c r="XBT50" s="117"/>
      <c r="XBU50" s="117"/>
      <c r="XBV50" s="117"/>
      <c r="XBW50" s="117"/>
      <c r="XBX50" s="117"/>
      <c r="XBY50" s="117"/>
      <c r="XBZ50" s="117"/>
      <c r="XCA50" s="117"/>
      <c r="XCB50" s="117"/>
      <c r="XCC50" s="117"/>
      <c r="XCD50" s="117"/>
      <c r="XCE50" s="117"/>
      <c r="XCF50" s="117"/>
      <c r="XCG50" s="117"/>
      <c r="XCH50" s="117"/>
      <c r="XCI50" s="117"/>
      <c r="XCJ50" s="117"/>
      <c r="XCK50" s="117"/>
      <c r="XCL50" s="117"/>
      <c r="XCM50" s="117"/>
      <c r="XCN50" s="117"/>
      <c r="XCO50" s="117"/>
      <c r="XCP50" s="117"/>
      <c r="XCQ50" s="117"/>
      <c r="XCR50" s="117"/>
      <c r="XCS50" s="117"/>
      <c r="XCT50" s="117"/>
      <c r="XCU50" s="117"/>
      <c r="XCV50" s="117"/>
      <c r="XCW50" s="117"/>
      <c r="XCX50" s="117"/>
      <c r="XCY50" s="117"/>
      <c r="XCZ50" s="117"/>
      <c r="XDA50" s="117"/>
      <c r="XDB50" s="117"/>
      <c r="XDC50" s="117"/>
      <c r="XDD50" s="117"/>
      <c r="XDE50" s="117"/>
      <c r="XDF50" s="117"/>
      <c r="XDG50" s="117"/>
      <c r="XDH50" s="117"/>
      <c r="XDI50" s="117"/>
      <c r="XDJ50" s="117"/>
      <c r="XDK50" s="117"/>
      <c r="XDL50" s="117"/>
      <c r="XDM50" s="117"/>
      <c r="XDN50" s="117"/>
      <c r="XDO50" s="117"/>
      <c r="XDP50" s="117"/>
      <c r="XDQ50" s="117"/>
      <c r="XDR50" s="117"/>
      <c r="XDS50" s="117"/>
      <c r="XDT50" s="117"/>
      <c r="XDU50" s="117"/>
      <c r="XDV50" s="117"/>
      <c r="XDW50" s="117"/>
      <c r="XDX50" s="117"/>
      <c r="XDY50" s="117"/>
      <c r="XDZ50" s="117"/>
      <c r="XEA50" s="117"/>
      <c r="XEB50" s="117"/>
      <c r="XEC50" s="117"/>
      <c r="XED50" s="117"/>
      <c r="XEE50" s="117"/>
      <c r="XEF50" s="117"/>
      <c r="XEG50" s="117"/>
      <c r="XEH50" s="117"/>
      <c r="XEI50" s="117"/>
      <c r="XEJ50" s="117"/>
      <c r="XEK50" s="117"/>
      <c r="XEL50" s="117"/>
      <c r="XEM50" s="117"/>
      <c r="XEN50" s="117"/>
      <c r="XEO50" s="117"/>
      <c r="XEP50" s="117"/>
      <c r="XEQ50" s="117"/>
      <c r="XER50" s="117"/>
      <c r="XES50" s="117"/>
      <c r="XET50" s="117"/>
      <c r="XEU50" s="117"/>
      <c r="XEV50" s="117"/>
      <c r="XEW50" s="117"/>
      <c r="XEX50" s="117"/>
      <c r="XEY50" s="117"/>
      <c r="XEZ50" s="117"/>
      <c r="XFA50" s="117"/>
      <c r="XFB50" s="117"/>
      <c r="XFC50" s="117"/>
      <c r="XFD50" s="117"/>
    </row>
    <row r="51" spans="1:16384" s="210" customFormat="1" ht="13.5" customHeight="1" thickBot="1" x14ac:dyDescent="0.25">
      <c r="A51" s="847" t="s">
        <v>1224</v>
      </c>
      <c r="B51" s="848"/>
      <c r="C51" s="209">
        <f>C47+C50</f>
        <v>0</v>
      </c>
      <c r="D51" s="209">
        <f t="shared" ref="D51:E51" si="8">D47+D50</f>
        <v>0</v>
      </c>
      <c r="E51" s="209">
        <f t="shared" si="8"/>
        <v>0</v>
      </c>
      <c r="F51" s="209">
        <f>F47+F50</f>
        <v>0</v>
      </c>
      <c r="G51" s="209">
        <f t="shared" si="0"/>
        <v>0</v>
      </c>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7"/>
      <c r="EI51" s="117"/>
      <c r="EJ51" s="117"/>
      <c r="EK51" s="117"/>
      <c r="EL51" s="117"/>
      <c r="EM51" s="117"/>
      <c r="EN51" s="117"/>
      <c r="EO51" s="117"/>
      <c r="EP51" s="117"/>
      <c r="EQ51" s="117"/>
      <c r="ER51" s="117"/>
      <c r="ES51" s="117"/>
      <c r="ET51" s="117"/>
      <c r="EU51" s="117"/>
      <c r="EV51" s="117"/>
      <c r="EW51" s="117"/>
      <c r="EX51" s="117"/>
      <c r="EY51" s="117"/>
      <c r="EZ51" s="117"/>
      <c r="FA51" s="117"/>
      <c r="FB51" s="117"/>
      <c r="FC51" s="117"/>
      <c r="FD51" s="117"/>
      <c r="FE51" s="117"/>
      <c r="FF51" s="117"/>
      <c r="FG51" s="117"/>
      <c r="FH51" s="117"/>
      <c r="FI51" s="117"/>
      <c r="FJ51" s="117"/>
      <c r="FK51" s="117"/>
      <c r="FL51" s="117"/>
      <c r="FM51" s="117"/>
      <c r="FN51" s="117"/>
      <c r="FO51" s="117"/>
      <c r="FP51" s="117"/>
      <c r="FQ51" s="117"/>
      <c r="FR51" s="117"/>
      <c r="FS51" s="117"/>
      <c r="FT51" s="117"/>
      <c r="FU51" s="117"/>
      <c r="FV51" s="117"/>
      <c r="FW51" s="117"/>
      <c r="FX51" s="117"/>
      <c r="FY51" s="117"/>
      <c r="FZ51" s="117"/>
      <c r="GA51" s="117"/>
      <c r="GB51" s="117"/>
      <c r="GC51" s="117"/>
      <c r="GD51" s="117"/>
      <c r="GE51" s="117"/>
      <c r="GF51" s="117"/>
      <c r="GG51" s="117"/>
      <c r="GH51" s="117"/>
      <c r="GI51" s="117"/>
      <c r="GJ51" s="117"/>
      <c r="GK51" s="117"/>
      <c r="GL51" s="117"/>
      <c r="GM51" s="117"/>
      <c r="GN51" s="117"/>
      <c r="GO51" s="117"/>
      <c r="GP51" s="117"/>
      <c r="GQ51" s="117"/>
      <c r="GR51" s="117"/>
      <c r="GS51" s="117"/>
      <c r="GT51" s="117"/>
      <c r="GU51" s="117"/>
      <c r="GV51" s="117"/>
      <c r="GW51" s="117"/>
      <c r="GX51" s="117"/>
      <c r="GY51" s="117"/>
      <c r="GZ51" s="117"/>
      <c r="HA51" s="117"/>
      <c r="HB51" s="117"/>
      <c r="HC51" s="117"/>
      <c r="HD51" s="117"/>
      <c r="HE51" s="117"/>
      <c r="HF51" s="117"/>
      <c r="HG51" s="117"/>
      <c r="HH51" s="117"/>
      <c r="HI51" s="117"/>
      <c r="HJ51" s="117"/>
      <c r="HK51" s="117"/>
      <c r="HL51" s="117"/>
      <c r="HM51" s="117"/>
      <c r="HN51" s="117"/>
      <c r="HO51" s="117"/>
      <c r="HP51" s="117"/>
      <c r="HQ51" s="117"/>
      <c r="HR51" s="117"/>
      <c r="HS51" s="117"/>
      <c r="HT51" s="117"/>
      <c r="HU51" s="117"/>
      <c r="HV51" s="117"/>
      <c r="HW51" s="117"/>
      <c r="HX51" s="117"/>
      <c r="HY51" s="117"/>
      <c r="HZ51" s="117"/>
      <c r="IA51" s="117"/>
      <c r="IB51" s="117"/>
      <c r="IC51" s="117"/>
      <c r="ID51" s="117"/>
      <c r="IE51" s="117"/>
      <c r="IF51" s="117"/>
      <c r="IG51" s="117"/>
      <c r="IH51" s="117"/>
      <c r="II51" s="117"/>
      <c r="IJ51" s="117"/>
      <c r="IK51" s="117"/>
      <c r="IL51" s="117"/>
      <c r="IM51" s="117"/>
      <c r="IN51" s="117"/>
      <c r="IO51" s="117"/>
      <c r="IP51" s="117"/>
      <c r="IQ51" s="117"/>
      <c r="IR51" s="117"/>
      <c r="IS51" s="117"/>
      <c r="IT51" s="117"/>
      <c r="IU51" s="117"/>
      <c r="IV51" s="117"/>
      <c r="IW51" s="117"/>
      <c r="IX51" s="117"/>
      <c r="IY51" s="117"/>
      <c r="IZ51" s="117"/>
      <c r="JA51" s="117"/>
      <c r="JB51" s="117"/>
      <c r="JC51" s="117"/>
      <c r="JD51" s="117"/>
      <c r="JE51" s="117"/>
      <c r="JF51" s="117"/>
      <c r="JG51" s="117"/>
      <c r="JH51" s="117"/>
      <c r="JI51" s="117"/>
      <c r="JJ51" s="117"/>
      <c r="JK51" s="117"/>
      <c r="JL51" s="117"/>
      <c r="JM51" s="117"/>
      <c r="JN51" s="117"/>
      <c r="JO51" s="117"/>
      <c r="JP51" s="117"/>
      <c r="JQ51" s="117"/>
      <c r="JR51" s="117"/>
      <c r="JS51" s="117"/>
      <c r="JT51" s="117"/>
      <c r="JU51" s="117"/>
      <c r="JV51" s="117"/>
      <c r="JW51" s="117"/>
      <c r="JX51" s="117"/>
      <c r="JY51" s="117"/>
      <c r="JZ51" s="117"/>
      <c r="KA51" s="117"/>
      <c r="KB51" s="117"/>
      <c r="KC51" s="117"/>
      <c r="KD51" s="117"/>
      <c r="KE51" s="117"/>
      <c r="KF51" s="117"/>
      <c r="KG51" s="117"/>
      <c r="KH51" s="117"/>
      <c r="KI51" s="117"/>
      <c r="KJ51" s="117"/>
      <c r="KK51" s="117"/>
      <c r="KL51" s="117"/>
      <c r="KM51" s="117"/>
      <c r="KN51" s="117"/>
      <c r="KO51" s="117"/>
      <c r="KP51" s="117"/>
      <c r="KQ51" s="117"/>
      <c r="KR51" s="117"/>
      <c r="KS51" s="117"/>
      <c r="KT51" s="117"/>
      <c r="KU51" s="117"/>
      <c r="KV51" s="117"/>
      <c r="KW51" s="117"/>
      <c r="KX51" s="117"/>
      <c r="KY51" s="117"/>
      <c r="KZ51" s="117"/>
      <c r="LA51" s="117"/>
      <c r="LB51" s="117"/>
      <c r="LC51" s="117"/>
      <c r="LD51" s="117"/>
      <c r="LE51" s="117"/>
      <c r="LF51" s="117"/>
      <c r="LG51" s="117"/>
      <c r="LH51" s="117"/>
      <c r="LI51" s="117"/>
      <c r="LJ51" s="117"/>
      <c r="LK51" s="117"/>
      <c r="LL51" s="117"/>
      <c r="LM51" s="117"/>
      <c r="LN51" s="117"/>
      <c r="LO51" s="117"/>
      <c r="LP51" s="117"/>
      <c r="LQ51" s="117"/>
      <c r="LR51" s="117"/>
      <c r="LS51" s="117"/>
      <c r="LT51" s="117"/>
      <c r="LU51" s="117"/>
      <c r="LV51" s="117"/>
      <c r="LW51" s="117"/>
      <c r="LX51" s="117"/>
      <c r="LY51" s="117"/>
      <c r="LZ51" s="117"/>
      <c r="MA51" s="117"/>
      <c r="MB51" s="117"/>
      <c r="MC51" s="117"/>
      <c r="MD51" s="117"/>
      <c r="ME51" s="117"/>
      <c r="MF51" s="117"/>
      <c r="MG51" s="117"/>
      <c r="MH51" s="117"/>
      <c r="MI51" s="117"/>
      <c r="MJ51" s="117"/>
      <c r="MK51" s="117"/>
      <c r="ML51" s="117"/>
      <c r="MM51" s="117"/>
      <c r="MN51" s="117"/>
      <c r="MO51" s="117"/>
      <c r="MP51" s="117"/>
      <c r="MQ51" s="117"/>
      <c r="MR51" s="117"/>
      <c r="MS51" s="117"/>
      <c r="MT51" s="117"/>
      <c r="MU51" s="117"/>
      <c r="MV51" s="117"/>
      <c r="MW51" s="117"/>
      <c r="MX51" s="117"/>
      <c r="MY51" s="117"/>
      <c r="MZ51" s="117"/>
      <c r="NA51" s="117"/>
      <c r="NB51" s="117"/>
      <c r="NC51" s="117"/>
      <c r="ND51" s="117"/>
      <c r="NE51" s="117"/>
      <c r="NF51" s="117"/>
      <c r="NG51" s="117"/>
      <c r="NH51" s="117"/>
      <c r="NI51" s="117"/>
      <c r="NJ51" s="117"/>
      <c r="NK51" s="117"/>
      <c r="NL51" s="117"/>
      <c r="NM51" s="117"/>
      <c r="NN51" s="117"/>
      <c r="NO51" s="117"/>
      <c r="NP51" s="117"/>
      <c r="NQ51" s="117"/>
      <c r="NR51" s="117"/>
      <c r="NS51" s="117"/>
      <c r="NT51" s="117"/>
      <c r="NU51" s="117"/>
      <c r="NV51" s="117"/>
      <c r="NW51" s="117"/>
      <c r="NX51" s="117"/>
      <c r="NY51" s="117"/>
      <c r="NZ51" s="117"/>
      <c r="OA51" s="117"/>
      <c r="OB51" s="117"/>
      <c r="OC51" s="117"/>
      <c r="OD51" s="117"/>
      <c r="OE51" s="117"/>
      <c r="OF51" s="117"/>
      <c r="OG51" s="117"/>
      <c r="OH51" s="117"/>
      <c r="OI51" s="117"/>
      <c r="OJ51" s="117"/>
      <c r="OK51" s="117"/>
      <c r="OL51" s="117"/>
      <c r="OM51" s="117"/>
      <c r="ON51" s="117"/>
      <c r="OO51" s="117"/>
      <c r="OP51" s="117"/>
      <c r="OQ51" s="117"/>
      <c r="OR51" s="117"/>
      <c r="OS51" s="117"/>
      <c r="OT51" s="117"/>
      <c r="OU51" s="117"/>
      <c r="OV51" s="117"/>
      <c r="OW51" s="117"/>
      <c r="OX51" s="117"/>
      <c r="OY51" s="117"/>
      <c r="OZ51" s="117"/>
      <c r="PA51" s="117"/>
      <c r="PB51" s="117"/>
      <c r="PC51" s="117"/>
      <c r="PD51" s="117"/>
      <c r="PE51" s="117"/>
      <c r="PF51" s="117"/>
      <c r="PG51" s="117"/>
      <c r="PH51" s="117"/>
      <c r="PI51" s="117"/>
      <c r="PJ51" s="117"/>
      <c r="PK51" s="117"/>
      <c r="PL51" s="117"/>
      <c r="PM51" s="117"/>
      <c r="PN51" s="117"/>
      <c r="PO51" s="117"/>
      <c r="PP51" s="117"/>
      <c r="PQ51" s="117"/>
      <c r="PR51" s="117"/>
      <c r="PS51" s="117"/>
      <c r="PT51" s="117"/>
      <c r="PU51" s="117"/>
      <c r="PV51" s="117"/>
      <c r="PW51" s="117"/>
      <c r="PX51" s="117"/>
      <c r="PY51" s="117"/>
      <c r="PZ51" s="117"/>
      <c r="QA51" s="117"/>
      <c r="QB51" s="117"/>
      <c r="QC51" s="117"/>
      <c r="QD51" s="117"/>
      <c r="QE51" s="117"/>
      <c r="QF51" s="117"/>
      <c r="QG51" s="117"/>
      <c r="QH51" s="117"/>
      <c r="QI51" s="117"/>
      <c r="QJ51" s="117"/>
      <c r="QK51" s="117"/>
      <c r="QL51" s="117"/>
      <c r="QM51" s="117"/>
      <c r="QN51" s="117"/>
      <c r="QO51" s="117"/>
      <c r="QP51" s="117"/>
      <c r="QQ51" s="117"/>
      <c r="QR51" s="117"/>
      <c r="QS51" s="117"/>
      <c r="QT51" s="117"/>
      <c r="QU51" s="117"/>
      <c r="QV51" s="117"/>
      <c r="QW51" s="117"/>
      <c r="QX51" s="117"/>
      <c r="QY51" s="117"/>
      <c r="QZ51" s="117"/>
      <c r="RA51" s="117"/>
      <c r="RB51" s="117"/>
      <c r="RC51" s="117"/>
      <c r="RD51" s="117"/>
      <c r="RE51" s="117"/>
      <c r="RF51" s="117"/>
      <c r="RG51" s="117"/>
      <c r="RH51" s="117"/>
      <c r="RI51" s="117"/>
      <c r="RJ51" s="117"/>
      <c r="RK51" s="117"/>
      <c r="RL51" s="117"/>
      <c r="RM51" s="117"/>
      <c r="RN51" s="117"/>
      <c r="RO51" s="117"/>
      <c r="RP51" s="117"/>
      <c r="RQ51" s="117"/>
      <c r="RR51" s="117"/>
      <c r="RS51" s="117"/>
      <c r="RT51" s="117"/>
      <c r="RU51" s="117"/>
      <c r="RV51" s="117"/>
      <c r="RW51" s="117"/>
      <c r="RX51" s="117"/>
      <c r="RY51" s="117"/>
      <c r="RZ51" s="117"/>
      <c r="SA51" s="117"/>
      <c r="SB51" s="117"/>
      <c r="SC51" s="117"/>
      <c r="SD51" s="117"/>
      <c r="SE51" s="117"/>
      <c r="SF51" s="117"/>
      <c r="SG51" s="117"/>
      <c r="SH51" s="117"/>
      <c r="SI51" s="117"/>
      <c r="SJ51" s="117"/>
      <c r="SK51" s="117"/>
      <c r="SL51" s="117"/>
      <c r="SM51" s="117"/>
      <c r="SN51" s="117"/>
      <c r="SO51" s="117"/>
      <c r="SP51" s="117"/>
      <c r="SQ51" s="117"/>
      <c r="SR51" s="117"/>
      <c r="SS51" s="117"/>
      <c r="ST51" s="117"/>
      <c r="SU51" s="117"/>
      <c r="SV51" s="117"/>
      <c r="SW51" s="117"/>
      <c r="SX51" s="117"/>
      <c r="SY51" s="117"/>
      <c r="SZ51" s="117"/>
      <c r="TA51" s="117"/>
      <c r="TB51" s="117"/>
      <c r="TC51" s="117"/>
      <c r="TD51" s="117"/>
      <c r="TE51" s="117"/>
      <c r="TF51" s="117"/>
      <c r="TG51" s="117"/>
      <c r="TH51" s="117"/>
      <c r="TI51" s="117"/>
      <c r="TJ51" s="117"/>
      <c r="TK51" s="117"/>
      <c r="TL51" s="117"/>
      <c r="TM51" s="117"/>
      <c r="TN51" s="117"/>
      <c r="TO51" s="117"/>
      <c r="TP51" s="117"/>
      <c r="TQ51" s="117"/>
      <c r="TR51" s="117"/>
      <c r="TS51" s="117"/>
      <c r="TT51" s="117"/>
      <c r="TU51" s="117"/>
      <c r="TV51" s="117"/>
      <c r="TW51" s="117"/>
      <c r="TX51" s="117"/>
      <c r="TY51" s="117"/>
      <c r="TZ51" s="117"/>
      <c r="UA51" s="117"/>
      <c r="UB51" s="117"/>
      <c r="UC51" s="117"/>
      <c r="UD51" s="117"/>
      <c r="UE51" s="117"/>
      <c r="UF51" s="117"/>
      <c r="UG51" s="117"/>
      <c r="UH51" s="117"/>
      <c r="UI51" s="117"/>
      <c r="UJ51" s="117"/>
      <c r="UK51" s="117"/>
      <c r="UL51" s="117"/>
      <c r="UM51" s="117"/>
      <c r="UN51" s="117"/>
      <c r="UO51" s="117"/>
      <c r="UP51" s="117"/>
      <c r="UQ51" s="117"/>
      <c r="UR51" s="117"/>
      <c r="US51" s="117"/>
      <c r="UT51" s="117"/>
      <c r="UU51" s="117"/>
      <c r="UV51" s="117"/>
      <c r="UW51" s="117"/>
      <c r="UX51" s="117"/>
      <c r="UY51" s="117"/>
      <c r="UZ51" s="117"/>
      <c r="VA51" s="117"/>
      <c r="VB51" s="117"/>
      <c r="VC51" s="117"/>
      <c r="VD51" s="117"/>
      <c r="VE51" s="117"/>
      <c r="VF51" s="117"/>
      <c r="VG51" s="117"/>
      <c r="VH51" s="117"/>
      <c r="VI51" s="117"/>
      <c r="VJ51" s="117"/>
      <c r="VK51" s="117"/>
      <c r="VL51" s="117"/>
      <c r="VM51" s="117"/>
      <c r="VN51" s="117"/>
      <c r="VO51" s="117"/>
      <c r="VP51" s="117"/>
      <c r="VQ51" s="117"/>
      <c r="VR51" s="117"/>
      <c r="VS51" s="117"/>
      <c r="VT51" s="117"/>
      <c r="VU51" s="117"/>
      <c r="VV51" s="117"/>
      <c r="VW51" s="117"/>
      <c r="VX51" s="117"/>
      <c r="VY51" s="117"/>
      <c r="VZ51" s="117"/>
      <c r="WA51" s="117"/>
      <c r="WB51" s="117"/>
      <c r="WC51" s="117"/>
      <c r="WD51" s="117"/>
      <c r="WE51" s="117"/>
      <c r="WF51" s="117"/>
      <c r="WG51" s="117"/>
      <c r="WH51" s="117"/>
      <c r="WI51" s="117"/>
      <c r="WJ51" s="117"/>
      <c r="WK51" s="117"/>
      <c r="WL51" s="117"/>
      <c r="WM51" s="117"/>
      <c r="WN51" s="117"/>
      <c r="WO51" s="117"/>
      <c r="WP51" s="117"/>
      <c r="WQ51" s="117"/>
      <c r="WR51" s="117"/>
      <c r="WS51" s="117"/>
      <c r="WT51" s="117"/>
      <c r="WU51" s="117"/>
      <c r="WV51" s="117"/>
      <c r="WW51" s="117"/>
      <c r="WX51" s="117"/>
      <c r="WY51" s="117"/>
      <c r="WZ51" s="117"/>
      <c r="XA51" s="117"/>
      <c r="XB51" s="117"/>
      <c r="XC51" s="117"/>
      <c r="XD51" s="117"/>
      <c r="XE51" s="117"/>
      <c r="XF51" s="117"/>
      <c r="XG51" s="117"/>
      <c r="XH51" s="117"/>
      <c r="XI51" s="117"/>
      <c r="XJ51" s="117"/>
      <c r="XK51" s="117"/>
      <c r="XL51" s="117"/>
      <c r="XM51" s="117"/>
      <c r="XN51" s="117"/>
      <c r="XO51" s="117"/>
      <c r="XP51" s="117"/>
      <c r="XQ51" s="117"/>
      <c r="XR51" s="117"/>
      <c r="XS51" s="117"/>
      <c r="XT51" s="117"/>
      <c r="XU51" s="117"/>
      <c r="XV51" s="117"/>
      <c r="XW51" s="117"/>
      <c r="XX51" s="117"/>
      <c r="XY51" s="117"/>
      <c r="XZ51" s="117"/>
      <c r="YA51" s="117"/>
      <c r="YB51" s="117"/>
      <c r="YC51" s="117"/>
      <c r="YD51" s="117"/>
      <c r="YE51" s="117"/>
      <c r="YF51" s="117"/>
      <c r="YG51" s="117"/>
      <c r="YH51" s="117"/>
      <c r="YI51" s="117"/>
      <c r="YJ51" s="117"/>
      <c r="YK51" s="117"/>
      <c r="YL51" s="117"/>
      <c r="YM51" s="117"/>
      <c r="YN51" s="117"/>
      <c r="YO51" s="117"/>
      <c r="YP51" s="117"/>
      <c r="YQ51" s="117"/>
      <c r="YR51" s="117"/>
      <c r="YS51" s="117"/>
      <c r="YT51" s="117"/>
      <c r="YU51" s="117"/>
      <c r="YV51" s="117"/>
      <c r="YW51" s="117"/>
      <c r="YX51" s="117"/>
      <c r="YY51" s="117"/>
      <c r="YZ51" s="117"/>
      <c r="ZA51" s="117"/>
      <c r="ZB51" s="117"/>
      <c r="ZC51" s="117"/>
      <c r="ZD51" s="117"/>
      <c r="ZE51" s="117"/>
      <c r="ZF51" s="117"/>
      <c r="ZG51" s="117"/>
      <c r="ZH51" s="117"/>
      <c r="ZI51" s="117"/>
      <c r="ZJ51" s="117"/>
      <c r="ZK51" s="117"/>
      <c r="ZL51" s="117"/>
      <c r="ZM51" s="117"/>
      <c r="ZN51" s="117"/>
      <c r="ZO51" s="117"/>
      <c r="ZP51" s="117"/>
      <c r="ZQ51" s="117"/>
      <c r="ZR51" s="117"/>
      <c r="ZS51" s="117"/>
      <c r="ZT51" s="117"/>
      <c r="ZU51" s="117"/>
      <c r="ZV51" s="117"/>
      <c r="ZW51" s="117"/>
      <c r="ZX51" s="117"/>
      <c r="ZY51" s="117"/>
      <c r="ZZ51" s="117"/>
      <c r="AAA51" s="117"/>
      <c r="AAB51" s="117"/>
      <c r="AAC51" s="117"/>
      <c r="AAD51" s="117"/>
      <c r="AAE51" s="117"/>
      <c r="AAF51" s="117"/>
      <c r="AAG51" s="117"/>
      <c r="AAH51" s="117"/>
      <c r="AAI51" s="117"/>
      <c r="AAJ51" s="117"/>
      <c r="AAK51" s="117"/>
      <c r="AAL51" s="117"/>
      <c r="AAM51" s="117"/>
      <c r="AAN51" s="117"/>
      <c r="AAO51" s="117"/>
      <c r="AAP51" s="117"/>
      <c r="AAQ51" s="117"/>
      <c r="AAR51" s="117"/>
      <c r="AAS51" s="117"/>
      <c r="AAT51" s="117"/>
      <c r="AAU51" s="117"/>
      <c r="AAV51" s="117"/>
      <c r="AAW51" s="117"/>
      <c r="AAX51" s="117"/>
      <c r="AAY51" s="117"/>
      <c r="AAZ51" s="117"/>
      <c r="ABA51" s="117"/>
      <c r="ABB51" s="117"/>
      <c r="ABC51" s="117"/>
      <c r="ABD51" s="117"/>
      <c r="ABE51" s="117"/>
      <c r="ABF51" s="117"/>
      <c r="ABG51" s="117"/>
      <c r="ABH51" s="117"/>
      <c r="ABI51" s="117"/>
      <c r="ABJ51" s="117"/>
      <c r="ABK51" s="117"/>
      <c r="ABL51" s="117"/>
      <c r="ABM51" s="117"/>
      <c r="ABN51" s="117"/>
      <c r="ABO51" s="117"/>
      <c r="ABP51" s="117"/>
      <c r="ABQ51" s="117"/>
      <c r="ABR51" s="117"/>
      <c r="ABS51" s="117"/>
      <c r="ABT51" s="117"/>
      <c r="ABU51" s="117"/>
      <c r="ABV51" s="117"/>
      <c r="ABW51" s="117"/>
      <c r="ABX51" s="117"/>
      <c r="ABY51" s="117"/>
      <c r="ABZ51" s="117"/>
      <c r="ACA51" s="117"/>
      <c r="ACB51" s="117"/>
      <c r="ACC51" s="117"/>
      <c r="ACD51" s="117"/>
      <c r="ACE51" s="117"/>
      <c r="ACF51" s="117"/>
      <c r="ACG51" s="117"/>
      <c r="ACH51" s="117"/>
      <c r="ACI51" s="117"/>
      <c r="ACJ51" s="117"/>
      <c r="ACK51" s="117"/>
      <c r="ACL51" s="117"/>
      <c r="ACM51" s="117"/>
      <c r="ACN51" s="117"/>
      <c r="ACO51" s="117"/>
      <c r="ACP51" s="117"/>
      <c r="ACQ51" s="117"/>
      <c r="ACR51" s="117"/>
      <c r="ACS51" s="117"/>
      <c r="ACT51" s="117"/>
      <c r="ACU51" s="117"/>
      <c r="ACV51" s="117"/>
      <c r="ACW51" s="117"/>
      <c r="ACX51" s="117"/>
      <c r="ACY51" s="117"/>
      <c r="ACZ51" s="117"/>
      <c r="ADA51" s="117"/>
      <c r="ADB51" s="117"/>
      <c r="ADC51" s="117"/>
      <c r="ADD51" s="117"/>
      <c r="ADE51" s="117"/>
      <c r="ADF51" s="117"/>
      <c r="ADG51" s="117"/>
      <c r="ADH51" s="117"/>
      <c r="ADI51" s="117"/>
      <c r="ADJ51" s="117"/>
      <c r="ADK51" s="117"/>
      <c r="ADL51" s="117"/>
      <c r="ADM51" s="117"/>
      <c r="ADN51" s="117"/>
      <c r="ADO51" s="117"/>
      <c r="ADP51" s="117"/>
      <c r="ADQ51" s="117"/>
      <c r="ADR51" s="117"/>
      <c r="ADS51" s="117"/>
      <c r="ADT51" s="117"/>
      <c r="ADU51" s="117"/>
      <c r="ADV51" s="117"/>
      <c r="ADW51" s="117"/>
      <c r="ADX51" s="117"/>
      <c r="ADY51" s="117"/>
      <c r="ADZ51" s="117"/>
      <c r="AEA51" s="117"/>
      <c r="AEB51" s="117"/>
      <c r="AEC51" s="117"/>
      <c r="AED51" s="117"/>
      <c r="AEE51" s="117"/>
      <c r="AEF51" s="117"/>
      <c r="AEG51" s="117"/>
      <c r="AEH51" s="117"/>
      <c r="AEI51" s="117"/>
      <c r="AEJ51" s="117"/>
      <c r="AEK51" s="117"/>
      <c r="AEL51" s="117"/>
      <c r="AEM51" s="117"/>
      <c r="AEN51" s="117"/>
      <c r="AEO51" s="117"/>
      <c r="AEP51" s="117"/>
      <c r="AEQ51" s="117"/>
      <c r="AER51" s="117"/>
      <c r="AES51" s="117"/>
      <c r="AET51" s="117"/>
      <c r="AEU51" s="117"/>
      <c r="AEV51" s="117"/>
      <c r="AEW51" s="117"/>
      <c r="AEX51" s="117"/>
      <c r="AEY51" s="117"/>
      <c r="AEZ51" s="117"/>
      <c r="AFA51" s="117"/>
      <c r="AFB51" s="117"/>
      <c r="AFC51" s="117"/>
      <c r="AFD51" s="117"/>
      <c r="AFE51" s="117"/>
      <c r="AFF51" s="117"/>
      <c r="AFG51" s="117"/>
      <c r="AFH51" s="117"/>
      <c r="AFI51" s="117"/>
      <c r="AFJ51" s="117"/>
      <c r="AFK51" s="117"/>
      <c r="AFL51" s="117"/>
      <c r="AFM51" s="117"/>
      <c r="AFN51" s="117"/>
      <c r="AFO51" s="117"/>
      <c r="AFP51" s="117"/>
      <c r="AFQ51" s="117"/>
      <c r="AFR51" s="117"/>
      <c r="AFS51" s="117"/>
      <c r="AFT51" s="117"/>
      <c r="AFU51" s="117"/>
      <c r="AFV51" s="117"/>
      <c r="AFW51" s="117"/>
      <c r="AFX51" s="117"/>
      <c r="AFY51" s="117"/>
      <c r="AFZ51" s="117"/>
      <c r="AGA51" s="117"/>
      <c r="AGB51" s="117"/>
      <c r="AGC51" s="117"/>
      <c r="AGD51" s="117"/>
      <c r="AGE51" s="117"/>
      <c r="AGF51" s="117"/>
      <c r="AGG51" s="117"/>
      <c r="AGH51" s="117"/>
      <c r="AGI51" s="117"/>
      <c r="AGJ51" s="117"/>
      <c r="AGK51" s="117"/>
      <c r="AGL51" s="117"/>
      <c r="AGM51" s="117"/>
      <c r="AGN51" s="117"/>
      <c r="AGO51" s="117"/>
      <c r="AGP51" s="117"/>
      <c r="AGQ51" s="117"/>
      <c r="AGR51" s="117"/>
      <c r="AGS51" s="117"/>
      <c r="AGT51" s="117"/>
      <c r="AGU51" s="117"/>
      <c r="AGV51" s="117"/>
      <c r="AGW51" s="117"/>
      <c r="AGX51" s="117"/>
      <c r="AGY51" s="117"/>
      <c r="AGZ51" s="117"/>
      <c r="AHA51" s="117"/>
      <c r="AHB51" s="117"/>
      <c r="AHC51" s="117"/>
      <c r="AHD51" s="117"/>
      <c r="AHE51" s="117"/>
      <c r="AHF51" s="117"/>
      <c r="AHG51" s="117"/>
      <c r="AHH51" s="117"/>
      <c r="AHI51" s="117"/>
      <c r="AHJ51" s="117"/>
      <c r="AHK51" s="117"/>
      <c r="AHL51" s="117"/>
      <c r="AHM51" s="117"/>
      <c r="AHN51" s="117"/>
      <c r="AHO51" s="117"/>
      <c r="AHP51" s="117"/>
      <c r="AHQ51" s="117"/>
      <c r="AHR51" s="117"/>
      <c r="AHS51" s="117"/>
      <c r="AHT51" s="117"/>
      <c r="AHU51" s="117"/>
      <c r="AHV51" s="117"/>
      <c r="AHW51" s="117"/>
      <c r="AHX51" s="117"/>
      <c r="AHY51" s="117"/>
      <c r="AHZ51" s="117"/>
      <c r="AIA51" s="117"/>
      <c r="AIB51" s="117"/>
      <c r="AIC51" s="117"/>
      <c r="AID51" s="117"/>
      <c r="AIE51" s="117"/>
      <c r="AIF51" s="117"/>
      <c r="AIG51" s="117"/>
      <c r="AIH51" s="117"/>
      <c r="AII51" s="117"/>
      <c r="AIJ51" s="117"/>
      <c r="AIK51" s="117"/>
      <c r="AIL51" s="117"/>
      <c r="AIM51" s="117"/>
      <c r="AIN51" s="117"/>
      <c r="AIO51" s="117"/>
      <c r="AIP51" s="117"/>
      <c r="AIQ51" s="117"/>
      <c r="AIR51" s="117"/>
      <c r="AIS51" s="117"/>
      <c r="AIT51" s="117"/>
      <c r="AIU51" s="117"/>
      <c r="AIV51" s="117"/>
      <c r="AIW51" s="117"/>
      <c r="AIX51" s="117"/>
      <c r="AIY51" s="117"/>
      <c r="AIZ51" s="117"/>
      <c r="AJA51" s="117"/>
      <c r="AJB51" s="117"/>
      <c r="AJC51" s="117"/>
      <c r="AJD51" s="117"/>
      <c r="AJE51" s="117"/>
      <c r="AJF51" s="117"/>
      <c r="AJG51" s="117"/>
      <c r="AJH51" s="117"/>
      <c r="AJI51" s="117"/>
      <c r="AJJ51" s="117"/>
      <c r="AJK51" s="117"/>
      <c r="AJL51" s="117"/>
      <c r="AJM51" s="117"/>
      <c r="AJN51" s="117"/>
      <c r="AJO51" s="117"/>
      <c r="AJP51" s="117"/>
      <c r="AJQ51" s="117"/>
      <c r="AJR51" s="117"/>
      <c r="AJS51" s="117"/>
      <c r="AJT51" s="117"/>
      <c r="AJU51" s="117"/>
      <c r="AJV51" s="117"/>
      <c r="AJW51" s="117"/>
      <c r="AJX51" s="117"/>
      <c r="AJY51" s="117"/>
      <c r="AJZ51" s="117"/>
      <c r="AKA51" s="117"/>
      <c r="AKB51" s="117"/>
      <c r="AKC51" s="117"/>
      <c r="AKD51" s="117"/>
      <c r="AKE51" s="117"/>
      <c r="AKF51" s="117"/>
      <c r="AKG51" s="117"/>
      <c r="AKH51" s="117"/>
      <c r="AKI51" s="117"/>
      <c r="AKJ51" s="117"/>
      <c r="AKK51" s="117"/>
      <c r="AKL51" s="117"/>
      <c r="AKM51" s="117"/>
      <c r="AKN51" s="117"/>
      <c r="AKO51" s="117"/>
      <c r="AKP51" s="117"/>
      <c r="AKQ51" s="117"/>
      <c r="AKR51" s="117"/>
      <c r="AKS51" s="117"/>
      <c r="AKT51" s="117"/>
      <c r="AKU51" s="117"/>
      <c r="AKV51" s="117"/>
      <c r="AKW51" s="117"/>
      <c r="AKX51" s="117"/>
      <c r="AKY51" s="117"/>
      <c r="AKZ51" s="117"/>
      <c r="ALA51" s="117"/>
      <c r="ALB51" s="117"/>
      <c r="ALC51" s="117"/>
      <c r="ALD51" s="117"/>
      <c r="ALE51" s="117"/>
      <c r="ALF51" s="117"/>
      <c r="ALG51" s="117"/>
      <c r="ALH51" s="117"/>
      <c r="ALI51" s="117"/>
      <c r="ALJ51" s="117"/>
      <c r="ALK51" s="117"/>
      <c r="ALL51" s="117"/>
      <c r="ALM51" s="117"/>
      <c r="ALN51" s="117"/>
      <c r="ALO51" s="117"/>
      <c r="ALP51" s="117"/>
      <c r="ALQ51" s="117"/>
      <c r="ALR51" s="117"/>
      <c r="ALS51" s="117"/>
      <c r="ALT51" s="117"/>
      <c r="ALU51" s="117"/>
      <c r="ALV51" s="117"/>
      <c r="ALW51" s="117"/>
      <c r="ALX51" s="117"/>
      <c r="ALY51" s="117"/>
      <c r="ALZ51" s="117"/>
      <c r="AMA51" s="117"/>
      <c r="AMB51" s="117"/>
      <c r="AMC51" s="117"/>
      <c r="AMD51" s="117"/>
      <c r="AME51" s="117"/>
      <c r="AMF51" s="117"/>
      <c r="AMG51" s="117"/>
      <c r="AMH51" s="117"/>
      <c r="AMI51" s="117"/>
      <c r="AMJ51" s="117"/>
      <c r="AMK51" s="117"/>
      <c r="AML51" s="117"/>
      <c r="AMM51" s="117"/>
      <c r="AMN51" s="117"/>
      <c r="AMO51" s="117"/>
      <c r="AMP51" s="117"/>
      <c r="AMQ51" s="117"/>
      <c r="AMR51" s="117"/>
      <c r="AMS51" s="117"/>
      <c r="AMT51" s="117"/>
      <c r="AMU51" s="117"/>
      <c r="AMV51" s="117"/>
      <c r="AMW51" s="117"/>
      <c r="AMX51" s="117"/>
      <c r="AMY51" s="117"/>
      <c r="AMZ51" s="117"/>
      <c r="ANA51" s="117"/>
      <c r="ANB51" s="117"/>
      <c r="ANC51" s="117"/>
      <c r="AND51" s="117"/>
      <c r="ANE51" s="117"/>
      <c r="ANF51" s="117"/>
      <c r="ANG51" s="117"/>
      <c r="ANH51" s="117"/>
      <c r="ANI51" s="117"/>
      <c r="ANJ51" s="117"/>
      <c r="ANK51" s="117"/>
      <c r="ANL51" s="117"/>
      <c r="ANM51" s="117"/>
      <c r="ANN51" s="117"/>
      <c r="ANO51" s="117"/>
      <c r="ANP51" s="117"/>
      <c r="ANQ51" s="117"/>
      <c r="ANR51" s="117"/>
      <c r="ANS51" s="117"/>
      <c r="ANT51" s="117"/>
      <c r="ANU51" s="117"/>
      <c r="ANV51" s="117"/>
      <c r="ANW51" s="117"/>
      <c r="ANX51" s="117"/>
      <c r="ANY51" s="117"/>
      <c r="ANZ51" s="117"/>
      <c r="AOA51" s="117"/>
      <c r="AOB51" s="117"/>
      <c r="AOC51" s="117"/>
      <c r="AOD51" s="117"/>
      <c r="AOE51" s="117"/>
      <c r="AOF51" s="117"/>
      <c r="AOG51" s="117"/>
      <c r="AOH51" s="117"/>
      <c r="AOI51" s="117"/>
      <c r="AOJ51" s="117"/>
      <c r="AOK51" s="117"/>
      <c r="AOL51" s="117"/>
      <c r="AOM51" s="117"/>
      <c r="AON51" s="117"/>
      <c r="AOO51" s="117"/>
      <c r="AOP51" s="117"/>
      <c r="AOQ51" s="117"/>
      <c r="AOR51" s="117"/>
      <c r="AOS51" s="117"/>
      <c r="AOT51" s="117"/>
      <c r="AOU51" s="117"/>
      <c r="AOV51" s="117"/>
      <c r="AOW51" s="117"/>
      <c r="AOX51" s="117"/>
      <c r="AOY51" s="117"/>
      <c r="AOZ51" s="117"/>
      <c r="APA51" s="117"/>
      <c r="APB51" s="117"/>
      <c r="APC51" s="117"/>
      <c r="APD51" s="117"/>
      <c r="APE51" s="117"/>
      <c r="APF51" s="117"/>
      <c r="APG51" s="117"/>
      <c r="APH51" s="117"/>
      <c r="API51" s="117"/>
      <c r="APJ51" s="117"/>
      <c r="APK51" s="117"/>
      <c r="APL51" s="117"/>
      <c r="APM51" s="117"/>
      <c r="APN51" s="117"/>
      <c r="APO51" s="117"/>
      <c r="APP51" s="117"/>
      <c r="APQ51" s="117"/>
      <c r="APR51" s="117"/>
      <c r="APS51" s="117"/>
      <c r="APT51" s="117"/>
      <c r="APU51" s="117"/>
      <c r="APV51" s="117"/>
      <c r="APW51" s="117"/>
      <c r="APX51" s="117"/>
      <c r="APY51" s="117"/>
      <c r="APZ51" s="117"/>
      <c r="AQA51" s="117"/>
      <c r="AQB51" s="117"/>
      <c r="AQC51" s="117"/>
      <c r="AQD51" s="117"/>
      <c r="AQE51" s="117"/>
      <c r="AQF51" s="117"/>
      <c r="AQG51" s="117"/>
      <c r="AQH51" s="117"/>
      <c r="AQI51" s="117"/>
      <c r="AQJ51" s="117"/>
      <c r="AQK51" s="117"/>
      <c r="AQL51" s="117"/>
      <c r="AQM51" s="117"/>
      <c r="AQN51" s="117"/>
      <c r="AQO51" s="117"/>
      <c r="AQP51" s="117"/>
      <c r="AQQ51" s="117"/>
      <c r="AQR51" s="117"/>
      <c r="AQS51" s="117"/>
      <c r="AQT51" s="117"/>
      <c r="AQU51" s="117"/>
      <c r="AQV51" s="117"/>
      <c r="AQW51" s="117"/>
      <c r="AQX51" s="117"/>
      <c r="AQY51" s="117"/>
      <c r="AQZ51" s="117"/>
      <c r="ARA51" s="117"/>
      <c r="ARB51" s="117"/>
      <c r="ARC51" s="117"/>
      <c r="ARD51" s="117"/>
      <c r="ARE51" s="117"/>
      <c r="ARF51" s="117"/>
      <c r="ARG51" s="117"/>
      <c r="ARH51" s="117"/>
      <c r="ARI51" s="117"/>
      <c r="ARJ51" s="117"/>
      <c r="ARK51" s="117"/>
      <c r="ARL51" s="117"/>
      <c r="ARM51" s="117"/>
      <c r="ARN51" s="117"/>
      <c r="ARO51" s="117"/>
      <c r="ARP51" s="117"/>
      <c r="ARQ51" s="117"/>
      <c r="ARR51" s="117"/>
      <c r="ARS51" s="117"/>
      <c r="ART51" s="117"/>
      <c r="ARU51" s="117"/>
      <c r="ARV51" s="117"/>
      <c r="ARW51" s="117"/>
      <c r="ARX51" s="117"/>
      <c r="ARY51" s="117"/>
      <c r="ARZ51" s="117"/>
      <c r="ASA51" s="117"/>
      <c r="ASB51" s="117"/>
      <c r="ASC51" s="117"/>
      <c r="ASD51" s="117"/>
      <c r="ASE51" s="117"/>
      <c r="ASF51" s="117"/>
      <c r="ASG51" s="117"/>
      <c r="ASH51" s="117"/>
      <c r="ASI51" s="117"/>
      <c r="ASJ51" s="117"/>
      <c r="ASK51" s="117"/>
      <c r="ASL51" s="117"/>
      <c r="ASM51" s="117"/>
      <c r="ASN51" s="117"/>
      <c r="ASO51" s="117"/>
      <c r="ASP51" s="117"/>
      <c r="ASQ51" s="117"/>
      <c r="ASR51" s="117"/>
      <c r="ASS51" s="117"/>
      <c r="AST51" s="117"/>
      <c r="ASU51" s="117"/>
      <c r="ASV51" s="117"/>
      <c r="ASW51" s="117"/>
      <c r="ASX51" s="117"/>
      <c r="ASY51" s="117"/>
      <c r="ASZ51" s="117"/>
      <c r="ATA51" s="117"/>
      <c r="ATB51" s="117"/>
      <c r="ATC51" s="117"/>
      <c r="ATD51" s="117"/>
      <c r="ATE51" s="117"/>
      <c r="ATF51" s="117"/>
      <c r="ATG51" s="117"/>
      <c r="ATH51" s="117"/>
      <c r="ATI51" s="117"/>
      <c r="ATJ51" s="117"/>
      <c r="ATK51" s="117"/>
      <c r="ATL51" s="117"/>
      <c r="ATM51" s="117"/>
      <c r="ATN51" s="117"/>
      <c r="ATO51" s="117"/>
      <c r="ATP51" s="117"/>
      <c r="ATQ51" s="117"/>
      <c r="ATR51" s="117"/>
      <c r="ATS51" s="117"/>
      <c r="ATT51" s="117"/>
      <c r="ATU51" s="117"/>
      <c r="ATV51" s="117"/>
      <c r="ATW51" s="117"/>
      <c r="ATX51" s="117"/>
      <c r="ATY51" s="117"/>
      <c r="ATZ51" s="117"/>
      <c r="AUA51" s="117"/>
      <c r="AUB51" s="117"/>
      <c r="AUC51" s="117"/>
      <c r="AUD51" s="117"/>
      <c r="AUE51" s="117"/>
      <c r="AUF51" s="117"/>
      <c r="AUG51" s="117"/>
      <c r="AUH51" s="117"/>
      <c r="AUI51" s="117"/>
      <c r="AUJ51" s="117"/>
      <c r="AUK51" s="117"/>
      <c r="AUL51" s="117"/>
      <c r="AUM51" s="117"/>
      <c r="AUN51" s="117"/>
      <c r="AUO51" s="117"/>
      <c r="AUP51" s="117"/>
      <c r="AUQ51" s="117"/>
      <c r="AUR51" s="117"/>
      <c r="AUS51" s="117"/>
      <c r="AUT51" s="117"/>
      <c r="AUU51" s="117"/>
      <c r="AUV51" s="117"/>
      <c r="AUW51" s="117"/>
      <c r="AUX51" s="117"/>
      <c r="AUY51" s="117"/>
      <c r="AUZ51" s="117"/>
      <c r="AVA51" s="117"/>
      <c r="AVB51" s="117"/>
      <c r="AVC51" s="117"/>
      <c r="AVD51" s="117"/>
      <c r="AVE51" s="117"/>
      <c r="AVF51" s="117"/>
      <c r="AVG51" s="117"/>
      <c r="AVH51" s="117"/>
      <c r="AVI51" s="117"/>
      <c r="AVJ51" s="117"/>
      <c r="AVK51" s="117"/>
      <c r="AVL51" s="117"/>
      <c r="AVM51" s="117"/>
      <c r="AVN51" s="117"/>
      <c r="AVO51" s="117"/>
      <c r="AVP51" s="117"/>
      <c r="AVQ51" s="117"/>
      <c r="AVR51" s="117"/>
      <c r="AVS51" s="117"/>
      <c r="AVT51" s="117"/>
      <c r="AVU51" s="117"/>
      <c r="AVV51" s="117"/>
      <c r="AVW51" s="117"/>
      <c r="AVX51" s="117"/>
      <c r="AVY51" s="117"/>
      <c r="AVZ51" s="117"/>
      <c r="AWA51" s="117"/>
      <c r="AWB51" s="117"/>
      <c r="AWC51" s="117"/>
      <c r="AWD51" s="117"/>
      <c r="AWE51" s="117"/>
      <c r="AWF51" s="117"/>
      <c r="AWG51" s="117"/>
      <c r="AWH51" s="117"/>
      <c r="AWI51" s="117"/>
      <c r="AWJ51" s="117"/>
      <c r="AWK51" s="117"/>
      <c r="AWL51" s="117"/>
      <c r="AWM51" s="117"/>
      <c r="AWN51" s="117"/>
      <c r="AWO51" s="117"/>
      <c r="AWP51" s="117"/>
      <c r="AWQ51" s="117"/>
      <c r="AWR51" s="117"/>
      <c r="AWS51" s="117"/>
      <c r="AWT51" s="117"/>
      <c r="AWU51" s="117"/>
      <c r="AWV51" s="117"/>
      <c r="AWW51" s="117"/>
      <c r="AWX51" s="117"/>
      <c r="AWY51" s="117"/>
      <c r="AWZ51" s="117"/>
      <c r="AXA51" s="117"/>
      <c r="AXB51" s="117"/>
      <c r="AXC51" s="117"/>
      <c r="AXD51" s="117"/>
      <c r="AXE51" s="117"/>
      <c r="AXF51" s="117"/>
      <c r="AXG51" s="117"/>
      <c r="AXH51" s="117"/>
      <c r="AXI51" s="117"/>
      <c r="AXJ51" s="117"/>
      <c r="AXK51" s="117"/>
      <c r="AXL51" s="117"/>
      <c r="AXM51" s="117"/>
      <c r="AXN51" s="117"/>
      <c r="AXO51" s="117"/>
      <c r="AXP51" s="117"/>
      <c r="AXQ51" s="117"/>
      <c r="AXR51" s="117"/>
      <c r="AXS51" s="117"/>
      <c r="AXT51" s="117"/>
      <c r="AXU51" s="117"/>
      <c r="AXV51" s="117"/>
      <c r="AXW51" s="117"/>
      <c r="AXX51" s="117"/>
      <c r="AXY51" s="117"/>
      <c r="AXZ51" s="117"/>
      <c r="AYA51" s="117"/>
      <c r="AYB51" s="117"/>
      <c r="AYC51" s="117"/>
      <c r="AYD51" s="117"/>
      <c r="AYE51" s="117"/>
      <c r="AYF51" s="117"/>
      <c r="AYG51" s="117"/>
      <c r="AYH51" s="117"/>
      <c r="AYI51" s="117"/>
      <c r="AYJ51" s="117"/>
      <c r="AYK51" s="117"/>
      <c r="AYL51" s="117"/>
      <c r="AYM51" s="117"/>
      <c r="AYN51" s="117"/>
      <c r="AYO51" s="117"/>
      <c r="AYP51" s="117"/>
      <c r="AYQ51" s="117"/>
      <c r="AYR51" s="117"/>
      <c r="AYS51" s="117"/>
      <c r="AYT51" s="117"/>
      <c r="AYU51" s="117"/>
      <c r="AYV51" s="117"/>
      <c r="AYW51" s="117"/>
      <c r="AYX51" s="117"/>
      <c r="AYY51" s="117"/>
      <c r="AYZ51" s="117"/>
      <c r="AZA51" s="117"/>
      <c r="AZB51" s="117"/>
      <c r="AZC51" s="117"/>
      <c r="AZD51" s="117"/>
      <c r="AZE51" s="117"/>
      <c r="AZF51" s="117"/>
      <c r="AZG51" s="117"/>
      <c r="AZH51" s="117"/>
      <c r="AZI51" s="117"/>
      <c r="AZJ51" s="117"/>
      <c r="AZK51" s="117"/>
      <c r="AZL51" s="117"/>
      <c r="AZM51" s="117"/>
      <c r="AZN51" s="117"/>
      <c r="AZO51" s="117"/>
      <c r="AZP51" s="117"/>
      <c r="AZQ51" s="117"/>
      <c r="AZR51" s="117"/>
      <c r="AZS51" s="117"/>
      <c r="AZT51" s="117"/>
      <c r="AZU51" s="117"/>
      <c r="AZV51" s="117"/>
      <c r="AZW51" s="117"/>
      <c r="AZX51" s="117"/>
      <c r="AZY51" s="117"/>
      <c r="AZZ51" s="117"/>
      <c r="BAA51" s="117"/>
      <c r="BAB51" s="117"/>
      <c r="BAC51" s="117"/>
      <c r="BAD51" s="117"/>
      <c r="BAE51" s="117"/>
      <c r="BAF51" s="117"/>
      <c r="BAG51" s="117"/>
      <c r="BAH51" s="117"/>
      <c r="BAI51" s="117"/>
      <c r="BAJ51" s="117"/>
      <c r="BAK51" s="117"/>
      <c r="BAL51" s="117"/>
      <c r="BAM51" s="117"/>
      <c r="BAN51" s="117"/>
      <c r="BAO51" s="117"/>
      <c r="BAP51" s="117"/>
      <c r="BAQ51" s="117"/>
      <c r="BAR51" s="117"/>
      <c r="BAS51" s="117"/>
      <c r="BAT51" s="117"/>
      <c r="BAU51" s="117"/>
      <c r="BAV51" s="117"/>
      <c r="BAW51" s="117"/>
      <c r="BAX51" s="117"/>
      <c r="BAY51" s="117"/>
      <c r="BAZ51" s="117"/>
      <c r="BBA51" s="117"/>
      <c r="BBB51" s="117"/>
      <c r="BBC51" s="117"/>
      <c r="BBD51" s="117"/>
      <c r="BBE51" s="117"/>
      <c r="BBF51" s="117"/>
      <c r="BBG51" s="117"/>
      <c r="BBH51" s="117"/>
      <c r="BBI51" s="117"/>
      <c r="BBJ51" s="117"/>
      <c r="BBK51" s="117"/>
      <c r="BBL51" s="117"/>
      <c r="BBM51" s="117"/>
      <c r="BBN51" s="117"/>
      <c r="BBO51" s="117"/>
      <c r="BBP51" s="117"/>
      <c r="BBQ51" s="117"/>
      <c r="BBR51" s="117"/>
      <c r="BBS51" s="117"/>
      <c r="BBT51" s="117"/>
      <c r="BBU51" s="117"/>
      <c r="BBV51" s="117"/>
      <c r="BBW51" s="117"/>
      <c r="BBX51" s="117"/>
      <c r="BBY51" s="117"/>
      <c r="BBZ51" s="117"/>
      <c r="BCA51" s="117"/>
      <c r="BCB51" s="117"/>
      <c r="BCC51" s="117"/>
      <c r="BCD51" s="117"/>
      <c r="BCE51" s="117"/>
      <c r="BCF51" s="117"/>
      <c r="BCG51" s="117"/>
      <c r="BCH51" s="117"/>
      <c r="BCI51" s="117"/>
      <c r="BCJ51" s="117"/>
      <c r="BCK51" s="117"/>
      <c r="BCL51" s="117"/>
      <c r="BCM51" s="117"/>
      <c r="BCN51" s="117"/>
      <c r="BCO51" s="117"/>
      <c r="BCP51" s="117"/>
      <c r="BCQ51" s="117"/>
      <c r="BCR51" s="117"/>
      <c r="BCS51" s="117"/>
      <c r="BCT51" s="117"/>
      <c r="BCU51" s="117"/>
      <c r="BCV51" s="117"/>
      <c r="BCW51" s="117"/>
      <c r="BCX51" s="117"/>
      <c r="BCY51" s="117"/>
      <c r="BCZ51" s="117"/>
      <c r="BDA51" s="117"/>
      <c r="BDB51" s="117"/>
      <c r="BDC51" s="117"/>
      <c r="BDD51" s="117"/>
      <c r="BDE51" s="117"/>
      <c r="BDF51" s="117"/>
      <c r="BDG51" s="117"/>
      <c r="BDH51" s="117"/>
      <c r="BDI51" s="117"/>
      <c r="BDJ51" s="117"/>
      <c r="BDK51" s="117"/>
      <c r="BDL51" s="117"/>
      <c r="BDM51" s="117"/>
      <c r="BDN51" s="117"/>
      <c r="BDO51" s="117"/>
      <c r="BDP51" s="117"/>
      <c r="BDQ51" s="117"/>
      <c r="BDR51" s="117"/>
      <c r="BDS51" s="117"/>
      <c r="BDT51" s="117"/>
      <c r="BDU51" s="117"/>
      <c r="BDV51" s="117"/>
      <c r="BDW51" s="117"/>
      <c r="BDX51" s="117"/>
      <c r="BDY51" s="117"/>
      <c r="BDZ51" s="117"/>
      <c r="BEA51" s="117"/>
      <c r="BEB51" s="117"/>
      <c r="BEC51" s="117"/>
      <c r="BED51" s="117"/>
      <c r="BEE51" s="117"/>
      <c r="BEF51" s="117"/>
      <c r="BEG51" s="117"/>
      <c r="BEH51" s="117"/>
      <c r="BEI51" s="117"/>
      <c r="BEJ51" s="117"/>
      <c r="BEK51" s="117"/>
      <c r="BEL51" s="117"/>
      <c r="BEM51" s="117"/>
      <c r="BEN51" s="117"/>
      <c r="BEO51" s="117"/>
      <c r="BEP51" s="117"/>
      <c r="BEQ51" s="117"/>
      <c r="BER51" s="117"/>
      <c r="BES51" s="117"/>
      <c r="BET51" s="117"/>
      <c r="BEU51" s="117"/>
      <c r="BEV51" s="117"/>
      <c r="BEW51" s="117"/>
      <c r="BEX51" s="117"/>
      <c r="BEY51" s="117"/>
      <c r="BEZ51" s="117"/>
      <c r="BFA51" s="117"/>
      <c r="BFB51" s="117"/>
      <c r="BFC51" s="117"/>
      <c r="BFD51" s="117"/>
      <c r="BFE51" s="117"/>
      <c r="BFF51" s="117"/>
      <c r="BFG51" s="117"/>
      <c r="BFH51" s="117"/>
      <c r="BFI51" s="117"/>
      <c r="BFJ51" s="117"/>
      <c r="BFK51" s="117"/>
      <c r="BFL51" s="117"/>
      <c r="BFM51" s="117"/>
      <c r="BFN51" s="117"/>
      <c r="BFO51" s="117"/>
      <c r="BFP51" s="117"/>
      <c r="BFQ51" s="117"/>
      <c r="BFR51" s="117"/>
      <c r="BFS51" s="117"/>
      <c r="BFT51" s="117"/>
      <c r="BFU51" s="117"/>
      <c r="BFV51" s="117"/>
      <c r="BFW51" s="117"/>
      <c r="BFX51" s="117"/>
      <c r="BFY51" s="117"/>
      <c r="BFZ51" s="117"/>
      <c r="BGA51" s="117"/>
      <c r="BGB51" s="117"/>
      <c r="BGC51" s="117"/>
      <c r="BGD51" s="117"/>
      <c r="BGE51" s="117"/>
      <c r="BGF51" s="117"/>
      <c r="BGG51" s="117"/>
      <c r="BGH51" s="117"/>
      <c r="BGI51" s="117"/>
      <c r="BGJ51" s="117"/>
      <c r="BGK51" s="117"/>
      <c r="BGL51" s="117"/>
      <c r="BGM51" s="117"/>
      <c r="BGN51" s="117"/>
      <c r="BGO51" s="117"/>
      <c r="BGP51" s="117"/>
      <c r="BGQ51" s="117"/>
      <c r="BGR51" s="117"/>
      <c r="BGS51" s="117"/>
      <c r="BGT51" s="117"/>
      <c r="BGU51" s="117"/>
      <c r="BGV51" s="117"/>
      <c r="BGW51" s="117"/>
      <c r="BGX51" s="117"/>
      <c r="BGY51" s="117"/>
      <c r="BGZ51" s="117"/>
      <c r="BHA51" s="117"/>
      <c r="BHB51" s="117"/>
      <c r="BHC51" s="117"/>
      <c r="BHD51" s="117"/>
      <c r="BHE51" s="117"/>
      <c r="BHF51" s="117"/>
      <c r="BHG51" s="117"/>
      <c r="BHH51" s="117"/>
      <c r="BHI51" s="117"/>
      <c r="BHJ51" s="117"/>
      <c r="BHK51" s="117"/>
      <c r="BHL51" s="117"/>
      <c r="BHM51" s="117"/>
      <c r="BHN51" s="117"/>
      <c r="BHO51" s="117"/>
      <c r="BHP51" s="117"/>
      <c r="BHQ51" s="117"/>
      <c r="BHR51" s="117"/>
      <c r="BHS51" s="117"/>
      <c r="BHT51" s="117"/>
      <c r="BHU51" s="117"/>
      <c r="BHV51" s="117"/>
      <c r="BHW51" s="117"/>
      <c r="BHX51" s="117"/>
      <c r="BHY51" s="117"/>
      <c r="BHZ51" s="117"/>
      <c r="BIA51" s="117"/>
      <c r="BIB51" s="117"/>
      <c r="BIC51" s="117"/>
      <c r="BID51" s="117"/>
      <c r="BIE51" s="117"/>
      <c r="BIF51" s="117"/>
      <c r="BIG51" s="117"/>
      <c r="BIH51" s="117"/>
      <c r="BII51" s="117"/>
      <c r="BIJ51" s="117"/>
      <c r="BIK51" s="117"/>
      <c r="BIL51" s="117"/>
      <c r="BIM51" s="117"/>
      <c r="BIN51" s="117"/>
      <c r="BIO51" s="117"/>
      <c r="BIP51" s="117"/>
      <c r="BIQ51" s="117"/>
      <c r="BIR51" s="117"/>
      <c r="BIS51" s="117"/>
      <c r="BIT51" s="117"/>
      <c r="BIU51" s="117"/>
      <c r="BIV51" s="117"/>
      <c r="BIW51" s="117"/>
      <c r="BIX51" s="117"/>
      <c r="BIY51" s="117"/>
      <c r="BIZ51" s="117"/>
      <c r="BJA51" s="117"/>
      <c r="BJB51" s="117"/>
      <c r="BJC51" s="117"/>
      <c r="BJD51" s="117"/>
      <c r="BJE51" s="117"/>
      <c r="BJF51" s="117"/>
      <c r="BJG51" s="117"/>
      <c r="BJH51" s="117"/>
      <c r="BJI51" s="117"/>
      <c r="BJJ51" s="117"/>
      <c r="BJK51" s="117"/>
      <c r="BJL51" s="117"/>
      <c r="BJM51" s="117"/>
      <c r="BJN51" s="117"/>
      <c r="BJO51" s="117"/>
      <c r="BJP51" s="117"/>
      <c r="BJQ51" s="117"/>
      <c r="BJR51" s="117"/>
      <c r="BJS51" s="117"/>
      <c r="BJT51" s="117"/>
      <c r="BJU51" s="117"/>
      <c r="BJV51" s="117"/>
      <c r="BJW51" s="117"/>
      <c r="BJX51" s="117"/>
      <c r="BJY51" s="117"/>
      <c r="BJZ51" s="117"/>
      <c r="BKA51" s="117"/>
      <c r="BKB51" s="117"/>
      <c r="BKC51" s="117"/>
      <c r="BKD51" s="117"/>
      <c r="BKE51" s="117"/>
      <c r="BKF51" s="117"/>
      <c r="BKG51" s="117"/>
      <c r="BKH51" s="117"/>
      <c r="BKI51" s="117"/>
      <c r="BKJ51" s="117"/>
      <c r="BKK51" s="117"/>
      <c r="BKL51" s="117"/>
      <c r="BKM51" s="117"/>
      <c r="BKN51" s="117"/>
      <c r="BKO51" s="117"/>
      <c r="BKP51" s="117"/>
      <c r="BKQ51" s="117"/>
      <c r="BKR51" s="117"/>
      <c r="BKS51" s="117"/>
      <c r="BKT51" s="117"/>
      <c r="BKU51" s="117"/>
      <c r="BKV51" s="117"/>
      <c r="BKW51" s="117"/>
      <c r="BKX51" s="117"/>
      <c r="BKY51" s="117"/>
      <c r="BKZ51" s="117"/>
      <c r="BLA51" s="117"/>
      <c r="BLB51" s="117"/>
      <c r="BLC51" s="117"/>
      <c r="BLD51" s="117"/>
      <c r="BLE51" s="117"/>
      <c r="BLF51" s="117"/>
      <c r="BLG51" s="117"/>
      <c r="BLH51" s="117"/>
      <c r="BLI51" s="117"/>
      <c r="BLJ51" s="117"/>
      <c r="BLK51" s="117"/>
      <c r="BLL51" s="117"/>
      <c r="BLM51" s="117"/>
      <c r="BLN51" s="117"/>
      <c r="BLO51" s="117"/>
      <c r="BLP51" s="117"/>
      <c r="BLQ51" s="117"/>
      <c r="BLR51" s="117"/>
      <c r="BLS51" s="117"/>
      <c r="BLT51" s="117"/>
      <c r="BLU51" s="117"/>
      <c r="BLV51" s="117"/>
      <c r="BLW51" s="117"/>
      <c r="BLX51" s="117"/>
      <c r="BLY51" s="117"/>
      <c r="BLZ51" s="117"/>
      <c r="BMA51" s="117"/>
      <c r="BMB51" s="117"/>
      <c r="BMC51" s="117"/>
      <c r="BMD51" s="117"/>
      <c r="BME51" s="117"/>
      <c r="BMF51" s="117"/>
      <c r="BMG51" s="117"/>
      <c r="BMH51" s="117"/>
      <c r="BMI51" s="117"/>
      <c r="BMJ51" s="117"/>
      <c r="BMK51" s="117"/>
      <c r="BML51" s="117"/>
      <c r="BMM51" s="117"/>
      <c r="BMN51" s="117"/>
      <c r="BMO51" s="117"/>
      <c r="BMP51" s="117"/>
      <c r="BMQ51" s="117"/>
      <c r="BMR51" s="117"/>
      <c r="BMS51" s="117"/>
      <c r="BMT51" s="117"/>
      <c r="BMU51" s="117"/>
      <c r="BMV51" s="117"/>
      <c r="BMW51" s="117"/>
      <c r="BMX51" s="117"/>
      <c r="BMY51" s="117"/>
      <c r="BMZ51" s="117"/>
      <c r="BNA51" s="117"/>
      <c r="BNB51" s="117"/>
      <c r="BNC51" s="117"/>
      <c r="BND51" s="117"/>
      <c r="BNE51" s="117"/>
      <c r="BNF51" s="117"/>
      <c r="BNG51" s="117"/>
      <c r="BNH51" s="117"/>
      <c r="BNI51" s="117"/>
      <c r="BNJ51" s="117"/>
      <c r="BNK51" s="117"/>
      <c r="BNL51" s="117"/>
      <c r="BNM51" s="117"/>
      <c r="BNN51" s="117"/>
      <c r="BNO51" s="117"/>
      <c r="BNP51" s="117"/>
      <c r="BNQ51" s="117"/>
      <c r="BNR51" s="117"/>
      <c r="BNS51" s="117"/>
      <c r="BNT51" s="117"/>
      <c r="BNU51" s="117"/>
      <c r="BNV51" s="117"/>
      <c r="BNW51" s="117"/>
      <c r="BNX51" s="117"/>
      <c r="BNY51" s="117"/>
      <c r="BNZ51" s="117"/>
      <c r="BOA51" s="117"/>
      <c r="BOB51" s="117"/>
      <c r="BOC51" s="117"/>
      <c r="BOD51" s="117"/>
      <c r="BOE51" s="117"/>
      <c r="BOF51" s="117"/>
      <c r="BOG51" s="117"/>
      <c r="BOH51" s="117"/>
      <c r="BOI51" s="117"/>
      <c r="BOJ51" s="117"/>
      <c r="BOK51" s="117"/>
      <c r="BOL51" s="117"/>
      <c r="BOM51" s="117"/>
      <c r="BON51" s="117"/>
      <c r="BOO51" s="117"/>
      <c r="BOP51" s="117"/>
      <c r="BOQ51" s="117"/>
      <c r="BOR51" s="117"/>
      <c r="BOS51" s="117"/>
      <c r="BOT51" s="117"/>
      <c r="BOU51" s="117"/>
      <c r="BOV51" s="117"/>
      <c r="BOW51" s="117"/>
      <c r="BOX51" s="117"/>
      <c r="BOY51" s="117"/>
      <c r="BOZ51" s="117"/>
      <c r="BPA51" s="117"/>
      <c r="BPB51" s="117"/>
      <c r="BPC51" s="117"/>
      <c r="BPD51" s="117"/>
      <c r="BPE51" s="117"/>
      <c r="BPF51" s="117"/>
      <c r="BPG51" s="117"/>
      <c r="BPH51" s="117"/>
      <c r="BPI51" s="117"/>
      <c r="BPJ51" s="117"/>
      <c r="BPK51" s="117"/>
      <c r="BPL51" s="117"/>
      <c r="BPM51" s="117"/>
      <c r="BPN51" s="117"/>
      <c r="BPO51" s="117"/>
      <c r="BPP51" s="117"/>
      <c r="BPQ51" s="117"/>
      <c r="BPR51" s="117"/>
      <c r="BPS51" s="117"/>
      <c r="BPT51" s="117"/>
      <c r="BPU51" s="117"/>
      <c r="BPV51" s="117"/>
      <c r="BPW51" s="117"/>
      <c r="BPX51" s="117"/>
      <c r="BPY51" s="117"/>
      <c r="BPZ51" s="117"/>
      <c r="BQA51" s="117"/>
      <c r="BQB51" s="117"/>
      <c r="BQC51" s="117"/>
      <c r="BQD51" s="117"/>
      <c r="BQE51" s="117"/>
      <c r="BQF51" s="117"/>
      <c r="BQG51" s="117"/>
      <c r="BQH51" s="117"/>
      <c r="BQI51" s="117"/>
      <c r="BQJ51" s="117"/>
      <c r="BQK51" s="117"/>
      <c r="BQL51" s="117"/>
      <c r="BQM51" s="117"/>
      <c r="BQN51" s="117"/>
      <c r="BQO51" s="117"/>
      <c r="BQP51" s="117"/>
      <c r="BQQ51" s="117"/>
      <c r="BQR51" s="117"/>
      <c r="BQS51" s="117"/>
      <c r="BQT51" s="117"/>
      <c r="BQU51" s="117"/>
      <c r="BQV51" s="117"/>
      <c r="BQW51" s="117"/>
      <c r="BQX51" s="117"/>
      <c r="BQY51" s="117"/>
      <c r="BQZ51" s="117"/>
      <c r="BRA51" s="117"/>
      <c r="BRB51" s="117"/>
      <c r="BRC51" s="117"/>
      <c r="BRD51" s="117"/>
      <c r="BRE51" s="117"/>
      <c r="BRF51" s="117"/>
      <c r="BRG51" s="117"/>
      <c r="BRH51" s="117"/>
      <c r="BRI51" s="117"/>
      <c r="BRJ51" s="117"/>
      <c r="BRK51" s="117"/>
      <c r="BRL51" s="117"/>
      <c r="BRM51" s="117"/>
      <c r="BRN51" s="117"/>
      <c r="BRO51" s="117"/>
      <c r="BRP51" s="117"/>
      <c r="BRQ51" s="117"/>
      <c r="BRR51" s="117"/>
      <c r="BRS51" s="117"/>
      <c r="BRT51" s="117"/>
      <c r="BRU51" s="117"/>
      <c r="BRV51" s="117"/>
      <c r="BRW51" s="117"/>
      <c r="BRX51" s="117"/>
      <c r="BRY51" s="117"/>
      <c r="BRZ51" s="117"/>
      <c r="BSA51" s="117"/>
      <c r="BSB51" s="117"/>
      <c r="BSC51" s="117"/>
      <c r="BSD51" s="117"/>
      <c r="BSE51" s="117"/>
      <c r="BSF51" s="117"/>
      <c r="BSG51" s="117"/>
      <c r="BSH51" s="117"/>
      <c r="BSI51" s="117"/>
      <c r="BSJ51" s="117"/>
      <c r="BSK51" s="117"/>
      <c r="BSL51" s="117"/>
      <c r="BSM51" s="117"/>
      <c r="BSN51" s="117"/>
      <c r="BSO51" s="117"/>
      <c r="BSP51" s="117"/>
      <c r="BSQ51" s="117"/>
      <c r="BSR51" s="117"/>
      <c r="BSS51" s="117"/>
      <c r="BST51" s="117"/>
      <c r="BSU51" s="117"/>
      <c r="BSV51" s="117"/>
      <c r="BSW51" s="117"/>
      <c r="BSX51" s="117"/>
      <c r="BSY51" s="117"/>
      <c r="BSZ51" s="117"/>
      <c r="BTA51" s="117"/>
      <c r="BTB51" s="117"/>
      <c r="BTC51" s="117"/>
      <c r="BTD51" s="117"/>
      <c r="BTE51" s="117"/>
      <c r="BTF51" s="117"/>
      <c r="BTG51" s="117"/>
      <c r="BTH51" s="117"/>
      <c r="BTI51" s="117"/>
      <c r="BTJ51" s="117"/>
      <c r="BTK51" s="117"/>
      <c r="BTL51" s="117"/>
      <c r="BTM51" s="117"/>
      <c r="BTN51" s="117"/>
      <c r="BTO51" s="117"/>
      <c r="BTP51" s="117"/>
      <c r="BTQ51" s="117"/>
      <c r="BTR51" s="117"/>
      <c r="BTS51" s="117"/>
      <c r="BTT51" s="117"/>
      <c r="BTU51" s="117"/>
      <c r="BTV51" s="117"/>
      <c r="BTW51" s="117"/>
      <c r="BTX51" s="117"/>
      <c r="BTY51" s="117"/>
      <c r="BTZ51" s="117"/>
      <c r="BUA51" s="117"/>
      <c r="BUB51" s="117"/>
      <c r="BUC51" s="117"/>
      <c r="BUD51" s="117"/>
      <c r="BUE51" s="117"/>
      <c r="BUF51" s="117"/>
      <c r="BUG51" s="117"/>
      <c r="BUH51" s="117"/>
      <c r="BUI51" s="117"/>
      <c r="BUJ51" s="117"/>
      <c r="BUK51" s="117"/>
      <c r="BUL51" s="117"/>
      <c r="BUM51" s="117"/>
      <c r="BUN51" s="117"/>
      <c r="BUO51" s="117"/>
      <c r="BUP51" s="117"/>
      <c r="BUQ51" s="117"/>
      <c r="BUR51" s="117"/>
      <c r="BUS51" s="117"/>
      <c r="BUT51" s="117"/>
      <c r="BUU51" s="117"/>
      <c r="BUV51" s="117"/>
      <c r="BUW51" s="117"/>
      <c r="BUX51" s="117"/>
      <c r="BUY51" s="117"/>
      <c r="BUZ51" s="117"/>
      <c r="BVA51" s="117"/>
      <c r="BVB51" s="117"/>
      <c r="BVC51" s="117"/>
      <c r="BVD51" s="117"/>
      <c r="BVE51" s="117"/>
      <c r="BVF51" s="117"/>
      <c r="BVG51" s="117"/>
      <c r="BVH51" s="117"/>
      <c r="BVI51" s="117"/>
      <c r="BVJ51" s="117"/>
      <c r="BVK51" s="117"/>
      <c r="BVL51" s="117"/>
      <c r="BVM51" s="117"/>
      <c r="BVN51" s="117"/>
      <c r="BVO51" s="117"/>
      <c r="BVP51" s="117"/>
      <c r="BVQ51" s="117"/>
      <c r="BVR51" s="117"/>
      <c r="BVS51" s="117"/>
      <c r="BVT51" s="117"/>
      <c r="BVU51" s="117"/>
      <c r="BVV51" s="117"/>
      <c r="BVW51" s="117"/>
      <c r="BVX51" s="117"/>
      <c r="BVY51" s="117"/>
      <c r="BVZ51" s="117"/>
      <c r="BWA51" s="117"/>
      <c r="BWB51" s="117"/>
      <c r="BWC51" s="117"/>
      <c r="BWD51" s="117"/>
      <c r="BWE51" s="117"/>
      <c r="BWF51" s="117"/>
      <c r="BWG51" s="117"/>
      <c r="BWH51" s="117"/>
      <c r="BWI51" s="117"/>
      <c r="BWJ51" s="117"/>
      <c r="BWK51" s="117"/>
      <c r="BWL51" s="117"/>
      <c r="BWM51" s="117"/>
      <c r="BWN51" s="117"/>
      <c r="BWO51" s="117"/>
      <c r="BWP51" s="117"/>
      <c r="BWQ51" s="117"/>
      <c r="BWR51" s="117"/>
      <c r="BWS51" s="117"/>
      <c r="BWT51" s="117"/>
      <c r="BWU51" s="117"/>
      <c r="BWV51" s="117"/>
      <c r="BWW51" s="117"/>
      <c r="BWX51" s="117"/>
      <c r="BWY51" s="117"/>
      <c r="BWZ51" s="117"/>
      <c r="BXA51" s="117"/>
      <c r="BXB51" s="117"/>
      <c r="BXC51" s="117"/>
      <c r="BXD51" s="117"/>
      <c r="BXE51" s="117"/>
      <c r="BXF51" s="117"/>
      <c r="BXG51" s="117"/>
      <c r="BXH51" s="117"/>
      <c r="BXI51" s="117"/>
      <c r="BXJ51" s="117"/>
      <c r="BXK51" s="117"/>
      <c r="BXL51" s="117"/>
      <c r="BXM51" s="117"/>
      <c r="BXN51" s="117"/>
      <c r="BXO51" s="117"/>
      <c r="BXP51" s="117"/>
      <c r="BXQ51" s="117"/>
      <c r="BXR51" s="117"/>
      <c r="BXS51" s="117"/>
      <c r="BXT51" s="117"/>
      <c r="BXU51" s="117"/>
      <c r="BXV51" s="117"/>
      <c r="BXW51" s="117"/>
      <c r="BXX51" s="117"/>
      <c r="BXY51" s="117"/>
      <c r="BXZ51" s="117"/>
      <c r="BYA51" s="117"/>
      <c r="BYB51" s="117"/>
      <c r="BYC51" s="117"/>
      <c r="BYD51" s="117"/>
      <c r="BYE51" s="117"/>
      <c r="BYF51" s="117"/>
      <c r="BYG51" s="117"/>
      <c r="BYH51" s="117"/>
      <c r="BYI51" s="117"/>
      <c r="BYJ51" s="117"/>
      <c r="BYK51" s="117"/>
      <c r="BYL51" s="117"/>
      <c r="BYM51" s="117"/>
      <c r="BYN51" s="117"/>
      <c r="BYO51" s="117"/>
      <c r="BYP51" s="117"/>
      <c r="BYQ51" s="117"/>
      <c r="BYR51" s="117"/>
      <c r="BYS51" s="117"/>
      <c r="BYT51" s="117"/>
      <c r="BYU51" s="117"/>
      <c r="BYV51" s="117"/>
      <c r="BYW51" s="117"/>
      <c r="BYX51" s="117"/>
      <c r="BYY51" s="117"/>
      <c r="BYZ51" s="117"/>
      <c r="BZA51" s="117"/>
      <c r="BZB51" s="117"/>
      <c r="BZC51" s="117"/>
      <c r="BZD51" s="117"/>
      <c r="BZE51" s="117"/>
      <c r="BZF51" s="117"/>
      <c r="BZG51" s="117"/>
      <c r="BZH51" s="117"/>
      <c r="BZI51" s="117"/>
      <c r="BZJ51" s="117"/>
      <c r="BZK51" s="117"/>
      <c r="BZL51" s="117"/>
      <c r="BZM51" s="117"/>
      <c r="BZN51" s="117"/>
      <c r="BZO51" s="117"/>
      <c r="BZP51" s="117"/>
      <c r="BZQ51" s="117"/>
      <c r="BZR51" s="117"/>
      <c r="BZS51" s="117"/>
      <c r="BZT51" s="117"/>
      <c r="BZU51" s="117"/>
      <c r="BZV51" s="117"/>
      <c r="BZW51" s="117"/>
      <c r="BZX51" s="117"/>
      <c r="BZY51" s="117"/>
      <c r="BZZ51" s="117"/>
      <c r="CAA51" s="117"/>
      <c r="CAB51" s="117"/>
      <c r="CAC51" s="117"/>
      <c r="CAD51" s="117"/>
      <c r="CAE51" s="117"/>
      <c r="CAF51" s="117"/>
      <c r="CAG51" s="117"/>
      <c r="CAH51" s="117"/>
      <c r="CAI51" s="117"/>
      <c r="CAJ51" s="117"/>
      <c r="CAK51" s="117"/>
      <c r="CAL51" s="117"/>
      <c r="CAM51" s="117"/>
      <c r="CAN51" s="117"/>
      <c r="CAO51" s="117"/>
      <c r="CAP51" s="117"/>
      <c r="CAQ51" s="117"/>
      <c r="CAR51" s="117"/>
      <c r="CAS51" s="117"/>
      <c r="CAT51" s="117"/>
      <c r="CAU51" s="117"/>
      <c r="CAV51" s="117"/>
      <c r="CAW51" s="117"/>
      <c r="CAX51" s="117"/>
      <c r="CAY51" s="117"/>
      <c r="CAZ51" s="117"/>
      <c r="CBA51" s="117"/>
      <c r="CBB51" s="117"/>
      <c r="CBC51" s="117"/>
      <c r="CBD51" s="117"/>
      <c r="CBE51" s="117"/>
      <c r="CBF51" s="117"/>
      <c r="CBG51" s="117"/>
      <c r="CBH51" s="117"/>
      <c r="CBI51" s="117"/>
      <c r="CBJ51" s="117"/>
      <c r="CBK51" s="117"/>
      <c r="CBL51" s="117"/>
      <c r="CBM51" s="117"/>
      <c r="CBN51" s="117"/>
      <c r="CBO51" s="117"/>
      <c r="CBP51" s="117"/>
      <c r="CBQ51" s="117"/>
      <c r="CBR51" s="117"/>
      <c r="CBS51" s="117"/>
      <c r="CBT51" s="117"/>
      <c r="CBU51" s="117"/>
      <c r="CBV51" s="117"/>
      <c r="CBW51" s="117"/>
      <c r="CBX51" s="117"/>
      <c r="CBY51" s="117"/>
      <c r="CBZ51" s="117"/>
      <c r="CCA51" s="117"/>
      <c r="CCB51" s="117"/>
      <c r="CCC51" s="117"/>
      <c r="CCD51" s="117"/>
      <c r="CCE51" s="117"/>
      <c r="CCF51" s="117"/>
      <c r="CCG51" s="117"/>
      <c r="CCH51" s="117"/>
      <c r="CCI51" s="117"/>
      <c r="CCJ51" s="117"/>
      <c r="CCK51" s="117"/>
      <c r="CCL51" s="117"/>
      <c r="CCM51" s="117"/>
      <c r="CCN51" s="117"/>
      <c r="CCO51" s="117"/>
      <c r="CCP51" s="117"/>
      <c r="CCQ51" s="117"/>
      <c r="CCR51" s="117"/>
      <c r="CCS51" s="117"/>
      <c r="CCT51" s="117"/>
      <c r="CCU51" s="117"/>
      <c r="CCV51" s="117"/>
      <c r="CCW51" s="117"/>
      <c r="CCX51" s="117"/>
      <c r="CCY51" s="117"/>
      <c r="CCZ51" s="117"/>
      <c r="CDA51" s="117"/>
      <c r="CDB51" s="117"/>
      <c r="CDC51" s="117"/>
      <c r="CDD51" s="117"/>
      <c r="CDE51" s="117"/>
      <c r="CDF51" s="117"/>
      <c r="CDG51" s="117"/>
      <c r="CDH51" s="117"/>
      <c r="CDI51" s="117"/>
      <c r="CDJ51" s="117"/>
      <c r="CDK51" s="117"/>
      <c r="CDL51" s="117"/>
      <c r="CDM51" s="117"/>
      <c r="CDN51" s="117"/>
      <c r="CDO51" s="117"/>
      <c r="CDP51" s="117"/>
      <c r="CDQ51" s="117"/>
      <c r="CDR51" s="117"/>
      <c r="CDS51" s="117"/>
      <c r="CDT51" s="117"/>
      <c r="CDU51" s="117"/>
      <c r="CDV51" s="117"/>
      <c r="CDW51" s="117"/>
      <c r="CDX51" s="117"/>
      <c r="CDY51" s="117"/>
      <c r="CDZ51" s="117"/>
      <c r="CEA51" s="117"/>
      <c r="CEB51" s="117"/>
      <c r="CEC51" s="117"/>
      <c r="CED51" s="117"/>
      <c r="CEE51" s="117"/>
      <c r="CEF51" s="117"/>
      <c r="CEG51" s="117"/>
      <c r="CEH51" s="117"/>
      <c r="CEI51" s="117"/>
      <c r="CEJ51" s="117"/>
      <c r="CEK51" s="117"/>
      <c r="CEL51" s="117"/>
      <c r="CEM51" s="117"/>
      <c r="CEN51" s="117"/>
      <c r="CEO51" s="117"/>
      <c r="CEP51" s="117"/>
      <c r="CEQ51" s="117"/>
      <c r="CER51" s="117"/>
      <c r="CES51" s="117"/>
      <c r="CET51" s="117"/>
      <c r="CEU51" s="117"/>
      <c r="CEV51" s="117"/>
      <c r="CEW51" s="117"/>
      <c r="CEX51" s="117"/>
      <c r="CEY51" s="117"/>
      <c r="CEZ51" s="117"/>
      <c r="CFA51" s="117"/>
      <c r="CFB51" s="117"/>
      <c r="CFC51" s="117"/>
      <c r="CFD51" s="117"/>
      <c r="CFE51" s="117"/>
      <c r="CFF51" s="117"/>
      <c r="CFG51" s="117"/>
      <c r="CFH51" s="117"/>
      <c r="CFI51" s="117"/>
      <c r="CFJ51" s="117"/>
      <c r="CFK51" s="117"/>
      <c r="CFL51" s="117"/>
      <c r="CFM51" s="117"/>
      <c r="CFN51" s="117"/>
      <c r="CFO51" s="117"/>
      <c r="CFP51" s="117"/>
      <c r="CFQ51" s="117"/>
      <c r="CFR51" s="117"/>
      <c r="CFS51" s="117"/>
      <c r="CFT51" s="117"/>
      <c r="CFU51" s="117"/>
      <c r="CFV51" s="117"/>
      <c r="CFW51" s="117"/>
      <c r="CFX51" s="117"/>
      <c r="CFY51" s="117"/>
      <c r="CFZ51" s="117"/>
      <c r="CGA51" s="117"/>
      <c r="CGB51" s="117"/>
      <c r="CGC51" s="117"/>
      <c r="CGD51" s="117"/>
      <c r="CGE51" s="117"/>
      <c r="CGF51" s="117"/>
      <c r="CGG51" s="117"/>
      <c r="CGH51" s="117"/>
      <c r="CGI51" s="117"/>
      <c r="CGJ51" s="117"/>
      <c r="CGK51" s="117"/>
      <c r="CGL51" s="117"/>
      <c r="CGM51" s="117"/>
      <c r="CGN51" s="117"/>
      <c r="CGO51" s="117"/>
      <c r="CGP51" s="117"/>
      <c r="CGQ51" s="117"/>
      <c r="CGR51" s="117"/>
      <c r="CGS51" s="117"/>
      <c r="CGT51" s="117"/>
      <c r="CGU51" s="117"/>
      <c r="CGV51" s="117"/>
      <c r="CGW51" s="117"/>
      <c r="CGX51" s="117"/>
      <c r="CGY51" s="117"/>
      <c r="CGZ51" s="117"/>
      <c r="CHA51" s="117"/>
      <c r="CHB51" s="117"/>
      <c r="CHC51" s="117"/>
      <c r="CHD51" s="117"/>
      <c r="CHE51" s="117"/>
      <c r="CHF51" s="117"/>
      <c r="CHG51" s="117"/>
      <c r="CHH51" s="117"/>
      <c r="CHI51" s="117"/>
      <c r="CHJ51" s="117"/>
      <c r="CHK51" s="117"/>
      <c r="CHL51" s="117"/>
      <c r="CHM51" s="117"/>
      <c r="CHN51" s="117"/>
      <c r="CHO51" s="117"/>
      <c r="CHP51" s="117"/>
      <c r="CHQ51" s="117"/>
      <c r="CHR51" s="117"/>
      <c r="CHS51" s="117"/>
      <c r="CHT51" s="117"/>
      <c r="CHU51" s="117"/>
      <c r="CHV51" s="117"/>
      <c r="CHW51" s="117"/>
      <c r="CHX51" s="117"/>
      <c r="CHY51" s="117"/>
      <c r="CHZ51" s="117"/>
      <c r="CIA51" s="117"/>
      <c r="CIB51" s="117"/>
      <c r="CIC51" s="117"/>
      <c r="CID51" s="117"/>
      <c r="CIE51" s="117"/>
      <c r="CIF51" s="117"/>
      <c r="CIG51" s="117"/>
      <c r="CIH51" s="117"/>
      <c r="CII51" s="117"/>
      <c r="CIJ51" s="117"/>
      <c r="CIK51" s="117"/>
      <c r="CIL51" s="117"/>
      <c r="CIM51" s="117"/>
      <c r="CIN51" s="117"/>
      <c r="CIO51" s="117"/>
      <c r="CIP51" s="117"/>
      <c r="CIQ51" s="117"/>
      <c r="CIR51" s="117"/>
      <c r="CIS51" s="117"/>
      <c r="CIT51" s="117"/>
      <c r="CIU51" s="117"/>
      <c r="CIV51" s="117"/>
      <c r="CIW51" s="117"/>
      <c r="CIX51" s="117"/>
      <c r="CIY51" s="117"/>
      <c r="CIZ51" s="117"/>
      <c r="CJA51" s="117"/>
      <c r="CJB51" s="117"/>
      <c r="CJC51" s="117"/>
      <c r="CJD51" s="117"/>
      <c r="CJE51" s="117"/>
      <c r="CJF51" s="117"/>
      <c r="CJG51" s="117"/>
      <c r="CJH51" s="117"/>
      <c r="CJI51" s="117"/>
      <c r="CJJ51" s="117"/>
      <c r="CJK51" s="117"/>
      <c r="CJL51" s="117"/>
      <c r="CJM51" s="117"/>
      <c r="CJN51" s="117"/>
      <c r="CJO51" s="117"/>
      <c r="CJP51" s="117"/>
      <c r="CJQ51" s="117"/>
      <c r="CJR51" s="117"/>
      <c r="CJS51" s="117"/>
      <c r="CJT51" s="117"/>
      <c r="CJU51" s="117"/>
      <c r="CJV51" s="117"/>
      <c r="CJW51" s="117"/>
      <c r="CJX51" s="117"/>
      <c r="CJY51" s="117"/>
      <c r="CJZ51" s="117"/>
      <c r="CKA51" s="117"/>
      <c r="CKB51" s="117"/>
      <c r="CKC51" s="117"/>
      <c r="CKD51" s="117"/>
      <c r="CKE51" s="117"/>
      <c r="CKF51" s="117"/>
      <c r="CKG51" s="117"/>
      <c r="CKH51" s="117"/>
      <c r="CKI51" s="117"/>
      <c r="CKJ51" s="117"/>
      <c r="CKK51" s="117"/>
      <c r="CKL51" s="117"/>
      <c r="CKM51" s="117"/>
      <c r="CKN51" s="117"/>
      <c r="CKO51" s="117"/>
      <c r="CKP51" s="117"/>
      <c r="CKQ51" s="117"/>
      <c r="CKR51" s="117"/>
      <c r="CKS51" s="117"/>
      <c r="CKT51" s="117"/>
      <c r="CKU51" s="117"/>
      <c r="CKV51" s="117"/>
      <c r="CKW51" s="117"/>
      <c r="CKX51" s="117"/>
      <c r="CKY51" s="117"/>
      <c r="CKZ51" s="117"/>
      <c r="CLA51" s="117"/>
      <c r="CLB51" s="117"/>
      <c r="CLC51" s="117"/>
      <c r="CLD51" s="117"/>
      <c r="CLE51" s="117"/>
      <c r="CLF51" s="117"/>
      <c r="CLG51" s="117"/>
      <c r="CLH51" s="117"/>
      <c r="CLI51" s="117"/>
      <c r="CLJ51" s="117"/>
      <c r="CLK51" s="117"/>
      <c r="CLL51" s="117"/>
      <c r="CLM51" s="117"/>
      <c r="CLN51" s="117"/>
      <c r="CLO51" s="117"/>
      <c r="CLP51" s="117"/>
      <c r="CLQ51" s="117"/>
      <c r="CLR51" s="117"/>
      <c r="CLS51" s="117"/>
      <c r="CLT51" s="117"/>
      <c r="CLU51" s="117"/>
      <c r="CLV51" s="117"/>
      <c r="CLW51" s="117"/>
      <c r="CLX51" s="117"/>
      <c r="CLY51" s="117"/>
      <c r="CLZ51" s="117"/>
      <c r="CMA51" s="117"/>
      <c r="CMB51" s="117"/>
      <c r="CMC51" s="117"/>
      <c r="CMD51" s="117"/>
      <c r="CME51" s="117"/>
      <c r="CMF51" s="117"/>
      <c r="CMG51" s="117"/>
      <c r="CMH51" s="117"/>
      <c r="CMI51" s="117"/>
      <c r="CMJ51" s="117"/>
      <c r="CMK51" s="117"/>
      <c r="CML51" s="117"/>
      <c r="CMM51" s="117"/>
      <c r="CMN51" s="117"/>
      <c r="CMO51" s="117"/>
      <c r="CMP51" s="117"/>
      <c r="CMQ51" s="117"/>
      <c r="CMR51" s="117"/>
      <c r="CMS51" s="117"/>
      <c r="CMT51" s="117"/>
      <c r="CMU51" s="117"/>
      <c r="CMV51" s="117"/>
      <c r="CMW51" s="117"/>
      <c r="CMX51" s="117"/>
      <c r="CMY51" s="117"/>
      <c r="CMZ51" s="117"/>
      <c r="CNA51" s="117"/>
      <c r="CNB51" s="117"/>
      <c r="CNC51" s="117"/>
      <c r="CND51" s="117"/>
      <c r="CNE51" s="117"/>
      <c r="CNF51" s="117"/>
      <c r="CNG51" s="117"/>
      <c r="CNH51" s="117"/>
      <c r="CNI51" s="117"/>
      <c r="CNJ51" s="117"/>
      <c r="CNK51" s="117"/>
      <c r="CNL51" s="117"/>
      <c r="CNM51" s="117"/>
      <c r="CNN51" s="117"/>
      <c r="CNO51" s="117"/>
      <c r="CNP51" s="117"/>
      <c r="CNQ51" s="117"/>
      <c r="CNR51" s="117"/>
      <c r="CNS51" s="117"/>
      <c r="CNT51" s="117"/>
      <c r="CNU51" s="117"/>
      <c r="CNV51" s="117"/>
      <c r="CNW51" s="117"/>
      <c r="CNX51" s="117"/>
      <c r="CNY51" s="117"/>
      <c r="CNZ51" s="117"/>
      <c r="COA51" s="117"/>
      <c r="COB51" s="117"/>
      <c r="COC51" s="117"/>
      <c r="COD51" s="117"/>
      <c r="COE51" s="117"/>
      <c r="COF51" s="117"/>
      <c r="COG51" s="117"/>
      <c r="COH51" s="117"/>
      <c r="COI51" s="117"/>
      <c r="COJ51" s="117"/>
      <c r="COK51" s="117"/>
      <c r="COL51" s="117"/>
      <c r="COM51" s="117"/>
      <c r="CON51" s="117"/>
      <c r="COO51" s="117"/>
      <c r="COP51" s="117"/>
      <c r="COQ51" s="117"/>
      <c r="COR51" s="117"/>
      <c r="COS51" s="117"/>
      <c r="COT51" s="117"/>
      <c r="COU51" s="117"/>
      <c r="COV51" s="117"/>
      <c r="COW51" s="117"/>
      <c r="COX51" s="117"/>
      <c r="COY51" s="117"/>
      <c r="COZ51" s="117"/>
      <c r="CPA51" s="117"/>
      <c r="CPB51" s="117"/>
      <c r="CPC51" s="117"/>
      <c r="CPD51" s="117"/>
      <c r="CPE51" s="117"/>
      <c r="CPF51" s="117"/>
      <c r="CPG51" s="117"/>
      <c r="CPH51" s="117"/>
      <c r="CPI51" s="117"/>
      <c r="CPJ51" s="117"/>
      <c r="CPK51" s="117"/>
      <c r="CPL51" s="117"/>
      <c r="CPM51" s="117"/>
      <c r="CPN51" s="117"/>
      <c r="CPO51" s="117"/>
      <c r="CPP51" s="117"/>
      <c r="CPQ51" s="117"/>
      <c r="CPR51" s="117"/>
      <c r="CPS51" s="117"/>
      <c r="CPT51" s="117"/>
      <c r="CPU51" s="117"/>
      <c r="CPV51" s="117"/>
      <c r="CPW51" s="117"/>
      <c r="CPX51" s="117"/>
      <c r="CPY51" s="117"/>
      <c r="CPZ51" s="117"/>
      <c r="CQA51" s="117"/>
      <c r="CQB51" s="117"/>
      <c r="CQC51" s="117"/>
      <c r="CQD51" s="117"/>
      <c r="CQE51" s="117"/>
      <c r="CQF51" s="117"/>
      <c r="CQG51" s="117"/>
      <c r="CQH51" s="117"/>
      <c r="CQI51" s="117"/>
      <c r="CQJ51" s="117"/>
      <c r="CQK51" s="117"/>
      <c r="CQL51" s="117"/>
      <c r="CQM51" s="117"/>
      <c r="CQN51" s="117"/>
      <c r="CQO51" s="117"/>
      <c r="CQP51" s="117"/>
      <c r="CQQ51" s="117"/>
      <c r="CQR51" s="117"/>
      <c r="CQS51" s="117"/>
      <c r="CQT51" s="117"/>
      <c r="CQU51" s="117"/>
      <c r="CQV51" s="117"/>
      <c r="CQW51" s="117"/>
      <c r="CQX51" s="117"/>
      <c r="CQY51" s="117"/>
      <c r="CQZ51" s="117"/>
      <c r="CRA51" s="117"/>
      <c r="CRB51" s="117"/>
      <c r="CRC51" s="117"/>
      <c r="CRD51" s="117"/>
      <c r="CRE51" s="117"/>
      <c r="CRF51" s="117"/>
      <c r="CRG51" s="117"/>
      <c r="CRH51" s="117"/>
      <c r="CRI51" s="117"/>
      <c r="CRJ51" s="117"/>
      <c r="CRK51" s="117"/>
      <c r="CRL51" s="117"/>
      <c r="CRM51" s="117"/>
      <c r="CRN51" s="117"/>
      <c r="CRO51" s="117"/>
      <c r="CRP51" s="117"/>
      <c r="CRQ51" s="117"/>
      <c r="CRR51" s="117"/>
      <c r="CRS51" s="117"/>
      <c r="CRT51" s="117"/>
      <c r="CRU51" s="117"/>
      <c r="CRV51" s="117"/>
      <c r="CRW51" s="117"/>
      <c r="CRX51" s="117"/>
      <c r="CRY51" s="117"/>
      <c r="CRZ51" s="117"/>
      <c r="CSA51" s="117"/>
      <c r="CSB51" s="117"/>
      <c r="CSC51" s="117"/>
      <c r="CSD51" s="117"/>
      <c r="CSE51" s="117"/>
      <c r="CSF51" s="117"/>
      <c r="CSG51" s="117"/>
      <c r="CSH51" s="117"/>
      <c r="CSI51" s="117"/>
      <c r="CSJ51" s="117"/>
      <c r="CSK51" s="117"/>
      <c r="CSL51" s="117"/>
      <c r="CSM51" s="117"/>
      <c r="CSN51" s="117"/>
      <c r="CSO51" s="117"/>
      <c r="CSP51" s="117"/>
      <c r="CSQ51" s="117"/>
      <c r="CSR51" s="117"/>
      <c r="CSS51" s="117"/>
      <c r="CST51" s="117"/>
      <c r="CSU51" s="117"/>
      <c r="CSV51" s="117"/>
      <c r="CSW51" s="117"/>
      <c r="CSX51" s="117"/>
      <c r="CSY51" s="117"/>
      <c r="CSZ51" s="117"/>
      <c r="CTA51" s="117"/>
      <c r="CTB51" s="117"/>
      <c r="CTC51" s="117"/>
      <c r="CTD51" s="117"/>
      <c r="CTE51" s="117"/>
      <c r="CTF51" s="117"/>
      <c r="CTG51" s="117"/>
      <c r="CTH51" s="117"/>
      <c r="CTI51" s="117"/>
      <c r="CTJ51" s="117"/>
      <c r="CTK51" s="117"/>
      <c r="CTL51" s="117"/>
      <c r="CTM51" s="117"/>
      <c r="CTN51" s="117"/>
      <c r="CTO51" s="117"/>
      <c r="CTP51" s="117"/>
      <c r="CTQ51" s="117"/>
      <c r="CTR51" s="117"/>
      <c r="CTS51" s="117"/>
      <c r="CTT51" s="117"/>
      <c r="CTU51" s="117"/>
      <c r="CTV51" s="117"/>
      <c r="CTW51" s="117"/>
      <c r="CTX51" s="117"/>
      <c r="CTY51" s="117"/>
      <c r="CTZ51" s="117"/>
      <c r="CUA51" s="117"/>
      <c r="CUB51" s="117"/>
      <c r="CUC51" s="117"/>
      <c r="CUD51" s="117"/>
      <c r="CUE51" s="117"/>
      <c r="CUF51" s="117"/>
      <c r="CUG51" s="117"/>
      <c r="CUH51" s="117"/>
      <c r="CUI51" s="117"/>
      <c r="CUJ51" s="117"/>
      <c r="CUK51" s="117"/>
      <c r="CUL51" s="117"/>
      <c r="CUM51" s="117"/>
      <c r="CUN51" s="117"/>
      <c r="CUO51" s="117"/>
      <c r="CUP51" s="117"/>
      <c r="CUQ51" s="117"/>
      <c r="CUR51" s="117"/>
      <c r="CUS51" s="117"/>
      <c r="CUT51" s="117"/>
      <c r="CUU51" s="117"/>
      <c r="CUV51" s="117"/>
      <c r="CUW51" s="117"/>
      <c r="CUX51" s="117"/>
      <c r="CUY51" s="117"/>
      <c r="CUZ51" s="117"/>
      <c r="CVA51" s="117"/>
      <c r="CVB51" s="117"/>
      <c r="CVC51" s="117"/>
      <c r="CVD51" s="117"/>
      <c r="CVE51" s="117"/>
      <c r="CVF51" s="117"/>
      <c r="CVG51" s="117"/>
      <c r="CVH51" s="117"/>
      <c r="CVI51" s="117"/>
      <c r="CVJ51" s="117"/>
      <c r="CVK51" s="117"/>
      <c r="CVL51" s="117"/>
      <c r="CVM51" s="117"/>
      <c r="CVN51" s="117"/>
      <c r="CVO51" s="117"/>
      <c r="CVP51" s="117"/>
      <c r="CVQ51" s="117"/>
      <c r="CVR51" s="117"/>
      <c r="CVS51" s="117"/>
      <c r="CVT51" s="117"/>
      <c r="CVU51" s="117"/>
      <c r="CVV51" s="117"/>
      <c r="CVW51" s="117"/>
      <c r="CVX51" s="117"/>
      <c r="CVY51" s="117"/>
      <c r="CVZ51" s="117"/>
      <c r="CWA51" s="117"/>
      <c r="CWB51" s="117"/>
      <c r="CWC51" s="117"/>
      <c r="CWD51" s="117"/>
      <c r="CWE51" s="117"/>
      <c r="CWF51" s="117"/>
      <c r="CWG51" s="117"/>
      <c r="CWH51" s="117"/>
      <c r="CWI51" s="117"/>
      <c r="CWJ51" s="117"/>
      <c r="CWK51" s="117"/>
      <c r="CWL51" s="117"/>
      <c r="CWM51" s="117"/>
      <c r="CWN51" s="117"/>
      <c r="CWO51" s="117"/>
      <c r="CWP51" s="117"/>
      <c r="CWQ51" s="117"/>
      <c r="CWR51" s="117"/>
      <c r="CWS51" s="117"/>
      <c r="CWT51" s="117"/>
      <c r="CWU51" s="117"/>
      <c r="CWV51" s="117"/>
      <c r="CWW51" s="117"/>
      <c r="CWX51" s="117"/>
      <c r="CWY51" s="117"/>
      <c r="CWZ51" s="117"/>
      <c r="CXA51" s="117"/>
      <c r="CXB51" s="117"/>
      <c r="CXC51" s="117"/>
      <c r="CXD51" s="117"/>
      <c r="CXE51" s="117"/>
      <c r="CXF51" s="117"/>
      <c r="CXG51" s="117"/>
      <c r="CXH51" s="117"/>
      <c r="CXI51" s="117"/>
      <c r="CXJ51" s="117"/>
      <c r="CXK51" s="117"/>
      <c r="CXL51" s="117"/>
      <c r="CXM51" s="117"/>
      <c r="CXN51" s="117"/>
      <c r="CXO51" s="117"/>
      <c r="CXP51" s="117"/>
      <c r="CXQ51" s="117"/>
      <c r="CXR51" s="117"/>
      <c r="CXS51" s="117"/>
      <c r="CXT51" s="117"/>
      <c r="CXU51" s="117"/>
      <c r="CXV51" s="117"/>
      <c r="CXW51" s="117"/>
      <c r="CXX51" s="117"/>
      <c r="CXY51" s="117"/>
      <c r="CXZ51" s="117"/>
      <c r="CYA51" s="117"/>
      <c r="CYB51" s="117"/>
      <c r="CYC51" s="117"/>
      <c r="CYD51" s="117"/>
      <c r="CYE51" s="117"/>
      <c r="CYF51" s="117"/>
      <c r="CYG51" s="117"/>
      <c r="CYH51" s="117"/>
      <c r="CYI51" s="117"/>
      <c r="CYJ51" s="117"/>
      <c r="CYK51" s="117"/>
      <c r="CYL51" s="117"/>
      <c r="CYM51" s="117"/>
      <c r="CYN51" s="117"/>
      <c r="CYO51" s="117"/>
      <c r="CYP51" s="117"/>
      <c r="CYQ51" s="117"/>
      <c r="CYR51" s="117"/>
      <c r="CYS51" s="117"/>
      <c r="CYT51" s="117"/>
      <c r="CYU51" s="117"/>
      <c r="CYV51" s="117"/>
      <c r="CYW51" s="117"/>
      <c r="CYX51" s="117"/>
      <c r="CYY51" s="117"/>
      <c r="CYZ51" s="117"/>
      <c r="CZA51" s="117"/>
      <c r="CZB51" s="117"/>
      <c r="CZC51" s="117"/>
      <c r="CZD51" s="117"/>
      <c r="CZE51" s="117"/>
      <c r="CZF51" s="117"/>
      <c r="CZG51" s="117"/>
      <c r="CZH51" s="117"/>
      <c r="CZI51" s="117"/>
      <c r="CZJ51" s="117"/>
      <c r="CZK51" s="117"/>
      <c r="CZL51" s="117"/>
      <c r="CZM51" s="117"/>
      <c r="CZN51" s="117"/>
      <c r="CZO51" s="117"/>
      <c r="CZP51" s="117"/>
      <c r="CZQ51" s="117"/>
      <c r="CZR51" s="117"/>
      <c r="CZS51" s="117"/>
      <c r="CZT51" s="117"/>
      <c r="CZU51" s="117"/>
      <c r="CZV51" s="117"/>
      <c r="CZW51" s="117"/>
      <c r="CZX51" s="117"/>
      <c r="CZY51" s="117"/>
      <c r="CZZ51" s="117"/>
      <c r="DAA51" s="117"/>
      <c r="DAB51" s="117"/>
      <c r="DAC51" s="117"/>
      <c r="DAD51" s="117"/>
      <c r="DAE51" s="117"/>
      <c r="DAF51" s="117"/>
      <c r="DAG51" s="117"/>
      <c r="DAH51" s="117"/>
      <c r="DAI51" s="117"/>
      <c r="DAJ51" s="117"/>
      <c r="DAK51" s="117"/>
      <c r="DAL51" s="117"/>
      <c r="DAM51" s="117"/>
      <c r="DAN51" s="117"/>
      <c r="DAO51" s="117"/>
      <c r="DAP51" s="117"/>
      <c r="DAQ51" s="117"/>
      <c r="DAR51" s="117"/>
      <c r="DAS51" s="117"/>
      <c r="DAT51" s="117"/>
      <c r="DAU51" s="117"/>
      <c r="DAV51" s="117"/>
      <c r="DAW51" s="117"/>
      <c r="DAX51" s="117"/>
      <c r="DAY51" s="117"/>
      <c r="DAZ51" s="117"/>
      <c r="DBA51" s="117"/>
      <c r="DBB51" s="117"/>
      <c r="DBC51" s="117"/>
      <c r="DBD51" s="117"/>
      <c r="DBE51" s="117"/>
      <c r="DBF51" s="117"/>
      <c r="DBG51" s="117"/>
      <c r="DBH51" s="117"/>
      <c r="DBI51" s="117"/>
      <c r="DBJ51" s="117"/>
      <c r="DBK51" s="117"/>
      <c r="DBL51" s="117"/>
      <c r="DBM51" s="117"/>
      <c r="DBN51" s="117"/>
      <c r="DBO51" s="117"/>
      <c r="DBP51" s="117"/>
      <c r="DBQ51" s="117"/>
      <c r="DBR51" s="117"/>
      <c r="DBS51" s="117"/>
      <c r="DBT51" s="117"/>
      <c r="DBU51" s="117"/>
      <c r="DBV51" s="117"/>
      <c r="DBW51" s="117"/>
      <c r="DBX51" s="117"/>
      <c r="DBY51" s="117"/>
      <c r="DBZ51" s="117"/>
      <c r="DCA51" s="117"/>
      <c r="DCB51" s="117"/>
      <c r="DCC51" s="117"/>
      <c r="DCD51" s="117"/>
      <c r="DCE51" s="117"/>
      <c r="DCF51" s="117"/>
      <c r="DCG51" s="117"/>
      <c r="DCH51" s="117"/>
      <c r="DCI51" s="117"/>
      <c r="DCJ51" s="117"/>
      <c r="DCK51" s="117"/>
      <c r="DCL51" s="117"/>
      <c r="DCM51" s="117"/>
      <c r="DCN51" s="117"/>
      <c r="DCO51" s="117"/>
      <c r="DCP51" s="117"/>
      <c r="DCQ51" s="117"/>
      <c r="DCR51" s="117"/>
      <c r="DCS51" s="117"/>
      <c r="DCT51" s="117"/>
      <c r="DCU51" s="117"/>
      <c r="DCV51" s="117"/>
      <c r="DCW51" s="117"/>
      <c r="DCX51" s="117"/>
      <c r="DCY51" s="117"/>
      <c r="DCZ51" s="117"/>
      <c r="DDA51" s="117"/>
      <c r="DDB51" s="117"/>
      <c r="DDC51" s="117"/>
      <c r="DDD51" s="117"/>
      <c r="DDE51" s="117"/>
      <c r="DDF51" s="117"/>
      <c r="DDG51" s="117"/>
      <c r="DDH51" s="117"/>
      <c r="DDI51" s="117"/>
      <c r="DDJ51" s="117"/>
      <c r="DDK51" s="117"/>
      <c r="DDL51" s="117"/>
      <c r="DDM51" s="117"/>
      <c r="DDN51" s="117"/>
      <c r="DDO51" s="117"/>
      <c r="DDP51" s="117"/>
      <c r="DDQ51" s="117"/>
      <c r="DDR51" s="117"/>
      <c r="DDS51" s="117"/>
      <c r="DDT51" s="117"/>
      <c r="DDU51" s="117"/>
      <c r="DDV51" s="117"/>
      <c r="DDW51" s="117"/>
      <c r="DDX51" s="117"/>
      <c r="DDY51" s="117"/>
      <c r="DDZ51" s="117"/>
      <c r="DEA51" s="117"/>
      <c r="DEB51" s="117"/>
      <c r="DEC51" s="117"/>
      <c r="DED51" s="117"/>
      <c r="DEE51" s="117"/>
      <c r="DEF51" s="117"/>
      <c r="DEG51" s="117"/>
      <c r="DEH51" s="117"/>
      <c r="DEI51" s="117"/>
      <c r="DEJ51" s="117"/>
      <c r="DEK51" s="117"/>
      <c r="DEL51" s="117"/>
      <c r="DEM51" s="117"/>
      <c r="DEN51" s="117"/>
      <c r="DEO51" s="117"/>
      <c r="DEP51" s="117"/>
      <c r="DEQ51" s="117"/>
      <c r="DER51" s="117"/>
      <c r="DES51" s="117"/>
      <c r="DET51" s="117"/>
      <c r="DEU51" s="117"/>
      <c r="DEV51" s="117"/>
      <c r="DEW51" s="117"/>
      <c r="DEX51" s="117"/>
      <c r="DEY51" s="117"/>
      <c r="DEZ51" s="117"/>
      <c r="DFA51" s="117"/>
      <c r="DFB51" s="117"/>
      <c r="DFC51" s="117"/>
      <c r="DFD51" s="117"/>
      <c r="DFE51" s="117"/>
      <c r="DFF51" s="117"/>
      <c r="DFG51" s="117"/>
      <c r="DFH51" s="117"/>
      <c r="DFI51" s="117"/>
      <c r="DFJ51" s="117"/>
      <c r="DFK51" s="117"/>
      <c r="DFL51" s="117"/>
      <c r="DFM51" s="117"/>
      <c r="DFN51" s="117"/>
      <c r="DFO51" s="117"/>
      <c r="DFP51" s="117"/>
      <c r="DFQ51" s="117"/>
      <c r="DFR51" s="117"/>
      <c r="DFS51" s="117"/>
      <c r="DFT51" s="117"/>
      <c r="DFU51" s="117"/>
      <c r="DFV51" s="117"/>
      <c r="DFW51" s="117"/>
      <c r="DFX51" s="117"/>
      <c r="DFY51" s="117"/>
      <c r="DFZ51" s="117"/>
      <c r="DGA51" s="117"/>
      <c r="DGB51" s="117"/>
      <c r="DGC51" s="117"/>
      <c r="DGD51" s="117"/>
      <c r="DGE51" s="117"/>
      <c r="DGF51" s="117"/>
      <c r="DGG51" s="117"/>
      <c r="DGH51" s="117"/>
      <c r="DGI51" s="117"/>
      <c r="DGJ51" s="117"/>
      <c r="DGK51" s="117"/>
      <c r="DGL51" s="117"/>
      <c r="DGM51" s="117"/>
      <c r="DGN51" s="117"/>
      <c r="DGO51" s="117"/>
      <c r="DGP51" s="117"/>
      <c r="DGQ51" s="117"/>
      <c r="DGR51" s="117"/>
      <c r="DGS51" s="117"/>
      <c r="DGT51" s="117"/>
      <c r="DGU51" s="117"/>
      <c r="DGV51" s="117"/>
      <c r="DGW51" s="117"/>
      <c r="DGX51" s="117"/>
      <c r="DGY51" s="117"/>
      <c r="DGZ51" s="117"/>
      <c r="DHA51" s="117"/>
      <c r="DHB51" s="117"/>
      <c r="DHC51" s="117"/>
      <c r="DHD51" s="117"/>
      <c r="DHE51" s="117"/>
      <c r="DHF51" s="117"/>
      <c r="DHG51" s="117"/>
      <c r="DHH51" s="117"/>
      <c r="DHI51" s="117"/>
      <c r="DHJ51" s="117"/>
      <c r="DHK51" s="117"/>
      <c r="DHL51" s="117"/>
      <c r="DHM51" s="117"/>
      <c r="DHN51" s="117"/>
      <c r="DHO51" s="117"/>
      <c r="DHP51" s="117"/>
      <c r="DHQ51" s="117"/>
      <c r="DHR51" s="117"/>
      <c r="DHS51" s="117"/>
      <c r="DHT51" s="117"/>
      <c r="DHU51" s="117"/>
      <c r="DHV51" s="117"/>
      <c r="DHW51" s="117"/>
      <c r="DHX51" s="117"/>
      <c r="DHY51" s="117"/>
      <c r="DHZ51" s="117"/>
      <c r="DIA51" s="117"/>
      <c r="DIB51" s="117"/>
      <c r="DIC51" s="117"/>
      <c r="DID51" s="117"/>
      <c r="DIE51" s="117"/>
      <c r="DIF51" s="117"/>
      <c r="DIG51" s="117"/>
      <c r="DIH51" s="117"/>
      <c r="DII51" s="117"/>
      <c r="DIJ51" s="117"/>
      <c r="DIK51" s="117"/>
      <c r="DIL51" s="117"/>
      <c r="DIM51" s="117"/>
      <c r="DIN51" s="117"/>
      <c r="DIO51" s="117"/>
      <c r="DIP51" s="117"/>
      <c r="DIQ51" s="117"/>
      <c r="DIR51" s="117"/>
      <c r="DIS51" s="117"/>
      <c r="DIT51" s="117"/>
      <c r="DIU51" s="117"/>
      <c r="DIV51" s="117"/>
      <c r="DIW51" s="117"/>
      <c r="DIX51" s="117"/>
      <c r="DIY51" s="117"/>
      <c r="DIZ51" s="117"/>
      <c r="DJA51" s="117"/>
      <c r="DJB51" s="117"/>
      <c r="DJC51" s="117"/>
      <c r="DJD51" s="117"/>
      <c r="DJE51" s="117"/>
      <c r="DJF51" s="117"/>
      <c r="DJG51" s="117"/>
      <c r="DJH51" s="117"/>
      <c r="DJI51" s="117"/>
      <c r="DJJ51" s="117"/>
      <c r="DJK51" s="117"/>
      <c r="DJL51" s="117"/>
      <c r="DJM51" s="117"/>
      <c r="DJN51" s="117"/>
      <c r="DJO51" s="117"/>
      <c r="DJP51" s="117"/>
      <c r="DJQ51" s="117"/>
      <c r="DJR51" s="117"/>
      <c r="DJS51" s="117"/>
      <c r="DJT51" s="117"/>
      <c r="DJU51" s="117"/>
      <c r="DJV51" s="117"/>
      <c r="DJW51" s="117"/>
      <c r="DJX51" s="117"/>
      <c r="DJY51" s="117"/>
      <c r="DJZ51" s="117"/>
      <c r="DKA51" s="117"/>
      <c r="DKB51" s="117"/>
      <c r="DKC51" s="117"/>
      <c r="DKD51" s="117"/>
      <c r="DKE51" s="117"/>
      <c r="DKF51" s="117"/>
      <c r="DKG51" s="117"/>
      <c r="DKH51" s="117"/>
      <c r="DKI51" s="117"/>
      <c r="DKJ51" s="117"/>
      <c r="DKK51" s="117"/>
      <c r="DKL51" s="117"/>
      <c r="DKM51" s="117"/>
      <c r="DKN51" s="117"/>
      <c r="DKO51" s="117"/>
      <c r="DKP51" s="117"/>
      <c r="DKQ51" s="117"/>
      <c r="DKR51" s="117"/>
      <c r="DKS51" s="117"/>
      <c r="DKT51" s="117"/>
      <c r="DKU51" s="117"/>
      <c r="DKV51" s="117"/>
      <c r="DKW51" s="117"/>
      <c r="DKX51" s="117"/>
      <c r="DKY51" s="117"/>
      <c r="DKZ51" s="117"/>
      <c r="DLA51" s="117"/>
      <c r="DLB51" s="117"/>
      <c r="DLC51" s="117"/>
      <c r="DLD51" s="117"/>
      <c r="DLE51" s="117"/>
      <c r="DLF51" s="117"/>
      <c r="DLG51" s="117"/>
      <c r="DLH51" s="117"/>
      <c r="DLI51" s="117"/>
      <c r="DLJ51" s="117"/>
      <c r="DLK51" s="117"/>
      <c r="DLL51" s="117"/>
      <c r="DLM51" s="117"/>
      <c r="DLN51" s="117"/>
      <c r="DLO51" s="117"/>
      <c r="DLP51" s="117"/>
      <c r="DLQ51" s="117"/>
      <c r="DLR51" s="117"/>
      <c r="DLS51" s="117"/>
      <c r="DLT51" s="117"/>
      <c r="DLU51" s="117"/>
      <c r="DLV51" s="117"/>
      <c r="DLW51" s="117"/>
      <c r="DLX51" s="117"/>
      <c r="DLY51" s="117"/>
      <c r="DLZ51" s="117"/>
      <c r="DMA51" s="117"/>
      <c r="DMB51" s="117"/>
      <c r="DMC51" s="117"/>
      <c r="DMD51" s="117"/>
      <c r="DME51" s="117"/>
      <c r="DMF51" s="117"/>
      <c r="DMG51" s="117"/>
      <c r="DMH51" s="117"/>
      <c r="DMI51" s="117"/>
      <c r="DMJ51" s="117"/>
      <c r="DMK51" s="117"/>
      <c r="DML51" s="117"/>
      <c r="DMM51" s="117"/>
      <c r="DMN51" s="117"/>
      <c r="DMO51" s="117"/>
      <c r="DMP51" s="117"/>
      <c r="DMQ51" s="117"/>
      <c r="DMR51" s="117"/>
      <c r="DMS51" s="117"/>
      <c r="DMT51" s="117"/>
      <c r="DMU51" s="117"/>
      <c r="DMV51" s="117"/>
      <c r="DMW51" s="117"/>
      <c r="DMX51" s="117"/>
      <c r="DMY51" s="117"/>
      <c r="DMZ51" s="117"/>
      <c r="DNA51" s="117"/>
      <c r="DNB51" s="117"/>
      <c r="DNC51" s="117"/>
      <c r="DND51" s="117"/>
      <c r="DNE51" s="117"/>
      <c r="DNF51" s="117"/>
      <c r="DNG51" s="117"/>
      <c r="DNH51" s="117"/>
      <c r="DNI51" s="117"/>
      <c r="DNJ51" s="117"/>
      <c r="DNK51" s="117"/>
      <c r="DNL51" s="117"/>
      <c r="DNM51" s="117"/>
      <c r="DNN51" s="117"/>
      <c r="DNO51" s="117"/>
      <c r="DNP51" s="117"/>
      <c r="DNQ51" s="117"/>
      <c r="DNR51" s="117"/>
      <c r="DNS51" s="117"/>
      <c r="DNT51" s="117"/>
      <c r="DNU51" s="117"/>
      <c r="DNV51" s="117"/>
      <c r="DNW51" s="117"/>
      <c r="DNX51" s="117"/>
      <c r="DNY51" s="117"/>
      <c r="DNZ51" s="117"/>
      <c r="DOA51" s="117"/>
      <c r="DOB51" s="117"/>
      <c r="DOC51" s="117"/>
      <c r="DOD51" s="117"/>
      <c r="DOE51" s="117"/>
      <c r="DOF51" s="117"/>
      <c r="DOG51" s="117"/>
      <c r="DOH51" s="117"/>
      <c r="DOI51" s="117"/>
      <c r="DOJ51" s="117"/>
      <c r="DOK51" s="117"/>
      <c r="DOL51" s="117"/>
      <c r="DOM51" s="117"/>
      <c r="DON51" s="117"/>
      <c r="DOO51" s="117"/>
      <c r="DOP51" s="117"/>
      <c r="DOQ51" s="117"/>
      <c r="DOR51" s="117"/>
      <c r="DOS51" s="117"/>
      <c r="DOT51" s="117"/>
      <c r="DOU51" s="117"/>
      <c r="DOV51" s="117"/>
      <c r="DOW51" s="117"/>
      <c r="DOX51" s="117"/>
      <c r="DOY51" s="117"/>
      <c r="DOZ51" s="117"/>
      <c r="DPA51" s="117"/>
      <c r="DPB51" s="117"/>
      <c r="DPC51" s="117"/>
      <c r="DPD51" s="117"/>
      <c r="DPE51" s="117"/>
      <c r="DPF51" s="117"/>
      <c r="DPG51" s="117"/>
      <c r="DPH51" s="117"/>
      <c r="DPI51" s="117"/>
      <c r="DPJ51" s="117"/>
      <c r="DPK51" s="117"/>
      <c r="DPL51" s="117"/>
      <c r="DPM51" s="117"/>
      <c r="DPN51" s="117"/>
      <c r="DPO51" s="117"/>
      <c r="DPP51" s="117"/>
      <c r="DPQ51" s="117"/>
      <c r="DPR51" s="117"/>
      <c r="DPS51" s="117"/>
      <c r="DPT51" s="117"/>
      <c r="DPU51" s="117"/>
      <c r="DPV51" s="117"/>
      <c r="DPW51" s="117"/>
      <c r="DPX51" s="117"/>
      <c r="DPY51" s="117"/>
      <c r="DPZ51" s="117"/>
      <c r="DQA51" s="117"/>
      <c r="DQB51" s="117"/>
      <c r="DQC51" s="117"/>
      <c r="DQD51" s="117"/>
      <c r="DQE51" s="117"/>
      <c r="DQF51" s="117"/>
      <c r="DQG51" s="117"/>
      <c r="DQH51" s="117"/>
      <c r="DQI51" s="117"/>
      <c r="DQJ51" s="117"/>
      <c r="DQK51" s="117"/>
      <c r="DQL51" s="117"/>
      <c r="DQM51" s="117"/>
      <c r="DQN51" s="117"/>
      <c r="DQO51" s="117"/>
      <c r="DQP51" s="117"/>
      <c r="DQQ51" s="117"/>
      <c r="DQR51" s="117"/>
      <c r="DQS51" s="117"/>
      <c r="DQT51" s="117"/>
      <c r="DQU51" s="117"/>
      <c r="DQV51" s="117"/>
      <c r="DQW51" s="117"/>
      <c r="DQX51" s="117"/>
      <c r="DQY51" s="117"/>
      <c r="DQZ51" s="117"/>
      <c r="DRA51" s="117"/>
      <c r="DRB51" s="117"/>
      <c r="DRC51" s="117"/>
      <c r="DRD51" s="117"/>
      <c r="DRE51" s="117"/>
      <c r="DRF51" s="117"/>
      <c r="DRG51" s="117"/>
      <c r="DRH51" s="117"/>
      <c r="DRI51" s="117"/>
      <c r="DRJ51" s="117"/>
      <c r="DRK51" s="117"/>
      <c r="DRL51" s="117"/>
      <c r="DRM51" s="117"/>
      <c r="DRN51" s="117"/>
      <c r="DRO51" s="117"/>
      <c r="DRP51" s="117"/>
      <c r="DRQ51" s="117"/>
      <c r="DRR51" s="117"/>
      <c r="DRS51" s="117"/>
      <c r="DRT51" s="117"/>
      <c r="DRU51" s="117"/>
      <c r="DRV51" s="117"/>
      <c r="DRW51" s="117"/>
      <c r="DRX51" s="117"/>
      <c r="DRY51" s="117"/>
      <c r="DRZ51" s="117"/>
      <c r="DSA51" s="117"/>
      <c r="DSB51" s="117"/>
      <c r="DSC51" s="117"/>
      <c r="DSD51" s="117"/>
      <c r="DSE51" s="117"/>
      <c r="DSF51" s="117"/>
      <c r="DSG51" s="117"/>
      <c r="DSH51" s="117"/>
      <c r="DSI51" s="117"/>
      <c r="DSJ51" s="117"/>
      <c r="DSK51" s="117"/>
      <c r="DSL51" s="117"/>
      <c r="DSM51" s="117"/>
      <c r="DSN51" s="117"/>
      <c r="DSO51" s="117"/>
      <c r="DSP51" s="117"/>
      <c r="DSQ51" s="117"/>
      <c r="DSR51" s="117"/>
      <c r="DSS51" s="117"/>
      <c r="DST51" s="117"/>
      <c r="DSU51" s="117"/>
      <c r="DSV51" s="117"/>
      <c r="DSW51" s="117"/>
      <c r="DSX51" s="117"/>
      <c r="DSY51" s="117"/>
      <c r="DSZ51" s="117"/>
      <c r="DTA51" s="117"/>
      <c r="DTB51" s="117"/>
      <c r="DTC51" s="117"/>
      <c r="DTD51" s="117"/>
      <c r="DTE51" s="117"/>
      <c r="DTF51" s="117"/>
      <c r="DTG51" s="117"/>
      <c r="DTH51" s="117"/>
      <c r="DTI51" s="117"/>
      <c r="DTJ51" s="117"/>
      <c r="DTK51" s="117"/>
      <c r="DTL51" s="117"/>
      <c r="DTM51" s="117"/>
      <c r="DTN51" s="117"/>
      <c r="DTO51" s="117"/>
      <c r="DTP51" s="117"/>
      <c r="DTQ51" s="117"/>
      <c r="DTR51" s="117"/>
      <c r="DTS51" s="117"/>
      <c r="DTT51" s="117"/>
      <c r="DTU51" s="117"/>
      <c r="DTV51" s="117"/>
      <c r="DTW51" s="117"/>
      <c r="DTX51" s="117"/>
      <c r="DTY51" s="117"/>
      <c r="DTZ51" s="117"/>
      <c r="DUA51" s="117"/>
      <c r="DUB51" s="117"/>
      <c r="DUC51" s="117"/>
      <c r="DUD51" s="117"/>
      <c r="DUE51" s="117"/>
      <c r="DUF51" s="117"/>
      <c r="DUG51" s="117"/>
      <c r="DUH51" s="117"/>
      <c r="DUI51" s="117"/>
      <c r="DUJ51" s="117"/>
      <c r="DUK51" s="117"/>
      <c r="DUL51" s="117"/>
      <c r="DUM51" s="117"/>
      <c r="DUN51" s="117"/>
      <c r="DUO51" s="117"/>
      <c r="DUP51" s="117"/>
      <c r="DUQ51" s="117"/>
      <c r="DUR51" s="117"/>
      <c r="DUS51" s="117"/>
      <c r="DUT51" s="117"/>
      <c r="DUU51" s="117"/>
      <c r="DUV51" s="117"/>
      <c r="DUW51" s="117"/>
      <c r="DUX51" s="117"/>
      <c r="DUY51" s="117"/>
      <c r="DUZ51" s="117"/>
      <c r="DVA51" s="117"/>
      <c r="DVB51" s="117"/>
      <c r="DVC51" s="117"/>
      <c r="DVD51" s="117"/>
      <c r="DVE51" s="117"/>
      <c r="DVF51" s="117"/>
      <c r="DVG51" s="117"/>
      <c r="DVH51" s="117"/>
      <c r="DVI51" s="117"/>
      <c r="DVJ51" s="117"/>
      <c r="DVK51" s="117"/>
      <c r="DVL51" s="117"/>
      <c r="DVM51" s="117"/>
      <c r="DVN51" s="117"/>
      <c r="DVO51" s="117"/>
      <c r="DVP51" s="117"/>
      <c r="DVQ51" s="117"/>
      <c r="DVR51" s="117"/>
      <c r="DVS51" s="117"/>
      <c r="DVT51" s="117"/>
      <c r="DVU51" s="117"/>
      <c r="DVV51" s="117"/>
      <c r="DVW51" s="117"/>
      <c r="DVX51" s="117"/>
      <c r="DVY51" s="117"/>
      <c r="DVZ51" s="117"/>
      <c r="DWA51" s="117"/>
      <c r="DWB51" s="117"/>
      <c r="DWC51" s="117"/>
      <c r="DWD51" s="117"/>
      <c r="DWE51" s="117"/>
      <c r="DWF51" s="117"/>
      <c r="DWG51" s="117"/>
      <c r="DWH51" s="117"/>
      <c r="DWI51" s="117"/>
      <c r="DWJ51" s="117"/>
      <c r="DWK51" s="117"/>
      <c r="DWL51" s="117"/>
      <c r="DWM51" s="117"/>
      <c r="DWN51" s="117"/>
      <c r="DWO51" s="117"/>
      <c r="DWP51" s="117"/>
      <c r="DWQ51" s="117"/>
      <c r="DWR51" s="117"/>
      <c r="DWS51" s="117"/>
      <c r="DWT51" s="117"/>
      <c r="DWU51" s="117"/>
      <c r="DWV51" s="117"/>
      <c r="DWW51" s="117"/>
      <c r="DWX51" s="117"/>
      <c r="DWY51" s="117"/>
      <c r="DWZ51" s="117"/>
      <c r="DXA51" s="117"/>
      <c r="DXB51" s="117"/>
      <c r="DXC51" s="117"/>
      <c r="DXD51" s="117"/>
      <c r="DXE51" s="117"/>
      <c r="DXF51" s="117"/>
      <c r="DXG51" s="117"/>
      <c r="DXH51" s="117"/>
      <c r="DXI51" s="117"/>
      <c r="DXJ51" s="117"/>
      <c r="DXK51" s="117"/>
      <c r="DXL51" s="117"/>
      <c r="DXM51" s="117"/>
      <c r="DXN51" s="117"/>
      <c r="DXO51" s="117"/>
      <c r="DXP51" s="117"/>
      <c r="DXQ51" s="117"/>
      <c r="DXR51" s="117"/>
      <c r="DXS51" s="117"/>
      <c r="DXT51" s="117"/>
      <c r="DXU51" s="117"/>
      <c r="DXV51" s="117"/>
      <c r="DXW51" s="117"/>
      <c r="DXX51" s="117"/>
      <c r="DXY51" s="117"/>
      <c r="DXZ51" s="117"/>
      <c r="DYA51" s="117"/>
      <c r="DYB51" s="117"/>
      <c r="DYC51" s="117"/>
      <c r="DYD51" s="117"/>
      <c r="DYE51" s="117"/>
      <c r="DYF51" s="117"/>
      <c r="DYG51" s="117"/>
      <c r="DYH51" s="117"/>
      <c r="DYI51" s="117"/>
      <c r="DYJ51" s="117"/>
      <c r="DYK51" s="117"/>
      <c r="DYL51" s="117"/>
      <c r="DYM51" s="117"/>
      <c r="DYN51" s="117"/>
      <c r="DYO51" s="117"/>
      <c r="DYP51" s="117"/>
      <c r="DYQ51" s="117"/>
      <c r="DYR51" s="117"/>
      <c r="DYS51" s="117"/>
      <c r="DYT51" s="117"/>
      <c r="DYU51" s="117"/>
      <c r="DYV51" s="117"/>
      <c r="DYW51" s="117"/>
      <c r="DYX51" s="117"/>
      <c r="DYY51" s="117"/>
      <c r="DYZ51" s="117"/>
      <c r="DZA51" s="117"/>
      <c r="DZB51" s="117"/>
      <c r="DZC51" s="117"/>
      <c r="DZD51" s="117"/>
      <c r="DZE51" s="117"/>
      <c r="DZF51" s="117"/>
      <c r="DZG51" s="117"/>
      <c r="DZH51" s="117"/>
      <c r="DZI51" s="117"/>
      <c r="DZJ51" s="117"/>
      <c r="DZK51" s="117"/>
      <c r="DZL51" s="117"/>
      <c r="DZM51" s="117"/>
      <c r="DZN51" s="117"/>
      <c r="DZO51" s="117"/>
      <c r="DZP51" s="117"/>
      <c r="DZQ51" s="117"/>
      <c r="DZR51" s="117"/>
      <c r="DZS51" s="117"/>
      <c r="DZT51" s="117"/>
      <c r="DZU51" s="117"/>
      <c r="DZV51" s="117"/>
      <c r="DZW51" s="117"/>
      <c r="DZX51" s="117"/>
      <c r="DZY51" s="117"/>
      <c r="DZZ51" s="117"/>
      <c r="EAA51" s="117"/>
      <c r="EAB51" s="117"/>
      <c r="EAC51" s="117"/>
      <c r="EAD51" s="117"/>
      <c r="EAE51" s="117"/>
      <c r="EAF51" s="117"/>
      <c r="EAG51" s="117"/>
      <c r="EAH51" s="117"/>
      <c r="EAI51" s="117"/>
      <c r="EAJ51" s="117"/>
      <c r="EAK51" s="117"/>
      <c r="EAL51" s="117"/>
      <c r="EAM51" s="117"/>
      <c r="EAN51" s="117"/>
      <c r="EAO51" s="117"/>
      <c r="EAP51" s="117"/>
      <c r="EAQ51" s="117"/>
      <c r="EAR51" s="117"/>
      <c r="EAS51" s="117"/>
      <c r="EAT51" s="117"/>
      <c r="EAU51" s="117"/>
      <c r="EAV51" s="117"/>
      <c r="EAW51" s="117"/>
      <c r="EAX51" s="117"/>
      <c r="EAY51" s="117"/>
      <c r="EAZ51" s="117"/>
      <c r="EBA51" s="117"/>
      <c r="EBB51" s="117"/>
      <c r="EBC51" s="117"/>
      <c r="EBD51" s="117"/>
      <c r="EBE51" s="117"/>
      <c r="EBF51" s="117"/>
      <c r="EBG51" s="117"/>
      <c r="EBH51" s="117"/>
      <c r="EBI51" s="117"/>
      <c r="EBJ51" s="117"/>
      <c r="EBK51" s="117"/>
      <c r="EBL51" s="117"/>
      <c r="EBM51" s="117"/>
      <c r="EBN51" s="117"/>
      <c r="EBO51" s="117"/>
      <c r="EBP51" s="117"/>
      <c r="EBQ51" s="117"/>
      <c r="EBR51" s="117"/>
      <c r="EBS51" s="117"/>
      <c r="EBT51" s="117"/>
      <c r="EBU51" s="117"/>
      <c r="EBV51" s="117"/>
      <c r="EBW51" s="117"/>
      <c r="EBX51" s="117"/>
      <c r="EBY51" s="117"/>
      <c r="EBZ51" s="117"/>
      <c r="ECA51" s="117"/>
      <c r="ECB51" s="117"/>
      <c r="ECC51" s="117"/>
      <c r="ECD51" s="117"/>
      <c r="ECE51" s="117"/>
      <c r="ECF51" s="117"/>
      <c r="ECG51" s="117"/>
      <c r="ECH51" s="117"/>
      <c r="ECI51" s="117"/>
      <c r="ECJ51" s="117"/>
      <c r="ECK51" s="117"/>
      <c r="ECL51" s="117"/>
      <c r="ECM51" s="117"/>
      <c r="ECN51" s="117"/>
      <c r="ECO51" s="117"/>
      <c r="ECP51" s="117"/>
      <c r="ECQ51" s="117"/>
      <c r="ECR51" s="117"/>
      <c r="ECS51" s="117"/>
      <c r="ECT51" s="117"/>
      <c r="ECU51" s="117"/>
      <c r="ECV51" s="117"/>
      <c r="ECW51" s="117"/>
      <c r="ECX51" s="117"/>
      <c r="ECY51" s="117"/>
      <c r="ECZ51" s="117"/>
      <c r="EDA51" s="117"/>
      <c r="EDB51" s="117"/>
      <c r="EDC51" s="117"/>
      <c r="EDD51" s="117"/>
      <c r="EDE51" s="117"/>
      <c r="EDF51" s="117"/>
      <c r="EDG51" s="117"/>
      <c r="EDH51" s="117"/>
      <c r="EDI51" s="117"/>
      <c r="EDJ51" s="117"/>
      <c r="EDK51" s="117"/>
      <c r="EDL51" s="117"/>
      <c r="EDM51" s="117"/>
      <c r="EDN51" s="117"/>
      <c r="EDO51" s="117"/>
      <c r="EDP51" s="117"/>
      <c r="EDQ51" s="117"/>
      <c r="EDR51" s="117"/>
      <c r="EDS51" s="117"/>
      <c r="EDT51" s="117"/>
      <c r="EDU51" s="117"/>
      <c r="EDV51" s="117"/>
      <c r="EDW51" s="117"/>
      <c r="EDX51" s="117"/>
      <c r="EDY51" s="117"/>
      <c r="EDZ51" s="117"/>
      <c r="EEA51" s="117"/>
      <c r="EEB51" s="117"/>
      <c r="EEC51" s="117"/>
      <c r="EED51" s="117"/>
      <c r="EEE51" s="117"/>
      <c r="EEF51" s="117"/>
      <c r="EEG51" s="117"/>
      <c r="EEH51" s="117"/>
      <c r="EEI51" s="117"/>
      <c r="EEJ51" s="117"/>
      <c r="EEK51" s="117"/>
      <c r="EEL51" s="117"/>
      <c r="EEM51" s="117"/>
      <c r="EEN51" s="117"/>
      <c r="EEO51" s="117"/>
      <c r="EEP51" s="117"/>
      <c r="EEQ51" s="117"/>
      <c r="EER51" s="117"/>
      <c r="EES51" s="117"/>
      <c r="EET51" s="117"/>
      <c r="EEU51" s="117"/>
      <c r="EEV51" s="117"/>
      <c r="EEW51" s="117"/>
      <c r="EEX51" s="117"/>
      <c r="EEY51" s="117"/>
      <c r="EEZ51" s="117"/>
      <c r="EFA51" s="117"/>
      <c r="EFB51" s="117"/>
      <c r="EFC51" s="117"/>
      <c r="EFD51" s="117"/>
      <c r="EFE51" s="117"/>
      <c r="EFF51" s="117"/>
      <c r="EFG51" s="117"/>
      <c r="EFH51" s="117"/>
      <c r="EFI51" s="117"/>
      <c r="EFJ51" s="117"/>
      <c r="EFK51" s="117"/>
      <c r="EFL51" s="117"/>
      <c r="EFM51" s="117"/>
      <c r="EFN51" s="117"/>
      <c r="EFO51" s="117"/>
      <c r="EFP51" s="117"/>
      <c r="EFQ51" s="117"/>
      <c r="EFR51" s="117"/>
      <c r="EFS51" s="117"/>
      <c r="EFT51" s="117"/>
      <c r="EFU51" s="117"/>
      <c r="EFV51" s="117"/>
      <c r="EFW51" s="117"/>
      <c r="EFX51" s="117"/>
      <c r="EFY51" s="117"/>
      <c r="EFZ51" s="117"/>
      <c r="EGA51" s="117"/>
      <c r="EGB51" s="117"/>
      <c r="EGC51" s="117"/>
      <c r="EGD51" s="117"/>
      <c r="EGE51" s="117"/>
      <c r="EGF51" s="117"/>
      <c r="EGG51" s="117"/>
      <c r="EGH51" s="117"/>
      <c r="EGI51" s="117"/>
      <c r="EGJ51" s="117"/>
      <c r="EGK51" s="117"/>
      <c r="EGL51" s="117"/>
      <c r="EGM51" s="117"/>
      <c r="EGN51" s="117"/>
      <c r="EGO51" s="117"/>
      <c r="EGP51" s="117"/>
      <c r="EGQ51" s="117"/>
      <c r="EGR51" s="117"/>
      <c r="EGS51" s="117"/>
      <c r="EGT51" s="117"/>
      <c r="EGU51" s="117"/>
      <c r="EGV51" s="117"/>
      <c r="EGW51" s="117"/>
      <c r="EGX51" s="117"/>
      <c r="EGY51" s="117"/>
      <c r="EGZ51" s="117"/>
      <c r="EHA51" s="117"/>
      <c r="EHB51" s="117"/>
      <c r="EHC51" s="117"/>
      <c r="EHD51" s="117"/>
      <c r="EHE51" s="117"/>
      <c r="EHF51" s="117"/>
      <c r="EHG51" s="117"/>
      <c r="EHH51" s="117"/>
      <c r="EHI51" s="117"/>
      <c r="EHJ51" s="117"/>
      <c r="EHK51" s="117"/>
      <c r="EHL51" s="117"/>
      <c r="EHM51" s="117"/>
      <c r="EHN51" s="117"/>
      <c r="EHO51" s="117"/>
      <c r="EHP51" s="117"/>
      <c r="EHQ51" s="117"/>
      <c r="EHR51" s="117"/>
      <c r="EHS51" s="117"/>
      <c r="EHT51" s="117"/>
      <c r="EHU51" s="117"/>
      <c r="EHV51" s="117"/>
      <c r="EHW51" s="117"/>
      <c r="EHX51" s="117"/>
      <c r="EHY51" s="117"/>
      <c r="EHZ51" s="117"/>
      <c r="EIA51" s="117"/>
      <c r="EIB51" s="117"/>
      <c r="EIC51" s="117"/>
      <c r="EID51" s="117"/>
      <c r="EIE51" s="117"/>
      <c r="EIF51" s="117"/>
      <c r="EIG51" s="117"/>
      <c r="EIH51" s="117"/>
      <c r="EII51" s="117"/>
      <c r="EIJ51" s="117"/>
      <c r="EIK51" s="117"/>
      <c r="EIL51" s="117"/>
      <c r="EIM51" s="117"/>
      <c r="EIN51" s="117"/>
      <c r="EIO51" s="117"/>
      <c r="EIP51" s="117"/>
      <c r="EIQ51" s="117"/>
      <c r="EIR51" s="117"/>
      <c r="EIS51" s="117"/>
      <c r="EIT51" s="117"/>
      <c r="EIU51" s="117"/>
      <c r="EIV51" s="117"/>
      <c r="EIW51" s="117"/>
      <c r="EIX51" s="117"/>
      <c r="EIY51" s="117"/>
      <c r="EIZ51" s="117"/>
      <c r="EJA51" s="117"/>
      <c r="EJB51" s="117"/>
      <c r="EJC51" s="117"/>
      <c r="EJD51" s="117"/>
      <c r="EJE51" s="117"/>
      <c r="EJF51" s="117"/>
      <c r="EJG51" s="117"/>
      <c r="EJH51" s="117"/>
      <c r="EJI51" s="117"/>
      <c r="EJJ51" s="117"/>
      <c r="EJK51" s="117"/>
      <c r="EJL51" s="117"/>
      <c r="EJM51" s="117"/>
      <c r="EJN51" s="117"/>
      <c r="EJO51" s="117"/>
      <c r="EJP51" s="117"/>
      <c r="EJQ51" s="117"/>
      <c r="EJR51" s="117"/>
      <c r="EJS51" s="117"/>
      <c r="EJT51" s="117"/>
      <c r="EJU51" s="117"/>
      <c r="EJV51" s="117"/>
      <c r="EJW51" s="117"/>
      <c r="EJX51" s="117"/>
      <c r="EJY51" s="117"/>
      <c r="EJZ51" s="117"/>
      <c r="EKA51" s="117"/>
      <c r="EKB51" s="117"/>
      <c r="EKC51" s="117"/>
      <c r="EKD51" s="117"/>
      <c r="EKE51" s="117"/>
      <c r="EKF51" s="117"/>
      <c r="EKG51" s="117"/>
      <c r="EKH51" s="117"/>
      <c r="EKI51" s="117"/>
      <c r="EKJ51" s="117"/>
      <c r="EKK51" s="117"/>
      <c r="EKL51" s="117"/>
      <c r="EKM51" s="117"/>
      <c r="EKN51" s="117"/>
      <c r="EKO51" s="117"/>
      <c r="EKP51" s="117"/>
      <c r="EKQ51" s="117"/>
      <c r="EKR51" s="117"/>
      <c r="EKS51" s="117"/>
      <c r="EKT51" s="117"/>
      <c r="EKU51" s="117"/>
      <c r="EKV51" s="117"/>
      <c r="EKW51" s="117"/>
      <c r="EKX51" s="117"/>
      <c r="EKY51" s="117"/>
      <c r="EKZ51" s="117"/>
      <c r="ELA51" s="117"/>
      <c r="ELB51" s="117"/>
      <c r="ELC51" s="117"/>
      <c r="ELD51" s="117"/>
      <c r="ELE51" s="117"/>
      <c r="ELF51" s="117"/>
      <c r="ELG51" s="117"/>
      <c r="ELH51" s="117"/>
      <c r="ELI51" s="117"/>
      <c r="ELJ51" s="117"/>
      <c r="ELK51" s="117"/>
      <c r="ELL51" s="117"/>
      <c r="ELM51" s="117"/>
      <c r="ELN51" s="117"/>
      <c r="ELO51" s="117"/>
      <c r="ELP51" s="117"/>
      <c r="ELQ51" s="117"/>
      <c r="ELR51" s="117"/>
      <c r="ELS51" s="117"/>
      <c r="ELT51" s="117"/>
      <c r="ELU51" s="117"/>
      <c r="ELV51" s="117"/>
      <c r="ELW51" s="117"/>
      <c r="ELX51" s="117"/>
      <c r="ELY51" s="117"/>
      <c r="ELZ51" s="117"/>
      <c r="EMA51" s="117"/>
      <c r="EMB51" s="117"/>
      <c r="EMC51" s="117"/>
      <c r="EMD51" s="117"/>
      <c r="EME51" s="117"/>
      <c r="EMF51" s="117"/>
      <c r="EMG51" s="117"/>
      <c r="EMH51" s="117"/>
      <c r="EMI51" s="117"/>
      <c r="EMJ51" s="117"/>
      <c r="EMK51" s="117"/>
      <c r="EML51" s="117"/>
      <c r="EMM51" s="117"/>
      <c r="EMN51" s="117"/>
      <c r="EMO51" s="117"/>
      <c r="EMP51" s="117"/>
      <c r="EMQ51" s="117"/>
      <c r="EMR51" s="117"/>
      <c r="EMS51" s="117"/>
      <c r="EMT51" s="117"/>
      <c r="EMU51" s="117"/>
      <c r="EMV51" s="117"/>
      <c r="EMW51" s="117"/>
      <c r="EMX51" s="117"/>
      <c r="EMY51" s="117"/>
      <c r="EMZ51" s="117"/>
      <c r="ENA51" s="117"/>
      <c r="ENB51" s="117"/>
      <c r="ENC51" s="117"/>
      <c r="END51" s="117"/>
      <c r="ENE51" s="117"/>
      <c r="ENF51" s="117"/>
      <c r="ENG51" s="117"/>
      <c r="ENH51" s="117"/>
      <c r="ENI51" s="117"/>
      <c r="ENJ51" s="117"/>
      <c r="ENK51" s="117"/>
      <c r="ENL51" s="117"/>
      <c r="ENM51" s="117"/>
      <c r="ENN51" s="117"/>
      <c r="ENO51" s="117"/>
      <c r="ENP51" s="117"/>
      <c r="ENQ51" s="117"/>
      <c r="ENR51" s="117"/>
      <c r="ENS51" s="117"/>
      <c r="ENT51" s="117"/>
      <c r="ENU51" s="117"/>
      <c r="ENV51" s="117"/>
      <c r="ENW51" s="117"/>
      <c r="ENX51" s="117"/>
      <c r="ENY51" s="117"/>
      <c r="ENZ51" s="117"/>
      <c r="EOA51" s="117"/>
      <c r="EOB51" s="117"/>
      <c r="EOC51" s="117"/>
      <c r="EOD51" s="117"/>
      <c r="EOE51" s="117"/>
      <c r="EOF51" s="117"/>
      <c r="EOG51" s="117"/>
      <c r="EOH51" s="117"/>
      <c r="EOI51" s="117"/>
      <c r="EOJ51" s="117"/>
      <c r="EOK51" s="117"/>
      <c r="EOL51" s="117"/>
      <c r="EOM51" s="117"/>
      <c r="EON51" s="117"/>
      <c r="EOO51" s="117"/>
      <c r="EOP51" s="117"/>
      <c r="EOQ51" s="117"/>
      <c r="EOR51" s="117"/>
      <c r="EOS51" s="117"/>
      <c r="EOT51" s="117"/>
      <c r="EOU51" s="117"/>
      <c r="EOV51" s="117"/>
      <c r="EOW51" s="117"/>
      <c r="EOX51" s="117"/>
      <c r="EOY51" s="117"/>
      <c r="EOZ51" s="117"/>
      <c r="EPA51" s="117"/>
      <c r="EPB51" s="117"/>
      <c r="EPC51" s="117"/>
      <c r="EPD51" s="117"/>
      <c r="EPE51" s="117"/>
      <c r="EPF51" s="117"/>
      <c r="EPG51" s="117"/>
      <c r="EPH51" s="117"/>
      <c r="EPI51" s="117"/>
      <c r="EPJ51" s="117"/>
      <c r="EPK51" s="117"/>
      <c r="EPL51" s="117"/>
      <c r="EPM51" s="117"/>
      <c r="EPN51" s="117"/>
      <c r="EPO51" s="117"/>
      <c r="EPP51" s="117"/>
      <c r="EPQ51" s="117"/>
      <c r="EPR51" s="117"/>
      <c r="EPS51" s="117"/>
      <c r="EPT51" s="117"/>
      <c r="EPU51" s="117"/>
      <c r="EPV51" s="117"/>
      <c r="EPW51" s="117"/>
      <c r="EPX51" s="117"/>
      <c r="EPY51" s="117"/>
      <c r="EPZ51" s="117"/>
      <c r="EQA51" s="117"/>
      <c r="EQB51" s="117"/>
      <c r="EQC51" s="117"/>
      <c r="EQD51" s="117"/>
      <c r="EQE51" s="117"/>
      <c r="EQF51" s="117"/>
      <c r="EQG51" s="117"/>
      <c r="EQH51" s="117"/>
      <c r="EQI51" s="117"/>
      <c r="EQJ51" s="117"/>
      <c r="EQK51" s="117"/>
      <c r="EQL51" s="117"/>
      <c r="EQM51" s="117"/>
      <c r="EQN51" s="117"/>
      <c r="EQO51" s="117"/>
      <c r="EQP51" s="117"/>
      <c r="EQQ51" s="117"/>
      <c r="EQR51" s="117"/>
      <c r="EQS51" s="117"/>
      <c r="EQT51" s="117"/>
      <c r="EQU51" s="117"/>
      <c r="EQV51" s="117"/>
      <c r="EQW51" s="117"/>
      <c r="EQX51" s="117"/>
      <c r="EQY51" s="117"/>
      <c r="EQZ51" s="117"/>
      <c r="ERA51" s="117"/>
      <c r="ERB51" s="117"/>
      <c r="ERC51" s="117"/>
      <c r="ERD51" s="117"/>
      <c r="ERE51" s="117"/>
      <c r="ERF51" s="117"/>
      <c r="ERG51" s="117"/>
      <c r="ERH51" s="117"/>
      <c r="ERI51" s="117"/>
      <c r="ERJ51" s="117"/>
      <c r="ERK51" s="117"/>
      <c r="ERL51" s="117"/>
      <c r="ERM51" s="117"/>
      <c r="ERN51" s="117"/>
      <c r="ERO51" s="117"/>
      <c r="ERP51" s="117"/>
      <c r="ERQ51" s="117"/>
      <c r="ERR51" s="117"/>
      <c r="ERS51" s="117"/>
      <c r="ERT51" s="117"/>
      <c r="ERU51" s="117"/>
      <c r="ERV51" s="117"/>
      <c r="ERW51" s="117"/>
      <c r="ERX51" s="117"/>
      <c r="ERY51" s="117"/>
      <c r="ERZ51" s="117"/>
      <c r="ESA51" s="117"/>
      <c r="ESB51" s="117"/>
      <c r="ESC51" s="117"/>
      <c r="ESD51" s="117"/>
      <c r="ESE51" s="117"/>
      <c r="ESF51" s="117"/>
      <c r="ESG51" s="117"/>
      <c r="ESH51" s="117"/>
      <c r="ESI51" s="117"/>
      <c r="ESJ51" s="117"/>
      <c r="ESK51" s="117"/>
      <c r="ESL51" s="117"/>
      <c r="ESM51" s="117"/>
      <c r="ESN51" s="117"/>
      <c r="ESO51" s="117"/>
      <c r="ESP51" s="117"/>
      <c r="ESQ51" s="117"/>
      <c r="ESR51" s="117"/>
      <c r="ESS51" s="117"/>
      <c r="EST51" s="117"/>
      <c r="ESU51" s="117"/>
      <c r="ESV51" s="117"/>
      <c r="ESW51" s="117"/>
      <c r="ESX51" s="117"/>
      <c r="ESY51" s="117"/>
      <c r="ESZ51" s="117"/>
      <c r="ETA51" s="117"/>
      <c r="ETB51" s="117"/>
      <c r="ETC51" s="117"/>
      <c r="ETD51" s="117"/>
      <c r="ETE51" s="117"/>
      <c r="ETF51" s="117"/>
      <c r="ETG51" s="117"/>
      <c r="ETH51" s="117"/>
      <c r="ETI51" s="117"/>
      <c r="ETJ51" s="117"/>
      <c r="ETK51" s="117"/>
      <c r="ETL51" s="117"/>
      <c r="ETM51" s="117"/>
      <c r="ETN51" s="117"/>
      <c r="ETO51" s="117"/>
      <c r="ETP51" s="117"/>
      <c r="ETQ51" s="117"/>
      <c r="ETR51" s="117"/>
      <c r="ETS51" s="117"/>
      <c r="ETT51" s="117"/>
      <c r="ETU51" s="117"/>
      <c r="ETV51" s="117"/>
      <c r="ETW51" s="117"/>
      <c r="ETX51" s="117"/>
      <c r="ETY51" s="117"/>
      <c r="ETZ51" s="117"/>
      <c r="EUA51" s="117"/>
      <c r="EUB51" s="117"/>
      <c r="EUC51" s="117"/>
      <c r="EUD51" s="117"/>
      <c r="EUE51" s="117"/>
      <c r="EUF51" s="117"/>
      <c r="EUG51" s="117"/>
      <c r="EUH51" s="117"/>
      <c r="EUI51" s="117"/>
      <c r="EUJ51" s="117"/>
      <c r="EUK51" s="117"/>
      <c r="EUL51" s="117"/>
      <c r="EUM51" s="117"/>
      <c r="EUN51" s="117"/>
      <c r="EUO51" s="117"/>
      <c r="EUP51" s="117"/>
      <c r="EUQ51" s="117"/>
      <c r="EUR51" s="117"/>
      <c r="EUS51" s="117"/>
      <c r="EUT51" s="117"/>
      <c r="EUU51" s="117"/>
      <c r="EUV51" s="117"/>
      <c r="EUW51" s="117"/>
      <c r="EUX51" s="117"/>
      <c r="EUY51" s="117"/>
      <c r="EUZ51" s="117"/>
      <c r="EVA51" s="117"/>
      <c r="EVB51" s="117"/>
      <c r="EVC51" s="117"/>
      <c r="EVD51" s="117"/>
      <c r="EVE51" s="117"/>
      <c r="EVF51" s="117"/>
      <c r="EVG51" s="117"/>
      <c r="EVH51" s="117"/>
      <c r="EVI51" s="117"/>
      <c r="EVJ51" s="117"/>
      <c r="EVK51" s="117"/>
      <c r="EVL51" s="117"/>
      <c r="EVM51" s="117"/>
      <c r="EVN51" s="117"/>
      <c r="EVO51" s="117"/>
      <c r="EVP51" s="117"/>
      <c r="EVQ51" s="117"/>
      <c r="EVR51" s="117"/>
      <c r="EVS51" s="117"/>
      <c r="EVT51" s="117"/>
      <c r="EVU51" s="117"/>
      <c r="EVV51" s="117"/>
      <c r="EVW51" s="117"/>
      <c r="EVX51" s="117"/>
      <c r="EVY51" s="117"/>
      <c r="EVZ51" s="117"/>
      <c r="EWA51" s="117"/>
      <c r="EWB51" s="117"/>
      <c r="EWC51" s="117"/>
      <c r="EWD51" s="117"/>
      <c r="EWE51" s="117"/>
      <c r="EWF51" s="117"/>
      <c r="EWG51" s="117"/>
      <c r="EWH51" s="117"/>
      <c r="EWI51" s="117"/>
      <c r="EWJ51" s="117"/>
      <c r="EWK51" s="117"/>
      <c r="EWL51" s="117"/>
      <c r="EWM51" s="117"/>
      <c r="EWN51" s="117"/>
      <c r="EWO51" s="117"/>
      <c r="EWP51" s="117"/>
      <c r="EWQ51" s="117"/>
      <c r="EWR51" s="117"/>
      <c r="EWS51" s="117"/>
      <c r="EWT51" s="117"/>
      <c r="EWU51" s="117"/>
      <c r="EWV51" s="117"/>
      <c r="EWW51" s="117"/>
      <c r="EWX51" s="117"/>
      <c r="EWY51" s="117"/>
      <c r="EWZ51" s="117"/>
      <c r="EXA51" s="117"/>
      <c r="EXB51" s="117"/>
      <c r="EXC51" s="117"/>
      <c r="EXD51" s="117"/>
      <c r="EXE51" s="117"/>
      <c r="EXF51" s="117"/>
      <c r="EXG51" s="117"/>
      <c r="EXH51" s="117"/>
      <c r="EXI51" s="117"/>
      <c r="EXJ51" s="117"/>
      <c r="EXK51" s="117"/>
      <c r="EXL51" s="117"/>
      <c r="EXM51" s="117"/>
      <c r="EXN51" s="117"/>
      <c r="EXO51" s="117"/>
      <c r="EXP51" s="117"/>
      <c r="EXQ51" s="117"/>
      <c r="EXR51" s="117"/>
      <c r="EXS51" s="117"/>
      <c r="EXT51" s="117"/>
      <c r="EXU51" s="117"/>
      <c r="EXV51" s="117"/>
      <c r="EXW51" s="117"/>
      <c r="EXX51" s="117"/>
      <c r="EXY51" s="117"/>
      <c r="EXZ51" s="117"/>
      <c r="EYA51" s="117"/>
      <c r="EYB51" s="117"/>
      <c r="EYC51" s="117"/>
      <c r="EYD51" s="117"/>
      <c r="EYE51" s="117"/>
      <c r="EYF51" s="117"/>
      <c r="EYG51" s="117"/>
      <c r="EYH51" s="117"/>
      <c r="EYI51" s="117"/>
      <c r="EYJ51" s="117"/>
      <c r="EYK51" s="117"/>
      <c r="EYL51" s="117"/>
      <c r="EYM51" s="117"/>
      <c r="EYN51" s="117"/>
      <c r="EYO51" s="117"/>
      <c r="EYP51" s="117"/>
      <c r="EYQ51" s="117"/>
      <c r="EYR51" s="117"/>
      <c r="EYS51" s="117"/>
      <c r="EYT51" s="117"/>
      <c r="EYU51" s="117"/>
      <c r="EYV51" s="117"/>
      <c r="EYW51" s="117"/>
      <c r="EYX51" s="117"/>
      <c r="EYY51" s="117"/>
      <c r="EYZ51" s="117"/>
      <c r="EZA51" s="117"/>
      <c r="EZB51" s="117"/>
      <c r="EZC51" s="117"/>
      <c r="EZD51" s="117"/>
      <c r="EZE51" s="117"/>
      <c r="EZF51" s="117"/>
      <c r="EZG51" s="117"/>
      <c r="EZH51" s="117"/>
      <c r="EZI51" s="117"/>
      <c r="EZJ51" s="117"/>
      <c r="EZK51" s="117"/>
      <c r="EZL51" s="117"/>
      <c r="EZM51" s="117"/>
      <c r="EZN51" s="117"/>
      <c r="EZO51" s="117"/>
      <c r="EZP51" s="117"/>
      <c r="EZQ51" s="117"/>
      <c r="EZR51" s="117"/>
      <c r="EZS51" s="117"/>
      <c r="EZT51" s="117"/>
      <c r="EZU51" s="117"/>
      <c r="EZV51" s="117"/>
      <c r="EZW51" s="117"/>
      <c r="EZX51" s="117"/>
      <c r="EZY51" s="117"/>
      <c r="EZZ51" s="117"/>
      <c r="FAA51" s="117"/>
      <c r="FAB51" s="117"/>
      <c r="FAC51" s="117"/>
      <c r="FAD51" s="117"/>
      <c r="FAE51" s="117"/>
      <c r="FAF51" s="117"/>
      <c r="FAG51" s="117"/>
      <c r="FAH51" s="117"/>
      <c r="FAI51" s="117"/>
      <c r="FAJ51" s="117"/>
      <c r="FAK51" s="117"/>
      <c r="FAL51" s="117"/>
      <c r="FAM51" s="117"/>
      <c r="FAN51" s="117"/>
      <c r="FAO51" s="117"/>
      <c r="FAP51" s="117"/>
      <c r="FAQ51" s="117"/>
      <c r="FAR51" s="117"/>
      <c r="FAS51" s="117"/>
      <c r="FAT51" s="117"/>
      <c r="FAU51" s="117"/>
      <c r="FAV51" s="117"/>
      <c r="FAW51" s="117"/>
      <c r="FAX51" s="117"/>
      <c r="FAY51" s="117"/>
      <c r="FAZ51" s="117"/>
      <c r="FBA51" s="117"/>
      <c r="FBB51" s="117"/>
      <c r="FBC51" s="117"/>
      <c r="FBD51" s="117"/>
      <c r="FBE51" s="117"/>
      <c r="FBF51" s="117"/>
      <c r="FBG51" s="117"/>
      <c r="FBH51" s="117"/>
      <c r="FBI51" s="117"/>
      <c r="FBJ51" s="117"/>
      <c r="FBK51" s="117"/>
      <c r="FBL51" s="117"/>
      <c r="FBM51" s="117"/>
      <c r="FBN51" s="117"/>
      <c r="FBO51" s="117"/>
      <c r="FBP51" s="117"/>
      <c r="FBQ51" s="117"/>
      <c r="FBR51" s="117"/>
      <c r="FBS51" s="117"/>
      <c r="FBT51" s="117"/>
      <c r="FBU51" s="117"/>
      <c r="FBV51" s="117"/>
      <c r="FBW51" s="117"/>
      <c r="FBX51" s="117"/>
      <c r="FBY51" s="117"/>
      <c r="FBZ51" s="117"/>
      <c r="FCA51" s="117"/>
      <c r="FCB51" s="117"/>
      <c r="FCC51" s="117"/>
      <c r="FCD51" s="117"/>
      <c r="FCE51" s="117"/>
      <c r="FCF51" s="117"/>
      <c r="FCG51" s="117"/>
      <c r="FCH51" s="117"/>
      <c r="FCI51" s="117"/>
      <c r="FCJ51" s="117"/>
      <c r="FCK51" s="117"/>
      <c r="FCL51" s="117"/>
      <c r="FCM51" s="117"/>
      <c r="FCN51" s="117"/>
      <c r="FCO51" s="117"/>
      <c r="FCP51" s="117"/>
      <c r="FCQ51" s="117"/>
      <c r="FCR51" s="117"/>
      <c r="FCS51" s="117"/>
      <c r="FCT51" s="117"/>
      <c r="FCU51" s="117"/>
      <c r="FCV51" s="117"/>
      <c r="FCW51" s="117"/>
      <c r="FCX51" s="117"/>
      <c r="FCY51" s="117"/>
      <c r="FCZ51" s="117"/>
      <c r="FDA51" s="117"/>
      <c r="FDB51" s="117"/>
      <c r="FDC51" s="117"/>
      <c r="FDD51" s="117"/>
      <c r="FDE51" s="117"/>
      <c r="FDF51" s="117"/>
      <c r="FDG51" s="117"/>
      <c r="FDH51" s="117"/>
      <c r="FDI51" s="117"/>
      <c r="FDJ51" s="117"/>
      <c r="FDK51" s="117"/>
      <c r="FDL51" s="117"/>
      <c r="FDM51" s="117"/>
      <c r="FDN51" s="117"/>
      <c r="FDO51" s="117"/>
      <c r="FDP51" s="117"/>
      <c r="FDQ51" s="117"/>
      <c r="FDR51" s="117"/>
      <c r="FDS51" s="117"/>
      <c r="FDT51" s="117"/>
      <c r="FDU51" s="117"/>
      <c r="FDV51" s="117"/>
      <c r="FDW51" s="117"/>
      <c r="FDX51" s="117"/>
      <c r="FDY51" s="117"/>
      <c r="FDZ51" s="117"/>
      <c r="FEA51" s="117"/>
      <c r="FEB51" s="117"/>
      <c r="FEC51" s="117"/>
      <c r="FED51" s="117"/>
      <c r="FEE51" s="117"/>
      <c r="FEF51" s="117"/>
      <c r="FEG51" s="117"/>
      <c r="FEH51" s="117"/>
      <c r="FEI51" s="117"/>
      <c r="FEJ51" s="117"/>
      <c r="FEK51" s="117"/>
      <c r="FEL51" s="117"/>
      <c r="FEM51" s="117"/>
      <c r="FEN51" s="117"/>
      <c r="FEO51" s="117"/>
      <c r="FEP51" s="117"/>
      <c r="FEQ51" s="117"/>
      <c r="FER51" s="117"/>
      <c r="FES51" s="117"/>
      <c r="FET51" s="117"/>
      <c r="FEU51" s="117"/>
      <c r="FEV51" s="117"/>
      <c r="FEW51" s="117"/>
      <c r="FEX51" s="117"/>
      <c r="FEY51" s="117"/>
      <c r="FEZ51" s="117"/>
      <c r="FFA51" s="117"/>
      <c r="FFB51" s="117"/>
      <c r="FFC51" s="117"/>
      <c r="FFD51" s="117"/>
      <c r="FFE51" s="117"/>
      <c r="FFF51" s="117"/>
      <c r="FFG51" s="117"/>
      <c r="FFH51" s="117"/>
      <c r="FFI51" s="117"/>
      <c r="FFJ51" s="117"/>
      <c r="FFK51" s="117"/>
      <c r="FFL51" s="117"/>
      <c r="FFM51" s="117"/>
      <c r="FFN51" s="117"/>
      <c r="FFO51" s="117"/>
      <c r="FFP51" s="117"/>
      <c r="FFQ51" s="117"/>
      <c r="FFR51" s="117"/>
      <c r="FFS51" s="117"/>
      <c r="FFT51" s="117"/>
      <c r="FFU51" s="117"/>
      <c r="FFV51" s="117"/>
      <c r="FFW51" s="117"/>
      <c r="FFX51" s="117"/>
      <c r="FFY51" s="117"/>
      <c r="FFZ51" s="117"/>
      <c r="FGA51" s="117"/>
      <c r="FGB51" s="117"/>
      <c r="FGC51" s="117"/>
      <c r="FGD51" s="117"/>
      <c r="FGE51" s="117"/>
      <c r="FGF51" s="117"/>
      <c r="FGG51" s="117"/>
      <c r="FGH51" s="117"/>
      <c r="FGI51" s="117"/>
      <c r="FGJ51" s="117"/>
      <c r="FGK51" s="117"/>
      <c r="FGL51" s="117"/>
      <c r="FGM51" s="117"/>
      <c r="FGN51" s="117"/>
      <c r="FGO51" s="117"/>
      <c r="FGP51" s="117"/>
      <c r="FGQ51" s="117"/>
      <c r="FGR51" s="117"/>
      <c r="FGS51" s="117"/>
      <c r="FGT51" s="117"/>
      <c r="FGU51" s="117"/>
      <c r="FGV51" s="117"/>
      <c r="FGW51" s="117"/>
      <c r="FGX51" s="117"/>
      <c r="FGY51" s="117"/>
      <c r="FGZ51" s="117"/>
      <c r="FHA51" s="117"/>
      <c r="FHB51" s="117"/>
      <c r="FHC51" s="117"/>
      <c r="FHD51" s="117"/>
      <c r="FHE51" s="117"/>
      <c r="FHF51" s="117"/>
      <c r="FHG51" s="117"/>
      <c r="FHH51" s="117"/>
      <c r="FHI51" s="117"/>
      <c r="FHJ51" s="117"/>
      <c r="FHK51" s="117"/>
      <c r="FHL51" s="117"/>
      <c r="FHM51" s="117"/>
      <c r="FHN51" s="117"/>
      <c r="FHO51" s="117"/>
      <c r="FHP51" s="117"/>
      <c r="FHQ51" s="117"/>
      <c r="FHR51" s="117"/>
      <c r="FHS51" s="117"/>
      <c r="FHT51" s="117"/>
      <c r="FHU51" s="117"/>
      <c r="FHV51" s="117"/>
      <c r="FHW51" s="117"/>
      <c r="FHX51" s="117"/>
      <c r="FHY51" s="117"/>
      <c r="FHZ51" s="117"/>
      <c r="FIA51" s="117"/>
      <c r="FIB51" s="117"/>
      <c r="FIC51" s="117"/>
      <c r="FID51" s="117"/>
      <c r="FIE51" s="117"/>
      <c r="FIF51" s="117"/>
      <c r="FIG51" s="117"/>
      <c r="FIH51" s="117"/>
      <c r="FII51" s="117"/>
      <c r="FIJ51" s="117"/>
      <c r="FIK51" s="117"/>
      <c r="FIL51" s="117"/>
      <c r="FIM51" s="117"/>
      <c r="FIN51" s="117"/>
      <c r="FIO51" s="117"/>
      <c r="FIP51" s="117"/>
      <c r="FIQ51" s="117"/>
      <c r="FIR51" s="117"/>
      <c r="FIS51" s="117"/>
      <c r="FIT51" s="117"/>
      <c r="FIU51" s="117"/>
      <c r="FIV51" s="117"/>
      <c r="FIW51" s="117"/>
      <c r="FIX51" s="117"/>
      <c r="FIY51" s="117"/>
      <c r="FIZ51" s="117"/>
      <c r="FJA51" s="117"/>
      <c r="FJB51" s="117"/>
      <c r="FJC51" s="117"/>
      <c r="FJD51" s="117"/>
      <c r="FJE51" s="117"/>
      <c r="FJF51" s="117"/>
      <c r="FJG51" s="117"/>
      <c r="FJH51" s="117"/>
      <c r="FJI51" s="117"/>
      <c r="FJJ51" s="117"/>
      <c r="FJK51" s="117"/>
      <c r="FJL51" s="117"/>
      <c r="FJM51" s="117"/>
      <c r="FJN51" s="117"/>
      <c r="FJO51" s="117"/>
      <c r="FJP51" s="117"/>
      <c r="FJQ51" s="117"/>
      <c r="FJR51" s="117"/>
      <c r="FJS51" s="117"/>
      <c r="FJT51" s="117"/>
      <c r="FJU51" s="117"/>
      <c r="FJV51" s="117"/>
      <c r="FJW51" s="117"/>
      <c r="FJX51" s="117"/>
      <c r="FJY51" s="117"/>
      <c r="FJZ51" s="117"/>
      <c r="FKA51" s="117"/>
      <c r="FKB51" s="117"/>
      <c r="FKC51" s="117"/>
      <c r="FKD51" s="117"/>
      <c r="FKE51" s="117"/>
      <c r="FKF51" s="117"/>
      <c r="FKG51" s="117"/>
      <c r="FKH51" s="117"/>
      <c r="FKI51" s="117"/>
      <c r="FKJ51" s="117"/>
      <c r="FKK51" s="117"/>
      <c r="FKL51" s="117"/>
      <c r="FKM51" s="117"/>
      <c r="FKN51" s="117"/>
      <c r="FKO51" s="117"/>
      <c r="FKP51" s="117"/>
      <c r="FKQ51" s="117"/>
      <c r="FKR51" s="117"/>
      <c r="FKS51" s="117"/>
      <c r="FKT51" s="117"/>
      <c r="FKU51" s="117"/>
      <c r="FKV51" s="117"/>
      <c r="FKW51" s="117"/>
      <c r="FKX51" s="117"/>
      <c r="FKY51" s="117"/>
      <c r="FKZ51" s="117"/>
      <c r="FLA51" s="117"/>
      <c r="FLB51" s="117"/>
      <c r="FLC51" s="117"/>
      <c r="FLD51" s="117"/>
      <c r="FLE51" s="117"/>
      <c r="FLF51" s="117"/>
      <c r="FLG51" s="117"/>
      <c r="FLH51" s="117"/>
      <c r="FLI51" s="117"/>
      <c r="FLJ51" s="117"/>
      <c r="FLK51" s="117"/>
      <c r="FLL51" s="117"/>
      <c r="FLM51" s="117"/>
      <c r="FLN51" s="117"/>
      <c r="FLO51" s="117"/>
      <c r="FLP51" s="117"/>
      <c r="FLQ51" s="117"/>
      <c r="FLR51" s="117"/>
      <c r="FLS51" s="117"/>
      <c r="FLT51" s="117"/>
      <c r="FLU51" s="117"/>
      <c r="FLV51" s="117"/>
      <c r="FLW51" s="117"/>
      <c r="FLX51" s="117"/>
      <c r="FLY51" s="117"/>
      <c r="FLZ51" s="117"/>
      <c r="FMA51" s="117"/>
      <c r="FMB51" s="117"/>
      <c r="FMC51" s="117"/>
      <c r="FMD51" s="117"/>
      <c r="FME51" s="117"/>
      <c r="FMF51" s="117"/>
      <c r="FMG51" s="117"/>
      <c r="FMH51" s="117"/>
      <c r="FMI51" s="117"/>
      <c r="FMJ51" s="117"/>
      <c r="FMK51" s="117"/>
      <c r="FML51" s="117"/>
      <c r="FMM51" s="117"/>
      <c r="FMN51" s="117"/>
      <c r="FMO51" s="117"/>
      <c r="FMP51" s="117"/>
      <c r="FMQ51" s="117"/>
      <c r="FMR51" s="117"/>
      <c r="FMS51" s="117"/>
      <c r="FMT51" s="117"/>
      <c r="FMU51" s="117"/>
      <c r="FMV51" s="117"/>
      <c r="FMW51" s="117"/>
      <c r="FMX51" s="117"/>
      <c r="FMY51" s="117"/>
      <c r="FMZ51" s="117"/>
      <c r="FNA51" s="117"/>
      <c r="FNB51" s="117"/>
      <c r="FNC51" s="117"/>
      <c r="FND51" s="117"/>
      <c r="FNE51" s="117"/>
      <c r="FNF51" s="117"/>
      <c r="FNG51" s="117"/>
      <c r="FNH51" s="117"/>
      <c r="FNI51" s="117"/>
      <c r="FNJ51" s="117"/>
      <c r="FNK51" s="117"/>
      <c r="FNL51" s="117"/>
      <c r="FNM51" s="117"/>
      <c r="FNN51" s="117"/>
      <c r="FNO51" s="117"/>
      <c r="FNP51" s="117"/>
      <c r="FNQ51" s="117"/>
      <c r="FNR51" s="117"/>
      <c r="FNS51" s="117"/>
      <c r="FNT51" s="117"/>
      <c r="FNU51" s="117"/>
      <c r="FNV51" s="117"/>
      <c r="FNW51" s="117"/>
      <c r="FNX51" s="117"/>
      <c r="FNY51" s="117"/>
      <c r="FNZ51" s="117"/>
      <c r="FOA51" s="117"/>
      <c r="FOB51" s="117"/>
      <c r="FOC51" s="117"/>
      <c r="FOD51" s="117"/>
      <c r="FOE51" s="117"/>
      <c r="FOF51" s="117"/>
      <c r="FOG51" s="117"/>
      <c r="FOH51" s="117"/>
      <c r="FOI51" s="117"/>
      <c r="FOJ51" s="117"/>
      <c r="FOK51" s="117"/>
      <c r="FOL51" s="117"/>
      <c r="FOM51" s="117"/>
      <c r="FON51" s="117"/>
      <c r="FOO51" s="117"/>
      <c r="FOP51" s="117"/>
      <c r="FOQ51" s="117"/>
      <c r="FOR51" s="117"/>
      <c r="FOS51" s="117"/>
      <c r="FOT51" s="117"/>
      <c r="FOU51" s="117"/>
      <c r="FOV51" s="117"/>
      <c r="FOW51" s="117"/>
      <c r="FOX51" s="117"/>
      <c r="FOY51" s="117"/>
      <c r="FOZ51" s="117"/>
      <c r="FPA51" s="117"/>
      <c r="FPB51" s="117"/>
      <c r="FPC51" s="117"/>
      <c r="FPD51" s="117"/>
      <c r="FPE51" s="117"/>
      <c r="FPF51" s="117"/>
      <c r="FPG51" s="117"/>
      <c r="FPH51" s="117"/>
      <c r="FPI51" s="117"/>
      <c r="FPJ51" s="117"/>
      <c r="FPK51" s="117"/>
      <c r="FPL51" s="117"/>
      <c r="FPM51" s="117"/>
      <c r="FPN51" s="117"/>
      <c r="FPO51" s="117"/>
      <c r="FPP51" s="117"/>
      <c r="FPQ51" s="117"/>
      <c r="FPR51" s="117"/>
      <c r="FPS51" s="117"/>
      <c r="FPT51" s="117"/>
      <c r="FPU51" s="117"/>
      <c r="FPV51" s="117"/>
      <c r="FPW51" s="117"/>
      <c r="FPX51" s="117"/>
      <c r="FPY51" s="117"/>
      <c r="FPZ51" s="117"/>
      <c r="FQA51" s="117"/>
      <c r="FQB51" s="117"/>
      <c r="FQC51" s="117"/>
      <c r="FQD51" s="117"/>
      <c r="FQE51" s="117"/>
      <c r="FQF51" s="117"/>
      <c r="FQG51" s="117"/>
      <c r="FQH51" s="117"/>
      <c r="FQI51" s="117"/>
      <c r="FQJ51" s="117"/>
      <c r="FQK51" s="117"/>
      <c r="FQL51" s="117"/>
      <c r="FQM51" s="117"/>
      <c r="FQN51" s="117"/>
      <c r="FQO51" s="117"/>
      <c r="FQP51" s="117"/>
      <c r="FQQ51" s="117"/>
      <c r="FQR51" s="117"/>
      <c r="FQS51" s="117"/>
      <c r="FQT51" s="117"/>
      <c r="FQU51" s="117"/>
      <c r="FQV51" s="117"/>
      <c r="FQW51" s="117"/>
      <c r="FQX51" s="117"/>
      <c r="FQY51" s="117"/>
      <c r="FQZ51" s="117"/>
      <c r="FRA51" s="117"/>
      <c r="FRB51" s="117"/>
      <c r="FRC51" s="117"/>
      <c r="FRD51" s="117"/>
      <c r="FRE51" s="117"/>
      <c r="FRF51" s="117"/>
      <c r="FRG51" s="117"/>
      <c r="FRH51" s="117"/>
      <c r="FRI51" s="117"/>
      <c r="FRJ51" s="117"/>
      <c r="FRK51" s="117"/>
      <c r="FRL51" s="117"/>
      <c r="FRM51" s="117"/>
      <c r="FRN51" s="117"/>
      <c r="FRO51" s="117"/>
      <c r="FRP51" s="117"/>
      <c r="FRQ51" s="117"/>
      <c r="FRR51" s="117"/>
      <c r="FRS51" s="117"/>
      <c r="FRT51" s="117"/>
      <c r="FRU51" s="117"/>
      <c r="FRV51" s="117"/>
      <c r="FRW51" s="117"/>
      <c r="FRX51" s="117"/>
      <c r="FRY51" s="117"/>
      <c r="FRZ51" s="117"/>
      <c r="FSA51" s="117"/>
      <c r="FSB51" s="117"/>
      <c r="FSC51" s="117"/>
      <c r="FSD51" s="117"/>
      <c r="FSE51" s="117"/>
      <c r="FSF51" s="117"/>
      <c r="FSG51" s="117"/>
      <c r="FSH51" s="117"/>
      <c r="FSI51" s="117"/>
      <c r="FSJ51" s="117"/>
      <c r="FSK51" s="117"/>
      <c r="FSL51" s="117"/>
      <c r="FSM51" s="117"/>
      <c r="FSN51" s="117"/>
      <c r="FSO51" s="117"/>
      <c r="FSP51" s="117"/>
      <c r="FSQ51" s="117"/>
      <c r="FSR51" s="117"/>
      <c r="FSS51" s="117"/>
      <c r="FST51" s="117"/>
      <c r="FSU51" s="117"/>
      <c r="FSV51" s="117"/>
      <c r="FSW51" s="117"/>
      <c r="FSX51" s="117"/>
      <c r="FSY51" s="117"/>
      <c r="FSZ51" s="117"/>
      <c r="FTA51" s="117"/>
      <c r="FTB51" s="117"/>
      <c r="FTC51" s="117"/>
      <c r="FTD51" s="117"/>
      <c r="FTE51" s="117"/>
      <c r="FTF51" s="117"/>
      <c r="FTG51" s="117"/>
      <c r="FTH51" s="117"/>
      <c r="FTI51" s="117"/>
      <c r="FTJ51" s="117"/>
      <c r="FTK51" s="117"/>
      <c r="FTL51" s="117"/>
      <c r="FTM51" s="117"/>
      <c r="FTN51" s="117"/>
      <c r="FTO51" s="117"/>
      <c r="FTP51" s="117"/>
      <c r="FTQ51" s="117"/>
      <c r="FTR51" s="117"/>
      <c r="FTS51" s="117"/>
      <c r="FTT51" s="117"/>
      <c r="FTU51" s="117"/>
      <c r="FTV51" s="117"/>
      <c r="FTW51" s="117"/>
      <c r="FTX51" s="117"/>
      <c r="FTY51" s="117"/>
      <c r="FTZ51" s="117"/>
      <c r="FUA51" s="117"/>
      <c r="FUB51" s="117"/>
      <c r="FUC51" s="117"/>
      <c r="FUD51" s="117"/>
      <c r="FUE51" s="117"/>
      <c r="FUF51" s="117"/>
      <c r="FUG51" s="117"/>
      <c r="FUH51" s="117"/>
      <c r="FUI51" s="117"/>
      <c r="FUJ51" s="117"/>
      <c r="FUK51" s="117"/>
      <c r="FUL51" s="117"/>
      <c r="FUM51" s="117"/>
      <c r="FUN51" s="117"/>
      <c r="FUO51" s="117"/>
      <c r="FUP51" s="117"/>
      <c r="FUQ51" s="117"/>
      <c r="FUR51" s="117"/>
      <c r="FUS51" s="117"/>
      <c r="FUT51" s="117"/>
      <c r="FUU51" s="117"/>
      <c r="FUV51" s="117"/>
      <c r="FUW51" s="117"/>
      <c r="FUX51" s="117"/>
      <c r="FUY51" s="117"/>
      <c r="FUZ51" s="117"/>
      <c r="FVA51" s="117"/>
      <c r="FVB51" s="117"/>
      <c r="FVC51" s="117"/>
      <c r="FVD51" s="117"/>
      <c r="FVE51" s="117"/>
      <c r="FVF51" s="117"/>
      <c r="FVG51" s="117"/>
      <c r="FVH51" s="117"/>
      <c r="FVI51" s="117"/>
      <c r="FVJ51" s="117"/>
      <c r="FVK51" s="117"/>
      <c r="FVL51" s="117"/>
      <c r="FVM51" s="117"/>
      <c r="FVN51" s="117"/>
      <c r="FVO51" s="117"/>
      <c r="FVP51" s="117"/>
      <c r="FVQ51" s="117"/>
      <c r="FVR51" s="117"/>
      <c r="FVS51" s="117"/>
      <c r="FVT51" s="117"/>
      <c r="FVU51" s="117"/>
      <c r="FVV51" s="117"/>
      <c r="FVW51" s="117"/>
      <c r="FVX51" s="117"/>
      <c r="FVY51" s="117"/>
      <c r="FVZ51" s="117"/>
      <c r="FWA51" s="117"/>
      <c r="FWB51" s="117"/>
      <c r="FWC51" s="117"/>
      <c r="FWD51" s="117"/>
      <c r="FWE51" s="117"/>
      <c r="FWF51" s="117"/>
      <c r="FWG51" s="117"/>
      <c r="FWH51" s="117"/>
      <c r="FWI51" s="117"/>
      <c r="FWJ51" s="117"/>
      <c r="FWK51" s="117"/>
      <c r="FWL51" s="117"/>
      <c r="FWM51" s="117"/>
      <c r="FWN51" s="117"/>
      <c r="FWO51" s="117"/>
      <c r="FWP51" s="117"/>
      <c r="FWQ51" s="117"/>
      <c r="FWR51" s="117"/>
      <c r="FWS51" s="117"/>
      <c r="FWT51" s="117"/>
      <c r="FWU51" s="117"/>
      <c r="FWV51" s="117"/>
      <c r="FWW51" s="117"/>
      <c r="FWX51" s="117"/>
      <c r="FWY51" s="117"/>
      <c r="FWZ51" s="117"/>
      <c r="FXA51" s="117"/>
      <c r="FXB51" s="117"/>
      <c r="FXC51" s="117"/>
      <c r="FXD51" s="117"/>
      <c r="FXE51" s="117"/>
      <c r="FXF51" s="117"/>
      <c r="FXG51" s="117"/>
      <c r="FXH51" s="117"/>
      <c r="FXI51" s="117"/>
      <c r="FXJ51" s="117"/>
      <c r="FXK51" s="117"/>
      <c r="FXL51" s="117"/>
      <c r="FXM51" s="117"/>
      <c r="FXN51" s="117"/>
      <c r="FXO51" s="117"/>
      <c r="FXP51" s="117"/>
      <c r="FXQ51" s="117"/>
      <c r="FXR51" s="117"/>
      <c r="FXS51" s="117"/>
      <c r="FXT51" s="117"/>
      <c r="FXU51" s="117"/>
      <c r="FXV51" s="117"/>
      <c r="FXW51" s="117"/>
      <c r="FXX51" s="117"/>
      <c r="FXY51" s="117"/>
      <c r="FXZ51" s="117"/>
      <c r="FYA51" s="117"/>
      <c r="FYB51" s="117"/>
      <c r="FYC51" s="117"/>
      <c r="FYD51" s="117"/>
      <c r="FYE51" s="117"/>
      <c r="FYF51" s="117"/>
      <c r="FYG51" s="117"/>
      <c r="FYH51" s="117"/>
      <c r="FYI51" s="117"/>
      <c r="FYJ51" s="117"/>
      <c r="FYK51" s="117"/>
      <c r="FYL51" s="117"/>
      <c r="FYM51" s="117"/>
      <c r="FYN51" s="117"/>
      <c r="FYO51" s="117"/>
      <c r="FYP51" s="117"/>
      <c r="FYQ51" s="117"/>
      <c r="FYR51" s="117"/>
      <c r="FYS51" s="117"/>
      <c r="FYT51" s="117"/>
      <c r="FYU51" s="117"/>
      <c r="FYV51" s="117"/>
      <c r="FYW51" s="117"/>
      <c r="FYX51" s="117"/>
      <c r="FYY51" s="117"/>
      <c r="FYZ51" s="117"/>
      <c r="FZA51" s="117"/>
      <c r="FZB51" s="117"/>
      <c r="FZC51" s="117"/>
      <c r="FZD51" s="117"/>
      <c r="FZE51" s="117"/>
      <c r="FZF51" s="117"/>
      <c r="FZG51" s="117"/>
      <c r="FZH51" s="117"/>
      <c r="FZI51" s="117"/>
      <c r="FZJ51" s="117"/>
      <c r="FZK51" s="117"/>
      <c r="FZL51" s="117"/>
      <c r="FZM51" s="117"/>
      <c r="FZN51" s="117"/>
      <c r="FZO51" s="117"/>
      <c r="FZP51" s="117"/>
      <c r="FZQ51" s="117"/>
      <c r="FZR51" s="117"/>
      <c r="FZS51" s="117"/>
      <c r="FZT51" s="117"/>
      <c r="FZU51" s="117"/>
      <c r="FZV51" s="117"/>
      <c r="FZW51" s="117"/>
      <c r="FZX51" s="117"/>
      <c r="FZY51" s="117"/>
      <c r="FZZ51" s="117"/>
      <c r="GAA51" s="117"/>
      <c r="GAB51" s="117"/>
      <c r="GAC51" s="117"/>
      <c r="GAD51" s="117"/>
      <c r="GAE51" s="117"/>
      <c r="GAF51" s="117"/>
      <c r="GAG51" s="117"/>
      <c r="GAH51" s="117"/>
      <c r="GAI51" s="117"/>
      <c r="GAJ51" s="117"/>
      <c r="GAK51" s="117"/>
      <c r="GAL51" s="117"/>
      <c r="GAM51" s="117"/>
      <c r="GAN51" s="117"/>
      <c r="GAO51" s="117"/>
      <c r="GAP51" s="117"/>
      <c r="GAQ51" s="117"/>
      <c r="GAR51" s="117"/>
      <c r="GAS51" s="117"/>
      <c r="GAT51" s="117"/>
      <c r="GAU51" s="117"/>
      <c r="GAV51" s="117"/>
      <c r="GAW51" s="117"/>
      <c r="GAX51" s="117"/>
      <c r="GAY51" s="117"/>
      <c r="GAZ51" s="117"/>
      <c r="GBA51" s="117"/>
      <c r="GBB51" s="117"/>
      <c r="GBC51" s="117"/>
      <c r="GBD51" s="117"/>
      <c r="GBE51" s="117"/>
      <c r="GBF51" s="117"/>
      <c r="GBG51" s="117"/>
      <c r="GBH51" s="117"/>
      <c r="GBI51" s="117"/>
      <c r="GBJ51" s="117"/>
      <c r="GBK51" s="117"/>
      <c r="GBL51" s="117"/>
      <c r="GBM51" s="117"/>
      <c r="GBN51" s="117"/>
      <c r="GBO51" s="117"/>
      <c r="GBP51" s="117"/>
      <c r="GBQ51" s="117"/>
      <c r="GBR51" s="117"/>
      <c r="GBS51" s="117"/>
      <c r="GBT51" s="117"/>
      <c r="GBU51" s="117"/>
      <c r="GBV51" s="117"/>
      <c r="GBW51" s="117"/>
      <c r="GBX51" s="117"/>
      <c r="GBY51" s="117"/>
      <c r="GBZ51" s="117"/>
      <c r="GCA51" s="117"/>
      <c r="GCB51" s="117"/>
      <c r="GCC51" s="117"/>
      <c r="GCD51" s="117"/>
      <c r="GCE51" s="117"/>
      <c r="GCF51" s="117"/>
      <c r="GCG51" s="117"/>
      <c r="GCH51" s="117"/>
      <c r="GCI51" s="117"/>
      <c r="GCJ51" s="117"/>
      <c r="GCK51" s="117"/>
      <c r="GCL51" s="117"/>
      <c r="GCM51" s="117"/>
      <c r="GCN51" s="117"/>
      <c r="GCO51" s="117"/>
      <c r="GCP51" s="117"/>
      <c r="GCQ51" s="117"/>
      <c r="GCR51" s="117"/>
      <c r="GCS51" s="117"/>
      <c r="GCT51" s="117"/>
      <c r="GCU51" s="117"/>
      <c r="GCV51" s="117"/>
      <c r="GCW51" s="117"/>
      <c r="GCX51" s="117"/>
      <c r="GCY51" s="117"/>
      <c r="GCZ51" s="117"/>
      <c r="GDA51" s="117"/>
      <c r="GDB51" s="117"/>
      <c r="GDC51" s="117"/>
      <c r="GDD51" s="117"/>
      <c r="GDE51" s="117"/>
      <c r="GDF51" s="117"/>
      <c r="GDG51" s="117"/>
      <c r="GDH51" s="117"/>
      <c r="GDI51" s="117"/>
      <c r="GDJ51" s="117"/>
      <c r="GDK51" s="117"/>
      <c r="GDL51" s="117"/>
      <c r="GDM51" s="117"/>
      <c r="GDN51" s="117"/>
      <c r="GDO51" s="117"/>
      <c r="GDP51" s="117"/>
      <c r="GDQ51" s="117"/>
      <c r="GDR51" s="117"/>
      <c r="GDS51" s="117"/>
      <c r="GDT51" s="117"/>
      <c r="GDU51" s="117"/>
      <c r="GDV51" s="117"/>
      <c r="GDW51" s="117"/>
      <c r="GDX51" s="117"/>
      <c r="GDY51" s="117"/>
      <c r="GDZ51" s="117"/>
      <c r="GEA51" s="117"/>
      <c r="GEB51" s="117"/>
      <c r="GEC51" s="117"/>
      <c r="GED51" s="117"/>
      <c r="GEE51" s="117"/>
      <c r="GEF51" s="117"/>
      <c r="GEG51" s="117"/>
      <c r="GEH51" s="117"/>
      <c r="GEI51" s="117"/>
      <c r="GEJ51" s="117"/>
      <c r="GEK51" s="117"/>
      <c r="GEL51" s="117"/>
      <c r="GEM51" s="117"/>
      <c r="GEN51" s="117"/>
      <c r="GEO51" s="117"/>
      <c r="GEP51" s="117"/>
      <c r="GEQ51" s="117"/>
      <c r="GER51" s="117"/>
      <c r="GES51" s="117"/>
      <c r="GET51" s="117"/>
      <c r="GEU51" s="117"/>
      <c r="GEV51" s="117"/>
      <c r="GEW51" s="117"/>
      <c r="GEX51" s="117"/>
      <c r="GEY51" s="117"/>
      <c r="GEZ51" s="117"/>
      <c r="GFA51" s="117"/>
      <c r="GFB51" s="117"/>
      <c r="GFC51" s="117"/>
      <c r="GFD51" s="117"/>
      <c r="GFE51" s="117"/>
      <c r="GFF51" s="117"/>
      <c r="GFG51" s="117"/>
      <c r="GFH51" s="117"/>
      <c r="GFI51" s="117"/>
      <c r="GFJ51" s="117"/>
      <c r="GFK51" s="117"/>
      <c r="GFL51" s="117"/>
      <c r="GFM51" s="117"/>
      <c r="GFN51" s="117"/>
      <c r="GFO51" s="117"/>
      <c r="GFP51" s="117"/>
      <c r="GFQ51" s="117"/>
      <c r="GFR51" s="117"/>
      <c r="GFS51" s="117"/>
      <c r="GFT51" s="117"/>
      <c r="GFU51" s="117"/>
      <c r="GFV51" s="117"/>
      <c r="GFW51" s="117"/>
      <c r="GFX51" s="117"/>
      <c r="GFY51" s="117"/>
      <c r="GFZ51" s="117"/>
      <c r="GGA51" s="117"/>
      <c r="GGB51" s="117"/>
      <c r="GGC51" s="117"/>
      <c r="GGD51" s="117"/>
      <c r="GGE51" s="117"/>
      <c r="GGF51" s="117"/>
      <c r="GGG51" s="117"/>
      <c r="GGH51" s="117"/>
      <c r="GGI51" s="117"/>
      <c r="GGJ51" s="117"/>
      <c r="GGK51" s="117"/>
      <c r="GGL51" s="117"/>
      <c r="GGM51" s="117"/>
      <c r="GGN51" s="117"/>
      <c r="GGO51" s="117"/>
      <c r="GGP51" s="117"/>
      <c r="GGQ51" s="117"/>
      <c r="GGR51" s="117"/>
      <c r="GGS51" s="117"/>
      <c r="GGT51" s="117"/>
      <c r="GGU51" s="117"/>
      <c r="GGV51" s="117"/>
      <c r="GGW51" s="117"/>
      <c r="GGX51" s="117"/>
      <c r="GGY51" s="117"/>
      <c r="GGZ51" s="117"/>
      <c r="GHA51" s="117"/>
      <c r="GHB51" s="117"/>
      <c r="GHC51" s="117"/>
      <c r="GHD51" s="117"/>
      <c r="GHE51" s="117"/>
      <c r="GHF51" s="117"/>
      <c r="GHG51" s="117"/>
      <c r="GHH51" s="117"/>
      <c r="GHI51" s="117"/>
      <c r="GHJ51" s="117"/>
      <c r="GHK51" s="117"/>
      <c r="GHL51" s="117"/>
      <c r="GHM51" s="117"/>
      <c r="GHN51" s="117"/>
      <c r="GHO51" s="117"/>
      <c r="GHP51" s="117"/>
      <c r="GHQ51" s="117"/>
      <c r="GHR51" s="117"/>
      <c r="GHS51" s="117"/>
      <c r="GHT51" s="117"/>
      <c r="GHU51" s="117"/>
      <c r="GHV51" s="117"/>
      <c r="GHW51" s="117"/>
      <c r="GHX51" s="117"/>
      <c r="GHY51" s="117"/>
      <c r="GHZ51" s="117"/>
      <c r="GIA51" s="117"/>
      <c r="GIB51" s="117"/>
      <c r="GIC51" s="117"/>
      <c r="GID51" s="117"/>
      <c r="GIE51" s="117"/>
      <c r="GIF51" s="117"/>
      <c r="GIG51" s="117"/>
      <c r="GIH51" s="117"/>
      <c r="GII51" s="117"/>
      <c r="GIJ51" s="117"/>
      <c r="GIK51" s="117"/>
      <c r="GIL51" s="117"/>
      <c r="GIM51" s="117"/>
      <c r="GIN51" s="117"/>
      <c r="GIO51" s="117"/>
      <c r="GIP51" s="117"/>
      <c r="GIQ51" s="117"/>
      <c r="GIR51" s="117"/>
      <c r="GIS51" s="117"/>
      <c r="GIT51" s="117"/>
      <c r="GIU51" s="117"/>
      <c r="GIV51" s="117"/>
      <c r="GIW51" s="117"/>
      <c r="GIX51" s="117"/>
      <c r="GIY51" s="117"/>
      <c r="GIZ51" s="117"/>
      <c r="GJA51" s="117"/>
      <c r="GJB51" s="117"/>
      <c r="GJC51" s="117"/>
      <c r="GJD51" s="117"/>
      <c r="GJE51" s="117"/>
      <c r="GJF51" s="117"/>
      <c r="GJG51" s="117"/>
      <c r="GJH51" s="117"/>
      <c r="GJI51" s="117"/>
      <c r="GJJ51" s="117"/>
      <c r="GJK51" s="117"/>
      <c r="GJL51" s="117"/>
      <c r="GJM51" s="117"/>
      <c r="GJN51" s="117"/>
      <c r="GJO51" s="117"/>
      <c r="GJP51" s="117"/>
      <c r="GJQ51" s="117"/>
      <c r="GJR51" s="117"/>
      <c r="GJS51" s="117"/>
      <c r="GJT51" s="117"/>
      <c r="GJU51" s="117"/>
      <c r="GJV51" s="117"/>
      <c r="GJW51" s="117"/>
      <c r="GJX51" s="117"/>
      <c r="GJY51" s="117"/>
      <c r="GJZ51" s="117"/>
      <c r="GKA51" s="117"/>
      <c r="GKB51" s="117"/>
      <c r="GKC51" s="117"/>
      <c r="GKD51" s="117"/>
      <c r="GKE51" s="117"/>
      <c r="GKF51" s="117"/>
      <c r="GKG51" s="117"/>
      <c r="GKH51" s="117"/>
      <c r="GKI51" s="117"/>
      <c r="GKJ51" s="117"/>
      <c r="GKK51" s="117"/>
      <c r="GKL51" s="117"/>
      <c r="GKM51" s="117"/>
      <c r="GKN51" s="117"/>
      <c r="GKO51" s="117"/>
      <c r="GKP51" s="117"/>
      <c r="GKQ51" s="117"/>
      <c r="GKR51" s="117"/>
      <c r="GKS51" s="117"/>
      <c r="GKT51" s="117"/>
      <c r="GKU51" s="117"/>
      <c r="GKV51" s="117"/>
      <c r="GKW51" s="117"/>
      <c r="GKX51" s="117"/>
      <c r="GKY51" s="117"/>
      <c r="GKZ51" s="117"/>
      <c r="GLA51" s="117"/>
      <c r="GLB51" s="117"/>
      <c r="GLC51" s="117"/>
      <c r="GLD51" s="117"/>
      <c r="GLE51" s="117"/>
      <c r="GLF51" s="117"/>
      <c r="GLG51" s="117"/>
      <c r="GLH51" s="117"/>
      <c r="GLI51" s="117"/>
      <c r="GLJ51" s="117"/>
      <c r="GLK51" s="117"/>
      <c r="GLL51" s="117"/>
      <c r="GLM51" s="117"/>
      <c r="GLN51" s="117"/>
      <c r="GLO51" s="117"/>
      <c r="GLP51" s="117"/>
      <c r="GLQ51" s="117"/>
      <c r="GLR51" s="117"/>
      <c r="GLS51" s="117"/>
      <c r="GLT51" s="117"/>
      <c r="GLU51" s="117"/>
      <c r="GLV51" s="117"/>
      <c r="GLW51" s="117"/>
      <c r="GLX51" s="117"/>
      <c r="GLY51" s="117"/>
      <c r="GLZ51" s="117"/>
      <c r="GMA51" s="117"/>
      <c r="GMB51" s="117"/>
      <c r="GMC51" s="117"/>
      <c r="GMD51" s="117"/>
      <c r="GME51" s="117"/>
      <c r="GMF51" s="117"/>
      <c r="GMG51" s="117"/>
      <c r="GMH51" s="117"/>
      <c r="GMI51" s="117"/>
      <c r="GMJ51" s="117"/>
      <c r="GMK51" s="117"/>
      <c r="GML51" s="117"/>
      <c r="GMM51" s="117"/>
      <c r="GMN51" s="117"/>
      <c r="GMO51" s="117"/>
      <c r="GMP51" s="117"/>
      <c r="GMQ51" s="117"/>
      <c r="GMR51" s="117"/>
      <c r="GMS51" s="117"/>
      <c r="GMT51" s="117"/>
      <c r="GMU51" s="117"/>
      <c r="GMV51" s="117"/>
      <c r="GMW51" s="117"/>
      <c r="GMX51" s="117"/>
      <c r="GMY51" s="117"/>
      <c r="GMZ51" s="117"/>
      <c r="GNA51" s="117"/>
      <c r="GNB51" s="117"/>
      <c r="GNC51" s="117"/>
      <c r="GND51" s="117"/>
      <c r="GNE51" s="117"/>
      <c r="GNF51" s="117"/>
      <c r="GNG51" s="117"/>
      <c r="GNH51" s="117"/>
      <c r="GNI51" s="117"/>
      <c r="GNJ51" s="117"/>
      <c r="GNK51" s="117"/>
      <c r="GNL51" s="117"/>
      <c r="GNM51" s="117"/>
      <c r="GNN51" s="117"/>
      <c r="GNO51" s="117"/>
      <c r="GNP51" s="117"/>
      <c r="GNQ51" s="117"/>
      <c r="GNR51" s="117"/>
      <c r="GNS51" s="117"/>
      <c r="GNT51" s="117"/>
      <c r="GNU51" s="117"/>
      <c r="GNV51" s="117"/>
      <c r="GNW51" s="117"/>
      <c r="GNX51" s="117"/>
      <c r="GNY51" s="117"/>
      <c r="GNZ51" s="117"/>
      <c r="GOA51" s="117"/>
      <c r="GOB51" s="117"/>
      <c r="GOC51" s="117"/>
      <c r="GOD51" s="117"/>
      <c r="GOE51" s="117"/>
      <c r="GOF51" s="117"/>
      <c r="GOG51" s="117"/>
      <c r="GOH51" s="117"/>
      <c r="GOI51" s="117"/>
      <c r="GOJ51" s="117"/>
      <c r="GOK51" s="117"/>
      <c r="GOL51" s="117"/>
      <c r="GOM51" s="117"/>
      <c r="GON51" s="117"/>
      <c r="GOO51" s="117"/>
      <c r="GOP51" s="117"/>
      <c r="GOQ51" s="117"/>
      <c r="GOR51" s="117"/>
      <c r="GOS51" s="117"/>
      <c r="GOT51" s="117"/>
      <c r="GOU51" s="117"/>
      <c r="GOV51" s="117"/>
      <c r="GOW51" s="117"/>
      <c r="GOX51" s="117"/>
      <c r="GOY51" s="117"/>
      <c r="GOZ51" s="117"/>
      <c r="GPA51" s="117"/>
      <c r="GPB51" s="117"/>
      <c r="GPC51" s="117"/>
      <c r="GPD51" s="117"/>
      <c r="GPE51" s="117"/>
      <c r="GPF51" s="117"/>
      <c r="GPG51" s="117"/>
      <c r="GPH51" s="117"/>
      <c r="GPI51" s="117"/>
      <c r="GPJ51" s="117"/>
      <c r="GPK51" s="117"/>
      <c r="GPL51" s="117"/>
      <c r="GPM51" s="117"/>
      <c r="GPN51" s="117"/>
      <c r="GPO51" s="117"/>
      <c r="GPP51" s="117"/>
      <c r="GPQ51" s="117"/>
      <c r="GPR51" s="117"/>
      <c r="GPS51" s="117"/>
      <c r="GPT51" s="117"/>
      <c r="GPU51" s="117"/>
      <c r="GPV51" s="117"/>
      <c r="GPW51" s="117"/>
      <c r="GPX51" s="117"/>
      <c r="GPY51" s="117"/>
      <c r="GPZ51" s="117"/>
      <c r="GQA51" s="117"/>
      <c r="GQB51" s="117"/>
      <c r="GQC51" s="117"/>
      <c r="GQD51" s="117"/>
      <c r="GQE51" s="117"/>
      <c r="GQF51" s="117"/>
      <c r="GQG51" s="117"/>
      <c r="GQH51" s="117"/>
      <c r="GQI51" s="117"/>
      <c r="GQJ51" s="117"/>
      <c r="GQK51" s="117"/>
      <c r="GQL51" s="117"/>
      <c r="GQM51" s="117"/>
      <c r="GQN51" s="117"/>
      <c r="GQO51" s="117"/>
      <c r="GQP51" s="117"/>
      <c r="GQQ51" s="117"/>
      <c r="GQR51" s="117"/>
      <c r="GQS51" s="117"/>
      <c r="GQT51" s="117"/>
      <c r="GQU51" s="117"/>
      <c r="GQV51" s="117"/>
      <c r="GQW51" s="117"/>
      <c r="GQX51" s="117"/>
      <c r="GQY51" s="117"/>
      <c r="GQZ51" s="117"/>
      <c r="GRA51" s="117"/>
      <c r="GRB51" s="117"/>
      <c r="GRC51" s="117"/>
      <c r="GRD51" s="117"/>
      <c r="GRE51" s="117"/>
      <c r="GRF51" s="117"/>
      <c r="GRG51" s="117"/>
      <c r="GRH51" s="117"/>
      <c r="GRI51" s="117"/>
      <c r="GRJ51" s="117"/>
      <c r="GRK51" s="117"/>
      <c r="GRL51" s="117"/>
      <c r="GRM51" s="117"/>
      <c r="GRN51" s="117"/>
      <c r="GRO51" s="117"/>
      <c r="GRP51" s="117"/>
      <c r="GRQ51" s="117"/>
      <c r="GRR51" s="117"/>
      <c r="GRS51" s="117"/>
      <c r="GRT51" s="117"/>
      <c r="GRU51" s="117"/>
      <c r="GRV51" s="117"/>
      <c r="GRW51" s="117"/>
      <c r="GRX51" s="117"/>
      <c r="GRY51" s="117"/>
      <c r="GRZ51" s="117"/>
      <c r="GSA51" s="117"/>
      <c r="GSB51" s="117"/>
      <c r="GSC51" s="117"/>
      <c r="GSD51" s="117"/>
      <c r="GSE51" s="117"/>
      <c r="GSF51" s="117"/>
      <c r="GSG51" s="117"/>
      <c r="GSH51" s="117"/>
      <c r="GSI51" s="117"/>
      <c r="GSJ51" s="117"/>
      <c r="GSK51" s="117"/>
      <c r="GSL51" s="117"/>
      <c r="GSM51" s="117"/>
      <c r="GSN51" s="117"/>
      <c r="GSO51" s="117"/>
      <c r="GSP51" s="117"/>
      <c r="GSQ51" s="117"/>
      <c r="GSR51" s="117"/>
      <c r="GSS51" s="117"/>
      <c r="GST51" s="117"/>
      <c r="GSU51" s="117"/>
      <c r="GSV51" s="117"/>
      <c r="GSW51" s="117"/>
      <c r="GSX51" s="117"/>
      <c r="GSY51" s="117"/>
      <c r="GSZ51" s="117"/>
      <c r="GTA51" s="117"/>
      <c r="GTB51" s="117"/>
      <c r="GTC51" s="117"/>
      <c r="GTD51" s="117"/>
      <c r="GTE51" s="117"/>
      <c r="GTF51" s="117"/>
      <c r="GTG51" s="117"/>
      <c r="GTH51" s="117"/>
      <c r="GTI51" s="117"/>
      <c r="GTJ51" s="117"/>
      <c r="GTK51" s="117"/>
      <c r="GTL51" s="117"/>
      <c r="GTM51" s="117"/>
      <c r="GTN51" s="117"/>
      <c r="GTO51" s="117"/>
      <c r="GTP51" s="117"/>
      <c r="GTQ51" s="117"/>
      <c r="GTR51" s="117"/>
      <c r="GTS51" s="117"/>
      <c r="GTT51" s="117"/>
      <c r="GTU51" s="117"/>
      <c r="GTV51" s="117"/>
      <c r="GTW51" s="117"/>
      <c r="GTX51" s="117"/>
      <c r="GTY51" s="117"/>
      <c r="GTZ51" s="117"/>
      <c r="GUA51" s="117"/>
      <c r="GUB51" s="117"/>
      <c r="GUC51" s="117"/>
      <c r="GUD51" s="117"/>
      <c r="GUE51" s="117"/>
      <c r="GUF51" s="117"/>
      <c r="GUG51" s="117"/>
      <c r="GUH51" s="117"/>
      <c r="GUI51" s="117"/>
      <c r="GUJ51" s="117"/>
      <c r="GUK51" s="117"/>
      <c r="GUL51" s="117"/>
      <c r="GUM51" s="117"/>
      <c r="GUN51" s="117"/>
      <c r="GUO51" s="117"/>
      <c r="GUP51" s="117"/>
      <c r="GUQ51" s="117"/>
      <c r="GUR51" s="117"/>
      <c r="GUS51" s="117"/>
      <c r="GUT51" s="117"/>
      <c r="GUU51" s="117"/>
      <c r="GUV51" s="117"/>
      <c r="GUW51" s="117"/>
      <c r="GUX51" s="117"/>
      <c r="GUY51" s="117"/>
      <c r="GUZ51" s="117"/>
      <c r="GVA51" s="117"/>
      <c r="GVB51" s="117"/>
      <c r="GVC51" s="117"/>
      <c r="GVD51" s="117"/>
      <c r="GVE51" s="117"/>
      <c r="GVF51" s="117"/>
      <c r="GVG51" s="117"/>
      <c r="GVH51" s="117"/>
      <c r="GVI51" s="117"/>
      <c r="GVJ51" s="117"/>
      <c r="GVK51" s="117"/>
      <c r="GVL51" s="117"/>
      <c r="GVM51" s="117"/>
      <c r="GVN51" s="117"/>
      <c r="GVO51" s="117"/>
      <c r="GVP51" s="117"/>
      <c r="GVQ51" s="117"/>
      <c r="GVR51" s="117"/>
      <c r="GVS51" s="117"/>
      <c r="GVT51" s="117"/>
      <c r="GVU51" s="117"/>
      <c r="GVV51" s="117"/>
      <c r="GVW51" s="117"/>
      <c r="GVX51" s="117"/>
      <c r="GVY51" s="117"/>
      <c r="GVZ51" s="117"/>
      <c r="GWA51" s="117"/>
      <c r="GWB51" s="117"/>
      <c r="GWC51" s="117"/>
      <c r="GWD51" s="117"/>
      <c r="GWE51" s="117"/>
      <c r="GWF51" s="117"/>
      <c r="GWG51" s="117"/>
      <c r="GWH51" s="117"/>
      <c r="GWI51" s="117"/>
      <c r="GWJ51" s="117"/>
      <c r="GWK51" s="117"/>
      <c r="GWL51" s="117"/>
      <c r="GWM51" s="117"/>
      <c r="GWN51" s="117"/>
      <c r="GWO51" s="117"/>
      <c r="GWP51" s="117"/>
      <c r="GWQ51" s="117"/>
      <c r="GWR51" s="117"/>
      <c r="GWS51" s="117"/>
      <c r="GWT51" s="117"/>
      <c r="GWU51" s="117"/>
      <c r="GWV51" s="117"/>
      <c r="GWW51" s="117"/>
      <c r="GWX51" s="117"/>
      <c r="GWY51" s="117"/>
      <c r="GWZ51" s="117"/>
      <c r="GXA51" s="117"/>
      <c r="GXB51" s="117"/>
      <c r="GXC51" s="117"/>
      <c r="GXD51" s="117"/>
      <c r="GXE51" s="117"/>
      <c r="GXF51" s="117"/>
      <c r="GXG51" s="117"/>
      <c r="GXH51" s="117"/>
      <c r="GXI51" s="117"/>
      <c r="GXJ51" s="117"/>
      <c r="GXK51" s="117"/>
      <c r="GXL51" s="117"/>
      <c r="GXM51" s="117"/>
      <c r="GXN51" s="117"/>
      <c r="GXO51" s="117"/>
      <c r="GXP51" s="117"/>
      <c r="GXQ51" s="117"/>
      <c r="GXR51" s="117"/>
      <c r="GXS51" s="117"/>
      <c r="GXT51" s="117"/>
      <c r="GXU51" s="117"/>
      <c r="GXV51" s="117"/>
      <c r="GXW51" s="117"/>
      <c r="GXX51" s="117"/>
      <c r="GXY51" s="117"/>
      <c r="GXZ51" s="117"/>
      <c r="GYA51" s="117"/>
      <c r="GYB51" s="117"/>
      <c r="GYC51" s="117"/>
      <c r="GYD51" s="117"/>
      <c r="GYE51" s="117"/>
      <c r="GYF51" s="117"/>
      <c r="GYG51" s="117"/>
      <c r="GYH51" s="117"/>
      <c r="GYI51" s="117"/>
      <c r="GYJ51" s="117"/>
      <c r="GYK51" s="117"/>
      <c r="GYL51" s="117"/>
      <c r="GYM51" s="117"/>
      <c r="GYN51" s="117"/>
      <c r="GYO51" s="117"/>
      <c r="GYP51" s="117"/>
      <c r="GYQ51" s="117"/>
      <c r="GYR51" s="117"/>
      <c r="GYS51" s="117"/>
      <c r="GYT51" s="117"/>
      <c r="GYU51" s="117"/>
      <c r="GYV51" s="117"/>
      <c r="GYW51" s="117"/>
      <c r="GYX51" s="117"/>
      <c r="GYY51" s="117"/>
      <c r="GYZ51" s="117"/>
      <c r="GZA51" s="117"/>
      <c r="GZB51" s="117"/>
      <c r="GZC51" s="117"/>
      <c r="GZD51" s="117"/>
      <c r="GZE51" s="117"/>
      <c r="GZF51" s="117"/>
      <c r="GZG51" s="117"/>
      <c r="GZH51" s="117"/>
      <c r="GZI51" s="117"/>
      <c r="GZJ51" s="117"/>
      <c r="GZK51" s="117"/>
      <c r="GZL51" s="117"/>
      <c r="GZM51" s="117"/>
      <c r="GZN51" s="117"/>
      <c r="GZO51" s="117"/>
      <c r="GZP51" s="117"/>
      <c r="GZQ51" s="117"/>
      <c r="GZR51" s="117"/>
      <c r="GZS51" s="117"/>
      <c r="GZT51" s="117"/>
      <c r="GZU51" s="117"/>
      <c r="GZV51" s="117"/>
      <c r="GZW51" s="117"/>
      <c r="GZX51" s="117"/>
      <c r="GZY51" s="117"/>
      <c r="GZZ51" s="117"/>
      <c r="HAA51" s="117"/>
      <c r="HAB51" s="117"/>
      <c r="HAC51" s="117"/>
      <c r="HAD51" s="117"/>
      <c r="HAE51" s="117"/>
      <c r="HAF51" s="117"/>
      <c r="HAG51" s="117"/>
      <c r="HAH51" s="117"/>
      <c r="HAI51" s="117"/>
      <c r="HAJ51" s="117"/>
      <c r="HAK51" s="117"/>
      <c r="HAL51" s="117"/>
      <c r="HAM51" s="117"/>
      <c r="HAN51" s="117"/>
      <c r="HAO51" s="117"/>
      <c r="HAP51" s="117"/>
      <c r="HAQ51" s="117"/>
      <c r="HAR51" s="117"/>
      <c r="HAS51" s="117"/>
      <c r="HAT51" s="117"/>
      <c r="HAU51" s="117"/>
      <c r="HAV51" s="117"/>
      <c r="HAW51" s="117"/>
      <c r="HAX51" s="117"/>
      <c r="HAY51" s="117"/>
      <c r="HAZ51" s="117"/>
      <c r="HBA51" s="117"/>
      <c r="HBB51" s="117"/>
      <c r="HBC51" s="117"/>
      <c r="HBD51" s="117"/>
      <c r="HBE51" s="117"/>
      <c r="HBF51" s="117"/>
      <c r="HBG51" s="117"/>
      <c r="HBH51" s="117"/>
      <c r="HBI51" s="117"/>
      <c r="HBJ51" s="117"/>
      <c r="HBK51" s="117"/>
      <c r="HBL51" s="117"/>
      <c r="HBM51" s="117"/>
      <c r="HBN51" s="117"/>
      <c r="HBO51" s="117"/>
      <c r="HBP51" s="117"/>
      <c r="HBQ51" s="117"/>
      <c r="HBR51" s="117"/>
      <c r="HBS51" s="117"/>
      <c r="HBT51" s="117"/>
      <c r="HBU51" s="117"/>
      <c r="HBV51" s="117"/>
      <c r="HBW51" s="117"/>
      <c r="HBX51" s="117"/>
      <c r="HBY51" s="117"/>
      <c r="HBZ51" s="117"/>
      <c r="HCA51" s="117"/>
      <c r="HCB51" s="117"/>
      <c r="HCC51" s="117"/>
      <c r="HCD51" s="117"/>
      <c r="HCE51" s="117"/>
      <c r="HCF51" s="117"/>
      <c r="HCG51" s="117"/>
      <c r="HCH51" s="117"/>
      <c r="HCI51" s="117"/>
      <c r="HCJ51" s="117"/>
      <c r="HCK51" s="117"/>
      <c r="HCL51" s="117"/>
      <c r="HCM51" s="117"/>
      <c r="HCN51" s="117"/>
      <c r="HCO51" s="117"/>
      <c r="HCP51" s="117"/>
      <c r="HCQ51" s="117"/>
      <c r="HCR51" s="117"/>
      <c r="HCS51" s="117"/>
      <c r="HCT51" s="117"/>
      <c r="HCU51" s="117"/>
      <c r="HCV51" s="117"/>
      <c r="HCW51" s="117"/>
      <c r="HCX51" s="117"/>
      <c r="HCY51" s="117"/>
      <c r="HCZ51" s="117"/>
      <c r="HDA51" s="117"/>
      <c r="HDB51" s="117"/>
      <c r="HDC51" s="117"/>
      <c r="HDD51" s="117"/>
      <c r="HDE51" s="117"/>
      <c r="HDF51" s="117"/>
      <c r="HDG51" s="117"/>
      <c r="HDH51" s="117"/>
      <c r="HDI51" s="117"/>
      <c r="HDJ51" s="117"/>
      <c r="HDK51" s="117"/>
      <c r="HDL51" s="117"/>
      <c r="HDM51" s="117"/>
      <c r="HDN51" s="117"/>
      <c r="HDO51" s="117"/>
      <c r="HDP51" s="117"/>
      <c r="HDQ51" s="117"/>
      <c r="HDR51" s="117"/>
      <c r="HDS51" s="117"/>
      <c r="HDT51" s="117"/>
      <c r="HDU51" s="117"/>
      <c r="HDV51" s="117"/>
      <c r="HDW51" s="117"/>
      <c r="HDX51" s="117"/>
      <c r="HDY51" s="117"/>
      <c r="HDZ51" s="117"/>
      <c r="HEA51" s="117"/>
      <c r="HEB51" s="117"/>
      <c r="HEC51" s="117"/>
      <c r="HED51" s="117"/>
      <c r="HEE51" s="117"/>
      <c r="HEF51" s="117"/>
      <c r="HEG51" s="117"/>
      <c r="HEH51" s="117"/>
      <c r="HEI51" s="117"/>
      <c r="HEJ51" s="117"/>
      <c r="HEK51" s="117"/>
      <c r="HEL51" s="117"/>
      <c r="HEM51" s="117"/>
      <c r="HEN51" s="117"/>
      <c r="HEO51" s="117"/>
      <c r="HEP51" s="117"/>
      <c r="HEQ51" s="117"/>
      <c r="HER51" s="117"/>
      <c r="HES51" s="117"/>
      <c r="HET51" s="117"/>
      <c r="HEU51" s="117"/>
      <c r="HEV51" s="117"/>
      <c r="HEW51" s="117"/>
      <c r="HEX51" s="117"/>
      <c r="HEY51" s="117"/>
      <c r="HEZ51" s="117"/>
      <c r="HFA51" s="117"/>
      <c r="HFB51" s="117"/>
      <c r="HFC51" s="117"/>
      <c r="HFD51" s="117"/>
      <c r="HFE51" s="117"/>
      <c r="HFF51" s="117"/>
      <c r="HFG51" s="117"/>
      <c r="HFH51" s="117"/>
      <c r="HFI51" s="117"/>
      <c r="HFJ51" s="117"/>
      <c r="HFK51" s="117"/>
      <c r="HFL51" s="117"/>
      <c r="HFM51" s="117"/>
      <c r="HFN51" s="117"/>
      <c r="HFO51" s="117"/>
      <c r="HFP51" s="117"/>
      <c r="HFQ51" s="117"/>
      <c r="HFR51" s="117"/>
      <c r="HFS51" s="117"/>
      <c r="HFT51" s="117"/>
      <c r="HFU51" s="117"/>
      <c r="HFV51" s="117"/>
      <c r="HFW51" s="117"/>
      <c r="HFX51" s="117"/>
      <c r="HFY51" s="117"/>
      <c r="HFZ51" s="117"/>
      <c r="HGA51" s="117"/>
      <c r="HGB51" s="117"/>
      <c r="HGC51" s="117"/>
      <c r="HGD51" s="117"/>
      <c r="HGE51" s="117"/>
      <c r="HGF51" s="117"/>
      <c r="HGG51" s="117"/>
      <c r="HGH51" s="117"/>
      <c r="HGI51" s="117"/>
      <c r="HGJ51" s="117"/>
      <c r="HGK51" s="117"/>
      <c r="HGL51" s="117"/>
      <c r="HGM51" s="117"/>
      <c r="HGN51" s="117"/>
      <c r="HGO51" s="117"/>
      <c r="HGP51" s="117"/>
      <c r="HGQ51" s="117"/>
      <c r="HGR51" s="117"/>
      <c r="HGS51" s="117"/>
      <c r="HGT51" s="117"/>
      <c r="HGU51" s="117"/>
      <c r="HGV51" s="117"/>
      <c r="HGW51" s="117"/>
      <c r="HGX51" s="117"/>
      <c r="HGY51" s="117"/>
      <c r="HGZ51" s="117"/>
      <c r="HHA51" s="117"/>
      <c r="HHB51" s="117"/>
      <c r="HHC51" s="117"/>
      <c r="HHD51" s="117"/>
      <c r="HHE51" s="117"/>
      <c r="HHF51" s="117"/>
      <c r="HHG51" s="117"/>
      <c r="HHH51" s="117"/>
      <c r="HHI51" s="117"/>
      <c r="HHJ51" s="117"/>
      <c r="HHK51" s="117"/>
      <c r="HHL51" s="117"/>
      <c r="HHM51" s="117"/>
      <c r="HHN51" s="117"/>
      <c r="HHO51" s="117"/>
      <c r="HHP51" s="117"/>
      <c r="HHQ51" s="117"/>
      <c r="HHR51" s="117"/>
      <c r="HHS51" s="117"/>
      <c r="HHT51" s="117"/>
      <c r="HHU51" s="117"/>
      <c r="HHV51" s="117"/>
      <c r="HHW51" s="117"/>
      <c r="HHX51" s="117"/>
      <c r="HHY51" s="117"/>
      <c r="HHZ51" s="117"/>
      <c r="HIA51" s="117"/>
      <c r="HIB51" s="117"/>
      <c r="HIC51" s="117"/>
      <c r="HID51" s="117"/>
      <c r="HIE51" s="117"/>
      <c r="HIF51" s="117"/>
      <c r="HIG51" s="117"/>
      <c r="HIH51" s="117"/>
      <c r="HII51" s="117"/>
      <c r="HIJ51" s="117"/>
      <c r="HIK51" s="117"/>
      <c r="HIL51" s="117"/>
      <c r="HIM51" s="117"/>
      <c r="HIN51" s="117"/>
      <c r="HIO51" s="117"/>
      <c r="HIP51" s="117"/>
      <c r="HIQ51" s="117"/>
      <c r="HIR51" s="117"/>
      <c r="HIS51" s="117"/>
      <c r="HIT51" s="117"/>
      <c r="HIU51" s="117"/>
      <c r="HIV51" s="117"/>
      <c r="HIW51" s="117"/>
      <c r="HIX51" s="117"/>
      <c r="HIY51" s="117"/>
      <c r="HIZ51" s="117"/>
      <c r="HJA51" s="117"/>
      <c r="HJB51" s="117"/>
      <c r="HJC51" s="117"/>
      <c r="HJD51" s="117"/>
      <c r="HJE51" s="117"/>
      <c r="HJF51" s="117"/>
      <c r="HJG51" s="117"/>
      <c r="HJH51" s="117"/>
      <c r="HJI51" s="117"/>
      <c r="HJJ51" s="117"/>
      <c r="HJK51" s="117"/>
      <c r="HJL51" s="117"/>
      <c r="HJM51" s="117"/>
      <c r="HJN51" s="117"/>
      <c r="HJO51" s="117"/>
      <c r="HJP51" s="117"/>
      <c r="HJQ51" s="117"/>
      <c r="HJR51" s="117"/>
      <c r="HJS51" s="117"/>
      <c r="HJT51" s="117"/>
      <c r="HJU51" s="117"/>
      <c r="HJV51" s="117"/>
      <c r="HJW51" s="117"/>
      <c r="HJX51" s="117"/>
      <c r="HJY51" s="117"/>
      <c r="HJZ51" s="117"/>
      <c r="HKA51" s="117"/>
      <c r="HKB51" s="117"/>
      <c r="HKC51" s="117"/>
      <c r="HKD51" s="117"/>
      <c r="HKE51" s="117"/>
      <c r="HKF51" s="117"/>
      <c r="HKG51" s="117"/>
      <c r="HKH51" s="117"/>
      <c r="HKI51" s="117"/>
      <c r="HKJ51" s="117"/>
      <c r="HKK51" s="117"/>
      <c r="HKL51" s="117"/>
      <c r="HKM51" s="117"/>
      <c r="HKN51" s="117"/>
      <c r="HKO51" s="117"/>
      <c r="HKP51" s="117"/>
      <c r="HKQ51" s="117"/>
      <c r="HKR51" s="117"/>
      <c r="HKS51" s="117"/>
      <c r="HKT51" s="117"/>
      <c r="HKU51" s="117"/>
      <c r="HKV51" s="117"/>
      <c r="HKW51" s="117"/>
      <c r="HKX51" s="117"/>
      <c r="HKY51" s="117"/>
      <c r="HKZ51" s="117"/>
      <c r="HLA51" s="117"/>
      <c r="HLB51" s="117"/>
      <c r="HLC51" s="117"/>
      <c r="HLD51" s="117"/>
      <c r="HLE51" s="117"/>
      <c r="HLF51" s="117"/>
      <c r="HLG51" s="117"/>
      <c r="HLH51" s="117"/>
      <c r="HLI51" s="117"/>
      <c r="HLJ51" s="117"/>
      <c r="HLK51" s="117"/>
      <c r="HLL51" s="117"/>
      <c r="HLM51" s="117"/>
      <c r="HLN51" s="117"/>
      <c r="HLO51" s="117"/>
      <c r="HLP51" s="117"/>
      <c r="HLQ51" s="117"/>
      <c r="HLR51" s="117"/>
      <c r="HLS51" s="117"/>
      <c r="HLT51" s="117"/>
      <c r="HLU51" s="117"/>
      <c r="HLV51" s="117"/>
      <c r="HLW51" s="117"/>
      <c r="HLX51" s="117"/>
      <c r="HLY51" s="117"/>
      <c r="HLZ51" s="117"/>
      <c r="HMA51" s="117"/>
      <c r="HMB51" s="117"/>
      <c r="HMC51" s="117"/>
      <c r="HMD51" s="117"/>
      <c r="HME51" s="117"/>
      <c r="HMF51" s="117"/>
      <c r="HMG51" s="117"/>
      <c r="HMH51" s="117"/>
      <c r="HMI51" s="117"/>
      <c r="HMJ51" s="117"/>
      <c r="HMK51" s="117"/>
      <c r="HML51" s="117"/>
      <c r="HMM51" s="117"/>
      <c r="HMN51" s="117"/>
      <c r="HMO51" s="117"/>
      <c r="HMP51" s="117"/>
      <c r="HMQ51" s="117"/>
      <c r="HMR51" s="117"/>
      <c r="HMS51" s="117"/>
      <c r="HMT51" s="117"/>
      <c r="HMU51" s="117"/>
      <c r="HMV51" s="117"/>
      <c r="HMW51" s="117"/>
      <c r="HMX51" s="117"/>
      <c r="HMY51" s="117"/>
      <c r="HMZ51" s="117"/>
      <c r="HNA51" s="117"/>
      <c r="HNB51" s="117"/>
      <c r="HNC51" s="117"/>
      <c r="HND51" s="117"/>
      <c r="HNE51" s="117"/>
      <c r="HNF51" s="117"/>
      <c r="HNG51" s="117"/>
      <c r="HNH51" s="117"/>
      <c r="HNI51" s="117"/>
      <c r="HNJ51" s="117"/>
      <c r="HNK51" s="117"/>
      <c r="HNL51" s="117"/>
      <c r="HNM51" s="117"/>
      <c r="HNN51" s="117"/>
      <c r="HNO51" s="117"/>
      <c r="HNP51" s="117"/>
      <c r="HNQ51" s="117"/>
      <c r="HNR51" s="117"/>
      <c r="HNS51" s="117"/>
      <c r="HNT51" s="117"/>
      <c r="HNU51" s="117"/>
      <c r="HNV51" s="117"/>
      <c r="HNW51" s="117"/>
      <c r="HNX51" s="117"/>
      <c r="HNY51" s="117"/>
      <c r="HNZ51" s="117"/>
      <c r="HOA51" s="117"/>
      <c r="HOB51" s="117"/>
      <c r="HOC51" s="117"/>
      <c r="HOD51" s="117"/>
      <c r="HOE51" s="117"/>
      <c r="HOF51" s="117"/>
      <c r="HOG51" s="117"/>
      <c r="HOH51" s="117"/>
      <c r="HOI51" s="117"/>
      <c r="HOJ51" s="117"/>
      <c r="HOK51" s="117"/>
      <c r="HOL51" s="117"/>
      <c r="HOM51" s="117"/>
      <c r="HON51" s="117"/>
      <c r="HOO51" s="117"/>
      <c r="HOP51" s="117"/>
      <c r="HOQ51" s="117"/>
      <c r="HOR51" s="117"/>
      <c r="HOS51" s="117"/>
      <c r="HOT51" s="117"/>
      <c r="HOU51" s="117"/>
      <c r="HOV51" s="117"/>
      <c r="HOW51" s="117"/>
      <c r="HOX51" s="117"/>
      <c r="HOY51" s="117"/>
      <c r="HOZ51" s="117"/>
      <c r="HPA51" s="117"/>
      <c r="HPB51" s="117"/>
      <c r="HPC51" s="117"/>
      <c r="HPD51" s="117"/>
      <c r="HPE51" s="117"/>
      <c r="HPF51" s="117"/>
      <c r="HPG51" s="117"/>
      <c r="HPH51" s="117"/>
      <c r="HPI51" s="117"/>
      <c r="HPJ51" s="117"/>
      <c r="HPK51" s="117"/>
      <c r="HPL51" s="117"/>
      <c r="HPM51" s="117"/>
      <c r="HPN51" s="117"/>
      <c r="HPO51" s="117"/>
      <c r="HPP51" s="117"/>
      <c r="HPQ51" s="117"/>
      <c r="HPR51" s="117"/>
      <c r="HPS51" s="117"/>
      <c r="HPT51" s="117"/>
      <c r="HPU51" s="117"/>
      <c r="HPV51" s="117"/>
      <c r="HPW51" s="117"/>
      <c r="HPX51" s="117"/>
      <c r="HPY51" s="117"/>
      <c r="HPZ51" s="117"/>
      <c r="HQA51" s="117"/>
      <c r="HQB51" s="117"/>
      <c r="HQC51" s="117"/>
      <c r="HQD51" s="117"/>
      <c r="HQE51" s="117"/>
      <c r="HQF51" s="117"/>
      <c r="HQG51" s="117"/>
      <c r="HQH51" s="117"/>
      <c r="HQI51" s="117"/>
      <c r="HQJ51" s="117"/>
      <c r="HQK51" s="117"/>
      <c r="HQL51" s="117"/>
      <c r="HQM51" s="117"/>
      <c r="HQN51" s="117"/>
      <c r="HQO51" s="117"/>
      <c r="HQP51" s="117"/>
      <c r="HQQ51" s="117"/>
      <c r="HQR51" s="117"/>
      <c r="HQS51" s="117"/>
      <c r="HQT51" s="117"/>
      <c r="HQU51" s="117"/>
      <c r="HQV51" s="117"/>
      <c r="HQW51" s="117"/>
      <c r="HQX51" s="117"/>
      <c r="HQY51" s="117"/>
      <c r="HQZ51" s="117"/>
      <c r="HRA51" s="117"/>
      <c r="HRB51" s="117"/>
      <c r="HRC51" s="117"/>
      <c r="HRD51" s="117"/>
      <c r="HRE51" s="117"/>
      <c r="HRF51" s="117"/>
      <c r="HRG51" s="117"/>
      <c r="HRH51" s="117"/>
      <c r="HRI51" s="117"/>
      <c r="HRJ51" s="117"/>
      <c r="HRK51" s="117"/>
      <c r="HRL51" s="117"/>
      <c r="HRM51" s="117"/>
      <c r="HRN51" s="117"/>
      <c r="HRO51" s="117"/>
      <c r="HRP51" s="117"/>
      <c r="HRQ51" s="117"/>
      <c r="HRR51" s="117"/>
      <c r="HRS51" s="117"/>
      <c r="HRT51" s="117"/>
      <c r="HRU51" s="117"/>
      <c r="HRV51" s="117"/>
      <c r="HRW51" s="117"/>
      <c r="HRX51" s="117"/>
      <c r="HRY51" s="117"/>
      <c r="HRZ51" s="117"/>
      <c r="HSA51" s="117"/>
      <c r="HSB51" s="117"/>
      <c r="HSC51" s="117"/>
      <c r="HSD51" s="117"/>
      <c r="HSE51" s="117"/>
      <c r="HSF51" s="117"/>
      <c r="HSG51" s="117"/>
      <c r="HSH51" s="117"/>
      <c r="HSI51" s="117"/>
      <c r="HSJ51" s="117"/>
      <c r="HSK51" s="117"/>
      <c r="HSL51" s="117"/>
      <c r="HSM51" s="117"/>
      <c r="HSN51" s="117"/>
      <c r="HSO51" s="117"/>
      <c r="HSP51" s="117"/>
      <c r="HSQ51" s="117"/>
      <c r="HSR51" s="117"/>
      <c r="HSS51" s="117"/>
      <c r="HST51" s="117"/>
      <c r="HSU51" s="117"/>
      <c r="HSV51" s="117"/>
      <c r="HSW51" s="117"/>
      <c r="HSX51" s="117"/>
      <c r="HSY51" s="117"/>
      <c r="HSZ51" s="117"/>
      <c r="HTA51" s="117"/>
      <c r="HTB51" s="117"/>
      <c r="HTC51" s="117"/>
      <c r="HTD51" s="117"/>
      <c r="HTE51" s="117"/>
      <c r="HTF51" s="117"/>
      <c r="HTG51" s="117"/>
      <c r="HTH51" s="117"/>
      <c r="HTI51" s="117"/>
      <c r="HTJ51" s="117"/>
      <c r="HTK51" s="117"/>
      <c r="HTL51" s="117"/>
      <c r="HTM51" s="117"/>
      <c r="HTN51" s="117"/>
      <c r="HTO51" s="117"/>
      <c r="HTP51" s="117"/>
      <c r="HTQ51" s="117"/>
      <c r="HTR51" s="117"/>
      <c r="HTS51" s="117"/>
      <c r="HTT51" s="117"/>
      <c r="HTU51" s="117"/>
      <c r="HTV51" s="117"/>
      <c r="HTW51" s="117"/>
      <c r="HTX51" s="117"/>
      <c r="HTY51" s="117"/>
      <c r="HTZ51" s="117"/>
      <c r="HUA51" s="117"/>
      <c r="HUB51" s="117"/>
      <c r="HUC51" s="117"/>
      <c r="HUD51" s="117"/>
      <c r="HUE51" s="117"/>
      <c r="HUF51" s="117"/>
      <c r="HUG51" s="117"/>
      <c r="HUH51" s="117"/>
      <c r="HUI51" s="117"/>
      <c r="HUJ51" s="117"/>
      <c r="HUK51" s="117"/>
      <c r="HUL51" s="117"/>
      <c r="HUM51" s="117"/>
      <c r="HUN51" s="117"/>
      <c r="HUO51" s="117"/>
      <c r="HUP51" s="117"/>
      <c r="HUQ51" s="117"/>
      <c r="HUR51" s="117"/>
      <c r="HUS51" s="117"/>
      <c r="HUT51" s="117"/>
      <c r="HUU51" s="117"/>
      <c r="HUV51" s="117"/>
      <c r="HUW51" s="117"/>
      <c r="HUX51" s="117"/>
      <c r="HUY51" s="117"/>
      <c r="HUZ51" s="117"/>
      <c r="HVA51" s="117"/>
      <c r="HVB51" s="117"/>
      <c r="HVC51" s="117"/>
      <c r="HVD51" s="117"/>
      <c r="HVE51" s="117"/>
      <c r="HVF51" s="117"/>
      <c r="HVG51" s="117"/>
      <c r="HVH51" s="117"/>
      <c r="HVI51" s="117"/>
      <c r="HVJ51" s="117"/>
      <c r="HVK51" s="117"/>
      <c r="HVL51" s="117"/>
      <c r="HVM51" s="117"/>
      <c r="HVN51" s="117"/>
      <c r="HVO51" s="117"/>
      <c r="HVP51" s="117"/>
      <c r="HVQ51" s="117"/>
      <c r="HVR51" s="117"/>
      <c r="HVS51" s="117"/>
      <c r="HVT51" s="117"/>
      <c r="HVU51" s="117"/>
      <c r="HVV51" s="117"/>
      <c r="HVW51" s="117"/>
      <c r="HVX51" s="117"/>
      <c r="HVY51" s="117"/>
      <c r="HVZ51" s="117"/>
      <c r="HWA51" s="117"/>
      <c r="HWB51" s="117"/>
      <c r="HWC51" s="117"/>
      <c r="HWD51" s="117"/>
      <c r="HWE51" s="117"/>
      <c r="HWF51" s="117"/>
      <c r="HWG51" s="117"/>
      <c r="HWH51" s="117"/>
      <c r="HWI51" s="117"/>
      <c r="HWJ51" s="117"/>
      <c r="HWK51" s="117"/>
      <c r="HWL51" s="117"/>
      <c r="HWM51" s="117"/>
      <c r="HWN51" s="117"/>
      <c r="HWO51" s="117"/>
      <c r="HWP51" s="117"/>
      <c r="HWQ51" s="117"/>
      <c r="HWR51" s="117"/>
      <c r="HWS51" s="117"/>
      <c r="HWT51" s="117"/>
      <c r="HWU51" s="117"/>
      <c r="HWV51" s="117"/>
      <c r="HWW51" s="117"/>
      <c r="HWX51" s="117"/>
      <c r="HWY51" s="117"/>
      <c r="HWZ51" s="117"/>
      <c r="HXA51" s="117"/>
      <c r="HXB51" s="117"/>
      <c r="HXC51" s="117"/>
      <c r="HXD51" s="117"/>
      <c r="HXE51" s="117"/>
      <c r="HXF51" s="117"/>
      <c r="HXG51" s="117"/>
      <c r="HXH51" s="117"/>
      <c r="HXI51" s="117"/>
      <c r="HXJ51" s="117"/>
      <c r="HXK51" s="117"/>
      <c r="HXL51" s="117"/>
      <c r="HXM51" s="117"/>
      <c r="HXN51" s="117"/>
      <c r="HXO51" s="117"/>
      <c r="HXP51" s="117"/>
      <c r="HXQ51" s="117"/>
      <c r="HXR51" s="117"/>
      <c r="HXS51" s="117"/>
      <c r="HXT51" s="117"/>
      <c r="HXU51" s="117"/>
      <c r="HXV51" s="117"/>
      <c r="HXW51" s="117"/>
      <c r="HXX51" s="117"/>
      <c r="HXY51" s="117"/>
      <c r="HXZ51" s="117"/>
      <c r="HYA51" s="117"/>
      <c r="HYB51" s="117"/>
      <c r="HYC51" s="117"/>
      <c r="HYD51" s="117"/>
      <c r="HYE51" s="117"/>
      <c r="HYF51" s="117"/>
      <c r="HYG51" s="117"/>
      <c r="HYH51" s="117"/>
      <c r="HYI51" s="117"/>
      <c r="HYJ51" s="117"/>
      <c r="HYK51" s="117"/>
      <c r="HYL51" s="117"/>
      <c r="HYM51" s="117"/>
      <c r="HYN51" s="117"/>
      <c r="HYO51" s="117"/>
      <c r="HYP51" s="117"/>
      <c r="HYQ51" s="117"/>
      <c r="HYR51" s="117"/>
      <c r="HYS51" s="117"/>
      <c r="HYT51" s="117"/>
      <c r="HYU51" s="117"/>
      <c r="HYV51" s="117"/>
      <c r="HYW51" s="117"/>
      <c r="HYX51" s="117"/>
      <c r="HYY51" s="117"/>
      <c r="HYZ51" s="117"/>
      <c r="HZA51" s="117"/>
      <c r="HZB51" s="117"/>
      <c r="HZC51" s="117"/>
      <c r="HZD51" s="117"/>
      <c r="HZE51" s="117"/>
      <c r="HZF51" s="117"/>
      <c r="HZG51" s="117"/>
      <c r="HZH51" s="117"/>
      <c r="HZI51" s="117"/>
      <c r="HZJ51" s="117"/>
      <c r="HZK51" s="117"/>
      <c r="HZL51" s="117"/>
      <c r="HZM51" s="117"/>
      <c r="HZN51" s="117"/>
      <c r="HZO51" s="117"/>
      <c r="HZP51" s="117"/>
      <c r="HZQ51" s="117"/>
      <c r="HZR51" s="117"/>
      <c r="HZS51" s="117"/>
      <c r="HZT51" s="117"/>
      <c r="HZU51" s="117"/>
      <c r="HZV51" s="117"/>
      <c r="HZW51" s="117"/>
      <c r="HZX51" s="117"/>
      <c r="HZY51" s="117"/>
      <c r="HZZ51" s="117"/>
      <c r="IAA51" s="117"/>
      <c r="IAB51" s="117"/>
      <c r="IAC51" s="117"/>
      <c r="IAD51" s="117"/>
      <c r="IAE51" s="117"/>
      <c r="IAF51" s="117"/>
      <c r="IAG51" s="117"/>
      <c r="IAH51" s="117"/>
      <c r="IAI51" s="117"/>
      <c r="IAJ51" s="117"/>
      <c r="IAK51" s="117"/>
      <c r="IAL51" s="117"/>
      <c r="IAM51" s="117"/>
      <c r="IAN51" s="117"/>
      <c r="IAO51" s="117"/>
      <c r="IAP51" s="117"/>
      <c r="IAQ51" s="117"/>
      <c r="IAR51" s="117"/>
      <c r="IAS51" s="117"/>
      <c r="IAT51" s="117"/>
      <c r="IAU51" s="117"/>
      <c r="IAV51" s="117"/>
      <c r="IAW51" s="117"/>
      <c r="IAX51" s="117"/>
      <c r="IAY51" s="117"/>
      <c r="IAZ51" s="117"/>
      <c r="IBA51" s="117"/>
      <c r="IBB51" s="117"/>
      <c r="IBC51" s="117"/>
      <c r="IBD51" s="117"/>
      <c r="IBE51" s="117"/>
      <c r="IBF51" s="117"/>
      <c r="IBG51" s="117"/>
      <c r="IBH51" s="117"/>
      <c r="IBI51" s="117"/>
      <c r="IBJ51" s="117"/>
      <c r="IBK51" s="117"/>
      <c r="IBL51" s="117"/>
      <c r="IBM51" s="117"/>
      <c r="IBN51" s="117"/>
      <c r="IBO51" s="117"/>
      <c r="IBP51" s="117"/>
      <c r="IBQ51" s="117"/>
      <c r="IBR51" s="117"/>
      <c r="IBS51" s="117"/>
      <c r="IBT51" s="117"/>
      <c r="IBU51" s="117"/>
      <c r="IBV51" s="117"/>
      <c r="IBW51" s="117"/>
      <c r="IBX51" s="117"/>
      <c r="IBY51" s="117"/>
      <c r="IBZ51" s="117"/>
      <c r="ICA51" s="117"/>
      <c r="ICB51" s="117"/>
      <c r="ICC51" s="117"/>
      <c r="ICD51" s="117"/>
      <c r="ICE51" s="117"/>
      <c r="ICF51" s="117"/>
      <c r="ICG51" s="117"/>
      <c r="ICH51" s="117"/>
      <c r="ICI51" s="117"/>
      <c r="ICJ51" s="117"/>
      <c r="ICK51" s="117"/>
      <c r="ICL51" s="117"/>
      <c r="ICM51" s="117"/>
      <c r="ICN51" s="117"/>
      <c r="ICO51" s="117"/>
      <c r="ICP51" s="117"/>
      <c r="ICQ51" s="117"/>
      <c r="ICR51" s="117"/>
      <c r="ICS51" s="117"/>
      <c r="ICT51" s="117"/>
      <c r="ICU51" s="117"/>
      <c r="ICV51" s="117"/>
      <c r="ICW51" s="117"/>
      <c r="ICX51" s="117"/>
      <c r="ICY51" s="117"/>
      <c r="ICZ51" s="117"/>
      <c r="IDA51" s="117"/>
      <c r="IDB51" s="117"/>
      <c r="IDC51" s="117"/>
      <c r="IDD51" s="117"/>
      <c r="IDE51" s="117"/>
      <c r="IDF51" s="117"/>
      <c r="IDG51" s="117"/>
      <c r="IDH51" s="117"/>
      <c r="IDI51" s="117"/>
      <c r="IDJ51" s="117"/>
      <c r="IDK51" s="117"/>
      <c r="IDL51" s="117"/>
      <c r="IDM51" s="117"/>
      <c r="IDN51" s="117"/>
      <c r="IDO51" s="117"/>
      <c r="IDP51" s="117"/>
      <c r="IDQ51" s="117"/>
      <c r="IDR51" s="117"/>
      <c r="IDS51" s="117"/>
      <c r="IDT51" s="117"/>
      <c r="IDU51" s="117"/>
      <c r="IDV51" s="117"/>
      <c r="IDW51" s="117"/>
      <c r="IDX51" s="117"/>
      <c r="IDY51" s="117"/>
      <c r="IDZ51" s="117"/>
      <c r="IEA51" s="117"/>
      <c r="IEB51" s="117"/>
      <c r="IEC51" s="117"/>
      <c r="IED51" s="117"/>
      <c r="IEE51" s="117"/>
      <c r="IEF51" s="117"/>
      <c r="IEG51" s="117"/>
      <c r="IEH51" s="117"/>
      <c r="IEI51" s="117"/>
      <c r="IEJ51" s="117"/>
      <c r="IEK51" s="117"/>
      <c r="IEL51" s="117"/>
      <c r="IEM51" s="117"/>
      <c r="IEN51" s="117"/>
      <c r="IEO51" s="117"/>
      <c r="IEP51" s="117"/>
      <c r="IEQ51" s="117"/>
      <c r="IER51" s="117"/>
      <c r="IES51" s="117"/>
      <c r="IET51" s="117"/>
      <c r="IEU51" s="117"/>
      <c r="IEV51" s="117"/>
      <c r="IEW51" s="117"/>
      <c r="IEX51" s="117"/>
      <c r="IEY51" s="117"/>
      <c r="IEZ51" s="117"/>
      <c r="IFA51" s="117"/>
      <c r="IFB51" s="117"/>
      <c r="IFC51" s="117"/>
      <c r="IFD51" s="117"/>
      <c r="IFE51" s="117"/>
      <c r="IFF51" s="117"/>
      <c r="IFG51" s="117"/>
      <c r="IFH51" s="117"/>
      <c r="IFI51" s="117"/>
      <c r="IFJ51" s="117"/>
      <c r="IFK51" s="117"/>
      <c r="IFL51" s="117"/>
      <c r="IFM51" s="117"/>
      <c r="IFN51" s="117"/>
      <c r="IFO51" s="117"/>
      <c r="IFP51" s="117"/>
      <c r="IFQ51" s="117"/>
      <c r="IFR51" s="117"/>
      <c r="IFS51" s="117"/>
      <c r="IFT51" s="117"/>
      <c r="IFU51" s="117"/>
      <c r="IFV51" s="117"/>
      <c r="IFW51" s="117"/>
      <c r="IFX51" s="117"/>
      <c r="IFY51" s="117"/>
      <c r="IFZ51" s="117"/>
      <c r="IGA51" s="117"/>
      <c r="IGB51" s="117"/>
      <c r="IGC51" s="117"/>
      <c r="IGD51" s="117"/>
      <c r="IGE51" s="117"/>
      <c r="IGF51" s="117"/>
      <c r="IGG51" s="117"/>
      <c r="IGH51" s="117"/>
      <c r="IGI51" s="117"/>
      <c r="IGJ51" s="117"/>
      <c r="IGK51" s="117"/>
      <c r="IGL51" s="117"/>
      <c r="IGM51" s="117"/>
      <c r="IGN51" s="117"/>
      <c r="IGO51" s="117"/>
      <c r="IGP51" s="117"/>
      <c r="IGQ51" s="117"/>
      <c r="IGR51" s="117"/>
      <c r="IGS51" s="117"/>
      <c r="IGT51" s="117"/>
      <c r="IGU51" s="117"/>
      <c r="IGV51" s="117"/>
      <c r="IGW51" s="117"/>
      <c r="IGX51" s="117"/>
      <c r="IGY51" s="117"/>
      <c r="IGZ51" s="117"/>
      <c r="IHA51" s="117"/>
      <c r="IHB51" s="117"/>
      <c r="IHC51" s="117"/>
      <c r="IHD51" s="117"/>
      <c r="IHE51" s="117"/>
      <c r="IHF51" s="117"/>
      <c r="IHG51" s="117"/>
      <c r="IHH51" s="117"/>
      <c r="IHI51" s="117"/>
      <c r="IHJ51" s="117"/>
      <c r="IHK51" s="117"/>
      <c r="IHL51" s="117"/>
      <c r="IHM51" s="117"/>
      <c r="IHN51" s="117"/>
      <c r="IHO51" s="117"/>
      <c r="IHP51" s="117"/>
      <c r="IHQ51" s="117"/>
      <c r="IHR51" s="117"/>
      <c r="IHS51" s="117"/>
      <c r="IHT51" s="117"/>
      <c r="IHU51" s="117"/>
      <c r="IHV51" s="117"/>
      <c r="IHW51" s="117"/>
      <c r="IHX51" s="117"/>
      <c r="IHY51" s="117"/>
      <c r="IHZ51" s="117"/>
      <c r="IIA51" s="117"/>
      <c r="IIB51" s="117"/>
      <c r="IIC51" s="117"/>
      <c r="IID51" s="117"/>
      <c r="IIE51" s="117"/>
      <c r="IIF51" s="117"/>
      <c r="IIG51" s="117"/>
      <c r="IIH51" s="117"/>
      <c r="III51" s="117"/>
      <c r="IIJ51" s="117"/>
      <c r="IIK51" s="117"/>
      <c r="IIL51" s="117"/>
      <c r="IIM51" s="117"/>
      <c r="IIN51" s="117"/>
      <c r="IIO51" s="117"/>
      <c r="IIP51" s="117"/>
      <c r="IIQ51" s="117"/>
      <c r="IIR51" s="117"/>
      <c r="IIS51" s="117"/>
      <c r="IIT51" s="117"/>
      <c r="IIU51" s="117"/>
      <c r="IIV51" s="117"/>
      <c r="IIW51" s="117"/>
      <c r="IIX51" s="117"/>
      <c r="IIY51" s="117"/>
      <c r="IIZ51" s="117"/>
      <c r="IJA51" s="117"/>
      <c r="IJB51" s="117"/>
      <c r="IJC51" s="117"/>
      <c r="IJD51" s="117"/>
      <c r="IJE51" s="117"/>
      <c r="IJF51" s="117"/>
      <c r="IJG51" s="117"/>
      <c r="IJH51" s="117"/>
      <c r="IJI51" s="117"/>
      <c r="IJJ51" s="117"/>
      <c r="IJK51" s="117"/>
      <c r="IJL51" s="117"/>
      <c r="IJM51" s="117"/>
      <c r="IJN51" s="117"/>
      <c r="IJO51" s="117"/>
      <c r="IJP51" s="117"/>
      <c r="IJQ51" s="117"/>
      <c r="IJR51" s="117"/>
      <c r="IJS51" s="117"/>
      <c r="IJT51" s="117"/>
      <c r="IJU51" s="117"/>
      <c r="IJV51" s="117"/>
      <c r="IJW51" s="117"/>
      <c r="IJX51" s="117"/>
      <c r="IJY51" s="117"/>
      <c r="IJZ51" s="117"/>
      <c r="IKA51" s="117"/>
      <c r="IKB51" s="117"/>
      <c r="IKC51" s="117"/>
      <c r="IKD51" s="117"/>
      <c r="IKE51" s="117"/>
      <c r="IKF51" s="117"/>
      <c r="IKG51" s="117"/>
      <c r="IKH51" s="117"/>
      <c r="IKI51" s="117"/>
      <c r="IKJ51" s="117"/>
      <c r="IKK51" s="117"/>
      <c r="IKL51" s="117"/>
      <c r="IKM51" s="117"/>
      <c r="IKN51" s="117"/>
      <c r="IKO51" s="117"/>
      <c r="IKP51" s="117"/>
      <c r="IKQ51" s="117"/>
      <c r="IKR51" s="117"/>
      <c r="IKS51" s="117"/>
      <c r="IKT51" s="117"/>
      <c r="IKU51" s="117"/>
      <c r="IKV51" s="117"/>
      <c r="IKW51" s="117"/>
      <c r="IKX51" s="117"/>
      <c r="IKY51" s="117"/>
      <c r="IKZ51" s="117"/>
      <c r="ILA51" s="117"/>
      <c r="ILB51" s="117"/>
      <c r="ILC51" s="117"/>
      <c r="ILD51" s="117"/>
      <c r="ILE51" s="117"/>
      <c r="ILF51" s="117"/>
      <c r="ILG51" s="117"/>
      <c r="ILH51" s="117"/>
      <c r="ILI51" s="117"/>
      <c r="ILJ51" s="117"/>
      <c r="ILK51" s="117"/>
      <c r="ILL51" s="117"/>
      <c r="ILM51" s="117"/>
      <c r="ILN51" s="117"/>
      <c r="ILO51" s="117"/>
      <c r="ILP51" s="117"/>
      <c r="ILQ51" s="117"/>
      <c r="ILR51" s="117"/>
      <c r="ILS51" s="117"/>
      <c r="ILT51" s="117"/>
      <c r="ILU51" s="117"/>
      <c r="ILV51" s="117"/>
      <c r="ILW51" s="117"/>
      <c r="ILX51" s="117"/>
      <c r="ILY51" s="117"/>
      <c r="ILZ51" s="117"/>
      <c r="IMA51" s="117"/>
      <c r="IMB51" s="117"/>
      <c r="IMC51" s="117"/>
      <c r="IMD51" s="117"/>
      <c r="IME51" s="117"/>
      <c r="IMF51" s="117"/>
      <c r="IMG51" s="117"/>
      <c r="IMH51" s="117"/>
      <c r="IMI51" s="117"/>
      <c r="IMJ51" s="117"/>
      <c r="IMK51" s="117"/>
      <c r="IML51" s="117"/>
      <c r="IMM51" s="117"/>
      <c r="IMN51" s="117"/>
      <c r="IMO51" s="117"/>
      <c r="IMP51" s="117"/>
      <c r="IMQ51" s="117"/>
      <c r="IMR51" s="117"/>
      <c r="IMS51" s="117"/>
      <c r="IMT51" s="117"/>
      <c r="IMU51" s="117"/>
      <c r="IMV51" s="117"/>
      <c r="IMW51" s="117"/>
      <c r="IMX51" s="117"/>
      <c r="IMY51" s="117"/>
      <c r="IMZ51" s="117"/>
      <c r="INA51" s="117"/>
      <c r="INB51" s="117"/>
      <c r="INC51" s="117"/>
      <c r="IND51" s="117"/>
      <c r="INE51" s="117"/>
      <c r="INF51" s="117"/>
      <c r="ING51" s="117"/>
      <c r="INH51" s="117"/>
      <c r="INI51" s="117"/>
      <c r="INJ51" s="117"/>
      <c r="INK51" s="117"/>
      <c r="INL51" s="117"/>
      <c r="INM51" s="117"/>
      <c r="INN51" s="117"/>
      <c r="INO51" s="117"/>
      <c r="INP51" s="117"/>
      <c r="INQ51" s="117"/>
      <c r="INR51" s="117"/>
      <c r="INS51" s="117"/>
      <c r="INT51" s="117"/>
      <c r="INU51" s="117"/>
      <c r="INV51" s="117"/>
      <c r="INW51" s="117"/>
      <c r="INX51" s="117"/>
      <c r="INY51" s="117"/>
      <c r="INZ51" s="117"/>
      <c r="IOA51" s="117"/>
      <c r="IOB51" s="117"/>
      <c r="IOC51" s="117"/>
      <c r="IOD51" s="117"/>
      <c r="IOE51" s="117"/>
      <c r="IOF51" s="117"/>
      <c r="IOG51" s="117"/>
      <c r="IOH51" s="117"/>
      <c r="IOI51" s="117"/>
      <c r="IOJ51" s="117"/>
      <c r="IOK51" s="117"/>
      <c r="IOL51" s="117"/>
      <c r="IOM51" s="117"/>
      <c r="ION51" s="117"/>
      <c r="IOO51" s="117"/>
      <c r="IOP51" s="117"/>
      <c r="IOQ51" s="117"/>
      <c r="IOR51" s="117"/>
      <c r="IOS51" s="117"/>
      <c r="IOT51" s="117"/>
      <c r="IOU51" s="117"/>
      <c r="IOV51" s="117"/>
      <c r="IOW51" s="117"/>
      <c r="IOX51" s="117"/>
      <c r="IOY51" s="117"/>
      <c r="IOZ51" s="117"/>
      <c r="IPA51" s="117"/>
      <c r="IPB51" s="117"/>
      <c r="IPC51" s="117"/>
      <c r="IPD51" s="117"/>
      <c r="IPE51" s="117"/>
      <c r="IPF51" s="117"/>
      <c r="IPG51" s="117"/>
      <c r="IPH51" s="117"/>
      <c r="IPI51" s="117"/>
      <c r="IPJ51" s="117"/>
      <c r="IPK51" s="117"/>
      <c r="IPL51" s="117"/>
      <c r="IPM51" s="117"/>
      <c r="IPN51" s="117"/>
      <c r="IPO51" s="117"/>
      <c r="IPP51" s="117"/>
      <c r="IPQ51" s="117"/>
      <c r="IPR51" s="117"/>
      <c r="IPS51" s="117"/>
      <c r="IPT51" s="117"/>
      <c r="IPU51" s="117"/>
      <c r="IPV51" s="117"/>
      <c r="IPW51" s="117"/>
      <c r="IPX51" s="117"/>
      <c r="IPY51" s="117"/>
      <c r="IPZ51" s="117"/>
      <c r="IQA51" s="117"/>
      <c r="IQB51" s="117"/>
      <c r="IQC51" s="117"/>
      <c r="IQD51" s="117"/>
      <c r="IQE51" s="117"/>
      <c r="IQF51" s="117"/>
      <c r="IQG51" s="117"/>
      <c r="IQH51" s="117"/>
      <c r="IQI51" s="117"/>
      <c r="IQJ51" s="117"/>
      <c r="IQK51" s="117"/>
      <c r="IQL51" s="117"/>
      <c r="IQM51" s="117"/>
      <c r="IQN51" s="117"/>
      <c r="IQO51" s="117"/>
      <c r="IQP51" s="117"/>
      <c r="IQQ51" s="117"/>
      <c r="IQR51" s="117"/>
      <c r="IQS51" s="117"/>
      <c r="IQT51" s="117"/>
      <c r="IQU51" s="117"/>
      <c r="IQV51" s="117"/>
      <c r="IQW51" s="117"/>
      <c r="IQX51" s="117"/>
      <c r="IQY51" s="117"/>
      <c r="IQZ51" s="117"/>
      <c r="IRA51" s="117"/>
      <c r="IRB51" s="117"/>
      <c r="IRC51" s="117"/>
      <c r="IRD51" s="117"/>
      <c r="IRE51" s="117"/>
      <c r="IRF51" s="117"/>
      <c r="IRG51" s="117"/>
      <c r="IRH51" s="117"/>
      <c r="IRI51" s="117"/>
      <c r="IRJ51" s="117"/>
      <c r="IRK51" s="117"/>
      <c r="IRL51" s="117"/>
      <c r="IRM51" s="117"/>
      <c r="IRN51" s="117"/>
      <c r="IRO51" s="117"/>
      <c r="IRP51" s="117"/>
      <c r="IRQ51" s="117"/>
      <c r="IRR51" s="117"/>
      <c r="IRS51" s="117"/>
      <c r="IRT51" s="117"/>
      <c r="IRU51" s="117"/>
      <c r="IRV51" s="117"/>
      <c r="IRW51" s="117"/>
      <c r="IRX51" s="117"/>
      <c r="IRY51" s="117"/>
      <c r="IRZ51" s="117"/>
      <c r="ISA51" s="117"/>
      <c r="ISB51" s="117"/>
      <c r="ISC51" s="117"/>
      <c r="ISD51" s="117"/>
      <c r="ISE51" s="117"/>
      <c r="ISF51" s="117"/>
      <c r="ISG51" s="117"/>
      <c r="ISH51" s="117"/>
      <c r="ISI51" s="117"/>
      <c r="ISJ51" s="117"/>
      <c r="ISK51" s="117"/>
      <c r="ISL51" s="117"/>
      <c r="ISM51" s="117"/>
      <c r="ISN51" s="117"/>
      <c r="ISO51" s="117"/>
      <c r="ISP51" s="117"/>
      <c r="ISQ51" s="117"/>
      <c r="ISR51" s="117"/>
      <c r="ISS51" s="117"/>
      <c r="IST51" s="117"/>
      <c r="ISU51" s="117"/>
      <c r="ISV51" s="117"/>
      <c r="ISW51" s="117"/>
      <c r="ISX51" s="117"/>
      <c r="ISY51" s="117"/>
      <c r="ISZ51" s="117"/>
      <c r="ITA51" s="117"/>
      <c r="ITB51" s="117"/>
      <c r="ITC51" s="117"/>
      <c r="ITD51" s="117"/>
      <c r="ITE51" s="117"/>
      <c r="ITF51" s="117"/>
      <c r="ITG51" s="117"/>
      <c r="ITH51" s="117"/>
      <c r="ITI51" s="117"/>
      <c r="ITJ51" s="117"/>
      <c r="ITK51" s="117"/>
      <c r="ITL51" s="117"/>
      <c r="ITM51" s="117"/>
      <c r="ITN51" s="117"/>
      <c r="ITO51" s="117"/>
      <c r="ITP51" s="117"/>
      <c r="ITQ51" s="117"/>
      <c r="ITR51" s="117"/>
      <c r="ITS51" s="117"/>
      <c r="ITT51" s="117"/>
      <c r="ITU51" s="117"/>
      <c r="ITV51" s="117"/>
      <c r="ITW51" s="117"/>
      <c r="ITX51" s="117"/>
      <c r="ITY51" s="117"/>
      <c r="ITZ51" s="117"/>
      <c r="IUA51" s="117"/>
      <c r="IUB51" s="117"/>
      <c r="IUC51" s="117"/>
      <c r="IUD51" s="117"/>
      <c r="IUE51" s="117"/>
      <c r="IUF51" s="117"/>
      <c r="IUG51" s="117"/>
      <c r="IUH51" s="117"/>
      <c r="IUI51" s="117"/>
      <c r="IUJ51" s="117"/>
      <c r="IUK51" s="117"/>
      <c r="IUL51" s="117"/>
      <c r="IUM51" s="117"/>
      <c r="IUN51" s="117"/>
      <c r="IUO51" s="117"/>
      <c r="IUP51" s="117"/>
      <c r="IUQ51" s="117"/>
      <c r="IUR51" s="117"/>
      <c r="IUS51" s="117"/>
      <c r="IUT51" s="117"/>
      <c r="IUU51" s="117"/>
      <c r="IUV51" s="117"/>
      <c r="IUW51" s="117"/>
      <c r="IUX51" s="117"/>
      <c r="IUY51" s="117"/>
      <c r="IUZ51" s="117"/>
      <c r="IVA51" s="117"/>
      <c r="IVB51" s="117"/>
      <c r="IVC51" s="117"/>
      <c r="IVD51" s="117"/>
      <c r="IVE51" s="117"/>
      <c r="IVF51" s="117"/>
      <c r="IVG51" s="117"/>
      <c r="IVH51" s="117"/>
      <c r="IVI51" s="117"/>
      <c r="IVJ51" s="117"/>
      <c r="IVK51" s="117"/>
      <c r="IVL51" s="117"/>
      <c r="IVM51" s="117"/>
      <c r="IVN51" s="117"/>
      <c r="IVO51" s="117"/>
      <c r="IVP51" s="117"/>
      <c r="IVQ51" s="117"/>
      <c r="IVR51" s="117"/>
      <c r="IVS51" s="117"/>
      <c r="IVT51" s="117"/>
      <c r="IVU51" s="117"/>
      <c r="IVV51" s="117"/>
      <c r="IVW51" s="117"/>
      <c r="IVX51" s="117"/>
      <c r="IVY51" s="117"/>
      <c r="IVZ51" s="117"/>
      <c r="IWA51" s="117"/>
      <c r="IWB51" s="117"/>
      <c r="IWC51" s="117"/>
      <c r="IWD51" s="117"/>
      <c r="IWE51" s="117"/>
      <c r="IWF51" s="117"/>
      <c r="IWG51" s="117"/>
      <c r="IWH51" s="117"/>
      <c r="IWI51" s="117"/>
      <c r="IWJ51" s="117"/>
      <c r="IWK51" s="117"/>
      <c r="IWL51" s="117"/>
      <c r="IWM51" s="117"/>
      <c r="IWN51" s="117"/>
      <c r="IWO51" s="117"/>
      <c r="IWP51" s="117"/>
      <c r="IWQ51" s="117"/>
      <c r="IWR51" s="117"/>
      <c r="IWS51" s="117"/>
      <c r="IWT51" s="117"/>
      <c r="IWU51" s="117"/>
      <c r="IWV51" s="117"/>
      <c r="IWW51" s="117"/>
      <c r="IWX51" s="117"/>
      <c r="IWY51" s="117"/>
      <c r="IWZ51" s="117"/>
      <c r="IXA51" s="117"/>
      <c r="IXB51" s="117"/>
      <c r="IXC51" s="117"/>
      <c r="IXD51" s="117"/>
      <c r="IXE51" s="117"/>
      <c r="IXF51" s="117"/>
      <c r="IXG51" s="117"/>
      <c r="IXH51" s="117"/>
      <c r="IXI51" s="117"/>
      <c r="IXJ51" s="117"/>
      <c r="IXK51" s="117"/>
      <c r="IXL51" s="117"/>
      <c r="IXM51" s="117"/>
      <c r="IXN51" s="117"/>
      <c r="IXO51" s="117"/>
      <c r="IXP51" s="117"/>
      <c r="IXQ51" s="117"/>
      <c r="IXR51" s="117"/>
      <c r="IXS51" s="117"/>
      <c r="IXT51" s="117"/>
      <c r="IXU51" s="117"/>
      <c r="IXV51" s="117"/>
      <c r="IXW51" s="117"/>
      <c r="IXX51" s="117"/>
      <c r="IXY51" s="117"/>
      <c r="IXZ51" s="117"/>
      <c r="IYA51" s="117"/>
      <c r="IYB51" s="117"/>
      <c r="IYC51" s="117"/>
      <c r="IYD51" s="117"/>
      <c r="IYE51" s="117"/>
      <c r="IYF51" s="117"/>
      <c r="IYG51" s="117"/>
      <c r="IYH51" s="117"/>
      <c r="IYI51" s="117"/>
      <c r="IYJ51" s="117"/>
      <c r="IYK51" s="117"/>
      <c r="IYL51" s="117"/>
      <c r="IYM51" s="117"/>
      <c r="IYN51" s="117"/>
      <c r="IYO51" s="117"/>
      <c r="IYP51" s="117"/>
      <c r="IYQ51" s="117"/>
      <c r="IYR51" s="117"/>
      <c r="IYS51" s="117"/>
      <c r="IYT51" s="117"/>
      <c r="IYU51" s="117"/>
      <c r="IYV51" s="117"/>
      <c r="IYW51" s="117"/>
      <c r="IYX51" s="117"/>
      <c r="IYY51" s="117"/>
      <c r="IYZ51" s="117"/>
      <c r="IZA51" s="117"/>
      <c r="IZB51" s="117"/>
      <c r="IZC51" s="117"/>
      <c r="IZD51" s="117"/>
      <c r="IZE51" s="117"/>
      <c r="IZF51" s="117"/>
      <c r="IZG51" s="117"/>
      <c r="IZH51" s="117"/>
      <c r="IZI51" s="117"/>
      <c r="IZJ51" s="117"/>
      <c r="IZK51" s="117"/>
      <c r="IZL51" s="117"/>
      <c r="IZM51" s="117"/>
      <c r="IZN51" s="117"/>
      <c r="IZO51" s="117"/>
      <c r="IZP51" s="117"/>
      <c r="IZQ51" s="117"/>
      <c r="IZR51" s="117"/>
      <c r="IZS51" s="117"/>
      <c r="IZT51" s="117"/>
      <c r="IZU51" s="117"/>
      <c r="IZV51" s="117"/>
      <c r="IZW51" s="117"/>
      <c r="IZX51" s="117"/>
      <c r="IZY51" s="117"/>
      <c r="IZZ51" s="117"/>
      <c r="JAA51" s="117"/>
      <c r="JAB51" s="117"/>
      <c r="JAC51" s="117"/>
      <c r="JAD51" s="117"/>
      <c r="JAE51" s="117"/>
      <c r="JAF51" s="117"/>
      <c r="JAG51" s="117"/>
      <c r="JAH51" s="117"/>
      <c r="JAI51" s="117"/>
      <c r="JAJ51" s="117"/>
      <c r="JAK51" s="117"/>
      <c r="JAL51" s="117"/>
      <c r="JAM51" s="117"/>
      <c r="JAN51" s="117"/>
      <c r="JAO51" s="117"/>
      <c r="JAP51" s="117"/>
      <c r="JAQ51" s="117"/>
      <c r="JAR51" s="117"/>
      <c r="JAS51" s="117"/>
      <c r="JAT51" s="117"/>
      <c r="JAU51" s="117"/>
      <c r="JAV51" s="117"/>
      <c r="JAW51" s="117"/>
      <c r="JAX51" s="117"/>
      <c r="JAY51" s="117"/>
      <c r="JAZ51" s="117"/>
      <c r="JBA51" s="117"/>
      <c r="JBB51" s="117"/>
      <c r="JBC51" s="117"/>
      <c r="JBD51" s="117"/>
      <c r="JBE51" s="117"/>
      <c r="JBF51" s="117"/>
      <c r="JBG51" s="117"/>
      <c r="JBH51" s="117"/>
      <c r="JBI51" s="117"/>
      <c r="JBJ51" s="117"/>
      <c r="JBK51" s="117"/>
      <c r="JBL51" s="117"/>
      <c r="JBM51" s="117"/>
      <c r="JBN51" s="117"/>
      <c r="JBO51" s="117"/>
      <c r="JBP51" s="117"/>
      <c r="JBQ51" s="117"/>
      <c r="JBR51" s="117"/>
      <c r="JBS51" s="117"/>
      <c r="JBT51" s="117"/>
      <c r="JBU51" s="117"/>
      <c r="JBV51" s="117"/>
      <c r="JBW51" s="117"/>
      <c r="JBX51" s="117"/>
      <c r="JBY51" s="117"/>
      <c r="JBZ51" s="117"/>
      <c r="JCA51" s="117"/>
      <c r="JCB51" s="117"/>
      <c r="JCC51" s="117"/>
      <c r="JCD51" s="117"/>
      <c r="JCE51" s="117"/>
      <c r="JCF51" s="117"/>
      <c r="JCG51" s="117"/>
      <c r="JCH51" s="117"/>
      <c r="JCI51" s="117"/>
      <c r="JCJ51" s="117"/>
      <c r="JCK51" s="117"/>
      <c r="JCL51" s="117"/>
      <c r="JCM51" s="117"/>
      <c r="JCN51" s="117"/>
      <c r="JCO51" s="117"/>
      <c r="JCP51" s="117"/>
      <c r="JCQ51" s="117"/>
      <c r="JCR51" s="117"/>
      <c r="JCS51" s="117"/>
      <c r="JCT51" s="117"/>
      <c r="JCU51" s="117"/>
      <c r="JCV51" s="117"/>
      <c r="JCW51" s="117"/>
      <c r="JCX51" s="117"/>
      <c r="JCY51" s="117"/>
      <c r="JCZ51" s="117"/>
      <c r="JDA51" s="117"/>
      <c r="JDB51" s="117"/>
      <c r="JDC51" s="117"/>
      <c r="JDD51" s="117"/>
      <c r="JDE51" s="117"/>
      <c r="JDF51" s="117"/>
      <c r="JDG51" s="117"/>
      <c r="JDH51" s="117"/>
      <c r="JDI51" s="117"/>
      <c r="JDJ51" s="117"/>
      <c r="JDK51" s="117"/>
      <c r="JDL51" s="117"/>
      <c r="JDM51" s="117"/>
      <c r="JDN51" s="117"/>
      <c r="JDO51" s="117"/>
      <c r="JDP51" s="117"/>
      <c r="JDQ51" s="117"/>
      <c r="JDR51" s="117"/>
      <c r="JDS51" s="117"/>
      <c r="JDT51" s="117"/>
      <c r="JDU51" s="117"/>
      <c r="JDV51" s="117"/>
      <c r="JDW51" s="117"/>
      <c r="JDX51" s="117"/>
      <c r="JDY51" s="117"/>
      <c r="JDZ51" s="117"/>
      <c r="JEA51" s="117"/>
      <c r="JEB51" s="117"/>
      <c r="JEC51" s="117"/>
      <c r="JED51" s="117"/>
      <c r="JEE51" s="117"/>
      <c r="JEF51" s="117"/>
      <c r="JEG51" s="117"/>
      <c r="JEH51" s="117"/>
      <c r="JEI51" s="117"/>
      <c r="JEJ51" s="117"/>
      <c r="JEK51" s="117"/>
      <c r="JEL51" s="117"/>
      <c r="JEM51" s="117"/>
      <c r="JEN51" s="117"/>
      <c r="JEO51" s="117"/>
      <c r="JEP51" s="117"/>
      <c r="JEQ51" s="117"/>
      <c r="JER51" s="117"/>
      <c r="JES51" s="117"/>
      <c r="JET51" s="117"/>
      <c r="JEU51" s="117"/>
      <c r="JEV51" s="117"/>
      <c r="JEW51" s="117"/>
      <c r="JEX51" s="117"/>
      <c r="JEY51" s="117"/>
      <c r="JEZ51" s="117"/>
      <c r="JFA51" s="117"/>
      <c r="JFB51" s="117"/>
      <c r="JFC51" s="117"/>
      <c r="JFD51" s="117"/>
      <c r="JFE51" s="117"/>
      <c r="JFF51" s="117"/>
      <c r="JFG51" s="117"/>
      <c r="JFH51" s="117"/>
      <c r="JFI51" s="117"/>
      <c r="JFJ51" s="117"/>
      <c r="JFK51" s="117"/>
      <c r="JFL51" s="117"/>
      <c r="JFM51" s="117"/>
      <c r="JFN51" s="117"/>
      <c r="JFO51" s="117"/>
      <c r="JFP51" s="117"/>
      <c r="JFQ51" s="117"/>
      <c r="JFR51" s="117"/>
      <c r="JFS51" s="117"/>
      <c r="JFT51" s="117"/>
      <c r="JFU51" s="117"/>
      <c r="JFV51" s="117"/>
      <c r="JFW51" s="117"/>
      <c r="JFX51" s="117"/>
      <c r="JFY51" s="117"/>
      <c r="JFZ51" s="117"/>
      <c r="JGA51" s="117"/>
      <c r="JGB51" s="117"/>
      <c r="JGC51" s="117"/>
      <c r="JGD51" s="117"/>
      <c r="JGE51" s="117"/>
      <c r="JGF51" s="117"/>
      <c r="JGG51" s="117"/>
      <c r="JGH51" s="117"/>
      <c r="JGI51" s="117"/>
      <c r="JGJ51" s="117"/>
      <c r="JGK51" s="117"/>
      <c r="JGL51" s="117"/>
      <c r="JGM51" s="117"/>
      <c r="JGN51" s="117"/>
      <c r="JGO51" s="117"/>
      <c r="JGP51" s="117"/>
      <c r="JGQ51" s="117"/>
      <c r="JGR51" s="117"/>
      <c r="JGS51" s="117"/>
      <c r="JGT51" s="117"/>
      <c r="JGU51" s="117"/>
      <c r="JGV51" s="117"/>
      <c r="JGW51" s="117"/>
      <c r="JGX51" s="117"/>
      <c r="JGY51" s="117"/>
      <c r="JGZ51" s="117"/>
      <c r="JHA51" s="117"/>
      <c r="JHB51" s="117"/>
      <c r="JHC51" s="117"/>
      <c r="JHD51" s="117"/>
      <c r="JHE51" s="117"/>
      <c r="JHF51" s="117"/>
      <c r="JHG51" s="117"/>
      <c r="JHH51" s="117"/>
      <c r="JHI51" s="117"/>
      <c r="JHJ51" s="117"/>
      <c r="JHK51" s="117"/>
      <c r="JHL51" s="117"/>
      <c r="JHM51" s="117"/>
      <c r="JHN51" s="117"/>
      <c r="JHO51" s="117"/>
      <c r="JHP51" s="117"/>
      <c r="JHQ51" s="117"/>
      <c r="JHR51" s="117"/>
      <c r="JHS51" s="117"/>
      <c r="JHT51" s="117"/>
      <c r="JHU51" s="117"/>
      <c r="JHV51" s="117"/>
      <c r="JHW51" s="117"/>
      <c r="JHX51" s="117"/>
      <c r="JHY51" s="117"/>
      <c r="JHZ51" s="117"/>
      <c r="JIA51" s="117"/>
      <c r="JIB51" s="117"/>
      <c r="JIC51" s="117"/>
      <c r="JID51" s="117"/>
      <c r="JIE51" s="117"/>
      <c r="JIF51" s="117"/>
      <c r="JIG51" s="117"/>
      <c r="JIH51" s="117"/>
      <c r="JII51" s="117"/>
      <c r="JIJ51" s="117"/>
      <c r="JIK51" s="117"/>
      <c r="JIL51" s="117"/>
      <c r="JIM51" s="117"/>
      <c r="JIN51" s="117"/>
      <c r="JIO51" s="117"/>
      <c r="JIP51" s="117"/>
      <c r="JIQ51" s="117"/>
      <c r="JIR51" s="117"/>
      <c r="JIS51" s="117"/>
      <c r="JIT51" s="117"/>
      <c r="JIU51" s="117"/>
      <c r="JIV51" s="117"/>
      <c r="JIW51" s="117"/>
      <c r="JIX51" s="117"/>
      <c r="JIY51" s="117"/>
      <c r="JIZ51" s="117"/>
      <c r="JJA51" s="117"/>
      <c r="JJB51" s="117"/>
      <c r="JJC51" s="117"/>
      <c r="JJD51" s="117"/>
      <c r="JJE51" s="117"/>
      <c r="JJF51" s="117"/>
      <c r="JJG51" s="117"/>
      <c r="JJH51" s="117"/>
      <c r="JJI51" s="117"/>
      <c r="JJJ51" s="117"/>
      <c r="JJK51" s="117"/>
      <c r="JJL51" s="117"/>
      <c r="JJM51" s="117"/>
      <c r="JJN51" s="117"/>
      <c r="JJO51" s="117"/>
      <c r="JJP51" s="117"/>
      <c r="JJQ51" s="117"/>
      <c r="JJR51" s="117"/>
      <c r="JJS51" s="117"/>
      <c r="JJT51" s="117"/>
      <c r="JJU51" s="117"/>
      <c r="JJV51" s="117"/>
      <c r="JJW51" s="117"/>
      <c r="JJX51" s="117"/>
      <c r="JJY51" s="117"/>
      <c r="JJZ51" s="117"/>
      <c r="JKA51" s="117"/>
      <c r="JKB51" s="117"/>
      <c r="JKC51" s="117"/>
      <c r="JKD51" s="117"/>
      <c r="JKE51" s="117"/>
      <c r="JKF51" s="117"/>
      <c r="JKG51" s="117"/>
      <c r="JKH51" s="117"/>
      <c r="JKI51" s="117"/>
      <c r="JKJ51" s="117"/>
      <c r="JKK51" s="117"/>
      <c r="JKL51" s="117"/>
      <c r="JKM51" s="117"/>
      <c r="JKN51" s="117"/>
      <c r="JKO51" s="117"/>
      <c r="JKP51" s="117"/>
      <c r="JKQ51" s="117"/>
      <c r="JKR51" s="117"/>
      <c r="JKS51" s="117"/>
      <c r="JKT51" s="117"/>
      <c r="JKU51" s="117"/>
      <c r="JKV51" s="117"/>
      <c r="JKW51" s="117"/>
      <c r="JKX51" s="117"/>
      <c r="JKY51" s="117"/>
      <c r="JKZ51" s="117"/>
      <c r="JLA51" s="117"/>
      <c r="JLB51" s="117"/>
      <c r="JLC51" s="117"/>
      <c r="JLD51" s="117"/>
      <c r="JLE51" s="117"/>
      <c r="JLF51" s="117"/>
      <c r="JLG51" s="117"/>
      <c r="JLH51" s="117"/>
      <c r="JLI51" s="117"/>
      <c r="JLJ51" s="117"/>
      <c r="JLK51" s="117"/>
      <c r="JLL51" s="117"/>
      <c r="JLM51" s="117"/>
      <c r="JLN51" s="117"/>
      <c r="JLO51" s="117"/>
      <c r="JLP51" s="117"/>
      <c r="JLQ51" s="117"/>
      <c r="JLR51" s="117"/>
      <c r="JLS51" s="117"/>
      <c r="JLT51" s="117"/>
      <c r="JLU51" s="117"/>
      <c r="JLV51" s="117"/>
      <c r="JLW51" s="117"/>
      <c r="JLX51" s="117"/>
      <c r="JLY51" s="117"/>
      <c r="JLZ51" s="117"/>
      <c r="JMA51" s="117"/>
      <c r="JMB51" s="117"/>
      <c r="JMC51" s="117"/>
      <c r="JMD51" s="117"/>
      <c r="JME51" s="117"/>
      <c r="JMF51" s="117"/>
      <c r="JMG51" s="117"/>
      <c r="JMH51" s="117"/>
      <c r="JMI51" s="117"/>
      <c r="JMJ51" s="117"/>
      <c r="JMK51" s="117"/>
      <c r="JML51" s="117"/>
      <c r="JMM51" s="117"/>
      <c r="JMN51" s="117"/>
      <c r="JMO51" s="117"/>
      <c r="JMP51" s="117"/>
      <c r="JMQ51" s="117"/>
      <c r="JMR51" s="117"/>
      <c r="JMS51" s="117"/>
      <c r="JMT51" s="117"/>
      <c r="JMU51" s="117"/>
      <c r="JMV51" s="117"/>
      <c r="JMW51" s="117"/>
      <c r="JMX51" s="117"/>
      <c r="JMY51" s="117"/>
      <c r="JMZ51" s="117"/>
      <c r="JNA51" s="117"/>
      <c r="JNB51" s="117"/>
      <c r="JNC51" s="117"/>
      <c r="JND51" s="117"/>
      <c r="JNE51" s="117"/>
      <c r="JNF51" s="117"/>
      <c r="JNG51" s="117"/>
      <c r="JNH51" s="117"/>
      <c r="JNI51" s="117"/>
      <c r="JNJ51" s="117"/>
      <c r="JNK51" s="117"/>
      <c r="JNL51" s="117"/>
      <c r="JNM51" s="117"/>
      <c r="JNN51" s="117"/>
      <c r="JNO51" s="117"/>
      <c r="JNP51" s="117"/>
      <c r="JNQ51" s="117"/>
      <c r="JNR51" s="117"/>
      <c r="JNS51" s="117"/>
      <c r="JNT51" s="117"/>
      <c r="JNU51" s="117"/>
      <c r="JNV51" s="117"/>
      <c r="JNW51" s="117"/>
      <c r="JNX51" s="117"/>
      <c r="JNY51" s="117"/>
      <c r="JNZ51" s="117"/>
      <c r="JOA51" s="117"/>
      <c r="JOB51" s="117"/>
      <c r="JOC51" s="117"/>
      <c r="JOD51" s="117"/>
      <c r="JOE51" s="117"/>
      <c r="JOF51" s="117"/>
      <c r="JOG51" s="117"/>
      <c r="JOH51" s="117"/>
      <c r="JOI51" s="117"/>
      <c r="JOJ51" s="117"/>
      <c r="JOK51" s="117"/>
      <c r="JOL51" s="117"/>
      <c r="JOM51" s="117"/>
      <c r="JON51" s="117"/>
      <c r="JOO51" s="117"/>
      <c r="JOP51" s="117"/>
      <c r="JOQ51" s="117"/>
      <c r="JOR51" s="117"/>
      <c r="JOS51" s="117"/>
      <c r="JOT51" s="117"/>
      <c r="JOU51" s="117"/>
      <c r="JOV51" s="117"/>
      <c r="JOW51" s="117"/>
      <c r="JOX51" s="117"/>
      <c r="JOY51" s="117"/>
      <c r="JOZ51" s="117"/>
      <c r="JPA51" s="117"/>
      <c r="JPB51" s="117"/>
      <c r="JPC51" s="117"/>
      <c r="JPD51" s="117"/>
      <c r="JPE51" s="117"/>
      <c r="JPF51" s="117"/>
      <c r="JPG51" s="117"/>
      <c r="JPH51" s="117"/>
      <c r="JPI51" s="117"/>
      <c r="JPJ51" s="117"/>
      <c r="JPK51" s="117"/>
      <c r="JPL51" s="117"/>
      <c r="JPM51" s="117"/>
      <c r="JPN51" s="117"/>
      <c r="JPO51" s="117"/>
      <c r="JPP51" s="117"/>
      <c r="JPQ51" s="117"/>
      <c r="JPR51" s="117"/>
      <c r="JPS51" s="117"/>
      <c r="JPT51" s="117"/>
      <c r="JPU51" s="117"/>
      <c r="JPV51" s="117"/>
      <c r="JPW51" s="117"/>
      <c r="JPX51" s="117"/>
      <c r="JPY51" s="117"/>
      <c r="JPZ51" s="117"/>
      <c r="JQA51" s="117"/>
      <c r="JQB51" s="117"/>
      <c r="JQC51" s="117"/>
      <c r="JQD51" s="117"/>
      <c r="JQE51" s="117"/>
      <c r="JQF51" s="117"/>
      <c r="JQG51" s="117"/>
      <c r="JQH51" s="117"/>
      <c r="JQI51" s="117"/>
      <c r="JQJ51" s="117"/>
      <c r="JQK51" s="117"/>
      <c r="JQL51" s="117"/>
      <c r="JQM51" s="117"/>
      <c r="JQN51" s="117"/>
      <c r="JQO51" s="117"/>
      <c r="JQP51" s="117"/>
      <c r="JQQ51" s="117"/>
      <c r="JQR51" s="117"/>
      <c r="JQS51" s="117"/>
      <c r="JQT51" s="117"/>
      <c r="JQU51" s="117"/>
      <c r="JQV51" s="117"/>
      <c r="JQW51" s="117"/>
      <c r="JQX51" s="117"/>
      <c r="JQY51" s="117"/>
      <c r="JQZ51" s="117"/>
      <c r="JRA51" s="117"/>
      <c r="JRB51" s="117"/>
      <c r="JRC51" s="117"/>
      <c r="JRD51" s="117"/>
      <c r="JRE51" s="117"/>
      <c r="JRF51" s="117"/>
      <c r="JRG51" s="117"/>
      <c r="JRH51" s="117"/>
      <c r="JRI51" s="117"/>
      <c r="JRJ51" s="117"/>
      <c r="JRK51" s="117"/>
      <c r="JRL51" s="117"/>
      <c r="JRM51" s="117"/>
      <c r="JRN51" s="117"/>
      <c r="JRO51" s="117"/>
      <c r="JRP51" s="117"/>
      <c r="JRQ51" s="117"/>
      <c r="JRR51" s="117"/>
      <c r="JRS51" s="117"/>
      <c r="JRT51" s="117"/>
      <c r="JRU51" s="117"/>
      <c r="JRV51" s="117"/>
      <c r="JRW51" s="117"/>
      <c r="JRX51" s="117"/>
      <c r="JRY51" s="117"/>
      <c r="JRZ51" s="117"/>
      <c r="JSA51" s="117"/>
      <c r="JSB51" s="117"/>
      <c r="JSC51" s="117"/>
      <c r="JSD51" s="117"/>
      <c r="JSE51" s="117"/>
      <c r="JSF51" s="117"/>
      <c r="JSG51" s="117"/>
      <c r="JSH51" s="117"/>
      <c r="JSI51" s="117"/>
      <c r="JSJ51" s="117"/>
      <c r="JSK51" s="117"/>
      <c r="JSL51" s="117"/>
      <c r="JSM51" s="117"/>
      <c r="JSN51" s="117"/>
      <c r="JSO51" s="117"/>
      <c r="JSP51" s="117"/>
      <c r="JSQ51" s="117"/>
      <c r="JSR51" s="117"/>
      <c r="JSS51" s="117"/>
      <c r="JST51" s="117"/>
      <c r="JSU51" s="117"/>
      <c r="JSV51" s="117"/>
      <c r="JSW51" s="117"/>
      <c r="JSX51" s="117"/>
      <c r="JSY51" s="117"/>
      <c r="JSZ51" s="117"/>
      <c r="JTA51" s="117"/>
      <c r="JTB51" s="117"/>
      <c r="JTC51" s="117"/>
      <c r="JTD51" s="117"/>
      <c r="JTE51" s="117"/>
      <c r="JTF51" s="117"/>
      <c r="JTG51" s="117"/>
      <c r="JTH51" s="117"/>
      <c r="JTI51" s="117"/>
      <c r="JTJ51" s="117"/>
      <c r="JTK51" s="117"/>
      <c r="JTL51" s="117"/>
      <c r="JTM51" s="117"/>
      <c r="JTN51" s="117"/>
      <c r="JTO51" s="117"/>
      <c r="JTP51" s="117"/>
      <c r="JTQ51" s="117"/>
      <c r="JTR51" s="117"/>
      <c r="JTS51" s="117"/>
      <c r="JTT51" s="117"/>
      <c r="JTU51" s="117"/>
      <c r="JTV51" s="117"/>
      <c r="JTW51" s="117"/>
      <c r="JTX51" s="117"/>
      <c r="JTY51" s="117"/>
      <c r="JTZ51" s="117"/>
      <c r="JUA51" s="117"/>
      <c r="JUB51" s="117"/>
      <c r="JUC51" s="117"/>
      <c r="JUD51" s="117"/>
      <c r="JUE51" s="117"/>
      <c r="JUF51" s="117"/>
      <c r="JUG51" s="117"/>
      <c r="JUH51" s="117"/>
      <c r="JUI51" s="117"/>
      <c r="JUJ51" s="117"/>
      <c r="JUK51" s="117"/>
      <c r="JUL51" s="117"/>
      <c r="JUM51" s="117"/>
      <c r="JUN51" s="117"/>
      <c r="JUO51" s="117"/>
      <c r="JUP51" s="117"/>
      <c r="JUQ51" s="117"/>
      <c r="JUR51" s="117"/>
      <c r="JUS51" s="117"/>
      <c r="JUT51" s="117"/>
      <c r="JUU51" s="117"/>
      <c r="JUV51" s="117"/>
      <c r="JUW51" s="117"/>
      <c r="JUX51" s="117"/>
      <c r="JUY51" s="117"/>
      <c r="JUZ51" s="117"/>
      <c r="JVA51" s="117"/>
      <c r="JVB51" s="117"/>
      <c r="JVC51" s="117"/>
      <c r="JVD51" s="117"/>
      <c r="JVE51" s="117"/>
      <c r="JVF51" s="117"/>
      <c r="JVG51" s="117"/>
      <c r="JVH51" s="117"/>
      <c r="JVI51" s="117"/>
      <c r="JVJ51" s="117"/>
      <c r="JVK51" s="117"/>
      <c r="JVL51" s="117"/>
      <c r="JVM51" s="117"/>
      <c r="JVN51" s="117"/>
      <c r="JVO51" s="117"/>
      <c r="JVP51" s="117"/>
      <c r="JVQ51" s="117"/>
      <c r="JVR51" s="117"/>
      <c r="JVS51" s="117"/>
      <c r="JVT51" s="117"/>
      <c r="JVU51" s="117"/>
      <c r="JVV51" s="117"/>
      <c r="JVW51" s="117"/>
      <c r="JVX51" s="117"/>
      <c r="JVY51" s="117"/>
      <c r="JVZ51" s="117"/>
      <c r="JWA51" s="117"/>
      <c r="JWB51" s="117"/>
      <c r="JWC51" s="117"/>
      <c r="JWD51" s="117"/>
      <c r="JWE51" s="117"/>
      <c r="JWF51" s="117"/>
      <c r="JWG51" s="117"/>
      <c r="JWH51" s="117"/>
      <c r="JWI51" s="117"/>
      <c r="JWJ51" s="117"/>
      <c r="JWK51" s="117"/>
      <c r="JWL51" s="117"/>
      <c r="JWM51" s="117"/>
      <c r="JWN51" s="117"/>
      <c r="JWO51" s="117"/>
      <c r="JWP51" s="117"/>
      <c r="JWQ51" s="117"/>
      <c r="JWR51" s="117"/>
      <c r="JWS51" s="117"/>
      <c r="JWT51" s="117"/>
      <c r="JWU51" s="117"/>
      <c r="JWV51" s="117"/>
      <c r="JWW51" s="117"/>
      <c r="JWX51" s="117"/>
      <c r="JWY51" s="117"/>
      <c r="JWZ51" s="117"/>
      <c r="JXA51" s="117"/>
      <c r="JXB51" s="117"/>
      <c r="JXC51" s="117"/>
      <c r="JXD51" s="117"/>
      <c r="JXE51" s="117"/>
      <c r="JXF51" s="117"/>
      <c r="JXG51" s="117"/>
      <c r="JXH51" s="117"/>
      <c r="JXI51" s="117"/>
      <c r="JXJ51" s="117"/>
      <c r="JXK51" s="117"/>
      <c r="JXL51" s="117"/>
      <c r="JXM51" s="117"/>
      <c r="JXN51" s="117"/>
      <c r="JXO51" s="117"/>
      <c r="JXP51" s="117"/>
      <c r="JXQ51" s="117"/>
      <c r="JXR51" s="117"/>
      <c r="JXS51" s="117"/>
      <c r="JXT51" s="117"/>
      <c r="JXU51" s="117"/>
      <c r="JXV51" s="117"/>
      <c r="JXW51" s="117"/>
      <c r="JXX51" s="117"/>
      <c r="JXY51" s="117"/>
      <c r="JXZ51" s="117"/>
      <c r="JYA51" s="117"/>
      <c r="JYB51" s="117"/>
      <c r="JYC51" s="117"/>
      <c r="JYD51" s="117"/>
      <c r="JYE51" s="117"/>
      <c r="JYF51" s="117"/>
      <c r="JYG51" s="117"/>
      <c r="JYH51" s="117"/>
      <c r="JYI51" s="117"/>
      <c r="JYJ51" s="117"/>
      <c r="JYK51" s="117"/>
      <c r="JYL51" s="117"/>
      <c r="JYM51" s="117"/>
      <c r="JYN51" s="117"/>
      <c r="JYO51" s="117"/>
      <c r="JYP51" s="117"/>
      <c r="JYQ51" s="117"/>
      <c r="JYR51" s="117"/>
      <c r="JYS51" s="117"/>
      <c r="JYT51" s="117"/>
      <c r="JYU51" s="117"/>
      <c r="JYV51" s="117"/>
      <c r="JYW51" s="117"/>
      <c r="JYX51" s="117"/>
      <c r="JYY51" s="117"/>
      <c r="JYZ51" s="117"/>
      <c r="JZA51" s="117"/>
      <c r="JZB51" s="117"/>
      <c r="JZC51" s="117"/>
      <c r="JZD51" s="117"/>
      <c r="JZE51" s="117"/>
      <c r="JZF51" s="117"/>
      <c r="JZG51" s="117"/>
      <c r="JZH51" s="117"/>
      <c r="JZI51" s="117"/>
      <c r="JZJ51" s="117"/>
      <c r="JZK51" s="117"/>
      <c r="JZL51" s="117"/>
      <c r="JZM51" s="117"/>
      <c r="JZN51" s="117"/>
      <c r="JZO51" s="117"/>
      <c r="JZP51" s="117"/>
      <c r="JZQ51" s="117"/>
      <c r="JZR51" s="117"/>
      <c r="JZS51" s="117"/>
      <c r="JZT51" s="117"/>
      <c r="JZU51" s="117"/>
      <c r="JZV51" s="117"/>
      <c r="JZW51" s="117"/>
      <c r="JZX51" s="117"/>
      <c r="JZY51" s="117"/>
      <c r="JZZ51" s="117"/>
      <c r="KAA51" s="117"/>
      <c r="KAB51" s="117"/>
      <c r="KAC51" s="117"/>
      <c r="KAD51" s="117"/>
      <c r="KAE51" s="117"/>
      <c r="KAF51" s="117"/>
      <c r="KAG51" s="117"/>
      <c r="KAH51" s="117"/>
      <c r="KAI51" s="117"/>
      <c r="KAJ51" s="117"/>
      <c r="KAK51" s="117"/>
      <c r="KAL51" s="117"/>
      <c r="KAM51" s="117"/>
      <c r="KAN51" s="117"/>
      <c r="KAO51" s="117"/>
      <c r="KAP51" s="117"/>
      <c r="KAQ51" s="117"/>
      <c r="KAR51" s="117"/>
      <c r="KAS51" s="117"/>
      <c r="KAT51" s="117"/>
      <c r="KAU51" s="117"/>
      <c r="KAV51" s="117"/>
      <c r="KAW51" s="117"/>
      <c r="KAX51" s="117"/>
      <c r="KAY51" s="117"/>
      <c r="KAZ51" s="117"/>
      <c r="KBA51" s="117"/>
      <c r="KBB51" s="117"/>
      <c r="KBC51" s="117"/>
      <c r="KBD51" s="117"/>
      <c r="KBE51" s="117"/>
      <c r="KBF51" s="117"/>
      <c r="KBG51" s="117"/>
      <c r="KBH51" s="117"/>
      <c r="KBI51" s="117"/>
      <c r="KBJ51" s="117"/>
      <c r="KBK51" s="117"/>
      <c r="KBL51" s="117"/>
      <c r="KBM51" s="117"/>
      <c r="KBN51" s="117"/>
      <c r="KBO51" s="117"/>
      <c r="KBP51" s="117"/>
      <c r="KBQ51" s="117"/>
      <c r="KBR51" s="117"/>
      <c r="KBS51" s="117"/>
      <c r="KBT51" s="117"/>
      <c r="KBU51" s="117"/>
      <c r="KBV51" s="117"/>
      <c r="KBW51" s="117"/>
      <c r="KBX51" s="117"/>
      <c r="KBY51" s="117"/>
      <c r="KBZ51" s="117"/>
      <c r="KCA51" s="117"/>
      <c r="KCB51" s="117"/>
      <c r="KCC51" s="117"/>
      <c r="KCD51" s="117"/>
      <c r="KCE51" s="117"/>
      <c r="KCF51" s="117"/>
      <c r="KCG51" s="117"/>
      <c r="KCH51" s="117"/>
      <c r="KCI51" s="117"/>
      <c r="KCJ51" s="117"/>
      <c r="KCK51" s="117"/>
      <c r="KCL51" s="117"/>
      <c r="KCM51" s="117"/>
      <c r="KCN51" s="117"/>
      <c r="KCO51" s="117"/>
      <c r="KCP51" s="117"/>
      <c r="KCQ51" s="117"/>
      <c r="KCR51" s="117"/>
      <c r="KCS51" s="117"/>
      <c r="KCT51" s="117"/>
      <c r="KCU51" s="117"/>
      <c r="KCV51" s="117"/>
      <c r="KCW51" s="117"/>
      <c r="KCX51" s="117"/>
      <c r="KCY51" s="117"/>
      <c r="KCZ51" s="117"/>
      <c r="KDA51" s="117"/>
      <c r="KDB51" s="117"/>
      <c r="KDC51" s="117"/>
      <c r="KDD51" s="117"/>
      <c r="KDE51" s="117"/>
      <c r="KDF51" s="117"/>
      <c r="KDG51" s="117"/>
      <c r="KDH51" s="117"/>
      <c r="KDI51" s="117"/>
      <c r="KDJ51" s="117"/>
      <c r="KDK51" s="117"/>
      <c r="KDL51" s="117"/>
      <c r="KDM51" s="117"/>
      <c r="KDN51" s="117"/>
      <c r="KDO51" s="117"/>
      <c r="KDP51" s="117"/>
      <c r="KDQ51" s="117"/>
      <c r="KDR51" s="117"/>
      <c r="KDS51" s="117"/>
      <c r="KDT51" s="117"/>
      <c r="KDU51" s="117"/>
      <c r="KDV51" s="117"/>
      <c r="KDW51" s="117"/>
      <c r="KDX51" s="117"/>
      <c r="KDY51" s="117"/>
      <c r="KDZ51" s="117"/>
      <c r="KEA51" s="117"/>
      <c r="KEB51" s="117"/>
      <c r="KEC51" s="117"/>
      <c r="KED51" s="117"/>
      <c r="KEE51" s="117"/>
      <c r="KEF51" s="117"/>
      <c r="KEG51" s="117"/>
      <c r="KEH51" s="117"/>
      <c r="KEI51" s="117"/>
      <c r="KEJ51" s="117"/>
      <c r="KEK51" s="117"/>
      <c r="KEL51" s="117"/>
      <c r="KEM51" s="117"/>
      <c r="KEN51" s="117"/>
      <c r="KEO51" s="117"/>
      <c r="KEP51" s="117"/>
      <c r="KEQ51" s="117"/>
      <c r="KER51" s="117"/>
      <c r="KES51" s="117"/>
      <c r="KET51" s="117"/>
      <c r="KEU51" s="117"/>
      <c r="KEV51" s="117"/>
      <c r="KEW51" s="117"/>
      <c r="KEX51" s="117"/>
      <c r="KEY51" s="117"/>
      <c r="KEZ51" s="117"/>
      <c r="KFA51" s="117"/>
      <c r="KFB51" s="117"/>
      <c r="KFC51" s="117"/>
      <c r="KFD51" s="117"/>
      <c r="KFE51" s="117"/>
      <c r="KFF51" s="117"/>
      <c r="KFG51" s="117"/>
      <c r="KFH51" s="117"/>
      <c r="KFI51" s="117"/>
      <c r="KFJ51" s="117"/>
      <c r="KFK51" s="117"/>
      <c r="KFL51" s="117"/>
      <c r="KFM51" s="117"/>
      <c r="KFN51" s="117"/>
      <c r="KFO51" s="117"/>
      <c r="KFP51" s="117"/>
      <c r="KFQ51" s="117"/>
      <c r="KFR51" s="117"/>
      <c r="KFS51" s="117"/>
      <c r="KFT51" s="117"/>
      <c r="KFU51" s="117"/>
      <c r="KFV51" s="117"/>
      <c r="KFW51" s="117"/>
      <c r="KFX51" s="117"/>
      <c r="KFY51" s="117"/>
      <c r="KFZ51" s="117"/>
      <c r="KGA51" s="117"/>
      <c r="KGB51" s="117"/>
      <c r="KGC51" s="117"/>
      <c r="KGD51" s="117"/>
      <c r="KGE51" s="117"/>
      <c r="KGF51" s="117"/>
      <c r="KGG51" s="117"/>
      <c r="KGH51" s="117"/>
      <c r="KGI51" s="117"/>
      <c r="KGJ51" s="117"/>
      <c r="KGK51" s="117"/>
      <c r="KGL51" s="117"/>
      <c r="KGM51" s="117"/>
      <c r="KGN51" s="117"/>
      <c r="KGO51" s="117"/>
      <c r="KGP51" s="117"/>
      <c r="KGQ51" s="117"/>
      <c r="KGR51" s="117"/>
      <c r="KGS51" s="117"/>
      <c r="KGT51" s="117"/>
      <c r="KGU51" s="117"/>
      <c r="KGV51" s="117"/>
      <c r="KGW51" s="117"/>
      <c r="KGX51" s="117"/>
      <c r="KGY51" s="117"/>
      <c r="KGZ51" s="117"/>
      <c r="KHA51" s="117"/>
      <c r="KHB51" s="117"/>
      <c r="KHC51" s="117"/>
      <c r="KHD51" s="117"/>
      <c r="KHE51" s="117"/>
      <c r="KHF51" s="117"/>
      <c r="KHG51" s="117"/>
      <c r="KHH51" s="117"/>
      <c r="KHI51" s="117"/>
      <c r="KHJ51" s="117"/>
      <c r="KHK51" s="117"/>
      <c r="KHL51" s="117"/>
      <c r="KHM51" s="117"/>
      <c r="KHN51" s="117"/>
      <c r="KHO51" s="117"/>
      <c r="KHP51" s="117"/>
      <c r="KHQ51" s="117"/>
      <c r="KHR51" s="117"/>
      <c r="KHS51" s="117"/>
      <c r="KHT51" s="117"/>
      <c r="KHU51" s="117"/>
      <c r="KHV51" s="117"/>
      <c r="KHW51" s="117"/>
      <c r="KHX51" s="117"/>
      <c r="KHY51" s="117"/>
      <c r="KHZ51" s="117"/>
      <c r="KIA51" s="117"/>
      <c r="KIB51" s="117"/>
      <c r="KIC51" s="117"/>
      <c r="KID51" s="117"/>
      <c r="KIE51" s="117"/>
      <c r="KIF51" s="117"/>
      <c r="KIG51" s="117"/>
      <c r="KIH51" s="117"/>
      <c r="KII51" s="117"/>
      <c r="KIJ51" s="117"/>
      <c r="KIK51" s="117"/>
      <c r="KIL51" s="117"/>
      <c r="KIM51" s="117"/>
      <c r="KIN51" s="117"/>
      <c r="KIO51" s="117"/>
      <c r="KIP51" s="117"/>
      <c r="KIQ51" s="117"/>
      <c r="KIR51" s="117"/>
      <c r="KIS51" s="117"/>
      <c r="KIT51" s="117"/>
      <c r="KIU51" s="117"/>
      <c r="KIV51" s="117"/>
      <c r="KIW51" s="117"/>
      <c r="KIX51" s="117"/>
      <c r="KIY51" s="117"/>
      <c r="KIZ51" s="117"/>
      <c r="KJA51" s="117"/>
      <c r="KJB51" s="117"/>
      <c r="KJC51" s="117"/>
      <c r="KJD51" s="117"/>
      <c r="KJE51" s="117"/>
      <c r="KJF51" s="117"/>
      <c r="KJG51" s="117"/>
      <c r="KJH51" s="117"/>
      <c r="KJI51" s="117"/>
      <c r="KJJ51" s="117"/>
      <c r="KJK51" s="117"/>
      <c r="KJL51" s="117"/>
      <c r="KJM51" s="117"/>
      <c r="KJN51" s="117"/>
      <c r="KJO51" s="117"/>
      <c r="KJP51" s="117"/>
      <c r="KJQ51" s="117"/>
      <c r="KJR51" s="117"/>
      <c r="KJS51" s="117"/>
      <c r="KJT51" s="117"/>
      <c r="KJU51" s="117"/>
      <c r="KJV51" s="117"/>
      <c r="KJW51" s="117"/>
      <c r="KJX51" s="117"/>
      <c r="KJY51" s="117"/>
      <c r="KJZ51" s="117"/>
      <c r="KKA51" s="117"/>
      <c r="KKB51" s="117"/>
      <c r="KKC51" s="117"/>
      <c r="KKD51" s="117"/>
      <c r="KKE51" s="117"/>
      <c r="KKF51" s="117"/>
      <c r="KKG51" s="117"/>
      <c r="KKH51" s="117"/>
      <c r="KKI51" s="117"/>
      <c r="KKJ51" s="117"/>
      <c r="KKK51" s="117"/>
      <c r="KKL51" s="117"/>
      <c r="KKM51" s="117"/>
      <c r="KKN51" s="117"/>
      <c r="KKO51" s="117"/>
      <c r="KKP51" s="117"/>
      <c r="KKQ51" s="117"/>
      <c r="KKR51" s="117"/>
      <c r="KKS51" s="117"/>
      <c r="KKT51" s="117"/>
      <c r="KKU51" s="117"/>
      <c r="KKV51" s="117"/>
      <c r="KKW51" s="117"/>
      <c r="KKX51" s="117"/>
      <c r="KKY51" s="117"/>
      <c r="KKZ51" s="117"/>
      <c r="KLA51" s="117"/>
      <c r="KLB51" s="117"/>
      <c r="KLC51" s="117"/>
      <c r="KLD51" s="117"/>
      <c r="KLE51" s="117"/>
      <c r="KLF51" s="117"/>
      <c r="KLG51" s="117"/>
      <c r="KLH51" s="117"/>
      <c r="KLI51" s="117"/>
      <c r="KLJ51" s="117"/>
      <c r="KLK51" s="117"/>
      <c r="KLL51" s="117"/>
      <c r="KLM51" s="117"/>
      <c r="KLN51" s="117"/>
      <c r="KLO51" s="117"/>
      <c r="KLP51" s="117"/>
      <c r="KLQ51" s="117"/>
      <c r="KLR51" s="117"/>
      <c r="KLS51" s="117"/>
      <c r="KLT51" s="117"/>
      <c r="KLU51" s="117"/>
      <c r="KLV51" s="117"/>
      <c r="KLW51" s="117"/>
      <c r="KLX51" s="117"/>
      <c r="KLY51" s="117"/>
      <c r="KLZ51" s="117"/>
      <c r="KMA51" s="117"/>
      <c r="KMB51" s="117"/>
      <c r="KMC51" s="117"/>
      <c r="KMD51" s="117"/>
      <c r="KME51" s="117"/>
      <c r="KMF51" s="117"/>
      <c r="KMG51" s="117"/>
      <c r="KMH51" s="117"/>
      <c r="KMI51" s="117"/>
      <c r="KMJ51" s="117"/>
      <c r="KMK51" s="117"/>
      <c r="KML51" s="117"/>
      <c r="KMM51" s="117"/>
      <c r="KMN51" s="117"/>
      <c r="KMO51" s="117"/>
      <c r="KMP51" s="117"/>
      <c r="KMQ51" s="117"/>
      <c r="KMR51" s="117"/>
      <c r="KMS51" s="117"/>
      <c r="KMT51" s="117"/>
      <c r="KMU51" s="117"/>
      <c r="KMV51" s="117"/>
      <c r="KMW51" s="117"/>
      <c r="KMX51" s="117"/>
      <c r="KMY51" s="117"/>
      <c r="KMZ51" s="117"/>
      <c r="KNA51" s="117"/>
      <c r="KNB51" s="117"/>
      <c r="KNC51" s="117"/>
      <c r="KND51" s="117"/>
      <c r="KNE51" s="117"/>
      <c r="KNF51" s="117"/>
      <c r="KNG51" s="117"/>
      <c r="KNH51" s="117"/>
      <c r="KNI51" s="117"/>
      <c r="KNJ51" s="117"/>
      <c r="KNK51" s="117"/>
      <c r="KNL51" s="117"/>
      <c r="KNM51" s="117"/>
      <c r="KNN51" s="117"/>
      <c r="KNO51" s="117"/>
      <c r="KNP51" s="117"/>
      <c r="KNQ51" s="117"/>
      <c r="KNR51" s="117"/>
      <c r="KNS51" s="117"/>
      <c r="KNT51" s="117"/>
      <c r="KNU51" s="117"/>
      <c r="KNV51" s="117"/>
      <c r="KNW51" s="117"/>
      <c r="KNX51" s="117"/>
      <c r="KNY51" s="117"/>
      <c r="KNZ51" s="117"/>
      <c r="KOA51" s="117"/>
      <c r="KOB51" s="117"/>
      <c r="KOC51" s="117"/>
      <c r="KOD51" s="117"/>
      <c r="KOE51" s="117"/>
      <c r="KOF51" s="117"/>
      <c r="KOG51" s="117"/>
      <c r="KOH51" s="117"/>
      <c r="KOI51" s="117"/>
      <c r="KOJ51" s="117"/>
      <c r="KOK51" s="117"/>
      <c r="KOL51" s="117"/>
      <c r="KOM51" s="117"/>
      <c r="KON51" s="117"/>
      <c r="KOO51" s="117"/>
      <c r="KOP51" s="117"/>
      <c r="KOQ51" s="117"/>
      <c r="KOR51" s="117"/>
      <c r="KOS51" s="117"/>
      <c r="KOT51" s="117"/>
      <c r="KOU51" s="117"/>
      <c r="KOV51" s="117"/>
      <c r="KOW51" s="117"/>
      <c r="KOX51" s="117"/>
      <c r="KOY51" s="117"/>
      <c r="KOZ51" s="117"/>
      <c r="KPA51" s="117"/>
      <c r="KPB51" s="117"/>
      <c r="KPC51" s="117"/>
      <c r="KPD51" s="117"/>
      <c r="KPE51" s="117"/>
      <c r="KPF51" s="117"/>
      <c r="KPG51" s="117"/>
      <c r="KPH51" s="117"/>
      <c r="KPI51" s="117"/>
      <c r="KPJ51" s="117"/>
      <c r="KPK51" s="117"/>
      <c r="KPL51" s="117"/>
      <c r="KPM51" s="117"/>
      <c r="KPN51" s="117"/>
      <c r="KPO51" s="117"/>
      <c r="KPP51" s="117"/>
      <c r="KPQ51" s="117"/>
      <c r="KPR51" s="117"/>
      <c r="KPS51" s="117"/>
      <c r="KPT51" s="117"/>
      <c r="KPU51" s="117"/>
      <c r="KPV51" s="117"/>
      <c r="KPW51" s="117"/>
      <c r="KPX51" s="117"/>
      <c r="KPY51" s="117"/>
      <c r="KPZ51" s="117"/>
      <c r="KQA51" s="117"/>
      <c r="KQB51" s="117"/>
      <c r="KQC51" s="117"/>
      <c r="KQD51" s="117"/>
      <c r="KQE51" s="117"/>
      <c r="KQF51" s="117"/>
      <c r="KQG51" s="117"/>
      <c r="KQH51" s="117"/>
      <c r="KQI51" s="117"/>
      <c r="KQJ51" s="117"/>
      <c r="KQK51" s="117"/>
      <c r="KQL51" s="117"/>
      <c r="KQM51" s="117"/>
      <c r="KQN51" s="117"/>
      <c r="KQO51" s="117"/>
      <c r="KQP51" s="117"/>
      <c r="KQQ51" s="117"/>
      <c r="KQR51" s="117"/>
      <c r="KQS51" s="117"/>
      <c r="KQT51" s="117"/>
      <c r="KQU51" s="117"/>
      <c r="KQV51" s="117"/>
      <c r="KQW51" s="117"/>
      <c r="KQX51" s="117"/>
      <c r="KQY51" s="117"/>
      <c r="KQZ51" s="117"/>
      <c r="KRA51" s="117"/>
      <c r="KRB51" s="117"/>
      <c r="KRC51" s="117"/>
      <c r="KRD51" s="117"/>
      <c r="KRE51" s="117"/>
      <c r="KRF51" s="117"/>
      <c r="KRG51" s="117"/>
      <c r="KRH51" s="117"/>
      <c r="KRI51" s="117"/>
      <c r="KRJ51" s="117"/>
      <c r="KRK51" s="117"/>
      <c r="KRL51" s="117"/>
      <c r="KRM51" s="117"/>
      <c r="KRN51" s="117"/>
      <c r="KRO51" s="117"/>
      <c r="KRP51" s="117"/>
      <c r="KRQ51" s="117"/>
      <c r="KRR51" s="117"/>
      <c r="KRS51" s="117"/>
      <c r="KRT51" s="117"/>
      <c r="KRU51" s="117"/>
      <c r="KRV51" s="117"/>
      <c r="KRW51" s="117"/>
      <c r="KRX51" s="117"/>
      <c r="KRY51" s="117"/>
      <c r="KRZ51" s="117"/>
      <c r="KSA51" s="117"/>
      <c r="KSB51" s="117"/>
      <c r="KSC51" s="117"/>
      <c r="KSD51" s="117"/>
      <c r="KSE51" s="117"/>
      <c r="KSF51" s="117"/>
      <c r="KSG51" s="117"/>
      <c r="KSH51" s="117"/>
      <c r="KSI51" s="117"/>
      <c r="KSJ51" s="117"/>
      <c r="KSK51" s="117"/>
      <c r="KSL51" s="117"/>
      <c r="KSM51" s="117"/>
      <c r="KSN51" s="117"/>
      <c r="KSO51" s="117"/>
      <c r="KSP51" s="117"/>
      <c r="KSQ51" s="117"/>
      <c r="KSR51" s="117"/>
      <c r="KSS51" s="117"/>
      <c r="KST51" s="117"/>
      <c r="KSU51" s="117"/>
      <c r="KSV51" s="117"/>
      <c r="KSW51" s="117"/>
      <c r="KSX51" s="117"/>
      <c r="KSY51" s="117"/>
      <c r="KSZ51" s="117"/>
      <c r="KTA51" s="117"/>
      <c r="KTB51" s="117"/>
      <c r="KTC51" s="117"/>
      <c r="KTD51" s="117"/>
      <c r="KTE51" s="117"/>
      <c r="KTF51" s="117"/>
      <c r="KTG51" s="117"/>
      <c r="KTH51" s="117"/>
      <c r="KTI51" s="117"/>
      <c r="KTJ51" s="117"/>
      <c r="KTK51" s="117"/>
      <c r="KTL51" s="117"/>
      <c r="KTM51" s="117"/>
      <c r="KTN51" s="117"/>
      <c r="KTO51" s="117"/>
      <c r="KTP51" s="117"/>
      <c r="KTQ51" s="117"/>
      <c r="KTR51" s="117"/>
      <c r="KTS51" s="117"/>
      <c r="KTT51" s="117"/>
      <c r="KTU51" s="117"/>
      <c r="KTV51" s="117"/>
      <c r="KTW51" s="117"/>
      <c r="KTX51" s="117"/>
      <c r="KTY51" s="117"/>
      <c r="KTZ51" s="117"/>
      <c r="KUA51" s="117"/>
      <c r="KUB51" s="117"/>
      <c r="KUC51" s="117"/>
      <c r="KUD51" s="117"/>
      <c r="KUE51" s="117"/>
      <c r="KUF51" s="117"/>
      <c r="KUG51" s="117"/>
      <c r="KUH51" s="117"/>
      <c r="KUI51" s="117"/>
      <c r="KUJ51" s="117"/>
      <c r="KUK51" s="117"/>
      <c r="KUL51" s="117"/>
      <c r="KUM51" s="117"/>
      <c r="KUN51" s="117"/>
      <c r="KUO51" s="117"/>
      <c r="KUP51" s="117"/>
      <c r="KUQ51" s="117"/>
      <c r="KUR51" s="117"/>
      <c r="KUS51" s="117"/>
      <c r="KUT51" s="117"/>
      <c r="KUU51" s="117"/>
      <c r="KUV51" s="117"/>
      <c r="KUW51" s="117"/>
      <c r="KUX51" s="117"/>
      <c r="KUY51" s="117"/>
      <c r="KUZ51" s="117"/>
      <c r="KVA51" s="117"/>
      <c r="KVB51" s="117"/>
      <c r="KVC51" s="117"/>
      <c r="KVD51" s="117"/>
      <c r="KVE51" s="117"/>
      <c r="KVF51" s="117"/>
      <c r="KVG51" s="117"/>
      <c r="KVH51" s="117"/>
      <c r="KVI51" s="117"/>
      <c r="KVJ51" s="117"/>
      <c r="KVK51" s="117"/>
      <c r="KVL51" s="117"/>
      <c r="KVM51" s="117"/>
      <c r="KVN51" s="117"/>
      <c r="KVO51" s="117"/>
      <c r="KVP51" s="117"/>
      <c r="KVQ51" s="117"/>
      <c r="KVR51" s="117"/>
      <c r="KVS51" s="117"/>
      <c r="KVT51" s="117"/>
      <c r="KVU51" s="117"/>
      <c r="KVV51" s="117"/>
      <c r="KVW51" s="117"/>
      <c r="KVX51" s="117"/>
      <c r="KVY51" s="117"/>
      <c r="KVZ51" s="117"/>
      <c r="KWA51" s="117"/>
      <c r="KWB51" s="117"/>
      <c r="KWC51" s="117"/>
      <c r="KWD51" s="117"/>
      <c r="KWE51" s="117"/>
      <c r="KWF51" s="117"/>
      <c r="KWG51" s="117"/>
      <c r="KWH51" s="117"/>
      <c r="KWI51" s="117"/>
      <c r="KWJ51" s="117"/>
      <c r="KWK51" s="117"/>
      <c r="KWL51" s="117"/>
      <c r="KWM51" s="117"/>
      <c r="KWN51" s="117"/>
      <c r="KWO51" s="117"/>
      <c r="KWP51" s="117"/>
      <c r="KWQ51" s="117"/>
      <c r="KWR51" s="117"/>
      <c r="KWS51" s="117"/>
      <c r="KWT51" s="117"/>
      <c r="KWU51" s="117"/>
      <c r="KWV51" s="117"/>
      <c r="KWW51" s="117"/>
      <c r="KWX51" s="117"/>
      <c r="KWY51" s="117"/>
      <c r="KWZ51" s="117"/>
      <c r="KXA51" s="117"/>
      <c r="KXB51" s="117"/>
      <c r="KXC51" s="117"/>
      <c r="KXD51" s="117"/>
      <c r="KXE51" s="117"/>
      <c r="KXF51" s="117"/>
      <c r="KXG51" s="117"/>
      <c r="KXH51" s="117"/>
      <c r="KXI51" s="117"/>
      <c r="KXJ51" s="117"/>
      <c r="KXK51" s="117"/>
      <c r="KXL51" s="117"/>
      <c r="KXM51" s="117"/>
      <c r="KXN51" s="117"/>
      <c r="KXO51" s="117"/>
      <c r="KXP51" s="117"/>
      <c r="KXQ51" s="117"/>
      <c r="KXR51" s="117"/>
      <c r="KXS51" s="117"/>
      <c r="KXT51" s="117"/>
      <c r="KXU51" s="117"/>
      <c r="KXV51" s="117"/>
      <c r="KXW51" s="117"/>
      <c r="KXX51" s="117"/>
      <c r="KXY51" s="117"/>
      <c r="KXZ51" s="117"/>
      <c r="KYA51" s="117"/>
      <c r="KYB51" s="117"/>
      <c r="KYC51" s="117"/>
      <c r="KYD51" s="117"/>
      <c r="KYE51" s="117"/>
      <c r="KYF51" s="117"/>
      <c r="KYG51" s="117"/>
      <c r="KYH51" s="117"/>
      <c r="KYI51" s="117"/>
      <c r="KYJ51" s="117"/>
      <c r="KYK51" s="117"/>
      <c r="KYL51" s="117"/>
      <c r="KYM51" s="117"/>
      <c r="KYN51" s="117"/>
      <c r="KYO51" s="117"/>
      <c r="KYP51" s="117"/>
      <c r="KYQ51" s="117"/>
      <c r="KYR51" s="117"/>
      <c r="KYS51" s="117"/>
      <c r="KYT51" s="117"/>
      <c r="KYU51" s="117"/>
      <c r="KYV51" s="117"/>
      <c r="KYW51" s="117"/>
      <c r="KYX51" s="117"/>
      <c r="KYY51" s="117"/>
      <c r="KYZ51" s="117"/>
      <c r="KZA51" s="117"/>
      <c r="KZB51" s="117"/>
      <c r="KZC51" s="117"/>
      <c r="KZD51" s="117"/>
      <c r="KZE51" s="117"/>
      <c r="KZF51" s="117"/>
      <c r="KZG51" s="117"/>
      <c r="KZH51" s="117"/>
      <c r="KZI51" s="117"/>
      <c r="KZJ51" s="117"/>
      <c r="KZK51" s="117"/>
      <c r="KZL51" s="117"/>
      <c r="KZM51" s="117"/>
      <c r="KZN51" s="117"/>
      <c r="KZO51" s="117"/>
      <c r="KZP51" s="117"/>
      <c r="KZQ51" s="117"/>
      <c r="KZR51" s="117"/>
      <c r="KZS51" s="117"/>
      <c r="KZT51" s="117"/>
      <c r="KZU51" s="117"/>
      <c r="KZV51" s="117"/>
      <c r="KZW51" s="117"/>
      <c r="KZX51" s="117"/>
      <c r="KZY51" s="117"/>
      <c r="KZZ51" s="117"/>
      <c r="LAA51" s="117"/>
      <c r="LAB51" s="117"/>
      <c r="LAC51" s="117"/>
      <c r="LAD51" s="117"/>
      <c r="LAE51" s="117"/>
      <c r="LAF51" s="117"/>
      <c r="LAG51" s="117"/>
      <c r="LAH51" s="117"/>
      <c r="LAI51" s="117"/>
      <c r="LAJ51" s="117"/>
      <c r="LAK51" s="117"/>
      <c r="LAL51" s="117"/>
      <c r="LAM51" s="117"/>
      <c r="LAN51" s="117"/>
      <c r="LAO51" s="117"/>
      <c r="LAP51" s="117"/>
      <c r="LAQ51" s="117"/>
      <c r="LAR51" s="117"/>
      <c r="LAS51" s="117"/>
      <c r="LAT51" s="117"/>
      <c r="LAU51" s="117"/>
      <c r="LAV51" s="117"/>
      <c r="LAW51" s="117"/>
      <c r="LAX51" s="117"/>
      <c r="LAY51" s="117"/>
      <c r="LAZ51" s="117"/>
      <c r="LBA51" s="117"/>
      <c r="LBB51" s="117"/>
      <c r="LBC51" s="117"/>
      <c r="LBD51" s="117"/>
      <c r="LBE51" s="117"/>
      <c r="LBF51" s="117"/>
      <c r="LBG51" s="117"/>
      <c r="LBH51" s="117"/>
      <c r="LBI51" s="117"/>
      <c r="LBJ51" s="117"/>
      <c r="LBK51" s="117"/>
      <c r="LBL51" s="117"/>
      <c r="LBM51" s="117"/>
      <c r="LBN51" s="117"/>
      <c r="LBO51" s="117"/>
      <c r="LBP51" s="117"/>
      <c r="LBQ51" s="117"/>
      <c r="LBR51" s="117"/>
      <c r="LBS51" s="117"/>
      <c r="LBT51" s="117"/>
      <c r="LBU51" s="117"/>
      <c r="LBV51" s="117"/>
      <c r="LBW51" s="117"/>
      <c r="LBX51" s="117"/>
      <c r="LBY51" s="117"/>
      <c r="LBZ51" s="117"/>
      <c r="LCA51" s="117"/>
      <c r="LCB51" s="117"/>
      <c r="LCC51" s="117"/>
      <c r="LCD51" s="117"/>
      <c r="LCE51" s="117"/>
      <c r="LCF51" s="117"/>
      <c r="LCG51" s="117"/>
      <c r="LCH51" s="117"/>
      <c r="LCI51" s="117"/>
      <c r="LCJ51" s="117"/>
      <c r="LCK51" s="117"/>
      <c r="LCL51" s="117"/>
      <c r="LCM51" s="117"/>
      <c r="LCN51" s="117"/>
      <c r="LCO51" s="117"/>
      <c r="LCP51" s="117"/>
      <c r="LCQ51" s="117"/>
      <c r="LCR51" s="117"/>
      <c r="LCS51" s="117"/>
      <c r="LCT51" s="117"/>
      <c r="LCU51" s="117"/>
      <c r="LCV51" s="117"/>
      <c r="LCW51" s="117"/>
      <c r="LCX51" s="117"/>
      <c r="LCY51" s="117"/>
      <c r="LCZ51" s="117"/>
      <c r="LDA51" s="117"/>
      <c r="LDB51" s="117"/>
      <c r="LDC51" s="117"/>
      <c r="LDD51" s="117"/>
      <c r="LDE51" s="117"/>
      <c r="LDF51" s="117"/>
      <c r="LDG51" s="117"/>
      <c r="LDH51" s="117"/>
      <c r="LDI51" s="117"/>
      <c r="LDJ51" s="117"/>
      <c r="LDK51" s="117"/>
      <c r="LDL51" s="117"/>
      <c r="LDM51" s="117"/>
      <c r="LDN51" s="117"/>
      <c r="LDO51" s="117"/>
      <c r="LDP51" s="117"/>
      <c r="LDQ51" s="117"/>
      <c r="LDR51" s="117"/>
      <c r="LDS51" s="117"/>
      <c r="LDT51" s="117"/>
      <c r="LDU51" s="117"/>
      <c r="LDV51" s="117"/>
      <c r="LDW51" s="117"/>
      <c r="LDX51" s="117"/>
      <c r="LDY51" s="117"/>
      <c r="LDZ51" s="117"/>
      <c r="LEA51" s="117"/>
      <c r="LEB51" s="117"/>
      <c r="LEC51" s="117"/>
      <c r="LED51" s="117"/>
      <c r="LEE51" s="117"/>
      <c r="LEF51" s="117"/>
      <c r="LEG51" s="117"/>
      <c r="LEH51" s="117"/>
      <c r="LEI51" s="117"/>
      <c r="LEJ51" s="117"/>
      <c r="LEK51" s="117"/>
      <c r="LEL51" s="117"/>
      <c r="LEM51" s="117"/>
      <c r="LEN51" s="117"/>
      <c r="LEO51" s="117"/>
      <c r="LEP51" s="117"/>
      <c r="LEQ51" s="117"/>
      <c r="LER51" s="117"/>
      <c r="LES51" s="117"/>
      <c r="LET51" s="117"/>
      <c r="LEU51" s="117"/>
      <c r="LEV51" s="117"/>
      <c r="LEW51" s="117"/>
      <c r="LEX51" s="117"/>
      <c r="LEY51" s="117"/>
      <c r="LEZ51" s="117"/>
      <c r="LFA51" s="117"/>
      <c r="LFB51" s="117"/>
      <c r="LFC51" s="117"/>
      <c r="LFD51" s="117"/>
      <c r="LFE51" s="117"/>
      <c r="LFF51" s="117"/>
      <c r="LFG51" s="117"/>
      <c r="LFH51" s="117"/>
      <c r="LFI51" s="117"/>
      <c r="LFJ51" s="117"/>
      <c r="LFK51" s="117"/>
      <c r="LFL51" s="117"/>
      <c r="LFM51" s="117"/>
      <c r="LFN51" s="117"/>
      <c r="LFO51" s="117"/>
      <c r="LFP51" s="117"/>
      <c r="LFQ51" s="117"/>
      <c r="LFR51" s="117"/>
      <c r="LFS51" s="117"/>
      <c r="LFT51" s="117"/>
      <c r="LFU51" s="117"/>
      <c r="LFV51" s="117"/>
      <c r="LFW51" s="117"/>
      <c r="LFX51" s="117"/>
      <c r="LFY51" s="117"/>
      <c r="LFZ51" s="117"/>
      <c r="LGA51" s="117"/>
      <c r="LGB51" s="117"/>
      <c r="LGC51" s="117"/>
      <c r="LGD51" s="117"/>
      <c r="LGE51" s="117"/>
      <c r="LGF51" s="117"/>
      <c r="LGG51" s="117"/>
      <c r="LGH51" s="117"/>
      <c r="LGI51" s="117"/>
      <c r="LGJ51" s="117"/>
      <c r="LGK51" s="117"/>
      <c r="LGL51" s="117"/>
      <c r="LGM51" s="117"/>
      <c r="LGN51" s="117"/>
      <c r="LGO51" s="117"/>
      <c r="LGP51" s="117"/>
      <c r="LGQ51" s="117"/>
      <c r="LGR51" s="117"/>
      <c r="LGS51" s="117"/>
      <c r="LGT51" s="117"/>
      <c r="LGU51" s="117"/>
      <c r="LGV51" s="117"/>
      <c r="LGW51" s="117"/>
      <c r="LGX51" s="117"/>
      <c r="LGY51" s="117"/>
      <c r="LGZ51" s="117"/>
      <c r="LHA51" s="117"/>
      <c r="LHB51" s="117"/>
      <c r="LHC51" s="117"/>
      <c r="LHD51" s="117"/>
      <c r="LHE51" s="117"/>
      <c r="LHF51" s="117"/>
      <c r="LHG51" s="117"/>
      <c r="LHH51" s="117"/>
      <c r="LHI51" s="117"/>
      <c r="LHJ51" s="117"/>
      <c r="LHK51" s="117"/>
      <c r="LHL51" s="117"/>
      <c r="LHM51" s="117"/>
      <c r="LHN51" s="117"/>
      <c r="LHO51" s="117"/>
      <c r="LHP51" s="117"/>
      <c r="LHQ51" s="117"/>
      <c r="LHR51" s="117"/>
      <c r="LHS51" s="117"/>
      <c r="LHT51" s="117"/>
      <c r="LHU51" s="117"/>
      <c r="LHV51" s="117"/>
      <c r="LHW51" s="117"/>
      <c r="LHX51" s="117"/>
      <c r="LHY51" s="117"/>
      <c r="LHZ51" s="117"/>
      <c r="LIA51" s="117"/>
      <c r="LIB51" s="117"/>
      <c r="LIC51" s="117"/>
      <c r="LID51" s="117"/>
      <c r="LIE51" s="117"/>
      <c r="LIF51" s="117"/>
      <c r="LIG51" s="117"/>
      <c r="LIH51" s="117"/>
      <c r="LII51" s="117"/>
      <c r="LIJ51" s="117"/>
      <c r="LIK51" s="117"/>
      <c r="LIL51" s="117"/>
      <c r="LIM51" s="117"/>
      <c r="LIN51" s="117"/>
      <c r="LIO51" s="117"/>
      <c r="LIP51" s="117"/>
      <c r="LIQ51" s="117"/>
      <c r="LIR51" s="117"/>
      <c r="LIS51" s="117"/>
      <c r="LIT51" s="117"/>
      <c r="LIU51" s="117"/>
      <c r="LIV51" s="117"/>
      <c r="LIW51" s="117"/>
      <c r="LIX51" s="117"/>
      <c r="LIY51" s="117"/>
      <c r="LIZ51" s="117"/>
      <c r="LJA51" s="117"/>
      <c r="LJB51" s="117"/>
      <c r="LJC51" s="117"/>
      <c r="LJD51" s="117"/>
      <c r="LJE51" s="117"/>
      <c r="LJF51" s="117"/>
      <c r="LJG51" s="117"/>
      <c r="LJH51" s="117"/>
      <c r="LJI51" s="117"/>
      <c r="LJJ51" s="117"/>
      <c r="LJK51" s="117"/>
      <c r="LJL51" s="117"/>
      <c r="LJM51" s="117"/>
      <c r="LJN51" s="117"/>
      <c r="LJO51" s="117"/>
      <c r="LJP51" s="117"/>
      <c r="LJQ51" s="117"/>
      <c r="LJR51" s="117"/>
      <c r="LJS51" s="117"/>
      <c r="LJT51" s="117"/>
      <c r="LJU51" s="117"/>
      <c r="LJV51" s="117"/>
      <c r="LJW51" s="117"/>
      <c r="LJX51" s="117"/>
      <c r="LJY51" s="117"/>
      <c r="LJZ51" s="117"/>
      <c r="LKA51" s="117"/>
      <c r="LKB51" s="117"/>
      <c r="LKC51" s="117"/>
      <c r="LKD51" s="117"/>
      <c r="LKE51" s="117"/>
      <c r="LKF51" s="117"/>
      <c r="LKG51" s="117"/>
      <c r="LKH51" s="117"/>
      <c r="LKI51" s="117"/>
      <c r="LKJ51" s="117"/>
      <c r="LKK51" s="117"/>
      <c r="LKL51" s="117"/>
      <c r="LKM51" s="117"/>
      <c r="LKN51" s="117"/>
      <c r="LKO51" s="117"/>
      <c r="LKP51" s="117"/>
      <c r="LKQ51" s="117"/>
      <c r="LKR51" s="117"/>
      <c r="LKS51" s="117"/>
      <c r="LKT51" s="117"/>
      <c r="LKU51" s="117"/>
      <c r="LKV51" s="117"/>
      <c r="LKW51" s="117"/>
      <c r="LKX51" s="117"/>
      <c r="LKY51" s="117"/>
      <c r="LKZ51" s="117"/>
      <c r="LLA51" s="117"/>
      <c r="LLB51" s="117"/>
      <c r="LLC51" s="117"/>
      <c r="LLD51" s="117"/>
      <c r="LLE51" s="117"/>
      <c r="LLF51" s="117"/>
      <c r="LLG51" s="117"/>
      <c r="LLH51" s="117"/>
      <c r="LLI51" s="117"/>
      <c r="LLJ51" s="117"/>
      <c r="LLK51" s="117"/>
      <c r="LLL51" s="117"/>
      <c r="LLM51" s="117"/>
      <c r="LLN51" s="117"/>
      <c r="LLO51" s="117"/>
      <c r="LLP51" s="117"/>
      <c r="LLQ51" s="117"/>
      <c r="LLR51" s="117"/>
      <c r="LLS51" s="117"/>
      <c r="LLT51" s="117"/>
      <c r="LLU51" s="117"/>
      <c r="LLV51" s="117"/>
      <c r="LLW51" s="117"/>
      <c r="LLX51" s="117"/>
      <c r="LLY51" s="117"/>
      <c r="LLZ51" s="117"/>
      <c r="LMA51" s="117"/>
      <c r="LMB51" s="117"/>
      <c r="LMC51" s="117"/>
      <c r="LMD51" s="117"/>
      <c r="LME51" s="117"/>
      <c r="LMF51" s="117"/>
      <c r="LMG51" s="117"/>
      <c r="LMH51" s="117"/>
      <c r="LMI51" s="117"/>
      <c r="LMJ51" s="117"/>
      <c r="LMK51" s="117"/>
      <c r="LML51" s="117"/>
      <c r="LMM51" s="117"/>
      <c r="LMN51" s="117"/>
      <c r="LMO51" s="117"/>
      <c r="LMP51" s="117"/>
      <c r="LMQ51" s="117"/>
      <c r="LMR51" s="117"/>
      <c r="LMS51" s="117"/>
      <c r="LMT51" s="117"/>
      <c r="LMU51" s="117"/>
      <c r="LMV51" s="117"/>
      <c r="LMW51" s="117"/>
      <c r="LMX51" s="117"/>
      <c r="LMY51" s="117"/>
      <c r="LMZ51" s="117"/>
      <c r="LNA51" s="117"/>
      <c r="LNB51" s="117"/>
      <c r="LNC51" s="117"/>
      <c r="LND51" s="117"/>
      <c r="LNE51" s="117"/>
      <c r="LNF51" s="117"/>
      <c r="LNG51" s="117"/>
      <c r="LNH51" s="117"/>
      <c r="LNI51" s="117"/>
      <c r="LNJ51" s="117"/>
      <c r="LNK51" s="117"/>
      <c r="LNL51" s="117"/>
      <c r="LNM51" s="117"/>
      <c r="LNN51" s="117"/>
      <c r="LNO51" s="117"/>
      <c r="LNP51" s="117"/>
      <c r="LNQ51" s="117"/>
      <c r="LNR51" s="117"/>
      <c r="LNS51" s="117"/>
      <c r="LNT51" s="117"/>
      <c r="LNU51" s="117"/>
      <c r="LNV51" s="117"/>
      <c r="LNW51" s="117"/>
      <c r="LNX51" s="117"/>
      <c r="LNY51" s="117"/>
      <c r="LNZ51" s="117"/>
      <c r="LOA51" s="117"/>
      <c r="LOB51" s="117"/>
      <c r="LOC51" s="117"/>
      <c r="LOD51" s="117"/>
      <c r="LOE51" s="117"/>
      <c r="LOF51" s="117"/>
      <c r="LOG51" s="117"/>
      <c r="LOH51" s="117"/>
      <c r="LOI51" s="117"/>
      <c r="LOJ51" s="117"/>
      <c r="LOK51" s="117"/>
      <c r="LOL51" s="117"/>
      <c r="LOM51" s="117"/>
      <c r="LON51" s="117"/>
      <c r="LOO51" s="117"/>
      <c r="LOP51" s="117"/>
      <c r="LOQ51" s="117"/>
      <c r="LOR51" s="117"/>
      <c r="LOS51" s="117"/>
      <c r="LOT51" s="117"/>
      <c r="LOU51" s="117"/>
      <c r="LOV51" s="117"/>
      <c r="LOW51" s="117"/>
      <c r="LOX51" s="117"/>
      <c r="LOY51" s="117"/>
      <c r="LOZ51" s="117"/>
      <c r="LPA51" s="117"/>
      <c r="LPB51" s="117"/>
      <c r="LPC51" s="117"/>
      <c r="LPD51" s="117"/>
      <c r="LPE51" s="117"/>
      <c r="LPF51" s="117"/>
      <c r="LPG51" s="117"/>
      <c r="LPH51" s="117"/>
      <c r="LPI51" s="117"/>
      <c r="LPJ51" s="117"/>
      <c r="LPK51" s="117"/>
      <c r="LPL51" s="117"/>
      <c r="LPM51" s="117"/>
      <c r="LPN51" s="117"/>
      <c r="LPO51" s="117"/>
      <c r="LPP51" s="117"/>
      <c r="LPQ51" s="117"/>
      <c r="LPR51" s="117"/>
      <c r="LPS51" s="117"/>
      <c r="LPT51" s="117"/>
      <c r="LPU51" s="117"/>
      <c r="LPV51" s="117"/>
      <c r="LPW51" s="117"/>
      <c r="LPX51" s="117"/>
      <c r="LPY51" s="117"/>
      <c r="LPZ51" s="117"/>
      <c r="LQA51" s="117"/>
      <c r="LQB51" s="117"/>
      <c r="LQC51" s="117"/>
      <c r="LQD51" s="117"/>
      <c r="LQE51" s="117"/>
      <c r="LQF51" s="117"/>
      <c r="LQG51" s="117"/>
      <c r="LQH51" s="117"/>
      <c r="LQI51" s="117"/>
      <c r="LQJ51" s="117"/>
      <c r="LQK51" s="117"/>
      <c r="LQL51" s="117"/>
      <c r="LQM51" s="117"/>
      <c r="LQN51" s="117"/>
      <c r="LQO51" s="117"/>
      <c r="LQP51" s="117"/>
      <c r="LQQ51" s="117"/>
      <c r="LQR51" s="117"/>
      <c r="LQS51" s="117"/>
      <c r="LQT51" s="117"/>
      <c r="LQU51" s="117"/>
      <c r="LQV51" s="117"/>
      <c r="LQW51" s="117"/>
      <c r="LQX51" s="117"/>
      <c r="LQY51" s="117"/>
      <c r="LQZ51" s="117"/>
      <c r="LRA51" s="117"/>
      <c r="LRB51" s="117"/>
      <c r="LRC51" s="117"/>
      <c r="LRD51" s="117"/>
      <c r="LRE51" s="117"/>
      <c r="LRF51" s="117"/>
      <c r="LRG51" s="117"/>
      <c r="LRH51" s="117"/>
      <c r="LRI51" s="117"/>
      <c r="LRJ51" s="117"/>
      <c r="LRK51" s="117"/>
      <c r="LRL51" s="117"/>
      <c r="LRM51" s="117"/>
      <c r="LRN51" s="117"/>
      <c r="LRO51" s="117"/>
      <c r="LRP51" s="117"/>
      <c r="LRQ51" s="117"/>
      <c r="LRR51" s="117"/>
      <c r="LRS51" s="117"/>
      <c r="LRT51" s="117"/>
      <c r="LRU51" s="117"/>
      <c r="LRV51" s="117"/>
      <c r="LRW51" s="117"/>
      <c r="LRX51" s="117"/>
      <c r="LRY51" s="117"/>
      <c r="LRZ51" s="117"/>
      <c r="LSA51" s="117"/>
      <c r="LSB51" s="117"/>
      <c r="LSC51" s="117"/>
      <c r="LSD51" s="117"/>
      <c r="LSE51" s="117"/>
      <c r="LSF51" s="117"/>
      <c r="LSG51" s="117"/>
      <c r="LSH51" s="117"/>
      <c r="LSI51" s="117"/>
      <c r="LSJ51" s="117"/>
      <c r="LSK51" s="117"/>
      <c r="LSL51" s="117"/>
      <c r="LSM51" s="117"/>
      <c r="LSN51" s="117"/>
      <c r="LSO51" s="117"/>
      <c r="LSP51" s="117"/>
      <c r="LSQ51" s="117"/>
      <c r="LSR51" s="117"/>
      <c r="LSS51" s="117"/>
      <c r="LST51" s="117"/>
      <c r="LSU51" s="117"/>
      <c r="LSV51" s="117"/>
      <c r="LSW51" s="117"/>
      <c r="LSX51" s="117"/>
      <c r="LSY51" s="117"/>
      <c r="LSZ51" s="117"/>
      <c r="LTA51" s="117"/>
      <c r="LTB51" s="117"/>
      <c r="LTC51" s="117"/>
      <c r="LTD51" s="117"/>
      <c r="LTE51" s="117"/>
      <c r="LTF51" s="117"/>
      <c r="LTG51" s="117"/>
      <c r="LTH51" s="117"/>
      <c r="LTI51" s="117"/>
      <c r="LTJ51" s="117"/>
      <c r="LTK51" s="117"/>
      <c r="LTL51" s="117"/>
      <c r="LTM51" s="117"/>
      <c r="LTN51" s="117"/>
      <c r="LTO51" s="117"/>
      <c r="LTP51" s="117"/>
      <c r="LTQ51" s="117"/>
      <c r="LTR51" s="117"/>
      <c r="LTS51" s="117"/>
      <c r="LTT51" s="117"/>
      <c r="LTU51" s="117"/>
      <c r="LTV51" s="117"/>
      <c r="LTW51" s="117"/>
      <c r="LTX51" s="117"/>
      <c r="LTY51" s="117"/>
      <c r="LTZ51" s="117"/>
      <c r="LUA51" s="117"/>
      <c r="LUB51" s="117"/>
      <c r="LUC51" s="117"/>
      <c r="LUD51" s="117"/>
      <c r="LUE51" s="117"/>
      <c r="LUF51" s="117"/>
      <c r="LUG51" s="117"/>
      <c r="LUH51" s="117"/>
      <c r="LUI51" s="117"/>
      <c r="LUJ51" s="117"/>
      <c r="LUK51" s="117"/>
      <c r="LUL51" s="117"/>
      <c r="LUM51" s="117"/>
      <c r="LUN51" s="117"/>
      <c r="LUO51" s="117"/>
      <c r="LUP51" s="117"/>
      <c r="LUQ51" s="117"/>
      <c r="LUR51" s="117"/>
      <c r="LUS51" s="117"/>
      <c r="LUT51" s="117"/>
      <c r="LUU51" s="117"/>
      <c r="LUV51" s="117"/>
      <c r="LUW51" s="117"/>
      <c r="LUX51" s="117"/>
      <c r="LUY51" s="117"/>
      <c r="LUZ51" s="117"/>
      <c r="LVA51" s="117"/>
      <c r="LVB51" s="117"/>
      <c r="LVC51" s="117"/>
      <c r="LVD51" s="117"/>
      <c r="LVE51" s="117"/>
      <c r="LVF51" s="117"/>
      <c r="LVG51" s="117"/>
      <c r="LVH51" s="117"/>
      <c r="LVI51" s="117"/>
      <c r="LVJ51" s="117"/>
      <c r="LVK51" s="117"/>
      <c r="LVL51" s="117"/>
      <c r="LVM51" s="117"/>
      <c r="LVN51" s="117"/>
      <c r="LVO51" s="117"/>
      <c r="LVP51" s="117"/>
      <c r="LVQ51" s="117"/>
      <c r="LVR51" s="117"/>
      <c r="LVS51" s="117"/>
      <c r="LVT51" s="117"/>
      <c r="LVU51" s="117"/>
      <c r="LVV51" s="117"/>
      <c r="LVW51" s="117"/>
      <c r="LVX51" s="117"/>
      <c r="LVY51" s="117"/>
      <c r="LVZ51" s="117"/>
      <c r="LWA51" s="117"/>
      <c r="LWB51" s="117"/>
      <c r="LWC51" s="117"/>
      <c r="LWD51" s="117"/>
      <c r="LWE51" s="117"/>
      <c r="LWF51" s="117"/>
      <c r="LWG51" s="117"/>
      <c r="LWH51" s="117"/>
      <c r="LWI51" s="117"/>
      <c r="LWJ51" s="117"/>
      <c r="LWK51" s="117"/>
      <c r="LWL51" s="117"/>
      <c r="LWM51" s="117"/>
      <c r="LWN51" s="117"/>
      <c r="LWO51" s="117"/>
      <c r="LWP51" s="117"/>
      <c r="LWQ51" s="117"/>
      <c r="LWR51" s="117"/>
      <c r="LWS51" s="117"/>
      <c r="LWT51" s="117"/>
      <c r="LWU51" s="117"/>
      <c r="LWV51" s="117"/>
      <c r="LWW51" s="117"/>
      <c r="LWX51" s="117"/>
      <c r="LWY51" s="117"/>
      <c r="LWZ51" s="117"/>
      <c r="LXA51" s="117"/>
      <c r="LXB51" s="117"/>
      <c r="LXC51" s="117"/>
      <c r="LXD51" s="117"/>
      <c r="LXE51" s="117"/>
      <c r="LXF51" s="117"/>
      <c r="LXG51" s="117"/>
      <c r="LXH51" s="117"/>
      <c r="LXI51" s="117"/>
      <c r="LXJ51" s="117"/>
      <c r="LXK51" s="117"/>
      <c r="LXL51" s="117"/>
      <c r="LXM51" s="117"/>
      <c r="LXN51" s="117"/>
      <c r="LXO51" s="117"/>
      <c r="LXP51" s="117"/>
      <c r="LXQ51" s="117"/>
      <c r="LXR51" s="117"/>
      <c r="LXS51" s="117"/>
      <c r="LXT51" s="117"/>
      <c r="LXU51" s="117"/>
      <c r="LXV51" s="117"/>
      <c r="LXW51" s="117"/>
      <c r="LXX51" s="117"/>
      <c r="LXY51" s="117"/>
      <c r="LXZ51" s="117"/>
      <c r="LYA51" s="117"/>
      <c r="LYB51" s="117"/>
      <c r="LYC51" s="117"/>
      <c r="LYD51" s="117"/>
      <c r="LYE51" s="117"/>
      <c r="LYF51" s="117"/>
      <c r="LYG51" s="117"/>
      <c r="LYH51" s="117"/>
      <c r="LYI51" s="117"/>
      <c r="LYJ51" s="117"/>
      <c r="LYK51" s="117"/>
      <c r="LYL51" s="117"/>
      <c r="LYM51" s="117"/>
      <c r="LYN51" s="117"/>
      <c r="LYO51" s="117"/>
      <c r="LYP51" s="117"/>
      <c r="LYQ51" s="117"/>
      <c r="LYR51" s="117"/>
      <c r="LYS51" s="117"/>
      <c r="LYT51" s="117"/>
      <c r="LYU51" s="117"/>
      <c r="LYV51" s="117"/>
      <c r="LYW51" s="117"/>
      <c r="LYX51" s="117"/>
      <c r="LYY51" s="117"/>
      <c r="LYZ51" s="117"/>
      <c r="LZA51" s="117"/>
      <c r="LZB51" s="117"/>
      <c r="LZC51" s="117"/>
      <c r="LZD51" s="117"/>
      <c r="LZE51" s="117"/>
      <c r="LZF51" s="117"/>
      <c r="LZG51" s="117"/>
      <c r="LZH51" s="117"/>
      <c r="LZI51" s="117"/>
      <c r="LZJ51" s="117"/>
      <c r="LZK51" s="117"/>
      <c r="LZL51" s="117"/>
      <c r="LZM51" s="117"/>
      <c r="LZN51" s="117"/>
      <c r="LZO51" s="117"/>
      <c r="LZP51" s="117"/>
      <c r="LZQ51" s="117"/>
      <c r="LZR51" s="117"/>
      <c r="LZS51" s="117"/>
      <c r="LZT51" s="117"/>
      <c r="LZU51" s="117"/>
      <c r="LZV51" s="117"/>
      <c r="LZW51" s="117"/>
      <c r="LZX51" s="117"/>
      <c r="LZY51" s="117"/>
      <c r="LZZ51" s="117"/>
      <c r="MAA51" s="117"/>
      <c r="MAB51" s="117"/>
      <c r="MAC51" s="117"/>
      <c r="MAD51" s="117"/>
      <c r="MAE51" s="117"/>
      <c r="MAF51" s="117"/>
      <c r="MAG51" s="117"/>
      <c r="MAH51" s="117"/>
      <c r="MAI51" s="117"/>
      <c r="MAJ51" s="117"/>
      <c r="MAK51" s="117"/>
      <c r="MAL51" s="117"/>
      <c r="MAM51" s="117"/>
      <c r="MAN51" s="117"/>
      <c r="MAO51" s="117"/>
      <c r="MAP51" s="117"/>
      <c r="MAQ51" s="117"/>
      <c r="MAR51" s="117"/>
      <c r="MAS51" s="117"/>
      <c r="MAT51" s="117"/>
      <c r="MAU51" s="117"/>
      <c r="MAV51" s="117"/>
      <c r="MAW51" s="117"/>
      <c r="MAX51" s="117"/>
      <c r="MAY51" s="117"/>
      <c r="MAZ51" s="117"/>
      <c r="MBA51" s="117"/>
      <c r="MBB51" s="117"/>
      <c r="MBC51" s="117"/>
      <c r="MBD51" s="117"/>
      <c r="MBE51" s="117"/>
      <c r="MBF51" s="117"/>
      <c r="MBG51" s="117"/>
      <c r="MBH51" s="117"/>
      <c r="MBI51" s="117"/>
      <c r="MBJ51" s="117"/>
      <c r="MBK51" s="117"/>
      <c r="MBL51" s="117"/>
      <c r="MBM51" s="117"/>
      <c r="MBN51" s="117"/>
      <c r="MBO51" s="117"/>
      <c r="MBP51" s="117"/>
      <c r="MBQ51" s="117"/>
      <c r="MBR51" s="117"/>
      <c r="MBS51" s="117"/>
      <c r="MBT51" s="117"/>
      <c r="MBU51" s="117"/>
      <c r="MBV51" s="117"/>
      <c r="MBW51" s="117"/>
      <c r="MBX51" s="117"/>
      <c r="MBY51" s="117"/>
      <c r="MBZ51" s="117"/>
      <c r="MCA51" s="117"/>
      <c r="MCB51" s="117"/>
      <c r="MCC51" s="117"/>
      <c r="MCD51" s="117"/>
      <c r="MCE51" s="117"/>
      <c r="MCF51" s="117"/>
      <c r="MCG51" s="117"/>
      <c r="MCH51" s="117"/>
      <c r="MCI51" s="117"/>
      <c r="MCJ51" s="117"/>
      <c r="MCK51" s="117"/>
      <c r="MCL51" s="117"/>
      <c r="MCM51" s="117"/>
      <c r="MCN51" s="117"/>
      <c r="MCO51" s="117"/>
      <c r="MCP51" s="117"/>
      <c r="MCQ51" s="117"/>
      <c r="MCR51" s="117"/>
      <c r="MCS51" s="117"/>
      <c r="MCT51" s="117"/>
      <c r="MCU51" s="117"/>
      <c r="MCV51" s="117"/>
      <c r="MCW51" s="117"/>
      <c r="MCX51" s="117"/>
      <c r="MCY51" s="117"/>
      <c r="MCZ51" s="117"/>
      <c r="MDA51" s="117"/>
      <c r="MDB51" s="117"/>
      <c r="MDC51" s="117"/>
      <c r="MDD51" s="117"/>
      <c r="MDE51" s="117"/>
      <c r="MDF51" s="117"/>
      <c r="MDG51" s="117"/>
      <c r="MDH51" s="117"/>
      <c r="MDI51" s="117"/>
      <c r="MDJ51" s="117"/>
      <c r="MDK51" s="117"/>
      <c r="MDL51" s="117"/>
      <c r="MDM51" s="117"/>
      <c r="MDN51" s="117"/>
      <c r="MDO51" s="117"/>
      <c r="MDP51" s="117"/>
      <c r="MDQ51" s="117"/>
      <c r="MDR51" s="117"/>
      <c r="MDS51" s="117"/>
      <c r="MDT51" s="117"/>
      <c r="MDU51" s="117"/>
      <c r="MDV51" s="117"/>
      <c r="MDW51" s="117"/>
      <c r="MDX51" s="117"/>
      <c r="MDY51" s="117"/>
      <c r="MDZ51" s="117"/>
      <c r="MEA51" s="117"/>
      <c r="MEB51" s="117"/>
      <c r="MEC51" s="117"/>
      <c r="MED51" s="117"/>
      <c r="MEE51" s="117"/>
      <c r="MEF51" s="117"/>
      <c r="MEG51" s="117"/>
      <c r="MEH51" s="117"/>
      <c r="MEI51" s="117"/>
      <c r="MEJ51" s="117"/>
      <c r="MEK51" s="117"/>
      <c r="MEL51" s="117"/>
      <c r="MEM51" s="117"/>
      <c r="MEN51" s="117"/>
      <c r="MEO51" s="117"/>
      <c r="MEP51" s="117"/>
      <c r="MEQ51" s="117"/>
      <c r="MER51" s="117"/>
      <c r="MES51" s="117"/>
      <c r="MET51" s="117"/>
      <c r="MEU51" s="117"/>
      <c r="MEV51" s="117"/>
      <c r="MEW51" s="117"/>
      <c r="MEX51" s="117"/>
      <c r="MEY51" s="117"/>
      <c r="MEZ51" s="117"/>
      <c r="MFA51" s="117"/>
      <c r="MFB51" s="117"/>
      <c r="MFC51" s="117"/>
      <c r="MFD51" s="117"/>
      <c r="MFE51" s="117"/>
      <c r="MFF51" s="117"/>
      <c r="MFG51" s="117"/>
      <c r="MFH51" s="117"/>
      <c r="MFI51" s="117"/>
      <c r="MFJ51" s="117"/>
      <c r="MFK51" s="117"/>
      <c r="MFL51" s="117"/>
      <c r="MFM51" s="117"/>
      <c r="MFN51" s="117"/>
      <c r="MFO51" s="117"/>
      <c r="MFP51" s="117"/>
      <c r="MFQ51" s="117"/>
      <c r="MFR51" s="117"/>
      <c r="MFS51" s="117"/>
      <c r="MFT51" s="117"/>
      <c r="MFU51" s="117"/>
      <c r="MFV51" s="117"/>
      <c r="MFW51" s="117"/>
      <c r="MFX51" s="117"/>
      <c r="MFY51" s="117"/>
      <c r="MFZ51" s="117"/>
      <c r="MGA51" s="117"/>
      <c r="MGB51" s="117"/>
      <c r="MGC51" s="117"/>
      <c r="MGD51" s="117"/>
      <c r="MGE51" s="117"/>
      <c r="MGF51" s="117"/>
      <c r="MGG51" s="117"/>
      <c r="MGH51" s="117"/>
      <c r="MGI51" s="117"/>
      <c r="MGJ51" s="117"/>
      <c r="MGK51" s="117"/>
      <c r="MGL51" s="117"/>
      <c r="MGM51" s="117"/>
      <c r="MGN51" s="117"/>
      <c r="MGO51" s="117"/>
      <c r="MGP51" s="117"/>
      <c r="MGQ51" s="117"/>
      <c r="MGR51" s="117"/>
      <c r="MGS51" s="117"/>
      <c r="MGT51" s="117"/>
      <c r="MGU51" s="117"/>
      <c r="MGV51" s="117"/>
      <c r="MGW51" s="117"/>
      <c r="MGX51" s="117"/>
      <c r="MGY51" s="117"/>
      <c r="MGZ51" s="117"/>
      <c r="MHA51" s="117"/>
      <c r="MHB51" s="117"/>
      <c r="MHC51" s="117"/>
      <c r="MHD51" s="117"/>
      <c r="MHE51" s="117"/>
      <c r="MHF51" s="117"/>
      <c r="MHG51" s="117"/>
      <c r="MHH51" s="117"/>
      <c r="MHI51" s="117"/>
      <c r="MHJ51" s="117"/>
      <c r="MHK51" s="117"/>
      <c r="MHL51" s="117"/>
      <c r="MHM51" s="117"/>
      <c r="MHN51" s="117"/>
      <c r="MHO51" s="117"/>
      <c r="MHP51" s="117"/>
      <c r="MHQ51" s="117"/>
      <c r="MHR51" s="117"/>
      <c r="MHS51" s="117"/>
      <c r="MHT51" s="117"/>
      <c r="MHU51" s="117"/>
      <c r="MHV51" s="117"/>
      <c r="MHW51" s="117"/>
      <c r="MHX51" s="117"/>
      <c r="MHY51" s="117"/>
      <c r="MHZ51" s="117"/>
      <c r="MIA51" s="117"/>
      <c r="MIB51" s="117"/>
      <c r="MIC51" s="117"/>
      <c r="MID51" s="117"/>
      <c r="MIE51" s="117"/>
      <c r="MIF51" s="117"/>
      <c r="MIG51" s="117"/>
      <c r="MIH51" s="117"/>
      <c r="MII51" s="117"/>
      <c r="MIJ51" s="117"/>
      <c r="MIK51" s="117"/>
      <c r="MIL51" s="117"/>
      <c r="MIM51" s="117"/>
      <c r="MIN51" s="117"/>
      <c r="MIO51" s="117"/>
      <c r="MIP51" s="117"/>
      <c r="MIQ51" s="117"/>
      <c r="MIR51" s="117"/>
      <c r="MIS51" s="117"/>
      <c r="MIT51" s="117"/>
      <c r="MIU51" s="117"/>
      <c r="MIV51" s="117"/>
      <c r="MIW51" s="117"/>
      <c r="MIX51" s="117"/>
      <c r="MIY51" s="117"/>
      <c r="MIZ51" s="117"/>
      <c r="MJA51" s="117"/>
      <c r="MJB51" s="117"/>
      <c r="MJC51" s="117"/>
      <c r="MJD51" s="117"/>
      <c r="MJE51" s="117"/>
      <c r="MJF51" s="117"/>
      <c r="MJG51" s="117"/>
      <c r="MJH51" s="117"/>
      <c r="MJI51" s="117"/>
      <c r="MJJ51" s="117"/>
      <c r="MJK51" s="117"/>
      <c r="MJL51" s="117"/>
      <c r="MJM51" s="117"/>
      <c r="MJN51" s="117"/>
      <c r="MJO51" s="117"/>
      <c r="MJP51" s="117"/>
      <c r="MJQ51" s="117"/>
      <c r="MJR51" s="117"/>
      <c r="MJS51" s="117"/>
      <c r="MJT51" s="117"/>
      <c r="MJU51" s="117"/>
      <c r="MJV51" s="117"/>
      <c r="MJW51" s="117"/>
      <c r="MJX51" s="117"/>
      <c r="MJY51" s="117"/>
      <c r="MJZ51" s="117"/>
      <c r="MKA51" s="117"/>
      <c r="MKB51" s="117"/>
      <c r="MKC51" s="117"/>
      <c r="MKD51" s="117"/>
      <c r="MKE51" s="117"/>
      <c r="MKF51" s="117"/>
      <c r="MKG51" s="117"/>
      <c r="MKH51" s="117"/>
      <c r="MKI51" s="117"/>
      <c r="MKJ51" s="117"/>
      <c r="MKK51" s="117"/>
      <c r="MKL51" s="117"/>
      <c r="MKM51" s="117"/>
      <c r="MKN51" s="117"/>
      <c r="MKO51" s="117"/>
      <c r="MKP51" s="117"/>
      <c r="MKQ51" s="117"/>
      <c r="MKR51" s="117"/>
      <c r="MKS51" s="117"/>
      <c r="MKT51" s="117"/>
      <c r="MKU51" s="117"/>
      <c r="MKV51" s="117"/>
      <c r="MKW51" s="117"/>
      <c r="MKX51" s="117"/>
      <c r="MKY51" s="117"/>
      <c r="MKZ51" s="117"/>
      <c r="MLA51" s="117"/>
      <c r="MLB51" s="117"/>
      <c r="MLC51" s="117"/>
      <c r="MLD51" s="117"/>
      <c r="MLE51" s="117"/>
      <c r="MLF51" s="117"/>
      <c r="MLG51" s="117"/>
      <c r="MLH51" s="117"/>
      <c r="MLI51" s="117"/>
      <c r="MLJ51" s="117"/>
      <c r="MLK51" s="117"/>
      <c r="MLL51" s="117"/>
      <c r="MLM51" s="117"/>
      <c r="MLN51" s="117"/>
      <c r="MLO51" s="117"/>
      <c r="MLP51" s="117"/>
      <c r="MLQ51" s="117"/>
      <c r="MLR51" s="117"/>
      <c r="MLS51" s="117"/>
      <c r="MLT51" s="117"/>
      <c r="MLU51" s="117"/>
      <c r="MLV51" s="117"/>
      <c r="MLW51" s="117"/>
      <c r="MLX51" s="117"/>
      <c r="MLY51" s="117"/>
      <c r="MLZ51" s="117"/>
      <c r="MMA51" s="117"/>
      <c r="MMB51" s="117"/>
      <c r="MMC51" s="117"/>
      <c r="MMD51" s="117"/>
      <c r="MME51" s="117"/>
      <c r="MMF51" s="117"/>
      <c r="MMG51" s="117"/>
      <c r="MMH51" s="117"/>
      <c r="MMI51" s="117"/>
      <c r="MMJ51" s="117"/>
      <c r="MMK51" s="117"/>
      <c r="MML51" s="117"/>
      <c r="MMM51" s="117"/>
      <c r="MMN51" s="117"/>
      <c r="MMO51" s="117"/>
      <c r="MMP51" s="117"/>
      <c r="MMQ51" s="117"/>
      <c r="MMR51" s="117"/>
      <c r="MMS51" s="117"/>
      <c r="MMT51" s="117"/>
      <c r="MMU51" s="117"/>
      <c r="MMV51" s="117"/>
      <c r="MMW51" s="117"/>
      <c r="MMX51" s="117"/>
      <c r="MMY51" s="117"/>
      <c r="MMZ51" s="117"/>
      <c r="MNA51" s="117"/>
      <c r="MNB51" s="117"/>
      <c r="MNC51" s="117"/>
      <c r="MND51" s="117"/>
      <c r="MNE51" s="117"/>
      <c r="MNF51" s="117"/>
      <c r="MNG51" s="117"/>
      <c r="MNH51" s="117"/>
      <c r="MNI51" s="117"/>
      <c r="MNJ51" s="117"/>
      <c r="MNK51" s="117"/>
      <c r="MNL51" s="117"/>
      <c r="MNM51" s="117"/>
      <c r="MNN51" s="117"/>
      <c r="MNO51" s="117"/>
      <c r="MNP51" s="117"/>
      <c r="MNQ51" s="117"/>
      <c r="MNR51" s="117"/>
      <c r="MNS51" s="117"/>
      <c r="MNT51" s="117"/>
      <c r="MNU51" s="117"/>
      <c r="MNV51" s="117"/>
      <c r="MNW51" s="117"/>
      <c r="MNX51" s="117"/>
      <c r="MNY51" s="117"/>
      <c r="MNZ51" s="117"/>
      <c r="MOA51" s="117"/>
      <c r="MOB51" s="117"/>
      <c r="MOC51" s="117"/>
      <c r="MOD51" s="117"/>
      <c r="MOE51" s="117"/>
      <c r="MOF51" s="117"/>
      <c r="MOG51" s="117"/>
      <c r="MOH51" s="117"/>
      <c r="MOI51" s="117"/>
      <c r="MOJ51" s="117"/>
      <c r="MOK51" s="117"/>
      <c r="MOL51" s="117"/>
      <c r="MOM51" s="117"/>
      <c r="MON51" s="117"/>
      <c r="MOO51" s="117"/>
      <c r="MOP51" s="117"/>
      <c r="MOQ51" s="117"/>
      <c r="MOR51" s="117"/>
      <c r="MOS51" s="117"/>
      <c r="MOT51" s="117"/>
      <c r="MOU51" s="117"/>
      <c r="MOV51" s="117"/>
      <c r="MOW51" s="117"/>
      <c r="MOX51" s="117"/>
      <c r="MOY51" s="117"/>
      <c r="MOZ51" s="117"/>
      <c r="MPA51" s="117"/>
      <c r="MPB51" s="117"/>
      <c r="MPC51" s="117"/>
      <c r="MPD51" s="117"/>
      <c r="MPE51" s="117"/>
      <c r="MPF51" s="117"/>
      <c r="MPG51" s="117"/>
      <c r="MPH51" s="117"/>
      <c r="MPI51" s="117"/>
      <c r="MPJ51" s="117"/>
      <c r="MPK51" s="117"/>
      <c r="MPL51" s="117"/>
      <c r="MPM51" s="117"/>
      <c r="MPN51" s="117"/>
      <c r="MPO51" s="117"/>
      <c r="MPP51" s="117"/>
      <c r="MPQ51" s="117"/>
      <c r="MPR51" s="117"/>
      <c r="MPS51" s="117"/>
      <c r="MPT51" s="117"/>
      <c r="MPU51" s="117"/>
      <c r="MPV51" s="117"/>
      <c r="MPW51" s="117"/>
      <c r="MPX51" s="117"/>
      <c r="MPY51" s="117"/>
      <c r="MPZ51" s="117"/>
      <c r="MQA51" s="117"/>
      <c r="MQB51" s="117"/>
      <c r="MQC51" s="117"/>
      <c r="MQD51" s="117"/>
      <c r="MQE51" s="117"/>
      <c r="MQF51" s="117"/>
      <c r="MQG51" s="117"/>
      <c r="MQH51" s="117"/>
      <c r="MQI51" s="117"/>
      <c r="MQJ51" s="117"/>
      <c r="MQK51" s="117"/>
      <c r="MQL51" s="117"/>
      <c r="MQM51" s="117"/>
      <c r="MQN51" s="117"/>
      <c r="MQO51" s="117"/>
      <c r="MQP51" s="117"/>
      <c r="MQQ51" s="117"/>
      <c r="MQR51" s="117"/>
      <c r="MQS51" s="117"/>
      <c r="MQT51" s="117"/>
      <c r="MQU51" s="117"/>
      <c r="MQV51" s="117"/>
      <c r="MQW51" s="117"/>
      <c r="MQX51" s="117"/>
      <c r="MQY51" s="117"/>
      <c r="MQZ51" s="117"/>
      <c r="MRA51" s="117"/>
      <c r="MRB51" s="117"/>
      <c r="MRC51" s="117"/>
      <c r="MRD51" s="117"/>
      <c r="MRE51" s="117"/>
      <c r="MRF51" s="117"/>
      <c r="MRG51" s="117"/>
      <c r="MRH51" s="117"/>
      <c r="MRI51" s="117"/>
      <c r="MRJ51" s="117"/>
      <c r="MRK51" s="117"/>
      <c r="MRL51" s="117"/>
      <c r="MRM51" s="117"/>
      <c r="MRN51" s="117"/>
      <c r="MRO51" s="117"/>
      <c r="MRP51" s="117"/>
      <c r="MRQ51" s="117"/>
      <c r="MRR51" s="117"/>
      <c r="MRS51" s="117"/>
      <c r="MRT51" s="117"/>
      <c r="MRU51" s="117"/>
      <c r="MRV51" s="117"/>
      <c r="MRW51" s="117"/>
      <c r="MRX51" s="117"/>
      <c r="MRY51" s="117"/>
      <c r="MRZ51" s="117"/>
      <c r="MSA51" s="117"/>
      <c r="MSB51" s="117"/>
      <c r="MSC51" s="117"/>
      <c r="MSD51" s="117"/>
      <c r="MSE51" s="117"/>
      <c r="MSF51" s="117"/>
      <c r="MSG51" s="117"/>
      <c r="MSH51" s="117"/>
      <c r="MSI51" s="117"/>
      <c r="MSJ51" s="117"/>
      <c r="MSK51" s="117"/>
      <c r="MSL51" s="117"/>
      <c r="MSM51" s="117"/>
      <c r="MSN51" s="117"/>
      <c r="MSO51" s="117"/>
      <c r="MSP51" s="117"/>
      <c r="MSQ51" s="117"/>
      <c r="MSR51" s="117"/>
      <c r="MSS51" s="117"/>
      <c r="MST51" s="117"/>
      <c r="MSU51" s="117"/>
      <c r="MSV51" s="117"/>
      <c r="MSW51" s="117"/>
      <c r="MSX51" s="117"/>
      <c r="MSY51" s="117"/>
      <c r="MSZ51" s="117"/>
      <c r="MTA51" s="117"/>
      <c r="MTB51" s="117"/>
      <c r="MTC51" s="117"/>
      <c r="MTD51" s="117"/>
      <c r="MTE51" s="117"/>
      <c r="MTF51" s="117"/>
      <c r="MTG51" s="117"/>
      <c r="MTH51" s="117"/>
      <c r="MTI51" s="117"/>
      <c r="MTJ51" s="117"/>
      <c r="MTK51" s="117"/>
      <c r="MTL51" s="117"/>
      <c r="MTM51" s="117"/>
      <c r="MTN51" s="117"/>
      <c r="MTO51" s="117"/>
      <c r="MTP51" s="117"/>
      <c r="MTQ51" s="117"/>
      <c r="MTR51" s="117"/>
      <c r="MTS51" s="117"/>
      <c r="MTT51" s="117"/>
      <c r="MTU51" s="117"/>
      <c r="MTV51" s="117"/>
      <c r="MTW51" s="117"/>
      <c r="MTX51" s="117"/>
      <c r="MTY51" s="117"/>
      <c r="MTZ51" s="117"/>
      <c r="MUA51" s="117"/>
      <c r="MUB51" s="117"/>
      <c r="MUC51" s="117"/>
      <c r="MUD51" s="117"/>
      <c r="MUE51" s="117"/>
      <c r="MUF51" s="117"/>
      <c r="MUG51" s="117"/>
      <c r="MUH51" s="117"/>
      <c r="MUI51" s="117"/>
      <c r="MUJ51" s="117"/>
      <c r="MUK51" s="117"/>
      <c r="MUL51" s="117"/>
      <c r="MUM51" s="117"/>
      <c r="MUN51" s="117"/>
      <c r="MUO51" s="117"/>
      <c r="MUP51" s="117"/>
      <c r="MUQ51" s="117"/>
      <c r="MUR51" s="117"/>
      <c r="MUS51" s="117"/>
      <c r="MUT51" s="117"/>
      <c r="MUU51" s="117"/>
      <c r="MUV51" s="117"/>
      <c r="MUW51" s="117"/>
      <c r="MUX51" s="117"/>
      <c r="MUY51" s="117"/>
      <c r="MUZ51" s="117"/>
      <c r="MVA51" s="117"/>
      <c r="MVB51" s="117"/>
      <c r="MVC51" s="117"/>
      <c r="MVD51" s="117"/>
      <c r="MVE51" s="117"/>
      <c r="MVF51" s="117"/>
      <c r="MVG51" s="117"/>
      <c r="MVH51" s="117"/>
      <c r="MVI51" s="117"/>
      <c r="MVJ51" s="117"/>
      <c r="MVK51" s="117"/>
      <c r="MVL51" s="117"/>
      <c r="MVM51" s="117"/>
      <c r="MVN51" s="117"/>
      <c r="MVO51" s="117"/>
      <c r="MVP51" s="117"/>
      <c r="MVQ51" s="117"/>
      <c r="MVR51" s="117"/>
      <c r="MVS51" s="117"/>
      <c r="MVT51" s="117"/>
      <c r="MVU51" s="117"/>
      <c r="MVV51" s="117"/>
      <c r="MVW51" s="117"/>
      <c r="MVX51" s="117"/>
      <c r="MVY51" s="117"/>
      <c r="MVZ51" s="117"/>
      <c r="MWA51" s="117"/>
      <c r="MWB51" s="117"/>
      <c r="MWC51" s="117"/>
      <c r="MWD51" s="117"/>
      <c r="MWE51" s="117"/>
      <c r="MWF51" s="117"/>
      <c r="MWG51" s="117"/>
      <c r="MWH51" s="117"/>
      <c r="MWI51" s="117"/>
      <c r="MWJ51" s="117"/>
      <c r="MWK51" s="117"/>
      <c r="MWL51" s="117"/>
      <c r="MWM51" s="117"/>
      <c r="MWN51" s="117"/>
      <c r="MWO51" s="117"/>
      <c r="MWP51" s="117"/>
      <c r="MWQ51" s="117"/>
      <c r="MWR51" s="117"/>
      <c r="MWS51" s="117"/>
      <c r="MWT51" s="117"/>
      <c r="MWU51" s="117"/>
      <c r="MWV51" s="117"/>
      <c r="MWW51" s="117"/>
      <c r="MWX51" s="117"/>
      <c r="MWY51" s="117"/>
      <c r="MWZ51" s="117"/>
      <c r="MXA51" s="117"/>
      <c r="MXB51" s="117"/>
      <c r="MXC51" s="117"/>
      <c r="MXD51" s="117"/>
      <c r="MXE51" s="117"/>
      <c r="MXF51" s="117"/>
      <c r="MXG51" s="117"/>
      <c r="MXH51" s="117"/>
      <c r="MXI51" s="117"/>
      <c r="MXJ51" s="117"/>
      <c r="MXK51" s="117"/>
      <c r="MXL51" s="117"/>
      <c r="MXM51" s="117"/>
      <c r="MXN51" s="117"/>
      <c r="MXO51" s="117"/>
      <c r="MXP51" s="117"/>
      <c r="MXQ51" s="117"/>
      <c r="MXR51" s="117"/>
      <c r="MXS51" s="117"/>
      <c r="MXT51" s="117"/>
      <c r="MXU51" s="117"/>
      <c r="MXV51" s="117"/>
      <c r="MXW51" s="117"/>
      <c r="MXX51" s="117"/>
      <c r="MXY51" s="117"/>
      <c r="MXZ51" s="117"/>
      <c r="MYA51" s="117"/>
      <c r="MYB51" s="117"/>
      <c r="MYC51" s="117"/>
      <c r="MYD51" s="117"/>
      <c r="MYE51" s="117"/>
      <c r="MYF51" s="117"/>
      <c r="MYG51" s="117"/>
      <c r="MYH51" s="117"/>
      <c r="MYI51" s="117"/>
      <c r="MYJ51" s="117"/>
      <c r="MYK51" s="117"/>
      <c r="MYL51" s="117"/>
      <c r="MYM51" s="117"/>
      <c r="MYN51" s="117"/>
      <c r="MYO51" s="117"/>
      <c r="MYP51" s="117"/>
      <c r="MYQ51" s="117"/>
      <c r="MYR51" s="117"/>
      <c r="MYS51" s="117"/>
      <c r="MYT51" s="117"/>
      <c r="MYU51" s="117"/>
      <c r="MYV51" s="117"/>
      <c r="MYW51" s="117"/>
      <c r="MYX51" s="117"/>
      <c r="MYY51" s="117"/>
      <c r="MYZ51" s="117"/>
      <c r="MZA51" s="117"/>
      <c r="MZB51" s="117"/>
      <c r="MZC51" s="117"/>
      <c r="MZD51" s="117"/>
      <c r="MZE51" s="117"/>
      <c r="MZF51" s="117"/>
      <c r="MZG51" s="117"/>
      <c r="MZH51" s="117"/>
      <c r="MZI51" s="117"/>
      <c r="MZJ51" s="117"/>
      <c r="MZK51" s="117"/>
      <c r="MZL51" s="117"/>
      <c r="MZM51" s="117"/>
      <c r="MZN51" s="117"/>
      <c r="MZO51" s="117"/>
      <c r="MZP51" s="117"/>
      <c r="MZQ51" s="117"/>
      <c r="MZR51" s="117"/>
      <c r="MZS51" s="117"/>
      <c r="MZT51" s="117"/>
      <c r="MZU51" s="117"/>
      <c r="MZV51" s="117"/>
      <c r="MZW51" s="117"/>
      <c r="MZX51" s="117"/>
      <c r="MZY51" s="117"/>
      <c r="MZZ51" s="117"/>
      <c r="NAA51" s="117"/>
      <c r="NAB51" s="117"/>
      <c r="NAC51" s="117"/>
      <c r="NAD51" s="117"/>
      <c r="NAE51" s="117"/>
      <c r="NAF51" s="117"/>
      <c r="NAG51" s="117"/>
      <c r="NAH51" s="117"/>
      <c r="NAI51" s="117"/>
      <c r="NAJ51" s="117"/>
      <c r="NAK51" s="117"/>
      <c r="NAL51" s="117"/>
      <c r="NAM51" s="117"/>
      <c r="NAN51" s="117"/>
      <c r="NAO51" s="117"/>
      <c r="NAP51" s="117"/>
      <c r="NAQ51" s="117"/>
      <c r="NAR51" s="117"/>
      <c r="NAS51" s="117"/>
      <c r="NAT51" s="117"/>
      <c r="NAU51" s="117"/>
      <c r="NAV51" s="117"/>
      <c r="NAW51" s="117"/>
      <c r="NAX51" s="117"/>
      <c r="NAY51" s="117"/>
      <c r="NAZ51" s="117"/>
      <c r="NBA51" s="117"/>
      <c r="NBB51" s="117"/>
      <c r="NBC51" s="117"/>
      <c r="NBD51" s="117"/>
      <c r="NBE51" s="117"/>
      <c r="NBF51" s="117"/>
      <c r="NBG51" s="117"/>
      <c r="NBH51" s="117"/>
      <c r="NBI51" s="117"/>
      <c r="NBJ51" s="117"/>
      <c r="NBK51" s="117"/>
      <c r="NBL51" s="117"/>
      <c r="NBM51" s="117"/>
      <c r="NBN51" s="117"/>
      <c r="NBO51" s="117"/>
      <c r="NBP51" s="117"/>
      <c r="NBQ51" s="117"/>
      <c r="NBR51" s="117"/>
      <c r="NBS51" s="117"/>
      <c r="NBT51" s="117"/>
      <c r="NBU51" s="117"/>
      <c r="NBV51" s="117"/>
      <c r="NBW51" s="117"/>
      <c r="NBX51" s="117"/>
      <c r="NBY51" s="117"/>
      <c r="NBZ51" s="117"/>
      <c r="NCA51" s="117"/>
      <c r="NCB51" s="117"/>
      <c r="NCC51" s="117"/>
      <c r="NCD51" s="117"/>
      <c r="NCE51" s="117"/>
      <c r="NCF51" s="117"/>
      <c r="NCG51" s="117"/>
      <c r="NCH51" s="117"/>
      <c r="NCI51" s="117"/>
      <c r="NCJ51" s="117"/>
      <c r="NCK51" s="117"/>
      <c r="NCL51" s="117"/>
      <c r="NCM51" s="117"/>
      <c r="NCN51" s="117"/>
      <c r="NCO51" s="117"/>
      <c r="NCP51" s="117"/>
      <c r="NCQ51" s="117"/>
      <c r="NCR51" s="117"/>
      <c r="NCS51" s="117"/>
      <c r="NCT51" s="117"/>
      <c r="NCU51" s="117"/>
      <c r="NCV51" s="117"/>
      <c r="NCW51" s="117"/>
      <c r="NCX51" s="117"/>
      <c r="NCY51" s="117"/>
      <c r="NCZ51" s="117"/>
      <c r="NDA51" s="117"/>
      <c r="NDB51" s="117"/>
      <c r="NDC51" s="117"/>
      <c r="NDD51" s="117"/>
      <c r="NDE51" s="117"/>
      <c r="NDF51" s="117"/>
      <c r="NDG51" s="117"/>
      <c r="NDH51" s="117"/>
      <c r="NDI51" s="117"/>
      <c r="NDJ51" s="117"/>
      <c r="NDK51" s="117"/>
      <c r="NDL51" s="117"/>
      <c r="NDM51" s="117"/>
      <c r="NDN51" s="117"/>
      <c r="NDO51" s="117"/>
      <c r="NDP51" s="117"/>
      <c r="NDQ51" s="117"/>
      <c r="NDR51" s="117"/>
      <c r="NDS51" s="117"/>
      <c r="NDT51" s="117"/>
      <c r="NDU51" s="117"/>
      <c r="NDV51" s="117"/>
      <c r="NDW51" s="117"/>
      <c r="NDX51" s="117"/>
      <c r="NDY51" s="117"/>
      <c r="NDZ51" s="117"/>
      <c r="NEA51" s="117"/>
      <c r="NEB51" s="117"/>
      <c r="NEC51" s="117"/>
      <c r="NED51" s="117"/>
      <c r="NEE51" s="117"/>
      <c r="NEF51" s="117"/>
      <c r="NEG51" s="117"/>
      <c r="NEH51" s="117"/>
      <c r="NEI51" s="117"/>
      <c r="NEJ51" s="117"/>
      <c r="NEK51" s="117"/>
      <c r="NEL51" s="117"/>
      <c r="NEM51" s="117"/>
      <c r="NEN51" s="117"/>
      <c r="NEO51" s="117"/>
      <c r="NEP51" s="117"/>
      <c r="NEQ51" s="117"/>
      <c r="NER51" s="117"/>
      <c r="NES51" s="117"/>
      <c r="NET51" s="117"/>
      <c r="NEU51" s="117"/>
      <c r="NEV51" s="117"/>
      <c r="NEW51" s="117"/>
      <c r="NEX51" s="117"/>
      <c r="NEY51" s="117"/>
      <c r="NEZ51" s="117"/>
      <c r="NFA51" s="117"/>
      <c r="NFB51" s="117"/>
      <c r="NFC51" s="117"/>
      <c r="NFD51" s="117"/>
      <c r="NFE51" s="117"/>
      <c r="NFF51" s="117"/>
      <c r="NFG51" s="117"/>
      <c r="NFH51" s="117"/>
      <c r="NFI51" s="117"/>
      <c r="NFJ51" s="117"/>
      <c r="NFK51" s="117"/>
      <c r="NFL51" s="117"/>
      <c r="NFM51" s="117"/>
      <c r="NFN51" s="117"/>
      <c r="NFO51" s="117"/>
      <c r="NFP51" s="117"/>
      <c r="NFQ51" s="117"/>
      <c r="NFR51" s="117"/>
      <c r="NFS51" s="117"/>
      <c r="NFT51" s="117"/>
      <c r="NFU51" s="117"/>
      <c r="NFV51" s="117"/>
      <c r="NFW51" s="117"/>
      <c r="NFX51" s="117"/>
      <c r="NFY51" s="117"/>
      <c r="NFZ51" s="117"/>
      <c r="NGA51" s="117"/>
      <c r="NGB51" s="117"/>
      <c r="NGC51" s="117"/>
      <c r="NGD51" s="117"/>
      <c r="NGE51" s="117"/>
      <c r="NGF51" s="117"/>
      <c r="NGG51" s="117"/>
      <c r="NGH51" s="117"/>
      <c r="NGI51" s="117"/>
      <c r="NGJ51" s="117"/>
      <c r="NGK51" s="117"/>
      <c r="NGL51" s="117"/>
      <c r="NGM51" s="117"/>
      <c r="NGN51" s="117"/>
      <c r="NGO51" s="117"/>
      <c r="NGP51" s="117"/>
      <c r="NGQ51" s="117"/>
      <c r="NGR51" s="117"/>
      <c r="NGS51" s="117"/>
      <c r="NGT51" s="117"/>
      <c r="NGU51" s="117"/>
      <c r="NGV51" s="117"/>
      <c r="NGW51" s="117"/>
      <c r="NGX51" s="117"/>
      <c r="NGY51" s="117"/>
      <c r="NGZ51" s="117"/>
      <c r="NHA51" s="117"/>
      <c r="NHB51" s="117"/>
      <c r="NHC51" s="117"/>
      <c r="NHD51" s="117"/>
      <c r="NHE51" s="117"/>
      <c r="NHF51" s="117"/>
      <c r="NHG51" s="117"/>
      <c r="NHH51" s="117"/>
      <c r="NHI51" s="117"/>
      <c r="NHJ51" s="117"/>
      <c r="NHK51" s="117"/>
      <c r="NHL51" s="117"/>
      <c r="NHM51" s="117"/>
      <c r="NHN51" s="117"/>
      <c r="NHO51" s="117"/>
      <c r="NHP51" s="117"/>
      <c r="NHQ51" s="117"/>
      <c r="NHR51" s="117"/>
      <c r="NHS51" s="117"/>
      <c r="NHT51" s="117"/>
      <c r="NHU51" s="117"/>
      <c r="NHV51" s="117"/>
      <c r="NHW51" s="117"/>
      <c r="NHX51" s="117"/>
      <c r="NHY51" s="117"/>
      <c r="NHZ51" s="117"/>
      <c r="NIA51" s="117"/>
      <c r="NIB51" s="117"/>
      <c r="NIC51" s="117"/>
      <c r="NID51" s="117"/>
      <c r="NIE51" s="117"/>
      <c r="NIF51" s="117"/>
      <c r="NIG51" s="117"/>
      <c r="NIH51" s="117"/>
      <c r="NII51" s="117"/>
      <c r="NIJ51" s="117"/>
      <c r="NIK51" s="117"/>
      <c r="NIL51" s="117"/>
      <c r="NIM51" s="117"/>
      <c r="NIN51" s="117"/>
      <c r="NIO51" s="117"/>
      <c r="NIP51" s="117"/>
      <c r="NIQ51" s="117"/>
      <c r="NIR51" s="117"/>
      <c r="NIS51" s="117"/>
      <c r="NIT51" s="117"/>
      <c r="NIU51" s="117"/>
      <c r="NIV51" s="117"/>
      <c r="NIW51" s="117"/>
      <c r="NIX51" s="117"/>
      <c r="NIY51" s="117"/>
      <c r="NIZ51" s="117"/>
      <c r="NJA51" s="117"/>
      <c r="NJB51" s="117"/>
      <c r="NJC51" s="117"/>
      <c r="NJD51" s="117"/>
      <c r="NJE51" s="117"/>
      <c r="NJF51" s="117"/>
      <c r="NJG51" s="117"/>
      <c r="NJH51" s="117"/>
      <c r="NJI51" s="117"/>
      <c r="NJJ51" s="117"/>
      <c r="NJK51" s="117"/>
      <c r="NJL51" s="117"/>
      <c r="NJM51" s="117"/>
      <c r="NJN51" s="117"/>
      <c r="NJO51" s="117"/>
      <c r="NJP51" s="117"/>
      <c r="NJQ51" s="117"/>
      <c r="NJR51" s="117"/>
      <c r="NJS51" s="117"/>
      <c r="NJT51" s="117"/>
      <c r="NJU51" s="117"/>
      <c r="NJV51" s="117"/>
      <c r="NJW51" s="117"/>
      <c r="NJX51" s="117"/>
      <c r="NJY51" s="117"/>
      <c r="NJZ51" s="117"/>
      <c r="NKA51" s="117"/>
      <c r="NKB51" s="117"/>
      <c r="NKC51" s="117"/>
      <c r="NKD51" s="117"/>
      <c r="NKE51" s="117"/>
      <c r="NKF51" s="117"/>
      <c r="NKG51" s="117"/>
      <c r="NKH51" s="117"/>
      <c r="NKI51" s="117"/>
      <c r="NKJ51" s="117"/>
      <c r="NKK51" s="117"/>
      <c r="NKL51" s="117"/>
      <c r="NKM51" s="117"/>
      <c r="NKN51" s="117"/>
      <c r="NKO51" s="117"/>
      <c r="NKP51" s="117"/>
      <c r="NKQ51" s="117"/>
      <c r="NKR51" s="117"/>
      <c r="NKS51" s="117"/>
      <c r="NKT51" s="117"/>
      <c r="NKU51" s="117"/>
      <c r="NKV51" s="117"/>
      <c r="NKW51" s="117"/>
      <c r="NKX51" s="117"/>
      <c r="NKY51" s="117"/>
      <c r="NKZ51" s="117"/>
      <c r="NLA51" s="117"/>
      <c r="NLB51" s="117"/>
      <c r="NLC51" s="117"/>
      <c r="NLD51" s="117"/>
      <c r="NLE51" s="117"/>
      <c r="NLF51" s="117"/>
      <c r="NLG51" s="117"/>
      <c r="NLH51" s="117"/>
      <c r="NLI51" s="117"/>
      <c r="NLJ51" s="117"/>
      <c r="NLK51" s="117"/>
      <c r="NLL51" s="117"/>
      <c r="NLM51" s="117"/>
      <c r="NLN51" s="117"/>
      <c r="NLO51" s="117"/>
      <c r="NLP51" s="117"/>
      <c r="NLQ51" s="117"/>
      <c r="NLR51" s="117"/>
      <c r="NLS51" s="117"/>
      <c r="NLT51" s="117"/>
      <c r="NLU51" s="117"/>
      <c r="NLV51" s="117"/>
      <c r="NLW51" s="117"/>
      <c r="NLX51" s="117"/>
      <c r="NLY51" s="117"/>
      <c r="NLZ51" s="117"/>
      <c r="NMA51" s="117"/>
      <c r="NMB51" s="117"/>
      <c r="NMC51" s="117"/>
      <c r="NMD51" s="117"/>
      <c r="NME51" s="117"/>
      <c r="NMF51" s="117"/>
      <c r="NMG51" s="117"/>
      <c r="NMH51" s="117"/>
      <c r="NMI51" s="117"/>
      <c r="NMJ51" s="117"/>
      <c r="NMK51" s="117"/>
      <c r="NML51" s="117"/>
      <c r="NMM51" s="117"/>
      <c r="NMN51" s="117"/>
      <c r="NMO51" s="117"/>
      <c r="NMP51" s="117"/>
      <c r="NMQ51" s="117"/>
      <c r="NMR51" s="117"/>
      <c r="NMS51" s="117"/>
      <c r="NMT51" s="117"/>
      <c r="NMU51" s="117"/>
      <c r="NMV51" s="117"/>
      <c r="NMW51" s="117"/>
      <c r="NMX51" s="117"/>
      <c r="NMY51" s="117"/>
      <c r="NMZ51" s="117"/>
      <c r="NNA51" s="117"/>
      <c r="NNB51" s="117"/>
      <c r="NNC51" s="117"/>
      <c r="NND51" s="117"/>
      <c r="NNE51" s="117"/>
      <c r="NNF51" s="117"/>
      <c r="NNG51" s="117"/>
      <c r="NNH51" s="117"/>
      <c r="NNI51" s="117"/>
      <c r="NNJ51" s="117"/>
      <c r="NNK51" s="117"/>
      <c r="NNL51" s="117"/>
      <c r="NNM51" s="117"/>
      <c r="NNN51" s="117"/>
      <c r="NNO51" s="117"/>
      <c r="NNP51" s="117"/>
      <c r="NNQ51" s="117"/>
      <c r="NNR51" s="117"/>
      <c r="NNS51" s="117"/>
      <c r="NNT51" s="117"/>
      <c r="NNU51" s="117"/>
      <c r="NNV51" s="117"/>
      <c r="NNW51" s="117"/>
      <c r="NNX51" s="117"/>
      <c r="NNY51" s="117"/>
      <c r="NNZ51" s="117"/>
      <c r="NOA51" s="117"/>
      <c r="NOB51" s="117"/>
      <c r="NOC51" s="117"/>
      <c r="NOD51" s="117"/>
      <c r="NOE51" s="117"/>
      <c r="NOF51" s="117"/>
      <c r="NOG51" s="117"/>
      <c r="NOH51" s="117"/>
      <c r="NOI51" s="117"/>
      <c r="NOJ51" s="117"/>
      <c r="NOK51" s="117"/>
      <c r="NOL51" s="117"/>
      <c r="NOM51" s="117"/>
      <c r="NON51" s="117"/>
      <c r="NOO51" s="117"/>
      <c r="NOP51" s="117"/>
      <c r="NOQ51" s="117"/>
      <c r="NOR51" s="117"/>
      <c r="NOS51" s="117"/>
      <c r="NOT51" s="117"/>
      <c r="NOU51" s="117"/>
      <c r="NOV51" s="117"/>
      <c r="NOW51" s="117"/>
      <c r="NOX51" s="117"/>
      <c r="NOY51" s="117"/>
      <c r="NOZ51" s="117"/>
      <c r="NPA51" s="117"/>
      <c r="NPB51" s="117"/>
      <c r="NPC51" s="117"/>
      <c r="NPD51" s="117"/>
      <c r="NPE51" s="117"/>
      <c r="NPF51" s="117"/>
      <c r="NPG51" s="117"/>
      <c r="NPH51" s="117"/>
      <c r="NPI51" s="117"/>
      <c r="NPJ51" s="117"/>
      <c r="NPK51" s="117"/>
      <c r="NPL51" s="117"/>
      <c r="NPM51" s="117"/>
      <c r="NPN51" s="117"/>
      <c r="NPO51" s="117"/>
      <c r="NPP51" s="117"/>
      <c r="NPQ51" s="117"/>
      <c r="NPR51" s="117"/>
      <c r="NPS51" s="117"/>
      <c r="NPT51" s="117"/>
      <c r="NPU51" s="117"/>
      <c r="NPV51" s="117"/>
      <c r="NPW51" s="117"/>
      <c r="NPX51" s="117"/>
      <c r="NPY51" s="117"/>
      <c r="NPZ51" s="117"/>
      <c r="NQA51" s="117"/>
      <c r="NQB51" s="117"/>
      <c r="NQC51" s="117"/>
      <c r="NQD51" s="117"/>
      <c r="NQE51" s="117"/>
      <c r="NQF51" s="117"/>
      <c r="NQG51" s="117"/>
      <c r="NQH51" s="117"/>
      <c r="NQI51" s="117"/>
      <c r="NQJ51" s="117"/>
      <c r="NQK51" s="117"/>
      <c r="NQL51" s="117"/>
      <c r="NQM51" s="117"/>
      <c r="NQN51" s="117"/>
      <c r="NQO51" s="117"/>
      <c r="NQP51" s="117"/>
      <c r="NQQ51" s="117"/>
      <c r="NQR51" s="117"/>
      <c r="NQS51" s="117"/>
      <c r="NQT51" s="117"/>
      <c r="NQU51" s="117"/>
      <c r="NQV51" s="117"/>
      <c r="NQW51" s="117"/>
      <c r="NQX51" s="117"/>
      <c r="NQY51" s="117"/>
      <c r="NQZ51" s="117"/>
      <c r="NRA51" s="117"/>
      <c r="NRB51" s="117"/>
      <c r="NRC51" s="117"/>
      <c r="NRD51" s="117"/>
      <c r="NRE51" s="117"/>
      <c r="NRF51" s="117"/>
      <c r="NRG51" s="117"/>
      <c r="NRH51" s="117"/>
      <c r="NRI51" s="117"/>
      <c r="NRJ51" s="117"/>
      <c r="NRK51" s="117"/>
      <c r="NRL51" s="117"/>
      <c r="NRM51" s="117"/>
      <c r="NRN51" s="117"/>
      <c r="NRO51" s="117"/>
      <c r="NRP51" s="117"/>
      <c r="NRQ51" s="117"/>
      <c r="NRR51" s="117"/>
      <c r="NRS51" s="117"/>
      <c r="NRT51" s="117"/>
      <c r="NRU51" s="117"/>
      <c r="NRV51" s="117"/>
      <c r="NRW51" s="117"/>
      <c r="NRX51" s="117"/>
      <c r="NRY51" s="117"/>
      <c r="NRZ51" s="117"/>
      <c r="NSA51" s="117"/>
      <c r="NSB51" s="117"/>
      <c r="NSC51" s="117"/>
      <c r="NSD51" s="117"/>
      <c r="NSE51" s="117"/>
      <c r="NSF51" s="117"/>
      <c r="NSG51" s="117"/>
      <c r="NSH51" s="117"/>
      <c r="NSI51" s="117"/>
      <c r="NSJ51" s="117"/>
      <c r="NSK51" s="117"/>
      <c r="NSL51" s="117"/>
      <c r="NSM51" s="117"/>
      <c r="NSN51" s="117"/>
      <c r="NSO51" s="117"/>
      <c r="NSP51" s="117"/>
      <c r="NSQ51" s="117"/>
      <c r="NSR51" s="117"/>
      <c r="NSS51" s="117"/>
      <c r="NST51" s="117"/>
      <c r="NSU51" s="117"/>
      <c r="NSV51" s="117"/>
      <c r="NSW51" s="117"/>
      <c r="NSX51" s="117"/>
      <c r="NSY51" s="117"/>
      <c r="NSZ51" s="117"/>
      <c r="NTA51" s="117"/>
      <c r="NTB51" s="117"/>
      <c r="NTC51" s="117"/>
      <c r="NTD51" s="117"/>
      <c r="NTE51" s="117"/>
      <c r="NTF51" s="117"/>
      <c r="NTG51" s="117"/>
      <c r="NTH51" s="117"/>
      <c r="NTI51" s="117"/>
      <c r="NTJ51" s="117"/>
      <c r="NTK51" s="117"/>
      <c r="NTL51" s="117"/>
      <c r="NTM51" s="117"/>
      <c r="NTN51" s="117"/>
      <c r="NTO51" s="117"/>
      <c r="NTP51" s="117"/>
      <c r="NTQ51" s="117"/>
      <c r="NTR51" s="117"/>
      <c r="NTS51" s="117"/>
      <c r="NTT51" s="117"/>
      <c r="NTU51" s="117"/>
      <c r="NTV51" s="117"/>
      <c r="NTW51" s="117"/>
      <c r="NTX51" s="117"/>
      <c r="NTY51" s="117"/>
      <c r="NTZ51" s="117"/>
      <c r="NUA51" s="117"/>
      <c r="NUB51" s="117"/>
      <c r="NUC51" s="117"/>
      <c r="NUD51" s="117"/>
      <c r="NUE51" s="117"/>
      <c r="NUF51" s="117"/>
      <c r="NUG51" s="117"/>
      <c r="NUH51" s="117"/>
      <c r="NUI51" s="117"/>
      <c r="NUJ51" s="117"/>
      <c r="NUK51" s="117"/>
      <c r="NUL51" s="117"/>
      <c r="NUM51" s="117"/>
      <c r="NUN51" s="117"/>
      <c r="NUO51" s="117"/>
      <c r="NUP51" s="117"/>
      <c r="NUQ51" s="117"/>
      <c r="NUR51" s="117"/>
      <c r="NUS51" s="117"/>
      <c r="NUT51" s="117"/>
      <c r="NUU51" s="117"/>
      <c r="NUV51" s="117"/>
      <c r="NUW51" s="117"/>
      <c r="NUX51" s="117"/>
      <c r="NUY51" s="117"/>
      <c r="NUZ51" s="117"/>
      <c r="NVA51" s="117"/>
      <c r="NVB51" s="117"/>
      <c r="NVC51" s="117"/>
      <c r="NVD51" s="117"/>
      <c r="NVE51" s="117"/>
      <c r="NVF51" s="117"/>
      <c r="NVG51" s="117"/>
      <c r="NVH51" s="117"/>
      <c r="NVI51" s="117"/>
      <c r="NVJ51" s="117"/>
      <c r="NVK51" s="117"/>
      <c r="NVL51" s="117"/>
      <c r="NVM51" s="117"/>
      <c r="NVN51" s="117"/>
      <c r="NVO51" s="117"/>
      <c r="NVP51" s="117"/>
      <c r="NVQ51" s="117"/>
      <c r="NVR51" s="117"/>
      <c r="NVS51" s="117"/>
      <c r="NVT51" s="117"/>
      <c r="NVU51" s="117"/>
      <c r="NVV51" s="117"/>
      <c r="NVW51" s="117"/>
      <c r="NVX51" s="117"/>
      <c r="NVY51" s="117"/>
      <c r="NVZ51" s="117"/>
      <c r="NWA51" s="117"/>
      <c r="NWB51" s="117"/>
      <c r="NWC51" s="117"/>
      <c r="NWD51" s="117"/>
      <c r="NWE51" s="117"/>
      <c r="NWF51" s="117"/>
      <c r="NWG51" s="117"/>
      <c r="NWH51" s="117"/>
      <c r="NWI51" s="117"/>
      <c r="NWJ51" s="117"/>
      <c r="NWK51" s="117"/>
      <c r="NWL51" s="117"/>
      <c r="NWM51" s="117"/>
      <c r="NWN51" s="117"/>
      <c r="NWO51" s="117"/>
      <c r="NWP51" s="117"/>
      <c r="NWQ51" s="117"/>
      <c r="NWR51" s="117"/>
      <c r="NWS51" s="117"/>
      <c r="NWT51" s="117"/>
      <c r="NWU51" s="117"/>
      <c r="NWV51" s="117"/>
      <c r="NWW51" s="117"/>
      <c r="NWX51" s="117"/>
      <c r="NWY51" s="117"/>
      <c r="NWZ51" s="117"/>
      <c r="NXA51" s="117"/>
      <c r="NXB51" s="117"/>
      <c r="NXC51" s="117"/>
      <c r="NXD51" s="117"/>
      <c r="NXE51" s="117"/>
      <c r="NXF51" s="117"/>
      <c r="NXG51" s="117"/>
      <c r="NXH51" s="117"/>
      <c r="NXI51" s="117"/>
      <c r="NXJ51" s="117"/>
      <c r="NXK51" s="117"/>
      <c r="NXL51" s="117"/>
      <c r="NXM51" s="117"/>
      <c r="NXN51" s="117"/>
      <c r="NXO51" s="117"/>
      <c r="NXP51" s="117"/>
      <c r="NXQ51" s="117"/>
      <c r="NXR51" s="117"/>
      <c r="NXS51" s="117"/>
      <c r="NXT51" s="117"/>
      <c r="NXU51" s="117"/>
      <c r="NXV51" s="117"/>
      <c r="NXW51" s="117"/>
      <c r="NXX51" s="117"/>
      <c r="NXY51" s="117"/>
      <c r="NXZ51" s="117"/>
      <c r="NYA51" s="117"/>
      <c r="NYB51" s="117"/>
      <c r="NYC51" s="117"/>
      <c r="NYD51" s="117"/>
      <c r="NYE51" s="117"/>
      <c r="NYF51" s="117"/>
      <c r="NYG51" s="117"/>
      <c r="NYH51" s="117"/>
      <c r="NYI51" s="117"/>
      <c r="NYJ51" s="117"/>
      <c r="NYK51" s="117"/>
      <c r="NYL51" s="117"/>
      <c r="NYM51" s="117"/>
      <c r="NYN51" s="117"/>
      <c r="NYO51" s="117"/>
      <c r="NYP51" s="117"/>
      <c r="NYQ51" s="117"/>
      <c r="NYR51" s="117"/>
      <c r="NYS51" s="117"/>
      <c r="NYT51" s="117"/>
      <c r="NYU51" s="117"/>
      <c r="NYV51" s="117"/>
      <c r="NYW51" s="117"/>
      <c r="NYX51" s="117"/>
      <c r="NYY51" s="117"/>
      <c r="NYZ51" s="117"/>
      <c r="NZA51" s="117"/>
      <c r="NZB51" s="117"/>
      <c r="NZC51" s="117"/>
      <c r="NZD51" s="117"/>
      <c r="NZE51" s="117"/>
      <c r="NZF51" s="117"/>
      <c r="NZG51" s="117"/>
      <c r="NZH51" s="117"/>
      <c r="NZI51" s="117"/>
      <c r="NZJ51" s="117"/>
      <c r="NZK51" s="117"/>
      <c r="NZL51" s="117"/>
      <c r="NZM51" s="117"/>
      <c r="NZN51" s="117"/>
      <c r="NZO51" s="117"/>
      <c r="NZP51" s="117"/>
      <c r="NZQ51" s="117"/>
      <c r="NZR51" s="117"/>
      <c r="NZS51" s="117"/>
      <c r="NZT51" s="117"/>
      <c r="NZU51" s="117"/>
      <c r="NZV51" s="117"/>
      <c r="NZW51" s="117"/>
      <c r="NZX51" s="117"/>
      <c r="NZY51" s="117"/>
      <c r="NZZ51" s="117"/>
      <c r="OAA51" s="117"/>
      <c r="OAB51" s="117"/>
      <c r="OAC51" s="117"/>
      <c r="OAD51" s="117"/>
      <c r="OAE51" s="117"/>
      <c r="OAF51" s="117"/>
      <c r="OAG51" s="117"/>
      <c r="OAH51" s="117"/>
      <c r="OAI51" s="117"/>
      <c r="OAJ51" s="117"/>
      <c r="OAK51" s="117"/>
      <c r="OAL51" s="117"/>
      <c r="OAM51" s="117"/>
      <c r="OAN51" s="117"/>
      <c r="OAO51" s="117"/>
      <c r="OAP51" s="117"/>
      <c r="OAQ51" s="117"/>
      <c r="OAR51" s="117"/>
      <c r="OAS51" s="117"/>
      <c r="OAT51" s="117"/>
      <c r="OAU51" s="117"/>
      <c r="OAV51" s="117"/>
      <c r="OAW51" s="117"/>
      <c r="OAX51" s="117"/>
      <c r="OAY51" s="117"/>
      <c r="OAZ51" s="117"/>
      <c r="OBA51" s="117"/>
      <c r="OBB51" s="117"/>
      <c r="OBC51" s="117"/>
      <c r="OBD51" s="117"/>
      <c r="OBE51" s="117"/>
      <c r="OBF51" s="117"/>
      <c r="OBG51" s="117"/>
      <c r="OBH51" s="117"/>
      <c r="OBI51" s="117"/>
      <c r="OBJ51" s="117"/>
      <c r="OBK51" s="117"/>
      <c r="OBL51" s="117"/>
      <c r="OBM51" s="117"/>
      <c r="OBN51" s="117"/>
      <c r="OBO51" s="117"/>
      <c r="OBP51" s="117"/>
      <c r="OBQ51" s="117"/>
      <c r="OBR51" s="117"/>
      <c r="OBS51" s="117"/>
      <c r="OBT51" s="117"/>
      <c r="OBU51" s="117"/>
      <c r="OBV51" s="117"/>
      <c r="OBW51" s="117"/>
      <c r="OBX51" s="117"/>
      <c r="OBY51" s="117"/>
      <c r="OBZ51" s="117"/>
      <c r="OCA51" s="117"/>
      <c r="OCB51" s="117"/>
      <c r="OCC51" s="117"/>
      <c r="OCD51" s="117"/>
      <c r="OCE51" s="117"/>
      <c r="OCF51" s="117"/>
      <c r="OCG51" s="117"/>
      <c r="OCH51" s="117"/>
      <c r="OCI51" s="117"/>
      <c r="OCJ51" s="117"/>
      <c r="OCK51" s="117"/>
      <c r="OCL51" s="117"/>
      <c r="OCM51" s="117"/>
      <c r="OCN51" s="117"/>
      <c r="OCO51" s="117"/>
      <c r="OCP51" s="117"/>
      <c r="OCQ51" s="117"/>
      <c r="OCR51" s="117"/>
      <c r="OCS51" s="117"/>
      <c r="OCT51" s="117"/>
      <c r="OCU51" s="117"/>
      <c r="OCV51" s="117"/>
      <c r="OCW51" s="117"/>
      <c r="OCX51" s="117"/>
      <c r="OCY51" s="117"/>
      <c r="OCZ51" s="117"/>
      <c r="ODA51" s="117"/>
      <c r="ODB51" s="117"/>
      <c r="ODC51" s="117"/>
      <c r="ODD51" s="117"/>
      <c r="ODE51" s="117"/>
      <c r="ODF51" s="117"/>
      <c r="ODG51" s="117"/>
      <c r="ODH51" s="117"/>
      <c r="ODI51" s="117"/>
      <c r="ODJ51" s="117"/>
      <c r="ODK51" s="117"/>
      <c r="ODL51" s="117"/>
      <c r="ODM51" s="117"/>
      <c r="ODN51" s="117"/>
      <c r="ODO51" s="117"/>
      <c r="ODP51" s="117"/>
      <c r="ODQ51" s="117"/>
      <c r="ODR51" s="117"/>
      <c r="ODS51" s="117"/>
      <c r="ODT51" s="117"/>
      <c r="ODU51" s="117"/>
      <c r="ODV51" s="117"/>
      <c r="ODW51" s="117"/>
      <c r="ODX51" s="117"/>
      <c r="ODY51" s="117"/>
      <c r="ODZ51" s="117"/>
      <c r="OEA51" s="117"/>
      <c r="OEB51" s="117"/>
      <c r="OEC51" s="117"/>
      <c r="OED51" s="117"/>
      <c r="OEE51" s="117"/>
      <c r="OEF51" s="117"/>
      <c r="OEG51" s="117"/>
      <c r="OEH51" s="117"/>
      <c r="OEI51" s="117"/>
      <c r="OEJ51" s="117"/>
      <c r="OEK51" s="117"/>
      <c r="OEL51" s="117"/>
      <c r="OEM51" s="117"/>
      <c r="OEN51" s="117"/>
      <c r="OEO51" s="117"/>
      <c r="OEP51" s="117"/>
      <c r="OEQ51" s="117"/>
      <c r="OER51" s="117"/>
      <c r="OES51" s="117"/>
      <c r="OET51" s="117"/>
      <c r="OEU51" s="117"/>
      <c r="OEV51" s="117"/>
      <c r="OEW51" s="117"/>
      <c r="OEX51" s="117"/>
      <c r="OEY51" s="117"/>
      <c r="OEZ51" s="117"/>
      <c r="OFA51" s="117"/>
      <c r="OFB51" s="117"/>
      <c r="OFC51" s="117"/>
      <c r="OFD51" s="117"/>
      <c r="OFE51" s="117"/>
      <c r="OFF51" s="117"/>
      <c r="OFG51" s="117"/>
      <c r="OFH51" s="117"/>
      <c r="OFI51" s="117"/>
      <c r="OFJ51" s="117"/>
      <c r="OFK51" s="117"/>
      <c r="OFL51" s="117"/>
      <c r="OFM51" s="117"/>
      <c r="OFN51" s="117"/>
      <c r="OFO51" s="117"/>
      <c r="OFP51" s="117"/>
      <c r="OFQ51" s="117"/>
      <c r="OFR51" s="117"/>
      <c r="OFS51" s="117"/>
      <c r="OFT51" s="117"/>
      <c r="OFU51" s="117"/>
      <c r="OFV51" s="117"/>
      <c r="OFW51" s="117"/>
      <c r="OFX51" s="117"/>
      <c r="OFY51" s="117"/>
      <c r="OFZ51" s="117"/>
      <c r="OGA51" s="117"/>
      <c r="OGB51" s="117"/>
      <c r="OGC51" s="117"/>
      <c r="OGD51" s="117"/>
      <c r="OGE51" s="117"/>
      <c r="OGF51" s="117"/>
      <c r="OGG51" s="117"/>
      <c r="OGH51" s="117"/>
      <c r="OGI51" s="117"/>
      <c r="OGJ51" s="117"/>
      <c r="OGK51" s="117"/>
      <c r="OGL51" s="117"/>
      <c r="OGM51" s="117"/>
      <c r="OGN51" s="117"/>
      <c r="OGO51" s="117"/>
      <c r="OGP51" s="117"/>
      <c r="OGQ51" s="117"/>
      <c r="OGR51" s="117"/>
      <c r="OGS51" s="117"/>
      <c r="OGT51" s="117"/>
      <c r="OGU51" s="117"/>
      <c r="OGV51" s="117"/>
      <c r="OGW51" s="117"/>
      <c r="OGX51" s="117"/>
      <c r="OGY51" s="117"/>
      <c r="OGZ51" s="117"/>
      <c r="OHA51" s="117"/>
      <c r="OHB51" s="117"/>
      <c r="OHC51" s="117"/>
      <c r="OHD51" s="117"/>
      <c r="OHE51" s="117"/>
      <c r="OHF51" s="117"/>
      <c r="OHG51" s="117"/>
      <c r="OHH51" s="117"/>
      <c r="OHI51" s="117"/>
      <c r="OHJ51" s="117"/>
      <c r="OHK51" s="117"/>
      <c r="OHL51" s="117"/>
      <c r="OHM51" s="117"/>
      <c r="OHN51" s="117"/>
      <c r="OHO51" s="117"/>
      <c r="OHP51" s="117"/>
      <c r="OHQ51" s="117"/>
      <c r="OHR51" s="117"/>
      <c r="OHS51" s="117"/>
      <c r="OHT51" s="117"/>
      <c r="OHU51" s="117"/>
      <c r="OHV51" s="117"/>
      <c r="OHW51" s="117"/>
      <c r="OHX51" s="117"/>
      <c r="OHY51" s="117"/>
      <c r="OHZ51" s="117"/>
      <c r="OIA51" s="117"/>
      <c r="OIB51" s="117"/>
      <c r="OIC51" s="117"/>
      <c r="OID51" s="117"/>
      <c r="OIE51" s="117"/>
      <c r="OIF51" s="117"/>
      <c r="OIG51" s="117"/>
      <c r="OIH51" s="117"/>
      <c r="OII51" s="117"/>
      <c r="OIJ51" s="117"/>
      <c r="OIK51" s="117"/>
      <c r="OIL51" s="117"/>
      <c r="OIM51" s="117"/>
      <c r="OIN51" s="117"/>
      <c r="OIO51" s="117"/>
      <c r="OIP51" s="117"/>
      <c r="OIQ51" s="117"/>
      <c r="OIR51" s="117"/>
      <c r="OIS51" s="117"/>
      <c r="OIT51" s="117"/>
      <c r="OIU51" s="117"/>
      <c r="OIV51" s="117"/>
      <c r="OIW51" s="117"/>
      <c r="OIX51" s="117"/>
      <c r="OIY51" s="117"/>
      <c r="OIZ51" s="117"/>
      <c r="OJA51" s="117"/>
      <c r="OJB51" s="117"/>
      <c r="OJC51" s="117"/>
      <c r="OJD51" s="117"/>
      <c r="OJE51" s="117"/>
      <c r="OJF51" s="117"/>
      <c r="OJG51" s="117"/>
      <c r="OJH51" s="117"/>
      <c r="OJI51" s="117"/>
      <c r="OJJ51" s="117"/>
      <c r="OJK51" s="117"/>
      <c r="OJL51" s="117"/>
      <c r="OJM51" s="117"/>
      <c r="OJN51" s="117"/>
      <c r="OJO51" s="117"/>
      <c r="OJP51" s="117"/>
      <c r="OJQ51" s="117"/>
      <c r="OJR51" s="117"/>
      <c r="OJS51" s="117"/>
      <c r="OJT51" s="117"/>
      <c r="OJU51" s="117"/>
      <c r="OJV51" s="117"/>
      <c r="OJW51" s="117"/>
      <c r="OJX51" s="117"/>
      <c r="OJY51" s="117"/>
      <c r="OJZ51" s="117"/>
      <c r="OKA51" s="117"/>
      <c r="OKB51" s="117"/>
      <c r="OKC51" s="117"/>
      <c r="OKD51" s="117"/>
      <c r="OKE51" s="117"/>
      <c r="OKF51" s="117"/>
      <c r="OKG51" s="117"/>
      <c r="OKH51" s="117"/>
      <c r="OKI51" s="117"/>
      <c r="OKJ51" s="117"/>
      <c r="OKK51" s="117"/>
      <c r="OKL51" s="117"/>
      <c r="OKM51" s="117"/>
      <c r="OKN51" s="117"/>
      <c r="OKO51" s="117"/>
      <c r="OKP51" s="117"/>
      <c r="OKQ51" s="117"/>
      <c r="OKR51" s="117"/>
      <c r="OKS51" s="117"/>
      <c r="OKT51" s="117"/>
      <c r="OKU51" s="117"/>
      <c r="OKV51" s="117"/>
      <c r="OKW51" s="117"/>
      <c r="OKX51" s="117"/>
      <c r="OKY51" s="117"/>
      <c r="OKZ51" s="117"/>
      <c r="OLA51" s="117"/>
      <c r="OLB51" s="117"/>
      <c r="OLC51" s="117"/>
      <c r="OLD51" s="117"/>
      <c r="OLE51" s="117"/>
      <c r="OLF51" s="117"/>
      <c r="OLG51" s="117"/>
      <c r="OLH51" s="117"/>
      <c r="OLI51" s="117"/>
      <c r="OLJ51" s="117"/>
      <c r="OLK51" s="117"/>
      <c r="OLL51" s="117"/>
      <c r="OLM51" s="117"/>
      <c r="OLN51" s="117"/>
      <c r="OLO51" s="117"/>
      <c r="OLP51" s="117"/>
      <c r="OLQ51" s="117"/>
      <c r="OLR51" s="117"/>
      <c r="OLS51" s="117"/>
      <c r="OLT51" s="117"/>
      <c r="OLU51" s="117"/>
      <c r="OLV51" s="117"/>
      <c r="OLW51" s="117"/>
      <c r="OLX51" s="117"/>
      <c r="OLY51" s="117"/>
      <c r="OLZ51" s="117"/>
      <c r="OMA51" s="117"/>
      <c r="OMB51" s="117"/>
      <c r="OMC51" s="117"/>
      <c r="OMD51" s="117"/>
      <c r="OME51" s="117"/>
      <c r="OMF51" s="117"/>
      <c r="OMG51" s="117"/>
      <c r="OMH51" s="117"/>
      <c r="OMI51" s="117"/>
      <c r="OMJ51" s="117"/>
      <c r="OMK51" s="117"/>
      <c r="OML51" s="117"/>
      <c r="OMM51" s="117"/>
      <c r="OMN51" s="117"/>
      <c r="OMO51" s="117"/>
      <c r="OMP51" s="117"/>
      <c r="OMQ51" s="117"/>
      <c r="OMR51" s="117"/>
      <c r="OMS51" s="117"/>
      <c r="OMT51" s="117"/>
      <c r="OMU51" s="117"/>
      <c r="OMV51" s="117"/>
      <c r="OMW51" s="117"/>
      <c r="OMX51" s="117"/>
      <c r="OMY51" s="117"/>
      <c r="OMZ51" s="117"/>
      <c r="ONA51" s="117"/>
      <c r="ONB51" s="117"/>
      <c r="ONC51" s="117"/>
      <c r="OND51" s="117"/>
      <c r="ONE51" s="117"/>
      <c r="ONF51" s="117"/>
      <c r="ONG51" s="117"/>
      <c r="ONH51" s="117"/>
      <c r="ONI51" s="117"/>
      <c r="ONJ51" s="117"/>
      <c r="ONK51" s="117"/>
      <c r="ONL51" s="117"/>
      <c r="ONM51" s="117"/>
      <c r="ONN51" s="117"/>
      <c r="ONO51" s="117"/>
      <c r="ONP51" s="117"/>
      <c r="ONQ51" s="117"/>
      <c r="ONR51" s="117"/>
      <c r="ONS51" s="117"/>
      <c r="ONT51" s="117"/>
      <c r="ONU51" s="117"/>
      <c r="ONV51" s="117"/>
      <c r="ONW51" s="117"/>
      <c r="ONX51" s="117"/>
      <c r="ONY51" s="117"/>
      <c r="ONZ51" s="117"/>
      <c r="OOA51" s="117"/>
      <c r="OOB51" s="117"/>
      <c r="OOC51" s="117"/>
      <c r="OOD51" s="117"/>
      <c r="OOE51" s="117"/>
      <c r="OOF51" s="117"/>
      <c r="OOG51" s="117"/>
      <c r="OOH51" s="117"/>
      <c r="OOI51" s="117"/>
      <c r="OOJ51" s="117"/>
      <c r="OOK51" s="117"/>
      <c r="OOL51" s="117"/>
      <c r="OOM51" s="117"/>
      <c r="OON51" s="117"/>
      <c r="OOO51" s="117"/>
      <c r="OOP51" s="117"/>
      <c r="OOQ51" s="117"/>
      <c r="OOR51" s="117"/>
      <c r="OOS51" s="117"/>
      <c r="OOT51" s="117"/>
      <c r="OOU51" s="117"/>
      <c r="OOV51" s="117"/>
      <c r="OOW51" s="117"/>
      <c r="OOX51" s="117"/>
      <c r="OOY51" s="117"/>
      <c r="OOZ51" s="117"/>
      <c r="OPA51" s="117"/>
      <c r="OPB51" s="117"/>
      <c r="OPC51" s="117"/>
      <c r="OPD51" s="117"/>
      <c r="OPE51" s="117"/>
      <c r="OPF51" s="117"/>
      <c r="OPG51" s="117"/>
      <c r="OPH51" s="117"/>
      <c r="OPI51" s="117"/>
      <c r="OPJ51" s="117"/>
      <c r="OPK51" s="117"/>
      <c r="OPL51" s="117"/>
      <c r="OPM51" s="117"/>
      <c r="OPN51" s="117"/>
      <c r="OPO51" s="117"/>
      <c r="OPP51" s="117"/>
      <c r="OPQ51" s="117"/>
      <c r="OPR51" s="117"/>
      <c r="OPS51" s="117"/>
      <c r="OPT51" s="117"/>
      <c r="OPU51" s="117"/>
      <c r="OPV51" s="117"/>
      <c r="OPW51" s="117"/>
      <c r="OPX51" s="117"/>
      <c r="OPY51" s="117"/>
      <c r="OPZ51" s="117"/>
      <c r="OQA51" s="117"/>
      <c r="OQB51" s="117"/>
      <c r="OQC51" s="117"/>
      <c r="OQD51" s="117"/>
      <c r="OQE51" s="117"/>
      <c r="OQF51" s="117"/>
      <c r="OQG51" s="117"/>
      <c r="OQH51" s="117"/>
      <c r="OQI51" s="117"/>
      <c r="OQJ51" s="117"/>
      <c r="OQK51" s="117"/>
      <c r="OQL51" s="117"/>
      <c r="OQM51" s="117"/>
      <c r="OQN51" s="117"/>
      <c r="OQO51" s="117"/>
      <c r="OQP51" s="117"/>
      <c r="OQQ51" s="117"/>
      <c r="OQR51" s="117"/>
      <c r="OQS51" s="117"/>
      <c r="OQT51" s="117"/>
      <c r="OQU51" s="117"/>
      <c r="OQV51" s="117"/>
      <c r="OQW51" s="117"/>
      <c r="OQX51" s="117"/>
      <c r="OQY51" s="117"/>
      <c r="OQZ51" s="117"/>
      <c r="ORA51" s="117"/>
      <c r="ORB51" s="117"/>
      <c r="ORC51" s="117"/>
      <c r="ORD51" s="117"/>
      <c r="ORE51" s="117"/>
      <c r="ORF51" s="117"/>
      <c r="ORG51" s="117"/>
      <c r="ORH51" s="117"/>
      <c r="ORI51" s="117"/>
      <c r="ORJ51" s="117"/>
      <c r="ORK51" s="117"/>
      <c r="ORL51" s="117"/>
      <c r="ORM51" s="117"/>
      <c r="ORN51" s="117"/>
      <c r="ORO51" s="117"/>
      <c r="ORP51" s="117"/>
      <c r="ORQ51" s="117"/>
      <c r="ORR51" s="117"/>
      <c r="ORS51" s="117"/>
      <c r="ORT51" s="117"/>
      <c r="ORU51" s="117"/>
      <c r="ORV51" s="117"/>
      <c r="ORW51" s="117"/>
      <c r="ORX51" s="117"/>
      <c r="ORY51" s="117"/>
      <c r="ORZ51" s="117"/>
      <c r="OSA51" s="117"/>
      <c r="OSB51" s="117"/>
      <c r="OSC51" s="117"/>
      <c r="OSD51" s="117"/>
      <c r="OSE51" s="117"/>
      <c r="OSF51" s="117"/>
      <c r="OSG51" s="117"/>
      <c r="OSH51" s="117"/>
      <c r="OSI51" s="117"/>
      <c r="OSJ51" s="117"/>
      <c r="OSK51" s="117"/>
      <c r="OSL51" s="117"/>
      <c r="OSM51" s="117"/>
      <c r="OSN51" s="117"/>
      <c r="OSO51" s="117"/>
      <c r="OSP51" s="117"/>
      <c r="OSQ51" s="117"/>
      <c r="OSR51" s="117"/>
      <c r="OSS51" s="117"/>
      <c r="OST51" s="117"/>
      <c r="OSU51" s="117"/>
      <c r="OSV51" s="117"/>
      <c r="OSW51" s="117"/>
      <c r="OSX51" s="117"/>
      <c r="OSY51" s="117"/>
      <c r="OSZ51" s="117"/>
      <c r="OTA51" s="117"/>
      <c r="OTB51" s="117"/>
      <c r="OTC51" s="117"/>
      <c r="OTD51" s="117"/>
      <c r="OTE51" s="117"/>
      <c r="OTF51" s="117"/>
      <c r="OTG51" s="117"/>
      <c r="OTH51" s="117"/>
      <c r="OTI51" s="117"/>
      <c r="OTJ51" s="117"/>
      <c r="OTK51" s="117"/>
      <c r="OTL51" s="117"/>
      <c r="OTM51" s="117"/>
      <c r="OTN51" s="117"/>
      <c r="OTO51" s="117"/>
      <c r="OTP51" s="117"/>
      <c r="OTQ51" s="117"/>
      <c r="OTR51" s="117"/>
      <c r="OTS51" s="117"/>
      <c r="OTT51" s="117"/>
      <c r="OTU51" s="117"/>
      <c r="OTV51" s="117"/>
      <c r="OTW51" s="117"/>
      <c r="OTX51" s="117"/>
      <c r="OTY51" s="117"/>
      <c r="OTZ51" s="117"/>
      <c r="OUA51" s="117"/>
      <c r="OUB51" s="117"/>
      <c r="OUC51" s="117"/>
      <c r="OUD51" s="117"/>
      <c r="OUE51" s="117"/>
      <c r="OUF51" s="117"/>
      <c r="OUG51" s="117"/>
      <c r="OUH51" s="117"/>
      <c r="OUI51" s="117"/>
      <c r="OUJ51" s="117"/>
      <c r="OUK51" s="117"/>
      <c r="OUL51" s="117"/>
      <c r="OUM51" s="117"/>
      <c r="OUN51" s="117"/>
      <c r="OUO51" s="117"/>
      <c r="OUP51" s="117"/>
      <c r="OUQ51" s="117"/>
      <c r="OUR51" s="117"/>
      <c r="OUS51" s="117"/>
      <c r="OUT51" s="117"/>
      <c r="OUU51" s="117"/>
      <c r="OUV51" s="117"/>
      <c r="OUW51" s="117"/>
      <c r="OUX51" s="117"/>
      <c r="OUY51" s="117"/>
      <c r="OUZ51" s="117"/>
      <c r="OVA51" s="117"/>
      <c r="OVB51" s="117"/>
      <c r="OVC51" s="117"/>
      <c r="OVD51" s="117"/>
      <c r="OVE51" s="117"/>
      <c r="OVF51" s="117"/>
      <c r="OVG51" s="117"/>
      <c r="OVH51" s="117"/>
      <c r="OVI51" s="117"/>
      <c r="OVJ51" s="117"/>
      <c r="OVK51" s="117"/>
      <c r="OVL51" s="117"/>
      <c r="OVM51" s="117"/>
      <c r="OVN51" s="117"/>
      <c r="OVO51" s="117"/>
      <c r="OVP51" s="117"/>
      <c r="OVQ51" s="117"/>
      <c r="OVR51" s="117"/>
      <c r="OVS51" s="117"/>
      <c r="OVT51" s="117"/>
      <c r="OVU51" s="117"/>
      <c r="OVV51" s="117"/>
      <c r="OVW51" s="117"/>
      <c r="OVX51" s="117"/>
      <c r="OVY51" s="117"/>
      <c r="OVZ51" s="117"/>
      <c r="OWA51" s="117"/>
      <c r="OWB51" s="117"/>
      <c r="OWC51" s="117"/>
      <c r="OWD51" s="117"/>
      <c r="OWE51" s="117"/>
      <c r="OWF51" s="117"/>
      <c r="OWG51" s="117"/>
      <c r="OWH51" s="117"/>
      <c r="OWI51" s="117"/>
      <c r="OWJ51" s="117"/>
      <c r="OWK51" s="117"/>
      <c r="OWL51" s="117"/>
      <c r="OWM51" s="117"/>
      <c r="OWN51" s="117"/>
      <c r="OWO51" s="117"/>
      <c r="OWP51" s="117"/>
      <c r="OWQ51" s="117"/>
      <c r="OWR51" s="117"/>
      <c r="OWS51" s="117"/>
      <c r="OWT51" s="117"/>
      <c r="OWU51" s="117"/>
      <c r="OWV51" s="117"/>
      <c r="OWW51" s="117"/>
      <c r="OWX51" s="117"/>
      <c r="OWY51" s="117"/>
      <c r="OWZ51" s="117"/>
      <c r="OXA51" s="117"/>
      <c r="OXB51" s="117"/>
      <c r="OXC51" s="117"/>
      <c r="OXD51" s="117"/>
      <c r="OXE51" s="117"/>
      <c r="OXF51" s="117"/>
      <c r="OXG51" s="117"/>
      <c r="OXH51" s="117"/>
      <c r="OXI51" s="117"/>
      <c r="OXJ51" s="117"/>
      <c r="OXK51" s="117"/>
      <c r="OXL51" s="117"/>
      <c r="OXM51" s="117"/>
      <c r="OXN51" s="117"/>
      <c r="OXO51" s="117"/>
      <c r="OXP51" s="117"/>
      <c r="OXQ51" s="117"/>
      <c r="OXR51" s="117"/>
      <c r="OXS51" s="117"/>
      <c r="OXT51" s="117"/>
      <c r="OXU51" s="117"/>
      <c r="OXV51" s="117"/>
      <c r="OXW51" s="117"/>
      <c r="OXX51" s="117"/>
      <c r="OXY51" s="117"/>
      <c r="OXZ51" s="117"/>
      <c r="OYA51" s="117"/>
      <c r="OYB51" s="117"/>
      <c r="OYC51" s="117"/>
      <c r="OYD51" s="117"/>
      <c r="OYE51" s="117"/>
      <c r="OYF51" s="117"/>
      <c r="OYG51" s="117"/>
      <c r="OYH51" s="117"/>
      <c r="OYI51" s="117"/>
      <c r="OYJ51" s="117"/>
      <c r="OYK51" s="117"/>
      <c r="OYL51" s="117"/>
      <c r="OYM51" s="117"/>
      <c r="OYN51" s="117"/>
      <c r="OYO51" s="117"/>
      <c r="OYP51" s="117"/>
      <c r="OYQ51" s="117"/>
      <c r="OYR51" s="117"/>
      <c r="OYS51" s="117"/>
      <c r="OYT51" s="117"/>
      <c r="OYU51" s="117"/>
      <c r="OYV51" s="117"/>
      <c r="OYW51" s="117"/>
      <c r="OYX51" s="117"/>
      <c r="OYY51" s="117"/>
      <c r="OYZ51" s="117"/>
      <c r="OZA51" s="117"/>
      <c r="OZB51" s="117"/>
      <c r="OZC51" s="117"/>
      <c r="OZD51" s="117"/>
      <c r="OZE51" s="117"/>
      <c r="OZF51" s="117"/>
      <c r="OZG51" s="117"/>
      <c r="OZH51" s="117"/>
      <c r="OZI51" s="117"/>
      <c r="OZJ51" s="117"/>
      <c r="OZK51" s="117"/>
      <c r="OZL51" s="117"/>
      <c r="OZM51" s="117"/>
      <c r="OZN51" s="117"/>
      <c r="OZO51" s="117"/>
      <c r="OZP51" s="117"/>
      <c r="OZQ51" s="117"/>
      <c r="OZR51" s="117"/>
      <c r="OZS51" s="117"/>
      <c r="OZT51" s="117"/>
      <c r="OZU51" s="117"/>
      <c r="OZV51" s="117"/>
      <c r="OZW51" s="117"/>
      <c r="OZX51" s="117"/>
      <c r="OZY51" s="117"/>
      <c r="OZZ51" s="117"/>
      <c r="PAA51" s="117"/>
      <c r="PAB51" s="117"/>
      <c r="PAC51" s="117"/>
      <c r="PAD51" s="117"/>
      <c r="PAE51" s="117"/>
      <c r="PAF51" s="117"/>
      <c r="PAG51" s="117"/>
      <c r="PAH51" s="117"/>
      <c r="PAI51" s="117"/>
      <c r="PAJ51" s="117"/>
      <c r="PAK51" s="117"/>
      <c r="PAL51" s="117"/>
      <c r="PAM51" s="117"/>
      <c r="PAN51" s="117"/>
      <c r="PAO51" s="117"/>
      <c r="PAP51" s="117"/>
      <c r="PAQ51" s="117"/>
      <c r="PAR51" s="117"/>
      <c r="PAS51" s="117"/>
      <c r="PAT51" s="117"/>
      <c r="PAU51" s="117"/>
      <c r="PAV51" s="117"/>
      <c r="PAW51" s="117"/>
      <c r="PAX51" s="117"/>
      <c r="PAY51" s="117"/>
      <c r="PAZ51" s="117"/>
      <c r="PBA51" s="117"/>
      <c r="PBB51" s="117"/>
      <c r="PBC51" s="117"/>
      <c r="PBD51" s="117"/>
      <c r="PBE51" s="117"/>
      <c r="PBF51" s="117"/>
      <c r="PBG51" s="117"/>
      <c r="PBH51" s="117"/>
      <c r="PBI51" s="117"/>
      <c r="PBJ51" s="117"/>
      <c r="PBK51" s="117"/>
      <c r="PBL51" s="117"/>
      <c r="PBM51" s="117"/>
      <c r="PBN51" s="117"/>
      <c r="PBO51" s="117"/>
      <c r="PBP51" s="117"/>
      <c r="PBQ51" s="117"/>
      <c r="PBR51" s="117"/>
      <c r="PBS51" s="117"/>
      <c r="PBT51" s="117"/>
      <c r="PBU51" s="117"/>
      <c r="PBV51" s="117"/>
      <c r="PBW51" s="117"/>
      <c r="PBX51" s="117"/>
      <c r="PBY51" s="117"/>
      <c r="PBZ51" s="117"/>
      <c r="PCA51" s="117"/>
      <c r="PCB51" s="117"/>
      <c r="PCC51" s="117"/>
      <c r="PCD51" s="117"/>
      <c r="PCE51" s="117"/>
      <c r="PCF51" s="117"/>
      <c r="PCG51" s="117"/>
      <c r="PCH51" s="117"/>
      <c r="PCI51" s="117"/>
      <c r="PCJ51" s="117"/>
      <c r="PCK51" s="117"/>
      <c r="PCL51" s="117"/>
      <c r="PCM51" s="117"/>
      <c r="PCN51" s="117"/>
      <c r="PCO51" s="117"/>
      <c r="PCP51" s="117"/>
      <c r="PCQ51" s="117"/>
      <c r="PCR51" s="117"/>
      <c r="PCS51" s="117"/>
      <c r="PCT51" s="117"/>
      <c r="PCU51" s="117"/>
      <c r="PCV51" s="117"/>
      <c r="PCW51" s="117"/>
      <c r="PCX51" s="117"/>
      <c r="PCY51" s="117"/>
      <c r="PCZ51" s="117"/>
      <c r="PDA51" s="117"/>
      <c r="PDB51" s="117"/>
      <c r="PDC51" s="117"/>
      <c r="PDD51" s="117"/>
      <c r="PDE51" s="117"/>
      <c r="PDF51" s="117"/>
      <c r="PDG51" s="117"/>
      <c r="PDH51" s="117"/>
      <c r="PDI51" s="117"/>
      <c r="PDJ51" s="117"/>
      <c r="PDK51" s="117"/>
      <c r="PDL51" s="117"/>
      <c r="PDM51" s="117"/>
      <c r="PDN51" s="117"/>
      <c r="PDO51" s="117"/>
      <c r="PDP51" s="117"/>
      <c r="PDQ51" s="117"/>
      <c r="PDR51" s="117"/>
      <c r="PDS51" s="117"/>
      <c r="PDT51" s="117"/>
      <c r="PDU51" s="117"/>
      <c r="PDV51" s="117"/>
      <c r="PDW51" s="117"/>
      <c r="PDX51" s="117"/>
      <c r="PDY51" s="117"/>
      <c r="PDZ51" s="117"/>
      <c r="PEA51" s="117"/>
      <c r="PEB51" s="117"/>
      <c r="PEC51" s="117"/>
      <c r="PED51" s="117"/>
      <c r="PEE51" s="117"/>
      <c r="PEF51" s="117"/>
      <c r="PEG51" s="117"/>
      <c r="PEH51" s="117"/>
      <c r="PEI51" s="117"/>
      <c r="PEJ51" s="117"/>
      <c r="PEK51" s="117"/>
      <c r="PEL51" s="117"/>
      <c r="PEM51" s="117"/>
      <c r="PEN51" s="117"/>
      <c r="PEO51" s="117"/>
      <c r="PEP51" s="117"/>
      <c r="PEQ51" s="117"/>
      <c r="PER51" s="117"/>
      <c r="PES51" s="117"/>
      <c r="PET51" s="117"/>
      <c r="PEU51" s="117"/>
      <c r="PEV51" s="117"/>
      <c r="PEW51" s="117"/>
      <c r="PEX51" s="117"/>
      <c r="PEY51" s="117"/>
      <c r="PEZ51" s="117"/>
      <c r="PFA51" s="117"/>
      <c r="PFB51" s="117"/>
      <c r="PFC51" s="117"/>
      <c r="PFD51" s="117"/>
      <c r="PFE51" s="117"/>
      <c r="PFF51" s="117"/>
      <c r="PFG51" s="117"/>
      <c r="PFH51" s="117"/>
      <c r="PFI51" s="117"/>
      <c r="PFJ51" s="117"/>
      <c r="PFK51" s="117"/>
      <c r="PFL51" s="117"/>
      <c r="PFM51" s="117"/>
      <c r="PFN51" s="117"/>
      <c r="PFO51" s="117"/>
      <c r="PFP51" s="117"/>
      <c r="PFQ51" s="117"/>
      <c r="PFR51" s="117"/>
      <c r="PFS51" s="117"/>
      <c r="PFT51" s="117"/>
      <c r="PFU51" s="117"/>
      <c r="PFV51" s="117"/>
      <c r="PFW51" s="117"/>
      <c r="PFX51" s="117"/>
      <c r="PFY51" s="117"/>
      <c r="PFZ51" s="117"/>
      <c r="PGA51" s="117"/>
      <c r="PGB51" s="117"/>
      <c r="PGC51" s="117"/>
      <c r="PGD51" s="117"/>
      <c r="PGE51" s="117"/>
      <c r="PGF51" s="117"/>
      <c r="PGG51" s="117"/>
      <c r="PGH51" s="117"/>
      <c r="PGI51" s="117"/>
      <c r="PGJ51" s="117"/>
      <c r="PGK51" s="117"/>
      <c r="PGL51" s="117"/>
      <c r="PGM51" s="117"/>
      <c r="PGN51" s="117"/>
      <c r="PGO51" s="117"/>
      <c r="PGP51" s="117"/>
      <c r="PGQ51" s="117"/>
      <c r="PGR51" s="117"/>
      <c r="PGS51" s="117"/>
      <c r="PGT51" s="117"/>
      <c r="PGU51" s="117"/>
      <c r="PGV51" s="117"/>
      <c r="PGW51" s="117"/>
      <c r="PGX51" s="117"/>
      <c r="PGY51" s="117"/>
      <c r="PGZ51" s="117"/>
      <c r="PHA51" s="117"/>
      <c r="PHB51" s="117"/>
      <c r="PHC51" s="117"/>
      <c r="PHD51" s="117"/>
      <c r="PHE51" s="117"/>
      <c r="PHF51" s="117"/>
      <c r="PHG51" s="117"/>
      <c r="PHH51" s="117"/>
      <c r="PHI51" s="117"/>
      <c r="PHJ51" s="117"/>
      <c r="PHK51" s="117"/>
      <c r="PHL51" s="117"/>
      <c r="PHM51" s="117"/>
      <c r="PHN51" s="117"/>
      <c r="PHO51" s="117"/>
      <c r="PHP51" s="117"/>
      <c r="PHQ51" s="117"/>
      <c r="PHR51" s="117"/>
      <c r="PHS51" s="117"/>
      <c r="PHT51" s="117"/>
      <c r="PHU51" s="117"/>
      <c r="PHV51" s="117"/>
      <c r="PHW51" s="117"/>
      <c r="PHX51" s="117"/>
      <c r="PHY51" s="117"/>
      <c r="PHZ51" s="117"/>
      <c r="PIA51" s="117"/>
      <c r="PIB51" s="117"/>
      <c r="PIC51" s="117"/>
      <c r="PID51" s="117"/>
      <c r="PIE51" s="117"/>
      <c r="PIF51" s="117"/>
      <c r="PIG51" s="117"/>
      <c r="PIH51" s="117"/>
      <c r="PII51" s="117"/>
      <c r="PIJ51" s="117"/>
      <c r="PIK51" s="117"/>
      <c r="PIL51" s="117"/>
      <c r="PIM51" s="117"/>
      <c r="PIN51" s="117"/>
      <c r="PIO51" s="117"/>
      <c r="PIP51" s="117"/>
      <c r="PIQ51" s="117"/>
      <c r="PIR51" s="117"/>
      <c r="PIS51" s="117"/>
      <c r="PIT51" s="117"/>
      <c r="PIU51" s="117"/>
      <c r="PIV51" s="117"/>
      <c r="PIW51" s="117"/>
      <c r="PIX51" s="117"/>
      <c r="PIY51" s="117"/>
      <c r="PIZ51" s="117"/>
      <c r="PJA51" s="117"/>
      <c r="PJB51" s="117"/>
      <c r="PJC51" s="117"/>
      <c r="PJD51" s="117"/>
      <c r="PJE51" s="117"/>
      <c r="PJF51" s="117"/>
      <c r="PJG51" s="117"/>
      <c r="PJH51" s="117"/>
      <c r="PJI51" s="117"/>
      <c r="PJJ51" s="117"/>
      <c r="PJK51" s="117"/>
      <c r="PJL51" s="117"/>
      <c r="PJM51" s="117"/>
      <c r="PJN51" s="117"/>
      <c r="PJO51" s="117"/>
      <c r="PJP51" s="117"/>
      <c r="PJQ51" s="117"/>
      <c r="PJR51" s="117"/>
      <c r="PJS51" s="117"/>
      <c r="PJT51" s="117"/>
      <c r="PJU51" s="117"/>
      <c r="PJV51" s="117"/>
      <c r="PJW51" s="117"/>
      <c r="PJX51" s="117"/>
      <c r="PJY51" s="117"/>
      <c r="PJZ51" s="117"/>
      <c r="PKA51" s="117"/>
      <c r="PKB51" s="117"/>
      <c r="PKC51" s="117"/>
      <c r="PKD51" s="117"/>
      <c r="PKE51" s="117"/>
      <c r="PKF51" s="117"/>
      <c r="PKG51" s="117"/>
      <c r="PKH51" s="117"/>
      <c r="PKI51" s="117"/>
      <c r="PKJ51" s="117"/>
      <c r="PKK51" s="117"/>
      <c r="PKL51" s="117"/>
      <c r="PKM51" s="117"/>
      <c r="PKN51" s="117"/>
      <c r="PKO51" s="117"/>
      <c r="PKP51" s="117"/>
      <c r="PKQ51" s="117"/>
      <c r="PKR51" s="117"/>
      <c r="PKS51" s="117"/>
      <c r="PKT51" s="117"/>
      <c r="PKU51" s="117"/>
      <c r="PKV51" s="117"/>
      <c r="PKW51" s="117"/>
      <c r="PKX51" s="117"/>
      <c r="PKY51" s="117"/>
      <c r="PKZ51" s="117"/>
      <c r="PLA51" s="117"/>
      <c r="PLB51" s="117"/>
      <c r="PLC51" s="117"/>
      <c r="PLD51" s="117"/>
      <c r="PLE51" s="117"/>
      <c r="PLF51" s="117"/>
      <c r="PLG51" s="117"/>
      <c r="PLH51" s="117"/>
      <c r="PLI51" s="117"/>
      <c r="PLJ51" s="117"/>
      <c r="PLK51" s="117"/>
      <c r="PLL51" s="117"/>
      <c r="PLM51" s="117"/>
      <c r="PLN51" s="117"/>
      <c r="PLO51" s="117"/>
      <c r="PLP51" s="117"/>
      <c r="PLQ51" s="117"/>
      <c r="PLR51" s="117"/>
      <c r="PLS51" s="117"/>
      <c r="PLT51" s="117"/>
      <c r="PLU51" s="117"/>
      <c r="PLV51" s="117"/>
      <c r="PLW51" s="117"/>
      <c r="PLX51" s="117"/>
      <c r="PLY51" s="117"/>
      <c r="PLZ51" s="117"/>
      <c r="PMA51" s="117"/>
      <c r="PMB51" s="117"/>
      <c r="PMC51" s="117"/>
      <c r="PMD51" s="117"/>
      <c r="PME51" s="117"/>
      <c r="PMF51" s="117"/>
      <c r="PMG51" s="117"/>
      <c r="PMH51" s="117"/>
      <c r="PMI51" s="117"/>
      <c r="PMJ51" s="117"/>
      <c r="PMK51" s="117"/>
      <c r="PML51" s="117"/>
      <c r="PMM51" s="117"/>
      <c r="PMN51" s="117"/>
      <c r="PMO51" s="117"/>
      <c r="PMP51" s="117"/>
      <c r="PMQ51" s="117"/>
      <c r="PMR51" s="117"/>
      <c r="PMS51" s="117"/>
      <c r="PMT51" s="117"/>
      <c r="PMU51" s="117"/>
      <c r="PMV51" s="117"/>
      <c r="PMW51" s="117"/>
      <c r="PMX51" s="117"/>
      <c r="PMY51" s="117"/>
      <c r="PMZ51" s="117"/>
      <c r="PNA51" s="117"/>
      <c r="PNB51" s="117"/>
      <c r="PNC51" s="117"/>
      <c r="PND51" s="117"/>
      <c r="PNE51" s="117"/>
      <c r="PNF51" s="117"/>
      <c r="PNG51" s="117"/>
      <c r="PNH51" s="117"/>
      <c r="PNI51" s="117"/>
      <c r="PNJ51" s="117"/>
      <c r="PNK51" s="117"/>
      <c r="PNL51" s="117"/>
      <c r="PNM51" s="117"/>
      <c r="PNN51" s="117"/>
      <c r="PNO51" s="117"/>
      <c r="PNP51" s="117"/>
      <c r="PNQ51" s="117"/>
      <c r="PNR51" s="117"/>
      <c r="PNS51" s="117"/>
      <c r="PNT51" s="117"/>
      <c r="PNU51" s="117"/>
      <c r="PNV51" s="117"/>
      <c r="PNW51" s="117"/>
      <c r="PNX51" s="117"/>
      <c r="PNY51" s="117"/>
      <c r="PNZ51" s="117"/>
      <c r="POA51" s="117"/>
      <c r="POB51" s="117"/>
      <c r="POC51" s="117"/>
      <c r="POD51" s="117"/>
      <c r="POE51" s="117"/>
      <c r="POF51" s="117"/>
      <c r="POG51" s="117"/>
      <c r="POH51" s="117"/>
      <c r="POI51" s="117"/>
      <c r="POJ51" s="117"/>
      <c r="POK51" s="117"/>
      <c r="POL51" s="117"/>
      <c r="POM51" s="117"/>
      <c r="PON51" s="117"/>
      <c r="POO51" s="117"/>
      <c r="POP51" s="117"/>
      <c r="POQ51" s="117"/>
      <c r="POR51" s="117"/>
      <c r="POS51" s="117"/>
      <c r="POT51" s="117"/>
      <c r="POU51" s="117"/>
      <c r="POV51" s="117"/>
      <c r="POW51" s="117"/>
      <c r="POX51" s="117"/>
      <c r="POY51" s="117"/>
      <c r="POZ51" s="117"/>
      <c r="PPA51" s="117"/>
      <c r="PPB51" s="117"/>
      <c r="PPC51" s="117"/>
      <c r="PPD51" s="117"/>
      <c r="PPE51" s="117"/>
      <c r="PPF51" s="117"/>
      <c r="PPG51" s="117"/>
      <c r="PPH51" s="117"/>
      <c r="PPI51" s="117"/>
      <c r="PPJ51" s="117"/>
      <c r="PPK51" s="117"/>
      <c r="PPL51" s="117"/>
      <c r="PPM51" s="117"/>
      <c r="PPN51" s="117"/>
      <c r="PPO51" s="117"/>
      <c r="PPP51" s="117"/>
      <c r="PPQ51" s="117"/>
      <c r="PPR51" s="117"/>
      <c r="PPS51" s="117"/>
      <c r="PPT51" s="117"/>
      <c r="PPU51" s="117"/>
      <c r="PPV51" s="117"/>
      <c r="PPW51" s="117"/>
      <c r="PPX51" s="117"/>
      <c r="PPY51" s="117"/>
      <c r="PPZ51" s="117"/>
      <c r="PQA51" s="117"/>
      <c r="PQB51" s="117"/>
      <c r="PQC51" s="117"/>
      <c r="PQD51" s="117"/>
      <c r="PQE51" s="117"/>
      <c r="PQF51" s="117"/>
      <c r="PQG51" s="117"/>
      <c r="PQH51" s="117"/>
      <c r="PQI51" s="117"/>
      <c r="PQJ51" s="117"/>
      <c r="PQK51" s="117"/>
      <c r="PQL51" s="117"/>
      <c r="PQM51" s="117"/>
      <c r="PQN51" s="117"/>
      <c r="PQO51" s="117"/>
      <c r="PQP51" s="117"/>
      <c r="PQQ51" s="117"/>
      <c r="PQR51" s="117"/>
      <c r="PQS51" s="117"/>
      <c r="PQT51" s="117"/>
      <c r="PQU51" s="117"/>
      <c r="PQV51" s="117"/>
      <c r="PQW51" s="117"/>
      <c r="PQX51" s="117"/>
      <c r="PQY51" s="117"/>
      <c r="PQZ51" s="117"/>
      <c r="PRA51" s="117"/>
      <c r="PRB51" s="117"/>
      <c r="PRC51" s="117"/>
      <c r="PRD51" s="117"/>
      <c r="PRE51" s="117"/>
      <c r="PRF51" s="117"/>
      <c r="PRG51" s="117"/>
      <c r="PRH51" s="117"/>
      <c r="PRI51" s="117"/>
      <c r="PRJ51" s="117"/>
      <c r="PRK51" s="117"/>
      <c r="PRL51" s="117"/>
      <c r="PRM51" s="117"/>
      <c r="PRN51" s="117"/>
      <c r="PRO51" s="117"/>
      <c r="PRP51" s="117"/>
      <c r="PRQ51" s="117"/>
      <c r="PRR51" s="117"/>
      <c r="PRS51" s="117"/>
      <c r="PRT51" s="117"/>
      <c r="PRU51" s="117"/>
      <c r="PRV51" s="117"/>
      <c r="PRW51" s="117"/>
      <c r="PRX51" s="117"/>
      <c r="PRY51" s="117"/>
      <c r="PRZ51" s="117"/>
      <c r="PSA51" s="117"/>
      <c r="PSB51" s="117"/>
      <c r="PSC51" s="117"/>
      <c r="PSD51" s="117"/>
      <c r="PSE51" s="117"/>
      <c r="PSF51" s="117"/>
      <c r="PSG51" s="117"/>
      <c r="PSH51" s="117"/>
      <c r="PSI51" s="117"/>
      <c r="PSJ51" s="117"/>
      <c r="PSK51" s="117"/>
      <c r="PSL51" s="117"/>
      <c r="PSM51" s="117"/>
      <c r="PSN51" s="117"/>
      <c r="PSO51" s="117"/>
      <c r="PSP51" s="117"/>
      <c r="PSQ51" s="117"/>
      <c r="PSR51" s="117"/>
      <c r="PSS51" s="117"/>
      <c r="PST51" s="117"/>
      <c r="PSU51" s="117"/>
      <c r="PSV51" s="117"/>
      <c r="PSW51" s="117"/>
      <c r="PSX51" s="117"/>
      <c r="PSY51" s="117"/>
      <c r="PSZ51" s="117"/>
      <c r="PTA51" s="117"/>
      <c r="PTB51" s="117"/>
      <c r="PTC51" s="117"/>
      <c r="PTD51" s="117"/>
      <c r="PTE51" s="117"/>
      <c r="PTF51" s="117"/>
      <c r="PTG51" s="117"/>
      <c r="PTH51" s="117"/>
      <c r="PTI51" s="117"/>
      <c r="PTJ51" s="117"/>
      <c r="PTK51" s="117"/>
      <c r="PTL51" s="117"/>
      <c r="PTM51" s="117"/>
      <c r="PTN51" s="117"/>
      <c r="PTO51" s="117"/>
      <c r="PTP51" s="117"/>
      <c r="PTQ51" s="117"/>
      <c r="PTR51" s="117"/>
      <c r="PTS51" s="117"/>
      <c r="PTT51" s="117"/>
      <c r="PTU51" s="117"/>
      <c r="PTV51" s="117"/>
      <c r="PTW51" s="117"/>
      <c r="PTX51" s="117"/>
      <c r="PTY51" s="117"/>
      <c r="PTZ51" s="117"/>
      <c r="PUA51" s="117"/>
      <c r="PUB51" s="117"/>
      <c r="PUC51" s="117"/>
      <c r="PUD51" s="117"/>
      <c r="PUE51" s="117"/>
      <c r="PUF51" s="117"/>
      <c r="PUG51" s="117"/>
      <c r="PUH51" s="117"/>
      <c r="PUI51" s="117"/>
      <c r="PUJ51" s="117"/>
      <c r="PUK51" s="117"/>
      <c r="PUL51" s="117"/>
      <c r="PUM51" s="117"/>
      <c r="PUN51" s="117"/>
      <c r="PUO51" s="117"/>
      <c r="PUP51" s="117"/>
      <c r="PUQ51" s="117"/>
      <c r="PUR51" s="117"/>
      <c r="PUS51" s="117"/>
      <c r="PUT51" s="117"/>
      <c r="PUU51" s="117"/>
      <c r="PUV51" s="117"/>
      <c r="PUW51" s="117"/>
      <c r="PUX51" s="117"/>
      <c r="PUY51" s="117"/>
      <c r="PUZ51" s="117"/>
      <c r="PVA51" s="117"/>
      <c r="PVB51" s="117"/>
      <c r="PVC51" s="117"/>
      <c r="PVD51" s="117"/>
      <c r="PVE51" s="117"/>
      <c r="PVF51" s="117"/>
      <c r="PVG51" s="117"/>
      <c r="PVH51" s="117"/>
      <c r="PVI51" s="117"/>
      <c r="PVJ51" s="117"/>
      <c r="PVK51" s="117"/>
      <c r="PVL51" s="117"/>
      <c r="PVM51" s="117"/>
      <c r="PVN51" s="117"/>
      <c r="PVO51" s="117"/>
      <c r="PVP51" s="117"/>
      <c r="PVQ51" s="117"/>
      <c r="PVR51" s="117"/>
      <c r="PVS51" s="117"/>
      <c r="PVT51" s="117"/>
      <c r="PVU51" s="117"/>
      <c r="PVV51" s="117"/>
      <c r="PVW51" s="117"/>
      <c r="PVX51" s="117"/>
      <c r="PVY51" s="117"/>
      <c r="PVZ51" s="117"/>
      <c r="PWA51" s="117"/>
      <c r="PWB51" s="117"/>
      <c r="PWC51" s="117"/>
      <c r="PWD51" s="117"/>
      <c r="PWE51" s="117"/>
      <c r="PWF51" s="117"/>
      <c r="PWG51" s="117"/>
      <c r="PWH51" s="117"/>
      <c r="PWI51" s="117"/>
      <c r="PWJ51" s="117"/>
      <c r="PWK51" s="117"/>
      <c r="PWL51" s="117"/>
      <c r="PWM51" s="117"/>
      <c r="PWN51" s="117"/>
      <c r="PWO51" s="117"/>
      <c r="PWP51" s="117"/>
      <c r="PWQ51" s="117"/>
      <c r="PWR51" s="117"/>
      <c r="PWS51" s="117"/>
      <c r="PWT51" s="117"/>
      <c r="PWU51" s="117"/>
      <c r="PWV51" s="117"/>
      <c r="PWW51" s="117"/>
      <c r="PWX51" s="117"/>
      <c r="PWY51" s="117"/>
      <c r="PWZ51" s="117"/>
      <c r="PXA51" s="117"/>
      <c r="PXB51" s="117"/>
      <c r="PXC51" s="117"/>
      <c r="PXD51" s="117"/>
      <c r="PXE51" s="117"/>
      <c r="PXF51" s="117"/>
      <c r="PXG51" s="117"/>
      <c r="PXH51" s="117"/>
      <c r="PXI51" s="117"/>
      <c r="PXJ51" s="117"/>
      <c r="PXK51" s="117"/>
      <c r="PXL51" s="117"/>
      <c r="PXM51" s="117"/>
      <c r="PXN51" s="117"/>
      <c r="PXO51" s="117"/>
      <c r="PXP51" s="117"/>
      <c r="PXQ51" s="117"/>
      <c r="PXR51" s="117"/>
      <c r="PXS51" s="117"/>
      <c r="PXT51" s="117"/>
      <c r="PXU51" s="117"/>
      <c r="PXV51" s="117"/>
      <c r="PXW51" s="117"/>
      <c r="PXX51" s="117"/>
      <c r="PXY51" s="117"/>
      <c r="PXZ51" s="117"/>
      <c r="PYA51" s="117"/>
      <c r="PYB51" s="117"/>
      <c r="PYC51" s="117"/>
      <c r="PYD51" s="117"/>
      <c r="PYE51" s="117"/>
      <c r="PYF51" s="117"/>
      <c r="PYG51" s="117"/>
      <c r="PYH51" s="117"/>
      <c r="PYI51" s="117"/>
      <c r="PYJ51" s="117"/>
      <c r="PYK51" s="117"/>
      <c r="PYL51" s="117"/>
      <c r="PYM51" s="117"/>
      <c r="PYN51" s="117"/>
      <c r="PYO51" s="117"/>
      <c r="PYP51" s="117"/>
      <c r="PYQ51" s="117"/>
      <c r="PYR51" s="117"/>
      <c r="PYS51" s="117"/>
      <c r="PYT51" s="117"/>
      <c r="PYU51" s="117"/>
      <c r="PYV51" s="117"/>
      <c r="PYW51" s="117"/>
      <c r="PYX51" s="117"/>
      <c r="PYY51" s="117"/>
      <c r="PYZ51" s="117"/>
      <c r="PZA51" s="117"/>
      <c r="PZB51" s="117"/>
      <c r="PZC51" s="117"/>
      <c r="PZD51" s="117"/>
      <c r="PZE51" s="117"/>
      <c r="PZF51" s="117"/>
      <c r="PZG51" s="117"/>
      <c r="PZH51" s="117"/>
      <c r="PZI51" s="117"/>
      <c r="PZJ51" s="117"/>
      <c r="PZK51" s="117"/>
      <c r="PZL51" s="117"/>
      <c r="PZM51" s="117"/>
      <c r="PZN51" s="117"/>
      <c r="PZO51" s="117"/>
      <c r="PZP51" s="117"/>
      <c r="PZQ51" s="117"/>
      <c r="PZR51" s="117"/>
      <c r="PZS51" s="117"/>
      <c r="PZT51" s="117"/>
      <c r="PZU51" s="117"/>
      <c r="PZV51" s="117"/>
      <c r="PZW51" s="117"/>
      <c r="PZX51" s="117"/>
      <c r="PZY51" s="117"/>
      <c r="PZZ51" s="117"/>
      <c r="QAA51" s="117"/>
      <c r="QAB51" s="117"/>
      <c r="QAC51" s="117"/>
      <c r="QAD51" s="117"/>
      <c r="QAE51" s="117"/>
      <c r="QAF51" s="117"/>
      <c r="QAG51" s="117"/>
      <c r="QAH51" s="117"/>
      <c r="QAI51" s="117"/>
      <c r="QAJ51" s="117"/>
      <c r="QAK51" s="117"/>
      <c r="QAL51" s="117"/>
      <c r="QAM51" s="117"/>
      <c r="QAN51" s="117"/>
      <c r="QAO51" s="117"/>
      <c r="QAP51" s="117"/>
      <c r="QAQ51" s="117"/>
      <c r="QAR51" s="117"/>
      <c r="QAS51" s="117"/>
      <c r="QAT51" s="117"/>
      <c r="QAU51" s="117"/>
      <c r="QAV51" s="117"/>
      <c r="QAW51" s="117"/>
      <c r="QAX51" s="117"/>
      <c r="QAY51" s="117"/>
      <c r="QAZ51" s="117"/>
      <c r="QBA51" s="117"/>
      <c r="QBB51" s="117"/>
      <c r="QBC51" s="117"/>
      <c r="QBD51" s="117"/>
      <c r="QBE51" s="117"/>
      <c r="QBF51" s="117"/>
      <c r="QBG51" s="117"/>
      <c r="QBH51" s="117"/>
      <c r="QBI51" s="117"/>
      <c r="QBJ51" s="117"/>
      <c r="QBK51" s="117"/>
      <c r="QBL51" s="117"/>
      <c r="QBM51" s="117"/>
      <c r="QBN51" s="117"/>
      <c r="QBO51" s="117"/>
      <c r="QBP51" s="117"/>
      <c r="QBQ51" s="117"/>
      <c r="QBR51" s="117"/>
      <c r="QBS51" s="117"/>
      <c r="QBT51" s="117"/>
      <c r="QBU51" s="117"/>
      <c r="QBV51" s="117"/>
      <c r="QBW51" s="117"/>
      <c r="QBX51" s="117"/>
      <c r="QBY51" s="117"/>
      <c r="QBZ51" s="117"/>
      <c r="QCA51" s="117"/>
      <c r="QCB51" s="117"/>
      <c r="QCC51" s="117"/>
      <c r="QCD51" s="117"/>
      <c r="QCE51" s="117"/>
      <c r="QCF51" s="117"/>
      <c r="QCG51" s="117"/>
      <c r="QCH51" s="117"/>
      <c r="QCI51" s="117"/>
      <c r="QCJ51" s="117"/>
      <c r="QCK51" s="117"/>
      <c r="QCL51" s="117"/>
      <c r="QCM51" s="117"/>
      <c r="QCN51" s="117"/>
      <c r="QCO51" s="117"/>
      <c r="QCP51" s="117"/>
      <c r="QCQ51" s="117"/>
      <c r="QCR51" s="117"/>
      <c r="QCS51" s="117"/>
      <c r="QCT51" s="117"/>
      <c r="QCU51" s="117"/>
      <c r="QCV51" s="117"/>
      <c r="QCW51" s="117"/>
      <c r="QCX51" s="117"/>
      <c r="QCY51" s="117"/>
      <c r="QCZ51" s="117"/>
      <c r="QDA51" s="117"/>
      <c r="QDB51" s="117"/>
      <c r="QDC51" s="117"/>
      <c r="QDD51" s="117"/>
      <c r="QDE51" s="117"/>
      <c r="QDF51" s="117"/>
      <c r="QDG51" s="117"/>
      <c r="QDH51" s="117"/>
      <c r="QDI51" s="117"/>
      <c r="QDJ51" s="117"/>
      <c r="QDK51" s="117"/>
      <c r="QDL51" s="117"/>
      <c r="QDM51" s="117"/>
      <c r="QDN51" s="117"/>
      <c r="QDO51" s="117"/>
      <c r="QDP51" s="117"/>
      <c r="QDQ51" s="117"/>
      <c r="QDR51" s="117"/>
      <c r="QDS51" s="117"/>
      <c r="QDT51" s="117"/>
      <c r="QDU51" s="117"/>
      <c r="QDV51" s="117"/>
      <c r="QDW51" s="117"/>
      <c r="QDX51" s="117"/>
      <c r="QDY51" s="117"/>
      <c r="QDZ51" s="117"/>
      <c r="QEA51" s="117"/>
      <c r="QEB51" s="117"/>
      <c r="QEC51" s="117"/>
      <c r="QED51" s="117"/>
      <c r="QEE51" s="117"/>
      <c r="QEF51" s="117"/>
      <c r="QEG51" s="117"/>
      <c r="QEH51" s="117"/>
      <c r="QEI51" s="117"/>
      <c r="QEJ51" s="117"/>
      <c r="QEK51" s="117"/>
      <c r="QEL51" s="117"/>
      <c r="QEM51" s="117"/>
      <c r="QEN51" s="117"/>
      <c r="QEO51" s="117"/>
      <c r="QEP51" s="117"/>
      <c r="QEQ51" s="117"/>
      <c r="QER51" s="117"/>
      <c r="QES51" s="117"/>
      <c r="QET51" s="117"/>
      <c r="QEU51" s="117"/>
      <c r="QEV51" s="117"/>
      <c r="QEW51" s="117"/>
      <c r="QEX51" s="117"/>
      <c r="QEY51" s="117"/>
      <c r="QEZ51" s="117"/>
      <c r="QFA51" s="117"/>
      <c r="QFB51" s="117"/>
      <c r="QFC51" s="117"/>
      <c r="QFD51" s="117"/>
      <c r="QFE51" s="117"/>
      <c r="QFF51" s="117"/>
      <c r="QFG51" s="117"/>
      <c r="QFH51" s="117"/>
      <c r="QFI51" s="117"/>
      <c r="QFJ51" s="117"/>
      <c r="QFK51" s="117"/>
      <c r="QFL51" s="117"/>
      <c r="QFM51" s="117"/>
      <c r="QFN51" s="117"/>
      <c r="QFO51" s="117"/>
      <c r="QFP51" s="117"/>
      <c r="QFQ51" s="117"/>
      <c r="QFR51" s="117"/>
      <c r="QFS51" s="117"/>
      <c r="QFT51" s="117"/>
      <c r="QFU51" s="117"/>
      <c r="QFV51" s="117"/>
      <c r="QFW51" s="117"/>
      <c r="QFX51" s="117"/>
      <c r="QFY51" s="117"/>
      <c r="QFZ51" s="117"/>
      <c r="QGA51" s="117"/>
      <c r="QGB51" s="117"/>
      <c r="QGC51" s="117"/>
      <c r="QGD51" s="117"/>
      <c r="QGE51" s="117"/>
      <c r="QGF51" s="117"/>
      <c r="QGG51" s="117"/>
      <c r="QGH51" s="117"/>
      <c r="QGI51" s="117"/>
      <c r="QGJ51" s="117"/>
      <c r="QGK51" s="117"/>
      <c r="QGL51" s="117"/>
      <c r="QGM51" s="117"/>
      <c r="QGN51" s="117"/>
      <c r="QGO51" s="117"/>
      <c r="QGP51" s="117"/>
      <c r="QGQ51" s="117"/>
      <c r="QGR51" s="117"/>
      <c r="QGS51" s="117"/>
      <c r="QGT51" s="117"/>
      <c r="QGU51" s="117"/>
      <c r="QGV51" s="117"/>
      <c r="QGW51" s="117"/>
      <c r="QGX51" s="117"/>
      <c r="QGY51" s="117"/>
      <c r="QGZ51" s="117"/>
      <c r="QHA51" s="117"/>
      <c r="QHB51" s="117"/>
      <c r="QHC51" s="117"/>
      <c r="QHD51" s="117"/>
      <c r="QHE51" s="117"/>
      <c r="QHF51" s="117"/>
      <c r="QHG51" s="117"/>
      <c r="QHH51" s="117"/>
      <c r="QHI51" s="117"/>
      <c r="QHJ51" s="117"/>
      <c r="QHK51" s="117"/>
      <c r="QHL51" s="117"/>
      <c r="QHM51" s="117"/>
      <c r="QHN51" s="117"/>
      <c r="QHO51" s="117"/>
      <c r="QHP51" s="117"/>
      <c r="QHQ51" s="117"/>
      <c r="QHR51" s="117"/>
      <c r="QHS51" s="117"/>
      <c r="QHT51" s="117"/>
      <c r="QHU51" s="117"/>
      <c r="QHV51" s="117"/>
      <c r="QHW51" s="117"/>
      <c r="QHX51" s="117"/>
      <c r="QHY51" s="117"/>
      <c r="QHZ51" s="117"/>
      <c r="QIA51" s="117"/>
      <c r="QIB51" s="117"/>
      <c r="QIC51" s="117"/>
      <c r="QID51" s="117"/>
      <c r="QIE51" s="117"/>
      <c r="QIF51" s="117"/>
      <c r="QIG51" s="117"/>
      <c r="QIH51" s="117"/>
      <c r="QII51" s="117"/>
      <c r="QIJ51" s="117"/>
      <c r="QIK51" s="117"/>
      <c r="QIL51" s="117"/>
      <c r="QIM51" s="117"/>
      <c r="QIN51" s="117"/>
      <c r="QIO51" s="117"/>
      <c r="QIP51" s="117"/>
      <c r="QIQ51" s="117"/>
      <c r="QIR51" s="117"/>
      <c r="QIS51" s="117"/>
      <c r="QIT51" s="117"/>
      <c r="QIU51" s="117"/>
      <c r="QIV51" s="117"/>
      <c r="QIW51" s="117"/>
      <c r="QIX51" s="117"/>
      <c r="QIY51" s="117"/>
      <c r="QIZ51" s="117"/>
      <c r="QJA51" s="117"/>
      <c r="QJB51" s="117"/>
      <c r="QJC51" s="117"/>
      <c r="QJD51" s="117"/>
      <c r="QJE51" s="117"/>
      <c r="QJF51" s="117"/>
      <c r="QJG51" s="117"/>
      <c r="QJH51" s="117"/>
      <c r="QJI51" s="117"/>
      <c r="QJJ51" s="117"/>
      <c r="QJK51" s="117"/>
      <c r="QJL51" s="117"/>
      <c r="QJM51" s="117"/>
      <c r="QJN51" s="117"/>
      <c r="QJO51" s="117"/>
      <c r="QJP51" s="117"/>
      <c r="QJQ51" s="117"/>
      <c r="QJR51" s="117"/>
      <c r="QJS51" s="117"/>
      <c r="QJT51" s="117"/>
      <c r="QJU51" s="117"/>
      <c r="QJV51" s="117"/>
      <c r="QJW51" s="117"/>
      <c r="QJX51" s="117"/>
      <c r="QJY51" s="117"/>
      <c r="QJZ51" s="117"/>
      <c r="QKA51" s="117"/>
      <c r="QKB51" s="117"/>
      <c r="QKC51" s="117"/>
      <c r="QKD51" s="117"/>
      <c r="QKE51" s="117"/>
      <c r="QKF51" s="117"/>
      <c r="QKG51" s="117"/>
      <c r="QKH51" s="117"/>
      <c r="QKI51" s="117"/>
      <c r="QKJ51" s="117"/>
      <c r="QKK51" s="117"/>
      <c r="QKL51" s="117"/>
      <c r="QKM51" s="117"/>
      <c r="QKN51" s="117"/>
      <c r="QKO51" s="117"/>
      <c r="QKP51" s="117"/>
      <c r="QKQ51" s="117"/>
      <c r="QKR51" s="117"/>
      <c r="QKS51" s="117"/>
      <c r="QKT51" s="117"/>
      <c r="QKU51" s="117"/>
      <c r="QKV51" s="117"/>
      <c r="QKW51" s="117"/>
      <c r="QKX51" s="117"/>
      <c r="QKY51" s="117"/>
      <c r="QKZ51" s="117"/>
      <c r="QLA51" s="117"/>
      <c r="QLB51" s="117"/>
      <c r="QLC51" s="117"/>
      <c r="QLD51" s="117"/>
      <c r="QLE51" s="117"/>
      <c r="QLF51" s="117"/>
      <c r="QLG51" s="117"/>
      <c r="QLH51" s="117"/>
      <c r="QLI51" s="117"/>
      <c r="QLJ51" s="117"/>
      <c r="QLK51" s="117"/>
      <c r="QLL51" s="117"/>
      <c r="QLM51" s="117"/>
      <c r="QLN51" s="117"/>
      <c r="QLO51" s="117"/>
      <c r="QLP51" s="117"/>
      <c r="QLQ51" s="117"/>
      <c r="QLR51" s="117"/>
      <c r="QLS51" s="117"/>
      <c r="QLT51" s="117"/>
      <c r="QLU51" s="117"/>
      <c r="QLV51" s="117"/>
      <c r="QLW51" s="117"/>
      <c r="QLX51" s="117"/>
      <c r="QLY51" s="117"/>
      <c r="QLZ51" s="117"/>
      <c r="QMA51" s="117"/>
      <c r="QMB51" s="117"/>
      <c r="QMC51" s="117"/>
      <c r="QMD51" s="117"/>
      <c r="QME51" s="117"/>
      <c r="QMF51" s="117"/>
      <c r="QMG51" s="117"/>
      <c r="QMH51" s="117"/>
      <c r="QMI51" s="117"/>
      <c r="QMJ51" s="117"/>
      <c r="QMK51" s="117"/>
      <c r="QML51" s="117"/>
      <c r="QMM51" s="117"/>
      <c r="QMN51" s="117"/>
      <c r="QMO51" s="117"/>
      <c r="QMP51" s="117"/>
      <c r="QMQ51" s="117"/>
      <c r="QMR51" s="117"/>
      <c r="QMS51" s="117"/>
      <c r="QMT51" s="117"/>
      <c r="QMU51" s="117"/>
      <c r="QMV51" s="117"/>
      <c r="QMW51" s="117"/>
      <c r="QMX51" s="117"/>
      <c r="QMY51" s="117"/>
      <c r="QMZ51" s="117"/>
      <c r="QNA51" s="117"/>
      <c r="QNB51" s="117"/>
      <c r="QNC51" s="117"/>
      <c r="QND51" s="117"/>
      <c r="QNE51" s="117"/>
      <c r="QNF51" s="117"/>
      <c r="QNG51" s="117"/>
      <c r="QNH51" s="117"/>
      <c r="QNI51" s="117"/>
      <c r="QNJ51" s="117"/>
      <c r="QNK51" s="117"/>
      <c r="QNL51" s="117"/>
      <c r="QNM51" s="117"/>
      <c r="QNN51" s="117"/>
      <c r="QNO51" s="117"/>
      <c r="QNP51" s="117"/>
      <c r="QNQ51" s="117"/>
      <c r="QNR51" s="117"/>
      <c r="QNS51" s="117"/>
      <c r="QNT51" s="117"/>
      <c r="QNU51" s="117"/>
      <c r="QNV51" s="117"/>
      <c r="QNW51" s="117"/>
      <c r="QNX51" s="117"/>
      <c r="QNY51" s="117"/>
      <c r="QNZ51" s="117"/>
      <c r="QOA51" s="117"/>
      <c r="QOB51" s="117"/>
      <c r="QOC51" s="117"/>
      <c r="QOD51" s="117"/>
      <c r="QOE51" s="117"/>
      <c r="QOF51" s="117"/>
      <c r="QOG51" s="117"/>
      <c r="QOH51" s="117"/>
      <c r="QOI51" s="117"/>
      <c r="QOJ51" s="117"/>
      <c r="QOK51" s="117"/>
      <c r="QOL51" s="117"/>
      <c r="QOM51" s="117"/>
      <c r="QON51" s="117"/>
      <c r="QOO51" s="117"/>
      <c r="QOP51" s="117"/>
      <c r="QOQ51" s="117"/>
      <c r="QOR51" s="117"/>
      <c r="QOS51" s="117"/>
      <c r="QOT51" s="117"/>
      <c r="QOU51" s="117"/>
      <c r="QOV51" s="117"/>
      <c r="QOW51" s="117"/>
      <c r="QOX51" s="117"/>
      <c r="QOY51" s="117"/>
      <c r="QOZ51" s="117"/>
      <c r="QPA51" s="117"/>
      <c r="QPB51" s="117"/>
      <c r="QPC51" s="117"/>
      <c r="QPD51" s="117"/>
      <c r="QPE51" s="117"/>
      <c r="QPF51" s="117"/>
      <c r="QPG51" s="117"/>
      <c r="QPH51" s="117"/>
      <c r="QPI51" s="117"/>
      <c r="QPJ51" s="117"/>
      <c r="QPK51" s="117"/>
      <c r="QPL51" s="117"/>
      <c r="QPM51" s="117"/>
      <c r="QPN51" s="117"/>
      <c r="QPO51" s="117"/>
      <c r="QPP51" s="117"/>
      <c r="QPQ51" s="117"/>
      <c r="QPR51" s="117"/>
      <c r="QPS51" s="117"/>
      <c r="QPT51" s="117"/>
      <c r="QPU51" s="117"/>
      <c r="QPV51" s="117"/>
      <c r="QPW51" s="117"/>
      <c r="QPX51" s="117"/>
      <c r="QPY51" s="117"/>
      <c r="QPZ51" s="117"/>
      <c r="QQA51" s="117"/>
      <c r="QQB51" s="117"/>
      <c r="QQC51" s="117"/>
      <c r="QQD51" s="117"/>
      <c r="QQE51" s="117"/>
      <c r="QQF51" s="117"/>
      <c r="QQG51" s="117"/>
      <c r="QQH51" s="117"/>
      <c r="QQI51" s="117"/>
      <c r="QQJ51" s="117"/>
      <c r="QQK51" s="117"/>
      <c r="QQL51" s="117"/>
      <c r="QQM51" s="117"/>
      <c r="QQN51" s="117"/>
      <c r="QQO51" s="117"/>
      <c r="QQP51" s="117"/>
      <c r="QQQ51" s="117"/>
      <c r="QQR51" s="117"/>
      <c r="QQS51" s="117"/>
      <c r="QQT51" s="117"/>
      <c r="QQU51" s="117"/>
      <c r="QQV51" s="117"/>
      <c r="QQW51" s="117"/>
      <c r="QQX51" s="117"/>
      <c r="QQY51" s="117"/>
      <c r="QQZ51" s="117"/>
      <c r="QRA51" s="117"/>
      <c r="QRB51" s="117"/>
      <c r="QRC51" s="117"/>
      <c r="QRD51" s="117"/>
      <c r="QRE51" s="117"/>
      <c r="QRF51" s="117"/>
      <c r="QRG51" s="117"/>
      <c r="QRH51" s="117"/>
      <c r="QRI51" s="117"/>
      <c r="QRJ51" s="117"/>
      <c r="QRK51" s="117"/>
      <c r="QRL51" s="117"/>
      <c r="QRM51" s="117"/>
      <c r="QRN51" s="117"/>
      <c r="QRO51" s="117"/>
      <c r="QRP51" s="117"/>
      <c r="QRQ51" s="117"/>
      <c r="QRR51" s="117"/>
      <c r="QRS51" s="117"/>
      <c r="QRT51" s="117"/>
      <c r="QRU51" s="117"/>
      <c r="QRV51" s="117"/>
      <c r="QRW51" s="117"/>
      <c r="QRX51" s="117"/>
      <c r="QRY51" s="117"/>
      <c r="QRZ51" s="117"/>
      <c r="QSA51" s="117"/>
      <c r="QSB51" s="117"/>
      <c r="QSC51" s="117"/>
      <c r="QSD51" s="117"/>
      <c r="QSE51" s="117"/>
      <c r="QSF51" s="117"/>
      <c r="QSG51" s="117"/>
      <c r="QSH51" s="117"/>
      <c r="QSI51" s="117"/>
      <c r="QSJ51" s="117"/>
      <c r="QSK51" s="117"/>
      <c r="QSL51" s="117"/>
      <c r="QSM51" s="117"/>
      <c r="QSN51" s="117"/>
      <c r="QSO51" s="117"/>
      <c r="QSP51" s="117"/>
      <c r="QSQ51" s="117"/>
      <c r="QSR51" s="117"/>
      <c r="QSS51" s="117"/>
      <c r="QST51" s="117"/>
      <c r="QSU51" s="117"/>
      <c r="QSV51" s="117"/>
      <c r="QSW51" s="117"/>
      <c r="QSX51" s="117"/>
      <c r="QSY51" s="117"/>
      <c r="QSZ51" s="117"/>
      <c r="QTA51" s="117"/>
      <c r="QTB51" s="117"/>
      <c r="QTC51" s="117"/>
      <c r="QTD51" s="117"/>
      <c r="QTE51" s="117"/>
      <c r="QTF51" s="117"/>
      <c r="QTG51" s="117"/>
      <c r="QTH51" s="117"/>
      <c r="QTI51" s="117"/>
      <c r="QTJ51" s="117"/>
      <c r="QTK51" s="117"/>
      <c r="QTL51" s="117"/>
      <c r="QTM51" s="117"/>
      <c r="QTN51" s="117"/>
      <c r="QTO51" s="117"/>
      <c r="QTP51" s="117"/>
      <c r="QTQ51" s="117"/>
      <c r="QTR51" s="117"/>
      <c r="QTS51" s="117"/>
      <c r="QTT51" s="117"/>
      <c r="QTU51" s="117"/>
      <c r="QTV51" s="117"/>
      <c r="QTW51" s="117"/>
      <c r="QTX51" s="117"/>
      <c r="QTY51" s="117"/>
      <c r="QTZ51" s="117"/>
      <c r="QUA51" s="117"/>
      <c r="QUB51" s="117"/>
      <c r="QUC51" s="117"/>
      <c r="QUD51" s="117"/>
      <c r="QUE51" s="117"/>
      <c r="QUF51" s="117"/>
      <c r="QUG51" s="117"/>
      <c r="QUH51" s="117"/>
      <c r="QUI51" s="117"/>
      <c r="QUJ51" s="117"/>
      <c r="QUK51" s="117"/>
      <c r="QUL51" s="117"/>
      <c r="QUM51" s="117"/>
      <c r="QUN51" s="117"/>
      <c r="QUO51" s="117"/>
      <c r="QUP51" s="117"/>
      <c r="QUQ51" s="117"/>
      <c r="QUR51" s="117"/>
      <c r="QUS51" s="117"/>
      <c r="QUT51" s="117"/>
      <c r="QUU51" s="117"/>
      <c r="QUV51" s="117"/>
      <c r="QUW51" s="117"/>
      <c r="QUX51" s="117"/>
      <c r="QUY51" s="117"/>
      <c r="QUZ51" s="117"/>
      <c r="QVA51" s="117"/>
      <c r="QVB51" s="117"/>
      <c r="QVC51" s="117"/>
      <c r="QVD51" s="117"/>
      <c r="QVE51" s="117"/>
      <c r="QVF51" s="117"/>
      <c r="QVG51" s="117"/>
      <c r="QVH51" s="117"/>
      <c r="QVI51" s="117"/>
      <c r="QVJ51" s="117"/>
      <c r="QVK51" s="117"/>
      <c r="QVL51" s="117"/>
      <c r="QVM51" s="117"/>
      <c r="QVN51" s="117"/>
      <c r="QVO51" s="117"/>
      <c r="QVP51" s="117"/>
      <c r="QVQ51" s="117"/>
      <c r="QVR51" s="117"/>
      <c r="QVS51" s="117"/>
      <c r="QVT51" s="117"/>
      <c r="QVU51" s="117"/>
      <c r="QVV51" s="117"/>
      <c r="QVW51" s="117"/>
      <c r="QVX51" s="117"/>
      <c r="QVY51" s="117"/>
      <c r="QVZ51" s="117"/>
      <c r="QWA51" s="117"/>
      <c r="QWB51" s="117"/>
      <c r="QWC51" s="117"/>
      <c r="QWD51" s="117"/>
      <c r="QWE51" s="117"/>
      <c r="QWF51" s="117"/>
      <c r="QWG51" s="117"/>
      <c r="QWH51" s="117"/>
      <c r="QWI51" s="117"/>
      <c r="QWJ51" s="117"/>
      <c r="QWK51" s="117"/>
      <c r="QWL51" s="117"/>
      <c r="QWM51" s="117"/>
      <c r="QWN51" s="117"/>
      <c r="QWO51" s="117"/>
      <c r="QWP51" s="117"/>
      <c r="QWQ51" s="117"/>
      <c r="QWR51" s="117"/>
      <c r="QWS51" s="117"/>
      <c r="QWT51" s="117"/>
      <c r="QWU51" s="117"/>
      <c r="QWV51" s="117"/>
      <c r="QWW51" s="117"/>
      <c r="QWX51" s="117"/>
      <c r="QWY51" s="117"/>
      <c r="QWZ51" s="117"/>
      <c r="QXA51" s="117"/>
      <c r="QXB51" s="117"/>
      <c r="QXC51" s="117"/>
      <c r="QXD51" s="117"/>
      <c r="QXE51" s="117"/>
      <c r="QXF51" s="117"/>
      <c r="QXG51" s="117"/>
      <c r="QXH51" s="117"/>
      <c r="QXI51" s="117"/>
      <c r="QXJ51" s="117"/>
      <c r="QXK51" s="117"/>
      <c r="QXL51" s="117"/>
      <c r="QXM51" s="117"/>
      <c r="QXN51" s="117"/>
      <c r="QXO51" s="117"/>
      <c r="QXP51" s="117"/>
      <c r="QXQ51" s="117"/>
      <c r="QXR51" s="117"/>
      <c r="QXS51" s="117"/>
      <c r="QXT51" s="117"/>
      <c r="QXU51" s="117"/>
      <c r="QXV51" s="117"/>
      <c r="QXW51" s="117"/>
      <c r="QXX51" s="117"/>
      <c r="QXY51" s="117"/>
      <c r="QXZ51" s="117"/>
      <c r="QYA51" s="117"/>
      <c r="QYB51" s="117"/>
      <c r="QYC51" s="117"/>
      <c r="QYD51" s="117"/>
      <c r="QYE51" s="117"/>
      <c r="QYF51" s="117"/>
      <c r="QYG51" s="117"/>
      <c r="QYH51" s="117"/>
      <c r="QYI51" s="117"/>
      <c r="QYJ51" s="117"/>
      <c r="QYK51" s="117"/>
      <c r="QYL51" s="117"/>
      <c r="QYM51" s="117"/>
      <c r="QYN51" s="117"/>
      <c r="QYO51" s="117"/>
      <c r="QYP51" s="117"/>
      <c r="QYQ51" s="117"/>
      <c r="QYR51" s="117"/>
      <c r="QYS51" s="117"/>
      <c r="QYT51" s="117"/>
      <c r="QYU51" s="117"/>
      <c r="QYV51" s="117"/>
      <c r="QYW51" s="117"/>
      <c r="QYX51" s="117"/>
      <c r="QYY51" s="117"/>
      <c r="QYZ51" s="117"/>
      <c r="QZA51" s="117"/>
      <c r="QZB51" s="117"/>
      <c r="QZC51" s="117"/>
      <c r="QZD51" s="117"/>
      <c r="QZE51" s="117"/>
      <c r="QZF51" s="117"/>
      <c r="QZG51" s="117"/>
      <c r="QZH51" s="117"/>
      <c r="QZI51" s="117"/>
      <c r="QZJ51" s="117"/>
      <c r="QZK51" s="117"/>
      <c r="QZL51" s="117"/>
      <c r="QZM51" s="117"/>
      <c r="QZN51" s="117"/>
      <c r="QZO51" s="117"/>
      <c r="QZP51" s="117"/>
      <c r="QZQ51" s="117"/>
      <c r="QZR51" s="117"/>
      <c r="QZS51" s="117"/>
      <c r="QZT51" s="117"/>
      <c r="QZU51" s="117"/>
      <c r="QZV51" s="117"/>
      <c r="QZW51" s="117"/>
      <c r="QZX51" s="117"/>
      <c r="QZY51" s="117"/>
      <c r="QZZ51" s="117"/>
      <c r="RAA51" s="117"/>
      <c r="RAB51" s="117"/>
      <c r="RAC51" s="117"/>
      <c r="RAD51" s="117"/>
      <c r="RAE51" s="117"/>
      <c r="RAF51" s="117"/>
      <c r="RAG51" s="117"/>
      <c r="RAH51" s="117"/>
      <c r="RAI51" s="117"/>
      <c r="RAJ51" s="117"/>
      <c r="RAK51" s="117"/>
      <c r="RAL51" s="117"/>
      <c r="RAM51" s="117"/>
      <c r="RAN51" s="117"/>
      <c r="RAO51" s="117"/>
      <c r="RAP51" s="117"/>
      <c r="RAQ51" s="117"/>
      <c r="RAR51" s="117"/>
      <c r="RAS51" s="117"/>
      <c r="RAT51" s="117"/>
      <c r="RAU51" s="117"/>
      <c r="RAV51" s="117"/>
      <c r="RAW51" s="117"/>
      <c r="RAX51" s="117"/>
      <c r="RAY51" s="117"/>
      <c r="RAZ51" s="117"/>
      <c r="RBA51" s="117"/>
      <c r="RBB51" s="117"/>
      <c r="RBC51" s="117"/>
      <c r="RBD51" s="117"/>
      <c r="RBE51" s="117"/>
      <c r="RBF51" s="117"/>
      <c r="RBG51" s="117"/>
      <c r="RBH51" s="117"/>
      <c r="RBI51" s="117"/>
      <c r="RBJ51" s="117"/>
      <c r="RBK51" s="117"/>
      <c r="RBL51" s="117"/>
      <c r="RBM51" s="117"/>
      <c r="RBN51" s="117"/>
      <c r="RBO51" s="117"/>
      <c r="RBP51" s="117"/>
      <c r="RBQ51" s="117"/>
      <c r="RBR51" s="117"/>
      <c r="RBS51" s="117"/>
      <c r="RBT51" s="117"/>
      <c r="RBU51" s="117"/>
      <c r="RBV51" s="117"/>
      <c r="RBW51" s="117"/>
      <c r="RBX51" s="117"/>
      <c r="RBY51" s="117"/>
      <c r="RBZ51" s="117"/>
      <c r="RCA51" s="117"/>
      <c r="RCB51" s="117"/>
      <c r="RCC51" s="117"/>
      <c r="RCD51" s="117"/>
      <c r="RCE51" s="117"/>
      <c r="RCF51" s="117"/>
      <c r="RCG51" s="117"/>
      <c r="RCH51" s="117"/>
      <c r="RCI51" s="117"/>
      <c r="RCJ51" s="117"/>
      <c r="RCK51" s="117"/>
      <c r="RCL51" s="117"/>
      <c r="RCM51" s="117"/>
      <c r="RCN51" s="117"/>
      <c r="RCO51" s="117"/>
      <c r="RCP51" s="117"/>
      <c r="RCQ51" s="117"/>
      <c r="RCR51" s="117"/>
      <c r="RCS51" s="117"/>
      <c r="RCT51" s="117"/>
      <c r="RCU51" s="117"/>
      <c r="RCV51" s="117"/>
      <c r="RCW51" s="117"/>
      <c r="RCX51" s="117"/>
      <c r="RCY51" s="117"/>
      <c r="RCZ51" s="117"/>
      <c r="RDA51" s="117"/>
      <c r="RDB51" s="117"/>
      <c r="RDC51" s="117"/>
      <c r="RDD51" s="117"/>
      <c r="RDE51" s="117"/>
      <c r="RDF51" s="117"/>
      <c r="RDG51" s="117"/>
      <c r="RDH51" s="117"/>
      <c r="RDI51" s="117"/>
      <c r="RDJ51" s="117"/>
      <c r="RDK51" s="117"/>
      <c r="RDL51" s="117"/>
      <c r="RDM51" s="117"/>
      <c r="RDN51" s="117"/>
      <c r="RDO51" s="117"/>
      <c r="RDP51" s="117"/>
      <c r="RDQ51" s="117"/>
      <c r="RDR51" s="117"/>
      <c r="RDS51" s="117"/>
      <c r="RDT51" s="117"/>
      <c r="RDU51" s="117"/>
      <c r="RDV51" s="117"/>
      <c r="RDW51" s="117"/>
      <c r="RDX51" s="117"/>
      <c r="RDY51" s="117"/>
      <c r="RDZ51" s="117"/>
      <c r="REA51" s="117"/>
      <c r="REB51" s="117"/>
      <c r="REC51" s="117"/>
      <c r="RED51" s="117"/>
      <c r="REE51" s="117"/>
      <c r="REF51" s="117"/>
      <c r="REG51" s="117"/>
      <c r="REH51" s="117"/>
      <c r="REI51" s="117"/>
      <c r="REJ51" s="117"/>
      <c r="REK51" s="117"/>
      <c r="REL51" s="117"/>
      <c r="REM51" s="117"/>
      <c r="REN51" s="117"/>
      <c r="REO51" s="117"/>
      <c r="REP51" s="117"/>
      <c r="REQ51" s="117"/>
      <c r="RER51" s="117"/>
      <c r="RES51" s="117"/>
      <c r="RET51" s="117"/>
      <c r="REU51" s="117"/>
      <c r="REV51" s="117"/>
      <c r="REW51" s="117"/>
      <c r="REX51" s="117"/>
      <c r="REY51" s="117"/>
      <c r="REZ51" s="117"/>
      <c r="RFA51" s="117"/>
      <c r="RFB51" s="117"/>
      <c r="RFC51" s="117"/>
      <c r="RFD51" s="117"/>
      <c r="RFE51" s="117"/>
      <c r="RFF51" s="117"/>
      <c r="RFG51" s="117"/>
      <c r="RFH51" s="117"/>
      <c r="RFI51" s="117"/>
      <c r="RFJ51" s="117"/>
      <c r="RFK51" s="117"/>
      <c r="RFL51" s="117"/>
      <c r="RFM51" s="117"/>
      <c r="RFN51" s="117"/>
      <c r="RFO51" s="117"/>
      <c r="RFP51" s="117"/>
      <c r="RFQ51" s="117"/>
      <c r="RFR51" s="117"/>
      <c r="RFS51" s="117"/>
      <c r="RFT51" s="117"/>
      <c r="RFU51" s="117"/>
      <c r="RFV51" s="117"/>
      <c r="RFW51" s="117"/>
      <c r="RFX51" s="117"/>
      <c r="RFY51" s="117"/>
      <c r="RFZ51" s="117"/>
      <c r="RGA51" s="117"/>
      <c r="RGB51" s="117"/>
      <c r="RGC51" s="117"/>
      <c r="RGD51" s="117"/>
      <c r="RGE51" s="117"/>
      <c r="RGF51" s="117"/>
      <c r="RGG51" s="117"/>
      <c r="RGH51" s="117"/>
      <c r="RGI51" s="117"/>
      <c r="RGJ51" s="117"/>
      <c r="RGK51" s="117"/>
      <c r="RGL51" s="117"/>
      <c r="RGM51" s="117"/>
      <c r="RGN51" s="117"/>
      <c r="RGO51" s="117"/>
      <c r="RGP51" s="117"/>
      <c r="RGQ51" s="117"/>
      <c r="RGR51" s="117"/>
      <c r="RGS51" s="117"/>
      <c r="RGT51" s="117"/>
      <c r="RGU51" s="117"/>
      <c r="RGV51" s="117"/>
      <c r="RGW51" s="117"/>
      <c r="RGX51" s="117"/>
      <c r="RGY51" s="117"/>
      <c r="RGZ51" s="117"/>
      <c r="RHA51" s="117"/>
      <c r="RHB51" s="117"/>
      <c r="RHC51" s="117"/>
      <c r="RHD51" s="117"/>
      <c r="RHE51" s="117"/>
      <c r="RHF51" s="117"/>
      <c r="RHG51" s="117"/>
      <c r="RHH51" s="117"/>
      <c r="RHI51" s="117"/>
      <c r="RHJ51" s="117"/>
      <c r="RHK51" s="117"/>
      <c r="RHL51" s="117"/>
      <c r="RHM51" s="117"/>
      <c r="RHN51" s="117"/>
      <c r="RHO51" s="117"/>
      <c r="RHP51" s="117"/>
      <c r="RHQ51" s="117"/>
      <c r="RHR51" s="117"/>
      <c r="RHS51" s="117"/>
      <c r="RHT51" s="117"/>
      <c r="RHU51" s="117"/>
      <c r="RHV51" s="117"/>
      <c r="RHW51" s="117"/>
      <c r="RHX51" s="117"/>
      <c r="RHY51" s="117"/>
      <c r="RHZ51" s="117"/>
      <c r="RIA51" s="117"/>
      <c r="RIB51" s="117"/>
      <c r="RIC51" s="117"/>
      <c r="RID51" s="117"/>
      <c r="RIE51" s="117"/>
      <c r="RIF51" s="117"/>
      <c r="RIG51" s="117"/>
      <c r="RIH51" s="117"/>
      <c r="RII51" s="117"/>
      <c r="RIJ51" s="117"/>
      <c r="RIK51" s="117"/>
      <c r="RIL51" s="117"/>
      <c r="RIM51" s="117"/>
      <c r="RIN51" s="117"/>
      <c r="RIO51" s="117"/>
      <c r="RIP51" s="117"/>
      <c r="RIQ51" s="117"/>
      <c r="RIR51" s="117"/>
      <c r="RIS51" s="117"/>
      <c r="RIT51" s="117"/>
      <c r="RIU51" s="117"/>
      <c r="RIV51" s="117"/>
      <c r="RIW51" s="117"/>
      <c r="RIX51" s="117"/>
      <c r="RIY51" s="117"/>
      <c r="RIZ51" s="117"/>
      <c r="RJA51" s="117"/>
      <c r="RJB51" s="117"/>
      <c r="RJC51" s="117"/>
      <c r="RJD51" s="117"/>
      <c r="RJE51" s="117"/>
      <c r="RJF51" s="117"/>
      <c r="RJG51" s="117"/>
      <c r="RJH51" s="117"/>
      <c r="RJI51" s="117"/>
      <c r="RJJ51" s="117"/>
      <c r="RJK51" s="117"/>
      <c r="RJL51" s="117"/>
      <c r="RJM51" s="117"/>
      <c r="RJN51" s="117"/>
      <c r="RJO51" s="117"/>
      <c r="RJP51" s="117"/>
      <c r="RJQ51" s="117"/>
      <c r="RJR51" s="117"/>
      <c r="RJS51" s="117"/>
      <c r="RJT51" s="117"/>
      <c r="RJU51" s="117"/>
      <c r="RJV51" s="117"/>
      <c r="RJW51" s="117"/>
      <c r="RJX51" s="117"/>
      <c r="RJY51" s="117"/>
      <c r="RJZ51" s="117"/>
      <c r="RKA51" s="117"/>
      <c r="RKB51" s="117"/>
      <c r="RKC51" s="117"/>
      <c r="RKD51" s="117"/>
      <c r="RKE51" s="117"/>
      <c r="RKF51" s="117"/>
      <c r="RKG51" s="117"/>
      <c r="RKH51" s="117"/>
      <c r="RKI51" s="117"/>
      <c r="RKJ51" s="117"/>
      <c r="RKK51" s="117"/>
      <c r="RKL51" s="117"/>
      <c r="RKM51" s="117"/>
      <c r="RKN51" s="117"/>
      <c r="RKO51" s="117"/>
      <c r="RKP51" s="117"/>
      <c r="RKQ51" s="117"/>
      <c r="RKR51" s="117"/>
      <c r="RKS51" s="117"/>
      <c r="RKT51" s="117"/>
      <c r="RKU51" s="117"/>
      <c r="RKV51" s="117"/>
      <c r="RKW51" s="117"/>
      <c r="RKX51" s="117"/>
      <c r="RKY51" s="117"/>
      <c r="RKZ51" s="117"/>
      <c r="RLA51" s="117"/>
      <c r="RLB51" s="117"/>
      <c r="RLC51" s="117"/>
      <c r="RLD51" s="117"/>
      <c r="RLE51" s="117"/>
      <c r="RLF51" s="117"/>
      <c r="RLG51" s="117"/>
      <c r="RLH51" s="117"/>
      <c r="RLI51" s="117"/>
      <c r="RLJ51" s="117"/>
      <c r="RLK51" s="117"/>
      <c r="RLL51" s="117"/>
      <c r="RLM51" s="117"/>
      <c r="RLN51" s="117"/>
      <c r="RLO51" s="117"/>
      <c r="RLP51" s="117"/>
      <c r="RLQ51" s="117"/>
      <c r="RLR51" s="117"/>
      <c r="RLS51" s="117"/>
      <c r="RLT51" s="117"/>
      <c r="RLU51" s="117"/>
      <c r="RLV51" s="117"/>
      <c r="RLW51" s="117"/>
      <c r="RLX51" s="117"/>
      <c r="RLY51" s="117"/>
      <c r="RLZ51" s="117"/>
      <c r="RMA51" s="117"/>
      <c r="RMB51" s="117"/>
      <c r="RMC51" s="117"/>
      <c r="RMD51" s="117"/>
      <c r="RME51" s="117"/>
      <c r="RMF51" s="117"/>
      <c r="RMG51" s="117"/>
      <c r="RMH51" s="117"/>
      <c r="RMI51" s="117"/>
      <c r="RMJ51" s="117"/>
      <c r="RMK51" s="117"/>
      <c r="RML51" s="117"/>
      <c r="RMM51" s="117"/>
      <c r="RMN51" s="117"/>
      <c r="RMO51" s="117"/>
      <c r="RMP51" s="117"/>
      <c r="RMQ51" s="117"/>
      <c r="RMR51" s="117"/>
      <c r="RMS51" s="117"/>
      <c r="RMT51" s="117"/>
      <c r="RMU51" s="117"/>
      <c r="RMV51" s="117"/>
      <c r="RMW51" s="117"/>
      <c r="RMX51" s="117"/>
      <c r="RMY51" s="117"/>
      <c r="RMZ51" s="117"/>
      <c r="RNA51" s="117"/>
      <c r="RNB51" s="117"/>
      <c r="RNC51" s="117"/>
      <c r="RND51" s="117"/>
      <c r="RNE51" s="117"/>
      <c r="RNF51" s="117"/>
      <c r="RNG51" s="117"/>
      <c r="RNH51" s="117"/>
      <c r="RNI51" s="117"/>
      <c r="RNJ51" s="117"/>
      <c r="RNK51" s="117"/>
      <c r="RNL51" s="117"/>
      <c r="RNM51" s="117"/>
      <c r="RNN51" s="117"/>
      <c r="RNO51" s="117"/>
      <c r="RNP51" s="117"/>
      <c r="RNQ51" s="117"/>
      <c r="RNR51" s="117"/>
      <c r="RNS51" s="117"/>
      <c r="RNT51" s="117"/>
      <c r="RNU51" s="117"/>
      <c r="RNV51" s="117"/>
      <c r="RNW51" s="117"/>
      <c r="RNX51" s="117"/>
      <c r="RNY51" s="117"/>
      <c r="RNZ51" s="117"/>
      <c r="ROA51" s="117"/>
      <c r="ROB51" s="117"/>
      <c r="ROC51" s="117"/>
      <c r="ROD51" s="117"/>
      <c r="ROE51" s="117"/>
      <c r="ROF51" s="117"/>
      <c r="ROG51" s="117"/>
      <c r="ROH51" s="117"/>
      <c r="ROI51" s="117"/>
      <c r="ROJ51" s="117"/>
      <c r="ROK51" s="117"/>
      <c r="ROL51" s="117"/>
      <c r="ROM51" s="117"/>
      <c r="RON51" s="117"/>
      <c r="ROO51" s="117"/>
      <c r="ROP51" s="117"/>
      <c r="ROQ51" s="117"/>
      <c r="ROR51" s="117"/>
      <c r="ROS51" s="117"/>
      <c r="ROT51" s="117"/>
      <c r="ROU51" s="117"/>
      <c r="ROV51" s="117"/>
      <c r="ROW51" s="117"/>
      <c r="ROX51" s="117"/>
      <c r="ROY51" s="117"/>
      <c r="ROZ51" s="117"/>
      <c r="RPA51" s="117"/>
      <c r="RPB51" s="117"/>
      <c r="RPC51" s="117"/>
      <c r="RPD51" s="117"/>
      <c r="RPE51" s="117"/>
      <c r="RPF51" s="117"/>
      <c r="RPG51" s="117"/>
      <c r="RPH51" s="117"/>
      <c r="RPI51" s="117"/>
      <c r="RPJ51" s="117"/>
      <c r="RPK51" s="117"/>
      <c r="RPL51" s="117"/>
      <c r="RPM51" s="117"/>
      <c r="RPN51" s="117"/>
      <c r="RPO51" s="117"/>
      <c r="RPP51" s="117"/>
      <c r="RPQ51" s="117"/>
      <c r="RPR51" s="117"/>
      <c r="RPS51" s="117"/>
      <c r="RPT51" s="117"/>
      <c r="RPU51" s="117"/>
      <c r="RPV51" s="117"/>
      <c r="RPW51" s="117"/>
      <c r="RPX51" s="117"/>
      <c r="RPY51" s="117"/>
      <c r="RPZ51" s="117"/>
      <c r="RQA51" s="117"/>
      <c r="RQB51" s="117"/>
      <c r="RQC51" s="117"/>
      <c r="RQD51" s="117"/>
      <c r="RQE51" s="117"/>
      <c r="RQF51" s="117"/>
      <c r="RQG51" s="117"/>
      <c r="RQH51" s="117"/>
      <c r="RQI51" s="117"/>
      <c r="RQJ51" s="117"/>
      <c r="RQK51" s="117"/>
      <c r="RQL51" s="117"/>
      <c r="RQM51" s="117"/>
      <c r="RQN51" s="117"/>
      <c r="RQO51" s="117"/>
      <c r="RQP51" s="117"/>
      <c r="RQQ51" s="117"/>
      <c r="RQR51" s="117"/>
      <c r="RQS51" s="117"/>
      <c r="RQT51" s="117"/>
      <c r="RQU51" s="117"/>
      <c r="RQV51" s="117"/>
      <c r="RQW51" s="117"/>
      <c r="RQX51" s="117"/>
      <c r="RQY51" s="117"/>
      <c r="RQZ51" s="117"/>
      <c r="RRA51" s="117"/>
      <c r="RRB51" s="117"/>
      <c r="RRC51" s="117"/>
      <c r="RRD51" s="117"/>
      <c r="RRE51" s="117"/>
      <c r="RRF51" s="117"/>
      <c r="RRG51" s="117"/>
      <c r="RRH51" s="117"/>
      <c r="RRI51" s="117"/>
      <c r="RRJ51" s="117"/>
      <c r="RRK51" s="117"/>
      <c r="RRL51" s="117"/>
      <c r="RRM51" s="117"/>
      <c r="RRN51" s="117"/>
      <c r="RRO51" s="117"/>
      <c r="RRP51" s="117"/>
      <c r="RRQ51" s="117"/>
      <c r="RRR51" s="117"/>
      <c r="RRS51" s="117"/>
      <c r="RRT51" s="117"/>
      <c r="RRU51" s="117"/>
      <c r="RRV51" s="117"/>
      <c r="RRW51" s="117"/>
      <c r="RRX51" s="117"/>
      <c r="RRY51" s="117"/>
      <c r="RRZ51" s="117"/>
      <c r="RSA51" s="117"/>
      <c r="RSB51" s="117"/>
      <c r="RSC51" s="117"/>
      <c r="RSD51" s="117"/>
      <c r="RSE51" s="117"/>
      <c r="RSF51" s="117"/>
      <c r="RSG51" s="117"/>
      <c r="RSH51" s="117"/>
      <c r="RSI51" s="117"/>
      <c r="RSJ51" s="117"/>
      <c r="RSK51" s="117"/>
      <c r="RSL51" s="117"/>
      <c r="RSM51" s="117"/>
      <c r="RSN51" s="117"/>
      <c r="RSO51" s="117"/>
      <c r="RSP51" s="117"/>
      <c r="RSQ51" s="117"/>
      <c r="RSR51" s="117"/>
      <c r="RSS51" s="117"/>
      <c r="RST51" s="117"/>
      <c r="RSU51" s="117"/>
      <c r="RSV51" s="117"/>
      <c r="RSW51" s="117"/>
      <c r="RSX51" s="117"/>
      <c r="RSY51" s="117"/>
      <c r="RSZ51" s="117"/>
      <c r="RTA51" s="117"/>
      <c r="RTB51" s="117"/>
      <c r="RTC51" s="117"/>
      <c r="RTD51" s="117"/>
      <c r="RTE51" s="117"/>
      <c r="RTF51" s="117"/>
      <c r="RTG51" s="117"/>
      <c r="RTH51" s="117"/>
      <c r="RTI51" s="117"/>
      <c r="RTJ51" s="117"/>
      <c r="RTK51" s="117"/>
      <c r="RTL51" s="117"/>
      <c r="RTM51" s="117"/>
      <c r="RTN51" s="117"/>
      <c r="RTO51" s="117"/>
      <c r="RTP51" s="117"/>
      <c r="RTQ51" s="117"/>
      <c r="RTR51" s="117"/>
      <c r="RTS51" s="117"/>
      <c r="RTT51" s="117"/>
      <c r="RTU51" s="117"/>
      <c r="RTV51" s="117"/>
      <c r="RTW51" s="117"/>
      <c r="RTX51" s="117"/>
      <c r="RTY51" s="117"/>
      <c r="RTZ51" s="117"/>
      <c r="RUA51" s="117"/>
      <c r="RUB51" s="117"/>
      <c r="RUC51" s="117"/>
      <c r="RUD51" s="117"/>
      <c r="RUE51" s="117"/>
      <c r="RUF51" s="117"/>
      <c r="RUG51" s="117"/>
      <c r="RUH51" s="117"/>
      <c r="RUI51" s="117"/>
      <c r="RUJ51" s="117"/>
      <c r="RUK51" s="117"/>
      <c r="RUL51" s="117"/>
      <c r="RUM51" s="117"/>
      <c r="RUN51" s="117"/>
      <c r="RUO51" s="117"/>
      <c r="RUP51" s="117"/>
      <c r="RUQ51" s="117"/>
      <c r="RUR51" s="117"/>
      <c r="RUS51" s="117"/>
      <c r="RUT51" s="117"/>
      <c r="RUU51" s="117"/>
      <c r="RUV51" s="117"/>
      <c r="RUW51" s="117"/>
      <c r="RUX51" s="117"/>
      <c r="RUY51" s="117"/>
      <c r="RUZ51" s="117"/>
      <c r="RVA51" s="117"/>
      <c r="RVB51" s="117"/>
      <c r="RVC51" s="117"/>
      <c r="RVD51" s="117"/>
      <c r="RVE51" s="117"/>
      <c r="RVF51" s="117"/>
      <c r="RVG51" s="117"/>
      <c r="RVH51" s="117"/>
      <c r="RVI51" s="117"/>
      <c r="RVJ51" s="117"/>
      <c r="RVK51" s="117"/>
      <c r="RVL51" s="117"/>
      <c r="RVM51" s="117"/>
      <c r="RVN51" s="117"/>
      <c r="RVO51" s="117"/>
      <c r="RVP51" s="117"/>
      <c r="RVQ51" s="117"/>
      <c r="RVR51" s="117"/>
      <c r="RVS51" s="117"/>
      <c r="RVT51" s="117"/>
      <c r="RVU51" s="117"/>
      <c r="RVV51" s="117"/>
      <c r="RVW51" s="117"/>
      <c r="RVX51" s="117"/>
      <c r="RVY51" s="117"/>
      <c r="RVZ51" s="117"/>
      <c r="RWA51" s="117"/>
      <c r="RWB51" s="117"/>
      <c r="RWC51" s="117"/>
      <c r="RWD51" s="117"/>
      <c r="RWE51" s="117"/>
      <c r="RWF51" s="117"/>
      <c r="RWG51" s="117"/>
      <c r="RWH51" s="117"/>
      <c r="RWI51" s="117"/>
      <c r="RWJ51" s="117"/>
      <c r="RWK51" s="117"/>
      <c r="RWL51" s="117"/>
      <c r="RWM51" s="117"/>
      <c r="RWN51" s="117"/>
      <c r="RWO51" s="117"/>
      <c r="RWP51" s="117"/>
      <c r="RWQ51" s="117"/>
      <c r="RWR51" s="117"/>
      <c r="RWS51" s="117"/>
      <c r="RWT51" s="117"/>
      <c r="RWU51" s="117"/>
      <c r="RWV51" s="117"/>
      <c r="RWW51" s="117"/>
      <c r="RWX51" s="117"/>
      <c r="RWY51" s="117"/>
      <c r="RWZ51" s="117"/>
      <c r="RXA51" s="117"/>
      <c r="RXB51" s="117"/>
      <c r="RXC51" s="117"/>
      <c r="RXD51" s="117"/>
      <c r="RXE51" s="117"/>
      <c r="RXF51" s="117"/>
      <c r="RXG51" s="117"/>
      <c r="RXH51" s="117"/>
      <c r="RXI51" s="117"/>
      <c r="RXJ51" s="117"/>
      <c r="RXK51" s="117"/>
      <c r="RXL51" s="117"/>
      <c r="RXM51" s="117"/>
      <c r="RXN51" s="117"/>
      <c r="RXO51" s="117"/>
      <c r="RXP51" s="117"/>
      <c r="RXQ51" s="117"/>
      <c r="RXR51" s="117"/>
      <c r="RXS51" s="117"/>
      <c r="RXT51" s="117"/>
      <c r="RXU51" s="117"/>
      <c r="RXV51" s="117"/>
      <c r="RXW51" s="117"/>
      <c r="RXX51" s="117"/>
      <c r="RXY51" s="117"/>
      <c r="RXZ51" s="117"/>
      <c r="RYA51" s="117"/>
      <c r="RYB51" s="117"/>
      <c r="RYC51" s="117"/>
      <c r="RYD51" s="117"/>
      <c r="RYE51" s="117"/>
      <c r="RYF51" s="117"/>
      <c r="RYG51" s="117"/>
      <c r="RYH51" s="117"/>
      <c r="RYI51" s="117"/>
      <c r="RYJ51" s="117"/>
      <c r="RYK51" s="117"/>
      <c r="RYL51" s="117"/>
      <c r="RYM51" s="117"/>
      <c r="RYN51" s="117"/>
      <c r="RYO51" s="117"/>
      <c r="RYP51" s="117"/>
      <c r="RYQ51" s="117"/>
      <c r="RYR51" s="117"/>
      <c r="RYS51" s="117"/>
      <c r="RYT51" s="117"/>
      <c r="RYU51" s="117"/>
      <c r="RYV51" s="117"/>
      <c r="RYW51" s="117"/>
      <c r="RYX51" s="117"/>
      <c r="RYY51" s="117"/>
      <c r="RYZ51" s="117"/>
      <c r="RZA51" s="117"/>
      <c r="RZB51" s="117"/>
      <c r="RZC51" s="117"/>
      <c r="RZD51" s="117"/>
      <c r="RZE51" s="117"/>
      <c r="RZF51" s="117"/>
      <c r="RZG51" s="117"/>
      <c r="RZH51" s="117"/>
      <c r="RZI51" s="117"/>
      <c r="RZJ51" s="117"/>
      <c r="RZK51" s="117"/>
      <c r="RZL51" s="117"/>
      <c r="RZM51" s="117"/>
      <c r="RZN51" s="117"/>
      <c r="RZO51" s="117"/>
      <c r="RZP51" s="117"/>
      <c r="RZQ51" s="117"/>
      <c r="RZR51" s="117"/>
      <c r="RZS51" s="117"/>
      <c r="RZT51" s="117"/>
      <c r="RZU51" s="117"/>
      <c r="RZV51" s="117"/>
      <c r="RZW51" s="117"/>
      <c r="RZX51" s="117"/>
      <c r="RZY51" s="117"/>
      <c r="RZZ51" s="117"/>
      <c r="SAA51" s="117"/>
      <c r="SAB51" s="117"/>
      <c r="SAC51" s="117"/>
      <c r="SAD51" s="117"/>
      <c r="SAE51" s="117"/>
      <c r="SAF51" s="117"/>
      <c r="SAG51" s="117"/>
      <c r="SAH51" s="117"/>
      <c r="SAI51" s="117"/>
      <c r="SAJ51" s="117"/>
      <c r="SAK51" s="117"/>
      <c r="SAL51" s="117"/>
      <c r="SAM51" s="117"/>
      <c r="SAN51" s="117"/>
      <c r="SAO51" s="117"/>
      <c r="SAP51" s="117"/>
      <c r="SAQ51" s="117"/>
      <c r="SAR51" s="117"/>
      <c r="SAS51" s="117"/>
      <c r="SAT51" s="117"/>
      <c r="SAU51" s="117"/>
      <c r="SAV51" s="117"/>
      <c r="SAW51" s="117"/>
      <c r="SAX51" s="117"/>
      <c r="SAY51" s="117"/>
      <c r="SAZ51" s="117"/>
      <c r="SBA51" s="117"/>
      <c r="SBB51" s="117"/>
      <c r="SBC51" s="117"/>
      <c r="SBD51" s="117"/>
      <c r="SBE51" s="117"/>
      <c r="SBF51" s="117"/>
      <c r="SBG51" s="117"/>
      <c r="SBH51" s="117"/>
      <c r="SBI51" s="117"/>
      <c r="SBJ51" s="117"/>
      <c r="SBK51" s="117"/>
      <c r="SBL51" s="117"/>
      <c r="SBM51" s="117"/>
      <c r="SBN51" s="117"/>
      <c r="SBO51" s="117"/>
      <c r="SBP51" s="117"/>
      <c r="SBQ51" s="117"/>
      <c r="SBR51" s="117"/>
      <c r="SBS51" s="117"/>
      <c r="SBT51" s="117"/>
      <c r="SBU51" s="117"/>
      <c r="SBV51" s="117"/>
      <c r="SBW51" s="117"/>
      <c r="SBX51" s="117"/>
      <c r="SBY51" s="117"/>
      <c r="SBZ51" s="117"/>
      <c r="SCA51" s="117"/>
      <c r="SCB51" s="117"/>
      <c r="SCC51" s="117"/>
      <c r="SCD51" s="117"/>
      <c r="SCE51" s="117"/>
      <c r="SCF51" s="117"/>
      <c r="SCG51" s="117"/>
      <c r="SCH51" s="117"/>
      <c r="SCI51" s="117"/>
      <c r="SCJ51" s="117"/>
      <c r="SCK51" s="117"/>
      <c r="SCL51" s="117"/>
      <c r="SCM51" s="117"/>
      <c r="SCN51" s="117"/>
      <c r="SCO51" s="117"/>
      <c r="SCP51" s="117"/>
      <c r="SCQ51" s="117"/>
      <c r="SCR51" s="117"/>
      <c r="SCS51" s="117"/>
      <c r="SCT51" s="117"/>
      <c r="SCU51" s="117"/>
      <c r="SCV51" s="117"/>
      <c r="SCW51" s="117"/>
      <c r="SCX51" s="117"/>
      <c r="SCY51" s="117"/>
      <c r="SCZ51" s="117"/>
      <c r="SDA51" s="117"/>
      <c r="SDB51" s="117"/>
      <c r="SDC51" s="117"/>
      <c r="SDD51" s="117"/>
      <c r="SDE51" s="117"/>
      <c r="SDF51" s="117"/>
      <c r="SDG51" s="117"/>
      <c r="SDH51" s="117"/>
      <c r="SDI51" s="117"/>
      <c r="SDJ51" s="117"/>
      <c r="SDK51" s="117"/>
      <c r="SDL51" s="117"/>
      <c r="SDM51" s="117"/>
      <c r="SDN51" s="117"/>
      <c r="SDO51" s="117"/>
      <c r="SDP51" s="117"/>
      <c r="SDQ51" s="117"/>
      <c r="SDR51" s="117"/>
      <c r="SDS51" s="117"/>
      <c r="SDT51" s="117"/>
      <c r="SDU51" s="117"/>
      <c r="SDV51" s="117"/>
      <c r="SDW51" s="117"/>
      <c r="SDX51" s="117"/>
      <c r="SDY51" s="117"/>
      <c r="SDZ51" s="117"/>
      <c r="SEA51" s="117"/>
      <c r="SEB51" s="117"/>
      <c r="SEC51" s="117"/>
      <c r="SED51" s="117"/>
      <c r="SEE51" s="117"/>
      <c r="SEF51" s="117"/>
      <c r="SEG51" s="117"/>
      <c r="SEH51" s="117"/>
      <c r="SEI51" s="117"/>
      <c r="SEJ51" s="117"/>
      <c r="SEK51" s="117"/>
      <c r="SEL51" s="117"/>
      <c r="SEM51" s="117"/>
      <c r="SEN51" s="117"/>
      <c r="SEO51" s="117"/>
      <c r="SEP51" s="117"/>
      <c r="SEQ51" s="117"/>
      <c r="SER51" s="117"/>
      <c r="SES51" s="117"/>
      <c r="SET51" s="117"/>
      <c r="SEU51" s="117"/>
      <c r="SEV51" s="117"/>
      <c r="SEW51" s="117"/>
      <c r="SEX51" s="117"/>
      <c r="SEY51" s="117"/>
      <c r="SEZ51" s="117"/>
      <c r="SFA51" s="117"/>
      <c r="SFB51" s="117"/>
      <c r="SFC51" s="117"/>
      <c r="SFD51" s="117"/>
      <c r="SFE51" s="117"/>
      <c r="SFF51" s="117"/>
      <c r="SFG51" s="117"/>
      <c r="SFH51" s="117"/>
      <c r="SFI51" s="117"/>
      <c r="SFJ51" s="117"/>
      <c r="SFK51" s="117"/>
      <c r="SFL51" s="117"/>
      <c r="SFM51" s="117"/>
      <c r="SFN51" s="117"/>
      <c r="SFO51" s="117"/>
      <c r="SFP51" s="117"/>
      <c r="SFQ51" s="117"/>
      <c r="SFR51" s="117"/>
      <c r="SFS51" s="117"/>
      <c r="SFT51" s="117"/>
      <c r="SFU51" s="117"/>
      <c r="SFV51" s="117"/>
      <c r="SFW51" s="117"/>
      <c r="SFX51" s="117"/>
      <c r="SFY51" s="117"/>
      <c r="SFZ51" s="117"/>
      <c r="SGA51" s="117"/>
      <c r="SGB51" s="117"/>
      <c r="SGC51" s="117"/>
      <c r="SGD51" s="117"/>
      <c r="SGE51" s="117"/>
      <c r="SGF51" s="117"/>
      <c r="SGG51" s="117"/>
      <c r="SGH51" s="117"/>
      <c r="SGI51" s="117"/>
      <c r="SGJ51" s="117"/>
      <c r="SGK51" s="117"/>
      <c r="SGL51" s="117"/>
      <c r="SGM51" s="117"/>
      <c r="SGN51" s="117"/>
      <c r="SGO51" s="117"/>
      <c r="SGP51" s="117"/>
      <c r="SGQ51" s="117"/>
      <c r="SGR51" s="117"/>
      <c r="SGS51" s="117"/>
      <c r="SGT51" s="117"/>
      <c r="SGU51" s="117"/>
      <c r="SGV51" s="117"/>
      <c r="SGW51" s="117"/>
      <c r="SGX51" s="117"/>
      <c r="SGY51" s="117"/>
      <c r="SGZ51" s="117"/>
      <c r="SHA51" s="117"/>
      <c r="SHB51" s="117"/>
      <c r="SHC51" s="117"/>
      <c r="SHD51" s="117"/>
      <c r="SHE51" s="117"/>
      <c r="SHF51" s="117"/>
      <c r="SHG51" s="117"/>
      <c r="SHH51" s="117"/>
      <c r="SHI51" s="117"/>
      <c r="SHJ51" s="117"/>
      <c r="SHK51" s="117"/>
      <c r="SHL51" s="117"/>
      <c r="SHM51" s="117"/>
      <c r="SHN51" s="117"/>
      <c r="SHO51" s="117"/>
      <c r="SHP51" s="117"/>
      <c r="SHQ51" s="117"/>
      <c r="SHR51" s="117"/>
      <c r="SHS51" s="117"/>
      <c r="SHT51" s="117"/>
      <c r="SHU51" s="117"/>
      <c r="SHV51" s="117"/>
      <c r="SHW51" s="117"/>
      <c r="SHX51" s="117"/>
      <c r="SHY51" s="117"/>
      <c r="SHZ51" s="117"/>
      <c r="SIA51" s="117"/>
      <c r="SIB51" s="117"/>
      <c r="SIC51" s="117"/>
      <c r="SID51" s="117"/>
      <c r="SIE51" s="117"/>
      <c r="SIF51" s="117"/>
      <c r="SIG51" s="117"/>
      <c r="SIH51" s="117"/>
      <c r="SII51" s="117"/>
      <c r="SIJ51" s="117"/>
      <c r="SIK51" s="117"/>
      <c r="SIL51" s="117"/>
      <c r="SIM51" s="117"/>
      <c r="SIN51" s="117"/>
      <c r="SIO51" s="117"/>
      <c r="SIP51" s="117"/>
      <c r="SIQ51" s="117"/>
      <c r="SIR51" s="117"/>
      <c r="SIS51" s="117"/>
      <c r="SIT51" s="117"/>
      <c r="SIU51" s="117"/>
      <c r="SIV51" s="117"/>
      <c r="SIW51" s="117"/>
      <c r="SIX51" s="117"/>
      <c r="SIY51" s="117"/>
      <c r="SIZ51" s="117"/>
      <c r="SJA51" s="117"/>
      <c r="SJB51" s="117"/>
      <c r="SJC51" s="117"/>
      <c r="SJD51" s="117"/>
      <c r="SJE51" s="117"/>
      <c r="SJF51" s="117"/>
      <c r="SJG51" s="117"/>
      <c r="SJH51" s="117"/>
      <c r="SJI51" s="117"/>
      <c r="SJJ51" s="117"/>
      <c r="SJK51" s="117"/>
      <c r="SJL51" s="117"/>
      <c r="SJM51" s="117"/>
      <c r="SJN51" s="117"/>
      <c r="SJO51" s="117"/>
      <c r="SJP51" s="117"/>
      <c r="SJQ51" s="117"/>
      <c r="SJR51" s="117"/>
      <c r="SJS51" s="117"/>
      <c r="SJT51" s="117"/>
      <c r="SJU51" s="117"/>
      <c r="SJV51" s="117"/>
      <c r="SJW51" s="117"/>
      <c r="SJX51" s="117"/>
      <c r="SJY51" s="117"/>
      <c r="SJZ51" s="117"/>
      <c r="SKA51" s="117"/>
      <c r="SKB51" s="117"/>
      <c r="SKC51" s="117"/>
      <c r="SKD51" s="117"/>
      <c r="SKE51" s="117"/>
      <c r="SKF51" s="117"/>
      <c r="SKG51" s="117"/>
      <c r="SKH51" s="117"/>
      <c r="SKI51" s="117"/>
      <c r="SKJ51" s="117"/>
      <c r="SKK51" s="117"/>
      <c r="SKL51" s="117"/>
      <c r="SKM51" s="117"/>
      <c r="SKN51" s="117"/>
      <c r="SKO51" s="117"/>
      <c r="SKP51" s="117"/>
      <c r="SKQ51" s="117"/>
      <c r="SKR51" s="117"/>
      <c r="SKS51" s="117"/>
      <c r="SKT51" s="117"/>
      <c r="SKU51" s="117"/>
      <c r="SKV51" s="117"/>
      <c r="SKW51" s="117"/>
      <c r="SKX51" s="117"/>
      <c r="SKY51" s="117"/>
      <c r="SKZ51" s="117"/>
      <c r="SLA51" s="117"/>
      <c r="SLB51" s="117"/>
      <c r="SLC51" s="117"/>
      <c r="SLD51" s="117"/>
      <c r="SLE51" s="117"/>
      <c r="SLF51" s="117"/>
      <c r="SLG51" s="117"/>
      <c r="SLH51" s="117"/>
      <c r="SLI51" s="117"/>
      <c r="SLJ51" s="117"/>
      <c r="SLK51" s="117"/>
      <c r="SLL51" s="117"/>
      <c r="SLM51" s="117"/>
      <c r="SLN51" s="117"/>
      <c r="SLO51" s="117"/>
      <c r="SLP51" s="117"/>
      <c r="SLQ51" s="117"/>
      <c r="SLR51" s="117"/>
      <c r="SLS51" s="117"/>
      <c r="SLT51" s="117"/>
      <c r="SLU51" s="117"/>
      <c r="SLV51" s="117"/>
      <c r="SLW51" s="117"/>
      <c r="SLX51" s="117"/>
      <c r="SLY51" s="117"/>
      <c r="SLZ51" s="117"/>
      <c r="SMA51" s="117"/>
      <c r="SMB51" s="117"/>
      <c r="SMC51" s="117"/>
      <c r="SMD51" s="117"/>
      <c r="SME51" s="117"/>
      <c r="SMF51" s="117"/>
      <c r="SMG51" s="117"/>
      <c r="SMH51" s="117"/>
      <c r="SMI51" s="117"/>
      <c r="SMJ51" s="117"/>
      <c r="SMK51" s="117"/>
      <c r="SML51" s="117"/>
      <c r="SMM51" s="117"/>
      <c r="SMN51" s="117"/>
      <c r="SMO51" s="117"/>
      <c r="SMP51" s="117"/>
      <c r="SMQ51" s="117"/>
      <c r="SMR51" s="117"/>
      <c r="SMS51" s="117"/>
      <c r="SMT51" s="117"/>
      <c r="SMU51" s="117"/>
      <c r="SMV51" s="117"/>
      <c r="SMW51" s="117"/>
      <c r="SMX51" s="117"/>
      <c r="SMY51" s="117"/>
      <c r="SMZ51" s="117"/>
      <c r="SNA51" s="117"/>
      <c r="SNB51" s="117"/>
      <c r="SNC51" s="117"/>
      <c r="SND51" s="117"/>
      <c r="SNE51" s="117"/>
      <c r="SNF51" s="117"/>
      <c r="SNG51" s="117"/>
      <c r="SNH51" s="117"/>
      <c r="SNI51" s="117"/>
      <c r="SNJ51" s="117"/>
      <c r="SNK51" s="117"/>
      <c r="SNL51" s="117"/>
      <c r="SNM51" s="117"/>
      <c r="SNN51" s="117"/>
      <c r="SNO51" s="117"/>
      <c r="SNP51" s="117"/>
      <c r="SNQ51" s="117"/>
      <c r="SNR51" s="117"/>
      <c r="SNS51" s="117"/>
      <c r="SNT51" s="117"/>
      <c r="SNU51" s="117"/>
      <c r="SNV51" s="117"/>
      <c r="SNW51" s="117"/>
      <c r="SNX51" s="117"/>
      <c r="SNY51" s="117"/>
      <c r="SNZ51" s="117"/>
      <c r="SOA51" s="117"/>
      <c r="SOB51" s="117"/>
      <c r="SOC51" s="117"/>
      <c r="SOD51" s="117"/>
      <c r="SOE51" s="117"/>
      <c r="SOF51" s="117"/>
      <c r="SOG51" s="117"/>
      <c r="SOH51" s="117"/>
      <c r="SOI51" s="117"/>
      <c r="SOJ51" s="117"/>
      <c r="SOK51" s="117"/>
      <c r="SOL51" s="117"/>
      <c r="SOM51" s="117"/>
      <c r="SON51" s="117"/>
      <c r="SOO51" s="117"/>
      <c r="SOP51" s="117"/>
      <c r="SOQ51" s="117"/>
      <c r="SOR51" s="117"/>
      <c r="SOS51" s="117"/>
      <c r="SOT51" s="117"/>
      <c r="SOU51" s="117"/>
      <c r="SOV51" s="117"/>
      <c r="SOW51" s="117"/>
      <c r="SOX51" s="117"/>
      <c r="SOY51" s="117"/>
      <c r="SOZ51" s="117"/>
      <c r="SPA51" s="117"/>
      <c r="SPB51" s="117"/>
      <c r="SPC51" s="117"/>
      <c r="SPD51" s="117"/>
      <c r="SPE51" s="117"/>
      <c r="SPF51" s="117"/>
      <c r="SPG51" s="117"/>
      <c r="SPH51" s="117"/>
      <c r="SPI51" s="117"/>
      <c r="SPJ51" s="117"/>
      <c r="SPK51" s="117"/>
      <c r="SPL51" s="117"/>
      <c r="SPM51" s="117"/>
      <c r="SPN51" s="117"/>
      <c r="SPO51" s="117"/>
      <c r="SPP51" s="117"/>
      <c r="SPQ51" s="117"/>
      <c r="SPR51" s="117"/>
      <c r="SPS51" s="117"/>
      <c r="SPT51" s="117"/>
      <c r="SPU51" s="117"/>
      <c r="SPV51" s="117"/>
      <c r="SPW51" s="117"/>
      <c r="SPX51" s="117"/>
      <c r="SPY51" s="117"/>
      <c r="SPZ51" s="117"/>
      <c r="SQA51" s="117"/>
      <c r="SQB51" s="117"/>
      <c r="SQC51" s="117"/>
      <c r="SQD51" s="117"/>
      <c r="SQE51" s="117"/>
      <c r="SQF51" s="117"/>
      <c r="SQG51" s="117"/>
      <c r="SQH51" s="117"/>
      <c r="SQI51" s="117"/>
      <c r="SQJ51" s="117"/>
      <c r="SQK51" s="117"/>
      <c r="SQL51" s="117"/>
      <c r="SQM51" s="117"/>
      <c r="SQN51" s="117"/>
      <c r="SQO51" s="117"/>
      <c r="SQP51" s="117"/>
      <c r="SQQ51" s="117"/>
      <c r="SQR51" s="117"/>
      <c r="SQS51" s="117"/>
      <c r="SQT51" s="117"/>
      <c r="SQU51" s="117"/>
      <c r="SQV51" s="117"/>
      <c r="SQW51" s="117"/>
      <c r="SQX51" s="117"/>
      <c r="SQY51" s="117"/>
      <c r="SQZ51" s="117"/>
      <c r="SRA51" s="117"/>
      <c r="SRB51" s="117"/>
      <c r="SRC51" s="117"/>
      <c r="SRD51" s="117"/>
      <c r="SRE51" s="117"/>
      <c r="SRF51" s="117"/>
      <c r="SRG51" s="117"/>
      <c r="SRH51" s="117"/>
      <c r="SRI51" s="117"/>
      <c r="SRJ51" s="117"/>
      <c r="SRK51" s="117"/>
      <c r="SRL51" s="117"/>
      <c r="SRM51" s="117"/>
      <c r="SRN51" s="117"/>
      <c r="SRO51" s="117"/>
      <c r="SRP51" s="117"/>
      <c r="SRQ51" s="117"/>
      <c r="SRR51" s="117"/>
      <c r="SRS51" s="117"/>
      <c r="SRT51" s="117"/>
      <c r="SRU51" s="117"/>
      <c r="SRV51" s="117"/>
      <c r="SRW51" s="117"/>
      <c r="SRX51" s="117"/>
      <c r="SRY51" s="117"/>
      <c r="SRZ51" s="117"/>
      <c r="SSA51" s="117"/>
      <c r="SSB51" s="117"/>
      <c r="SSC51" s="117"/>
      <c r="SSD51" s="117"/>
      <c r="SSE51" s="117"/>
      <c r="SSF51" s="117"/>
      <c r="SSG51" s="117"/>
      <c r="SSH51" s="117"/>
      <c r="SSI51" s="117"/>
      <c r="SSJ51" s="117"/>
      <c r="SSK51" s="117"/>
      <c r="SSL51" s="117"/>
      <c r="SSM51" s="117"/>
      <c r="SSN51" s="117"/>
      <c r="SSO51" s="117"/>
      <c r="SSP51" s="117"/>
      <c r="SSQ51" s="117"/>
      <c r="SSR51" s="117"/>
      <c r="SSS51" s="117"/>
      <c r="SST51" s="117"/>
      <c r="SSU51" s="117"/>
      <c r="SSV51" s="117"/>
      <c r="SSW51" s="117"/>
      <c r="SSX51" s="117"/>
      <c r="SSY51" s="117"/>
      <c r="SSZ51" s="117"/>
      <c r="STA51" s="117"/>
      <c r="STB51" s="117"/>
      <c r="STC51" s="117"/>
      <c r="STD51" s="117"/>
      <c r="STE51" s="117"/>
      <c r="STF51" s="117"/>
      <c r="STG51" s="117"/>
      <c r="STH51" s="117"/>
      <c r="STI51" s="117"/>
      <c r="STJ51" s="117"/>
      <c r="STK51" s="117"/>
      <c r="STL51" s="117"/>
      <c r="STM51" s="117"/>
      <c r="STN51" s="117"/>
      <c r="STO51" s="117"/>
      <c r="STP51" s="117"/>
      <c r="STQ51" s="117"/>
      <c r="STR51" s="117"/>
      <c r="STS51" s="117"/>
      <c r="STT51" s="117"/>
      <c r="STU51" s="117"/>
      <c r="STV51" s="117"/>
      <c r="STW51" s="117"/>
      <c r="STX51" s="117"/>
      <c r="STY51" s="117"/>
      <c r="STZ51" s="117"/>
      <c r="SUA51" s="117"/>
      <c r="SUB51" s="117"/>
      <c r="SUC51" s="117"/>
      <c r="SUD51" s="117"/>
      <c r="SUE51" s="117"/>
      <c r="SUF51" s="117"/>
      <c r="SUG51" s="117"/>
      <c r="SUH51" s="117"/>
      <c r="SUI51" s="117"/>
      <c r="SUJ51" s="117"/>
      <c r="SUK51" s="117"/>
      <c r="SUL51" s="117"/>
      <c r="SUM51" s="117"/>
      <c r="SUN51" s="117"/>
      <c r="SUO51" s="117"/>
      <c r="SUP51" s="117"/>
      <c r="SUQ51" s="117"/>
      <c r="SUR51" s="117"/>
      <c r="SUS51" s="117"/>
      <c r="SUT51" s="117"/>
      <c r="SUU51" s="117"/>
      <c r="SUV51" s="117"/>
      <c r="SUW51" s="117"/>
      <c r="SUX51" s="117"/>
      <c r="SUY51" s="117"/>
      <c r="SUZ51" s="117"/>
      <c r="SVA51" s="117"/>
      <c r="SVB51" s="117"/>
      <c r="SVC51" s="117"/>
      <c r="SVD51" s="117"/>
      <c r="SVE51" s="117"/>
      <c r="SVF51" s="117"/>
      <c r="SVG51" s="117"/>
      <c r="SVH51" s="117"/>
      <c r="SVI51" s="117"/>
      <c r="SVJ51" s="117"/>
      <c r="SVK51" s="117"/>
      <c r="SVL51" s="117"/>
      <c r="SVM51" s="117"/>
      <c r="SVN51" s="117"/>
      <c r="SVO51" s="117"/>
      <c r="SVP51" s="117"/>
      <c r="SVQ51" s="117"/>
      <c r="SVR51" s="117"/>
      <c r="SVS51" s="117"/>
      <c r="SVT51" s="117"/>
      <c r="SVU51" s="117"/>
      <c r="SVV51" s="117"/>
      <c r="SVW51" s="117"/>
      <c r="SVX51" s="117"/>
      <c r="SVY51" s="117"/>
      <c r="SVZ51" s="117"/>
      <c r="SWA51" s="117"/>
      <c r="SWB51" s="117"/>
      <c r="SWC51" s="117"/>
      <c r="SWD51" s="117"/>
      <c r="SWE51" s="117"/>
      <c r="SWF51" s="117"/>
      <c r="SWG51" s="117"/>
      <c r="SWH51" s="117"/>
      <c r="SWI51" s="117"/>
      <c r="SWJ51" s="117"/>
      <c r="SWK51" s="117"/>
      <c r="SWL51" s="117"/>
      <c r="SWM51" s="117"/>
      <c r="SWN51" s="117"/>
      <c r="SWO51" s="117"/>
      <c r="SWP51" s="117"/>
      <c r="SWQ51" s="117"/>
      <c r="SWR51" s="117"/>
      <c r="SWS51" s="117"/>
      <c r="SWT51" s="117"/>
      <c r="SWU51" s="117"/>
      <c r="SWV51" s="117"/>
      <c r="SWW51" s="117"/>
      <c r="SWX51" s="117"/>
      <c r="SWY51" s="117"/>
      <c r="SWZ51" s="117"/>
      <c r="SXA51" s="117"/>
      <c r="SXB51" s="117"/>
      <c r="SXC51" s="117"/>
      <c r="SXD51" s="117"/>
      <c r="SXE51" s="117"/>
      <c r="SXF51" s="117"/>
      <c r="SXG51" s="117"/>
      <c r="SXH51" s="117"/>
      <c r="SXI51" s="117"/>
      <c r="SXJ51" s="117"/>
      <c r="SXK51" s="117"/>
      <c r="SXL51" s="117"/>
      <c r="SXM51" s="117"/>
      <c r="SXN51" s="117"/>
      <c r="SXO51" s="117"/>
      <c r="SXP51" s="117"/>
      <c r="SXQ51" s="117"/>
      <c r="SXR51" s="117"/>
      <c r="SXS51" s="117"/>
      <c r="SXT51" s="117"/>
      <c r="SXU51" s="117"/>
      <c r="SXV51" s="117"/>
      <c r="SXW51" s="117"/>
      <c r="SXX51" s="117"/>
      <c r="SXY51" s="117"/>
      <c r="SXZ51" s="117"/>
      <c r="SYA51" s="117"/>
      <c r="SYB51" s="117"/>
      <c r="SYC51" s="117"/>
      <c r="SYD51" s="117"/>
      <c r="SYE51" s="117"/>
      <c r="SYF51" s="117"/>
      <c r="SYG51" s="117"/>
      <c r="SYH51" s="117"/>
      <c r="SYI51" s="117"/>
      <c r="SYJ51" s="117"/>
      <c r="SYK51" s="117"/>
      <c r="SYL51" s="117"/>
      <c r="SYM51" s="117"/>
      <c r="SYN51" s="117"/>
      <c r="SYO51" s="117"/>
      <c r="SYP51" s="117"/>
      <c r="SYQ51" s="117"/>
      <c r="SYR51" s="117"/>
      <c r="SYS51" s="117"/>
      <c r="SYT51" s="117"/>
      <c r="SYU51" s="117"/>
      <c r="SYV51" s="117"/>
      <c r="SYW51" s="117"/>
      <c r="SYX51" s="117"/>
      <c r="SYY51" s="117"/>
      <c r="SYZ51" s="117"/>
      <c r="SZA51" s="117"/>
      <c r="SZB51" s="117"/>
      <c r="SZC51" s="117"/>
      <c r="SZD51" s="117"/>
      <c r="SZE51" s="117"/>
      <c r="SZF51" s="117"/>
      <c r="SZG51" s="117"/>
      <c r="SZH51" s="117"/>
      <c r="SZI51" s="117"/>
      <c r="SZJ51" s="117"/>
      <c r="SZK51" s="117"/>
      <c r="SZL51" s="117"/>
      <c r="SZM51" s="117"/>
      <c r="SZN51" s="117"/>
      <c r="SZO51" s="117"/>
      <c r="SZP51" s="117"/>
      <c r="SZQ51" s="117"/>
      <c r="SZR51" s="117"/>
      <c r="SZS51" s="117"/>
      <c r="SZT51" s="117"/>
      <c r="SZU51" s="117"/>
      <c r="SZV51" s="117"/>
      <c r="SZW51" s="117"/>
      <c r="SZX51" s="117"/>
      <c r="SZY51" s="117"/>
      <c r="SZZ51" s="117"/>
      <c r="TAA51" s="117"/>
      <c r="TAB51" s="117"/>
      <c r="TAC51" s="117"/>
      <c r="TAD51" s="117"/>
      <c r="TAE51" s="117"/>
      <c r="TAF51" s="117"/>
      <c r="TAG51" s="117"/>
      <c r="TAH51" s="117"/>
      <c r="TAI51" s="117"/>
      <c r="TAJ51" s="117"/>
      <c r="TAK51" s="117"/>
      <c r="TAL51" s="117"/>
      <c r="TAM51" s="117"/>
      <c r="TAN51" s="117"/>
      <c r="TAO51" s="117"/>
      <c r="TAP51" s="117"/>
      <c r="TAQ51" s="117"/>
      <c r="TAR51" s="117"/>
      <c r="TAS51" s="117"/>
      <c r="TAT51" s="117"/>
      <c r="TAU51" s="117"/>
      <c r="TAV51" s="117"/>
      <c r="TAW51" s="117"/>
      <c r="TAX51" s="117"/>
      <c r="TAY51" s="117"/>
      <c r="TAZ51" s="117"/>
      <c r="TBA51" s="117"/>
      <c r="TBB51" s="117"/>
      <c r="TBC51" s="117"/>
      <c r="TBD51" s="117"/>
      <c r="TBE51" s="117"/>
      <c r="TBF51" s="117"/>
      <c r="TBG51" s="117"/>
      <c r="TBH51" s="117"/>
      <c r="TBI51" s="117"/>
      <c r="TBJ51" s="117"/>
      <c r="TBK51" s="117"/>
      <c r="TBL51" s="117"/>
      <c r="TBM51" s="117"/>
      <c r="TBN51" s="117"/>
      <c r="TBO51" s="117"/>
      <c r="TBP51" s="117"/>
      <c r="TBQ51" s="117"/>
      <c r="TBR51" s="117"/>
      <c r="TBS51" s="117"/>
      <c r="TBT51" s="117"/>
      <c r="TBU51" s="117"/>
      <c r="TBV51" s="117"/>
      <c r="TBW51" s="117"/>
      <c r="TBX51" s="117"/>
      <c r="TBY51" s="117"/>
      <c r="TBZ51" s="117"/>
      <c r="TCA51" s="117"/>
      <c r="TCB51" s="117"/>
      <c r="TCC51" s="117"/>
      <c r="TCD51" s="117"/>
      <c r="TCE51" s="117"/>
      <c r="TCF51" s="117"/>
      <c r="TCG51" s="117"/>
      <c r="TCH51" s="117"/>
      <c r="TCI51" s="117"/>
      <c r="TCJ51" s="117"/>
      <c r="TCK51" s="117"/>
      <c r="TCL51" s="117"/>
      <c r="TCM51" s="117"/>
      <c r="TCN51" s="117"/>
      <c r="TCO51" s="117"/>
      <c r="TCP51" s="117"/>
      <c r="TCQ51" s="117"/>
      <c r="TCR51" s="117"/>
      <c r="TCS51" s="117"/>
      <c r="TCT51" s="117"/>
      <c r="TCU51" s="117"/>
      <c r="TCV51" s="117"/>
      <c r="TCW51" s="117"/>
      <c r="TCX51" s="117"/>
      <c r="TCY51" s="117"/>
      <c r="TCZ51" s="117"/>
      <c r="TDA51" s="117"/>
      <c r="TDB51" s="117"/>
      <c r="TDC51" s="117"/>
      <c r="TDD51" s="117"/>
      <c r="TDE51" s="117"/>
      <c r="TDF51" s="117"/>
      <c r="TDG51" s="117"/>
      <c r="TDH51" s="117"/>
      <c r="TDI51" s="117"/>
      <c r="TDJ51" s="117"/>
      <c r="TDK51" s="117"/>
      <c r="TDL51" s="117"/>
      <c r="TDM51" s="117"/>
      <c r="TDN51" s="117"/>
      <c r="TDO51" s="117"/>
      <c r="TDP51" s="117"/>
      <c r="TDQ51" s="117"/>
      <c r="TDR51" s="117"/>
      <c r="TDS51" s="117"/>
      <c r="TDT51" s="117"/>
      <c r="TDU51" s="117"/>
      <c r="TDV51" s="117"/>
      <c r="TDW51" s="117"/>
      <c r="TDX51" s="117"/>
      <c r="TDY51" s="117"/>
      <c r="TDZ51" s="117"/>
      <c r="TEA51" s="117"/>
      <c r="TEB51" s="117"/>
      <c r="TEC51" s="117"/>
      <c r="TED51" s="117"/>
      <c r="TEE51" s="117"/>
      <c r="TEF51" s="117"/>
      <c r="TEG51" s="117"/>
      <c r="TEH51" s="117"/>
      <c r="TEI51" s="117"/>
      <c r="TEJ51" s="117"/>
      <c r="TEK51" s="117"/>
      <c r="TEL51" s="117"/>
      <c r="TEM51" s="117"/>
      <c r="TEN51" s="117"/>
      <c r="TEO51" s="117"/>
      <c r="TEP51" s="117"/>
      <c r="TEQ51" s="117"/>
      <c r="TER51" s="117"/>
      <c r="TES51" s="117"/>
      <c r="TET51" s="117"/>
      <c r="TEU51" s="117"/>
      <c r="TEV51" s="117"/>
      <c r="TEW51" s="117"/>
      <c r="TEX51" s="117"/>
      <c r="TEY51" s="117"/>
      <c r="TEZ51" s="117"/>
      <c r="TFA51" s="117"/>
      <c r="TFB51" s="117"/>
      <c r="TFC51" s="117"/>
      <c r="TFD51" s="117"/>
      <c r="TFE51" s="117"/>
      <c r="TFF51" s="117"/>
      <c r="TFG51" s="117"/>
      <c r="TFH51" s="117"/>
      <c r="TFI51" s="117"/>
      <c r="TFJ51" s="117"/>
      <c r="TFK51" s="117"/>
      <c r="TFL51" s="117"/>
      <c r="TFM51" s="117"/>
      <c r="TFN51" s="117"/>
      <c r="TFO51" s="117"/>
      <c r="TFP51" s="117"/>
      <c r="TFQ51" s="117"/>
      <c r="TFR51" s="117"/>
      <c r="TFS51" s="117"/>
      <c r="TFT51" s="117"/>
      <c r="TFU51" s="117"/>
      <c r="TFV51" s="117"/>
      <c r="TFW51" s="117"/>
      <c r="TFX51" s="117"/>
      <c r="TFY51" s="117"/>
      <c r="TFZ51" s="117"/>
      <c r="TGA51" s="117"/>
      <c r="TGB51" s="117"/>
      <c r="TGC51" s="117"/>
      <c r="TGD51" s="117"/>
      <c r="TGE51" s="117"/>
      <c r="TGF51" s="117"/>
      <c r="TGG51" s="117"/>
      <c r="TGH51" s="117"/>
      <c r="TGI51" s="117"/>
      <c r="TGJ51" s="117"/>
      <c r="TGK51" s="117"/>
      <c r="TGL51" s="117"/>
      <c r="TGM51" s="117"/>
      <c r="TGN51" s="117"/>
      <c r="TGO51" s="117"/>
      <c r="TGP51" s="117"/>
      <c r="TGQ51" s="117"/>
      <c r="TGR51" s="117"/>
      <c r="TGS51" s="117"/>
      <c r="TGT51" s="117"/>
      <c r="TGU51" s="117"/>
      <c r="TGV51" s="117"/>
      <c r="TGW51" s="117"/>
      <c r="TGX51" s="117"/>
      <c r="TGY51" s="117"/>
      <c r="TGZ51" s="117"/>
      <c r="THA51" s="117"/>
      <c r="THB51" s="117"/>
      <c r="THC51" s="117"/>
      <c r="THD51" s="117"/>
      <c r="THE51" s="117"/>
      <c r="THF51" s="117"/>
      <c r="THG51" s="117"/>
      <c r="THH51" s="117"/>
      <c r="THI51" s="117"/>
      <c r="THJ51" s="117"/>
      <c r="THK51" s="117"/>
      <c r="THL51" s="117"/>
      <c r="THM51" s="117"/>
      <c r="THN51" s="117"/>
      <c r="THO51" s="117"/>
      <c r="THP51" s="117"/>
      <c r="THQ51" s="117"/>
      <c r="THR51" s="117"/>
      <c r="THS51" s="117"/>
      <c r="THT51" s="117"/>
      <c r="THU51" s="117"/>
      <c r="THV51" s="117"/>
      <c r="THW51" s="117"/>
      <c r="THX51" s="117"/>
      <c r="THY51" s="117"/>
      <c r="THZ51" s="117"/>
      <c r="TIA51" s="117"/>
      <c r="TIB51" s="117"/>
      <c r="TIC51" s="117"/>
      <c r="TID51" s="117"/>
      <c r="TIE51" s="117"/>
      <c r="TIF51" s="117"/>
      <c r="TIG51" s="117"/>
      <c r="TIH51" s="117"/>
      <c r="TII51" s="117"/>
      <c r="TIJ51" s="117"/>
      <c r="TIK51" s="117"/>
      <c r="TIL51" s="117"/>
      <c r="TIM51" s="117"/>
      <c r="TIN51" s="117"/>
      <c r="TIO51" s="117"/>
      <c r="TIP51" s="117"/>
      <c r="TIQ51" s="117"/>
      <c r="TIR51" s="117"/>
      <c r="TIS51" s="117"/>
      <c r="TIT51" s="117"/>
      <c r="TIU51" s="117"/>
      <c r="TIV51" s="117"/>
      <c r="TIW51" s="117"/>
      <c r="TIX51" s="117"/>
      <c r="TIY51" s="117"/>
      <c r="TIZ51" s="117"/>
      <c r="TJA51" s="117"/>
      <c r="TJB51" s="117"/>
      <c r="TJC51" s="117"/>
      <c r="TJD51" s="117"/>
      <c r="TJE51" s="117"/>
      <c r="TJF51" s="117"/>
      <c r="TJG51" s="117"/>
      <c r="TJH51" s="117"/>
      <c r="TJI51" s="117"/>
      <c r="TJJ51" s="117"/>
      <c r="TJK51" s="117"/>
      <c r="TJL51" s="117"/>
      <c r="TJM51" s="117"/>
      <c r="TJN51" s="117"/>
      <c r="TJO51" s="117"/>
      <c r="TJP51" s="117"/>
      <c r="TJQ51" s="117"/>
      <c r="TJR51" s="117"/>
      <c r="TJS51" s="117"/>
      <c r="TJT51" s="117"/>
      <c r="TJU51" s="117"/>
      <c r="TJV51" s="117"/>
      <c r="TJW51" s="117"/>
      <c r="TJX51" s="117"/>
      <c r="TJY51" s="117"/>
      <c r="TJZ51" s="117"/>
      <c r="TKA51" s="117"/>
      <c r="TKB51" s="117"/>
      <c r="TKC51" s="117"/>
      <c r="TKD51" s="117"/>
      <c r="TKE51" s="117"/>
      <c r="TKF51" s="117"/>
      <c r="TKG51" s="117"/>
      <c r="TKH51" s="117"/>
      <c r="TKI51" s="117"/>
      <c r="TKJ51" s="117"/>
      <c r="TKK51" s="117"/>
      <c r="TKL51" s="117"/>
      <c r="TKM51" s="117"/>
      <c r="TKN51" s="117"/>
      <c r="TKO51" s="117"/>
      <c r="TKP51" s="117"/>
      <c r="TKQ51" s="117"/>
      <c r="TKR51" s="117"/>
      <c r="TKS51" s="117"/>
      <c r="TKT51" s="117"/>
      <c r="TKU51" s="117"/>
      <c r="TKV51" s="117"/>
      <c r="TKW51" s="117"/>
      <c r="TKX51" s="117"/>
      <c r="TKY51" s="117"/>
      <c r="TKZ51" s="117"/>
      <c r="TLA51" s="117"/>
      <c r="TLB51" s="117"/>
      <c r="TLC51" s="117"/>
      <c r="TLD51" s="117"/>
      <c r="TLE51" s="117"/>
      <c r="TLF51" s="117"/>
      <c r="TLG51" s="117"/>
      <c r="TLH51" s="117"/>
      <c r="TLI51" s="117"/>
      <c r="TLJ51" s="117"/>
      <c r="TLK51" s="117"/>
      <c r="TLL51" s="117"/>
      <c r="TLM51" s="117"/>
      <c r="TLN51" s="117"/>
      <c r="TLO51" s="117"/>
      <c r="TLP51" s="117"/>
      <c r="TLQ51" s="117"/>
      <c r="TLR51" s="117"/>
      <c r="TLS51" s="117"/>
      <c r="TLT51" s="117"/>
      <c r="TLU51" s="117"/>
      <c r="TLV51" s="117"/>
      <c r="TLW51" s="117"/>
      <c r="TLX51" s="117"/>
      <c r="TLY51" s="117"/>
      <c r="TLZ51" s="117"/>
      <c r="TMA51" s="117"/>
      <c r="TMB51" s="117"/>
      <c r="TMC51" s="117"/>
      <c r="TMD51" s="117"/>
      <c r="TME51" s="117"/>
      <c r="TMF51" s="117"/>
      <c r="TMG51" s="117"/>
      <c r="TMH51" s="117"/>
      <c r="TMI51" s="117"/>
      <c r="TMJ51" s="117"/>
      <c r="TMK51" s="117"/>
      <c r="TML51" s="117"/>
      <c r="TMM51" s="117"/>
      <c r="TMN51" s="117"/>
      <c r="TMO51" s="117"/>
      <c r="TMP51" s="117"/>
      <c r="TMQ51" s="117"/>
      <c r="TMR51" s="117"/>
      <c r="TMS51" s="117"/>
      <c r="TMT51" s="117"/>
      <c r="TMU51" s="117"/>
      <c r="TMV51" s="117"/>
      <c r="TMW51" s="117"/>
      <c r="TMX51" s="117"/>
      <c r="TMY51" s="117"/>
      <c r="TMZ51" s="117"/>
      <c r="TNA51" s="117"/>
      <c r="TNB51" s="117"/>
      <c r="TNC51" s="117"/>
      <c r="TND51" s="117"/>
      <c r="TNE51" s="117"/>
      <c r="TNF51" s="117"/>
      <c r="TNG51" s="117"/>
      <c r="TNH51" s="117"/>
      <c r="TNI51" s="117"/>
      <c r="TNJ51" s="117"/>
      <c r="TNK51" s="117"/>
      <c r="TNL51" s="117"/>
      <c r="TNM51" s="117"/>
      <c r="TNN51" s="117"/>
      <c r="TNO51" s="117"/>
      <c r="TNP51" s="117"/>
      <c r="TNQ51" s="117"/>
      <c r="TNR51" s="117"/>
      <c r="TNS51" s="117"/>
      <c r="TNT51" s="117"/>
      <c r="TNU51" s="117"/>
      <c r="TNV51" s="117"/>
      <c r="TNW51" s="117"/>
      <c r="TNX51" s="117"/>
      <c r="TNY51" s="117"/>
      <c r="TNZ51" s="117"/>
      <c r="TOA51" s="117"/>
      <c r="TOB51" s="117"/>
      <c r="TOC51" s="117"/>
      <c r="TOD51" s="117"/>
      <c r="TOE51" s="117"/>
      <c r="TOF51" s="117"/>
      <c r="TOG51" s="117"/>
      <c r="TOH51" s="117"/>
      <c r="TOI51" s="117"/>
      <c r="TOJ51" s="117"/>
      <c r="TOK51" s="117"/>
      <c r="TOL51" s="117"/>
      <c r="TOM51" s="117"/>
      <c r="TON51" s="117"/>
      <c r="TOO51" s="117"/>
      <c r="TOP51" s="117"/>
      <c r="TOQ51" s="117"/>
      <c r="TOR51" s="117"/>
      <c r="TOS51" s="117"/>
      <c r="TOT51" s="117"/>
      <c r="TOU51" s="117"/>
      <c r="TOV51" s="117"/>
      <c r="TOW51" s="117"/>
      <c r="TOX51" s="117"/>
      <c r="TOY51" s="117"/>
      <c r="TOZ51" s="117"/>
      <c r="TPA51" s="117"/>
      <c r="TPB51" s="117"/>
      <c r="TPC51" s="117"/>
      <c r="TPD51" s="117"/>
      <c r="TPE51" s="117"/>
      <c r="TPF51" s="117"/>
      <c r="TPG51" s="117"/>
      <c r="TPH51" s="117"/>
      <c r="TPI51" s="117"/>
      <c r="TPJ51" s="117"/>
      <c r="TPK51" s="117"/>
      <c r="TPL51" s="117"/>
      <c r="TPM51" s="117"/>
      <c r="TPN51" s="117"/>
      <c r="TPO51" s="117"/>
      <c r="TPP51" s="117"/>
      <c r="TPQ51" s="117"/>
      <c r="TPR51" s="117"/>
      <c r="TPS51" s="117"/>
      <c r="TPT51" s="117"/>
      <c r="TPU51" s="117"/>
      <c r="TPV51" s="117"/>
      <c r="TPW51" s="117"/>
      <c r="TPX51" s="117"/>
      <c r="TPY51" s="117"/>
      <c r="TPZ51" s="117"/>
      <c r="TQA51" s="117"/>
      <c r="TQB51" s="117"/>
      <c r="TQC51" s="117"/>
      <c r="TQD51" s="117"/>
      <c r="TQE51" s="117"/>
      <c r="TQF51" s="117"/>
      <c r="TQG51" s="117"/>
      <c r="TQH51" s="117"/>
      <c r="TQI51" s="117"/>
      <c r="TQJ51" s="117"/>
      <c r="TQK51" s="117"/>
      <c r="TQL51" s="117"/>
      <c r="TQM51" s="117"/>
      <c r="TQN51" s="117"/>
      <c r="TQO51" s="117"/>
      <c r="TQP51" s="117"/>
      <c r="TQQ51" s="117"/>
      <c r="TQR51" s="117"/>
      <c r="TQS51" s="117"/>
      <c r="TQT51" s="117"/>
      <c r="TQU51" s="117"/>
      <c r="TQV51" s="117"/>
      <c r="TQW51" s="117"/>
      <c r="TQX51" s="117"/>
      <c r="TQY51" s="117"/>
      <c r="TQZ51" s="117"/>
      <c r="TRA51" s="117"/>
      <c r="TRB51" s="117"/>
      <c r="TRC51" s="117"/>
      <c r="TRD51" s="117"/>
      <c r="TRE51" s="117"/>
      <c r="TRF51" s="117"/>
      <c r="TRG51" s="117"/>
      <c r="TRH51" s="117"/>
      <c r="TRI51" s="117"/>
      <c r="TRJ51" s="117"/>
      <c r="TRK51" s="117"/>
      <c r="TRL51" s="117"/>
      <c r="TRM51" s="117"/>
      <c r="TRN51" s="117"/>
      <c r="TRO51" s="117"/>
      <c r="TRP51" s="117"/>
      <c r="TRQ51" s="117"/>
      <c r="TRR51" s="117"/>
      <c r="TRS51" s="117"/>
      <c r="TRT51" s="117"/>
      <c r="TRU51" s="117"/>
      <c r="TRV51" s="117"/>
      <c r="TRW51" s="117"/>
      <c r="TRX51" s="117"/>
      <c r="TRY51" s="117"/>
      <c r="TRZ51" s="117"/>
      <c r="TSA51" s="117"/>
      <c r="TSB51" s="117"/>
      <c r="TSC51" s="117"/>
      <c r="TSD51" s="117"/>
      <c r="TSE51" s="117"/>
      <c r="TSF51" s="117"/>
      <c r="TSG51" s="117"/>
      <c r="TSH51" s="117"/>
      <c r="TSI51" s="117"/>
      <c r="TSJ51" s="117"/>
      <c r="TSK51" s="117"/>
      <c r="TSL51" s="117"/>
      <c r="TSM51" s="117"/>
      <c r="TSN51" s="117"/>
      <c r="TSO51" s="117"/>
      <c r="TSP51" s="117"/>
      <c r="TSQ51" s="117"/>
      <c r="TSR51" s="117"/>
      <c r="TSS51" s="117"/>
      <c r="TST51" s="117"/>
      <c r="TSU51" s="117"/>
      <c r="TSV51" s="117"/>
      <c r="TSW51" s="117"/>
      <c r="TSX51" s="117"/>
      <c r="TSY51" s="117"/>
      <c r="TSZ51" s="117"/>
      <c r="TTA51" s="117"/>
      <c r="TTB51" s="117"/>
      <c r="TTC51" s="117"/>
      <c r="TTD51" s="117"/>
      <c r="TTE51" s="117"/>
      <c r="TTF51" s="117"/>
      <c r="TTG51" s="117"/>
      <c r="TTH51" s="117"/>
      <c r="TTI51" s="117"/>
      <c r="TTJ51" s="117"/>
      <c r="TTK51" s="117"/>
      <c r="TTL51" s="117"/>
      <c r="TTM51" s="117"/>
      <c r="TTN51" s="117"/>
      <c r="TTO51" s="117"/>
      <c r="TTP51" s="117"/>
      <c r="TTQ51" s="117"/>
      <c r="TTR51" s="117"/>
      <c r="TTS51" s="117"/>
      <c r="TTT51" s="117"/>
      <c r="TTU51" s="117"/>
      <c r="TTV51" s="117"/>
      <c r="TTW51" s="117"/>
      <c r="TTX51" s="117"/>
      <c r="TTY51" s="117"/>
      <c r="TTZ51" s="117"/>
      <c r="TUA51" s="117"/>
      <c r="TUB51" s="117"/>
      <c r="TUC51" s="117"/>
      <c r="TUD51" s="117"/>
      <c r="TUE51" s="117"/>
      <c r="TUF51" s="117"/>
      <c r="TUG51" s="117"/>
      <c r="TUH51" s="117"/>
      <c r="TUI51" s="117"/>
      <c r="TUJ51" s="117"/>
      <c r="TUK51" s="117"/>
      <c r="TUL51" s="117"/>
      <c r="TUM51" s="117"/>
      <c r="TUN51" s="117"/>
      <c r="TUO51" s="117"/>
      <c r="TUP51" s="117"/>
      <c r="TUQ51" s="117"/>
      <c r="TUR51" s="117"/>
      <c r="TUS51" s="117"/>
      <c r="TUT51" s="117"/>
      <c r="TUU51" s="117"/>
      <c r="TUV51" s="117"/>
      <c r="TUW51" s="117"/>
      <c r="TUX51" s="117"/>
      <c r="TUY51" s="117"/>
      <c r="TUZ51" s="117"/>
      <c r="TVA51" s="117"/>
      <c r="TVB51" s="117"/>
      <c r="TVC51" s="117"/>
      <c r="TVD51" s="117"/>
      <c r="TVE51" s="117"/>
      <c r="TVF51" s="117"/>
      <c r="TVG51" s="117"/>
      <c r="TVH51" s="117"/>
      <c r="TVI51" s="117"/>
      <c r="TVJ51" s="117"/>
      <c r="TVK51" s="117"/>
      <c r="TVL51" s="117"/>
      <c r="TVM51" s="117"/>
      <c r="TVN51" s="117"/>
      <c r="TVO51" s="117"/>
      <c r="TVP51" s="117"/>
      <c r="TVQ51" s="117"/>
      <c r="TVR51" s="117"/>
      <c r="TVS51" s="117"/>
      <c r="TVT51" s="117"/>
      <c r="TVU51" s="117"/>
      <c r="TVV51" s="117"/>
      <c r="TVW51" s="117"/>
      <c r="TVX51" s="117"/>
      <c r="TVY51" s="117"/>
      <c r="TVZ51" s="117"/>
      <c r="TWA51" s="117"/>
      <c r="TWB51" s="117"/>
      <c r="TWC51" s="117"/>
      <c r="TWD51" s="117"/>
      <c r="TWE51" s="117"/>
      <c r="TWF51" s="117"/>
      <c r="TWG51" s="117"/>
      <c r="TWH51" s="117"/>
      <c r="TWI51" s="117"/>
      <c r="TWJ51" s="117"/>
      <c r="TWK51" s="117"/>
      <c r="TWL51" s="117"/>
      <c r="TWM51" s="117"/>
      <c r="TWN51" s="117"/>
      <c r="TWO51" s="117"/>
      <c r="TWP51" s="117"/>
      <c r="TWQ51" s="117"/>
      <c r="TWR51" s="117"/>
      <c r="TWS51" s="117"/>
      <c r="TWT51" s="117"/>
      <c r="TWU51" s="117"/>
      <c r="TWV51" s="117"/>
      <c r="TWW51" s="117"/>
      <c r="TWX51" s="117"/>
      <c r="TWY51" s="117"/>
      <c r="TWZ51" s="117"/>
      <c r="TXA51" s="117"/>
      <c r="TXB51" s="117"/>
      <c r="TXC51" s="117"/>
      <c r="TXD51" s="117"/>
      <c r="TXE51" s="117"/>
      <c r="TXF51" s="117"/>
      <c r="TXG51" s="117"/>
      <c r="TXH51" s="117"/>
      <c r="TXI51" s="117"/>
      <c r="TXJ51" s="117"/>
      <c r="TXK51" s="117"/>
      <c r="TXL51" s="117"/>
      <c r="TXM51" s="117"/>
      <c r="TXN51" s="117"/>
      <c r="TXO51" s="117"/>
      <c r="TXP51" s="117"/>
      <c r="TXQ51" s="117"/>
      <c r="TXR51" s="117"/>
      <c r="TXS51" s="117"/>
      <c r="TXT51" s="117"/>
      <c r="TXU51" s="117"/>
      <c r="TXV51" s="117"/>
      <c r="TXW51" s="117"/>
      <c r="TXX51" s="117"/>
      <c r="TXY51" s="117"/>
      <c r="TXZ51" s="117"/>
      <c r="TYA51" s="117"/>
      <c r="TYB51" s="117"/>
      <c r="TYC51" s="117"/>
      <c r="TYD51" s="117"/>
      <c r="TYE51" s="117"/>
      <c r="TYF51" s="117"/>
      <c r="TYG51" s="117"/>
      <c r="TYH51" s="117"/>
      <c r="TYI51" s="117"/>
      <c r="TYJ51" s="117"/>
      <c r="TYK51" s="117"/>
      <c r="TYL51" s="117"/>
      <c r="TYM51" s="117"/>
      <c r="TYN51" s="117"/>
      <c r="TYO51" s="117"/>
      <c r="TYP51" s="117"/>
      <c r="TYQ51" s="117"/>
      <c r="TYR51" s="117"/>
      <c r="TYS51" s="117"/>
      <c r="TYT51" s="117"/>
      <c r="TYU51" s="117"/>
      <c r="TYV51" s="117"/>
      <c r="TYW51" s="117"/>
      <c r="TYX51" s="117"/>
      <c r="TYY51" s="117"/>
      <c r="TYZ51" s="117"/>
      <c r="TZA51" s="117"/>
      <c r="TZB51" s="117"/>
      <c r="TZC51" s="117"/>
      <c r="TZD51" s="117"/>
      <c r="TZE51" s="117"/>
      <c r="TZF51" s="117"/>
      <c r="TZG51" s="117"/>
      <c r="TZH51" s="117"/>
      <c r="TZI51" s="117"/>
      <c r="TZJ51" s="117"/>
      <c r="TZK51" s="117"/>
      <c r="TZL51" s="117"/>
      <c r="TZM51" s="117"/>
      <c r="TZN51" s="117"/>
      <c r="TZO51" s="117"/>
      <c r="TZP51" s="117"/>
      <c r="TZQ51" s="117"/>
      <c r="TZR51" s="117"/>
      <c r="TZS51" s="117"/>
      <c r="TZT51" s="117"/>
      <c r="TZU51" s="117"/>
      <c r="TZV51" s="117"/>
      <c r="TZW51" s="117"/>
      <c r="TZX51" s="117"/>
      <c r="TZY51" s="117"/>
      <c r="TZZ51" s="117"/>
      <c r="UAA51" s="117"/>
      <c r="UAB51" s="117"/>
      <c r="UAC51" s="117"/>
      <c r="UAD51" s="117"/>
      <c r="UAE51" s="117"/>
      <c r="UAF51" s="117"/>
      <c r="UAG51" s="117"/>
      <c r="UAH51" s="117"/>
      <c r="UAI51" s="117"/>
      <c r="UAJ51" s="117"/>
      <c r="UAK51" s="117"/>
      <c r="UAL51" s="117"/>
      <c r="UAM51" s="117"/>
      <c r="UAN51" s="117"/>
      <c r="UAO51" s="117"/>
      <c r="UAP51" s="117"/>
      <c r="UAQ51" s="117"/>
      <c r="UAR51" s="117"/>
      <c r="UAS51" s="117"/>
      <c r="UAT51" s="117"/>
      <c r="UAU51" s="117"/>
      <c r="UAV51" s="117"/>
      <c r="UAW51" s="117"/>
      <c r="UAX51" s="117"/>
      <c r="UAY51" s="117"/>
      <c r="UAZ51" s="117"/>
      <c r="UBA51" s="117"/>
      <c r="UBB51" s="117"/>
      <c r="UBC51" s="117"/>
      <c r="UBD51" s="117"/>
      <c r="UBE51" s="117"/>
      <c r="UBF51" s="117"/>
      <c r="UBG51" s="117"/>
      <c r="UBH51" s="117"/>
      <c r="UBI51" s="117"/>
      <c r="UBJ51" s="117"/>
      <c r="UBK51" s="117"/>
      <c r="UBL51" s="117"/>
      <c r="UBM51" s="117"/>
      <c r="UBN51" s="117"/>
      <c r="UBO51" s="117"/>
      <c r="UBP51" s="117"/>
      <c r="UBQ51" s="117"/>
      <c r="UBR51" s="117"/>
      <c r="UBS51" s="117"/>
      <c r="UBT51" s="117"/>
      <c r="UBU51" s="117"/>
      <c r="UBV51" s="117"/>
      <c r="UBW51" s="117"/>
      <c r="UBX51" s="117"/>
      <c r="UBY51" s="117"/>
      <c r="UBZ51" s="117"/>
      <c r="UCA51" s="117"/>
      <c r="UCB51" s="117"/>
      <c r="UCC51" s="117"/>
      <c r="UCD51" s="117"/>
      <c r="UCE51" s="117"/>
      <c r="UCF51" s="117"/>
      <c r="UCG51" s="117"/>
      <c r="UCH51" s="117"/>
      <c r="UCI51" s="117"/>
      <c r="UCJ51" s="117"/>
      <c r="UCK51" s="117"/>
      <c r="UCL51" s="117"/>
      <c r="UCM51" s="117"/>
      <c r="UCN51" s="117"/>
      <c r="UCO51" s="117"/>
      <c r="UCP51" s="117"/>
      <c r="UCQ51" s="117"/>
      <c r="UCR51" s="117"/>
      <c r="UCS51" s="117"/>
      <c r="UCT51" s="117"/>
      <c r="UCU51" s="117"/>
      <c r="UCV51" s="117"/>
      <c r="UCW51" s="117"/>
      <c r="UCX51" s="117"/>
      <c r="UCY51" s="117"/>
      <c r="UCZ51" s="117"/>
      <c r="UDA51" s="117"/>
      <c r="UDB51" s="117"/>
      <c r="UDC51" s="117"/>
      <c r="UDD51" s="117"/>
      <c r="UDE51" s="117"/>
      <c r="UDF51" s="117"/>
      <c r="UDG51" s="117"/>
      <c r="UDH51" s="117"/>
      <c r="UDI51" s="117"/>
      <c r="UDJ51" s="117"/>
      <c r="UDK51" s="117"/>
      <c r="UDL51" s="117"/>
      <c r="UDM51" s="117"/>
      <c r="UDN51" s="117"/>
      <c r="UDO51" s="117"/>
      <c r="UDP51" s="117"/>
      <c r="UDQ51" s="117"/>
      <c r="UDR51" s="117"/>
      <c r="UDS51" s="117"/>
      <c r="UDT51" s="117"/>
      <c r="UDU51" s="117"/>
      <c r="UDV51" s="117"/>
      <c r="UDW51" s="117"/>
      <c r="UDX51" s="117"/>
      <c r="UDY51" s="117"/>
      <c r="UDZ51" s="117"/>
      <c r="UEA51" s="117"/>
      <c r="UEB51" s="117"/>
      <c r="UEC51" s="117"/>
      <c r="UED51" s="117"/>
      <c r="UEE51" s="117"/>
      <c r="UEF51" s="117"/>
      <c r="UEG51" s="117"/>
      <c r="UEH51" s="117"/>
      <c r="UEI51" s="117"/>
      <c r="UEJ51" s="117"/>
      <c r="UEK51" s="117"/>
      <c r="UEL51" s="117"/>
      <c r="UEM51" s="117"/>
      <c r="UEN51" s="117"/>
      <c r="UEO51" s="117"/>
      <c r="UEP51" s="117"/>
      <c r="UEQ51" s="117"/>
      <c r="UER51" s="117"/>
      <c r="UES51" s="117"/>
      <c r="UET51" s="117"/>
      <c r="UEU51" s="117"/>
      <c r="UEV51" s="117"/>
      <c r="UEW51" s="117"/>
      <c r="UEX51" s="117"/>
      <c r="UEY51" s="117"/>
      <c r="UEZ51" s="117"/>
      <c r="UFA51" s="117"/>
      <c r="UFB51" s="117"/>
      <c r="UFC51" s="117"/>
      <c r="UFD51" s="117"/>
      <c r="UFE51" s="117"/>
      <c r="UFF51" s="117"/>
      <c r="UFG51" s="117"/>
      <c r="UFH51" s="117"/>
      <c r="UFI51" s="117"/>
      <c r="UFJ51" s="117"/>
      <c r="UFK51" s="117"/>
      <c r="UFL51" s="117"/>
      <c r="UFM51" s="117"/>
      <c r="UFN51" s="117"/>
      <c r="UFO51" s="117"/>
      <c r="UFP51" s="117"/>
      <c r="UFQ51" s="117"/>
      <c r="UFR51" s="117"/>
      <c r="UFS51" s="117"/>
      <c r="UFT51" s="117"/>
      <c r="UFU51" s="117"/>
      <c r="UFV51" s="117"/>
      <c r="UFW51" s="117"/>
      <c r="UFX51" s="117"/>
      <c r="UFY51" s="117"/>
      <c r="UFZ51" s="117"/>
      <c r="UGA51" s="117"/>
      <c r="UGB51" s="117"/>
      <c r="UGC51" s="117"/>
      <c r="UGD51" s="117"/>
      <c r="UGE51" s="117"/>
      <c r="UGF51" s="117"/>
      <c r="UGG51" s="117"/>
      <c r="UGH51" s="117"/>
      <c r="UGI51" s="117"/>
      <c r="UGJ51" s="117"/>
      <c r="UGK51" s="117"/>
      <c r="UGL51" s="117"/>
      <c r="UGM51" s="117"/>
      <c r="UGN51" s="117"/>
      <c r="UGO51" s="117"/>
      <c r="UGP51" s="117"/>
      <c r="UGQ51" s="117"/>
      <c r="UGR51" s="117"/>
      <c r="UGS51" s="117"/>
      <c r="UGT51" s="117"/>
      <c r="UGU51" s="117"/>
      <c r="UGV51" s="117"/>
      <c r="UGW51" s="117"/>
      <c r="UGX51" s="117"/>
      <c r="UGY51" s="117"/>
      <c r="UGZ51" s="117"/>
      <c r="UHA51" s="117"/>
      <c r="UHB51" s="117"/>
      <c r="UHC51" s="117"/>
      <c r="UHD51" s="117"/>
      <c r="UHE51" s="117"/>
      <c r="UHF51" s="117"/>
      <c r="UHG51" s="117"/>
      <c r="UHH51" s="117"/>
      <c r="UHI51" s="117"/>
      <c r="UHJ51" s="117"/>
      <c r="UHK51" s="117"/>
      <c r="UHL51" s="117"/>
      <c r="UHM51" s="117"/>
      <c r="UHN51" s="117"/>
      <c r="UHO51" s="117"/>
      <c r="UHP51" s="117"/>
      <c r="UHQ51" s="117"/>
      <c r="UHR51" s="117"/>
      <c r="UHS51" s="117"/>
      <c r="UHT51" s="117"/>
      <c r="UHU51" s="117"/>
      <c r="UHV51" s="117"/>
      <c r="UHW51" s="117"/>
      <c r="UHX51" s="117"/>
      <c r="UHY51" s="117"/>
      <c r="UHZ51" s="117"/>
      <c r="UIA51" s="117"/>
      <c r="UIB51" s="117"/>
      <c r="UIC51" s="117"/>
      <c r="UID51" s="117"/>
      <c r="UIE51" s="117"/>
      <c r="UIF51" s="117"/>
      <c r="UIG51" s="117"/>
      <c r="UIH51" s="117"/>
      <c r="UII51" s="117"/>
      <c r="UIJ51" s="117"/>
      <c r="UIK51" s="117"/>
      <c r="UIL51" s="117"/>
      <c r="UIM51" s="117"/>
      <c r="UIN51" s="117"/>
      <c r="UIO51" s="117"/>
      <c r="UIP51" s="117"/>
      <c r="UIQ51" s="117"/>
      <c r="UIR51" s="117"/>
      <c r="UIS51" s="117"/>
      <c r="UIT51" s="117"/>
      <c r="UIU51" s="117"/>
      <c r="UIV51" s="117"/>
      <c r="UIW51" s="117"/>
      <c r="UIX51" s="117"/>
      <c r="UIY51" s="117"/>
      <c r="UIZ51" s="117"/>
      <c r="UJA51" s="117"/>
      <c r="UJB51" s="117"/>
      <c r="UJC51" s="117"/>
      <c r="UJD51" s="117"/>
      <c r="UJE51" s="117"/>
      <c r="UJF51" s="117"/>
      <c r="UJG51" s="117"/>
      <c r="UJH51" s="117"/>
      <c r="UJI51" s="117"/>
      <c r="UJJ51" s="117"/>
      <c r="UJK51" s="117"/>
      <c r="UJL51" s="117"/>
      <c r="UJM51" s="117"/>
      <c r="UJN51" s="117"/>
      <c r="UJO51" s="117"/>
      <c r="UJP51" s="117"/>
      <c r="UJQ51" s="117"/>
      <c r="UJR51" s="117"/>
      <c r="UJS51" s="117"/>
      <c r="UJT51" s="117"/>
      <c r="UJU51" s="117"/>
      <c r="UJV51" s="117"/>
      <c r="UJW51" s="117"/>
      <c r="UJX51" s="117"/>
      <c r="UJY51" s="117"/>
      <c r="UJZ51" s="117"/>
      <c r="UKA51" s="117"/>
      <c r="UKB51" s="117"/>
      <c r="UKC51" s="117"/>
      <c r="UKD51" s="117"/>
      <c r="UKE51" s="117"/>
      <c r="UKF51" s="117"/>
      <c r="UKG51" s="117"/>
      <c r="UKH51" s="117"/>
      <c r="UKI51" s="117"/>
      <c r="UKJ51" s="117"/>
      <c r="UKK51" s="117"/>
      <c r="UKL51" s="117"/>
      <c r="UKM51" s="117"/>
      <c r="UKN51" s="117"/>
      <c r="UKO51" s="117"/>
      <c r="UKP51" s="117"/>
      <c r="UKQ51" s="117"/>
      <c r="UKR51" s="117"/>
      <c r="UKS51" s="117"/>
      <c r="UKT51" s="117"/>
      <c r="UKU51" s="117"/>
      <c r="UKV51" s="117"/>
      <c r="UKW51" s="117"/>
      <c r="UKX51" s="117"/>
      <c r="UKY51" s="117"/>
      <c r="UKZ51" s="117"/>
      <c r="ULA51" s="117"/>
      <c r="ULB51" s="117"/>
      <c r="ULC51" s="117"/>
      <c r="ULD51" s="117"/>
      <c r="ULE51" s="117"/>
      <c r="ULF51" s="117"/>
      <c r="ULG51" s="117"/>
      <c r="ULH51" s="117"/>
      <c r="ULI51" s="117"/>
      <c r="ULJ51" s="117"/>
      <c r="ULK51" s="117"/>
      <c r="ULL51" s="117"/>
      <c r="ULM51" s="117"/>
      <c r="ULN51" s="117"/>
      <c r="ULO51" s="117"/>
      <c r="ULP51" s="117"/>
      <c r="ULQ51" s="117"/>
      <c r="ULR51" s="117"/>
      <c r="ULS51" s="117"/>
      <c r="ULT51" s="117"/>
      <c r="ULU51" s="117"/>
      <c r="ULV51" s="117"/>
      <c r="ULW51" s="117"/>
      <c r="ULX51" s="117"/>
      <c r="ULY51" s="117"/>
      <c r="ULZ51" s="117"/>
      <c r="UMA51" s="117"/>
      <c r="UMB51" s="117"/>
      <c r="UMC51" s="117"/>
      <c r="UMD51" s="117"/>
      <c r="UME51" s="117"/>
      <c r="UMF51" s="117"/>
      <c r="UMG51" s="117"/>
      <c r="UMH51" s="117"/>
      <c r="UMI51" s="117"/>
      <c r="UMJ51" s="117"/>
      <c r="UMK51" s="117"/>
      <c r="UML51" s="117"/>
      <c r="UMM51" s="117"/>
      <c r="UMN51" s="117"/>
      <c r="UMO51" s="117"/>
      <c r="UMP51" s="117"/>
      <c r="UMQ51" s="117"/>
      <c r="UMR51" s="117"/>
      <c r="UMS51" s="117"/>
      <c r="UMT51" s="117"/>
      <c r="UMU51" s="117"/>
      <c r="UMV51" s="117"/>
      <c r="UMW51" s="117"/>
      <c r="UMX51" s="117"/>
      <c r="UMY51" s="117"/>
      <c r="UMZ51" s="117"/>
      <c r="UNA51" s="117"/>
      <c r="UNB51" s="117"/>
      <c r="UNC51" s="117"/>
      <c r="UND51" s="117"/>
      <c r="UNE51" s="117"/>
      <c r="UNF51" s="117"/>
      <c r="UNG51" s="117"/>
      <c r="UNH51" s="117"/>
      <c r="UNI51" s="117"/>
      <c r="UNJ51" s="117"/>
      <c r="UNK51" s="117"/>
      <c r="UNL51" s="117"/>
      <c r="UNM51" s="117"/>
      <c r="UNN51" s="117"/>
      <c r="UNO51" s="117"/>
      <c r="UNP51" s="117"/>
      <c r="UNQ51" s="117"/>
      <c r="UNR51" s="117"/>
      <c r="UNS51" s="117"/>
      <c r="UNT51" s="117"/>
      <c r="UNU51" s="117"/>
      <c r="UNV51" s="117"/>
      <c r="UNW51" s="117"/>
      <c r="UNX51" s="117"/>
      <c r="UNY51" s="117"/>
      <c r="UNZ51" s="117"/>
      <c r="UOA51" s="117"/>
      <c r="UOB51" s="117"/>
      <c r="UOC51" s="117"/>
      <c r="UOD51" s="117"/>
      <c r="UOE51" s="117"/>
      <c r="UOF51" s="117"/>
      <c r="UOG51" s="117"/>
      <c r="UOH51" s="117"/>
      <c r="UOI51" s="117"/>
      <c r="UOJ51" s="117"/>
      <c r="UOK51" s="117"/>
      <c r="UOL51" s="117"/>
      <c r="UOM51" s="117"/>
      <c r="UON51" s="117"/>
      <c r="UOO51" s="117"/>
      <c r="UOP51" s="117"/>
      <c r="UOQ51" s="117"/>
      <c r="UOR51" s="117"/>
      <c r="UOS51" s="117"/>
      <c r="UOT51" s="117"/>
      <c r="UOU51" s="117"/>
      <c r="UOV51" s="117"/>
      <c r="UOW51" s="117"/>
      <c r="UOX51" s="117"/>
      <c r="UOY51" s="117"/>
      <c r="UOZ51" s="117"/>
      <c r="UPA51" s="117"/>
      <c r="UPB51" s="117"/>
      <c r="UPC51" s="117"/>
      <c r="UPD51" s="117"/>
      <c r="UPE51" s="117"/>
      <c r="UPF51" s="117"/>
      <c r="UPG51" s="117"/>
      <c r="UPH51" s="117"/>
      <c r="UPI51" s="117"/>
      <c r="UPJ51" s="117"/>
      <c r="UPK51" s="117"/>
      <c r="UPL51" s="117"/>
      <c r="UPM51" s="117"/>
      <c r="UPN51" s="117"/>
      <c r="UPO51" s="117"/>
      <c r="UPP51" s="117"/>
      <c r="UPQ51" s="117"/>
      <c r="UPR51" s="117"/>
      <c r="UPS51" s="117"/>
      <c r="UPT51" s="117"/>
      <c r="UPU51" s="117"/>
      <c r="UPV51" s="117"/>
      <c r="UPW51" s="117"/>
      <c r="UPX51" s="117"/>
      <c r="UPY51" s="117"/>
      <c r="UPZ51" s="117"/>
      <c r="UQA51" s="117"/>
      <c r="UQB51" s="117"/>
      <c r="UQC51" s="117"/>
      <c r="UQD51" s="117"/>
      <c r="UQE51" s="117"/>
      <c r="UQF51" s="117"/>
      <c r="UQG51" s="117"/>
      <c r="UQH51" s="117"/>
      <c r="UQI51" s="117"/>
      <c r="UQJ51" s="117"/>
      <c r="UQK51" s="117"/>
      <c r="UQL51" s="117"/>
      <c r="UQM51" s="117"/>
      <c r="UQN51" s="117"/>
      <c r="UQO51" s="117"/>
      <c r="UQP51" s="117"/>
      <c r="UQQ51" s="117"/>
      <c r="UQR51" s="117"/>
      <c r="UQS51" s="117"/>
      <c r="UQT51" s="117"/>
      <c r="UQU51" s="117"/>
      <c r="UQV51" s="117"/>
      <c r="UQW51" s="117"/>
      <c r="UQX51" s="117"/>
      <c r="UQY51" s="117"/>
      <c r="UQZ51" s="117"/>
      <c r="URA51" s="117"/>
      <c r="URB51" s="117"/>
      <c r="URC51" s="117"/>
      <c r="URD51" s="117"/>
      <c r="URE51" s="117"/>
      <c r="URF51" s="117"/>
      <c r="URG51" s="117"/>
      <c r="URH51" s="117"/>
      <c r="URI51" s="117"/>
      <c r="URJ51" s="117"/>
      <c r="URK51" s="117"/>
      <c r="URL51" s="117"/>
      <c r="URM51" s="117"/>
      <c r="URN51" s="117"/>
      <c r="URO51" s="117"/>
      <c r="URP51" s="117"/>
      <c r="URQ51" s="117"/>
      <c r="URR51" s="117"/>
      <c r="URS51" s="117"/>
      <c r="URT51" s="117"/>
      <c r="URU51" s="117"/>
      <c r="URV51" s="117"/>
      <c r="URW51" s="117"/>
      <c r="URX51" s="117"/>
      <c r="URY51" s="117"/>
      <c r="URZ51" s="117"/>
      <c r="USA51" s="117"/>
      <c r="USB51" s="117"/>
      <c r="USC51" s="117"/>
      <c r="USD51" s="117"/>
      <c r="USE51" s="117"/>
      <c r="USF51" s="117"/>
      <c r="USG51" s="117"/>
      <c r="USH51" s="117"/>
      <c r="USI51" s="117"/>
      <c r="USJ51" s="117"/>
      <c r="USK51" s="117"/>
      <c r="USL51" s="117"/>
      <c r="USM51" s="117"/>
      <c r="USN51" s="117"/>
      <c r="USO51" s="117"/>
      <c r="USP51" s="117"/>
      <c r="USQ51" s="117"/>
      <c r="USR51" s="117"/>
      <c r="USS51" s="117"/>
      <c r="UST51" s="117"/>
      <c r="USU51" s="117"/>
      <c r="USV51" s="117"/>
      <c r="USW51" s="117"/>
      <c r="USX51" s="117"/>
      <c r="USY51" s="117"/>
      <c r="USZ51" s="117"/>
      <c r="UTA51" s="117"/>
      <c r="UTB51" s="117"/>
      <c r="UTC51" s="117"/>
      <c r="UTD51" s="117"/>
      <c r="UTE51" s="117"/>
      <c r="UTF51" s="117"/>
      <c r="UTG51" s="117"/>
      <c r="UTH51" s="117"/>
      <c r="UTI51" s="117"/>
      <c r="UTJ51" s="117"/>
      <c r="UTK51" s="117"/>
      <c r="UTL51" s="117"/>
      <c r="UTM51" s="117"/>
      <c r="UTN51" s="117"/>
      <c r="UTO51" s="117"/>
      <c r="UTP51" s="117"/>
      <c r="UTQ51" s="117"/>
      <c r="UTR51" s="117"/>
      <c r="UTS51" s="117"/>
      <c r="UTT51" s="117"/>
      <c r="UTU51" s="117"/>
      <c r="UTV51" s="117"/>
      <c r="UTW51" s="117"/>
      <c r="UTX51" s="117"/>
      <c r="UTY51" s="117"/>
      <c r="UTZ51" s="117"/>
      <c r="UUA51" s="117"/>
      <c r="UUB51" s="117"/>
      <c r="UUC51" s="117"/>
      <c r="UUD51" s="117"/>
      <c r="UUE51" s="117"/>
      <c r="UUF51" s="117"/>
      <c r="UUG51" s="117"/>
      <c r="UUH51" s="117"/>
      <c r="UUI51" s="117"/>
      <c r="UUJ51" s="117"/>
      <c r="UUK51" s="117"/>
      <c r="UUL51" s="117"/>
      <c r="UUM51" s="117"/>
      <c r="UUN51" s="117"/>
      <c r="UUO51" s="117"/>
      <c r="UUP51" s="117"/>
      <c r="UUQ51" s="117"/>
      <c r="UUR51" s="117"/>
      <c r="UUS51" s="117"/>
      <c r="UUT51" s="117"/>
      <c r="UUU51" s="117"/>
      <c r="UUV51" s="117"/>
      <c r="UUW51" s="117"/>
      <c r="UUX51" s="117"/>
      <c r="UUY51" s="117"/>
      <c r="UUZ51" s="117"/>
      <c r="UVA51" s="117"/>
      <c r="UVB51" s="117"/>
      <c r="UVC51" s="117"/>
      <c r="UVD51" s="117"/>
      <c r="UVE51" s="117"/>
      <c r="UVF51" s="117"/>
      <c r="UVG51" s="117"/>
      <c r="UVH51" s="117"/>
      <c r="UVI51" s="117"/>
      <c r="UVJ51" s="117"/>
      <c r="UVK51" s="117"/>
      <c r="UVL51" s="117"/>
      <c r="UVM51" s="117"/>
      <c r="UVN51" s="117"/>
      <c r="UVO51" s="117"/>
      <c r="UVP51" s="117"/>
      <c r="UVQ51" s="117"/>
      <c r="UVR51" s="117"/>
      <c r="UVS51" s="117"/>
      <c r="UVT51" s="117"/>
      <c r="UVU51" s="117"/>
      <c r="UVV51" s="117"/>
      <c r="UVW51" s="117"/>
      <c r="UVX51" s="117"/>
      <c r="UVY51" s="117"/>
      <c r="UVZ51" s="117"/>
      <c r="UWA51" s="117"/>
      <c r="UWB51" s="117"/>
      <c r="UWC51" s="117"/>
      <c r="UWD51" s="117"/>
      <c r="UWE51" s="117"/>
      <c r="UWF51" s="117"/>
      <c r="UWG51" s="117"/>
      <c r="UWH51" s="117"/>
      <c r="UWI51" s="117"/>
      <c r="UWJ51" s="117"/>
      <c r="UWK51" s="117"/>
      <c r="UWL51" s="117"/>
      <c r="UWM51" s="117"/>
      <c r="UWN51" s="117"/>
      <c r="UWO51" s="117"/>
      <c r="UWP51" s="117"/>
      <c r="UWQ51" s="117"/>
      <c r="UWR51" s="117"/>
      <c r="UWS51" s="117"/>
      <c r="UWT51" s="117"/>
      <c r="UWU51" s="117"/>
      <c r="UWV51" s="117"/>
      <c r="UWW51" s="117"/>
      <c r="UWX51" s="117"/>
      <c r="UWY51" s="117"/>
      <c r="UWZ51" s="117"/>
      <c r="UXA51" s="117"/>
      <c r="UXB51" s="117"/>
      <c r="UXC51" s="117"/>
      <c r="UXD51" s="117"/>
      <c r="UXE51" s="117"/>
      <c r="UXF51" s="117"/>
      <c r="UXG51" s="117"/>
      <c r="UXH51" s="117"/>
      <c r="UXI51" s="117"/>
      <c r="UXJ51" s="117"/>
      <c r="UXK51" s="117"/>
      <c r="UXL51" s="117"/>
      <c r="UXM51" s="117"/>
      <c r="UXN51" s="117"/>
      <c r="UXO51" s="117"/>
      <c r="UXP51" s="117"/>
      <c r="UXQ51" s="117"/>
      <c r="UXR51" s="117"/>
      <c r="UXS51" s="117"/>
      <c r="UXT51" s="117"/>
      <c r="UXU51" s="117"/>
      <c r="UXV51" s="117"/>
      <c r="UXW51" s="117"/>
      <c r="UXX51" s="117"/>
      <c r="UXY51" s="117"/>
      <c r="UXZ51" s="117"/>
      <c r="UYA51" s="117"/>
      <c r="UYB51" s="117"/>
      <c r="UYC51" s="117"/>
      <c r="UYD51" s="117"/>
      <c r="UYE51" s="117"/>
      <c r="UYF51" s="117"/>
      <c r="UYG51" s="117"/>
      <c r="UYH51" s="117"/>
      <c r="UYI51" s="117"/>
      <c r="UYJ51" s="117"/>
      <c r="UYK51" s="117"/>
      <c r="UYL51" s="117"/>
      <c r="UYM51" s="117"/>
      <c r="UYN51" s="117"/>
      <c r="UYO51" s="117"/>
      <c r="UYP51" s="117"/>
      <c r="UYQ51" s="117"/>
      <c r="UYR51" s="117"/>
      <c r="UYS51" s="117"/>
      <c r="UYT51" s="117"/>
      <c r="UYU51" s="117"/>
      <c r="UYV51" s="117"/>
      <c r="UYW51" s="117"/>
      <c r="UYX51" s="117"/>
      <c r="UYY51" s="117"/>
      <c r="UYZ51" s="117"/>
      <c r="UZA51" s="117"/>
      <c r="UZB51" s="117"/>
      <c r="UZC51" s="117"/>
      <c r="UZD51" s="117"/>
      <c r="UZE51" s="117"/>
      <c r="UZF51" s="117"/>
      <c r="UZG51" s="117"/>
      <c r="UZH51" s="117"/>
      <c r="UZI51" s="117"/>
      <c r="UZJ51" s="117"/>
      <c r="UZK51" s="117"/>
      <c r="UZL51" s="117"/>
      <c r="UZM51" s="117"/>
      <c r="UZN51" s="117"/>
      <c r="UZO51" s="117"/>
      <c r="UZP51" s="117"/>
      <c r="UZQ51" s="117"/>
      <c r="UZR51" s="117"/>
      <c r="UZS51" s="117"/>
      <c r="UZT51" s="117"/>
      <c r="UZU51" s="117"/>
      <c r="UZV51" s="117"/>
      <c r="UZW51" s="117"/>
      <c r="UZX51" s="117"/>
      <c r="UZY51" s="117"/>
      <c r="UZZ51" s="117"/>
      <c r="VAA51" s="117"/>
      <c r="VAB51" s="117"/>
      <c r="VAC51" s="117"/>
      <c r="VAD51" s="117"/>
      <c r="VAE51" s="117"/>
      <c r="VAF51" s="117"/>
      <c r="VAG51" s="117"/>
      <c r="VAH51" s="117"/>
      <c r="VAI51" s="117"/>
      <c r="VAJ51" s="117"/>
      <c r="VAK51" s="117"/>
      <c r="VAL51" s="117"/>
      <c r="VAM51" s="117"/>
      <c r="VAN51" s="117"/>
      <c r="VAO51" s="117"/>
      <c r="VAP51" s="117"/>
      <c r="VAQ51" s="117"/>
      <c r="VAR51" s="117"/>
      <c r="VAS51" s="117"/>
      <c r="VAT51" s="117"/>
      <c r="VAU51" s="117"/>
      <c r="VAV51" s="117"/>
      <c r="VAW51" s="117"/>
      <c r="VAX51" s="117"/>
      <c r="VAY51" s="117"/>
      <c r="VAZ51" s="117"/>
      <c r="VBA51" s="117"/>
      <c r="VBB51" s="117"/>
      <c r="VBC51" s="117"/>
      <c r="VBD51" s="117"/>
      <c r="VBE51" s="117"/>
      <c r="VBF51" s="117"/>
      <c r="VBG51" s="117"/>
      <c r="VBH51" s="117"/>
      <c r="VBI51" s="117"/>
      <c r="VBJ51" s="117"/>
      <c r="VBK51" s="117"/>
      <c r="VBL51" s="117"/>
      <c r="VBM51" s="117"/>
      <c r="VBN51" s="117"/>
      <c r="VBO51" s="117"/>
      <c r="VBP51" s="117"/>
      <c r="VBQ51" s="117"/>
      <c r="VBR51" s="117"/>
      <c r="VBS51" s="117"/>
      <c r="VBT51" s="117"/>
      <c r="VBU51" s="117"/>
      <c r="VBV51" s="117"/>
      <c r="VBW51" s="117"/>
      <c r="VBX51" s="117"/>
      <c r="VBY51" s="117"/>
      <c r="VBZ51" s="117"/>
      <c r="VCA51" s="117"/>
      <c r="VCB51" s="117"/>
      <c r="VCC51" s="117"/>
      <c r="VCD51" s="117"/>
      <c r="VCE51" s="117"/>
      <c r="VCF51" s="117"/>
      <c r="VCG51" s="117"/>
      <c r="VCH51" s="117"/>
      <c r="VCI51" s="117"/>
      <c r="VCJ51" s="117"/>
      <c r="VCK51" s="117"/>
      <c r="VCL51" s="117"/>
      <c r="VCM51" s="117"/>
      <c r="VCN51" s="117"/>
      <c r="VCO51" s="117"/>
      <c r="VCP51" s="117"/>
      <c r="VCQ51" s="117"/>
      <c r="VCR51" s="117"/>
      <c r="VCS51" s="117"/>
      <c r="VCT51" s="117"/>
      <c r="VCU51" s="117"/>
      <c r="VCV51" s="117"/>
      <c r="VCW51" s="117"/>
      <c r="VCX51" s="117"/>
      <c r="VCY51" s="117"/>
      <c r="VCZ51" s="117"/>
      <c r="VDA51" s="117"/>
      <c r="VDB51" s="117"/>
      <c r="VDC51" s="117"/>
      <c r="VDD51" s="117"/>
      <c r="VDE51" s="117"/>
      <c r="VDF51" s="117"/>
      <c r="VDG51" s="117"/>
      <c r="VDH51" s="117"/>
      <c r="VDI51" s="117"/>
      <c r="VDJ51" s="117"/>
      <c r="VDK51" s="117"/>
      <c r="VDL51" s="117"/>
      <c r="VDM51" s="117"/>
      <c r="VDN51" s="117"/>
      <c r="VDO51" s="117"/>
      <c r="VDP51" s="117"/>
      <c r="VDQ51" s="117"/>
      <c r="VDR51" s="117"/>
      <c r="VDS51" s="117"/>
      <c r="VDT51" s="117"/>
      <c r="VDU51" s="117"/>
      <c r="VDV51" s="117"/>
      <c r="VDW51" s="117"/>
      <c r="VDX51" s="117"/>
      <c r="VDY51" s="117"/>
      <c r="VDZ51" s="117"/>
      <c r="VEA51" s="117"/>
      <c r="VEB51" s="117"/>
      <c r="VEC51" s="117"/>
      <c r="VED51" s="117"/>
      <c r="VEE51" s="117"/>
      <c r="VEF51" s="117"/>
      <c r="VEG51" s="117"/>
      <c r="VEH51" s="117"/>
      <c r="VEI51" s="117"/>
      <c r="VEJ51" s="117"/>
      <c r="VEK51" s="117"/>
      <c r="VEL51" s="117"/>
      <c r="VEM51" s="117"/>
      <c r="VEN51" s="117"/>
      <c r="VEO51" s="117"/>
      <c r="VEP51" s="117"/>
      <c r="VEQ51" s="117"/>
      <c r="VER51" s="117"/>
      <c r="VES51" s="117"/>
      <c r="VET51" s="117"/>
      <c r="VEU51" s="117"/>
      <c r="VEV51" s="117"/>
      <c r="VEW51" s="117"/>
      <c r="VEX51" s="117"/>
      <c r="VEY51" s="117"/>
      <c r="VEZ51" s="117"/>
      <c r="VFA51" s="117"/>
      <c r="VFB51" s="117"/>
      <c r="VFC51" s="117"/>
      <c r="VFD51" s="117"/>
      <c r="VFE51" s="117"/>
      <c r="VFF51" s="117"/>
      <c r="VFG51" s="117"/>
      <c r="VFH51" s="117"/>
      <c r="VFI51" s="117"/>
      <c r="VFJ51" s="117"/>
      <c r="VFK51" s="117"/>
      <c r="VFL51" s="117"/>
      <c r="VFM51" s="117"/>
      <c r="VFN51" s="117"/>
      <c r="VFO51" s="117"/>
      <c r="VFP51" s="117"/>
      <c r="VFQ51" s="117"/>
      <c r="VFR51" s="117"/>
      <c r="VFS51" s="117"/>
      <c r="VFT51" s="117"/>
      <c r="VFU51" s="117"/>
      <c r="VFV51" s="117"/>
      <c r="VFW51" s="117"/>
      <c r="VFX51" s="117"/>
      <c r="VFY51" s="117"/>
      <c r="VFZ51" s="117"/>
      <c r="VGA51" s="117"/>
      <c r="VGB51" s="117"/>
      <c r="VGC51" s="117"/>
      <c r="VGD51" s="117"/>
      <c r="VGE51" s="117"/>
      <c r="VGF51" s="117"/>
      <c r="VGG51" s="117"/>
      <c r="VGH51" s="117"/>
      <c r="VGI51" s="117"/>
      <c r="VGJ51" s="117"/>
      <c r="VGK51" s="117"/>
      <c r="VGL51" s="117"/>
      <c r="VGM51" s="117"/>
      <c r="VGN51" s="117"/>
      <c r="VGO51" s="117"/>
      <c r="VGP51" s="117"/>
      <c r="VGQ51" s="117"/>
      <c r="VGR51" s="117"/>
      <c r="VGS51" s="117"/>
      <c r="VGT51" s="117"/>
      <c r="VGU51" s="117"/>
      <c r="VGV51" s="117"/>
      <c r="VGW51" s="117"/>
      <c r="VGX51" s="117"/>
      <c r="VGY51" s="117"/>
      <c r="VGZ51" s="117"/>
      <c r="VHA51" s="117"/>
      <c r="VHB51" s="117"/>
      <c r="VHC51" s="117"/>
      <c r="VHD51" s="117"/>
      <c r="VHE51" s="117"/>
      <c r="VHF51" s="117"/>
      <c r="VHG51" s="117"/>
      <c r="VHH51" s="117"/>
      <c r="VHI51" s="117"/>
      <c r="VHJ51" s="117"/>
      <c r="VHK51" s="117"/>
      <c r="VHL51" s="117"/>
      <c r="VHM51" s="117"/>
      <c r="VHN51" s="117"/>
      <c r="VHO51" s="117"/>
      <c r="VHP51" s="117"/>
      <c r="VHQ51" s="117"/>
      <c r="VHR51" s="117"/>
      <c r="VHS51" s="117"/>
      <c r="VHT51" s="117"/>
      <c r="VHU51" s="117"/>
      <c r="VHV51" s="117"/>
      <c r="VHW51" s="117"/>
      <c r="VHX51" s="117"/>
      <c r="VHY51" s="117"/>
      <c r="VHZ51" s="117"/>
      <c r="VIA51" s="117"/>
      <c r="VIB51" s="117"/>
      <c r="VIC51" s="117"/>
      <c r="VID51" s="117"/>
      <c r="VIE51" s="117"/>
      <c r="VIF51" s="117"/>
      <c r="VIG51" s="117"/>
      <c r="VIH51" s="117"/>
      <c r="VII51" s="117"/>
      <c r="VIJ51" s="117"/>
      <c r="VIK51" s="117"/>
      <c r="VIL51" s="117"/>
      <c r="VIM51" s="117"/>
      <c r="VIN51" s="117"/>
      <c r="VIO51" s="117"/>
      <c r="VIP51" s="117"/>
      <c r="VIQ51" s="117"/>
      <c r="VIR51" s="117"/>
      <c r="VIS51" s="117"/>
      <c r="VIT51" s="117"/>
      <c r="VIU51" s="117"/>
      <c r="VIV51" s="117"/>
      <c r="VIW51" s="117"/>
      <c r="VIX51" s="117"/>
      <c r="VIY51" s="117"/>
      <c r="VIZ51" s="117"/>
      <c r="VJA51" s="117"/>
      <c r="VJB51" s="117"/>
      <c r="VJC51" s="117"/>
      <c r="VJD51" s="117"/>
      <c r="VJE51" s="117"/>
      <c r="VJF51" s="117"/>
      <c r="VJG51" s="117"/>
      <c r="VJH51" s="117"/>
      <c r="VJI51" s="117"/>
      <c r="VJJ51" s="117"/>
      <c r="VJK51" s="117"/>
      <c r="VJL51" s="117"/>
      <c r="VJM51" s="117"/>
      <c r="VJN51" s="117"/>
      <c r="VJO51" s="117"/>
      <c r="VJP51" s="117"/>
      <c r="VJQ51" s="117"/>
      <c r="VJR51" s="117"/>
      <c r="VJS51" s="117"/>
      <c r="VJT51" s="117"/>
      <c r="VJU51" s="117"/>
      <c r="VJV51" s="117"/>
      <c r="VJW51" s="117"/>
      <c r="VJX51" s="117"/>
      <c r="VJY51" s="117"/>
      <c r="VJZ51" s="117"/>
      <c r="VKA51" s="117"/>
      <c r="VKB51" s="117"/>
      <c r="VKC51" s="117"/>
      <c r="VKD51" s="117"/>
      <c r="VKE51" s="117"/>
      <c r="VKF51" s="117"/>
      <c r="VKG51" s="117"/>
      <c r="VKH51" s="117"/>
      <c r="VKI51" s="117"/>
      <c r="VKJ51" s="117"/>
      <c r="VKK51" s="117"/>
      <c r="VKL51" s="117"/>
      <c r="VKM51" s="117"/>
      <c r="VKN51" s="117"/>
      <c r="VKO51" s="117"/>
      <c r="VKP51" s="117"/>
      <c r="VKQ51" s="117"/>
      <c r="VKR51" s="117"/>
      <c r="VKS51" s="117"/>
      <c r="VKT51" s="117"/>
      <c r="VKU51" s="117"/>
      <c r="VKV51" s="117"/>
      <c r="VKW51" s="117"/>
      <c r="VKX51" s="117"/>
      <c r="VKY51" s="117"/>
      <c r="VKZ51" s="117"/>
      <c r="VLA51" s="117"/>
      <c r="VLB51" s="117"/>
      <c r="VLC51" s="117"/>
      <c r="VLD51" s="117"/>
      <c r="VLE51" s="117"/>
      <c r="VLF51" s="117"/>
      <c r="VLG51" s="117"/>
      <c r="VLH51" s="117"/>
      <c r="VLI51" s="117"/>
      <c r="VLJ51" s="117"/>
      <c r="VLK51" s="117"/>
      <c r="VLL51" s="117"/>
      <c r="VLM51" s="117"/>
      <c r="VLN51" s="117"/>
      <c r="VLO51" s="117"/>
      <c r="VLP51" s="117"/>
      <c r="VLQ51" s="117"/>
      <c r="VLR51" s="117"/>
      <c r="VLS51" s="117"/>
      <c r="VLT51" s="117"/>
      <c r="VLU51" s="117"/>
      <c r="VLV51" s="117"/>
      <c r="VLW51" s="117"/>
      <c r="VLX51" s="117"/>
      <c r="VLY51" s="117"/>
      <c r="VLZ51" s="117"/>
      <c r="VMA51" s="117"/>
      <c r="VMB51" s="117"/>
      <c r="VMC51" s="117"/>
      <c r="VMD51" s="117"/>
      <c r="VME51" s="117"/>
      <c r="VMF51" s="117"/>
      <c r="VMG51" s="117"/>
      <c r="VMH51" s="117"/>
      <c r="VMI51" s="117"/>
      <c r="VMJ51" s="117"/>
      <c r="VMK51" s="117"/>
      <c r="VML51" s="117"/>
      <c r="VMM51" s="117"/>
      <c r="VMN51" s="117"/>
      <c r="VMO51" s="117"/>
      <c r="VMP51" s="117"/>
      <c r="VMQ51" s="117"/>
      <c r="VMR51" s="117"/>
      <c r="VMS51" s="117"/>
      <c r="VMT51" s="117"/>
      <c r="VMU51" s="117"/>
      <c r="VMV51" s="117"/>
      <c r="VMW51" s="117"/>
      <c r="VMX51" s="117"/>
      <c r="VMY51" s="117"/>
      <c r="VMZ51" s="117"/>
      <c r="VNA51" s="117"/>
      <c r="VNB51" s="117"/>
      <c r="VNC51" s="117"/>
      <c r="VND51" s="117"/>
      <c r="VNE51" s="117"/>
      <c r="VNF51" s="117"/>
      <c r="VNG51" s="117"/>
      <c r="VNH51" s="117"/>
      <c r="VNI51" s="117"/>
      <c r="VNJ51" s="117"/>
      <c r="VNK51" s="117"/>
      <c r="VNL51" s="117"/>
      <c r="VNM51" s="117"/>
      <c r="VNN51" s="117"/>
      <c r="VNO51" s="117"/>
      <c r="VNP51" s="117"/>
      <c r="VNQ51" s="117"/>
      <c r="VNR51" s="117"/>
      <c r="VNS51" s="117"/>
      <c r="VNT51" s="117"/>
      <c r="VNU51" s="117"/>
      <c r="VNV51" s="117"/>
      <c r="VNW51" s="117"/>
      <c r="VNX51" s="117"/>
      <c r="VNY51" s="117"/>
      <c r="VNZ51" s="117"/>
      <c r="VOA51" s="117"/>
      <c r="VOB51" s="117"/>
      <c r="VOC51" s="117"/>
      <c r="VOD51" s="117"/>
      <c r="VOE51" s="117"/>
      <c r="VOF51" s="117"/>
      <c r="VOG51" s="117"/>
      <c r="VOH51" s="117"/>
      <c r="VOI51" s="117"/>
      <c r="VOJ51" s="117"/>
      <c r="VOK51" s="117"/>
      <c r="VOL51" s="117"/>
      <c r="VOM51" s="117"/>
      <c r="VON51" s="117"/>
      <c r="VOO51" s="117"/>
      <c r="VOP51" s="117"/>
      <c r="VOQ51" s="117"/>
      <c r="VOR51" s="117"/>
      <c r="VOS51" s="117"/>
      <c r="VOT51" s="117"/>
      <c r="VOU51" s="117"/>
      <c r="VOV51" s="117"/>
      <c r="VOW51" s="117"/>
      <c r="VOX51" s="117"/>
      <c r="VOY51" s="117"/>
      <c r="VOZ51" s="117"/>
      <c r="VPA51" s="117"/>
      <c r="VPB51" s="117"/>
      <c r="VPC51" s="117"/>
      <c r="VPD51" s="117"/>
      <c r="VPE51" s="117"/>
      <c r="VPF51" s="117"/>
      <c r="VPG51" s="117"/>
      <c r="VPH51" s="117"/>
      <c r="VPI51" s="117"/>
      <c r="VPJ51" s="117"/>
      <c r="VPK51" s="117"/>
      <c r="VPL51" s="117"/>
      <c r="VPM51" s="117"/>
      <c r="VPN51" s="117"/>
      <c r="VPO51" s="117"/>
      <c r="VPP51" s="117"/>
      <c r="VPQ51" s="117"/>
      <c r="VPR51" s="117"/>
      <c r="VPS51" s="117"/>
      <c r="VPT51" s="117"/>
      <c r="VPU51" s="117"/>
      <c r="VPV51" s="117"/>
      <c r="VPW51" s="117"/>
      <c r="VPX51" s="117"/>
      <c r="VPY51" s="117"/>
      <c r="VPZ51" s="117"/>
      <c r="VQA51" s="117"/>
      <c r="VQB51" s="117"/>
      <c r="VQC51" s="117"/>
      <c r="VQD51" s="117"/>
      <c r="VQE51" s="117"/>
      <c r="VQF51" s="117"/>
      <c r="VQG51" s="117"/>
      <c r="VQH51" s="117"/>
      <c r="VQI51" s="117"/>
      <c r="VQJ51" s="117"/>
      <c r="VQK51" s="117"/>
      <c r="VQL51" s="117"/>
      <c r="VQM51" s="117"/>
      <c r="VQN51" s="117"/>
      <c r="VQO51" s="117"/>
      <c r="VQP51" s="117"/>
      <c r="VQQ51" s="117"/>
      <c r="VQR51" s="117"/>
      <c r="VQS51" s="117"/>
      <c r="VQT51" s="117"/>
      <c r="VQU51" s="117"/>
      <c r="VQV51" s="117"/>
      <c r="VQW51" s="117"/>
      <c r="VQX51" s="117"/>
      <c r="VQY51" s="117"/>
      <c r="VQZ51" s="117"/>
      <c r="VRA51" s="117"/>
      <c r="VRB51" s="117"/>
      <c r="VRC51" s="117"/>
      <c r="VRD51" s="117"/>
      <c r="VRE51" s="117"/>
      <c r="VRF51" s="117"/>
      <c r="VRG51" s="117"/>
      <c r="VRH51" s="117"/>
      <c r="VRI51" s="117"/>
      <c r="VRJ51" s="117"/>
      <c r="VRK51" s="117"/>
      <c r="VRL51" s="117"/>
      <c r="VRM51" s="117"/>
      <c r="VRN51" s="117"/>
      <c r="VRO51" s="117"/>
      <c r="VRP51" s="117"/>
      <c r="VRQ51" s="117"/>
      <c r="VRR51" s="117"/>
      <c r="VRS51" s="117"/>
      <c r="VRT51" s="117"/>
      <c r="VRU51" s="117"/>
      <c r="VRV51" s="117"/>
      <c r="VRW51" s="117"/>
      <c r="VRX51" s="117"/>
      <c r="VRY51" s="117"/>
      <c r="VRZ51" s="117"/>
      <c r="VSA51" s="117"/>
      <c r="VSB51" s="117"/>
      <c r="VSC51" s="117"/>
      <c r="VSD51" s="117"/>
      <c r="VSE51" s="117"/>
      <c r="VSF51" s="117"/>
      <c r="VSG51" s="117"/>
      <c r="VSH51" s="117"/>
      <c r="VSI51" s="117"/>
      <c r="VSJ51" s="117"/>
      <c r="VSK51" s="117"/>
      <c r="VSL51" s="117"/>
      <c r="VSM51" s="117"/>
      <c r="VSN51" s="117"/>
      <c r="VSO51" s="117"/>
      <c r="VSP51" s="117"/>
      <c r="VSQ51" s="117"/>
      <c r="VSR51" s="117"/>
      <c r="VSS51" s="117"/>
      <c r="VST51" s="117"/>
      <c r="VSU51" s="117"/>
      <c r="VSV51" s="117"/>
      <c r="VSW51" s="117"/>
      <c r="VSX51" s="117"/>
      <c r="VSY51" s="117"/>
      <c r="VSZ51" s="117"/>
      <c r="VTA51" s="117"/>
      <c r="VTB51" s="117"/>
      <c r="VTC51" s="117"/>
      <c r="VTD51" s="117"/>
      <c r="VTE51" s="117"/>
      <c r="VTF51" s="117"/>
      <c r="VTG51" s="117"/>
      <c r="VTH51" s="117"/>
      <c r="VTI51" s="117"/>
      <c r="VTJ51" s="117"/>
      <c r="VTK51" s="117"/>
      <c r="VTL51" s="117"/>
      <c r="VTM51" s="117"/>
      <c r="VTN51" s="117"/>
      <c r="VTO51" s="117"/>
      <c r="VTP51" s="117"/>
      <c r="VTQ51" s="117"/>
      <c r="VTR51" s="117"/>
      <c r="VTS51" s="117"/>
      <c r="VTT51" s="117"/>
      <c r="VTU51" s="117"/>
      <c r="VTV51" s="117"/>
      <c r="VTW51" s="117"/>
      <c r="VTX51" s="117"/>
      <c r="VTY51" s="117"/>
      <c r="VTZ51" s="117"/>
      <c r="VUA51" s="117"/>
      <c r="VUB51" s="117"/>
      <c r="VUC51" s="117"/>
      <c r="VUD51" s="117"/>
      <c r="VUE51" s="117"/>
      <c r="VUF51" s="117"/>
      <c r="VUG51" s="117"/>
      <c r="VUH51" s="117"/>
      <c r="VUI51" s="117"/>
      <c r="VUJ51" s="117"/>
      <c r="VUK51" s="117"/>
      <c r="VUL51" s="117"/>
      <c r="VUM51" s="117"/>
      <c r="VUN51" s="117"/>
      <c r="VUO51" s="117"/>
      <c r="VUP51" s="117"/>
      <c r="VUQ51" s="117"/>
      <c r="VUR51" s="117"/>
      <c r="VUS51" s="117"/>
      <c r="VUT51" s="117"/>
      <c r="VUU51" s="117"/>
      <c r="VUV51" s="117"/>
      <c r="VUW51" s="117"/>
      <c r="VUX51" s="117"/>
      <c r="VUY51" s="117"/>
      <c r="VUZ51" s="117"/>
      <c r="VVA51" s="117"/>
      <c r="VVB51" s="117"/>
      <c r="VVC51" s="117"/>
      <c r="VVD51" s="117"/>
      <c r="VVE51" s="117"/>
      <c r="VVF51" s="117"/>
      <c r="VVG51" s="117"/>
      <c r="VVH51" s="117"/>
      <c r="VVI51" s="117"/>
      <c r="VVJ51" s="117"/>
      <c r="VVK51" s="117"/>
      <c r="VVL51" s="117"/>
      <c r="VVM51" s="117"/>
      <c r="VVN51" s="117"/>
      <c r="VVO51" s="117"/>
      <c r="VVP51" s="117"/>
      <c r="VVQ51" s="117"/>
      <c r="VVR51" s="117"/>
      <c r="VVS51" s="117"/>
      <c r="VVT51" s="117"/>
      <c r="VVU51" s="117"/>
      <c r="VVV51" s="117"/>
      <c r="VVW51" s="117"/>
      <c r="VVX51" s="117"/>
      <c r="VVY51" s="117"/>
      <c r="VVZ51" s="117"/>
      <c r="VWA51" s="117"/>
      <c r="VWB51" s="117"/>
      <c r="VWC51" s="117"/>
      <c r="VWD51" s="117"/>
      <c r="VWE51" s="117"/>
      <c r="VWF51" s="117"/>
      <c r="VWG51" s="117"/>
      <c r="VWH51" s="117"/>
      <c r="VWI51" s="117"/>
      <c r="VWJ51" s="117"/>
      <c r="VWK51" s="117"/>
      <c r="VWL51" s="117"/>
      <c r="VWM51" s="117"/>
      <c r="VWN51" s="117"/>
      <c r="VWO51" s="117"/>
      <c r="VWP51" s="117"/>
      <c r="VWQ51" s="117"/>
      <c r="VWR51" s="117"/>
      <c r="VWS51" s="117"/>
      <c r="VWT51" s="117"/>
      <c r="VWU51" s="117"/>
      <c r="VWV51" s="117"/>
      <c r="VWW51" s="117"/>
      <c r="VWX51" s="117"/>
      <c r="VWY51" s="117"/>
      <c r="VWZ51" s="117"/>
      <c r="VXA51" s="117"/>
      <c r="VXB51" s="117"/>
      <c r="VXC51" s="117"/>
      <c r="VXD51" s="117"/>
      <c r="VXE51" s="117"/>
      <c r="VXF51" s="117"/>
      <c r="VXG51" s="117"/>
      <c r="VXH51" s="117"/>
      <c r="VXI51" s="117"/>
      <c r="VXJ51" s="117"/>
      <c r="VXK51" s="117"/>
      <c r="VXL51" s="117"/>
      <c r="VXM51" s="117"/>
      <c r="VXN51" s="117"/>
      <c r="VXO51" s="117"/>
      <c r="VXP51" s="117"/>
      <c r="VXQ51" s="117"/>
      <c r="VXR51" s="117"/>
      <c r="VXS51" s="117"/>
      <c r="VXT51" s="117"/>
      <c r="VXU51" s="117"/>
      <c r="VXV51" s="117"/>
      <c r="VXW51" s="117"/>
      <c r="VXX51" s="117"/>
      <c r="VXY51" s="117"/>
      <c r="VXZ51" s="117"/>
      <c r="VYA51" s="117"/>
      <c r="VYB51" s="117"/>
      <c r="VYC51" s="117"/>
      <c r="VYD51" s="117"/>
      <c r="VYE51" s="117"/>
      <c r="VYF51" s="117"/>
      <c r="VYG51" s="117"/>
      <c r="VYH51" s="117"/>
      <c r="VYI51" s="117"/>
      <c r="VYJ51" s="117"/>
      <c r="VYK51" s="117"/>
      <c r="VYL51" s="117"/>
      <c r="VYM51" s="117"/>
      <c r="VYN51" s="117"/>
      <c r="VYO51" s="117"/>
      <c r="VYP51" s="117"/>
      <c r="VYQ51" s="117"/>
      <c r="VYR51" s="117"/>
      <c r="VYS51" s="117"/>
      <c r="VYT51" s="117"/>
      <c r="VYU51" s="117"/>
      <c r="VYV51" s="117"/>
      <c r="VYW51" s="117"/>
      <c r="VYX51" s="117"/>
      <c r="VYY51" s="117"/>
      <c r="VYZ51" s="117"/>
      <c r="VZA51" s="117"/>
      <c r="VZB51" s="117"/>
      <c r="VZC51" s="117"/>
      <c r="VZD51" s="117"/>
      <c r="VZE51" s="117"/>
      <c r="VZF51" s="117"/>
      <c r="VZG51" s="117"/>
      <c r="VZH51" s="117"/>
      <c r="VZI51" s="117"/>
      <c r="VZJ51" s="117"/>
      <c r="VZK51" s="117"/>
      <c r="VZL51" s="117"/>
      <c r="VZM51" s="117"/>
      <c r="VZN51" s="117"/>
      <c r="VZO51" s="117"/>
      <c r="VZP51" s="117"/>
      <c r="VZQ51" s="117"/>
      <c r="VZR51" s="117"/>
      <c r="VZS51" s="117"/>
      <c r="VZT51" s="117"/>
      <c r="VZU51" s="117"/>
      <c r="VZV51" s="117"/>
      <c r="VZW51" s="117"/>
      <c r="VZX51" s="117"/>
      <c r="VZY51" s="117"/>
      <c r="VZZ51" s="117"/>
      <c r="WAA51" s="117"/>
      <c r="WAB51" s="117"/>
      <c r="WAC51" s="117"/>
      <c r="WAD51" s="117"/>
      <c r="WAE51" s="117"/>
      <c r="WAF51" s="117"/>
      <c r="WAG51" s="117"/>
      <c r="WAH51" s="117"/>
      <c r="WAI51" s="117"/>
      <c r="WAJ51" s="117"/>
      <c r="WAK51" s="117"/>
      <c r="WAL51" s="117"/>
      <c r="WAM51" s="117"/>
      <c r="WAN51" s="117"/>
      <c r="WAO51" s="117"/>
      <c r="WAP51" s="117"/>
      <c r="WAQ51" s="117"/>
      <c r="WAR51" s="117"/>
      <c r="WAS51" s="117"/>
      <c r="WAT51" s="117"/>
      <c r="WAU51" s="117"/>
      <c r="WAV51" s="117"/>
      <c r="WAW51" s="117"/>
      <c r="WAX51" s="117"/>
      <c r="WAY51" s="117"/>
      <c r="WAZ51" s="117"/>
      <c r="WBA51" s="117"/>
      <c r="WBB51" s="117"/>
      <c r="WBC51" s="117"/>
      <c r="WBD51" s="117"/>
      <c r="WBE51" s="117"/>
      <c r="WBF51" s="117"/>
      <c r="WBG51" s="117"/>
      <c r="WBH51" s="117"/>
      <c r="WBI51" s="117"/>
      <c r="WBJ51" s="117"/>
      <c r="WBK51" s="117"/>
      <c r="WBL51" s="117"/>
      <c r="WBM51" s="117"/>
      <c r="WBN51" s="117"/>
      <c r="WBO51" s="117"/>
      <c r="WBP51" s="117"/>
      <c r="WBQ51" s="117"/>
      <c r="WBR51" s="117"/>
      <c r="WBS51" s="117"/>
      <c r="WBT51" s="117"/>
      <c r="WBU51" s="117"/>
      <c r="WBV51" s="117"/>
      <c r="WBW51" s="117"/>
      <c r="WBX51" s="117"/>
      <c r="WBY51" s="117"/>
      <c r="WBZ51" s="117"/>
      <c r="WCA51" s="117"/>
      <c r="WCB51" s="117"/>
      <c r="WCC51" s="117"/>
      <c r="WCD51" s="117"/>
      <c r="WCE51" s="117"/>
      <c r="WCF51" s="117"/>
      <c r="WCG51" s="117"/>
      <c r="WCH51" s="117"/>
      <c r="WCI51" s="117"/>
      <c r="WCJ51" s="117"/>
      <c r="WCK51" s="117"/>
      <c r="WCL51" s="117"/>
      <c r="WCM51" s="117"/>
      <c r="WCN51" s="117"/>
      <c r="WCO51" s="117"/>
      <c r="WCP51" s="117"/>
      <c r="WCQ51" s="117"/>
      <c r="WCR51" s="117"/>
      <c r="WCS51" s="117"/>
      <c r="WCT51" s="117"/>
      <c r="WCU51" s="117"/>
      <c r="WCV51" s="117"/>
      <c r="WCW51" s="117"/>
      <c r="WCX51" s="117"/>
      <c r="WCY51" s="117"/>
      <c r="WCZ51" s="117"/>
      <c r="WDA51" s="117"/>
      <c r="WDB51" s="117"/>
      <c r="WDC51" s="117"/>
      <c r="WDD51" s="117"/>
      <c r="WDE51" s="117"/>
      <c r="WDF51" s="117"/>
      <c r="WDG51" s="117"/>
      <c r="WDH51" s="117"/>
      <c r="WDI51" s="117"/>
      <c r="WDJ51" s="117"/>
      <c r="WDK51" s="117"/>
      <c r="WDL51" s="117"/>
      <c r="WDM51" s="117"/>
      <c r="WDN51" s="117"/>
      <c r="WDO51" s="117"/>
      <c r="WDP51" s="117"/>
      <c r="WDQ51" s="117"/>
      <c r="WDR51" s="117"/>
      <c r="WDS51" s="117"/>
      <c r="WDT51" s="117"/>
      <c r="WDU51" s="117"/>
      <c r="WDV51" s="117"/>
      <c r="WDW51" s="117"/>
      <c r="WDX51" s="117"/>
      <c r="WDY51" s="117"/>
      <c r="WDZ51" s="117"/>
      <c r="WEA51" s="117"/>
      <c r="WEB51" s="117"/>
      <c r="WEC51" s="117"/>
      <c r="WED51" s="117"/>
      <c r="WEE51" s="117"/>
      <c r="WEF51" s="117"/>
      <c r="WEG51" s="117"/>
      <c r="WEH51" s="117"/>
      <c r="WEI51" s="117"/>
      <c r="WEJ51" s="117"/>
      <c r="WEK51" s="117"/>
      <c r="WEL51" s="117"/>
      <c r="WEM51" s="117"/>
      <c r="WEN51" s="117"/>
      <c r="WEO51" s="117"/>
      <c r="WEP51" s="117"/>
      <c r="WEQ51" s="117"/>
      <c r="WER51" s="117"/>
      <c r="WES51" s="117"/>
      <c r="WET51" s="117"/>
      <c r="WEU51" s="117"/>
      <c r="WEV51" s="117"/>
      <c r="WEW51" s="117"/>
      <c r="WEX51" s="117"/>
      <c r="WEY51" s="117"/>
      <c r="WEZ51" s="117"/>
      <c r="WFA51" s="117"/>
      <c r="WFB51" s="117"/>
      <c r="WFC51" s="117"/>
      <c r="WFD51" s="117"/>
      <c r="WFE51" s="117"/>
      <c r="WFF51" s="117"/>
      <c r="WFG51" s="117"/>
      <c r="WFH51" s="117"/>
      <c r="WFI51" s="117"/>
      <c r="WFJ51" s="117"/>
      <c r="WFK51" s="117"/>
      <c r="WFL51" s="117"/>
      <c r="WFM51" s="117"/>
      <c r="WFN51" s="117"/>
      <c r="WFO51" s="117"/>
      <c r="WFP51" s="117"/>
      <c r="WFQ51" s="117"/>
      <c r="WFR51" s="117"/>
      <c r="WFS51" s="117"/>
      <c r="WFT51" s="117"/>
      <c r="WFU51" s="117"/>
      <c r="WFV51" s="117"/>
      <c r="WFW51" s="117"/>
      <c r="WFX51" s="117"/>
      <c r="WFY51" s="117"/>
      <c r="WFZ51" s="117"/>
      <c r="WGA51" s="117"/>
      <c r="WGB51" s="117"/>
      <c r="WGC51" s="117"/>
      <c r="WGD51" s="117"/>
      <c r="WGE51" s="117"/>
      <c r="WGF51" s="117"/>
      <c r="WGG51" s="117"/>
      <c r="WGH51" s="117"/>
      <c r="WGI51" s="117"/>
      <c r="WGJ51" s="117"/>
      <c r="WGK51" s="117"/>
      <c r="WGL51" s="117"/>
      <c r="WGM51" s="117"/>
      <c r="WGN51" s="117"/>
      <c r="WGO51" s="117"/>
      <c r="WGP51" s="117"/>
      <c r="WGQ51" s="117"/>
      <c r="WGR51" s="117"/>
      <c r="WGS51" s="117"/>
      <c r="WGT51" s="117"/>
      <c r="WGU51" s="117"/>
      <c r="WGV51" s="117"/>
      <c r="WGW51" s="117"/>
      <c r="WGX51" s="117"/>
      <c r="WGY51" s="117"/>
      <c r="WGZ51" s="117"/>
      <c r="WHA51" s="117"/>
      <c r="WHB51" s="117"/>
      <c r="WHC51" s="117"/>
      <c r="WHD51" s="117"/>
      <c r="WHE51" s="117"/>
      <c r="WHF51" s="117"/>
      <c r="WHG51" s="117"/>
      <c r="WHH51" s="117"/>
      <c r="WHI51" s="117"/>
      <c r="WHJ51" s="117"/>
      <c r="WHK51" s="117"/>
      <c r="WHL51" s="117"/>
      <c r="WHM51" s="117"/>
      <c r="WHN51" s="117"/>
      <c r="WHO51" s="117"/>
      <c r="WHP51" s="117"/>
      <c r="WHQ51" s="117"/>
      <c r="WHR51" s="117"/>
      <c r="WHS51" s="117"/>
      <c r="WHT51" s="117"/>
      <c r="WHU51" s="117"/>
      <c r="WHV51" s="117"/>
      <c r="WHW51" s="117"/>
      <c r="WHX51" s="117"/>
      <c r="WHY51" s="117"/>
      <c r="WHZ51" s="117"/>
      <c r="WIA51" s="117"/>
      <c r="WIB51" s="117"/>
      <c r="WIC51" s="117"/>
      <c r="WID51" s="117"/>
      <c r="WIE51" s="117"/>
      <c r="WIF51" s="117"/>
      <c r="WIG51" s="117"/>
      <c r="WIH51" s="117"/>
      <c r="WII51" s="117"/>
      <c r="WIJ51" s="117"/>
      <c r="WIK51" s="117"/>
      <c r="WIL51" s="117"/>
      <c r="WIM51" s="117"/>
      <c r="WIN51" s="117"/>
      <c r="WIO51" s="117"/>
      <c r="WIP51" s="117"/>
      <c r="WIQ51" s="117"/>
      <c r="WIR51" s="117"/>
      <c r="WIS51" s="117"/>
      <c r="WIT51" s="117"/>
      <c r="WIU51" s="117"/>
      <c r="WIV51" s="117"/>
      <c r="WIW51" s="117"/>
      <c r="WIX51" s="117"/>
      <c r="WIY51" s="117"/>
      <c r="WIZ51" s="117"/>
      <c r="WJA51" s="117"/>
      <c r="WJB51" s="117"/>
      <c r="WJC51" s="117"/>
      <c r="WJD51" s="117"/>
      <c r="WJE51" s="117"/>
      <c r="WJF51" s="117"/>
      <c r="WJG51" s="117"/>
      <c r="WJH51" s="117"/>
      <c r="WJI51" s="117"/>
      <c r="WJJ51" s="117"/>
      <c r="WJK51" s="117"/>
      <c r="WJL51" s="117"/>
      <c r="WJM51" s="117"/>
      <c r="WJN51" s="117"/>
      <c r="WJO51" s="117"/>
      <c r="WJP51" s="117"/>
      <c r="WJQ51" s="117"/>
      <c r="WJR51" s="117"/>
      <c r="WJS51" s="117"/>
      <c r="WJT51" s="117"/>
      <c r="WJU51" s="117"/>
      <c r="WJV51" s="117"/>
      <c r="WJW51" s="117"/>
      <c r="WJX51" s="117"/>
      <c r="WJY51" s="117"/>
      <c r="WJZ51" s="117"/>
      <c r="WKA51" s="117"/>
      <c r="WKB51" s="117"/>
      <c r="WKC51" s="117"/>
      <c r="WKD51" s="117"/>
      <c r="WKE51" s="117"/>
      <c r="WKF51" s="117"/>
      <c r="WKG51" s="117"/>
      <c r="WKH51" s="117"/>
      <c r="WKI51" s="117"/>
      <c r="WKJ51" s="117"/>
      <c r="WKK51" s="117"/>
      <c r="WKL51" s="117"/>
      <c r="WKM51" s="117"/>
      <c r="WKN51" s="117"/>
      <c r="WKO51" s="117"/>
      <c r="WKP51" s="117"/>
      <c r="WKQ51" s="117"/>
      <c r="WKR51" s="117"/>
      <c r="WKS51" s="117"/>
      <c r="WKT51" s="117"/>
      <c r="WKU51" s="117"/>
      <c r="WKV51" s="117"/>
      <c r="WKW51" s="117"/>
      <c r="WKX51" s="117"/>
      <c r="WKY51" s="117"/>
      <c r="WKZ51" s="117"/>
      <c r="WLA51" s="117"/>
      <c r="WLB51" s="117"/>
      <c r="WLC51" s="117"/>
      <c r="WLD51" s="117"/>
      <c r="WLE51" s="117"/>
      <c r="WLF51" s="117"/>
      <c r="WLG51" s="117"/>
      <c r="WLH51" s="117"/>
      <c r="WLI51" s="117"/>
      <c r="WLJ51" s="117"/>
      <c r="WLK51" s="117"/>
      <c r="WLL51" s="117"/>
      <c r="WLM51" s="117"/>
      <c r="WLN51" s="117"/>
      <c r="WLO51" s="117"/>
      <c r="WLP51" s="117"/>
      <c r="WLQ51" s="117"/>
      <c r="WLR51" s="117"/>
      <c r="WLS51" s="117"/>
      <c r="WLT51" s="117"/>
      <c r="WLU51" s="117"/>
      <c r="WLV51" s="117"/>
      <c r="WLW51" s="117"/>
      <c r="WLX51" s="117"/>
      <c r="WLY51" s="117"/>
      <c r="WLZ51" s="117"/>
      <c r="WMA51" s="117"/>
      <c r="WMB51" s="117"/>
      <c r="WMC51" s="117"/>
      <c r="WMD51" s="117"/>
      <c r="WME51" s="117"/>
      <c r="WMF51" s="117"/>
      <c r="WMG51" s="117"/>
      <c r="WMH51" s="117"/>
      <c r="WMI51" s="117"/>
      <c r="WMJ51" s="117"/>
      <c r="WMK51" s="117"/>
      <c r="WML51" s="117"/>
      <c r="WMM51" s="117"/>
      <c r="WMN51" s="117"/>
      <c r="WMO51" s="117"/>
      <c r="WMP51" s="117"/>
      <c r="WMQ51" s="117"/>
      <c r="WMR51" s="117"/>
      <c r="WMS51" s="117"/>
      <c r="WMT51" s="117"/>
      <c r="WMU51" s="117"/>
      <c r="WMV51" s="117"/>
      <c r="WMW51" s="117"/>
      <c r="WMX51" s="117"/>
      <c r="WMY51" s="117"/>
      <c r="WMZ51" s="117"/>
      <c r="WNA51" s="117"/>
      <c r="WNB51" s="117"/>
      <c r="WNC51" s="117"/>
      <c r="WND51" s="117"/>
      <c r="WNE51" s="117"/>
      <c r="WNF51" s="117"/>
      <c r="WNG51" s="117"/>
      <c r="WNH51" s="117"/>
      <c r="WNI51" s="117"/>
      <c r="WNJ51" s="117"/>
      <c r="WNK51" s="117"/>
      <c r="WNL51" s="117"/>
      <c r="WNM51" s="117"/>
      <c r="WNN51" s="117"/>
      <c r="WNO51" s="117"/>
      <c r="WNP51" s="117"/>
      <c r="WNQ51" s="117"/>
      <c r="WNR51" s="117"/>
      <c r="WNS51" s="117"/>
      <c r="WNT51" s="117"/>
      <c r="WNU51" s="117"/>
      <c r="WNV51" s="117"/>
      <c r="WNW51" s="117"/>
      <c r="WNX51" s="117"/>
      <c r="WNY51" s="117"/>
      <c r="WNZ51" s="117"/>
      <c r="WOA51" s="117"/>
      <c r="WOB51" s="117"/>
      <c r="WOC51" s="117"/>
      <c r="WOD51" s="117"/>
      <c r="WOE51" s="117"/>
      <c r="WOF51" s="117"/>
      <c r="WOG51" s="117"/>
      <c r="WOH51" s="117"/>
      <c r="WOI51" s="117"/>
      <c r="WOJ51" s="117"/>
      <c r="WOK51" s="117"/>
      <c r="WOL51" s="117"/>
      <c r="WOM51" s="117"/>
      <c r="WON51" s="117"/>
      <c r="WOO51" s="117"/>
      <c r="WOP51" s="117"/>
      <c r="WOQ51" s="117"/>
      <c r="WOR51" s="117"/>
      <c r="WOS51" s="117"/>
      <c r="WOT51" s="117"/>
      <c r="WOU51" s="117"/>
      <c r="WOV51" s="117"/>
      <c r="WOW51" s="117"/>
      <c r="WOX51" s="117"/>
      <c r="WOY51" s="117"/>
      <c r="WOZ51" s="117"/>
      <c r="WPA51" s="117"/>
      <c r="WPB51" s="117"/>
      <c r="WPC51" s="117"/>
      <c r="WPD51" s="117"/>
      <c r="WPE51" s="117"/>
      <c r="WPF51" s="117"/>
      <c r="WPG51" s="117"/>
      <c r="WPH51" s="117"/>
      <c r="WPI51" s="117"/>
      <c r="WPJ51" s="117"/>
      <c r="WPK51" s="117"/>
      <c r="WPL51" s="117"/>
      <c r="WPM51" s="117"/>
      <c r="WPN51" s="117"/>
      <c r="WPO51" s="117"/>
      <c r="WPP51" s="117"/>
      <c r="WPQ51" s="117"/>
      <c r="WPR51" s="117"/>
      <c r="WPS51" s="117"/>
      <c r="WPT51" s="117"/>
      <c r="WPU51" s="117"/>
      <c r="WPV51" s="117"/>
      <c r="WPW51" s="117"/>
      <c r="WPX51" s="117"/>
      <c r="WPY51" s="117"/>
      <c r="WPZ51" s="117"/>
      <c r="WQA51" s="117"/>
      <c r="WQB51" s="117"/>
      <c r="WQC51" s="117"/>
      <c r="WQD51" s="117"/>
      <c r="WQE51" s="117"/>
      <c r="WQF51" s="117"/>
      <c r="WQG51" s="117"/>
      <c r="WQH51" s="117"/>
      <c r="WQI51" s="117"/>
      <c r="WQJ51" s="117"/>
      <c r="WQK51" s="117"/>
      <c r="WQL51" s="117"/>
      <c r="WQM51" s="117"/>
      <c r="WQN51" s="117"/>
      <c r="WQO51" s="117"/>
      <c r="WQP51" s="117"/>
      <c r="WQQ51" s="117"/>
      <c r="WQR51" s="117"/>
      <c r="WQS51" s="117"/>
      <c r="WQT51" s="117"/>
      <c r="WQU51" s="117"/>
      <c r="WQV51" s="117"/>
      <c r="WQW51" s="117"/>
      <c r="WQX51" s="117"/>
      <c r="WQY51" s="117"/>
      <c r="WQZ51" s="117"/>
      <c r="WRA51" s="117"/>
      <c r="WRB51" s="117"/>
      <c r="WRC51" s="117"/>
      <c r="WRD51" s="117"/>
      <c r="WRE51" s="117"/>
      <c r="WRF51" s="117"/>
      <c r="WRG51" s="117"/>
      <c r="WRH51" s="117"/>
      <c r="WRI51" s="117"/>
      <c r="WRJ51" s="117"/>
      <c r="WRK51" s="117"/>
      <c r="WRL51" s="117"/>
      <c r="WRM51" s="117"/>
      <c r="WRN51" s="117"/>
      <c r="WRO51" s="117"/>
      <c r="WRP51" s="117"/>
      <c r="WRQ51" s="117"/>
      <c r="WRR51" s="117"/>
      <c r="WRS51" s="117"/>
      <c r="WRT51" s="117"/>
      <c r="WRU51" s="117"/>
      <c r="WRV51" s="117"/>
      <c r="WRW51" s="117"/>
      <c r="WRX51" s="117"/>
      <c r="WRY51" s="117"/>
      <c r="WRZ51" s="117"/>
      <c r="WSA51" s="117"/>
      <c r="WSB51" s="117"/>
      <c r="WSC51" s="117"/>
      <c r="WSD51" s="117"/>
      <c r="WSE51" s="117"/>
      <c r="WSF51" s="117"/>
      <c r="WSG51" s="117"/>
      <c r="WSH51" s="117"/>
      <c r="WSI51" s="117"/>
      <c r="WSJ51" s="117"/>
      <c r="WSK51" s="117"/>
      <c r="WSL51" s="117"/>
      <c r="WSM51" s="117"/>
      <c r="WSN51" s="117"/>
      <c r="WSO51" s="117"/>
      <c r="WSP51" s="117"/>
      <c r="WSQ51" s="117"/>
      <c r="WSR51" s="117"/>
      <c r="WSS51" s="117"/>
      <c r="WST51" s="117"/>
      <c r="WSU51" s="117"/>
      <c r="WSV51" s="117"/>
      <c r="WSW51" s="117"/>
      <c r="WSX51" s="117"/>
      <c r="WSY51" s="117"/>
      <c r="WSZ51" s="117"/>
      <c r="WTA51" s="117"/>
      <c r="WTB51" s="117"/>
      <c r="WTC51" s="117"/>
      <c r="WTD51" s="117"/>
      <c r="WTE51" s="117"/>
      <c r="WTF51" s="117"/>
      <c r="WTG51" s="117"/>
      <c r="WTH51" s="117"/>
      <c r="WTI51" s="117"/>
      <c r="WTJ51" s="117"/>
      <c r="WTK51" s="117"/>
      <c r="WTL51" s="117"/>
      <c r="WTM51" s="117"/>
      <c r="WTN51" s="117"/>
      <c r="WTO51" s="117"/>
      <c r="WTP51" s="117"/>
      <c r="WTQ51" s="117"/>
      <c r="WTR51" s="117"/>
      <c r="WTS51" s="117"/>
      <c r="WTT51" s="117"/>
      <c r="WTU51" s="117"/>
      <c r="WTV51" s="117"/>
      <c r="WTW51" s="117"/>
      <c r="WTX51" s="117"/>
      <c r="WTY51" s="117"/>
      <c r="WTZ51" s="117"/>
      <c r="WUA51" s="117"/>
      <c r="WUB51" s="117"/>
      <c r="WUC51" s="117"/>
      <c r="WUD51" s="117"/>
      <c r="WUE51" s="117"/>
      <c r="WUF51" s="117"/>
      <c r="WUG51" s="117"/>
      <c r="WUH51" s="117"/>
      <c r="WUI51" s="117"/>
      <c r="WUJ51" s="117"/>
      <c r="WUK51" s="117"/>
      <c r="WUL51" s="117"/>
      <c r="WUM51" s="117"/>
      <c r="WUN51" s="117"/>
      <c r="WUO51" s="117"/>
      <c r="WUP51" s="117"/>
      <c r="WUQ51" s="117"/>
      <c r="WUR51" s="117"/>
      <c r="WUS51" s="117"/>
      <c r="WUT51" s="117"/>
      <c r="WUU51" s="117"/>
      <c r="WUV51" s="117"/>
      <c r="WUW51" s="117"/>
      <c r="WUX51" s="117"/>
      <c r="WUY51" s="117"/>
      <c r="WUZ51" s="117"/>
      <c r="WVA51" s="117"/>
      <c r="WVB51" s="117"/>
      <c r="WVC51" s="117"/>
      <c r="WVD51" s="117"/>
      <c r="WVE51" s="117"/>
      <c r="WVF51" s="117"/>
      <c r="WVG51" s="117"/>
      <c r="WVH51" s="117"/>
      <c r="WVI51" s="117"/>
      <c r="WVJ51" s="117"/>
      <c r="WVK51" s="117"/>
      <c r="WVL51" s="117"/>
      <c r="WVM51" s="117"/>
      <c r="WVN51" s="117"/>
      <c r="WVO51" s="117"/>
      <c r="WVP51" s="117"/>
      <c r="WVQ51" s="117"/>
      <c r="WVR51" s="117"/>
      <c r="WVS51" s="117"/>
      <c r="WVT51" s="117"/>
      <c r="WVU51" s="117"/>
      <c r="WVV51" s="117"/>
      <c r="WVW51" s="117"/>
      <c r="WVX51" s="117"/>
      <c r="WVY51" s="117"/>
      <c r="WVZ51" s="117"/>
      <c r="WWA51" s="117"/>
      <c r="WWB51" s="117"/>
      <c r="WWC51" s="117"/>
      <c r="WWD51" s="117"/>
      <c r="WWE51" s="117"/>
      <c r="WWF51" s="117"/>
      <c r="WWG51" s="117"/>
      <c r="WWH51" s="117"/>
      <c r="WWI51" s="117"/>
      <c r="WWJ51" s="117"/>
      <c r="WWK51" s="117"/>
      <c r="WWL51" s="117"/>
      <c r="WWM51" s="117"/>
      <c r="WWN51" s="117"/>
      <c r="WWO51" s="117"/>
      <c r="WWP51" s="117"/>
      <c r="WWQ51" s="117"/>
      <c r="WWR51" s="117"/>
      <c r="WWS51" s="117"/>
      <c r="WWT51" s="117"/>
      <c r="WWU51" s="117"/>
      <c r="WWV51" s="117"/>
      <c r="WWW51" s="117"/>
      <c r="WWX51" s="117"/>
      <c r="WWY51" s="117"/>
      <c r="WWZ51" s="117"/>
      <c r="WXA51" s="117"/>
      <c r="WXB51" s="117"/>
      <c r="WXC51" s="117"/>
      <c r="WXD51" s="117"/>
      <c r="WXE51" s="117"/>
      <c r="WXF51" s="117"/>
      <c r="WXG51" s="117"/>
      <c r="WXH51" s="117"/>
      <c r="WXI51" s="117"/>
      <c r="WXJ51" s="117"/>
      <c r="WXK51" s="117"/>
      <c r="WXL51" s="117"/>
      <c r="WXM51" s="117"/>
      <c r="WXN51" s="117"/>
      <c r="WXO51" s="117"/>
      <c r="WXP51" s="117"/>
      <c r="WXQ51" s="117"/>
      <c r="WXR51" s="117"/>
      <c r="WXS51" s="117"/>
      <c r="WXT51" s="117"/>
      <c r="WXU51" s="117"/>
      <c r="WXV51" s="117"/>
      <c r="WXW51" s="117"/>
      <c r="WXX51" s="117"/>
      <c r="WXY51" s="117"/>
      <c r="WXZ51" s="117"/>
      <c r="WYA51" s="117"/>
      <c r="WYB51" s="117"/>
      <c r="WYC51" s="117"/>
      <c r="WYD51" s="117"/>
      <c r="WYE51" s="117"/>
      <c r="WYF51" s="117"/>
      <c r="WYG51" s="117"/>
      <c r="WYH51" s="117"/>
      <c r="WYI51" s="117"/>
      <c r="WYJ51" s="117"/>
      <c r="WYK51" s="117"/>
      <c r="WYL51" s="117"/>
      <c r="WYM51" s="117"/>
      <c r="WYN51" s="117"/>
      <c r="WYO51" s="117"/>
      <c r="WYP51" s="117"/>
      <c r="WYQ51" s="117"/>
      <c r="WYR51" s="117"/>
      <c r="WYS51" s="117"/>
      <c r="WYT51" s="117"/>
      <c r="WYU51" s="117"/>
      <c r="WYV51" s="117"/>
      <c r="WYW51" s="117"/>
      <c r="WYX51" s="117"/>
      <c r="WYY51" s="117"/>
      <c r="WYZ51" s="117"/>
      <c r="WZA51" s="117"/>
      <c r="WZB51" s="117"/>
      <c r="WZC51" s="117"/>
      <c r="WZD51" s="117"/>
      <c r="WZE51" s="117"/>
      <c r="WZF51" s="117"/>
      <c r="WZG51" s="117"/>
      <c r="WZH51" s="117"/>
      <c r="WZI51" s="117"/>
      <c r="WZJ51" s="117"/>
      <c r="WZK51" s="117"/>
      <c r="WZL51" s="117"/>
      <c r="WZM51" s="117"/>
      <c r="WZN51" s="117"/>
      <c r="WZO51" s="117"/>
      <c r="WZP51" s="117"/>
      <c r="WZQ51" s="117"/>
      <c r="WZR51" s="117"/>
      <c r="WZS51" s="117"/>
      <c r="WZT51" s="117"/>
      <c r="WZU51" s="117"/>
      <c r="WZV51" s="117"/>
      <c r="WZW51" s="117"/>
      <c r="WZX51" s="117"/>
      <c r="WZY51" s="117"/>
      <c r="WZZ51" s="117"/>
      <c r="XAA51" s="117"/>
      <c r="XAB51" s="117"/>
      <c r="XAC51" s="117"/>
      <c r="XAD51" s="117"/>
      <c r="XAE51" s="117"/>
      <c r="XAF51" s="117"/>
      <c r="XAG51" s="117"/>
      <c r="XAH51" s="117"/>
      <c r="XAI51" s="117"/>
      <c r="XAJ51" s="117"/>
      <c r="XAK51" s="117"/>
      <c r="XAL51" s="117"/>
      <c r="XAM51" s="117"/>
      <c r="XAN51" s="117"/>
      <c r="XAO51" s="117"/>
      <c r="XAP51" s="117"/>
      <c r="XAQ51" s="117"/>
      <c r="XAR51" s="117"/>
      <c r="XAS51" s="117"/>
      <c r="XAT51" s="117"/>
      <c r="XAU51" s="117"/>
      <c r="XAV51" s="117"/>
      <c r="XAW51" s="117"/>
      <c r="XAX51" s="117"/>
      <c r="XAY51" s="117"/>
      <c r="XAZ51" s="117"/>
      <c r="XBA51" s="117"/>
      <c r="XBB51" s="117"/>
      <c r="XBC51" s="117"/>
      <c r="XBD51" s="117"/>
      <c r="XBE51" s="117"/>
      <c r="XBF51" s="117"/>
      <c r="XBG51" s="117"/>
      <c r="XBH51" s="117"/>
      <c r="XBI51" s="117"/>
      <c r="XBJ51" s="117"/>
      <c r="XBK51" s="117"/>
      <c r="XBL51" s="117"/>
      <c r="XBM51" s="117"/>
      <c r="XBN51" s="117"/>
      <c r="XBO51" s="117"/>
      <c r="XBP51" s="117"/>
      <c r="XBQ51" s="117"/>
      <c r="XBR51" s="117"/>
      <c r="XBS51" s="117"/>
      <c r="XBT51" s="117"/>
      <c r="XBU51" s="117"/>
      <c r="XBV51" s="117"/>
      <c r="XBW51" s="117"/>
      <c r="XBX51" s="117"/>
      <c r="XBY51" s="117"/>
      <c r="XBZ51" s="117"/>
      <c r="XCA51" s="117"/>
      <c r="XCB51" s="117"/>
      <c r="XCC51" s="117"/>
      <c r="XCD51" s="117"/>
      <c r="XCE51" s="117"/>
      <c r="XCF51" s="117"/>
      <c r="XCG51" s="117"/>
      <c r="XCH51" s="117"/>
      <c r="XCI51" s="117"/>
      <c r="XCJ51" s="117"/>
      <c r="XCK51" s="117"/>
      <c r="XCL51" s="117"/>
      <c r="XCM51" s="117"/>
      <c r="XCN51" s="117"/>
      <c r="XCO51" s="117"/>
      <c r="XCP51" s="117"/>
      <c r="XCQ51" s="117"/>
      <c r="XCR51" s="117"/>
      <c r="XCS51" s="117"/>
      <c r="XCT51" s="117"/>
      <c r="XCU51" s="117"/>
      <c r="XCV51" s="117"/>
      <c r="XCW51" s="117"/>
      <c r="XCX51" s="117"/>
      <c r="XCY51" s="117"/>
      <c r="XCZ51" s="117"/>
      <c r="XDA51" s="117"/>
      <c r="XDB51" s="117"/>
      <c r="XDC51" s="117"/>
      <c r="XDD51" s="117"/>
      <c r="XDE51" s="117"/>
      <c r="XDF51" s="117"/>
      <c r="XDG51" s="117"/>
      <c r="XDH51" s="117"/>
      <c r="XDI51" s="117"/>
      <c r="XDJ51" s="117"/>
      <c r="XDK51" s="117"/>
      <c r="XDL51" s="117"/>
      <c r="XDM51" s="117"/>
      <c r="XDN51" s="117"/>
      <c r="XDO51" s="117"/>
      <c r="XDP51" s="117"/>
      <c r="XDQ51" s="117"/>
      <c r="XDR51" s="117"/>
      <c r="XDS51" s="117"/>
      <c r="XDT51" s="117"/>
      <c r="XDU51" s="117"/>
      <c r="XDV51" s="117"/>
      <c r="XDW51" s="117"/>
      <c r="XDX51" s="117"/>
      <c r="XDY51" s="117"/>
      <c r="XDZ51" s="117"/>
      <c r="XEA51" s="117"/>
      <c r="XEB51" s="117"/>
      <c r="XEC51" s="117"/>
      <c r="XED51" s="117"/>
      <c r="XEE51" s="117"/>
      <c r="XEF51" s="117"/>
      <c r="XEG51" s="117"/>
      <c r="XEH51" s="117"/>
      <c r="XEI51" s="117"/>
      <c r="XEJ51" s="117"/>
      <c r="XEK51" s="117"/>
      <c r="XEL51" s="117"/>
      <c r="XEM51" s="117"/>
      <c r="XEN51" s="117"/>
      <c r="XEO51" s="117"/>
      <c r="XEP51" s="117"/>
      <c r="XEQ51" s="117"/>
      <c r="XER51" s="117"/>
      <c r="XES51" s="117"/>
      <c r="XET51" s="117"/>
      <c r="XEU51" s="117"/>
      <c r="XEV51" s="117"/>
      <c r="XEW51" s="117"/>
      <c r="XEX51" s="117"/>
      <c r="XEY51" s="117"/>
      <c r="XEZ51" s="117"/>
      <c r="XFA51" s="117"/>
      <c r="XFB51" s="117"/>
      <c r="XFC51" s="117"/>
      <c r="XFD51" s="117"/>
    </row>
    <row r="52" spans="1:16384" s="210" customFormat="1" ht="13.5" customHeight="1" thickBot="1" x14ac:dyDescent="0.25">
      <c r="A52" s="847" t="s">
        <v>1225</v>
      </c>
      <c r="B52" s="848"/>
      <c r="C52" s="209">
        <f>C18-C51</f>
        <v>0</v>
      </c>
      <c r="D52" s="209">
        <f>D18-D51</f>
        <v>0</v>
      </c>
      <c r="E52" s="209">
        <f>E18-E51</f>
        <v>0</v>
      </c>
      <c r="F52" s="209">
        <f>F18-F51</f>
        <v>0</v>
      </c>
      <c r="G52" s="209">
        <f t="shared" si="0"/>
        <v>0</v>
      </c>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7"/>
      <c r="EI52" s="117"/>
      <c r="EJ52" s="117"/>
      <c r="EK52" s="117"/>
      <c r="EL52" s="117"/>
      <c r="EM52" s="117"/>
      <c r="EN52" s="117"/>
      <c r="EO52" s="117"/>
      <c r="EP52" s="117"/>
      <c r="EQ52" s="117"/>
      <c r="ER52" s="117"/>
      <c r="ES52" s="117"/>
      <c r="ET52" s="117"/>
      <c r="EU52" s="117"/>
      <c r="EV52" s="117"/>
      <c r="EW52" s="117"/>
      <c r="EX52" s="117"/>
      <c r="EY52" s="117"/>
      <c r="EZ52" s="117"/>
      <c r="FA52" s="117"/>
      <c r="FB52" s="117"/>
      <c r="FC52" s="117"/>
      <c r="FD52" s="117"/>
      <c r="FE52" s="117"/>
      <c r="FF52" s="117"/>
      <c r="FG52" s="117"/>
      <c r="FH52" s="117"/>
      <c r="FI52" s="117"/>
      <c r="FJ52" s="117"/>
      <c r="FK52" s="117"/>
      <c r="FL52" s="117"/>
      <c r="FM52" s="117"/>
      <c r="FN52" s="117"/>
      <c r="FO52" s="117"/>
      <c r="FP52" s="117"/>
      <c r="FQ52" s="117"/>
      <c r="FR52" s="117"/>
      <c r="FS52" s="117"/>
      <c r="FT52" s="117"/>
      <c r="FU52" s="117"/>
      <c r="FV52" s="117"/>
      <c r="FW52" s="117"/>
      <c r="FX52" s="117"/>
      <c r="FY52" s="117"/>
      <c r="FZ52" s="117"/>
      <c r="GA52" s="117"/>
      <c r="GB52" s="117"/>
      <c r="GC52" s="117"/>
      <c r="GD52" s="117"/>
      <c r="GE52" s="117"/>
      <c r="GF52" s="117"/>
      <c r="GG52" s="117"/>
      <c r="GH52" s="117"/>
      <c r="GI52" s="117"/>
      <c r="GJ52" s="117"/>
      <c r="GK52" s="117"/>
      <c r="GL52" s="117"/>
      <c r="GM52" s="117"/>
      <c r="GN52" s="117"/>
      <c r="GO52" s="117"/>
      <c r="GP52" s="117"/>
      <c r="GQ52" s="117"/>
      <c r="GR52" s="117"/>
      <c r="GS52" s="117"/>
      <c r="GT52" s="117"/>
      <c r="GU52" s="117"/>
      <c r="GV52" s="117"/>
      <c r="GW52" s="117"/>
      <c r="GX52" s="117"/>
      <c r="GY52" s="117"/>
      <c r="GZ52" s="117"/>
      <c r="HA52" s="117"/>
      <c r="HB52" s="117"/>
      <c r="HC52" s="117"/>
      <c r="HD52" s="117"/>
      <c r="HE52" s="117"/>
      <c r="HF52" s="117"/>
      <c r="HG52" s="117"/>
      <c r="HH52" s="117"/>
      <c r="HI52" s="117"/>
      <c r="HJ52" s="117"/>
      <c r="HK52" s="117"/>
      <c r="HL52" s="117"/>
      <c r="HM52" s="117"/>
      <c r="HN52" s="117"/>
      <c r="HO52" s="117"/>
      <c r="HP52" s="117"/>
      <c r="HQ52" s="117"/>
      <c r="HR52" s="117"/>
      <c r="HS52" s="117"/>
      <c r="HT52" s="117"/>
      <c r="HU52" s="117"/>
      <c r="HV52" s="117"/>
      <c r="HW52" s="117"/>
      <c r="HX52" s="117"/>
      <c r="HY52" s="117"/>
      <c r="HZ52" s="117"/>
      <c r="IA52" s="117"/>
      <c r="IB52" s="117"/>
      <c r="IC52" s="117"/>
      <c r="ID52" s="117"/>
      <c r="IE52" s="117"/>
      <c r="IF52" s="117"/>
      <c r="IG52" s="117"/>
      <c r="IH52" s="117"/>
      <c r="II52" s="117"/>
      <c r="IJ52" s="117"/>
      <c r="IK52" s="117"/>
      <c r="IL52" s="117"/>
      <c r="IM52" s="117"/>
      <c r="IN52" s="117"/>
      <c r="IO52" s="117"/>
      <c r="IP52" s="117"/>
      <c r="IQ52" s="117"/>
      <c r="IR52" s="117"/>
      <c r="IS52" s="117"/>
      <c r="IT52" s="117"/>
      <c r="IU52" s="117"/>
      <c r="IV52" s="117"/>
      <c r="IW52" s="117"/>
      <c r="IX52" s="117"/>
      <c r="IY52" s="117"/>
      <c r="IZ52" s="117"/>
      <c r="JA52" s="117"/>
      <c r="JB52" s="117"/>
      <c r="JC52" s="117"/>
      <c r="JD52" s="117"/>
      <c r="JE52" s="117"/>
      <c r="JF52" s="117"/>
      <c r="JG52" s="117"/>
      <c r="JH52" s="117"/>
      <c r="JI52" s="117"/>
      <c r="JJ52" s="117"/>
      <c r="JK52" s="117"/>
      <c r="JL52" s="117"/>
      <c r="JM52" s="117"/>
      <c r="JN52" s="117"/>
      <c r="JO52" s="117"/>
      <c r="JP52" s="117"/>
      <c r="JQ52" s="117"/>
      <c r="JR52" s="117"/>
      <c r="JS52" s="117"/>
      <c r="JT52" s="117"/>
      <c r="JU52" s="117"/>
      <c r="JV52" s="117"/>
      <c r="JW52" s="117"/>
      <c r="JX52" s="117"/>
      <c r="JY52" s="117"/>
      <c r="JZ52" s="117"/>
      <c r="KA52" s="117"/>
      <c r="KB52" s="117"/>
      <c r="KC52" s="117"/>
      <c r="KD52" s="117"/>
      <c r="KE52" s="117"/>
      <c r="KF52" s="117"/>
      <c r="KG52" s="117"/>
      <c r="KH52" s="117"/>
      <c r="KI52" s="117"/>
      <c r="KJ52" s="117"/>
      <c r="KK52" s="117"/>
      <c r="KL52" s="117"/>
      <c r="KM52" s="117"/>
      <c r="KN52" s="117"/>
      <c r="KO52" s="117"/>
      <c r="KP52" s="117"/>
      <c r="KQ52" s="117"/>
      <c r="KR52" s="117"/>
      <c r="KS52" s="117"/>
      <c r="KT52" s="117"/>
      <c r="KU52" s="117"/>
      <c r="KV52" s="117"/>
      <c r="KW52" s="117"/>
      <c r="KX52" s="117"/>
      <c r="KY52" s="117"/>
      <c r="KZ52" s="117"/>
      <c r="LA52" s="117"/>
      <c r="LB52" s="117"/>
      <c r="LC52" s="117"/>
      <c r="LD52" s="117"/>
      <c r="LE52" s="117"/>
      <c r="LF52" s="117"/>
      <c r="LG52" s="117"/>
      <c r="LH52" s="117"/>
      <c r="LI52" s="117"/>
      <c r="LJ52" s="117"/>
      <c r="LK52" s="117"/>
      <c r="LL52" s="117"/>
      <c r="LM52" s="117"/>
      <c r="LN52" s="117"/>
      <c r="LO52" s="117"/>
      <c r="LP52" s="117"/>
      <c r="LQ52" s="117"/>
      <c r="LR52" s="117"/>
      <c r="LS52" s="117"/>
      <c r="LT52" s="117"/>
      <c r="LU52" s="117"/>
      <c r="LV52" s="117"/>
      <c r="LW52" s="117"/>
      <c r="LX52" s="117"/>
      <c r="LY52" s="117"/>
      <c r="LZ52" s="117"/>
      <c r="MA52" s="117"/>
      <c r="MB52" s="117"/>
      <c r="MC52" s="117"/>
      <c r="MD52" s="117"/>
      <c r="ME52" s="117"/>
      <c r="MF52" s="117"/>
      <c r="MG52" s="117"/>
      <c r="MH52" s="117"/>
      <c r="MI52" s="117"/>
      <c r="MJ52" s="117"/>
      <c r="MK52" s="117"/>
      <c r="ML52" s="117"/>
      <c r="MM52" s="117"/>
      <c r="MN52" s="117"/>
      <c r="MO52" s="117"/>
      <c r="MP52" s="117"/>
      <c r="MQ52" s="117"/>
      <c r="MR52" s="117"/>
      <c r="MS52" s="117"/>
      <c r="MT52" s="117"/>
      <c r="MU52" s="117"/>
      <c r="MV52" s="117"/>
      <c r="MW52" s="117"/>
      <c r="MX52" s="117"/>
      <c r="MY52" s="117"/>
      <c r="MZ52" s="117"/>
      <c r="NA52" s="117"/>
      <c r="NB52" s="117"/>
      <c r="NC52" s="117"/>
      <c r="ND52" s="117"/>
      <c r="NE52" s="117"/>
      <c r="NF52" s="117"/>
      <c r="NG52" s="117"/>
      <c r="NH52" s="117"/>
      <c r="NI52" s="117"/>
      <c r="NJ52" s="117"/>
      <c r="NK52" s="117"/>
      <c r="NL52" s="117"/>
      <c r="NM52" s="117"/>
      <c r="NN52" s="117"/>
      <c r="NO52" s="117"/>
      <c r="NP52" s="117"/>
      <c r="NQ52" s="117"/>
      <c r="NR52" s="117"/>
      <c r="NS52" s="117"/>
      <c r="NT52" s="117"/>
      <c r="NU52" s="117"/>
      <c r="NV52" s="117"/>
      <c r="NW52" s="117"/>
      <c r="NX52" s="117"/>
      <c r="NY52" s="117"/>
      <c r="NZ52" s="117"/>
      <c r="OA52" s="117"/>
      <c r="OB52" s="117"/>
      <c r="OC52" s="117"/>
      <c r="OD52" s="117"/>
      <c r="OE52" s="117"/>
      <c r="OF52" s="117"/>
      <c r="OG52" s="117"/>
      <c r="OH52" s="117"/>
      <c r="OI52" s="117"/>
      <c r="OJ52" s="117"/>
      <c r="OK52" s="117"/>
      <c r="OL52" s="117"/>
      <c r="OM52" s="117"/>
      <c r="ON52" s="117"/>
      <c r="OO52" s="117"/>
      <c r="OP52" s="117"/>
      <c r="OQ52" s="117"/>
      <c r="OR52" s="117"/>
      <c r="OS52" s="117"/>
      <c r="OT52" s="117"/>
      <c r="OU52" s="117"/>
      <c r="OV52" s="117"/>
      <c r="OW52" s="117"/>
      <c r="OX52" s="117"/>
      <c r="OY52" s="117"/>
      <c r="OZ52" s="117"/>
      <c r="PA52" s="117"/>
      <c r="PB52" s="117"/>
      <c r="PC52" s="117"/>
      <c r="PD52" s="117"/>
      <c r="PE52" s="117"/>
      <c r="PF52" s="117"/>
      <c r="PG52" s="117"/>
      <c r="PH52" s="117"/>
      <c r="PI52" s="117"/>
      <c r="PJ52" s="117"/>
      <c r="PK52" s="117"/>
      <c r="PL52" s="117"/>
      <c r="PM52" s="117"/>
      <c r="PN52" s="117"/>
      <c r="PO52" s="117"/>
      <c r="PP52" s="117"/>
      <c r="PQ52" s="117"/>
      <c r="PR52" s="117"/>
      <c r="PS52" s="117"/>
      <c r="PT52" s="117"/>
      <c r="PU52" s="117"/>
      <c r="PV52" s="117"/>
      <c r="PW52" s="117"/>
      <c r="PX52" s="117"/>
      <c r="PY52" s="117"/>
      <c r="PZ52" s="117"/>
      <c r="QA52" s="117"/>
      <c r="QB52" s="117"/>
      <c r="QC52" s="117"/>
      <c r="QD52" s="117"/>
      <c r="QE52" s="117"/>
      <c r="QF52" s="117"/>
      <c r="QG52" s="117"/>
      <c r="QH52" s="117"/>
      <c r="QI52" s="117"/>
      <c r="QJ52" s="117"/>
      <c r="QK52" s="117"/>
      <c r="QL52" s="117"/>
      <c r="QM52" s="117"/>
      <c r="QN52" s="117"/>
      <c r="QO52" s="117"/>
      <c r="QP52" s="117"/>
      <c r="QQ52" s="117"/>
      <c r="QR52" s="117"/>
      <c r="QS52" s="117"/>
      <c r="QT52" s="117"/>
      <c r="QU52" s="117"/>
      <c r="QV52" s="117"/>
      <c r="QW52" s="117"/>
      <c r="QX52" s="117"/>
      <c r="QY52" s="117"/>
      <c r="QZ52" s="117"/>
      <c r="RA52" s="117"/>
      <c r="RB52" s="117"/>
      <c r="RC52" s="117"/>
      <c r="RD52" s="117"/>
      <c r="RE52" s="117"/>
      <c r="RF52" s="117"/>
      <c r="RG52" s="117"/>
      <c r="RH52" s="117"/>
      <c r="RI52" s="117"/>
      <c r="RJ52" s="117"/>
      <c r="RK52" s="117"/>
      <c r="RL52" s="117"/>
      <c r="RM52" s="117"/>
      <c r="RN52" s="117"/>
      <c r="RO52" s="117"/>
      <c r="RP52" s="117"/>
      <c r="RQ52" s="117"/>
      <c r="RR52" s="117"/>
      <c r="RS52" s="117"/>
      <c r="RT52" s="117"/>
      <c r="RU52" s="117"/>
      <c r="RV52" s="117"/>
      <c r="RW52" s="117"/>
      <c r="RX52" s="117"/>
      <c r="RY52" s="117"/>
      <c r="RZ52" s="117"/>
      <c r="SA52" s="117"/>
      <c r="SB52" s="117"/>
      <c r="SC52" s="117"/>
      <c r="SD52" s="117"/>
      <c r="SE52" s="117"/>
      <c r="SF52" s="117"/>
      <c r="SG52" s="117"/>
      <c r="SH52" s="117"/>
      <c r="SI52" s="117"/>
      <c r="SJ52" s="117"/>
      <c r="SK52" s="117"/>
      <c r="SL52" s="117"/>
      <c r="SM52" s="117"/>
      <c r="SN52" s="117"/>
      <c r="SO52" s="117"/>
      <c r="SP52" s="117"/>
      <c r="SQ52" s="117"/>
      <c r="SR52" s="117"/>
      <c r="SS52" s="117"/>
      <c r="ST52" s="117"/>
      <c r="SU52" s="117"/>
      <c r="SV52" s="117"/>
      <c r="SW52" s="117"/>
      <c r="SX52" s="117"/>
      <c r="SY52" s="117"/>
      <c r="SZ52" s="117"/>
      <c r="TA52" s="117"/>
      <c r="TB52" s="117"/>
      <c r="TC52" s="117"/>
      <c r="TD52" s="117"/>
      <c r="TE52" s="117"/>
      <c r="TF52" s="117"/>
      <c r="TG52" s="117"/>
      <c r="TH52" s="117"/>
      <c r="TI52" s="117"/>
      <c r="TJ52" s="117"/>
      <c r="TK52" s="117"/>
      <c r="TL52" s="117"/>
      <c r="TM52" s="117"/>
      <c r="TN52" s="117"/>
      <c r="TO52" s="117"/>
      <c r="TP52" s="117"/>
      <c r="TQ52" s="117"/>
      <c r="TR52" s="117"/>
      <c r="TS52" s="117"/>
      <c r="TT52" s="117"/>
      <c r="TU52" s="117"/>
      <c r="TV52" s="117"/>
      <c r="TW52" s="117"/>
      <c r="TX52" s="117"/>
      <c r="TY52" s="117"/>
      <c r="TZ52" s="117"/>
      <c r="UA52" s="117"/>
      <c r="UB52" s="117"/>
      <c r="UC52" s="117"/>
      <c r="UD52" s="117"/>
      <c r="UE52" s="117"/>
      <c r="UF52" s="117"/>
      <c r="UG52" s="117"/>
      <c r="UH52" s="117"/>
      <c r="UI52" s="117"/>
      <c r="UJ52" s="117"/>
      <c r="UK52" s="117"/>
      <c r="UL52" s="117"/>
      <c r="UM52" s="117"/>
      <c r="UN52" s="117"/>
      <c r="UO52" s="117"/>
      <c r="UP52" s="117"/>
      <c r="UQ52" s="117"/>
      <c r="UR52" s="117"/>
      <c r="US52" s="117"/>
      <c r="UT52" s="117"/>
      <c r="UU52" s="117"/>
      <c r="UV52" s="117"/>
      <c r="UW52" s="117"/>
      <c r="UX52" s="117"/>
      <c r="UY52" s="117"/>
      <c r="UZ52" s="117"/>
      <c r="VA52" s="117"/>
      <c r="VB52" s="117"/>
      <c r="VC52" s="117"/>
      <c r="VD52" s="117"/>
      <c r="VE52" s="117"/>
      <c r="VF52" s="117"/>
      <c r="VG52" s="117"/>
      <c r="VH52" s="117"/>
      <c r="VI52" s="117"/>
      <c r="VJ52" s="117"/>
      <c r="VK52" s="117"/>
      <c r="VL52" s="117"/>
      <c r="VM52" s="117"/>
      <c r="VN52" s="117"/>
      <c r="VO52" s="117"/>
      <c r="VP52" s="117"/>
      <c r="VQ52" s="117"/>
      <c r="VR52" s="117"/>
      <c r="VS52" s="117"/>
      <c r="VT52" s="117"/>
      <c r="VU52" s="117"/>
      <c r="VV52" s="117"/>
      <c r="VW52" s="117"/>
      <c r="VX52" s="117"/>
      <c r="VY52" s="117"/>
      <c r="VZ52" s="117"/>
      <c r="WA52" s="117"/>
      <c r="WB52" s="117"/>
      <c r="WC52" s="117"/>
      <c r="WD52" s="117"/>
      <c r="WE52" s="117"/>
      <c r="WF52" s="117"/>
      <c r="WG52" s="117"/>
      <c r="WH52" s="117"/>
      <c r="WI52" s="117"/>
      <c r="WJ52" s="117"/>
      <c r="WK52" s="117"/>
      <c r="WL52" s="117"/>
      <c r="WM52" s="117"/>
      <c r="WN52" s="117"/>
      <c r="WO52" s="117"/>
      <c r="WP52" s="117"/>
      <c r="WQ52" s="117"/>
      <c r="WR52" s="117"/>
      <c r="WS52" s="117"/>
      <c r="WT52" s="117"/>
      <c r="WU52" s="117"/>
      <c r="WV52" s="117"/>
      <c r="WW52" s="117"/>
      <c r="WX52" s="117"/>
      <c r="WY52" s="117"/>
      <c r="WZ52" s="117"/>
      <c r="XA52" s="117"/>
      <c r="XB52" s="117"/>
      <c r="XC52" s="117"/>
      <c r="XD52" s="117"/>
      <c r="XE52" s="117"/>
      <c r="XF52" s="117"/>
      <c r="XG52" s="117"/>
      <c r="XH52" s="117"/>
      <c r="XI52" s="117"/>
      <c r="XJ52" s="117"/>
      <c r="XK52" s="117"/>
      <c r="XL52" s="117"/>
      <c r="XM52" s="117"/>
      <c r="XN52" s="117"/>
      <c r="XO52" s="117"/>
      <c r="XP52" s="117"/>
      <c r="XQ52" s="117"/>
      <c r="XR52" s="117"/>
      <c r="XS52" s="117"/>
      <c r="XT52" s="117"/>
      <c r="XU52" s="117"/>
      <c r="XV52" s="117"/>
      <c r="XW52" s="117"/>
      <c r="XX52" s="117"/>
      <c r="XY52" s="117"/>
      <c r="XZ52" s="117"/>
      <c r="YA52" s="117"/>
      <c r="YB52" s="117"/>
      <c r="YC52" s="117"/>
      <c r="YD52" s="117"/>
      <c r="YE52" s="117"/>
      <c r="YF52" s="117"/>
      <c r="YG52" s="117"/>
      <c r="YH52" s="117"/>
      <c r="YI52" s="117"/>
      <c r="YJ52" s="117"/>
      <c r="YK52" s="117"/>
      <c r="YL52" s="117"/>
      <c r="YM52" s="117"/>
      <c r="YN52" s="117"/>
      <c r="YO52" s="117"/>
      <c r="YP52" s="117"/>
      <c r="YQ52" s="117"/>
      <c r="YR52" s="117"/>
      <c r="YS52" s="117"/>
      <c r="YT52" s="117"/>
      <c r="YU52" s="117"/>
      <c r="YV52" s="117"/>
      <c r="YW52" s="117"/>
      <c r="YX52" s="117"/>
      <c r="YY52" s="117"/>
      <c r="YZ52" s="117"/>
      <c r="ZA52" s="117"/>
      <c r="ZB52" s="117"/>
      <c r="ZC52" s="117"/>
      <c r="ZD52" s="117"/>
      <c r="ZE52" s="117"/>
      <c r="ZF52" s="117"/>
      <c r="ZG52" s="117"/>
      <c r="ZH52" s="117"/>
      <c r="ZI52" s="117"/>
      <c r="ZJ52" s="117"/>
      <c r="ZK52" s="117"/>
      <c r="ZL52" s="117"/>
      <c r="ZM52" s="117"/>
      <c r="ZN52" s="117"/>
      <c r="ZO52" s="117"/>
      <c r="ZP52" s="117"/>
      <c r="ZQ52" s="117"/>
      <c r="ZR52" s="117"/>
      <c r="ZS52" s="117"/>
      <c r="ZT52" s="117"/>
      <c r="ZU52" s="117"/>
      <c r="ZV52" s="117"/>
      <c r="ZW52" s="117"/>
      <c r="ZX52" s="117"/>
      <c r="ZY52" s="117"/>
      <c r="ZZ52" s="117"/>
      <c r="AAA52" s="117"/>
      <c r="AAB52" s="117"/>
      <c r="AAC52" s="117"/>
      <c r="AAD52" s="117"/>
      <c r="AAE52" s="117"/>
      <c r="AAF52" s="117"/>
      <c r="AAG52" s="117"/>
      <c r="AAH52" s="117"/>
      <c r="AAI52" s="117"/>
      <c r="AAJ52" s="117"/>
      <c r="AAK52" s="117"/>
      <c r="AAL52" s="117"/>
      <c r="AAM52" s="117"/>
      <c r="AAN52" s="117"/>
      <c r="AAO52" s="117"/>
      <c r="AAP52" s="117"/>
      <c r="AAQ52" s="117"/>
      <c r="AAR52" s="117"/>
      <c r="AAS52" s="117"/>
      <c r="AAT52" s="117"/>
      <c r="AAU52" s="117"/>
      <c r="AAV52" s="117"/>
      <c r="AAW52" s="117"/>
      <c r="AAX52" s="117"/>
      <c r="AAY52" s="117"/>
      <c r="AAZ52" s="117"/>
      <c r="ABA52" s="117"/>
      <c r="ABB52" s="117"/>
      <c r="ABC52" s="117"/>
      <c r="ABD52" s="117"/>
      <c r="ABE52" s="117"/>
      <c r="ABF52" s="117"/>
      <c r="ABG52" s="117"/>
      <c r="ABH52" s="117"/>
      <c r="ABI52" s="117"/>
      <c r="ABJ52" s="117"/>
      <c r="ABK52" s="117"/>
      <c r="ABL52" s="117"/>
      <c r="ABM52" s="117"/>
      <c r="ABN52" s="117"/>
      <c r="ABO52" s="117"/>
      <c r="ABP52" s="117"/>
      <c r="ABQ52" s="117"/>
      <c r="ABR52" s="117"/>
      <c r="ABS52" s="117"/>
      <c r="ABT52" s="117"/>
      <c r="ABU52" s="117"/>
      <c r="ABV52" s="117"/>
      <c r="ABW52" s="117"/>
      <c r="ABX52" s="117"/>
      <c r="ABY52" s="117"/>
      <c r="ABZ52" s="117"/>
      <c r="ACA52" s="117"/>
      <c r="ACB52" s="117"/>
      <c r="ACC52" s="117"/>
      <c r="ACD52" s="117"/>
      <c r="ACE52" s="117"/>
      <c r="ACF52" s="117"/>
      <c r="ACG52" s="117"/>
      <c r="ACH52" s="117"/>
      <c r="ACI52" s="117"/>
      <c r="ACJ52" s="117"/>
      <c r="ACK52" s="117"/>
      <c r="ACL52" s="117"/>
      <c r="ACM52" s="117"/>
      <c r="ACN52" s="117"/>
      <c r="ACO52" s="117"/>
      <c r="ACP52" s="117"/>
      <c r="ACQ52" s="117"/>
      <c r="ACR52" s="117"/>
      <c r="ACS52" s="117"/>
      <c r="ACT52" s="117"/>
      <c r="ACU52" s="117"/>
      <c r="ACV52" s="117"/>
      <c r="ACW52" s="117"/>
      <c r="ACX52" s="117"/>
      <c r="ACY52" s="117"/>
      <c r="ACZ52" s="117"/>
      <c r="ADA52" s="117"/>
      <c r="ADB52" s="117"/>
      <c r="ADC52" s="117"/>
      <c r="ADD52" s="117"/>
      <c r="ADE52" s="117"/>
      <c r="ADF52" s="117"/>
      <c r="ADG52" s="117"/>
      <c r="ADH52" s="117"/>
      <c r="ADI52" s="117"/>
      <c r="ADJ52" s="117"/>
      <c r="ADK52" s="117"/>
      <c r="ADL52" s="117"/>
      <c r="ADM52" s="117"/>
      <c r="ADN52" s="117"/>
      <c r="ADO52" s="117"/>
      <c r="ADP52" s="117"/>
      <c r="ADQ52" s="117"/>
      <c r="ADR52" s="117"/>
      <c r="ADS52" s="117"/>
      <c r="ADT52" s="117"/>
      <c r="ADU52" s="117"/>
      <c r="ADV52" s="117"/>
      <c r="ADW52" s="117"/>
      <c r="ADX52" s="117"/>
      <c r="ADY52" s="117"/>
      <c r="ADZ52" s="117"/>
      <c r="AEA52" s="117"/>
      <c r="AEB52" s="117"/>
      <c r="AEC52" s="117"/>
      <c r="AED52" s="117"/>
      <c r="AEE52" s="117"/>
      <c r="AEF52" s="117"/>
      <c r="AEG52" s="117"/>
      <c r="AEH52" s="117"/>
      <c r="AEI52" s="117"/>
      <c r="AEJ52" s="117"/>
      <c r="AEK52" s="117"/>
      <c r="AEL52" s="117"/>
      <c r="AEM52" s="117"/>
      <c r="AEN52" s="117"/>
      <c r="AEO52" s="117"/>
      <c r="AEP52" s="117"/>
      <c r="AEQ52" s="117"/>
      <c r="AER52" s="117"/>
      <c r="AES52" s="117"/>
      <c r="AET52" s="117"/>
      <c r="AEU52" s="117"/>
      <c r="AEV52" s="117"/>
      <c r="AEW52" s="117"/>
      <c r="AEX52" s="117"/>
      <c r="AEY52" s="117"/>
      <c r="AEZ52" s="117"/>
      <c r="AFA52" s="117"/>
      <c r="AFB52" s="117"/>
      <c r="AFC52" s="117"/>
      <c r="AFD52" s="117"/>
      <c r="AFE52" s="117"/>
      <c r="AFF52" s="117"/>
      <c r="AFG52" s="117"/>
      <c r="AFH52" s="117"/>
      <c r="AFI52" s="117"/>
      <c r="AFJ52" s="117"/>
      <c r="AFK52" s="117"/>
      <c r="AFL52" s="117"/>
      <c r="AFM52" s="117"/>
      <c r="AFN52" s="117"/>
      <c r="AFO52" s="117"/>
      <c r="AFP52" s="117"/>
      <c r="AFQ52" s="117"/>
      <c r="AFR52" s="117"/>
      <c r="AFS52" s="117"/>
      <c r="AFT52" s="117"/>
      <c r="AFU52" s="117"/>
      <c r="AFV52" s="117"/>
      <c r="AFW52" s="117"/>
      <c r="AFX52" s="117"/>
      <c r="AFY52" s="117"/>
      <c r="AFZ52" s="117"/>
      <c r="AGA52" s="117"/>
      <c r="AGB52" s="117"/>
      <c r="AGC52" s="117"/>
      <c r="AGD52" s="117"/>
      <c r="AGE52" s="117"/>
      <c r="AGF52" s="117"/>
      <c r="AGG52" s="117"/>
      <c r="AGH52" s="117"/>
      <c r="AGI52" s="117"/>
      <c r="AGJ52" s="117"/>
      <c r="AGK52" s="117"/>
      <c r="AGL52" s="117"/>
      <c r="AGM52" s="117"/>
      <c r="AGN52" s="117"/>
      <c r="AGO52" s="117"/>
      <c r="AGP52" s="117"/>
      <c r="AGQ52" s="117"/>
      <c r="AGR52" s="117"/>
      <c r="AGS52" s="117"/>
      <c r="AGT52" s="117"/>
      <c r="AGU52" s="117"/>
      <c r="AGV52" s="117"/>
      <c r="AGW52" s="117"/>
      <c r="AGX52" s="117"/>
      <c r="AGY52" s="117"/>
      <c r="AGZ52" s="117"/>
      <c r="AHA52" s="117"/>
      <c r="AHB52" s="117"/>
      <c r="AHC52" s="117"/>
      <c r="AHD52" s="117"/>
      <c r="AHE52" s="117"/>
      <c r="AHF52" s="117"/>
      <c r="AHG52" s="117"/>
      <c r="AHH52" s="117"/>
      <c r="AHI52" s="117"/>
      <c r="AHJ52" s="117"/>
      <c r="AHK52" s="117"/>
      <c r="AHL52" s="117"/>
      <c r="AHM52" s="117"/>
      <c r="AHN52" s="117"/>
      <c r="AHO52" s="117"/>
      <c r="AHP52" s="117"/>
      <c r="AHQ52" s="117"/>
      <c r="AHR52" s="117"/>
      <c r="AHS52" s="117"/>
      <c r="AHT52" s="117"/>
      <c r="AHU52" s="117"/>
      <c r="AHV52" s="117"/>
      <c r="AHW52" s="117"/>
      <c r="AHX52" s="117"/>
      <c r="AHY52" s="117"/>
      <c r="AHZ52" s="117"/>
      <c r="AIA52" s="117"/>
      <c r="AIB52" s="117"/>
      <c r="AIC52" s="117"/>
      <c r="AID52" s="117"/>
      <c r="AIE52" s="117"/>
      <c r="AIF52" s="117"/>
      <c r="AIG52" s="117"/>
      <c r="AIH52" s="117"/>
      <c r="AII52" s="117"/>
      <c r="AIJ52" s="117"/>
      <c r="AIK52" s="117"/>
      <c r="AIL52" s="117"/>
      <c r="AIM52" s="117"/>
      <c r="AIN52" s="117"/>
      <c r="AIO52" s="117"/>
      <c r="AIP52" s="117"/>
      <c r="AIQ52" s="117"/>
      <c r="AIR52" s="117"/>
      <c r="AIS52" s="117"/>
      <c r="AIT52" s="117"/>
      <c r="AIU52" s="117"/>
      <c r="AIV52" s="117"/>
      <c r="AIW52" s="117"/>
      <c r="AIX52" s="117"/>
      <c r="AIY52" s="117"/>
      <c r="AIZ52" s="117"/>
      <c r="AJA52" s="117"/>
      <c r="AJB52" s="117"/>
      <c r="AJC52" s="117"/>
      <c r="AJD52" s="117"/>
      <c r="AJE52" s="117"/>
      <c r="AJF52" s="117"/>
      <c r="AJG52" s="117"/>
      <c r="AJH52" s="117"/>
      <c r="AJI52" s="117"/>
      <c r="AJJ52" s="117"/>
      <c r="AJK52" s="117"/>
      <c r="AJL52" s="117"/>
      <c r="AJM52" s="117"/>
      <c r="AJN52" s="117"/>
      <c r="AJO52" s="117"/>
      <c r="AJP52" s="117"/>
      <c r="AJQ52" s="117"/>
      <c r="AJR52" s="117"/>
      <c r="AJS52" s="117"/>
      <c r="AJT52" s="117"/>
      <c r="AJU52" s="117"/>
      <c r="AJV52" s="117"/>
      <c r="AJW52" s="117"/>
      <c r="AJX52" s="117"/>
      <c r="AJY52" s="117"/>
      <c r="AJZ52" s="117"/>
      <c r="AKA52" s="117"/>
      <c r="AKB52" s="117"/>
      <c r="AKC52" s="117"/>
      <c r="AKD52" s="117"/>
      <c r="AKE52" s="117"/>
      <c r="AKF52" s="117"/>
      <c r="AKG52" s="117"/>
      <c r="AKH52" s="117"/>
      <c r="AKI52" s="117"/>
      <c r="AKJ52" s="117"/>
      <c r="AKK52" s="117"/>
      <c r="AKL52" s="117"/>
      <c r="AKM52" s="117"/>
      <c r="AKN52" s="117"/>
      <c r="AKO52" s="117"/>
      <c r="AKP52" s="117"/>
      <c r="AKQ52" s="117"/>
      <c r="AKR52" s="117"/>
      <c r="AKS52" s="117"/>
      <c r="AKT52" s="117"/>
      <c r="AKU52" s="117"/>
      <c r="AKV52" s="117"/>
      <c r="AKW52" s="117"/>
      <c r="AKX52" s="117"/>
      <c r="AKY52" s="117"/>
      <c r="AKZ52" s="117"/>
      <c r="ALA52" s="117"/>
      <c r="ALB52" s="117"/>
      <c r="ALC52" s="117"/>
      <c r="ALD52" s="117"/>
      <c r="ALE52" s="117"/>
      <c r="ALF52" s="117"/>
      <c r="ALG52" s="117"/>
      <c r="ALH52" s="117"/>
      <c r="ALI52" s="117"/>
      <c r="ALJ52" s="117"/>
      <c r="ALK52" s="117"/>
      <c r="ALL52" s="117"/>
      <c r="ALM52" s="117"/>
      <c r="ALN52" s="117"/>
      <c r="ALO52" s="117"/>
      <c r="ALP52" s="117"/>
      <c r="ALQ52" s="117"/>
      <c r="ALR52" s="117"/>
      <c r="ALS52" s="117"/>
      <c r="ALT52" s="117"/>
      <c r="ALU52" s="117"/>
      <c r="ALV52" s="117"/>
      <c r="ALW52" s="117"/>
      <c r="ALX52" s="117"/>
      <c r="ALY52" s="117"/>
      <c r="ALZ52" s="117"/>
      <c r="AMA52" s="117"/>
      <c r="AMB52" s="117"/>
      <c r="AMC52" s="117"/>
      <c r="AMD52" s="117"/>
      <c r="AME52" s="117"/>
      <c r="AMF52" s="117"/>
      <c r="AMG52" s="117"/>
      <c r="AMH52" s="117"/>
      <c r="AMI52" s="117"/>
      <c r="AMJ52" s="117"/>
      <c r="AMK52" s="117"/>
      <c r="AML52" s="117"/>
      <c r="AMM52" s="117"/>
      <c r="AMN52" s="117"/>
      <c r="AMO52" s="117"/>
      <c r="AMP52" s="117"/>
      <c r="AMQ52" s="117"/>
      <c r="AMR52" s="117"/>
      <c r="AMS52" s="117"/>
      <c r="AMT52" s="117"/>
      <c r="AMU52" s="117"/>
      <c r="AMV52" s="117"/>
      <c r="AMW52" s="117"/>
      <c r="AMX52" s="117"/>
      <c r="AMY52" s="117"/>
      <c r="AMZ52" s="117"/>
      <c r="ANA52" s="117"/>
      <c r="ANB52" s="117"/>
      <c r="ANC52" s="117"/>
      <c r="AND52" s="117"/>
      <c r="ANE52" s="117"/>
      <c r="ANF52" s="117"/>
      <c r="ANG52" s="117"/>
      <c r="ANH52" s="117"/>
      <c r="ANI52" s="117"/>
      <c r="ANJ52" s="117"/>
      <c r="ANK52" s="117"/>
      <c r="ANL52" s="117"/>
      <c r="ANM52" s="117"/>
      <c r="ANN52" s="117"/>
      <c r="ANO52" s="117"/>
      <c r="ANP52" s="117"/>
      <c r="ANQ52" s="117"/>
      <c r="ANR52" s="117"/>
      <c r="ANS52" s="117"/>
      <c r="ANT52" s="117"/>
      <c r="ANU52" s="117"/>
      <c r="ANV52" s="117"/>
      <c r="ANW52" s="117"/>
      <c r="ANX52" s="117"/>
      <c r="ANY52" s="117"/>
      <c r="ANZ52" s="117"/>
      <c r="AOA52" s="117"/>
      <c r="AOB52" s="117"/>
      <c r="AOC52" s="117"/>
      <c r="AOD52" s="117"/>
      <c r="AOE52" s="117"/>
      <c r="AOF52" s="117"/>
      <c r="AOG52" s="117"/>
      <c r="AOH52" s="117"/>
      <c r="AOI52" s="117"/>
      <c r="AOJ52" s="117"/>
      <c r="AOK52" s="117"/>
      <c r="AOL52" s="117"/>
      <c r="AOM52" s="117"/>
      <c r="AON52" s="117"/>
      <c r="AOO52" s="117"/>
      <c r="AOP52" s="117"/>
      <c r="AOQ52" s="117"/>
      <c r="AOR52" s="117"/>
      <c r="AOS52" s="117"/>
      <c r="AOT52" s="117"/>
      <c r="AOU52" s="117"/>
      <c r="AOV52" s="117"/>
      <c r="AOW52" s="117"/>
      <c r="AOX52" s="117"/>
      <c r="AOY52" s="117"/>
      <c r="AOZ52" s="117"/>
      <c r="APA52" s="117"/>
      <c r="APB52" s="117"/>
      <c r="APC52" s="117"/>
      <c r="APD52" s="117"/>
      <c r="APE52" s="117"/>
      <c r="APF52" s="117"/>
      <c r="APG52" s="117"/>
      <c r="APH52" s="117"/>
      <c r="API52" s="117"/>
      <c r="APJ52" s="117"/>
      <c r="APK52" s="117"/>
      <c r="APL52" s="117"/>
      <c r="APM52" s="117"/>
      <c r="APN52" s="117"/>
      <c r="APO52" s="117"/>
      <c r="APP52" s="117"/>
      <c r="APQ52" s="117"/>
      <c r="APR52" s="117"/>
      <c r="APS52" s="117"/>
      <c r="APT52" s="117"/>
      <c r="APU52" s="117"/>
      <c r="APV52" s="117"/>
      <c r="APW52" s="117"/>
      <c r="APX52" s="117"/>
      <c r="APY52" s="117"/>
      <c r="APZ52" s="117"/>
      <c r="AQA52" s="117"/>
      <c r="AQB52" s="117"/>
      <c r="AQC52" s="117"/>
      <c r="AQD52" s="117"/>
      <c r="AQE52" s="117"/>
      <c r="AQF52" s="117"/>
      <c r="AQG52" s="117"/>
      <c r="AQH52" s="117"/>
      <c r="AQI52" s="117"/>
      <c r="AQJ52" s="117"/>
      <c r="AQK52" s="117"/>
      <c r="AQL52" s="117"/>
      <c r="AQM52" s="117"/>
      <c r="AQN52" s="117"/>
      <c r="AQO52" s="117"/>
      <c r="AQP52" s="117"/>
      <c r="AQQ52" s="117"/>
      <c r="AQR52" s="117"/>
      <c r="AQS52" s="117"/>
      <c r="AQT52" s="117"/>
      <c r="AQU52" s="117"/>
      <c r="AQV52" s="117"/>
      <c r="AQW52" s="117"/>
      <c r="AQX52" s="117"/>
      <c r="AQY52" s="117"/>
      <c r="AQZ52" s="117"/>
      <c r="ARA52" s="117"/>
      <c r="ARB52" s="117"/>
      <c r="ARC52" s="117"/>
      <c r="ARD52" s="117"/>
      <c r="ARE52" s="117"/>
      <c r="ARF52" s="117"/>
      <c r="ARG52" s="117"/>
      <c r="ARH52" s="117"/>
      <c r="ARI52" s="117"/>
      <c r="ARJ52" s="117"/>
      <c r="ARK52" s="117"/>
      <c r="ARL52" s="117"/>
      <c r="ARM52" s="117"/>
      <c r="ARN52" s="117"/>
      <c r="ARO52" s="117"/>
      <c r="ARP52" s="117"/>
      <c r="ARQ52" s="117"/>
      <c r="ARR52" s="117"/>
      <c r="ARS52" s="117"/>
      <c r="ART52" s="117"/>
      <c r="ARU52" s="117"/>
      <c r="ARV52" s="117"/>
      <c r="ARW52" s="117"/>
      <c r="ARX52" s="117"/>
      <c r="ARY52" s="117"/>
      <c r="ARZ52" s="117"/>
      <c r="ASA52" s="117"/>
      <c r="ASB52" s="117"/>
      <c r="ASC52" s="117"/>
      <c r="ASD52" s="117"/>
      <c r="ASE52" s="117"/>
      <c r="ASF52" s="117"/>
      <c r="ASG52" s="117"/>
      <c r="ASH52" s="117"/>
      <c r="ASI52" s="117"/>
      <c r="ASJ52" s="117"/>
      <c r="ASK52" s="117"/>
      <c r="ASL52" s="117"/>
      <c r="ASM52" s="117"/>
      <c r="ASN52" s="117"/>
      <c r="ASO52" s="117"/>
      <c r="ASP52" s="117"/>
      <c r="ASQ52" s="117"/>
      <c r="ASR52" s="117"/>
      <c r="ASS52" s="117"/>
      <c r="AST52" s="117"/>
      <c r="ASU52" s="117"/>
      <c r="ASV52" s="117"/>
      <c r="ASW52" s="117"/>
      <c r="ASX52" s="117"/>
      <c r="ASY52" s="117"/>
      <c r="ASZ52" s="117"/>
      <c r="ATA52" s="117"/>
      <c r="ATB52" s="117"/>
      <c r="ATC52" s="117"/>
      <c r="ATD52" s="117"/>
      <c r="ATE52" s="117"/>
      <c r="ATF52" s="117"/>
      <c r="ATG52" s="117"/>
      <c r="ATH52" s="117"/>
      <c r="ATI52" s="117"/>
      <c r="ATJ52" s="117"/>
      <c r="ATK52" s="117"/>
      <c r="ATL52" s="117"/>
      <c r="ATM52" s="117"/>
      <c r="ATN52" s="117"/>
      <c r="ATO52" s="117"/>
      <c r="ATP52" s="117"/>
      <c r="ATQ52" s="117"/>
      <c r="ATR52" s="117"/>
      <c r="ATS52" s="117"/>
      <c r="ATT52" s="117"/>
      <c r="ATU52" s="117"/>
      <c r="ATV52" s="117"/>
      <c r="ATW52" s="117"/>
      <c r="ATX52" s="117"/>
      <c r="ATY52" s="117"/>
      <c r="ATZ52" s="117"/>
      <c r="AUA52" s="117"/>
      <c r="AUB52" s="117"/>
      <c r="AUC52" s="117"/>
      <c r="AUD52" s="117"/>
      <c r="AUE52" s="117"/>
      <c r="AUF52" s="117"/>
      <c r="AUG52" s="117"/>
      <c r="AUH52" s="117"/>
      <c r="AUI52" s="117"/>
      <c r="AUJ52" s="117"/>
      <c r="AUK52" s="117"/>
      <c r="AUL52" s="117"/>
      <c r="AUM52" s="117"/>
      <c r="AUN52" s="117"/>
      <c r="AUO52" s="117"/>
      <c r="AUP52" s="117"/>
      <c r="AUQ52" s="117"/>
      <c r="AUR52" s="117"/>
      <c r="AUS52" s="117"/>
      <c r="AUT52" s="117"/>
      <c r="AUU52" s="117"/>
      <c r="AUV52" s="117"/>
      <c r="AUW52" s="117"/>
      <c r="AUX52" s="117"/>
      <c r="AUY52" s="117"/>
      <c r="AUZ52" s="117"/>
      <c r="AVA52" s="117"/>
      <c r="AVB52" s="117"/>
      <c r="AVC52" s="117"/>
      <c r="AVD52" s="117"/>
      <c r="AVE52" s="117"/>
      <c r="AVF52" s="117"/>
      <c r="AVG52" s="117"/>
      <c r="AVH52" s="117"/>
      <c r="AVI52" s="117"/>
      <c r="AVJ52" s="117"/>
      <c r="AVK52" s="117"/>
      <c r="AVL52" s="117"/>
      <c r="AVM52" s="117"/>
      <c r="AVN52" s="117"/>
      <c r="AVO52" s="117"/>
      <c r="AVP52" s="117"/>
      <c r="AVQ52" s="117"/>
      <c r="AVR52" s="117"/>
      <c r="AVS52" s="117"/>
      <c r="AVT52" s="117"/>
      <c r="AVU52" s="117"/>
      <c r="AVV52" s="117"/>
      <c r="AVW52" s="117"/>
      <c r="AVX52" s="117"/>
      <c r="AVY52" s="117"/>
      <c r="AVZ52" s="117"/>
      <c r="AWA52" s="117"/>
      <c r="AWB52" s="117"/>
      <c r="AWC52" s="117"/>
      <c r="AWD52" s="117"/>
      <c r="AWE52" s="117"/>
      <c r="AWF52" s="117"/>
      <c r="AWG52" s="117"/>
      <c r="AWH52" s="117"/>
      <c r="AWI52" s="117"/>
      <c r="AWJ52" s="117"/>
      <c r="AWK52" s="117"/>
      <c r="AWL52" s="117"/>
      <c r="AWM52" s="117"/>
      <c r="AWN52" s="117"/>
      <c r="AWO52" s="117"/>
      <c r="AWP52" s="117"/>
      <c r="AWQ52" s="117"/>
      <c r="AWR52" s="117"/>
      <c r="AWS52" s="117"/>
      <c r="AWT52" s="117"/>
      <c r="AWU52" s="117"/>
      <c r="AWV52" s="117"/>
      <c r="AWW52" s="117"/>
      <c r="AWX52" s="117"/>
      <c r="AWY52" s="117"/>
      <c r="AWZ52" s="117"/>
      <c r="AXA52" s="117"/>
      <c r="AXB52" s="117"/>
      <c r="AXC52" s="117"/>
      <c r="AXD52" s="117"/>
      <c r="AXE52" s="117"/>
      <c r="AXF52" s="117"/>
      <c r="AXG52" s="117"/>
      <c r="AXH52" s="117"/>
      <c r="AXI52" s="117"/>
      <c r="AXJ52" s="117"/>
      <c r="AXK52" s="117"/>
      <c r="AXL52" s="117"/>
      <c r="AXM52" s="117"/>
      <c r="AXN52" s="117"/>
      <c r="AXO52" s="117"/>
      <c r="AXP52" s="117"/>
      <c r="AXQ52" s="117"/>
      <c r="AXR52" s="117"/>
      <c r="AXS52" s="117"/>
      <c r="AXT52" s="117"/>
      <c r="AXU52" s="117"/>
      <c r="AXV52" s="117"/>
      <c r="AXW52" s="117"/>
      <c r="AXX52" s="117"/>
      <c r="AXY52" s="117"/>
      <c r="AXZ52" s="117"/>
      <c r="AYA52" s="117"/>
      <c r="AYB52" s="117"/>
      <c r="AYC52" s="117"/>
      <c r="AYD52" s="117"/>
      <c r="AYE52" s="117"/>
      <c r="AYF52" s="117"/>
      <c r="AYG52" s="117"/>
      <c r="AYH52" s="117"/>
      <c r="AYI52" s="117"/>
      <c r="AYJ52" s="117"/>
      <c r="AYK52" s="117"/>
      <c r="AYL52" s="117"/>
      <c r="AYM52" s="117"/>
      <c r="AYN52" s="117"/>
      <c r="AYO52" s="117"/>
      <c r="AYP52" s="117"/>
      <c r="AYQ52" s="117"/>
      <c r="AYR52" s="117"/>
      <c r="AYS52" s="117"/>
      <c r="AYT52" s="117"/>
      <c r="AYU52" s="117"/>
      <c r="AYV52" s="117"/>
      <c r="AYW52" s="117"/>
      <c r="AYX52" s="117"/>
      <c r="AYY52" s="117"/>
      <c r="AYZ52" s="117"/>
      <c r="AZA52" s="117"/>
      <c r="AZB52" s="117"/>
      <c r="AZC52" s="117"/>
      <c r="AZD52" s="117"/>
      <c r="AZE52" s="117"/>
      <c r="AZF52" s="117"/>
      <c r="AZG52" s="117"/>
      <c r="AZH52" s="117"/>
      <c r="AZI52" s="117"/>
      <c r="AZJ52" s="117"/>
      <c r="AZK52" s="117"/>
      <c r="AZL52" s="117"/>
      <c r="AZM52" s="117"/>
      <c r="AZN52" s="117"/>
      <c r="AZO52" s="117"/>
      <c r="AZP52" s="117"/>
      <c r="AZQ52" s="117"/>
      <c r="AZR52" s="117"/>
      <c r="AZS52" s="117"/>
      <c r="AZT52" s="117"/>
      <c r="AZU52" s="117"/>
      <c r="AZV52" s="117"/>
      <c r="AZW52" s="117"/>
      <c r="AZX52" s="117"/>
      <c r="AZY52" s="117"/>
      <c r="AZZ52" s="117"/>
      <c r="BAA52" s="117"/>
      <c r="BAB52" s="117"/>
      <c r="BAC52" s="117"/>
      <c r="BAD52" s="117"/>
      <c r="BAE52" s="117"/>
      <c r="BAF52" s="117"/>
      <c r="BAG52" s="117"/>
      <c r="BAH52" s="117"/>
      <c r="BAI52" s="117"/>
      <c r="BAJ52" s="117"/>
      <c r="BAK52" s="117"/>
      <c r="BAL52" s="117"/>
      <c r="BAM52" s="117"/>
      <c r="BAN52" s="117"/>
      <c r="BAO52" s="117"/>
      <c r="BAP52" s="117"/>
      <c r="BAQ52" s="117"/>
      <c r="BAR52" s="117"/>
      <c r="BAS52" s="117"/>
      <c r="BAT52" s="117"/>
      <c r="BAU52" s="117"/>
      <c r="BAV52" s="117"/>
      <c r="BAW52" s="117"/>
      <c r="BAX52" s="117"/>
      <c r="BAY52" s="117"/>
      <c r="BAZ52" s="117"/>
      <c r="BBA52" s="117"/>
      <c r="BBB52" s="117"/>
      <c r="BBC52" s="117"/>
      <c r="BBD52" s="117"/>
      <c r="BBE52" s="117"/>
      <c r="BBF52" s="117"/>
      <c r="BBG52" s="117"/>
      <c r="BBH52" s="117"/>
      <c r="BBI52" s="117"/>
      <c r="BBJ52" s="117"/>
      <c r="BBK52" s="117"/>
      <c r="BBL52" s="117"/>
      <c r="BBM52" s="117"/>
      <c r="BBN52" s="117"/>
      <c r="BBO52" s="117"/>
      <c r="BBP52" s="117"/>
      <c r="BBQ52" s="117"/>
      <c r="BBR52" s="117"/>
      <c r="BBS52" s="117"/>
      <c r="BBT52" s="117"/>
      <c r="BBU52" s="117"/>
      <c r="BBV52" s="117"/>
      <c r="BBW52" s="117"/>
      <c r="BBX52" s="117"/>
      <c r="BBY52" s="117"/>
      <c r="BBZ52" s="117"/>
      <c r="BCA52" s="117"/>
      <c r="BCB52" s="117"/>
      <c r="BCC52" s="117"/>
      <c r="BCD52" s="117"/>
      <c r="BCE52" s="117"/>
      <c r="BCF52" s="117"/>
      <c r="BCG52" s="117"/>
      <c r="BCH52" s="117"/>
      <c r="BCI52" s="117"/>
      <c r="BCJ52" s="117"/>
      <c r="BCK52" s="117"/>
      <c r="BCL52" s="117"/>
      <c r="BCM52" s="117"/>
      <c r="BCN52" s="117"/>
      <c r="BCO52" s="117"/>
      <c r="BCP52" s="117"/>
      <c r="BCQ52" s="117"/>
      <c r="BCR52" s="117"/>
      <c r="BCS52" s="117"/>
      <c r="BCT52" s="117"/>
      <c r="BCU52" s="117"/>
      <c r="BCV52" s="117"/>
      <c r="BCW52" s="117"/>
      <c r="BCX52" s="117"/>
      <c r="BCY52" s="117"/>
      <c r="BCZ52" s="117"/>
      <c r="BDA52" s="117"/>
      <c r="BDB52" s="117"/>
      <c r="BDC52" s="117"/>
      <c r="BDD52" s="117"/>
      <c r="BDE52" s="117"/>
      <c r="BDF52" s="117"/>
      <c r="BDG52" s="117"/>
      <c r="BDH52" s="117"/>
      <c r="BDI52" s="117"/>
      <c r="BDJ52" s="117"/>
      <c r="BDK52" s="117"/>
      <c r="BDL52" s="117"/>
      <c r="BDM52" s="117"/>
      <c r="BDN52" s="117"/>
      <c r="BDO52" s="117"/>
      <c r="BDP52" s="117"/>
      <c r="BDQ52" s="117"/>
      <c r="BDR52" s="117"/>
      <c r="BDS52" s="117"/>
      <c r="BDT52" s="117"/>
      <c r="BDU52" s="117"/>
      <c r="BDV52" s="117"/>
      <c r="BDW52" s="117"/>
      <c r="BDX52" s="117"/>
      <c r="BDY52" s="117"/>
      <c r="BDZ52" s="117"/>
      <c r="BEA52" s="117"/>
      <c r="BEB52" s="117"/>
      <c r="BEC52" s="117"/>
      <c r="BED52" s="117"/>
      <c r="BEE52" s="117"/>
      <c r="BEF52" s="117"/>
      <c r="BEG52" s="117"/>
      <c r="BEH52" s="117"/>
      <c r="BEI52" s="117"/>
      <c r="BEJ52" s="117"/>
      <c r="BEK52" s="117"/>
      <c r="BEL52" s="117"/>
      <c r="BEM52" s="117"/>
      <c r="BEN52" s="117"/>
      <c r="BEO52" s="117"/>
      <c r="BEP52" s="117"/>
      <c r="BEQ52" s="117"/>
      <c r="BER52" s="117"/>
      <c r="BES52" s="117"/>
      <c r="BET52" s="117"/>
      <c r="BEU52" s="117"/>
      <c r="BEV52" s="117"/>
      <c r="BEW52" s="117"/>
      <c r="BEX52" s="117"/>
      <c r="BEY52" s="117"/>
      <c r="BEZ52" s="117"/>
      <c r="BFA52" s="117"/>
      <c r="BFB52" s="117"/>
      <c r="BFC52" s="117"/>
      <c r="BFD52" s="117"/>
      <c r="BFE52" s="117"/>
      <c r="BFF52" s="117"/>
      <c r="BFG52" s="117"/>
      <c r="BFH52" s="117"/>
      <c r="BFI52" s="117"/>
      <c r="BFJ52" s="117"/>
      <c r="BFK52" s="117"/>
      <c r="BFL52" s="117"/>
      <c r="BFM52" s="117"/>
      <c r="BFN52" s="117"/>
      <c r="BFO52" s="117"/>
      <c r="BFP52" s="117"/>
      <c r="BFQ52" s="117"/>
      <c r="BFR52" s="117"/>
      <c r="BFS52" s="117"/>
      <c r="BFT52" s="117"/>
      <c r="BFU52" s="117"/>
      <c r="BFV52" s="117"/>
      <c r="BFW52" s="117"/>
      <c r="BFX52" s="117"/>
      <c r="BFY52" s="117"/>
      <c r="BFZ52" s="117"/>
      <c r="BGA52" s="117"/>
      <c r="BGB52" s="117"/>
      <c r="BGC52" s="117"/>
      <c r="BGD52" s="117"/>
      <c r="BGE52" s="117"/>
      <c r="BGF52" s="117"/>
      <c r="BGG52" s="117"/>
      <c r="BGH52" s="117"/>
      <c r="BGI52" s="117"/>
      <c r="BGJ52" s="117"/>
      <c r="BGK52" s="117"/>
      <c r="BGL52" s="117"/>
      <c r="BGM52" s="117"/>
      <c r="BGN52" s="117"/>
      <c r="BGO52" s="117"/>
      <c r="BGP52" s="117"/>
      <c r="BGQ52" s="117"/>
      <c r="BGR52" s="117"/>
      <c r="BGS52" s="117"/>
      <c r="BGT52" s="117"/>
      <c r="BGU52" s="117"/>
      <c r="BGV52" s="117"/>
      <c r="BGW52" s="117"/>
      <c r="BGX52" s="117"/>
      <c r="BGY52" s="117"/>
      <c r="BGZ52" s="117"/>
      <c r="BHA52" s="117"/>
      <c r="BHB52" s="117"/>
      <c r="BHC52" s="117"/>
      <c r="BHD52" s="117"/>
      <c r="BHE52" s="117"/>
      <c r="BHF52" s="117"/>
      <c r="BHG52" s="117"/>
      <c r="BHH52" s="117"/>
      <c r="BHI52" s="117"/>
      <c r="BHJ52" s="117"/>
      <c r="BHK52" s="117"/>
      <c r="BHL52" s="117"/>
      <c r="BHM52" s="117"/>
      <c r="BHN52" s="117"/>
      <c r="BHO52" s="117"/>
      <c r="BHP52" s="117"/>
      <c r="BHQ52" s="117"/>
      <c r="BHR52" s="117"/>
      <c r="BHS52" s="117"/>
      <c r="BHT52" s="117"/>
      <c r="BHU52" s="117"/>
      <c r="BHV52" s="117"/>
      <c r="BHW52" s="117"/>
      <c r="BHX52" s="117"/>
      <c r="BHY52" s="117"/>
      <c r="BHZ52" s="117"/>
      <c r="BIA52" s="117"/>
      <c r="BIB52" s="117"/>
      <c r="BIC52" s="117"/>
      <c r="BID52" s="117"/>
      <c r="BIE52" s="117"/>
      <c r="BIF52" s="117"/>
      <c r="BIG52" s="117"/>
      <c r="BIH52" s="117"/>
      <c r="BII52" s="117"/>
      <c r="BIJ52" s="117"/>
      <c r="BIK52" s="117"/>
      <c r="BIL52" s="117"/>
      <c r="BIM52" s="117"/>
      <c r="BIN52" s="117"/>
      <c r="BIO52" s="117"/>
      <c r="BIP52" s="117"/>
      <c r="BIQ52" s="117"/>
      <c r="BIR52" s="117"/>
      <c r="BIS52" s="117"/>
      <c r="BIT52" s="117"/>
      <c r="BIU52" s="117"/>
      <c r="BIV52" s="117"/>
      <c r="BIW52" s="117"/>
      <c r="BIX52" s="117"/>
      <c r="BIY52" s="117"/>
      <c r="BIZ52" s="117"/>
      <c r="BJA52" s="117"/>
      <c r="BJB52" s="117"/>
      <c r="BJC52" s="117"/>
      <c r="BJD52" s="117"/>
      <c r="BJE52" s="117"/>
      <c r="BJF52" s="117"/>
      <c r="BJG52" s="117"/>
      <c r="BJH52" s="117"/>
      <c r="BJI52" s="117"/>
      <c r="BJJ52" s="117"/>
      <c r="BJK52" s="117"/>
      <c r="BJL52" s="117"/>
      <c r="BJM52" s="117"/>
      <c r="BJN52" s="117"/>
      <c r="BJO52" s="117"/>
      <c r="BJP52" s="117"/>
      <c r="BJQ52" s="117"/>
      <c r="BJR52" s="117"/>
      <c r="BJS52" s="117"/>
      <c r="BJT52" s="117"/>
      <c r="BJU52" s="117"/>
      <c r="BJV52" s="117"/>
      <c r="BJW52" s="117"/>
      <c r="BJX52" s="117"/>
      <c r="BJY52" s="117"/>
      <c r="BJZ52" s="117"/>
      <c r="BKA52" s="117"/>
      <c r="BKB52" s="117"/>
      <c r="BKC52" s="117"/>
      <c r="BKD52" s="117"/>
      <c r="BKE52" s="117"/>
      <c r="BKF52" s="117"/>
      <c r="BKG52" s="117"/>
      <c r="BKH52" s="117"/>
      <c r="BKI52" s="117"/>
      <c r="BKJ52" s="117"/>
      <c r="BKK52" s="117"/>
      <c r="BKL52" s="117"/>
      <c r="BKM52" s="117"/>
      <c r="BKN52" s="117"/>
      <c r="BKO52" s="117"/>
      <c r="BKP52" s="117"/>
      <c r="BKQ52" s="117"/>
      <c r="BKR52" s="117"/>
      <c r="BKS52" s="117"/>
      <c r="BKT52" s="117"/>
      <c r="BKU52" s="117"/>
      <c r="BKV52" s="117"/>
      <c r="BKW52" s="117"/>
      <c r="BKX52" s="117"/>
      <c r="BKY52" s="117"/>
      <c r="BKZ52" s="117"/>
      <c r="BLA52" s="117"/>
      <c r="BLB52" s="117"/>
      <c r="BLC52" s="117"/>
      <c r="BLD52" s="117"/>
      <c r="BLE52" s="117"/>
      <c r="BLF52" s="117"/>
      <c r="BLG52" s="117"/>
      <c r="BLH52" s="117"/>
      <c r="BLI52" s="117"/>
      <c r="BLJ52" s="117"/>
      <c r="BLK52" s="117"/>
      <c r="BLL52" s="117"/>
      <c r="BLM52" s="117"/>
      <c r="BLN52" s="117"/>
      <c r="BLO52" s="117"/>
      <c r="BLP52" s="117"/>
      <c r="BLQ52" s="117"/>
      <c r="BLR52" s="117"/>
      <c r="BLS52" s="117"/>
      <c r="BLT52" s="117"/>
      <c r="BLU52" s="117"/>
      <c r="BLV52" s="117"/>
      <c r="BLW52" s="117"/>
      <c r="BLX52" s="117"/>
      <c r="BLY52" s="117"/>
      <c r="BLZ52" s="117"/>
      <c r="BMA52" s="117"/>
      <c r="BMB52" s="117"/>
      <c r="BMC52" s="117"/>
      <c r="BMD52" s="117"/>
      <c r="BME52" s="117"/>
      <c r="BMF52" s="117"/>
      <c r="BMG52" s="117"/>
      <c r="BMH52" s="117"/>
      <c r="BMI52" s="117"/>
      <c r="BMJ52" s="117"/>
      <c r="BMK52" s="117"/>
      <c r="BML52" s="117"/>
      <c r="BMM52" s="117"/>
      <c r="BMN52" s="117"/>
      <c r="BMO52" s="117"/>
      <c r="BMP52" s="117"/>
      <c r="BMQ52" s="117"/>
      <c r="BMR52" s="117"/>
      <c r="BMS52" s="117"/>
      <c r="BMT52" s="117"/>
      <c r="BMU52" s="117"/>
      <c r="BMV52" s="117"/>
      <c r="BMW52" s="117"/>
      <c r="BMX52" s="117"/>
      <c r="BMY52" s="117"/>
      <c r="BMZ52" s="117"/>
      <c r="BNA52" s="117"/>
      <c r="BNB52" s="117"/>
      <c r="BNC52" s="117"/>
      <c r="BND52" s="117"/>
      <c r="BNE52" s="117"/>
      <c r="BNF52" s="117"/>
      <c r="BNG52" s="117"/>
      <c r="BNH52" s="117"/>
      <c r="BNI52" s="117"/>
      <c r="BNJ52" s="117"/>
      <c r="BNK52" s="117"/>
      <c r="BNL52" s="117"/>
      <c r="BNM52" s="117"/>
      <c r="BNN52" s="117"/>
      <c r="BNO52" s="117"/>
      <c r="BNP52" s="117"/>
      <c r="BNQ52" s="117"/>
      <c r="BNR52" s="117"/>
      <c r="BNS52" s="117"/>
      <c r="BNT52" s="117"/>
      <c r="BNU52" s="117"/>
      <c r="BNV52" s="117"/>
      <c r="BNW52" s="117"/>
      <c r="BNX52" s="117"/>
      <c r="BNY52" s="117"/>
      <c r="BNZ52" s="117"/>
      <c r="BOA52" s="117"/>
      <c r="BOB52" s="117"/>
      <c r="BOC52" s="117"/>
      <c r="BOD52" s="117"/>
      <c r="BOE52" s="117"/>
      <c r="BOF52" s="117"/>
      <c r="BOG52" s="117"/>
      <c r="BOH52" s="117"/>
      <c r="BOI52" s="117"/>
      <c r="BOJ52" s="117"/>
      <c r="BOK52" s="117"/>
      <c r="BOL52" s="117"/>
      <c r="BOM52" s="117"/>
      <c r="BON52" s="117"/>
      <c r="BOO52" s="117"/>
      <c r="BOP52" s="117"/>
      <c r="BOQ52" s="117"/>
      <c r="BOR52" s="117"/>
      <c r="BOS52" s="117"/>
      <c r="BOT52" s="117"/>
      <c r="BOU52" s="117"/>
      <c r="BOV52" s="117"/>
      <c r="BOW52" s="117"/>
      <c r="BOX52" s="117"/>
      <c r="BOY52" s="117"/>
      <c r="BOZ52" s="117"/>
      <c r="BPA52" s="117"/>
      <c r="BPB52" s="117"/>
      <c r="BPC52" s="117"/>
      <c r="BPD52" s="117"/>
      <c r="BPE52" s="117"/>
      <c r="BPF52" s="117"/>
      <c r="BPG52" s="117"/>
      <c r="BPH52" s="117"/>
      <c r="BPI52" s="117"/>
      <c r="BPJ52" s="117"/>
      <c r="BPK52" s="117"/>
      <c r="BPL52" s="117"/>
      <c r="BPM52" s="117"/>
      <c r="BPN52" s="117"/>
      <c r="BPO52" s="117"/>
      <c r="BPP52" s="117"/>
      <c r="BPQ52" s="117"/>
      <c r="BPR52" s="117"/>
      <c r="BPS52" s="117"/>
      <c r="BPT52" s="117"/>
      <c r="BPU52" s="117"/>
      <c r="BPV52" s="117"/>
      <c r="BPW52" s="117"/>
      <c r="BPX52" s="117"/>
      <c r="BPY52" s="117"/>
      <c r="BPZ52" s="117"/>
      <c r="BQA52" s="117"/>
      <c r="BQB52" s="117"/>
      <c r="BQC52" s="117"/>
      <c r="BQD52" s="117"/>
      <c r="BQE52" s="117"/>
      <c r="BQF52" s="117"/>
      <c r="BQG52" s="117"/>
      <c r="BQH52" s="117"/>
      <c r="BQI52" s="117"/>
      <c r="BQJ52" s="117"/>
      <c r="BQK52" s="117"/>
      <c r="BQL52" s="117"/>
      <c r="BQM52" s="117"/>
      <c r="BQN52" s="117"/>
      <c r="BQO52" s="117"/>
      <c r="BQP52" s="117"/>
      <c r="BQQ52" s="117"/>
      <c r="BQR52" s="117"/>
      <c r="BQS52" s="117"/>
      <c r="BQT52" s="117"/>
      <c r="BQU52" s="117"/>
      <c r="BQV52" s="117"/>
      <c r="BQW52" s="117"/>
      <c r="BQX52" s="117"/>
      <c r="BQY52" s="117"/>
      <c r="BQZ52" s="117"/>
      <c r="BRA52" s="117"/>
      <c r="BRB52" s="117"/>
      <c r="BRC52" s="117"/>
      <c r="BRD52" s="117"/>
      <c r="BRE52" s="117"/>
      <c r="BRF52" s="117"/>
      <c r="BRG52" s="117"/>
      <c r="BRH52" s="117"/>
      <c r="BRI52" s="117"/>
      <c r="BRJ52" s="117"/>
      <c r="BRK52" s="117"/>
      <c r="BRL52" s="117"/>
      <c r="BRM52" s="117"/>
      <c r="BRN52" s="117"/>
      <c r="BRO52" s="117"/>
      <c r="BRP52" s="117"/>
      <c r="BRQ52" s="117"/>
      <c r="BRR52" s="117"/>
      <c r="BRS52" s="117"/>
      <c r="BRT52" s="117"/>
      <c r="BRU52" s="117"/>
      <c r="BRV52" s="117"/>
      <c r="BRW52" s="117"/>
      <c r="BRX52" s="117"/>
      <c r="BRY52" s="117"/>
      <c r="BRZ52" s="117"/>
      <c r="BSA52" s="117"/>
      <c r="BSB52" s="117"/>
      <c r="BSC52" s="117"/>
      <c r="BSD52" s="117"/>
      <c r="BSE52" s="117"/>
      <c r="BSF52" s="117"/>
      <c r="BSG52" s="117"/>
      <c r="BSH52" s="117"/>
      <c r="BSI52" s="117"/>
      <c r="BSJ52" s="117"/>
      <c r="BSK52" s="117"/>
      <c r="BSL52" s="117"/>
      <c r="BSM52" s="117"/>
      <c r="BSN52" s="117"/>
      <c r="BSO52" s="117"/>
      <c r="BSP52" s="117"/>
      <c r="BSQ52" s="117"/>
      <c r="BSR52" s="117"/>
      <c r="BSS52" s="117"/>
      <c r="BST52" s="117"/>
      <c r="BSU52" s="117"/>
      <c r="BSV52" s="117"/>
      <c r="BSW52" s="117"/>
      <c r="BSX52" s="117"/>
      <c r="BSY52" s="117"/>
      <c r="BSZ52" s="117"/>
      <c r="BTA52" s="117"/>
      <c r="BTB52" s="117"/>
      <c r="BTC52" s="117"/>
      <c r="BTD52" s="117"/>
      <c r="BTE52" s="117"/>
      <c r="BTF52" s="117"/>
      <c r="BTG52" s="117"/>
      <c r="BTH52" s="117"/>
      <c r="BTI52" s="117"/>
      <c r="BTJ52" s="117"/>
      <c r="BTK52" s="117"/>
      <c r="BTL52" s="117"/>
      <c r="BTM52" s="117"/>
      <c r="BTN52" s="117"/>
      <c r="BTO52" s="117"/>
      <c r="BTP52" s="117"/>
      <c r="BTQ52" s="117"/>
      <c r="BTR52" s="117"/>
      <c r="BTS52" s="117"/>
      <c r="BTT52" s="117"/>
      <c r="BTU52" s="117"/>
      <c r="BTV52" s="117"/>
      <c r="BTW52" s="117"/>
      <c r="BTX52" s="117"/>
      <c r="BTY52" s="117"/>
      <c r="BTZ52" s="117"/>
      <c r="BUA52" s="117"/>
      <c r="BUB52" s="117"/>
      <c r="BUC52" s="117"/>
      <c r="BUD52" s="117"/>
      <c r="BUE52" s="117"/>
      <c r="BUF52" s="117"/>
      <c r="BUG52" s="117"/>
      <c r="BUH52" s="117"/>
      <c r="BUI52" s="117"/>
      <c r="BUJ52" s="117"/>
      <c r="BUK52" s="117"/>
      <c r="BUL52" s="117"/>
      <c r="BUM52" s="117"/>
      <c r="BUN52" s="117"/>
      <c r="BUO52" s="117"/>
      <c r="BUP52" s="117"/>
      <c r="BUQ52" s="117"/>
      <c r="BUR52" s="117"/>
      <c r="BUS52" s="117"/>
      <c r="BUT52" s="117"/>
      <c r="BUU52" s="117"/>
      <c r="BUV52" s="117"/>
      <c r="BUW52" s="117"/>
      <c r="BUX52" s="117"/>
      <c r="BUY52" s="117"/>
      <c r="BUZ52" s="117"/>
      <c r="BVA52" s="117"/>
      <c r="BVB52" s="117"/>
      <c r="BVC52" s="117"/>
      <c r="BVD52" s="117"/>
      <c r="BVE52" s="117"/>
      <c r="BVF52" s="117"/>
      <c r="BVG52" s="117"/>
      <c r="BVH52" s="117"/>
      <c r="BVI52" s="117"/>
      <c r="BVJ52" s="117"/>
      <c r="BVK52" s="117"/>
      <c r="BVL52" s="117"/>
      <c r="BVM52" s="117"/>
      <c r="BVN52" s="117"/>
      <c r="BVO52" s="117"/>
      <c r="BVP52" s="117"/>
      <c r="BVQ52" s="117"/>
      <c r="BVR52" s="117"/>
      <c r="BVS52" s="117"/>
      <c r="BVT52" s="117"/>
      <c r="BVU52" s="117"/>
      <c r="BVV52" s="117"/>
      <c r="BVW52" s="117"/>
      <c r="BVX52" s="117"/>
      <c r="BVY52" s="117"/>
      <c r="BVZ52" s="117"/>
      <c r="BWA52" s="117"/>
      <c r="BWB52" s="117"/>
      <c r="BWC52" s="117"/>
      <c r="BWD52" s="117"/>
      <c r="BWE52" s="117"/>
      <c r="BWF52" s="117"/>
      <c r="BWG52" s="117"/>
      <c r="BWH52" s="117"/>
      <c r="BWI52" s="117"/>
      <c r="BWJ52" s="117"/>
      <c r="BWK52" s="117"/>
      <c r="BWL52" s="117"/>
      <c r="BWM52" s="117"/>
      <c r="BWN52" s="117"/>
      <c r="BWO52" s="117"/>
      <c r="BWP52" s="117"/>
      <c r="BWQ52" s="117"/>
      <c r="BWR52" s="117"/>
      <c r="BWS52" s="117"/>
      <c r="BWT52" s="117"/>
      <c r="BWU52" s="117"/>
      <c r="BWV52" s="117"/>
      <c r="BWW52" s="117"/>
      <c r="BWX52" s="117"/>
      <c r="BWY52" s="117"/>
      <c r="BWZ52" s="117"/>
      <c r="BXA52" s="117"/>
      <c r="BXB52" s="117"/>
      <c r="BXC52" s="117"/>
      <c r="BXD52" s="117"/>
      <c r="BXE52" s="117"/>
      <c r="BXF52" s="117"/>
      <c r="BXG52" s="117"/>
      <c r="BXH52" s="117"/>
      <c r="BXI52" s="117"/>
      <c r="BXJ52" s="117"/>
      <c r="BXK52" s="117"/>
      <c r="BXL52" s="117"/>
      <c r="BXM52" s="117"/>
      <c r="BXN52" s="117"/>
      <c r="BXO52" s="117"/>
      <c r="BXP52" s="117"/>
      <c r="BXQ52" s="117"/>
      <c r="BXR52" s="117"/>
      <c r="BXS52" s="117"/>
      <c r="BXT52" s="117"/>
      <c r="BXU52" s="117"/>
      <c r="BXV52" s="117"/>
      <c r="BXW52" s="117"/>
      <c r="BXX52" s="117"/>
      <c r="BXY52" s="117"/>
      <c r="BXZ52" s="117"/>
      <c r="BYA52" s="117"/>
      <c r="BYB52" s="117"/>
      <c r="BYC52" s="117"/>
      <c r="BYD52" s="117"/>
      <c r="BYE52" s="117"/>
      <c r="BYF52" s="117"/>
      <c r="BYG52" s="117"/>
      <c r="BYH52" s="117"/>
      <c r="BYI52" s="117"/>
      <c r="BYJ52" s="117"/>
      <c r="BYK52" s="117"/>
      <c r="BYL52" s="117"/>
      <c r="BYM52" s="117"/>
      <c r="BYN52" s="117"/>
      <c r="BYO52" s="117"/>
      <c r="BYP52" s="117"/>
      <c r="BYQ52" s="117"/>
      <c r="BYR52" s="117"/>
      <c r="BYS52" s="117"/>
      <c r="BYT52" s="117"/>
      <c r="BYU52" s="117"/>
      <c r="BYV52" s="117"/>
      <c r="BYW52" s="117"/>
      <c r="BYX52" s="117"/>
      <c r="BYY52" s="117"/>
      <c r="BYZ52" s="117"/>
      <c r="BZA52" s="117"/>
      <c r="BZB52" s="117"/>
      <c r="BZC52" s="117"/>
      <c r="BZD52" s="117"/>
      <c r="BZE52" s="117"/>
      <c r="BZF52" s="117"/>
      <c r="BZG52" s="117"/>
      <c r="BZH52" s="117"/>
      <c r="BZI52" s="117"/>
      <c r="BZJ52" s="117"/>
      <c r="BZK52" s="117"/>
      <c r="BZL52" s="117"/>
      <c r="BZM52" s="117"/>
      <c r="BZN52" s="117"/>
      <c r="BZO52" s="117"/>
      <c r="BZP52" s="117"/>
      <c r="BZQ52" s="117"/>
      <c r="BZR52" s="117"/>
      <c r="BZS52" s="117"/>
      <c r="BZT52" s="117"/>
      <c r="BZU52" s="117"/>
      <c r="BZV52" s="117"/>
      <c r="BZW52" s="117"/>
      <c r="BZX52" s="117"/>
      <c r="BZY52" s="117"/>
      <c r="BZZ52" s="117"/>
      <c r="CAA52" s="117"/>
      <c r="CAB52" s="117"/>
      <c r="CAC52" s="117"/>
      <c r="CAD52" s="117"/>
      <c r="CAE52" s="117"/>
      <c r="CAF52" s="117"/>
      <c r="CAG52" s="117"/>
      <c r="CAH52" s="117"/>
      <c r="CAI52" s="117"/>
      <c r="CAJ52" s="117"/>
      <c r="CAK52" s="117"/>
      <c r="CAL52" s="117"/>
      <c r="CAM52" s="117"/>
      <c r="CAN52" s="117"/>
      <c r="CAO52" s="117"/>
      <c r="CAP52" s="117"/>
      <c r="CAQ52" s="117"/>
      <c r="CAR52" s="117"/>
      <c r="CAS52" s="117"/>
      <c r="CAT52" s="117"/>
      <c r="CAU52" s="117"/>
      <c r="CAV52" s="117"/>
      <c r="CAW52" s="117"/>
      <c r="CAX52" s="117"/>
      <c r="CAY52" s="117"/>
      <c r="CAZ52" s="117"/>
      <c r="CBA52" s="117"/>
      <c r="CBB52" s="117"/>
      <c r="CBC52" s="117"/>
      <c r="CBD52" s="117"/>
      <c r="CBE52" s="117"/>
      <c r="CBF52" s="117"/>
      <c r="CBG52" s="117"/>
      <c r="CBH52" s="117"/>
      <c r="CBI52" s="117"/>
      <c r="CBJ52" s="117"/>
      <c r="CBK52" s="117"/>
      <c r="CBL52" s="117"/>
      <c r="CBM52" s="117"/>
      <c r="CBN52" s="117"/>
      <c r="CBO52" s="117"/>
      <c r="CBP52" s="117"/>
      <c r="CBQ52" s="117"/>
      <c r="CBR52" s="117"/>
      <c r="CBS52" s="117"/>
      <c r="CBT52" s="117"/>
      <c r="CBU52" s="117"/>
      <c r="CBV52" s="117"/>
      <c r="CBW52" s="117"/>
      <c r="CBX52" s="117"/>
      <c r="CBY52" s="117"/>
      <c r="CBZ52" s="117"/>
      <c r="CCA52" s="117"/>
      <c r="CCB52" s="117"/>
      <c r="CCC52" s="117"/>
      <c r="CCD52" s="117"/>
      <c r="CCE52" s="117"/>
      <c r="CCF52" s="117"/>
      <c r="CCG52" s="117"/>
      <c r="CCH52" s="117"/>
      <c r="CCI52" s="117"/>
      <c r="CCJ52" s="117"/>
      <c r="CCK52" s="117"/>
      <c r="CCL52" s="117"/>
      <c r="CCM52" s="117"/>
      <c r="CCN52" s="117"/>
      <c r="CCO52" s="117"/>
      <c r="CCP52" s="117"/>
      <c r="CCQ52" s="117"/>
      <c r="CCR52" s="117"/>
      <c r="CCS52" s="117"/>
      <c r="CCT52" s="117"/>
      <c r="CCU52" s="117"/>
      <c r="CCV52" s="117"/>
      <c r="CCW52" s="117"/>
      <c r="CCX52" s="117"/>
      <c r="CCY52" s="117"/>
      <c r="CCZ52" s="117"/>
      <c r="CDA52" s="117"/>
      <c r="CDB52" s="117"/>
      <c r="CDC52" s="117"/>
      <c r="CDD52" s="117"/>
      <c r="CDE52" s="117"/>
      <c r="CDF52" s="117"/>
      <c r="CDG52" s="117"/>
      <c r="CDH52" s="117"/>
      <c r="CDI52" s="117"/>
      <c r="CDJ52" s="117"/>
      <c r="CDK52" s="117"/>
      <c r="CDL52" s="117"/>
      <c r="CDM52" s="117"/>
      <c r="CDN52" s="117"/>
      <c r="CDO52" s="117"/>
      <c r="CDP52" s="117"/>
      <c r="CDQ52" s="117"/>
      <c r="CDR52" s="117"/>
      <c r="CDS52" s="117"/>
      <c r="CDT52" s="117"/>
      <c r="CDU52" s="117"/>
      <c r="CDV52" s="117"/>
      <c r="CDW52" s="117"/>
      <c r="CDX52" s="117"/>
      <c r="CDY52" s="117"/>
      <c r="CDZ52" s="117"/>
      <c r="CEA52" s="117"/>
      <c r="CEB52" s="117"/>
      <c r="CEC52" s="117"/>
      <c r="CED52" s="117"/>
      <c r="CEE52" s="117"/>
      <c r="CEF52" s="117"/>
      <c r="CEG52" s="117"/>
      <c r="CEH52" s="117"/>
      <c r="CEI52" s="117"/>
      <c r="CEJ52" s="117"/>
      <c r="CEK52" s="117"/>
      <c r="CEL52" s="117"/>
      <c r="CEM52" s="117"/>
      <c r="CEN52" s="117"/>
      <c r="CEO52" s="117"/>
      <c r="CEP52" s="117"/>
      <c r="CEQ52" s="117"/>
      <c r="CER52" s="117"/>
      <c r="CES52" s="117"/>
      <c r="CET52" s="117"/>
      <c r="CEU52" s="117"/>
      <c r="CEV52" s="117"/>
      <c r="CEW52" s="117"/>
      <c r="CEX52" s="117"/>
      <c r="CEY52" s="117"/>
      <c r="CEZ52" s="117"/>
      <c r="CFA52" s="117"/>
      <c r="CFB52" s="117"/>
      <c r="CFC52" s="117"/>
      <c r="CFD52" s="117"/>
      <c r="CFE52" s="117"/>
      <c r="CFF52" s="117"/>
      <c r="CFG52" s="117"/>
      <c r="CFH52" s="117"/>
      <c r="CFI52" s="117"/>
      <c r="CFJ52" s="117"/>
      <c r="CFK52" s="117"/>
      <c r="CFL52" s="117"/>
      <c r="CFM52" s="117"/>
      <c r="CFN52" s="117"/>
      <c r="CFO52" s="117"/>
      <c r="CFP52" s="117"/>
      <c r="CFQ52" s="117"/>
      <c r="CFR52" s="117"/>
      <c r="CFS52" s="117"/>
      <c r="CFT52" s="117"/>
      <c r="CFU52" s="117"/>
      <c r="CFV52" s="117"/>
      <c r="CFW52" s="117"/>
      <c r="CFX52" s="117"/>
      <c r="CFY52" s="117"/>
      <c r="CFZ52" s="117"/>
      <c r="CGA52" s="117"/>
      <c r="CGB52" s="117"/>
      <c r="CGC52" s="117"/>
      <c r="CGD52" s="117"/>
      <c r="CGE52" s="117"/>
      <c r="CGF52" s="117"/>
      <c r="CGG52" s="117"/>
      <c r="CGH52" s="117"/>
      <c r="CGI52" s="117"/>
      <c r="CGJ52" s="117"/>
      <c r="CGK52" s="117"/>
      <c r="CGL52" s="117"/>
      <c r="CGM52" s="117"/>
      <c r="CGN52" s="117"/>
      <c r="CGO52" s="117"/>
      <c r="CGP52" s="117"/>
      <c r="CGQ52" s="117"/>
      <c r="CGR52" s="117"/>
      <c r="CGS52" s="117"/>
      <c r="CGT52" s="117"/>
      <c r="CGU52" s="117"/>
      <c r="CGV52" s="117"/>
      <c r="CGW52" s="117"/>
      <c r="CGX52" s="117"/>
      <c r="CGY52" s="117"/>
      <c r="CGZ52" s="117"/>
      <c r="CHA52" s="117"/>
      <c r="CHB52" s="117"/>
      <c r="CHC52" s="117"/>
      <c r="CHD52" s="117"/>
      <c r="CHE52" s="117"/>
      <c r="CHF52" s="117"/>
      <c r="CHG52" s="117"/>
      <c r="CHH52" s="117"/>
      <c r="CHI52" s="117"/>
      <c r="CHJ52" s="117"/>
      <c r="CHK52" s="117"/>
      <c r="CHL52" s="117"/>
      <c r="CHM52" s="117"/>
      <c r="CHN52" s="117"/>
      <c r="CHO52" s="117"/>
      <c r="CHP52" s="117"/>
      <c r="CHQ52" s="117"/>
      <c r="CHR52" s="117"/>
      <c r="CHS52" s="117"/>
      <c r="CHT52" s="117"/>
      <c r="CHU52" s="117"/>
      <c r="CHV52" s="117"/>
      <c r="CHW52" s="117"/>
      <c r="CHX52" s="117"/>
      <c r="CHY52" s="117"/>
      <c r="CHZ52" s="117"/>
      <c r="CIA52" s="117"/>
      <c r="CIB52" s="117"/>
      <c r="CIC52" s="117"/>
      <c r="CID52" s="117"/>
      <c r="CIE52" s="117"/>
      <c r="CIF52" s="117"/>
      <c r="CIG52" s="117"/>
      <c r="CIH52" s="117"/>
      <c r="CII52" s="117"/>
      <c r="CIJ52" s="117"/>
      <c r="CIK52" s="117"/>
      <c r="CIL52" s="117"/>
      <c r="CIM52" s="117"/>
      <c r="CIN52" s="117"/>
      <c r="CIO52" s="117"/>
      <c r="CIP52" s="117"/>
      <c r="CIQ52" s="117"/>
      <c r="CIR52" s="117"/>
      <c r="CIS52" s="117"/>
      <c r="CIT52" s="117"/>
      <c r="CIU52" s="117"/>
      <c r="CIV52" s="117"/>
      <c r="CIW52" s="117"/>
      <c r="CIX52" s="117"/>
      <c r="CIY52" s="117"/>
      <c r="CIZ52" s="117"/>
      <c r="CJA52" s="117"/>
      <c r="CJB52" s="117"/>
      <c r="CJC52" s="117"/>
      <c r="CJD52" s="117"/>
      <c r="CJE52" s="117"/>
      <c r="CJF52" s="117"/>
      <c r="CJG52" s="117"/>
      <c r="CJH52" s="117"/>
      <c r="CJI52" s="117"/>
      <c r="CJJ52" s="117"/>
      <c r="CJK52" s="117"/>
      <c r="CJL52" s="117"/>
      <c r="CJM52" s="117"/>
      <c r="CJN52" s="117"/>
      <c r="CJO52" s="117"/>
      <c r="CJP52" s="117"/>
      <c r="CJQ52" s="117"/>
      <c r="CJR52" s="117"/>
      <c r="CJS52" s="117"/>
      <c r="CJT52" s="117"/>
      <c r="CJU52" s="117"/>
      <c r="CJV52" s="117"/>
      <c r="CJW52" s="117"/>
      <c r="CJX52" s="117"/>
      <c r="CJY52" s="117"/>
      <c r="CJZ52" s="117"/>
      <c r="CKA52" s="117"/>
      <c r="CKB52" s="117"/>
      <c r="CKC52" s="117"/>
      <c r="CKD52" s="117"/>
      <c r="CKE52" s="117"/>
      <c r="CKF52" s="117"/>
      <c r="CKG52" s="117"/>
      <c r="CKH52" s="117"/>
      <c r="CKI52" s="117"/>
      <c r="CKJ52" s="117"/>
      <c r="CKK52" s="117"/>
      <c r="CKL52" s="117"/>
      <c r="CKM52" s="117"/>
      <c r="CKN52" s="117"/>
      <c r="CKO52" s="117"/>
      <c r="CKP52" s="117"/>
      <c r="CKQ52" s="117"/>
      <c r="CKR52" s="117"/>
      <c r="CKS52" s="117"/>
      <c r="CKT52" s="117"/>
      <c r="CKU52" s="117"/>
      <c r="CKV52" s="117"/>
      <c r="CKW52" s="117"/>
      <c r="CKX52" s="117"/>
      <c r="CKY52" s="117"/>
      <c r="CKZ52" s="117"/>
      <c r="CLA52" s="117"/>
      <c r="CLB52" s="117"/>
      <c r="CLC52" s="117"/>
      <c r="CLD52" s="117"/>
      <c r="CLE52" s="117"/>
      <c r="CLF52" s="117"/>
      <c r="CLG52" s="117"/>
      <c r="CLH52" s="117"/>
      <c r="CLI52" s="117"/>
      <c r="CLJ52" s="117"/>
      <c r="CLK52" s="117"/>
      <c r="CLL52" s="117"/>
      <c r="CLM52" s="117"/>
      <c r="CLN52" s="117"/>
      <c r="CLO52" s="117"/>
      <c r="CLP52" s="117"/>
      <c r="CLQ52" s="117"/>
      <c r="CLR52" s="117"/>
      <c r="CLS52" s="117"/>
      <c r="CLT52" s="117"/>
      <c r="CLU52" s="117"/>
      <c r="CLV52" s="117"/>
      <c r="CLW52" s="117"/>
      <c r="CLX52" s="117"/>
      <c r="CLY52" s="117"/>
      <c r="CLZ52" s="117"/>
      <c r="CMA52" s="117"/>
      <c r="CMB52" s="117"/>
      <c r="CMC52" s="117"/>
      <c r="CMD52" s="117"/>
      <c r="CME52" s="117"/>
      <c r="CMF52" s="117"/>
      <c r="CMG52" s="117"/>
      <c r="CMH52" s="117"/>
      <c r="CMI52" s="117"/>
      <c r="CMJ52" s="117"/>
      <c r="CMK52" s="117"/>
      <c r="CML52" s="117"/>
      <c r="CMM52" s="117"/>
      <c r="CMN52" s="117"/>
      <c r="CMO52" s="117"/>
      <c r="CMP52" s="117"/>
      <c r="CMQ52" s="117"/>
      <c r="CMR52" s="117"/>
      <c r="CMS52" s="117"/>
      <c r="CMT52" s="117"/>
      <c r="CMU52" s="117"/>
      <c r="CMV52" s="117"/>
      <c r="CMW52" s="117"/>
      <c r="CMX52" s="117"/>
      <c r="CMY52" s="117"/>
      <c r="CMZ52" s="117"/>
      <c r="CNA52" s="117"/>
      <c r="CNB52" s="117"/>
      <c r="CNC52" s="117"/>
      <c r="CND52" s="117"/>
      <c r="CNE52" s="117"/>
      <c r="CNF52" s="117"/>
      <c r="CNG52" s="117"/>
      <c r="CNH52" s="117"/>
      <c r="CNI52" s="117"/>
      <c r="CNJ52" s="117"/>
      <c r="CNK52" s="117"/>
      <c r="CNL52" s="117"/>
      <c r="CNM52" s="117"/>
      <c r="CNN52" s="117"/>
      <c r="CNO52" s="117"/>
      <c r="CNP52" s="117"/>
      <c r="CNQ52" s="117"/>
      <c r="CNR52" s="117"/>
      <c r="CNS52" s="117"/>
      <c r="CNT52" s="117"/>
      <c r="CNU52" s="117"/>
      <c r="CNV52" s="117"/>
      <c r="CNW52" s="117"/>
      <c r="CNX52" s="117"/>
      <c r="CNY52" s="117"/>
      <c r="CNZ52" s="117"/>
      <c r="COA52" s="117"/>
      <c r="COB52" s="117"/>
      <c r="COC52" s="117"/>
      <c r="COD52" s="117"/>
      <c r="COE52" s="117"/>
      <c r="COF52" s="117"/>
      <c r="COG52" s="117"/>
      <c r="COH52" s="117"/>
      <c r="COI52" s="117"/>
      <c r="COJ52" s="117"/>
      <c r="COK52" s="117"/>
      <c r="COL52" s="117"/>
      <c r="COM52" s="117"/>
      <c r="CON52" s="117"/>
      <c r="COO52" s="117"/>
      <c r="COP52" s="117"/>
      <c r="COQ52" s="117"/>
      <c r="COR52" s="117"/>
      <c r="COS52" s="117"/>
      <c r="COT52" s="117"/>
      <c r="COU52" s="117"/>
      <c r="COV52" s="117"/>
      <c r="COW52" s="117"/>
      <c r="COX52" s="117"/>
      <c r="COY52" s="117"/>
      <c r="COZ52" s="117"/>
      <c r="CPA52" s="117"/>
      <c r="CPB52" s="117"/>
      <c r="CPC52" s="117"/>
      <c r="CPD52" s="117"/>
      <c r="CPE52" s="117"/>
      <c r="CPF52" s="117"/>
      <c r="CPG52" s="117"/>
      <c r="CPH52" s="117"/>
      <c r="CPI52" s="117"/>
      <c r="CPJ52" s="117"/>
      <c r="CPK52" s="117"/>
      <c r="CPL52" s="117"/>
      <c r="CPM52" s="117"/>
      <c r="CPN52" s="117"/>
      <c r="CPO52" s="117"/>
      <c r="CPP52" s="117"/>
      <c r="CPQ52" s="117"/>
      <c r="CPR52" s="117"/>
      <c r="CPS52" s="117"/>
      <c r="CPT52" s="117"/>
      <c r="CPU52" s="117"/>
      <c r="CPV52" s="117"/>
      <c r="CPW52" s="117"/>
      <c r="CPX52" s="117"/>
      <c r="CPY52" s="117"/>
      <c r="CPZ52" s="117"/>
      <c r="CQA52" s="117"/>
      <c r="CQB52" s="117"/>
      <c r="CQC52" s="117"/>
      <c r="CQD52" s="117"/>
      <c r="CQE52" s="117"/>
      <c r="CQF52" s="117"/>
      <c r="CQG52" s="117"/>
      <c r="CQH52" s="117"/>
      <c r="CQI52" s="117"/>
      <c r="CQJ52" s="117"/>
      <c r="CQK52" s="117"/>
      <c r="CQL52" s="117"/>
      <c r="CQM52" s="117"/>
      <c r="CQN52" s="117"/>
      <c r="CQO52" s="117"/>
      <c r="CQP52" s="117"/>
      <c r="CQQ52" s="117"/>
      <c r="CQR52" s="117"/>
      <c r="CQS52" s="117"/>
      <c r="CQT52" s="117"/>
      <c r="CQU52" s="117"/>
      <c r="CQV52" s="117"/>
      <c r="CQW52" s="117"/>
      <c r="CQX52" s="117"/>
      <c r="CQY52" s="117"/>
      <c r="CQZ52" s="117"/>
      <c r="CRA52" s="117"/>
      <c r="CRB52" s="117"/>
      <c r="CRC52" s="117"/>
      <c r="CRD52" s="117"/>
      <c r="CRE52" s="117"/>
      <c r="CRF52" s="117"/>
      <c r="CRG52" s="117"/>
      <c r="CRH52" s="117"/>
      <c r="CRI52" s="117"/>
      <c r="CRJ52" s="117"/>
      <c r="CRK52" s="117"/>
      <c r="CRL52" s="117"/>
      <c r="CRM52" s="117"/>
      <c r="CRN52" s="117"/>
      <c r="CRO52" s="117"/>
      <c r="CRP52" s="117"/>
      <c r="CRQ52" s="117"/>
      <c r="CRR52" s="117"/>
      <c r="CRS52" s="117"/>
      <c r="CRT52" s="117"/>
      <c r="CRU52" s="117"/>
      <c r="CRV52" s="117"/>
      <c r="CRW52" s="117"/>
      <c r="CRX52" s="117"/>
      <c r="CRY52" s="117"/>
      <c r="CRZ52" s="117"/>
      <c r="CSA52" s="117"/>
      <c r="CSB52" s="117"/>
      <c r="CSC52" s="117"/>
      <c r="CSD52" s="117"/>
      <c r="CSE52" s="117"/>
      <c r="CSF52" s="117"/>
      <c r="CSG52" s="117"/>
      <c r="CSH52" s="117"/>
      <c r="CSI52" s="117"/>
      <c r="CSJ52" s="117"/>
      <c r="CSK52" s="117"/>
      <c r="CSL52" s="117"/>
      <c r="CSM52" s="117"/>
      <c r="CSN52" s="117"/>
      <c r="CSO52" s="117"/>
      <c r="CSP52" s="117"/>
      <c r="CSQ52" s="117"/>
      <c r="CSR52" s="117"/>
      <c r="CSS52" s="117"/>
      <c r="CST52" s="117"/>
      <c r="CSU52" s="117"/>
      <c r="CSV52" s="117"/>
      <c r="CSW52" s="117"/>
      <c r="CSX52" s="117"/>
      <c r="CSY52" s="117"/>
      <c r="CSZ52" s="117"/>
      <c r="CTA52" s="117"/>
      <c r="CTB52" s="117"/>
      <c r="CTC52" s="117"/>
      <c r="CTD52" s="117"/>
      <c r="CTE52" s="117"/>
      <c r="CTF52" s="117"/>
      <c r="CTG52" s="117"/>
      <c r="CTH52" s="117"/>
      <c r="CTI52" s="117"/>
      <c r="CTJ52" s="117"/>
      <c r="CTK52" s="117"/>
      <c r="CTL52" s="117"/>
      <c r="CTM52" s="117"/>
      <c r="CTN52" s="117"/>
      <c r="CTO52" s="117"/>
      <c r="CTP52" s="117"/>
      <c r="CTQ52" s="117"/>
      <c r="CTR52" s="117"/>
      <c r="CTS52" s="117"/>
      <c r="CTT52" s="117"/>
      <c r="CTU52" s="117"/>
      <c r="CTV52" s="117"/>
      <c r="CTW52" s="117"/>
      <c r="CTX52" s="117"/>
      <c r="CTY52" s="117"/>
      <c r="CTZ52" s="117"/>
      <c r="CUA52" s="117"/>
      <c r="CUB52" s="117"/>
      <c r="CUC52" s="117"/>
      <c r="CUD52" s="117"/>
      <c r="CUE52" s="117"/>
      <c r="CUF52" s="117"/>
      <c r="CUG52" s="117"/>
      <c r="CUH52" s="117"/>
      <c r="CUI52" s="117"/>
      <c r="CUJ52" s="117"/>
      <c r="CUK52" s="117"/>
      <c r="CUL52" s="117"/>
      <c r="CUM52" s="117"/>
      <c r="CUN52" s="117"/>
      <c r="CUO52" s="117"/>
      <c r="CUP52" s="117"/>
      <c r="CUQ52" s="117"/>
      <c r="CUR52" s="117"/>
      <c r="CUS52" s="117"/>
      <c r="CUT52" s="117"/>
      <c r="CUU52" s="117"/>
      <c r="CUV52" s="117"/>
      <c r="CUW52" s="117"/>
      <c r="CUX52" s="117"/>
      <c r="CUY52" s="117"/>
      <c r="CUZ52" s="117"/>
      <c r="CVA52" s="117"/>
      <c r="CVB52" s="117"/>
      <c r="CVC52" s="117"/>
      <c r="CVD52" s="117"/>
      <c r="CVE52" s="117"/>
      <c r="CVF52" s="117"/>
      <c r="CVG52" s="117"/>
      <c r="CVH52" s="117"/>
      <c r="CVI52" s="117"/>
      <c r="CVJ52" s="117"/>
      <c r="CVK52" s="117"/>
      <c r="CVL52" s="117"/>
      <c r="CVM52" s="117"/>
      <c r="CVN52" s="117"/>
      <c r="CVO52" s="117"/>
      <c r="CVP52" s="117"/>
      <c r="CVQ52" s="117"/>
      <c r="CVR52" s="117"/>
      <c r="CVS52" s="117"/>
      <c r="CVT52" s="117"/>
      <c r="CVU52" s="117"/>
      <c r="CVV52" s="117"/>
      <c r="CVW52" s="117"/>
      <c r="CVX52" s="117"/>
      <c r="CVY52" s="117"/>
      <c r="CVZ52" s="117"/>
      <c r="CWA52" s="117"/>
      <c r="CWB52" s="117"/>
      <c r="CWC52" s="117"/>
      <c r="CWD52" s="117"/>
      <c r="CWE52" s="117"/>
      <c r="CWF52" s="117"/>
      <c r="CWG52" s="117"/>
      <c r="CWH52" s="117"/>
      <c r="CWI52" s="117"/>
      <c r="CWJ52" s="117"/>
      <c r="CWK52" s="117"/>
      <c r="CWL52" s="117"/>
      <c r="CWM52" s="117"/>
      <c r="CWN52" s="117"/>
      <c r="CWO52" s="117"/>
      <c r="CWP52" s="117"/>
      <c r="CWQ52" s="117"/>
      <c r="CWR52" s="117"/>
      <c r="CWS52" s="117"/>
      <c r="CWT52" s="117"/>
      <c r="CWU52" s="117"/>
      <c r="CWV52" s="117"/>
      <c r="CWW52" s="117"/>
      <c r="CWX52" s="117"/>
      <c r="CWY52" s="117"/>
      <c r="CWZ52" s="117"/>
      <c r="CXA52" s="117"/>
      <c r="CXB52" s="117"/>
      <c r="CXC52" s="117"/>
      <c r="CXD52" s="117"/>
      <c r="CXE52" s="117"/>
      <c r="CXF52" s="117"/>
      <c r="CXG52" s="117"/>
      <c r="CXH52" s="117"/>
      <c r="CXI52" s="117"/>
      <c r="CXJ52" s="117"/>
      <c r="CXK52" s="117"/>
      <c r="CXL52" s="117"/>
      <c r="CXM52" s="117"/>
      <c r="CXN52" s="117"/>
      <c r="CXO52" s="117"/>
      <c r="CXP52" s="117"/>
      <c r="CXQ52" s="117"/>
      <c r="CXR52" s="117"/>
      <c r="CXS52" s="117"/>
      <c r="CXT52" s="117"/>
      <c r="CXU52" s="117"/>
      <c r="CXV52" s="117"/>
      <c r="CXW52" s="117"/>
      <c r="CXX52" s="117"/>
      <c r="CXY52" s="117"/>
      <c r="CXZ52" s="117"/>
      <c r="CYA52" s="117"/>
      <c r="CYB52" s="117"/>
      <c r="CYC52" s="117"/>
      <c r="CYD52" s="117"/>
      <c r="CYE52" s="117"/>
      <c r="CYF52" s="117"/>
      <c r="CYG52" s="117"/>
      <c r="CYH52" s="117"/>
      <c r="CYI52" s="117"/>
      <c r="CYJ52" s="117"/>
      <c r="CYK52" s="117"/>
      <c r="CYL52" s="117"/>
      <c r="CYM52" s="117"/>
      <c r="CYN52" s="117"/>
      <c r="CYO52" s="117"/>
      <c r="CYP52" s="117"/>
      <c r="CYQ52" s="117"/>
      <c r="CYR52" s="117"/>
      <c r="CYS52" s="117"/>
      <c r="CYT52" s="117"/>
      <c r="CYU52" s="117"/>
      <c r="CYV52" s="117"/>
      <c r="CYW52" s="117"/>
      <c r="CYX52" s="117"/>
      <c r="CYY52" s="117"/>
      <c r="CYZ52" s="117"/>
      <c r="CZA52" s="117"/>
      <c r="CZB52" s="117"/>
      <c r="CZC52" s="117"/>
      <c r="CZD52" s="117"/>
      <c r="CZE52" s="117"/>
      <c r="CZF52" s="117"/>
      <c r="CZG52" s="117"/>
      <c r="CZH52" s="117"/>
      <c r="CZI52" s="117"/>
      <c r="CZJ52" s="117"/>
      <c r="CZK52" s="117"/>
      <c r="CZL52" s="117"/>
      <c r="CZM52" s="117"/>
      <c r="CZN52" s="117"/>
      <c r="CZO52" s="117"/>
      <c r="CZP52" s="117"/>
      <c r="CZQ52" s="117"/>
      <c r="CZR52" s="117"/>
      <c r="CZS52" s="117"/>
      <c r="CZT52" s="117"/>
      <c r="CZU52" s="117"/>
      <c r="CZV52" s="117"/>
      <c r="CZW52" s="117"/>
      <c r="CZX52" s="117"/>
      <c r="CZY52" s="117"/>
      <c r="CZZ52" s="117"/>
      <c r="DAA52" s="117"/>
      <c r="DAB52" s="117"/>
      <c r="DAC52" s="117"/>
      <c r="DAD52" s="117"/>
      <c r="DAE52" s="117"/>
      <c r="DAF52" s="117"/>
      <c r="DAG52" s="117"/>
      <c r="DAH52" s="117"/>
      <c r="DAI52" s="117"/>
      <c r="DAJ52" s="117"/>
      <c r="DAK52" s="117"/>
      <c r="DAL52" s="117"/>
      <c r="DAM52" s="117"/>
      <c r="DAN52" s="117"/>
      <c r="DAO52" s="117"/>
      <c r="DAP52" s="117"/>
      <c r="DAQ52" s="117"/>
      <c r="DAR52" s="117"/>
      <c r="DAS52" s="117"/>
      <c r="DAT52" s="117"/>
      <c r="DAU52" s="117"/>
      <c r="DAV52" s="117"/>
      <c r="DAW52" s="117"/>
      <c r="DAX52" s="117"/>
      <c r="DAY52" s="117"/>
      <c r="DAZ52" s="117"/>
      <c r="DBA52" s="117"/>
      <c r="DBB52" s="117"/>
      <c r="DBC52" s="117"/>
      <c r="DBD52" s="117"/>
      <c r="DBE52" s="117"/>
      <c r="DBF52" s="117"/>
      <c r="DBG52" s="117"/>
      <c r="DBH52" s="117"/>
      <c r="DBI52" s="117"/>
      <c r="DBJ52" s="117"/>
      <c r="DBK52" s="117"/>
      <c r="DBL52" s="117"/>
      <c r="DBM52" s="117"/>
      <c r="DBN52" s="117"/>
      <c r="DBO52" s="117"/>
      <c r="DBP52" s="117"/>
      <c r="DBQ52" s="117"/>
      <c r="DBR52" s="117"/>
      <c r="DBS52" s="117"/>
      <c r="DBT52" s="117"/>
      <c r="DBU52" s="117"/>
      <c r="DBV52" s="117"/>
      <c r="DBW52" s="117"/>
      <c r="DBX52" s="117"/>
      <c r="DBY52" s="117"/>
      <c r="DBZ52" s="117"/>
      <c r="DCA52" s="117"/>
      <c r="DCB52" s="117"/>
      <c r="DCC52" s="117"/>
      <c r="DCD52" s="117"/>
      <c r="DCE52" s="117"/>
      <c r="DCF52" s="117"/>
      <c r="DCG52" s="117"/>
      <c r="DCH52" s="117"/>
      <c r="DCI52" s="117"/>
      <c r="DCJ52" s="117"/>
      <c r="DCK52" s="117"/>
      <c r="DCL52" s="117"/>
      <c r="DCM52" s="117"/>
      <c r="DCN52" s="117"/>
      <c r="DCO52" s="117"/>
      <c r="DCP52" s="117"/>
      <c r="DCQ52" s="117"/>
      <c r="DCR52" s="117"/>
      <c r="DCS52" s="117"/>
      <c r="DCT52" s="117"/>
      <c r="DCU52" s="117"/>
      <c r="DCV52" s="117"/>
      <c r="DCW52" s="117"/>
      <c r="DCX52" s="117"/>
      <c r="DCY52" s="117"/>
      <c r="DCZ52" s="117"/>
      <c r="DDA52" s="117"/>
      <c r="DDB52" s="117"/>
      <c r="DDC52" s="117"/>
      <c r="DDD52" s="117"/>
      <c r="DDE52" s="117"/>
      <c r="DDF52" s="117"/>
      <c r="DDG52" s="117"/>
      <c r="DDH52" s="117"/>
      <c r="DDI52" s="117"/>
      <c r="DDJ52" s="117"/>
      <c r="DDK52" s="117"/>
      <c r="DDL52" s="117"/>
      <c r="DDM52" s="117"/>
      <c r="DDN52" s="117"/>
      <c r="DDO52" s="117"/>
      <c r="DDP52" s="117"/>
      <c r="DDQ52" s="117"/>
      <c r="DDR52" s="117"/>
      <c r="DDS52" s="117"/>
      <c r="DDT52" s="117"/>
      <c r="DDU52" s="117"/>
      <c r="DDV52" s="117"/>
      <c r="DDW52" s="117"/>
      <c r="DDX52" s="117"/>
      <c r="DDY52" s="117"/>
      <c r="DDZ52" s="117"/>
      <c r="DEA52" s="117"/>
      <c r="DEB52" s="117"/>
      <c r="DEC52" s="117"/>
      <c r="DED52" s="117"/>
      <c r="DEE52" s="117"/>
      <c r="DEF52" s="117"/>
      <c r="DEG52" s="117"/>
      <c r="DEH52" s="117"/>
      <c r="DEI52" s="117"/>
      <c r="DEJ52" s="117"/>
      <c r="DEK52" s="117"/>
      <c r="DEL52" s="117"/>
      <c r="DEM52" s="117"/>
      <c r="DEN52" s="117"/>
      <c r="DEO52" s="117"/>
      <c r="DEP52" s="117"/>
      <c r="DEQ52" s="117"/>
      <c r="DER52" s="117"/>
      <c r="DES52" s="117"/>
      <c r="DET52" s="117"/>
      <c r="DEU52" s="117"/>
      <c r="DEV52" s="117"/>
      <c r="DEW52" s="117"/>
      <c r="DEX52" s="117"/>
      <c r="DEY52" s="117"/>
      <c r="DEZ52" s="117"/>
      <c r="DFA52" s="117"/>
      <c r="DFB52" s="117"/>
      <c r="DFC52" s="117"/>
      <c r="DFD52" s="117"/>
      <c r="DFE52" s="117"/>
      <c r="DFF52" s="117"/>
      <c r="DFG52" s="117"/>
      <c r="DFH52" s="117"/>
      <c r="DFI52" s="117"/>
      <c r="DFJ52" s="117"/>
      <c r="DFK52" s="117"/>
      <c r="DFL52" s="117"/>
      <c r="DFM52" s="117"/>
      <c r="DFN52" s="117"/>
      <c r="DFO52" s="117"/>
      <c r="DFP52" s="117"/>
      <c r="DFQ52" s="117"/>
      <c r="DFR52" s="117"/>
      <c r="DFS52" s="117"/>
      <c r="DFT52" s="117"/>
      <c r="DFU52" s="117"/>
      <c r="DFV52" s="117"/>
      <c r="DFW52" s="117"/>
      <c r="DFX52" s="117"/>
      <c r="DFY52" s="117"/>
      <c r="DFZ52" s="117"/>
      <c r="DGA52" s="117"/>
      <c r="DGB52" s="117"/>
      <c r="DGC52" s="117"/>
      <c r="DGD52" s="117"/>
      <c r="DGE52" s="117"/>
      <c r="DGF52" s="117"/>
      <c r="DGG52" s="117"/>
      <c r="DGH52" s="117"/>
      <c r="DGI52" s="117"/>
      <c r="DGJ52" s="117"/>
      <c r="DGK52" s="117"/>
      <c r="DGL52" s="117"/>
      <c r="DGM52" s="117"/>
      <c r="DGN52" s="117"/>
      <c r="DGO52" s="117"/>
      <c r="DGP52" s="117"/>
      <c r="DGQ52" s="117"/>
      <c r="DGR52" s="117"/>
      <c r="DGS52" s="117"/>
      <c r="DGT52" s="117"/>
      <c r="DGU52" s="117"/>
      <c r="DGV52" s="117"/>
      <c r="DGW52" s="117"/>
      <c r="DGX52" s="117"/>
      <c r="DGY52" s="117"/>
      <c r="DGZ52" s="117"/>
      <c r="DHA52" s="117"/>
      <c r="DHB52" s="117"/>
      <c r="DHC52" s="117"/>
      <c r="DHD52" s="117"/>
      <c r="DHE52" s="117"/>
      <c r="DHF52" s="117"/>
      <c r="DHG52" s="117"/>
      <c r="DHH52" s="117"/>
      <c r="DHI52" s="117"/>
      <c r="DHJ52" s="117"/>
      <c r="DHK52" s="117"/>
      <c r="DHL52" s="117"/>
      <c r="DHM52" s="117"/>
      <c r="DHN52" s="117"/>
      <c r="DHO52" s="117"/>
      <c r="DHP52" s="117"/>
      <c r="DHQ52" s="117"/>
      <c r="DHR52" s="117"/>
      <c r="DHS52" s="117"/>
      <c r="DHT52" s="117"/>
      <c r="DHU52" s="117"/>
      <c r="DHV52" s="117"/>
      <c r="DHW52" s="117"/>
      <c r="DHX52" s="117"/>
      <c r="DHY52" s="117"/>
      <c r="DHZ52" s="117"/>
      <c r="DIA52" s="117"/>
      <c r="DIB52" s="117"/>
      <c r="DIC52" s="117"/>
      <c r="DID52" s="117"/>
      <c r="DIE52" s="117"/>
      <c r="DIF52" s="117"/>
      <c r="DIG52" s="117"/>
      <c r="DIH52" s="117"/>
      <c r="DII52" s="117"/>
      <c r="DIJ52" s="117"/>
      <c r="DIK52" s="117"/>
      <c r="DIL52" s="117"/>
      <c r="DIM52" s="117"/>
      <c r="DIN52" s="117"/>
      <c r="DIO52" s="117"/>
      <c r="DIP52" s="117"/>
      <c r="DIQ52" s="117"/>
      <c r="DIR52" s="117"/>
      <c r="DIS52" s="117"/>
      <c r="DIT52" s="117"/>
      <c r="DIU52" s="117"/>
      <c r="DIV52" s="117"/>
      <c r="DIW52" s="117"/>
      <c r="DIX52" s="117"/>
      <c r="DIY52" s="117"/>
      <c r="DIZ52" s="117"/>
      <c r="DJA52" s="117"/>
      <c r="DJB52" s="117"/>
      <c r="DJC52" s="117"/>
      <c r="DJD52" s="117"/>
      <c r="DJE52" s="117"/>
      <c r="DJF52" s="117"/>
      <c r="DJG52" s="117"/>
      <c r="DJH52" s="117"/>
      <c r="DJI52" s="117"/>
      <c r="DJJ52" s="117"/>
      <c r="DJK52" s="117"/>
      <c r="DJL52" s="117"/>
      <c r="DJM52" s="117"/>
      <c r="DJN52" s="117"/>
      <c r="DJO52" s="117"/>
      <c r="DJP52" s="117"/>
      <c r="DJQ52" s="117"/>
      <c r="DJR52" s="117"/>
      <c r="DJS52" s="117"/>
      <c r="DJT52" s="117"/>
      <c r="DJU52" s="117"/>
      <c r="DJV52" s="117"/>
      <c r="DJW52" s="117"/>
      <c r="DJX52" s="117"/>
      <c r="DJY52" s="117"/>
      <c r="DJZ52" s="117"/>
      <c r="DKA52" s="117"/>
      <c r="DKB52" s="117"/>
      <c r="DKC52" s="117"/>
      <c r="DKD52" s="117"/>
      <c r="DKE52" s="117"/>
      <c r="DKF52" s="117"/>
      <c r="DKG52" s="117"/>
      <c r="DKH52" s="117"/>
      <c r="DKI52" s="117"/>
      <c r="DKJ52" s="117"/>
      <c r="DKK52" s="117"/>
      <c r="DKL52" s="117"/>
      <c r="DKM52" s="117"/>
      <c r="DKN52" s="117"/>
      <c r="DKO52" s="117"/>
      <c r="DKP52" s="117"/>
      <c r="DKQ52" s="117"/>
      <c r="DKR52" s="117"/>
      <c r="DKS52" s="117"/>
      <c r="DKT52" s="117"/>
      <c r="DKU52" s="117"/>
      <c r="DKV52" s="117"/>
      <c r="DKW52" s="117"/>
      <c r="DKX52" s="117"/>
      <c r="DKY52" s="117"/>
      <c r="DKZ52" s="117"/>
      <c r="DLA52" s="117"/>
      <c r="DLB52" s="117"/>
      <c r="DLC52" s="117"/>
      <c r="DLD52" s="117"/>
      <c r="DLE52" s="117"/>
      <c r="DLF52" s="117"/>
      <c r="DLG52" s="117"/>
      <c r="DLH52" s="117"/>
      <c r="DLI52" s="117"/>
      <c r="DLJ52" s="117"/>
      <c r="DLK52" s="117"/>
      <c r="DLL52" s="117"/>
      <c r="DLM52" s="117"/>
      <c r="DLN52" s="117"/>
      <c r="DLO52" s="117"/>
      <c r="DLP52" s="117"/>
      <c r="DLQ52" s="117"/>
      <c r="DLR52" s="117"/>
      <c r="DLS52" s="117"/>
      <c r="DLT52" s="117"/>
      <c r="DLU52" s="117"/>
      <c r="DLV52" s="117"/>
      <c r="DLW52" s="117"/>
      <c r="DLX52" s="117"/>
      <c r="DLY52" s="117"/>
      <c r="DLZ52" s="117"/>
      <c r="DMA52" s="117"/>
      <c r="DMB52" s="117"/>
      <c r="DMC52" s="117"/>
      <c r="DMD52" s="117"/>
      <c r="DME52" s="117"/>
      <c r="DMF52" s="117"/>
      <c r="DMG52" s="117"/>
      <c r="DMH52" s="117"/>
      <c r="DMI52" s="117"/>
      <c r="DMJ52" s="117"/>
      <c r="DMK52" s="117"/>
      <c r="DML52" s="117"/>
      <c r="DMM52" s="117"/>
      <c r="DMN52" s="117"/>
      <c r="DMO52" s="117"/>
      <c r="DMP52" s="117"/>
      <c r="DMQ52" s="117"/>
      <c r="DMR52" s="117"/>
      <c r="DMS52" s="117"/>
      <c r="DMT52" s="117"/>
      <c r="DMU52" s="117"/>
      <c r="DMV52" s="117"/>
      <c r="DMW52" s="117"/>
      <c r="DMX52" s="117"/>
      <c r="DMY52" s="117"/>
      <c r="DMZ52" s="117"/>
      <c r="DNA52" s="117"/>
      <c r="DNB52" s="117"/>
      <c r="DNC52" s="117"/>
      <c r="DND52" s="117"/>
      <c r="DNE52" s="117"/>
      <c r="DNF52" s="117"/>
      <c r="DNG52" s="117"/>
      <c r="DNH52" s="117"/>
      <c r="DNI52" s="117"/>
      <c r="DNJ52" s="117"/>
      <c r="DNK52" s="117"/>
      <c r="DNL52" s="117"/>
      <c r="DNM52" s="117"/>
      <c r="DNN52" s="117"/>
      <c r="DNO52" s="117"/>
      <c r="DNP52" s="117"/>
      <c r="DNQ52" s="117"/>
      <c r="DNR52" s="117"/>
      <c r="DNS52" s="117"/>
      <c r="DNT52" s="117"/>
      <c r="DNU52" s="117"/>
      <c r="DNV52" s="117"/>
      <c r="DNW52" s="117"/>
      <c r="DNX52" s="117"/>
      <c r="DNY52" s="117"/>
      <c r="DNZ52" s="117"/>
      <c r="DOA52" s="117"/>
      <c r="DOB52" s="117"/>
      <c r="DOC52" s="117"/>
      <c r="DOD52" s="117"/>
      <c r="DOE52" s="117"/>
      <c r="DOF52" s="117"/>
      <c r="DOG52" s="117"/>
      <c r="DOH52" s="117"/>
      <c r="DOI52" s="117"/>
      <c r="DOJ52" s="117"/>
      <c r="DOK52" s="117"/>
      <c r="DOL52" s="117"/>
      <c r="DOM52" s="117"/>
      <c r="DON52" s="117"/>
      <c r="DOO52" s="117"/>
      <c r="DOP52" s="117"/>
      <c r="DOQ52" s="117"/>
      <c r="DOR52" s="117"/>
      <c r="DOS52" s="117"/>
      <c r="DOT52" s="117"/>
      <c r="DOU52" s="117"/>
      <c r="DOV52" s="117"/>
      <c r="DOW52" s="117"/>
      <c r="DOX52" s="117"/>
      <c r="DOY52" s="117"/>
      <c r="DOZ52" s="117"/>
      <c r="DPA52" s="117"/>
      <c r="DPB52" s="117"/>
      <c r="DPC52" s="117"/>
      <c r="DPD52" s="117"/>
      <c r="DPE52" s="117"/>
      <c r="DPF52" s="117"/>
      <c r="DPG52" s="117"/>
      <c r="DPH52" s="117"/>
      <c r="DPI52" s="117"/>
      <c r="DPJ52" s="117"/>
      <c r="DPK52" s="117"/>
      <c r="DPL52" s="117"/>
      <c r="DPM52" s="117"/>
      <c r="DPN52" s="117"/>
      <c r="DPO52" s="117"/>
      <c r="DPP52" s="117"/>
      <c r="DPQ52" s="117"/>
      <c r="DPR52" s="117"/>
      <c r="DPS52" s="117"/>
      <c r="DPT52" s="117"/>
      <c r="DPU52" s="117"/>
      <c r="DPV52" s="117"/>
      <c r="DPW52" s="117"/>
      <c r="DPX52" s="117"/>
      <c r="DPY52" s="117"/>
      <c r="DPZ52" s="117"/>
      <c r="DQA52" s="117"/>
      <c r="DQB52" s="117"/>
      <c r="DQC52" s="117"/>
      <c r="DQD52" s="117"/>
      <c r="DQE52" s="117"/>
      <c r="DQF52" s="117"/>
      <c r="DQG52" s="117"/>
      <c r="DQH52" s="117"/>
      <c r="DQI52" s="117"/>
      <c r="DQJ52" s="117"/>
      <c r="DQK52" s="117"/>
      <c r="DQL52" s="117"/>
      <c r="DQM52" s="117"/>
      <c r="DQN52" s="117"/>
      <c r="DQO52" s="117"/>
      <c r="DQP52" s="117"/>
      <c r="DQQ52" s="117"/>
      <c r="DQR52" s="117"/>
      <c r="DQS52" s="117"/>
      <c r="DQT52" s="117"/>
      <c r="DQU52" s="117"/>
      <c r="DQV52" s="117"/>
      <c r="DQW52" s="117"/>
      <c r="DQX52" s="117"/>
      <c r="DQY52" s="117"/>
      <c r="DQZ52" s="117"/>
      <c r="DRA52" s="117"/>
      <c r="DRB52" s="117"/>
      <c r="DRC52" s="117"/>
      <c r="DRD52" s="117"/>
      <c r="DRE52" s="117"/>
      <c r="DRF52" s="117"/>
      <c r="DRG52" s="117"/>
      <c r="DRH52" s="117"/>
      <c r="DRI52" s="117"/>
      <c r="DRJ52" s="117"/>
      <c r="DRK52" s="117"/>
      <c r="DRL52" s="117"/>
      <c r="DRM52" s="117"/>
      <c r="DRN52" s="117"/>
      <c r="DRO52" s="117"/>
      <c r="DRP52" s="117"/>
      <c r="DRQ52" s="117"/>
      <c r="DRR52" s="117"/>
      <c r="DRS52" s="117"/>
      <c r="DRT52" s="117"/>
      <c r="DRU52" s="117"/>
      <c r="DRV52" s="117"/>
      <c r="DRW52" s="117"/>
      <c r="DRX52" s="117"/>
      <c r="DRY52" s="117"/>
      <c r="DRZ52" s="117"/>
      <c r="DSA52" s="117"/>
      <c r="DSB52" s="117"/>
      <c r="DSC52" s="117"/>
      <c r="DSD52" s="117"/>
      <c r="DSE52" s="117"/>
      <c r="DSF52" s="117"/>
      <c r="DSG52" s="117"/>
      <c r="DSH52" s="117"/>
      <c r="DSI52" s="117"/>
      <c r="DSJ52" s="117"/>
      <c r="DSK52" s="117"/>
      <c r="DSL52" s="117"/>
      <c r="DSM52" s="117"/>
      <c r="DSN52" s="117"/>
      <c r="DSO52" s="117"/>
      <c r="DSP52" s="117"/>
      <c r="DSQ52" s="117"/>
      <c r="DSR52" s="117"/>
      <c r="DSS52" s="117"/>
      <c r="DST52" s="117"/>
      <c r="DSU52" s="117"/>
      <c r="DSV52" s="117"/>
      <c r="DSW52" s="117"/>
      <c r="DSX52" s="117"/>
      <c r="DSY52" s="117"/>
      <c r="DSZ52" s="117"/>
      <c r="DTA52" s="117"/>
      <c r="DTB52" s="117"/>
      <c r="DTC52" s="117"/>
      <c r="DTD52" s="117"/>
      <c r="DTE52" s="117"/>
      <c r="DTF52" s="117"/>
      <c r="DTG52" s="117"/>
      <c r="DTH52" s="117"/>
      <c r="DTI52" s="117"/>
      <c r="DTJ52" s="117"/>
      <c r="DTK52" s="117"/>
      <c r="DTL52" s="117"/>
      <c r="DTM52" s="117"/>
      <c r="DTN52" s="117"/>
      <c r="DTO52" s="117"/>
      <c r="DTP52" s="117"/>
      <c r="DTQ52" s="117"/>
      <c r="DTR52" s="117"/>
      <c r="DTS52" s="117"/>
      <c r="DTT52" s="117"/>
      <c r="DTU52" s="117"/>
      <c r="DTV52" s="117"/>
      <c r="DTW52" s="117"/>
      <c r="DTX52" s="117"/>
      <c r="DTY52" s="117"/>
      <c r="DTZ52" s="117"/>
      <c r="DUA52" s="117"/>
      <c r="DUB52" s="117"/>
      <c r="DUC52" s="117"/>
      <c r="DUD52" s="117"/>
      <c r="DUE52" s="117"/>
      <c r="DUF52" s="117"/>
      <c r="DUG52" s="117"/>
      <c r="DUH52" s="117"/>
      <c r="DUI52" s="117"/>
      <c r="DUJ52" s="117"/>
      <c r="DUK52" s="117"/>
      <c r="DUL52" s="117"/>
      <c r="DUM52" s="117"/>
      <c r="DUN52" s="117"/>
      <c r="DUO52" s="117"/>
      <c r="DUP52" s="117"/>
      <c r="DUQ52" s="117"/>
      <c r="DUR52" s="117"/>
      <c r="DUS52" s="117"/>
      <c r="DUT52" s="117"/>
      <c r="DUU52" s="117"/>
      <c r="DUV52" s="117"/>
      <c r="DUW52" s="117"/>
      <c r="DUX52" s="117"/>
      <c r="DUY52" s="117"/>
      <c r="DUZ52" s="117"/>
      <c r="DVA52" s="117"/>
      <c r="DVB52" s="117"/>
      <c r="DVC52" s="117"/>
      <c r="DVD52" s="117"/>
      <c r="DVE52" s="117"/>
      <c r="DVF52" s="117"/>
      <c r="DVG52" s="117"/>
      <c r="DVH52" s="117"/>
      <c r="DVI52" s="117"/>
      <c r="DVJ52" s="117"/>
      <c r="DVK52" s="117"/>
      <c r="DVL52" s="117"/>
      <c r="DVM52" s="117"/>
      <c r="DVN52" s="117"/>
      <c r="DVO52" s="117"/>
      <c r="DVP52" s="117"/>
      <c r="DVQ52" s="117"/>
      <c r="DVR52" s="117"/>
      <c r="DVS52" s="117"/>
      <c r="DVT52" s="117"/>
      <c r="DVU52" s="117"/>
      <c r="DVV52" s="117"/>
      <c r="DVW52" s="117"/>
      <c r="DVX52" s="117"/>
      <c r="DVY52" s="117"/>
      <c r="DVZ52" s="117"/>
      <c r="DWA52" s="117"/>
      <c r="DWB52" s="117"/>
      <c r="DWC52" s="117"/>
      <c r="DWD52" s="117"/>
      <c r="DWE52" s="117"/>
      <c r="DWF52" s="117"/>
      <c r="DWG52" s="117"/>
      <c r="DWH52" s="117"/>
      <c r="DWI52" s="117"/>
      <c r="DWJ52" s="117"/>
      <c r="DWK52" s="117"/>
      <c r="DWL52" s="117"/>
      <c r="DWM52" s="117"/>
      <c r="DWN52" s="117"/>
      <c r="DWO52" s="117"/>
      <c r="DWP52" s="117"/>
      <c r="DWQ52" s="117"/>
      <c r="DWR52" s="117"/>
      <c r="DWS52" s="117"/>
      <c r="DWT52" s="117"/>
      <c r="DWU52" s="117"/>
      <c r="DWV52" s="117"/>
      <c r="DWW52" s="117"/>
      <c r="DWX52" s="117"/>
      <c r="DWY52" s="117"/>
      <c r="DWZ52" s="117"/>
      <c r="DXA52" s="117"/>
      <c r="DXB52" s="117"/>
      <c r="DXC52" s="117"/>
      <c r="DXD52" s="117"/>
      <c r="DXE52" s="117"/>
      <c r="DXF52" s="117"/>
      <c r="DXG52" s="117"/>
      <c r="DXH52" s="117"/>
      <c r="DXI52" s="117"/>
      <c r="DXJ52" s="117"/>
      <c r="DXK52" s="117"/>
      <c r="DXL52" s="117"/>
      <c r="DXM52" s="117"/>
      <c r="DXN52" s="117"/>
      <c r="DXO52" s="117"/>
      <c r="DXP52" s="117"/>
      <c r="DXQ52" s="117"/>
      <c r="DXR52" s="117"/>
      <c r="DXS52" s="117"/>
      <c r="DXT52" s="117"/>
      <c r="DXU52" s="117"/>
      <c r="DXV52" s="117"/>
      <c r="DXW52" s="117"/>
      <c r="DXX52" s="117"/>
      <c r="DXY52" s="117"/>
      <c r="DXZ52" s="117"/>
      <c r="DYA52" s="117"/>
      <c r="DYB52" s="117"/>
      <c r="DYC52" s="117"/>
      <c r="DYD52" s="117"/>
      <c r="DYE52" s="117"/>
      <c r="DYF52" s="117"/>
      <c r="DYG52" s="117"/>
      <c r="DYH52" s="117"/>
      <c r="DYI52" s="117"/>
      <c r="DYJ52" s="117"/>
      <c r="DYK52" s="117"/>
      <c r="DYL52" s="117"/>
      <c r="DYM52" s="117"/>
      <c r="DYN52" s="117"/>
      <c r="DYO52" s="117"/>
      <c r="DYP52" s="117"/>
      <c r="DYQ52" s="117"/>
      <c r="DYR52" s="117"/>
      <c r="DYS52" s="117"/>
      <c r="DYT52" s="117"/>
      <c r="DYU52" s="117"/>
      <c r="DYV52" s="117"/>
      <c r="DYW52" s="117"/>
      <c r="DYX52" s="117"/>
      <c r="DYY52" s="117"/>
      <c r="DYZ52" s="117"/>
      <c r="DZA52" s="117"/>
      <c r="DZB52" s="117"/>
      <c r="DZC52" s="117"/>
      <c r="DZD52" s="117"/>
      <c r="DZE52" s="117"/>
      <c r="DZF52" s="117"/>
      <c r="DZG52" s="117"/>
      <c r="DZH52" s="117"/>
      <c r="DZI52" s="117"/>
      <c r="DZJ52" s="117"/>
      <c r="DZK52" s="117"/>
      <c r="DZL52" s="117"/>
      <c r="DZM52" s="117"/>
      <c r="DZN52" s="117"/>
      <c r="DZO52" s="117"/>
      <c r="DZP52" s="117"/>
      <c r="DZQ52" s="117"/>
      <c r="DZR52" s="117"/>
      <c r="DZS52" s="117"/>
      <c r="DZT52" s="117"/>
      <c r="DZU52" s="117"/>
      <c r="DZV52" s="117"/>
      <c r="DZW52" s="117"/>
      <c r="DZX52" s="117"/>
      <c r="DZY52" s="117"/>
      <c r="DZZ52" s="117"/>
      <c r="EAA52" s="117"/>
      <c r="EAB52" s="117"/>
      <c r="EAC52" s="117"/>
      <c r="EAD52" s="117"/>
      <c r="EAE52" s="117"/>
      <c r="EAF52" s="117"/>
      <c r="EAG52" s="117"/>
      <c r="EAH52" s="117"/>
      <c r="EAI52" s="117"/>
      <c r="EAJ52" s="117"/>
      <c r="EAK52" s="117"/>
      <c r="EAL52" s="117"/>
      <c r="EAM52" s="117"/>
      <c r="EAN52" s="117"/>
      <c r="EAO52" s="117"/>
      <c r="EAP52" s="117"/>
      <c r="EAQ52" s="117"/>
      <c r="EAR52" s="117"/>
      <c r="EAS52" s="117"/>
      <c r="EAT52" s="117"/>
      <c r="EAU52" s="117"/>
      <c r="EAV52" s="117"/>
      <c r="EAW52" s="117"/>
      <c r="EAX52" s="117"/>
      <c r="EAY52" s="117"/>
      <c r="EAZ52" s="117"/>
      <c r="EBA52" s="117"/>
      <c r="EBB52" s="117"/>
      <c r="EBC52" s="117"/>
      <c r="EBD52" s="117"/>
      <c r="EBE52" s="117"/>
      <c r="EBF52" s="117"/>
      <c r="EBG52" s="117"/>
      <c r="EBH52" s="117"/>
      <c r="EBI52" s="117"/>
      <c r="EBJ52" s="117"/>
      <c r="EBK52" s="117"/>
      <c r="EBL52" s="117"/>
      <c r="EBM52" s="117"/>
      <c r="EBN52" s="117"/>
      <c r="EBO52" s="117"/>
      <c r="EBP52" s="117"/>
      <c r="EBQ52" s="117"/>
      <c r="EBR52" s="117"/>
      <c r="EBS52" s="117"/>
      <c r="EBT52" s="117"/>
      <c r="EBU52" s="117"/>
      <c r="EBV52" s="117"/>
      <c r="EBW52" s="117"/>
      <c r="EBX52" s="117"/>
      <c r="EBY52" s="117"/>
      <c r="EBZ52" s="117"/>
      <c r="ECA52" s="117"/>
      <c r="ECB52" s="117"/>
      <c r="ECC52" s="117"/>
      <c r="ECD52" s="117"/>
      <c r="ECE52" s="117"/>
      <c r="ECF52" s="117"/>
      <c r="ECG52" s="117"/>
      <c r="ECH52" s="117"/>
      <c r="ECI52" s="117"/>
      <c r="ECJ52" s="117"/>
      <c r="ECK52" s="117"/>
      <c r="ECL52" s="117"/>
      <c r="ECM52" s="117"/>
      <c r="ECN52" s="117"/>
      <c r="ECO52" s="117"/>
      <c r="ECP52" s="117"/>
      <c r="ECQ52" s="117"/>
      <c r="ECR52" s="117"/>
      <c r="ECS52" s="117"/>
      <c r="ECT52" s="117"/>
      <c r="ECU52" s="117"/>
      <c r="ECV52" s="117"/>
      <c r="ECW52" s="117"/>
      <c r="ECX52" s="117"/>
      <c r="ECY52" s="117"/>
      <c r="ECZ52" s="117"/>
      <c r="EDA52" s="117"/>
      <c r="EDB52" s="117"/>
      <c r="EDC52" s="117"/>
      <c r="EDD52" s="117"/>
      <c r="EDE52" s="117"/>
      <c r="EDF52" s="117"/>
      <c r="EDG52" s="117"/>
      <c r="EDH52" s="117"/>
      <c r="EDI52" s="117"/>
      <c r="EDJ52" s="117"/>
      <c r="EDK52" s="117"/>
      <c r="EDL52" s="117"/>
      <c r="EDM52" s="117"/>
      <c r="EDN52" s="117"/>
      <c r="EDO52" s="117"/>
      <c r="EDP52" s="117"/>
      <c r="EDQ52" s="117"/>
      <c r="EDR52" s="117"/>
      <c r="EDS52" s="117"/>
      <c r="EDT52" s="117"/>
      <c r="EDU52" s="117"/>
      <c r="EDV52" s="117"/>
      <c r="EDW52" s="117"/>
      <c r="EDX52" s="117"/>
      <c r="EDY52" s="117"/>
      <c r="EDZ52" s="117"/>
      <c r="EEA52" s="117"/>
      <c r="EEB52" s="117"/>
      <c r="EEC52" s="117"/>
      <c r="EED52" s="117"/>
      <c r="EEE52" s="117"/>
      <c r="EEF52" s="117"/>
      <c r="EEG52" s="117"/>
      <c r="EEH52" s="117"/>
      <c r="EEI52" s="117"/>
      <c r="EEJ52" s="117"/>
      <c r="EEK52" s="117"/>
      <c r="EEL52" s="117"/>
      <c r="EEM52" s="117"/>
      <c r="EEN52" s="117"/>
      <c r="EEO52" s="117"/>
      <c r="EEP52" s="117"/>
      <c r="EEQ52" s="117"/>
      <c r="EER52" s="117"/>
      <c r="EES52" s="117"/>
      <c r="EET52" s="117"/>
      <c r="EEU52" s="117"/>
      <c r="EEV52" s="117"/>
      <c r="EEW52" s="117"/>
      <c r="EEX52" s="117"/>
      <c r="EEY52" s="117"/>
      <c r="EEZ52" s="117"/>
      <c r="EFA52" s="117"/>
      <c r="EFB52" s="117"/>
      <c r="EFC52" s="117"/>
      <c r="EFD52" s="117"/>
      <c r="EFE52" s="117"/>
      <c r="EFF52" s="117"/>
      <c r="EFG52" s="117"/>
      <c r="EFH52" s="117"/>
      <c r="EFI52" s="117"/>
      <c r="EFJ52" s="117"/>
      <c r="EFK52" s="117"/>
      <c r="EFL52" s="117"/>
      <c r="EFM52" s="117"/>
      <c r="EFN52" s="117"/>
      <c r="EFO52" s="117"/>
      <c r="EFP52" s="117"/>
      <c r="EFQ52" s="117"/>
      <c r="EFR52" s="117"/>
      <c r="EFS52" s="117"/>
      <c r="EFT52" s="117"/>
      <c r="EFU52" s="117"/>
      <c r="EFV52" s="117"/>
      <c r="EFW52" s="117"/>
      <c r="EFX52" s="117"/>
      <c r="EFY52" s="117"/>
      <c r="EFZ52" s="117"/>
      <c r="EGA52" s="117"/>
      <c r="EGB52" s="117"/>
      <c r="EGC52" s="117"/>
      <c r="EGD52" s="117"/>
      <c r="EGE52" s="117"/>
      <c r="EGF52" s="117"/>
      <c r="EGG52" s="117"/>
      <c r="EGH52" s="117"/>
      <c r="EGI52" s="117"/>
      <c r="EGJ52" s="117"/>
      <c r="EGK52" s="117"/>
      <c r="EGL52" s="117"/>
      <c r="EGM52" s="117"/>
      <c r="EGN52" s="117"/>
      <c r="EGO52" s="117"/>
      <c r="EGP52" s="117"/>
      <c r="EGQ52" s="117"/>
      <c r="EGR52" s="117"/>
      <c r="EGS52" s="117"/>
      <c r="EGT52" s="117"/>
      <c r="EGU52" s="117"/>
      <c r="EGV52" s="117"/>
      <c r="EGW52" s="117"/>
      <c r="EGX52" s="117"/>
      <c r="EGY52" s="117"/>
      <c r="EGZ52" s="117"/>
      <c r="EHA52" s="117"/>
      <c r="EHB52" s="117"/>
      <c r="EHC52" s="117"/>
      <c r="EHD52" s="117"/>
      <c r="EHE52" s="117"/>
      <c r="EHF52" s="117"/>
      <c r="EHG52" s="117"/>
      <c r="EHH52" s="117"/>
      <c r="EHI52" s="117"/>
      <c r="EHJ52" s="117"/>
      <c r="EHK52" s="117"/>
      <c r="EHL52" s="117"/>
      <c r="EHM52" s="117"/>
      <c r="EHN52" s="117"/>
      <c r="EHO52" s="117"/>
      <c r="EHP52" s="117"/>
      <c r="EHQ52" s="117"/>
      <c r="EHR52" s="117"/>
      <c r="EHS52" s="117"/>
      <c r="EHT52" s="117"/>
      <c r="EHU52" s="117"/>
      <c r="EHV52" s="117"/>
      <c r="EHW52" s="117"/>
      <c r="EHX52" s="117"/>
      <c r="EHY52" s="117"/>
      <c r="EHZ52" s="117"/>
      <c r="EIA52" s="117"/>
      <c r="EIB52" s="117"/>
      <c r="EIC52" s="117"/>
      <c r="EID52" s="117"/>
      <c r="EIE52" s="117"/>
      <c r="EIF52" s="117"/>
      <c r="EIG52" s="117"/>
      <c r="EIH52" s="117"/>
      <c r="EII52" s="117"/>
      <c r="EIJ52" s="117"/>
      <c r="EIK52" s="117"/>
      <c r="EIL52" s="117"/>
      <c r="EIM52" s="117"/>
      <c r="EIN52" s="117"/>
      <c r="EIO52" s="117"/>
      <c r="EIP52" s="117"/>
      <c r="EIQ52" s="117"/>
      <c r="EIR52" s="117"/>
      <c r="EIS52" s="117"/>
      <c r="EIT52" s="117"/>
      <c r="EIU52" s="117"/>
      <c r="EIV52" s="117"/>
      <c r="EIW52" s="117"/>
      <c r="EIX52" s="117"/>
      <c r="EIY52" s="117"/>
      <c r="EIZ52" s="117"/>
      <c r="EJA52" s="117"/>
      <c r="EJB52" s="117"/>
      <c r="EJC52" s="117"/>
      <c r="EJD52" s="117"/>
      <c r="EJE52" s="117"/>
      <c r="EJF52" s="117"/>
      <c r="EJG52" s="117"/>
      <c r="EJH52" s="117"/>
      <c r="EJI52" s="117"/>
      <c r="EJJ52" s="117"/>
      <c r="EJK52" s="117"/>
      <c r="EJL52" s="117"/>
      <c r="EJM52" s="117"/>
      <c r="EJN52" s="117"/>
      <c r="EJO52" s="117"/>
      <c r="EJP52" s="117"/>
      <c r="EJQ52" s="117"/>
      <c r="EJR52" s="117"/>
      <c r="EJS52" s="117"/>
      <c r="EJT52" s="117"/>
      <c r="EJU52" s="117"/>
      <c r="EJV52" s="117"/>
      <c r="EJW52" s="117"/>
      <c r="EJX52" s="117"/>
      <c r="EJY52" s="117"/>
      <c r="EJZ52" s="117"/>
      <c r="EKA52" s="117"/>
      <c r="EKB52" s="117"/>
      <c r="EKC52" s="117"/>
      <c r="EKD52" s="117"/>
      <c r="EKE52" s="117"/>
      <c r="EKF52" s="117"/>
      <c r="EKG52" s="117"/>
      <c r="EKH52" s="117"/>
      <c r="EKI52" s="117"/>
      <c r="EKJ52" s="117"/>
      <c r="EKK52" s="117"/>
      <c r="EKL52" s="117"/>
      <c r="EKM52" s="117"/>
      <c r="EKN52" s="117"/>
      <c r="EKO52" s="117"/>
      <c r="EKP52" s="117"/>
      <c r="EKQ52" s="117"/>
      <c r="EKR52" s="117"/>
      <c r="EKS52" s="117"/>
      <c r="EKT52" s="117"/>
      <c r="EKU52" s="117"/>
      <c r="EKV52" s="117"/>
      <c r="EKW52" s="117"/>
      <c r="EKX52" s="117"/>
      <c r="EKY52" s="117"/>
      <c r="EKZ52" s="117"/>
      <c r="ELA52" s="117"/>
      <c r="ELB52" s="117"/>
      <c r="ELC52" s="117"/>
      <c r="ELD52" s="117"/>
      <c r="ELE52" s="117"/>
      <c r="ELF52" s="117"/>
      <c r="ELG52" s="117"/>
      <c r="ELH52" s="117"/>
      <c r="ELI52" s="117"/>
      <c r="ELJ52" s="117"/>
      <c r="ELK52" s="117"/>
      <c r="ELL52" s="117"/>
      <c r="ELM52" s="117"/>
      <c r="ELN52" s="117"/>
      <c r="ELO52" s="117"/>
      <c r="ELP52" s="117"/>
      <c r="ELQ52" s="117"/>
      <c r="ELR52" s="117"/>
      <c r="ELS52" s="117"/>
      <c r="ELT52" s="117"/>
      <c r="ELU52" s="117"/>
      <c r="ELV52" s="117"/>
      <c r="ELW52" s="117"/>
      <c r="ELX52" s="117"/>
      <c r="ELY52" s="117"/>
      <c r="ELZ52" s="117"/>
      <c r="EMA52" s="117"/>
      <c r="EMB52" s="117"/>
      <c r="EMC52" s="117"/>
      <c r="EMD52" s="117"/>
      <c r="EME52" s="117"/>
      <c r="EMF52" s="117"/>
      <c r="EMG52" s="117"/>
      <c r="EMH52" s="117"/>
      <c r="EMI52" s="117"/>
      <c r="EMJ52" s="117"/>
      <c r="EMK52" s="117"/>
      <c r="EML52" s="117"/>
      <c r="EMM52" s="117"/>
      <c r="EMN52" s="117"/>
      <c r="EMO52" s="117"/>
      <c r="EMP52" s="117"/>
      <c r="EMQ52" s="117"/>
      <c r="EMR52" s="117"/>
      <c r="EMS52" s="117"/>
      <c r="EMT52" s="117"/>
      <c r="EMU52" s="117"/>
      <c r="EMV52" s="117"/>
      <c r="EMW52" s="117"/>
      <c r="EMX52" s="117"/>
      <c r="EMY52" s="117"/>
      <c r="EMZ52" s="117"/>
      <c r="ENA52" s="117"/>
      <c r="ENB52" s="117"/>
      <c r="ENC52" s="117"/>
      <c r="END52" s="117"/>
      <c r="ENE52" s="117"/>
      <c r="ENF52" s="117"/>
      <c r="ENG52" s="117"/>
      <c r="ENH52" s="117"/>
      <c r="ENI52" s="117"/>
      <c r="ENJ52" s="117"/>
      <c r="ENK52" s="117"/>
      <c r="ENL52" s="117"/>
      <c r="ENM52" s="117"/>
      <c r="ENN52" s="117"/>
      <c r="ENO52" s="117"/>
      <c r="ENP52" s="117"/>
      <c r="ENQ52" s="117"/>
      <c r="ENR52" s="117"/>
      <c r="ENS52" s="117"/>
      <c r="ENT52" s="117"/>
      <c r="ENU52" s="117"/>
      <c r="ENV52" s="117"/>
      <c r="ENW52" s="117"/>
      <c r="ENX52" s="117"/>
      <c r="ENY52" s="117"/>
      <c r="ENZ52" s="117"/>
      <c r="EOA52" s="117"/>
      <c r="EOB52" s="117"/>
      <c r="EOC52" s="117"/>
      <c r="EOD52" s="117"/>
      <c r="EOE52" s="117"/>
      <c r="EOF52" s="117"/>
      <c r="EOG52" s="117"/>
      <c r="EOH52" s="117"/>
      <c r="EOI52" s="117"/>
      <c r="EOJ52" s="117"/>
      <c r="EOK52" s="117"/>
      <c r="EOL52" s="117"/>
      <c r="EOM52" s="117"/>
      <c r="EON52" s="117"/>
      <c r="EOO52" s="117"/>
      <c r="EOP52" s="117"/>
      <c r="EOQ52" s="117"/>
      <c r="EOR52" s="117"/>
      <c r="EOS52" s="117"/>
      <c r="EOT52" s="117"/>
      <c r="EOU52" s="117"/>
      <c r="EOV52" s="117"/>
      <c r="EOW52" s="117"/>
      <c r="EOX52" s="117"/>
      <c r="EOY52" s="117"/>
      <c r="EOZ52" s="117"/>
      <c r="EPA52" s="117"/>
      <c r="EPB52" s="117"/>
      <c r="EPC52" s="117"/>
      <c r="EPD52" s="117"/>
      <c r="EPE52" s="117"/>
      <c r="EPF52" s="117"/>
      <c r="EPG52" s="117"/>
      <c r="EPH52" s="117"/>
      <c r="EPI52" s="117"/>
      <c r="EPJ52" s="117"/>
      <c r="EPK52" s="117"/>
      <c r="EPL52" s="117"/>
      <c r="EPM52" s="117"/>
      <c r="EPN52" s="117"/>
      <c r="EPO52" s="117"/>
      <c r="EPP52" s="117"/>
      <c r="EPQ52" s="117"/>
      <c r="EPR52" s="117"/>
      <c r="EPS52" s="117"/>
      <c r="EPT52" s="117"/>
      <c r="EPU52" s="117"/>
      <c r="EPV52" s="117"/>
      <c r="EPW52" s="117"/>
      <c r="EPX52" s="117"/>
      <c r="EPY52" s="117"/>
      <c r="EPZ52" s="117"/>
      <c r="EQA52" s="117"/>
      <c r="EQB52" s="117"/>
      <c r="EQC52" s="117"/>
      <c r="EQD52" s="117"/>
      <c r="EQE52" s="117"/>
      <c r="EQF52" s="117"/>
      <c r="EQG52" s="117"/>
      <c r="EQH52" s="117"/>
      <c r="EQI52" s="117"/>
      <c r="EQJ52" s="117"/>
      <c r="EQK52" s="117"/>
      <c r="EQL52" s="117"/>
      <c r="EQM52" s="117"/>
      <c r="EQN52" s="117"/>
      <c r="EQO52" s="117"/>
      <c r="EQP52" s="117"/>
      <c r="EQQ52" s="117"/>
      <c r="EQR52" s="117"/>
      <c r="EQS52" s="117"/>
      <c r="EQT52" s="117"/>
      <c r="EQU52" s="117"/>
      <c r="EQV52" s="117"/>
      <c r="EQW52" s="117"/>
      <c r="EQX52" s="117"/>
      <c r="EQY52" s="117"/>
      <c r="EQZ52" s="117"/>
      <c r="ERA52" s="117"/>
      <c r="ERB52" s="117"/>
      <c r="ERC52" s="117"/>
      <c r="ERD52" s="117"/>
      <c r="ERE52" s="117"/>
      <c r="ERF52" s="117"/>
      <c r="ERG52" s="117"/>
      <c r="ERH52" s="117"/>
      <c r="ERI52" s="117"/>
      <c r="ERJ52" s="117"/>
      <c r="ERK52" s="117"/>
      <c r="ERL52" s="117"/>
      <c r="ERM52" s="117"/>
      <c r="ERN52" s="117"/>
      <c r="ERO52" s="117"/>
      <c r="ERP52" s="117"/>
      <c r="ERQ52" s="117"/>
      <c r="ERR52" s="117"/>
      <c r="ERS52" s="117"/>
      <c r="ERT52" s="117"/>
      <c r="ERU52" s="117"/>
      <c r="ERV52" s="117"/>
      <c r="ERW52" s="117"/>
      <c r="ERX52" s="117"/>
      <c r="ERY52" s="117"/>
      <c r="ERZ52" s="117"/>
      <c r="ESA52" s="117"/>
      <c r="ESB52" s="117"/>
      <c r="ESC52" s="117"/>
      <c r="ESD52" s="117"/>
      <c r="ESE52" s="117"/>
      <c r="ESF52" s="117"/>
      <c r="ESG52" s="117"/>
      <c r="ESH52" s="117"/>
      <c r="ESI52" s="117"/>
      <c r="ESJ52" s="117"/>
      <c r="ESK52" s="117"/>
      <c r="ESL52" s="117"/>
      <c r="ESM52" s="117"/>
      <c r="ESN52" s="117"/>
      <c r="ESO52" s="117"/>
      <c r="ESP52" s="117"/>
      <c r="ESQ52" s="117"/>
      <c r="ESR52" s="117"/>
      <c r="ESS52" s="117"/>
      <c r="EST52" s="117"/>
      <c r="ESU52" s="117"/>
      <c r="ESV52" s="117"/>
      <c r="ESW52" s="117"/>
      <c r="ESX52" s="117"/>
      <c r="ESY52" s="117"/>
      <c r="ESZ52" s="117"/>
      <c r="ETA52" s="117"/>
      <c r="ETB52" s="117"/>
      <c r="ETC52" s="117"/>
      <c r="ETD52" s="117"/>
      <c r="ETE52" s="117"/>
      <c r="ETF52" s="117"/>
      <c r="ETG52" s="117"/>
      <c r="ETH52" s="117"/>
      <c r="ETI52" s="117"/>
      <c r="ETJ52" s="117"/>
      <c r="ETK52" s="117"/>
      <c r="ETL52" s="117"/>
      <c r="ETM52" s="117"/>
      <c r="ETN52" s="117"/>
      <c r="ETO52" s="117"/>
      <c r="ETP52" s="117"/>
      <c r="ETQ52" s="117"/>
      <c r="ETR52" s="117"/>
      <c r="ETS52" s="117"/>
      <c r="ETT52" s="117"/>
      <c r="ETU52" s="117"/>
      <c r="ETV52" s="117"/>
      <c r="ETW52" s="117"/>
      <c r="ETX52" s="117"/>
      <c r="ETY52" s="117"/>
      <c r="ETZ52" s="117"/>
      <c r="EUA52" s="117"/>
      <c r="EUB52" s="117"/>
      <c r="EUC52" s="117"/>
      <c r="EUD52" s="117"/>
      <c r="EUE52" s="117"/>
      <c r="EUF52" s="117"/>
      <c r="EUG52" s="117"/>
      <c r="EUH52" s="117"/>
      <c r="EUI52" s="117"/>
      <c r="EUJ52" s="117"/>
      <c r="EUK52" s="117"/>
      <c r="EUL52" s="117"/>
      <c r="EUM52" s="117"/>
      <c r="EUN52" s="117"/>
      <c r="EUO52" s="117"/>
      <c r="EUP52" s="117"/>
      <c r="EUQ52" s="117"/>
      <c r="EUR52" s="117"/>
      <c r="EUS52" s="117"/>
      <c r="EUT52" s="117"/>
      <c r="EUU52" s="117"/>
      <c r="EUV52" s="117"/>
      <c r="EUW52" s="117"/>
      <c r="EUX52" s="117"/>
      <c r="EUY52" s="117"/>
      <c r="EUZ52" s="117"/>
      <c r="EVA52" s="117"/>
      <c r="EVB52" s="117"/>
      <c r="EVC52" s="117"/>
      <c r="EVD52" s="117"/>
      <c r="EVE52" s="117"/>
      <c r="EVF52" s="117"/>
      <c r="EVG52" s="117"/>
      <c r="EVH52" s="117"/>
      <c r="EVI52" s="117"/>
      <c r="EVJ52" s="117"/>
      <c r="EVK52" s="117"/>
      <c r="EVL52" s="117"/>
      <c r="EVM52" s="117"/>
      <c r="EVN52" s="117"/>
      <c r="EVO52" s="117"/>
      <c r="EVP52" s="117"/>
      <c r="EVQ52" s="117"/>
      <c r="EVR52" s="117"/>
      <c r="EVS52" s="117"/>
      <c r="EVT52" s="117"/>
      <c r="EVU52" s="117"/>
      <c r="EVV52" s="117"/>
      <c r="EVW52" s="117"/>
      <c r="EVX52" s="117"/>
      <c r="EVY52" s="117"/>
      <c r="EVZ52" s="117"/>
      <c r="EWA52" s="117"/>
      <c r="EWB52" s="117"/>
      <c r="EWC52" s="117"/>
      <c r="EWD52" s="117"/>
      <c r="EWE52" s="117"/>
      <c r="EWF52" s="117"/>
      <c r="EWG52" s="117"/>
      <c r="EWH52" s="117"/>
      <c r="EWI52" s="117"/>
      <c r="EWJ52" s="117"/>
      <c r="EWK52" s="117"/>
      <c r="EWL52" s="117"/>
      <c r="EWM52" s="117"/>
      <c r="EWN52" s="117"/>
      <c r="EWO52" s="117"/>
      <c r="EWP52" s="117"/>
      <c r="EWQ52" s="117"/>
      <c r="EWR52" s="117"/>
      <c r="EWS52" s="117"/>
      <c r="EWT52" s="117"/>
      <c r="EWU52" s="117"/>
      <c r="EWV52" s="117"/>
      <c r="EWW52" s="117"/>
      <c r="EWX52" s="117"/>
      <c r="EWY52" s="117"/>
      <c r="EWZ52" s="117"/>
      <c r="EXA52" s="117"/>
      <c r="EXB52" s="117"/>
      <c r="EXC52" s="117"/>
      <c r="EXD52" s="117"/>
      <c r="EXE52" s="117"/>
      <c r="EXF52" s="117"/>
      <c r="EXG52" s="117"/>
      <c r="EXH52" s="117"/>
      <c r="EXI52" s="117"/>
      <c r="EXJ52" s="117"/>
      <c r="EXK52" s="117"/>
      <c r="EXL52" s="117"/>
      <c r="EXM52" s="117"/>
      <c r="EXN52" s="117"/>
      <c r="EXO52" s="117"/>
      <c r="EXP52" s="117"/>
      <c r="EXQ52" s="117"/>
      <c r="EXR52" s="117"/>
      <c r="EXS52" s="117"/>
      <c r="EXT52" s="117"/>
      <c r="EXU52" s="117"/>
      <c r="EXV52" s="117"/>
      <c r="EXW52" s="117"/>
      <c r="EXX52" s="117"/>
      <c r="EXY52" s="117"/>
      <c r="EXZ52" s="117"/>
      <c r="EYA52" s="117"/>
      <c r="EYB52" s="117"/>
      <c r="EYC52" s="117"/>
      <c r="EYD52" s="117"/>
      <c r="EYE52" s="117"/>
      <c r="EYF52" s="117"/>
      <c r="EYG52" s="117"/>
      <c r="EYH52" s="117"/>
      <c r="EYI52" s="117"/>
      <c r="EYJ52" s="117"/>
      <c r="EYK52" s="117"/>
      <c r="EYL52" s="117"/>
      <c r="EYM52" s="117"/>
      <c r="EYN52" s="117"/>
      <c r="EYO52" s="117"/>
      <c r="EYP52" s="117"/>
      <c r="EYQ52" s="117"/>
      <c r="EYR52" s="117"/>
      <c r="EYS52" s="117"/>
      <c r="EYT52" s="117"/>
      <c r="EYU52" s="117"/>
      <c r="EYV52" s="117"/>
      <c r="EYW52" s="117"/>
      <c r="EYX52" s="117"/>
      <c r="EYY52" s="117"/>
      <c r="EYZ52" s="117"/>
      <c r="EZA52" s="117"/>
      <c r="EZB52" s="117"/>
      <c r="EZC52" s="117"/>
      <c r="EZD52" s="117"/>
      <c r="EZE52" s="117"/>
      <c r="EZF52" s="117"/>
      <c r="EZG52" s="117"/>
      <c r="EZH52" s="117"/>
      <c r="EZI52" s="117"/>
      <c r="EZJ52" s="117"/>
      <c r="EZK52" s="117"/>
      <c r="EZL52" s="117"/>
      <c r="EZM52" s="117"/>
      <c r="EZN52" s="117"/>
      <c r="EZO52" s="117"/>
      <c r="EZP52" s="117"/>
      <c r="EZQ52" s="117"/>
      <c r="EZR52" s="117"/>
      <c r="EZS52" s="117"/>
      <c r="EZT52" s="117"/>
      <c r="EZU52" s="117"/>
      <c r="EZV52" s="117"/>
      <c r="EZW52" s="117"/>
      <c r="EZX52" s="117"/>
      <c r="EZY52" s="117"/>
      <c r="EZZ52" s="117"/>
      <c r="FAA52" s="117"/>
      <c r="FAB52" s="117"/>
      <c r="FAC52" s="117"/>
      <c r="FAD52" s="117"/>
      <c r="FAE52" s="117"/>
      <c r="FAF52" s="117"/>
      <c r="FAG52" s="117"/>
      <c r="FAH52" s="117"/>
      <c r="FAI52" s="117"/>
      <c r="FAJ52" s="117"/>
      <c r="FAK52" s="117"/>
      <c r="FAL52" s="117"/>
      <c r="FAM52" s="117"/>
      <c r="FAN52" s="117"/>
      <c r="FAO52" s="117"/>
      <c r="FAP52" s="117"/>
      <c r="FAQ52" s="117"/>
      <c r="FAR52" s="117"/>
      <c r="FAS52" s="117"/>
      <c r="FAT52" s="117"/>
      <c r="FAU52" s="117"/>
      <c r="FAV52" s="117"/>
      <c r="FAW52" s="117"/>
      <c r="FAX52" s="117"/>
      <c r="FAY52" s="117"/>
      <c r="FAZ52" s="117"/>
      <c r="FBA52" s="117"/>
      <c r="FBB52" s="117"/>
      <c r="FBC52" s="117"/>
      <c r="FBD52" s="117"/>
      <c r="FBE52" s="117"/>
      <c r="FBF52" s="117"/>
      <c r="FBG52" s="117"/>
      <c r="FBH52" s="117"/>
      <c r="FBI52" s="117"/>
      <c r="FBJ52" s="117"/>
      <c r="FBK52" s="117"/>
      <c r="FBL52" s="117"/>
      <c r="FBM52" s="117"/>
      <c r="FBN52" s="117"/>
      <c r="FBO52" s="117"/>
      <c r="FBP52" s="117"/>
      <c r="FBQ52" s="117"/>
      <c r="FBR52" s="117"/>
      <c r="FBS52" s="117"/>
      <c r="FBT52" s="117"/>
      <c r="FBU52" s="117"/>
      <c r="FBV52" s="117"/>
      <c r="FBW52" s="117"/>
      <c r="FBX52" s="117"/>
      <c r="FBY52" s="117"/>
      <c r="FBZ52" s="117"/>
      <c r="FCA52" s="117"/>
      <c r="FCB52" s="117"/>
      <c r="FCC52" s="117"/>
      <c r="FCD52" s="117"/>
      <c r="FCE52" s="117"/>
      <c r="FCF52" s="117"/>
      <c r="FCG52" s="117"/>
      <c r="FCH52" s="117"/>
      <c r="FCI52" s="117"/>
      <c r="FCJ52" s="117"/>
      <c r="FCK52" s="117"/>
      <c r="FCL52" s="117"/>
      <c r="FCM52" s="117"/>
      <c r="FCN52" s="117"/>
      <c r="FCO52" s="117"/>
      <c r="FCP52" s="117"/>
      <c r="FCQ52" s="117"/>
      <c r="FCR52" s="117"/>
      <c r="FCS52" s="117"/>
      <c r="FCT52" s="117"/>
      <c r="FCU52" s="117"/>
      <c r="FCV52" s="117"/>
      <c r="FCW52" s="117"/>
      <c r="FCX52" s="117"/>
      <c r="FCY52" s="117"/>
      <c r="FCZ52" s="117"/>
      <c r="FDA52" s="117"/>
      <c r="FDB52" s="117"/>
      <c r="FDC52" s="117"/>
      <c r="FDD52" s="117"/>
      <c r="FDE52" s="117"/>
      <c r="FDF52" s="117"/>
      <c r="FDG52" s="117"/>
      <c r="FDH52" s="117"/>
      <c r="FDI52" s="117"/>
      <c r="FDJ52" s="117"/>
      <c r="FDK52" s="117"/>
      <c r="FDL52" s="117"/>
      <c r="FDM52" s="117"/>
      <c r="FDN52" s="117"/>
      <c r="FDO52" s="117"/>
      <c r="FDP52" s="117"/>
      <c r="FDQ52" s="117"/>
      <c r="FDR52" s="117"/>
      <c r="FDS52" s="117"/>
      <c r="FDT52" s="117"/>
      <c r="FDU52" s="117"/>
      <c r="FDV52" s="117"/>
      <c r="FDW52" s="117"/>
      <c r="FDX52" s="117"/>
      <c r="FDY52" s="117"/>
      <c r="FDZ52" s="117"/>
      <c r="FEA52" s="117"/>
      <c r="FEB52" s="117"/>
      <c r="FEC52" s="117"/>
      <c r="FED52" s="117"/>
      <c r="FEE52" s="117"/>
      <c r="FEF52" s="117"/>
      <c r="FEG52" s="117"/>
      <c r="FEH52" s="117"/>
      <c r="FEI52" s="117"/>
      <c r="FEJ52" s="117"/>
      <c r="FEK52" s="117"/>
      <c r="FEL52" s="117"/>
      <c r="FEM52" s="117"/>
      <c r="FEN52" s="117"/>
      <c r="FEO52" s="117"/>
      <c r="FEP52" s="117"/>
      <c r="FEQ52" s="117"/>
      <c r="FER52" s="117"/>
      <c r="FES52" s="117"/>
      <c r="FET52" s="117"/>
      <c r="FEU52" s="117"/>
      <c r="FEV52" s="117"/>
      <c r="FEW52" s="117"/>
      <c r="FEX52" s="117"/>
      <c r="FEY52" s="117"/>
      <c r="FEZ52" s="117"/>
      <c r="FFA52" s="117"/>
      <c r="FFB52" s="117"/>
      <c r="FFC52" s="117"/>
      <c r="FFD52" s="117"/>
      <c r="FFE52" s="117"/>
      <c r="FFF52" s="117"/>
      <c r="FFG52" s="117"/>
      <c r="FFH52" s="117"/>
      <c r="FFI52" s="117"/>
      <c r="FFJ52" s="117"/>
      <c r="FFK52" s="117"/>
      <c r="FFL52" s="117"/>
      <c r="FFM52" s="117"/>
      <c r="FFN52" s="117"/>
      <c r="FFO52" s="117"/>
      <c r="FFP52" s="117"/>
      <c r="FFQ52" s="117"/>
      <c r="FFR52" s="117"/>
      <c r="FFS52" s="117"/>
      <c r="FFT52" s="117"/>
      <c r="FFU52" s="117"/>
      <c r="FFV52" s="117"/>
      <c r="FFW52" s="117"/>
      <c r="FFX52" s="117"/>
      <c r="FFY52" s="117"/>
      <c r="FFZ52" s="117"/>
      <c r="FGA52" s="117"/>
      <c r="FGB52" s="117"/>
      <c r="FGC52" s="117"/>
      <c r="FGD52" s="117"/>
      <c r="FGE52" s="117"/>
      <c r="FGF52" s="117"/>
      <c r="FGG52" s="117"/>
      <c r="FGH52" s="117"/>
      <c r="FGI52" s="117"/>
      <c r="FGJ52" s="117"/>
      <c r="FGK52" s="117"/>
      <c r="FGL52" s="117"/>
      <c r="FGM52" s="117"/>
      <c r="FGN52" s="117"/>
      <c r="FGO52" s="117"/>
      <c r="FGP52" s="117"/>
      <c r="FGQ52" s="117"/>
      <c r="FGR52" s="117"/>
      <c r="FGS52" s="117"/>
      <c r="FGT52" s="117"/>
      <c r="FGU52" s="117"/>
      <c r="FGV52" s="117"/>
      <c r="FGW52" s="117"/>
      <c r="FGX52" s="117"/>
      <c r="FGY52" s="117"/>
      <c r="FGZ52" s="117"/>
      <c r="FHA52" s="117"/>
      <c r="FHB52" s="117"/>
      <c r="FHC52" s="117"/>
      <c r="FHD52" s="117"/>
      <c r="FHE52" s="117"/>
      <c r="FHF52" s="117"/>
      <c r="FHG52" s="117"/>
      <c r="FHH52" s="117"/>
      <c r="FHI52" s="117"/>
      <c r="FHJ52" s="117"/>
      <c r="FHK52" s="117"/>
      <c r="FHL52" s="117"/>
      <c r="FHM52" s="117"/>
      <c r="FHN52" s="117"/>
      <c r="FHO52" s="117"/>
      <c r="FHP52" s="117"/>
      <c r="FHQ52" s="117"/>
      <c r="FHR52" s="117"/>
      <c r="FHS52" s="117"/>
      <c r="FHT52" s="117"/>
      <c r="FHU52" s="117"/>
      <c r="FHV52" s="117"/>
      <c r="FHW52" s="117"/>
      <c r="FHX52" s="117"/>
      <c r="FHY52" s="117"/>
      <c r="FHZ52" s="117"/>
      <c r="FIA52" s="117"/>
      <c r="FIB52" s="117"/>
      <c r="FIC52" s="117"/>
      <c r="FID52" s="117"/>
      <c r="FIE52" s="117"/>
      <c r="FIF52" s="117"/>
      <c r="FIG52" s="117"/>
      <c r="FIH52" s="117"/>
      <c r="FII52" s="117"/>
      <c r="FIJ52" s="117"/>
      <c r="FIK52" s="117"/>
      <c r="FIL52" s="117"/>
      <c r="FIM52" s="117"/>
      <c r="FIN52" s="117"/>
      <c r="FIO52" s="117"/>
      <c r="FIP52" s="117"/>
      <c r="FIQ52" s="117"/>
      <c r="FIR52" s="117"/>
      <c r="FIS52" s="117"/>
      <c r="FIT52" s="117"/>
      <c r="FIU52" s="117"/>
      <c r="FIV52" s="117"/>
      <c r="FIW52" s="117"/>
      <c r="FIX52" s="117"/>
      <c r="FIY52" s="117"/>
      <c r="FIZ52" s="117"/>
      <c r="FJA52" s="117"/>
      <c r="FJB52" s="117"/>
      <c r="FJC52" s="117"/>
      <c r="FJD52" s="117"/>
      <c r="FJE52" s="117"/>
      <c r="FJF52" s="117"/>
      <c r="FJG52" s="117"/>
      <c r="FJH52" s="117"/>
      <c r="FJI52" s="117"/>
      <c r="FJJ52" s="117"/>
      <c r="FJK52" s="117"/>
      <c r="FJL52" s="117"/>
      <c r="FJM52" s="117"/>
      <c r="FJN52" s="117"/>
      <c r="FJO52" s="117"/>
      <c r="FJP52" s="117"/>
      <c r="FJQ52" s="117"/>
      <c r="FJR52" s="117"/>
      <c r="FJS52" s="117"/>
      <c r="FJT52" s="117"/>
      <c r="FJU52" s="117"/>
      <c r="FJV52" s="117"/>
      <c r="FJW52" s="117"/>
      <c r="FJX52" s="117"/>
      <c r="FJY52" s="117"/>
      <c r="FJZ52" s="117"/>
      <c r="FKA52" s="117"/>
      <c r="FKB52" s="117"/>
      <c r="FKC52" s="117"/>
      <c r="FKD52" s="117"/>
      <c r="FKE52" s="117"/>
      <c r="FKF52" s="117"/>
      <c r="FKG52" s="117"/>
      <c r="FKH52" s="117"/>
      <c r="FKI52" s="117"/>
      <c r="FKJ52" s="117"/>
      <c r="FKK52" s="117"/>
      <c r="FKL52" s="117"/>
      <c r="FKM52" s="117"/>
      <c r="FKN52" s="117"/>
      <c r="FKO52" s="117"/>
      <c r="FKP52" s="117"/>
      <c r="FKQ52" s="117"/>
      <c r="FKR52" s="117"/>
      <c r="FKS52" s="117"/>
      <c r="FKT52" s="117"/>
      <c r="FKU52" s="117"/>
      <c r="FKV52" s="117"/>
      <c r="FKW52" s="117"/>
      <c r="FKX52" s="117"/>
      <c r="FKY52" s="117"/>
      <c r="FKZ52" s="117"/>
      <c r="FLA52" s="117"/>
      <c r="FLB52" s="117"/>
      <c r="FLC52" s="117"/>
      <c r="FLD52" s="117"/>
      <c r="FLE52" s="117"/>
      <c r="FLF52" s="117"/>
      <c r="FLG52" s="117"/>
      <c r="FLH52" s="117"/>
      <c r="FLI52" s="117"/>
      <c r="FLJ52" s="117"/>
      <c r="FLK52" s="117"/>
      <c r="FLL52" s="117"/>
      <c r="FLM52" s="117"/>
      <c r="FLN52" s="117"/>
      <c r="FLO52" s="117"/>
      <c r="FLP52" s="117"/>
      <c r="FLQ52" s="117"/>
      <c r="FLR52" s="117"/>
      <c r="FLS52" s="117"/>
      <c r="FLT52" s="117"/>
      <c r="FLU52" s="117"/>
      <c r="FLV52" s="117"/>
      <c r="FLW52" s="117"/>
      <c r="FLX52" s="117"/>
      <c r="FLY52" s="117"/>
      <c r="FLZ52" s="117"/>
      <c r="FMA52" s="117"/>
      <c r="FMB52" s="117"/>
      <c r="FMC52" s="117"/>
      <c r="FMD52" s="117"/>
      <c r="FME52" s="117"/>
      <c r="FMF52" s="117"/>
      <c r="FMG52" s="117"/>
      <c r="FMH52" s="117"/>
      <c r="FMI52" s="117"/>
      <c r="FMJ52" s="117"/>
      <c r="FMK52" s="117"/>
      <c r="FML52" s="117"/>
      <c r="FMM52" s="117"/>
      <c r="FMN52" s="117"/>
      <c r="FMO52" s="117"/>
      <c r="FMP52" s="117"/>
      <c r="FMQ52" s="117"/>
      <c r="FMR52" s="117"/>
      <c r="FMS52" s="117"/>
      <c r="FMT52" s="117"/>
      <c r="FMU52" s="117"/>
      <c r="FMV52" s="117"/>
      <c r="FMW52" s="117"/>
      <c r="FMX52" s="117"/>
      <c r="FMY52" s="117"/>
      <c r="FMZ52" s="117"/>
      <c r="FNA52" s="117"/>
      <c r="FNB52" s="117"/>
      <c r="FNC52" s="117"/>
      <c r="FND52" s="117"/>
      <c r="FNE52" s="117"/>
      <c r="FNF52" s="117"/>
      <c r="FNG52" s="117"/>
      <c r="FNH52" s="117"/>
      <c r="FNI52" s="117"/>
      <c r="FNJ52" s="117"/>
      <c r="FNK52" s="117"/>
      <c r="FNL52" s="117"/>
      <c r="FNM52" s="117"/>
      <c r="FNN52" s="117"/>
      <c r="FNO52" s="117"/>
      <c r="FNP52" s="117"/>
      <c r="FNQ52" s="117"/>
      <c r="FNR52" s="117"/>
      <c r="FNS52" s="117"/>
      <c r="FNT52" s="117"/>
      <c r="FNU52" s="117"/>
      <c r="FNV52" s="117"/>
      <c r="FNW52" s="117"/>
      <c r="FNX52" s="117"/>
      <c r="FNY52" s="117"/>
      <c r="FNZ52" s="117"/>
      <c r="FOA52" s="117"/>
      <c r="FOB52" s="117"/>
      <c r="FOC52" s="117"/>
      <c r="FOD52" s="117"/>
      <c r="FOE52" s="117"/>
      <c r="FOF52" s="117"/>
      <c r="FOG52" s="117"/>
      <c r="FOH52" s="117"/>
      <c r="FOI52" s="117"/>
      <c r="FOJ52" s="117"/>
      <c r="FOK52" s="117"/>
      <c r="FOL52" s="117"/>
      <c r="FOM52" s="117"/>
      <c r="FON52" s="117"/>
      <c r="FOO52" s="117"/>
      <c r="FOP52" s="117"/>
      <c r="FOQ52" s="117"/>
      <c r="FOR52" s="117"/>
      <c r="FOS52" s="117"/>
      <c r="FOT52" s="117"/>
      <c r="FOU52" s="117"/>
      <c r="FOV52" s="117"/>
      <c r="FOW52" s="117"/>
      <c r="FOX52" s="117"/>
      <c r="FOY52" s="117"/>
      <c r="FOZ52" s="117"/>
      <c r="FPA52" s="117"/>
      <c r="FPB52" s="117"/>
      <c r="FPC52" s="117"/>
      <c r="FPD52" s="117"/>
      <c r="FPE52" s="117"/>
      <c r="FPF52" s="117"/>
      <c r="FPG52" s="117"/>
      <c r="FPH52" s="117"/>
      <c r="FPI52" s="117"/>
      <c r="FPJ52" s="117"/>
      <c r="FPK52" s="117"/>
      <c r="FPL52" s="117"/>
      <c r="FPM52" s="117"/>
      <c r="FPN52" s="117"/>
      <c r="FPO52" s="117"/>
      <c r="FPP52" s="117"/>
      <c r="FPQ52" s="117"/>
      <c r="FPR52" s="117"/>
      <c r="FPS52" s="117"/>
      <c r="FPT52" s="117"/>
      <c r="FPU52" s="117"/>
      <c r="FPV52" s="117"/>
      <c r="FPW52" s="117"/>
      <c r="FPX52" s="117"/>
      <c r="FPY52" s="117"/>
      <c r="FPZ52" s="117"/>
      <c r="FQA52" s="117"/>
      <c r="FQB52" s="117"/>
      <c r="FQC52" s="117"/>
      <c r="FQD52" s="117"/>
      <c r="FQE52" s="117"/>
      <c r="FQF52" s="117"/>
      <c r="FQG52" s="117"/>
      <c r="FQH52" s="117"/>
      <c r="FQI52" s="117"/>
      <c r="FQJ52" s="117"/>
      <c r="FQK52" s="117"/>
      <c r="FQL52" s="117"/>
      <c r="FQM52" s="117"/>
      <c r="FQN52" s="117"/>
      <c r="FQO52" s="117"/>
      <c r="FQP52" s="117"/>
      <c r="FQQ52" s="117"/>
      <c r="FQR52" s="117"/>
      <c r="FQS52" s="117"/>
      <c r="FQT52" s="117"/>
      <c r="FQU52" s="117"/>
      <c r="FQV52" s="117"/>
      <c r="FQW52" s="117"/>
      <c r="FQX52" s="117"/>
      <c r="FQY52" s="117"/>
      <c r="FQZ52" s="117"/>
      <c r="FRA52" s="117"/>
      <c r="FRB52" s="117"/>
      <c r="FRC52" s="117"/>
      <c r="FRD52" s="117"/>
      <c r="FRE52" s="117"/>
      <c r="FRF52" s="117"/>
      <c r="FRG52" s="117"/>
      <c r="FRH52" s="117"/>
      <c r="FRI52" s="117"/>
      <c r="FRJ52" s="117"/>
      <c r="FRK52" s="117"/>
      <c r="FRL52" s="117"/>
      <c r="FRM52" s="117"/>
      <c r="FRN52" s="117"/>
      <c r="FRO52" s="117"/>
      <c r="FRP52" s="117"/>
      <c r="FRQ52" s="117"/>
      <c r="FRR52" s="117"/>
      <c r="FRS52" s="117"/>
      <c r="FRT52" s="117"/>
      <c r="FRU52" s="117"/>
      <c r="FRV52" s="117"/>
      <c r="FRW52" s="117"/>
      <c r="FRX52" s="117"/>
      <c r="FRY52" s="117"/>
      <c r="FRZ52" s="117"/>
      <c r="FSA52" s="117"/>
      <c r="FSB52" s="117"/>
      <c r="FSC52" s="117"/>
      <c r="FSD52" s="117"/>
      <c r="FSE52" s="117"/>
      <c r="FSF52" s="117"/>
      <c r="FSG52" s="117"/>
      <c r="FSH52" s="117"/>
      <c r="FSI52" s="117"/>
      <c r="FSJ52" s="117"/>
      <c r="FSK52" s="117"/>
      <c r="FSL52" s="117"/>
      <c r="FSM52" s="117"/>
      <c r="FSN52" s="117"/>
      <c r="FSO52" s="117"/>
      <c r="FSP52" s="117"/>
      <c r="FSQ52" s="117"/>
      <c r="FSR52" s="117"/>
      <c r="FSS52" s="117"/>
      <c r="FST52" s="117"/>
      <c r="FSU52" s="117"/>
      <c r="FSV52" s="117"/>
      <c r="FSW52" s="117"/>
      <c r="FSX52" s="117"/>
      <c r="FSY52" s="117"/>
      <c r="FSZ52" s="117"/>
      <c r="FTA52" s="117"/>
      <c r="FTB52" s="117"/>
      <c r="FTC52" s="117"/>
      <c r="FTD52" s="117"/>
      <c r="FTE52" s="117"/>
      <c r="FTF52" s="117"/>
      <c r="FTG52" s="117"/>
      <c r="FTH52" s="117"/>
      <c r="FTI52" s="117"/>
      <c r="FTJ52" s="117"/>
      <c r="FTK52" s="117"/>
      <c r="FTL52" s="117"/>
      <c r="FTM52" s="117"/>
      <c r="FTN52" s="117"/>
      <c r="FTO52" s="117"/>
      <c r="FTP52" s="117"/>
      <c r="FTQ52" s="117"/>
      <c r="FTR52" s="117"/>
      <c r="FTS52" s="117"/>
      <c r="FTT52" s="117"/>
      <c r="FTU52" s="117"/>
      <c r="FTV52" s="117"/>
      <c r="FTW52" s="117"/>
      <c r="FTX52" s="117"/>
      <c r="FTY52" s="117"/>
      <c r="FTZ52" s="117"/>
      <c r="FUA52" s="117"/>
      <c r="FUB52" s="117"/>
      <c r="FUC52" s="117"/>
      <c r="FUD52" s="117"/>
      <c r="FUE52" s="117"/>
      <c r="FUF52" s="117"/>
      <c r="FUG52" s="117"/>
      <c r="FUH52" s="117"/>
      <c r="FUI52" s="117"/>
      <c r="FUJ52" s="117"/>
      <c r="FUK52" s="117"/>
      <c r="FUL52" s="117"/>
      <c r="FUM52" s="117"/>
      <c r="FUN52" s="117"/>
      <c r="FUO52" s="117"/>
      <c r="FUP52" s="117"/>
      <c r="FUQ52" s="117"/>
      <c r="FUR52" s="117"/>
      <c r="FUS52" s="117"/>
      <c r="FUT52" s="117"/>
      <c r="FUU52" s="117"/>
      <c r="FUV52" s="117"/>
      <c r="FUW52" s="117"/>
      <c r="FUX52" s="117"/>
      <c r="FUY52" s="117"/>
      <c r="FUZ52" s="117"/>
      <c r="FVA52" s="117"/>
      <c r="FVB52" s="117"/>
      <c r="FVC52" s="117"/>
      <c r="FVD52" s="117"/>
      <c r="FVE52" s="117"/>
      <c r="FVF52" s="117"/>
      <c r="FVG52" s="117"/>
      <c r="FVH52" s="117"/>
      <c r="FVI52" s="117"/>
      <c r="FVJ52" s="117"/>
      <c r="FVK52" s="117"/>
      <c r="FVL52" s="117"/>
      <c r="FVM52" s="117"/>
      <c r="FVN52" s="117"/>
      <c r="FVO52" s="117"/>
      <c r="FVP52" s="117"/>
      <c r="FVQ52" s="117"/>
      <c r="FVR52" s="117"/>
      <c r="FVS52" s="117"/>
      <c r="FVT52" s="117"/>
      <c r="FVU52" s="117"/>
      <c r="FVV52" s="117"/>
      <c r="FVW52" s="117"/>
      <c r="FVX52" s="117"/>
      <c r="FVY52" s="117"/>
      <c r="FVZ52" s="117"/>
      <c r="FWA52" s="117"/>
      <c r="FWB52" s="117"/>
      <c r="FWC52" s="117"/>
      <c r="FWD52" s="117"/>
      <c r="FWE52" s="117"/>
      <c r="FWF52" s="117"/>
      <c r="FWG52" s="117"/>
      <c r="FWH52" s="117"/>
      <c r="FWI52" s="117"/>
      <c r="FWJ52" s="117"/>
      <c r="FWK52" s="117"/>
      <c r="FWL52" s="117"/>
      <c r="FWM52" s="117"/>
      <c r="FWN52" s="117"/>
      <c r="FWO52" s="117"/>
      <c r="FWP52" s="117"/>
      <c r="FWQ52" s="117"/>
      <c r="FWR52" s="117"/>
      <c r="FWS52" s="117"/>
      <c r="FWT52" s="117"/>
      <c r="FWU52" s="117"/>
      <c r="FWV52" s="117"/>
      <c r="FWW52" s="117"/>
      <c r="FWX52" s="117"/>
      <c r="FWY52" s="117"/>
      <c r="FWZ52" s="117"/>
      <c r="FXA52" s="117"/>
      <c r="FXB52" s="117"/>
      <c r="FXC52" s="117"/>
      <c r="FXD52" s="117"/>
      <c r="FXE52" s="117"/>
      <c r="FXF52" s="117"/>
      <c r="FXG52" s="117"/>
      <c r="FXH52" s="117"/>
      <c r="FXI52" s="117"/>
      <c r="FXJ52" s="117"/>
      <c r="FXK52" s="117"/>
      <c r="FXL52" s="117"/>
      <c r="FXM52" s="117"/>
      <c r="FXN52" s="117"/>
      <c r="FXO52" s="117"/>
      <c r="FXP52" s="117"/>
      <c r="FXQ52" s="117"/>
      <c r="FXR52" s="117"/>
      <c r="FXS52" s="117"/>
      <c r="FXT52" s="117"/>
      <c r="FXU52" s="117"/>
      <c r="FXV52" s="117"/>
      <c r="FXW52" s="117"/>
      <c r="FXX52" s="117"/>
      <c r="FXY52" s="117"/>
      <c r="FXZ52" s="117"/>
      <c r="FYA52" s="117"/>
      <c r="FYB52" s="117"/>
      <c r="FYC52" s="117"/>
      <c r="FYD52" s="117"/>
      <c r="FYE52" s="117"/>
      <c r="FYF52" s="117"/>
      <c r="FYG52" s="117"/>
      <c r="FYH52" s="117"/>
      <c r="FYI52" s="117"/>
      <c r="FYJ52" s="117"/>
      <c r="FYK52" s="117"/>
      <c r="FYL52" s="117"/>
      <c r="FYM52" s="117"/>
      <c r="FYN52" s="117"/>
      <c r="FYO52" s="117"/>
      <c r="FYP52" s="117"/>
      <c r="FYQ52" s="117"/>
      <c r="FYR52" s="117"/>
      <c r="FYS52" s="117"/>
      <c r="FYT52" s="117"/>
      <c r="FYU52" s="117"/>
      <c r="FYV52" s="117"/>
      <c r="FYW52" s="117"/>
      <c r="FYX52" s="117"/>
      <c r="FYY52" s="117"/>
      <c r="FYZ52" s="117"/>
      <c r="FZA52" s="117"/>
      <c r="FZB52" s="117"/>
      <c r="FZC52" s="117"/>
      <c r="FZD52" s="117"/>
      <c r="FZE52" s="117"/>
      <c r="FZF52" s="117"/>
      <c r="FZG52" s="117"/>
      <c r="FZH52" s="117"/>
      <c r="FZI52" s="117"/>
      <c r="FZJ52" s="117"/>
      <c r="FZK52" s="117"/>
      <c r="FZL52" s="117"/>
      <c r="FZM52" s="117"/>
      <c r="FZN52" s="117"/>
      <c r="FZO52" s="117"/>
      <c r="FZP52" s="117"/>
      <c r="FZQ52" s="117"/>
      <c r="FZR52" s="117"/>
      <c r="FZS52" s="117"/>
      <c r="FZT52" s="117"/>
      <c r="FZU52" s="117"/>
      <c r="FZV52" s="117"/>
      <c r="FZW52" s="117"/>
      <c r="FZX52" s="117"/>
      <c r="FZY52" s="117"/>
      <c r="FZZ52" s="117"/>
      <c r="GAA52" s="117"/>
      <c r="GAB52" s="117"/>
      <c r="GAC52" s="117"/>
      <c r="GAD52" s="117"/>
      <c r="GAE52" s="117"/>
      <c r="GAF52" s="117"/>
      <c r="GAG52" s="117"/>
      <c r="GAH52" s="117"/>
      <c r="GAI52" s="117"/>
      <c r="GAJ52" s="117"/>
      <c r="GAK52" s="117"/>
      <c r="GAL52" s="117"/>
      <c r="GAM52" s="117"/>
      <c r="GAN52" s="117"/>
      <c r="GAO52" s="117"/>
      <c r="GAP52" s="117"/>
      <c r="GAQ52" s="117"/>
      <c r="GAR52" s="117"/>
      <c r="GAS52" s="117"/>
      <c r="GAT52" s="117"/>
      <c r="GAU52" s="117"/>
      <c r="GAV52" s="117"/>
      <c r="GAW52" s="117"/>
      <c r="GAX52" s="117"/>
      <c r="GAY52" s="117"/>
      <c r="GAZ52" s="117"/>
      <c r="GBA52" s="117"/>
      <c r="GBB52" s="117"/>
      <c r="GBC52" s="117"/>
      <c r="GBD52" s="117"/>
      <c r="GBE52" s="117"/>
      <c r="GBF52" s="117"/>
      <c r="GBG52" s="117"/>
      <c r="GBH52" s="117"/>
      <c r="GBI52" s="117"/>
      <c r="GBJ52" s="117"/>
      <c r="GBK52" s="117"/>
      <c r="GBL52" s="117"/>
      <c r="GBM52" s="117"/>
      <c r="GBN52" s="117"/>
      <c r="GBO52" s="117"/>
      <c r="GBP52" s="117"/>
      <c r="GBQ52" s="117"/>
      <c r="GBR52" s="117"/>
      <c r="GBS52" s="117"/>
      <c r="GBT52" s="117"/>
      <c r="GBU52" s="117"/>
      <c r="GBV52" s="117"/>
      <c r="GBW52" s="117"/>
      <c r="GBX52" s="117"/>
      <c r="GBY52" s="117"/>
      <c r="GBZ52" s="117"/>
      <c r="GCA52" s="117"/>
      <c r="GCB52" s="117"/>
      <c r="GCC52" s="117"/>
      <c r="GCD52" s="117"/>
      <c r="GCE52" s="117"/>
      <c r="GCF52" s="117"/>
      <c r="GCG52" s="117"/>
      <c r="GCH52" s="117"/>
      <c r="GCI52" s="117"/>
      <c r="GCJ52" s="117"/>
      <c r="GCK52" s="117"/>
      <c r="GCL52" s="117"/>
      <c r="GCM52" s="117"/>
      <c r="GCN52" s="117"/>
      <c r="GCO52" s="117"/>
      <c r="GCP52" s="117"/>
      <c r="GCQ52" s="117"/>
      <c r="GCR52" s="117"/>
      <c r="GCS52" s="117"/>
      <c r="GCT52" s="117"/>
      <c r="GCU52" s="117"/>
      <c r="GCV52" s="117"/>
      <c r="GCW52" s="117"/>
      <c r="GCX52" s="117"/>
      <c r="GCY52" s="117"/>
      <c r="GCZ52" s="117"/>
      <c r="GDA52" s="117"/>
      <c r="GDB52" s="117"/>
      <c r="GDC52" s="117"/>
      <c r="GDD52" s="117"/>
      <c r="GDE52" s="117"/>
      <c r="GDF52" s="117"/>
      <c r="GDG52" s="117"/>
      <c r="GDH52" s="117"/>
      <c r="GDI52" s="117"/>
      <c r="GDJ52" s="117"/>
      <c r="GDK52" s="117"/>
      <c r="GDL52" s="117"/>
      <c r="GDM52" s="117"/>
      <c r="GDN52" s="117"/>
      <c r="GDO52" s="117"/>
      <c r="GDP52" s="117"/>
      <c r="GDQ52" s="117"/>
      <c r="GDR52" s="117"/>
      <c r="GDS52" s="117"/>
      <c r="GDT52" s="117"/>
      <c r="GDU52" s="117"/>
      <c r="GDV52" s="117"/>
      <c r="GDW52" s="117"/>
      <c r="GDX52" s="117"/>
      <c r="GDY52" s="117"/>
      <c r="GDZ52" s="117"/>
      <c r="GEA52" s="117"/>
      <c r="GEB52" s="117"/>
      <c r="GEC52" s="117"/>
      <c r="GED52" s="117"/>
      <c r="GEE52" s="117"/>
      <c r="GEF52" s="117"/>
      <c r="GEG52" s="117"/>
      <c r="GEH52" s="117"/>
      <c r="GEI52" s="117"/>
      <c r="GEJ52" s="117"/>
      <c r="GEK52" s="117"/>
      <c r="GEL52" s="117"/>
      <c r="GEM52" s="117"/>
      <c r="GEN52" s="117"/>
      <c r="GEO52" s="117"/>
      <c r="GEP52" s="117"/>
      <c r="GEQ52" s="117"/>
      <c r="GER52" s="117"/>
      <c r="GES52" s="117"/>
      <c r="GET52" s="117"/>
      <c r="GEU52" s="117"/>
      <c r="GEV52" s="117"/>
      <c r="GEW52" s="117"/>
      <c r="GEX52" s="117"/>
      <c r="GEY52" s="117"/>
      <c r="GEZ52" s="117"/>
      <c r="GFA52" s="117"/>
      <c r="GFB52" s="117"/>
      <c r="GFC52" s="117"/>
      <c r="GFD52" s="117"/>
      <c r="GFE52" s="117"/>
      <c r="GFF52" s="117"/>
      <c r="GFG52" s="117"/>
      <c r="GFH52" s="117"/>
      <c r="GFI52" s="117"/>
      <c r="GFJ52" s="117"/>
      <c r="GFK52" s="117"/>
      <c r="GFL52" s="117"/>
      <c r="GFM52" s="117"/>
      <c r="GFN52" s="117"/>
      <c r="GFO52" s="117"/>
      <c r="GFP52" s="117"/>
      <c r="GFQ52" s="117"/>
      <c r="GFR52" s="117"/>
      <c r="GFS52" s="117"/>
      <c r="GFT52" s="117"/>
      <c r="GFU52" s="117"/>
      <c r="GFV52" s="117"/>
      <c r="GFW52" s="117"/>
      <c r="GFX52" s="117"/>
      <c r="GFY52" s="117"/>
      <c r="GFZ52" s="117"/>
      <c r="GGA52" s="117"/>
      <c r="GGB52" s="117"/>
      <c r="GGC52" s="117"/>
      <c r="GGD52" s="117"/>
      <c r="GGE52" s="117"/>
      <c r="GGF52" s="117"/>
      <c r="GGG52" s="117"/>
      <c r="GGH52" s="117"/>
      <c r="GGI52" s="117"/>
      <c r="GGJ52" s="117"/>
      <c r="GGK52" s="117"/>
      <c r="GGL52" s="117"/>
      <c r="GGM52" s="117"/>
      <c r="GGN52" s="117"/>
      <c r="GGO52" s="117"/>
      <c r="GGP52" s="117"/>
      <c r="GGQ52" s="117"/>
      <c r="GGR52" s="117"/>
      <c r="GGS52" s="117"/>
      <c r="GGT52" s="117"/>
      <c r="GGU52" s="117"/>
      <c r="GGV52" s="117"/>
      <c r="GGW52" s="117"/>
      <c r="GGX52" s="117"/>
      <c r="GGY52" s="117"/>
      <c r="GGZ52" s="117"/>
      <c r="GHA52" s="117"/>
      <c r="GHB52" s="117"/>
      <c r="GHC52" s="117"/>
      <c r="GHD52" s="117"/>
      <c r="GHE52" s="117"/>
      <c r="GHF52" s="117"/>
      <c r="GHG52" s="117"/>
      <c r="GHH52" s="117"/>
      <c r="GHI52" s="117"/>
      <c r="GHJ52" s="117"/>
      <c r="GHK52" s="117"/>
      <c r="GHL52" s="117"/>
      <c r="GHM52" s="117"/>
      <c r="GHN52" s="117"/>
      <c r="GHO52" s="117"/>
      <c r="GHP52" s="117"/>
      <c r="GHQ52" s="117"/>
      <c r="GHR52" s="117"/>
      <c r="GHS52" s="117"/>
      <c r="GHT52" s="117"/>
      <c r="GHU52" s="117"/>
      <c r="GHV52" s="117"/>
      <c r="GHW52" s="117"/>
      <c r="GHX52" s="117"/>
      <c r="GHY52" s="117"/>
      <c r="GHZ52" s="117"/>
      <c r="GIA52" s="117"/>
      <c r="GIB52" s="117"/>
      <c r="GIC52" s="117"/>
      <c r="GID52" s="117"/>
      <c r="GIE52" s="117"/>
      <c r="GIF52" s="117"/>
      <c r="GIG52" s="117"/>
      <c r="GIH52" s="117"/>
      <c r="GII52" s="117"/>
      <c r="GIJ52" s="117"/>
      <c r="GIK52" s="117"/>
      <c r="GIL52" s="117"/>
      <c r="GIM52" s="117"/>
      <c r="GIN52" s="117"/>
      <c r="GIO52" s="117"/>
      <c r="GIP52" s="117"/>
      <c r="GIQ52" s="117"/>
      <c r="GIR52" s="117"/>
      <c r="GIS52" s="117"/>
      <c r="GIT52" s="117"/>
      <c r="GIU52" s="117"/>
      <c r="GIV52" s="117"/>
      <c r="GIW52" s="117"/>
      <c r="GIX52" s="117"/>
      <c r="GIY52" s="117"/>
      <c r="GIZ52" s="117"/>
      <c r="GJA52" s="117"/>
      <c r="GJB52" s="117"/>
      <c r="GJC52" s="117"/>
      <c r="GJD52" s="117"/>
      <c r="GJE52" s="117"/>
      <c r="GJF52" s="117"/>
      <c r="GJG52" s="117"/>
      <c r="GJH52" s="117"/>
      <c r="GJI52" s="117"/>
      <c r="GJJ52" s="117"/>
      <c r="GJK52" s="117"/>
      <c r="GJL52" s="117"/>
      <c r="GJM52" s="117"/>
      <c r="GJN52" s="117"/>
      <c r="GJO52" s="117"/>
      <c r="GJP52" s="117"/>
      <c r="GJQ52" s="117"/>
      <c r="GJR52" s="117"/>
      <c r="GJS52" s="117"/>
      <c r="GJT52" s="117"/>
      <c r="GJU52" s="117"/>
      <c r="GJV52" s="117"/>
      <c r="GJW52" s="117"/>
      <c r="GJX52" s="117"/>
      <c r="GJY52" s="117"/>
      <c r="GJZ52" s="117"/>
      <c r="GKA52" s="117"/>
      <c r="GKB52" s="117"/>
      <c r="GKC52" s="117"/>
      <c r="GKD52" s="117"/>
      <c r="GKE52" s="117"/>
      <c r="GKF52" s="117"/>
      <c r="GKG52" s="117"/>
      <c r="GKH52" s="117"/>
      <c r="GKI52" s="117"/>
      <c r="GKJ52" s="117"/>
      <c r="GKK52" s="117"/>
      <c r="GKL52" s="117"/>
      <c r="GKM52" s="117"/>
      <c r="GKN52" s="117"/>
      <c r="GKO52" s="117"/>
      <c r="GKP52" s="117"/>
      <c r="GKQ52" s="117"/>
      <c r="GKR52" s="117"/>
      <c r="GKS52" s="117"/>
      <c r="GKT52" s="117"/>
      <c r="GKU52" s="117"/>
      <c r="GKV52" s="117"/>
      <c r="GKW52" s="117"/>
      <c r="GKX52" s="117"/>
      <c r="GKY52" s="117"/>
      <c r="GKZ52" s="117"/>
      <c r="GLA52" s="117"/>
      <c r="GLB52" s="117"/>
      <c r="GLC52" s="117"/>
      <c r="GLD52" s="117"/>
      <c r="GLE52" s="117"/>
      <c r="GLF52" s="117"/>
      <c r="GLG52" s="117"/>
      <c r="GLH52" s="117"/>
      <c r="GLI52" s="117"/>
      <c r="GLJ52" s="117"/>
      <c r="GLK52" s="117"/>
      <c r="GLL52" s="117"/>
      <c r="GLM52" s="117"/>
      <c r="GLN52" s="117"/>
      <c r="GLO52" s="117"/>
      <c r="GLP52" s="117"/>
      <c r="GLQ52" s="117"/>
      <c r="GLR52" s="117"/>
      <c r="GLS52" s="117"/>
      <c r="GLT52" s="117"/>
      <c r="GLU52" s="117"/>
      <c r="GLV52" s="117"/>
      <c r="GLW52" s="117"/>
      <c r="GLX52" s="117"/>
      <c r="GLY52" s="117"/>
      <c r="GLZ52" s="117"/>
      <c r="GMA52" s="117"/>
      <c r="GMB52" s="117"/>
      <c r="GMC52" s="117"/>
      <c r="GMD52" s="117"/>
      <c r="GME52" s="117"/>
      <c r="GMF52" s="117"/>
      <c r="GMG52" s="117"/>
      <c r="GMH52" s="117"/>
      <c r="GMI52" s="117"/>
      <c r="GMJ52" s="117"/>
      <c r="GMK52" s="117"/>
      <c r="GML52" s="117"/>
      <c r="GMM52" s="117"/>
      <c r="GMN52" s="117"/>
      <c r="GMO52" s="117"/>
      <c r="GMP52" s="117"/>
      <c r="GMQ52" s="117"/>
      <c r="GMR52" s="117"/>
      <c r="GMS52" s="117"/>
      <c r="GMT52" s="117"/>
      <c r="GMU52" s="117"/>
      <c r="GMV52" s="117"/>
      <c r="GMW52" s="117"/>
      <c r="GMX52" s="117"/>
      <c r="GMY52" s="117"/>
      <c r="GMZ52" s="117"/>
      <c r="GNA52" s="117"/>
      <c r="GNB52" s="117"/>
      <c r="GNC52" s="117"/>
      <c r="GND52" s="117"/>
      <c r="GNE52" s="117"/>
      <c r="GNF52" s="117"/>
      <c r="GNG52" s="117"/>
      <c r="GNH52" s="117"/>
      <c r="GNI52" s="117"/>
      <c r="GNJ52" s="117"/>
      <c r="GNK52" s="117"/>
      <c r="GNL52" s="117"/>
      <c r="GNM52" s="117"/>
      <c r="GNN52" s="117"/>
      <c r="GNO52" s="117"/>
      <c r="GNP52" s="117"/>
      <c r="GNQ52" s="117"/>
      <c r="GNR52" s="117"/>
      <c r="GNS52" s="117"/>
      <c r="GNT52" s="117"/>
      <c r="GNU52" s="117"/>
      <c r="GNV52" s="117"/>
      <c r="GNW52" s="117"/>
      <c r="GNX52" s="117"/>
      <c r="GNY52" s="117"/>
      <c r="GNZ52" s="117"/>
      <c r="GOA52" s="117"/>
      <c r="GOB52" s="117"/>
      <c r="GOC52" s="117"/>
      <c r="GOD52" s="117"/>
      <c r="GOE52" s="117"/>
      <c r="GOF52" s="117"/>
      <c r="GOG52" s="117"/>
      <c r="GOH52" s="117"/>
      <c r="GOI52" s="117"/>
      <c r="GOJ52" s="117"/>
      <c r="GOK52" s="117"/>
      <c r="GOL52" s="117"/>
      <c r="GOM52" s="117"/>
      <c r="GON52" s="117"/>
      <c r="GOO52" s="117"/>
      <c r="GOP52" s="117"/>
      <c r="GOQ52" s="117"/>
      <c r="GOR52" s="117"/>
      <c r="GOS52" s="117"/>
      <c r="GOT52" s="117"/>
      <c r="GOU52" s="117"/>
      <c r="GOV52" s="117"/>
      <c r="GOW52" s="117"/>
      <c r="GOX52" s="117"/>
      <c r="GOY52" s="117"/>
      <c r="GOZ52" s="117"/>
      <c r="GPA52" s="117"/>
      <c r="GPB52" s="117"/>
      <c r="GPC52" s="117"/>
      <c r="GPD52" s="117"/>
      <c r="GPE52" s="117"/>
      <c r="GPF52" s="117"/>
      <c r="GPG52" s="117"/>
      <c r="GPH52" s="117"/>
      <c r="GPI52" s="117"/>
      <c r="GPJ52" s="117"/>
      <c r="GPK52" s="117"/>
      <c r="GPL52" s="117"/>
      <c r="GPM52" s="117"/>
      <c r="GPN52" s="117"/>
      <c r="GPO52" s="117"/>
      <c r="GPP52" s="117"/>
      <c r="GPQ52" s="117"/>
      <c r="GPR52" s="117"/>
      <c r="GPS52" s="117"/>
      <c r="GPT52" s="117"/>
      <c r="GPU52" s="117"/>
      <c r="GPV52" s="117"/>
      <c r="GPW52" s="117"/>
      <c r="GPX52" s="117"/>
      <c r="GPY52" s="117"/>
      <c r="GPZ52" s="117"/>
      <c r="GQA52" s="117"/>
      <c r="GQB52" s="117"/>
      <c r="GQC52" s="117"/>
      <c r="GQD52" s="117"/>
      <c r="GQE52" s="117"/>
      <c r="GQF52" s="117"/>
      <c r="GQG52" s="117"/>
      <c r="GQH52" s="117"/>
      <c r="GQI52" s="117"/>
      <c r="GQJ52" s="117"/>
      <c r="GQK52" s="117"/>
      <c r="GQL52" s="117"/>
      <c r="GQM52" s="117"/>
      <c r="GQN52" s="117"/>
      <c r="GQO52" s="117"/>
      <c r="GQP52" s="117"/>
      <c r="GQQ52" s="117"/>
      <c r="GQR52" s="117"/>
      <c r="GQS52" s="117"/>
      <c r="GQT52" s="117"/>
      <c r="GQU52" s="117"/>
      <c r="GQV52" s="117"/>
      <c r="GQW52" s="117"/>
      <c r="GQX52" s="117"/>
      <c r="GQY52" s="117"/>
      <c r="GQZ52" s="117"/>
      <c r="GRA52" s="117"/>
      <c r="GRB52" s="117"/>
      <c r="GRC52" s="117"/>
      <c r="GRD52" s="117"/>
      <c r="GRE52" s="117"/>
      <c r="GRF52" s="117"/>
      <c r="GRG52" s="117"/>
      <c r="GRH52" s="117"/>
      <c r="GRI52" s="117"/>
      <c r="GRJ52" s="117"/>
      <c r="GRK52" s="117"/>
      <c r="GRL52" s="117"/>
      <c r="GRM52" s="117"/>
      <c r="GRN52" s="117"/>
      <c r="GRO52" s="117"/>
      <c r="GRP52" s="117"/>
      <c r="GRQ52" s="117"/>
      <c r="GRR52" s="117"/>
      <c r="GRS52" s="117"/>
      <c r="GRT52" s="117"/>
      <c r="GRU52" s="117"/>
      <c r="GRV52" s="117"/>
      <c r="GRW52" s="117"/>
      <c r="GRX52" s="117"/>
      <c r="GRY52" s="117"/>
      <c r="GRZ52" s="117"/>
      <c r="GSA52" s="117"/>
      <c r="GSB52" s="117"/>
      <c r="GSC52" s="117"/>
      <c r="GSD52" s="117"/>
      <c r="GSE52" s="117"/>
      <c r="GSF52" s="117"/>
      <c r="GSG52" s="117"/>
      <c r="GSH52" s="117"/>
      <c r="GSI52" s="117"/>
      <c r="GSJ52" s="117"/>
      <c r="GSK52" s="117"/>
      <c r="GSL52" s="117"/>
      <c r="GSM52" s="117"/>
      <c r="GSN52" s="117"/>
      <c r="GSO52" s="117"/>
      <c r="GSP52" s="117"/>
      <c r="GSQ52" s="117"/>
      <c r="GSR52" s="117"/>
      <c r="GSS52" s="117"/>
      <c r="GST52" s="117"/>
      <c r="GSU52" s="117"/>
      <c r="GSV52" s="117"/>
      <c r="GSW52" s="117"/>
      <c r="GSX52" s="117"/>
      <c r="GSY52" s="117"/>
      <c r="GSZ52" s="117"/>
      <c r="GTA52" s="117"/>
      <c r="GTB52" s="117"/>
      <c r="GTC52" s="117"/>
      <c r="GTD52" s="117"/>
      <c r="GTE52" s="117"/>
      <c r="GTF52" s="117"/>
      <c r="GTG52" s="117"/>
      <c r="GTH52" s="117"/>
      <c r="GTI52" s="117"/>
      <c r="GTJ52" s="117"/>
      <c r="GTK52" s="117"/>
      <c r="GTL52" s="117"/>
      <c r="GTM52" s="117"/>
      <c r="GTN52" s="117"/>
      <c r="GTO52" s="117"/>
      <c r="GTP52" s="117"/>
      <c r="GTQ52" s="117"/>
      <c r="GTR52" s="117"/>
      <c r="GTS52" s="117"/>
      <c r="GTT52" s="117"/>
      <c r="GTU52" s="117"/>
      <c r="GTV52" s="117"/>
      <c r="GTW52" s="117"/>
      <c r="GTX52" s="117"/>
      <c r="GTY52" s="117"/>
      <c r="GTZ52" s="117"/>
      <c r="GUA52" s="117"/>
      <c r="GUB52" s="117"/>
      <c r="GUC52" s="117"/>
      <c r="GUD52" s="117"/>
      <c r="GUE52" s="117"/>
      <c r="GUF52" s="117"/>
      <c r="GUG52" s="117"/>
      <c r="GUH52" s="117"/>
      <c r="GUI52" s="117"/>
      <c r="GUJ52" s="117"/>
      <c r="GUK52" s="117"/>
      <c r="GUL52" s="117"/>
      <c r="GUM52" s="117"/>
      <c r="GUN52" s="117"/>
      <c r="GUO52" s="117"/>
      <c r="GUP52" s="117"/>
      <c r="GUQ52" s="117"/>
      <c r="GUR52" s="117"/>
      <c r="GUS52" s="117"/>
      <c r="GUT52" s="117"/>
      <c r="GUU52" s="117"/>
      <c r="GUV52" s="117"/>
      <c r="GUW52" s="117"/>
      <c r="GUX52" s="117"/>
      <c r="GUY52" s="117"/>
      <c r="GUZ52" s="117"/>
      <c r="GVA52" s="117"/>
      <c r="GVB52" s="117"/>
      <c r="GVC52" s="117"/>
      <c r="GVD52" s="117"/>
      <c r="GVE52" s="117"/>
      <c r="GVF52" s="117"/>
      <c r="GVG52" s="117"/>
      <c r="GVH52" s="117"/>
      <c r="GVI52" s="117"/>
      <c r="GVJ52" s="117"/>
      <c r="GVK52" s="117"/>
      <c r="GVL52" s="117"/>
      <c r="GVM52" s="117"/>
      <c r="GVN52" s="117"/>
      <c r="GVO52" s="117"/>
      <c r="GVP52" s="117"/>
      <c r="GVQ52" s="117"/>
      <c r="GVR52" s="117"/>
      <c r="GVS52" s="117"/>
      <c r="GVT52" s="117"/>
      <c r="GVU52" s="117"/>
      <c r="GVV52" s="117"/>
      <c r="GVW52" s="117"/>
      <c r="GVX52" s="117"/>
      <c r="GVY52" s="117"/>
      <c r="GVZ52" s="117"/>
      <c r="GWA52" s="117"/>
      <c r="GWB52" s="117"/>
      <c r="GWC52" s="117"/>
      <c r="GWD52" s="117"/>
      <c r="GWE52" s="117"/>
      <c r="GWF52" s="117"/>
      <c r="GWG52" s="117"/>
      <c r="GWH52" s="117"/>
      <c r="GWI52" s="117"/>
      <c r="GWJ52" s="117"/>
      <c r="GWK52" s="117"/>
      <c r="GWL52" s="117"/>
      <c r="GWM52" s="117"/>
      <c r="GWN52" s="117"/>
      <c r="GWO52" s="117"/>
      <c r="GWP52" s="117"/>
      <c r="GWQ52" s="117"/>
      <c r="GWR52" s="117"/>
      <c r="GWS52" s="117"/>
      <c r="GWT52" s="117"/>
      <c r="GWU52" s="117"/>
      <c r="GWV52" s="117"/>
      <c r="GWW52" s="117"/>
      <c r="GWX52" s="117"/>
      <c r="GWY52" s="117"/>
      <c r="GWZ52" s="117"/>
      <c r="GXA52" s="117"/>
      <c r="GXB52" s="117"/>
      <c r="GXC52" s="117"/>
      <c r="GXD52" s="117"/>
      <c r="GXE52" s="117"/>
      <c r="GXF52" s="117"/>
      <c r="GXG52" s="117"/>
      <c r="GXH52" s="117"/>
      <c r="GXI52" s="117"/>
      <c r="GXJ52" s="117"/>
      <c r="GXK52" s="117"/>
      <c r="GXL52" s="117"/>
      <c r="GXM52" s="117"/>
      <c r="GXN52" s="117"/>
      <c r="GXO52" s="117"/>
      <c r="GXP52" s="117"/>
      <c r="GXQ52" s="117"/>
      <c r="GXR52" s="117"/>
      <c r="GXS52" s="117"/>
      <c r="GXT52" s="117"/>
      <c r="GXU52" s="117"/>
      <c r="GXV52" s="117"/>
      <c r="GXW52" s="117"/>
      <c r="GXX52" s="117"/>
      <c r="GXY52" s="117"/>
      <c r="GXZ52" s="117"/>
      <c r="GYA52" s="117"/>
      <c r="GYB52" s="117"/>
      <c r="GYC52" s="117"/>
      <c r="GYD52" s="117"/>
      <c r="GYE52" s="117"/>
      <c r="GYF52" s="117"/>
      <c r="GYG52" s="117"/>
      <c r="GYH52" s="117"/>
      <c r="GYI52" s="117"/>
      <c r="GYJ52" s="117"/>
      <c r="GYK52" s="117"/>
      <c r="GYL52" s="117"/>
      <c r="GYM52" s="117"/>
      <c r="GYN52" s="117"/>
      <c r="GYO52" s="117"/>
      <c r="GYP52" s="117"/>
      <c r="GYQ52" s="117"/>
      <c r="GYR52" s="117"/>
      <c r="GYS52" s="117"/>
      <c r="GYT52" s="117"/>
      <c r="GYU52" s="117"/>
      <c r="GYV52" s="117"/>
      <c r="GYW52" s="117"/>
      <c r="GYX52" s="117"/>
      <c r="GYY52" s="117"/>
      <c r="GYZ52" s="117"/>
      <c r="GZA52" s="117"/>
      <c r="GZB52" s="117"/>
      <c r="GZC52" s="117"/>
      <c r="GZD52" s="117"/>
      <c r="GZE52" s="117"/>
      <c r="GZF52" s="117"/>
      <c r="GZG52" s="117"/>
      <c r="GZH52" s="117"/>
      <c r="GZI52" s="117"/>
      <c r="GZJ52" s="117"/>
      <c r="GZK52" s="117"/>
      <c r="GZL52" s="117"/>
      <c r="GZM52" s="117"/>
      <c r="GZN52" s="117"/>
      <c r="GZO52" s="117"/>
      <c r="GZP52" s="117"/>
      <c r="GZQ52" s="117"/>
      <c r="GZR52" s="117"/>
      <c r="GZS52" s="117"/>
      <c r="GZT52" s="117"/>
      <c r="GZU52" s="117"/>
      <c r="GZV52" s="117"/>
      <c r="GZW52" s="117"/>
      <c r="GZX52" s="117"/>
      <c r="GZY52" s="117"/>
      <c r="GZZ52" s="117"/>
      <c r="HAA52" s="117"/>
      <c r="HAB52" s="117"/>
      <c r="HAC52" s="117"/>
      <c r="HAD52" s="117"/>
      <c r="HAE52" s="117"/>
      <c r="HAF52" s="117"/>
      <c r="HAG52" s="117"/>
      <c r="HAH52" s="117"/>
      <c r="HAI52" s="117"/>
      <c r="HAJ52" s="117"/>
      <c r="HAK52" s="117"/>
      <c r="HAL52" s="117"/>
      <c r="HAM52" s="117"/>
      <c r="HAN52" s="117"/>
      <c r="HAO52" s="117"/>
      <c r="HAP52" s="117"/>
      <c r="HAQ52" s="117"/>
      <c r="HAR52" s="117"/>
      <c r="HAS52" s="117"/>
      <c r="HAT52" s="117"/>
      <c r="HAU52" s="117"/>
      <c r="HAV52" s="117"/>
      <c r="HAW52" s="117"/>
      <c r="HAX52" s="117"/>
      <c r="HAY52" s="117"/>
      <c r="HAZ52" s="117"/>
      <c r="HBA52" s="117"/>
      <c r="HBB52" s="117"/>
      <c r="HBC52" s="117"/>
      <c r="HBD52" s="117"/>
      <c r="HBE52" s="117"/>
      <c r="HBF52" s="117"/>
      <c r="HBG52" s="117"/>
      <c r="HBH52" s="117"/>
      <c r="HBI52" s="117"/>
      <c r="HBJ52" s="117"/>
      <c r="HBK52" s="117"/>
      <c r="HBL52" s="117"/>
      <c r="HBM52" s="117"/>
      <c r="HBN52" s="117"/>
      <c r="HBO52" s="117"/>
      <c r="HBP52" s="117"/>
      <c r="HBQ52" s="117"/>
      <c r="HBR52" s="117"/>
      <c r="HBS52" s="117"/>
      <c r="HBT52" s="117"/>
      <c r="HBU52" s="117"/>
      <c r="HBV52" s="117"/>
      <c r="HBW52" s="117"/>
      <c r="HBX52" s="117"/>
      <c r="HBY52" s="117"/>
      <c r="HBZ52" s="117"/>
      <c r="HCA52" s="117"/>
      <c r="HCB52" s="117"/>
      <c r="HCC52" s="117"/>
      <c r="HCD52" s="117"/>
      <c r="HCE52" s="117"/>
      <c r="HCF52" s="117"/>
      <c r="HCG52" s="117"/>
      <c r="HCH52" s="117"/>
      <c r="HCI52" s="117"/>
      <c r="HCJ52" s="117"/>
      <c r="HCK52" s="117"/>
      <c r="HCL52" s="117"/>
      <c r="HCM52" s="117"/>
      <c r="HCN52" s="117"/>
      <c r="HCO52" s="117"/>
      <c r="HCP52" s="117"/>
      <c r="HCQ52" s="117"/>
      <c r="HCR52" s="117"/>
      <c r="HCS52" s="117"/>
      <c r="HCT52" s="117"/>
      <c r="HCU52" s="117"/>
      <c r="HCV52" s="117"/>
      <c r="HCW52" s="117"/>
      <c r="HCX52" s="117"/>
      <c r="HCY52" s="117"/>
      <c r="HCZ52" s="117"/>
      <c r="HDA52" s="117"/>
      <c r="HDB52" s="117"/>
      <c r="HDC52" s="117"/>
      <c r="HDD52" s="117"/>
      <c r="HDE52" s="117"/>
      <c r="HDF52" s="117"/>
      <c r="HDG52" s="117"/>
      <c r="HDH52" s="117"/>
      <c r="HDI52" s="117"/>
      <c r="HDJ52" s="117"/>
      <c r="HDK52" s="117"/>
      <c r="HDL52" s="117"/>
      <c r="HDM52" s="117"/>
      <c r="HDN52" s="117"/>
      <c r="HDO52" s="117"/>
      <c r="HDP52" s="117"/>
      <c r="HDQ52" s="117"/>
      <c r="HDR52" s="117"/>
      <c r="HDS52" s="117"/>
      <c r="HDT52" s="117"/>
      <c r="HDU52" s="117"/>
      <c r="HDV52" s="117"/>
      <c r="HDW52" s="117"/>
      <c r="HDX52" s="117"/>
      <c r="HDY52" s="117"/>
      <c r="HDZ52" s="117"/>
      <c r="HEA52" s="117"/>
      <c r="HEB52" s="117"/>
      <c r="HEC52" s="117"/>
      <c r="HED52" s="117"/>
      <c r="HEE52" s="117"/>
      <c r="HEF52" s="117"/>
      <c r="HEG52" s="117"/>
      <c r="HEH52" s="117"/>
      <c r="HEI52" s="117"/>
      <c r="HEJ52" s="117"/>
      <c r="HEK52" s="117"/>
      <c r="HEL52" s="117"/>
      <c r="HEM52" s="117"/>
      <c r="HEN52" s="117"/>
      <c r="HEO52" s="117"/>
      <c r="HEP52" s="117"/>
      <c r="HEQ52" s="117"/>
      <c r="HER52" s="117"/>
      <c r="HES52" s="117"/>
      <c r="HET52" s="117"/>
      <c r="HEU52" s="117"/>
      <c r="HEV52" s="117"/>
      <c r="HEW52" s="117"/>
      <c r="HEX52" s="117"/>
      <c r="HEY52" s="117"/>
      <c r="HEZ52" s="117"/>
      <c r="HFA52" s="117"/>
      <c r="HFB52" s="117"/>
      <c r="HFC52" s="117"/>
      <c r="HFD52" s="117"/>
      <c r="HFE52" s="117"/>
      <c r="HFF52" s="117"/>
      <c r="HFG52" s="117"/>
      <c r="HFH52" s="117"/>
      <c r="HFI52" s="117"/>
      <c r="HFJ52" s="117"/>
      <c r="HFK52" s="117"/>
      <c r="HFL52" s="117"/>
      <c r="HFM52" s="117"/>
      <c r="HFN52" s="117"/>
      <c r="HFO52" s="117"/>
      <c r="HFP52" s="117"/>
      <c r="HFQ52" s="117"/>
      <c r="HFR52" s="117"/>
      <c r="HFS52" s="117"/>
      <c r="HFT52" s="117"/>
      <c r="HFU52" s="117"/>
      <c r="HFV52" s="117"/>
      <c r="HFW52" s="117"/>
      <c r="HFX52" s="117"/>
      <c r="HFY52" s="117"/>
      <c r="HFZ52" s="117"/>
      <c r="HGA52" s="117"/>
      <c r="HGB52" s="117"/>
      <c r="HGC52" s="117"/>
      <c r="HGD52" s="117"/>
      <c r="HGE52" s="117"/>
      <c r="HGF52" s="117"/>
      <c r="HGG52" s="117"/>
      <c r="HGH52" s="117"/>
      <c r="HGI52" s="117"/>
      <c r="HGJ52" s="117"/>
      <c r="HGK52" s="117"/>
      <c r="HGL52" s="117"/>
      <c r="HGM52" s="117"/>
      <c r="HGN52" s="117"/>
      <c r="HGO52" s="117"/>
      <c r="HGP52" s="117"/>
      <c r="HGQ52" s="117"/>
      <c r="HGR52" s="117"/>
      <c r="HGS52" s="117"/>
      <c r="HGT52" s="117"/>
      <c r="HGU52" s="117"/>
      <c r="HGV52" s="117"/>
      <c r="HGW52" s="117"/>
      <c r="HGX52" s="117"/>
      <c r="HGY52" s="117"/>
      <c r="HGZ52" s="117"/>
      <c r="HHA52" s="117"/>
      <c r="HHB52" s="117"/>
      <c r="HHC52" s="117"/>
      <c r="HHD52" s="117"/>
      <c r="HHE52" s="117"/>
      <c r="HHF52" s="117"/>
      <c r="HHG52" s="117"/>
      <c r="HHH52" s="117"/>
      <c r="HHI52" s="117"/>
      <c r="HHJ52" s="117"/>
      <c r="HHK52" s="117"/>
      <c r="HHL52" s="117"/>
      <c r="HHM52" s="117"/>
      <c r="HHN52" s="117"/>
      <c r="HHO52" s="117"/>
      <c r="HHP52" s="117"/>
      <c r="HHQ52" s="117"/>
      <c r="HHR52" s="117"/>
      <c r="HHS52" s="117"/>
      <c r="HHT52" s="117"/>
      <c r="HHU52" s="117"/>
      <c r="HHV52" s="117"/>
      <c r="HHW52" s="117"/>
      <c r="HHX52" s="117"/>
      <c r="HHY52" s="117"/>
      <c r="HHZ52" s="117"/>
      <c r="HIA52" s="117"/>
      <c r="HIB52" s="117"/>
      <c r="HIC52" s="117"/>
      <c r="HID52" s="117"/>
      <c r="HIE52" s="117"/>
      <c r="HIF52" s="117"/>
      <c r="HIG52" s="117"/>
      <c r="HIH52" s="117"/>
      <c r="HII52" s="117"/>
      <c r="HIJ52" s="117"/>
      <c r="HIK52" s="117"/>
      <c r="HIL52" s="117"/>
      <c r="HIM52" s="117"/>
      <c r="HIN52" s="117"/>
      <c r="HIO52" s="117"/>
      <c r="HIP52" s="117"/>
      <c r="HIQ52" s="117"/>
      <c r="HIR52" s="117"/>
      <c r="HIS52" s="117"/>
      <c r="HIT52" s="117"/>
      <c r="HIU52" s="117"/>
      <c r="HIV52" s="117"/>
      <c r="HIW52" s="117"/>
      <c r="HIX52" s="117"/>
      <c r="HIY52" s="117"/>
      <c r="HIZ52" s="117"/>
      <c r="HJA52" s="117"/>
      <c r="HJB52" s="117"/>
      <c r="HJC52" s="117"/>
      <c r="HJD52" s="117"/>
      <c r="HJE52" s="117"/>
      <c r="HJF52" s="117"/>
      <c r="HJG52" s="117"/>
      <c r="HJH52" s="117"/>
      <c r="HJI52" s="117"/>
      <c r="HJJ52" s="117"/>
      <c r="HJK52" s="117"/>
      <c r="HJL52" s="117"/>
      <c r="HJM52" s="117"/>
      <c r="HJN52" s="117"/>
      <c r="HJO52" s="117"/>
      <c r="HJP52" s="117"/>
      <c r="HJQ52" s="117"/>
      <c r="HJR52" s="117"/>
      <c r="HJS52" s="117"/>
      <c r="HJT52" s="117"/>
      <c r="HJU52" s="117"/>
      <c r="HJV52" s="117"/>
      <c r="HJW52" s="117"/>
      <c r="HJX52" s="117"/>
      <c r="HJY52" s="117"/>
      <c r="HJZ52" s="117"/>
      <c r="HKA52" s="117"/>
      <c r="HKB52" s="117"/>
      <c r="HKC52" s="117"/>
      <c r="HKD52" s="117"/>
      <c r="HKE52" s="117"/>
      <c r="HKF52" s="117"/>
      <c r="HKG52" s="117"/>
      <c r="HKH52" s="117"/>
      <c r="HKI52" s="117"/>
      <c r="HKJ52" s="117"/>
      <c r="HKK52" s="117"/>
      <c r="HKL52" s="117"/>
      <c r="HKM52" s="117"/>
      <c r="HKN52" s="117"/>
      <c r="HKO52" s="117"/>
      <c r="HKP52" s="117"/>
      <c r="HKQ52" s="117"/>
      <c r="HKR52" s="117"/>
      <c r="HKS52" s="117"/>
      <c r="HKT52" s="117"/>
      <c r="HKU52" s="117"/>
      <c r="HKV52" s="117"/>
      <c r="HKW52" s="117"/>
      <c r="HKX52" s="117"/>
      <c r="HKY52" s="117"/>
      <c r="HKZ52" s="117"/>
      <c r="HLA52" s="117"/>
      <c r="HLB52" s="117"/>
      <c r="HLC52" s="117"/>
      <c r="HLD52" s="117"/>
      <c r="HLE52" s="117"/>
      <c r="HLF52" s="117"/>
      <c r="HLG52" s="117"/>
      <c r="HLH52" s="117"/>
      <c r="HLI52" s="117"/>
      <c r="HLJ52" s="117"/>
      <c r="HLK52" s="117"/>
      <c r="HLL52" s="117"/>
      <c r="HLM52" s="117"/>
      <c r="HLN52" s="117"/>
      <c r="HLO52" s="117"/>
      <c r="HLP52" s="117"/>
      <c r="HLQ52" s="117"/>
      <c r="HLR52" s="117"/>
      <c r="HLS52" s="117"/>
      <c r="HLT52" s="117"/>
      <c r="HLU52" s="117"/>
      <c r="HLV52" s="117"/>
      <c r="HLW52" s="117"/>
      <c r="HLX52" s="117"/>
      <c r="HLY52" s="117"/>
      <c r="HLZ52" s="117"/>
      <c r="HMA52" s="117"/>
      <c r="HMB52" s="117"/>
      <c r="HMC52" s="117"/>
      <c r="HMD52" s="117"/>
      <c r="HME52" s="117"/>
      <c r="HMF52" s="117"/>
      <c r="HMG52" s="117"/>
      <c r="HMH52" s="117"/>
      <c r="HMI52" s="117"/>
      <c r="HMJ52" s="117"/>
      <c r="HMK52" s="117"/>
      <c r="HML52" s="117"/>
      <c r="HMM52" s="117"/>
      <c r="HMN52" s="117"/>
      <c r="HMO52" s="117"/>
      <c r="HMP52" s="117"/>
      <c r="HMQ52" s="117"/>
      <c r="HMR52" s="117"/>
      <c r="HMS52" s="117"/>
      <c r="HMT52" s="117"/>
      <c r="HMU52" s="117"/>
      <c r="HMV52" s="117"/>
      <c r="HMW52" s="117"/>
      <c r="HMX52" s="117"/>
      <c r="HMY52" s="117"/>
      <c r="HMZ52" s="117"/>
      <c r="HNA52" s="117"/>
      <c r="HNB52" s="117"/>
      <c r="HNC52" s="117"/>
      <c r="HND52" s="117"/>
      <c r="HNE52" s="117"/>
      <c r="HNF52" s="117"/>
      <c r="HNG52" s="117"/>
      <c r="HNH52" s="117"/>
      <c r="HNI52" s="117"/>
      <c r="HNJ52" s="117"/>
      <c r="HNK52" s="117"/>
      <c r="HNL52" s="117"/>
      <c r="HNM52" s="117"/>
      <c r="HNN52" s="117"/>
      <c r="HNO52" s="117"/>
      <c r="HNP52" s="117"/>
      <c r="HNQ52" s="117"/>
      <c r="HNR52" s="117"/>
      <c r="HNS52" s="117"/>
      <c r="HNT52" s="117"/>
      <c r="HNU52" s="117"/>
      <c r="HNV52" s="117"/>
      <c r="HNW52" s="117"/>
      <c r="HNX52" s="117"/>
      <c r="HNY52" s="117"/>
      <c r="HNZ52" s="117"/>
      <c r="HOA52" s="117"/>
      <c r="HOB52" s="117"/>
      <c r="HOC52" s="117"/>
      <c r="HOD52" s="117"/>
      <c r="HOE52" s="117"/>
      <c r="HOF52" s="117"/>
      <c r="HOG52" s="117"/>
      <c r="HOH52" s="117"/>
      <c r="HOI52" s="117"/>
      <c r="HOJ52" s="117"/>
      <c r="HOK52" s="117"/>
      <c r="HOL52" s="117"/>
      <c r="HOM52" s="117"/>
      <c r="HON52" s="117"/>
      <c r="HOO52" s="117"/>
      <c r="HOP52" s="117"/>
      <c r="HOQ52" s="117"/>
      <c r="HOR52" s="117"/>
      <c r="HOS52" s="117"/>
      <c r="HOT52" s="117"/>
      <c r="HOU52" s="117"/>
      <c r="HOV52" s="117"/>
      <c r="HOW52" s="117"/>
      <c r="HOX52" s="117"/>
      <c r="HOY52" s="117"/>
      <c r="HOZ52" s="117"/>
      <c r="HPA52" s="117"/>
      <c r="HPB52" s="117"/>
      <c r="HPC52" s="117"/>
      <c r="HPD52" s="117"/>
      <c r="HPE52" s="117"/>
      <c r="HPF52" s="117"/>
      <c r="HPG52" s="117"/>
      <c r="HPH52" s="117"/>
      <c r="HPI52" s="117"/>
      <c r="HPJ52" s="117"/>
      <c r="HPK52" s="117"/>
      <c r="HPL52" s="117"/>
      <c r="HPM52" s="117"/>
      <c r="HPN52" s="117"/>
      <c r="HPO52" s="117"/>
      <c r="HPP52" s="117"/>
      <c r="HPQ52" s="117"/>
      <c r="HPR52" s="117"/>
      <c r="HPS52" s="117"/>
      <c r="HPT52" s="117"/>
      <c r="HPU52" s="117"/>
      <c r="HPV52" s="117"/>
      <c r="HPW52" s="117"/>
      <c r="HPX52" s="117"/>
      <c r="HPY52" s="117"/>
      <c r="HPZ52" s="117"/>
      <c r="HQA52" s="117"/>
      <c r="HQB52" s="117"/>
      <c r="HQC52" s="117"/>
      <c r="HQD52" s="117"/>
      <c r="HQE52" s="117"/>
      <c r="HQF52" s="117"/>
      <c r="HQG52" s="117"/>
      <c r="HQH52" s="117"/>
      <c r="HQI52" s="117"/>
      <c r="HQJ52" s="117"/>
      <c r="HQK52" s="117"/>
      <c r="HQL52" s="117"/>
      <c r="HQM52" s="117"/>
      <c r="HQN52" s="117"/>
      <c r="HQO52" s="117"/>
      <c r="HQP52" s="117"/>
      <c r="HQQ52" s="117"/>
      <c r="HQR52" s="117"/>
      <c r="HQS52" s="117"/>
      <c r="HQT52" s="117"/>
      <c r="HQU52" s="117"/>
      <c r="HQV52" s="117"/>
      <c r="HQW52" s="117"/>
      <c r="HQX52" s="117"/>
      <c r="HQY52" s="117"/>
      <c r="HQZ52" s="117"/>
      <c r="HRA52" s="117"/>
      <c r="HRB52" s="117"/>
      <c r="HRC52" s="117"/>
      <c r="HRD52" s="117"/>
      <c r="HRE52" s="117"/>
      <c r="HRF52" s="117"/>
      <c r="HRG52" s="117"/>
      <c r="HRH52" s="117"/>
      <c r="HRI52" s="117"/>
      <c r="HRJ52" s="117"/>
      <c r="HRK52" s="117"/>
      <c r="HRL52" s="117"/>
      <c r="HRM52" s="117"/>
      <c r="HRN52" s="117"/>
      <c r="HRO52" s="117"/>
      <c r="HRP52" s="117"/>
      <c r="HRQ52" s="117"/>
      <c r="HRR52" s="117"/>
      <c r="HRS52" s="117"/>
      <c r="HRT52" s="117"/>
      <c r="HRU52" s="117"/>
      <c r="HRV52" s="117"/>
      <c r="HRW52" s="117"/>
      <c r="HRX52" s="117"/>
      <c r="HRY52" s="117"/>
      <c r="HRZ52" s="117"/>
      <c r="HSA52" s="117"/>
      <c r="HSB52" s="117"/>
      <c r="HSC52" s="117"/>
      <c r="HSD52" s="117"/>
      <c r="HSE52" s="117"/>
      <c r="HSF52" s="117"/>
      <c r="HSG52" s="117"/>
      <c r="HSH52" s="117"/>
      <c r="HSI52" s="117"/>
      <c r="HSJ52" s="117"/>
      <c r="HSK52" s="117"/>
      <c r="HSL52" s="117"/>
      <c r="HSM52" s="117"/>
      <c r="HSN52" s="117"/>
      <c r="HSO52" s="117"/>
      <c r="HSP52" s="117"/>
      <c r="HSQ52" s="117"/>
      <c r="HSR52" s="117"/>
      <c r="HSS52" s="117"/>
      <c r="HST52" s="117"/>
      <c r="HSU52" s="117"/>
      <c r="HSV52" s="117"/>
      <c r="HSW52" s="117"/>
      <c r="HSX52" s="117"/>
      <c r="HSY52" s="117"/>
      <c r="HSZ52" s="117"/>
      <c r="HTA52" s="117"/>
      <c r="HTB52" s="117"/>
      <c r="HTC52" s="117"/>
      <c r="HTD52" s="117"/>
      <c r="HTE52" s="117"/>
      <c r="HTF52" s="117"/>
      <c r="HTG52" s="117"/>
      <c r="HTH52" s="117"/>
      <c r="HTI52" s="117"/>
      <c r="HTJ52" s="117"/>
      <c r="HTK52" s="117"/>
      <c r="HTL52" s="117"/>
      <c r="HTM52" s="117"/>
      <c r="HTN52" s="117"/>
      <c r="HTO52" s="117"/>
      <c r="HTP52" s="117"/>
      <c r="HTQ52" s="117"/>
      <c r="HTR52" s="117"/>
      <c r="HTS52" s="117"/>
      <c r="HTT52" s="117"/>
      <c r="HTU52" s="117"/>
      <c r="HTV52" s="117"/>
      <c r="HTW52" s="117"/>
      <c r="HTX52" s="117"/>
      <c r="HTY52" s="117"/>
      <c r="HTZ52" s="117"/>
      <c r="HUA52" s="117"/>
      <c r="HUB52" s="117"/>
      <c r="HUC52" s="117"/>
      <c r="HUD52" s="117"/>
      <c r="HUE52" s="117"/>
      <c r="HUF52" s="117"/>
      <c r="HUG52" s="117"/>
      <c r="HUH52" s="117"/>
      <c r="HUI52" s="117"/>
      <c r="HUJ52" s="117"/>
      <c r="HUK52" s="117"/>
      <c r="HUL52" s="117"/>
      <c r="HUM52" s="117"/>
      <c r="HUN52" s="117"/>
      <c r="HUO52" s="117"/>
      <c r="HUP52" s="117"/>
      <c r="HUQ52" s="117"/>
      <c r="HUR52" s="117"/>
      <c r="HUS52" s="117"/>
      <c r="HUT52" s="117"/>
      <c r="HUU52" s="117"/>
      <c r="HUV52" s="117"/>
      <c r="HUW52" s="117"/>
      <c r="HUX52" s="117"/>
      <c r="HUY52" s="117"/>
      <c r="HUZ52" s="117"/>
      <c r="HVA52" s="117"/>
      <c r="HVB52" s="117"/>
      <c r="HVC52" s="117"/>
      <c r="HVD52" s="117"/>
      <c r="HVE52" s="117"/>
      <c r="HVF52" s="117"/>
      <c r="HVG52" s="117"/>
      <c r="HVH52" s="117"/>
      <c r="HVI52" s="117"/>
      <c r="HVJ52" s="117"/>
      <c r="HVK52" s="117"/>
      <c r="HVL52" s="117"/>
      <c r="HVM52" s="117"/>
      <c r="HVN52" s="117"/>
      <c r="HVO52" s="117"/>
      <c r="HVP52" s="117"/>
      <c r="HVQ52" s="117"/>
      <c r="HVR52" s="117"/>
      <c r="HVS52" s="117"/>
      <c r="HVT52" s="117"/>
      <c r="HVU52" s="117"/>
      <c r="HVV52" s="117"/>
      <c r="HVW52" s="117"/>
      <c r="HVX52" s="117"/>
      <c r="HVY52" s="117"/>
      <c r="HVZ52" s="117"/>
      <c r="HWA52" s="117"/>
      <c r="HWB52" s="117"/>
      <c r="HWC52" s="117"/>
      <c r="HWD52" s="117"/>
      <c r="HWE52" s="117"/>
      <c r="HWF52" s="117"/>
      <c r="HWG52" s="117"/>
      <c r="HWH52" s="117"/>
      <c r="HWI52" s="117"/>
      <c r="HWJ52" s="117"/>
      <c r="HWK52" s="117"/>
      <c r="HWL52" s="117"/>
      <c r="HWM52" s="117"/>
      <c r="HWN52" s="117"/>
      <c r="HWO52" s="117"/>
      <c r="HWP52" s="117"/>
      <c r="HWQ52" s="117"/>
      <c r="HWR52" s="117"/>
      <c r="HWS52" s="117"/>
      <c r="HWT52" s="117"/>
      <c r="HWU52" s="117"/>
      <c r="HWV52" s="117"/>
      <c r="HWW52" s="117"/>
      <c r="HWX52" s="117"/>
      <c r="HWY52" s="117"/>
      <c r="HWZ52" s="117"/>
      <c r="HXA52" s="117"/>
      <c r="HXB52" s="117"/>
      <c r="HXC52" s="117"/>
      <c r="HXD52" s="117"/>
      <c r="HXE52" s="117"/>
      <c r="HXF52" s="117"/>
      <c r="HXG52" s="117"/>
      <c r="HXH52" s="117"/>
      <c r="HXI52" s="117"/>
      <c r="HXJ52" s="117"/>
      <c r="HXK52" s="117"/>
      <c r="HXL52" s="117"/>
      <c r="HXM52" s="117"/>
      <c r="HXN52" s="117"/>
      <c r="HXO52" s="117"/>
      <c r="HXP52" s="117"/>
      <c r="HXQ52" s="117"/>
      <c r="HXR52" s="117"/>
      <c r="HXS52" s="117"/>
      <c r="HXT52" s="117"/>
      <c r="HXU52" s="117"/>
      <c r="HXV52" s="117"/>
      <c r="HXW52" s="117"/>
      <c r="HXX52" s="117"/>
      <c r="HXY52" s="117"/>
      <c r="HXZ52" s="117"/>
      <c r="HYA52" s="117"/>
      <c r="HYB52" s="117"/>
      <c r="HYC52" s="117"/>
      <c r="HYD52" s="117"/>
      <c r="HYE52" s="117"/>
      <c r="HYF52" s="117"/>
      <c r="HYG52" s="117"/>
      <c r="HYH52" s="117"/>
      <c r="HYI52" s="117"/>
      <c r="HYJ52" s="117"/>
      <c r="HYK52" s="117"/>
      <c r="HYL52" s="117"/>
      <c r="HYM52" s="117"/>
      <c r="HYN52" s="117"/>
      <c r="HYO52" s="117"/>
      <c r="HYP52" s="117"/>
      <c r="HYQ52" s="117"/>
      <c r="HYR52" s="117"/>
      <c r="HYS52" s="117"/>
      <c r="HYT52" s="117"/>
      <c r="HYU52" s="117"/>
      <c r="HYV52" s="117"/>
      <c r="HYW52" s="117"/>
      <c r="HYX52" s="117"/>
      <c r="HYY52" s="117"/>
      <c r="HYZ52" s="117"/>
      <c r="HZA52" s="117"/>
      <c r="HZB52" s="117"/>
      <c r="HZC52" s="117"/>
      <c r="HZD52" s="117"/>
      <c r="HZE52" s="117"/>
      <c r="HZF52" s="117"/>
      <c r="HZG52" s="117"/>
      <c r="HZH52" s="117"/>
      <c r="HZI52" s="117"/>
      <c r="HZJ52" s="117"/>
      <c r="HZK52" s="117"/>
      <c r="HZL52" s="117"/>
      <c r="HZM52" s="117"/>
      <c r="HZN52" s="117"/>
      <c r="HZO52" s="117"/>
      <c r="HZP52" s="117"/>
      <c r="HZQ52" s="117"/>
      <c r="HZR52" s="117"/>
      <c r="HZS52" s="117"/>
      <c r="HZT52" s="117"/>
      <c r="HZU52" s="117"/>
      <c r="HZV52" s="117"/>
      <c r="HZW52" s="117"/>
      <c r="HZX52" s="117"/>
      <c r="HZY52" s="117"/>
      <c r="HZZ52" s="117"/>
      <c r="IAA52" s="117"/>
      <c r="IAB52" s="117"/>
      <c r="IAC52" s="117"/>
      <c r="IAD52" s="117"/>
      <c r="IAE52" s="117"/>
      <c r="IAF52" s="117"/>
      <c r="IAG52" s="117"/>
      <c r="IAH52" s="117"/>
      <c r="IAI52" s="117"/>
      <c r="IAJ52" s="117"/>
      <c r="IAK52" s="117"/>
      <c r="IAL52" s="117"/>
      <c r="IAM52" s="117"/>
      <c r="IAN52" s="117"/>
      <c r="IAO52" s="117"/>
      <c r="IAP52" s="117"/>
      <c r="IAQ52" s="117"/>
      <c r="IAR52" s="117"/>
      <c r="IAS52" s="117"/>
      <c r="IAT52" s="117"/>
      <c r="IAU52" s="117"/>
      <c r="IAV52" s="117"/>
      <c r="IAW52" s="117"/>
      <c r="IAX52" s="117"/>
      <c r="IAY52" s="117"/>
      <c r="IAZ52" s="117"/>
      <c r="IBA52" s="117"/>
      <c r="IBB52" s="117"/>
      <c r="IBC52" s="117"/>
      <c r="IBD52" s="117"/>
      <c r="IBE52" s="117"/>
      <c r="IBF52" s="117"/>
      <c r="IBG52" s="117"/>
      <c r="IBH52" s="117"/>
      <c r="IBI52" s="117"/>
      <c r="IBJ52" s="117"/>
      <c r="IBK52" s="117"/>
      <c r="IBL52" s="117"/>
      <c r="IBM52" s="117"/>
      <c r="IBN52" s="117"/>
      <c r="IBO52" s="117"/>
      <c r="IBP52" s="117"/>
      <c r="IBQ52" s="117"/>
      <c r="IBR52" s="117"/>
      <c r="IBS52" s="117"/>
      <c r="IBT52" s="117"/>
      <c r="IBU52" s="117"/>
      <c r="IBV52" s="117"/>
      <c r="IBW52" s="117"/>
      <c r="IBX52" s="117"/>
      <c r="IBY52" s="117"/>
      <c r="IBZ52" s="117"/>
      <c r="ICA52" s="117"/>
      <c r="ICB52" s="117"/>
      <c r="ICC52" s="117"/>
      <c r="ICD52" s="117"/>
      <c r="ICE52" s="117"/>
      <c r="ICF52" s="117"/>
      <c r="ICG52" s="117"/>
      <c r="ICH52" s="117"/>
      <c r="ICI52" s="117"/>
      <c r="ICJ52" s="117"/>
      <c r="ICK52" s="117"/>
      <c r="ICL52" s="117"/>
      <c r="ICM52" s="117"/>
      <c r="ICN52" s="117"/>
      <c r="ICO52" s="117"/>
      <c r="ICP52" s="117"/>
      <c r="ICQ52" s="117"/>
      <c r="ICR52" s="117"/>
      <c r="ICS52" s="117"/>
      <c r="ICT52" s="117"/>
      <c r="ICU52" s="117"/>
      <c r="ICV52" s="117"/>
      <c r="ICW52" s="117"/>
      <c r="ICX52" s="117"/>
      <c r="ICY52" s="117"/>
      <c r="ICZ52" s="117"/>
      <c r="IDA52" s="117"/>
      <c r="IDB52" s="117"/>
      <c r="IDC52" s="117"/>
      <c r="IDD52" s="117"/>
      <c r="IDE52" s="117"/>
      <c r="IDF52" s="117"/>
      <c r="IDG52" s="117"/>
      <c r="IDH52" s="117"/>
      <c r="IDI52" s="117"/>
      <c r="IDJ52" s="117"/>
      <c r="IDK52" s="117"/>
      <c r="IDL52" s="117"/>
      <c r="IDM52" s="117"/>
      <c r="IDN52" s="117"/>
      <c r="IDO52" s="117"/>
      <c r="IDP52" s="117"/>
      <c r="IDQ52" s="117"/>
      <c r="IDR52" s="117"/>
      <c r="IDS52" s="117"/>
      <c r="IDT52" s="117"/>
      <c r="IDU52" s="117"/>
      <c r="IDV52" s="117"/>
      <c r="IDW52" s="117"/>
      <c r="IDX52" s="117"/>
      <c r="IDY52" s="117"/>
      <c r="IDZ52" s="117"/>
      <c r="IEA52" s="117"/>
      <c r="IEB52" s="117"/>
      <c r="IEC52" s="117"/>
      <c r="IED52" s="117"/>
      <c r="IEE52" s="117"/>
      <c r="IEF52" s="117"/>
      <c r="IEG52" s="117"/>
      <c r="IEH52" s="117"/>
      <c r="IEI52" s="117"/>
      <c r="IEJ52" s="117"/>
      <c r="IEK52" s="117"/>
      <c r="IEL52" s="117"/>
      <c r="IEM52" s="117"/>
      <c r="IEN52" s="117"/>
      <c r="IEO52" s="117"/>
      <c r="IEP52" s="117"/>
      <c r="IEQ52" s="117"/>
      <c r="IER52" s="117"/>
      <c r="IES52" s="117"/>
      <c r="IET52" s="117"/>
      <c r="IEU52" s="117"/>
      <c r="IEV52" s="117"/>
      <c r="IEW52" s="117"/>
      <c r="IEX52" s="117"/>
      <c r="IEY52" s="117"/>
      <c r="IEZ52" s="117"/>
      <c r="IFA52" s="117"/>
      <c r="IFB52" s="117"/>
      <c r="IFC52" s="117"/>
      <c r="IFD52" s="117"/>
      <c r="IFE52" s="117"/>
      <c r="IFF52" s="117"/>
      <c r="IFG52" s="117"/>
      <c r="IFH52" s="117"/>
      <c r="IFI52" s="117"/>
      <c r="IFJ52" s="117"/>
      <c r="IFK52" s="117"/>
      <c r="IFL52" s="117"/>
      <c r="IFM52" s="117"/>
      <c r="IFN52" s="117"/>
      <c r="IFO52" s="117"/>
      <c r="IFP52" s="117"/>
      <c r="IFQ52" s="117"/>
      <c r="IFR52" s="117"/>
      <c r="IFS52" s="117"/>
      <c r="IFT52" s="117"/>
      <c r="IFU52" s="117"/>
      <c r="IFV52" s="117"/>
      <c r="IFW52" s="117"/>
      <c r="IFX52" s="117"/>
      <c r="IFY52" s="117"/>
      <c r="IFZ52" s="117"/>
      <c r="IGA52" s="117"/>
      <c r="IGB52" s="117"/>
      <c r="IGC52" s="117"/>
      <c r="IGD52" s="117"/>
      <c r="IGE52" s="117"/>
      <c r="IGF52" s="117"/>
      <c r="IGG52" s="117"/>
      <c r="IGH52" s="117"/>
      <c r="IGI52" s="117"/>
      <c r="IGJ52" s="117"/>
      <c r="IGK52" s="117"/>
      <c r="IGL52" s="117"/>
      <c r="IGM52" s="117"/>
      <c r="IGN52" s="117"/>
      <c r="IGO52" s="117"/>
      <c r="IGP52" s="117"/>
      <c r="IGQ52" s="117"/>
      <c r="IGR52" s="117"/>
      <c r="IGS52" s="117"/>
      <c r="IGT52" s="117"/>
      <c r="IGU52" s="117"/>
      <c r="IGV52" s="117"/>
      <c r="IGW52" s="117"/>
      <c r="IGX52" s="117"/>
      <c r="IGY52" s="117"/>
      <c r="IGZ52" s="117"/>
      <c r="IHA52" s="117"/>
      <c r="IHB52" s="117"/>
      <c r="IHC52" s="117"/>
      <c r="IHD52" s="117"/>
      <c r="IHE52" s="117"/>
      <c r="IHF52" s="117"/>
      <c r="IHG52" s="117"/>
      <c r="IHH52" s="117"/>
      <c r="IHI52" s="117"/>
      <c r="IHJ52" s="117"/>
      <c r="IHK52" s="117"/>
      <c r="IHL52" s="117"/>
      <c r="IHM52" s="117"/>
      <c r="IHN52" s="117"/>
      <c r="IHO52" s="117"/>
      <c r="IHP52" s="117"/>
      <c r="IHQ52" s="117"/>
      <c r="IHR52" s="117"/>
      <c r="IHS52" s="117"/>
      <c r="IHT52" s="117"/>
      <c r="IHU52" s="117"/>
      <c r="IHV52" s="117"/>
      <c r="IHW52" s="117"/>
      <c r="IHX52" s="117"/>
      <c r="IHY52" s="117"/>
      <c r="IHZ52" s="117"/>
      <c r="IIA52" s="117"/>
      <c r="IIB52" s="117"/>
      <c r="IIC52" s="117"/>
      <c r="IID52" s="117"/>
      <c r="IIE52" s="117"/>
      <c r="IIF52" s="117"/>
      <c r="IIG52" s="117"/>
      <c r="IIH52" s="117"/>
      <c r="III52" s="117"/>
      <c r="IIJ52" s="117"/>
      <c r="IIK52" s="117"/>
      <c r="IIL52" s="117"/>
      <c r="IIM52" s="117"/>
      <c r="IIN52" s="117"/>
      <c r="IIO52" s="117"/>
      <c r="IIP52" s="117"/>
      <c r="IIQ52" s="117"/>
      <c r="IIR52" s="117"/>
      <c r="IIS52" s="117"/>
      <c r="IIT52" s="117"/>
      <c r="IIU52" s="117"/>
      <c r="IIV52" s="117"/>
      <c r="IIW52" s="117"/>
      <c r="IIX52" s="117"/>
      <c r="IIY52" s="117"/>
      <c r="IIZ52" s="117"/>
      <c r="IJA52" s="117"/>
      <c r="IJB52" s="117"/>
      <c r="IJC52" s="117"/>
      <c r="IJD52" s="117"/>
      <c r="IJE52" s="117"/>
      <c r="IJF52" s="117"/>
      <c r="IJG52" s="117"/>
      <c r="IJH52" s="117"/>
      <c r="IJI52" s="117"/>
      <c r="IJJ52" s="117"/>
      <c r="IJK52" s="117"/>
      <c r="IJL52" s="117"/>
      <c r="IJM52" s="117"/>
      <c r="IJN52" s="117"/>
      <c r="IJO52" s="117"/>
      <c r="IJP52" s="117"/>
      <c r="IJQ52" s="117"/>
      <c r="IJR52" s="117"/>
      <c r="IJS52" s="117"/>
      <c r="IJT52" s="117"/>
      <c r="IJU52" s="117"/>
      <c r="IJV52" s="117"/>
      <c r="IJW52" s="117"/>
      <c r="IJX52" s="117"/>
      <c r="IJY52" s="117"/>
      <c r="IJZ52" s="117"/>
      <c r="IKA52" s="117"/>
      <c r="IKB52" s="117"/>
      <c r="IKC52" s="117"/>
      <c r="IKD52" s="117"/>
      <c r="IKE52" s="117"/>
      <c r="IKF52" s="117"/>
      <c r="IKG52" s="117"/>
      <c r="IKH52" s="117"/>
      <c r="IKI52" s="117"/>
      <c r="IKJ52" s="117"/>
      <c r="IKK52" s="117"/>
      <c r="IKL52" s="117"/>
      <c r="IKM52" s="117"/>
      <c r="IKN52" s="117"/>
      <c r="IKO52" s="117"/>
      <c r="IKP52" s="117"/>
      <c r="IKQ52" s="117"/>
      <c r="IKR52" s="117"/>
      <c r="IKS52" s="117"/>
      <c r="IKT52" s="117"/>
      <c r="IKU52" s="117"/>
      <c r="IKV52" s="117"/>
      <c r="IKW52" s="117"/>
      <c r="IKX52" s="117"/>
      <c r="IKY52" s="117"/>
      <c r="IKZ52" s="117"/>
      <c r="ILA52" s="117"/>
      <c r="ILB52" s="117"/>
      <c r="ILC52" s="117"/>
      <c r="ILD52" s="117"/>
      <c r="ILE52" s="117"/>
      <c r="ILF52" s="117"/>
      <c r="ILG52" s="117"/>
      <c r="ILH52" s="117"/>
      <c r="ILI52" s="117"/>
      <c r="ILJ52" s="117"/>
      <c r="ILK52" s="117"/>
      <c r="ILL52" s="117"/>
      <c r="ILM52" s="117"/>
      <c r="ILN52" s="117"/>
      <c r="ILO52" s="117"/>
      <c r="ILP52" s="117"/>
      <c r="ILQ52" s="117"/>
      <c r="ILR52" s="117"/>
      <c r="ILS52" s="117"/>
      <c r="ILT52" s="117"/>
      <c r="ILU52" s="117"/>
      <c r="ILV52" s="117"/>
      <c r="ILW52" s="117"/>
      <c r="ILX52" s="117"/>
      <c r="ILY52" s="117"/>
      <c r="ILZ52" s="117"/>
      <c r="IMA52" s="117"/>
      <c r="IMB52" s="117"/>
      <c r="IMC52" s="117"/>
      <c r="IMD52" s="117"/>
      <c r="IME52" s="117"/>
      <c r="IMF52" s="117"/>
      <c r="IMG52" s="117"/>
      <c r="IMH52" s="117"/>
      <c r="IMI52" s="117"/>
      <c r="IMJ52" s="117"/>
      <c r="IMK52" s="117"/>
      <c r="IML52" s="117"/>
      <c r="IMM52" s="117"/>
      <c r="IMN52" s="117"/>
      <c r="IMO52" s="117"/>
      <c r="IMP52" s="117"/>
      <c r="IMQ52" s="117"/>
      <c r="IMR52" s="117"/>
      <c r="IMS52" s="117"/>
      <c r="IMT52" s="117"/>
      <c r="IMU52" s="117"/>
      <c r="IMV52" s="117"/>
      <c r="IMW52" s="117"/>
      <c r="IMX52" s="117"/>
      <c r="IMY52" s="117"/>
      <c r="IMZ52" s="117"/>
      <c r="INA52" s="117"/>
      <c r="INB52" s="117"/>
      <c r="INC52" s="117"/>
      <c r="IND52" s="117"/>
      <c r="INE52" s="117"/>
      <c r="INF52" s="117"/>
      <c r="ING52" s="117"/>
      <c r="INH52" s="117"/>
      <c r="INI52" s="117"/>
      <c r="INJ52" s="117"/>
      <c r="INK52" s="117"/>
      <c r="INL52" s="117"/>
      <c r="INM52" s="117"/>
      <c r="INN52" s="117"/>
      <c r="INO52" s="117"/>
      <c r="INP52" s="117"/>
      <c r="INQ52" s="117"/>
      <c r="INR52" s="117"/>
      <c r="INS52" s="117"/>
      <c r="INT52" s="117"/>
      <c r="INU52" s="117"/>
      <c r="INV52" s="117"/>
      <c r="INW52" s="117"/>
      <c r="INX52" s="117"/>
      <c r="INY52" s="117"/>
      <c r="INZ52" s="117"/>
      <c r="IOA52" s="117"/>
      <c r="IOB52" s="117"/>
      <c r="IOC52" s="117"/>
      <c r="IOD52" s="117"/>
      <c r="IOE52" s="117"/>
      <c r="IOF52" s="117"/>
      <c r="IOG52" s="117"/>
      <c r="IOH52" s="117"/>
      <c r="IOI52" s="117"/>
      <c r="IOJ52" s="117"/>
      <c r="IOK52" s="117"/>
      <c r="IOL52" s="117"/>
      <c r="IOM52" s="117"/>
      <c r="ION52" s="117"/>
      <c r="IOO52" s="117"/>
      <c r="IOP52" s="117"/>
      <c r="IOQ52" s="117"/>
      <c r="IOR52" s="117"/>
      <c r="IOS52" s="117"/>
      <c r="IOT52" s="117"/>
      <c r="IOU52" s="117"/>
      <c r="IOV52" s="117"/>
      <c r="IOW52" s="117"/>
      <c r="IOX52" s="117"/>
      <c r="IOY52" s="117"/>
      <c r="IOZ52" s="117"/>
      <c r="IPA52" s="117"/>
      <c r="IPB52" s="117"/>
      <c r="IPC52" s="117"/>
      <c r="IPD52" s="117"/>
      <c r="IPE52" s="117"/>
      <c r="IPF52" s="117"/>
      <c r="IPG52" s="117"/>
      <c r="IPH52" s="117"/>
      <c r="IPI52" s="117"/>
      <c r="IPJ52" s="117"/>
      <c r="IPK52" s="117"/>
      <c r="IPL52" s="117"/>
      <c r="IPM52" s="117"/>
      <c r="IPN52" s="117"/>
      <c r="IPO52" s="117"/>
      <c r="IPP52" s="117"/>
      <c r="IPQ52" s="117"/>
      <c r="IPR52" s="117"/>
      <c r="IPS52" s="117"/>
      <c r="IPT52" s="117"/>
      <c r="IPU52" s="117"/>
      <c r="IPV52" s="117"/>
      <c r="IPW52" s="117"/>
      <c r="IPX52" s="117"/>
      <c r="IPY52" s="117"/>
      <c r="IPZ52" s="117"/>
      <c r="IQA52" s="117"/>
      <c r="IQB52" s="117"/>
      <c r="IQC52" s="117"/>
      <c r="IQD52" s="117"/>
      <c r="IQE52" s="117"/>
      <c r="IQF52" s="117"/>
      <c r="IQG52" s="117"/>
      <c r="IQH52" s="117"/>
      <c r="IQI52" s="117"/>
      <c r="IQJ52" s="117"/>
      <c r="IQK52" s="117"/>
      <c r="IQL52" s="117"/>
      <c r="IQM52" s="117"/>
      <c r="IQN52" s="117"/>
      <c r="IQO52" s="117"/>
      <c r="IQP52" s="117"/>
      <c r="IQQ52" s="117"/>
      <c r="IQR52" s="117"/>
      <c r="IQS52" s="117"/>
      <c r="IQT52" s="117"/>
      <c r="IQU52" s="117"/>
      <c r="IQV52" s="117"/>
      <c r="IQW52" s="117"/>
      <c r="IQX52" s="117"/>
      <c r="IQY52" s="117"/>
      <c r="IQZ52" s="117"/>
      <c r="IRA52" s="117"/>
      <c r="IRB52" s="117"/>
      <c r="IRC52" s="117"/>
      <c r="IRD52" s="117"/>
      <c r="IRE52" s="117"/>
      <c r="IRF52" s="117"/>
      <c r="IRG52" s="117"/>
      <c r="IRH52" s="117"/>
      <c r="IRI52" s="117"/>
      <c r="IRJ52" s="117"/>
      <c r="IRK52" s="117"/>
      <c r="IRL52" s="117"/>
      <c r="IRM52" s="117"/>
      <c r="IRN52" s="117"/>
      <c r="IRO52" s="117"/>
      <c r="IRP52" s="117"/>
      <c r="IRQ52" s="117"/>
      <c r="IRR52" s="117"/>
      <c r="IRS52" s="117"/>
      <c r="IRT52" s="117"/>
      <c r="IRU52" s="117"/>
      <c r="IRV52" s="117"/>
      <c r="IRW52" s="117"/>
      <c r="IRX52" s="117"/>
      <c r="IRY52" s="117"/>
      <c r="IRZ52" s="117"/>
      <c r="ISA52" s="117"/>
      <c r="ISB52" s="117"/>
      <c r="ISC52" s="117"/>
      <c r="ISD52" s="117"/>
      <c r="ISE52" s="117"/>
      <c r="ISF52" s="117"/>
      <c r="ISG52" s="117"/>
      <c r="ISH52" s="117"/>
      <c r="ISI52" s="117"/>
      <c r="ISJ52" s="117"/>
      <c r="ISK52" s="117"/>
      <c r="ISL52" s="117"/>
      <c r="ISM52" s="117"/>
      <c r="ISN52" s="117"/>
      <c r="ISO52" s="117"/>
      <c r="ISP52" s="117"/>
      <c r="ISQ52" s="117"/>
      <c r="ISR52" s="117"/>
      <c r="ISS52" s="117"/>
      <c r="IST52" s="117"/>
      <c r="ISU52" s="117"/>
      <c r="ISV52" s="117"/>
      <c r="ISW52" s="117"/>
      <c r="ISX52" s="117"/>
      <c r="ISY52" s="117"/>
      <c r="ISZ52" s="117"/>
      <c r="ITA52" s="117"/>
      <c r="ITB52" s="117"/>
      <c r="ITC52" s="117"/>
      <c r="ITD52" s="117"/>
      <c r="ITE52" s="117"/>
      <c r="ITF52" s="117"/>
      <c r="ITG52" s="117"/>
      <c r="ITH52" s="117"/>
      <c r="ITI52" s="117"/>
      <c r="ITJ52" s="117"/>
      <c r="ITK52" s="117"/>
      <c r="ITL52" s="117"/>
      <c r="ITM52" s="117"/>
      <c r="ITN52" s="117"/>
      <c r="ITO52" s="117"/>
      <c r="ITP52" s="117"/>
      <c r="ITQ52" s="117"/>
      <c r="ITR52" s="117"/>
      <c r="ITS52" s="117"/>
      <c r="ITT52" s="117"/>
      <c r="ITU52" s="117"/>
      <c r="ITV52" s="117"/>
      <c r="ITW52" s="117"/>
      <c r="ITX52" s="117"/>
      <c r="ITY52" s="117"/>
      <c r="ITZ52" s="117"/>
      <c r="IUA52" s="117"/>
      <c r="IUB52" s="117"/>
      <c r="IUC52" s="117"/>
      <c r="IUD52" s="117"/>
      <c r="IUE52" s="117"/>
      <c r="IUF52" s="117"/>
      <c r="IUG52" s="117"/>
      <c r="IUH52" s="117"/>
      <c r="IUI52" s="117"/>
      <c r="IUJ52" s="117"/>
      <c r="IUK52" s="117"/>
      <c r="IUL52" s="117"/>
      <c r="IUM52" s="117"/>
      <c r="IUN52" s="117"/>
      <c r="IUO52" s="117"/>
      <c r="IUP52" s="117"/>
      <c r="IUQ52" s="117"/>
      <c r="IUR52" s="117"/>
      <c r="IUS52" s="117"/>
      <c r="IUT52" s="117"/>
      <c r="IUU52" s="117"/>
      <c r="IUV52" s="117"/>
      <c r="IUW52" s="117"/>
      <c r="IUX52" s="117"/>
      <c r="IUY52" s="117"/>
      <c r="IUZ52" s="117"/>
      <c r="IVA52" s="117"/>
      <c r="IVB52" s="117"/>
      <c r="IVC52" s="117"/>
      <c r="IVD52" s="117"/>
      <c r="IVE52" s="117"/>
      <c r="IVF52" s="117"/>
      <c r="IVG52" s="117"/>
      <c r="IVH52" s="117"/>
      <c r="IVI52" s="117"/>
      <c r="IVJ52" s="117"/>
      <c r="IVK52" s="117"/>
      <c r="IVL52" s="117"/>
      <c r="IVM52" s="117"/>
      <c r="IVN52" s="117"/>
      <c r="IVO52" s="117"/>
      <c r="IVP52" s="117"/>
      <c r="IVQ52" s="117"/>
      <c r="IVR52" s="117"/>
      <c r="IVS52" s="117"/>
      <c r="IVT52" s="117"/>
      <c r="IVU52" s="117"/>
      <c r="IVV52" s="117"/>
      <c r="IVW52" s="117"/>
      <c r="IVX52" s="117"/>
      <c r="IVY52" s="117"/>
      <c r="IVZ52" s="117"/>
      <c r="IWA52" s="117"/>
      <c r="IWB52" s="117"/>
      <c r="IWC52" s="117"/>
      <c r="IWD52" s="117"/>
      <c r="IWE52" s="117"/>
      <c r="IWF52" s="117"/>
      <c r="IWG52" s="117"/>
      <c r="IWH52" s="117"/>
      <c r="IWI52" s="117"/>
      <c r="IWJ52" s="117"/>
      <c r="IWK52" s="117"/>
      <c r="IWL52" s="117"/>
      <c r="IWM52" s="117"/>
      <c r="IWN52" s="117"/>
      <c r="IWO52" s="117"/>
      <c r="IWP52" s="117"/>
      <c r="IWQ52" s="117"/>
      <c r="IWR52" s="117"/>
      <c r="IWS52" s="117"/>
      <c r="IWT52" s="117"/>
      <c r="IWU52" s="117"/>
      <c r="IWV52" s="117"/>
      <c r="IWW52" s="117"/>
      <c r="IWX52" s="117"/>
      <c r="IWY52" s="117"/>
      <c r="IWZ52" s="117"/>
      <c r="IXA52" s="117"/>
      <c r="IXB52" s="117"/>
      <c r="IXC52" s="117"/>
      <c r="IXD52" s="117"/>
      <c r="IXE52" s="117"/>
      <c r="IXF52" s="117"/>
      <c r="IXG52" s="117"/>
      <c r="IXH52" s="117"/>
      <c r="IXI52" s="117"/>
      <c r="IXJ52" s="117"/>
      <c r="IXK52" s="117"/>
      <c r="IXL52" s="117"/>
      <c r="IXM52" s="117"/>
      <c r="IXN52" s="117"/>
      <c r="IXO52" s="117"/>
      <c r="IXP52" s="117"/>
      <c r="IXQ52" s="117"/>
      <c r="IXR52" s="117"/>
      <c r="IXS52" s="117"/>
      <c r="IXT52" s="117"/>
      <c r="IXU52" s="117"/>
      <c r="IXV52" s="117"/>
      <c r="IXW52" s="117"/>
      <c r="IXX52" s="117"/>
      <c r="IXY52" s="117"/>
      <c r="IXZ52" s="117"/>
      <c r="IYA52" s="117"/>
      <c r="IYB52" s="117"/>
      <c r="IYC52" s="117"/>
      <c r="IYD52" s="117"/>
      <c r="IYE52" s="117"/>
      <c r="IYF52" s="117"/>
      <c r="IYG52" s="117"/>
      <c r="IYH52" s="117"/>
      <c r="IYI52" s="117"/>
      <c r="IYJ52" s="117"/>
      <c r="IYK52" s="117"/>
      <c r="IYL52" s="117"/>
      <c r="IYM52" s="117"/>
      <c r="IYN52" s="117"/>
      <c r="IYO52" s="117"/>
      <c r="IYP52" s="117"/>
      <c r="IYQ52" s="117"/>
      <c r="IYR52" s="117"/>
      <c r="IYS52" s="117"/>
      <c r="IYT52" s="117"/>
      <c r="IYU52" s="117"/>
      <c r="IYV52" s="117"/>
      <c r="IYW52" s="117"/>
      <c r="IYX52" s="117"/>
      <c r="IYY52" s="117"/>
      <c r="IYZ52" s="117"/>
      <c r="IZA52" s="117"/>
      <c r="IZB52" s="117"/>
      <c r="IZC52" s="117"/>
      <c r="IZD52" s="117"/>
      <c r="IZE52" s="117"/>
      <c r="IZF52" s="117"/>
      <c r="IZG52" s="117"/>
      <c r="IZH52" s="117"/>
      <c r="IZI52" s="117"/>
      <c r="IZJ52" s="117"/>
      <c r="IZK52" s="117"/>
      <c r="IZL52" s="117"/>
      <c r="IZM52" s="117"/>
      <c r="IZN52" s="117"/>
      <c r="IZO52" s="117"/>
      <c r="IZP52" s="117"/>
      <c r="IZQ52" s="117"/>
      <c r="IZR52" s="117"/>
      <c r="IZS52" s="117"/>
      <c r="IZT52" s="117"/>
      <c r="IZU52" s="117"/>
      <c r="IZV52" s="117"/>
      <c r="IZW52" s="117"/>
      <c r="IZX52" s="117"/>
      <c r="IZY52" s="117"/>
      <c r="IZZ52" s="117"/>
      <c r="JAA52" s="117"/>
      <c r="JAB52" s="117"/>
      <c r="JAC52" s="117"/>
      <c r="JAD52" s="117"/>
      <c r="JAE52" s="117"/>
      <c r="JAF52" s="117"/>
      <c r="JAG52" s="117"/>
      <c r="JAH52" s="117"/>
      <c r="JAI52" s="117"/>
      <c r="JAJ52" s="117"/>
      <c r="JAK52" s="117"/>
      <c r="JAL52" s="117"/>
      <c r="JAM52" s="117"/>
      <c r="JAN52" s="117"/>
      <c r="JAO52" s="117"/>
      <c r="JAP52" s="117"/>
      <c r="JAQ52" s="117"/>
      <c r="JAR52" s="117"/>
      <c r="JAS52" s="117"/>
      <c r="JAT52" s="117"/>
      <c r="JAU52" s="117"/>
      <c r="JAV52" s="117"/>
      <c r="JAW52" s="117"/>
      <c r="JAX52" s="117"/>
      <c r="JAY52" s="117"/>
      <c r="JAZ52" s="117"/>
      <c r="JBA52" s="117"/>
      <c r="JBB52" s="117"/>
      <c r="JBC52" s="117"/>
      <c r="JBD52" s="117"/>
      <c r="JBE52" s="117"/>
      <c r="JBF52" s="117"/>
      <c r="JBG52" s="117"/>
      <c r="JBH52" s="117"/>
      <c r="JBI52" s="117"/>
      <c r="JBJ52" s="117"/>
      <c r="JBK52" s="117"/>
      <c r="JBL52" s="117"/>
      <c r="JBM52" s="117"/>
      <c r="JBN52" s="117"/>
      <c r="JBO52" s="117"/>
      <c r="JBP52" s="117"/>
      <c r="JBQ52" s="117"/>
      <c r="JBR52" s="117"/>
      <c r="JBS52" s="117"/>
      <c r="JBT52" s="117"/>
      <c r="JBU52" s="117"/>
      <c r="JBV52" s="117"/>
      <c r="JBW52" s="117"/>
      <c r="JBX52" s="117"/>
      <c r="JBY52" s="117"/>
      <c r="JBZ52" s="117"/>
      <c r="JCA52" s="117"/>
      <c r="JCB52" s="117"/>
      <c r="JCC52" s="117"/>
      <c r="JCD52" s="117"/>
      <c r="JCE52" s="117"/>
      <c r="JCF52" s="117"/>
      <c r="JCG52" s="117"/>
      <c r="JCH52" s="117"/>
      <c r="JCI52" s="117"/>
      <c r="JCJ52" s="117"/>
      <c r="JCK52" s="117"/>
      <c r="JCL52" s="117"/>
      <c r="JCM52" s="117"/>
      <c r="JCN52" s="117"/>
      <c r="JCO52" s="117"/>
      <c r="JCP52" s="117"/>
      <c r="JCQ52" s="117"/>
      <c r="JCR52" s="117"/>
      <c r="JCS52" s="117"/>
      <c r="JCT52" s="117"/>
      <c r="JCU52" s="117"/>
      <c r="JCV52" s="117"/>
      <c r="JCW52" s="117"/>
      <c r="JCX52" s="117"/>
      <c r="JCY52" s="117"/>
      <c r="JCZ52" s="117"/>
      <c r="JDA52" s="117"/>
      <c r="JDB52" s="117"/>
      <c r="JDC52" s="117"/>
      <c r="JDD52" s="117"/>
      <c r="JDE52" s="117"/>
      <c r="JDF52" s="117"/>
      <c r="JDG52" s="117"/>
      <c r="JDH52" s="117"/>
      <c r="JDI52" s="117"/>
      <c r="JDJ52" s="117"/>
      <c r="JDK52" s="117"/>
      <c r="JDL52" s="117"/>
      <c r="JDM52" s="117"/>
      <c r="JDN52" s="117"/>
      <c r="JDO52" s="117"/>
      <c r="JDP52" s="117"/>
      <c r="JDQ52" s="117"/>
      <c r="JDR52" s="117"/>
      <c r="JDS52" s="117"/>
      <c r="JDT52" s="117"/>
      <c r="JDU52" s="117"/>
      <c r="JDV52" s="117"/>
      <c r="JDW52" s="117"/>
      <c r="JDX52" s="117"/>
      <c r="JDY52" s="117"/>
      <c r="JDZ52" s="117"/>
      <c r="JEA52" s="117"/>
      <c r="JEB52" s="117"/>
      <c r="JEC52" s="117"/>
      <c r="JED52" s="117"/>
      <c r="JEE52" s="117"/>
      <c r="JEF52" s="117"/>
      <c r="JEG52" s="117"/>
      <c r="JEH52" s="117"/>
      <c r="JEI52" s="117"/>
      <c r="JEJ52" s="117"/>
      <c r="JEK52" s="117"/>
      <c r="JEL52" s="117"/>
      <c r="JEM52" s="117"/>
      <c r="JEN52" s="117"/>
      <c r="JEO52" s="117"/>
      <c r="JEP52" s="117"/>
      <c r="JEQ52" s="117"/>
      <c r="JER52" s="117"/>
      <c r="JES52" s="117"/>
      <c r="JET52" s="117"/>
      <c r="JEU52" s="117"/>
      <c r="JEV52" s="117"/>
      <c r="JEW52" s="117"/>
      <c r="JEX52" s="117"/>
      <c r="JEY52" s="117"/>
      <c r="JEZ52" s="117"/>
      <c r="JFA52" s="117"/>
      <c r="JFB52" s="117"/>
      <c r="JFC52" s="117"/>
      <c r="JFD52" s="117"/>
      <c r="JFE52" s="117"/>
      <c r="JFF52" s="117"/>
      <c r="JFG52" s="117"/>
      <c r="JFH52" s="117"/>
      <c r="JFI52" s="117"/>
      <c r="JFJ52" s="117"/>
      <c r="JFK52" s="117"/>
      <c r="JFL52" s="117"/>
      <c r="JFM52" s="117"/>
      <c r="JFN52" s="117"/>
      <c r="JFO52" s="117"/>
      <c r="JFP52" s="117"/>
      <c r="JFQ52" s="117"/>
      <c r="JFR52" s="117"/>
      <c r="JFS52" s="117"/>
      <c r="JFT52" s="117"/>
      <c r="JFU52" s="117"/>
      <c r="JFV52" s="117"/>
      <c r="JFW52" s="117"/>
      <c r="JFX52" s="117"/>
      <c r="JFY52" s="117"/>
      <c r="JFZ52" s="117"/>
      <c r="JGA52" s="117"/>
      <c r="JGB52" s="117"/>
      <c r="JGC52" s="117"/>
      <c r="JGD52" s="117"/>
      <c r="JGE52" s="117"/>
      <c r="JGF52" s="117"/>
      <c r="JGG52" s="117"/>
      <c r="JGH52" s="117"/>
      <c r="JGI52" s="117"/>
      <c r="JGJ52" s="117"/>
      <c r="JGK52" s="117"/>
      <c r="JGL52" s="117"/>
      <c r="JGM52" s="117"/>
      <c r="JGN52" s="117"/>
      <c r="JGO52" s="117"/>
      <c r="JGP52" s="117"/>
      <c r="JGQ52" s="117"/>
      <c r="JGR52" s="117"/>
      <c r="JGS52" s="117"/>
      <c r="JGT52" s="117"/>
      <c r="JGU52" s="117"/>
      <c r="JGV52" s="117"/>
      <c r="JGW52" s="117"/>
      <c r="JGX52" s="117"/>
      <c r="JGY52" s="117"/>
      <c r="JGZ52" s="117"/>
      <c r="JHA52" s="117"/>
      <c r="JHB52" s="117"/>
      <c r="JHC52" s="117"/>
      <c r="JHD52" s="117"/>
      <c r="JHE52" s="117"/>
      <c r="JHF52" s="117"/>
      <c r="JHG52" s="117"/>
      <c r="JHH52" s="117"/>
      <c r="JHI52" s="117"/>
      <c r="JHJ52" s="117"/>
      <c r="JHK52" s="117"/>
      <c r="JHL52" s="117"/>
      <c r="JHM52" s="117"/>
      <c r="JHN52" s="117"/>
      <c r="JHO52" s="117"/>
      <c r="JHP52" s="117"/>
      <c r="JHQ52" s="117"/>
      <c r="JHR52" s="117"/>
      <c r="JHS52" s="117"/>
      <c r="JHT52" s="117"/>
      <c r="JHU52" s="117"/>
      <c r="JHV52" s="117"/>
      <c r="JHW52" s="117"/>
      <c r="JHX52" s="117"/>
      <c r="JHY52" s="117"/>
      <c r="JHZ52" s="117"/>
      <c r="JIA52" s="117"/>
      <c r="JIB52" s="117"/>
      <c r="JIC52" s="117"/>
      <c r="JID52" s="117"/>
      <c r="JIE52" s="117"/>
      <c r="JIF52" s="117"/>
      <c r="JIG52" s="117"/>
      <c r="JIH52" s="117"/>
      <c r="JII52" s="117"/>
      <c r="JIJ52" s="117"/>
      <c r="JIK52" s="117"/>
      <c r="JIL52" s="117"/>
      <c r="JIM52" s="117"/>
      <c r="JIN52" s="117"/>
      <c r="JIO52" s="117"/>
      <c r="JIP52" s="117"/>
      <c r="JIQ52" s="117"/>
      <c r="JIR52" s="117"/>
      <c r="JIS52" s="117"/>
      <c r="JIT52" s="117"/>
      <c r="JIU52" s="117"/>
      <c r="JIV52" s="117"/>
      <c r="JIW52" s="117"/>
      <c r="JIX52" s="117"/>
      <c r="JIY52" s="117"/>
      <c r="JIZ52" s="117"/>
      <c r="JJA52" s="117"/>
      <c r="JJB52" s="117"/>
      <c r="JJC52" s="117"/>
      <c r="JJD52" s="117"/>
      <c r="JJE52" s="117"/>
      <c r="JJF52" s="117"/>
      <c r="JJG52" s="117"/>
      <c r="JJH52" s="117"/>
      <c r="JJI52" s="117"/>
      <c r="JJJ52" s="117"/>
      <c r="JJK52" s="117"/>
      <c r="JJL52" s="117"/>
      <c r="JJM52" s="117"/>
      <c r="JJN52" s="117"/>
      <c r="JJO52" s="117"/>
      <c r="JJP52" s="117"/>
      <c r="JJQ52" s="117"/>
      <c r="JJR52" s="117"/>
      <c r="JJS52" s="117"/>
      <c r="JJT52" s="117"/>
      <c r="JJU52" s="117"/>
      <c r="JJV52" s="117"/>
      <c r="JJW52" s="117"/>
      <c r="JJX52" s="117"/>
      <c r="JJY52" s="117"/>
      <c r="JJZ52" s="117"/>
      <c r="JKA52" s="117"/>
      <c r="JKB52" s="117"/>
      <c r="JKC52" s="117"/>
      <c r="JKD52" s="117"/>
      <c r="JKE52" s="117"/>
      <c r="JKF52" s="117"/>
      <c r="JKG52" s="117"/>
      <c r="JKH52" s="117"/>
      <c r="JKI52" s="117"/>
      <c r="JKJ52" s="117"/>
      <c r="JKK52" s="117"/>
      <c r="JKL52" s="117"/>
      <c r="JKM52" s="117"/>
      <c r="JKN52" s="117"/>
      <c r="JKO52" s="117"/>
      <c r="JKP52" s="117"/>
      <c r="JKQ52" s="117"/>
      <c r="JKR52" s="117"/>
      <c r="JKS52" s="117"/>
      <c r="JKT52" s="117"/>
      <c r="JKU52" s="117"/>
      <c r="JKV52" s="117"/>
      <c r="JKW52" s="117"/>
      <c r="JKX52" s="117"/>
      <c r="JKY52" s="117"/>
      <c r="JKZ52" s="117"/>
      <c r="JLA52" s="117"/>
      <c r="JLB52" s="117"/>
      <c r="JLC52" s="117"/>
      <c r="JLD52" s="117"/>
      <c r="JLE52" s="117"/>
      <c r="JLF52" s="117"/>
      <c r="JLG52" s="117"/>
      <c r="JLH52" s="117"/>
      <c r="JLI52" s="117"/>
      <c r="JLJ52" s="117"/>
      <c r="JLK52" s="117"/>
      <c r="JLL52" s="117"/>
      <c r="JLM52" s="117"/>
      <c r="JLN52" s="117"/>
      <c r="JLO52" s="117"/>
      <c r="JLP52" s="117"/>
      <c r="JLQ52" s="117"/>
      <c r="JLR52" s="117"/>
      <c r="JLS52" s="117"/>
      <c r="JLT52" s="117"/>
      <c r="JLU52" s="117"/>
      <c r="JLV52" s="117"/>
      <c r="JLW52" s="117"/>
      <c r="JLX52" s="117"/>
      <c r="JLY52" s="117"/>
      <c r="JLZ52" s="117"/>
      <c r="JMA52" s="117"/>
      <c r="JMB52" s="117"/>
      <c r="JMC52" s="117"/>
      <c r="JMD52" s="117"/>
      <c r="JME52" s="117"/>
      <c r="JMF52" s="117"/>
      <c r="JMG52" s="117"/>
      <c r="JMH52" s="117"/>
      <c r="JMI52" s="117"/>
      <c r="JMJ52" s="117"/>
      <c r="JMK52" s="117"/>
      <c r="JML52" s="117"/>
      <c r="JMM52" s="117"/>
      <c r="JMN52" s="117"/>
      <c r="JMO52" s="117"/>
      <c r="JMP52" s="117"/>
      <c r="JMQ52" s="117"/>
      <c r="JMR52" s="117"/>
      <c r="JMS52" s="117"/>
      <c r="JMT52" s="117"/>
      <c r="JMU52" s="117"/>
      <c r="JMV52" s="117"/>
      <c r="JMW52" s="117"/>
      <c r="JMX52" s="117"/>
      <c r="JMY52" s="117"/>
      <c r="JMZ52" s="117"/>
      <c r="JNA52" s="117"/>
      <c r="JNB52" s="117"/>
      <c r="JNC52" s="117"/>
      <c r="JND52" s="117"/>
      <c r="JNE52" s="117"/>
      <c r="JNF52" s="117"/>
      <c r="JNG52" s="117"/>
      <c r="JNH52" s="117"/>
      <c r="JNI52" s="117"/>
      <c r="JNJ52" s="117"/>
      <c r="JNK52" s="117"/>
      <c r="JNL52" s="117"/>
      <c r="JNM52" s="117"/>
      <c r="JNN52" s="117"/>
      <c r="JNO52" s="117"/>
      <c r="JNP52" s="117"/>
      <c r="JNQ52" s="117"/>
      <c r="JNR52" s="117"/>
      <c r="JNS52" s="117"/>
      <c r="JNT52" s="117"/>
      <c r="JNU52" s="117"/>
      <c r="JNV52" s="117"/>
      <c r="JNW52" s="117"/>
      <c r="JNX52" s="117"/>
      <c r="JNY52" s="117"/>
      <c r="JNZ52" s="117"/>
      <c r="JOA52" s="117"/>
      <c r="JOB52" s="117"/>
      <c r="JOC52" s="117"/>
      <c r="JOD52" s="117"/>
      <c r="JOE52" s="117"/>
      <c r="JOF52" s="117"/>
      <c r="JOG52" s="117"/>
      <c r="JOH52" s="117"/>
      <c r="JOI52" s="117"/>
      <c r="JOJ52" s="117"/>
      <c r="JOK52" s="117"/>
      <c r="JOL52" s="117"/>
      <c r="JOM52" s="117"/>
      <c r="JON52" s="117"/>
      <c r="JOO52" s="117"/>
      <c r="JOP52" s="117"/>
      <c r="JOQ52" s="117"/>
      <c r="JOR52" s="117"/>
      <c r="JOS52" s="117"/>
      <c r="JOT52" s="117"/>
      <c r="JOU52" s="117"/>
      <c r="JOV52" s="117"/>
      <c r="JOW52" s="117"/>
      <c r="JOX52" s="117"/>
      <c r="JOY52" s="117"/>
      <c r="JOZ52" s="117"/>
      <c r="JPA52" s="117"/>
      <c r="JPB52" s="117"/>
      <c r="JPC52" s="117"/>
      <c r="JPD52" s="117"/>
      <c r="JPE52" s="117"/>
      <c r="JPF52" s="117"/>
      <c r="JPG52" s="117"/>
      <c r="JPH52" s="117"/>
      <c r="JPI52" s="117"/>
      <c r="JPJ52" s="117"/>
      <c r="JPK52" s="117"/>
      <c r="JPL52" s="117"/>
      <c r="JPM52" s="117"/>
      <c r="JPN52" s="117"/>
      <c r="JPO52" s="117"/>
      <c r="JPP52" s="117"/>
      <c r="JPQ52" s="117"/>
      <c r="JPR52" s="117"/>
      <c r="JPS52" s="117"/>
      <c r="JPT52" s="117"/>
      <c r="JPU52" s="117"/>
      <c r="JPV52" s="117"/>
      <c r="JPW52" s="117"/>
      <c r="JPX52" s="117"/>
      <c r="JPY52" s="117"/>
      <c r="JPZ52" s="117"/>
      <c r="JQA52" s="117"/>
      <c r="JQB52" s="117"/>
      <c r="JQC52" s="117"/>
      <c r="JQD52" s="117"/>
      <c r="JQE52" s="117"/>
      <c r="JQF52" s="117"/>
      <c r="JQG52" s="117"/>
      <c r="JQH52" s="117"/>
      <c r="JQI52" s="117"/>
      <c r="JQJ52" s="117"/>
      <c r="JQK52" s="117"/>
      <c r="JQL52" s="117"/>
      <c r="JQM52" s="117"/>
      <c r="JQN52" s="117"/>
      <c r="JQO52" s="117"/>
      <c r="JQP52" s="117"/>
      <c r="JQQ52" s="117"/>
      <c r="JQR52" s="117"/>
      <c r="JQS52" s="117"/>
      <c r="JQT52" s="117"/>
      <c r="JQU52" s="117"/>
      <c r="JQV52" s="117"/>
      <c r="JQW52" s="117"/>
      <c r="JQX52" s="117"/>
      <c r="JQY52" s="117"/>
      <c r="JQZ52" s="117"/>
      <c r="JRA52" s="117"/>
      <c r="JRB52" s="117"/>
      <c r="JRC52" s="117"/>
      <c r="JRD52" s="117"/>
      <c r="JRE52" s="117"/>
      <c r="JRF52" s="117"/>
      <c r="JRG52" s="117"/>
      <c r="JRH52" s="117"/>
      <c r="JRI52" s="117"/>
      <c r="JRJ52" s="117"/>
      <c r="JRK52" s="117"/>
      <c r="JRL52" s="117"/>
      <c r="JRM52" s="117"/>
      <c r="JRN52" s="117"/>
      <c r="JRO52" s="117"/>
      <c r="JRP52" s="117"/>
      <c r="JRQ52" s="117"/>
      <c r="JRR52" s="117"/>
      <c r="JRS52" s="117"/>
      <c r="JRT52" s="117"/>
      <c r="JRU52" s="117"/>
      <c r="JRV52" s="117"/>
      <c r="JRW52" s="117"/>
      <c r="JRX52" s="117"/>
      <c r="JRY52" s="117"/>
      <c r="JRZ52" s="117"/>
      <c r="JSA52" s="117"/>
      <c r="JSB52" s="117"/>
      <c r="JSC52" s="117"/>
      <c r="JSD52" s="117"/>
      <c r="JSE52" s="117"/>
      <c r="JSF52" s="117"/>
      <c r="JSG52" s="117"/>
      <c r="JSH52" s="117"/>
      <c r="JSI52" s="117"/>
      <c r="JSJ52" s="117"/>
      <c r="JSK52" s="117"/>
      <c r="JSL52" s="117"/>
      <c r="JSM52" s="117"/>
      <c r="JSN52" s="117"/>
      <c r="JSO52" s="117"/>
      <c r="JSP52" s="117"/>
      <c r="JSQ52" s="117"/>
      <c r="JSR52" s="117"/>
      <c r="JSS52" s="117"/>
      <c r="JST52" s="117"/>
      <c r="JSU52" s="117"/>
      <c r="JSV52" s="117"/>
      <c r="JSW52" s="117"/>
      <c r="JSX52" s="117"/>
      <c r="JSY52" s="117"/>
      <c r="JSZ52" s="117"/>
      <c r="JTA52" s="117"/>
      <c r="JTB52" s="117"/>
      <c r="JTC52" s="117"/>
      <c r="JTD52" s="117"/>
      <c r="JTE52" s="117"/>
      <c r="JTF52" s="117"/>
      <c r="JTG52" s="117"/>
      <c r="JTH52" s="117"/>
      <c r="JTI52" s="117"/>
      <c r="JTJ52" s="117"/>
      <c r="JTK52" s="117"/>
      <c r="JTL52" s="117"/>
      <c r="JTM52" s="117"/>
      <c r="JTN52" s="117"/>
      <c r="JTO52" s="117"/>
      <c r="JTP52" s="117"/>
      <c r="JTQ52" s="117"/>
      <c r="JTR52" s="117"/>
      <c r="JTS52" s="117"/>
      <c r="JTT52" s="117"/>
      <c r="JTU52" s="117"/>
      <c r="JTV52" s="117"/>
      <c r="JTW52" s="117"/>
      <c r="JTX52" s="117"/>
      <c r="JTY52" s="117"/>
      <c r="JTZ52" s="117"/>
      <c r="JUA52" s="117"/>
      <c r="JUB52" s="117"/>
      <c r="JUC52" s="117"/>
      <c r="JUD52" s="117"/>
      <c r="JUE52" s="117"/>
      <c r="JUF52" s="117"/>
      <c r="JUG52" s="117"/>
      <c r="JUH52" s="117"/>
      <c r="JUI52" s="117"/>
      <c r="JUJ52" s="117"/>
      <c r="JUK52" s="117"/>
      <c r="JUL52" s="117"/>
      <c r="JUM52" s="117"/>
      <c r="JUN52" s="117"/>
      <c r="JUO52" s="117"/>
      <c r="JUP52" s="117"/>
      <c r="JUQ52" s="117"/>
      <c r="JUR52" s="117"/>
      <c r="JUS52" s="117"/>
      <c r="JUT52" s="117"/>
      <c r="JUU52" s="117"/>
      <c r="JUV52" s="117"/>
      <c r="JUW52" s="117"/>
      <c r="JUX52" s="117"/>
      <c r="JUY52" s="117"/>
      <c r="JUZ52" s="117"/>
      <c r="JVA52" s="117"/>
      <c r="JVB52" s="117"/>
      <c r="JVC52" s="117"/>
      <c r="JVD52" s="117"/>
      <c r="JVE52" s="117"/>
      <c r="JVF52" s="117"/>
      <c r="JVG52" s="117"/>
      <c r="JVH52" s="117"/>
      <c r="JVI52" s="117"/>
      <c r="JVJ52" s="117"/>
      <c r="JVK52" s="117"/>
      <c r="JVL52" s="117"/>
      <c r="JVM52" s="117"/>
      <c r="JVN52" s="117"/>
      <c r="JVO52" s="117"/>
      <c r="JVP52" s="117"/>
      <c r="JVQ52" s="117"/>
      <c r="JVR52" s="117"/>
      <c r="JVS52" s="117"/>
      <c r="JVT52" s="117"/>
      <c r="JVU52" s="117"/>
      <c r="JVV52" s="117"/>
      <c r="JVW52" s="117"/>
      <c r="JVX52" s="117"/>
      <c r="JVY52" s="117"/>
      <c r="JVZ52" s="117"/>
      <c r="JWA52" s="117"/>
      <c r="JWB52" s="117"/>
      <c r="JWC52" s="117"/>
      <c r="JWD52" s="117"/>
      <c r="JWE52" s="117"/>
      <c r="JWF52" s="117"/>
      <c r="JWG52" s="117"/>
      <c r="JWH52" s="117"/>
      <c r="JWI52" s="117"/>
      <c r="JWJ52" s="117"/>
      <c r="JWK52" s="117"/>
      <c r="JWL52" s="117"/>
      <c r="JWM52" s="117"/>
      <c r="JWN52" s="117"/>
      <c r="JWO52" s="117"/>
      <c r="JWP52" s="117"/>
      <c r="JWQ52" s="117"/>
      <c r="JWR52" s="117"/>
      <c r="JWS52" s="117"/>
      <c r="JWT52" s="117"/>
      <c r="JWU52" s="117"/>
      <c r="JWV52" s="117"/>
      <c r="JWW52" s="117"/>
      <c r="JWX52" s="117"/>
      <c r="JWY52" s="117"/>
      <c r="JWZ52" s="117"/>
      <c r="JXA52" s="117"/>
      <c r="JXB52" s="117"/>
      <c r="JXC52" s="117"/>
      <c r="JXD52" s="117"/>
      <c r="JXE52" s="117"/>
      <c r="JXF52" s="117"/>
      <c r="JXG52" s="117"/>
      <c r="JXH52" s="117"/>
      <c r="JXI52" s="117"/>
      <c r="JXJ52" s="117"/>
      <c r="JXK52" s="117"/>
      <c r="JXL52" s="117"/>
      <c r="JXM52" s="117"/>
      <c r="JXN52" s="117"/>
      <c r="JXO52" s="117"/>
      <c r="JXP52" s="117"/>
      <c r="JXQ52" s="117"/>
      <c r="JXR52" s="117"/>
      <c r="JXS52" s="117"/>
      <c r="JXT52" s="117"/>
      <c r="JXU52" s="117"/>
      <c r="JXV52" s="117"/>
      <c r="JXW52" s="117"/>
      <c r="JXX52" s="117"/>
      <c r="JXY52" s="117"/>
      <c r="JXZ52" s="117"/>
      <c r="JYA52" s="117"/>
      <c r="JYB52" s="117"/>
      <c r="JYC52" s="117"/>
      <c r="JYD52" s="117"/>
      <c r="JYE52" s="117"/>
      <c r="JYF52" s="117"/>
      <c r="JYG52" s="117"/>
      <c r="JYH52" s="117"/>
      <c r="JYI52" s="117"/>
      <c r="JYJ52" s="117"/>
      <c r="JYK52" s="117"/>
      <c r="JYL52" s="117"/>
      <c r="JYM52" s="117"/>
      <c r="JYN52" s="117"/>
      <c r="JYO52" s="117"/>
      <c r="JYP52" s="117"/>
      <c r="JYQ52" s="117"/>
      <c r="JYR52" s="117"/>
      <c r="JYS52" s="117"/>
      <c r="JYT52" s="117"/>
      <c r="JYU52" s="117"/>
      <c r="JYV52" s="117"/>
      <c r="JYW52" s="117"/>
      <c r="JYX52" s="117"/>
      <c r="JYY52" s="117"/>
      <c r="JYZ52" s="117"/>
      <c r="JZA52" s="117"/>
      <c r="JZB52" s="117"/>
      <c r="JZC52" s="117"/>
      <c r="JZD52" s="117"/>
      <c r="JZE52" s="117"/>
      <c r="JZF52" s="117"/>
      <c r="JZG52" s="117"/>
      <c r="JZH52" s="117"/>
      <c r="JZI52" s="117"/>
      <c r="JZJ52" s="117"/>
      <c r="JZK52" s="117"/>
      <c r="JZL52" s="117"/>
      <c r="JZM52" s="117"/>
      <c r="JZN52" s="117"/>
      <c r="JZO52" s="117"/>
      <c r="JZP52" s="117"/>
      <c r="JZQ52" s="117"/>
      <c r="JZR52" s="117"/>
      <c r="JZS52" s="117"/>
      <c r="JZT52" s="117"/>
      <c r="JZU52" s="117"/>
      <c r="JZV52" s="117"/>
      <c r="JZW52" s="117"/>
      <c r="JZX52" s="117"/>
      <c r="JZY52" s="117"/>
      <c r="JZZ52" s="117"/>
      <c r="KAA52" s="117"/>
      <c r="KAB52" s="117"/>
      <c r="KAC52" s="117"/>
      <c r="KAD52" s="117"/>
      <c r="KAE52" s="117"/>
      <c r="KAF52" s="117"/>
      <c r="KAG52" s="117"/>
      <c r="KAH52" s="117"/>
      <c r="KAI52" s="117"/>
      <c r="KAJ52" s="117"/>
      <c r="KAK52" s="117"/>
      <c r="KAL52" s="117"/>
      <c r="KAM52" s="117"/>
      <c r="KAN52" s="117"/>
      <c r="KAO52" s="117"/>
      <c r="KAP52" s="117"/>
      <c r="KAQ52" s="117"/>
      <c r="KAR52" s="117"/>
      <c r="KAS52" s="117"/>
      <c r="KAT52" s="117"/>
      <c r="KAU52" s="117"/>
      <c r="KAV52" s="117"/>
      <c r="KAW52" s="117"/>
      <c r="KAX52" s="117"/>
      <c r="KAY52" s="117"/>
      <c r="KAZ52" s="117"/>
      <c r="KBA52" s="117"/>
      <c r="KBB52" s="117"/>
      <c r="KBC52" s="117"/>
      <c r="KBD52" s="117"/>
      <c r="KBE52" s="117"/>
      <c r="KBF52" s="117"/>
      <c r="KBG52" s="117"/>
      <c r="KBH52" s="117"/>
      <c r="KBI52" s="117"/>
      <c r="KBJ52" s="117"/>
      <c r="KBK52" s="117"/>
      <c r="KBL52" s="117"/>
      <c r="KBM52" s="117"/>
      <c r="KBN52" s="117"/>
      <c r="KBO52" s="117"/>
      <c r="KBP52" s="117"/>
      <c r="KBQ52" s="117"/>
      <c r="KBR52" s="117"/>
      <c r="KBS52" s="117"/>
      <c r="KBT52" s="117"/>
      <c r="KBU52" s="117"/>
      <c r="KBV52" s="117"/>
      <c r="KBW52" s="117"/>
      <c r="KBX52" s="117"/>
      <c r="KBY52" s="117"/>
      <c r="KBZ52" s="117"/>
      <c r="KCA52" s="117"/>
      <c r="KCB52" s="117"/>
      <c r="KCC52" s="117"/>
      <c r="KCD52" s="117"/>
      <c r="KCE52" s="117"/>
      <c r="KCF52" s="117"/>
      <c r="KCG52" s="117"/>
      <c r="KCH52" s="117"/>
      <c r="KCI52" s="117"/>
      <c r="KCJ52" s="117"/>
      <c r="KCK52" s="117"/>
      <c r="KCL52" s="117"/>
      <c r="KCM52" s="117"/>
      <c r="KCN52" s="117"/>
      <c r="KCO52" s="117"/>
      <c r="KCP52" s="117"/>
      <c r="KCQ52" s="117"/>
      <c r="KCR52" s="117"/>
      <c r="KCS52" s="117"/>
      <c r="KCT52" s="117"/>
      <c r="KCU52" s="117"/>
      <c r="KCV52" s="117"/>
      <c r="KCW52" s="117"/>
      <c r="KCX52" s="117"/>
      <c r="KCY52" s="117"/>
      <c r="KCZ52" s="117"/>
      <c r="KDA52" s="117"/>
      <c r="KDB52" s="117"/>
      <c r="KDC52" s="117"/>
      <c r="KDD52" s="117"/>
      <c r="KDE52" s="117"/>
      <c r="KDF52" s="117"/>
      <c r="KDG52" s="117"/>
      <c r="KDH52" s="117"/>
      <c r="KDI52" s="117"/>
      <c r="KDJ52" s="117"/>
      <c r="KDK52" s="117"/>
      <c r="KDL52" s="117"/>
      <c r="KDM52" s="117"/>
      <c r="KDN52" s="117"/>
      <c r="KDO52" s="117"/>
      <c r="KDP52" s="117"/>
      <c r="KDQ52" s="117"/>
      <c r="KDR52" s="117"/>
      <c r="KDS52" s="117"/>
      <c r="KDT52" s="117"/>
      <c r="KDU52" s="117"/>
      <c r="KDV52" s="117"/>
      <c r="KDW52" s="117"/>
      <c r="KDX52" s="117"/>
      <c r="KDY52" s="117"/>
      <c r="KDZ52" s="117"/>
      <c r="KEA52" s="117"/>
      <c r="KEB52" s="117"/>
      <c r="KEC52" s="117"/>
      <c r="KED52" s="117"/>
      <c r="KEE52" s="117"/>
      <c r="KEF52" s="117"/>
      <c r="KEG52" s="117"/>
      <c r="KEH52" s="117"/>
      <c r="KEI52" s="117"/>
      <c r="KEJ52" s="117"/>
      <c r="KEK52" s="117"/>
      <c r="KEL52" s="117"/>
      <c r="KEM52" s="117"/>
      <c r="KEN52" s="117"/>
      <c r="KEO52" s="117"/>
      <c r="KEP52" s="117"/>
      <c r="KEQ52" s="117"/>
      <c r="KER52" s="117"/>
      <c r="KES52" s="117"/>
      <c r="KET52" s="117"/>
      <c r="KEU52" s="117"/>
      <c r="KEV52" s="117"/>
      <c r="KEW52" s="117"/>
      <c r="KEX52" s="117"/>
      <c r="KEY52" s="117"/>
      <c r="KEZ52" s="117"/>
      <c r="KFA52" s="117"/>
      <c r="KFB52" s="117"/>
      <c r="KFC52" s="117"/>
      <c r="KFD52" s="117"/>
      <c r="KFE52" s="117"/>
      <c r="KFF52" s="117"/>
      <c r="KFG52" s="117"/>
      <c r="KFH52" s="117"/>
      <c r="KFI52" s="117"/>
      <c r="KFJ52" s="117"/>
      <c r="KFK52" s="117"/>
      <c r="KFL52" s="117"/>
      <c r="KFM52" s="117"/>
      <c r="KFN52" s="117"/>
      <c r="KFO52" s="117"/>
      <c r="KFP52" s="117"/>
      <c r="KFQ52" s="117"/>
      <c r="KFR52" s="117"/>
      <c r="KFS52" s="117"/>
      <c r="KFT52" s="117"/>
      <c r="KFU52" s="117"/>
      <c r="KFV52" s="117"/>
      <c r="KFW52" s="117"/>
      <c r="KFX52" s="117"/>
      <c r="KFY52" s="117"/>
      <c r="KFZ52" s="117"/>
      <c r="KGA52" s="117"/>
      <c r="KGB52" s="117"/>
      <c r="KGC52" s="117"/>
      <c r="KGD52" s="117"/>
      <c r="KGE52" s="117"/>
      <c r="KGF52" s="117"/>
      <c r="KGG52" s="117"/>
      <c r="KGH52" s="117"/>
      <c r="KGI52" s="117"/>
      <c r="KGJ52" s="117"/>
      <c r="KGK52" s="117"/>
      <c r="KGL52" s="117"/>
      <c r="KGM52" s="117"/>
      <c r="KGN52" s="117"/>
      <c r="KGO52" s="117"/>
      <c r="KGP52" s="117"/>
      <c r="KGQ52" s="117"/>
      <c r="KGR52" s="117"/>
      <c r="KGS52" s="117"/>
      <c r="KGT52" s="117"/>
      <c r="KGU52" s="117"/>
      <c r="KGV52" s="117"/>
      <c r="KGW52" s="117"/>
      <c r="KGX52" s="117"/>
      <c r="KGY52" s="117"/>
      <c r="KGZ52" s="117"/>
      <c r="KHA52" s="117"/>
      <c r="KHB52" s="117"/>
      <c r="KHC52" s="117"/>
      <c r="KHD52" s="117"/>
      <c r="KHE52" s="117"/>
      <c r="KHF52" s="117"/>
      <c r="KHG52" s="117"/>
      <c r="KHH52" s="117"/>
      <c r="KHI52" s="117"/>
      <c r="KHJ52" s="117"/>
      <c r="KHK52" s="117"/>
      <c r="KHL52" s="117"/>
      <c r="KHM52" s="117"/>
      <c r="KHN52" s="117"/>
      <c r="KHO52" s="117"/>
      <c r="KHP52" s="117"/>
      <c r="KHQ52" s="117"/>
      <c r="KHR52" s="117"/>
      <c r="KHS52" s="117"/>
      <c r="KHT52" s="117"/>
      <c r="KHU52" s="117"/>
      <c r="KHV52" s="117"/>
      <c r="KHW52" s="117"/>
      <c r="KHX52" s="117"/>
      <c r="KHY52" s="117"/>
      <c r="KHZ52" s="117"/>
      <c r="KIA52" s="117"/>
      <c r="KIB52" s="117"/>
      <c r="KIC52" s="117"/>
      <c r="KID52" s="117"/>
      <c r="KIE52" s="117"/>
      <c r="KIF52" s="117"/>
      <c r="KIG52" s="117"/>
      <c r="KIH52" s="117"/>
      <c r="KII52" s="117"/>
      <c r="KIJ52" s="117"/>
      <c r="KIK52" s="117"/>
      <c r="KIL52" s="117"/>
      <c r="KIM52" s="117"/>
      <c r="KIN52" s="117"/>
      <c r="KIO52" s="117"/>
      <c r="KIP52" s="117"/>
      <c r="KIQ52" s="117"/>
      <c r="KIR52" s="117"/>
      <c r="KIS52" s="117"/>
      <c r="KIT52" s="117"/>
      <c r="KIU52" s="117"/>
      <c r="KIV52" s="117"/>
      <c r="KIW52" s="117"/>
      <c r="KIX52" s="117"/>
      <c r="KIY52" s="117"/>
      <c r="KIZ52" s="117"/>
      <c r="KJA52" s="117"/>
      <c r="KJB52" s="117"/>
      <c r="KJC52" s="117"/>
      <c r="KJD52" s="117"/>
      <c r="KJE52" s="117"/>
      <c r="KJF52" s="117"/>
      <c r="KJG52" s="117"/>
      <c r="KJH52" s="117"/>
      <c r="KJI52" s="117"/>
      <c r="KJJ52" s="117"/>
      <c r="KJK52" s="117"/>
      <c r="KJL52" s="117"/>
      <c r="KJM52" s="117"/>
      <c r="KJN52" s="117"/>
      <c r="KJO52" s="117"/>
      <c r="KJP52" s="117"/>
      <c r="KJQ52" s="117"/>
      <c r="KJR52" s="117"/>
      <c r="KJS52" s="117"/>
      <c r="KJT52" s="117"/>
      <c r="KJU52" s="117"/>
      <c r="KJV52" s="117"/>
      <c r="KJW52" s="117"/>
      <c r="KJX52" s="117"/>
      <c r="KJY52" s="117"/>
      <c r="KJZ52" s="117"/>
      <c r="KKA52" s="117"/>
      <c r="KKB52" s="117"/>
      <c r="KKC52" s="117"/>
      <c r="KKD52" s="117"/>
      <c r="KKE52" s="117"/>
      <c r="KKF52" s="117"/>
      <c r="KKG52" s="117"/>
      <c r="KKH52" s="117"/>
      <c r="KKI52" s="117"/>
      <c r="KKJ52" s="117"/>
      <c r="KKK52" s="117"/>
      <c r="KKL52" s="117"/>
      <c r="KKM52" s="117"/>
      <c r="KKN52" s="117"/>
      <c r="KKO52" s="117"/>
      <c r="KKP52" s="117"/>
      <c r="KKQ52" s="117"/>
      <c r="KKR52" s="117"/>
      <c r="KKS52" s="117"/>
      <c r="KKT52" s="117"/>
      <c r="KKU52" s="117"/>
      <c r="KKV52" s="117"/>
      <c r="KKW52" s="117"/>
      <c r="KKX52" s="117"/>
      <c r="KKY52" s="117"/>
      <c r="KKZ52" s="117"/>
      <c r="KLA52" s="117"/>
      <c r="KLB52" s="117"/>
      <c r="KLC52" s="117"/>
      <c r="KLD52" s="117"/>
      <c r="KLE52" s="117"/>
      <c r="KLF52" s="117"/>
      <c r="KLG52" s="117"/>
      <c r="KLH52" s="117"/>
      <c r="KLI52" s="117"/>
      <c r="KLJ52" s="117"/>
      <c r="KLK52" s="117"/>
      <c r="KLL52" s="117"/>
      <c r="KLM52" s="117"/>
      <c r="KLN52" s="117"/>
      <c r="KLO52" s="117"/>
      <c r="KLP52" s="117"/>
      <c r="KLQ52" s="117"/>
      <c r="KLR52" s="117"/>
      <c r="KLS52" s="117"/>
      <c r="KLT52" s="117"/>
      <c r="KLU52" s="117"/>
      <c r="KLV52" s="117"/>
      <c r="KLW52" s="117"/>
      <c r="KLX52" s="117"/>
      <c r="KLY52" s="117"/>
      <c r="KLZ52" s="117"/>
      <c r="KMA52" s="117"/>
      <c r="KMB52" s="117"/>
      <c r="KMC52" s="117"/>
      <c r="KMD52" s="117"/>
      <c r="KME52" s="117"/>
      <c r="KMF52" s="117"/>
      <c r="KMG52" s="117"/>
      <c r="KMH52" s="117"/>
      <c r="KMI52" s="117"/>
      <c r="KMJ52" s="117"/>
      <c r="KMK52" s="117"/>
      <c r="KML52" s="117"/>
      <c r="KMM52" s="117"/>
      <c r="KMN52" s="117"/>
      <c r="KMO52" s="117"/>
      <c r="KMP52" s="117"/>
      <c r="KMQ52" s="117"/>
      <c r="KMR52" s="117"/>
      <c r="KMS52" s="117"/>
      <c r="KMT52" s="117"/>
      <c r="KMU52" s="117"/>
      <c r="KMV52" s="117"/>
      <c r="KMW52" s="117"/>
      <c r="KMX52" s="117"/>
      <c r="KMY52" s="117"/>
      <c r="KMZ52" s="117"/>
      <c r="KNA52" s="117"/>
      <c r="KNB52" s="117"/>
      <c r="KNC52" s="117"/>
      <c r="KND52" s="117"/>
      <c r="KNE52" s="117"/>
      <c r="KNF52" s="117"/>
      <c r="KNG52" s="117"/>
      <c r="KNH52" s="117"/>
      <c r="KNI52" s="117"/>
      <c r="KNJ52" s="117"/>
      <c r="KNK52" s="117"/>
      <c r="KNL52" s="117"/>
      <c r="KNM52" s="117"/>
      <c r="KNN52" s="117"/>
      <c r="KNO52" s="117"/>
      <c r="KNP52" s="117"/>
      <c r="KNQ52" s="117"/>
      <c r="KNR52" s="117"/>
      <c r="KNS52" s="117"/>
      <c r="KNT52" s="117"/>
      <c r="KNU52" s="117"/>
      <c r="KNV52" s="117"/>
      <c r="KNW52" s="117"/>
      <c r="KNX52" s="117"/>
      <c r="KNY52" s="117"/>
      <c r="KNZ52" s="117"/>
      <c r="KOA52" s="117"/>
      <c r="KOB52" s="117"/>
      <c r="KOC52" s="117"/>
      <c r="KOD52" s="117"/>
      <c r="KOE52" s="117"/>
      <c r="KOF52" s="117"/>
      <c r="KOG52" s="117"/>
      <c r="KOH52" s="117"/>
      <c r="KOI52" s="117"/>
      <c r="KOJ52" s="117"/>
      <c r="KOK52" s="117"/>
      <c r="KOL52" s="117"/>
      <c r="KOM52" s="117"/>
      <c r="KON52" s="117"/>
      <c r="KOO52" s="117"/>
      <c r="KOP52" s="117"/>
      <c r="KOQ52" s="117"/>
      <c r="KOR52" s="117"/>
      <c r="KOS52" s="117"/>
      <c r="KOT52" s="117"/>
      <c r="KOU52" s="117"/>
      <c r="KOV52" s="117"/>
      <c r="KOW52" s="117"/>
      <c r="KOX52" s="117"/>
      <c r="KOY52" s="117"/>
      <c r="KOZ52" s="117"/>
      <c r="KPA52" s="117"/>
      <c r="KPB52" s="117"/>
      <c r="KPC52" s="117"/>
      <c r="KPD52" s="117"/>
      <c r="KPE52" s="117"/>
      <c r="KPF52" s="117"/>
      <c r="KPG52" s="117"/>
      <c r="KPH52" s="117"/>
      <c r="KPI52" s="117"/>
      <c r="KPJ52" s="117"/>
      <c r="KPK52" s="117"/>
      <c r="KPL52" s="117"/>
      <c r="KPM52" s="117"/>
      <c r="KPN52" s="117"/>
      <c r="KPO52" s="117"/>
      <c r="KPP52" s="117"/>
      <c r="KPQ52" s="117"/>
      <c r="KPR52" s="117"/>
      <c r="KPS52" s="117"/>
      <c r="KPT52" s="117"/>
      <c r="KPU52" s="117"/>
      <c r="KPV52" s="117"/>
      <c r="KPW52" s="117"/>
      <c r="KPX52" s="117"/>
      <c r="KPY52" s="117"/>
      <c r="KPZ52" s="117"/>
      <c r="KQA52" s="117"/>
      <c r="KQB52" s="117"/>
      <c r="KQC52" s="117"/>
      <c r="KQD52" s="117"/>
      <c r="KQE52" s="117"/>
      <c r="KQF52" s="117"/>
      <c r="KQG52" s="117"/>
      <c r="KQH52" s="117"/>
      <c r="KQI52" s="117"/>
      <c r="KQJ52" s="117"/>
      <c r="KQK52" s="117"/>
      <c r="KQL52" s="117"/>
      <c r="KQM52" s="117"/>
      <c r="KQN52" s="117"/>
      <c r="KQO52" s="117"/>
      <c r="KQP52" s="117"/>
      <c r="KQQ52" s="117"/>
      <c r="KQR52" s="117"/>
      <c r="KQS52" s="117"/>
      <c r="KQT52" s="117"/>
      <c r="KQU52" s="117"/>
      <c r="KQV52" s="117"/>
      <c r="KQW52" s="117"/>
      <c r="KQX52" s="117"/>
      <c r="KQY52" s="117"/>
      <c r="KQZ52" s="117"/>
      <c r="KRA52" s="117"/>
      <c r="KRB52" s="117"/>
      <c r="KRC52" s="117"/>
      <c r="KRD52" s="117"/>
      <c r="KRE52" s="117"/>
      <c r="KRF52" s="117"/>
      <c r="KRG52" s="117"/>
      <c r="KRH52" s="117"/>
      <c r="KRI52" s="117"/>
      <c r="KRJ52" s="117"/>
      <c r="KRK52" s="117"/>
      <c r="KRL52" s="117"/>
      <c r="KRM52" s="117"/>
      <c r="KRN52" s="117"/>
      <c r="KRO52" s="117"/>
      <c r="KRP52" s="117"/>
      <c r="KRQ52" s="117"/>
      <c r="KRR52" s="117"/>
      <c r="KRS52" s="117"/>
      <c r="KRT52" s="117"/>
      <c r="KRU52" s="117"/>
      <c r="KRV52" s="117"/>
      <c r="KRW52" s="117"/>
      <c r="KRX52" s="117"/>
      <c r="KRY52" s="117"/>
      <c r="KRZ52" s="117"/>
      <c r="KSA52" s="117"/>
      <c r="KSB52" s="117"/>
      <c r="KSC52" s="117"/>
      <c r="KSD52" s="117"/>
      <c r="KSE52" s="117"/>
      <c r="KSF52" s="117"/>
      <c r="KSG52" s="117"/>
      <c r="KSH52" s="117"/>
      <c r="KSI52" s="117"/>
      <c r="KSJ52" s="117"/>
      <c r="KSK52" s="117"/>
      <c r="KSL52" s="117"/>
      <c r="KSM52" s="117"/>
      <c r="KSN52" s="117"/>
      <c r="KSO52" s="117"/>
      <c r="KSP52" s="117"/>
      <c r="KSQ52" s="117"/>
      <c r="KSR52" s="117"/>
      <c r="KSS52" s="117"/>
      <c r="KST52" s="117"/>
      <c r="KSU52" s="117"/>
      <c r="KSV52" s="117"/>
      <c r="KSW52" s="117"/>
      <c r="KSX52" s="117"/>
      <c r="KSY52" s="117"/>
      <c r="KSZ52" s="117"/>
      <c r="KTA52" s="117"/>
      <c r="KTB52" s="117"/>
      <c r="KTC52" s="117"/>
      <c r="KTD52" s="117"/>
      <c r="KTE52" s="117"/>
      <c r="KTF52" s="117"/>
      <c r="KTG52" s="117"/>
      <c r="KTH52" s="117"/>
      <c r="KTI52" s="117"/>
      <c r="KTJ52" s="117"/>
      <c r="KTK52" s="117"/>
      <c r="KTL52" s="117"/>
      <c r="KTM52" s="117"/>
      <c r="KTN52" s="117"/>
      <c r="KTO52" s="117"/>
      <c r="KTP52" s="117"/>
      <c r="KTQ52" s="117"/>
      <c r="KTR52" s="117"/>
      <c r="KTS52" s="117"/>
      <c r="KTT52" s="117"/>
      <c r="KTU52" s="117"/>
      <c r="KTV52" s="117"/>
      <c r="KTW52" s="117"/>
      <c r="KTX52" s="117"/>
      <c r="KTY52" s="117"/>
      <c r="KTZ52" s="117"/>
      <c r="KUA52" s="117"/>
      <c r="KUB52" s="117"/>
      <c r="KUC52" s="117"/>
      <c r="KUD52" s="117"/>
      <c r="KUE52" s="117"/>
      <c r="KUF52" s="117"/>
      <c r="KUG52" s="117"/>
      <c r="KUH52" s="117"/>
      <c r="KUI52" s="117"/>
      <c r="KUJ52" s="117"/>
      <c r="KUK52" s="117"/>
      <c r="KUL52" s="117"/>
      <c r="KUM52" s="117"/>
      <c r="KUN52" s="117"/>
      <c r="KUO52" s="117"/>
      <c r="KUP52" s="117"/>
      <c r="KUQ52" s="117"/>
      <c r="KUR52" s="117"/>
      <c r="KUS52" s="117"/>
      <c r="KUT52" s="117"/>
      <c r="KUU52" s="117"/>
      <c r="KUV52" s="117"/>
      <c r="KUW52" s="117"/>
      <c r="KUX52" s="117"/>
      <c r="KUY52" s="117"/>
      <c r="KUZ52" s="117"/>
      <c r="KVA52" s="117"/>
      <c r="KVB52" s="117"/>
      <c r="KVC52" s="117"/>
      <c r="KVD52" s="117"/>
      <c r="KVE52" s="117"/>
      <c r="KVF52" s="117"/>
      <c r="KVG52" s="117"/>
      <c r="KVH52" s="117"/>
      <c r="KVI52" s="117"/>
      <c r="KVJ52" s="117"/>
      <c r="KVK52" s="117"/>
      <c r="KVL52" s="117"/>
      <c r="KVM52" s="117"/>
      <c r="KVN52" s="117"/>
      <c r="KVO52" s="117"/>
      <c r="KVP52" s="117"/>
      <c r="KVQ52" s="117"/>
      <c r="KVR52" s="117"/>
      <c r="KVS52" s="117"/>
      <c r="KVT52" s="117"/>
      <c r="KVU52" s="117"/>
      <c r="KVV52" s="117"/>
      <c r="KVW52" s="117"/>
      <c r="KVX52" s="117"/>
      <c r="KVY52" s="117"/>
      <c r="KVZ52" s="117"/>
      <c r="KWA52" s="117"/>
      <c r="KWB52" s="117"/>
      <c r="KWC52" s="117"/>
      <c r="KWD52" s="117"/>
      <c r="KWE52" s="117"/>
      <c r="KWF52" s="117"/>
      <c r="KWG52" s="117"/>
      <c r="KWH52" s="117"/>
      <c r="KWI52" s="117"/>
      <c r="KWJ52" s="117"/>
      <c r="KWK52" s="117"/>
      <c r="KWL52" s="117"/>
      <c r="KWM52" s="117"/>
      <c r="KWN52" s="117"/>
      <c r="KWO52" s="117"/>
      <c r="KWP52" s="117"/>
      <c r="KWQ52" s="117"/>
      <c r="KWR52" s="117"/>
      <c r="KWS52" s="117"/>
      <c r="KWT52" s="117"/>
      <c r="KWU52" s="117"/>
      <c r="KWV52" s="117"/>
      <c r="KWW52" s="117"/>
      <c r="KWX52" s="117"/>
      <c r="KWY52" s="117"/>
      <c r="KWZ52" s="117"/>
      <c r="KXA52" s="117"/>
      <c r="KXB52" s="117"/>
      <c r="KXC52" s="117"/>
      <c r="KXD52" s="117"/>
      <c r="KXE52" s="117"/>
      <c r="KXF52" s="117"/>
      <c r="KXG52" s="117"/>
      <c r="KXH52" s="117"/>
      <c r="KXI52" s="117"/>
      <c r="KXJ52" s="117"/>
      <c r="KXK52" s="117"/>
      <c r="KXL52" s="117"/>
      <c r="KXM52" s="117"/>
      <c r="KXN52" s="117"/>
      <c r="KXO52" s="117"/>
      <c r="KXP52" s="117"/>
      <c r="KXQ52" s="117"/>
      <c r="KXR52" s="117"/>
      <c r="KXS52" s="117"/>
      <c r="KXT52" s="117"/>
      <c r="KXU52" s="117"/>
      <c r="KXV52" s="117"/>
      <c r="KXW52" s="117"/>
      <c r="KXX52" s="117"/>
      <c r="KXY52" s="117"/>
      <c r="KXZ52" s="117"/>
      <c r="KYA52" s="117"/>
      <c r="KYB52" s="117"/>
      <c r="KYC52" s="117"/>
      <c r="KYD52" s="117"/>
      <c r="KYE52" s="117"/>
      <c r="KYF52" s="117"/>
      <c r="KYG52" s="117"/>
      <c r="KYH52" s="117"/>
      <c r="KYI52" s="117"/>
      <c r="KYJ52" s="117"/>
      <c r="KYK52" s="117"/>
      <c r="KYL52" s="117"/>
      <c r="KYM52" s="117"/>
      <c r="KYN52" s="117"/>
      <c r="KYO52" s="117"/>
      <c r="KYP52" s="117"/>
      <c r="KYQ52" s="117"/>
      <c r="KYR52" s="117"/>
      <c r="KYS52" s="117"/>
      <c r="KYT52" s="117"/>
      <c r="KYU52" s="117"/>
      <c r="KYV52" s="117"/>
      <c r="KYW52" s="117"/>
      <c r="KYX52" s="117"/>
      <c r="KYY52" s="117"/>
      <c r="KYZ52" s="117"/>
      <c r="KZA52" s="117"/>
      <c r="KZB52" s="117"/>
      <c r="KZC52" s="117"/>
      <c r="KZD52" s="117"/>
      <c r="KZE52" s="117"/>
      <c r="KZF52" s="117"/>
      <c r="KZG52" s="117"/>
      <c r="KZH52" s="117"/>
      <c r="KZI52" s="117"/>
      <c r="KZJ52" s="117"/>
      <c r="KZK52" s="117"/>
      <c r="KZL52" s="117"/>
      <c r="KZM52" s="117"/>
      <c r="KZN52" s="117"/>
      <c r="KZO52" s="117"/>
      <c r="KZP52" s="117"/>
      <c r="KZQ52" s="117"/>
      <c r="KZR52" s="117"/>
      <c r="KZS52" s="117"/>
      <c r="KZT52" s="117"/>
      <c r="KZU52" s="117"/>
      <c r="KZV52" s="117"/>
      <c r="KZW52" s="117"/>
      <c r="KZX52" s="117"/>
      <c r="KZY52" s="117"/>
      <c r="KZZ52" s="117"/>
      <c r="LAA52" s="117"/>
      <c r="LAB52" s="117"/>
      <c r="LAC52" s="117"/>
      <c r="LAD52" s="117"/>
      <c r="LAE52" s="117"/>
      <c r="LAF52" s="117"/>
      <c r="LAG52" s="117"/>
      <c r="LAH52" s="117"/>
      <c r="LAI52" s="117"/>
      <c r="LAJ52" s="117"/>
      <c r="LAK52" s="117"/>
      <c r="LAL52" s="117"/>
      <c r="LAM52" s="117"/>
      <c r="LAN52" s="117"/>
      <c r="LAO52" s="117"/>
      <c r="LAP52" s="117"/>
      <c r="LAQ52" s="117"/>
      <c r="LAR52" s="117"/>
      <c r="LAS52" s="117"/>
      <c r="LAT52" s="117"/>
      <c r="LAU52" s="117"/>
      <c r="LAV52" s="117"/>
      <c r="LAW52" s="117"/>
      <c r="LAX52" s="117"/>
      <c r="LAY52" s="117"/>
      <c r="LAZ52" s="117"/>
      <c r="LBA52" s="117"/>
      <c r="LBB52" s="117"/>
      <c r="LBC52" s="117"/>
      <c r="LBD52" s="117"/>
      <c r="LBE52" s="117"/>
      <c r="LBF52" s="117"/>
      <c r="LBG52" s="117"/>
      <c r="LBH52" s="117"/>
      <c r="LBI52" s="117"/>
      <c r="LBJ52" s="117"/>
      <c r="LBK52" s="117"/>
      <c r="LBL52" s="117"/>
      <c r="LBM52" s="117"/>
      <c r="LBN52" s="117"/>
      <c r="LBO52" s="117"/>
      <c r="LBP52" s="117"/>
      <c r="LBQ52" s="117"/>
      <c r="LBR52" s="117"/>
      <c r="LBS52" s="117"/>
      <c r="LBT52" s="117"/>
      <c r="LBU52" s="117"/>
      <c r="LBV52" s="117"/>
      <c r="LBW52" s="117"/>
      <c r="LBX52" s="117"/>
      <c r="LBY52" s="117"/>
      <c r="LBZ52" s="117"/>
      <c r="LCA52" s="117"/>
      <c r="LCB52" s="117"/>
      <c r="LCC52" s="117"/>
      <c r="LCD52" s="117"/>
      <c r="LCE52" s="117"/>
      <c r="LCF52" s="117"/>
      <c r="LCG52" s="117"/>
      <c r="LCH52" s="117"/>
      <c r="LCI52" s="117"/>
      <c r="LCJ52" s="117"/>
      <c r="LCK52" s="117"/>
      <c r="LCL52" s="117"/>
      <c r="LCM52" s="117"/>
      <c r="LCN52" s="117"/>
      <c r="LCO52" s="117"/>
      <c r="LCP52" s="117"/>
      <c r="LCQ52" s="117"/>
      <c r="LCR52" s="117"/>
      <c r="LCS52" s="117"/>
      <c r="LCT52" s="117"/>
      <c r="LCU52" s="117"/>
      <c r="LCV52" s="117"/>
      <c r="LCW52" s="117"/>
      <c r="LCX52" s="117"/>
      <c r="LCY52" s="117"/>
      <c r="LCZ52" s="117"/>
      <c r="LDA52" s="117"/>
      <c r="LDB52" s="117"/>
      <c r="LDC52" s="117"/>
      <c r="LDD52" s="117"/>
      <c r="LDE52" s="117"/>
      <c r="LDF52" s="117"/>
      <c r="LDG52" s="117"/>
      <c r="LDH52" s="117"/>
      <c r="LDI52" s="117"/>
      <c r="LDJ52" s="117"/>
      <c r="LDK52" s="117"/>
      <c r="LDL52" s="117"/>
      <c r="LDM52" s="117"/>
      <c r="LDN52" s="117"/>
      <c r="LDO52" s="117"/>
      <c r="LDP52" s="117"/>
      <c r="LDQ52" s="117"/>
      <c r="LDR52" s="117"/>
      <c r="LDS52" s="117"/>
      <c r="LDT52" s="117"/>
      <c r="LDU52" s="117"/>
      <c r="LDV52" s="117"/>
      <c r="LDW52" s="117"/>
      <c r="LDX52" s="117"/>
      <c r="LDY52" s="117"/>
      <c r="LDZ52" s="117"/>
      <c r="LEA52" s="117"/>
      <c r="LEB52" s="117"/>
      <c r="LEC52" s="117"/>
      <c r="LED52" s="117"/>
      <c r="LEE52" s="117"/>
      <c r="LEF52" s="117"/>
      <c r="LEG52" s="117"/>
      <c r="LEH52" s="117"/>
      <c r="LEI52" s="117"/>
      <c r="LEJ52" s="117"/>
      <c r="LEK52" s="117"/>
      <c r="LEL52" s="117"/>
      <c r="LEM52" s="117"/>
      <c r="LEN52" s="117"/>
      <c r="LEO52" s="117"/>
      <c r="LEP52" s="117"/>
      <c r="LEQ52" s="117"/>
      <c r="LER52" s="117"/>
      <c r="LES52" s="117"/>
      <c r="LET52" s="117"/>
      <c r="LEU52" s="117"/>
      <c r="LEV52" s="117"/>
      <c r="LEW52" s="117"/>
      <c r="LEX52" s="117"/>
      <c r="LEY52" s="117"/>
      <c r="LEZ52" s="117"/>
      <c r="LFA52" s="117"/>
      <c r="LFB52" s="117"/>
      <c r="LFC52" s="117"/>
      <c r="LFD52" s="117"/>
      <c r="LFE52" s="117"/>
      <c r="LFF52" s="117"/>
      <c r="LFG52" s="117"/>
      <c r="LFH52" s="117"/>
      <c r="LFI52" s="117"/>
      <c r="LFJ52" s="117"/>
      <c r="LFK52" s="117"/>
      <c r="LFL52" s="117"/>
      <c r="LFM52" s="117"/>
      <c r="LFN52" s="117"/>
      <c r="LFO52" s="117"/>
      <c r="LFP52" s="117"/>
      <c r="LFQ52" s="117"/>
      <c r="LFR52" s="117"/>
      <c r="LFS52" s="117"/>
      <c r="LFT52" s="117"/>
      <c r="LFU52" s="117"/>
      <c r="LFV52" s="117"/>
      <c r="LFW52" s="117"/>
      <c r="LFX52" s="117"/>
      <c r="LFY52" s="117"/>
      <c r="LFZ52" s="117"/>
      <c r="LGA52" s="117"/>
      <c r="LGB52" s="117"/>
      <c r="LGC52" s="117"/>
      <c r="LGD52" s="117"/>
      <c r="LGE52" s="117"/>
      <c r="LGF52" s="117"/>
      <c r="LGG52" s="117"/>
      <c r="LGH52" s="117"/>
      <c r="LGI52" s="117"/>
      <c r="LGJ52" s="117"/>
      <c r="LGK52" s="117"/>
      <c r="LGL52" s="117"/>
      <c r="LGM52" s="117"/>
      <c r="LGN52" s="117"/>
      <c r="LGO52" s="117"/>
      <c r="LGP52" s="117"/>
      <c r="LGQ52" s="117"/>
      <c r="LGR52" s="117"/>
      <c r="LGS52" s="117"/>
      <c r="LGT52" s="117"/>
      <c r="LGU52" s="117"/>
      <c r="LGV52" s="117"/>
      <c r="LGW52" s="117"/>
      <c r="LGX52" s="117"/>
      <c r="LGY52" s="117"/>
      <c r="LGZ52" s="117"/>
      <c r="LHA52" s="117"/>
      <c r="LHB52" s="117"/>
      <c r="LHC52" s="117"/>
      <c r="LHD52" s="117"/>
      <c r="LHE52" s="117"/>
      <c r="LHF52" s="117"/>
      <c r="LHG52" s="117"/>
      <c r="LHH52" s="117"/>
      <c r="LHI52" s="117"/>
      <c r="LHJ52" s="117"/>
      <c r="LHK52" s="117"/>
      <c r="LHL52" s="117"/>
      <c r="LHM52" s="117"/>
      <c r="LHN52" s="117"/>
      <c r="LHO52" s="117"/>
      <c r="LHP52" s="117"/>
      <c r="LHQ52" s="117"/>
      <c r="LHR52" s="117"/>
      <c r="LHS52" s="117"/>
      <c r="LHT52" s="117"/>
      <c r="LHU52" s="117"/>
      <c r="LHV52" s="117"/>
      <c r="LHW52" s="117"/>
      <c r="LHX52" s="117"/>
      <c r="LHY52" s="117"/>
      <c r="LHZ52" s="117"/>
      <c r="LIA52" s="117"/>
      <c r="LIB52" s="117"/>
      <c r="LIC52" s="117"/>
      <c r="LID52" s="117"/>
      <c r="LIE52" s="117"/>
      <c r="LIF52" s="117"/>
      <c r="LIG52" s="117"/>
      <c r="LIH52" s="117"/>
      <c r="LII52" s="117"/>
      <c r="LIJ52" s="117"/>
      <c r="LIK52" s="117"/>
      <c r="LIL52" s="117"/>
      <c r="LIM52" s="117"/>
      <c r="LIN52" s="117"/>
      <c r="LIO52" s="117"/>
      <c r="LIP52" s="117"/>
      <c r="LIQ52" s="117"/>
      <c r="LIR52" s="117"/>
      <c r="LIS52" s="117"/>
      <c r="LIT52" s="117"/>
      <c r="LIU52" s="117"/>
      <c r="LIV52" s="117"/>
      <c r="LIW52" s="117"/>
      <c r="LIX52" s="117"/>
      <c r="LIY52" s="117"/>
      <c r="LIZ52" s="117"/>
      <c r="LJA52" s="117"/>
      <c r="LJB52" s="117"/>
      <c r="LJC52" s="117"/>
      <c r="LJD52" s="117"/>
      <c r="LJE52" s="117"/>
      <c r="LJF52" s="117"/>
      <c r="LJG52" s="117"/>
      <c r="LJH52" s="117"/>
      <c r="LJI52" s="117"/>
      <c r="LJJ52" s="117"/>
      <c r="LJK52" s="117"/>
      <c r="LJL52" s="117"/>
      <c r="LJM52" s="117"/>
      <c r="LJN52" s="117"/>
      <c r="LJO52" s="117"/>
      <c r="LJP52" s="117"/>
      <c r="LJQ52" s="117"/>
      <c r="LJR52" s="117"/>
      <c r="LJS52" s="117"/>
      <c r="LJT52" s="117"/>
      <c r="LJU52" s="117"/>
      <c r="LJV52" s="117"/>
      <c r="LJW52" s="117"/>
      <c r="LJX52" s="117"/>
      <c r="LJY52" s="117"/>
      <c r="LJZ52" s="117"/>
      <c r="LKA52" s="117"/>
      <c r="LKB52" s="117"/>
      <c r="LKC52" s="117"/>
      <c r="LKD52" s="117"/>
      <c r="LKE52" s="117"/>
      <c r="LKF52" s="117"/>
      <c r="LKG52" s="117"/>
      <c r="LKH52" s="117"/>
      <c r="LKI52" s="117"/>
      <c r="LKJ52" s="117"/>
      <c r="LKK52" s="117"/>
      <c r="LKL52" s="117"/>
      <c r="LKM52" s="117"/>
      <c r="LKN52" s="117"/>
      <c r="LKO52" s="117"/>
      <c r="LKP52" s="117"/>
      <c r="LKQ52" s="117"/>
      <c r="LKR52" s="117"/>
      <c r="LKS52" s="117"/>
      <c r="LKT52" s="117"/>
      <c r="LKU52" s="117"/>
      <c r="LKV52" s="117"/>
      <c r="LKW52" s="117"/>
      <c r="LKX52" s="117"/>
      <c r="LKY52" s="117"/>
      <c r="LKZ52" s="117"/>
      <c r="LLA52" s="117"/>
      <c r="LLB52" s="117"/>
      <c r="LLC52" s="117"/>
      <c r="LLD52" s="117"/>
      <c r="LLE52" s="117"/>
      <c r="LLF52" s="117"/>
      <c r="LLG52" s="117"/>
      <c r="LLH52" s="117"/>
      <c r="LLI52" s="117"/>
      <c r="LLJ52" s="117"/>
      <c r="LLK52" s="117"/>
      <c r="LLL52" s="117"/>
      <c r="LLM52" s="117"/>
      <c r="LLN52" s="117"/>
      <c r="LLO52" s="117"/>
      <c r="LLP52" s="117"/>
      <c r="LLQ52" s="117"/>
      <c r="LLR52" s="117"/>
      <c r="LLS52" s="117"/>
      <c r="LLT52" s="117"/>
      <c r="LLU52" s="117"/>
      <c r="LLV52" s="117"/>
      <c r="LLW52" s="117"/>
      <c r="LLX52" s="117"/>
      <c r="LLY52" s="117"/>
      <c r="LLZ52" s="117"/>
      <c r="LMA52" s="117"/>
      <c r="LMB52" s="117"/>
      <c r="LMC52" s="117"/>
      <c r="LMD52" s="117"/>
      <c r="LME52" s="117"/>
      <c r="LMF52" s="117"/>
      <c r="LMG52" s="117"/>
      <c r="LMH52" s="117"/>
      <c r="LMI52" s="117"/>
      <c r="LMJ52" s="117"/>
      <c r="LMK52" s="117"/>
      <c r="LML52" s="117"/>
      <c r="LMM52" s="117"/>
      <c r="LMN52" s="117"/>
      <c r="LMO52" s="117"/>
      <c r="LMP52" s="117"/>
      <c r="LMQ52" s="117"/>
      <c r="LMR52" s="117"/>
      <c r="LMS52" s="117"/>
      <c r="LMT52" s="117"/>
      <c r="LMU52" s="117"/>
      <c r="LMV52" s="117"/>
      <c r="LMW52" s="117"/>
      <c r="LMX52" s="117"/>
      <c r="LMY52" s="117"/>
      <c r="LMZ52" s="117"/>
      <c r="LNA52" s="117"/>
      <c r="LNB52" s="117"/>
      <c r="LNC52" s="117"/>
      <c r="LND52" s="117"/>
      <c r="LNE52" s="117"/>
      <c r="LNF52" s="117"/>
      <c r="LNG52" s="117"/>
      <c r="LNH52" s="117"/>
      <c r="LNI52" s="117"/>
      <c r="LNJ52" s="117"/>
      <c r="LNK52" s="117"/>
      <c r="LNL52" s="117"/>
      <c r="LNM52" s="117"/>
      <c r="LNN52" s="117"/>
      <c r="LNO52" s="117"/>
      <c r="LNP52" s="117"/>
      <c r="LNQ52" s="117"/>
      <c r="LNR52" s="117"/>
      <c r="LNS52" s="117"/>
      <c r="LNT52" s="117"/>
      <c r="LNU52" s="117"/>
      <c r="LNV52" s="117"/>
      <c r="LNW52" s="117"/>
      <c r="LNX52" s="117"/>
      <c r="LNY52" s="117"/>
      <c r="LNZ52" s="117"/>
      <c r="LOA52" s="117"/>
      <c r="LOB52" s="117"/>
      <c r="LOC52" s="117"/>
      <c r="LOD52" s="117"/>
      <c r="LOE52" s="117"/>
      <c r="LOF52" s="117"/>
      <c r="LOG52" s="117"/>
      <c r="LOH52" s="117"/>
      <c r="LOI52" s="117"/>
      <c r="LOJ52" s="117"/>
      <c r="LOK52" s="117"/>
      <c r="LOL52" s="117"/>
      <c r="LOM52" s="117"/>
      <c r="LON52" s="117"/>
      <c r="LOO52" s="117"/>
      <c r="LOP52" s="117"/>
      <c r="LOQ52" s="117"/>
      <c r="LOR52" s="117"/>
      <c r="LOS52" s="117"/>
      <c r="LOT52" s="117"/>
      <c r="LOU52" s="117"/>
      <c r="LOV52" s="117"/>
      <c r="LOW52" s="117"/>
      <c r="LOX52" s="117"/>
      <c r="LOY52" s="117"/>
      <c r="LOZ52" s="117"/>
      <c r="LPA52" s="117"/>
      <c r="LPB52" s="117"/>
      <c r="LPC52" s="117"/>
      <c r="LPD52" s="117"/>
      <c r="LPE52" s="117"/>
      <c r="LPF52" s="117"/>
      <c r="LPG52" s="117"/>
      <c r="LPH52" s="117"/>
      <c r="LPI52" s="117"/>
      <c r="LPJ52" s="117"/>
      <c r="LPK52" s="117"/>
      <c r="LPL52" s="117"/>
      <c r="LPM52" s="117"/>
      <c r="LPN52" s="117"/>
      <c r="LPO52" s="117"/>
      <c r="LPP52" s="117"/>
      <c r="LPQ52" s="117"/>
      <c r="LPR52" s="117"/>
      <c r="LPS52" s="117"/>
      <c r="LPT52" s="117"/>
      <c r="LPU52" s="117"/>
      <c r="LPV52" s="117"/>
      <c r="LPW52" s="117"/>
      <c r="LPX52" s="117"/>
      <c r="LPY52" s="117"/>
      <c r="LPZ52" s="117"/>
      <c r="LQA52" s="117"/>
      <c r="LQB52" s="117"/>
      <c r="LQC52" s="117"/>
      <c r="LQD52" s="117"/>
      <c r="LQE52" s="117"/>
      <c r="LQF52" s="117"/>
      <c r="LQG52" s="117"/>
      <c r="LQH52" s="117"/>
      <c r="LQI52" s="117"/>
      <c r="LQJ52" s="117"/>
      <c r="LQK52" s="117"/>
      <c r="LQL52" s="117"/>
      <c r="LQM52" s="117"/>
      <c r="LQN52" s="117"/>
      <c r="LQO52" s="117"/>
      <c r="LQP52" s="117"/>
      <c r="LQQ52" s="117"/>
      <c r="LQR52" s="117"/>
      <c r="LQS52" s="117"/>
      <c r="LQT52" s="117"/>
      <c r="LQU52" s="117"/>
      <c r="LQV52" s="117"/>
      <c r="LQW52" s="117"/>
      <c r="LQX52" s="117"/>
      <c r="LQY52" s="117"/>
      <c r="LQZ52" s="117"/>
      <c r="LRA52" s="117"/>
      <c r="LRB52" s="117"/>
      <c r="LRC52" s="117"/>
      <c r="LRD52" s="117"/>
      <c r="LRE52" s="117"/>
      <c r="LRF52" s="117"/>
      <c r="LRG52" s="117"/>
      <c r="LRH52" s="117"/>
      <c r="LRI52" s="117"/>
      <c r="LRJ52" s="117"/>
      <c r="LRK52" s="117"/>
      <c r="LRL52" s="117"/>
      <c r="LRM52" s="117"/>
      <c r="LRN52" s="117"/>
      <c r="LRO52" s="117"/>
      <c r="LRP52" s="117"/>
      <c r="LRQ52" s="117"/>
      <c r="LRR52" s="117"/>
      <c r="LRS52" s="117"/>
      <c r="LRT52" s="117"/>
      <c r="LRU52" s="117"/>
      <c r="LRV52" s="117"/>
      <c r="LRW52" s="117"/>
      <c r="LRX52" s="117"/>
      <c r="LRY52" s="117"/>
      <c r="LRZ52" s="117"/>
      <c r="LSA52" s="117"/>
      <c r="LSB52" s="117"/>
      <c r="LSC52" s="117"/>
      <c r="LSD52" s="117"/>
      <c r="LSE52" s="117"/>
      <c r="LSF52" s="117"/>
      <c r="LSG52" s="117"/>
      <c r="LSH52" s="117"/>
      <c r="LSI52" s="117"/>
      <c r="LSJ52" s="117"/>
      <c r="LSK52" s="117"/>
      <c r="LSL52" s="117"/>
      <c r="LSM52" s="117"/>
      <c r="LSN52" s="117"/>
      <c r="LSO52" s="117"/>
      <c r="LSP52" s="117"/>
      <c r="LSQ52" s="117"/>
      <c r="LSR52" s="117"/>
      <c r="LSS52" s="117"/>
      <c r="LST52" s="117"/>
      <c r="LSU52" s="117"/>
      <c r="LSV52" s="117"/>
      <c r="LSW52" s="117"/>
      <c r="LSX52" s="117"/>
      <c r="LSY52" s="117"/>
      <c r="LSZ52" s="117"/>
      <c r="LTA52" s="117"/>
      <c r="LTB52" s="117"/>
      <c r="LTC52" s="117"/>
      <c r="LTD52" s="117"/>
      <c r="LTE52" s="117"/>
      <c r="LTF52" s="117"/>
      <c r="LTG52" s="117"/>
      <c r="LTH52" s="117"/>
      <c r="LTI52" s="117"/>
      <c r="LTJ52" s="117"/>
      <c r="LTK52" s="117"/>
      <c r="LTL52" s="117"/>
      <c r="LTM52" s="117"/>
      <c r="LTN52" s="117"/>
      <c r="LTO52" s="117"/>
      <c r="LTP52" s="117"/>
      <c r="LTQ52" s="117"/>
      <c r="LTR52" s="117"/>
      <c r="LTS52" s="117"/>
      <c r="LTT52" s="117"/>
      <c r="LTU52" s="117"/>
      <c r="LTV52" s="117"/>
      <c r="LTW52" s="117"/>
      <c r="LTX52" s="117"/>
      <c r="LTY52" s="117"/>
      <c r="LTZ52" s="117"/>
      <c r="LUA52" s="117"/>
      <c r="LUB52" s="117"/>
      <c r="LUC52" s="117"/>
      <c r="LUD52" s="117"/>
      <c r="LUE52" s="117"/>
      <c r="LUF52" s="117"/>
      <c r="LUG52" s="117"/>
      <c r="LUH52" s="117"/>
      <c r="LUI52" s="117"/>
      <c r="LUJ52" s="117"/>
      <c r="LUK52" s="117"/>
      <c r="LUL52" s="117"/>
      <c r="LUM52" s="117"/>
      <c r="LUN52" s="117"/>
      <c r="LUO52" s="117"/>
      <c r="LUP52" s="117"/>
      <c r="LUQ52" s="117"/>
      <c r="LUR52" s="117"/>
      <c r="LUS52" s="117"/>
      <c r="LUT52" s="117"/>
      <c r="LUU52" s="117"/>
      <c r="LUV52" s="117"/>
      <c r="LUW52" s="117"/>
      <c r="LUX52" s="117"/>
      <c r="LUY52" s="117"/>
      <c r="LUZ52" s="117"/>
      <c r="LVA52" s="117"/>
      <c r="LVB52" s="117"/>
      <c r="LVC52" s="117"/>
      <c r="LVD52" s="117"/>
      <c r="LVE52" s="117"/>
      <c r="LVF52" s="117"/>
      <c r="LVG52" s="117"/>
      <c r="LVH52" s="117"/>
      <c r="LVI52" s="117"/>
      <c r="LVJ52" s="117"/>
      <c r="LVK52" s="117"/>
      <c r="LVL52" s="117"/>
      <c r="LVM52" s="117"/>
      <c r="LVN52" s="117"/>
      <c r="LVO52" s="117"/>
      <c r="LVP52" s="117"/>
      <c r="LVQ52" s="117"/>
      <c r="LVR52" s="117"/>
      <c r="LVS52" s="117"/>
      <c r="LVT52" s="117"/>
      <c r="LVU52" s="117"/>
      <c r="LVV52" s="117"/>
      <c r="LVW52" s="117"/>
      <c r="LVX52" s="117"/>
      <c r="LVY52" s="117"/>
      <c r="LVZ52" s="117"/>
      <c r="LWA52" s="117"/>
      <c r="LWB52" s="117"/>
      <c r="LWC52" s="117"/>
      <c r="LWD52" s="117"/>
      <c r="LWE52" s="117"/>
      <c r="LWF52" s="117"/>
      <c r="LWG52" s="117"/>
      <c r="LWH52" s="117"/>
      <c r="LWI52" s="117"/>
      <c r="LWJ52" s="117"/>
      <c r="LWK52" s="117"/>
      <c r="LWL52" s="117"/>
      <c r="LWM52" s="117"/>
      <c r="LWN52" s="117"/>
      <c r="LWO52" s="117"/>
      <c r="LWP52" s="117"/>
      <c r="LWQ52" s="117"/>
      <c r="LWR52" s="117"/>
      <c r="LWS52" s="117"/>
      <c r="LWT52" s="117"/>
      <c r="LWU52" s="117"/>
      <c r="LWV52" s="117"/>
      <c r="LWW52" s="117"/>
      <c r="LWX52" s="117"/>
      <c r="LWY52" s="117"/>
      <c r="LWZ52" s="117"/>
      <c r="LXA52" s="117"/>
      <c r="LXB52" s="117"/>
      <c r="LXC52" s="117"/>
      <c r="LXD52" s="117"/>
      <c r="LXE52" s="117"/>
      <c r="LXF52" s="117"/>
      <c r="LXG52" s="117"/>
      <c r="LXH52" s="117"/>
      <c r="LXI52" s="117"/>
      <c r="LXJ52" s="117"/>
      <c r="LXK52" s="117"/>
      <c r="LXL52" s="117"/>
      <c r="LXM52" s="117"/>
      <c r="LXN52" s="117"/>
      <c r="LXO52" s="117"/>
      <c r="LXP52" s="117"/>
      <c r="LXQ52" s="117"/>
      <c r="LXR52" s="117"/>
      <c r="LXS52" s="117"/>
      <c r="LXT52" s="117"/>
      <c r="LXU52" s="117"/>
      <c r="LXV52" s="117"/>
      <c r="LXW52" s="117"/>
      <c r="LXX52" s="117"/>
      <c r="LXY52" s="117"/>
      <c r="LXZ52" s="117"/>
      <c r="LYA52" s="117"/>
      <c r="LYB52" s="117"/>
      <c r="LYC52" s="117"/>
      <c r="LYD52" s="117"/>
      <c r="LYE52" s="117"/>
      <c r="LYF52" s="117"/>
      <c r="LYG52" s="117"/>
      <c r="LYH52" s="117"/>
      <c r="LYI52" s="117"/>
      <c r="LYJ52" s="117"/>
      <c r="LYK52" s="117"/>
      <c r="LYL52" s="117"/>
      <c r="LYM52" s="117"/>
      <c r="LYN52" s="117"/>
      <c r="LYO52" s="117"/>
      <c r="LYP52" s="117"/>
      <c r="LYQ52" s="117"/>
      <c r="LYR52" s="117"/>
      <c r="LYS52" s="117"/>
      <c r="LYT52" s="117"/>
      <c r="LYU52" s="117"/>
      <c r="LYV52" s="117"/>
      <c r="LYW52" s="117"/>
      <c r="LYX52" s="117"/>
      <c r="LYY52" s="117"/>
      <c r="LYZ52" s="117"/>
      <c r="LZA52" s="117"/>
      <c r="LZB52" s="117"/>
      <c r="LZC52" s="117"/>
      <c r="LZD52" s="117"/>
      <c r="LZE52" s="117"/>
      <c r="LZF52" s="117"/>
      <c r="LZG52" s="117"/>
      <c r="LZH52" s="117"/>
      <c r="LZI52" s="117"/>
      <c r="LZJ52" s="117"/>
      <c r="LZK52" s="117"/>
      <c r="LZL52" s="117"/>
      <c r="LZM52" s="117"/>
      <c r="LZN52" s="117"/>
      <c r="LZO52" s="117"/>
      <c r="LZP52" s="117"/>
      <c r="LZQ52" s="117"/>
      <c r="LZR52" s="117"/>
      <c r="LZS52" s="117"/>
      <c r="LZT52" s="117"/>
      <c r="LZU52" s="117"/>
      <c r="LZV52" s="117"/>
      <c r="LZW52" s="117"/>
      <c r="LZX52" s="117"/>
      <c r="LZY52" s="117"/>
      <c r="LZZ52" s="117"/>
      <c r="MAA52" s="117"/>
      <c r="MAB52" s="117"/>
      <c r="MAC52" s="117"/>
      <c r="MAD52" s="117"/>
      <c r="MAE52" s="117"/>
      <c r="MAF52" s="117"/>
      <c r="MAG52" s="117"/>
      <c r="MAH52" s="117"/>
      <c r="MAI52" s="117"/>
      <c r="MAJ52" s="117"/>
      <c r="MAK52" s="117"/>
      <c r="MAL52" s="117"/>
      <c r="MAM52" s="117"/>
      <c r="MAN52" s="117"/>
      <c r="MAO52" s="117"/>
      <c r="MAP52" s="117"/>
      <c r="MAQ52" s="117"/>
      <c r="MAR52" s="117"/>
      <c r="MAS52" s="117"/>
      <c r="MAT52" s="117"/>
      <c r="MAU52" s="117"/>
      <c r="MAV52" s="117"/>
      <c r="MAW52" s="117"/>
      <c r="MAX52" s="117"/>
      <c r="MAY52" s="117"/>
      <c r="MAZ52" s="117"/>
      <c r="MBA52" s="117"/>
      <c r="MBB52" s="117"/>
      <c r="MBC52" s="117"/>
      <c r="MBD52" s="117"/>
      <c r="MBE52" s="117"/>
      <c r="MBF52" s="117"/>
      <c r="MBG52" s="117"/>
      <c r="MBH52" s="117"/>
      <c r="MBI52" s="117"/>
      <c r="MBJ52" s="117"/>
      <c r="MBK52" s="117"/>
      <c r="MBL52" s="117"/>
      <c r="MBM52" s="117"/>
      <c r="MBN52" s="117"/>
      <c r="MBO52" s="117"/>
      <c r="MBP52" s="117"/>
      <c r="MBQ52" s="117"/>
      <c r="MBR52" s="117"/>
      <c r="MBS52" s="117"/>
      <c r="MBT52" s="117"/>
      <c r="MBU52" s="117"/>
      <c r="MBV52" s="117"/>
      <c r="MBW52" s="117"/>
      <c r="MBX52" s="117"/>
      <c r="MBY52" s="117"/>
      <c r="MBZ52" s="117"/>
      <c r="MCA52" s="117"/>
      <c r="MCB52" s="117"/>
      <c r="MCC52" s="117"/>
      <c r="MCD52" s="117"/>
      <c r="MCE52" s="117"/>
      <c r="MCF52" s="117"/>
      <c r="MCG52" s="117"/>
      <c r="MCH52" s="117"/>
      <c r="MCI52" s="117"/>
      <c r="MCJ52" s="117"/>
      <c r="MCK52" s="117"/>
      <c r="MCL52" s="117"/>
      <c r="MCM52" s="117"/>
      <c r="MCN52" s="117"/>
      <c r="MCO52" s="117"/>
      <c r="MCP52" s="117"/>
      <c r="MCQ52" s="117"/>
      <c r="MCR52" s="117"/>
      <c r="MCS52" s="117"/>
      <c r="MCT52" s="117"/>
      <c r="MCU52" s="117"/>
      <c r="MCV52" s="117"/>
      <c r="MCW52" s="117"/>
      <c r="MCX52" s="117"/>
      <c r="MCY52" s="117"/>
      <c r="MCZ52" s="117"/>
      <c r="MDA52" s="117"/>
      <c r="MDB52" s="117"/>
      <c r="MDC52" s="117"/>
      <c r="MDD52" s="117"/>
      <c r="MDE52" s="117"/>
      <c r="MDF52" s="117"/>
      <c r="MDG52" s="117"/>
      <c r="MDH52" s="117"/>
      <c r="MDI52" s="117"/>
      <c r="MDJ52" s="117"/>
      <c r="MDK52" s="117"/>
      <c r="MDL52" s="117"/>
      <c r="MDM52" s="117"/>
      <c r="MDN52" s="117"/>
      <c r="MDO52" s="117"/>
      <c r="MDP52" s="117"/>
      <c r="MDQ52" s="117"/>
      <c r="MDR52" s="117"/>
      <c r="MDS52" s="117"/>
      <c r="MDT52" s="117"/>
      <c r="MDU52" s="117"/>
      <c r="MDV52" s="117"/>
      <c r="MDW52" s="117"/>
      <c r="MDX52" s="117"/>
      <c r="MDY52" s="117"/>
      <c r="MDZ52" s="117"/>
      <c r="MEA52" s="117"/>
      <c r="MEB52" s="117"/>
      <c r="MEC52" s="117"/>
      <c r="MED52" s="117"/>
      <c r="MEE52" s="117"/>
      <c r="MEF52" s="117"/>
      <c r="MEG52" s="117"/>
      <c r="MEH52" s="117"/>
      <c r="MEI52" s="117"/>
      <c r="MEJ52" s="117"/>
      <c r="MEK52" s="117"/>
      <c r="MEL52" s="117"/>
      <c r="MEM52" s="117"/>
      <c r="MEN52" s="117"/>
      <c r="MEO52" s="117"/>
      <c r="MEP52" s="117"/>
      <c r="MEQ52" s="117"/>
      <c r="MER52" s="117"/>
      <c r="MES52" s="117"/>
      <c r="MET52" s="117"/>
      <c r="MEU52" s="117"/>
      <c r="MEV52" s="117"/>
      <c r="MEW52" s="117"/>
      <c r="MEX52" s="117"/>
      <c r="MEY52" s="117"/>
      <c r="MEZ52" s="117"/>
      <c r="MFA52" s="117"/>
      <c r="MFB52" s="117"/>
      <c r="MFC52" s="117"/>
      <c r="MFD52" s="117"/>
      <c r="MFE52" s="117"/>
      <c r="MFF52" s="117"/>
      <c r="MFG52" s="117"/>
      <c r="MFH52" s="117"/>
      <c r="MFI52" s="117"/>
      <c r="MFJ52" s="117"/>
      <c r="MFK52" s="117"/>
      <c r="MFL52" s="117"/>
      <c r="MFM52" s="117"/>
      <c r="MFN52" s="117"/>
      <c r="MFO52" s="117"/>
      <c r="MFP52" s="117"/>
      <c r="MFQ52" s="117"/>
      <c r="MFR52" s="117"/>
      <c r="MFS52" s="117"/>
      <c r="MFT52" s="117"/>
      <c r="MFU52" s="117"/>
      <c r="MFV52" s="117"/>
      <c r="MFW52" s="117"/>
      <c r="MFX52" s="117"/>
      <c r="MFY52" s="117"/>
      <c r="MFZ52" s="117"/>
      <c r="MGA52" s="117"/>
      <c r="MGB52" s="117"/>
      <c r="MGC52" s="117"/>
      <c r="MGD52" s="117"/>
      <c r="MGE52" s="117"/>
      <c r="MGF52" s="117"/>
      <c r="MGG52" s="117"/>
      <c r="MGH52" s="117"/>
      <c r="MGI52" s="117"/>
      <c r="MGJ52" s="117"/>
      <c r="MGK52" s="117"/>
      <c r="MGL52" s="117"/>
      <c r="MGM52" s="117"/>
      <c r="MGN52" s="117"/>
      <c r="MGO52" s="117"/>
      <c r="MGP52" s="117"/>
      <c r="MGQ52" s="117"/>
      <c r="MGR52" s="117"/>
      <c r="MGS52" s="117"/>
      <c r="MGT52" s="117"/>
      <c r="MGU52" s="117"/>
      <c r="MGV52" s="117"/>
      <c r="MGW52" s="117"/>
      <c r="MGX52" s="117"/>
      <c r="MGY52" s="117"/>
      <c r="MGZ52" s="117"/>
      <c r="MHA52" s="117"/>
      <c r="MHB52" s="117"/>
      <c r="MHC52" s="117"/>
      <c r="MHD52" s="117"/>
      <c r="MHE52" s="117"/>
      <c r="MHF52" s="117"/>
      <c r="MHG52" s="117"/>
      <c r="MHH52" s="117"/>
      <c r="MHI52" s="117"/>
      <c r="MHJ52" s="117"/>
      <c r="MHK52" s="117"/>
      <c r="MHL52" s="117"/>
      <c r="MHM52" s="117"/>
      <c r="MHN52" s="117"/>
      <c r="MHO52" s="117"/>
      <c r="MHP52" s="117"/>
      <c r="MHQ52" s="117"/>
      <c r="MHR52" s="117"/>
      <c r="MHS52" s="117"/>
      <c r="MHT52" s="117"/>
      <c r="MHU52" s="117"/>
      <c r="MHV52" s="117"/>
      <c r="MHW52" s="117"/>
      <c r="MHX52" s="117"/>
      <c r="MHY52" s="117"/>
      <c r="MHZ52" s="117"/>
      <c r="MIA52" s="117"/>
      <c r="MIB52" s="117"/>
      <c r="MIC52" s="117"/>
      <c r="MID52" s="117"/>
      <c r="MIE52" s="117"/>
      <c r="MIF52" s="117"/>
      <c r="MIG52" s="117"/>
      <c r="MIH52" s="117"/>
      <c r="MII52" s="117"/>
      <c r="MIJ52" s="117"/>
      <c r="MIK52" s="117"/>
      <c r="MIL52" s="117"/>
      <c r="MIM52" s="117"/>
      <c r="MIN52" s="117"/>
      <c r="MIO52" s="117"/>
      <c r="MIP52" s="117"/>
      <c r="MIQ52" s="117"/>
      <c r="MIR52" s="117"/>
      <c r="MIS52" s="117"/>
      <c r="MIT52" s="117"/>
      <c r="MIU52" s="117"/>
      <c r="MIV52" s="117"/>
      <c r="MIW52" s="117"/>
      <c r="MIX52" s="117"/>
      <c r="MIY52" s="117"/>
      <c r="MIZ52" s="117"/>
      <c r="MJA52" s="117"/>
      <c r="MJB52" s="117"/>
      <c r="MJC52" s="117"/>
      <c r="MJD52" s="117"/>
      <c r="MJE52" s="117"/>
      <c r="MJF52" s="117"/>
      <c r="MJG52" s="117"/>
      <c r="MJH52" s="117"/>
      <c r="MJI52" s="117"/>
      <c r="MJJ52" s="117"/>
      <c r="MJK52" s="117"/>
      <c r="MJL52" s="117"/>
      <c r="MJM52" s="117"/>
      <c r="MJN52" s="117"/>
      <c r="MJO52" s="117"/>
      <c r="MJP52" s="117"/>
      <c r="MJQ52" s="117"/>
      <c r="MJR52" s="117"/>
      <c r="MJS52" s="117"/>
      <c r="MJT52" s="117"/>
      <c r="MJU52" s="117"/>
      <c r="MJV52" s="117"/>
      <c r="MJW52" s="117"/>
      <c r="MJX52" s="117"/>
      <c r="MJY52" s="117"/>
      <c r="MJZ52" s="117"/>
      <c r="MKA52" s="117"/>
      <c r="MKB52" s="117"/>
      <c r="MKC52" s="117"/>
      <c r="MKD52" s="117"/>
      <c r="MKE52" s="117"/>
      <c r="MKF52" s="117"/>
      <c r="MKG52" s="117"/>
      <c r="MKH52" s="117"/>
      <c r="MKI52" s="117"/>
      <c r="MKJ52" s="117"/>
      <c r="MKK52" s="117"/>
      <c r="MKL52" s="117"/>
      <c r="MKM52" s="117"/>
      <c r="MKN52" s="117"/>
      <c r="MKO52" s="117"/>
      <c r="MKP52" s="117"/>
      <c r="MKQ52" s="117"/>
      <c r="MKR52" s="117"/>
      <c r="MKS52" s="117"/>
      <c r="MKT52" s="117"/>
      <c r="MKU52" s="117"/>
      <c r="MKV52" s="117"/>
      <c r="MKW52" s="117"/>
      <c r="MKX52" s="117"/>
      <c r="MKY52" s="117"/>
      <c r="MKZ52" s="117"/>
      <c r="MLA52" s="117"/>
      <c r="MLB52" s="117"/>
      <c r="MLC52" s="117"/>
      <c r="MLD52" s="117"/>
      <c r="MLE52" s="117"/>
      <c r="MLF52" s="117"/>
      <c r="MLG52" s="117"/>
      <c r="MLH52" s="117"/>
      <c r="MLI52" s="117"/>
      <c r="MLJ52" s="117"/>
      <c r="MLK52" s="117"/>
      <c r="MLL52" s="117"/>
      <c r="MLM52" s="117"/>
      <c r="MLN52" s="117"/>
      <c r="MLO52" s="117"/>
      <c r="MLP52" s="117"/>
      <c r="MLQ52" s="117"/>
      <c r="MLR52" s="117"/>
      <c r="MLS52" s="117"/>
      <c r="MLT52" s="117"/>
      <c r="MLU52" s="117"/>
      <c r="MLV52" s="117"/>
      <c r="MLW52" s="117"/>
      <c r="MLX52" s="117"/>
      <c r="MLY52" s="117"/>
      <c r="MLZ52" s="117"/>
      <c r="MMA52" s="117"/>
      <c r="MMB52" s="117"/>
      <c r="MMC52" s="117"/>
      <c r="MMD52" s="117"/>
      <c r="MME52" s="117"/>
      <c r="MMF52" s="117"/>
      <c r="MMG52" s="117"/>
      <c r="MMH52" s="117"/>
      <c r="MMI52" s="117"/>
      <c r="MMJ52" s="117"/>
      <c r="MMK52" s="117"/>
      <c r="MML52" s="117"/>
      <c r="MMM52" s="117"/>
      <c r="MMN52" s="117"/>
      <c r="MMO52" s="117"/>
      <c r="MMP52" s="117"/>
      <c r="MMQ52" s="117"/>
      <c r="MMR52" s="117"/>
      <c r="MMS52" s="117"/>
      <c r="MMT52" s="117"/>
      <c r="MMU52" s="117"/>
      <c r="MMV52" s="117"/>
      <c r="MMW52" s="117"/>
      <c r="MMX52" s="117"/>
      <c r="MMY52" s="117"/>
      <c r="MMZ52" s="117"/>
      <c r="MNA52" s="117"/>
      <c r="MNB52" s="117"/>
      <c r="MNC52" s="117"/>
      <c r="MND52" s="117"/>
      <c r="MNE52" s="117"/>
      <c r="MNF52" s="117"/>
      <c r="MNG52" s="117"/>
      <c r="MNH52" s="117"/>
      <c r="MNI52" s="117"/>
      <c r="MNJ52" s="117"/>
      <c r="MNK52" s="117"/>
      <c r="MNL52" s="117"/>
      <c r="MNM52" s="117"/>
      <c r="MNN52" s="117"/>
      <c r="MNO52" s="117"/>
      <c r="MNP52" s="117"/>
      <c r="MNQ52" s="117"/>
      <c r="MNR52" s="117"/>
      <c r="MNS52" s="117"/>
      <c r="MNT52" s="117"/>
      <c r="MNU52" s="117"/>
      <c r="MNV52" s="117"/>
      <c r="MNW52" s="117"/>
      <c r="MNX52" s="117"/>
      <c r="MNY52" s="117"/>
      <c r="MNZ52" s="117"/>
      <c r="MOA52" s="117"/>
      <c r="MOB52" s="117"/>
      <c r="MOC52" s="117"/>
      <c r="MOD52" s="117"/>
      <c r="MOE52" s="117"/>
      <c r="MOF52" s="117"/>
      <c r="MOG52" s="117"/>
      <c r="MOH52" s="117"/>
      <c r="MOI52" s="117"/>
      <c r="MOJ52" s="117"/>
      <c r="MOK52" s="117"/>
      <c r="MOL52" s="117"/>
      <c r="MOM52" s="117"/>
      <c r="MON52" s="117"/>
      <c r="MOO52" s="117"/>
      <c r="MOP52" s="117"/>
      <c r="MOQ52" s="117"/>
      <c r="MOR52" s="117"/>
      <c r="MOS52" s="117"/>
      <c r="MOT52" s="117"/>
      <c r="MOU52" s="117"/>
      <c r="MOV52" s="117"/>
      <c r="MOW52" s="117"/>
      <c r="MOX52" s="117"/>
      <c r="MOY52" s="117"/>
      <c r="MOZ52" s="117"/>
      <c r="MPA52" s="117"/>
      <c r="MPB52" s="117"/>
      <c r="MPC52" s="117"/>
      <c r="MPD52" s="117"/>
      <c r="MPE52" s="117"/>
      <c r="MPF52" s="117"/>
      <c r="MPG52" s="117"/>
      <c r="MPH52" s="117"/>
      <c r="MPI52" s="117"/>
      <c r="MPJ52" s="117"/>
      <c r="MPK52" s="117"/>
      <c r="MPL52" s="117"/>
      <c r="MPM52" s="117"/>
      <c r="MPN52" s="117"/>
      <c r="MPO52" s="117"/>
      <c r="MPP52" s="117"/>
      <c r="MPQ52" s="117"/>
      <c r="MPR52" s="117"/>
      <c r="MPS52" s="117"/>
      <c r="MPT52" s="117"/>
      <c r="MPU52" s="117"/>
      <c r="MPV52" s="117"/>
      <c r="MPW52" s="117"/>
      <c r="MPX52" s="117"/>
      <c r="MPY52" s="117"/>
      <c r="MPZ52" s="117"/>
      <c r="MQA52" s="117"/>
      <c r="MQB52" s="117"/>
      <c r="MQC52" s="117"/>
      <c r="MQD52" s="117"/>
      <c r="MQE52" s="117"/>
      <c r="MQF52" s="117"/>
      <c r="MQG52" s="117"/>
      <c r="MQH52" s="117"/>
      <c r="MQI52" s="117"/>
      <c r="MQJ52" s="117"/>
      <c r="MQK52" s="117"/>
      <c r="MQL52" s="117"/>
      <c r="MQM52" s="117"/>
      <c r="MQN52" s="117"/>
      <c r="MQO52" s="117"/>
      <c r="MQP52" s="117"/>
      <c r="MQQ52" s="117"/>
      <c r="MQR52" s="117"/>
      <c r="MQS52" s="117"/>
      <c r="MQT52" s="117"/>
      <c r="MQU52" s="117"/>
      <c r="MQV52" s="117"/>
      <c r="MQW52" s="117"/>
      <c r="MQX52" s="117"/>
      <c r="MQY52" s="117"/>
      <c r="MQZ52" s="117"/>
      <c r="MRA52" s="117"/>
      <c r="MRB52" s="117"/>
      <c r="MRC52" s="117"/>
      <c r="MRD52" s="117"/>
      <c r="MRE52" s="117"/>
      <c r="MRF52" s="117"/>
      <c r="MRG52" s="117"/>
      <c r="MRH52" s="117"/>
      <c r="MRI52" s="117"/>
      <c r="MRJ52" s="117"/>
      <c r="MRK52" s="117"/>
      <c r="MRL52" s="117"/>
      <c r="MRM52" s="117"/>
      <c r="MRN52" s="117"/>
      <c r="MRO52" s="117"/>
      <c r="MRP52" s="117"/>
      <c r="MRQ52" s="117"/>
      <c r="MRR52" s="117"/>
      <c r="MRS52" s="117"/>
      <c r="MRT52" s="117"/>
      <c r="MRU52" s="117"/>
      <c r="MRV52" s="117"/>
      <c r="MRW52" s="117"/>
      <c r="MRX52" s="117"/>
      <c r="MRY52" s="117"/>
      <c r="MRZ52" s="117"/>
      <c r="MSA52" s="117"/>
      <c r="MSB52" s="117"/>
      <c r="MSC52" s="117"/>
      <c r="MSD52" s="117"/>
      <c r="MSE52" s="117"/>
      <c r="MSF52" s="117"/>
      <c r="MSG52" s="117"/>
      <c r="MSH52" s="117"/>
      <c r="MSI52" s="117"/>
      <c r="MSJ52" s="117"/>
      <c r="MSK52" s="117"/>
      <c r="MSL52" s="117"/>
      <c r="MSM52" s="117"/>
      <c r="MSN52" s="117"/>
      <c r="MSO52" s="117"/>
      <c r="MSP52" s="117"/>
      <c r="MSQ52" s="117"/>
      <c r="MSR52" s="117"/>
      <c r="MSS52" s="117"/>
      <c r="MST52" s="117"/>
      <c r="MSU52" s="117"/>
      <c r="MSV52" s="117"/>
      <c r="MSW52" s="117"/>
      <c r="MSX52" s="117"/>
      <c r="MSY52" s="117"/>
      <c r="MSZ52" s="117"/>
      <c r="MTA52" s="117"/>
      <c r="MTB52" s="117"/>
      <c r="MTC52" s="117"/>
      <c r="MTD52" s="117"/>
      <c r="MTE52" s="117"/>
      <c r="MTF52" s="117"/>
      <c r="MTG52" s="117"/>
      <c r="MTH52" s="117"/>
      <c r="MTI52" s="117"/>
      <c r="MTJ52" s="117"/>
      <c r="MTK52" s="117"/>
      <c r="MTL52" s="117"/>
      <c r="MTM52" s="117"/>
      <c r="MTN52" s="117"/>
      <c r="MTO52" s="117"/>
      <c r="MTP52" s="117"/>
      <c r="MTQ52" s="117"/>
      <c r="MTR52" s="117"/>
      <c r="MTS52" s="117"/>
      <c r="MTT52" s="117"/>
      <c r="MTU52" s="117"/>
      <c r="MTV52" s="117"/>
      <c r="MTW52" s="117"/>
      <c r="MTX52" s="117"/>
      <c r="MTY52" s="117"/>
      <c r="MTZ52" s="117"/>
      <c r="MUA52" s="117"/>
      <c r="MUB52" s="117"/>
      <c r="MUC52" s="117"/>
      <c r="MUD52" s="117"/>
      <c r="MUE52" s="117"/>
      <c r="MUF52" s="117"/>
      <c r="MUG52" s="117"/>
      <c r="MUH52" s="117"/>
      <c r="MUI52" s="117"/>
      <c r="MUJ52" s="117"/>
      <c r="MUK52" s="117"/>
      <c r="MUL52" s="117"/>
      <c r="MUM52" s="117"/>
      <c r="MUN52" s="117"/>
      <c r="MUO52" s="117"/>
      <c r="MUP52" s="117"/>
      <c r="MUQ52" s="117"/>
      <c r="MUR52" s="117"/>
      <c r="MUS52" s="117"/>
      <c r="MUT52" s="117"/>
      <c r="MUU52" s="117"/>
      <c r="MUV52" s="117"/>
      <c r="MUW52" s="117"/>
      <c r="MUX52" s="117"/>
      <c r="MUY52" s="117"/>
      <c r="MUZ52" s="117"/>
      <c r="MVA52" s="117"/>
      <c r="MVB52" s="117"/>
      <c r="MVC52" s="117"/>
      <c r="MVD52" s="117"/>
      <c r="MVE52" s="117"/>
      <c r="MVF52" s="117"/>
      <c r="MVG52" s="117"/>
      <c r="MVH52" s="117"/>
      <c r="MVI52" s="117"/>
      <c r="MVJ52" s="117"/>
      <c r="MVK52" s="117"/>
      <c r="MVL52" s="117"/>
      <c r="MVM52" s="117"/>
      <c r="MVN52" s="117"/>
      <c r="MVO52" s="117"/>
      <c r="MVP52" s="117"/>
      <c r="MVQ52" s="117"/>
      <c r="MVR52" s="117"/>
      <c r="MVS52" s="117"/>
      <c r="MVT52" s="117"/>
      <c r="MVU52" s="117"/>
      <c r="MVV52" s="117"/>
      <c r="MVW52" s="117"/>
      <c r="MVX52" s="117"/>
      <c r="MVY52" s="117"/>
      <c r="MVZ52" s="117"/>
      <c r="MWA52" s="117"/>
      <c r="MWB52" s="117"/>
      <c r="MWC52" s="117"/>
      <c r="MWD52" s="117"/>
      <c r="MWE52" s="117"/>
      <c r="MWF52" s="117"/>
      <c r="MWG52" s="117"/>
      <c r="MWH52" s="117"/>
      <c r="MWI52" s="117"/>
      <c r="MWJ52" s="117"/>
      <c r="MWK52" s="117"/>
      <c r="MWL52" s="117"/>
      <c r="MWM52" s="117"/>
      <c r="MWN52" s="117"/>
      <c r="MWO52" s="117"/>
      <c r="MWP52" s="117"/>
      <c r="MWQ52" s="117"/>
      <c r="MWR52" s="117"/>
      <c r="MWS52" s="117"/>
      <c r="MWT52" s="117"/>
      <c r="MWU52" s="117"/>
      <c r="MWV52" s="117"/>
      <c r="MWW52" s="117"/>
      <c r="MWX52" s="117"/>
      <c r="MWY52" s="117"/>
      <c r="MWZ52" s="117"/>
      <c r="MXA52" s="117"/>
      <c r="MXB52" s="117"/>
      <c r="MXC52" s="117"/>
      <c r="MXD52" s="117"/>
      <c r="MXE52" s="117"/>
      <c r="MXF52" s="117"/>
      <c r="MXG52" s="117"/>
      <c r="MXH52" s="117"/>
      <c r="MXI52" s="117"/>
      <c r="MXJ52" s="117"/>
      <c r="MXK52" s="117"/>
      <c r="MXL52" s="117"/>
      <c r="MXM52" s="117"/>
      <c r="MXN52" s="117"/>
      <c r="MXO52" s="117"/>
      <c r="MXP52" s="117"/>
      <c r="MXQ52" s="117"/>
      <c r="MXR52" s="117"/>
      <c r="MXS52" s="117"/>
      <c r="MXT52" s="117"/>
      <c r="MXU52" s="117"/>
      <c r="MXV52" s="117"/>
      <c r="MXW52" s="117"/>
      <c r="MXX52" s="117"/>
      <c r="MXY52" s="117"/>
      <c r="MXZ52" s="117"/>
      <c r="MYA52" s="117"/>
      <c r="MYB52" s="117"/>
      <c r="MYC52" s="117"/>
      <c r="MYD52" s="117"/>
      <c r="MYE52" s="117"/>
      <c r="MYF52" s="117"/>
      <c r="MYG52" s="117"/>
      <c r="MYH52" s="117"/>
      <c r="MYI52" s="117"/>
      <c r="MYJ52" s="117"/>
      <c r="MYK52" s="117"/>
      <c r="MYL52" s="117"/>
      <c r="MYM52" s="117"/>
      <c r="MYN52" s="117"/>
      <c r="MYO52" s="117"/>
      <c r="MYP52" s="117"/>
      <c r="MYQ52" s="117"/>
      <c r="MYR52" s="117"/>
      <c r="MYS52" s="117"/>
      <c r="MYT52" s="117"/>
      <c r="MYU52" s="117"/>
      <c r="MYV52" s="117"/>
      <c r="MYW52" s="117"/>
      <c r="MYX52" s="117"/>
      <c r="MYY52" s="117"/>
      <c r="MYZ52" s="117"/>
      <c r="MZA52" s="117"/>
      <c r="MZB52" s="117"/>
      <c r="MZC52" s="117"/>
      <c r="MZD52" s="117"/>
      <c r="MZE52" s="117"/>
      <c r="MZF52" s="117"/>
      <c r="MZG52" s="117"/>
      <c r="MZH52" s="117"/>
      <c r="MZI52" s="117"/>
      <c r="MZJ52" s="117"/>
      <c r="MZK52" s="117"/>
      <c r="MZL52" s="117"/>
      <c r="MZM52" s="117"/>
      <c r="MZN52" s="117"/>
      <c r="MZO52" s="117"/>
      <c r="MZP52" s="117"/>
      <c r="MZQ52" s="117"/>
      <c r="MZR52" s="117"/>
      <c r="MZS52" s="117"/>
      <c r="MZT52" s="117"/>
      <c r="MZU52" s="117"/>
      <c r="MZV52" s="117"/>
      <c r="MZW52" s="117"/>
      <c r="MZX52" s="117"/>
      <c r="MZY52" s="117"/>
      <c r="MZZ52" s="117"/>
      <c r="NAA52" s="117"/>
      <c r="NAB52" s="117"/>
      <c r="NAC52" s="117"/>
      <c r="NAD52" s="117"/>
      <c r="NAE52" s="117"/>
      <c r="NAF52" s="117"/>
      <c r="NAG52" s="117"/>
      <c r="NAH52" s="117"/>
      <c r="NAI52" s="117"/>
      <c r="NAJ52" s="117"/>
      <c r="NAK52" s="117"/>
      <c r="NAL52" s="117"/>
      <c r="NAM52" s="117"/>
      <c r="NAN52" s="117"/>
      <c r="NAO52" s="117"/>
      <c r="NAP52" s="117"/>
      <c r="NAQ52" s="117"/>
      <c r="NAR52" s="117"/>
      <c r="NAS52" s="117"/>
      <c r="NAT52" s="117"/>
      <c r="NAU52" s="117"/>
      <c r="NAV52" s="117"/>
      <c r="NAW52" s="117"/>
      <c r="NAX52" s="117"/>
      <c r="NAY52" s="117"/>
      <c r="NAZ52" s="117"/>
      <c r="NBA52" s="117"/>
      <c r="NBB52" s="117"/>
      <c r="NBC52" s="117"/>
      <c r="NBD52" s="117"/>
      <c r="NBE52" s="117"/>
      <c r="NBF52" s="117"/>
      <c r="NBG52" s="117"/>
      <c r="NBH52" s="117"/>
      <c r="NBI52" s="117"/>
      <c r="NBJ52" s="117"/>
      <c r="NBK52" s="117"/>
      <c r="NBL52" s="117"/>
      <c r="NBM52" s="117"/>
      <c r="NBN52" s="117"/>
      <c r="NBO52" s="117"/>
      <c r="NBP52" s="117"/>
      <c r="NBQ52" s="117"/>
      <c r="NBR52" s="117"/>
      <c r="NBS52" s="117"/>
      <c r="NBT52" s="117"/>
      <c r="NBU52" s="117"/>
      <c r="NBV52" s="117"/>
      <c r="NBW52" s="117"/>
      <c r="NBX52" s="117"/>
      <c r="NBY52" s="117"/>
      <c r="NBZ52" s="117"/>
      <c r="NCA52" s="117"/>
      <c r="NCB52" s="117"/>
      <c r="NCC52" s="117"/>
      <c r="NCD52" s="117"/>
      <c r="NCE52" s="117"/>
      <c r="NCF52" s="117"/>
      <c r="NCG52" s="117"/>
      <c r="NCH52" s="117"/>
      <c r="NCI52" s="117"/>
      <c r="NCJ52" s="117"/>
      <c r="NCK52" s="117"/>
      <c r="NCL52" s="117"/>
      <c r="NCM52" s="117"/>
      <c r="NCN52" s="117"/>
      <c r="NCO52" s="117"/>
      <c r="NCP52" s="117"/>
      <c r="NCQ52" s="117"/>
      <c r="NCR52" s="117"/>
      <c r="NCS52" s="117"/>
      <c r="NCT52" s="117"/>
      <c r="NCU52" s="117"/>
      <c r="NCV52" s="117"/>
      <c r="NCW52" s="117"/>
      <c r="NCX52" s="117"/>
      <c r="NCY52" s="117"/>
      <c r="NCZ52" s="117"/>
      <c r="NDA52" s="117"/>
      <c r="NDB52" s="117"/>
      <c r="NDC52" s="117"/>
      <c r="NDD52" s="117"/>
      <c r="NDE52" s="117"/>
      <c r="NDF52" s="117"/>
      <c r="NDG52" s="117"/>
      <c r="NDH52" s="117"/>
      <c r="NDI52" s="117"/>
      <c r="NDJ52" s="117"/>
      <c r="NDK52" s="117"/>
      <c r="NDL52" s="117"/>
      <c r="NDM52" s="117"/>
      <c r="NDN52" s="117"/>
      <c r="NDO52" s="117"/>
      <c r="NDP52" s="117"/>
      <c r="NDQ52" s="117"/>
      <c r="NDR52" s="117"/>
      <c r="NDS52" s="117"/>
      <c r="NDT52" s="117"/>
      <c r="NDU52" s="117"/>
      <c r="NDV52" s="117"/>
      <c r="NDW52" s="117"/>
      <c r="NDX52" s="117"/>
      <c r="NDY52" s="117"/>
      <c r="NDZ52" s="117"/>
      <c r="NEA52" s="117"/>
      <c r="NEB52" s="117"/>
      <c r="NEC52" s="117"/>
      <c r="NED52" s="117"/>
      <c r="NEE52" s="117"/>
      <c r="NEF52" s="117"/>
      <c r="NEG52" s="117"/>
      <c r="NEH52" s="117"/>
      <c r="NEI52" s="117"/>
      <c r="NEJ52" s="117"/>
      <c r="NEK52" s="117"/>
      <c r="NEL52" s="117"/>
      <c r="NEM52" s="117"/>
      <c r="NEN52" s="117"/>
      <c r="NEO52" s="117"/>
      <c r="NEP52" s="117"/>
      <c r="NEQ52" s="117"/>
      <c r="NER52" s="117"/>
      <c r="NES52" s="117"/>
      <c r="NET52" s="117"/>
      <c r="NEU52" s="117"/>
      <c r="NEV52" s="117"/>
      <c r="NEW52" s="117"/>
      <c r="NEX52" s="117"/>
      <c r="NEY52" s="117"/>
      <c r="NEZ52" s="117"/>
      <c r="NFA52" s="117"/>
      <c r="NFB52" s="117"/>
      <c r="NFC52" s="117"/>
      <c r="NFD52" s="117"/>
      <c r="NFE52" s="117"/>
      <c r="NFF52" s="117"/>
      <c r="NFG52" s="117"/>
      <c r="NFH52" s="117"/>
      <c r="NFI52" s="117"/>
      <c r="NFJ52" s="117"/>
      <c r="NFK52" s="117"/>
      <c r="NFL52" s="117"/>
      <c r="NFM52" s="117"/>
      <c r="NFN52" s="117"/>
      <c r="NFO52" s="117"/>
      <c r="NFP52" s="117"/>
      <c r="NFQ52" s="117"/>
      <c r="NFR52" s="117"/>
      <c r="NFS52" s="117"/>
      <c r="NFT52" s="117"/>
      <c r="NFU52" s="117"/>
      <c r="NFV52" s="117"/>
      <c r="NFW52" s="117"/>
      <c r="NFX52" s="117"/>
      <c r="NFY52" s="117"/>
      <c r="NFZ52" s="117"/>
      <c r="NGA52" s="117"/>
      <c r="NGB52" s="117"/>
      <c r="NGC52" s="117"/>
      <c r="NGD52" s="117"/>
      <c r="NGE52" s="117"/>
      <c r="NGF52" s="117"/>
      <c r="NGG52" s="117"/>
      <c r="NGH52" s="117"/>
      <c r="NGI52" s="117"/>
      <c r="NGJ52" s="117"/>
      <c r="NGK52" s="117"/>
      <c r="NGL52" s="117"/>
      <c r="NGM52" s="117"/>
      <c r="NGN52" s="117"/>
      <c r="NGO52" s="117"/>
      <c r="NGP52" s="117"/>
      <c r="NGQ52" s="117"/>
      <c r="NGR52" s="117"/>
      <c r="NGS52" s="117"/>
      <c r="NGT52" s="117"/>
      <c r="NGU52" s="117"/>
      <c r="NGV52" s="117"/>
      <c r="NGW52" s="117"/>
      <c r="NGX52" s="117"/>
      <c r="NGY52" s="117"/>
      <c r="NGZ52" s="117"/>
      <c r="NHA52" s="117"/>
      <c r="NHB52" s="117"/>
      <c r="NHC52" s="117"/>
      <c r="NHD52" s="117"/>
      <c r="NHE52" s="117"/>
      <c r="NHF52" s="117"/>
      <c r="NHG52" s="117"/>
      <c r="NHH52" s="117"/>
      <c r="NHI52" s="117"/>
      <c r="NHJ52" s="117"/>
      <c r="NHK52" s="117"/>
      <c r="NHL52" s="117"/>
      <c r="NHM52" s="117"/>
      <c r="NHN52" s="117"/>
      <c r="NHO52" s="117"/>
      <c r="NHP52" s="117"/>
      <c r="NHQ52" s="117"/>
      <c r="NHR52" s="117"/>
      <c r="NHS52" s="117"/>
      <c r="NHT52" s="117"/>
      <c r="NHU52" s="117"/>
      <c r="NHV52" s="117"/>
      <c r="NHW52" s="117"/>
      <c r="NHX52" s="117"/>
      <c r="NHY52" s="117"/>
      <c r="NHZ52" s="117"/>
      <c r="NIA52" s="117"/>
      <c r="NIB52" s="117"/>
      <c r="NIC52" s="117"/>
      <c r="NID52" s="117"/>
      <c r="NIE52" s="117"/>
      <c r="NIF52" s="117"/>
      <c r="NIG52" s="117"/>
      <c r="NIH52" s="117"/>
      <c r="NII52" s="117"/>
      <c r="NIJ52" s="117"/>
      <c r="NIK52" s="117"/>
      <c r="NIL52" s="117"/>
      <c r="NIM52" s="117"/>
      <c r="NIN52" s="117"/>
      <c r="NIO52" s="117"/>
      <c r="NIP52" s="117"/>
      <c r="NIQ52" s="117"/>
      <c r="NIR52" s="117"/>
      <c r="NIS52" s="117"/>
      <c r="NIT52" s="117"/>
      <c r="NIU52" s="117"/>
      <c r="NIV52" s="117"/>
      <c r="NIW52" s="117"/>
      <c r="NIX52" s="117"/>
      <c r="NIY52" s="117"/>
      <c r="NIZ52" s="117"/>
      <c r="NJA52" s="117"/>
      <c r="NJB52" s="117"/>
      <c r="NJC52" s="117"/>
      <c r="NJD52" s="117"/>
      <c r="NJE52" s="117"/>
      <c r="NJF52" s="117"/>
      <c r="NJG52" s="117"/>
      <c r="NJH52" s="117"/>
      <c r="NJI52" s="117"/>
      <c r="NJJ52" s="117"/>
      <c r="NJK52" s="117"/>
      <c r="NJL52" s="117"/>
      <c r="NJM52" s="117"/>
      <c r="NJN52" s="117"/>
      <c r="NJO52" s="117"/>
      <c r="NJP52" s="117"/>
      <c r="NJQ52" s="117"/>
      <c r="NJR52" s="117"/>
      <c r="NJS52" s="117"/>
      <c r="NJT52" s="117"/>
      <c r="NJU52" s="117"/>
      <c r="NJV52" s="117"/>
      <c r="NJW52" s="117"/>
      <c r="NJX52" s="117"/>
      <c r="NJY52" s="117"/>
      <c r="NJZ52" s="117"/>
      <c r="NKA52" s="117"/>
      <c r="NKB52" s="117"/>
      <c r="NKC52" s="117"/>
      <c r="NKD52" s="117"/>
      <c r="NKE52" s="117"/>
      <c r="NKF52" s="117"/>
      <c r="NKG52" s="117"/>
      <c r="NKH52" s="117"/>
      <c r="NKI52" s="117"/>
      <c r="NKJ52" s="117"/>
      <c r="NKK52" s="117"/>
      <c r="NKL52" s="117"/>
      <c r="NKM52" s="117"/>
      <c r="NKN52" s="117"/>
      <c r="NKO52" s="117"/>
      <c r="NKP52" s="117"/>
      <c r="NKQ52" s="117"/>
      <c r="NKR52" s="117"/>
      <c r="NKS52" s="117"/>
      <c r="NKT52" s="117"/>
      <c r="NKU52" s="117"/>
      <c r="NKV52" s="117"/>
      <c r="NKW52" s="117"/>
      <c r="NKX52" s="117"/>
      <c r="NKY52" s="117"/>
      <c r="NKZ52" s="117"/>
      <c r="NLA52" s="117"/>
      <c r="NLB52" s="117"/>
      <c r="NLC52" s="117"/>
      <c r="NLD52" s="117"/>
      <c r="NLE52" s="117"/>
      <c r="NLF52" s="117"/>
      <c r="NLG52" s="117"/>
      <c r="NLH52" s="117"/>
      <c r="NLI52" s="117"/>
      <c r="NLJ52" s="117"/>
      <c r="NLK52" s="117"/>
      <c r="NLL52" s="117"/>
      <c r="NLM52" s="117"/>
      <c r="NLN52" s="117"/>
      <c r="NLO52" s="117"/>
      <c r="NLP52" s="117"/>
      <c r="NLQ52" s="117"/>
      <c r="NLR52" s="117"/>
      <c r="NLS52" s="117"/>
      <c r="NLT52" s="117"/>
      <c r="NLU52" s="117"/>
      <c r="NLV52" s="117"/>
      <c r="NLW52" s="117"/>
      <c r="NLX52" s="117"/>
      <c r="NLY52" s="117"/>
      <c r="NLZ52" s="117"/>
      <c r="NMA52" s="117"/>
      <c r="NMB52" s="117"/>
      <c r="NMC52" s="117"/>
      <c r="NMD52" s="117"/>
      <c r="NME52" s="117"/>
      <c r="NMF52" s="117"/>
      <c r="NMG52" s="117"/>
      <c r="NMH52" s="117"/>
      <c r="NMI52" s="117"/>
      <c r="NMJ52" s="117"/>
      <c r="NMK52" s="117"/>
      <c r="NML52" s="117"/>
      <c r="NMM52" s="117"/>
      <c r="NMN52" s="117"/>
      <c r="NMO52" s="117"/>
      <c r="NMP52" s="117"/>
      <c r="NMQ52" s="117"/>
      <c r="NMR52" s="117"/>
      <c r="NMS52" s="117"/>
      <c r="NMT52" s="117"/>
      <c r="NMU52" s="117"/>
      <c r="NMV52" s="117"/>
      <c r="NMW52" s="117"/>
      <c r="NMX52" s="117"/>
      <c r="NMY52" s="117"/>
      <c r="NMZ52" s="117"/>
      <c r="NNA52" s="117"/>
      <c r="NNB52" s="117"/>
      <c r="NNC52" s="117"/>
      <c r="NND52" s="117"/>
      <c r="NNE52" s="117"/>
      <c r="NNF52" s="117"/>
      <c r="NNG52" s="117"/>
      <c r="NNH52" s="117"/>
      <c r="NNI52" s="117"/>
      <c r="NNJ52" s="117"/>
      <c r="NNK52" s="117"/>
      <c r="NNL52" s="117"/>
      <c r="NNM52" s="117"/>
      <c r="NNN52" s="117"/>
      <c r="NNO52" s="117"/>
      <c r="NNP52" s="117"/>
      <c r="NNQ52" s="117"/>
      <c r="NNR52" s="117"/>
      <c r="NNS52" s="117"/>
      <c r="NNT52" s="117"/>
      <c r="NNU52" s="117"/>
      <c r="NNV52" s="117"/>
      <c r="NNW52" s="117"/>
      <c r="NNX52" s="117"/>
      <c r="NNY52" s="117"/>
      <c r="NNZ52" s="117"/>
      <c r="NOA52" s="117"/>
      <c r="NOB52" s="117"/>
      <c r="NOC52" s="117"/>
      <c r="NOD52" s="117"/>
      <c r="NOE52" s="117"/>
      <c r="NOF52" s="117"/>
      <c r="NOG52" s="117"/>
      <c r="NOH52" s="117"/>
      <c r="NOI52" s="117"/>
      <c r="NOJ52" s="117"/>
      <c r="NOK52" s="117"/>
      <c r="NOL52" s="117"/>
      <c r="NOM52" s="117"/>
      <c r="NON52" s="117"/>
      <c r="NOO52" s="117"/>
      <c r="NOP52" s="117"/>
      <c r="NOQ52" s="117"/>
      <c r="NOR52" s="117"/>
      <c r="NOS52" s="117"/>
      <c r="NOT52" s="117"/>
      <c r="NOU52" s="117"/>
      <c r="NOV52" s="117"/>
      <c r="NOW52" s="117"/>
      <c r="NOX52" s="117"/>
      <c r="NOY52" s="117"/>
      <c r="NOZ52" s="117"/>
      <c r="NPA52" s="117"/>
      <c r="NPB52" s="117"/>
      <c r="NPC52" s="117"/>
      <c r="NPD52" s="117"/>
      <c r="NPE52" s="117"/>
      <c r="NPF52" s="117"/>
      <c r="NPG52" s="117"/>
      <c r="NPH52" s="117"/>
      <c r="NPI52" s="117"/>
      <c r="NPJ52" s="117"/>
      <c r="NPK52" s="117"/>
      <c r="NPL52" s="117"/>
      <c r="NPM52" s="117"/>
      <c r="NPN52" s="117"/>
      <c r="NPO52" s="117"/>
      <c r="NPP52" s="117"/>
      <c r="NPQ52" s="117"/>
      <c r="NPR52" s="117"/>
      <c r="NPS52" s="117"/>
      <c r="NPT52" s="117"/>
      <c r="NPU52" s="117"/>
      <c r="NPV52" s="117"/>
      <c r="NPW52" s="117"/>
      <c r="NPX52" s="117"/>
      <c r="NPY52" s="117"/>
      <c r="NPZ52" s="117"/>
      <c r="NQA52" s="117"/>
      <c r="NQB52" s="117"/>
      <c r="NQC52" s="117"/>
      <c r="NQD52" s="117"/>
      <c r="NQE52" s="117"/>
      <c r="NQF52" s="117"/>
      <c r="NQG52" s="117"/>
      <c r="NQH52" s="117"/>
      <c r="NQI52" s="117"/>
      <c r="NQJ52" s="117"/>
      <c r="NQK52" s="117"/>
      <c r="NQL52" s="117"/>
      <c r="NQM52" s="117"/>
      <c r="NQN52" s="117"/>
      <c r="NQO52" s="117"/>
      <c r="NQP52" s="117"/>
      <c r="NQQ52" s="117"/>
      <c r="NQR52" s="117"/>
      <c r="NQS52" s="117"/>
      <c r="NQT52" s="117"/>
      <c r="NQU52" s="117"/>
      <c r="NQV52" s="117"/>
      <c r="NQW52" s="117"/>
      <c r="NQX52" s="117"/>
      <c r="NQY52" s="117"/>
      <c r="NQZ52" s="117"/>
      <c r="NRA52" s="117"/>
      <c r="NRB52" s="117"/>
      <c r="NRC52" s="117"/>
      <c r="NRD52" s="117"/>
      <c r="NRE52" s="117"/>
      <c r="NRF52" s="117"/>
      <c r="NRG52" s="117"/>
      <c r="NRH52" s="117"/>
      <c r="NRI52" s="117"/>
      <c r="NRJ52" s="117"/>
      <c r="NRK52" s="117"/>
      <c r="NRL52" s="117"/>
      <c r="NRM52" s="117"/>
      <c r="NRN52" s="117"/>
      <c r="NRO52" s="117"/>
      <c r="NRP52" s="117"/>
      <c r="NRQ52" s="117"/>
      <c r="NRR52" s="117"/>
      <c r="NRS52" s="117"/>
      <c r="NRT52" s="117"/>
      <c r="NRU52" s="117"/>
      <c r="NRV52" s="117"/>
      <c r="NRW52" s="117"/>
      <c r="NRX52" s="117"/>
      <c r="NRY52" s="117"/>
      <c r="NRZ52" s="117"/>
      <c r="NSA52" s="117"/>
      <c r="NSB52" s="117"/>
      <c r="NSC52" s="117"/>
      <c r="NSD52" s="117"/>
      <c r="NSE52" s="117"/>
      <c r="NSF52" s="117"/>
      <c r="NSG52" s="117"/>
      <c r="NSH52" s="117"/>
      <c r="NSI52" s="117"/>
      <c r="NSJ52" s="117"/>
      <c r="NSK52" s="117"/>
      <c r="NSL52" s="117"/>
      <c r="NSM52" s="117"/>
      <c r="NSN52" s="117"/>
      <c r="NSO52" s="117"/>
      <c r="NSP52" s="117"/>
      <c r="NSQ52" s="117"/>
      <c r="NSR52" s="117"/>
      <c r="NSS52" s="117"/>
      <c r="NST52" s="117"/>
      <c r="NSU52" s="117"/>
      <c r="NSV52" s="117"/>
      <c r="NSW52" s="117"/>
      <c r="NSX52" s="117"/>
      <c r="NSY52" s="117"/>
      <c r="NSZ52" s="117"/>
      <c r="NTA52" s="117"/>
      <c r="NTB52" s="117"/>
      <c r="NTC52" s="117"/>
      <c r="NTD52" s="117"/>
      <c r="NTE52" s="117"/>
      <c r="NTF52" s="117"/>
      <c r="NTG52" s="117"/>
      <c r="NTH52" s="117"/>
      <c r="NTI52" s="117"/>
      <c r="NTJ52" s="117"/>
      <c r="NTK52" s="117"/>
      <c r="NTL52" s="117"/>
      <c r="NTM52" s="117"/>
      <c r="NTN52" s="117"/>
      <c r="NTO52" s="117"/>
      <c r="NTP52" s="117"/>
      <c r="NTQ52" s="117"/>
      <c r="NTR52" s="117"/>
      <c r="NTS52" s="117"/>
      <c r="NTT52" s="117"/>
      <c r="NTU52" s="117"/>
      <c r="NTV52" s="117"/>
      <c r="NTW52" s="117"/>
      <c r="NTX52" s="117"/>
      <c r="NTY52" s="117"/>
      <c r="NTZ52" s="117"/>
      <c r="NUA52" s="117"/>
      <c r="NUB52" s="117"/>
      <c r="NUC52" s="117"/>
      <c r="NUD52" s="117"/>
      <c r="NUE52" s="117"/>
      <c r="NUF52" s="117"/>
      <c r="NUG52" s="117"/>
      <c r="NUH52" s="117"/>
      <c r="NUI52" s="117"/>
      <c r="NUJ52" s="117"/>
      <c r="NUK52" s="117"/>
      <c r="NUL52" s="117"/>
      <c r="NUM52" s="117"/>
      <c r="NUN52" s="117"/>
      <c r="NUO52" s="117"/>
      <c r="NUP52" s="117"/>
      <c r="NUQ52" s="117"/>
      <c r="NUR52" s="117"/>
      <c r="NUS52" s="117"/>
      <c r="NUT52" s="117"/>
      <c r="NUU52" s="117"/>
      <c r="NUV52" s="117"/>
      <c r="NUW52" s="117"/>
      <c r="NUX52" s="117"/>
      <c r="NUY52" s="117"/>
      <c r="NUZ52" s="117"/>
      <c r="NVA52" s="117"/>
      <c r="NVB52" s="117"/>
      <c r="NVC52" s="117"/>
      <c r="NVD52" s="117"/>
      <c r="NVE52" s="117"/>
      <c r="NVF52" s="117"/>
      <c r="NVG52" s="117"/>
      <c r="NVH52" s="117"/>
      <c r="NVI52" s="117"/>
      <c r="NVJ52" s="117"/>
      <c r="NVK52" s="117"/>
      <c r="NVL52" s="117"/>
      <c r="NVM52" s="117"/>
      <c r="NVN52" s="117"/>
      <c r="NVO52" s="117"/>
      <c r="NVP52" s="117"/>
      <c r="NVQ52" s="117"/>
      <c r="NVR52" s="117"/>
      <c r="NVS52" s="117"/>
      <c r="NVT52" s="117"/>
      <c r="NVU52" s="117"/>
      <c r="NVV52" s="117"/>
      <c r="NVW52" s="117"/>
      <c r="NVX52" s="117"/>
      <c r="NVY52" s="117"/>
      <c r="NVZ52" s="117"/>
      <c r="NWA52" s="117"/>
      <c r="NWB52" s="117"/>
      <c r="NWC52" s="117"/>
      <c r="NWD52" s="117"/>
      <c r="NWE52" s="117"/>
      <c r="NWF52" s="117"/>
      <c r="NWG52" s="117"/>
      <c r="NWH52" s="117"/>
      <c r="NWI52" s="117"/>
      <c r="NWJ52" s="117"/>
      <c r="NWK52" s="117"/>
      <c r="NWL52" s="117"/>
      <c r="NWM52" s="117"/>
      <c r="NWN52" s="117"/>
      <c r="NWO52" s="117"/>
      <c r="NWP52" s="117"/>
      <c r="NWQ52" s="117"/>
      <c r="NWR52" s="117"/>
      <c r="NWS52" s="117"/>
      <c r="NWT52" s="117"/>
      <c r="NWU52" s="117"/>
      <c r="NWV52" s="117"/>
      <c r="NWW52" s="117"/>
      <c r="NWX52" s="117"/>
      <c r="NWY52" s="117"/>
      <c r="NWZ52" s="117"/>
      <c r="NXA52" s="117"/>
      <c r="NXB52" s="117"/>
      <c r="NXC52" s="117"/>
      <c r="NXD52" s="117"/>
      <c r="NXE52" s="117"/>
      <c r="NXF52" s="117"/>
      <c r="NXG52" s="117"/>
      <c r="NXH52" s="117"/>
      <c r="NXI52" s="117"/>
      <c r="NXJ52" s="117"/>
      <c r="NXK52" s="117"/>
      <c r="NXL52" s="117"/>
      <c r="NXM52" s="117"/>
      <c r="NXN52" s="117"/>
      <c r="NXO52" s="117"/>
      <c r="NXP52" s="117"/>
      <c r="NXQ52" s="117"/>
      <c r="NXR52" s="117"/>
      <c r="NXS52" s="117"/>
      <c r="NXT52" s="117"/>
      <c r="NXU52" s="117"/>
      <c r="NXV52" s="117"/>
      <c r="NXW52" s="117"/>
      <c r="NXX52" s="117"/>
      <c r="NXY52" s="117"/>
      <c r="NXZ52" s="117"/>
      <c r="NYA52" s="117"/>
      <c r="NYB52" s="117"/>
      <c r="NYC52" s="117"/>
      <c r="NYD52" s="117"/>
      <c r="NYE52" s="117"/>
      <c r="NYF52" s="117"/>
      <c r="NYG52" s="117"/>
      <c r="NYH52" s="117"/>
      <c r="NYI52" s="117"/>
      <c r="NYJ52" s="117"/>
      <c r="NYK52" s="117"/>
      <c r="NYL52" s="117"/>
      <c r="NYM52" s="117"/>
      <c r="NYN52" s="117"/>
      <c r="NYO52" s="117"/>
      <c r="NYP52" s="117"/>
      <c r="NYQ52" s="117"/>
      <c r="NYR52" s="117"/>
      <c r="NYS52" s="117"/>
      <c r="NYT52" s="117"/>
      <c r="NYU52" s="117"/>
      <c r="NYV52" s="117"/>
      <c r="NYW52" s="117"/>
      <c r="NYX52" s="117"/>
      <c r="NYY52" s="117"/>
      <c r="NYZ52" s="117"/>
      <c r="NZA52" s="117"/>
      <c r="NZB52" s="117"/>
      <c r="NZC52" s="117"/>
      <c r="NZD52" s="117"/>
      <c r="NZE52" s="117"/>
      <c r="NZF52" s="117"/>
      <c r="NZG52" s="117"/>
      <c r="NZH52" s="117"/>
      <c r="NZI52" s="117"/>
      <c r="NZJ52" s="117"/>
      <c r="NZK52" s="117"/>
      <c r="NZL52" s="117"/>
      <c r="NZM52" s="117"/>
      <c r="NZN52" s="117"/>
      <c r="NZO52" s="117"/>
      <c r="NZP52" s="117"/>
      <c r="NZQ52" s="117"/>
      <c r="NZR52" s="117"/>
      <c r="NZS52" s="117"/>
      <c r="NZT52" s="117"/>
      <c r="NZU52" s="117"/>
      <c r="NZV52" s="117"/>
      <c r="NZW52" s="117"/>
      <c r="NZX52" s="117"/>
      <c r="NZY52" s="117"/>
      <c r="NZZ52" s="117"/>
      <c r="OAA52" s="117"/>
      <c r="OAB52" s="117"/>
      <c r="OAC52" s="117"/>
      <c r="OAD52" s="117"/>
      <c r="OAE52" s="117"/>
      <c r="OAF52" s="117"/>
      <c r="OAG52" s="117"/>
      <c r="OAH52" s="117"/>
      <c r="OAI52" s="117"/>
      <c r="OAJ52" s="117"/>
      <c r="OAK52" s="117"/>
      <c r="OAL52" s="117"/>
      <c r="OAM52" s="117"/>
      <c r="OAN52" s="117"/>
      <c r="OAO52" s="117"/>
      <c r="OAP52" s="117"/>
      <c r="OAQ52" s="117"/>
      <c r="OAR52" s="117"/>
      <c r="OAS52" s="117"/>
      <c r="OAT52" s="117"/>
      <c r="OAU52" s="117"/>
      <c r="OAV52" s="117"/>
      <c r="OAW52" s="117"/>
      <c r="OAX52" s="117"/>
      <c r="OAY52" s="117"/>
      <c r="OAZ52" s="117"/>
      <c r="OBA52" s="117"/>
      <c r="OBB52" s="117"/>
      <c r="OBC52" s="117"/>
      <c r="OBD52" s="117"/>
      <c r="OBE52" s="117"/>
      <c r="OBF52" s="117"/>
      <c r="OBG52" s="117"/>
      <c r="OBH52" s="117"/>
      <c r="OBI52" s="117"/>
      <c r="OBJ52" s="117"/>
      <c r="OBK52" s="117"/>
      <c r="OBL52" s="117"/>
      <c r="OBM52" s="117"/>
      <c r="OBN52" s="117"/>
      <c r="OBO52" s="117"/>
      <c r="OBP52" s="117"/>
      <c r="OBQ52" s="117"/>
      <c r="OBR52" s="117"/>
      <c r="OBS52" s="117"/>
      <c r="OBT52" s="117"/>
      <c r="OBU52" s="117"/>
      <c r="OBV52" s="117"/>
      <c r="OBW52" s="117"/>
      <c r="OBX52" s="117"/>
      <c r="OBY52" s="117"/>
      <c r="OBZ52" s="117"/>
      <c r="OCA52" s="117"/>
      <c r="OCB52" s="117"/>
      <c r="OCC52" s="117"/>
      <c r="OCD52" s="117"/>
      <c r="OCE52" s="117"/>
      <c r="OCF52" s="117"/>
      <c r="OCG52" s="117"/>
      <c r="OCH52" s="117"/>
      <c r="OCI52" s="117"/>
      <c r="OCJ52" s="117"/>
      <c r="OCK52" s="117"/>
      <c r="OCL52" s="117"/>
      <c r="OCM52" s="117"/>
      <c r="OCN52" s="117"/>
      <c r="OCO52" s="117"/>
      <c r="OCP52" s="117"/>
      <c r="OCQ52" s="117"/>
      <c r="OCR52" s="117"/>
      <c r="OCS52" s="117"/>
      <c r="OCT52" s="117"/>
      <c r="OCU52" s="117"/>
      <c r="OCV52" s="117"/>
      <c r="OCW52" s="117"/>
      <c r="OCX52" s="117"/>
      <c r="OCY52" s="117"/>
      <c r="OCZ52" s="117"/>
      <c r="ODA52" s="117"/>
      <c r="ODB52" s="117"/>
      <c r="ODC52" s="117"/>
      <c r="ODD52" s="117"/>
      <c r="ODE52" s="117"/>
      <c r="ODF52" s="117"/>
      <c r="ODG52" s="117"/>
      <c r="ODH52" s="117"/>
      <c r="ODI52" s="117"/>
      <c r="ODJ52" s="117"/>
      <c r="ODK52" s="117"/>
      <c r="ODL52" s="117"/>
      <c r="ODM52" s="117"/>
      <c r="ODN52" s="117"/>
      <c r="ODO52" s="117"/>
      <c r="ODP52" s="117"/>
      <c r="ODQ52" s="117"/>
      <c r="ODR52" s="117"/>
      <c r="ODS52" s="117"/>
      <c r="ODT52" s="117"/>
      <c r="ODU52" s="117"/>
      <c r="ODV52" s="117"/>
      <c r="ODW52" s="117"/>
      <c r="ODX52" s="117"/>
      <c r="ODY52" s="117"/>
      <c r="ODZ52" s="117"/>
      <c r="OEA52" s="117"/>
      <c r="OEB52" s="117"/>
      <c r="OEC52" s="117"/>
      <c r="OED52" s="117"/>
      <c r="OEE52" s="117"/>
      <c r="OEF52" s="117"/>
      <c r="OEG52" s="117"/>
      <c r="OEH52" s="117"/>
      <c r="OEI52" s="117"/>
      <c r="OEJ52" s="117"/>
      <c r="OEK52" s="117"/>
      <c r="OEL52" s="117"/>
      <c r="OEM52" s="117"/>
      <c r="OEN52" s="117"/>
      <c r="OEO52" s="117"/>
      <c r="OEP52" s="117"/>
      <c r="OEQ52" s="117"/>
      <c r="OER52" s="117"/>
      <c r="OES52" s="117"/>
      <c r="OET52" s="117"/>
      <c r="OEU52" s="117"/>
      <c r="OEV52" s="117"/>
      <c r="OEW52" s="117"/>
      <c r="OEX52" s="117"/>
      <c r="OEY52" s="117"/>
      <c r="OEZ52" s="117"/>
      <c r="OFA52" s="117"/>
      <c r="OFB52" s="117"/>
      <c r="OFC52" s="117"/>
      <c r="OFD52" s="117"/>
      <c r="OFE52" s="117"/>
      <c r="OFF52" s="117"/>
      <c r="OFG52" s="117"/>
      <c r="OFH52" s="117"/>
      <c r="OFI52" s="117"/>
      <c r="OFJ52" s="117"/>
      <c r="OFK52" s="117"/>
      <c r="OFL52" s="117"/>
      <c r="OFM52" s="117"/>
      <c r="OFN52" s="117"/>
      <c r="OFO52" s="117"/>
      <c r="OFP52" s="117"/>
      <c r="OFQ52" s="117"/>
      <c r="OFR52" s="117"/>
      <c r="OFS52" s="117"/>
      <c r="OFT52" s="117"/>
      <c r="OFU52" s="117"/>
      <c r="OFV52" s="117"/>
      <c r="OFW52" s="117"/>
      <c r="OFX52" s="117"/>
      <c r="OFY52" s="117"/>
      <c r="OFZ52" s="117"/>
      <c r="OGA52" s="117"/>
      <c r="OGB52" s="117"/>
      <c r="OGC52" s="117"/>
      <c r="OGD52" s="117"/>
      <c r="OGE52" s="117"/>
      <c r="OGF52" s="117"/>
      <c r="OGG52" s="117"/>
      <c r="OGH52" s="117"/>
      <c r="OGI52" s="117"/>
      <c r="OGJ52" s="117"/>
      <c r="OGK52" s="117"/>
      <c r="OGL52" s="117"/>
      <c r="OGM52" s="117"/>
      <c r="OGN52" s="117"/>
      <c r="OGO52" s="117"/>
      <c r="OGP52" s="117"/>
      <c r="OGQ52" s="117"/>
      <c r="OGR52" s="117"/>
      <c r="OGS52" s="117"/>
      <c r="OGT52" s="117"/>
      <c r="OGU52" s="117"/>
      <c r="OGV52" s="117"/>
      <c r="OGW52" s="117"/>
      <c r="OGX52" s="117"/>
      <c r="OGY52" s="117"/>
      <c r="OGZ52" s="117"/>
      <c r="OHA52" s="117"/>
      <c r="OHB52" s="117"/>
      <c r="OHC52" s="117"/>
      <c r="OHD52" s="117"/>
      <c r="OHE52" s="117"/>
      <c r="OHF52" s="117"/>
      <c r="OHG52" s="117"/>
      <c r="OHH52" s="117"/>
      <c r="OHI52" s="117"/>
      <c r="OHJ52" s="117"/>
      <c r="OHK52" s="117"/>
      <c r="OHL52" s="117"/>
      <c r="OHM52" s="117"/>
      <c r="OHN52" s="117"/>
      <c r="OHO52" s="117"/>
      <c r="OHP52" s="117"/>
      <c r="OHQ52" s="117"/>
      <c r="OHR52" s="117"/>
      <c r="OHS52" s="117"/>
      <c r="OHT52" s="117"/>
      <c r="OHU52" s="117"/>
      <c r="OHV52" s="117"/>
      <c r="OHW52" s="117"/>
      <c r="OHX52" s="117"/>
      <c r="OHY52" s="117"/>
      <c r="OHZ52" s="117"/>
      <c r="OIA52" s="117"/>
      <c r="OIB52" s="117"/>
      <c r="OIC52" s="117"/>
      <c r="OID52" s="117"/>
      <c r="OIE52" s="117"/>
      <c r="OIF52" s="117"/>
      <c r="OIG52" s="117"/>
      <c r="OIH52" s="117"/>
      <c r="OII52" s="117"/>
      <c r="OIJ52" s="117"/>
      <c r="OIK52" s="117"/>
      <c r="OIL52" s="117"/>
      <c r="OIM52" s="117"/>
      <c r="OIN52" s="117"/>
      <c r="OIO52" s="117"/>
      <c r="OIP52" s="117"/>
      <c r="OIQ52" s="117"/>
      <c r="OIR52" s="117"/>
      <c r="OIS52" s="117"/>
      <c r="OIT52" s="117"/>
      <c r="OIU52" s="117"/>
      <c r="OIV52" s="117"/>
      <c r="OIW52" s="117"/>
      <c r="OIX52" s="117"/>
      <c r="OIY52" s="117"/>
      <c r="OIZ52" s="117"/>
      <c r="OJA52" s="117"/>
      <c r="OJB52" s="117"/>
      <c r="OJC52" s="117"/>
      <c r="OJD52" s="117"/>
      <c r="OJE52" s="117"/>
      <c r="OJF52" s="117"/>
      <c r="OJG52" s="117"/>
      <c r="OJH52" s="117"/>
      <c r="OJI52" s="117"/>
      <c r="OJJ52" s="117"/>
      <c r="OJK52" s="117"/>
      <c r="OJL52" s="117"/>
      <c r="OJM52" s="117"/>
      <c r="OJN52" s="117"/>
      <c r="OJO52" s="117"/>
      <c r="OJP52" s="117"/>
      <c r="OJQ52" s="117"/>
      <c r="OJR52" s="117"/>
      <c r="OJS52" s="117"/>
      <c r="OJT52" s="117"/>
      <c r="OJU52" s="117"/>
      <c r="OJV52" s="117"/>
      <c r="OJW52" s="117"/>
      <c r="OJX52" s="117"/>
      <c r="OJY52" s="117"/>
      <c r="OJZ52" s="117"/>
      <c r="OKA52" s="117"/>
      <c r="OKB52" s="117"/>
      <c r="OKC52" s="117"/>
      <c r="OKD52" s="117"/>
      <c r="OKE52" s="117"/>
      <c r="OKF52" s="117"/>
      <c r="OKG52" s="117"/>
      <c r="OKH52" s="117"/>
      <c r="OKI52" s="117"/>
      <c r="OKJ52" s="117"/>
      <c r="OKK52" s="117"/>
      <c r="OKL52" s="117"/>
      <c r="OKM52" s="117"/>
      <c r="OKN52" s="117"/>
      <c r="OKO52" s="117"/>
      <c r="OKP52" s="117"/>
      <c r="OKQ52" s="117"/>
      <c r="OKR52" s="117"/>
      <c r="OKS52" s="117"/>
      <c r="OKT52" s="117"/>
      <c r="OKU52" s="117"/>
      <c r="OKV52" s="117"/>
      <c r="OKW52" s="117"/>
      <c r="OKX52" s="117"/>
      <c r="OKY52" s="117"/>
      <c r="OKZ52" s="117"/>
      <c r="OLA52" s="117"/>
      <c r="OLB52" s="117"/>
      <c r="OLC52" s="117"/>
      <c r="OLD52" s="117"/>
      <c r="OLE52" s="117"/>
      <c r="OLF52" s="117"/>
      <c r="OLG52" s="117"/>
      <c r="OLH52" s="117"/>
      <c r="OLI52" s="117"/>
      <c r="OLJ52" s="117"/>
      <c r="OLK52" s="117"/>
      <c r="OLL52" s="117"/>
      <c r="OLM52" s="117"/>
      <c r="OLN52" s="117"/>
      <c r="OLO52" s="117"/>
      <c r="OLP52" s="117"/>
      <c r="OLQ52" s="117"/>
      <c r="OLR52" s="117"/>
      <c r="OLS52" s="117"/>
      <c r="OLT52" s="117"/>
      <c r="OLU52" s="117"/>
      <c r="OLV52" s="117"/>
      <c r="OLW52" s="117"/>
      <c r="OLX52" s="117"/>
      <c r="OLY52" s="117"/>
      <c r="OLZ52" s="117"/>
      <c r="OMA52" s="117"/>
      <c r="OMB52" s="117"/>
      <c r="OMC52" s="117"/>
      <c r="OMD52" s="117"/>
      <c r="OME52" s="117"/>
      <c r="OMF52" s="117"/>
      <c r="OMG52" s="117"/>
      <c r="OMH52" s="117"/>
      <c r="OMI52" s="117"/>
      <c r="OMJ52" s="117"/>
      <c r="OMK52" s="117"/>
      <c r="OML52" s="117"/>
      <c r="OMM52" s="117"/>
      <c r="OMN52" s="117"/>
      <c r="OMO52" s="117"/>
      <c r="OMP52" s="117"/>
      <c r="OMQ52" s="117"/>
      <c r="OMR52" s="117"/>
      <c r="OMS52" s="117"/>
      <c r="OMT52" s="117"/>
      <c r="OMU52" s="117"/>
      <c r="OMV52" s="117"/>
      <c r="OMW52" s="117"/>
      <c r="OMX52" s="117"/>
      <c r="OMY52" s="117"/>
      <c r="OMZ52" s="117"/>
      <c r="ONA52" s="117"/>
      <c r="ONB52" s="117"/>
      <c r="ONC52" s="117"/>
      <c r="OND52" s="117"/>
      <c r="ONE52" s="117"/>
      <c r="ONF52" s="117"/>
      <c r="ONG52" s="117"/>
      <c r="ONH52" s="117"/>
      <c r="ONI52" s="117"/>
      <c r="ONJ52" s="117"/>
      <c r="ONK52" s="117"/>
      <c r="ONL52" s="117"/>
      <c r="ONM52" s="117"/>
      <c r="ONN52" s="117"/>
      <c r="ONO52" s="117"/>
      <c r="ONP52" s="117"/>
      <c r="ONQ52" s="117"/>
      <c r="ONR52" s="117"/>
      <c r="ONS52" s="117"/>
      <c r="ONT52" s="117"/>
      <c r="ONU52" s="117"/>
      <c r="ONV52" s="117"/>
      <c r="ONW52" s="117"/>
      <c r="ONX52" s="117"/>
      <c r="ONY52" s="117"/>
      <c r="ONZ52" s="117"/>
      <c r="OOA52" s="117"/>
      <c r="OOB52" s="117"/>
      <c r="OOC52" s="117"/>
      <c r="OOD52" s="117"/>
      <c r="OOE52" s="117"/>
      <c r="OOF52" s="117"/>
      <c r="OOG52" s="117"/>
      <c r="OOH52" s="117"/>
      <c r="OOI52" s="117"/>
      <c r="OOJ52" s="117"/>
      <c r="OOK52" s="117"/>
      <c r="OOL52" s="117"/>
      <c r="OOM52" s="117"/>
      <c r="OON52" s="117"/>
      <c r="OOO52" s="117"/>
      <c r="OOP52" s="117"/>
      <c r="OOQ52" s="117"/>
      <c r="OOR52" s="117"/>
      <c r="OOS52" s="117"/>
      <c r="OOT52" s="117"/>
      <c r="OOU52" s="117"/>
      <c r="OOV52" s="117"/>
      <c r="OOW52" s="117"/>
      <c r="OOX52" s="117"/>
      <c r="OOY52" s="117"/>
      <c r="OOZ52" s="117"/>
      <c r="OPA52" s="117"/>
      <c r="OPB52" s="117"/>
      <c r="OPC52" s="117"/>
      <c r="OPD52" s="117"/>
      <c r="OPE52" s="117"/>
      <c r="OPF52" s="117"/>
      <c r="OPG52" s="117"/>
      <c r="OPH52" s="117"/>
      <c r="OPI52" s="117"/>
      <c r="OPJ52" s="117"/>
      <c r="OPK52" s="117"/>
      <c r="OPL52" s="117"/>
      <c r="OPM52" s="117"/>
      <c r="OPN52" s="117"/>
      <c r="OPO52" s="117"/>
      <c r="OPP52" s="117"/>
      <c r="OPQ52" s="117"/>
      <c r="OPR52" s="117"/>
      <c r="OPS52" s="117"/>
      <c r="OPT52" s="117"/>
      <c r="OPU52" s="117"/>
      <c r="OPV52" s="117"/>
      <c r="OPW52" s="117"/>
      <c r="OPX52" s="117"/>
      <c r="OPY52" s="117"/>
      <c r="OPZ52" s="117"/>
      <c r="OQA52" s="117"/>
      <c r="OQB52" s="117"/>
      <c r="OQC52" s="117"/>
      <c r="OQD52" s="117"/>
      <c r="OQE52" s="117"/>
      <c r="OQF52" s="117"/>
      <c r="OQG52" s="117"/>
      <c r="OQH52" s="117"/>
      <c r="OQI52" s="117"/>
      <c r="OQJ52" s="117"/>
      <c r="OQK52" s="117"/>
      <c r="OQL52" s="117"/>
      <c r="OQM52" s="117"/>
      <c r="OQN52" s="117"/>
      <c r="OQO52" s="117"/>
      <c r="OQP52" s="117"/>
      <c r="OQQ52" s="117"/>
      <c r="OQR52" s="117"/>
      <c r="OQS52" s="117"/>
      <c r="OQT52" s="117"/>
      <c r="OQU52" s="117"/>
      <c r="OQV52" s="117"/>
      <c r="OQW52" s="117"/>
      <c r="OQX52" s="117"/>
      <c r="OQY52" s="117"/>
      <c r="OQZ52" s="117"/>
      <c r="ORA52" s="117"/>
      <c r="ORB52" s="117"/>
      <c r="ORC52" s="117"/>
      <c r="ORD52" s="117"/>
      <c r="ORE52" s="117"/>
      <c r="ORF52" s="117"/>
      <c r="ORG52" s="117"/>
      <c r="ORH52" s="117"/>
      <c r="ORI52" s="117"/>
      <c r="ORJ52" s="117"/>
      <c r="ORK52" s="117"/>
      <c r="ORL52" s="117"/>
      <c r="ORM52" s="117"/>
      <c r="ORN52" s="117"/>
      <c r="ORO52" s="117"/>
      <c r="ORP52" s="117"/>
      <c r="ORQ52" s="117"/>
      <c r="ORR52" s="117"/>
      <c r="ORS52" s="117"/>
      <c r="ORT52" s="117"/>
      <c r="ORU52" s="117"/>
      <c r="ORV52" s="117"/>
      <c r="ORW52" s="117"/>
      <c r="ORX52" s="117"/>
      <c r="ORY52" s="117"/>
      <c r="ORZ52" s="117"/>
      <c r="OSA52" s="117"/>
      <c r="OSB52" s="117"/>
      <c r="OSC52" s="117"/>
      <c r="OSD52" s="117"/>
      <c r="OSE52" s="117"/>
      <c r="OSF52" s="117"/>
      <c r="OSG52" s="117"/>
      <c r="OSH52" s="117"/>
      <c r="OSI52" s="117"/>
      <c r="OSJ52" s="117"/>
      <c r="OSK52" s="117"/>
      <c r="OSL52" s="117"/>
      <c r="OSM52" s="117"/>
      <c r="OSN52" s="117"/>
      <c r="OSO52" s="117"/>
      <c r="OSP52" s="117"/>
      <c r="OSQ52" s="117"/>
      <c r="OSR52" s="117"/>
      <c r="OSS52" s="117"/>
      <c r="OST52" s="117"/>
      <c r="OSU52" s="117"/>
      <c r="OSV52" s="117"/>
      <c r="OSW52" s="117"/>
      <c r="OSX52" s="117"/>
      <c r="OSY52" s="117"/>
      <c r="OSZ52" s="117"/>
      <c r="OTA52" s="117"/>
      <c r="OTB52" s="117"/>
      <c r="OTC52" s="117"/>
      <c r="OTD52" s="117"/>
      <c r="OTE52" s="117"/>
      <c r="OTF52" s="117"/>
      <c r="OTG52" s="117"/>
      <c r="OTH52" s="117"/>
      <c r="OTI52" s="117"/>
      <c r="OTJ52" s="117"/>
      <c r="OTK52" s="117"/>
      <c r="OTL52" s="117"/>
      <c r="OTM52" s="117"/>
      <c r="OTN52" s="117"/>
      <c r="OTO52" s="117"/>
      <c r="OTP52" s="117"/>
      <c r="OTQ52" s="117"/>
      <c r="OTR52" s="117"/>
      <c r="OTS52" s="117"/>
      <c r="OTT52" s="117"/>
      <c r="OTU52" s="117"/>
      <c r="OTV52" s="117"/>
      <c r="OTW52" s="117"/>
      <c r="OTX52" s="117"/>
      <c r="OTY52" s="117"/>
      <c r="OTZ52" s="117"/>
      <c r="OUA52" s="117"/>
      <c r="OUB52" s="117"/>
      <c r="OUC52" s="117"/>
      <c r="OUD52" s="117"/>
      <c r="OUE52" s="117"/>
      <c r="OUF52" s="117"/>
      <c r="OUG52" s="117"/>
      <c r="OUH52" s="117"/>
      <c r="OUI52" s="117"/>
      <c r="OUJ52" s="117"/>
      <c r="OUK52" s="117"/>
      <c r="OUL52" s="117"/>
      <c r="OUM52" s="117"/>
      <c r="OUN52" s="117"/>
      <c r="OUO52" s="117"/>
      <c r="OUP52" s="117"/>
      <c r="OUQ52" s="117"/>
      <c r="OUR52" s="117"/>
      <c r="OUS52" s="117"/>
      <c r="OUT52" s="117"/>
      <c r="OUU52" s="117"/>
      <c r="OUV52" s="117"/>
      <c r="OUW52" s="117"/>
      <c r="OUX52" s="117"/>
      <c r="OUY52" s="117"/>
      <c r="OUZ52" s="117"/>
      <c r="OVA52" s="117"/>
      <c r="OVB52" s="117"/>
      <c r="OVC52" s="117"/>
      <c r="OVD52" s="117"/>
      <c r="OVE52" s="117"/>
      <c r="OVF52" s="117"/>
      <c r="OVG52" s="117"/>
      <c r="OVH52" s="117"/>
      <c r="OVI52" s="117"/>
      <c r="OVJ52" s="117"/>
      <c r="OVK52" s="117"/>
      <c r="OVL52" s="117"/>
      <c r="OVM52" s="117"/>
      <c r="OVN52" s="117"/>
      <c r="OVO52" s="117"/>
      <c r="OVP52" s="117"/>
      <c r="OVQ52" s="117"/>
      <c r="OVR52" s="117"/>
      <c r="OVS52" s="117"/>
      <c r="OVT52" s="117"/>
      <c r="OVU52" s="117"/>
      <c r="OVV52" s="117"/>
      <c r="OVW52" s="117"/>
      <c r="OVX52" s="117"/>
      <c r="OVY52" s="117"/>
      <c r="OVZ52" s="117"/>
      <c r="OWA52" s="117"/>
      <c r="OWB52" s="117"/>
      <c r="OWC52" s="117"/>
      <c r="OWD52" s="117"/>
      <c r="OWE52" s="117"/>
      <c r="OWF52" s="117"/>
      <c r="OWG52" s="117"/>
      <c r="OWH52" s="117"/>
      <c r="OWI52" s="117"/>
      <c r="OWJ52" s="117"/>
      <c r="OWK52" s="117"/>
      <c r="OWL52" s="117"/>
      <c r="OWM52" s="117"/>
      <c r="OWN52" s="117"/>
      <c r="OWO52" s="117"/>
      <c r="OWP52" s="117"/>
      <c r="OWQ52" s="117"/>
      <c r="OWR52" s="117"/>
      <c r="OWS52" s="117"/>
      <c r="OWT52" s="117"/>
      <c r="OWU52" s="117"/>
      <c r="OWV52" s="117"/>
      <c r="OWW52" s="117"/>
      <c r="OWX52" s="117"/>
      <c r="OWY52" s="117"/>
      <c r="OWZ52" s="117"/>
      <c r="OXA52" s="117"/>
      <c r="OXB52" s="117"/>
      <c r="OXC52" s="117"/>
      <c r="OXD52" s="117"/>
      <c r="OXE52" s="117"/>
      <c r="OXF52" s="117"/>
      <c r="OXG52" s="117"/>
      <c r="OXH52" s="117"/>
      <c r="OXI52" s="117"/>
      <c r="OXJ52" s="117"/>
      <c r="OXK52" s="117"/>
      <c r="OXL52" s="117"/>
      <c r="OXM52" s="117"/>
      <c r="OXN52" s="117"/>
      <c r="OXO52" s="117"/>
      <c r="OXP52" s="117"/>
      <c r="OXQ52" s="117"/>
      <c r="OXR52" s="117"/>
      <c r="OXS52" s="117"/>
      <c r="OXT52" s="117"/>
      <c r="OXU52" s="117"/>
      <c r="OXV52" s="117"/>
      <c r="OXW52" s="117"/>
      <c r="OXX52" s="117"/>
      <c r="OXY52" s="117"/>
      <c r="OXZ52" s="117"/>
      <c r="OYA52" s="117"/>
      <c r="OYB52" s="117"/>
      <c r="OYC52" s="117"/>
      <c r="OYD52" s="117"/>
      <c r="OYE52" s="117"/>
      <c r="OYF52" s="117"/>
      <c r="OYG52" s="117"/>
      <c r="OYH52" s="117"/>
      <c r="OYI52" s="117"/>
      <c r="OYJ52" s="117"/>
      <c r="OYK52" s="117"/>
      <c r="OYL52" s="117"/>
      <c r="OYM52" s="117"/>
      <c r="OYN52" s="117"/>
      <c r="OYO52" s="117"/>
      <c r="OYP52" s="117"/>
      <c r="OYQ52" s="117"/>
      <c r="OYR52" s="117"/>
      <c r="OYS52" s="117"/>
      <c r="OYT52" s="117"/>
      <c r="OYU52" s="117"/>
      <c r="OYV52" s="117"/>
      <c r="OYW52" s="117"/>
      <c r="OYX52" s="117"/>
      <c r="OYY52" s="117"/>
      <c r="OYZ52" s="117"/>
      <c r="OZA52" s="117"/>
      <c r="OZB52" s="117"/>
      <c r="OZC52" s="117"/>
      <c r="OZD52" s="117"/>
      <c r="OZE52" s="117"/>
      <c r="OZF52" s="117"/>
      <c r="OZG52" s="117"/>
      <c r="OZH52" s="117"/>
      <c r="OZI52" s="117"/>
      <c r="OZJ52" s="117"/>
      <c r="OZK52" s="117"/>
      <c r="OZL52" s="117"/>
      <c r="OZM52" s="117"/>
      <c r="OZN52" s="117"/>
      <c r="OZO52" s="117"/>
      <c r="OZP52" s="117"/>
      <c r="OZQ52" s="117"/>
      <c r="OZR52" s="117"/>
      <c r="OZS52" s="117"/>
      <c r="OZT52" s="117"/>
      <c r="OZU52" s="117"/>
      <c r="OZV52" s="117"/>
      <c r="OZW52" s="117"/>
      <c r="OZX52" s="117"/>
      <c r="OZY52" s="117"/>
      <c r="OZZ52" s="117"/>
      <c r="PAA52" s="117"/>
      <c r="PAB52" s="117"/>
      <c r="PAC52" s="117"/>
      <c r="PAD52" s="117"/>
      <c r="PAE52" s="117"/>
      <c r="PAF52" s="117"/>
      <c r="PAG52" s="117"/>
      <c r="PAH52" s="117"/>
      <c r="PAI52" s="117"/>
      <c r="PAJ52" s="117"/>
      <c r="PAK52" s="117"/>
      <c r="PAL52" s="117"/>
      <c r="PAM52" s="117"/>
      <c r="PAN52" s="117"/>
      <c r="PAO52" s="117"/>
      <c r="PAP52" s="117"/>
      <c r="PAQ52" s="117"/>
      <c r="PAR52" s="117"/>
      <c r="PAS52" s="117"/>
      <c r="PAT52" s="117"/>
      <c r="PAU52" s="117"/>
      <c r="PAV52" s="117"/>
      <c r="PAW52" s="117"/>
      <c r="PAX52" s="117"/>
      <c r="PAY52" s="117"/>
      <c r="PAZ52" s="117"/>
      <c r="PBA52" s="117"/>
      <c r="PBB52" s="117"/>
      <c r="PBC52" s="117"/>
      <c r="PBD52" s="117"/>
      <c r="PBE52" s="117"/>
      <c r="PBF52" s="117"/>
      <c r="PBG52" s="117"/>
      <c r="PBH52" s="117"/>
      <c r="PBI52" s="117"/>
      <c r="PBJ52" s="117"/>
      <c r="PBK52" s="117"/>
      <c r="PBL52" s="117"/>
      <c r="PBM52" s="117"/>
      <c r="PBN52" s="117"/>
      <c r="PBO52" s="117"/>
      <c r="PBP52" s="117"/>
      <c r="PBQ52" s="117"/>
      <c r="PBR52" s="117"/>
      <c r="PBS52" s="117"/>
      <c r="PBT52" s="117"/>
      <c r="PBU52" s="117"/>
      <c r="PBV52" s="117"/>
      <c r="PBW52" s="117"/>
      <c r="PBX52" s="117"/>
      <c r="PBY52" s="117"/>
      <c r="PBZ52" s="117"/>
      <c r="PCA52" s="117"/>
      <c r="PCB52" s="117"/>
      <c r="PCC52" s="117"/>
      <c r="PCD52" s="117"/>
      <c r="PCE52" s="117"/>
      <c r="PCF52" s="117"/>
      <c r="PCG52" s="117"/>
      <c r="PCH52" s="117"/>
      <c r="PCI52" s="117"/>
      <c r="PCJ52" s="117"/>
      <c r="PCK52" s="117"/>
      <c r="PCL52" s="117"/>
      <c r="PCM52" s="117"/>
      <c r="PCN52" s="117"/>
      <c r="PCO52" s="117"/>
      <c r="PCP52" s="117"/>
      <c r="PCQ52" s="117"/>
      <c r="PCR52" s="117"/>
      <c r="PCS52" s="117"/>
      <c r="PCT52" s="117"/>
      <c r="PCU52" s="117"/>
      <c r="PCV52" s="117"/>
      <c r="PCW52" s="117"/>
      <c r="PCX52" s="117"/>
      <c r="PCY52" s="117"/>
      <c r="PCZ52" s="117"/>
      <c r="PDA52" s="117"/>
      <c r="PDB52" s="117"/>
      <c r="PDC52" s="117"/>
      <c r="PDD52" s="117"/>
      <c r="PDE52" s="117"/>
      <c r="PDF52" s="117"/>
      <c r="PDG52" s="117"/>
      <c r="PDH52" s="117"/>
      <c r="PDI52" s="117"/>
      <c r="PDJ52" s="117"/>
      <c r="PDK52" s="117"/>
      <c r="PDL52" s="117"/>
      <c r="PDM52" s="117"/>
      <c r="PDN52" s="117"/>
      <c r="PDO52" s="117"/>
      <c r="PDP52" s="117"/>
      <c r="PDQ52" s="117"/>
      <c r="PDR52" s="117"/>
      <c r="PDS52" s="117"/>
      <c r="PDT52" s="117"/>
      <c r="PDU52" s="117"/>
      <c r="PDV52" s="117"/>
      <c r="PDW52" s="117"/>
      <c r="PDX52" s="117"/>
      <c r="PDY52" s="117"/>
      <c r="PDZ52" s="117"/>
      <c r="PEA52" s="117"/>
      <c r="PEB52" s="117"/>
      <c r="PEC52" s="117"/>
      <c r="PED52" s="117"/>
      <c r="PEE52" s="117"/>
      <c r="PEF52" s="117"/>
      <c r="PEG52" s="117"/>
      <c r="PEH52" s="117"/>
      <c r="PEI52" s="117"/>
      <c r="PEJ52" s="117"/>
      <c r="PEK52" s="117"/>
      <c r="PEL52" s="117"/>
      <c r="PEM52" s="117"/>
      <c r="PEN52" s="117"/>
      <c r="PEO52" s="117"/>
      <c r="PEP52" s="117"/>
      <c r="PEQ52" s="117"/>
      <c r="PER52" s="117"/>
      <c r="PES52" s="117"/>
      <c r="PET52" s="117"/>
      <c r="PEU52" s="117"/>
      <c r="PEV52" s="117"/>
      <c r="PEW52" s="117"/>
      <c r="PEX52" s="117"/>
      <c r="PEY52" s="117"/>
      <c r="PEZ52" s="117"/>
      <c r="PFA52" s="117"/>
      <c r="PFB52" s="117"/>
      <c r="PFC52" s="117"/>
      <c r="PFD52" s="117"/>
      <c r="PFE52" s="117"/>
      <c r="PFF52" s="117"/>
      <c r="PFG52" s="117"/>
      <c r="PFH52" s="117"/>
      <c r="PFI52" s="117"/>
      <c r="PFJ52" s="117"/>
      <c r="PFK52" s="117"/>
      <c r="PFL52" s="117"/>
      <c r="PFM52" s="117"/>
      <c r="PFN52" s="117"/>
      <c r="PFO52" s="117"/>
      <c r="PFP52" s="117"/>
      <c r="PFQ52" s="117"/>
      <c r="PFR52" s="117"/>
      <c r="PFS52" s="117"/>
      <c r="PFT52" s="117"/>
      <c r="PFU52" s="117"/>
      <c r="PFV52" s="117"/>
      <c r="PFW52" s="117"/>
      <c r="PFX52" s="117"/>
      <c r="PFY52" s="117"/>
      <c r="PFZ52" s="117"/>
      <c r="PGA52" s="117"/>
      <c r="PGB52" s="117"/>
      <c r="PGC52" s="117"/>
      <c r="PGD52" s="117"/>
      <c r="PGE52" s="117"/>
      <c r="PGF52" s="117"/>
      <c r="PGG52" s="117"/>
      <c r="PGH52" s="117"/>
      <c r="PGI52" s="117"/>
      <c r="PGJ52" s="117"/>
      <c r="PGK52" s="117"/>
      <c r="PGL52" s="117"/>
      <c r="PGM52" s="117"/>
      <c r="PGN52" s="117"/>
      <c r="PGO52" s="117"/>
      <c r="PGP52" s="117"/>
      <c r="PGQ52" s="117"/>
      <c r="PGR52" s="117"/>
      <c r="PGS52" s="117"/>
      <c r="PGT52" s="117"/>
      <c r="PGU52" s="117"/>
      <c r="PGV52" s="117"/>
      <c r="PGW52" s="117"/>
      <c r="PGX52" s="117"/>
      <c r="PGY52" s="117"/>
      <c r="PGZ52" s="117"/>
      <c r="PHA52" s="117"/>
      <c r="PHB52" s="117"/>
      <c r="PHC52" s="117"/>
      <c r="PHD52" s="117"/>
      <c r="PHE52" s="117"/>
      <c r="PHF52" s="117"/>
      <c r="PHG52" s="117"/>
      <c r="PHH52" s="117"/>
      <c r="PHI52" s="117"/>
      <c r="PHJ52" s="117"/>
      <c r="PHK52" s="117"/>
      <c r="PHL52" s="117"/>
      <c r="PHM52" s="117"/>
      <c r="PHN52" s="117"/>
      <c r="PHO52" s="117"/>
      <c r="PHP52" s="117"/>
      <c r="PHQ52" s="117"/>
      <c r="PHR52" s="117"/>
      <c r="PHS52" s="117"/>
      <c r="PHT52" s="117"/>
      <c r="PHU52" s="117"/>
      <c r="PHV52" s="117"/>
      <c r="PHW52" s="117"/>
      <c r="PHX52" s="117"/>
      <c r="PHY52" s="117"/>
      <c r="PHZ52" s="117"/>
      <c r="PIA52" s="117"/>
      <c r="PIB52" s="117"/>
      <c r="PIC52" s="117"/>
      <c r="PID52" s="117"/>
      <c r="PIE52" s="117"/>
      <c r="PIF52" s="117"/>
      <c r="PIG52" s="117"/>
      <c r="PIH52" s="117"/>
      <c r="PII52" s="117"/>
      <c r="PIJ52" s="117"/>
      <c r="PIK52" s="117"/>
      <c r="PIL52" s="117"/>
      <c r="PIM52" s="117"/>
      <c r="PIN52" s="117"/>
      <c r="PIO52" s="117"/>
      <c r="PIP52" s="117"/>
      <c r="PIQ52" s="117"/>
      <c r="PIR52" s="117"/>
      <c r="PIS52" s="117"/>
      <c r="PIT52" s="117"/>
      <c r="PIU52" s="117"/>
      <c r="PIV52" s="117"/>
      <c r="PIW52" s="117"/>
      <c r="PIX52" s="117"/>
      <c r="PIY52" s="117"/>
      <c r="PIZ52" s="117"/>
      <c r="PJA52" s="117"/>
      <c r="PJB52" s="117"/>
      <c r="PJC52" s="117"/>
      <c r="PJD52" s="117"/>
      <c r="PJE52" s="117"/>
      <c r="PJF52" s="117"/>
      <c r="PJG52" s="117"/>
      <c r="PJH52" s="117"/>
      <c r="PJI52" s="117"/>
      <c r="PJJ52" s="117"/>
      <c r="PJK52" s="117"/>
      <c r="PJL52" s="117"/>
      <c r="PJM52" s="117"/>
      <c r="PJN52" s="117"/>
      <c r="PJO52" s="117"/>
      <c r="PJP52" s="117"/>
      <c r="PJQ52" s="117"/>
      <c r="PJR52" s="117"/>
      <c r="PJS52" s="117"/>
      <c r="PJT52" s="117"/>
      <c r="PJU52" s="117"/>
      <c r="PJV52" s="117"/>
      <c r="PJW52" s="117"/>
      <c r="PJX52" s="117"/>
      <c r="PJY52" s="117"/>
      <c r="PJZ52" s="117"/>
      <c r="PKA52" s="117"/>
      <c r="PKB52" s="117"/>
      <c r="PKC52" s="117"/>
      <c r="PKD52" s="117"/>
      <c r="PKE52" s="117"/>
      <c r="PKF52" s="117"/>
      <c r="PKG52" s="117"/>
      <c r="PKH52" s="117"/>
      <c r="PKI52" s="117"/>
      <c r="PKJ52" s="117"/>
      <c r="PKK52" s="117"/>
      <c r="PKL52" s="117"/>
      <c r="PKM52" s="117"/>
      <c r="PKN52" s="117"/>
      <c r="PKO52" s="117"/>
      <c r="PKP52" s="117"/>
      <c r="PKQ52" s="117"/>
      <c r="PKR52" s="117"/>
      <c r="PKS52" s="117"/>
      <c r="PKT52" s="117"/>
      <c r="PKU52" s="117"/>
      <c r="PKV52" s="117"/>
      <c r="PKW52" s="117"/>
      <c r="PKX52" s="117"/>
      <c r="PKY52" s="117"/>
      <c r="PKZ52" s="117"/>
      <c r="PLA52" s="117"/>
      <c r="PLB52" s="117"/>
      <c r="PLC52" s="117"/>
      <c r="PLD52" s="117"/>
      <c r="PLE52" s="117"/>
      <c r="PLF52" s="117"/>
      <c r="PLG52" s="117"/>
      <c r="PLH52" s="117"/>
      <c r="PLI52" s="117"/>
      <c r="PLJ52" s="117"/>
      <c r="PLK52" s="117"/>
      <c r="PLL52" s="117"/>
      <c r="PLM52" s="117"/>
      <c r="PLN52" s="117"/>
      <c r="PLO52" s="117"/>
      <c r="PLP52" s="117"/>
      <c r="PLQ52" s="117"/>
      <c r="PLR52" s="117"/>
      <c r="PLS52" s="117"/>
      <c r="PLT52" s="117"/>
      <c r="PLU52" s="117"/>
      <c r="PLV52" s="117"/>
      <c r="PLW52" s="117"/>
      <c r="PLX52" s="117"/>
      <c r="PLY52" s="117"/>
      <c r="PLZ52" s="117"/>
      <c r="PMA52" s="117"/>
      <c r="PMB52" s="117"/>
      <c r="PMC52" s="117"/>
      <c r="PMD52" s="117"/>
      <c r="PME52" s="117"/>
      <c r="PMF52" s="117"/>
      <c r="PMG52" s="117"/>
      <c r="PMH52" s="117"/>
      <c r="PMI52" s="117"/>
      <c r="PMJ52" s="117"/>
      <c r="PMK52" s="117"/>
      <c r="PML52" s="117"/>
      <c r="PMM52" s="117"/>
      <c r="PMN52" s="117"/>
      <c r="PMO52" s="117"/>
      <c r="PMP52" s="117"/>
      <c r="PMQ52" s="117"/>
      <c r="PMR52" s="117"/>
      <c r="PMS52" s="117"/>
      <c r="PMT52" s="117"/>
      <c r="PMU52" s="117"/>
      <c r="PMV52" s="117"/>
      <c r="PMW52" s="117"/>
      <c r="PMX52" s="117"/>
      <c r="PMY52" s="117"/>
      <c r="PMZ52" s="117"/>
      <c r="PNA52" s="117"/>
      <c r="PNB52" s="117"/>
      <c r="PNC52" s="117"/>
      <c r="PND52" s="117"/>
      <c r="PNE52" s="117"/>
      <c r="PNF52" s="117"/>
      <c r="PNG52" s="117"/>
      <c r="PNH52" s="117"/>
      <c r="PNI52" s="117"/>
      <c r="PNJ52" s="117"/>
      <c r="PNK52" s="117"/>
      <c r="PNL52" s="117"/>
      <c r="PNM52" s="117"/>
      <c r="PNN52" s="117"/>
      <c r="PNO52" s="117"/>
      <c r="PNP52" s="117"/>
      <c r="PNQ52" s="117"/>
      <c r="PNR52" s="117"/>
      <c r="PNS52" s="117"/>
      <c r="PNT52" s="117"/>
      <c r="PNU52" s="117"/>
      <c r="PNV52" s="117"/>
      <c r="PNW52" s="117"/>
      <c r="PNX52" s="117"/>
      <c r="PNY52" s="117"/>
      <c r="PNZ52" s="117"/>
      <c r="POA52" s="117"/>
      <c r="POB52" s="117"/>
      <c r="POC52" s="117"/>
      <c r="POD52" s="117"/>
      <c r="POE52" s="117"/>
      <c r="POF52" s="117"/>
      <c r="POG52" s="117"/>
      <c r="POH52" s="117"/>
      <c r="POI52" s="117"/>
      <c r="POJ52" s="117"/>
      <c r="POK52" s="117"/>
      <c r="POL52" s="117"/>
      <c r="POM52" s="117"/>
      <c r="PON52" s="117"/>
      <c r="POO52" s="117"/>
      <c r="POP52" s="117"/>
      <c r="POQ52" s="117"/>
      <c r="POR52" s="117"/>
      <c r="POS52" s="117"/>
      <c r="POT52" s="117"/>
      <c r="POU52" s="117"/>
      <c r="POV52" s="117"/>
      <c r="POW52" s="117"/>
      <c r="POX52" s="117"/>
      <c r="POY52" s="117"/>
      <c r="POZ52" s="117"/>
      <c r="PPA52" s="117"/>
      <c r="PPB52" s="117"/>
      <c r="PPC52" s="117"/>
      <c r="PPD52" s="117"/>
      <c r="PPE52" s="117"/>
      <c r="PPF52" s="117"/>
      <c r="PPG52" s="117"/>
      <c r="PPH52" s="117"/>
      <c r="PPI52" s="117"/>
      <c r="PPJ52" s="117"/>
      <c r="PPK52" s="117"/>
      <c r="PPL52" s="117"/>
      <c r="PPM52" s="117"/>
      <c r="PPN52" s="117"/>
      <c r="PPO52" s="117"/>
      <c r="PPP52" s="117"/>
      <c r="PPQ52" s="117"/>
      <c r="PPR52" s="117"/>
      <c r="PPS52" s="117"/>
      <c r="PPT52" s="117"/>
      <c r="PPU52" s="117"/>
      <c r="PPV52" s="117"/>
      <c r="PPW52" s="117"/>
      <c r="PPX52" s="117"/>
      <c r="PPY52" s="117"/>
      <c r="PPZ52" s="117"/>
      <c r="PQA52" s="117"/>
      <c r="PQB52" s="117"/>
      <c r="PQC52" s="117"/>
      <c r="PQD52" s="117"/>
      <c r="PQE52" s="117"/>
      <c r="PQF52" s="117"/>
      <c r="PQG52" s="117"/>
      <c r="PQH52" s="117"/>
      <c r="PQI52" s="117"/>
      <c r="PQJ52" s="117"/>
      <c r="PQK52" s="117"/>
      <c r="PQL52" s="117"/>
      <c r="PQM52" s="117"/>
      <c r="PQN52" s="117"/>
      <c r="PQO52" s="117"/>
      <c r="PQP52" s="117"/>
      <c r="PQQ52" s="117"/>
      <c r="PQR52" s="117"/>
      <c r="PQS52" s="117"/>
      <c r="PQT52" s="117"/>
      <c r="PQU52" s="117"/>
      <c r="PQV52" s="117"/>
      <c r="PQW52" s="117"/>
      <c r="PQX52" s="117"/>
      <c r="PQY52" s="117"/>
      <c r="PQZ52" s="117"/>
      <c r="PRA52" s="117"/>
      <c r="PRB52" s="117"/>
      <c r="PRC52" s="117"/>
      <c r="PRD52" s="117"/>
      <c r="PRE52" s="117"/>
      <c r="PRF52" s="117"/>
      <c r="PRG52" s="117"/>
      <c r="PRH52" s="117"/>
      <c r="PRI52" s="117"/>
      <c r="PRJ52" s="117"/>
      <c r="PRK52" s="117"/>
      <c r="PRL52" s="117"/>
      <c r="PRM52" s="117"/>
      <c r="PRN52" s="117"/>
      <c r="PRO52" s="117"/>
      <c r="PRP52" s="117"/>
      <c r="PRQ52" s="117"/>
      <c r="PRR52" s="117"/>
      <c r="PRS52" s="117"/>
      <c r="PRT52" s="117"/>
      <c r="PRU52" s="117"/>
      <c r="PRV52" s="117"/>
      <c r="PRW52" s="117"/>
      <c r="PRX52" s="117"/>
      <c r="PRY52" s="117"/>
      <c r="PRZ52" s="117"/>
      <c r="PSA52" s="117"/>
      <c r="PSB52" s="117"/>
      <c r="PSC52" s="117"/>
      <c r="PSD52" s="117"/>
      <c r="PSE52" s="117"/>
      <c r="PSF52" s="117"/>
      <c r="PSG52" s="117"/>
      <c r="PSH52" s="117"/>
      <c r="PSI52" s="117"/>
      <c r="PSJ52" s="117"/>
      <c r="PSK52" s="117"/>
      <c r="PSL52" s="117"/>
      <c r="PSM52" s="117"/>
      <c r="PSN52" s="117"/>
      <c r="PSO52" s="117"/>
      <c r="PSP52" s="117"/>
      <c r="PSQ52" s="117"/>
      <c r="PSR52" s="117"/>
      <c r="PSS52" s="117"/>
      <c r="PST52" s="117"/>
      <c r="PSU52" s="117"/>
      <c r="PSV52" s="117"/>
      <c r="PSW52" s="117"/>
      <c r="PSX52" s="117"/>
      <c r="PSY52" s="117"/>
      <c r="PSZ52" s="117"/>
      <c r="PTA52" s="117"/>
      <c r="PTB52" s="117"/>
      <c r="PTC52" s="117"/>
      <c r="PTD52" s="117"/>
      <c r="PTE52" s="117"/>
      <c r="PTF52" s="117"/>
      <c r="PTG52" s="117"/>
      <c r="PTH52" s="117"/>
      <c r="PTI52" s="117"/>
      <c r="PTJ52" s="117"/>
      <c r="PTK52" s="117"/>
      <c r="PTL52" s="117"/>
      <c r="PTM52" s="117"/>
      <c r="PTN52" s="117"/>
      <c r="PTO52" s="117"/>
      <c r="PTP52" s="117"/>
      <c r="PTQ52" s="117"/>
      <c r="PTR52" s="117"/>
      <c r="PTS52" s="117"/>
      <c r="PTT52" s="117"/>
      <c r="PTU52" s="117"/>
      <c r="PTV52" s="117"/>
      <c r="PTW52" s="117"/>
      <c r="PTX52" s="117"/>
      <c r="PTY52" s="117"/>
      <c r="PTZ52" s="117"/>
      <c r="PUA52" s="117"/>
      <c r="PUB52" s="117"/>
      <c r="PUC52" s="117"/>
      <c r="PUD52" s="117"/>
      <c r="PUE52" s="117"/>
      <c r="PUF52" s="117"/>
      <c r="PUG52" s="117"/>
      <c r="PUH52" s="117"/>
      <c r="PUI52" s="117"/>
      <c r="PUJ52" s="117"/>
      <c r="PUK52" s="117"/>
      <c r="PUL52" s="117"/>
      <c r="PUM52" s="117"/>
      <c r="PUN52" s="117"/>
      <c r="PUO52" s="117"/>
      <c r="PUP52" s="117"/>
      <c r="PUQ52" s="117"/>
      <c r="PUR52" s="117"/>
      <c r="PUS52" s="117"/>
      <c r="PUT52" s="117"/>
      <c r="PUU52" s="117"/>
      <c r="PUV52" s="117"/>
      <c r="PUW52" s="117"/>
      <c r="PUX52" s="117"/>
      <c r="PUY52" s="117"/>
      <c r="PUZ52" s="117"/>
      <c r="PVA52" s="117"/>
      <c r="PVB52" s="117"/>
      <c r="PVC52" s="117"/>
      <c r="PVD52" s="117"/>
      <c r="PVE52" s="117"/>
      <c r="PVF52" s="117"/>
      <c r="PVG52" s="117"/>
      <c r="PVH52" s="117"/>
      <c r="PVI52" s="117"/>
      <c r="PVJ52" s="117"/>
      <c r="PVK52" s="117"/>
      <c r="PVL52" s="117"/>
      <c r="PVM52" s="117"/>
      <c r="PVN52" s="117"/>
      <c r="PVO52" s="117"/>
      <c r="PVP52" s="117"/>
      <c r="PVQ52" s="117"/>
      <c r="PVR52" s="117"/>
      <c r="PVS52" s="117"/>
      <c r="PVT52" s="117"/>
      <c r="PVU52" s="117"/>
      <c r="PVV52" s="117"/>
      <c r="PVW52" s="117"/>
      <c r="PVX52" s="117"/>
      <c r="PVY52" s="117"/>
      <c r="PVZ52" s="117"/>
      <c r="PWA52" s="117"/>
      <c r="PWB52" s="117"/>
      <c r="PWC52" s="117"/>
      <c r="PWD52" s="117"/>
      <c r="PWE52" s="117"/>
      <c r="PWF52" s="117"/>
      <c r="PWG52" s="117"/>
      <c r="PWH52" s="117"/>
      <c r="PWI52" s="117"/>
      <c r="PWJ52" s="117"/>
      <c r="PWK52" s="117"/>
      <c r="PWL52" s="117"/>
      <c r="PWM52" s="117"/>
      <c r="PWN52" s="117"/>
      <c r="PWO52" s="117"/>
      <c r="PWP52" s="117"/>
      <c r="PWQ52" s="117"/>
      <c r="PWR52" s="117"/>
      <c r="PWS52" s="117"/>
      <c r="PWT52" s="117"/>
      <c r="PWU52" s="117"/>
      <c r="PWV52" s="117"/>
      <c r="PWW52" s="117"/>
      <c r="PWX52" s="117"/>
      <c r="PWY52" s="117"/>
      <c r="PWZ52" s="117"/>
      <c r="PXA52" s="117"/>
      <c r="PXB52" s="117"/>
      <c r="PXC52" s="117"/>
      <c r="PXD52" s="117"/>
      <c r="PXE52" s="117"/>
      <c r="PXF52" s="117"/>
      <c r="PXG52" s="117"/>
      <c r="PXH52" s="117"/>
      <c r="PXI52" s="117"/>
      <c r="PXJ52" s="117"/>
      <c r="PXK52" s="117"/>
      <c r="PXL52" s="117"/>
      <c r="PXM52" s="117"/>
      <c r="PXN52" s="117"/>
      <c r="PXO52" s="117"/>
      <c r="PXP52" s="117"/>
      <c r="PXQ52" s="117"/>
      <c r="PXR52" s="117"/>
      <c r="PXS52" s="117"/>
      <c r="PXT52" s="117"/>
      <c r="PXU52" s="117"/>
      <c r="PXV52" s="117"/>
      <c r="PXW52" s="117"/>
      <c r="PXX52" s="117"/>
      <c r="PXY52" s="117"/>
      <c r="PXZ52" s="117"/>
      <c r="PYA52" s="117"/>
      <c r="PYB52" s="117"/>
      <c r="PYC52" s="117"/>
      <c r="PYD52" s="117"/>
      <c r="PYE52" s="117"/>
      <c r="PYF52" s="117"/>
      <c r="PYG52" s="117"/>
      <c r="PYH52" s="117"/>
      <c r="PYI52" s="117"/>
      <c r="PYJ52" s="117"/>
      <c r="PYK52" s="117"/>
      <c r="PYL52" s="117"/>
      <c r="PYM52" s="117"/>
      <c r="PYN52" s="117"/>
      <c r="PYO52" s="117"/>
      <c r="PYP52" s="117"/>
      <c r="PYQ52" s="117"/>
      <c r="PYR52" s="117"/>
      <c r="PYS52" s="117"/>
      <c r="PYT52" s="117"/>
      <c r="PYU52" s="117"/>
      <c r="PYV52" s="117"/>
      <c r="PYW52" s="117"/>
      <c r="PYX52" s="117"/>
      <c r="PYY52" s="117"/>
      <c r="PYZ52" s="117"/>
      <c r="PZA52" s="117"/>
      <c r="PZB52" s="117"/>
      <c r="PZC52" s="117"/>
      <c r="PZD52" s="117"/>
      <c r="PZE52" s="117"/>
      <c r="PZF52" s="117"/>
      <c r="PZG52" s="117"/>
      <c r="PZH52" s="117"/>
      <c r="PZI52" s="117"/>
      <c r="PZJ52" s="117"/>
      <c r="PZK52" s="117"/>
      <c r="PZL52" s="117"/>
      <c r="PZM52" s="117"/>
      <c r="PZN52" s="117"/>
      <c r="PZO52" s="117"/>
      <c r="PZP52" s="117"/>
      <c r="PZQ52" s="117"/>
      <c r="PZR52" s="117"/>
      <c r="PZS52" s="117"/>
      <c r="PZT52" s="117"/>
      <c r="PZU52" s="117"/>
      <c r="PZV52" s="117"/>
      <c r="PZW52" s="117"/>
      <c r="PZX52" s="117"/>
      <c r="PZY52" s="117"/>
      <c r="PZZ52" s="117"/>
      <c r="QAA52" s="117"/>
      <c r="QAB52" s="117"/>
      <c r="QAC52" s="117"/>
      <c r="QAD52" s="117"/>
      <c r="QAE52" s="117"/>
      <c r="QAF52" s="117"/>
      <c r="QAG52" s="117"/>
      <c r="QAH52" s="117"/>
      <c r="QAI52" s="117"/>
      <c r="QAJ52" s="117"/>
      <c r="QAK52" s="117"/>
      <c r="QAL52" s="117"/>
      <c r="QAM52" s="117"/>
      <c r="QAN52" s="117"/>
      <c r="QAO52" s="117"/>
      <c r="QAP52" s="117"/>
      <c r="QAQ52" s="117"/>
      <c r="QAR52" s="117"/>
      <c r="QAS52" s="117"/>
      <c r="QAT52" s="117"/>
      <c r="QAU52" s="117"/>
      <c r="QAV52" s="117"/>
      <c r="QAW52" s="117"/>
      <c r="QAX52" s="117"/>
      <c r="QAY52" s="117"/>
      <c r="QAZ52" s="117"/>
      <c r="QBA52" s="117"/>
      <c r="QBB52" s="117"/>
      <c r="QBC52" s="117"/>
      <c r="QBD52" s="117"/>
      <c r="QBE52" s="117"/>
      <c r="QBF52" s="117"/>
      <c r="QBG52" s="117"/>
      <c r="QBH52" s="117"/>
      <c r="QBI52" s="117"/>
      <c r="QBJ52" s="117"/>
      <c r="QBK52" s="117"/>
      <c r="QBL52" s="117"/>
      <c r="QBM52" s="117"/>
      <c r="QBN52" s="117"/>
      <c r="QBO52" s="117"/>
      <c r="QBP52" s="117"/>
      <c r="QBQ52" s="117"/>
      <c r="QBR52" s="117"/>
      <c r="QBS52" s="117"/>
      <c r="QBT52" s="117"/>
      <c r="QBU52" s="117"/>
      <c r="QBV52" s="117"/>
      <c r="QBW52" s="117"/>
      <c r="QBX52" s="117"/>
      <c r="QBY52" s="117"/>
      <c r="QBZ52" s="117"/>
      <c r="QCA52" s="117"/>
      <c r="QCB52" s="117"/>
      <c r="QCC52" s="117"/>
      <c r="QCD52" s="117"/>
      <c r="QCE52" s="117"/>
      <c r="QCF52" s="117"/>
      <c r="QCG52" s="117"/>
      <c r="QCH52" s="117"/>
      <c r="QCI52" s="117"/>
      <c r="QCJ52" s="117"/>
      <c r="QCK52" s="117"/>
      <c r="QCL52" s="117"/>
      <c r="QCM52" s="117"/>
      <c r="QCN52" s="117"/>
      <c r="QCO52" s="117"/>
      <c r="QCP52" s="117"/>
      <c r="QCQ52" s="117"/>
      <c r="QCR52" s="117"/>
      <c r="QCS52" s="117"/>
      <c r="QCT52" s="117"/>
      <c r="QCU52" s="117"/>
      <c r="QCV52" s="117"/>
      <c r="QCW52" s="117"/>
      <c r="QCX52" s="117"/>
      <c r="QCY52" s="117"/>
      <c r="QCZ52" s="117"/>
      <c r="QDA52" s="117"/>
      <c r="QDB52" s="117"/>
      <c r="QDC52" s="117"/>
      <c r="QDD52" s="117"/>
      <c r="QDE52" s="117"/>
      <c r="QDF52" s="117"/>
      <c r="QDG52" s="117"/>
      <c r="QDH52" s="117"/>
      <c r="QDI52" s="117"/>
      <c r="QDJ52" s="117"/>
      <c r="QDK52" s="117"/>
      <c r="QDL52" s="117"/>
      <c r="QDM52" s="117"/>
      <c r="QDN52" s="117"/>
      <c r="QDO52" s="117"/>
      <c r="QDP52" s="117"/>
      <c r="QDQ52" s="117"/>
      <c r="QDR52" s="117"/>
      <c r="QDS52" s="117"/>
      <c r="QDT52" s="117"/>
      <c r="QDU52" s="117"/>
      <c r="QDV52" s="117"/>
      <c r="QDW52" s="117"/>
      <c r="QDX52" s="117"/>
      <c r="QDY52" s="117"/>
      <c r="QDZ52" s="117"/>
      <c r="QEA52" s="117"/>
      <c r="QEB52" s="117"/>
      <c r="QEC52" s="117"/>
      <c r="QED52" s="117"/>
      <c r="QEE52" s="117"/>
      <c r="QEF52" s="117"/>
      <c r="QEG52" s="117"/>
      <c r="QEH52" s="117"/>
      <c r="QEI52" s="117"/>
      <c r="QEJ52" s="117"/>
      <c r="QEK52" s="117"/>
      <c r="QEL52" s="117"/>
      <c r="QEM52" s="117"/>
      <c r="QEN52" s="117"/>
      <c r="QEO52" s="117"/>
      <c r="QEP52" s="117"/>
      <c r="QEQ52" s="117"/>
      <c r="QER52" s="117"/>
      <c r="QES52" s="117"/>
      <c r="QET52" s="117"/>
      <c r="QEU52" s="117"/>
      <c r="QEV52" s="117"/>
      <c r="QEW52" s="117"/>
      <c r="QEX52" s="117"/>
      <c r="QEY52" s="117"/>
      <c r="QEZ52" s="117"/>
      <c r="QFA52" s="117"/>
      <c r="QFB52" s="117"/>
      <c r="QFC52" s="117"/>
      <c r="QFD52" s="117"/>
      <c r="QFE52" s="117"/>
      <c r="QFF52" s="117"/>
      <c r="QFG52" s="117"/>
      <c r="QFH52" s="117"/>
      <c r="QFI52" s="117"/>
      <c r="QFJ52" s="117"/>
      <c r="QFK52" s="117"/>
      <c r="QFL52" s="117"/>
      <c r="QFM52" s="117"/>
      <c r="QFN52" s="117"/>
      <c r="QFO52" s="117"/>
      <c r="QFP52" s="117"/>
      <c r="QFQ52" s="117"/>
      <c r="QFR52" s="117"/>
      <c r="QFS52" s="117"/>
      <c r="QFT52" s="117"/>
      <c r="QFU52" s="117"/>
      <c r="QFV52" s="117"/>
      <c r="QFW52" s="117"/>
      <c r="QFX52" s="117"/>
      <c r="QFY52" s="117"/>
      <c r="QFZ52" s="117"/>
      <c r="QGA52" s="117"/>
      <c r="QGB52" s="117"/>
      <c r="QGC52" s="117"/>
      <c r="QGD52" s="117"/>
      <c r="QGE52" s="117"/>
      <c r="QGF52" s="117"/>
      <c r="QGG52" s="117"/>
      <c r="QGH52" s="117"/>
      <c r="QGI52" s="117"/>
      <c r="QGJ52" s="117"/>
      <c r="QGK52" s="117"/>
      <c r="QGL52" s="117"/>
      <c r="QGM52" s="117"/>
      <c r="QGN52" s="117"/>
      <c r="QGO52" s="117"/>
      <c r="QGP52" s="117"/>
      <c r="QGQ52" s="117"/>
      <c r="QGR52" s="117"/>
      <c r="QGS52" s="117"/>
      <c r="QGT52" s="117"/>
      <c r="QGU52" s="117"/>
      <c r="QGV52" s="117"/>
      <c r="QGW52" s="117"/>
      <c r="QGX52" s="117"/>
      <c r="QGY52" s="117"/>
      <c r="QGZ52" s="117"/>
      <c r="QHA52" s="117"/>
      <c r="QHB52" s="117"/>
      <c r="QHC52" s="117"/>
      <c r="QHD52" s="117"/>
      <c r="QHE52" s="117"/>
      <c r="QHF52" s="117"/>
      <c r="QHG52" s="117"/>
      <c r="QHH52" s="117"/>
      <c r="QHI52" s="117"/>
      <c r="QHJ52" s="117"/>
      <c r="QHK52" s="117"/>
      <c r="QHL52" s="117"/>
      <c r="QHM52" s="117"/>
      <c r="QHN52" s="117"/>
      <c r="QHO52" s="117"/>
      <c r="QHP52" s="117"/>
      <c r="QHQ52" s="117"/>
      <c r="QHR52" s="117"/>
      <c r="QHS52" s="117"/>
      <c r="QHT52" s="117"/>
      <c r="QHU52" s="117"/>
      <c r="QHV52" s="117"/>
      <c r="QHW52" s="117"/>
      <c r="QHX52" s="117"/>
      <c r="QHY52" s="117"/>
      <c r="QHZ52" s="117"/>
      <c r="QIA52" s="117"/>
      <c r="QIB52" s="117"/>
      <c r="QIC52" s="117"/>
      <c r="QID52" s="117"/>
      <c r="QIE52" s="117"/>
      <c r="QIF52" s="117"/>
      <c r="QIG52" s="117"/>
      <c r="QIH52" s="117"/>
      <c r="QII52" s="117"/>
      <c r="QIJ52" s="117"/>
      <c r="QIK52" s="117"/>
      <c r="QIL52" s="117"/>
      <c r="QIM52" s="117"/>
      <c r="QIN52" s="117"/>
      <c r="QIO52" s="117"/>
      <c r="QIP52" s="117"/>
      <c r="QIQ52" s="117"/>
      <c r="QIR52" s="117"/>
      <c r="QIS52" s="117"/>
      <c r="QIT52" s="117"/>
      <c r="QIU52" s="117"/>
      <c r="QIV52" s="117"/>
      <c r="QIW52" s="117"/>
      <c r="QIX52" s="117"/>
      <c r="QIY52" s="117"/>
      <c r="QIZ52" s="117"/>
      <c r="QJA52" s="117"/>
      <c r="QJB52" s="117"/>
      <c r="QJC52" s="117"/>
      <c r="QJD52" s="117"/>
      <c r="QJE52" s="117"/>
      <c r="QJF52" s="117"/>
      <c r="QJG52" s="117"/>
      <c r="QJH52" s="117"/>
      <c r="QJI52" s="117"/>
      <c r="QJJ52" s="117"/>
      <c r="QJK52" s="117"/>
      <c r="QJL52" s="117"/>
      <c r="QJM52" s="117"/>
      <c r="QJN52" s="117"/>
      <c r="QJO52" s="117"/>
      <c r="QJP52" s="117"/>
      <c r="QJQ52" s="117"/>
      <c r="QJR52" s="117"/>
      <c r="QJS52" s="117"/>
      <c r="QJT52" s="117"/>
      <c r="QJU52" s="117"/>
      <c r="QJV52" s="117"/>
      <c r="QJW52" s="117"/>
      <c r="QJX52" s="117"/>
      <c r="QJY52" s="117"/>
      <c r="QJZ52" s="117"/>
      <c r="QKA52" s="117"/>
      <c r="QKB52" s="117"/>
      <c r="QKC52" s="117"/>
      <c r="QKD52" s="117"/>
      <c r="QKE52" s="117"/>
      <c r="QKF52" s="117"/>
      <c r="QKG52" s="117"/>
      <c r="QKH52" s="117"/>
      <c r="QKI52" s="117"/>
      <c r="QKJ52" s="117"/>
      <c r="QKK52" s="117"/>
      <c r="QKL52" s="117"/>
      <c r="QKM52" s="117"/>
      <c r="QKN52" s="117"/>
      <c r="QKO52" s="117"/>
      <c r="QKP52" s="117"/>
      <c r="QKQ52" s="117"/>
      <c r="QKR52" s="117"/>
      <c r="QKS52" s="117"/>
      <c r="QKT52" s="117"/>
      <c r="QKU52" s="117"/>
      <c r="QKV52" s="117"/>
      <c r="QKW52" s="117"/>
      <c r="QKX52" s="117"/>
      <c r="QKY52" s="117"/>
      <c r="QKZ52" s="117"/>
      <c r="QLA52" s="117"/>
      <c r="QLB52" s="117"/>
      <c r="QLC52" s="117"/>
      <c r="QLD52" s="117"/>
      <c r="QLE52" s="117"/>
      <c r="QLF52" s="117"/>
      <c r="QLG52" s="117"/>
      <c r="QLH52" s="117"/>
      <c r="QLI52" s="117"/>
      <c r="QLJ52" s="117"/>
      <c r="QLK52" s="117"/>
      <c r="QLL52" s="117"/>
      <c r="QLM52" s="117"/>
      <c r="QLN52" s="117"/>
      <c r="QLO52" s="117"/>
      <c r="QLP52" s="117"/>
      <c r="QLQ52" s="117"/>
      <c r="QLR52" s="117"/>
      <c r="QLS52" s="117"/>
      <c r="QLT52" s="117"/>
      <c r="QLU52" s="117"/>
      <c r="QLV52" s="117"/>
      <c r="QLW52" s="117"/>
      <c r="QLX52" s="117"/>
      <c r="QLY52" s="117"/>
      <c r="QLZ52" s="117"/>
      <c r="QMA52" s="117"/>
      <c r="QMB52" s="117"/>
      <c r="QMC52" s="117"/>
      <c r="QMD52" s="117"/>
      <c r="QME52" s="117"/>
      <c r="QMF52" s="117"/>
      <c r="QMG52" s="117"/>
      <c r="QMH52" s="117"/>
      <c r="QMI52" s="117"/>
      <c r="QMJ52" s="117"/>
      <c r="QMK52" s="117"/>
      <c r="QML52" s="117"/>
      <c r="QMM52" s="117"/>
      <c r="QMN52" s="117"/>
      <c r="QMO52" s="117"/>
      <c r="QMP52" s="117"/>
      <c r="QMQ52" s="117"/>
      <c r="QMR52" s="117"/>
      <c r="QMS52" s="117"/>
      <c r="QMT52" s="117"/>
      <c r="QMU52" s="117"/>
      <c r="QMV52" s="117"/>
      <c r="QMW52" s="117"/>
      <c r="QMX52" s="117"/>
      <c r="QMY52" s="117"/>
      <c r="QMZ52" s="117"/>
      <c r="QNA52" s="117"/>
      <c r="QNB52" s="117"/>
      <c r="QNC52" s="117"/>
      <c r="QND52" s="117"/>
      <c r="QNE52" s="117"/>
      <c r="QNF52" s="117"/>
      <c r="QNG52" s="117"/>
      <c r="QNH52" s="117"/>
      <c r="QNI52" s="117"/>
      <c r="QNJ52" s="117"/>
      <c r="QNK52" s="117"/>
      <c r="QNL52" s="117"/>
      <c r="QNM52" s="117"/>
      <c r="QNN52" s="117"/>
      <c r="QNO52" s="117"/>
      <c r="QNP52" s="117"/>
      <c r="QNQ52" s="117"/>
      <c r="QNR52" s="117"/>
      <c r="QNS52" s="117"/>
      <c r="QNT52" s="117"/>
      <c r="QNU52" s="117"/>
      <c r="QNV52" s="117"/>
      <c r="QNW52" s="117"/>
      <c r="QNX52" s="117"/>
      <c r="QNY52" s="117"/>
      <c r="QNZ52" s="117"/>
      <c r="QOA52" s="117"/>
      <c r="QOB52" s="117"/>
      <c r="QOC52" s="117"/>
      <c r="QOD52" s="117"/>
      <c r="QOE52" s="117"/>
      <c r="QOF52" s="117"/>
      <c r="QOG52" s="117"/>
      <c r="QOH52" s="117"/>
      <c r="QOI52" s="117"/>
      <c r="QOJ52" s="117"/>
      <c r="QOK52" s="117"/>
      <c r="QOL52" s="117"/>
      <c r="QOM52" s="117"/>
      <c r="QON52" s="117"/>
      <c r="QOO52" s="117"/>
      <c r="QOP52" s="117"/>
      <c r="QOQ52" s="117"/>
      <c r="QOR52" s="117"/>
      <c r="QOS52" s="117"/>
      <c r="QOT52" s="117"/>
      <c r="QOU52" s="117"/>
      <c r="QOV52" s="117"/>
      <c r="QOW52" s="117"/>
      <c r="QOX52" s="117"/>
      <c r="QOY52" s="117"/>
      <c r="QOZ52" s="117"/>
      <c r="QPA52" s="117"/>
      <c r="QPB52" s="117"/>
      <c r="QPC52" s="117"/>
      <c r="QPD52" s="117"/>
      <c r="QPE52" s="117"/>
      <c r="QPF52" s="117"/>
      <c r="QPG52" s="117"/>
      <c r="QPH52" s="117"/>
      <c r="QPI52" s="117"/>
      <c r="QPJ52" s="117"/>
      <c r="QPK52" s="117"/>
      <c r="QPL52" s="117"/>
      <c r="QPM52" s="117"/>
      <c r="QPN52" s="117"/>
      <c r="QPO52" s="117"/>
      <c r="QPP52" s="117"/>
      <c r="QPQ52" s="117"/>
      <c r="QPR52" s="117"/>
      <c r="QPS52" s="117"/>
      <c r="QPT52" s="117"/>
      <c r="QPU52" s="117"/>
      <c r="QPV52" s="117"/>
      <c r="QPW52" s="117"/>
      <c r="QPX52" s="117"/>
      <c r="QPY52" s="117"/>
      <c r="QPZ52" s="117"/>
      <c r="QQA52" s="117"/>
      <c r="QQB52" s="117"/>
      <c r="QQC52" s="117"/>
      <c r="QQD52" s="117"/>
      <c r="QQE52" s="117"/>
      <c r="QQF52" s="117"/>
      <c r="QQG52" s="117"/>
      <c r="QQH52" s="117"/>
      <c r="QQI52" s="117"/>
      <c r="QQJ52" s="117"/>
      <c r="QQK52" s="117"/>
      <c r="QQL52" s="117"/>
      <c r="QQM52" s="117"/>
      <c r="QQN52" s="117"/>
      <c r="QQO52" s="117"/>
      <c r="QQP52" s="117"/>
      <c r="QQQ52" s="117"/>
      <c r="QQR52" s="117"/>
      <c r="QQS52" s="117"/>
      <c r="QQT52" s="117"/>
      <c r="QQU52" s="117"/>
      <c r="QQV52" s="117"/>
      <c r="QQW52" s="117"/>
      <c r="QQX52" s="117"/>
      <c r="QQY52" s="117"/>
      <c r="QQZ52" s="117"/>
      <c r="QRA52" s="117"/>
      <c r="QRB52" s="117"/>
      <c r="QRC52" s="117"/>
      <c r="QRD52" s="117"/>
      <c r="QRE52" s="117"/>
      <c r="QRF52" s="117"/>
      <c r="QRG52" s="117"/>
      <c r="QRH52" s="117"/>
      <c r="QRI52" s="117"/>
      <c r="QRJ52" s="117"/>
      <c r="QRK52" s="117"/>
      <c r="QRL52" s="117"/>
      <c r="QRM52" s="117"/>
      <c r="QRN52" s="117"/>
      <c r="QRO52" s="117"/>
      <c r="QRP52" s="117"/>
      <c r="QRQ52" s="117"/>
      <c r="QRR52" s="117"/>
      <c r="QRS52" s="117"/>
      <c r="QRT52" s="117"/>
      <c r="QRU52" s="117"/>
      <c r="QRV52" s="117"/>
      <c r="QRW52" s="117"/>
      <c r="QRX52" s="117"/>
      <c r="QRY52" s="117"/>
      <c r="QRZ52" s="117"/>
      <c r="QSA52" s="117"/>
      <c r="QSB52" s="117"/>
      <c r="QSC52" s="117"/>
      <c r="QSD52" s="117"/>
      <c r="QSE52" s="117"/>
      <c r="QSF52" s="117"/>
      <c r="QSG52" s="117"/>
      <c r="QSH52" s="117"/>
      <c r="QSI52" s="117"/>
      <c r="QSJ52" s="117"/>
      <c r="QSK52" s="117"/>
      <c r="QSL52" s="117"/>
      <c r="QSM52" s="117"/>
      <c r="QSN52" s="117"/>
      <c r="QSO52" s="117"/>
      <c r="QSP52" s="117"/>
      <c r="QSQ52" s="117"/>
      <c r="QSR52" s="117"/>
      <c r="QSS52" s="117"/>
      <c r="QST52" s="117"/>
      <c r="QSU52" s="117"/>
      <c r="QSV52" s="117"/>
      <c r="QSW52" s="117"/>
      <c r="QSX52" s="117"/>
      <c r="QSY52" s="117"/>
      <c r="QSZ52" s="117"/>
      <c r="QTA52" s="117"/>
      <c r="QTB52" s="117"/>
      <c r="QTC52" s="117"/>
      <c r="QTD52" s="117"/>
      <c r="QTE52" s="117"/>
      <c r="QTF52" s="117"/>
      <c r="QTG52" s="117"/>
      <c r="QTH52" s="117"/>
      <c r="QTI52" s="117"/>
      <c r="QTJ52" s="117"/>
      <c r="QTK52" s="117"/>
      <c r="QTL52" s="117"/>
      <c r="QTM52" s="117"/>
      <c r="QTN52" s="117"/>
      <c r="QTO52" s="117"/>
      <c r="QTP52" s="117"/>
      <c r="QTQ52" s="117"/>
      <c r="QTR52" s="117"/>
      <c r="QTS52" s="117"/>
      <c r="QTT52" s="117"/>
      <c r="QTU52" s="117"/>
      <c r="QTV52" s="117"/>
      <c r="QTW52" s="117"/>
      <c r="QTX52" s="117"/>
      <c r="QTY52" s="117"/>
      <c r="QTZ52" s="117"/>
      <c r="QUA52" s="117"/>
      <c r="QUB52" s="117"/>
      <c r="QUC52" s="117"/>
      <c r="QUD52" s="117"/>
      <c r="QUE52" s="117"/>
      <c r="QUF52" s="117"/>
      <c r="QUG52" s="117"/>
      <c r="QUH52" s="117"/>
      <c r="QUI52" s="117"/>
      <c r="QUJ52" s="117"/>
      <c r="QUK52" s="117"/>
      <c r="QUL52" s="117"/>
      <c r="QUM52" s="117"/>
      <c r="QUN52" s="117"/>
      <c r="QUO52" s="117"/>
      <c r="QUP52" s="117"/>
      <c r="QUQ52" s="117"/>
      <c r="QUR52" s="117"/>
      <c r="QUS52" s="117"/>
      <c r="QUT52" s="117"/>
      <c r="QUU52" s="117"/>
      <c r="QUV52" s="117"/>
      <c r="QUW52" s="117"/>
      <c r="QUX52" s="117"/>
      <c r="QUY52" s="117"/>
      <c r="QUZ52" s="117"/>
      <c r="QVA52" s="117"/>
      <c r="QVB52" s="117"/>
      <c r="QVC52" s="117"/>
      <c r="QVD52" s="117"/>
      <c r="QVE52" s="117"/>
      <c r="QVF52" s="117"/>
      <c r="QVG52" s="117"/>
      <c r="QVH52" s="117"/>
      <c r="QVI52" s="117"/>
      <c r="QVJ52" s="117"/>
      <c r="QVK52" s="117"/>
      <c r="QVL52" s="117"/>
      <c r="QVM52" s="117"/>
      <c r="QVN52" s="117"/>
      <c r="QVO52" s="117"/>
      <c r="QVP52" s="117"/>
      <c r="QVQ52" s="117"/>
      <c r="QVR52" s="117"/>
      <c r="QVS52" s="117"/>
      <c r="QVT52" s="117"/>
      <c r="QVU52" s="117"/>
      <c r="QVV52" s="117"/>
      <c r="QVW52" s="117"/>
      <c r="QVX52" s="117"/>
      <c r="QVY52" s="117"/>
      <c r="QVZ52" s="117"/>
      <c r="QWA52" s="117"/>
      <c r="QWB52" s="117"/>
      <c r="QWC52" s="117"/>
      <c r="QWD52" s="117"/>
      <c r="QWE52" s="117"/>
      <c r="QWF52" s="117"/>
      <c r="QWG52" s="117"/>
      <c r="QWH52" s="117"/>
      <c r="QWI52" s="117"/>
      <c r="QWJ52" s="117"/>
      <c r="QWK52" s="117"/>
      <c r="QWL52" s="117"/>
      <c r="QWM52" s="117"/>
      <c r="QWN52" s="117"/>
      <c r="QWO52" s="117"/>
      <c r="QWP52" s="117"/>
      <c r="QWQ52" s="117"/>
      <c r="QWR52" s="117"/>
      <c r="QWS52" s="117"/>
      <c r="QWT52" s="117"/>
      <c r="QWU52" s="117"/>
      <c r="QWV52" s="117"/>
      <c r="QWW52" s="117"/>
      <c r="QWX52" s="117"/>
      <c r="QWY52" s="117"/>
      <c r="QWZ52" s="117"/>
      <c r="QXA52" s="117"/>
      <c r="QXB52" s="117"/>
      <c r="QXC52" s="117"/>
      <c r="QXD52" s="117"/>
      <c r="QXE52" s="117"/>
      <c r="QXF52" s="117"/>
      <c r="QXG52" s="117"/>
      <c r="QXH52" s="117"/>
      <c r="QXI52" s="117"/>
      <c r="QXJ52" s="117"/>
      <c r="QXK52" s="117"/>
      <c r="QXL52" s="117"/>
      <c r="QXM52" s="117"/>
      <c r="QXN52" s="117"/>
      <c r="QXO52" s="117"/>
      <c r="QXP52" s="117"/>
      <c r="QXQ52" s="117"/>
      <c r="QXR52" s="117"/>
      <c r="QXS52" s="117"/>
      <c r="QXT52" s="117"/>
      <c r="QXU52" s="117"/>
      <c r="QXV52" s="117"/>
      <c r="QXW52" s="117"/>
      <c r="QXX52" s="117"/>
      <c r="QXY52" s="117"/>
      <c r="QXZ52" s="117"/>
      <c r="QYA52" s="117"/>
      <c r="QYB52" s="117"/>
      <c r="QYC52" s="117"/>
      <c r="QYD52" s="117"/>
      <c r="QYE52" s="117"/>
      <c r="QYF52" s="117"/>
      <c r="QYG52" s="117"/>
      <c r="QYH52" s="117"/>
      <c r="QYI52" s="117"/>
      <c r="QYJ52" s="117"/>
      <c r="QYK52" s="117"/>
      <c r="QYL52" s="117"/>
      <c r="QYM52" s="117"/>
      <c r="QYN52" s="117"/>
      <c r="QYO52" s="117"/>
      <c r="QYP52" s="117"/>
      <c r="QYQ52" s="117"/>
      <c r="QYR52" s="117"/>
      <c r="QYS52" s="117"/>
      <c r="QYT52" s="117"/>
      <c r="QYU52" s="117"/>
      <c r="QYV52" s="117"/>
      <c r="QYW52" s="117"/>
      <c r="QYX52" s="117"/>
      <c r="QYY52" s="117"/>
      <c r="QYZ52" s="117"/>
      <c r="QZA52" s="117"/>
      <c r="QZB52" s="117"/>
      <c r="QZC52" s="117"/>
      <c r="QZD52" s="117"/>
      <c r="QZE52" s="117"/>
      <c r="QZF52" s="117"/>
      <c r="QZG52" s="117"/>
      <c r="QZH52" s="117"/>
      <c r="QZI52" s="117"/>
      <c r="QZJ52" s="117"/>
      <c r="QZK52" s="117"/>
      <c r="QZL52" s="117"/>
      <c r="QZM52" s="117"/>
      <c r="QZN52" s="117"/>
      <c r="QZO52" s="117"/>
      <c r="QZP52" s="117"/>
      <c r="QZQ52" s="117"/>
      <c r="QZR52" s="117"/>
      <c r="QZS52" s="117"/>
      <c r="QZT52" s="117"/>
      <c r="QZU52" s="117"/>
      <c r="QZV52" s="117"/>
      <c r="QZW52" s="117"/>
      <c r="QZX52" s="117"/>
      <c r="QZY52" s="117"/>
      <c r="QZZ52" s="117"/>
      <c r="RAA52" s="117"/>
      <c r="RAB52" s="117"/>
      <c r="RAC52" s="117"/>
      <c r="RAD52" s="117"/>
      <c r="RAE52" s="117"/>
      <c r="RAF52" s="117"/>
      <c r="RAG52" s="117"/>
      <c r="RAH52" s="117"/>
      <c r="RAI52" s="117"/>
      <c r="RAJ52" s="117"/>
      <c r="RAK52" s="117"/>
      <c r="RAL52" s="117"/>
      <c r="RAM52" s="117"/>
      <c r="RAN52" s="117"/>
      <c r="RAO52" s="117"/>
      <c r="RAP52" s="117"/>
      <c r="RAQ52" s="117"/>
      <c r="RAR52" s="117"/>
      <c r="RAS52" s="117"/>
      <c r="RAT52" s="117"/>
      <c r="RAU52" s="117"/>
      <c r="RAV52" s="117"/>
      <c r="RAW52" s="117"/>
      <c r="RAX52" s="117"/>
      <c r="RAY52" s="117"/>
      <c r="RAZ52" s="117"/>
      <c r="RBA52" s="117"/>
      <c r="RBB52" s="117"/>
      <c r="RBC52" s="117"/>
      <c r="RBD52" s="117"/>
      <c r="RBE52" s="117"/>
      <c r="RBF52" s="117"/>
      <c r="RBG52" s="117"/>
      <c r="RBH52" s="117"/>
      <c r="RBI52" s="117"/>
      <c r="RBJ52" s="117"/>
      <c r="RBK52" s="117"/>
      <c r="RBL52" s="117"/>
      <c r="RBM52" s="117"/>
      <c r="RBN52" s="117"/>
      <c r="RBO52" s="117"/>
      <c r="RBP52" s="117"/>
      <c r="RBQ52" s="117"/>
      <c r="RBR52" s="117"/>
      <c r="RBS52" s="117"/>
      <c r="RBT52" s="117"/>
      <c r="RBU52" s="117"/>
      <c r="RBV52" s="117"/>
      <c r="RBW52" s="117"/>
      <c r="RBX52" s="117"/>
      <c r="RBY52" s="117"/>
      <c r="RBZ52" s="117"/>
      <c r="RCA52" s="117"/>
      <c r="RCB52" s="117"/>
      <c r="RCC52" s="117"/>
      <c r="RCD52" s="117"/>
      <c r="RCE52" s="117"/>
      <c r="RCF52" s="117"/>
      <c r="RCG52" s="117"/>
      <c r="RCH52" s="117"/>
      <c r="RCI52" s="117"/>
      <c r="RCJ52" s="117"/>
      <c r="RCK52" s="117"/>
      <c r="RCL52" s="117"/>
      <c r="RCM52" s="117"/>
      <c r="RCN52" s="117"/>
      <c r="RCO52" s="117"/>
      <c r="RCP52" s="117"/>
      <c r="RCQ52" s="117"/>
      <c r="RCR52" s="117"/>
      <c r="RCS52" s="117"/>
      <c r="RCT52" s="117"/>
      <c r="RCU52" s="117"/>
      <c r="RCV52" s="117"/>
      <c r="RCW52" s="117"/>
      <c r="RCX52" s="117"/>
      <c r="RCY52" s="117"/>
      <c r="RCZ52" s="117"/>
      <c r="RDA52" s="117"/>
      <c r="RDB52" s="117"/>
      <c r="RDC52" s="117"/>
      <c r="RDD52" s="117"/>
      <c r="RDE52" s="117"/>
      <c r="RDF52" s="117"/>
      <c r="RDG52" s="117"/>
      <c r="RDH52" s="117"/>
      <c r="RDI52" s="117"/>
      <c r="RDJ52" s="117"/>
      <c r="RDK52" s="117"/>
      <c r="RDL52" s="117"/>
      <c r="RDM52" s="117"/>
      <c r="RDN52" s="117"/>
      <c r="RDO52" s="117"/>
      <c r="RDP52" s="117"/>
      <c r="RDQ52" s="117"/>
      <c r="RDR52" s="117"/>
      <c r="RDS52" s="117"/>
      <c r="RDT52" s="117"/>
      <c r="RDU52" s="117"/>
      <c r="RDV52" s="117"/>
      <c r="RDW52" s="117"/>
      <c r="RDX52" s="117"/>
      <c r="RDY52" s="117"/>
      <c r="RDZ52" s="117"/>
      <c r="REA52" s="117"/>
      <c r="REB52" s="117"/>
      <c r="REC52" s="117"/>
      <c r="RED52" s="117"/>
      <c r="REE52" s="117"/>
      <c r="REF52" s="117"/>
      <c r="REG52" s="117"/>
      <c r="REH52" s="117"/>
      <c r="REI52" s="117"/>
      <c r="REJ52" s="117"/>
      <c r="REK52" s="117"/>
      <c r="REL52" s="117"/>
      <c r="REM52" s="117"/>
      <c r="REN52" s="117"/>
      <c r="REO52" s="117"/>
      <c r="REP52" s="117"/>
      <c r="REQ52" s="117"/>
      <c r="RER52" s="117"/>
      <c r="RES52" s="117"/>
      <c r="RET52" s="117"/>
      <c r="REU52" s="117"/>
      <c r="REV52" s="117"/>
      <c r="REW52" s="117"/>
      <c r="REX52" s="117"/>
      <c r="REY52" s="117"/>
      <c r="REZ52" s="117"/>
      <c r="RFA52" s="117"/>
      <c r="RFB52" s="117"/>
      <c r="RFC52" s="117"/>
      <c r="RFD52" s="117"/>
      <c r="RFE52" s="117"/>
      <c r="RFF52" s="117"/>
      <c r="RFG52" s="117"/>
      <c r="RFH52" s="117"/>
      <c r="RFI52" s="117"/>
      <c r="RFJ52" s="117"/>
      <c r="RFK52" s="117"/>
      <c r="RFL52" s="117"/>
      <c r="RFM52" s="117"/>
      <c r="RFN52" s="117"/>
      <c r="RFO52" s="117"/>
      <c r="RFP52" s="117"/>
      <c r="RFQ52" s="117"/>
      <c r="RFR52" s="117"/>
      <c r="RFS52" s="117"/>
      <c r="RFT52" s="117"/>
      <c r="RFU52" s="117"/>
      <c r="RFV52" s="117"/>
      <c r="RFW52" s="117"/>
      <c r="RFX52" s="117"/>
      <c r="RFY52" s="117"/>
      <c r="RFZ52" s="117"/>
      <c r="RGA52" s="117"/>
      <c r="RGB52" s="117"/>
      <c r="RGC52" s="117"/>
      <c r="RGD52" s="117"/>
      <c r="RGE52" s="117"/>
      <c r="RGF52" s="117"/>
      <c r="RGG52" s="117"/>
      <c r="RGH52" s="117"/>
      <c r="RGI52" s="117"/>
      <c r="RGJ52" s="117"/>
      <c r="RGK52" s="117"/>
      <c r="RGL52" s="117"/>
      <c r="RGM52" s="117"/>
      <c r="RGN52" s="117"/>
      <c r="RGO52" s="117"/>
      <c r="RGP52" s="117"/>
      <c r="RGQ52" s="117"/>
      <c r="RGR52" s="117"/>
      <c r="RGS52" s="117"/>
      <c r="RGT52" s="117"/>
      <c r="RGU52" s="117"/>
      <c r="RGV52" s="117"/>
      <c r="RGW52" s="117"/>
      <c r="RGX52" s="117"/>
      <c r="RGY52" s="117"/>
      <c r="RGZ52" s="117"/>
      <c r="RHA52" s="117"/>
      <c r="RHB52" s="117"/>
      <c r="RHC52" s="117"/>
      <c r="RHD52" s="117"/>
      <c r="RHE52" s="117"/>
      <c r="RHF52" s="117"/>
      <c r="RHG52" s="117"/>
      <c r="RHH52" s="117"/>
      <c r="RHI52" s="117"/>
      <c r="RHJ52" s="117"/>
      <c r="RHK52" s="117"/>
      <c r="RHL52" s="117"/>
      <c r="RHM52" s="117"/>
      <c r="RHN52" s="117"/>
      <c r="RHO52" s="117"/>
      <c r="RHP52" s="117"/>
      <c r="RHQ52" s="117"/>
      <c r="RHR52" s="117"/>
      <c r="RHS52" s="117"/>
      <c r="RHT52" s="117"/>
      <c r="RHU52" s="117"/>
      <c r="RHV52" s="117"/>
      <c r="RHW52" s="117"/>
      <c r="RHX52" s="117"/>
      <c r="RHY52" s="117"/>
      <c r="RHZ52" s="117"/>
      <c r="RIA52" s="117"/>
      <c r="RIB52" s="117"/>
      <c r="RIC52" s="117"/>
      <c r="RID52" s="117"/>
      <c r="RIE52" s="117"/>
      <c r="RIF52" s="117"/>
      <c r="RIG52" s="117"/>
      <c r="RIH52" s="117"/>
      <c r="RII52" s="117"/>
      <c r="RIJ52" s="117"/>
      <c r="RIK52" s="117"/>
      <c r="RIL52" s="117"/>
      <c r="RIM52" s="117"/>
      <c r="RIN52" s="117"/>
      <c r="RIO52" s="117"/>
      <c r="RIP52" s="117"/>
      <c r="RIQ52" s="117"/>
      <c r="RIR52" s="117"/>
      <c r="RIS52" s="117"/>
      <c r="RIT52" s="117"/>
      <c r="RIU52" s="117"/>
      <c r="RIV52" s="117"/>
      <c r="RIW52" s="117"/>
      <c r="RIX52" s="117"/>
      <c r="RIY52" s="117"/>
      <c r="RIZ52" s="117"/>
      <c r="RJA52" s="117"/>
      <c r="RJB52" s="117"/>
      <c r="RJC52" s="117"/>
      <c r="RJD52" s="117"/>
      <c r="RJE52" s="117"/>
      <c r="RJF52" s="117"/>
      <c r="RJG52" s="117"/>
      <c r="RJH52" s="117"/>
      <c r="RJI52" s="117"/>
      <c r="RJJ52" s="117"/>
      <c r="RJK52" s="117"/>
      <c r="RJL52" s="117"/>
      <c r="RJM52" s="117"/>
      <c r="RJN52" s="117"/>
      <c r="RJO52" s="117"/>
      <c r="RJP52" s="117"/>
      <c r="RJQ52" s="117"/>
      <c r="RJR52" s="117"/>
      <c r="RJS52" s="117"/>
      <c r="RJT52" s="117"/>
      <c r="RJU52" s="117"/>
      <c r="RJV52" s="117"/>
      <c r="RJW52" s="117"/>
      <c r="RJX52" s="117"/>
      <c r="RJY52" s="117"/>
      <c r="RJZ52" s="117"/>
      <c r="RKA52" s="117"/>
      <c r="RKB52" s="117"/>
      <c r="RKC52" s="117"/>
      <c r="RKD52" s="117"/>
      <c r="RKE52" s="117"/>
      <c r="RKF52" s="117"/>
      <c r="RKG52" s="117"/>
      <c r="RKH52" s="117"/>
      <c r="RKI52" s="117"/>
      <c r="RKJ52" s="117"/>
      <c r="RKK52" s="117"/>
      <c r="RKL52" s="117"/>
      <c r="RKM52" s="117"/>
      <c r="RKN52" s="117"/>
      <c r="RKO52" s="117"/>
      <c r="RKP52" s="117"/>
      <c r="RKQ52" s="117"/>
      <c r="RKR52" s="117"/>
      <c r="RKS52" s="117"/>
      <c r="RKT52" s="117"/>
      <c r="RKU52" s="117"/>
      <c r="RKV52" s="117"/>
      <c r="RKW52" s="117"/>
      <c r="RKX52" s="117"/>
      <c r="RKY52" s="117"/>
      <c r="RKZ52" s="117"/>
      <c r="RLA52" s="117"/>
      <c r="RLB52" s="117"/>
      <c r="RLC52" s="117"/>
      <c r="RLD52" s="117"/>
      <c r="RLE52" s="117"/>
      <c r="RLF52" s="117"/>
      <c r="RLG52" s="117"/>
      <c r="RLH52" s="117"/>
      <c r="RLI52" s="117"/>
      <c r="RLJ52" s="117"/>
      <c r="RLK52" s="117"/>
      <c r="RLL52" s="117"/>
      <c r="RLM52" s="117"/>
      <c r="RLN52" s="117"/>
      <c r="RLO52" s="117"/>
      <c r="RLP52" s="117"/>
      <c r="RLQ52" s="117"/>
      <c r="RLR52" s="117"/>
      <c r="RLS52" s="117"/>
      <c r="RLT52" s="117"/>
      <c r="RLU52" s="117"/>
      <c r="RLV52" s="117"/>
      <c r="RLW52" s="117"/>
      <c r="RLX52" s="117"/>
      <c r="RLY52" s="117"/>
      <c r="RLZ52" s="117"/>
      <c r="RMA52" s="117"/>
      <c r="RMB52" s="117"/>
      <c r="RMC52" s="117"/>
      <c r="RMD52" s="117"/>
      <c r="RME52" s="117"/>
      <c r="RMF52" s="117"/>
      <c r="RMG52" s="117"/>
      <c r="RMH52" s="117"/>
      <c r="RMI52" s="117"/>
      <c r="RMJ52" s="117"/>
      <c r="RMK52" s="117"/>
      <c r="RML52" s="117"/>
      <c r="RMM52" s="117"/>
      <c r="RMN52" s="117"/>
      <c r="RMO52" s="117"/>
      <c r="RMP52" s="117"/>
      <c r="RMQ52" s="117"/>
      <c r="RMR52" s="117"/>
      <c r="RMS52" s="117"/>
      <c r="RMT52" s="117"/>
      <c r="RMU52" s="117"/>
      <c r="RMV52" s="117"/>
      <c r="RMW52" s="117"/>
      <c r="RMX52" s="117"/>
      <c r="RMY52" s="117"/>
      <c r="RMZ52" s="117"/>
      <c r="RNA52" s="117"/>
      <c r="RNB52" s="117"/>
      <c r="RNC52" s="117"/>
      <c r="RND52" s="117"/>
      <c r="RNE52" s="117"/>
      <c r="RNF52" s="117"/>
      <c r="RNG52" s="117"/>
      <c r="RNH52" s="117"/>
      <c r="RNI52" s="117"/>
      <c r="RNJ52" s="117"/>
      <c r="RNK52" s="117"/>
      <c r="RNL52" s="117"/>
      <c r="RNM52" s="117"/>
      <c r="RNN52" s="117"/>
      <c r="RNO52" s="117"/>
      <c r="RNP52" s="117"/>
      <c r="RNQ52" s="117"/>
      <c r="RNR52" s="117"/>
      <c r="RNS52" s="117"/>
      <c r="RNT52" s="117"/>
      <c r="RNU52" s="117"/>
      <c r="RNV52" s="117"/>
      <c r="RNW52" s="117"/>
      <c r="RNX52" s="117"/>
      <c r="RNY52" s="117"/>
      <c r="RNZ52" s="117"/>
      <c r="ROA52" s="117"/>
      <c r="ROB52" s="117"/>
      <c r="ROC52" s="117"/>
      <c r="ROD52" s="117"/>
      <c r="ROE52" s="117"/>
      <c r="ROF52" s="117"/>
      <c r="ROG52" s="117"/>
      <c r="ROH52" s="117"/>
      <c r="ROI52" s="117"/>
      <c r="ROJ52" s="117"/>
      <c r="ROK52" s="117"/>
      <c r="ROL52" s="117"/>
      <c r="ROM52" s="117"/>
      <c r="RON52" s="117"/>
      <c r="ROO52" s="117"/>
      <c r="ROP52" s="117"/>
      <c r="ROQ52" s="117"/>
      <c r="ROR52" s="117"/>
      <c r="ROS52" s="117"/>
      <c r="ROT52" s="117"/>
      <c r="ROU52" s="117"/>
      <c r="ROV52" s="117"/>
      <c r="ROW52" s="117"/>
      <c r="ROX52" s="117"/>
      <c r="ROY52" s="117"/>
      <c r="ROZ52" s="117"/>
      <c r="RPA52" s="117"/>
      <c r="RPB52" s="117"/>
      <c r="RPC52" s="117"/>
      <c r="RPD52" s="117"/>
      <c r="RPE52" s="117"/>
      <c r="RPF52" s="117"/>
      <c r="RPG52" s="117"/>
      <c r="RPH52" s="117"/>
      <c r="RPI52" s="117"/>
      <c r="RPJ52" s="117"/>
      <c r="RPK52" s="117"/>
      <c r="RPL52" s="117"/>
      <c r="RPM52" s="117"/>
      <c r="RPN52" s="117"/>
      <c r="RPO52" s="117"/>
      <c r="RPP52" s="117"/>
      <c r="RPQ52" s="117"/>
      <c r="RPR52" s="117"/>
      <c r="RPS52" s="117"/>
      <c r="RPT52" s="117"/>
      <c r="RPU52" s="117"/>
      <c r="RPV52" s="117"/>
      <c r="RPW52" s="117"/>
      <c r="RPX52" s="117"/>
      <c r="RPY52" s="117"/>
      <c r="RPZ52" s="117"/>
      <c r="RQA52" s="117"/>
      <c r="RQB52" s="117"/>
      <c r="RQC52" s="117"/>
      <c r="RQD52" s="117"/>
      <c r="RQE52" s="117"/>
      <c r="RQF52" s="117"/>
      <c r="RQG52" s="117"/>
      <c r="RQH52" s="117"/>
      <c r="RQI52" s="117"/>
      <c r="RQJ52" s="117"/>
      <c r="RQK52" s="117"/>
      <c r="RQL52" s="117"/>
      <c r="RQM52" s="117"/>
      <c r="RQN52" s="117"/>
      <c r="RQO52" s="117"/>
      <c r="RQP52" s="117"/>
      <c r="RQQ52" s="117"/>
      <c r="RQR52" s="117"/>
      <c r="RQS52" s="117"/>
      <c r="RQT52" s="117"/>
      <c r="RQU52" s="117"/>
      <c r="RQV52" s="117"/>
      <c r="RQW52" s="117"/>
      <c r="RQX52" s="117"/>
      <c r="RQY52" s="117"/>
      <c r="RQZ52" s="117"/>
      <c r="RRA52" s="117"/>
      <c r="RRB52" s="117"/>
      <c r="RRC52" s="117"/>
      <c r="RRD52" s="117"/>
      <c r="RRE52" s="117"/>
      <c r="RRF52" s="117"/>
      <c r="RRG52" s="117"/>
      <c r="RRH52" s="117"/>
      <c r="RRI52" s="117"/>
      <c r="RRJ52" s="117"/>
      <c r="RRK52" s="117"/>
      <c r="RRL52" s="117"/>
      <c r="RRM52" s="117"/>
      <c r="RRN52" s="117"/>
      <c r="RRO52" s="117"/>
      <c r="RRP52" s="117"/>
      <c r="RRQ52" s="117"/>
      <c r="RRR52" s="117"/>
      <c r="RRS52" s="117"/>
      <c r="RRT52" s="117"/>
      <c r="RRU52" s="117"/>
      <c r="RRV52" s="117"/>
      <c r="RRW52" s="117"/>
      <c r="RRX52" s="117"/>
      <c r="RRY52" s="117"/>
      <c r="RRZ52" s="117"/>
      <c r="RSA52" s="117"/>
      <c r="RSB52" s="117"/>
      <c r="RSC52" s="117"/>
      <c r="RSD52" s="117"/>
      <c r="RSE52" s="117"/>
      <c r="RSF52" s="117"/>
      <c r="RSG52" s="117"/>
      <c r="RSH52" s="117"/>
      <c r="RSI52" s="117"/>
      <c r="RSJ52" s="117"/>
      <c r="RSK52" s="117"/>
      <c r="RSL52" s="117"/>
      <c r="RSM52" s="117"/>
      <c r="RSN52" s="117"/>
      <c r="RSO52" s="117"/>
      <c r="RSP52" s="117"/>
      <c r="RSQ52" s="117"/>
      <c r="RSR52" s="117"/>
      <c r="RSS52" s="117"/>
      <c r="RST52" s="117"/>
      <c r="RSU52" s="117"/>
      <c r="RSV52" s="117"/>
      <c r="RSW52" s="117"/>
      <c r="RSX52" s="117"/>
      <c r="RSY52" s="117"/>
      <c r="RSZ52" s="117"/>
      <c r="RTA52" s="117"/>
      <c r="RTB52" s="117"/>
      <c r="RTC52" s="117"/>
      <c r="RTD52" s="117"/>
      <c r="RTE52" s="117"/>
      <c r="RTF52" s="117"/>
      <c r="RTG52" s="117"/>
      <c r="RTH52" s="117"/>
      <c r="RTI52" s="117"/>
      <c r="RTJ52" s="117"/>
      <c r="RTK52" s="117"/>
      <c r="RTL52" s="117"/>
      <c r="RTM52" s="117"/>
      <c r="RTN52" s="117"/>
      <c r="RTO52" s="117"/>
      <c r="RTP52" s="117"/>
      <c r="RTQ52" s="117"/>
      <c r="RTR52" s="117"/>
      <c r="RTS52" s="117"/>
      <c r="RTT52" s="117"/>
      <c r="RTU52" s="117"/>
      <c r="RTV52" s="117"/>
      <c r="RTW52" s="117"/>
      <c r="RTX52" s="117"/>
      <c r="RTY52" s="117"/>
      <c r="RTZ52" s="117"/>
      <c r="RUA52" s="117"/>
      <c r="RUB52" s="117"/>
      <c r="RUC52" s="117"/>
      <c r="RUD52" s="117"/>
      <c r="RUE52" s="117"/>
      <c r="RUF52" s="117"/>
      <c r="RUG52" s="117"/>
      <c r="RUH52" s="117"/>
      <c r="RUI52" s="117"/>
      <c r="RUJ52" s="117"/>
      <c r="RUK52" s="117"/>
      <c r="RUL52" s="117"/>
      <c r="RUM52" s="117"/>
      <c r="RUN52" s="117"/>
      <c r="RUO52" s="117"/>
      <c r="RUP52" s="117"/>
      <c r="RUQ52" s="117"/>
      <c r="RUR52" s="117"/>
      <c r="RUS52" s="117"/>
      <c r="RUT52" s="117"/>
      <c r="RUU52" s="117"/>
      <c r="RUV52" s="117"/>
      <c r="RUW52" s="117"/>
      <c r="RUX52" s="117"/>
      <c r="RUY52" s="117"/>
      <c r="RUZ52" s="117"/>
      <c r="RVA52" s="117"/>
      <c r="RVB52" s="117"/>
      <c r="RVC52" s="117"/>
      <c r="RVD52" s="117"/>
      <c r="RVE52" s="117"/>
      <c r="RVF52" s="117"/>
      <c r="RVG52" s="117"/>
      <c r="RVH52" s="117"/>
      <c r="RVI52" s="117"/>
      <c r="RVJ52" s="117"/>
      <c r="RVK52" s="117"/>
      <c r="RVL52" s="117"/>
      <c r="RVM52" s="117"/>
      <c r="RVN52" s="117"/>
      <c r="RVO52" s="117"/>
      <c r="RVP52" s="117"/>
      <c r="RVQ52" s="117"/>
      <c r="RVR52" s="117"/>
      <c r="RVS52" s="117"/>
      <c r="RVT52" s="117"/>
      <c r="RVU52" s="117"/>
      <c r="RVV52" s="117"/>
      <c r="RVW52" s="117"/>
      <c r="RVX52" s="117"/>
      <c r="RVY52" s="117"/>
      <c r="RVZ52" s="117"/>
      <c r="RWA52" s="117"/>
      <c r="RWB52" s="117"/>
      <c r="RWC52" s="117"/>
      <c r="RWD52" s="117"/>
      <c r="RWE52" s="117"/>
      <c r="RWF52" s="117"/>
      <c r="RWG52" s="117"/>
      <c r="RWH52" s="117"/>
      <c r="RWI52" s="117"/>
      <c r="RWJ52" s="117"/>
      <c r="RWK52" s="117"/>
      <c r="RWL52" s="117"/>
      <c r="RWM52" s="117"/>
      <c r="RWN52" s="117"/>
      <c r="RWO52" s="117"/>
      <c r="RWP52" s="117"/>
      <c r="RWQ52" s="117"/>
      <c r="RWR52" s="117"/>
      <c r="RWS52" s="117"/>
      <c r="RWT52" s="117"/>
      <c r="RWU52" s="117"/>
      <c r="RWV52" s="117"/>
      <c r="RWW52" s="117"/>
      <c r="RWX52" s="117"/>
      <c r="RWY52" s="117"/>
      <c r="RWZ52" s="117"/>
      <c r="RXA52" s="117"/>
      <c r="RXB52" s="117"/>
      <c r="RXC52" s="117"/>
      <c r="RXD52" s="117"/>
      <c r="RXE52" s="117"/>
      <c r="RXF52" s="117"/>
      <c r="RXG52" s="117"/>
      <c r="RXH52" s="117"/>
      <c r="RXI52" s="117"/>
      <c r="RXJ52" s="117"/>
      <c r="RXK52" s="117"/>
      <c r="RXL52" s="117"/>
      <c r="RXM52" s="117"/>
      <c r="RXN52" s="117"/>
      <c r="RXO52" s="117"/>
      <c r="RXP52" s="117"/>
      <c r="RXQ52" s="117"/>
      <c r="RXR52" s="117"/>
      <c r="RXS52" s="117"/>
      <c r="RXT52" s="117"/>
      <c r="RXU52" s="117"/>
      <c r="RXV52" s="117"/>
      <c r="RXW52" s="117"/>
      <c r="RXX52" s="117"/>
      <c r="RXY52" s="117"/>
      <c r="RXZ52" s="117"/>
      <c r="RYA52" s="117"/>
      <c r="RYB52" s="117"/>
      <c r="RYC52" s="117"/>
      <c r="RYD52" s="117"/>
      <c r="RYE52" s="117"/>
      <c r="RYF52" s="117"/>
      <c r="RYG52" s="117"/>
      <c r="RYH52" s="117"/>
      <c r="RYI52" s="117"/>
      <c r="RYJ52" s="117"/>
      <c r="RYK52" s="117"/>
      <c r="RYL52" s="117"/>
      <c r="RYM52" s="117"/>
      <c r="RYN52" s="117"/>
      <c r="RYO52" s="117"/>
      <c r="RYP52" s="117"/>
      <c r="RYQ52" s="117"/>
      <c r="RYR52" s="117"/>
      <c r="RYS52" s="117"/>
      <c r="RYT52" s="117"/>
      <c r="RYU52" s="117"/>
      <c r="RYV52" s="117"/>
      <c r="RYW52" s="117"/>
      <c r="RYX52" s="117"/>
      <c r="RYY52" s="117"/>
      <c r="RYZ52" s="117"/>
      <c r="RZA52" s="117"/>
      <c r="RZB52" s="117"/>
      <c r="RZC52" s="117"/>
      <c r="RZD52" s="117"/>
      <c r="RZE52" s="117"/>
      <c r="RZF52" s="117"/>
      <c r="RZG52" s="117"/>
      <c r="RZH52" s="117"/>
      <c r="RZI52" s="117"/>
      <c r="RZJ52" s="117"/>
      <c r="RZK52" s="117"/>
      <c r="RZL52" s="117"/>
      <c r="RZM52" s="117"/>
      <c r="RZN52" s="117"/>
      <c r="RZO52" s="117"/>
      <c r="RZP52" s="117"/>
      <c r="RZQ52" s="117"/>
      <c r="RZR52" s="117"/>
      <c r="RZS52" s="117"/>
      <c r="RZT52" s="117"/>
      <c r="RZU52" s="117"/>
      <c r="RZV52" s="117"/>
      <c r="RZW52" s="117"/>
      <c r="RZX52" s="117"/>
      <c r="RZY52" s="117"/>
      <c r="RZZ52" s="117"/>
      <c r="SAA52" s="117"/>
      <c r="SAB52" s="117"/>
      <c r="SAC52" s="117"/>
      <c r="SAD52" s="117"/>
      <c r="SAE52" s="117"/>
      <c r="SAF52" s="117"/>
      <c r="SAG52" s="117"/>
      <c r="SAH52" s="117"/>
      <c r="SAI52" s="117"/>
      <c r="SAJ52" s="117"/>
      <c r="SAK52" s="117"/>
      <c r="SAL52" s="117"/>
      <c r="SAM52" s="117"/>
      <c r="SAN52" s="117"/>
      <c r="SAO52" s="117"/>
      <c r="SAP52" s="117"/>
      <c r="SAQ52" s="117"/>
      <c r="SAR52" s="117"/>
      <c r="SAS52" s="117"/>
      <c r="SAT52" s="117"/>
      <c r="SAU52" s="117"/>
      <c r="SAV52" s="117"/>
      <c r="SAW52" s="117"/>
      <c r="SAX52" s="117"/>
      <c r="SAY52" s="117"/>
      <c r="SAZ52" s="117"/>
      <c r="SBA52" s="117"/>
      <c r="SBB52" s="117"/>
      <c r="SBC52" s="117"/>
      <c r="SBD52" s="117"/>
      <c r="SBE52" s="117"/>
      <c r="SBF52" s="117"/>
      <c r="SBG52" s="117"/>
      <c r="SBH52" s="117"/>
      <c r="SBI52" s="117"/>
      <c r="SBJ52" s="117"/>
      <c r="SBK52" s="117"/>
      <c r="SBL52" s="117"/>
      <c r="SBM52" s="117"/>
      <c r="SBN52" s="117"/>
      <c r="SBO52" s="117"/>
      <c r="SBP52" s="117"/>
      <c r="SBQ52" s="117"/>
      <c r="SBR52" s="117"/>
      <c r="SBS52" s="117"/>
      <c r="SBT52" s="117"/>
      <c r="SBU52" s="117"/>
      <c r="SBV52" s="117"/>
      <c r="SBW52" s="117"/>
      <c r="SBX52" s="117"/>
      <c r="SBY52" s="117"/>
      <c r="SBZ52" s="117"/>
      <c r="SCA52" s="117"/>
      <c r="SCB52" s="117"/>
      <c r="SCC52" s="117"/>
      <c r="SCD52" s="117"/>
      <c r="SCE52" s="117"/>
      <c r="SCF52" s="117"/>
      <c r="SCG52" s="117"/>
      <c r="SCH52" s="117"/>
      <c r="SCI52" s="117"/>
      <c r="SCJ52" s="117"/>
      <c r="SCK52" s="117"/>
      <c r="SCL52" s="117"/>
      <c r="SCM52" s="117"/>
      <c r="SCN52" s="117"/>
      <c r="SCO52" s="117"/>
      <c r="SCP52" s="117"/>
      <c r="SCQ52" s="117"/>
      <c r="SCR52" s="117"/>
      <c r="SCS52" s="117"/>
      <c r="SCT52" s="117"/>
      <c r="SCU52" s="117"/>
      <c r="SCV52" s="117"/>
      <c r="SCW52" s="117"/>
      <c r="SCX52" s="117"/>
      <c r="SCY52" s="117"/>
      <c r="SCZ52" s="117"/>
      <c r="SDA52" s="117"/>
      <c r="SDB52" s="117"/>
      <c r="SDC52" s="117"/>
      <c r="SDD52" s="117"/>
      <c r="SDE52" s="117"/>
      <c r="SDF52" s="117"/>
      <c r="SDG52" s="117"/>
      <c r="SDH52" s="117"/>
      <c r="SDI52" s="117"/>
      <c r="SDJ52" s="117"/>
      <c r="SDK52" s="117"/>
      <c r="SDL52" s="117"/>
      <c r="SDM52" s="117"/>
      <c r="SDN52" s="117"/>
      <c r="SDO52" s="117"/>
      <c r="SDP52" s="117"/>
      <c r="SDQ52" s="117"/>
      <c r="SDR52" s="117"/>
      <c r="SDS52" s="117"/>
      <c r="SDT52" s="117"/>
      <c r="SDU52" s="117"/>
      <c r="SDV52" s="117"/>
      <c r="SDW52" s="117"/>
      <c r="SDX52" s="117"/>
      <c r="SDY52" s="117"/>
      <c r="SDZ52" s="117"/>
      <c r="SEA52" s="117"/>
      <c r="SEB52" s="117"/>
      <c r="SEC52" s="117"/>
      <c r="SED52" s="117"/>
      <c r="SEE52" s="117"/>
      <c r="SEF52" s="117"/>
      <c r="SEG52" s="117"/>
      <c r="SEH52" s="117"/>
      <c r="SEI52" s="117"/>
      <c r="SEJ52" s="117"/>
      <c r="SEK52" s="117"/>
      <c r="SEL52" s="117"/>
      <c r="SEM52" s="117"/>
      <c r="SEN52" s="117"/>
      <c r="SEO52" s="117"/>
      <c r="SEP52" s="117"/>
      <c r="SEQ52" s="117"/>
      <c r="SER52" s="117"/>
      <c r="SES52" s="117"/>
      <c r="SET52" s="117"/>
      <c r="SEU52" s="117"/>
      <c r="SEV52" s="117"/>
      <c r="SEW52" s="117"/>
      <c r="SEX52" s="117"/>
      <c r="SEY52" s="117"/>
      <c r="SEZ52" s="117"/>
      <c r="SFA52" s="117"/>
      <c r="SFB52" s="117"/>
      <c r="SFC52" s="117"/>
      <c r="SFD52" s="117"/>
      <c r="SFE52" s="117"/>
      <c r="SFF52" s="117"/>
      <c r="SFG52" s="117"/>
      <c r="SFH52" s="117"/>
      <c r="SFI52" s="117"/>
      <c r="SFJ52" s="117"/>
      <c r="SFK52" s="117"/>
      <c r="SFL52" s="117"/>
      <c r="SFM52" s="117"/>
      <c r="SFN52" s="117"/>
      <c r="SFO52" s="117"/>
      <c r="SFP52" s="117"/>
      <c r="SFQ52" s="117"/>
      <c r="SFR52" s="117"/>
      <c r="SFS52" s="117"/>
      <c r="SFT52" s="117"/>
      <c r="SFU52" s="117"/>
      <c r="SFV52" s="117"/>
      <c r="SFW52" s="117"/>
      <c r="SFX52" s="117"/>
      <c r="SFY52" s="117"/>
      <c r="SFZ52" s="117"/>
      <c r="SGA52" s="117"/>
      <c r="SGB52" s="117"/>
      <c r="SGC52" s="117"/>
      <c r="SGD52" s="117"/>
      <c r="SGE52" s="117"/>
      <c r="SGF52" s="117"/>
      <c r="SGG52" s="117"/>
      <c r="SGH52" s="117"/>
      <c r="SGI52" s="117"/>
      <c r="SGJ52" s="117"/>
      <c r="SGK52" s="117"/>
      <c r="SGL52" s="117"/>
      <c r="SGM52" s="117"/>
      <c r="SGN52" s="117"/>
      <c r="SGO52" s="117"/>
      <c r="SGP52" s="117"/>
      <c r="SGQ52" s="117"/>
      <c r="SGR52" s="117"/>
      <c r="SGS52" s="117"/>
      <c r="SGT52" s="117"/>
      <c r="SGU52" s="117"/>
      <c r="SGV52" s="117"/>
      <c r="SGW52" s="117"/>
      <c r="SGX52" s="117"/>
      <c r="SGY52" s="117"/>
      <c r="SGZ52" s="117"/>
      <c r="SHA52" s="117"/>
      <c r="SHB52" s="117"/>
      <c r="SHC52" s="117"/>
      <c r="SHD52" s="117"/>
      <c r="SHE52" s="117"/>
      <c r="SHF52" s="117"/>
      <c r="SHG52" s="117"/>
      <c r="SHH52" s="117"/>
      <c r="SHI52" s="117"/>
      <c r="SHJ52" s="117"/>
      <c r="SHK52" s="117"/>
      <c r="SHL52" s="117"/>
      <c r="SHM52" s="117"/>
      <c r="SHN52" s="117"/>
      <c r="SHO52" s="117"/>
      <c r="SHP52" s="117"/>
      <c r="SHQ52" s="117"/>
      <c r="SHR52" s="117"/>
      <c r="SHS52" s="117"/>
      <c r="SHT52" s="117"/>
      <c r="SHU52" s="117"/>
      <c r="SHV52" s="117"/>
      <c r="SHW52" s="117"/>
      <c r="SHX52" s="117"/>
      <c r="SHY52" s="117"/>
      <c r="SHZ52" s="117"/>
      <c r="SIA52" s="117"/>
      <c r="SIB52" s="117"/>
      <c r="SIC52" s="117"/>
      <c r="SID52" s="117"/>
      <c r="SIE52" s="117"/>
      <c r="SIF52" s="117"/>
      <c r="SIG52" s="117"/>
      <c r="SIH52" s="117"/>
      <c r="SII52" s="117"/>
      <c r="SIJ52" s="117"/>
      <c r="SIK52" s="117"/>
      <c r="SIL52" s="117"/>
      <c r="SIM52" s="117"/>
      <c r="SIN52" s="117"/>
      <c r="SIO52" s="117"/>
      <c r="SIP52" s="117"/>
      <c r="SIQ52" s="117"/>
      <c r="SIR52" s="117"/>
      <c r="SIS52" s="117"/>
      <c r="SIT52" s="117"/>
      <c r="SIU52" s="117"/>
      <c r="SIV52" s="117"/>
      <c r="SIW52" s="117"/>
      <c r="SIX52" s="117"/>
      <c r="SIY52" s="117"/>
      <c r="SIZ52" s="117"/>
      <c r="SJA52" s="117"/>
      <c r="SJB52" s="117"/>
      <c r="SJC52" s="117"/>
      <c r="SJD52" s="117"/>
      <c r="SJE52" s="117"/>
      <c r="SJF52" s="117"/>
      <c r="SJG52" s="117"/>
      <c r="SJH52" s="117"/>
      <c r="SJI52" s="117"/>
      <c r="SJJ52" s="117"/>
      <c r="SJK52" s="117"/>
      <c r="SJL52" s="117"/>
      <c r="SJM52" s="117"/>
      <c r="SJN52" s="117"/>
      <c r="SJO52" s="117"/>
      <c r="SJP52" s="117"/>
      <c r="SJQ52" s="117"/>
      <c r="SJR52" s="117"/>
      <c r="SJS52" s="117"/>
      <c r="SJT52" s="117"/>
      <c r="SJU52" s="117"/>
      <c r="SJV52" s="117"/>
      <c r="SJW52" s="117"/>
      <c r="SJX52" s="117"/>
      <c r="SJY52" s="117"/>
      <c r="SJZ52" s="117"/>
      <c r="SKA52" s="117"/>
      <c r="SKB52" s="117"/>
      <c r="SKC52" s="117"/>
      <c r="SKD52" s="117"/>
      <c r="SKE52" s="117"/>
      <c r="SKF52" s="117"/>
      <c r="SKG52" s="117"/>
      <c r="SKH52" s="117"/>
      <c r="SKI52" s="117"/>
      <c r="SKJ52" s="117"/>
      <c r="SKK52" s="117"/>
      <c r="SKL52" s="117"/>
      <c r="SKM52" s="117"/>
      <c r="SKN52" s="117"/>
      <c r="SKO52" s="117"/>
      <c r="SKP52" s="117"/>
      <c r="SKQ52" s="117"/>
      <c r="SKR52" s="117"/>
      <c r="SKS52" s="117"/>
      <c r="SKT52" s="117"/>
      <c r="SKU52" s="117"/>
      <c r="SKV52" s="117"/>
      <c r="SKW52" s="117"/>
      <c r="SKX52" s="117"/>
      <c r="SKY52" s="117"/>
      <c r="SKZ52" s="117"/>
      <c r="SLA52" s="117"/>
      <c r="SLB52" s="117"/>
      <c r="SLC52" s="117"/>
      <c r="SLD52" s="117"/>
      <c r="SLE52" s="117"/>
      <c r="SLF52" s="117"/>
      <c r="SLG52" s="117"/>
      <c r="SLH52" s="117"/>
      <c r="SLI52" s="117"/>
      <c r="SLJ52" s="117"/>
      <c r="SLK52" s="117"/>
      <c r="SLL52" s="117"/>
      <c r="SLM52" s="117"/>
      <c r="SLN52" s="117"/>
      <c r="SLO52" s="117"/>
      <c r="SLP52" s="117"/>
      <c r="SLQ52" s="117"/>
      <c r="SLR52" s="117"/>
      <c r="SLS52" s="117"/>
      <c r="SLT52" s="117"/>
      <c r="SLU52" s="117"/>
      <c r="SLV52" s="117"/>
      <c r="SLW52" s="117"/>
      <c r="SLX52" s="117"/>
      <c r="SLY52" s="117"/>
      <c r="SLZ52" s="117"/>
      <c r="SMA52" s="117"/>
      <c r="SMB52" s="117"/>
      <c r="SMC52" s="117"/>
      <c r="SMD52" s="117"/>
      <c r="SME52" s="117"/>
      <c r="SMF52" s="117"/>
      <c r="SMG52" s="117"/>
      <c r="SMH52" s="117"/>
      <c r="SMI52" s="117"/>
      <c r="SMJ52" s="117"/>
      <c r="SMK52" s="117"/>
      <c r="SML52" s="117"/>
      <c r="SMM52" s="117"/>
      <c r="SMN52" s="117"/>
      <c r="SMO52" s="117"/>
      <c r="SMP52" s="117"/>
      <c r="SMQ52" s="117"/>
      <c r="SMR52" s="117"/>
      <c r="SMS52" s="117"/>
      <c r="SMT52" s="117"/>
      <c r="SMU52" s="117"/>
      <c r="SMV52" s="117"/>
      <c r="SMW52" s="117"/>
      <c r="SMX52" s="117"/>
      <c r="SMY52" s="117"/>
      <c r="SMZ52" s="117"/>
      <c r="SNA52" s="117"/>
      <c r="SNB52" s="117"/>
      <c r="SNC52" s="117"/>
      <c r="SND52" s="117"/>
      <c r="SNE52" s="117"/>
      <c r="SNF52" s="117"/>
      <c r="SNG52" s="117"/>
      <c r="SNH52" s="117"/>
      <c r="SNI52" s="117"/>
      <c r="SNJ52" s="117"/>
      <c r="SNK52" s="117"/>
      <c r="SNL52" s="117"/>
      <c r="SNM52" s="117"/>
      <c r="SNN52" s="117"/>
      <c r="SNO52" s="117"/>
      <c r="SNP52" s="117"/>
      <c r="SNQ52" s="117"/>
      <c r="SNR52" s="117"/>
      <c r="SNS52" s="117"/>
      <c r="SNT52" s="117"/>
      <c r="SNU52" s="117"/>
      <c r="SNV52" s="117"/>
      <c r="SNW52" s="117"/>
      <c r="SNX52" s="117"/>
      <c r="SNY52" s="117"/>
      <c r="SNZ52" s="117"/>
      <c r="SOA52" s="117"/>
      <c r="SOB52" s="117"/>
      <c r="SOC52" s="117"/>
      <c r="SOD52" s="117"/>
      <c r="SOE52" s="117"/>
      <c r="SOF52" s="117"/>
      <c r="SOG52" s="117"/>
      <c r="SOH52" s="117"/>
      <c r="SOI52" s="117"/>
      <c r="SOJ52" s="117"/>
      <c r="SOK52" s="117"/>
      <c r="SOL52" s="117"/>
      <c r="SOM52" s="117"/>
      <c r="SON52" s="117"/>
      <c r="SOO52" s="117"/>
      <c r="SOP52" s="117"/>
      <c r="SOQ52" s="117"/>
      <c r="SOR52" s="117"/>
      <c r="SOS52" s="117"/>
      <c r="SOT52" s="117"/>
      <c r="SOU52" s="117"/>
      <c r="SOV52" s="117"/>
      <c r="SOW52" s="117"/>
      <c r="SOX52" s="117"/>
      <c r="SOY52" s="117"/>
      <c r="SOZ52" s="117"/>
      <c r="SPA52" s="117"/>
      <c r="SPB52" s="117"/>
      <c r="SPC52" s="117"/>
      <c r="SPD52" s="117"/>
      <c r="SPE52" s="117"/>
      <c r="SPF52" s="117"/>
      <c r="SPG52" s="117"/>
      <c r="SPH52" s="117"/>
      <c r="SPI52" s="117"/>
      <c r="SPJ52" s="117"/>
      <c r="SPK52" s="117"/>
      <c r="SPL52" s="117"/>
      <c r="SPM52" s="117"/>
      <c r="SPN52" s="117"/>
      <c r="SPO52" s="117"/>
      <c r="SPP52" s="117"/>
      <c r="SPQ52" s="117"/>
      <c r="SPR52" s="117"/>
      <c r="SPS52" s="117"/>
      <c r="SPT52" s="117"/>
      <c r="SPU52" s="117"/>
      <c r="SPV52" s="117"/>
      <c r="SPW52" s="117"/>
      <c r="SPX52" s="117"/>
      <c r="SPY52" s="117"/>
      <c r="SPZ52" s="117"/>
      <c r="SQA52" s="117"/>
      <c r="SQB52" s="117"/>
      <c r="SQC52" s="117"/>
      <c r="SQD52" s="117"/>
      <c r="SQE52" s="117"/>
      <c r="SQF52" s="117"/>
      <c r="SQG52" s="117"/>
      <c r="SQH52" s="117"/>
      <c r="SQI52" s="117"/>
      <c r="SQJ52" s="117"/>
      <c r="SQK52" s="117"/>
      <c r="SQL52" s="117"/>
      <c r="SQM52" s="117"/>
      <c r="SQN52" s="117"/>
      <c r="SQO52" s="117"/>
      <c r="SQP52" s="117"/>
      <c r="SQQ52" s="117"/>
      <c r="SQR52" s="117"/>
      <c r="SQS52" s="117"/>
      <c r="SQT52" s="117"/>
      <c r="SQU52" s="117"/>
      <c r="SQV52" s="117"/>
      <c r="SQW52" s="117"/>
      <c r="SQX52" s="117"/>
      <c r="SQY52" s="117"/>
      <c r="SQZ52" s="117"/>
      <c r="SRA52" s="117"/>
      <c r="SRB52" s="117"/>
      <c r="SRC52" s="117"/>
      <c r="SRD52" s="117"/>
      <c r="SRE52" s="117"/>
      <c r="SRF52" s="117"/>
      <c r="SRG52" s="117"/>
      <c r="SRH52" s="117"/>
      <c r="SRI52" s="117"/>
      <c r="SRJ52" s="117"/>
      <c r="SRK52" s="117"/>
      <c r="SRL52" s="117"/>
      <c r="SRM52" s="117"/>
      <c r="SRN52" s="117"/>
      <c r="SRO52" s="117"/>
      <c r="SRP52" s="117"/>
      <c r="SRQ52" s="117"/>
      <c r="SRR52" s="117"/>
      <c r="SRS52" s="117"/>
      <c r="SRT52" s="117"/>
      <c r="SRU52" s="117"/>
      <c r="SRV52" s="117"/>
      <c r="SRW52" s="117"/>
      <c r="SRX52" s="117"/>
      <c r="SRY52" s="117"/>
      <c r="SRZ52" s="117"/>
      <c r="SSA52" s="117"/>
      <c r="SSB52" s="117"/>
      <c r="SSC52" s="117"/>
      <c r="SSD52" s="117"/>
      <c r="SSE52" s="117"/>
      <c r="SSF52" s="117"/>
      <c r="SSG52" s="117"/>
      <c r="SSH52" s="117"/>
      <c r="SSI52" s="117"/>
      <c r="SSJ52" s="117"/>
      <c r="SSK52" s="117"/>
      <c r="SSL52" s="117"/>
      <c r="SSM52" s="117"/>
      <c r="SSN52" s="117"/>
      <c r="SSO52" s="117"/>
      <c r="SSP52" s="117"/>
      <c r="SSQ52" s="117"/>
      <c r="SSR52" s="117"/>
      <c r="SSS52" s="117"/>
      <c r="SST52" s="117"/>
      <c r="SSU52" s="117"/>
      <c r="SSV52" s="117"/>
      <c r="SSW52" s="117"/>
      <c r="SSX52" s="117"/>
      <c r="SSY52" s="117"/>
      <c r="SSZ52" s="117"/>
      <c r="STA52" s="117"/>
      <c r="STB52" s="117"/>
      <c r="STC52" s="117"/>
      <c r="STD52" s="117"/>
      <c r="STE52" s="117"/>
      <c r="STF52" s="117"/>
      <c r="STG52" s="117"/>
      <c r="STH52" s="117"/>
      <c r="STI52" s="117"/>
      <c r="STJ52" s="117"/>
      <c r="STK52" s="117"/>
      <c r="STL52" s="117"/>
      <c r="STM52" s="117"/>
      <c r="STN52" s="117"/>
      <c r="STO52" s="117"/>
      <c r="STP52" s="117"/>
      <c r="STQ52" s="117"/>
      <c r="STR52" s="117"/>
      <c r="STS52" s="117"/>
      <c r="STT52" s="117"/>
      <c r="STU52" s="117"/>
      <c r="STV52" s="117"/>
      <c r="STW52" s="117"/>
      <c r="STX52" s="117"/>
      <c r="STY52" s="117"/>
      <c r="STZ52" s="117"/>
      <c r="SUA52" s="117"/>
      <c r="SUB52" s="117"/>
      <c r="SUC52" s="117"/>
      <c r="SUD52" s="117"/>
      <c r="SUE52" s="117"/>
      <c r="SUF52" s="117"/>
      <c r="SUG52" s="117"/>
      <c r="SUH52" s="117"/>
      <c r="SUI52" s="117"/>
      <c r="SUJ52" s="117"/>
      <c r="SUK52" s="117"/>
      <c r="SUL52" s="117"/>
      <c r="SUM52" s="117"/>
      <c r="SUN52" s="117"/>
      <c r="SUO52" s="117"/>
      <c r="SUP52" s="117"/>
      <c r="SUQ52" s="117"/>
      <c r="SUR52" s="117"/>
      <c r="SUS52" s="117"/>
      <c r="SUT52" s="117"/>
      <c r="SUU52" s="117"/>
      <c r="SUV52" s="117"/>
      <c r="SUW52" s="117"/>
      <c r="SUX52" s="117"/>
      <c r="SUY52" s="117"/>
      <c r="SUZ52" s="117"/>
      <c r="SVA52" s="117"/>
      <c r="SVB52" s="117"/>
      <c r="SVC52" s="117"/>
      <c r="SVD52" s="117"/>
      <c r="SVE52" s="117"/>
      <c r="SVF52" s="117"/>
      <c r="SVG52" s="117"/>
      <c r="SVH52" s="117"/>
      <c r="SVI52" s="117"/>
      <c r="SVJ52" s="117"/>
      <c r="SVK52" s="117"/>
      <c r="SVL52" s="117"/>
      <c r="SVM52" s="117"/>
      <c r="SVN52" s="117"/>
      <c r="SVO52" s="117"/>
      <c r="SVP52" s="117"/>
      <c r="SVQ52" s="117"/>
      <c r="SVR52" s="117"/>
      <c r="SVS52" s="117"/>
      <c r="SVT52" s="117"/>
      <c r="SVU52" s="117"/>
      <c r="SVV52" s="117"/>
      <c r="SVW52" s="117"/>
      <c r="SVX52" s="117"/>
      <c r="SVY52" s="117"/>
      <c r="SVZ52" s="117"/>
      <c r="SWA52" s="117"/>
      <c r="SWB52" s="117"/>
      <c r="SWC52" s="117"/>
      <c r="SWD52" s="117"/>
      <c r="SWE52" s="117"/>
      <c r="SWF52" s="117"/>
      <c r="SWG52" s="117"/>
      <c r="SWH52" s="117"/>
      <c r="SWI52" s="117"/>
      <c r="SWJ52" s="117"/>
      <c r="SWK52" s="117"/>
      <c r="SWL52" s="117"/>
      <c r="SWM52" s="117"/>
      <c r="SWN52" s="117"/>
      <c r="SWO52" s="117"/>
      <c r="SWP52" s="117"/>
      <c r="SWQ52" s="117"/>
      <c r="SWR52" s="117"/>
      <c r="SWS52" s="117"/>
      <c r="SWT52" s="117"/>
      <c r="SWU52" s="117"/>
      <c r="SWV52" s="117"/>
      <c r="SWW52" s="117"/>
      <c r="SWX52" s="117"/>
      <c r="SWY52" s="117"/>
      <c r="SWZ52" s="117"/>
      <c r="SXA52" s="117"/>
      <c r="SXB52" s="117"/>
      <c r="SXC52" s="117"/>
      <c r="SXD52" s="117"/>
      <c r="SXE52" s="117"/>
      <c r="SXF52" s="117"/>
      <c r="SXG52" s="117"/>
      <c r="SXH52" s="117"/>
      <c r="SXI52" s="117"/>
      <c r="SXJ52" s="117"/>
      <c r="SXK52" s="117"/>
      <c r="SXL52" s="117"/>
      <c r="SXM52" s="117"/>
      <c r="SXN52" s="117"/>
      <c r="SXO52" s="117"/>
      <c r="SXP52" s="117"/>
      <c r="SXQ52" s="117"/>
      <c r="SXR52" s="117"/>
      <c r="SXS52" s="117"/>
      <c r="SXT52" s="117"/>
      <c r="SXU52" s="117"/>
      <c r="SXV52" s="117"/>
      <c r="SXW52" s="117"/>
      <c r="SXX52" s="117"/>
      <c r="SXY52" s="117"/>
      <c r="SXZ52" s="117"/>
      <c r="SYA52" s="117"/>
      <c r="SYB52" s="117"/>
      <c r="SYC52" s="117"/>
      <c r="SYD52" s="117"/>
      <c r="SYE52" s="117"/>
      <c r="SYF52" s="117"/>
      <c r="SYG52" s="117"/>
      <c r="SYH52" s="117"/>
      <c r="SYI52" s="117"/>
      <c r="SYJ52" s="117"/>
      <c r="SYK52" s="117"/>
      <c r="SYL52" s="117"/>
      <c r="SYM52" s="117"/>
      <c r="SYN52" s="117"/>
      <c r="SYO52" s="117"/>
      <c r="SYP52" s="117"/>
      <c r="SYQ52" s="117"/>
      <c r="SYR52" s="117"/>
      <c r="SYS52" s="117"/>
      <c r="SYT52" s="117"/>
      <c r="SYU52" s="117"/>
      <c r="SYV52" s="117"/>
      <c r="SYW52" s="117"/>
      <c r="SYX52" s="117"/>
      <c r="SYY52" s="117"/>
      <c r="SYZ52" s="117"/>
      <c r="SZA52" s="117"/>
      <c r="SZB52" s="117"/>
      <c r="SZC52" s="117"/>
      <c r="SZD52" s="117"/>
      <c r="SZE52" s="117"/>
      <c r="SZF52" s="117"/>
      <c r="SZG52" s="117"/>
      <c r="SZH52" s="117"/>
      <c r="SZI52" s="117"/>
      <c r="SZJ52" s="117"/>
      <c r="SZK52" s="117"/>
      <c r="SZL52" s="117"/>
      <c r="SZM52" s="117"/>
      <c r="SZN52" s="117"/>
      <c r="SZO52" s="117"/>
      <c r="SZP52" s="117"/>
      <c r="SZQ52" s="117"/>
      <c r="SZR52" s="117"/>
      <c r="SZS52" s="117"/>
      <c r="SZT52" s="117"/>
      <c r="SZU52" s="117"/>
      <c r="SZV52" s="117"/>
      <c r="SZW52" s="117"/>
      <c r="SZX52" s="117"/>
      <c r="SZY52" s="117"/>
      <c r="SZZ52" s="117"/>
      <c r="TAA52" s="117"/>
      <c r="TAB52" s="117"/>
      <c r="TAC52" s="117"/>
      <c r="TAD52" s="117"/>
      <c r="TAE52" s="117"/>
      <c r="TAF52" s="117"/>
      <c r="TAG52" s="117"/>
      <c r="TAH52" s="117"/>
      <c r="TAI52" s="117"/>
      <c r="TAJ52" s="117"/>
      <c r="TAK52" s="117"/>
      <c r="TAL52" s="117"/>
      <c r="TAM52" s="117"/>
      <c r="TAN52" s="117"/>
      <c r="TAO52" s="117"/>
      <c r="TAP52" s="117"/>
      <c r="TAQ52" s="117"/>
      <c r="TAR52" s="117"/>
      <c r="TAS52" s="117"/>
      <c r="TAT52" s="117"/>
      <c r="TAU52" s="117"/>
      <c r="TAV52" s="117"/>
      <c r="TAW52" s="117"/>
      <c r="TAX52" s="117"/>
      <c r="TAY52" s="117"/>
      <c r="TAZ52" s="117"/>
      <c r="TBA52" s="117"/>
      <c r="TBB52" s="117"/>
      <c r="TBC52" s="117"/>
      <c r="TBD52" s="117"/>
      <c r="TBE52" s="117"/>
      <c r="TBF52" s="117"/>
      <c r="TBG52" s="117"/>
      <c r="TBH52" s="117"/>
      <c r="TBI52" s="117"/>
      <c r="TBJ52" s="117"/>
      <c r="TBK52" s="117"/>
      <c r="TBL52" s="117"/>
      <c r="TBM52" s="117"/>
      <c r="TBN52" s="117"/>
      <c r="TBO52" s="117"/>
      <c r="TBP52" s="117"/>
      <c r="TBQ52" s="117"/>
      <c r="TBR52" s="117"/>
      <c r="TBS52" s="117"/>
      <c r="TBT52" s="117"/>
      <c r="TBU52" s="117"/>
      <c r="TBV52" s="117"/>
      <c r="TBW52" s="117"/>
      <c r="TBX52" s="117"/>
      <c r="TBY52" s="117"/>
      <c r="TBZ52" s="117"/>
      <c r="TCA52" s="117"/>
      <c r="TCB52" s="117"/>
      <c r="TCC52" s="117"/>
      <c r="TCD52" s="117"/>
      <c r="TCE52" s="117"/>
      <c r="TCF52" s="117"/>
      <c r="TCG52" s="117"/>
      <c r="TCH52" s="117"/>
      <c r="TCI52" s="117"/>
      <c r="TCJ52" s="117"/>
      <c r="TCK52" s="117"/>
      <c r="TCL52" s="117"/>
      <c r="TCM52" s="117"/>
      <c r="TCN52" s="117"/>
      <c r="TCO52" s="117"/>
      <c r="TCP52" s="117"/>
      <c r="TCQ52" s="117"/>
      <c r="TCR52" s="117"/>
      <c r="TCS52" s="117"/>
      <c r="TCT52" s="117"/>
      <c r="TCU52" s="117"/>
      <c r="TCV52" s="117"/>
      <c r="TCW52" s="117"/>
      <c r="TCX52" s="117"/>
      <c r="TCY52" s="117"/>
      <c r="TCZ52" s="117"/>
      <c r="TDA52" s="117"/>
      <c r="TDB52" s="117"/>
      <c r="TDC52" s="117"/>
      <c r="TDD52" s="117"/>
      <c r="TDE52" s="117"/>
      <c r="TDF52" s="117"/>
      <c r="TDG52" s="117"/>
      <c r="TDH52" s="117"/>
      <c r="TDI52" s="117"/>
      <c r="TDJ52" s="117"/>
      <c r="TDK52" s="117"/>
      <c r="TDL52" s="117"/>
      <c r="TDM52" s="117"/>
      <c r="TDN52" s="117"/>
      <c r="TDO52" s="117"/>
      <c r="TDP52" s="117"/>
      <c r="TDQ52" s="117"/>
      <c r="TDR52" s="117"/>
      <c r="TDS52" s="117"/>
      <c r="TDT52" s="117"/>
      <c r="TDU52" s="117"/>
      <c r="TDV52" s="117"/>
      <c r="TDW52" s="117"/>
      <c r="TDX52" s="117"/>
      <c r="TDY52" s="117"/>
      <c r="TDZ52" s="117"/>
      <c r="TEA52" s="117"/>
      <c r="TEB52" s="117"/>
      <c r="TEC52" s="117"/>
      <c r="TED52" s="117"/>
      <c r="TEE52" s="117"/>
      <c r="TEF52" s="117"/>
      <c r="TEG52" s="117"/>
      <c r="TEH52" s="117"/>
      <c r="TEI52" s="117"/>
      <c r="TEJ52" s="117"/>
      <c r="TEK52" s="117"/>
      <c r="TEL52" s="117"/>
      <c r="TEM52" s="117"/>
      <c r="TEN52" s="117"/>
      <c r="TEO52" s="117"/>
      <c r="TEP52" s="117"/>
      <c r="TEQ52" s="117"/>
      <c r="TER52" s="117"/>
      <c r="TES52" s="117"/>
      <c r="TET52" s="117"/>
      <c r="TEU52" s="117"/>
      <c r="TEV52" s="117"/>
      <c r="TEW52" s="117"/>
      <c r="TEX52" s="117"/>
      <c r="TEY52" s="117"/>
      <c r="TEZ52" s="117"/>
      <c r="TFA52" s="117"/>
      <c r="TFB52" s="117"/>
      <c r="TFC52" s="117"/>
      <c r="TFD52" s="117"/>
      <c r="TFE52" s="117"/>
      <c r="TFF52" s="117"/>
      <c r="TFG52" s="117"/>
      <c r="TFH52" s="117"/>
      <c r="TFI52" s="117"/>
      <c r="TFJ52" s="117"/>
      <c r="TFK52" s="117"/>
      <c r="TFL52" s="117"/>
      <c r="TFM52" s="117"/>
      <c r="TFN52" s="117"/>
      <c r="TFO52" s="117"/>
      <c r="TFP52" s="117"/>
      <c r="TFQ52" s="117"/>
      <c r="TFR52" s="117"/>
      <c r="TFS52" s="117"/>
      <c r="TFT52" s="117"/>
      <c r="TFU52" s="117"/>
      <c r="TFV52" s="117"/>
      <c r="TFW52" s="117"/>
      <c r="TFX52" s="117"/>
      <c r="TFY52" s="117"/>
      <c r="TFZ52" s="117"/>
      <c r="TGA52" s="117"/>
      <c r="TGB52" s="117"/>
      <c r="TGC52" s="117"/>
      <c r="TGD52" s="117"/>
      <c r="TGE52" s="117"/>
      <c r="TGF52" s="117"/>
      <c r="TGG52" s="117"/>
      <c r="TGH52" s="117"/>
      <c r="TGI52" s="117"/>
      <c r="TGJ52" s="117"/>
      <c r="TGK52" s="117"/>
      <c r="TGL52" s="117"/>
      <c r="TGM52" s="117"/>
      <c r="TGN52" s="117"/>
      <c r="TGO52" s="117"/>
      <c r="TGP52" s="117"/>
      <c r="TGQ52" s="117"/>
      <c r="TGR52" s="117"/>
      <c r="TGS52" s="117"/>
      <c r="TGT52" s="117"/>
      <c r="TGU52" s="117"/>
      <c r="TGV52" s="117"/>
      <c r="TGW52" s="117"/>
      <c r="TGX52" s="117"/>
      <c r="TGY52" s="117"/>
      <c r="TGZ52" s="117"/>
      <c r="THA52" s="117"/>
      <c r="THB52" s="117"/>
      <c r="THC52" s="117"/>
      <c r="THD52" s="117"/>
      <c r="THE52" s="117"/>
      <c r="THF52" s="117"/>
      <c r="THG52" s="117"/>
      <c r="THH52" s="117"/>
      <c r="THI52" s="117"/>
      <c r="THJ52" s="117"/>
      <c r="THK52" s="117"/>
      <c r="THL52" s="117"/>
      <c r="THM52" s="117"/>
      <c r="THN52" s="117"/>
      <c r="THO52" s="117"/>
      <c r="THP52" s="117"/>
      <c r="THQ52" s="117"/>
      <c r="THR52" s="117"/>
      <c r="THS52" s="117"/>
      <c r="THT52" s="117"/>
      <c r="THU52" s="117"/>
      <c r="THV52" s="117"/>
      <c r="THW52" s="117"/>
      <c r="THX52" s="117"/>
      <c r="THY52" s="117"/>
      <c r="THZ52" s="117"/>
      <c r="TIA52" s="117"/>
      <c r="TIB52" s="117"/>
      <c r="TIC52" s="117"/>
      <c r="TID52" s="117"/>
      <c r="TIE52" s="117"/>
      <c r="TIF52" s="117"/>
      <c r="TIG52" s="117"/>
      <c r="TIH52" s="117"/>
      <c r="TII52" s="117"/>
      <c r="TIJ52" s="117"/>
      <c r="TIK52" s="117"/>
      <c r="TIL52" s="117"/>
      <c r="TIM52" s="117"/>
      <c r="TIN52" s="117"/>
      <c r="TIO52" s="117"/>
      <c r="TIP52" s="117"/>
      <c r="TIQ52" s="117"/>
      <c r="TIR52" s="117"/>
      <c r="TIS52" s="117"/>
      <c r="TIT52" s="117"/>
      <c r="TIU52" s="117"/>
      <c r="TIV52" s="117"/>
      <c r="TIW52" s="117"/>
      <c r="TIX52" s="117"/>
      <c r="TIY52" s="117"/>
      <c r="TIZ52" s="117"/>
      <c r="TJA52" s="117"/>
      <c r="TJB52" s="117"/>
      <c r="TJC52" s="117"/>
      <c r="TJD52" s="117"/>
      <c r="TJE52" s="117"/>
      <c r="TJF52" s="117"/>
      <c r="TJG52" s="117"/>
      <c r="TJH52" s="117"/>
      <c r="TJI52" s="117"/>
      <c r="TJJ52" s="117"/>
      <c r="TJK52" s="117"/>
      <c r="TJL52" s="117"/>
      <c r="TJM52" s="117"/>
      <c r="TJN52" s="117"/>
      <c r="TJO52" s="117"/>
      <c r="TJP52" s="117"/>
      <c r="TJQ52" s="117"/>
      <c r="TJR52" s="117"/>
      <c r="TJS52" s="117"/>
      <c r="TJT52" s="117"/>
      <c r="TJU52" s="117"/>
      <c r="TJV52" s="117"/>
      <c r="TJW52" s="117"/>
      <c r="TJX52" s="117"/>
      <c r="TJY52" s="117"/>
      <c r="TJZ52" s="117"/>
      <c r="TKA52" s="117"/>
      <c r="TKB52" s="117"/>
      <c r="TKC52" s="117"/>
      <c r="TKD52" s="117"/>
      <c r="TKE52" s="117"/>
      <c r="TKF52" s="117"/>
      <c r="TKG52" s="117"/>
      <c r="TKH52" s="117"/>
      <c r="TKI52" s="117"/>
      <c r="TKJ52" s="117"/>
      <c r="TKK52" s="117"/>
      <c r="TKL52" s="117"/>
      <c r="TKM52" s="117"/>
      <c r="TKN52" s="117"/>
      <c r="TKO52" s="117"/>
      <c r="TKP52" s="117"/>
      <c r="TKQ52" s="117"/>
      <c r="TKR52" s="117"/>
      <c r="TKS52" s="117"/>
      <c r="TKT52" s="117"/>
      <c r="TKU52" s="117"/>
      <c r="TKV52" s="117"/>
      <c r="TKW52" s="117"/>
      <c r="TKX52" s="117"/>
      <c r="TKY52" s="117"/>
      <c r="TKZ52" s="117"/>
      <c r="TLA52" s="117"/>
      <c r="TLB52" s="117"/>
      <c r="TLC52" s="117"/>
      <c r="TLD52" s="117"/>
      <c r="TLE52" s="117"/>
      <c r="TLF52" s="117"/>
      <c r="TLG52" s="117"/>
      <c r="TLH52" s="117"/>
      <c r="TLI52" s="117"/>
      <c r="TLJ52" s="117"/>
      <c r="TLK52" s="117"/>
      <c r="TLL52" s="117"/>
      <c r="TLM52" s="117"/>
      <c r="TLN52" s="117"/>
      <c r="TLO52" s="117"/>
      <c r="TLP52" s="117"/>
      <c r="TLQ52" s="117"/>
      <c r="TLR52" s="117"/>
      <c r="TLS52" s="117"/>
      <c r="TLT52" s="117"/>
      <c r="TLU52" s="117"/>
      <c r="TLV52" s="117"/>
      <c r="TLW52" s="117"/>
      <c r="TLX52" s="117"/>
      <c r="TLY52" s="117"/>
      <c r="TLZ52" s="117"/>
      <c r="TMA52" s="117"/>
      <c r="TMB52" s="117"/>
      <c r="TMC52" s="117"/>
      <c r="TMD52" s="117"/>
      <c r="TME52" s="117"/>
      <c r="TMF52" s="117"/>
      <c r="TMG52" s="117"/>
      <c r="TMH52" s="117"/>
      <c r="TMI52" s="117"/>
      <c r="TMJ52" s="117"/>
      <c r="TMK52" s="117"/>
      <c r="TML52" s="117"/>
      <c r="TMM52" s="117"/>
      <c r="TMN52" s="117"/>
      <c r="TMO52" s="117"/>
      <c r="TMP52" s="117"/>
      <c r="TMQ52" s="117"/>
      <c r="TMR52" s="117"/>
      <c r="TMS52" s="117"/>
      <c r="TMT52" s="117"/>
      <c r="TMU52" s="117"/>
      <c r="TMV52" s="117"/>
      <c r="TMW52" s="117"/>
      <c r="TMX52" s="117"/>
      <c r="TMY52" s="117"/>
      <c r="TMZ52" s="117"/>
      <c r="TNA52" s="117"/>
      <c r="TNB52" s="117"/>
      <c r="TNC52" s="117"/>
      <c r="TND52" s="117"/>
      <c r="TNE52" s="117"/>
      <c r="TNF52" s="117"/>
      <c r="TNG52" s="117"/>
      <c r="TNH52" s="117"/>
      <c r="TNI52" s="117"/>
      <c r="TNJ52" s="117"/>
      <c r="TNK52" s="117"/>
      <c r="TNL52" s="117"/>
      <c r="TNM52" s="117"/>
      <c r="TNN52" s="117"/>
      <c r="TNO52" s="117"/>
      <c r="TNP52" s="117"/>
      <c r="TNQ52" s="117"/>
      <c r="TNR52" s="117"/>
      <c r="TNS52" s="117"/>
      <c r="TNT52" s="117"/>
      <c r="TNU52" s="117"/>
      <c r="TNV52" s="117"/>
      <c r="TNW52" s="117"/>
      <c r="TNX52" s="117"/>
      <c r="TNY52" s="117"/>
      <c r="TNZ52" s="117"/>
      <c r="TOA52" s="117"/>
      <c r="TOB52" s="117"/>
      <c r="TOC52" s="117"/>
      <c r="TOD52" s="117"/>
      <c r="TOE52" s="117"/>
      <c r="TOF52" s="117"/>
      <c r="TOG52" s="117"/>
      <c r="TOH52" s="117"/>
      <c r="TOI52" s="117"/>
      <c r="TOJ52" s="117"/>
      <c r="TOK52" s="117"/>
      <c r="TOL52" s="117"/>
      <c r="TOM52" s="117"/>
      <c r="TON52" s="117"/>
      <c r="TOO52" s="117"/>
      <c r="TOP52" s="117"/>
      <c r="TOQ52" s="117"/>
      <c r="TOR52" s="117"/>
      <c r="TOS52" s="117"/>
      <c r="TOT52" s="117"/>
      <c r="TOU52" s="117"/>
      <c r="TOV52" s="117"/>
      <c r="TOW52" s="117"/>
      <c r="TOX52" s="117"/>
      <c r="TOY52" s="117"/>
      <c r="TOZ52" s="117"/>
      <c r="TPA52" s="117"/>
      <c r="TPB52" s="117"/>
      <c r="TPC52" s="117"/>
      <c r="TPD52" s="117"/>
      <c r="TPE52" s="117"/>
      <c r="TPF52" s="117"/>
      <c r="TPG52" s="117"/>
      <c r="TPH52" s="117"/>
      <c r="TPI52" s="117"/>
      <c r="TPJ52" s="117"/>
      <c r="TPK52" s="117"/>
      <c r="TPL52" s="117"/>
      <c r="TPM52" s="117"/>
      <c r="TPN52" s="117"/>
      <c r="TPO52" s="117"/>
      <c r="TPP52" s="117"/>
      <c r="TPQ52" s="117"/>
      <c r="TPR52" s="117"/>
      <c r="TPS52" s="117"/>
      <c r="TPT52" s="117"/>
      <c r="TPU52" s="117"/>
      <c r="TPV52" s="117"/>
      <c r="TPW52" s="117"/>
      <c r="TPX52" s="117"/>
      <c r="TPY52" s="117"/>
      <c r="TPZ52" s="117"/>
      <c r="TQA52" s="117"/>
      <c r="TQB52" s="117"/>
      <c r="TQC52" s="117"/>
      <c r="TQD52" s="117"/>
      <c r="TQE52" s="117"/>
      <c r="TQF52" s="117"/>
      <c r="TQG52" s="117"/>
      <c r="TQH52" s="117"/>
      <c r="TQI52" s="117"/>
      <c r="TQJ52" s="117"/>
      <c r="TQK52" s="117"/>
      <c r="TQL52" s="117"/>
      <c r="TQM52" s="117"/>
      <c r="TQN52" s="117"/>
      <c r="TQO52" s="117"/>
      <c r="TQP52" s="117"/>
      <c r="TQQ52" s="117"/>
      <c r="TQR52" s="117"/>
      <c r="TQS52" s="117"/>
      <c r="TQT52" s="117"/>
      <c r="TQU52" s="117"/>
      <c r="TQV52" s="117"/>
      <c r="TQW52" s="117"/>
      <c r="TQX52" s="117"/>
      <c r="TQY52" s="117"/>
      <c r="TQZ52" s="117"/>
      <c r="TRA52" s="117"/>
      <c r="TRB52" s="117"/>
      <c r="TRC52" s="117"/>
      <c r="TRD52" s="117"/>
      <c r="TRE52" s="117"/>
      <c r="TRF52" s="117"/>
      <c r="TRG52" s="117"/>
      <c r="TRH52" s="117"/>
      <c r="TRI52" s="117"/>
      <c r="TRJ52" s="117"/>
      <c r="TRK52" s="117"/>
      <c r="TRL52" s="117"/>
      <c r="TRM52" s="117"/>
      <c r="TRN52" s="117"/>
      <c r="TRO52" s="117"/>
      <c r="TRP52" s="117"/>
      <c r="TRQ52" s="117"/>
      <c r="TRR52" s="117"/>
      <c r="TRS52" s="117"/>
      <c r="TRT52" s="117"/>
      <c r="TRU52" s="117"/>
      <c r="TRV52" s="117"/>
      <c r="TRW52" s="117"/>
      <c r="TRX52" s="117"/>
      <c r="TRY52" s="117"/>
      <c r="TRZ52" s="117"/>
      <c r="TSA52" s="117"/>
      <c r="TSB52" s="117"/>
      <c r="TSC52" s="117"/>
      <c r="TSD52" s="117"/>
      <c r="TSE52" s="117"/>
      <c r="TSF52" s="117"/>
      <c r="TSG52" s="117"/>
      <c r="TSH52" s="117"/>
      <c r="TSI52" s="117"/>
      <c r="TSJ52" s="117"/>
      <c r="TSK52" s="117"/>
      <c r="TSL52" s="117"/>
      <c r="TSM52" s="117"/>
      <c r="TSN52" s="117"/>
      <c r="TSO52" s="117"/>
      <c r="TSP52" s="117"/>
      <c r="TSQ52" s="117"/>
      <c r="TSR52" s="117"/>
      <c r="TSS52" s="117"/>
      <c r="TST52" s="117"/>
      <c r="TSU52" s="117"/>
      <c r="TSV52" s="117"/>
      <c r="TSW52" s="117"/>
      <c r="TSX52" s="117"/>
      <c r="TSY52" s="117"/>
      <c r="TSZ52" s="117"/>
      <c r="TTA52" s="117"/>
      <c r="TTB52" s="117"/>
      <c r="TTC52" s="117"/>
      <c r="TTD52" s="117"/>
      <c r="TTE52" s="117"/>
      <c r="TTF52" s="117"/>
      <c r="TTG52" s="117"/>
      <c r="TTH52" s="117"/>
      <c r="TTI52" s="117"/>
      <c r="TTJ52" s="117"/>
      <c r="TTK52" s="117"/>
      <c r="TTL52" s="117"/>
      <c r="TTM52" s="117"/>
      <c r="TTN52" s="117"/>
      <c r="TTO52" s="117"/>
      <c r="TTP52" s="117"/>
      <c r="TTQ52" s="117"/>
      <c r="TTR52" s="117"/>
      <c r="TTS52" s="117"/>
      <c r="TTT52" s="117"/>
      <c r="TTU52" s="117"/>
      <c r="TTV52" s="117"/>
      <c r="TTW52" s="117"/>
      <c r="TTX52" s="117"/>
      <c r="TTY52" s="117"/>
      <c r="TTZ52" s="117"/>
      <c r="TUA52" s="117"/>
      <c r="TUB52" s="117"/>
      <c r="TUC52" s="117"/>
      <c r="TUD52" s="117"/>
      <c r="TUE52" s="117"/>
      <c r="TUF52" s="117"/>
      <c r="TUG52" s="117"/>
      <c r="TUH52" s="117"/>
      <c r="TUI52" s="117"/>
      <c r="TUJ52" s="117"/>
      <c r="TUK52" s="117"/>
      <c r="TUL52" s="117"/>
      <c r="TUM52" s="117"/>
      <c r="TUN52" s="117"/>
      <c r="TUO52" s="117"/>
      <c r="TUP52" s="117"/>
      <c r="TUQ52" s="117"/>
      <c r="TUR52" s="117"/>
      <c r="TUS52" s="117"/>
      <c r="TUT52" s="117"/>
      <c r="TUU52" s="117"/>
      <c r="TUV52" s="117"/>
      <c r="TUW52" s="117"/>
      <c r="TUX52" s="117"/>
      <c r="TUY52" s="117"/>
      <c r="TUZ52" s="117"/>
      <c r="TVA52" s="117"/>
      <c r="TVB52" s="117"/>
      <c r="TVC52" s="117"/>
      <c r="TVD52" s="117"/>
      <c r="TVE52" s="117"/>
      <c r="TVF52" s="117"/>
      <c r="TVG52" s="117"/>
      <c r="TVH52" s="117"/>
      <c r="TVI52" s="117"/>
      <c r="TVJ52" s="117"/>
      <c r="TVK52" s="117"/>
      <c r="TVL52" s="117"/>
      <c r="TVM52" s="117"/>
      <c r="TVN52" s="117"/>
      <c r="TVO52" s="117"/>
      <c r="TVP52" s="117"/>
      <c r="TVQ52" s="117"/>
      <c r="TVR52" s="117"/>
      <c r="TVS52" s="117"/>
      <c r="TVT52" s="117"/>
      <c r="TVU52" s="117"/>
      <c r="TVV52" s="117"/>
      <c r="TVW52" s="117"/>
      <c r="TVX52" s="117"/>
      <c r="TVY52" s="117"/>
      <c r="TVZ52" s="117"/>
      <c r="TWA52" s="117"/>
      <c r="TWB52" s="117"/>
      <c r="TWC52" s="117"/>
      <c r="TWD52" s="117"/>
      <c r="TWE52" s="117"/>
      <c r="TWF52" s="117"/>
      <c r="TWG52" s="117"/>
      <c r="TWH52" s="117"/>
      <c r="TWI52" s="117"/>
      <c r="TWJ52" s="117"/>
      <c r="TWK52" s="117"/>
      <c r="TWL52" s="117"/>
      <c r="TWM52" s="117"/>
      <c r="TWN52" s="117"/>
      <c r="TWO52" s="117"/>
      <c r="TWP52" s="117"/>
      <c r="TWQ52" s="117"/>
      <c r="TWR52" s="117"/>
      <c r="TWS52" s="117"/>
      <c r="TWT52" s="117"/>
      <c r="TWU52" s="117"/>
      <c r="TWV52" s="117"/>
      <c r="TWW52" s="117"/>
      <c r="TWX52" s="117"/>
      <c r="TWY52" s="117"/>
      <c r="TWZ52" s="117"/>
      <c r="TXA52" s="117"/>
      <c r="TXB52" s="117"/>
      <c r="TXC52" s="117"/>
      <c r="TXD52" s="117"/>
      <c r="TXE52" s="117"/>
      <c r="TXF52" s="117"/>
      <c r="TXG52" s="117"/>
      <c r="TXH52" s="117"/>
      <c r="TXI52" s="117"/>
      <c r="TXJ52" s="117"/>
      <c r="TXK52" s="117"/>
      <c r="TXL52" s="117"/>
      <c r="TXM52" s="117"/>
      <c r="TXN52" s="117"/>
      <c r="TXO52" s="117"/>
      <c r="TXP52" s="117"/>
      <c r="TXQ52" s="117"/>
      <c r="TXR52" s="117"/>
      <c r="TXS52" s="117"/>
      <c r="TXT52" s="117"/>
      <c r="TXU52" s="117"/>
      <c r="TXV52" s="117"/>
      <c r="TXW52" s="117"/>
      <c r="TXX52" s="117"/>
      <c r="TXY52" s="117"/>
      <c r="TXZ52" s="117"/>
      <c r="TYA52" s="117"/>
      <c r="TYB52" s="117"/>
      <c r="TYC52" s="117"/>
      <c r="TYD52" s="117"/>
      <c r="TYE52" s="117"/>
      <c r="TYF52" s="117"/>
      <c r="TYG52" s="117"/>
      <c r="TYH52" s="117"/>
      <c r="TYI52" s="117"/>
      <c r="TYJ52" s="117"/>
      <c r="TYK52" s="117"/>
      <c r="TYL52" s="117"/>
      <c r="TYM52" s="117"/>
      <c r="TYN52" s="117"/>
      <c r="TYO52" s="117"/>
      <c r="TYP52" s="117"/>
      <c r="TYQ52" s="117"/>
      <c r="TYR52" s="117"/>
      <c r="TYS52" s="117"/>
      <c r="TYT52" s="117"/>
      <c r="TYU52" s="117"/>
      <c r="TYV52" s="117"/>
      <c r="TYW52" s="117"/>
      <c r="TYX52" s="117"/>
      <c r="TYY52" s="117"/>
      <c r="TYZ52" s="117"/>
      <c r="TZA52" s="117"/>
      <c r="TZB52" s="117"/>
      <c r="TZC52" s="117"/>
      <c r="TZD52" s="117"/>
      <c r="TZE52" s="117"/>
      <c r="TZF52" s="117"/>
      <c r="TZG52" s="117"/>
      <c r="TZH52" s="117"/>
      <c r="TZI52" s="117"/>
      <c r="TZJ52" s="117"/>
      <c r="TZK52" s="117"/>
      <c r="TZL52" s="117"/>
      <c r="TZM52" s="117"/>
      <c r="TZN52" s="117"/>
      <c r="TZO52" s="117"/>
      <c r="TZP52" s="117"/>
      <c r="TZQ52" s="117"/>
      <c r="TZR52" s="117"/>
      <c r="TZS52" s="117"/>
      <c r="TZT52" s="117"/>
      <c r="TZU52" s="117"/>
      <c r="TZV52" s="117"/>
      <c r="TZW52" s="117"/>
      <c r="TZX52" s="117"/>
      <c r="TZY52" s="117"/>
      <c r="TZZ52" s="117"/>
      <c r="UAA52" s="117"/>
      <c r="UAB52" s="117"/>
      <c r="UAC52" s="117"/>
      <c r="UAD52" s="117"/>
      <c r="UAE52" s="117"/>
      <c r="UAF52" s="117"/>
      <c r="UAG52" s="117"/>
      <c r="UAH52" s="117"/>
      <c r="UAI52" s="117"/>
      <c r="UAJ52" s="117"/>
      <c r="UAK52" s="117"/>
      <c r="UAL52" s="117"/>
      <c r="UAM52" s="117"/>
      <c r="UAN52" s="117"/>
      <c r="UAO52" s="117"/>
      <c r="UAP52" s="117"/>
      <c r="UAQ52" s="117"/>
      <c r="UAR52" s="117"/>
      <c r="UAS52" s="117"/>
      <c r="UAT52" s="117"/>
      <c r="UAU52" s="117"/>
      <c r="UAV52" s="117"/>
      <c r="UAW52" s="117"/>
      <c r="UAX52" s="117"/>
      <c r="UAY52" s="117"/>
      <c r="UAZ52" s="117"/>
      <c r="UBA52" s="117"/>
      <c r="UBB52" s="117"/>
      <c r="UBC52" s="117"/>
      <c r="UBD52" s="117"/>
      <c r="UBE52" s="117"/>
      <c r="UBF52" s="117"/>
      <c r="UBG52" s="117"/>
      <c r="UBH52" s="117"/>
      <c r="UBI52" s="117"/>
      <c r="UBJ52" s="117"/>
      <c r="UBK52" s="117"/>
      <c r="UBL52" s="117"/>
      <c r="UBM52" s="117"/>
      <c r="UBN52" s="117"/>
      <c r="UBO52" s="117"/>
      <c r="UBP52" s="117"/>
      <c r="UBQ52" s="117"/>
      <c r="UBR52" s="117"/>
      <c r="UBS52" s="117"/>
      <c r="UBT52" s="117"/>
      <c r="UBU52" s="117"/>
      <c r="UBV52" s="117"/>
      <c r="UBW52" s="117"/>
      <c r="UBX52" s="117"/>
      <c r="UBY52" s="117"/>
      <c r="UBZ52" s="117"/>
      <c r="UCA52" s="117"/>
      <c r="UCB52" s="117"/>
      <c r="UCC52" s="117"/>
      <c r="UCD52" s="117"/>
      <c r="UCE52" s="117"/>
      <c r="UCF52" s="117"/>
      <c r="UCG52" s="117"/>
      <c r="UCH52" s="117"/>
      <c r="UCI52" s="117"/>
      <c r="UCJ52" s="117"/>
      <c r="UCK52" s="117"/>
      <c r="UCL52" s="117"/>
      <c r="UCM52" s="117"/>
      <c r="UCN52" s="117"/>
      <c r="UCO52" s="117"/>
      <c r="UCP52" s="117"/>
      <c r="UCQ52" s="117"/>
      <c r="UCR52" s="117"/>
      <c r="UCS52" s="117"/>
      <c r="UCT52" s="117"/>
      <c r="UCU52" s="117"/>
      <c r="UCV52" s="117"/>
      <c r="UCW52" s="117"/>
      <c r="UCX52" s="117"/>
      <c r="UCY52" s="117"/>
      <c r="UCZ52" s="117"/>
      <c r="UDA52" s="117"/>
      <c r="UDB52" s="117"/>
      <c r="UDC52" s="117"/>
      <c r="UDD52" s="117"/>
      <c r="UDE52" s="117"/>
      <c r="UDF52" s="117"/>
      <c r="UDG52" s="117"/>
      <c r="UDH52" s="117"/>
      <c r="UDI52" s="117"/>
      <c r="UDJ52" s="117"/>
      <c r="UDK52" s="117"/>
      <c r="UDL52" s="117"/>
      <c r="UDM52" s="117"/>
      <c r="UDN52" s="117"/>
      <c r="UDO52" s="117"/>
      <c r="UDP52" s="117"/>
      <c r="UDQ52" s="117"/>
      <c r="UDR52" s="117"/>
      <c r="UDS52" s="117"/>
      <c r="UDT52" s="117"/>
      <c r="UDU52" s="117"/>
      <c r="UDV52" s="117"/>
      <c r="UDW52" s="117"/>
      <c r="UDX52" s="117"/>
      <c r="UDY52" s="117"/>
      <c r="UDZ52" s="117"/>
      <c r="UEA52" s="117"/>
      <c r="UEB52" s="117"/>
      <c r="UEC52" s="117"/>
      <c r="UED52" s="117"/>
      <c r="UEE52" s="117"/>
      <c r="UEF52" s="117"/>
      <c r="UEG52" s="117"/>
      <c r="UEH52" s="117"/>
      <c r="UEI52" s="117"/>
      <c r="UEJ52" s="117"/>
      <c r="UEK52" s="117"/>
      <c r="UEL52" s="117"/>
      <c r="UEM52" s="117"/>
      <c r="UEN52" s="117"/>
      <c r="UEO52" s="117"/>
      <c r="UEP52" s="117"/>
      <c r="UEQ52" s="117"/>
      <c r="UER52" s="117"/>
      <c r="UES52" s="117"/>
      <c r="UET52" s="117"/>
      <c r="UEU52" s="117"/>
      <c r="UEV52" s="117"/>
      <c r="UEW52" s="117"/>
      <c r="UEX52" s="117"/>
      <c r="UEY52" s="117"/>
      <c r="UEZ52" s="117"/>
      <c r="UFA52" s="117"/>
      <c r="UFB52" s="117"/>
      <c r="UFC52" s="117"/>
      <c r="UFD52" s="117"/>
      <c r="UFE52" s="117"/>
      <c r="UFF52" s="117"/>
      <c r="UFG52" s="117"/>
      <c r="UFH52" s="117"/>
      <c r="UFI52" s="117"/>
      <c r="UFJ52" s="117"/>
      <c r="UFK52" s="117"/>
      <c r="UFL52" s="117"/>
      <c r="UFM52" s="117"/>
      <c r="UFN52" s="117"/>
      <c r="UFO52" s="117"/>
      <c r="UFP52" s="117"/>
      <c r="UFQ52" s="117"/>
      <c r="UFR52" s="117"/>
      <c r="UFS52" s="117"/>
      <c r="UFT52" s="117"/>
      <c r="UFU52" s="117"/>
      <c r="UFV52" s="117"/>
      <c r="UFW52" s="117"/>
      <c r="UFX52" s="117"/>
      <c r="UFY52" s="117"/>
      <c r="UFZ52" s="117"/>
      <c r="UGA52" s="117"/>
      <c r="UGB52" s="117"/>
      <c r="UGC52" s="117"/>
      <c r="UGD52" s="117"/>
      <c r="UGE52" s="117"/>
      <c r="UGF52" s="117"/>
      <c r="UGG52" s="117"/>
      <c r="UGH52" s="117"/>
      <c r="UGI52" s="117"/>
      <c r="UGJ52" s="117"/>
      <c r="UGK52" s="117"/>
      <c r="UGL52" s="117"/>
      <c r="UGM52" s="117"/>
      <c r="UGN52" s="117"/>
      <c r="UGO52" s="117"/>
      <c r="UGP52" s="117"/>
      <c r="UGQ52" s="117"/>
      <c r="UGR52" s="117"/>
      <c r="UGS52" s="117"/>
      <c r="UGT52" s="117"/>
      <c r="UGU52" s="117"/>
      <c r="UGV52" s="117"/>
      <c r="UGW52" s="117"/>
      <c r="UGX52" s="117"/>
      <c r="UGY52" s="117"/>
      <c r="UGZ52" s="117"/>
      <c r="UHA52" s="117"/>
      <c r="UHB52" s="117"/>
      <c r="UHC52" s="117"/>
      <c r="UHD52" s="117"/>
      <c r="UHE52" s="117"/>
      <c r="UHF52" s="117"/>
      <c r="UHG52" s="117"/>
      <c r="UHH52" s="117"/>
      <c r="UHI52" s="117"/>
      <c r="UHJ52" s="117"/>
      <c r="UHK52" s="117"/>
      <c r="UHL52" s="117"/>
      <c r="UHM52" s="117"/>
      <c r="UHN52" s="117"/>
      <c r="UHO52" s="117"/>
      <c r="UHP52" s="117"/>
      <c r="UHQ52" s="117"/>
      <c r="UHR52" s="117"/>
      <c r="UHS52" s="117"/>
      <c r="UHT52" s="117"/>
      <c r="UHU52" s="117"/>
      <c r="UHV52" s="117"/>
      <c r="UHW52" s="117"/>
      <c r="UHX52" s="117"/>
      <c r="UHY52" s="117"/>
      <c r="UHZ52" s="117"/>
      <c r="UIA52" s="117"/>
      <c r="UIB52" s="117"/>
      <c r="UIC52" s="117"/>
      <c r="UID52" s="117"/>
      <c r="UIE52" s="117"/>
      <c r="UIF52" s="117"/>
      <c r="UIG52" s="117"/>
      <c r="UIH52" s="117"/>
      <c r="UII52" s="117"/>
      <c r="UIJ52" s="117"/>
      <c r="UIK52" s="117"/>
      <c r="UIL52" s="117"/>
      <c r="UIM52" s="117"/>
      <c r="UIN52" s="117"/>
      <c r="UIO52" s="117"/>
      <c r="UIP52" s="117"/>
      <c r="UIQ52" s="117"/>
      <c r="UIR52" s="117"/>
      <c r="UIS52" s="117"/>
      <c r="UIT52" s="117"/>
      <c r="UIU52" s="117"/>
      <c r="UIV52" s="117"/>
      <c r="UIW52" s="117"/>
      <c r="UIX52" s="117"/>
      <c r="UIY52" s="117"/>
      <c r="UIZ52" s="117"/>
      <c r="UJA52" s="117"/>
      <c r="UJB52" s="117"/>
      <c r="UJC52" s="117"/>
      <c r="UJD52" s="117"/>
      <c r="UJE52" s="117"/>
      <c r="UJF52" s="117"/>
      <c r="UJG52" s="117"/>
      <c r="UJH52" s="117"/>
      <c r="UJI52" s="117"/>
      <c r="UJJ52" s="117"/>
      <c r="UJK52" s="117"/>
      <c r="UJL52" s="117"/>
      <c r="UJM52" s="117"/>
      <c r="UJN52" s="117"/>
      <c r="UJO52" s="117"/>
      <c r="UJP52" s="117"/>
      <c r="UJQ52" s="117"/>
      <c r="UJR52" s="117"/>
      <c r="UJS52" s="117"/>
      <c r="UJT52" s="117"/>
      <c r="UJU52" s="117"/>
      <c r="UJV52" s="117"/>
      <c r="UJW52" s="117"/>
      <c r="UJX52" s="117"/>
      <c r="UJY52" s="117"/>
      <c r="UJZ52" s="117"/>
      <c r="UKA52" s="117"/>
      <c r="UKB52" s="117"/>
      <c r="UKC52" s="117"/>
      <c r="UKD52" s="117"/>
      <c r="UKE52" s="117"/>
      <c r="UKF52" s="117"/>
      <c r="UKG52" s="117"/>
      <c r="UKH52" s="117"/>
      <c r="UKI52" s="117"/>
      <c r="UKJ52" s="117"/>
      <c r="UKK52" s="117"/>
      <c r="UKL52" s="117"/>
      <c r="UKM52" s="117"/>
      <c r="UKN52" s="117"/>
      <c r="UKO52" s="117"/>
      <c r="UKP52" s="117"/>
      <c r="UKQ52" s="117"/>
      <c r="UKR52" s="117"/>
      <c r="UKS52" s="117"/>
      <c r="UKT52" s="117"/>
      <c r="UKU52" s="117"/>
      <c r="UKV52" s="117"/>
      <c r="UKW52" s="117"/>
      <c r="UKX52" s="117"/>
      <c r="UKY52" s="117"/>
      <c r="UKZ52" s="117"/>
      <c r="ULA52" s="117"/>
      <c r="ULB52" s="117"/>
      <c r="ULC52" s="117"/>
      <c r="ULD52" s="117"/>
      <c r="ULE52" s="117"/>
      <c r="ULF52" s="117"/>
      <c r="ULG52" s="117"/>
      <c r="ULH52" s="117"/>
      <c r="ULI52" s="117"/>
      <c r="ULJ52" s="117"/>
      <c r="ULK52" s="117"/>
      <c r="ULL52" s="117"/>
      <c r="ULM52" s="117"/>
      <c r="ULN52" s="117"/>
      <c r="ULO52" s="117"/>
      <c r="ULP52" s="117"/>
      <c r="ULQ52" s="117"/>
      <c r="ULR52" s="117"/>
      <c r="ULS52" s="117"/>
      <c r="ULT52" s="117"/>
      <c r="ULU52" s="117"/>
      <c r="ULV52" s="117"/>
      <c r="ULW52" s="117"/>
      <c r="ULX52" s="117"/>
      <c r="ULY52" s="117"/>
      <c r="ULZ52" s="117"/>
      <c r="UMA52" s="117"/>
      <c r="UMB52" s="117"/>
      <c r="UMC52" s="117"/>
      <c r="UMD52" s="117"/>
      <c r="UME52" s="117"/>
      <c r="UMF52" s="117"/>
      <c r="UMG52" s="117"/>
      <c r="UMH52" s="117"/>
      <c r="UMI52" s="117"/>
      <c r="UMJ52" s="117"/>
      <c r="UMK52" s="117"/>
      <c r="UML52" s="117"/>
      <c r="UMM52" s="117"/>
      <c r="UMN52" s="117"/>
      <c r="UMO52" s="117"/>
      <c r="UMP52" s="117"/>
      <c r="UMQ52" s="117"/>
      <c r="UMR52" s="117"/>
      <c r="UMS52" s="117"/>
      <c r="UMT52" s="117"/>
      <c r="UMU52" s="117"/>
      <c r="UMV52" s="117"/>
      <c r="UMW52" s="117"/>
      <c r="UMX52" s="117"/>
      <c r="UMY52" s="117"/>
      <c r="UMZ52" s="117"/>
      <c r="UNA52" s="117"/>
      <c r="UNB52" s="117"/>
      <c r="UNC52" s="117"/>
      <c r="UND52" s="117"/>
      <c r="UNE52" s="117"/>
      <c r="UNF52" s="117"/>
      <c r="UNG52" s="117"/>
      <c r="UNH52" s="117"/>
      <c r="UNI52" s="117"/>
      <c r="UNJ52" s="117"/>
      <c r="UNK52" s="117"/>
      <c r="UNL52" s="117"/>
      <c r="UNM52" s="117"/>
      <c r="UNN52" s="117"/>
      <c r="UNO52" s="117"/>
      <c r="UNP52" s="117"/>
      <c r="UNQ52" s="117"/>
      <c r="UNR52" s="117"/>
      <c r="UNS52" s="117"/>
      <c r="UNT52" s="117"/>
      <c r="UNU52" s="117"/>
      <c r="UNV52" s="117"/>
      <c r="UNW52" s="117"/>
      <c r="UNX52" s="117"/>
      <c r="UNY52" s="117"/>
      <c r="UNZ52" s="117"/>
      <c r="UOA52" s="117"/>
      <c r="UOB52" s="117"/>
      <c r="UOC52" s="117"/>
      <c r="UOD52" s="117"/>
      <c r="UOE52" s="117"/>
      <c r="UOF52" s="117"/>
      <c r="UOG52" s="117"/>
      <c r="UOH52" s="117"/>
      <c r="UOI52" s="117"/>
      <c r="UOJ52" s="117"/>
      <c r="UOK52" s="117"/>
      <c r="UOL52" s="117"/>
      <c r="UOM52" s="117"/>
      <c r="UON52" s="117"/>
      <c r="UOO52" s="117"/>
      <c r="UOP52" s="117"/>
      <c r="UOQ52" s="117"/>
      <c r="UOR52" s="117"/>
      <c r="UOS52" s="117"/>
      <c r="UOT52" s="117"/>
      <c r="UOU52" s="117"/>
      <c r="UOV52" s="117"/>
      <c r="UOW52" s="117"/>
      <c r="UOX52" s="117"/>
      <c r="UOY52" s="117"/>
      <c r="UOZ52" s="117"/>
      <c r="UPA52" s="117"/>
      <c r="UPB52" s="117"/>
      <c r="UPC52" s="117"/>
      <c r="UPD52" s="117"/>
      <c r="UPE52" s="117"/>
      <c r="UPF52" s="117"/>
      <c r="UPG52" s="117"/>
      <c r="UPH52" s="117"/>
      <c r="UPI52" s="117"/>
      <c r="UPJ52" s="117"/>
      <c r="UPK52" s="117"/>
      <c r="UPL52" s="117"/>
      <c r="UPM52" s="117"/>
      <c r="UPN52" s="117"/>
      <c r="UPO52" s="117"/>
      <c r="UPP52" s="117"/>
      <c r="UPQ52" s="117"/>
      <c r="UPR52" s="117"/>
      <c r="UPS52" s="117"/>
      <c r="UPT52" s="117"/>
      <c r="UPU52" s="117"/>
      <c r="UPV52" s="117"/>
      <c r="UPW52" s="117"/>
      <c r="UPX52" s="117"/>
      <c r="UPY52" s="117"/>
      <c r="UPZ52" s="117"/>
      <c r="UQA52" s="117"/>
      <c r="UQB52" s="117"/>
      <c r="UQC52" s="117"/>
      <c r="UQD52" s="117"/>
      <c r="UQE52" s="117"/>
      <c r="UQF52" s="117"/>
      <c r="UQG52" s="117"/>
      <c r="UQH52" s="117"/>
      <c r="UQI52" s="117"/>
      <c r="UQJ52" s="117"/>
      <c r="UQK52" s="117"/>
      <c r="UQL52" s="117"/>
      <c r="UQM52" s="117"/>
      <c r="UQN52" s="117"/>
      <c r="UQO52" s="117"/>
      <c r="UQP52" s="117"/>
      <c r="UQQ52" s="117"/>
      <c r="UQR52" s="117"/>
      <c r="UQS52" s="117"/>
      <c r="UQT52" s="117"/>
      <c r="UQU52" s="117"/>
      <c r="UQV52" s="117"/>
      <c r="UQW52" s="117"/>
      <c r="UQX52" s="117"/>
      <c r="UQY52" s="117"/>
      <c r="UQZ52" s="117"/>
      <c r="URA52" s="117"/>
      <c r="URB52" s="117"/>
      <c r="URC52" s="117"/>
      <c r="URD52" s="117"/>
      <c r="URE52" s="117"/>
      <c r="URF52" s="117"/>
      <c r="URG52" s="117"/>
      <c r="URH52" s="117"/>
      <c r="URI52" s="117"/>
      <c r="URJ52" s="117"/>
      <c r="URK52" s="117"/>
      <c r="URL52" s="117"/>
      <c r="URM52" s="117"/>
      <c r="URN52" s="117"/>
      <c r="URO52" s="117"/>
      <c r="URP52" s="117"/>
      <c r="URQ52" s="117"/>
      <c r="URR52" s="117"/>
      <c r="URS52" s="117"/>
      <c r="URT52" s="117"/>
      <c r="URU52" s="117"/>
      <c r="URV52" s="117"/>
      <c r="URW52" s="117"/>
      <c r="URX52" s="117"/>
      <c r="URY52" s="117"/>
      <c r="URZ52" s="117"/>
      <c r="USA52" s="117"/>
      <c r="USB52" s="117"/>
      <c r="USC52" s="117"/>
      <c r="USD52" s="117"/>
      <c r="USE52" s="117"/>
      <c r="USF52" s="117"/>
      <c r="USG52" s="117"/>
      <c r="USH52" s="117"/>
      <c r="USI52" s="117"/>
      <c r="USJ52" s="117"/>
      <c r="USK52" s="117"/>
      <c r="USL52" s="117"/>
      <c r="USM52" s="117"/>
      <c r="USN52" s="117"/>
      <c r="USO52" s="117"/>
      <c r="USP52" s="117"/>
      <c r="USQ52" s="117"/>
      <c r="USR52" s="117"/>
      <c r="USS52" s="117"/>
      <c r="UST52" s="117"/>
      <c r="USU52" s="117"/>
      <c r="USV52" s="117"/>
      <c r="USW52" s="117"/>
      <c r="USX52" s="117"/>
      <c r="USY52" s="117"/>
      <c r="USZ52" s="117"/>
      <c r="UTA52" s="117"/>
      <c r="UTB52" s="117"/>
      <c r="UTC52" s="117"/>
      <c r="UTD52" s="117"/>
      <c r="UTE52" s="117"/>
      <c r="UTF52" s="117"/>
      <c r="UTG52" s="117"/>
      <c r="UTH52" s="117"/>
      <c r="UTI52" s="117"/>
      <c r="UTJ52" s="117"/>
      <c r="UTK52" s="117"/>
      <c r="UTL52" s="117"/>
      <c r="UTM52" s="117"/>
      <c r="UTN52" s="117"/>
      <c r="UTO52" s="117"/>
      <c r="UTP52" s="117"/>
      <c r="UTQ52" s="117"/>
      <c r="UTR52" s="117"/>
      <c r="UTS52" s="117"/>
      <c r="UTT52" s="117"/>
      <c r="UTU52" s="117"/>
      <c r="UTV52" s="117"/>
      <c r="UTW52" s="117"/>
      <c r="UTX52" s="117"/>
      <c r="UTY52" s="117"/>
      <c r="UTZ52" s="117"/>
      <c r="UUA52" s="117"/>
      <c r="UUB52" s="117"/>
      <c r="UUC52" s="117"/>
      <c r="UUD52" s="117"/>
      <c r="UUE52" s="117"/>
      <c r="UUF52" s="117"/>
      <c r="UUG52" s="117"/>
      <c r="UUH52" s="117"/>
      <c r="UUI52" s="117"/>
      <c r="UUJ52" s="117"/>
      <c r="UUK52" s="117"/>
      <c r="UUL52" s="117"/>
      <c r="UUM52" s="117"/>
      <c r="UUN52" s="117"/>
      <c r="UUO52" s="117"/>
      <c r="UUP52" s="117"/>
      <c r="UUQ52" s="117"/>
      <c r="UUR52" s="117"/>
      <c r="UUS52" s="117"/>
      <c r="UUT52" s="117"/>
      <c r="UUU52" s="117"/>
      <c r="UUV52" s="117"/>
      <c r="UUW52" s="117"/>
      <c r="UUX52" s="117"/>
      <c r="UUY52" s="117"/>
      <c r="UUZ52" s="117"/>
      <c r="UVA52" s="117"/>
      <c r="UVB52" s="117"/>
      <c r="UVC52" s="117"/>
      <c r="UVD52" s="117"/>
      <c r="UVE52" s="117"/>
      <c r="UVF52" s="117"/>
      <c r="UVG52" s="117"/>
      <c r="UVH52" s="117"/>
      <c r="UVI52" s="117"/>
      <c r="UVJ52" s="117"/>
      <c r="UVK52" s="117"/>
      <c r="UVL52" s="117"/>
      <c r="UVM52" s="117"/>
      <c r="UVN52" s="117"/>
      <c r="UVO52" s="117"/>
      <c r="UVP52" s="117"/>
      <c r="UVQ52" s="117"/>
      <c r="UVR52" s="117"/>
      <c r="UVS52" s="117"/>
      <c r="UVT52" s="117"/>
      <c r="UVU52" s="117"/>
      <c r="UVV52" s="117"/>
      <c r="UVW52" s="117"/>
      <c r="UVX52" s="117"/>
      <c r="UVY52" s="117"/>
      <c r="UVZ52" s="117"/>
      <c r="UWA52" s="117"/>
      <c r="UWB52" s="117"/>
      <c r="UWC52" s="117"/>
      <c r="UWD52" s="117"/>
      <c r="UWE52" s="117"/>
      <c r="UWF52" s="117"/>
      <c r="UWG52" s="117"/>
      <c r="UWH52" s="117"/>
      <c r="UWI52" s="117"/>
      <c r="UWJ52" s="117"/>
      <c r="UWK52" s="117"/>
      <c r="UWL52" s="117"/>
      <c r="UWM52" s="117"/>
      <c r="UWN52" s="117"/>
      <c r="UWO52" s="117"/>
      <c r="UWP52" s="117"/>
      <c r="UWQ52" s="117"/>
      <c r="UWR52" s="117"/>
      <c r="UWS52" s="117"/>
      <c r="UWT52" s="117"/>
      <c r="UWU52" s="117"/>
      <c r="UWV52" s="117"/>
      <c r="UWW52" s="117"/>
      <c r="UWX52" s="117"/>
      <c r="UWY52" s="117"/>
      <c r="UWZ52" s="117"/>
      <c r="UXA52" s="117"/>
      <c r="UXB52" s="117"/>
      <c r="UXC52" s="117"/>
      <c r="UXD52" s="117"/>
      <c r="UXE52" s="117"/>
      <c r="UXF52" s="117"/>
      <c r="UXG52" s="117"/>
      <c r="UXH52" s="117"/>
      <c r="UXI52" s="117"/>
      <c r="UXJ52" s="117"/>
      <c r="UXK52" s="117"/>
      <c r="UXL52" s="117"/>
      <c r="UXM52" s="117"/>
      <c r="UXN52" s="117"/>
      <c r="UXO52" s="117"/>
      <c r="UXP52" s="117"/>
      <c r="UXQ52" s="117"/>
      <c r="UXR52" s="117"/>
      <c r="UXS52" s="117"/>
      <c r="UXT52" s="117"/>
      <c r="UXU52" s="117"/>
      <c r="UXV52" s="117"/>
      <c r="UXW52" s="117"/>
      <c r="UXX52" s="117"/>
      <c r="UXY52" s="117"/>
      <c r="UXZ52" s="117"/>
      <c r="UYA52" s="117"/>
      <c r="UYB52" s="117"/>
      <c r="UYC52" s="117"/>
      <c r="UYD52" s="117"/>
      <c r="UYE52" s="117"/>
      <c r="UYF52" s="117"/>
      <c r="UYG52" s="117"/>
      <c r="UYH52" s="117"/>
      <c r="UYI52" s="117"/>
      <c r="UYJ52" s="117"/>
      <c r="UYK52" s="117"/>
      <c r="UYL52" s="117"/>
      <c r="UYM52" s="117"/>
      <c r="UYN52" s="117"/>
      <c r="UYO52" s="117"/>
      <c r="UYP52" s="117"/>
      <c r="UYQ52" s="117"/>
      <c r="UYR52" s="117"/>
      <c r="UYS52" s="117"/>
      <c r="UYT52" s="117"/>
      <c r="UYU52" s="117"/>
      <c r="UYV52" s="117"/>
      <c r="UYW52" s="117"/>
      <c r="UYX52" s="117"/>
      <c r="UYY52" s="117"/>
      <c r="UYZ52" s="117"/>
      <c r="UZA52" s="117"/>
      <c r="UZB52" s="117"/>
      <c r="UZC52" s="117"/>
      <c r="UZD52" s="117"/>
      <c r="UZE52" s="117"/>
      <c r="UZF52" s="117"/>
      <c r="UZG52" s="117"/>
      <c r="UZH52" s="117"/>
      <c r="UZI52" s="117"/>
      <c r="UZJ52" s="117"/>
      <c r="UZK52" s="117"/>
      <c r="UZL52" s="117"/>
      <c r="UZM52" s="117"/>
      <c r="UZN52" s="117"/>
      <c r="UZO52" s="117"/>
      <c r="UZP52" s="117"/>
      <c r="UZQ52" s="117"/>
      <c r="UZR52" s="117"/>
      <c r="UZS52" s="117"/>
      <c r="UZT52" s="117"/>
      <c r="UZU52" s="117"/>
      <c r="UZV52" s="117"/>
      <c r="UZW52" s="117"/>
      <c r="UZX52" s="117"/>
      <c r="UZY52" s="117"/>
      <c r="UZZ52" s="117"/>
      <c r="VAA52" s="117"/>
      <c r="VAB52" s="117"/>
      <c r="VAC52" s="117"/>
      <c r="VAD52" s="117"/>
      <c r="VAE52" s="117"/>
      <c r="VAF52" s="117"/>
      <c r="VAG52" s="117"/>
      <c r="VAH52" s="117"/>
      <c r="VAI52" s="117"/>
      <c r="VAJ52" s="117"/>
      <c r="VAK52" s="117"/>
      <c r="VAL52" s="117"/>
      <c r="VAM52" s="117"/>
      <c r="VAN52" s="117"/>
      <c r="VAO52" s="117"/>
      <c r="VAP52" s="117"/>
      <c r="VAQ52" s="117"/>
      <c r="VAR52" s="117"/>
      <c r="VAS52" s="117"/>
      <c r="VAT52" s="117"/>
      <c r="VAU52" s="117"/>
      <c r="VAV52" s="117"/>
      <c r="VAW52" s="117"/>
      <c r="VAX52" s="117"/>
      <c r="VAY52" s="117"/>
      <c r="VAZ52" s="117"/>
      <c r="VBA52" s="117"/>
      <c r="VBB52" s="117"/>
      <c r="VBC52" s="117"/>
      <c r="VBD52" s="117"/>
      <c r="VBE52" s="117"/>
      <c r="VBF52" s="117"/>
      <c r="VBG52" s="117"/>
      <c r="VBH52" s="117"/>
      <c r="VBI52" s="117"/>
      <c r="VBJ52" s="117"/>
      <c r="VBK52" s="117"/>
      <c r="VBL52" s="117"/>
      <c r="VBM52" s="117"/>
      <c r="VBN52" s="117"/>
      <c r="VBO52" s="117"/>
      <c r="VBP52" s="117"/>
      <c r="VBQ52" s="117"/>
      <c r="VBR52" s="117"/>
      <c r="VBS52" s="117"/>
      <c r="VBT52" s="117"/>
      <c r="VBU52" s="117"/>
      <c r="VBV52" s="117"/>
      <c r="VBW52" s="117"/>
      <c r="VBX52" s="117"/>
      <c r="VBY52" s="117"/>
      <c r="VBZ52" s="117"/>
      <c r="VCA52" s="117"/>
      <c r="VCB52" s="117"/>
      <c r="VCC52" s="117"/>
      <c r="VCD52" s="117"/>
      <c r="VCE52" s="117"/>
      <c r="VCF52" s="117"/>
      <c r="VCG52" s="117"/>
      <c r="VCH52" s="117"/>
      <c r="VCI52" s="117"/>
      <c r="VCJ52" s="117"/>
      <c r="VCK52" s="117"/>
      <c r="VCL52" s="117"/>
      <c r="VCM52" s="117"/>
      <c r="VCN52" s="117"/>
      <c r="VCO52" s="117"/>
      <c r="VCP52" s="117"/>
      <c r="VCQ52" s="117"/>
      <c r="VCR52" s="117"/>
      <c r="VCS52" s="117"/>
      <c r="VCT52" s="117"/>
      <c r="VCU52" s="117"/>
      <c r="VCV52" s="117"/>
      <c r="VCW52" s="117"/>
      <c r="VCX52" s="117"/>
      <c r="VCY52" s="117"/>
      <c r="VCZ52" s="117"/>
      <c r="VDA52" s="117"/>
      <c r="VDB52" s="117"/>
      <c r="VDC52" s="117"/>
      <c r="VDD52" s="117"/>
      <c r="VDE52" s="117"/>
      <c r="VDF52" s="117"/>
      <c r="VDG52" s="117"/>
      <c r="VDH52" s="117"/>
      <c r="VDI52" s="117"/>
      <c r="VDJ52" s="117"/>
      <c r="VDK52" s="117"/>
      <c r="VDL52" s="117"/>
      <c r="VDM52" s="117"/>
      <c r="VDN52" s="117"/>
      <c r="VDO52" s="117"/>
      <c r="VDP52" s="117"/>
      <c r="VDQ52" s="117"/>
      <c r="VDR52" s="117"/>
      <c r="VDS52" s="117"/>
      <c r="VDT52" s="117"/>
      <c r="VDU52" s="117"/>
      <c r="VDV52" s="117"/>
      <c r="VDW52" s="117"/>
      <c r="VDX52" s="117"/>
      <c r="VDY52" s="117"/>
      <c r="VDZ52" s="117"/>
      <c r="VEA52" s="117"/>
      <c r="VEB52" s="117"/>
      <c r="VEC52" s="117"/>
      <c r="VED52" s="117"/>
      <c r="VEE52" s="117"/>
      <c r="VEF52" s="117"/>
      <c r="VEG52" s="117"/>
      <c r="VEH52" s="117"/>
      <c r="VEI52" s="117"/>
      <c r="VEJ52" s="117"/>
      <c r="VEK52" s="117"/>
      <c r="VEL52" s="117"/>
      <c r="VEM52" s="117"/>
      <c r="VEN52" s="117"/>
      <c r="VEO52" s="117"/>
      <c r="VEP52" s="117"/>
      <c r="VEQ52" s="117"/>
      <c r="VER52" s="117"/>
      <c r="VES52" s="117"/>
      <c r="VET52" s="117"/>
      <c r="VEU52" s="117"/>
      <c r="VEV52" s="117"/>
      <c r="VEW52" s="117"/>
      <c r="VEX52" s="117"/>
      <c r="VEY52" s="117"/>
      <c r="VEZ52" s="117"/>
      <c r="VFA52" s="117"/>
      <c r="VFB52" s="117"/>
      <c r="VFC52" s="117"/>
      <c r="VFD52" s="117"/>
      <c r="VFE52" s="117"/>
      <c r="VFF52" s="117"/>
      <c r="VFG52" s="117"/>
      <c r="VFH52" s="117"/>
      <c r="VFI52" s="117"/>
      <c r="VFJ52" s="117"/>
      <c r="VFK52" s="117"/>
      <c r="VFL52" s="117"/>
      <c r="VFM52" s="117"/>
      <c r="VFN52" s="117"/>
      <c r="VFO52" s="117"/>
      <c r="VFP52" s="117"/>
      <c r="VFQ52" s="117"/>
      <c r="VFR52" s="117"/>
      <c r="VFS52" s="117"/>
      <c r="VFT52" s="117"/>
      <c r="VFU52" s="117"/>
      <c r="VFV52" s="117"/>
      <c r="VFW52" s="117"/>
      <c r="VFX52" s="117"/>
      <c r="VFY52" s="117"/>
      <c r="VFZ52" s="117"/>
      <c r="VGA52" s="117"/>
      <c r="VGB52" s="117"/>
      <c r="VGC52" s="117"/>
      <c r="VGD52" s="117"/>
      <c r="VGE52" s="117"/>
      <c r="VGF52" s="117"/>
      <c r="VGG52" s="117"/>
      <c r="VGH52" s="117"/>
      <c r="VGI52" s="117"/>
      <c r="VGJ52" s="117"/>
      <c r="VGK52" s="117"/>
      <c r="VGL52" s="117"/>
      <c r="VGM52" s="117"/>
      <c r="VGN52" s="117"/>
      <c r="VGO52" s="117"/>
      <c r="VGP52" s="117"/>
      <c r="VGQ52" s="117"/>
      <c r="VGR52" s="117"/>
      <c r="VGS52" s="117"/>
      <c r="VGT52" s="117"/>
      <c r="VGU52" s="117"/>
      <c r="VGV52" s="117"/>
      <c r="VGW52" s="117"/>
      <c r="VGX52" s="117"/>
      <c r="VGY52" s="117"/>
      <c r="VGZ52" s="117"/>
      <c r="VHA52" s="117"/>
      <c r="VHB52" s="117"/>
      <c r="VHC52" s="117"/>
      <c r="VHD52" s="117"/>
      <c r="VHE52" s="117"/>
      <c r="VHF52" s="117"/>
      <c r="VHG52" s="117"/>
      <c r="VHH52" s="117"/>
      <c r="VHI52" s="117"/>
      <c r="VHJ52" s="117"/>
      <c r="VHK52" s="117"/>
      <c r="VHL52" s="117"/>
      <c r="VHM52" s="117"/>
      <c r="VHN52" s="117"/>
      <c r="VHO52" s="117"/>
      <c r="VHP52" s="117"/>
      <c r="VHQ52" s="117"/>
      <c r="VHR52" s="117"/>
      <c r="VHS52" s="117"/>
      <c r="VHT52" s="117"/>
      <c r="VHU52" s="117"/>
      <c r="VHV52" s="117"/>
      <c r="VHW52" s="117"/>
      <c r="VHX52" s="117"/>
      <c r="VHY52" s="117"/>
      <c r="VHZ52" s="117"/>
      <c r="VIA52" s="117"/>
      <c r="VIB52" s="117"/>
      <c r="VIC52" s="117"/>
      <c r="VID52" s="117"/>
      <c r="VIE52" s="117"/>
      <c r="VIF52" s="117"/>
      <c r="VIG52" s="117"/>
      <c r="VIH52" s="117"/>
      <c r="VII52" s="117"/>
      <c r="VIJ52" s="117"/>
      <c r="VIK52" s="117"/>
      <c r="VIL52" s="117"/>
      <c r="VIM52" s="117"/>
      <c r="VIN52" s="117"/>
      <c r="VIO52" s="117"/>
      <c r="VIP52" s="117"/>
      <c r="VIQ52" s="117"/>
      <c r="VIR52" s="117"/>
      <c r="VIS52" s="117"/>
      <c r="VIT52" s="117"/>
      <c r="VIU52" s="117"/>
      <c r="VIV52" s="117"/>
      <c r="VIW52" s="117"/>
      <c r="VIX52" s="117"/>
      <c r="VIY52" s="117"/>
      <c r="VIZ52" s="117"/>
      <c r="VJA52" s="117"/>
      <c r="VJB52" s="117"/>
      <c r="VJC52" s="117"/>
      <c r="VJD52" s="117"/>
      <c r="VJE52" s="117"/>
      <c r="VJF52" s="117"/>
      <c r="VJG52" s="117"/>
      <c r="VJH52" s="117"/>
      <c r="VJI52" s="117"/>
      <c r="VJJ52" s="117"/>
      <c r="VJK52" s="117"/>
      <c r="VJL52" s="117"/>
      <c r="VJM52" s="117"/>
      <c r="VJN52" s="117"/>
      <c r="VJO52" s="117"/>
      <c r="VJP52" s="117"/>
      <c r="VJQ52" s="117"/>
      <c r="VJR52" s="117"/>
      <c r="VJS52" s="117"/>
      <c r="VJT52" s="117"/>
      <c r="VJU52" s="117"/>
      <c r="VJV52" s="117"/>
      <c r="VJW52" s="117"/>
      <c r="VJX52" s="117"/>
      <c r="VJY52" s="117"/>
      <c r="VJZ52" s="117"/>
      <c r="VKA52" s="117"/>
      <c r="VKB52" s="117"/>
      <c r="VKC52" s="117"/>
      <c r="VKD52" s="117"/>
      <c r="VKE52" s="117"/>
      <c r="VKF52" s="117"/>
      <c r="VKG52" s="117"/>
      <c r="VKH52" s="117"/>
      <c r="VKI52" s="117"/>
      <c r="VKJ52" s="117"/>
      <c r="VKK52" s="117"/>
      <c r="VKL52" s="117"/>
      <c r="VKM52" s="117"/>
      <c r="VKN52" s="117"/>
      <c r="VKO52" s="117"/>
      <c r="VKP52" s="117"/>
      <c r="VKQ52" s="117"/>
      <c r="VKR52" s="117"/>
      <c r="VKS52" s="117"/>
      <c r="VKT52" s="117"/>
      <c r="VKU52" s="117"/>
      <c r="VKV52" s="117"/>
      <c r="VKW52" s="117"/>
      <c r="VKX52" s="117"/>
      <c r="VKY52" s="117"/>
      <c r="VKZ52" s="117"/>
      <c r="VLA52" s="117"/>
      <c r="VLB52" s="117"/>
      <c r="VLC52" s="117"/>
      <c r="VLD52" s="117"/>
      <c r="VLE52" s="117"/>
      <c r="VLF52" s="117"/>
      <c r="VLG52" s="117"/>
      <c r="VLH52" s="117"/>
      <c r="VLI52" s="117"/>
      <c r="VLJ52" s="117"/>
      <c r="VLK52" s="117"/>
      <c r="VLL52" s="117"/>
      <c r="VLM52" s="117"/>
      <c r="VLN52" s="117"/>
      <c r="VLO52" s="117"/>
      <c r="VLP52" s="117"/>
      <c r="VLQ52" s="117"/>
      <c r="VLR52" s="117"/>
      <c r="VLS52" s="117"/>
      <c r="VLT52" s="117"/>
      <c r="VLU52" s="117"/>
      <c r="VLV52" s="117"/>
      <c r="VLW52" s="117"/>
      <c r="VLX52" s="117"/>
      <c r="VLY52" s="117"/>
      <c r="VLZ52" s="117"/>
      <c r="VMA52" s="117"/>
      <c r="VMB52" s="117"/>
      <c r="VMC52" s="117"/>
      <c r="VMD52" s="117"/>
      <c r="VME52" s="117"/>
      <c r="VMF52" s="117"/>
      <c r="VMG52" s="117"/>
      <c r="VMH52" s="117"/>
      <c r="VMI52" s="117"/>
      <c r="VMJ52" s="117"/>
      <c r="VMK52" s="117"/>
      <c r="VML52" s="117"/>
      <c r="VMM52" s="117"/>
      <c r="VMN52" s="117"/>
      <c r="VMO52" s="117"/>
      <c r="VMP52" s="117"/>
      <c r="VMQ52" s="117"/>
      <c r="VMR52" s="117"/>
      <c r="VMS52" s="117"/>
      <c r="VMT52" s="117"/>
      <c r="VMU52" s="117"/>
      <c r="VMV52" s="117"/>
      <c r="VMW52" s="117"/>
      <c r="VMX52" s="117"/>
      <c r="VMY52" s="117"/>
      <c r="VMZ52" s="117"/>
      <c r="VNA52" s="117"/>
      <c r="VNB52" s="117"/>
      <c r="VNC52" s="117"/>
      <c r="VND52" s="117"/>
      <c r="VNE52" s="117"/>
      <c r="VNF52" s="117"/>
      <c r="VNG52" s="117"/>
      <c r="VNH52" s="117"/>
      <c r="VNI52" s="117"/>
      <c r="VNJ52" s="117"/>
      <c r="VNK52" s="117"/>
      <c r="VNL52" s="117"/>
      <c r="VNM52" s="117"/>
      <c r="VNN52" s="117"/>
      <c r="VNO52" s="117"/>
      <c r="VNP52" s="117"/>
      <c r="VNQ52" s="117"/>
      <c r="VNR52" s="117"/>
      <c r="VNS52" s="117"/>
      <c r="VNT52" s="117"/>
      <c r="VNU52" s="117"/>
      <c r="VNV52" s="117"/>
      <c r="VNW52" s="117"/>
      <c r="VNX52" s="117"/>
      <c r="VNY52" s="117"/>
      <c r="VNZ52" s="117"/>
      <c r="VOA52" s="117"/>
      <c r="VOB52" s="117"/>
      <c r="VOC52" s="117"/>
      <c r="VOD52" s="117"/>
      <c r="VOE52" s="117"/>
      <c r="VOF52" s="117"/>
      <c r="VOG52" s="117"/>
      <c r="VOH52" s="117"/>
      <c r="VOI52" s="117"/>
      <c r="VOJ52" s="117"/>
      <c r="VOK52" s="117"/>
      <c r="VOL52" s="117"/>
      <c r="VOM52" s="117"/>
      <c r="VON52" s="117"/>
      <c r="VOO52" s="117"/>
      <c r="VOP52" s="117"/>
      <c r="VOQ52" s="117"/>
      <c r="VOR52" s="117"/>
      <c r="VOS52" s="117"/>
      <c r="VOT52" s="117"/>
      <c r="VOU52" s="117"/>
      <c r="VOV52" s="117"/>
      <c r="VOW52" s="117"/>
      <c r="VOX52" s="117"/>
      <c r="VOY52" s="117"/>
      <c r="VOZ52" s="117"/>
      <c r="VPA52" s="117"/>
      <c r="VPB52" s="117"/>
      <c r="VPC52" s="117"/>
      <c r="VPD52" s="117"/>
      <c r="VPE52" s="117"/>
      <c r="VPF52" s="117"/>
      <c r="VPG52" s="117"/>
      <c r="VPH52" s="117"/>
      <c r="VPI52" s="117"/>
      <c r="VPJ52" s="117"/>
      <c r="VPK52" s="117"/>
      <c r="VPL52" s="117"/>
      <c r="VPM52" s="117"/>
      <c r="VPN52" s="117"/>
      <c r="VPO52" s="117"/>
      <c r="VPP52" s="117"/>
      <c r="VPQ52" s="117"/>
      <c r="VPR52" s="117"/>
      <c r="VPS52" s="117"/>
      <c r="VPT52" s="117"/>
      <c r="VPU52" s="117"/>
      <c r="VPV52" s="117"/>
      <c r="VPW52" s="117"/>
      <c r="VPX52" s="117"/>
      <c r="VPY52" s="117"/>
      <c r="VPZ52" s="117"/>
      <c r="VQA52" s="117"/>
      <c r="VQB52" s="117"/>
      <c r="VQC52" s="117"/>
      <c r="VQD52" s="117"/>
      <c r="VQE52" s="117"/>
      <c r="VQF52" s="117"/>
      <c r="VQG52" s="117"/>
      <c r="VQH52" s="117"/>
      <c r="VQI52" s="117"/>
      <c r="VQJ52" s="117"/>
      <c r="VQK52" s="117"/>
      <c r="VQL52" s="117"/>
      <c r="VQM52" s="117"/>
      <c r="VQN52" s="117"/>
      <c r="VQO52" s="117"/>
      <c r="VQP52" s="117"/>
      <c r="VQQ52" s="117"/>
      <c r="VQR52" s="117"/>
      <c r="VQS52" s="117"/>
      <c r="VQT52" s="117"/>
      <c r="VQU52" s="117"/>
      <c r="VQV52" s="117"/>
      <c r="VQW52" s="117"/>
      <c r="VQX52" s="117"/>
      <c r="VQY52" s="117"/>
      <c r="VQZ52" s="117"/>
      <c r="VRA52" s="117"/>
      <c r="VRB52" s="117"/>
      <c r="VRC52" s="117"/>
      <c r="VRD52" s="117"/>
      <c r="VRE52" s="117"/>
      <c r="VRF52" s="117"/>
      <c r="VRG52" s="117"/>
      <c r="VRH52" s="117"/>
      <c r="VRI52" s="117"/>
      <c r="VRJ52" s="117"/>
      <c r="VRK52" s="117"/>
      <c r="VRL52" s="117"/>
      <c r="VRM52" s="117"/>
      <c r="VRN52" s="117"/>
      <c r="VRO52" s="117"/>
      <c r="VRP52" s="117"/>
      <c r="VRQ52" s="117"/>
      <c r="VRR52" s="117"/>
      <c r="VRS52" s="117"/>
      <c r="VRT52" s="117"/>
      <c r="VRU52" s="117"/>
      <c r="VRV52" s="117"/>
      <c r="VRW52" s="117"/>
      <c r="VRX52" s="117"/>
      <c r="VRY52" s="117"/>
      <c r="VRZ52" s="117"/>
      <c r="VSA52" s="117"/>
      <c r="VSB52" s="117"/>
      <c r="VSC52" s="117"/>
      <c r="VSD52" s="117"/>
      <c r="VSE52" s="117"/>
      <c r="VSF52" s="117"/>
      <c r="VSG52" s="117"/>
      <c r="VSH52" s="117"/>
      <c r="VSI52" s="117"/>
      <c r="VSJ52" s="117"/>
      <c r="VSK52" s="117"/>
      <c r="VSL52" s="117"/>
      <c r="VSM52" s="117"/>
      <c r="VSN52" s="117"/>
      <c r="VSO52" s="117"/>
      <c r="VSP52" s="117"/>
      <c r="VSQ52" s="117"/>
      <c r="VSR52" s="117"/>
      <c r="VSS52" s="117"/>
      <c r="VST52" s="117"/>
      <c r="VSU52" s="117"/>
      <c r="VSV52" s="117"/>
      <c r="VSW52" s="117"/>
      <c r="VSX52" s="117"/>
      <c r="VSY52" s="117"/>
      <c r="VSZ52" s="117"/>
      <c r="VTA52" s="117"/>
      <c r="VTB52" s="117"/>
      <c r="VTC52" s="117"/>
      <c r="VTD52" s="117"/>
      <c r="VTE52" s="117"/>
      <c r="VTF52" s="117"/>
      <c r="VTG52" s="117"/>
      <c r="VTH52" s="117"/>
      <c r="VTI52" s="117"/>
      <c r="VTJ52" s="117"/>
      <c r="VTK52" s="117"/>
      <c r="VTL52" s="117"/>
      <c r="VTM52" s="117"/>
      <c r="VTN52" s="117"/>
      <c r="VTO52" s="117"/>
      <c r="VTP52" s="117"/>
      <c r="VTQ52" s="117"/>
      <c r="VTR52" s="117"/>
      <c r="VTS52" s="117"/>
      <c r="VTT52" s="117"/>
      <c r="VTU52" s="117"/>
      <c r="VTV52" s="117"/>
      <c r="VTW52" s="117"/>
      <c r="VTX52" s="117"/>
      <c r="VTY52" s="117"/>
      <c r="VTZ52" s="117"/>
      <c r="VUA52" s="117"/>
      <c r="VUB52" s="117"/>
      <c r="VUC52" s="117"/>
      <c r="VUD52" s="117"/>
      <c r="VUE52" s="117"/>
      <c r="VUF52" s="117"/>
      <c r="VUG52" s="117"/>
      <c r="VUH52" s="117"/>
      <c r="VUI52" s="117"/>
      <c r="VUJ52" s="117"/>
      <c r="VUK52" s="117"/>
      <c r="VUL52" s="117"/>
      <c r="VUM52" s="117"/>
      <c r="VUN52" s="117"/>
      <c r="VUO52" s="117"/>
      <c r="VUP52" s="117"/>
      <c r="VUQ52" s="117"/>
      <c r="VUR52" s="117"/>
      <c r="VUS52" s="117"/>
      <c r="VUT52" s="117"/>
      <c r="VUU52" s="117"/>
      <c r="VUV52" s="117"/>
      <c r="VUW52" s="117"/>
      <c r="VUX52" s="117"/>
      <c r="VUY52" s="117"/>
      <c r="VUZ52" s="117"/>
      <c r="VVA52" s="117"/>
      <c r="VVB52" s="117"/>
      <c r="VVC52" s="117"/>
      <c r="VVD52" s="117"/>
      <c r="VVE52" s="117"/>
      <c r="VVF52" s="117"/>
      <c r="VVG52" s="117"/>
      <c r="VVH52" s="117"/>
      <c r="VVI52" s="117"/>
      <c r="VVJ52" s="117"/>
      <c r="VVK52" s="117"/>
      <c r="VVL52" s="117"/>
      <c r="VVM52" s="117"/>
      <c r="VVN52" s="117"/>
      <c r="VVO52" s="117"/>
      <c r="VVP52" s="117"/>
      <c r="VVQ52" s="117"/>
      <c r="VVR52" s="117"/>
      <c r="VVS52" s="117"/>
      <c r="VVT52" s="117"/>
      <c r="VVU52" s="117"/>
      <c r="VVV52" s="117"/>
      <c r="VVW52" s="117"/>
      <c r="VVX52" s="117"/>
      <c r="VVY52" s="117"/>
      <c r="VVZ52" s="117"/>
      <c r="VWA52" s="117"/>
      <c r="VWB52" s="117"/>
      <c r="VWC52" s="117"/>
      <c r="VWD52" s="117"/>
      <c r="VWE52" s="117"/>
      <c r="VWF52" s="117"/>
      <c r="VWG52" s="117"/>
      <c r="VWH52" s="117"/>
      <c r="VWI52" s="117"/>
      <c r="VWJ52" s="117"/>
      <c r="VWK52" s="117"/>
      <c r="VWL52" s="117"/>
      <c r="VWM52" s="117"/>
      <c r="VWN52" s="117"/>
      <c r="VWO52" s="117"/>
      <c r="VWP52" s="117"/>
      <c r="VWQ52" s="117"/>
      <c r="VWR52" s="117"/>
      <c r="VWS52" s="117"/>
      <c r="VWT52" s="117"/>
      <c r="VWU52" s="117"/>
      <c r="VWV52" s="117"/>
      <c r="VWW52" s="117"/>
      <c r="VWX52" s="117"/>
      <c r="VWY52" s="117"/>
      <c r="VWZ52" s="117"/>
      <c r="VXA52" s="117"/>
      <c r="VXB52" s="117"/>
      <c r="VXC52" s="117"/>
      <c r="VXD52" s="117"/>
      <c r="VXE52" s="117"/>
      <c r="VXF52" s="117"/>
      <c r="VXG52" s="117"/>
      <c r="VXH52" s="117"/>
      <c r="VXI52" s="117"/>
      <c r="VXJ52" s="117"/>
      <c r="VXK52" s="117"/>
      <c r="VXL52" s="117"/>
      <c r="VXM52" s="117"/>
      <c r="VXN52" s="117"/>
      <c r="VXO52" s="117"/>
      <c r="VXP52" s="117"/>
      <c r="VXQ52" s="117"/>
      <c r="VXR52" s="117"/>
      <c r="VXS52" s="117"/>
      <c r="VXT52" s="117"/>
      <c r="VXU52" s="117"/>
      <c r="VXV52" s="117"/>
      <c r="VXW52" s="117"/>
      <c r="VXX52" s="117"/>
      <c r="VXY52" s="117"/>
      <c r="VXZ52" s="117"/>
      <c r="VYA52" s="117"/>
      <c r="VYB52" s="117"/>
      <c r="VYC52" s="117"/>
      <c r="VYD52" s="117"/>
      <c r="VYE52" s="117"/>
      <c r="VYF52" s="117"/>
      <c r="VYG52" s="117"/>
      <c r="VYH52" s="117"/>
      <c r="VYI52" s="117"/>
      <c r="VYJ52" s="117"/>
      <c r="VYK52" s="117"/>
      <c r="VYL52" s="117"/>
      <c r="VYM52" s="117"/>
      <c r="VYN52" s="117"/>
      <c r="VYO52" s="117"/>
      <c r="VYP52" s="117"/>
      <c r="VYQ52" s="117"/>
      <c r="VYR52" s="117"/>
      <c r="VYS52" s="117"/>
      <c r="VYT52" s="117"/>
      <c r="VYU52" s="117"/>
      <c r="VYV52" s="117"/>
      <c r="VYW52" s="117"/>
      <c r="VYX52" s="117"/>
      <c r="VYY52" s="117"/>
      <c r="VYZ52" s="117"/>
      <c r="VZA52" s="117"/>
      <c r="VZB52" s="117"/>
      <c r="VZC52" s="117"/>
      <c r="VZD52" s="117"/>
      <c r="VZE52" s="117"/>
      <c r="VZF52" s="117"/>
      <c r="VZG52" s="117"/>
      <c r="VZH52" s="117"/>
      <c r="VZI52" s="117"/>
      <c r="VZJ52" s="117"/>
      <c r="VZK52" s="117"/>
      <c r="VZL52" s="117"/>
      <c r="VZM52" s="117"/>
      <c r="VZN52" s="117"/>
      <c r="VZO52" s="117"/>
      <c r="VZP52" s="117"/>
      <c r="VZQ52" s="117"/>
      <c r="VZR52" s="117"/>
      <c r="VZS52" s="117"/>
      <c r="VZT52" s="117"/>
      <c r="VZU52" s="117"/>
      <c r="VZV52" s="117"/>
      <c r="VZW52" s="117"/>
      <c r="VZX52" s="117"/>
      <c r="VZY52" s="117"/>
      <c r="VZZ52" s="117"/>
      <c r="WAA52" s="117"/>
      <c r="WAB52" s="117"/>
      <c r="WAC52" s="117"/>
      <c r="WAD52" s="117"/>
      <c r="WAE52" s="117"/>
      <c r="WAF52" s="117"/>
      <c r="WAG52" s="117"/>
      <c r="WAH52" s="117"/>
      <c r="WAI52" s="117"/>
      <c r="WAJ52" s="117"/>
      <c r="WAK52" s="117"/>
      <c r="WAL52" s="117"/>
      <c r="WAM52" s="117"/>
      <c r="WAN52" s="117"/>
      <c r="WAO52" s="117"/>
      <c r="WAP52" s="117"/>
      <c r="WAQ52" s="117"/>
      <c r="WAR52" s="117"/>
      <c r="WAS52" s="117"/>
      <c r="WAT52" s="117"/>
      <c r="WAU52" s="117"/>
      <c r="WAV52" s="117"/>
      <c r="WAW52" s="117"/>
      <c r="WAX52" s="117"/>
      <c r="WAY52" s="117"/>
      <c r="WAZ52" s="117"/>
      <c r="WBA52" s="117"/>
      <c r="WBB52" s="117"/>
      <c r="WBC52" s="117"/>
      <c r="WBD52" s="117"/>
      <c r="WBE52" s="117"/>
      <c r="WBF52" s="117"/>
      <c r="WBG52" s="117"/>
      <c r="WBH52" s="117"/>
      <c r="WBI52" s="117"/>
      <c r="WBJ52" s="117"/>
      <c r="WBK52" s="117"/>
      <c r="WBL52" s="117"/>
      <c r="WBM52" s="117"/>
      <c r="WBN52" s="117"/>
      <c r="WBO52" s="117"/>
      <c r="WBP52" s="117"/>
      <c r="WBQ52" s="117"/>
      <c r="WBR52" s="117"/>
      <c r="WBS52" s="117"/>
      <c r="WBT52" s="117"/>
      <c r="WBU52" s="117"/>
      <c r="WBV52" s="117"/>
      <c r="WBW52" s="117"/>
      <c r="WBX52" s="117"/>
      <c r="WBY52" s="117"/>
      <c r="WBZ52" s="117"/>
      <c r="WCA52" s="117"/>
      <c r="WCB52" s="117"/>
      <c r="WCC52" s="117"/>
      <c r="WCD52" s="117"/>
      <c r="WCE52" s="117"/>
      <c r="WCF52" s="117"/>
      <c r="WCG52" s="117"/>
      <c r="WCH52" s="117"/>
      <c r="WCI52" s="117"/>
      <c r="WCJ52" s="117"/>
      <c r="WCK52" s="117"/>
      <c r="WCL52" s="117"/>
      <c r="WCM52" s="117"/>
      <c r="WCN52" s="117"/>
      <c r="WCO52" s="117"/>
      <c r="WCP52" s="117"/>
      <c r="WCQ52" s="117"/>
      <c r="WCR52" s="117"/>
      <c r="WCS52" s="117"/>
      <c r="WCT52" s="117"/>
      <c r="WCU52" s="117"/>
      <c r="WCV52" s="117"/>
      <c r="WCW52" s="117"/>
      <c r="WCX52" s="117"/>
      <c r="WCY52" s="117"/>
      <c r="WCZ52" s="117"/>
      <c r="WDA52" s="117"/>
      <c r="WDB52" s="117"/>
      <c r="WDC52" s="117"/>
      <c r="WDD52" s="117"/>
      <c r="WDE52" s="117"/>
      <c r="WDF52" s="117"/>
      <c r="WDG52" s="117"/>
      <c r="WDH52" s="117"/>
      <c r="WDI52" s="117"/>
      <c r="WDJ52" s="117"/>
      <c r="WDK52" s="117"/>
      <c r="WDL52" s="117"/>
      <c r="WDM52" s="117"/>
      <c r="WDN52" s="117"/>
      <c r="WDO52" s="117"/>
      <c r="WDP52" s="117"/>
      <c r="WDQ52" s="117"/>
      <c r="WDR52" s="117"/>
      <c r="WDS52" s="117"/>
      <c r="WDT52" s="117"/>
      <c r="WDU52" s="117"/>
      <c r="WDV52" s="117"/>
      <c r="WDW52" s="117"/>
      <c r="WDX52" s="117"/>
      <c r="WDY52" s="117"/>
      <c r="WDZ52" s="117"/>
      <c r="WEA52" s="117"/>
      <c r="WEB52" s="117"/>
      <c r="WEC52" s="117"/>
      <c r="WED52" s="117"/>
      <c r="WEE52" s="117"/>
      <c r="WEF52" s="117"/>
      <c r="WEG52" s="117"/>
      <c r="WEH52" s="117"/>
      <c r="WEI52" s="117"/>
      <c r="WEJ52" s="117"/>
      <c r="WEK52" s="117"/>
      <c r="WEL52" s="117"/>
      <c r="WEM52" s="117"/>
      <c r="WEN52" s="117"/>
      <c r="WEO52" s="117"/>
      <c r="WEP52" s="117"/>
      <c r="WEQ52" s="117"/>
      <c r="WER52" s="117"/>
      <c r="WES52" s="117"/>
      <c r="WET52" s="117"/>
      <c r="WEU52" s="117"/>
      <c r="WEV52" s="117"/>
      <c r="WEW52" s="117"/>
      <c r="WEX52" s="117"/>
      <c r="WEY52" s="117"/>
      <c r="WEZ52" s="117"/>
      <c r="WFA52" s="117"/>
      <c r="WFB52" s="117"/>
      <c r="WFC52" s="117"/>
      <c r="WFD52" s="117"/>
      <c r="WFE52" s="117"/>
      <c r="WFF52" s="117"/>
      <c r="WFG52" s="117"/>
      <c r="WFH52" s="117"/>
      <c r="WFI52" s="117"/>
      <c r="WFJ52" s="117"/>
      <c r="WFK52" s="117"/>
      <c r="WFL52" s="117"/>
      <c r="WFM52" s="117"/>
      <c r="WFN52" s="117"/>
      <c r="WFO52" s="117"/>
      <c r="WFP52" s="117"/>
      <c r="WFQ52" s="117"/>
      <c r="WFR52" s="117"/>
      <c r="WFS52" s="117"/>
      <c r="WFT52" s="117"/>
      <c r="WFU52" s="117"/>
      <c r="WFV52" s="117"/>
      <c r="WFW52" s="117"/>
      <c r="WFX52" s="117"/>
      <c r="WFY52" s="117"/>
      <c r="WFZ52" s="117"/>
      <c r="WGA52" s="117"/>
      <c r="WGB52" s="117"/>
      <c r="WGC52" s="117"/>
      <c r="WGD52" s="117"/>
      <c r="WGE52" s="117"/>
      <c r="WGF52" s="117"/>
      <c r="WGG52" s="117"/>
      <c r="WGH52" s="117"/>
      <c r="WGI52" s="117"/>
      <c r="WGJ52" s="117"/>
      <c r="WGK52" s="117"/>
      <c r="WGL52" s="117"/>
      <c r="WGM52" s="117"/>
      <c r="WGN52" s="117"/>
      <c r="WGO52" s="117"/>
      <c r="WGP52" s="117"/>
      <c r="WGQ52" s="117"/>
      <c r="WGR52" s="117"/>
      <c r="WGS52" s="117"/>
      <c r="WGT52" s="117"/>
      <c r="WGU52" s="117"/>
      <c r="WGV52" s="117"/>
      <c r="WGW52" s="117"/>
      <c r="WGX52" s="117"/>
      <c r="WGY52" s="117"/>
      <c r="WGZ52" s="117"/>
      <c r="WHA52" s="117"/>
      <c r="WHB52" s="117"/>
      <c r="WHC52" s="117"/>
      <c r="WHD52" s="117"/>
      <c r="WHE52" s="117"/>
      <c r="WHF52" s="117"/>
      <c r="WHG52" s="117"/>
      <c r="WHH52" s="117"/>
      <c r="WHI52" s="117"/>
      <c r="WHJ52" s="117"/>
      <c r="WHK52" s="117"/>
      <c r="WHL52" s="117"/>
      <c r="WHM52" s="117"/>
      <c r="WHN52" s="117"/>
      <c r="WHO52" s="117"/>
      <c r="WHP52" s="117"/>
      <c r="WHQ52" s="117"/>
      <c r="WHR52" s="117"/>
      <c r="WHS52" s="117"/>
      <c r="WHT52" s="117"/>
      <c r="WHU52" s="117"/>
      <c r="WHV52" s="117"/>
      <c r="WHW52" s="117"/>
      <c r="WHX52" s="117"/>
      <c r="WHY52" s="117"/>
      <c r="WHZ52" s="117"/>
      <c r="WIA52" s="117"/>
      <c r="WIB52" s="117"/>
      <c r="WIC52" s="117"/>
      <c r="WID52" s="117"/>
      <c r="WIE52" s="117"/>
      <c r="WIF52" s="117"/>
      <c r="WIG52" s="117"/>
      <c r="WIH52" s="117"/>
      <c r="WII52" s="117"/>
      <c r="WIJ52" s="117"/>
      <c r="WIK52" s="117"/>
      <c r="WIL52" s="117"/>
      <c r="WIM52" s="117"/>
      <c r="WIN52" s="117"/>
      <c r="WIO52" s="117"/>
      <c r="WIP52" s="117"/>
      <c r="WIQ52" s="117"/>
      <c r="WIR52" s="117"/>
      <c r="WIS52" s="117"/>
      <c r="WIT52" s="117"/>
      <c r="WIU52" s="117"/>
      <c r="WIV52" s="117"/>
      <c r="WIW52" s="117"/>
      <c r="WIX52" s="117"/>
      <c r="WIY52" s="117"/>
      <c r="WIZ52" s="117"/>
      <c r="WJA52" s="117"/>
      <c r="WJB52" s="117"/>
      <c r="WJC52" s="117"/>
      <c r="WJD52" s="117"/>
      <c r="WJE52" s="117"/>
      <c r="WJF52" s="117"/>
      <c r="WJG52" s="117"/>
      <c r="WJH52" s="117"/>
      <c r="WJI52" s="117"/>
      <c r="WJJ52" s="117"/>
      <c r="WJK52" s="117"/>
      <c r="WJL52" s="117"/>
      <c r="WJM52" s="117"/>
      <c r="WJN52" s="117"/>
      <c r="WJO52" s="117"/>
      <c r="WJP52" s="117"/>
      <c r="WJQ52" s="117"/>
      <c r="WJR52" s="117"/>
      <c r="WJS52" s="117"/>
      <c r="WJT52" s="117"/>
      <c r="WJU52" s="117"/>
      <c r="WJV52" s="117"/>
      <c r="WJW52" s="117"/>
      <c r="WJX52" s="117"/>
      <c r="WJY52" s="117"/>
      <c r="WJZ52" s="117"/>
      <c r="WKA52" s="117"/>
      <c r="WKB52" s="117"/>
      <c r="WKC52" s="117"/>
      <c r="WKD52" s="117"/>
      <c r="WKE52" s="117"/>
      <c r="WKF52" s="117"/>
      <c r="WKG52" s="117"/>
      <c r="WKH52" s="117"/>
      <c r="WKI52" s="117"/>
      <c r="WKJ52" s="117"/>
      <c r="WKK52" s="117"/>
      <c r="WKL52" s="117"/>
      <c r="WKM52" s="117"/>
      <c r="WKN52" s="117"/>
      <c r="WKO52" s="117"/>
      <c r="WKP52" s="117"/>
      <c r="WKQ52" s="117"/>
      <c r="WKR52" s="117"/>
      <c r="WKS52" s="117"/>
      <c r="WKT52" s="117"/>
      <c r="WKU52" s="117"/>
      <c r="WKV52" s="117"/>
      <c r="WKW52" s="117"/>
      <c r="WKX52" s="117"/>
      <c r="WKY52" s="117"/>
      <c r="WKZ52" s="117"/>
      <c r="WLA52" s="117"/>
      <c r="WLB52" s="117"/>
      <c r="WLC52" s="117"/>
      <c r="WLD52" s="117"/>
      <c r="WLE52" s="117"/>
      <c r="WLF52" s="117"/>
      <c r="WLG52" s="117"/>
      <c r="WLH52" s="117"/>
      <c r="WLI52" s="117"/>
      <c r="WLJ52" s="117"/>
      <c r="WLK52" s="117"/>
      <c r="WLL52" s="117"/>
      <c r="WLM52" s="117"/>
      <c r="WLN52" s="117"/>
      <c r="WLO52" s="117"/>
      <c r="WLP52" s="117"/>
      <c r="WLQ52" s="117"/>
      <c r="WLR52" s="117"/>
      <c r="WLS52" s="117"/>
      <c r="WLT52" s="117"/>
      <c r="WLU52" s="117"/>
      <c r="WLV52" s="117"/>
      <c r="WLW52" s="117"/>
      <c r="WLX52" s="117"/>
      <c r="WLY52" s="117"/>
      <c r="WLZ52" s="117"/>
      <c r="WMA52" s="117"/>
      <c r="WMB52" s="117"/>
      <c r="WMC52" s="117"/>
      <c r="WMD52" s="117"/>
      <c r="WME52" s="117"/>
      <c r="WMF52" s="117"/>
      <c r="WMG52" s="117"/>
      <c r="WMH52" s="117"/>
      <c r="WMI52" s="117"/>
      <c r="WMJ52" s="117"/>
      <c r="WMK52" s="117"/>
      <c r="WML52" s="117"/>
      <c r="WMM52" s="117"/>
      <c r="WMN52" s="117"/>
      <c r="WMO52" s="117"/>
      <c r="WMP52" s="117"/>
      <c r="WMQ52" s="117"/>
      <c r="WMR52" s="117"/>
      <c r="WMS52" s="117"/>
      <c r="WMT52" s="117"/>
      <c r="WMU52" s="117"/>
      <c r="WMV52" s="117"/>
      <c r="WMW52" s="117"/>
      <c r="WMX52" s="117"/>
      <c r="WMY52" s="117"/>
      <c r="WMZ52" s="117"/>
      <c r="WNA52" s="117"/>
      <c r="WNB52" s="117"/>
      <c r="WNC52" s="117"/>
      <c r="WND52" s="117"/>
      <c r="WNE52" s="117"/>
      <c r="WNF52" s="117"/>
      <c r="WNG52" s="117"/>
      <c r="WNH52" s="117"/>
      <c r="WNI52" s="117"/>
      <c r="WNJ52" s="117"/>
      <c r="WNK52" s="117"/>
      <c r="WNL52" s="117"/>
      <c r="WNM52" s="117"/>
      <c r="WNN52" s="117"/>
      <c r="WNO52" s="117"/>
      <c r="WNP52" s="117"/>
      <c r="WNQ52" s="117"/>
      <c r="WNR52" s="117"/>
      <c r="WNS52" s="117"/>
      <c r="WNT52" s="117"/>
      <c r="WNU52" s="117"/>
      <c r="WNV52" s="117"/>
      <c r="WNW52" s="117"/>
      <c r="WNX52" s="117"/>
      <c r="WNY52" s="117"/>
      <c r="WNZ52" s="117"/>
      <c r="WOA52" s="117"/>
      <c r="WOB52" s="117"/>
      <c r="WOC52" s="117"/>
      <c r="WOD52" s="117"/>
      <c r="WOE52" s="117"/>
      <c r="WOF52" s="117"/>
      <c r="WOG52" s="117"/>
      <c r="WOH52" s="117"/>
      <c r="WOI52" s="117"/>
      <c r="WOJ52" s="117"/>
      <c r="WOK52" s="117"/>
      <c r="WOL52" s="117"/>
      <c r="WOM52" s="117"/>
      <c r="WON52" s="117"/>
      <c r="WOO52" s="117"/>
      <c r="WOP52" s="117"/>
      <c r="WOQ52" s="117"/>
      <c r="WOR52" s="117"/>
      <c r="WOS52" s="117"/>
      <c r="WOT52" s="117"/>
      <c r="WOU52" s="117"/>
      <c r="WOV52" s="117"/>
      <c r="WOW52" s="117"/>
      <c r="WOX52" s="117"/>
      <c r="WOY52" s="117"/>
      <c r="WOZ52" s="117"/>
      <c r="WPA52" s="117"/>
      <c r="WPB52" s="117"/>
      <c r="WPC52" s="117"/>
      <c r="WPD52" s="117"/>
      <c r="WPE52" s="117"/>
      <c r="WPF52" s="117"/>
      <c r="WPG52" s="117"/>
      <c r="WPH52" s="117"/>
      <c r="WPI52" s="117"/>
      <c r="WPJ52" s="117"/>
      <c r="WPK52" s="117"/>
      <c r="WPL52" s="117"/>
      <c r="WPM52" s="117"/>
      <c r="WPN52" s="117"/>
      <c r="WPO52" s="117"/>
      <c r="WPP52" s="117"/>
      <c r="WPQ52" s="117"/>
      <c r="WPR52" s="117"/>
      <c r="WPS52" s="117"/>
      <c r="WPT52" s="117"/>
      <c r="WPU52" s="117"/>
      <c r="WPV52" s="117"/>
      <c r="WPW52" s="117"/>
      <c r="WPX52" s="117"/>
      <c r="WPY52" s="117"/>
      <c r="WPZ52" s="117"/>
      <c r="WQA52" s="117"/>
      <c r="WQB52" s="117"/>
      <c r="WQC52" s="117"/>
      <c r="WQD52" s="117"/>
      <c r="WQE52" s="117"/>
      <c r="WQF52" s="117"/>
      <c r="WQG52" s="117"/>
      <c r="WQH52" s="117"/>
      <c r="WQI52" s="117"/>
      <c r="WQJ52" s="117"/>
      <c r="WQK52" s="117"/>
      <c r="WQL52" s="117"/>
      <c r="WQM52" s="117"/>
      <c r="WQN52" s="117"/>
      <c r="WQO52" s="117"/>
      <c r="WQP52" s="117"/>
      <c r="WQQ52" s="117"/>
      <c r="WQR52" s="117"/>
      <c r="WQS52" s="117"/>
      <c r="WQT52" s="117"/>
      <c r="WQU52" s="117"/>
      <c r="WQV52" s="117"/>
      <c r="WQW52" s="117"/>
      <c r="WQX52" s="117"/>
      <c r="WQY52" s="117"/>
      <c r="WQZ52" s="117"/>
      <c r="WRA52" s="117"/>
      <c r="WRB52" s="117"/>
      <c r="WRC52" s="117"/>
      <c r="WRD52" s="117"/>
      <c r="WRE52" s="117"/>
      <c r="WRF52" s="117"/>
      <c r="WRG52" s="117"/>
      <c r="WRH52" s="117"/>
      <c r="WRI52" s="117"/>
      <c r="WRJ52" s="117"/>
      <c r="WRK52" s="117"/>
      <c r="WRL52" s="117"/>
      <c r="WRM52" s="117"/>
      <c r="WRN52" s="117"/>
      <c r="WRO52" s="117"/>
      <c r="WRP52" s="117"/>
      <c r="WRQ52" s="117"/>
      <c r="WRR52" s="117"/>
      <c r="WRS52" s="117"/>
      <c r="WRT52" s="117"/>
      <c r="WRU52" s="117"/>
      <c r="WRV52" s="117"/>
      <c r="WRW52" s="117"/>
      <c r="WRX52" s="117"/>
      <c r="WRY52" s="117"/>
      <c r="WRZ52" s="117"/>
      <c r="WSA52" s="117"/>
      <c r="WSB52" s="117"/>
      <c r="WSC52" s="117"/>
      <c r="WSD52" s="117"/>
      <c r="WSE52" s="117"/>
      <c r="WSF52" s="117"/>
      <c r="WSG52" s="117"/>
      <c r="WSH52" s="117"/>
      <c r="WSI52" s="117"/>
      <c r="WSJ52" s="117"/>
      <c r="WSK52" s="117"/>
      <c r="WSL52" s="117"/>
      <c r="WSM52" s="117"/>
      <c r="WSN52" s="117"/>
      <c r="WSO52" s="117"/>
      <c r="WSP52" s="117"/>
      <c r="WSQ52" s="117"/>
      <c r="WSR52" s="117"/>
      <c r="WSS52" s="117"/>
      <c r="WST52" s="117"/>
      <c r="WSU52" s="117"/>
      <c r="WSV52" s="117"/>
      <c r="WSW52" s="117"/>
      <c r="WSX52" s="117"/>
      <c r="WSY52" s="117"/>
      <c r="WSZ52" s="117"/>
      <c r="WTA52" s="117"/>
      <c r="WTB52" s="117"/>
      <c r="WTC52" s="117"/>
      <c r="WTD52" s="117"/>
      <c r="WTE52" s="117"/>
      <c r="WTF52" s="117"/>
      <c r="WTG52" s="117"/>
      <c r="WTH52" s="117"/>
      <c r="WTI52" s="117"/>
      <c r="WTJ52" s="117"/>
      <c r="WTK52" s="117"/>
      <c r="WTL52" s="117"/>
      <c r="WTM52" s="117"/>
      <c r="WTN52" s="117"/>
      <c r="WTO52" s="117"/>
      <c r="WTP52" s="117"/>
      <c r="WTQ52" s="117"/>
      <c r="WTR52" s="117"/>
      <c r="WTS52" s="117"/>
      <c r="WTT52" s="117"/>
      <c r="WTU52" s="117"/>
      <c r="WTV52" s="117"/>
      <c r="WTW52" s="117"/>
      <c r="WTX52" s="117"/>
      <c r="WTY52" s="117"/>
      <c r="WTZ52" s="117"/>
      <c r="WUA52" s="117"/>
      <c r="WUB52" s="117"/>
      <c r="WUC52" s="117"/>
      <c r="WUD52" s="117"/>
      <c r="WUE52" s="117"/>
      <c r="WUF52" s="117"/>
      <c r="WUG52" s="117"/>
      <c r="WUH52" s="117"/>
      <c r="WUI52" s="117"/>
      <c r="WUJ52" s="117"/>
      <c r="WUK52" s="117"/>
      <c r="WUL52" s="117"/>
      <c r="WUM52" s="117"/>
      <c r="WUN52" s="117"/>
      <c r="WUO52" s="117"/>
      <c r="WUP52" s="117"/>
      <c r="WUQ52" s="117"/>
      <c r="WUR52" s="117"/>
      <c r="WUS52" s="117"/>
      <c r="WUT52" s="117"/>
      <c r="WUU52" s="117"/>
      <c r="WUV52" s="117"/>
      <c r="WUW52" s="117"/>
      <c r="WUX52" s="117"/>
      <c r="WUY52" s="117"/>
      <c r="WUZ52" s="117"/>
      <c r="WVA52" s="117"/>
      <c r="WVB52" s="117"/>
      <c r="WVC52" s="117"/>
      <c r="WVD52" s="117"/>
      <c r="WVE52" s="117"/>
      <c r="WVF52" s="117"/>
      <c r="WVG52" s="117"/>
      <c r="WVH52" s="117"/>
      <c r="WVI52" s="117"/>
      <c r="WVJ52" s="117"/>
      <c r="WVK52" s="117"/>
      <c r="WVL52" s="117"/>
      <c r="WVM52" s="117"/>
      <c r="WVN52" s="117"/>
      <c r="WVO52" s="117"/>
      <c r="WVP52" s="117"/>
      <c r="WVQ52" s="117"/>
      <c r="WVR52" s="117"/>
      <c r="WVS52" s="117"/>
      <c r="WVT52" s="117"/>
      <c r="WVU52" s="117"/>
      <c r="WVV52" s="117"/>
      <c r="WVW52" s="117"/>
      <c r="WVX52" s="117"/>
      <c r="WVY52" s="117"/>
      <c r="WVZ52" s="117"/>
      <c r="WWA52" s="117"/>
      <c r="WWB52" s="117"/>
      <c r="WWC52" s="117"/>
      <c r="WWD52" s="117"/>
      <c r="WWE52" s="117"/>
      <c r="WWF52" s="117"/>
      <c r="WWG52" s="117"/>
      <c r="WWH52" s="117"/>
      <c r="WWI52" s="117"/>
      <c r="WWJ52" s="117"/>
      <c r="WWK52" s="117"/>
      <c r="WWL52" s="117"/>
      <c r="WWM52" s="117"/>
      <c r="WWN52" s="117"/>
      <c r="WWO52" s="117"/>
      <c r="WWP52" s="117"/>
      <c r="WWQ52" s="117"/>
      <c r="WWR52" s="117"/>
      <c r="WWS52" s="117"/>
      <c r="WWT52" s="117"/>
      <c r="WWU52" s="117"/>
      <c r="WWV52" s="117"/>
      <c r="WWW52" s="117"/>
      <c r="WWX52" s="117"/>
      <c r="WWY52" s="117"/>
      <c r="WWZ52" s="117"/>
      <c r="WXA52" s="117"/>
      <c r="WXB52" s="117"/>
      <c r="WXC52" s="117"/>
      <c r="WXD52" s="117"/>
      <c r="WXE52" s="117"/>
      <c r="WXF52" s="117"/>
      <c r="WXG52" s="117"/>
      <c r="WXH52" s="117"/>
      <c r="WXI52" s="117"/>
      <c r="WXJ52" s="117"/>
      <c r="WXK52" s="117"/>
      <c r="WXL52" s="117"/>
      <c r="WXM52" s="117"/>
      <c r="WXN52" s="117"/>
      <c r="WXO52" s="117"/>
      <c r="WXP52" s="117"/>
      <c r="WXQ52" s="117"/>
      <c r="WXR52" s="117"/>
      <c r="WXS52" s="117"/>
      <c r="WXT52" s="117"/>
      <c r="WXU52" s="117"/>
      <c r="WXV52" s="117"/>
      <c r="WXW52" s="117"/>
      <c r="WXX52" s="117"/>
      <c r="WXY52" s="117"/>
      <c r="WXZ52" s="117"/>
      <c r="WYA52" s="117"/>
      <c r="WYB52" s="117"/>
      <c r="WYC52" s="117"/>
      <c r="WYD52" s="117"/>
      <c r="WYE52" s="117"/>
      <c r="WYF52" s="117"/>
      <c r="WYG52" s="117"/>
      <c r="WYH52" s="117"/>
      <c r="WYI52" s="117"/>
      <c r="WYJ52" s="117"/>
      <c r="WYK52" s="117"/>
      <c r="WYL52" s="117"/>
      <c r="WYM52" s="117"/>
      <c r="WYN52" s="117"/>
      <c r="WYO52" s="117"/>
      <c r="WYP52" s="117"/>
      <c r="WYQ52" s="117"/>
      <c r="WYR52" s="117"/>
      <c r="WYS52" s="117"/>
      <c r="WYT52" s="117"/>
      <c r="WYU52" s="117"/>
      <c r="WYV52" s="117"/>
      <c r="WYW52" s="117"/>
      <c r="WYX52" s="117"/>
      <c r="WYY52" s="117"/>
      <c r="WYZ52" s="117"/>
      <c r="WZA52" s="117"/>
      <c r="WZB52" s="117"/>
      <c r="WZC52" s="117"/>
      <c r="WZD52" s="117"/>
      <c r="WZE52" s="117"/>
      <c r="WZF52" s="117"/>
      <c r="WZG52" s="117"/>
      <c r="WZH52" s="117"/>
      <c r="WZI52" s="117"/>
      <c r="WZJ52" s="117"/>
      <c r="WZK52" s="117"/>
      <c r="WZL52" s="117"/>
      <c r="WZM52" s="117"/>
      <c r="WZN52" s="117"/>
      <c r="WZO52" s="117"/>
      <c r="WZP52" s="117"/>
      <c r="WZQ52" s="117"/>
      <c r="WZR52" s="117"/>
      <c r="WZS52" s="117"/>
      <c r="WZT52" s="117"/>
      <c r="WZU52" s="117"/>
      <c r="WZV52" s="117"/>
      <c r="WZW52" s="117"/>
      <c r="WZX52" s="117"/>
      <c r="WZY52" s="117"/>
      <c r="WZZ52" s="117"/>
      <c r="XAA52" s="117"/>
      <c r="XAB52" s="117"/>
      <c r="XAC52" s="117"/>
      <c r="XAD52" s="117"/>
      <c r="XAE52" s="117"/>
      <c r="XAF52" s="117"/>
      <c r="XAG52" s="117"/>
      <c r="XAH52" s="117"/>
      <c r="XAI52" s="117"/>
      <c r="XAJ52" s="117"/>
      <c r="XAK52" s="117"/>
      <c r="XAL52" s="117"/>
      <c r="XAM52" s="117"/>
      <c r="XAN52" s="117"/>
      <c r="XAO52" s="117"/>
      <c r="XAP52" s="117"/>
      <c r="XAQ52" s="117"/>
      <c r="XAR52" s="117"/>
      <c r="XAS52" s="117"/>
      <c r="XAT52" s="117"/>
      <c r="XAU52" s="117"/>
      <c r="XAV52" s="117"/>
      <c r="XAW52" s="117"/>
      <c r="XAX52" s="117"/>
      <c r="XAY52" s="117"/>
      <c r="XAZ52" s="117"/>
      <c r="XBA52" s="117"/>
      <c r="XBB52" s="117"/>
      <c r="XBC52" s="117"/>
      <c r="XBD52" s="117"/>
      <c r="XBE52" s="117"/>
      <c r="XBF52" s="117"/>
      <c r="XBG52" s="117"/>
      <c r="XBH52" s="117"/>
      <c r="XBI52" s="117"/>
      <c r="XBJ52" s="117"/>
      <c r="XBK52" s="117"/>
      <c r="XBL52" s="117"/>
      <c r="XBM52" s="117"/>
      <c r="XBN52" s="117"/>
      <c r="XBO52" s="117"/>
      <c r="XBP52" s="117"/>
      <c r="XBQ52" s="117"/>
      <c r="XBR52" s="117"/>
      <c r="XBS52" s="117"/>
      <c r="XBT52" s="117"/>
      <c r="XBU52" s="117"/>
      <c r="XBV52" s="117"/>
      <c r="XBW52" s="117"/>
      <c r="XBX52" s="117"/>
      <c r="XBY52" s="117"/>
      <c r="XBZ52" s="117"/>
      <c r="XCA52" s="117"/>
      <c r="XCB52" s="117"/>
      <c r="XCC52" s="117"/>
      <c r="XCD52" s="117"/>
      <c r="XCE52" s="117"/>
      <c r="XCF52" s="117"/>
      <c r="XCG52" s="117"/>
      <c r="XCH52" s="117"/>
      <c r="XCI52" s="117"/>
      <c r="XCJ52" s="117"/>
      <c r="XCK52" s="117"/>
      <c r="XCL52" s="117"/>
      <c r="XCM52" s="117"/>
      <c r="XCN52" s="117"/>
      <c r="XCO52" s="117"/>
      <c r="XCP52" s="117"/>
      <c r="XCQ52" s="117"/>
      <c r="XCR52" s="117"/>
      <c r="XCS52" s="117"/>
      <c r="XCT52" s="117"/>
      <c r="XCU52" s="117"/>
      <c r="XCV52" s="117"/>
      <c r="XCW52" s="117"/>
      <c r="XCX52" s="117"/>
      <c r="XCY52" s="117"/>
      <c r="XCZ52" s="117"/>
      <c r="XDA52" s="117"/>
      <c r="XDB52" s="117"/>
      <c r="XDC52" s="117"/>
      <c r="XDD52" s="117"/>
      <c r="XDE52" s="117"/>
      <c r="XDF52" s="117"/>
      <c r="XDG52" s="117"/>
      <c r="XDH52" s="117"/>
      <c r="XDI52" s="117"/>
      <c r="XDJ52" s="117"/>
      <c r="XDK52" s="117"/>
      <c r="XDL52" s="117"/>
      <c r="XDM52" s="117"/>
      <c r="XDN52" s="117"/>
      <c r="XDO52" s="117"/>
      <c r="XDP52" s="117"/>
      <c r="XDQ52" s="117"/>
      <c r="XDR52" s="117"/>
      <c r="XDS52" s="117"/>
      <c r="XDT52" s="117"/>
      <c r="XDU52" s="117"/>
      <c r="XDV52" s="117"/>
      <c r="XDW52" s="117"/>
      <c r="XDX52" s="117"/>
      <c r="XDY52" s="117"/>
      <c r="XDZ52" s="117"/>
      <c r="XEA52" s="117"/>
      <c r="XEB52" s="117"/>
      <c r="XEC52" s="117"/>
      <c r="XED52" s="117"/>
      <c r="XEE52" s="117"/>
      <c r="XEF52" s="117"/>
      <c r="XEG52" s="117"/>
      <c r="XEH52" s="117"/>
      <c r="XEI52" s="117"/>
      <c r="XEJ52" s="117"/>
      <c r="XEK52" s="117"/>
      <c r="XEL52" s="117"/>
      <c r="XEM52" s="117"/>
      <c r="XEN52" s="117"/>
      <c r="XEO52" s="117"/>
      <c r="XEP52" s="117"/>
      <c r="XEQ52" s="117"/>
      <c r="XER52" s="117"/>
      <c r="XES52" s="117"/>
      <c r="XET52" s="117"/>
      <c r="XEU52" s="117"/>
      <c r="XEV52" s="117"/>
      <c r="XEW52" s="117"/>
      <c r="XEX52" s="117"/>
      <c r="XEY52" s="117"/>
      <c r="XEZ52" s="117"/>
      <c r="XFA52" s="117"/>
      <c r="XFB52" s="117"/>
      <c r="XFC52" s="117"/>
      <c r="XFD52" s="117"/>
    </row>
    <row r="53" spans="1:16384" s="122" customFormat="1" x14ac:dyDescent="0.2">
      <c r="A53" s="459" t="s">
        <v>14</v>
      </c>
      <c r="B53" s="215" t="s">
        <v>1226</v>
      </c>
      <c r="C53" s="222">
        <v>0</v>
      </c>
      <c r="D53" s="222">
        <v>0</v>
      </c>
      <c r="E53" s="222">
        <v>0</v>
      </c>
      <c r="F53" s="222">
        <v>0</v>
      </c>
      <c r="G53" s="212">
        <f t="shared" si="0"/>
        <v>0</v>
      </c>
    </row>
    <row r="54" spans="1:16384" s="122" customFormat="1" x14ac:dyDescent="0.2">
      <c r="A54" s="459" t="s">
        <v>15</v>
      </c>
      <c r="B54" s="180" t="s">
        <v>1227</v>
      </c>
      <c r="C54" s="220">
        <v>0</v>
      </c>
      <c r="D54" s="220">
        <v>0</v>
      </c>
      <c r="E54" s="220">
        <v>0</v>
      </c>
      <c r="F54" s="220">
        <v>0</v>
      </c>
      <c r="G54" s="201">
        <f>SUM(C54:F54)</f>
        <v>0</v>
      </c>
    </row>
    <row r="55" spans="1:16384" s="122" customFormat="1" ht="13.5" thickBot="1" x14ac:dyDescent="0.25">
      <c r="A55" s="459" t="s">
        <v>16</v>
      </c>
      <c r="B55" s="216" t="s">
        <v>1228</v>
      </c>
      <c r="C55" s="221">
        <v>0</v>
      </c>
      <c r="D55" s="221">
        <v>0</v>
      </c>
      <c r="E55" s="221">
        <v>0</v>
      </c>
      <c r="F55" s="221">
        <v>0</v>
      </c>
      <c r="G55" s="207">
        <f t="shared" si="0"/>
        <v>0</v>
      </c>
    </row>
    <row r="56" spans="1:16384" s="122" customFormat="1" ht="13.5" customHeight="1" thickBot="1" x14ac:dyDescent="0.25">
      <c r="A56" s="847" t="s">
        <v>1229</v>
      </c>
      <c r="B56" s="848"/>
      <c r="C56" s="209">
        <f>SUM(C53:C55)</f>
        <v>0</v>
      </c>
      <c r="D56" s="209">
        <f>SUM(D53:D55)</f>
        <v>0</v>
      </c>
      <c r="E56" s="209">
        <f>SUM(E53:E55)</f>
        <v>0</v>
      </c>
      <c r="F56" s="209">
        <f t="shared" ref="F56" si="9">SUM(F53:F55)</f>
        <v>0</v>
      </c>
      <c r="G56" s="209">
        <f>SUM(C56:F56)</f>
        <v>0</v>
      </c>
    </row>
    <row r="57" spans="1:16384" s="122" customFormat="1" ht="13.5" customHeight="1" thickBot="1" x14ac:dyDescent="0.25">
      <c r="A57" s="851" t="s">
        <v>1230</v>
      </c>
      <c r="B57" s="852"/>
      <c r="C57" s="209">
        <f>C56+C52</f>
        <v>0</v>
      </c>
      <c r="D57" s="209">
        <f t="shared" ref="D57:F57" si="10">D56+D52</f>
        <v>0</v>
      </c>
      <c r="E57" s="209">
        <f>E56+E52</f>
        <v>0</v>
      </c>
      <c r="F57" s="209">
        <f t="shared" si="10"/>
        <v>0</v>
      </c>
      <c r="G57" s="209">
        <f>SUM(C57:F57)</f>
        <v>0</v>
      </c>
    </row>
    <row r="58" spans="1:16384" ht="13.5" customHeight="1" thickBot="1" x14ac:dyDescent="0.25">
      <c r="A58" s="843" t="s">
        <v>1231</v>
      </c>
      <c r="B58" s="844"/>
      <c r="C58" s="221">
        <v>0</v>
      </c>
      <c r="D58" s="221">
        <v>0</v>
      </c>
      <c r="E58" s="221">
        <v>0</v>
      </c>
      <c r="F58" s="221">
        <v>0</v>
      </c>
      <c r="G58" s="207">
        <f>SUM(C58:F58)</f>
        <v>0</v>
      </c>
    </row>
    <row r="59" spans="1:16384" ht="13.5" customHeight="1" thickBot="1" x14ac:dyDescent="0.25">
      <c r="A59" s="843" t="s">
        <v>1232</v>
      </c>
      <c r="B59" s="844"/>
      <c r="C59" s="221">
        <v>0</v>
      </c>
      <c r="D59" s="221">
        <v>0</v>
      </c>
      <c r="E59" s="221">
        <v>0</v>
      </c>
      <c r="F59" s="221">
        <v>0</v>
      </c>
      <c r="G59" s="207">
        <f>SUM(C59:F59)</f>
        <v>0</v>
      </c>
    </row>
    <row r="60" spans="1:16384" s="210" customFormat="1" ht="13.5" customHeight="1" thickBot="1" x14ac:dyDescent="0.25">
      <c r="A60" s="847" t="s">
        <v>1233</v>
      </c>
      <c r="B60" s="848"/>
      <c r="C60" s="217">
        <f>C57-C58-C59</f>
        <v>0</v>
      </c>
      <c r="D60" s="217">
        <f t="shared" ref="D60:F60" si="11">D57-D58-D59</f>
        <v>0</v>
      </c>
      <c r="E60" s="217">
        <f>E57-E58-E59</f>
        <v>0</v>
      </c>
      <c r="F60" s="217">
        <f t="shared" si="11"/>
        <v>0</v>
      </c>
      <c r="G60" s="217">
        <f>SUM(C60:F60)</f>
        <v>0</v>
      </c>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c r="DC60" s="117"/>
      <c r="DD60" s="117"/>
      <c r="DE60" s="117"/>
      <c r="DF60" s="117"/>
      <c r="DG60" s="117"/>
      <c r="DH60" s="117"/>
      <c r="DI60" s="117"/>
      <c r="DJ60" s="117"/>
      <c r="DK60" s="117"/>
      <c r="DL60" s="117"/>
      <c r="DM60" s="117"/>
      <c r="DN60" s="117"/>
      <c r="DO60" s="117"/>
      <c r="DP60" s="117"/>
      <c r="DQ60" s="117"/>
      <c r="DR60" s="117"/>
      <c r="DS60" s="117"/>
      <c r="DT60" s="117"/>
      <c r="DU60" s="117"/>
      <c r="DV60" s="117"/>
      <c r="DW60" s="117"/>
      <c r="DX60" s="117"/>
      <c r="DY60" s="117"/>
      <c r="DZ60" s="117"/>
      <c r="EA60" s="117"/>
      <c r="EB60" s="117"/>
      <c r="EC60" s="117"/>
      <c r="ED60" s="117"/>
      <c r="EE60" s="117"/>
      <c r="EF60" s="117"/>
      <c r="EG60" s="117"/>
      <c r="EH60" s="117"/>
      <c r="EI60" s="117"/>
      <c r="EJ60" s="117"/>
      <c r="EK60" s="117"/>
      <c r="EL60" s="117"/>
      <c r="EM60" s="117"/>
      <c r="EN60" s="117"/>
      <c r="EO60" s="117"/>
      <c r="EP60" s="117"/>
      <c r="EQ60" s="117"/>
      <c r="ER60" s="117"/>
      <c r="ES60" s="117"/>
      <c r="ET60" s="117"/>
      <c r="EU60" s="117"/>
      <c r="EV60" s="117"/>
      <c r="EW60" s="117"/>
      <c r="EX60" s="117"/>
      <c r="EY60" s="117"/>
      <c r="EZ60" s="117"/>
      <c r="FA60" s="117"/>
      <c r="FB60" s="117"/>
      <c r="FC60" s="117"/>
      <c r="FD60" s="117"/>
      <c r="FE60" s="117"/>
      <c r="FF60" s="117"/>
      <c r="FG60" s="117"/>
      <c r="FH60" s="117"/>
      <c r="FI60" s="117"/>
      <c r="FJ60" s="117"/>
      <c r="FK60" s="117"/>
      <c r="FL60" s="117"/>
      <c r="FM60" s="117"/>
      <c r="FN60" s="117"/>
      <c r="FO60" s="117"/>
      <c r="FP60" s="117"/>
      <c r="FQ60" s="117"/>
      <c r="FR60" s="117"/>
      <c r="FS60" s="117"/>
      <c r="FT60" s="117"/>
      <c r="FU60" s="117"/>
      <c r="FV60" s="117"/>
      <c r="FW60" s="117"/>
      <c r="FX60" s="117"/>
      <c r="FY60" s="117"/>
      <c r="FZ60" s="117"/>
      <c r="GA60" s="117"/>
      <c r="GB60" s="117"/>
      <c r="GC60" s="117"/>
      <c r="GD60" s="117"/>
      <c r="GE60" s="117"/>
      <c r="GF60" s="117"/>
      <c r="GG60" s="117"/>
      <c r="GH60" s="117"/>
      <c r="GI60" s="117"/>
      <c r="GJ60" s="117"/>
      <c r="GK60" s="117"/>
      <c r="GL60" s="117"/>
      <c r="GM60" s="117"/>
      <c r="GN60" s="117"/>
      <c r="GO60" s="117"/>
      <c r="GP60" s="117"/>
      <c r="GQ60" s="117"/>
      <c r="GR60" s="117"/>
      <c r="GS60" s="117"/>
      <c r="GT60" s="117"/>
      <c r="GU60" s="117"/>
      <c r="GV60" s="117"/>
      <c r="GW60" s="117"/>
      <c r="GX60" s="117"/>
      <c r="GY60" s="117"/>
      <c r="GZ60" s="117"/>
      <c r="HA60" s="117"/>
      <c r="HB60" s="117"/>
      <c r="HC60" s="117"/>
      <c r="HD60" s="117"/>
      <c r="HE60" s="117"/>
      <c r="HF60" s="117"/>
      <c r="HG60" s="117"/>
      <c r="HH60" s="117"/>
      <c r="HI60" s="117"/>
      <c r="HJ60" s="117"/>
      <c r="HK60" s="117"/>
      <c r="HL60" s="117"/>
      <c r="HM60" s="117"/>
      <c r="HN60" s="117"/>
      <c r="HO60" s="117"/>
      <c r="HP60" s="117"/>
      <c r="HQ60" s="117"/>
      <c r="HR60" s="117"/>
      <c r="HS60" s="117"/>
      <c r="HT60" s="117"/>
      <c r="HU60" s="117"/>
      <c r="HV60" s="117"/>
      <c r="HW60" s="117"/>
      <c r="HX60" s="117"/>
      <c r="HY60" s="117"/>
      <c r="HZ60" s="117"/>
      <c r="IA60" s="117"/>
      <c r="IB60" s="117"/>
      <c r="IC60" s="117"/>
      <c r="ID60" s="117"/>
      <c r="IE60" s="117"/>
      <c r="IF60" s="117"/>
      <c r="IG60" s="117"/>
      <c r="IH60" s="117"/>
      <c r="II60" s="117"/>
      <c r="IJ60" s="117"/>
      <c r="IK60" s="117"/>
      <c r="IL60" s="117"/>
      <c r="IM60" s="117"/>
      <c r="IN60" s="117"/>
      <c r="IO60" s="117"/>
      <c r="IP60" s="117"/>
      <c r="IQ60" s="117"/>
      <c r="IR60" s="117"/>
      <c r="IS60" s="117"/>
      <c r="IT60" s="117"/>
      <c r="IU60" s="117"/>
      <c r="IV60" s="117"/>
      <c r="IW60" s="117"/>
      <c r="IX60" s="117"/>
      <c r="IY60" s="117"/>
      <c r="IZ60" s="117"/>
      <c r="JA60" s="117"/>
      <c r="JB60" s="117"/>
      <c r="JC60" s="117"/>
      <c r="JD60" s="117"/>
      <c r="JE60" s="117"/>
      <c r="JF60" s="117"/>
      <c r="JG60" s="117"/>
      <c r="JH60" s="117"/>
      <c r="JI60" s="117"/>
      <c r="JJ60" s="117"/>
      <c r="JK60" s="117"/>
      <c r="JL60" s="117"/>
      <c r="JM60" s="117"/>
      <c r="JN60" s="117"/>
      <c r="JO60" s="117"/>
      <c r="JP60" s="117"/>
      <c r="JQ60" s="117"/>
      <c r="JR60" s="117"/>
      <c r="JS60" s="117"/>
      <c r="JT60" s="117"/>
      <c r="JU60" s="117"/>
      <c r="JV60" s="117"/>
      <c r="JW60" s="117"/>
      <c r="JX60" s="117"/>
      <c r="JY60" s="117"/>
      <c r="JZ60" s="117"/>
      <c r="KA60" s="117"/>
      <c r="KB60" s="117"/>
      <c r="KC60" s="117"/>
      <c r="KD60" s="117"/>
      <c r="KE60" s="117"/>
      <c r="KF60" s="117"/>
      <c r="KG60" s="117"/>
      <c r="KH60" s="117"/>
      <c r="KI60" s="117"/>
      <c r="KJ60" s="117"/>
      <c r="KK60" s="117"/>
      <c r="KL60" s="117"/>
      <c r="KM60" s="117"/>
      <c r="KN60" s="117"/>
      <c r="KO60" s="117"/>
      <c r="KP60" s="117"/>
      <c r="KQ60" s="117"/>
      <c r="KR60" s="117"/>
      <c r="KS60" s="117"/>
      <c r="KT60" s="117"/>
      <c r="KU60" s="117"/>
      <c r="KV60" s="117"/>
      <c r="KW60" s="117"/>
      <c r="KX60" s="117"/>
      <c r="KY60" s="117"/>
      <c r="KZ60" s="117"/>
      <c r="LA60" s="117"/>
      <c r="LB60" s="117"/>
      <c r="LC60" s="117"/>
      <c r="LD60" s="117"/>
      <c r="LE60" s="117"/>
      <c r="LF60" s="117"/>
      <c r="LG60" s="117"/>
      <c r="LH60" s="117"/>
      <c r="LI60" s="117"/>
      <c r="LJ60" s="117"/>
      <c r="LK60" s="117"/>
      <c r="LL60" s="117"/>
      <c r="LM60" s="117"/>
      <c r="LN60" s="117"/>
      <c r="LO60" s="117"/>
      <c r="LP60" s="117"/>
      <c r="LQ60" s="117"/>
      <c r="LR60" s="117"/>
      <c r="LS60" s="117"/>
      <c r="LT60" s="117"/>
      <c r="LU60" s="117"/>
      <c r="LV60" s="117"/>
      <c r="LW60" s="117"/>
      <c r="LX60" s="117"/>
      <c r="LY60" s="117"/>
      <c r="LZ60" s="117"/>
      <c r="MA60" s="117"/>
      <c r="MB60" s="117"/>
      <c r="MC60" s="117"/>
      <c r="MD60" s="117"/>
      <c r="ME60" s="117"/>
      <c r="MF60" s="117"/>
      <c r="MG60" s="117"/>
      <c r="MH60" s="117"/>
      <c r="MI60" s="117"/>
      <c r="MJ60" s="117"/>
      <c r="MK60" s="117"/>
      <c r="ML60" s="117"/>
      <c r="MM60" s="117"/>
      <c r="MN60" s="117"/>
      <c r="MO60" s="117"/>
      <c r="MP60" s="117"/>
      <c r="MQ60" s="117"/>
      <c r="MR60" s="117"/>
      <c r="MS60" s="117"/>
      <c r="MT60" s="117"/>
      <c r="MU60" s="117"/>
      <c r="MV60" s="117"/>
      <c r="MW60" s="117"/>
      <c r="MX60" s="117"/>
      <c r="MY60" s="117"/>
      <c r="MZ60" s="117"/>
      <c r="NA60" s="117"/>
      <c r="NB60" s="117"/>
      <c r="NC60" s="117"/>
      <c r="ND60" s="117"/>
      <c r="NE60" s="117"/>
      <c r="NF60" s="117"/>
      <c r="NG60" s="117"/>
      <c r="NH60" s="117"/>
      <c r="NI60" s="117"/>
      <c r="NJ60" s="117"/>
      <c r="NK60" s="117"/>
      <c r="NL60" s="117"/>
      <c r="NM60" s="117"/>
      <c r="NN60" s="117"/>
      <c r="NO60" s="117"/>
      <c r="NP60" s="117"/>
      <c r="NQ60" s="117"/>
      <c r="NR60" s="117"/>
      <c r="NS60" s="117"/>
      <c r="NT60" s="117"/>
      <c r="NU60" s="117"/>
      <c r="NV60" s="117"/>
      <c r="NW60" s="117"/>
      <c r="NX60" s="117"/>
      <c r="NY60" s="117"/>
      <c r="NZ60" s="117"/>
      <c r="OA60" s="117"/>
      <c r="OB60" s="117"/>
      <c r="OC60" s="117"/>
      <c r="OD60" s="117"/>
      <c r="OE60" s="117"/>
      <c r="OF60" s="117"/>
      <c r="OG60" s="117"/>
      <c r="OH60" s="117"/>
      <c r="OI60" s="117"/>
      <c r="OJ60" s="117"/>
      <c r="OK60" s="117"/>
      <c r="OL60" s="117"/>
      <c r="OM60" s="117"/>
      <c r="ON60" s="117"/>
      <c r="OO60" s="117"/>
      <c r="OP60" s="117"/>
      <c r="OQ60" s="117"/>
      <c r="OR60" s="117"/>
      <c r="OS60" s="117"/>
      <c r="OT60" s="117"/>
      <c r="OU60" s="117"/>
      <c r="OV60" s="117"/>
      <c r="OW60" s="117"/>
      <c r="OX60" s="117"/>
      <c r="OY60" s="117"/>
      <c r="OZ60" s="117"/>
      <c r="PA60" s="117"/>
      <c r="PB60" s="117"/>
      <c r="PC60" s="117"/>
      <c r="PD60" s="117"/>
      <c r="PE60" s="117"/>
      <c r="PF60" s="117"/>
      <c r="PG60" s="117"/>
      <c r="PH60" s="117"/>
      <c r="PI60" s="117"/>
      <c r="PJ60" s="117"/>
      <c r="PK60" s="117"/>
      <c r="PL60" s="117"/>
      <c r="PM60" s="117"/>
      <c r="PN60" s="117"/>
      <c r="PO60" s="117"/>
      <c r="PP60" s="117"/>
      <c r="PQ60" s="117"/>
      <c r="PR60" s="117"/>
      <c r="PS60" s="117"/>
      <c r="PT60" s="117"/>
      <c r="PU60" s="117"/>
      <c r="PV60" s="117"/>
      <c r="PW60" s="117"/>
      <c r="PX60" s="117"/>
      <c r="PY60" s="117"/>
      <c r="PZ60" s="117"/>
      <c r="QA60" s="117"/>
      <c r="QB60" s="117"/>
      <c r="QC60" s="117"/>
      <c r="QD60" s="117"/>
      <c r="QE60" s="117"/>
      <c r="QF60" s="117"/>
      <c r="QG60" s="117"/>
      <c r="QH60" s="117"/>
      <c r="QI60" s="117"/>
      <c r="QJ60" s="117"/>
      <c r="QK60" s="117"/>
      <c r="QL60" s="117"/>
      <c r="QM60" s="117"/>
      <c r="QN60" s="117"/>
      <c r="QO60" s="117"/>
      <c r="QP60" s="117"/>
      <c r="QQ60" s="117"/>
      <c r="QR60" s="117"/>
      <c r="QS60" s="117"/>
      <c r="QT60" s="117"/>
      <c r="QU60" s="117"/>
      <c r="QV60" s="117"/>
      <c r="QW60" s="117"/>
      <c r="QX60" s="117"/>
      <c r="QY60" s="117"/>
      <c r="QZ60" s="117"/>
      <c r="RA60" s="117"/>
      <c r="RB60" s="117"/>
      <c r="RC60" s="117"/>
      <c r="RD60" s="117"/>
      <c r="RE60" s="117"/>
      <c r="RF60" s="117"/>
      <c r="RG60" s="117"/>
      <c r="RH60" s="117"/>
      <c r="RI60" s="117"/>
      <c r="RJ60" s="117"/>
      <c r="RK60" s="117"/>
      <c r="RL60" s="117"/>
      <c r="RM60" s="117"/>
      <c r="RN60" s="117"/>
      <c r="RO60" s="117"/>
      <c r="RP60" s="117"/>
      <c r="RQ60" s="117"/>
      <c r="RR60" s="117"/>
      <c r="RS60" s="117"/>
      <c r="RT60" s="117"/>
      <c r="RU60" s="117"/>
      <c r="RV60" s="117"/>
      <c r="RW60" s="117"/>
      <c r="RX60" s="117"/>
      <c r="RY60" s="117"/>
      <c r="RZ60" s="117"/>
      <c r="SA60" s="117"/>
      <c r="SB60" s="117"/>
      <c r="SC60" s="117"/>
      <c r="SD60" s="117"/>
      <c r="SE60" s="117"/>
      <c r="SF60" s="117"/>
      <c r="SG60" s="117"/>
      <c r="SH60" s="117"/>
      <c r="SI60" s="117"/>
      <c r="SJ60" s="117"/>
      <c r="SK60" s="117"/>
      <c r="SL60" s="117"/>
      <c r="SM60" s="117"/>
      <c r="SN60" s="117"/>
      <c r="SO60" s="117"/>
      <c r="SP60" s="117"/>
      <c r="SQ60" s="117"/>
      <c r="SR60" s="117"/>
      <c r="SS60" s="117"/>
      <c r="ST60" s="117"/>
      <c r="SU60" s="117"/>
      <c r="SV60" s="117"/>
      <c r="SW60" s="117"/>
      <c r="SX60" s="117"/>
      <c r="SY60" s="117"/>
      <c r="SZ60" s="117"/>
      <c r="TA60" s="117"/>
      <c r="TB60" s="117"/>
      <c r="TC60" s="117"/>
      <c r="TD60" s="117"/>
      <c r="TE60" s="117"/>
      <c r="TF60" s="117"/>
      <c r="TG60" s="117"/>
      <c r="TH60" s="117"/>
      <c r="TI60" s="117"/>
      <c r="TJ60" s="117"/>
      <c r="TK60" s="117"/>
      <c r="TL60" s="117"/>
      <c r="TM60" s="117"/>
      <c r="TN60" s="117"/>
      <c r="TO60" s="117"/>
      <c r="TP60" s="117"/>
      <c r="TQ60" s="117"/>
      <c r="TR60" s="117"/>
      <c r="TS60" s="117"/>
      <c r="TT60" s="117"/>
      <c r="TU60" s="117"/>
      <c r="TV60" s="117"/>
      <c r="TW60" s="117"/>
      <c r="TX60" s="117"/>
      <c r="TY60" s="117"/>
      <c r="TZ60" s="117"/>
      <c r="UA60" s="117"/>
      <c r="UB60" s="117"/>
      <c r="UC60" s="117"/>
      <c r="UD60" s="117"/>
      <c r="UE60" s="117"/>
      <c r="UF60" s="117"/>
      <c r="UG60" s="117"/>
      <c r="UH60" s="117"/>
      <c r="UI60" s="117"/>
      <c r="UJ60" s="117"/>
      <c r="UK60" s="117"/>
      <c r="UL60" s="117"/>
      <c r="UM60" s="117"/>
      <c r="UN60" s="117"/>
      <c r="UO60" s="117"/>
      <c r="UP60" s="117"/>
      <c r="UQ60" s="117"/>
      <c r="UR60" s="117"/>
      <c r="US60" s="117"/>
      <c r="UT60" s="117"/>
      <c r="UU60" s="117"/>
      <c r="UV60" s="117"/>
      <c r="UW60" s="117"/>
      <c r="UX60" s="117"/>
      <c r="UY60" s="117"/>
      <c r="UZ60" s="117"/>
      <c r="VA60" s="117"/>
      <c r="VB60" s="117"/>
      <c r="VC60" s="117"/>
      <c r="VD60" s="117"/>
      <c r="VE60" s="117"/>
      <c r="VF60" s="117"/>
      <c r="VG60" s="117"/>
      <c r="VH60" s="117"/>
      <c r="VI60" s="117"/>
      <c r="VJ60" s="117"/>
      <c r="VK60" s="117"/>
      <c r="VL60" s="117"/>
      <c r="VM60" s="117"/>
      <c r="VN60" s="117"/>
      <c r="VO60" s="117"/>
      <c r="VP60" s="117"/>
      <c r="VQ60" s="117"/>
      <c r="VR60" s="117"/>
      <c r="VS60" s="117"/>
      <c r="VT60" s="117"/>
      <c r="VU60" s="117"/>
      <c r="VV60" s="117"/>
      <c r="VW60" s="117"/>
      <c r="VX60" s="117"/>
      <c r="VY60" s="117"/>
      <c r="VZ60" s="117"/>
      <c r="WA60" s="117"/>
      <c r="WB60" s="117"/>
      <c r="WC60" s="117"/>
      <c r="WD60" s="117"/>
      <c r="WE60" s="117"/>
      <c r="WF60" s="117"/>
      <c r="WG60" s="117"/>
      <c r="WH60" s="117"/>
      <c r="WI60" s="117"/>
      <c r="WJ60" s="117"/>
      <c r="WK60" s="117"/>
      <c r="WL60" s="117"/>
      <c r="WM60" s="117"/>
      <c r="WN60" s="117"/>
      <c r="WO60" s="117"/>
      <c r="WP60" s="117"/>
      <c r="WQ60" s="117"/>
      <c r="WR60" s="117"/>
      <c r="WS60" s="117"/>
      <c r="WT60" s="117"/>
      <c r="WU60" s="117"/>
      <c r="WV60" s="117"/>
      <c r="WW60" s="117"/>
      <c r="WX60" s="117"/>
      <c r="WY60" s="117"/>
      <c r="WZ60" s="117"/>
      <c r="XA60" s="117"/>
      <c r="XB60" s="117"/>
      <c r="XC60" s="117"/>
      <c r="XD60" s="117"/>
      <c r="XE60" s="117"/>
      <c r="XF60" s="117"/>
      <c r="XG60" s="117"/>
      <c r="XH60" s="117"/>
      <c r="XI60" s="117"/>
      <c r="XJ60" s="117"/>
      <c r="XK60" s="117"/>
      <c r="XL60" s="117"/>
      <c r="XM60" s="117"/>
      <c r="XN60" s="117"/>
      <c r="XO60" s="117"/>
      <c r="XP60" s="117"/>
      <c r="XQ60" s="117"/>
      <c r="XR60" s="117"/>
      <c r="XS60" s="117"/>
      <c r="XT60" s="117"/>
      <c r="XU60" s="117"/>
      <c r="XV60" s="117"/>
      <c r="XW60" s="117"/>
      <c r="XX60" s="117"/>
      <c r="XY60" s="117"/>
      <c r="XZ60" s="117"/>
      <c r="YA60" s="117"/>
      <c r="YB60" s="117"/>
      <c r="YC60" s="117"/>
      <c r="YD60" s="117"/>
      <c r="YE60" s="117"/>
      <c r="YF60" s="117"/>
      <c r="YG60" s="117"/>
      <c r="YH60" s="117"/>
      <c r="YI60" s="117"/>
      <c r="YJ60" s="117"/>
      <c r="YK60" s="117"/>
      <c r="YL60" s="117"/>
      <c r="YM60" s="117"/>
      <c r="YN60" s="117"/>
      <c r="YO60" s="117"/>
      <c r="YP60" s="117"/>
      <c r="YQ60" s="117"/>
      <c r="YR60" s="117"/>
      <c r="YS60" s="117"/>
      <c r="YT60" s="117"/>
      <c r="YU60" s="117"/>
      <c r="YV60" s="117"/>
      <c r="YW60" s="117"/>
      <c r="YX60" s="117"/>
      <c r="YY60" s="117"/>
      <c r="YZ60" s="117"/>
      <c r="ZA60" s="117"/>
      <c r="ZB60" s="117"/>
      <c r="ZC60" s="117"/>
      <c r="ZD60" s="117"/>
      <c r="ZE60" s="117"/>
      <c r="ZF60" s="117"/>
      <c r="ZG60" s="117"/>
      <c r="ZH60" s="117"/>
      <c r="ZI60" s="117"/>
      <c r="ZJ60" s="117"/>
      <c r="ZK60" s="117"/>
      <c r="ZL60" s="117"/>
      <c r="ZM60" s="117"/>
      <c r="ZN60" s="117"/>
      <c r="ZO60" s="117"/>
      <c r="ZP60" s="117"/>
      <c r="ZQ60" s="117"/>
      <c r="ZR60" s="117"/>
      <c r="ZS60" s="117"/>
      <c r="ZT60" s="117"/>
      <c r="ZU60" s="117"/>
      <c r="ZV60" s="117"/>
      <c r="ZW60" s="117"/>
      <c r="ZX60" s="117"/>
      <c r="ZY60" s="117"/>
      <c r="ZZ60" s="117"/>
      <c r="AAA60" s="117"/>
      <c r="AAB60" s="117"/>
      <c r="AAC60" s="117"/>
      <c r="AAD60" s="117"/>
      <c r="AAE60" s="117"/>
      <c r="AAF60" s="117"/>
      <c r="AAG60" s="117"/>
      <c r="AAH60" s="117"/>
      <c r="AAI60" s="117"/>
      <c r="AAJ60" s="117"/>
      <c r="AAK60" s="117"/>
      <c r="AAL60" s="117"/>
      <c r="AAM60" s="117"/>
      <c r="AAN60" s="117"/>
      <c r="AAO60" s="117"/>
      <c r="AAP60" s="117"/>
      <c r="AAQ60" s="117"/>
      <c r="AAR60" s="117"/>
      <c r="AAS60" s="117"/>
      <c r="AAT60" s="117"/>
      <c r="AAU60" s="117"/>
      <c r="AAV60" s="117"/>
      <c r="AAW60" s="117"/>
      <c r="AAX60" s="117"/>
      <c r="AAY60" s="117"/>
      <c r="AAZ60" s="117"/>
      <c r="ABA60" s="117"/>
      <c r="ABB60" s="117"/>
      <c r="ABC60" s="117"/>
      <c r="ABD60" s="117"/>
      <c r="ABE60" s="117"/>
      <c r="ABF60" s="117"/>
      <c r="ABG60" s="117"/>
      <c r="ABH60" s="117"/>
      <c r="ABI60" s="117"/>
      <c r="ABJ60" s="117"/>
      <c r="ABK60" s="117"/>
      <c r="ABL60" s="117"/>
      <c r="ABM60" s="117"/>
      <c r="ABN60" s="117"/>
      <c r="ABO60" s="117"/>
      <c r="ABP60" s="117"/>
      <c r="ABQ60" s="117"/>
      <c r="ABR60" s="117"/>
      <c r="ABS60" s="117"/>
      <c r="ABT60" s="117"/>
      <c r="ABU60" s="117"/>
      <c r="ABV60" s="117"/>
      <c r="ABW60" s="117"/>
      <c r="ABX60" s="117"/>
      <c r="ABY60" s="117"/>
      <c r="ABZ60" s="117"/>
      <c r="ACA60" s="117"/>
      <c r="ACB60" s="117"/>
      <c r="ACC60" s="117"/>
      <c r="ACD60" s="117"/>
      <c r="ACE60" s="117"/>
      <c r="ACF60" s="117"/>
      <c r="ACG60" s="117"/>
      <c r="ACH60" s="117"/>
      <c r="ACI60" s="117"/>
      <c r="ACJ60" s="117"/>
      <c r="ACK60" s="117"/>
      <c r="ACL60" s="117"/>
      <c r="ACM60" s="117"/>
      <c r="ACN60" s="117"/>
      <c r="ACO60" s="117"/>
      <c r="ACP60" s="117"/>
      <c r="ACQ60" s="117"/>
      <c r="ACR60" s="117"/>
      <c r="ACS60" s="117"/>
      <c r="ACT60" s="117"/>
      <c r="ACU60" s="117"/>
      <c r="ACV60" s="117"/>
      <c r="ACW60" s="117"/>
      <c r="ACX60" s="117"/>
      <c r="ACY60" s="117"/>
      <c r="ACZ60" s="117"/>
      <c r="ADA60" s="117"/>
      <c r="ADB60" s="117"/>
      <c r="ADC60" s="117"/>
      <c r="ADD60" s="117"/>
      <c r="ADE60" s="117"/>
      <c r="ADF60" s="117"/>
      <c r="ADG60" s="117"/>
      <c r="ADH60" s="117"/>
      <c r="ADI60" s="117"/>
      <c r="ADJ60" s="117"/>
      <c r="ADK60" s="117"/>
      <c r="ADL60" s="117"/>
      <c r="ADM60" s="117"/>
      <c r="ADN60" s="117"/>
      <c r="ADO60" s="117"/>
      <c r="ADP60" s="117"/>
      <c r="ADQ60" s="117"/>
      <c r="ADR60" s="117"/>
      <c r="ADS60" s="117"/>
      <c r="ADT60" s="117"/>
      <c r="ADU60" s="117"/>
      <c r="ADV60" s="117"/>
      <c r="ADW60" s="117"/>
      <c r="ADX60" s="117"/>
      <c r="ADY60" s="117"/>
      <c r="ADZ60" s="117"/>
      <c r="AEA60" s="117"/>
      <c r="AEB60" s="117"/>
      <c r="AEC60" s="117"/>
      <c r="AED60" s="117"/>
      <c r="AEE60" s="117"/>
      <c r="AEF60" s="117"/>
      <c r="AEG60" s="117"/>
      <c r="AEH60" s="117"/>
      <c r="AEI60" s="117"/>
      <c r="AEJ60" s="117"/>
      <c r="AEK60" s="117"/>
      <c r="AEL60" s="117"/>
      <c r="AEM60" s="117"/>
      <c r="AEN60" s="117"/>
      <c r="AEO60" s="117"/>
      <c r="AEP60" s="117"/>
      <c r="AEQ60" s="117"/>
      <c r="AER60" s="117"/>
      <c r="AES60" s="117"/>
      <c r="AET60" s="117"/>
      <c r="AEU60" s="117"/>
      <c r="AEV60" s="117"/>
      <c r="AEW60" s="117"/>
      <c r="AEX60" s="117"/>
      <c r="AEY60" s="117"/>
      <c r="AEZ60" s="117"/>
      <c r="AFA60" s="117"/>
      <c r="AFB60" s="117"/>
      <c r="AFC60" s="117"/>
      <c r="AFD60" s="117"/>
      <c r="AFE60" s="117"/>
      <c r="AFF60" s="117"/>
      <c r="AFG60" s="117"/>
      <c r="AFH60" s="117"/>
      <c r="AFI60" s="117"/>
      <c r="AFJ60" s="117"/>
      <c r="AFK60" s="117"/>
      <c r="AFL60" s="117"/>
      <c r="AFM60" s="117"/>
      <c r="AFN60" s="117"/>
      <c r="AFO60" s="117"/>
      <c r="AFP60" s="117"/>
      <c r="AFQ60" s="117"/>
      <c r="AFR60" s="117"/>
      <c r="AFS60" s="117"/>
      <c r="AFT60" s="117"/>
      <c r="AFU60" s="117"/>
      <c r="AFV60" s="117"/>
      <c r="AFW60" s="117"/>
      <c r="AFX60" s="117"/>
      <c r="AFY60" s="117"/>
      <c r="AFZ60" s="117"/>
      <c r="AGA60" s="117"/>
      <c r="AGB60" s="117"/>
      <c r="AGC60" s="117"/>
      <c r="AGD60" s="117"/>
      <c r="AGE60" s="117"/>
      <c r="AGF60" s="117"/>
      <c r="AGG60" s="117"/>
      <c r="AGH60" s="117"/>
      <c r="AGI60" s="117"/>
      <c r="AGJ60" s="117"/>
      <c r="AGK60" s="117"/>
      <c r="AGL60" s="117"/>
      <c r="AGM60" s="117"/>
      <c r="AGN60" s="117"/>
      <c r="AGO60" s="117"/>
      <c r="AGP60" s="117"/>
      <c r="AGQ60" s="117"/>
      <c r="AGR60" s="117"/>
      <c r="AGS60" s="117"/>
      <c r="AGT60" s="117"/>
      <c r="AGU60" s="117"/>
      <c r="AGV60" s="117"/>
      <c r="AGW60" s="117"/>
      <c r="AGX60" s="117"/>
      <c r="AGY60" s="117"/>
      <c r="AGZ60" s="117"/>
      <c r="AHA60" s="117"/>
      <c r="AHB60" s="117"/>
      <c r="AHC60" s="117"/>
      <c r="AHD60" s="117"/>
      <c r="AHE60" s="117"/>
      <c r="AHF60" s="117"/>
      <c r="AHG60" s="117"/>
      <c r="AHH60" s="117"/>
      <c r="AHI60" s="117"/>
      <c r="AHJ60" s="117"/>
      <c r="AHK60" s="117"/>
      <c r="AHL60" s="117"/>
      <c r="AHM60" s="117"/>
      <c r="AHN60" s="117"/>
      <c r="AHO60" s="117"/>
      <c r="AHP60" s="117"/>
      <c r="AHQ60" s="117"/>
      <c r="AHR60" s="117"/>
      <c r="AHS60" s="117"/>
      <c r="AHT60" s="117"/>
      <c r="AHU60" s="117"/>
      <c r="AHV60" s="117"/>
      <c r="AHW60" s="117"/>
      <c r="AHX60" s="117"/>
      <c r="AHY60" s="117"/>
      <c r="AHZ60" s="117"/>
      <c r="AIA60" s="117"/>
      <c r="AIB60" s="117"/>
      <c r="AIC60" s="117"/>
      <c r="AID60" s="117"/>
      <c r="AIE60" s="117"/>
      <c r="AIF60" s="117"/>
      <c r="AIG60" s="117"/>
      <c r="AIH60" s="117"/>
      <c r="AII60" s="117"/>
      <c r="AIJ60" s="117"/>
      <c r="AIK60" s="117"/>
      <c r="AIL60" s="117"/>
      <c r="AIM60" s="117"/>
      <c r="AIN60" s="117"/>
      <c r="AIO60" s="117"/>
      <c r="AIP60" s="117"/>
      <c r="AIQ60" s="117"/>
      <c r="AIR60" s="117"/>
      <c r="AIS60" s="117"/>
      <c r="AIT60" s="117"/>
      <c r="AIU60" s="117"/>
      <c r="AIV60" s="117"/>
      <c r="AIW60" s="117"/>
      <c r="AIX60" s="117"/>
      <c r="AIY60" s="117"/>
      <c r="AIZ60" s="117"/>
      <c r="AJA60" s="117"/>
      <c r="AJB60" s="117"/>
      <c r="AJC60" s="117"/>
      <c r="AJD60" s="117"/>
      <c r="AJE60" s="117"/>
      <c r="AJF60" s="117"/>
      <c r="AJG60" s="117"/>
      <c r="AJH60" s="117"/>
      <c r="AJI60" s="117"/>
      <c r="AJJ60" s="117"/>
      <c r="AJK60" s="117"/>
      <c r="AJL60" s="117"/>
      <c r="AJM60" s="117"/>
      <c r="AJN60" s="117"/>
      <c r="AJO60" s="117"/>
      <c r="AJP60" s="117"/>
      <c r="AJQ60" s="117"/>
      <c r="AJR60" s="117"/>
      <c r="AJS60" s="117"/>
      <c r="AJT60" s="117"/>
      <c r="AJU60" s="117"/>
      <c r="AJV60" s="117"/>
      <c r="AJW60" s="117"/>
      <c r="AJX60" s="117"/>
      <c r="AJY60" s="117"/>
      <c r="AJZ60" s="117"/>
      <c r="AKA60" s="117"/>
      <c r="AKB60" s="117"/>
      <c r="AKC60" s="117"/>
      <c r="AKD60" s="117"/>
      <c r="AKE60" s="117"/>
      <c r="AKF60" s="117"/>
      <c r="AKG60" s="117"/>
      <c r="AKH60" s="117"/>
      <c r="AKI60" s="117"/>
      <c r="AKJ60" s="117"/>
      <c r="AKK60" s="117"/>
      <c r="AKL60" s="117"/>
      <c r="AKM60" s="117"/>
      <c r="AKN60" s="117"/>
      <c r="AKO60" s="117"/>
      <c r="AKP60" s="117"/>
      <c r="AKQ60" s="117"/>
      <c r="AKR60" s="117"/>
      <c r="AKS60" s="117"/>
      <c r="AKT60" s="117"/>
      <c r="AKU60" s="117"/>
      <c r="AKV60" s="117"/>
      <c r="AKW60" s="117"/>
      <c r="AKX60" s="117"/>
      <c r="AKY60" s="117"/>
      <c r="AKZ60" s="117"/>
      <c r="ALA60" s="117"/>
      <c r="ALB60" s="117"/>
      <c r="ALC60" s="117"/>
      <c r="ALD60" s="117"/>
      <c r="ALE60" s="117"/>
      <c r="ALF60" s="117"/>
      <c r="ALG60" s="117"/>
      <c r="ALH60" s="117"/>
      <c r="ALI60" s="117"/>
      <c r="ALJ60" s="117"/>
      <c r="ALK60" s="117"/>
      <c r="ALL60" s="117"/>
      <c r="ALM60" s="117"/>
      <c r="ALN60" s="117"/>
      <c r="ALO60" s="117"/>
      <c r="ALP60" s="117"/>
      <c r="ALQ60" s="117"/>
      <c r="ALR60" s="117"/>
      <c r="ALS60" s="117"/>
      <c r="ALT60" s="117"/>
      <c r="ALU60" s="117"/>
      <c r="ALV60" s="117"/>
      <c r="ALW60" s="117"/>
      <c r="ALX60" s="117"/>
      <c r="ALY60" s="117"/>
      <c r="ALZ60" s="117"/>
      <c r="AMA60" s="117"/>
      <c r="AMB60" s="117"/>
      <c r="AMC60" s="117"/>
      <c r="AMD60" s="117"/>
      <c r="AME60" s="117"/>
      <c r="AMF60" s="117"/>
      <c r="AMG60" s="117"/>
      <c r="AMH60" s="117"/>
      <c r="AMI60" s="117"/>
      <c r="AMJ60" s="117"/>
      <c r="AMK60" s="117"/>
      <c r="AML60" s="117"/>
      <c r="AMM60" s="117"/>
      <c r="AMN60" s="117"/>
      <c r="AMO60" s="117"/>
      <c r="AMP60" s="117"/>
      <c r="AMQ60" s="117"/>
      <c r="AMR60" s="117"/>
      <c r="AMS60" s="117"/>
      <c r="AMT60" s="117"/>
      <c r="AMU60" s="117"/>
      <c r="AMV60" s="117"/>
      <c r="AMW60" s="117"/>
      <c r="AMX60" s="117"/>
      <c r="AMY60" s="117"/>
      <c r="AMZ60" s="117"/>
      <c r="ANA60" s="117"/>
      <c r="ANB60" s="117"/>
      <c r="ANC60" s="117"/>
      <c r="AND60" s="117"/>
      <c r="ANE60" s="117"/>
      <c r="ANF60" s="117"/>
      <c r="ANG60" s="117"/>
      <c r="ANH60" s="117"/>
      <c r="ANI60" s="117"/>
      <c r="ANJ60" s="117"/>
      <c r="ANK60" s="117"/>
      <c r="ANL60" s="117"/>
      <c r="ANM60" s="117"/>
      <c r="ANN60" s="117"/>
      <c r="ANO60" s="117"/>
      <c r="ANP60" s="117"/>
      <c r="ANQ60" s="117"/>
      <c r="ANR60" s="117"/>
      <c r="ANS60" s="117"/>
      <c r="ANT60" s="117"/>
      <c r="ANU60" s="117"/>
      <c r="ANV60" s="117"/>
      <c r="ANW60" s="117"/>
      <c r="ANX60" s="117"/>
      <c r="ANY60" s="117"/>
      <c r="ANZ60" s="117"/>
      <c r="AOA60" s="117"/>
      <c r="AOB60" s="117"/>
      <c r="AOC60" s="117"/>
      <c r="AOD60" s="117"/>
      <c r="AOE60" s="117"/>
      <c r="AOF60" s="117"/>
      <c r="AOG60" s="117"/>
      <c r="AOH60" s="117"/>
      <c r="AOI60" s="117"/>
      <c r="AOJ60" s="117"/>
      <c r="AOK60" s="117"/>
      <c r="AOL60" s="117"/>
      <c r="AOM60" s="117"/>
      <c r="AON60" s="117"/>
      <c r="AOO60" s="117"/>
      <c r="AOP60" s="117"/>
      <c r="AOQ60" s="117"/>
      <c r="AOR60" s="117"/>
      <c r="AOS60" s="117"/>
      <c r="AOT60" s="117"/>
      <c r="AOU60" s="117"/>
      <c r="AOV60" s="117"/>
      <c r="AOW60" s="117"/>
      <c r="AOX60" s="117"/>
      <c r="AOY60" s="117"/>
      <c r="AOZ60" s="117"/>
      <c r="APA60" s="117"/>
      <c r="APB60" s="117"/>
      <c r="APC60" s="117"/>
      <c r="APD60" s="117"/>
      <c r="APE60" s="117"/>
      <c r="APF60" s="117"/>
      <c r="APG60" s="117"/>
      <c r="APH60" s="117"/>
      <c r="API60" s="117"/>
      <c r="APJ60" s="117"/>
      <c r="APK60" s="117"/>
      <c r="APL60" s="117"/>
      <c r="APM60" s="117"/>
      <c r="APN60" s="117"/>
      <c r="APO60" s="117"/>
      <c r="APP60" s="117"/>
      <c r="APQ60" s="117"/>
      <c r="APR60" s="117"/>
      <c r="APS60" s="117"/>
      <c r="APT60" s="117"/>
      <c r="APU60" s="117"/>
      <c r="APV60" s="117"/>
      <c r="APW60" s="117"/>
      <c r="APX60" s="117"/>
      <c r="APY60" s="117"/>
      <c r="APZ60" s="117"/>
      <c r="AQA60" s="117"/>
      <c r="AQB60" s="117"/>
      <c r="AQC60" s="117"/>
      <c r="AQD60" s="117"/>
      <c r="AQE60" s="117"/>
      <c r="AQF60" s="117"/>
      <c r="AQG60" s="117"/>
      <c r="AQH60" s="117"/>
      <c r="AQI60" s="117"/>
      <c r="AQJ60" s="117"/>
      <c r="AQK60" s="117"/>
      <c r="AQL60" s="117"/>
      <c r="AQM60" s="117"/>
      <c r="AQN60" s="117"/>
      <c r="AQO60" s="117"/>
      <c r="AQP60" s="117"/>
      <c r="AQQ60" s="117"/>
      <c r="AQR60" s="117"/>
      <c r="AQS60" s="117"/>
      <c r="AQT60" s="117"/>
      <c r="AQU60" s="117"/>
      <c r="AQV60" s="117"/>
      <c r="AQW60" s="117"/>
      <c r="AQX60" s="117"/>
      <c r="AQY60" s="117"/>
      <c r="AQZ60" s="117"/>
      <c r="ARA60" s="117"/>
      <c r="ARB60" s="117"/>
      <c r="ARC60" s="117"/>
      <c r="ARD60" s="117"/>
      <c r="ARE60" s="117"/>
      <c r="ARF60" s="117"/>
      <c r="ARG60" s="117"/>
      <c r="ARH60" s="117"/>
      <c r="ARI60" s="117"/>
      <c r="ARJ60" s="117"/>
      <c r="ARK60" s="117"/>
      <c r="ARL60" s="117"/>
      <c r="ARM60" s="117"/>
      <c r="ARN60" s="117"/>
      <c r="ARO60" s="117"/>
      <c r="ARP60" s="117"/>
      <c r="ARQ60" s="117"/>
      <c r="ARR60" s="117"/>
      <c r="ARS60" s="117"/>
      <c r="ART60" s="117"/>
      <c r="ARU60" s="117"/>
      <c r="ARV60" s="117"/>
      <c r="ARW60" s="117"/>
      <c r="ARX60" s="117"/>
      <c r="ARY60" s="117"/>
      <c r="ARZ60" s="117"/>
      <c r="ASA60" s="117"/>
      <c r="ASB60" s="117"/>
      <c r="ASC60" s="117"/>
      <c r="ASD60" s="117"/>
      <c r="ASE60" s="117"/>
      <c r="ASF60" s="117"/>
      <c r="ASG60" s="117"/>
      <c r="ASH60" s="117"/>
      <c r="ASI60" s="117"/>
      <c r="ASJ60" s="117"/>
      <c r="ASK60" s="117"/>
      <c r="ASL60" s="117"/>
      <c r="ASM60" s="117"/>
      <c r="ASN60" s="117"/>
      <c r="ASO60" s="117"/>
      <c r="ASP60" s="117"/>
      <c r="ASQ60" s="117"/>
      <c r="ASR60" s="117"/>
      <c r="ASS60" s="117"/>
      <c r="AST60" s="117"/>
      <c r="ASU60" s="117"/>
      <c r="ASV60" s="117"/>
      <c r="ASW60" s="117"/>
      <c r="ASX60" s="117"/>
      <c r="ASY60" s="117"/>
      <c r="ASZ60" s="117"/>
      <c r="ATA60" s="117"/>
      <c r="ATB60" s="117"/>
      <c r="ATC60" s="117"/>
      <c r="ATD60" s="117"/>
      <c r="ATE60" s="117"/>
      <c r="ATF60" s="117"/>
      <c r="ATG60" s="117"/>
      <c r="ATH60" s="117"/>
      <c r="ATI60" s="117"/>
      <c r="ATJ60" s="117"/>
      <c r="ATK60" s="117"/>
      <c r="ATL60" s="117"/>
      <c r="ATM60" s="117"/>
      <c r="ATN60" s="117"/>
      <c r="ATO60" s="117"/>
      <c r="ATP60" s="117"/>
      <c r="ATQ60" s="117"/>
      <c r="ATR60" s="117"/>
      <c r="ATS60" s="117"/>
      <c r="ATT60" s="117"/>
      <c r="ATU60" s="117"/>
      <c r="ATV60" s="117"/>
      <c r="ATW60" s="117"/>
      <c r="ATX60" s="117"/>
      <c r="ATY60" s="117"/>
      <c r="ATZ60" s="117"/>
      <c r="AUA60" s="117"/>
      <c r="AUB60" s="117"/>
      <c r="AUC60" s="117"/>
      <c r="AUD60" s="117"/>
      <c r="AUE60" s="117"/>
      <c r="AUF60" s="117"/>
      <c r="AUG60" s="117"/>
      <c r="AUH60" s="117"/>
      <c r="AUI60" s="117"/>
      <c r="AUJ60" s="117"/>
      <c r="AUK60" s="117"/>
      <c r="AUL60" s="117"/>
      <c r="AUM60" s="117"/>
      <c r="AUN60" s="117"/>
      <c r="AUO60" s="117"/>
      <c r="AUP60" s="117"/>
      <c r="AUQ60" s="117"/>
      <c r="AUR60" s="117"/>
      <c r="AUS60" s="117"/>
      <c r="AUT60" s="117"/>
      <c r="AUU60" s="117"/>
      <c r="AUV60" s="117"/>
      <c r="AUW60" s="117"/>
      <c r="AUX60" s="117"/>
      <c r="AUY60" s="117"/>
      <c r="AUZ60" s="117"/>
      <c r="AVA60" s="117"/>
      <c r="AVB60" s="117"/>
      <c r="AVC60" s="117"/>
      <c r="AVD60" s="117"/>
      <c r="AVE60" s="117"/>
      <c r="AVF60" s="117"/>
      <c r="AVG60" s="117"/>
      <c r="AVH60" s="117"/>
      <c r="AVI60" s="117"/>
      <c r="AVJ60" s="117"/>
      <c r="AVK60" s="117"/>
      <c r="AVL60" s="117"/>
      <c r="AVM60" s="117"/>
      <c r="AVN60" s="117"/>
      <c r="AVO60" s="117"/>
      <c r="AVP60" s="117"/>
      <c r="AVQ60" s="117"/>
      <c r="AVR60" s="117"/>
      <c r="AVS60" s="117"/>
      <c r="AVT60" s="117"/>
      <c r="AVU60" s="117"/>
      <c r="AVV60" s="117"/>
      <c r="AVW60" s="117"/>
      <c r="AVX60" s="117"/>
      <c r="AVY60" s="117"/>
      <c r="AVZ60" s="117"/>
      <c r="AWA60" s="117"/>
      <c r="AWB60" s="117"/>
      <c r="AWC60" s="117"/>
      <c r="AWD60" s="117"/>
      <c r="AWE60" s="117"/>
      <c r="AWF60" s="117"/>
      <c r="AWG60" s="117"/>
      <c r="AWH60" s="117"/>
      <c r="AWI60" s="117"/>
      <c r="AWJ60" s="117"/>
      <c r="AWK60" s="117"/>
      <c r="AWL60" s="117"/>
      <c r="AWM60" s="117"/>
      <c r="AWN60" s="117"/>
      <c r="AWO60" s="117"/>
      <c r="AWP60" s="117"/>
      <c r="AWQ60" s="117"/>
      <c r="AWR60" s="117"/>
      <c r="AWS60" s="117"/>
      <c r="AWT60" s="117"/>
      <c r="AWU60" s="117"/>
      <c r="AWV60" s="117"/>
      <c r="AWW60" s="117"/>
      <c r="AWX60" s="117"/>
      <c r="AWY60" s="117"/>
      <c r="AWZ60" s="117"/>
      <c r="AXA60" s="117"/>
      <c r="AXB60" s="117"/>
      <c r="AXC60" s="117"/>
      <c r="AXD60" s="117"/>
      <c r="AXE60" s="117"/>
      <c r="AXF60" s="117"/>
      <c r="AXG60" s="117"/>
      <c r="AXH60" s="117"/>
      <c r="AXI60" s="117"/>
      <c r="AXJ60" s="117"/>
      <c r="AXK60" s="117"/>
      <c r="AXL60" s="117"/>
      <c r="AXM60" s="117"/>
      <c r="AXN60" s="117"/>
      <c r="AXO60" s="117"/>
      <c r="AXP60" s="117"/>
      <c r="AXQ60" s="117"/>
      <c r="AXR60" s="117"/>
      <c r="AXS60" s="117"/>
      <c r="AXT60" s="117"/>
      <c r="AXU60" s="117"/>
      <c r="AXV60" s="117"/>
      <c r="AXW60" s="117"/>
      <c r="AXX60" s="117"/>
      <c r="AXY60" s="117"/>
      <c r="AXZ60" s="117"/>
      <c r="AYA60" s="117"/>
      <c r="AYB60" s="117"/>
      <c r="AYC60" s="117"/>
      <c r="AYD60" s="117"/>
      <c r="AYE60" s="117"/>
      <c r="AYF60" s="117"/>
      <c r="AYG60" s="117"/>
      <c r="AYH60" s="117"/>
      <c r="AYI60" s="117"/>
      <c r="AYJ60" s="117"/>
      <c r="AYK60" s="117"/>
      <c r="AYL60" s="117"/>
      <c r="AYM60" s="117"/>
      <c r="AYN60" s="117"/>
      <c r="AYO60" s="117"/>
      <c r="AYP60" s="117"/>
      <c r="AYQ60" s="117"/>
      <c r="AYR60" s="117"/>
      <c r="AYS60" s="117"/>
      <c r="AYT60" s="117"/>
      <c r="AYU60" s="117"/>
      <c r="AYV60" s="117"/>
      <c r="AYW60" s="117"/>
      <c r="AYX60" s="117"/>
      <c r="AYY60" s="117"/>
      <c r="AYZ60" s="117"/>
      <c r="AZA60" s="117"/>
      <c r="AZB60" s="117"/>
      <c r="AZC60" s="117"/>
      <c r="AZD60" s="117"/>
      <c r="AZE60" s="117"/>
      <c r="AZF60" s="117"/>
      <c r="AZG60" s="117"/>
      <c r="AZH60" s="117"/>
      <c r="AZI60" s="117"/>
      <c r="AZJ60" s="117"/>
      <c r="AZK60" s="117"/>
      <c r="AZL60" s="117"/>
      <c r="AZM60" s="117"/>
      <c r="AZN60" s="117"/>
      <c r="AZO60" s="117"/>
      <c r="AZP60" s="117"/>
      <c r="AZQ60" s="117"/>
      <c r="AZR60" s="117"/>
      <c r="AZS60" s="117"/>
      <c r="AZT60" s="117"/>
      <c r="AZU60" s="117"/>
      <c r="AZV60" s="117"/>
      <c r="AZW60" s="117"/>
      <c r="AZX60" s="117"/>
      <c r="AZY60" s="117"/>
      <c r="AZZ60" s="117"/>
      <c r="BAA60" s="117"/>
      <c r="BAB60" s="117"/>
      <c r="BAC60" s="117"/>
      <c r="BAD60" s="117"/>
      <c r="BAE60" s="117"/>
      <c r="BAF60" s="117"/>
      <c r="BAG60" s="117"/>
      <c r="BAH60" s="117"/>
      <c r="BAI60" s="117"/>
      <c r="BAJ60" s="117"/>
      <c r="BAK60" s="117"/>
      <c r="BAL60" s="117"/>
      <c r="BAM60" s="117"/>
      <c r="BAN60" s="117"/>
      <c r="BAO60" s="117"/>
      <c r="BAP60" s="117"/>
      <c r="BAQ60" s="117"/>
      <c r="BAR60" s="117"/>
      <c r="BAS60" s="117"/>
      <c r="BAT60" s="117"/>
      <c r="BAU60" s="117"/>
      <c r="BAV60" s="117"/>
      <c r="BAW60" s="117"/>
      <c r="BAX60" s="117"/>
      <c r="BAY60" s="117"/>
      <c r="BAZ60" s="117"/>
      <c r="BBA60" s="117"/>
      <c r="BBB60" s="117"/>
      <c r="BBC60" s="117"/>
      <c r="BBD60" s="117"/>
      <c r="BBE60" s="117"/>
      <c r="BBF60" s="117"/>
      <c r="BBG60" s="117"/>
      <c r="BBH60" s="117"/>
      <c r="BBI60" s="117"/>
      <c r="BBJ60" s="117"/>
      <c r="BBK60" s="117"/>
      <c r="BBL60" s="117"/>
      <c r="BBM60" s="117"/>
      <c r="BBN60" s="117"/>
      <c r="BBO60" s="117"/>
      <c r="BBP60" s="117"/>
      <c r="BBQ60" s="117"/>
      <c r="BBR60" s="117"/>
      <c r="BBS60" s="117"/>
      <c r="BBT60" s="117"/>
      <c r="BBU60" s="117"/>
      <c r="BBV60" s="117"/>
      <c r="BBW60" s="117"/>
      <c r="BBX60" s="117"/>
      <c r="BBY60" s="117"/>
      <c r="BBZ60" s="117"/>
      <c r="BCA60" s="117"/>
      <c r="BCB60" s="117"/>
      <c r="BCC60" s="117"/>
      <c r="BCD60" s="117"/>
      <c r="BCE60" s="117"/>
      <c r="BCF60" s="117"/>
      <c r="BCG60" s="117"/>
      <c r="BCH60" s="117"/>
      <c r="BCI60" s="117"/>
      <c r="BCJ60" s="117"/>
      <c r="BCK60" s="117"/>
      <c r="BCL60" s="117"/>
      <c r="BCM60" s="117"/>
      <c r="BCN60" s="117"/>
      <c r="BCO60" s="117"/>
      <c r="BCP60" s="117"/>
      <c r="BCQ60" s="117"/>
      <c r="BCR60" s="117"/>
      <c r="BCS60" s="117"/>
      <c r="BCT60" s="117"/>
      <c r="BCU60" s="117"/>
      <c r="BCV60" s="117"/>
      <c r="BCW60" s="117"/>
      <c r="BCX60" s="117"/>
      <c r="BCY60" s="117"/>
      <c r="BCZ60" s="117"/>
      <c r="BDA60" s="117"/>
      <c r="BDB60" s="117"/>
      <c r="BDC60" s="117"/>
      <c r="BDD60" s="117"/>
      <c r="BDE60" s="117"/>
      <c r="BDF60" s="117"/>
      <c r="BDG60" s="117"/>
      <c r="BDH60" s="117"/>
      <c r="BDI60" s="117"/>
      <c r="BDJ60" s="117"/>
      <c r="BDK60" s="117"/>
      <c r="BDL60" s="117"/>
      <c r="BDM60" s="117"/>
      <c r="BDN60" s="117"/>
      <c r="BDO60" s="117"/>
      <c r="BDP60" s="117"/>
      <c r="BDQ60" s="117"/>
      <c r="BDR60" s="117"/>
      <c r="BDS60" s="117"/>
      <c r="BDT60" s="117"/>
      <c r="BDU60" s="117"/>
      <c r="BDV60" s="117"/>
      <c r="BDW60" s="117"/>
      <c r="BDX60" s="117"/>
      <c r="BDY60" s="117"/>
      <c r="BDZ60" s="117"/>
      <c r="BEA60" s="117"/>
      <c r="BEB60" s="117"/>
      <c r="BEC60" s="117"/>
      <c r="BED60" s="117"/>
      <c r="BEE60" s="117"/>
      <c r="BEF60" s="117"/>
      <c r="BEG60" s="117"/>
      <c r="BEH60" s="117"/>
      <c r="BEI60" s="117"/>
      <c r="BEJ60" s="117"/>
      <c r="BEK60" s="117"/>
      <c r="BEL60" s="117"/>
      <c r="BEM60" s="117"/>
      <c r="BEN60" s="117"/>
      <c r="BEO60" s="117"/>
      <c r="BEP60" s="117"/>
      <c r="BEQ60" s="117"/>
      <c r="BER60" s="117"/>
      <c r="BES60" s="117"/>
      <c r="BET60" s="117"/>
      <c r="BEU60" s="117"/>
      <c r="BEV60" s="117"/>
      <c r="BEW60" s="117"/>
      <c r="BEX60" s="117"/>
      <c r="BEY60" s="117"/>
      <c r="BEZ60" s="117"/>
      <c r="BFA60" s="117"/>
      <c r="BFB60" s="117"/>
      <c r="BFC60" s="117"/>
      <c r="BFD60" s="117"/>
      <c r="BFE60" s="117"/>
      <c r="BFF60" s="117"/>
      <c r="BFG60" s="117"/>
      <c r="BFH60" s="117"/>
      <c r="BFI60" s="117"/>
      <c r="BFJ60" s="117"/>
      <c r="BFK60" s="117"/>
      <c r="BFL60" s="117"/>
      <c r="BFM60" s="117"/>
      <c r="BFN60" s="117"/>
      <c r="BFO60" s="117"/>
      <c r="BFP60" s="117"/>
      <c r="BFQ60" s="117"/>
      <c r="BFR60" s="117"/>
      <c r="BFS60" s="117"/>
      <c r="BFT60" s="117"/>
      <c r="BFU60" s="117"/>
      <c r="BFV60" s="117"/>
      <c r="BFW60" s="117"/>
      <c r="BFX60" s="117"/>
      <c r="BFY60" s="117"/>
      <c r="BFZ60" s="117"/>
      <c r="BGA60" s="117"/>
      <c r="BGB60" s="117"/>
      <c r="BGC60" s="117"/>
      <c r="BGD60" s="117"/>
      <c r="BGE60" s="117"/>
      <c r="BGF60" s="117"/>
      <c r="BGG60" s="117"/>
      <c r="BGH60" s="117"/>
      <c r="BGI60" s="117"/>
      <c r="BGJ60" s="117"/>
      <c r="BGK60" s="117"/>
      <c r="BGL60" s="117"/>
      <c r="BGM60" s="117"/>
      <c r="BGN60" s="117"/>
      <c r="BGO60" s="117"/>
      <c r="BGP60" s="117"/>
      <c r="BGQ60" s="117"/>
      <c r="BGR60" s="117"/>
      <c r="BGS60" s="117"/>
      <c r="BGT60" s="117"/>
      <c r="BGU60" s="117"/>
      <c r="BGV60" s="117"/>
      <c r="BGW60" s="117"/>
      <c r="BGX60" s="117"/>
      <c r="BGY60" s="117"/>
      <c r="BGZ60" s="117"/>
      <c r="BHA60" s="117"/>
      <c r="BHB60" s="117"/>
      <c r="BHC60" s="117"/>
      <c r="BHD60" s="117"/>
      <c r="BHE60" s="117"/>
      <c r="BHF60" s="117"/>
      <c r="BHG60" s="117"/>
      <c r="BHH60" s="117"/>
      <c r="BHI60" s="117"/>
      <c r="BHJ60" s="117"/>
      <c r="BHK60" s="117"/>
      <c r="BHL60" s="117"/>
      <c r="BHM60" s="117"/>
      <c r="BHN60" s="117"/>
      <c r="BHO60" s="117"/>
      <c r="BHP60" s="117"/>
      <c r="BHQ60" s="117"/>
      <c r="BHR60" s="117"/>
      <c r="BHS60" s="117"/>
      <c r="BHT60" s="117"/>
      <c r="BHU60" s="117"/>
      <c r="BHV60" s="117"/>
      <c r="BHW60" s="117"/>
      <c r="BHX60" s="117"/>
      <c r="BHY60" s="117"/>
      <c r="BHZ60" s="117"/>
      <c r="BIA60" s="117"/>
      <c r="BIB60" s="117"/>
      <c r="BIC60" s="117"/>
      <c r="BID60" s="117"/>
      <c r="BIE60" s="117"/>
      <c r="BIF60" s="117"/>
      <c r="BIG60" s="117"/>
      <c r="BIH60" s="117"/>
      <c r="BII60" s="117"/>
      <c r="BIJ60" s="117"/>
      <c r="BIK60" s="117"/>
      <c r="BIL60" s="117"/>
      <c r="BIM60" s="117"/>
      <c r="BIN60" s="117"/>
      <c r="BIO60" s="117"/>
      <c r="BIP60" s="117"/>
      <c r="BIQ60" s="117"/>
      <c r="BIR60" s="117"/>
      <c r="BIS60" s="117"/>
      <c r="BIT60" s="117"/>
      <c r="BIU60" s="117"/>
      <c r="BIV60" s="117"/>
      <c r="BIW60" s="117"/>
      <c r="BIX60" s="117"/>
      <c r="BIY60" s="117"/>
      <c r="BIZ60" s="117"/>
      <c r="BJA60" s="117"/>
      <c r="BJB60" s="117"/>
      <c r="BJC60" s="117"/>
      <c r="BJD60" s="117"/>
      <c r="BJE60" s="117"/>
      <c r="BJF60" s="117"/>
      <c r="BJG60" s="117"/>
      <c r="BJH60" s="117"/>
      <c r="BJI60" s="117"/>
      <c r="BJJ60" s="117"/>
      <c r="BJK60" s="117"/>
      <c r="BJL60" s="117"/>
      <c r="BJM60" s="117"/>
      <c r="BJN60" s="117"/>
      <c r="BJO60" s="117"/>
      <c r="BJP60" s="117"/>
      <c r="BJQ60" s="117"/>
      <c r="BJR60" s="117"/>
      <c r="BJS60" s="117"/>
      <c r="BJT60" s="117"/>
      <c r="BJU60" s="117"/>
      <c r="BJV60" s="117"/>
      <c r="BJW60" s="117"/>
      <c r="BJX60" s="117"/>
      <c r="BJY60" s="117"/>
      <c r="BJZ60" s="117"/>
      <c r="BKA60" s="117"/>
      <c r="BKB60" s="117"/>
      <c r="BKC60" s="117"/>
      <c r="BKD60" s="117"/>
      <c r="BKE60" s="117"/>
      <c r="BKF60" s="117"/>
      <c r="BKG60" s="117"/>
      <c r="BKH60" s="117"/>
      <c r="BKI60" s="117"/>
      <c r="BKJ60" s="117"/>
      <c r="BKK60" s="117"/>
      <c r="BKL60" s="117"/>
      <c r="BKM60" s="117"/>
      <c r="BKN60" s="117"/>
      <c r="BKO60" s="117"/>
      <c r="BKP60" s="117"/>
      <c r="BKQ60" s="117"/>
      <c r="BKR60" s="117"/>
      <c r="BKS60" s="117"/>
      <c r="BKT60" s="117"/>
      <c r="BKU60" s="117"/>
      <c r="BKV60" s="117"/>
      <c r="BKW60" s="117"/>
      <c r="BKX60" s="117"/>
      <c r="BKY60" s="117"/>
      <c r="BKZ60" s="117"/>
      <c r="BLA60" s="117"/>
      <c r="BLB60" s="117"/>
      <c r="BLC60" s="117"/>
      <c r="BLD60" s="117"/>
      <c r="BLE60" s="117"/>
      <c r="BLF60" s="117"/>
      <c r="BLG60" s="117"/>
      <c r="BLH60" s="117"/>
      <c r="BLI60" s="117"/>
      <c r="BLJ60" s="117"/>
      <c r="BLK60" s="117"/>
      <c r="BLL60" s="117"/>
      <c r="BLM60" s="117"/>
      <c r="BLN60" s="117"/>
      <c r="BLO60" s="117"/>
      <c r="BLP60" s="117"/>
      <c r="BLQ60" s="117"/>
      <c r="BLR60" s="117"/>
      <c r="BLS60" s="117"/>
      <c r="BLT60" s="117"/>
      <c r="BLU60" s="117"/>
      <c r="BLV60" s="117"/>
      <c r="BLW60" s="117"/>
      <c r="BLX60" s="117"/>
      <c r="BLY60" s="117"/>
      <c r="BLZ60" s="117"/>
      <c r="BMA60" s="117"/>
      <c r="BMB60" s="117"/>
      <c r="BMC60" s="117"/>
      <c r="BMD60" s="117"/>
      <c r="BME60" s="117"/>
      <c r="BMF60" s="117"/>
      <c r="BMG60" s="117"/>
      <c r="BMH60" s="117"/>
      <c r="BMI60" s="117"/>
      <c r="BMJ60" s="117"/>
      <c r="BMK60" s="117"/>
      <c r="BML60" s="117"/>
      <c r="BMM60" s="117"/>
      <c r="BMN60" s="117"/>
      <c r="BMO60" s="117"/>
      <c r="BMP60" s="117"/>
      <c r="BMQ60" s="117"/>
      <c r="BMR60" s="117"/>
      <c r="BMS60" s="117"/>
      <c r="BMT60" s="117"/>
      <c r="BMU60" s="117"/>
      <c r="BMV60" s="117"/>
      <c r="BMW60" s="117"/>
      <c r="BMX60" s="117"/>
      <c r="BMY60" s="117"/>
      <c r="BMZ60" s="117"/>
      <c r="BNA60" s="117"/>
      <c r="BNB60" s="117"/>
      <c r="BNC60" s="117"/>
      <c r="BND60" s="117"/>
      <c r="BNE60" s="117"/>
      <c r="BNF60" s="117"/>
      <c r="BNG60" s="117"/>
      <c r="BNH60" s="117"/>
      <c r="BNI60" s="117"/>
      <c r="BNJ60" s="117"/>
      <c r="BNK60" s="117"/>
      <c r="BNL60" s="117"/>
      <c r="BNM60" s="117"/>
      <c r="BNN60" s="117"/>
      <c r="BNO60" s="117"/>
      <c r="BNP60" s="117"/>
      <c r="BNQ60" s="117"/>
      <c r="BNR60" s="117"/>
      <c r="BNS60" s="117"/>
      <c r="BNT60" s="117"/>
      <c r="BNU60" s="117"/>
      <c r="BNV60" s="117"/>
      <c r="BNW60" s="117"/>
      <c r="BNX60" s="117"/>
      <c r="BNY60" s="117"/>
      <c r="BNZ60" s="117"/>
      <c r="BOA60" s="117"/>
      <c r="BOB60" s="117"/>
      <c r="BOC60" s="117"/>
      <c r="BOD60" s="117"/>
      <c r="BOE60" s="117"/>
      <c r="BOF60" s="117"/>
      <c r="BOG60" s="117"/>
      <c r="BOH60" s="117"/>
      <c r="BOI60" s="117"/>
      <c r="BOJ60" s="117"/>
      <c r="BOK60" s="117"/>
      <c r="BOL60" s="117"/>
      <c r="BOM60" s="117"/>
      <c r="BON60" s="117"/>
      <c r="BOO60" s="117"/>
      <c r="BOP60" s="117"/>
      <c r="BOQ60" s="117"/>
      <c r="BOR60" s="117"/>
      <c r="BOS60" s="117"/>
      <c r="BOT60" s="117"/>
      <c r="BOU60" s="117"/>
      <c r="BOV60" s="117"/>
      <c r="BOW60" s="117"/>
      <c r="BOX60" s="117"/>
      <c r="BOY60" s="117"/>
      <c r="BOZ60" s="117"/>
      <c r="BPA60" s="117"/>
      <c r="BPB60" s="117"/>
      <c r="BPC60" s="117"/>
      <c r="BPD60" s="117"/>
      <c r="BPE60" s="117"/>
      <c r="BPF60" s="117"/>
      <c r="BPG60" s="117"/>
      <c r="BPH60" s="117"/>
      <c r="BPI60" s="117"/>
      <c r="BPJ60" s="117"/>
      <c r="BPK60" s="117"/>
      <c r="BPL60" s="117"/>
      <c r="BPM60" s="117"/>
      <c r="BPN60" s="117"/>
      <c r="BPO60" s="117"/>
      <c r="BPP60" s="117"/>
      <c r="BPQ60" s="117"/>
      <c r="BPR60" s="117"/>
      <c r="BPS60" s="117"/>
      <c r="BPT60" s="117"/>
      <c r="BPU60" s="117"/>
      <c r="BPV60" s="117"/>
      <c r="BPW60" s="117"/>
      <c r="BPX60" s="117"/>
      <c r="BPY60" s="117"/>
      <c r="BPZ60" s="117"/>
      <c r="BQA60" s="117"/>
      <c r="BQB60" s="117"/>
      <c r="BQC60" s="117"/>
      <c r="BQD60" s="117"/>
      <c r="BQE60" s="117"/>
      <c r="BQF60" s="117"/>
      <c r="BQG60" s="117"/>
      <c r="BQH60" s="117"/>
      <c r="BQI60" s="117"/>
      <c r="BQJ60" s="117"/>
      <c r="BQK60" s="117"/>
      <c r="BQL60" s="117"/>
      <c r="BQM60" s="117"/>
      <c r="BQN60" s="117"/>
      <c r="BQO60" s="117"/>
      <c r="BQP60" s="117"/>
      <c r="BQQ60" s="117"/>
      <c r="BQR60" s="117"/>
      <c r="BQS60" s="117"/>
      <c r="BQT60" s="117"/>
      <c r="BQU60" s="117"/>
      <c r="BQV60" s="117"/>
      <c r="BQW60" s="117"/>
      <c r="BQX60" s="117"/>
      <c r="BQY60" s="117"/>
      <c r="BQZ60" s="117"/>
      <c r="BRA60" s="117"/>
      <c r="BRB60" s="117"/>
      <c r="BRC60" s="117"/>
      <c r="BRD60" s="117"/>
      <c r="BRE60" s="117"/>
      <c r="BRF60" s="117"/>
      <c r="BRG60" s="117"/>
      <c r="BRH60" s="117"/>
      <c r="BRI60" s="117"/>
      <c r="BRJ60" s="117"/>
      <c r="BRK60" s="117"/>
      <c r="BRL60" s="117"/>
      <c r="BRM60" s="117"/>
      <c r="BRN60" s="117"/>
      <c r="BRO60" s="117"/>
      <c r="BRP60" s="117"/>
      <c r="BRQ60" s="117"/>
      <c r="BRR60" s="117"/>
      <c r="BRS60" s="117"/>
      <c r="BRT60" s="117"/>
      <c r="BRU60" s="117"/>
      <c r="BRV60" s="117"/>
      <c r="BRW60" s="117"/>
      <c r="BRX60" s="117"/>
      <c r="BRY60" s="117"/>
      <c r="BRZ60" s="117"/>
      <c r="BSA60" s="117"/>
      <c r="BSB60" s="117"/>
      <c r="BSC60" s="117"/>
      <c r="BSD60" s="117"/>
      <c r="BSE60" s="117"/>
      <c r="BSF60" s="117"/>
      <c r="BSG60" s="117"/>
      <c r="BSH60" s="117"/>
      <c r="BSI60" s="117"/>
      <c r="BSJ60" s="117"/>
      <c r="BSK60" s="117"/>
      <c r="BSL60" s="117"/>
      <c r="BSM60" s="117"/>
      <c r="BSN60" s="117"/>
      <c r="BSO60" s="117"/>
      <c r="BSP60" s="117"/>
      <c r="BSQ60" s="117"/>
      <c r="BSR60" s="117"/>
      <c r="BSS60" s="117"/>
      <c r="BST60" s="117"/>
      <c r="BSU60" s="117"/>
      <c r="BSV60" s="117"/>
      <c r="BSW60" s="117"/>
      <c r="BSX60" s="117"/>
      <c r="BSY60" s="117"/>
      <c r="BSZ60" s="117"/>
      <c r="BTA60" s="117"/>
      <c r="BTB60" s="117"/>
      <c r="BTC60" s="117"/>
      <c r="BTD60" s="117"/>
      <c r="BTE60" s="117"/>
      <c r="BTF60" s="117"/>
      <c r="BTG60" s="117"/>
      <c r="BTH60" s="117"/>
      <c r="BTI60" s="117"/>
      <c r="BTJ60" s="117"/>
      <c r="BTK60" s="117"/>
      <c r="BTL60" s="117"/>
      <c r="BTM60" s="117"/>
      <c r="BTN60" s="117"/>
      <c r="BTO60" s="117"/>
      <c r="BTP60" s="117"/>
      <c r="BTQ60" s="117"/>
      <c r="BTR60" s="117"/>
      <c r="BTS60" s="117"/>
      <c r="BTT60" s="117"/>
      <c r="BTU60" s="117"/>
      <c r="BTV60" s="117"/>
      <c r="BTW60" s="117"/>
      <c r="BTX60" s="117"/>
      <c r="BTY60" s="117"/>
      <c r="BTZ60" s="117"/>
      <c r="BUA60" s="117"/>
      <c r="BUB60" s="117"/>
      <c r="BUC60" s="117"/>
      <c r="BUD60" s="117"/>
      <c r="BUE60" s="117"/>
      <c r="BUF60" s="117"/>
      <c r="BUG60" s="117"/>
      <c r="BUH60" s="117"/>
      <c r="BUI60" s="117"/>
      <c r="BUJ60" s="117"/>
      <c r="BUK60" s="117"/>
      <c r="BUL60" s="117"/>
      <c r="BUM60" s="117"/>
      <c r="BUN60" s="117"/>
      <c r="BUO60" s="117"/>
      <c r="BUP60" s="117"/>
      <c r="BUQ60" s="117"/>
      <c r="BUR60" s="117"/>
      <c r="BUS60" s="117"/>
      <c r="BUT60" s="117"/>
      <c r="BUU60" s="117"/>
      <c r="BUV60" s="117"/>
      <c r="BUW60" s="117"/>
      <c r="BUX60" s="117"/>
      <c r="BUY60" s="117"/>
      <c r="BUZ60" s="117"/>
      <c r="BVA60" s="117"/>
      <c r="BVB60" s="117"/>
      <c r="BVC60" s="117"/>
      <c r="BVD60" s="117"/>
      <c r="BVE60" s="117"/>
      <c r="BVF60" s="117"/>
      <c r="BVG60" s="117"/>
      <c r="BVH60" s="117"/>
      <c r="BVI60" s="117"/>
      <c r="BVJ60" s="117"/>
      <c r="BVK60" s="117"/>
      <c r="BVL60" s="117"/>
      <c r="BVM60" s="117"/>
      <c r="BVN60" s="117"/>
      <c r="BVO60" s="117"/>
      <c r="BVP60" s="117"/>
      <c r="BVQ60" s="117"/>
      <c r="BVR60" s="117"/>
      <c r="BVS60" s="117"/>
      <c r="BVT60" s="117"/>
      <c r="BVU60" s="117"/>
      <c r="BVV60" s="117"/>
      <c r="BVW60" s="117"/>
      <c r="BVX60" s="117"/>
      <c r="BVY60" s="117"/>
      <c r="BVZ60" s="117"/>
      <c r="BWA60" s="117"/>
      <c r="BWB60" s="117"/>
      <c r="BWC60" s="117"/>
      <c r="BWD60" s="117"/>
      <c r="BWE60" s="117"/>
      <c r="BWF60" s="117"/>
      <c r="BWG60" s="117"/>
      <c r="BWH60" s="117"/>
      <c r="BWI60" s="117"/>
      <c r="BWJ60" s="117"/>
      <c r="BWK60" s="117"/>
      <c r="BWL60" s="117"/>
      <c r="BWM60" s="117"/>
      <c r="BWN60" s="117"/>
      <c r="BWO60" s="117"/>
      <c r="BWP60" s="117"/>
      <c r="BWQ60" s="117"/>
      <c r="BWR60" s="117"/>
      <c r="BWS60" s="117"/>
      <c r="BWT60" s="117"/>
      <c r="BWU60" s="117"/>
      <c r="BWV60" s="117"/>
      <c r="BWW60" s="117"/>
      <c r="BWX60" s="117"/>
      <c r="BWY60" s="117"/>
      <c r="BWZ60" s="117"/>
      <c r="BXA60" s="117"/>
      <c r="BXB60" s="117"/>
      <c r="BXC60" s="117"/>
      <c r="BXD60" s="117"/>
      <c r="BXE60" s="117"/>
      <c r="BXF60" s="117"/>
      <c r="BXG60" s="117"/>
      <c r="BXH60" s="117"/>
      <c r="BXI60" s="117"/>
      <c r="BXJ60" s="117"/>
      <c r="BXK60" s="117"/>
      <c r="BXL60" s="117"/>
      <c r="BXM60" s="117"/>
      <c r="BXN60" s="117"/>
      <c r="BXO60" s="117"/>
      <c r="BXP60" s="117"/>
      <c r="BXQ60" s="117"/>
      <c r="BXR60" s="117"/>
      <c r="BXS60" s="117"/>
      <c r="BXT60" s="117"/>
      <c r="BXU60" s="117"/>
      <c r="BXV60" s="117"/>
      <c r="BXW60" s="117"/>
      <c r="BXX60" s="117"/>
      <c r="BXY60" s="117"/>
      <c r="BXZ60" s="117"/>
      <c r="BYA60" s="117"/>
      <c r="BYB60" s="117"/>
      <c r="BYC60" s="117"/>
      <c r="BYD60" s="117"/>
      <c r="BYE60" s="117"/>
      <c r="BYF60" s="117"/>
      <c r="BYG60" s="117"/>
      <c r="BYH60" s="117"/>
      <c r="BYI60" s="117"/>
      <c r="BYJ60" s="117"/>
      <c r="BYK60" s="117"/>
      <c r="BYL60" s="117"/>
      <c r="BYM60" s="117"/>
      <c r="BYN60" s="117"/>
      <c r="BYO60" s="117"/>
      <c r="BYP60" s="117"/>
      <c r="BYQ60" s="117"/>
      <c r="BYR60" s="117"/>
      <c r="BYS60" s="117"/>
      <c r="BYT60" s="117"/>
      <c r="BYU60" s="117"/>
      <c r="BYV60" s="117"/>
      <c r="BYW60" s="117"/>
      <c r="BYX60" s="117"/>
      <c r="BYY60" s="117"/>
      <c r="BYZ60" s="117"/>
      <c r="BZA60" s="117"/>
      <c r="BZB60" s="117"/>
      <c r="BZC60" s="117"/>
      <c r="BZD60" s="117"/>
      <c r="BZE60" s="117"/>
      <c r="BZF60" s="117"/>
      <c r="BZG60" s="117"/>
      <c r="BZH60" s="117"/>
      <c r="BZI60" s="117"/>
      <c r="BZJ60" s="117"/>
      <c r="BZK60" s="117"/>
      <c r="BZL60" s="117"/>
      <c r="BZM60" s="117"/>
      <c r="BZN60" s="117"/>
      <c r="BZO60" s="117"/>
      <c r="BZP60" s="117"/>
      <c r="BZQ60" s="117"/>
      <c r="BZR60" s="117"/>
      <c r="BZS60" s="117"/>
      <c r="BZT60" s="117"/>
      <c r="BZU60" s="117"/>
      <c r="BZV60" s="117"/>
      <c r="BZW60" s="117"/>
      <c r="BZX60" s="117"/>
      <c r="BZY60" s="117"/>
      <c r="BZZ60" s="117"/>
      <c r="CAA60" s="117"/>
      <c r="CAB60" s="117"/>
      <c r="CAC60" s="117"/>
      <c r="CAD60" s="117"/>
      <c r="CAE60" s="117"/>
      <c r="CAF60" s="117"/>
      <c r="CAG60" s="117"/>
      <c r="CAH60" s="117"/>
      <c r="CAI60" s="117"/>
      <c r="CAJ60" s="117"/>
      <c r="CAK60" s="117"/>
      <c r="CAL60" s="117"/>
      <c r="CAM60" s="117"/>
      <c r="CAN60" s="117"/>
      <c r="CAO60" s="117"/>
      <c r="CAP60" s="117"/>
      <c r="CAQ60" s="117"/>
      <c r="CAR60" s="117"/>
      <c r="CAS60" s="117"/>
      <c r="CAT60" s="117"/>
      <c r="CAU60" s="117"/>
      <c r="CAV60" s="117"/>
      <c r="CAW60" s="117"/>
      <c r="CAX60" s="117"/>
      <c r="CAY60" s="117"/>
      <c r="CAZ60" s="117"/>
      <c r="CBA60" s="117"/>
      <c r="CBB60" s="117"/>
      <c r="CBC60" s="117"/>
      <c r="CBD60" s="117"/>
      <c r="CBE60" s="117"/>
      <c r="CBF60" s="117"/>
      <c r="CBG60" s="117"/>
      <c r="CBH60" s="117"/>
      <c r="CBI60" s="117"/>
      <c r="CBJ60" s="117"/>
      <c r="CBK60" s="117"/>
      <c r="CBL60" s="117"/>
      <c r="CBM60" s="117"/>
      <c r="CBN60" s="117"/>
      <c r="CBO60" s="117"/>
      <c r="CBP60" s="117"/>
      <c r="CBQ60" s="117"/>
      <c r="CBR60" s="117"/>
      <c r="CBS60" s="117"/>
      <c r="CBT60" s="117"/>
      <c r="CBU60" s="117"/>
      <c r="CBV60" s="117"/>
      <c r="CBW60" s="117"/>
      <c r="CBX60" s="117"/>
      <c r="CBY60" s="117"/>
      <c r="CBZ60" s="117"/>
      <c r="CCA60" s="117"/>
      <c r="CCB60" s="117"/>
      <c r="CCC60" s="117"/>
      <c r="CCD60" s="117"/>
      <c r="CCE60" s="117"/>
      <c r="CCF60" s="117"/>
      <c r="CCG60" s="117"/>
      <c r="CCH60" s="117"/>
      <c r="CCI60" s="117"/>
      <c r="CCJ60" s="117"/>
      <c r="CCK60" s="117"/>
      <c r="CCL60" s="117"/>
      <c r="CCM60" s="117"/>
      <c r="CCN60" s="117"/>
      <c r="CCO60" s="117"/>
      <c r="CCP60" s="117"/>
      <c r="CCQ60" s="117"/>
      <c r="CCR60" s="117"/>
      <c r="CCS60" s="117"/>
      <c r="CCT60" s="117"/>
      <c r="CCU60" s="117"/>
      <c r="CCV60" s="117"/>
      <c r="CCW60" s="117"/>
      <c r="CCX60" s="117"/>
      <c r="CCY60" s="117"/>
      <c r="CCZ60" s="117"/>
      <c r="CDA60" s="117"/>
      <c r="CDB60" s="117"/>
      <c r="CDC60" s="117"/>
      <c r="CDD60" s="117"/>
      <c r="CDE60" s="117"/>
      <c r="CDF60" s="117"/>
      <c r="CDG60" s="117"/>
      <c r="CDH60" s="117"/>
      <c r="CDI60" s="117"/>
      <c r="CDJ60" s="117"/>
      <c r="CDK60" s="117"/>
      <c r="CDL60" s="117"/>
      <c r="CDM60" s="117"/>
      <c r="CDN60" s="117"/>
      <c r="CDO60" s="117"/>
      <c r="CDP60" s="117"/>
      <c r="CDQ60" s="117"/>
      <c r="CDR60" s="117"/>
      <c r="CDS60" s="117"/>
      <c r="CDT60" s="117"/>
      <c r="CDU60" s="117"/>
      <c r="CDV60" s="117"/>
      <c r="CDW60" s="117"/>
      <c r="CDX60" s="117"/>
      <c r="CDY60" s="117"/>
      <c r="CDZ60" s="117"/>
      <c r="CEA60" s="117"/>
      <c r="CEB60" s="117"/>
      <c r="CEC60" s="117"/>
      <c r="CED60" s="117"/>
      <c r="CEE60" s="117"/>
      <c r="CEF60" s="117"/>
      <c r="CEG60" s="117"/>
      <c r="CEH60" s="117"/>
      <c r="CEI60" s="117"/>
      <c r="CEJ60" s="117"/>
      <c r="CEK60" s="117"/>
      <c r="CEL60" s="117"/>
      <c r="CEM60" s="117"/>
      <c r="CEN60" s="117"/>
      <c r="CEO60" s="117"/>
      <c r="CEP60" s="117"/>
      <c r="CEQ60" s="117"/>
      <c r="CER60" s="117"/>
      <c r="CES60" s="117"/>
      <c r="CET60" s="117"/>
      <c r="CEU60" s="117"/>
      <c r="CEV60" s="117"/>
      <c r="CEW60" s="117"/>
      <c r="CEX60" s="117"/>
      <c r="CEY60" s="117"/>
      <c r="CEZ60" s="117"/>
      <c r="CFA60" s="117"/>
      <c r="CFB60" s="117"/>
      <c r="CFC60" s="117"/>
      <c r="CFD60" s="117"/>
      <c r="CFE60" s="117"/>
      <c r="CFF60" s="117"/>
      <c r="CFG60" s="117"/>
      <c r="CFH60" s="117"/>
      <c r="CFI60" s="117"/>
      <c r="CFJ60" s="117"/>
      <c r="CFK60" s="117"/>
      <c r="CFL60" s="117"/>
      <c r="CFM60" s="117"/>
      <c r="CFN60" s="117"/>
      <c r="CFO60" s="117"/>
      <c r="CFP60" s="117"/>
      <c r="CFQ60" s="117"/>
      <c r="CFR60" s="117"/>
      <c r="CFS60" s="117"/>
      <c r="CFT60" s="117"/>
      <c r="CFU60" s="117"/>
      <c r="CFV60" s="117"/>
      <c r="CFW60" s="117"/>
      <c r="CFX60" s="117"/>
      <c r="CFY60" s="117"/>
      <c r="CFZ60" s="117"/>
      <c r="CGA60" s="117"/>
      <c r="CGB60" s="117"/>
      <c r="CGC60" s="117"/>
      <c r="CGD60" s="117"/>
      <c r="CGE60" s="117"/>
      <c r="CGF60" s="117"/>
      <c r="CGG60" s="117"/>
      <c r="CGH60" s="117"/>
      <c r="CGI60" s="117"/>
      <c r="CGJ60" s="117"/>
      <c r="CGK60" s="117"/>
      <c r="CGL60" s="117"/>
      <c r="CGM60" s="117"/>
      <c r="CGN60" s="117"/>
      <c r="CGO60" s="117"/>
      <c r="CGP60" s="117"/>
      <c r="CGQ60" s="117"/>
      <c r="CGR60" s="117"/>
      <c r="CGS60" s="117"/>
      <c r="CGT60" s="117"/>
      <c r="CGU60" s="117"/>
      <c r="CGV60" s="117"/>
      <c r="CGW60" s="117"/>
      <c r="CGX60" s="117"/>
      <c r="CGY60" s="117"/>
      <c r="CGZ60" s="117"/>
      <c r="CHA60" s="117"/>
      <c r="CHB60" s="117"/>
      <c r="CHC60" s="117"/>
      <c r="CHD60" s="117"/>
      <c r="CHE60" s="117"/>
      <c r="CHF60" s="117"/>
      <c r="CHG60" s="117"/>
      <c r="CHH60" s="117"/>
      <c r="CHI60" s="117"/>
      <c r="CHJ60" s="117"/>
      <c r="CHK60" s="117"/>
      <c r="CHL60" s="117"/>
      <c r="CHM60" s="117"/>
      <c r="CHN60" s="117"/>
      <c r="CHO60" s="117"/>
      <c r="CHP60" s="117"/>
      <c r="CHQ60" s="117"/>
      <c r="CHR60" s="117"/>
      <c r="CHS60" s="117"/>
      <c r="CHT60" s="117"/>
      <c r="CHU60" s="117"/>
      <c r="CHV60" s="117"/>
      <c r="CHW60" s="117"/>
      <c r="CHX60" s="117"/>
      <c r="CHY60" s="117"/>
      <c r="CHZ60" s="117"/>
      <c r="CIA60" s="117"/>
      <c r="CIB60" s="117"/>
      <c r="CIC60" s="117"/>
      <c r="CID60" s="117"/>
      <c r="CIE60" s="117"/>
      <c r="CIF60" s="117"/>
      <c r="CIG60" s="117"/>
      <c r="CIH60" s="117"/>
      <c r="CII60" s="117"/>
      <c r="CIJ60" s="117"/>
      <c r="CIK60" s="117"/>
      <c r="CIL60" s="117"/>
      <c r="CIM60" s="117"/>
      <c r="CIN60" s="117"/>
      <c r="CIO60" s="117"/>
      <c r="CIP60" s="117"/>
      <c r="CIQ60" s="117"/>
      <c r="CIR60" s="117"/>
      <c r="CIS60" s="117"/>
      <c r="CIT60" s="117"/>
      <c r="CIU60" s="117"/>
      <c r="CIV60" s="117"/>
      <c r="CIW60" s="117"/>
      <c r="CIX60" s="117"/>
      <c r="CIY60" s="117"/>
      <c r="CIZ60" s="117"/>
      <c r="CJA60" s="117"/>
      <c r="CJB60" s="117"/>
      <c r="CJC60" s="117"/>
      <c r="CJD60" s="117"/>
      <c r="CJE60" s="117"/>
      <c r="CJF60" s="117"/>
      <c r="CJG60" s="117"/>
      <c r="CJH60" s="117"/>
      <c r="CJI60" s="117"/>
      <c r="CJJ60" s="117"/>
      <c r="CJK60" s="117"/>
      <c r="CJL60" s="117"/>
      <c r="CJM60" s="117"/>
      <c r="CJN60" s="117"/>
      <c r="CJO60" s="117"/>
      <c r="CJP60" s="117"/>
      <c r="CJQ60" s="117"/>
      <c r="CJR60" s="117"/>
      <c r="CJS60" s="117"/>
      <c r="CJT60" s="117"/>
      <c r="CJU60" s="117"/>
      <c r="CJV60" s="117"/>
      <c r="CJW60" s="117"/>
      <c r="CJX60" s="117"/>
      <c r="CJY60" s="117"/>
      <c r="CJZ60" s="117"/>
      <c r="CKA60" s="117"/>
      <c r="CKB60" s="117"/>
      <c r="CKC60" s="117"/>
      <c r="CKD60" s="117"/>
      <c r="CKE60" s="117"/>
      <c r="CKF60" s="117"/>
      <c r="CKG60" s="117"/>
      <c r="CKH60" s="117"/>
      <c r="CKI60" s="117"/>
      <c r="CKJ60" s="117"/>
      <c r="CKK60" s="117"/>
      <c r="CKL60" s="117"/>
      <c r="CKM60" s="117"/>
      <c r="CKN60" s="117"/>
      <c r="CKO60" s="117"/>
      <c r="CKP60" s="117"/>
      <c r="CKQ60" s="117"/>
      <c r="CKR60" s="117"/>
      <c r="CKS60" s="117"/>
      <c r="CKT60" s="117"/>
      <c r="CKU60" s="117"/>
      <c r="CKV60" s="117"/>
      <c r="CKW60" s="117"/>
      <c r="CKX60" s="117"/>
      <c r="CKY60" s="117"/>
      <c r="CKZ60" s="117"/>
      <c r="CLA60" s="117"/>
      <c r="CLB60" s="117"/>
      <c r="CLC60" s="117"/>
      <c r="CLD60" s="117"/>
      <c r="CLE60" s="117"/>
      <c r="CLF60" s="117"/>
      <c r="CLG60" s="117"/>
      <c r="CLH60" s="117"/>
      <c r="CLI60" s="117"/>
      <c r="CLJ60" s="117"/>
      <c r="CLK60" s="117"/>
      <c r="CLL60" s="117"/>
      <c r="CLM60" s="117"/>
      <c r="CLN60" s="117"/>
      <c r="CLO60" s="117"/>
      <c r="CLP60" s="117"/>
      <c r="CLQ60" s="117"/>
      <c r="CLR60" s="117"/>
      <c r="CLS60" s="117"/>
      <c r="CLT60" s="117"/>
      <c r="CLU60" s="117"/>
      <c r="CLV60" s="117"/>
      <c r="CLW60" s="117"/>
      <c r="CLX60" s="117"/>
      <c r="CLY60" s="117"/>
      <c r="CLZ60" s="117"/>
      <c r="CMA60" s="117"/>
      <c r="CMB60" s="117"/>
      <c r="CMC60" s="117"/>
      <c r="CMD60" s="117"/>
      <c r="CME60" s="117"/>
      <c r="CMF60" s="117"/>
      <c r="CMG60" s="117"/>
      <c r="CMH60" s="117"/>
      <c r="CMI60" s="117"/>
      <c r="CMJ60" s="117"/>
      <c r="CMK60" s="117"/>
      <c r="CML60" s="117"/>
      <c r="CMM60" s="117"/>
      <c r="CMN60" s="117"/>
      <c r="CMO60" s="117"/>
      <c r="CMP60" s="117"/>
      <c r="CMQ60" s="117"/>
      <c r="CMR60" s="117"/>
      <c r="CMS60" s="117"/>
      <c r="CMT60" s="117"/>
      <c r="CMU60" s="117"/>
      <c r="CMV60" s="117"/>
      <c r="CMW60" s="117"/>
      <c r="CMX60" s="117"/>
      <c r="CMY60" s="117"/>
      <c r="CMZ60" s="117"/>
      <c r="CNA60" s="117"/>
      <c r="CNB60" s="117"/>
      <c r="CNC60" s="117"/>
      <c r="CND60" s="117"/>
      <c r="CNE60" s="117"/>
      <c r="CNF60" s="117"/>
      <c r="CNG60" s="117"/>
      <c r="CNH60" s="117"/>
      <c r="CNI60" s="117"/>
      <c r="CNJ60" s="117"/>
      <c r="CNK60" s="117"/>
      <c r="CNL60" s="117"/>
      <c r="CNM60" s="117"/>
      <c r="CNN60" s="117"/>
      <c r="CNO60" s="117"/>
      <c r="CNP60" s="117"/>
      <c r="CNQ60" s="117"/>
      <c r="CNR60" s="117"/>
      <c r="CNS60" s="117"/>
      <c r="CNT60" s="117"/>
      <c r="CNU60" s="117"/>
      <c r="CNV60" s="117"/>
      <c r="CNW60" s="117"/>
      <c r="CNX60" s="117"/>
      <c r="CNY60" s="117"/>
      <c r="CNZ60" s="117"/>
      <c r="COA60" s="117"/>
      <c r="COB60" s="117"/>
      <c r="COC60" s="117"/>
      <c r="COD60" s="117"/>
      <c r="COE60" s="117"/>
      <c r="COF60" s="117"/>
      <c r="COG60" s="117"/>
      <c r="COH60" s="117"/>
      <c r="COI60" s="117"/>
      <c r="COJ60" s="117"/>
      <c r="COK60" s="117"/>
      <c r="COL60" s="117"/>
      <c r="COM60" s="117"/>
      <c r="CON60" s="117"/>
      <c r="COO60" s="117"/>
      <c r="COP60" s="117"/>
      <c r="COQ60" s="117"/>
      <c r="COR60" s="117"/>
      <c r="COS60" s="117"/>
      <c r="COT60" s="117"/>
      <c r="COU60" s="117"/>
      <c r="COV60" s="117"/>
      <c r="COW60" s="117"/>
      <c r="COX60" s="117"/>
      <c r="COY60" s="117"/>
      <c r="COZ60" s="117"/>
      <c r="CPA60" s="117"/>
      <c r="CPB60" s="117"/>
      <c r="CPC60" s="117"/>
      <c r="CPD60" s="117"/>
      <c r="CPE60" s="117"/>
      <c r="CPF60" s="117"/>
      <c r="CPG60" s="117"/>
      <c r="CPH60" s="117"/>
      <c r="CPI60" s="117"/>
      <c r="CPJ60" s="117"/>
      <c r="CPK60" s="117"/>
      <c r="CPL60" s="117"/>
      <c r="CPM60" s="117"/>
      <c r="CPN60" s="117"/>
      <c r="CPO60" s="117"/>
      <c r="CPP60" s="117"/>
      <c r="CPQ60" s="117"/>
      <c r="CPR60" s="117"/>
      <c r="CPS60" s="117"/>
      <c r="CPT60" s="117"/>
      <c r="CPU60" s="117"/>
      <c r="CPV60" s="117"/>
      <c r="CPW60" s="117"/>
      <c r="CPX60" s="117"/>
      <c r="CPY60" s="117"/>
      <c r="CPZ60" s="117"/>
      <c r="CQA60" s="117"/>
      <c r="CQB60" s="117"/>
      <c r="CQC60" s="117"/>
      <c r="CQD60" s="117"/>
      <c r="CQE60" s="117"/>
      <c r="CQF60" s="117"/>
      <c r="CQG60" s="117"/>
      <c r="CQH60" s="117"/>
      <c r="CQI60" s="117"/>
      <c r="CQJ60" s="117"/>
      <c r="CQK60" s="117"/>
      <c r="CQL60" s="117"/>
      <c r="CQM60" s="117"/>
      <c r="CQN60" s="117"/>
      <c r="CQO60" s="117"/>
      <c r="CQP60" s="117"/>
      <c r="CQQ60" s="117"/>
      <c r="CQR60" s="117"/>
      <c r="CQS60" s="117"/>
      <c r="CQT60" s="117"/>
      <c r="CQU60" s="117"/>
      <c r="CQV60" s="117"/>
      <c r="CQW60" s="117"/>
      <c r="CQX60" s="117"/>
      <c r="CQY60" s="117"/>
      <c r="CQZ60" s="117"/>
      <c r="CRA60" s="117"/>
      <c r="CRB60" s="117"/>
      <c r="CRC60" s="117"/>
      <c r="CRD60" s="117"/>
      <c r="CRE60" s="117"/>
      <c r="CRF60" s="117"/>
      <c r="CRG60" s="117"/>
      <c r="CRH60" s="117"/>
      <c r="CRI60" s="117"/>
      <c r="CRJ60" s="117"/>
      <c r="CRK60" s="117"/>
      <c r="CRL60" s="117"/>
      <c r="CRM60" s="117"/>
      <c r="CRN60" s="117"/>
      <c r="CRO60" s="117"/>
      <c r="CRP60" s="117"/>
      <c r="CRQ60" s="117"/>
      <c r="CRR60" s="117"/>
      <c r="CRS60" s="117"/>
      <c r="CRT60" s="117"/>
      <c r="CRU60" s="117"/>
      <c r="CRV60" s="117"/>
      <c r="CRW60" s="117"/>
      <c r="CRX60" s="117"/>
      <c r="CRY60" s="117"/>
      <c r="CRZ60" s="117"/>
      <c r="CSA60" s="117"/>
      <c r="CSB60" s="117"/>
      <c r="CSC60" s="117"/>
      <c r="CSD60" s="117"/>
      <c r="CSE60" s="117"/>
      <c r="CSF60" s="117"/>
      <c r="CSG60" s="117"/>
      <c r="CSH60" s="117"/>
      <c r="CSI60" s="117"/>
      <c r="CSJ60" s="117"/>
      <c r="CSK60" s="117"/>
      <c r="CSL60" s="117"/>
      <c r="CSM60" s="117"/>
      <c r="CSN60" s="117"/>
      <c r="CSO60" s="117"/>
      <c r="CSP60" s="117"/>
      <c r="CSQ60" s="117"/>
      <c r="CSR60" s="117"/>
      <c r="CSS60" s="117"/>
      <c r="CST60" s="117"/>
      <c r="CSU60" s="117"/>
      <c r="CSV60" s="117"/>
      <c r="CSW60" s="117"/>
      <c r="CSX60" s="117"/>
      <c r="CSY60" s="117"/>
      <c r="CSZ60" s="117"/>
      <c r="CTA60" s="117"/>
      <c r="CTB60" s="117"/>
      <c r="CTC60" s="117"/>
      <c r="CTD60" s="117"/>
      <c r="CTE60" s="117"/>
      <c r="CTF60" s="117"/>
      <c r="CTG60" s="117"/>
      <c r="CTH60" s="117"/>
      <c r="CTI60" s="117"/>
      <c r="CTJ60" s="117"/>
      <c r="CTK60" s="117"/>
      <c r="CTL60" s="117"/>
      <c r="CTM60" s="117"/>
      <c r="CTN60" s="117"/>
      <c r="CTO60" s="117"/>
      <c r="CTP60" s="117"/>
      <c r="CTQ60" s="117"/>
      <c r="CTR60" s="117"/>
      <c r="CTS60" s="117"/>
      <c r="CTT60" s="117"/>
      <c r="CTU60" s="117"/>
      <c r="CTV60" s="117"/>
      <c r="CTW60" s="117"/>
      <c r="CTX60" s="117"/>
      <c r="CTY60" s="117"/>
      <c r="CTZ60" s="117"/>
      <c r="CUA60" s="117"/>
      <c r="CUB60" s="117"/>
      <c r="CUC60" s="117"/>
      <c r="CUD60" s="117"/>
      <c r="CUE60" s="117"/>
      <c r="CUF60" s="117"/>
      <c r="CUG60" s="117"/>
      <c r="CUH60" s="117"/>
      <c r="CUI60" s="117"/>
      <c r="CUJ60" s="117"/>
      <c r="CUK60" s="117"/>
      <c r="CUL60" s="117"/>
      <c r="CUM60" s="117"/>
      <c r="CUN60" s="117"/>
      <c r="CUO60" s="117"/>
      <c r="CUP60" s="117"/>
      <c r="CUQ60" s="117"/>
      <c r="CUR60" s="117"/>
      <c r="CUS60" s="117"/>
      <c r="CUT60" s="117"/>
      <c r="CUU60" s="117"/>
      <c r="CUV60" s="117"/>
      <c r="CUW60" s="117"/>
      <c r="CUX60" s="117"/>
      <c r="CUY60" s="117"/>
      <c r="CUZ60" s="117"/>
      <c r="CVA60" s="117"/>
      <c r="CVB60" s="117"/>
      <c r="CVC60" s="117"/>
      <c r="CVD60" s="117"/>
      <c r="CVE60" s="117"/>
      <c r="CVF60" s="117"/>
      <c r="CVG60" s="117"/>
      <c r="CVH60" s="117"/>
      <c r="CVI60" s="117"/>
      <c r="CVJ60" s="117"/>
      <c r="CVK60" s="117"/>
      <c r="CVL60" s="117"/>
      <c r="CVM60" s="117"/>
      <c r="CVN60" s="117"/>
      <c r="CVO60" s="117"/>
      <c r="CVP60" s="117"/>
      <c r="CVQ60" s="117"/>
      <c r="CVR60" s="117"/>
      <c r="CVS60" s="117"/>
      <c r="CVT60" s="117"/>
      <c r="CVU60" s="117"/>
      <c r="CVV60" s="117"/>
      <c r="CVW60" s="117"/>
      <c r="CVX60" s="117"/>
      <c r="CVY60" s="117"/>
      <c r="CVZ60" s="117"/>
      <c r="CWA60" s="117"/>
      <c r="CWB60" s="117"/>
      <c r="CWC60" s="117"/>
      <c r="CWD60" s="117"/>
      <c r="CWE60" s="117"/>
      <c r="CWF60" s="117"/>
      <c r="CWG60" s="117"/>
      <c r="CWH60" s="117"/>
      <c r="CWI60" s="117"/>
      <c r="CWJ60" s="117"/>
      <c r="CWK60" s="117"/>
      <c r="CWL60" s="117"/>
      <c r="CWM60" s="117"/>
      <c r="CWN60" s="117"/>
      <c r="CWO60" s="117"/>
      <c r="CWP60" s="117"/>
      <c r="CWQ60" s="117"/>
      <c r="CWR60" s="117"/>
      <c r="CWS60" s="117"/>
      <c r="CWT60" s="117"/>
      <c r="CWU60" s="117"/>
      <c r="CWV60" s="117"/>
      <c r="CWW60" s="117"/>
      <c r="CWX60" s="117"/>
      <c r="CWY60" s="117"/>
      <c r="CWZ60" s="117"/>
      <c r="CXA60" s="117"/>
      <c r="CXB60" s="117"/>
      <c r="CXC60" s="117"/>
      <c r="CXD60" s="117"/>
      <c r="CXE60" s="117"/>
      <c r="CXF60" s="117"/>
      <c r="CXG60" s="117"/>
      <c r="CXH60" s="117"/>
      <c r="CXI60" s="117"/>
      <c r="CXJ60" s="117"/>
      <c r="CXK60" s="117"/>
      <c r="CXL60" s="117"/>
      <c r="CXM60" s="117"/>
      <c r="CXN60" s="117"/>
      <c r="CXO60" s="117"/>
      <c r="CXP60" s="117"/>
      <c r="CXQ60" s="117"/>
      <c r="CXR60" s="117"/>
      <c r="CXS60" s="117"/>
      <c r="CXT60" s="117"/>
      <c r="CXU60" s="117"/>
      <c r="CXV60" s="117"/>
      <c r="CXW60" s="117"/>
      <c r="CXX60" s="117"/>
      <c r="CXY60" s="117"/>
      <c r="CXZ60" s="117"/>
      <c r="CYA60" s="117"/>
      <c r="CYB60" s="117"/>
      <c r="CYC60" s="117"/>
      <c r="CYD60" s="117"/>
      <c r="CYE60" s="117"/>
      <c r="CYF60" s="117"/>
      <c r="CYG60" s="117"/>
      <c r="CYH60" s="117"/>
      <c r="CYI60" s="117"/>
      <c r="CYJ60" s="117"/>
      <c r="CYK60" s="117"/>
      <c r="CYL60" s="117"/>
      <c r="CYM60" s="117"/>
      <c r="CYN60" s="117"/>
      <c r="CYO60" s="117"/>
      <c r="CYP60" s="117"/>
      <c r="CYQ60" s="117"/>
      <c r="CYR60" s="117"/>
      <c r="CYS60" s="117"/>
      <c r="CYT60" s="117"/>
      <c r="CYU60" s="117"/>
      <c r="CYV60" s="117"/>
      <c r="CYW60" s="117"/>
      <c r="CYX60" s="117"/>
      <c r="CYY60" s="117"/>
      <c r="CYZ60" s="117"/>
      <c r="CZA60" s="117"/>
      <c r="CZB60" s="117"/>
      <c r="CZC60" s="117"/>
      <c r="CZD60" s="117"/>
      <c r="CZE60" s="117"/>
      <c r="CZF60" s="117"/>
      <c r="CZG60" s="117"/>
      <c r="CZH60" s="117"/>
      <c r="CZI60" s="117"/>
      <c r="CZJ60" s="117"/>
      <c r="CZK60" s="117"/>
      <c r="CZL60" s="117"/>
      <c r="CZM60" s="117"/>
      <c r="CZN60" s="117"/>
      <c r="CZO60" s="117"/>
      <c r="CZP60" s="117"/>
      <c r="CZQ60" s="117"/>
      <c r="CZR60" s="117"/>
      <c r="CZS60" s="117"/>
      <c r="CZT60" s="117"/>
      <c r="CZU60" s="117"/>
      <c r="CZV60" s="117"/>
      <c r="CZW60" s="117"/>
      <c r="CZX60" s="117"/>
      <c r="CZY60" s="117"/>
      <c r="CZZ60" s="117"/>
      <c r="DAA60" s="117"/>
      <c r="DAB60" s="117"/>
      <c r="DAC60" s="117"/>
      <c r="DAD60" s="117"/>
      <c r="DAE60" s="117"/>
      <c r="DAF60" s="117"/>
      <c r="DAG60" s="117"/>
      <c r="DAH60" s="117"/>
      <c r="DAI60" s="117"/>
      <c r="DAJ60" s="117"/>
      <c r="DAK60" s="117"/>
      <c r="DAL60" s="117"/>
      <c r="DAM60" s="117"/>
      <c r="DAN60" s="117"/>
      <c r="DAO60" s="117"/>
      <c r="DAP60" s="117"/>
      <c r="DAQ60" s="117"/>
      <c r="DAR60" s="117"/>
      <c r="DAS60" s="117"/>
      <c r="DAT60" s="117"/>
      <c r="DAU60" s="117"/>
      <c r="DAV60" s="117"/>
      <c r="DAW60" s="117"/>
      <c r="DAX60" s="117"/>
      <c r="DAY60" s="117"/>
      <c r="DAZ60" s="117"/>
      <c r="DBA60" s="117"/>
      <c r="DBB60" s="117"/>
      <c r="DBC60" s="117"/>
      <c r="DBD60" s="117"/>
      <c r="DBE60" s="117"/>
      <c r="DBF60" s="117"/>
      <c r="DBG60" s="117"/>
      <c r="DBH60" s="117"/>
      <c r="DBI60" s="117"/>
      <c r="DBJ60" s="117"/>
      <c r="DBK60" s="117"/>
      <c r="DBL60" s="117"/>
      <c r="DBM60" s="117"/>
      <c r="DBN60" s="117"/>
      <c r="DBO60" s="117"/>
      <c r="DBP60" s="117"/>
      <c r="DBQ60" s="117"/>
      <c r="DBR60" s="117"/>
      <c r="DBS60" s="117"/>
      <c r="DBT60" s="117"/>
      <c r="DBU60" s="117"/>
      <c r="DBV60" s="117"/>
      <c r="DBW60" s="117"/>
      <c r="DBX60" s="117"/>
      <c r="DBY60" s="117"/>
      <c r="DBZ60" s="117"/>
      <c r="DCA60" s="117"/>
      <c r="DCB60" s="117"/>
      <c r="DCC60" s="117"/>
      <c r="DCD60" s="117"/>
      <c r="DCE60" s="117"/>
      <c r="DCF60" s="117"/>
      <c r="DCG60" s="117"/>
      <c r="DCH60" s="117"/>
      <c r="DCI60" s="117"/>
      <c r="DCJ60" s="117"/>
      <c r="DCK60" s="117"/>
      <c r="DCL60" s="117"/>
      <c r="DCM60" s="117"/>
      <c r="DCN60" s="117"/>
      <c r="DCO60" s="117"/>
      <c r="DCP60" s="117"/>
      <c r="DCQ60" s="117"/>
      <c r="DCR60" s="117"/>
      <c r="DCS60" s="117"/>
      <c r="DCT60" s="117"/>
      <c r="DCU60" s="117"/>
      <c r="DCV60" s="117"/>
      <c r="DCW60" s="117"/>
      <c r="DCX60" s="117"/>
      <c r="DCY60" s="117"/>
      <c r="DCZ60" s="117"/>
      <c r="DDA60" s="117"/>
      <c r="DDB60" s="117"/>
      <c r="DDC60" s="117"/>
      <c r="DDD60" s="117"/>
      <c r="DDE60" s="117"/>
      <c r="DDF60" s="117"/>
      <c r="DDG60" s="117"/>
      <c r="DDH60" s="117"/>
      <c r="DDI60" s="117"/>
      <c r="DDJ60" s="117"/>
      <c r="DDK60" s="117"/>
      <c r="DDL60" s="117"/>
      <c r="DDM60" s="117"/>
      <c r="DDN60" s="117"/>
      <c r="DDO60" s="117"/>
      <c r="DDP60" s="117"/>
      <c r="DDQ60" s="117"/>
      <c r="DDR60" s="117"/>
      <c r="DDS60" s="117"/>
      <c r="DDT60" s="117"/>
      <c r="DDU60" s="117"/>
      <c r="DDV60" s="117"/>
      <c r="DDW60" s="117"/>
      <c r="DDX60" s="117"/>
      <c r="DDY60" s="117"/>
      <c r="DDZ60" s="117"/>
      <c r="DEA60" s="117"/>
      <c r="DEB60" s="117"/>
      <c r="DEC60" s="117"/>
      <c r="DED60" s="117"/>
      <c r="DEE60" s="117"/>
      <c r="DEF60" s="117"/>
      <c r="DEG60" s="117"/>
      <c r="DEH60" s="117"/>
      <c r="DEI60" s="117"/>
      <c r="DEJ60" s="117"/>
      <c r="DEK60" s="117"/>
      <c r="DEL60" s="117"/>
      <c r="DEM60" s="117"/>
      <c r="DEN60" s="117"/>
      <c r="DEO60" s="117"/>
      <c r="DEP60" s="117"/>
      <c r="DEQ60" s="117"/>
      <c r="DER60" s="117"/>
      <c r="DES60" s="117"/>
      <c r="DET60" s="117"/>
      <c r="DEU60" s="117"/>
      <c r="DEV60" s="117"/>
      <c r="DEW60" s="117"/>
      <c r="DEX60" s="117"/>
      <c r="DEY60" s="117"/>
      <c r="DEZ60" s="117"/>
      <c r="DFA60" s="117"/>
      <c r="DFB60" s="117"/>
      <c r="DFC60" s="117"/>
      <c r="DFD60" s="117"/>
      <c r="DFE60" s="117"/>
      <c r="DFF60" s="117"/>
      <c r="DFG60" s="117"/>
      <c r="DFH60" s="117"/>
      <c r="DFI60" s="117"/>
      <c r="DFJ60" s="117"/>
      <c r="DFK60" s="117"/>
      <c r="DFL60" s="117"/>
      <c r="DFM60" s="117"/>
      <c r="DFN60" s="117"/>
      <c r="DFO60" s="117"/>
      <c r="DFP60" s="117"/>
      <c r="DFQ60" s="117"/>
      <c r="DFR60" s="117"/>
      <c r="DFS60" s="117"/>
      <c r="DFT60" s="117"/>
      <c r="DFU60" s="117"/>
      <c r="DFV60" s="117"/>
      <c r="DFW60" s="117"/>
      <c r="DFX60" s="117"/>
      <c r="DFY60" s="117"/>
      <c r="DFZ60" s="117"/>
      <c r="DGA60" s="117"/>
      <c r="DGB60" s="117"/>
      <c r="DGC60" s="117"/>
      <c r="DGD60" s="117"/>
      <c r="DGE60" s="117"/>
      <c r="DGF60" s="117"/>
      <c r="DGG60" s="117"/>
      <c r="DGH60" s="117"/>
      <c r="DGI60" s="117"/>
      <c r="DGJ60" s="117"/>
      <c r="DGK60" s="117"/>
      <c r="DGL60" s="117"/>
      <c r="DGM60" s="117"/>
      <c r="DGN60" s="117"/>
      <c r="DGO60" s="117"/>
      <c r="DGP60" s="117"/>
      <c r="DGQ60" s="117"/>
      <c r="DGR60" s="117"/>
      <c r="DGS60" s="117"/>
      <c r="DGT60" s="117"/>
      <c r="DGU60" s="117"/>
      <c r="DGV60" s="117"/>
      <c r="DGW60" s="117"/>
      <c r="DGX60" s="117"/>
      <c r="DGY60" s="117"/>
      <c r="DGZ60" s="117"/>
      <c r="DHA60" s="117"/>
      <c r="DHB60" s="117"/>
      <c r="DHC60" s="117"/>
      <c r="DHD60" s="117"/>
      <c r="DHE60" s="117"/>
      <c r="DHF60" s="117"/>
      <c r="DHG60" s="117"/>
      <c r="DHH60" s="117"/>
      <c r="DHI60" s="117"/>
      <c r="DHJ60" s="117"/>
      <c r="DHK60" s="117"/>
      <c r="DHL60" s="117"/>
      <c r="DHM60" s="117"/>
      <c r="DHN60" s="117"/>
      <c r="DHO60" s="117"/>
      <c r="DHP60" s="117"/>
      <c r="DHQ60" s="117"/>
      <c r="DHR60" s="117"/>
      <c r="DHS60" s="117"/>
      <c r="DHT60" s="117"/>
      <c r="DHU60" s="117"/>
      <c r="DHV60" s="117"/>
      <c r="DHW60" s="117"/>
      <c r="DHX60" s="117"/>
      <c r="DHY60" s="117"/>
      <c r="DHZ60" s="117"/>
      <c r="DIA60" s="117"/>
      <c r="DIB60" s="117"/>
      <c r="DIC60" s="117"/>
      <c r="DID60" s="117"/>
      <c r="DIE60" s="117"/>
      <c r="DIF60" s="117"/>
      <c r="DIG60" s="117"/>
      <c r="DIH60" s="117"/>
      <c r="DII60" s="117"/>
      <c r="DIJ60" s="117"/>
      <c r="DIK60" s="117"/>
      <c r="DIL60" s="117"/>
      <c r="DIM60" s="117"/>
      <c r="DIN60" s="117"/>
      <c r="DIO60" s="117"/>
      <c r="DIP60" s="117"/>
      <c r="DIQ60" s="117"/>
      <c r="DIR60" s="117"/>
      <c r="DIS60" s="117"/>
      <c r="DIT60" s="117"/>
      <c r="DIU60" s="117"/>
      <c r="DIV60" s="117"/>
      <c r="DIW60" s="117"/>
      <c r="DIX60" s="117"/>
      <c r="DIY60" s="117"/>
      <c r="DIZ60" s="117"/>
      <c r="DJA60" s="117"/>
      <c r="DJB60" s="117"/>
      <c r="DJC60" s="117"/>
      <c r="DJD60" s="117"/>
      <c r="DJE60" s="117"/>
      <c r="DJF60" s="117"/>
      <c r="DJG60" s="117"/>
      <c r="DJH60" s="117"/>
      <c r="DJI60" s="117"/>
      <c r="DJJ60" s="117"/>
      <c r="DJK60" s="117"/>
      <c r="DJL60" s="117"/>
      <c r="DJM60" s="117"/>
      <c r="DJN60" s="117"/>
      <c r="DJO60" s="117"/>
      <c r="DJP60" s="117"/>
      <c r="DJQ60" s="117"/>
      <c r="DJR60" s="117"/>
      <c r="DJS60" s="117"/>
      <c r="DJT60" s="117"/>
      <c r="DJU60" s="117"/>
      <c r="DJV60" s="117"/>
      <c r="DJW60" s="117"/>
      <c r="DJX60" s="117"/>
      <c r="DJY60" s="117"/>
      <c r="DJZ60" s="117"/>
      <c r="DKA60" s="117"/>
      <c r="DKB60" s="117"/>
      <c r="DKC60" s="117"/>
      <c r="DKD60" s="117"/>
      <c r="DKE60" s="117"/>
      <c r="DKF60" s="117"/>
      <c r="DKG60" s="117"/>
      <c r="DKH60" s="117"/>
      <c r="DKI60" s="117"/>
      <c r="DKJ60" s="117"/>
      <c r="DKK60" s="117"/>
      <c r="DKL60" s="117"/>
      <c r="DKM60" s="117"/>
      <c r="DKN60" s="117"/>
      <c r="DKO60" s="117"/>
      <c r="DKP60" s="117"/>
      <c r="DKQ60" s="117"/>
      <c r="DKR60" s="117"/>
      <c r="DKS60" s="117"/>
      <c r="DKT60" s="117"/>
      <c r="DKU60" s="117"/>
      <c r="DKV60" s="117"/>
      <c r="DKW60" s="117"/>
      <c r="DKX60" s="117"/>
      <c r="DKY60" s="117"/>
      <c r="DKZ60" s="117"/>
      <c r="DLA60" s="117"/>
      <c r="DLB60" s="117"/>
      <c r="DLC60" s="117"/>
      <c r="DLD60" s="117"/>
      <c r="DLE60" s="117"/>
      <c r="DLF60" s="117"/>
      <c r="DLG60" s="117"/>
      <c r="DLH60" s="117"/>
      <c r="DLI60" s="117"/>
      <c r="DLJ60" s="117"/>
      <c r="DLK60" s="117"/>
      <c r="DLL60" s="117"/>
      <c r="DLM60" s="117"/>
      <c r="DLN60" s="117"/>
      <c r="DLO60" s="117"/>
      <c r="DLP60" s="117"/>
      <c r="DLQ60" s="117"/>
      <c r="DLR60" s="117"/>
      <c r="DLS60" s="117"/>
      <c r="DLT60" s="117"/>
      <c r="DLU60" s="117"/>
      <c r="DLV60" s="117"/>
      <c r="DLW60" s="117"/>
      <c r="DLX60" s="117"/>
      <c r="DLY60" s="117"/>
      <c r="DLZ60" s="117"/>
      <c r="DMA60" s="117"/>
      <c r="DMB60" s="117"/>
      <c r="DMC60" s="117"/>
      <c r="DMD60" s="117"/>
      <c r="DME60" s="117"/>
      <c r="DMF60" s="117"/>
      <c r="DMG60" s="117"/>
      <c r="DMH60" s="117"/>
      <c r="DMI60" s="117"/>
      <c r="DMJ60" s="117"/>
      <c r="DMK60" s="117"/>
      <c r="DML60" s="117"/>
      <c r="DMM60" s="117"/>
      <c r="DMN60" s="117"/>
      <c r="DMO60" s="117"/>
      <c r="DMP60" s="117"/>
      <c r="DMQ60" s="117"/>
      <c r="DMR60" s="117"/>
      <c r="DMS60" s="117"/>
      <c r="DMT60" s="117"/>
      <c r="DMU60" s="117"/>
      <c r="DMV60" s="117"/>
      <c r="DMW60" s="117"/>
      <c r="DMX60" s="117"/>
      <c r="DMY60" s="117"/>
      <c r="DMZ60" s="117"/>
      <c r="DNA60" s="117"/>
      <c r="DNB60" s="117"/>
      <c r="DNC60" s="117"/>
      <c r="DND60" s="117"/>
      <c r="DNE60" s="117"/>
      <c r="DNF60" s="117"/>
      <c r="DNG60" s="117"/>
      <c r="DNH60" s="117"/>
      <c r="DNI60" s="117"/>
      <c r="DNJ60" s="117"/>
      <c r="DNK60" s="117"/>
      <c r="DNL60" s="117"/>
      <c r="DNM60" s="117"/>
      <c r="DNN60" s="117"/>
      <c r="DNO60" s="117"/>
      <c r="DNP60" s="117"/>
      <c r="DNQ60" s="117"/>
      <c r="DNR60" s="117"/>
      <c r="DNS60" s="117"/>
      <c r="DNT60" s="117"/>
      <c r="DNU60" s="117"/>
      <c r="DNV60" s="117"/>
      <c r="DNW60" s="117"/>
      <c r="DNX60" s="117"/>
      <c r="DNY60" s="117"/>
      <c r="DNZ60" s="117"/>
      <c r="DOA60" s="117"/>
      <c r="DOB60" s="117"/>
      <c r="DOC60" s="117"/>
      <c r="DOD60" s="117"/>
      <c r="DOE60" s="117"/>
      <c r="DOF60" s="117"/>
      <c r="DOG60" s="117"/>
      <c r="DOH60" s="117"/>
      <c r="DOI60" s="117"/>
      <c r="DOJ60" s="117"/>
      <c r="DOK60" s="117"/>
      <c r="DOL60" s="117"/>
      <c r="DOM60" s="117"/>
      <c r="DON60" s="117"/>
      <c r="DOO60" s="117"/>
      <c r="DOP60" s="117"/>
      <c r="DOQ60" s="117"/>
      <c r="DOR60" s="117"/>
      <c r="DOS60" s="117"/>
      <c r="DOT60" s="117"/>
      <c r="DOU60" s="117"/>
      <c r="DOV60" s="117"/>
      <c r="DOW60" s="117"/>
      <c r="DOX60" s="117"/>
      <c r="DOY60" s="117"/>
      <c r="DOZ60" s="117"/>
      <c r="DPA60" s="117"/>
      <c r="DPB60" s="117"/>
      <c r="DPC60" s="117"/>
      <c r="DPD60" s="117"/>
      <c r="DPE60" s="117"/>
      <c r="DPF60" s="117"/>
      <c r="DPG60" s="117"/>
      <c r="DPH60" s="117"/>
      <c r="DPI60" s="117"/>
      <c r="DPJ60" s="117"/>
      <c r="DPK60" s="117"/>
      <c r="DPL60" s="117"/>
      <c r="DPM60" s="117"/>
      <c r="DPN60" s="117"/>
      <c r="DPO60" s="117"/>
      <c r="DPP60" s="117"/>
      <c r="DPQ60" s="117"/>
      <c r="DPR60" s="117"/>
      <c r="DPS60" s="117"/>
      <c r="DPT60" s="117"/>
      <c r="DPU60" s="117"/>
      <c r="DPV60" s="117"/>
      <c r="DPW60" s="117"/>
      <c r="DPX60" s="117"/>
      <c r="DPY60" s="117"/>
      <c r="DPZ60" s="117"/>
      <c r="DQA60" s="117"/>
      <c r="DQB60" s="117"/>
      <c r="DQC60" s="117"/>
      <c r="DQD60" s="117"/>
      <c r="DQE60" s="117"/>
      <c r="DQF60" s="117"/>
      <c r="DQG60" s="117"/>
      <c r="DQH60" s="117"/>
      <c r="DQI60" s="117"/>
      <c r="DQJ60" s="117"/>
      <c r="DQK60" s="117"/>
      <c r="DQL60" s="117"/>
      <c r="DQM60" s="117"/>
      <c r="DQN60" s="117"/>
      <c r="DQO60" s="117"/>
      <c r="DQP60" s="117"/>
      <c r="DQQ60" s="117"/>
      <c r="DQR60" s="117"/>
      <c r="DQS60" s="117"/>
      <c r="DQT60" s="117"/>
      <c r="DQU60" s="117"/>
      <c r="DQV60" s="117"/>
      <c r="DQW60" s="117"/>
      <c r="DQX60" s="117"/>
      <c r="DQY60" s="117"/>
      <c r="DQZ60" s="117"/>
      <c r="DRA60" s="117"/>
      <c r="DRB60" s="117"/>
      <c r="DRC60" s="117"/>
      <c r="DRD60" s="117"/>
      <c r="DRE60" s="117"/>
      <c r="DRF60" s="117"/>
      <c r="DRG60" s="117"/>
      <c r="DRH60" s="117"/>
      <c r="DRI60" s="117"/>
      <c r="DRJ60" s="117"/>
      <c r="DRK60" s="117"/>
      <c r="DRL60" s="117"/>
      <c r="DRM60" s="117"/>
      <c r="DRN60" s="117"/>
      <c r="DRO60" s="117"/>
      <c r="DRP60" s="117"/>
      <c r="DRQ60" s="117"/>
      <c r="DRR60" s="117"/>
      <c r="DRS60" s="117"/>
      <c r="DRT60" s="117"/>
      <c r="DRU60" s="117"/>
      <c r="DRV60" s="117"/>
      <c r="DRW60" s="117"/>
      <c r="DRX60" s="117"/>
      <c r="DRY60" s="117"/>
      <c r="DRZ60" s="117"/>
      <c r="DSA60" s="117"/>
      <c r="DSB60" s="117"/>
      <c r="DSC60" s="117"/>
      <c r="DSD60" s="117"/>
      <c r="DSE60" s="117"/>
      <c r="DSF60" s="117"/>
      <c r="DSG60" s="117"/>
      <c r="DSH60" s="117"/>
      <c r="DSI60" s="117"/>
      <c r="DSJ60" s="117"/>
      <c r="DSK60" s="117"/>
      <c r="DSL60" s="117"/>
      <c r="DSM60" s="117"/>
      <c r="DSN60" s="117"/>
      <c r="DSO60" s="117"/>
      <c r="DSP60" s="117"/>
      <c r="DSQ60" s="117"/>
      <c r="DSR60" s="117"/>
      <c r="DSS60" s="117"/>
      <c r="DST60" s="117"/>
      <c r="DSU60" s="117"/>
      <c r="DSV60" s="117"/>
      <c r="DSW60" s="117"/>
      <c r="DSX60" s="117"/>
      <c r="DSY60" s="117"/>
      <c r="DSZ60" s="117"/>
      <c r="DTA60" s="117"/>
      <c r="DTB60" s="117"/>
      <c r="DTC60" s="117"/>
      <c r="DTD60" s="117"/>
      <c r="DTE60" s="117"/>
      <c r="DTF60" s="117"/>
      <c r="DTG60" s="117"/>
      <c r="DTH60" s="117"/>
      <c r="DTI60" s="117"/>
      <c r="DTJ60" s="117"/>
      <c r="DTK60" s="117"/>
      <c r="DTL60" s="117"/>
      <c r="DTM60" s="117"/>
      <c r="DTN60" s="117"/>
      <c r="DTO60" s="117"/>
      <c r="DTP60" s="117"/>
      <c r="DTQ60" s="117"/>
      <c r="DTR60" s="117"/>
      <c r="DTS60" s="117"/>
      <c r="DTT60" s="117"/>
      <c r="DTU60" s="117"/>
      <c r="DTV60" s="117"/>
      <c r="DTW60" s="117"/>
      <c r="DTX60" s="117"/>
      <c r="DTY60" s="117"/>
      <c r="DTZ60" s="117"/>
      <c r="DUA60" s="117"/>
      <c r="DUB60" s="117"/>
      <c r="DUC60" s="117"/>
      <c r="DUD60" s="117"/>
      <c r="DUE60" s="117"/>
      <c r="DUF60" s="117"/>
      <c r="DUG60" s="117"/>
      <c r="DUH60" s="117"/>
      <c r="DUI60" s="117"/>
      <c r="DUJ60" s="117"/>
      <c r="DUK60" s="117"/>
      <c r="DUL60" s="117"/>
      <c r="DUM60" s="117"/>
      <c r="DUN60" s="117"/>
      <c r="DUO60" s="117"/>
      <c r="DUP60" s="117"/>
      <c r="DUQ60" s="117"/>
      <c r="DUR60" s="117"/>
      <c r="DUS60" s="117"/>
      <c r="DUT60" s="117"/>
      <c r="DUU60" s="117"/>
      <c r="DUV60" s="117"/>
      <c r="DUW60" s="117"/>
      <c r="DUX60" s="117"/>
      <c r="DUY60" s="117"/>
      <c r="DUZ60" s="117"/>
      <c r="DVA60" s="117"/>
      <c r="DVB60" s="117"/>
      <c r="DVC60" s="117"/>
      <c r="DVD60" s="117"/>
      <c r="DVE60" s="117"/>
      <c r="DVF60" s="117"/>
      <c r="DVG60" s="117"/>
      <c r="DVH60" s="117"/>
      <c r="DVI60" s="117"/>
      <c r="DVJ60" s="117"/>
      <c r="DVK60" s="117"/>
      <c r="DVL60" s="117"/>
      <c r="DVM60" s="117"/>
      <c r="DVN60" s="117"/>
      <c r="DVO60" s="117"/>
      <c r="DVP60" s="117"/>
      <c r="DVQ60" s="117"/>
      <c r="DVR60" s="117"/>
      <c r="DVS60" s="117"/>
      <c r="DVT60" s="117"/>
      <c r="DVU60" s="117"/>
      <c r="DVV60" s="117"/>
      <c r="DVW60" s="117"/>
      <c r="DVX60" s="117"/>
      <c r="DVY60" s="117"/>
      <c r="DVZ60" s="117"/>
      <c r="DWA60" s="117"/>
      <c r="DWB60" s="117"/>
      <c r="DWC60" s="117"/>
      <c r="DWD60" s="117"/>
      <c r="DWE60" s="117"/>
      <c r="DWF60" s="117"/>
      <c r="DWG60" s="117"/>
      <c r="DWH60" s="117"/>
      <c r="DWI60" s="117"/>
      <c r="DWJ60" s="117"/>
      <c r="DWK60" s="117"/>
      <c r="DWL60" s="117"/>
      <c r="DWM60" s="117"/>
      <c r="DWN60" s="117"/>
      <c r="DWO60" s="117"/>
      <c r="DWP60" s="117"/>
      <c r="DWQ60" s="117"/>
      <c r="DWR60" s="117"/>
      <c r="DWS60" s="117"/>
      <c r="DWT60" s="117"/>
      <c r="DWU60" s="117"/>
      <c r="DWV60" s="117"/>
      <c r="DWW60" s="117"/>
      <c r="DWX60" s="117"/>
      <c r="DWY60" s="117"/>
      <c r="DWZ60" s="117"/>
      <c r="DXA60" s="117"/>
      <c r="DXB60" s="117"/>
      <c r="DXC60" s="117"/>
      <c r="DXD60" s="117"/>
      <c r="DXE60" s="117"/>
      <c r="DXF60" s="117"/>
      <c r="DXG60" s="117"/>
      <c r="DXH60" s="117"/>
      <c r="DXI60" s="117"/>
      <c r="DXJ60" s="117"/>
      <c r="DXK60" s="117"/>
      <c r="DXL60" s="117"/>
      <c r="DXM60" s="117"/>
      <c r="DXN60" s="117"/>
      <c r="DXO60" s="117"/>
      <c r="DXP60" s="117"/>
      <c r="DXQ60" s="117"/>
      <c r="DXR60" s="117"/>
      <c r="DXS60" s="117"/>
      <c r="DXT60" s="117"/>
      <c r="DXU60" s="117"/>
      <c r="DXV60" s="117"/>
      <c r="DXW60" s="117"/>
      <c r="DXX60" s="117"/>
      <c r="DXY60" s="117"/>
      <c r="DXZ60" s="117"/>
      <c r="DYA60" s="117"/>
      <c r="DYB60" s="117"/>
      <c r="DYC60" s="117"/>
      <c r="DYD60" s="117"/>
      <c r="DYE60" s="117"/>
      <c r="DYF60" s="117"/>
      <c r="DYG60" s="117"/>
      <c r="DYH60" s="117"/>
      <c r="DYI60" s="117"/>
      <c r="DYJ60" s="117"/>
      <c r="DYK60" s="117"/>
      <c r="DYL60" s="117"/>
      <c r="DYM60" s="117"/>
      <c r="DYN60" s="117"/>
      <c r="DYO60" s="117"/>
      <c r="DYP60" s="117"/>
      <c r="DYQ60" s="117"/>
      <c r="DYR60" s="117"/>
      <c r="DYS60" s="117"/>
      <c r="DYT60" s="117"/>
      <c r="DYU60" s="117"/>
      <c r="DYV60" s="117"/>
      <c r="DYW60" s="117"/>
      <c r="DYX60" s="117"/>
      <c r="DYY60" s="117"/>
      <c r="DYZ60" s="117"/>
      <c r="DZA60" s="117"/>
      <c r="DZB60" s="117"/>
      <c r="DZC60" s="117"/>
      <c r="DZD60" s="117"/>
      <c r="DZE60" s="117"/>
      <c r="DZF60" s="117"/>
      <c r="DZG60" s="117"/>
      <c r="DZH60" s="117"/>
      <c r="DZI60" s="117"/>
      <c r="DZJ60" s="117"/>
      <c r="DZK60" s="117"/>
      <c r="DZL60" s="117"/>
      <c r="DZM60" s="117"/>
      <c r="DZN60" s="117"/>
      <c r="DZO60" s="117"/>
      <c r="DZP60" s="117"/>
      <c r="DZQ60" s="117"/>
      <c r="DZR60" s="117"/>
      <c r="DZS60" s="117"/>
      <c r="DZT60" s="117"/>
      <c r="DZU60" s="117"/>
      <c r="DZV60" s="117"/>
      <c r="DZW60" s="117"/>
      <c r="DZX60" s="117"/>
      <c r="DZY60" s="117"/>
      <c r="DZZ60" s="117"/>
      <c r="EAA60" s="117"/>
      <c r="EAB60" s="117"/>
      <c r="EAC60" s="117"/>
      <c r="EAD60" s="117"/>
      <c r="EAE60" s="117"/>
      <c r="EAF60" s="117"/>
      <c r="EAG60" s="117"/>
      <c r="EAH60" s="117"/>
      <c r="EAI60" s="117"/>
      <c r="EAJ60" s="117"/>
      <c r="EAK60" s="117"/>
      <c r="EAL60" s="117"/>
      <c r="EAM60" s="117"/>
      <c r="EAN60" s="117"/>
      <c r="EAO60" s="117"/>
      <c r="EAP60" s="117"/>
      <c r="EAQ60" s="117"/>
      <c r="EAR60" s="117"/>
      <c r="EAS60" s="117"/>
      <c r="EAT60" s="117"/>
      <c r="EAU60" s="117"/>
      <c r="EAV60" s="117"/>
      <c r="EAW60" s="117"/>
      <c r="EAX60" s="117"/>
      <c r="EAY60" s="117"/>
      <c r="EAZ60" s="117"/>
      <c r="EBA60" s="117"/>
      <c r="EBB60" s="117"/>
      <c r="EBC60" s="117"/>
      <c r="EBD60" s="117"/>
      <c r="EBE60" s="117"/>
      <c r="EBF60" s="117"/>
      <c r="EBG60" s="117"/>
      <c r="EBH60" s="117"/>
      <c r="EBI60" s="117"/>
      <c r="EBJ60" s="117"/>
      <c r="EBK60" s="117"/>
      <c r="EBL60" s="117"/>
      <c r="EBM60" s="117"/>
      <c r="EBN60" s="117"/>
      <c r="EBO60" s="117"/>
      <c r="EBP60" s="117"/>
      <c r="EBQ60" s="117"/>
      <c r="EBR60" s="117"/>
      <c r="EBS60" s="117"/>
      <c r="EBT60" s="117"/>
      <c r="EBU60" s="117"/>
      <c r="EBV60" s="117"/>
      <c r="EBW60" s="117"/>
      <c r="EBX60" s="117"/>
      <c r="EBY60" s="117"/>
      <c r="EBZ60" s="117"/>
      <c r="ECA60" s="117"/>
      <c r="ECB60" s="117"/>
      <c r="ECC60" s="117"/>
      <c r="ECD60" s="117"/>
      <c r="ECE60" s="117"/>
      <c r="ECF60" s="117"/>
      <c r="ECG60" s="117"/>
      <c r="ECH60" s="117"/>
      <c r="ECI60" s="117"/>
      <c r="ECJ60" s="117"/>
      <c r="ECK60" s="117"/>
      <c r="ECL60" s="117"/>
      <c r="ECM60" s="117"/>
      <c r="ECN60" s="117"/>
      <c r="ECO60" s="117"/>
      <c r="ECP60" s="117"/>
      <c r="ECQ60" s="117"/>
      <c r="ECR60" s="117"/>
      <c r="ECS60" s="117"/>
      <c r="ECT60" s="117"/>
      <c r="ECU60" s="117"/>
      <c r="ECV60" s="117"/>
      <c r="ECW60" s="117"/>
      <c r="ECX60" s="117"/>
      <c r="ECY60" s="117"/>
      <c r="ECZ60" s="117"/>
      <c r="EDA60" s="117"/>
      <c r="EDB60" s="117"/>
      <c r="EDC60" s="117"/>
      <c r="EDD60" s="117"/>
      <c r="EDE60" s="117"/>
      <c r="EDF60" s="117"/>
      <c r="EDG60" s="117"/>
      <c r="EDH60" s="117"/>
      <c r="EDI60" s="117"/>
      <c r="EDJ60" s="117"/>
      <c r="EDK60" s="117"/>
      <c r="EDL60" s="117"/>
      <c r="EDM60" s="117"/>
      <c r="EDN60" s="117"/>
      <c r="EDO60" s="117"/>
      <c r="EDP60" s="117"/>
      <c r="EDQ60" s="117"/>
      <c r="EDR60" s="117"/>
      <c r="EDS60" s="117"/>
      <c r="EDT60" s="117"/>
      <c r="EDU60" s="117"/>
      <c r="EDV60" s="117"/>
      <c r="EDW60" s="117"/>
      <c r="EDX60" s="117"/>
      <c r="EDY60" s="117"/>
      <c r="EDZ60" s="117"/>
      <c r="EEA60" s="117"/>
      <c r="EEB60" s="117"/>
      <c r="EEC60" s="117"/>
      <c r="EED60" s="117"/>
      <c r="EEE60" s="117"/>
      <c r="EEF60" s="117"/>
      <c r="EEG60" s="117"/>
      <c r="EEH60" s="117"/>
      <c r="EEI60" s="117"/>
      <c r="EEJ60" s="117"/>
      <c r="EEK60" s="117"/>
      <c r="EEL60" s="117"/>
      <c r="EEM60" s="117"/>
      <c r="EEN60" s="117"/>
      <c r="EEO60" s="117"/>
      <c r="EEP60" s="117"/>
      <c r="EEQ60" s="117"/>
      <c r="EER60" s="117"/>
      <c r="EES60" s="117"/>
      <c r="EET60" s="117"/>
      <c r="EEU60" s="117"/>
      <c r="EEV60" s="117"/>
      <c r="EEW60" s="117"/>
      <c r="EEX60" s="117"/>
      <c r="EEY60" s="117"/>
      <c r="EEZ60" s="117"/>
      <c r="EFA60" s="117"/>
      <c r="EFB60" s="117"/>
      <c r="EFC60" s="117"/>
      <c r="EFD60" s="117"/>
      <c r="EFE60" s="117"/>
      <c r="EFF60" s="117"/>
      <c r="EFG60" s="117"/>
      <c r="EFH60" s="117"/>
      <c r="EFI60" s="117"/>
      <c r="EFJ60" s="117"/>
      <c r="EFK60" s="117"/>
      <c r="EFL60" s="117"/>
      <c r="EFM60" s="117"/>
      <c r="EFN60" s="117"/>
      <c r="EFO60" s="117"/>
      <c r="EFP60" s="117"/>
      <c r="EFQ60" s="117"/>
      <c r="EFR60" s="117"/>
      <c r="EFS60" s="117"/>
      <c r="EFT60" s="117"/>
      <c r="EFU60" s="117"/>
      <c r="EFV60" s="117"/>
      <c r="EFW60" s="117"/>
      <c r="EFX60" s="117"/>
      <c r="EFY60" s="117"/>
      <c r="EFZ60" s="117"/>
      <c r="EGA60" s="117"/>
      <c r="EGB60" s="117"/>
      <c r="EGC60" s="117"/>
      <c r="EGD60" s="117"/>
      <c r="EGE60" s="117"/>
      <c r="EGF60" s="117"/>
      <c r="EGG60" s="117"/>
      <c r="EGH60" s="117"/>
      <c r="EGI60" s="117"/>
      <c r="EGJ60" s="117"/>
      <c r="EGK60" s="117"/>
      <c r="EGL60" s="117"/>
      <c r="EGM60" s="117"/>
      <c r="EGN60" s="117"/>
      <c r="EGO60" s="117"/>
      <c r="EGP60" s="117"/>
      <c r="EGQ60" s="117"/>
      <c r="EGR60" s="117"/>
      <c r="EGS60" s="117"/>
      <c r="EGT60" s="117"/>
      <c r="EGU60" s="117"/>
      <c r="EGV60" s="117"/>
      <c r="EGW60" s="117"/>
      <c r="EGX60" s="117"/>
      <c r="EGY60" s="117"/>
      <c r="EGZ60" s="117"/>
      <c r="EHA60" s="117"/>
      <c r="EHB60" s="117"/>
      <c r="EHC60" s="117"/>
      <c r="EHD60" s="117"/>
      <c r="EHE60" s="117"/>
      <c r="EHF60" s="117"/>
      <c r="EHG60" s="117"/>
      <c r="EHH60" s="117"/>
      <c r="EHI60" s="117"/>
      <c r="EHJ60" s="117"/>
      <c r="EHK60" s="117"/>
      <c r="EHL60" s="117"/>
      <c r="EHM60" s="117"/>
      <c r="EHN60" s="117"/>
      <c r="EHO60" s="117"/>
      <c r="EHP60" s="117"/>
      <c r="EHQ60" s="117"/>
      <c r="EHR60" s="117"/>
      <c r="EHS60" s="117"/>
      <c r="EHT60" s="117"/>
      <c r="EHU60" s="117"/>
      <c r="EHV60" s="117"/>
      <c r="EHW60" s="117"/>
      <c r="EHX60" s="117"/>
      <c r="EHY60" s="117"/>
      <c r="EHZ60" s="117"/>
      <c r="EIA60" s="117"/>
      <c r="EIB60" s="117"/>
      <c r="EIC60" s="117"/>
      <c r="EID60" s="117"/>
      <c r="EIE60" s="117"/>
      <c r="EIF60" s="117"/>
      <c r="EIG60" s="117"/>
      <c r="EIH60" s="117"/>
      <c r="EII60" s="117"/>
      <c r="EIJ60" s="117"/>
      <c r="EIK60" s="117"/>
      <c r="EIL60" s="117"/>
      <c r="EIM60" s="117"/>
      <c r="EIN60" s="117"/>
      <c r="EIO60" s="117"/>
      <c r="EIP60" s="117"/>
      <c r="EIQ60" s="117"/>
      <c r="EIR60" s="117"/>
      <c r="EIS60" s="117"/>
      <c r="EIT60" s="117"/>
      <c r="EIU60" s="117"/>
      <c r="EIV60" s="117"/>
      <c r="EIW60" s="117"/>
      <c r="EIX60" s="117"/>
      <c r="EIY60" s="117"/>
      <c r="EIZ60" s="117"/>
      <c r="EJA60" s="117"/>
      <c r="EJB60" s="117"/>
      <c r="EJC60" s="117"/>
      <c r="EJD60" s="117"/>
      <c r="EJE60" s="117"/>
      <c r="EJF60" s="117"/>
      <c r="EJG60" s="117"/>
      <c r="EJH60" s="117"/>
      <c r="EJI60" s="117"/>
      <c r="EJJ60" s="117"/>
      <c r="EJK60" s="117"/>
      <c r="EJL60" s="117"/>
      <c r="EJM60" s="117"/>
      <c r="EJN60" s="117"/>
      <c r="EJO60" s="117"/>
      <c r="EJP60" s="117"/>
      <c r="EJQ60" s="117"/>
      <c r="EJR60" s="117"/>
      <c r="EJS60" s="117"/>
      <c r="EJT60" s="117"/>
      <c r="EJU60" s="117"/>
      <c r="EJV60" s="117"/>
      <c r="EJW60" s="117"/>
      <c r="EJX60" s="117"/>
      <c r="EJY60" s="117"/>
      <c r="EJZ60" s="117"/>
      <c r="EKA60" s="117"/>
      <c r="EKB60" s="117"/>
      <c r="EKC60" s="117"/>
      <c r="EKD60" s="117"/>
      <c r="EKE60" s="117"/>
      <c r="EKF60" s="117"/>
      <c r="EKG60" s="117"/>
      <c r="EKH60" s="117"/>
      <c r="EKI60" s="117"/>
      <c r="EKJ60" s="117"/>
      <c r="EKK60" s="117"/>
      <c r="EKL60" s="117"/>
      <c r="EKM60" s="117"/>
      <c r="EKN60" s="117"/>
      <c r="EKO60" s="117"/>
      <c r="EKP60" s="117"/>
      <c r="EKQ60" s="117"/>
      <c r="EKR60" s="117"/>
      <c r="EKS60" s="117"/>
      <c r="EKT60" s="117"/>
      <c r="EKU60" s="117"/>
      <c r="EKV60" s="117"/>
      <c r="EKW60" s="117"/>
      <c r="EKX60" s="117"/>
      <c r="EKY60" s="117"/>
      <c r="EKZ60" s="117"/>
      <c r="ELA60" s="117"/>
      <c r="ELB60" s="117"/>
      <c r="ELC60" s="117"/>
      <c r="ELD60" s="117"/>
      <c r="ELE60" s="117"/>
      <c r="ELF60" s="117"/>
      <c r="ELG60" s="117"/>
      <c r="ELH60" s="117"/>
      <c r="ELI60" s="117"/>
      <c r="ELJ60" s="117"/>
      <c r="ELK60" s="117"/>
      <c r="ELL60" s="117"/>
      <c r="ELM60" s="117"/>
      <c r="ELN60" s="117"/>
      <c r="ELO60" s="117"/>
      <c r="ELP60" s="117"/>
      <c r="ELQ60" s="117"/>
      <c r="ELR60" s="117"/>
      <c r="ELS60" s="117"/>
      <c r="ELT60" s="117"/>
      <c r="ELU60" s="117"/>
      <c r="ELV60" s="117"/>
      <c r="ELW60" s="117"/>
      <c r="ELX60" s="117"/>
      <c r="ELY60" s="117"/>
      <c r="ELZ60" s="117"/>
      <c r="EMA60" s="117"/>
      <c r="EMB60" s="117"/>
      <c r="EMC60" s="117"/>
      <c r="EMD60" s="117"/>
      <c r="EME60" s="117"/>
      <c r="EMF60" s="117"/>
      <c r="EMG60" s="117"/>
      <c r="EMH60" s="117"/>
      <c r="EMI60" s="117"/>
      <c r="EMJ60" s="117"/>
      <c r="EMK60" s="117"/>
      <c r="EML60" s="117"/>
      <c r="EMM60" s="117"/>
      <c r="EMN60" s="117"/>
      <c r="EMO60" s="117"/>
      <c r="EMP60" s="117"/>
      <c r="EMQ60" s="117"/>
      <c r="EMR60" s="117"/>
      <c r="EMS60" s="117"/>
      <c r="EMT60" s="117"/>
      <c r="EMU60" s="117"/>
      <c r="EMV60" s="117"/>
      <c r="EMW60" s="117"/>
      <c r="EMX60" s="117"/>
      <c r="EMY60" s="117"/>
      <c r="EMZ60" s="117"/>
      <c r="ENA60" s="117"/>
      <c r="ENB60" s="117"/>
      <c r="ENC60" s="117"/>
      <c r="END60" s="117"/>
      <c r="ENE60" s="117"/>
      <c r="ENF60" s="117"/>
      <c r="ENG60" s="117"/>
      <c r="ENH60" s="117"/>
      <c r="ENI60" s="117"/>
      <c r="ENJ60" s="117"/>
      <c r="ENK60" s="117"/>
      <c r="ENL60" s="117"/>
      <c r="ENM60" s="117"/>
      <c r="ENN60" s="117"/>
      <c r="ENO60" s="117"/>
      <c r="ENP60" s="117"/>
      <c r="ENQ60" s="117"/>
      <c r="ENR60" s="117"/>
      <c r="ENS60" s="117"/>
      <c r="ENT60" s="117"/>
      <c r="ENU60" s="117"/>
      <c r="ENV60" s="117"/>
      <c r="ENW60" s="117"/>
      <c r="ENX60" s="117"/>
      <c r="ENY60" s="117"/>
      <c r="ENZ60" s="117"/>
      <c r="EOA60" s="117"/>
      <c r="EOB60" s="117"/>
      <c r="EOC60" s="117"/>
      <c r="EOD60" s="117"/>
      <c r="EOE60" s="117"/>
      <c r="EOF60" s="117"/>
      <c r="EOG60" s="117"/>
      <c r="EOH60" s="117"/>
      <c r="EOI60" s="117"/>
      <c r="EOJ60" s="117"/>
      <c r="EOK60" s="117"/>
      <c r="EOL60" s="117"/>
      <c r="EOM60" s="117"/>
      <c r="EON60" s="117"/>
      <c r="EOO60" s="117"/>
      <c r="EOP60" s="117"/>
      <c r="EOQ60" s="117"/>
      <c r="EOR60" s="117"/>
      <c r="EOS60" s="117"/>
      <c r="EOT60" s="117"/>
      <c r="EOU60" s="117"/>
      <c r="EOV60" s="117"/>
      <c r="EOW60" s="117"/>
      <c r="EOX60" s="117"/>
      <c r="EOY60" s="117"/>
      <c r="EOZ60" s="117"/>
      <c r="EPA60" s="117"/>
      <c r="EPB60" s="117"/>
      <c r="EPC60" s="117"/>
      <c r="EPD60" s="117"/>
      <c r="EPE60" s="117"/>
      <c r="EPF60" s="117"/>
      <c r="EPG60" s="117"/>
      <c r="EPH60" s="117"/>
      <c r="EPI60" s="117"/>
      <c r="EPJ60" s="117"/>
      <c r="EPK60" s="117"/>
      <c r="EPL60" s="117"/>
      <c r="EPM60" s="117"/>
      <c r="EPN60" s="117"/>
      <c r="EPO60" s="117"/>
      <c r="EPP60" s="117"/>
      <c r="EPQ60" s="117"/>
      <c r="EPR60" s="117"/>
      <c r="EPS60" s="117"/>
      <c r="EPT60" s="117"/>
      <c r="EPU60" s="117"/>
      <c r="EPV60" s="117"/>
      <c r="EPW60" s="117"/>
      <c r="EPX60" s="117"/>
      <c r="EPY60" s="117"/>
      <c r="EPZ60" s="117"/>
      <c r="EQA60" s="117"/>
      <c r="EQB60" s="117"/>
      <c r="EQC60" s="117"/>
      <c r="EQD60" s="117"/>
      <c r="EQE60" s="117"/>
      <c r="EQF60" s="117"/>
      <c r="EQG60" s="117"/>
      <c r="EQH60" s="117"/>
      <c r="EQI60" s="117"/>
      <c r="EQJ60" s="117"/>
      <c r="EQK60" s="117"/>
      <c r="EQL60" s="117"/>
      <c r="EQM60" s="117"/>
      <c r="EQN60" s="117"/>
      <c r="EQO60" s="117"/>
      <c r="EQP60" s="117"/>
      <c r="EQQ60" s="117"/>
      <c r="EQR60" s="117"/>
      <c r="EQS60" s="117"/>
      <c r="EQT60" s="117"/>
      <c r="EQU60" s="117"/>
      <c r="EQV60" s="117"/>
      <c r="EQW60" s="117"/>
      <c r="EQX60" s="117"/>
      <c r="EQY60" s="117"/>
      <c r="EQZ60" s="117"/>
      <c r="ERA60" s="117"/>
      <c r="ERB60" s="117"/>
      <c r="ERC60" s="117"/>
      <c r="ERD60" s="117"/>
      <c r="ERE60" s="117"/>
      <c r="ERF60" s="117"/>
      <c r="ERG60" s="117"/>
      <c r="ERH60" s="117"/>
      <c r="ERI60" s="117"/>
      <c r="ERJ60" s="117"/>
      <c r="ERK60" s="117"/>
      <c r="ERL60" s="117"/>
      <c r="ERM60" s="117"/>
      <c r="ERN60" s="117"/>
      <c r="ERO60" s="117"/>
      <c r="ERP60" s="117"/>
      <c r="ERQ60" s="117"/>
      <c r="ERR60" s="117"/>
      <c r="ERS60" s="117"/>
      <c r="ERT60" s="117"/>
      <c r="ERU60" s="117"/>
      <c r="ERV60" s="117"/>
      <c r="ERW60" s="117"/>
      <c r="ERX60" s="117"/>
      <c r="ERY60" s="117"/>
      <c r="ERZ60" s="117"/>
      <c r="ESA60" s="117"/>
      <c r="ESB60" s="117"/>
      <c r="ESC60" s="117"/>
      <c r="ESD60" s="117"/>
      <c r="ESE60" s="117"/>
      <c r="ESF60" s="117"/>
      <c r="ESG60" s="117"/>
      <c r="ESH60" s="117"/>
      <c r="ESI60" s="117"/>
      <c r="ESJ60" s="117"/>
      <c r="ESK60" s="117"/>
      <c r="ESL60" s="117"/>
      <c r="ESM60" s="117"/>
      <c r="ESN60" s="117"/>
      <c r="ESO60" s="117"/>
      <c r="ESP60" s="117"/>
      <c r="ESQ60" s="117"/>
      <c r="ESR60" s="117"/>
      <c r="ESS60" s="117"/>
      <c r="EST60" s="117"/>
      <c r="ESU60" s="117"/>
      <c r="ESV60" s="117"/>
      <c r="ESW60" s="117"/>
      <c r="ESX60" s="117"/>
      <c r="ESY60" s="117"/>
      <c r="ESZ60" s="117"/>
      <c r="ETA60" s="117"/>
      <c r="ETB60" s="117"/>
      <c r="ETC60" s="117"/>
      <c r="ETD60" s="117"/>
      <c r="ETE60" s="117"/>
      <c r="ETF60" s="117"/>
      <c r="ETG60" s="117"/>
      <c r="ETH60" s="117"/>
      <c r="ETI60" s="117"/>
      <c r="ETJ60" s="117"/>
      <c r="ETK60" s="117"/>
      <c r="ETL60" s="117"/>
      <c r="ETM60" s="117"/>
      <c r="ETN60" s="117"/>
      <c r="ETO60" s="117"/>
      <c r="ETP60" s="117"/>
      <c r="ETQ60" s="117"/>
      <c r="ETR60" s="117"/>
      <c r="ETS60" s="117"/>
      <c r="ETT60" s="117"/>
      <c r="ETU60" s="117"/>
      <c r="ETV60" s="117"/>
      <c r="ETW60" s="117"/>
      <c r="ETX60" s="117"/>
      <c r="ETY60" s="117"/>
      <c r="ETZ60" s="117"/>
      <c r="EUA60" s="117"/>
      <c r="EUB60" s="117"/>
      <c r="EUC60" s="117"/>
      <c r="EUD60" s="117"/>
      <c r="EUE60" s="117"/>
      <c r="EUF60" s="117"/>
      <c r="EUG60" s="117"/>
      <c r="EUH60" s="117"/>
      <c r="EUI60" s="117"/>
      <c r="EUJ60" s="117"/>
      <c r="EUK60" s="117"/>
      <c r="EUL60" s="117"/>
      <c r="EUM60" s="117"/>
      <c r="EUN60" s="117"/>
      <c r="EUO60" s="117"/>
      <c r="EUP60" s="117"/>
      <c r="EUQ60" s="117"/>
      <c r="EUR60" s="117"/>
      <c r="EUS60" s="117"/>
      <c r="EUT60" s="117"/>
      <c r="EUU60" s="117"/>
      <c r="EUV60" s="117"/>
      <c r="EUW60" s="117"/>
      <c r="EUX60" s="117"/>
      <c r="EUY60" s="117"/>
      <c r="EUZ60" s="117"/>
      <c r="EVA60" s="117"/>
      <c r="EVB60" s="117"/>
      <c r="EVC60" s="117"/>
      <c r="EVD60" s="117"/>
      <c r="EVE60" s="117"/>
      <c r="EVF60" s="117"/>
      <c r="EVG60" s="117"/>
      <c r="EVH60" s="117"/>
      <c r="EVI60" s="117"/>
      <c r="EVJ60" s="117"/>
      <c r="EVK60" s="117"/>
      <c r="EVL60" s="117"/>
      <c r="EVM60" s="117"/>
      <c r="EVN60" s="117"/>
      <c r="EVO60" s="117"/>
      <c r="EVP60" s="117"/>
      <c r="EVQ60" s="117"/>
      <c r="EVR60" s="117"/>
      <c r="EVS60" s="117"/>
      <c r="EVT60" s="117"/>
      <c r="EVU60" s="117"/>
      <c r="EVV60" s="117"/>
      <c r="EVW60" s="117"/>
      <c r="EVX60" s="117"/>
      <c r="EVY60" s="117"/>
      <c r="EVZ60" s="117"/>
      <c r="EWA60" s="117"/>
      <c r="EWB60" s="117"/>
      <c r="EWC60" s="117"/>
      <c r="EWD60" s="117"/>
      <c r="EWE60" s="117"/>
      <c r="EWF60" s="117"/>
      <c r="EWG60" s="117"/>
      <c r="EWH60" s="117"/>
      <c r="EWI60" s="117"/>
      <c r="EWJ60" s="117"/>
      <c r="EWK60" s="117"/>
      <c r="EWL60" s="117"/>
      <c r="EWM60" s="117"/>
      <c r="EWN60" s="117"/>
      <c r="EWO60" s="117"/>
      <c r="EWP60" s="117"/>
      <c r="EWQ60" s="117"/>
      <c r="EWR60" s="117"/>
      <c r="EWS60" s="117"/>
      <c r="EWT60" s="117"/>
      <c r="EWU60" s="117"/>
      <c r="EWV60" s="117"/>
      <c r="EWW60" s="117"/>
      <c r="EWX60" s="117"/>
      <c r="EWY60" s="117"/>
      <c r="EWZ60" s="117"/>
      <c r="EXA60" s="117"/>
      <c r="EXB60" s="117"/>
      <c r="EXC60" s="117"/>
      <c r="EXD60" s="117"/>
      <c r="EXE60" s="117"/>
      <c r="EXF60" s="117"/>
      <c r="EXG60" s="117"/>
      <c r="EXH60" s="117"/>
      <c r="EXI60" s="117"/>
      <c r="EXJ60" s="117"/>
      <c r="EXK60" s="117"/>
      <c r="EXL60" s="117"/>
      <c r="EXM60" s="117"/>
      <c r="EXN60" s="117"/>
      <c r="EXO60" s="117"/>
      <c r="EXP60" s="117"/>
      <c r="EXQ60" s="117"/>
      <c r="EXR60" s="117"/>
      <c r="EXS60" s="117"/>
      <c r="EXT60" s="117"/>
      <c r="EXU60" s="117"/>
      <c r="EXV60" s="117"/>
      <c r="EXW60" s="117"/>
      <c r="EXX60" s="117"/>
      <c r="EXY60" s="117"/>
      <c r="EXZ60" s="117"/>
      <c r="EYA60" s="117"/>
      <c r="EYB60" s="117"/>
      <c r="EYC60" s="117"/>
      <c r="EYD60" s="117"/>
      <c r="EYE60" s="117"/>
      <c r="EYF60" s="117"/>
      <c r="EYG60" s="117"/>
      <c r="EYH60" s="117"/>
      <c r="EYI60" s="117"/>
      <c r="EYJ60" s="117"/>
      <c r="EYK60" s="117"/>
      <c r="EYL60" s="117"/>
      <c r="EYM60" s="117"/>
      <c r="EYN60" s="117"/>
      <c r="EYO60" s="117"/>
      <c r="EYP60" s="117"/>
      <c r="EYQ60" s="117"/>
      <c r="EYR60" s="117"/>
      <c r="EYS60" s="117"/>
      <c r="EYT60" s="117"/>
      <c r="EYU60" s="117"/>
      <c r="EYV60" s="117"/>
      <c r="EYW60" s="117"/>
      <c r="EYX60" s="117"/>
      <c r="EYY60" s="117"/>
      <c r="EYZ60" s="117"/>
      <c r="EZA60" s="117"/>
      <c r="EZB60" s="117"/>
      <c r="EZC60" s="117"/>
      <c r="EZD60" s="117"/>
      <c r="EZE60" s="117"/>
      <c r="EZF60" s="117"/>
      <c r="EZG60" s="117"/>
      <c r="EZH60" s="117"/>
      <c r="EZI60" s="117"/>
      <c r="EZJ60" s="117"/>
      <c r="EZK60" s="117"/>
      <c r="EZL60" s="117"/>
      <c r="EZM60" s="117"/>
      <c r="EZN60" s="117"/>
      <c r="EZO60" s="117"/>
      <c r="EZP60" s="117"/>
      <c r="EZQ60" s="117"/>
      <c r="EZR60" s="117"/>
      <c r="EZS60" s="117"/>
      <c r="EZT60" s="117"/>
      <c r="EZU60" s="117"/>
      <c r="EZV60" s="117"/>
      <c r="EZW60" s="117"/>
      <c r="EZX60" s="117"/>
      <c r="EZY60" s="117"/>
      <c r="EZZ60" s="117"/>
      <c r="FAA60" s="117"/>
      <c r="FAB60" s="117"/>
      <c r="FAC60" s="117"/>
      <c r="FAD60" s="117"/>
      <c r="FAE60" s="117"/>
      <c r="FAF60" s="117"/>
      <c r="FAG60" s="117"/>
      <c r="FAH60" s="117"/>
      <c r="FAI60" s="117"/>
      <c r="FAJ60" s="117"/>
      <c r="FAK60" s="117"/>
      <c r="FAL60" s="117"/>
      <c r="FAM60" s="117"/>
      <c r="FAN60" s="117"/>
      <c r="FAO60" s="117"/>
      <c r="FAP60" s="117"/>
      <c r="FAQ60" s="117"/>
      <c r="FAR60" s="117"/>
      <c r="FAS60" s="117"/>
      <c r="FAT60" s="117"/>
      <c r="FAU60" s="117"/>
      <c r="FAV60" s="117"/>
      <c r="FAW60" s="117"/>
      <c r="FAX60" s="117"/>
      <c r="FAY60" s="117"/>
      <c r="FAZ60" s="117"/>
      <c r="FBA60" s="117"/>
      <c r="FBB60" s="117"/>
      <c r="FBC60" s="117"/>
      <c r="FBD60" s="117"/>
      <c r="FBE60" s="117"/>
      <c r="FBF60" s="117"/>
      <c r="FBG60" s="117"/>
      <c r="FBH60" s="117"/>
      <c r="FBI60" s="117"/>
      <c r="FBJ60" s="117"/>
      <c r="FBK60" s="117"/>
      <c r="FBL60" s="117"/>
      <c r="FBM60" s="117"/>
      <c r="FBN60" s="117"/>
      <c r="FBO60" s="117"/>
      <c r="FBP60" s="117"/>
      <c r="FBQ60" s="117"/>
      <c r="FBR60" s="117"/>
      <c r="FBS60" s="117"/>
      <c r="FBT60" s="117"/>
      <c r="FBU60" s="117"/>
      <c r="FBV60" s="117"/>
      <c r="FBW60" s="117"/>
      <c r="FBX60" s="117"/>
      <c r="FBY60" s="117"/>
      <c r="FBZ60" s="117"/>
      <c r="FCA60" s="117"/>
      <c r="FCB60" s="117"/>
      <c r="FCC60" s="117"/>
      <c r="FCD60" s="117"/>
      <c r="FCE60" s="117"/>
      <c r="FCF60" s="117"/>
      <c r="FCG60" s="117"/>
      <c r="FCH60" s="117"/>
      <c r="FCI60" s="117"/>
      <c r="FCJ60" s="117"/>
      <c r="FCK60" s="117"/>
      <c r="FCL60" s="117"/>
      <c r="FCM60" s="117"/>
      <c r="FCN60" s="117"/>
      <c r="FCO60" s="117"/>
      <c r="FCP60" s="117"/>
      <c r="FCQ60" s="117"/>
      <c r="FCR60" s="117"/>
      <c r="FCS60" s="117"/>
      <c r="FCT60" s="117"/>
      <c r="FCU60" s="117"/>
      <c r="FCV60" s="117"/>
      <c r="FCW60" s="117"/>
      <c r="FCX60" s="117"/>
      <c r="FCY60" s="117"/>
      <c r="FCZ60" s="117"/>
      <c r="FDA60" s="117"/>
      <c r="FDB60" s="117"/>
      <c r="FDC60" s="117"/>
      <c r="FDD60" s="117"/>
      <c r="FDE60" s="117"/>
      <c r="FDF60" s="117"/>
      <c r="FDG60" s="117"/>
      <c r="FDH60" s="117"/>
      <c r="FDI60" s="117"/>
      <c r="FDJ60" s="117"/>
      <c r="FDK60" s="117"/>
      <c r="FDL60" s="117"/>
      <c r="FDM60" s="117"/>
      <c r="FDN60" s="117"/>
      <c r="FDO60" s="117"/>
      <c r="FDP60" s="117"/>
      <c r="FDQ60" s="117"/>
      <c r="FDR60" s="117"/>
      <c r="FDS60" s="117"/>
      <c r="FDT60" s="117"/>
      <c r="FDU60" s="117"/>
      <c r="FDV60" s="117"/>
      <c r="FDW60" s="117"/>
      <c r="FDX60" s="117"/>
      <c r="FDY60" s="117"/>
      <c r="FDZ60" s="117"/>
      <c r="FEA60" s="117"/>
      <c r="FEB60" s="117"/>
      <c r="FEC60" s="117"/>
      <c r="FED60" s="117"/>
      <c r="FEE60" s="117"/>
      <c r="FEF60" s="117"/>
      <c r="FEG60" s="117"/>
      <c r="FEH60" s="117"/>
      <c r="FEI60" s="117"/>
      <c r="FEJ60" s="117"/>
      <c r="FEK60" s="117"/>
      <c r="FEL60" s="117"/>
      <c r="FEM60" s="117"/>
      <c r="FEN60" s="117"/>
      <c r="FEO60" s="117"/>
      <c r="FEP60" s="117"/>
      <c r="FEQ60" s="117"/>
      <c r="FER60" s="117"/>
      <c r="FES60" s="117"/>
      <c r="FET60" s="117"/>
      <c r="FEU60" s="117"/>
      <c r="FEV60" s="117"/>
      <c r="FEW60" s="117"/>
      <c r="FEX60" s="117"/>
      <c r="FEY60" s="117"/>
      <c r="FEZ60" s="117"/>
      <c r="FFA60" s="117"/>
      <c r="FFB60" s="117"/>
      <c r="FFC60" s="117"/>
      <c r="FFD60" s="117"/>
      <c r="FFE60" s="117"/>
      <c r="FFF60" s="117"/>
      <c r="FFG60" s="117"/>
      <c r="FFH60" s="117"/>
      <c r="FFI60" s="117"/>
      <c r="FFJ60" s="117"/>
      <c r="FFK60" s="117"/>
      <c r="FFL60" s="117"/>
      <c r="FFM60" s="117"/>
      <c r="FFN60" s="117"/>
      <c r="FFO60" s="117"/>
      <c r="FFP60" s="117"/>
      <c r="FFQ60" s="117"/>
      <c r="FFR60" s="117"/>
      <c r="FFS60" s="117"/>
      <c r="FFT60" s="117"/>
      <c r="FFU60" s="117"/>
      <c r="FFV60" s="117"/>
      <c r="FFW60" s="117"/>
      <c r="FFX60" s="117"/>
      <c r="FFY60" s="117"/>
      <c r="FFZ60" s="117"/>
      <c r="FGA60" s="117"/>
      <c r="FGB60" s="117"/>
      <c r="FGC60" s="117"/>
      <c r="FGD60" s="117"/>
      <c r="FGE60" s="117"/>
      <c r="FGF60" s="117"/>
      <c r="FGG60" s="117"/>
      <c r="FGH60" s="117"/>
      <c r="FGI60" s="117"/>
      <c r="FGJ60" s="117"/>
      <c r="FGK60" s="117"/>
      <c r="FGL60" s="117"/>
      <c r="FGM60" s="117"/>
      <c r="FGN60" s="117"/>
      <c r="FGO60" s="117"/>
      <c r="FGP60" s="117"/>
      <c r="FGQ60" s="117"/>
      <c r="FGR60" s="117"/>
      <c r="FGS60" s="117"/>
      <c r="FGT60" s="117"/>
      <c r="FGU60" s="117"/>
      <c r="FGV60" s="117"/>
      <c r="FGW60" s="117"/>
      <c r="FGX60" s="117"/>
      <c r="FGY60" s="117"/>
      <c r="FGZ60" s="117"/>
      <c r="FHA60" s="117"/>
      <c r="FHB60" s="117"/>
      <c r="FHC60" s="117"/>
      <c r="FHD60" s="117"/>
      <c r="FHE60" s="117"/>
      <c r="FHF60" s="117"/>
      <c r="FHG60" s="117"/>
      <c r="FHH60" s="117"/>
      <c r="FHI60" s="117"/>
      <c r="FHJ60" s="117"/>
      <c r="FHK60" s="117"/>
      <c r="FHL60" s="117"/>
      <c r="FHM60" s="117"/>
      <c r="FHN60" s="117"/>
      <c r="FHO60" s="117"/>
      <c r="FHP60" s="117"/>
      <c r="FHQ60" s="117"/>
      <c r="FHR60" s="117"/>
      <c r="FHS60" s="117"/>
      <c r="FHT60" s="117"/>
      <c r="FHU60" s="117"/>
      <c r="FHV60" s="117"/>
      <c r="FHW60" s="117"/>
      <c r="FHX60" s="117"/>
      <c r="FHY60" s="117"/>
      <c r="FHZ60" s="117"/>
      <c r="FIA60" s="117"/>
      <c r="FIB60" s="117"/>
      <c r="FIC60" s="117"/>
      <c r="FID60" s="117"/>
      <c r="FIE60" s="117"/>
      <c r="FIF60" s="117"/>
      <c r="FIG60" s="117"/>
      <c r="FIH60" s="117"/>
      <c r="FII60" s="117"/>
      <c r="FIJ60" s="117"/>
      <c r="FIK60" s="117"/>
      <c r="FIL60" s="117"/>
      <c r="FIM60" s="117"/>
      <c r="FIN60" s="117"/>
      <c r="FIO60" s="117"/>
      <c r="FIP60" s="117"/>
      <c r="FIQ60" s="117"/>
      <c r="FIR60" s="117"/>
      <c r="FIS60" s="117"/>
      <c r="FIT60" s="117"/>
      <c r="FIU60" s="117"/>
      <c r="FIV60" s="117"/>
      <c r="FIW60" s="117"/>
      <c r="FIX60" s="117"/>
      <c r="FIY60" s="117"/>
      <c r="FIZ60" s="117"/>
      <c r="FJA60" s="117"/>
      <c r="FJB60" s="117"/>
      <c r="FJC60" s="117"/>
      <c r="FJD60" s="117"/>
      <c r="FJE60" s="117"/>
      <c r="FJF60" s="117"/>
      <c r="FJG60" s="117"/>
      <c r="FJH60" s="117"/>
      <c r="FJI60" s="117"/>
      <c r="FJJ60" s="117"/>
      <c r="FJK60" s="117"/>
      <c r="FJL60" s="117"/>
      <c r="FJM60" s="117"/>
      <c r="FJN60" s="117"/>
      <c r="FJO60" s="117"/>
      <c r="FJP60" s="117"/>
      <c r="FJQ60" s="117"/>
      <c r="FJR60" s="117"/>
      <c r="FJS60" s="117"/>
      <c r="FJT60" s="117"/>
      <c r="FJU60" s="117"/>
      <c r="FJV60" s="117"/>
      <c r="FJW60" s="117"/>
      <c r="FJX60" s="117"/>
      <c r="FJY60" s="117"/>
      <c r="FJZ60" s="117"/>
      <c r="FKA60" s="117"/>
      <c r="FKB60" s="117"/>
      <c r="FKC60" s="117"/>
      <c r="FKD60" s="117"/>
      <c r="FKE60" s="117"/>
      <c r="FKF60" s="117"/>
      <c r="FKG60" s="117"/>
      <c r="FKH60" s="117"/>
      <c r="FKI60" s="117"/>
      <c r="FKJ60" s="117"/>
      <c r="FKK60" s="117"/>
      <c r="FKL60" s="117"/>
      <c r="FKM60" s="117"/>
      <c r="FKN60" s="117"/>
      <c r="FKO60" s="117"/>
      <c r="FKP60" s="117"/>
      <c r="FKQ60" s="117"/>
      <c r="FKR60" s="117"/>
      <c r="FKS60" s="117"/>
      <c r="FKT60" s="117"/>
      <c r="FKU60" s="117"/>
      <c r="FKV60" s="117"/>
      <c r="FKW60" s="117"/>
      <c r="FKX60" s="117"/>
      <c r="FKY60" s="117"/>
      <c r="FKZ60" s="117"/>
      <c r="FLA60" s="117"/>
      <c r="FLB60" s="117"/>
      <c r="FLC60" s="117"/>
      <c r="FLD60" s="117"/>
      <c r="FLE60" s="117"/>
      <c r="FLF60" s="117"/>
      <c r="FLG60" s="117"/>
      <c r="FLH60" s="117"/>
      <c r="FLI60" s="117"/>
      <c r="FLJ60" s="117"/>
      <c r="FLK60" s="117"/>
      <c r="FLL60" s="117"/>
      <c r="FLM60" s="117"/>
      <c r="FLN60" s="117"/>
      <c r="FLO60" s="117"/>
      <c r="FLP60" s="117"/>
      <c r="FLQ60" s="117"/>
      <c r="FLR60" s="117"/>
      <c r="FLS60" s="117"/>
      <c r="FLT60" s="117"/>
      <c r="FLU60" s="117"/>
      <c r="FLV60" s="117"/>
      <c r="FLW60" s="117"/>
      <c r="FLX60" s="117"/>
      <c r="FLY60" s="117"/>
      <c r="FLZ60" s="117"/>
      <c r="FMA60" s="117"/>
      <c r="FMB60" s="117"/>
      <c r="FMC60" s="117"/>
      <c r="FMD60" s="117"/>
      <c r="FME60" s="117"/>
      <c r="FMF60" s="117"/>
      <c r="FMG60" s="117"/>
      <c r="FMH60" s="117"/>
      <c r="FMI60" s="117"/>
      <c r="FMJ60" s="117"/>
      <c r="FMK60" s="117"/>
      <c r="FML60" s="117"/>
      <c r="FMM60" s="117"/>
      <c r="FMN60" s="117"/>
      <c r="FMO60" s="117"/>
      <c r="FMP60" s="117"/>
      <c r="FMQ60" s="117"/>
      <c r="FMR60" s="117"/>
      <c r="FMS60" s="117"/>
      <c r="FMT60" s="117"/>
      <c r="FMU60" s="117"/>
      <c r="FMV60" s="117"/>
      <c r="FMW60" s="117"/>
      <c r="FMX60" s="117"/>
      <c r="FMY60" s="117"/>
      <c r="FMZ60" s="117"/>
      <c r="FNA60" s="117"/>
      <c r="FNB60" s="117"/>
      <c r="FNC60" s="117"/>
      <c r="FND60" s="117"/>
      <c r="FNE60" s="117"/>
      <c r="FNF60" s="117"/>
      <c r="FNG60" s="117"/>
      <c r="FNH60" s="117"/>
      <c r="FNI60" s="117"/>
      <c r="FNJ60" s="117"/>
      <c r="FNK60" s="117"/>
      <c r="FNL60" s="117"/>
      <c r="FNM60" s="117"/>
      <c r="FNN60" s="117"/>
      <c r="FNO60" s="117"/>
      <c r="FNP60" s="117"/>
      <c r="FNQ60" s="117"/>
      <c r="FNR60" s="117"/>
      <c r="FNS60" s="117"/>
      <c r="FNT60" s="117"/>
      <c r="FNU60" s="117"/>
      <c r="FNV60" s="117"/>
      <c r="FNW60" s="117"/>
      <c r="FNX60" s="117"/>
      <c r="FNY60" s="117"/>
      <c r="FNZ60" s="117"/>
      <c r="FOA60" s="117"/>
      <c r="FOB60" s="117"/>
      <c r="FOC60" s="117"/>
      <c r="FOD60" s="117"/>
      <c r="FOE60" s="117"/>
      <c r="FOF60" s="117"/>
      <c r="FOG60" s="117"/>
      <c r="FOH60" s="117"/>
      <c r="FOI60" s="117"/>
      <c r="FOJ60" s="117"/>
      <c r="FOK60" s="117"/>
      <c r="FOL60" s="117"/>
      <c r="FOM60" s="117"/>
      <c r="FON60" s="117"/>
      <c r="FOO60" s="117"/>
      <c r="FOP60" s="117"/>
      <c r="FOQ60" s="117"/>
      <c r="FOR60" s="117"/>
      <c r="FOS60" s="117"/>
      <c r="FOT60" s="117"/>
      <c r="FOU60" s="117"/>
      <c r="FOV60" s="117"/>
      <c r="FOW60" s="117"/>
      <c r="FOX60" s="117"/>
      <c r="FOY60" s="117"/>
      <c r="FOZ60" s="117"/>
      <c r="FPA60" s="117"/>
      <c r="FPB60" s="117"/>
      <c r="FPC60" s="117"/>
      <c r="FPD60" s="117"/>
      <c r="FPE60" s="117"/>
      <c r="FPF60" s="117"/>
      <c r="FPG60" s="117"/>
      <c r="FPH60" s="117"/>
      <c r="FPI60" s="117"/>
      <c r="FPJ60" s="117"/>
      <c r="FPK60" s="117"/>
      <c r="FPL60" s="117"/>
      <c r="FPM60" s="117"/>
      <c r="FPN60" s="117"/>
      <c r="FPO60" s="117"/>
      <c r="FPP60" s="117"/>
      <c r="FPQ60" s="117"/>
      <c r="FPR60" s="117"/>
      <c r="FPS60" s="117"/>
      <c r="FPT60" s="117"/>
      <c r="FPU60" s="117"/>
      <c r="FPV60" s="117"/>
      <c r="FPW60" s="117"/>
      <c r="FPX60" s="117"/>
      <c r="FPY60" s="117"/>
      <c r="FPZ60" s="117"/>
      <c r="FQA60" s="117"/>
      <c r="FQB60" s="117"/>
      <c r="FQC60" s="117"/>
      <c r="FQD60" s="117"/>
      <c r="FQE60" s="117"/>
      <c r="FQF60" s="117"/>
      <c r="FQG60" s="117"/>
      <c r="FQH60" s="117"/>
      <c r="FQI60" s="117"/>
      <c r="FQJ60" s="117"/>
      <c r="FQK60" s="117"/>
      <c r="FQL60" s="117"/>
      <c r="FQM60" s="117"/>
      <c r="FQN60" s="117"/>
      <c r="FQO60" s="117"/>
      <c r="FQP60" s="117"/>
      <c r="FQQ60" s="117"/>
      <c r="FQR60" s="117"/>
      <c r="FQS60" s="117"/>
      <c r="FQT60" s="117"/>
      <c r="FQU60" s="117"/>
      <c r="FQV60" s="117"/>
      <c r="FQW60" s="117"/>
      <c r="FQX60" s="117"/>
      <c r="FQY60" s="117"/>
      <c r="FQZ60" s="117"/>
      <c r="FRA60" s="117"/>
      <c r="FRB60" s="117"/>
      <c r="FRC60" s="117"/>
      <c r="FRD60" s="117"/>
      <c r="FRE60" s="117"/>
      <c r="FRF60" s="117"/>
      <c r="FRG60" s="117"/>
      <c r="FRH60" s="117"/>
      <c r="FRI60" s="117"/>
      <c r="FRJ60" s="117"/>
      <c r="FRK60" s="117"/>
      <c r="FRL60" s="117"/>
      <c r="FRM60" s="117"/>
      <c r="FRN60" s="117"/>
      <c r="FRO60" s="117"/>
      <c r="FRP60" s="117"/>
      <c r="FRQ60" s="117"/>
      <c r="FRR60" s="117"/>
      <c r="FRS60" s="117"/>
      <c r="FRT60" s="117"/>
      <c r="FRU60" s="117"/>
      <c r="FRV60" s="117"/>
      <c r="FRW60" s="117"/>
      <c r="FRX60" s="117"/>
      <c r="FRY60" s="117"/>
      <c r="FRZ60" s="117"/>
      <c r="FSA60" s="117"/>
      <c r="FSB60" s="117"/>
      <c r="FSC60" s="117"/>
      <c r="FSD60" s="117"/>
      <c r="FSE60" s="117"/>
      <c r="FSF60" s="117"/>
      <c r="FSG60" s="117"/>
      <c r="FSH60" s="117"/>
      <c r="FSI60" s="117"/>
      <c r="FSJ60" s="117"/>
      <c r="FSK60" s="117"/>
      <c r="FSL60" s="117"/>
      <c r="FSM60" s="117"/>
      <c r="FSN60" s="117"/>
      <c r="FSO60" s="117"/>
      <c r="FSP60" s="117"/>
      <c r="FSQ60" s="117"/>
      <c r="FSR60" s="117"/>
      <c r="FSS60" s="117"/>
      <c r="FST60" s="117"/>
      <c r="FSU60" s="117"/>
      <c r="FSV60" s="117"/>
      <c r="FSW60" s="117"/>
      <c r="FSX60" s="117"/>
      <c r="FSY60" s="117"/>
      <c r="FSZ60" s="117"/>
      <c r="FTA60" s="117"/>
      <c r="FTB60" s="117"/>
      <c r="FTC60" s="117"/>
      <c r="FTD60" s="117"/>
      <c r="FTE60" s="117"/>
      <c r="FTF60" s="117"/>
      <c r="FTG60" s="117"/>
      <c r="FTH60" s="117"/>
      <c r="FTI60" s="117"/>
      <c r="FTJ60" s="117"/>
      <c r="FTK60" s="117"/>
      <c r="FTL60" s="117"/>
      <c r="FTM60" s="117"/>
      <c r="FTN60" s="117"/>
      <c r="FTO60" s="117"/>
      <c r="FTP60" s="117"/>
      <c r="FTQ60" s="117"/>
      <c r="FTR60" s="117"/>
      <c r="FTS60" s="117"/>
      <c r="FTT60" s="117"/>
      <c r="FTU60" s="117"/>
      <c r="FTV60" s="117"/>
      <c r="FTW60" s="117"/>
      <c r="FTX60" s="117"/>
      <c r="FTY60" s="117"/>
      <c r="FTZ60" s="117"/>
      <c r="FUA60" s="117"/>
      <c r="FUB60" s="117"/>
      <c r="FUC60" s="117"/>
      <c r="FUD60" s="117"/>
      <c r="FUE60" s="117"/>
      <c r="FUF60" s="117"/>
      <c r="FUG60" s="117"/>
      <c r="FUH60" s="117"/>
      <c r="FUI60" s="117"/>
      <c r="FUJ60" s="117"/>
      <c r="FUK60" s="117"/>
      <c r="FUL60" s="117"/>
      <c r="FUM60" s="117"/>
      <c r="FUN60" s="117"/>
      <c r="FUO60" s="117"/>
      <c r="FUP60" s="117"/>
      <c r="FUQ60" s="117"/>
      <c r="FUR60" s="117"/>
      <c r="FUS60" s="117"/>
      <c r="FUT60" s="117"/>
      <c r="FUU60" s="117"/>
      <c r="FUV60" s="117"/>
      <c r="FUW60" s="117"/>
      <c r="FUX60" s="117"/>
      <c r="FUY60" s="117"/>
      <c r="FUZ60" s="117"/>
      <c r="FVA60" s="117"/>
      <c r="FVB60" s="117"/>
      <c r="FVC60" s="117"/>
      <c r="FVD60" s="117"/>
      <c r="FVE60" s="117"/>
      <c r="FVF60" s="117"/>
      <c r="FVG60" s="117"/>
      <c r="FVH60" s="117"/>
      <c r="FVI60" s="117"/>
      <c r="FVJ60" s="117"/>
      <c r="FVK60" s="117"/>
      <c r="FVL60" s="117"/>
      <c r="FVM60" s="117"/>
      <c r="FVN60" s="117"/>
      <c r="FVO60" s="117"/>
      <c r="FVP60" s="117"/>
      <c r="FVQ60" s="117"/>
      <c r="FVR60" s="117"/>
      <c r="FVS60" s="117"/>
      <c r="FVT60" s="117"/>
      <c r="FVU60" s="117"/>
      <c r="FVV60" s="117"/>
      <c r="FVW60" s="117"/>
      <c r="FVX60" s="117"/>
      <c r="FVY60" s="117"/>
      <c r="FVZ60" s="117"/>
      <c r="FWA60" s="117"/>
      <c r="FWB60" s="117"/>
      <c r="FWC60" s="117"/>
      <c r="FWD60" s="117"/>
      <c r="FWE60" s="117"/>
      <c r="FWF60" s="117"/>
      <c r="FWG60" s="117"/>
      <c r="FWH60" s="117"/>
      <c r="FWI60" s="117"/>
      <c r="FWJ60" s="117"/>
      <c r="FWK60" s="117"/>
      <c r="FWL60" s="117"/>
      <c r="FWM60" s="117"/>
      <c r="FWN60" s="117"/>
      <c r="FWO60" s="117"/>
      <c r="FWP60" s="117"/>
      <c r="FWQ60" s="117"/>
      <c r="FWR60" s="117"/>
      <c r="FWS60" s="117"/>
      <c r="FWT60" s="117"/>
      <c r="FWU60" s="117"/>
      <c r="FWV60" s="117"/>
      <c r="FWW60" s="117"/>
      <c r="FWX60" s="117"/>
      <c r="FWY60" s="117"/>
      <c r="FWZ60" s="117"/>
      <c r="FXA60" s="117"/>
      <c r="FXB60" s="117"/>
      <c r="FXC60" s="117"/>
      <c r="FXD60" s="117"/>
      <c r="FXE60" s="117"/>
      <c r="FXF60" s="117"/>
      <c r="FXG60" s="117"/>
      <c r="FXH60" s="117"/>
      <c r="FXI60" s="117"/>
      <c r="FXJ60" s="117"/>
      <c r="FXK60" s="117"/>
      <c r="FXL60" s="117"/>
      <c r="FXM60" s="117"/>
      <c r="FXN60" s="117"/>
      <c r="FXO60" s="117"/>
      <c r="FXP60" s="117"/>
      <c r="FXQ60" s="117"/>
      <c r="FXR60" s="117"/>
      <c r="FXS60" s="117"/>
      <c r="FXT60" s="117"/>
      <c r="FXU60" s="117"/>
      <c r="FXV60" s="117"/>
      <c r="FXW60" s="117"/>
      <c r="FXX60" s="117"/>
      <c r="FXY60" s="117"/>
      <c r="FXZ60" s="117"/>
      <c r="FYA60" s="117"/>
      <c r="FYB60" s="117"/>
      <c r="FYC60" s="117"/>
      <c r="FYD60" s="117"/>
      <c r="FYE60" s="117"/>
      <c r="FYF60" s="117"/>
      <c r="FYG60" s="117"/>
      <c r="FYH60" s="117"/>
      <c r="FYI60" s="117"/>
      <c r="FYJ60" s="117"/>
      <c r="FYK60" s="117"/>
      <c r="FYL60" s="117"/>
      <c r="FYM60" s="117"/>
      <c r="FYN60" s="117"/>
      <c r="FYO60" s="117"/>
      <c r="FYP60" s="117"/>
      <c r="FYQ60" s="117"/>
      <c r="FYR60" s="117"/>
      <c r="FYS60" s="117"/>
      <c r="FYT60" s="117"/>
      <c r="FYU60" s="117"/>
      <c r="FYV60" s="117"/>
      <c r="FYW60" s="117"/>
      <c r="FYX60" s="117"/>
      <c r="FYY60" s="117"/>
      <c r="FYZ60" s="117"/>
      <c r="FZA60" s="117"/>
      <c r="FZB60" s="117"/>
      <c r="FZC60" s="117"/>
      <c r="FZD60" s="117"/>
      <c r="FZE60" s="117"/>
      <c r="FZF60" s="117"/>
      <c r="FZG60" s="117"/>
      <c r="FZH60" s="117"/>
      <c r="FZI60" s="117"/>
      <c r="FZJ60" s="117"/>
      <c r="FZK60" s="117"/>
      <c r="FZL60" s="117"/>
      <c r="FZM60" s="117"/>
      <c r="FZN60" s="117"/>
      <c r="FZO60" s="117"/>
      <c r="FZP60" s="117"/>
      <c r="FZQ60" s="117"/>
      <c r="FZR60" s="117"/>
      <c r="FZS60" s="117"/>
      <c r="FZT60" s="117"/>
      <c r="FZU60" s="117"/>
      <c r="FZV60" s="117"/>
      <c r="FZW60" s="117"/>
      <c r="FZX60" s="117"/>
      <c r="FZY60" s="117"/>
      <c r="FZZ60" s="117"/>
      <c r="GAA60" s="117"/>
      <c r="GAB60" s="117"/>
      <c r="GAC60" s="117"/>
      <c r="GAD60" s="117"/>
      <c r="GAE60" s="117"/>
      <c r="GAF60" s="117"/>
      <c r="GAG60" s="117"/>
      <c r="GAH60" s="117"/>
      <c r="GAI60" s="117"/>
      <c r="GAJ60" s="117"/>
      <c r="GAK60" s="117"/>
      <c r="GAL60" s="117"/>
      <c r="GAM60" s="117"/>
      <c r="GAN60" s="117"/>
      <c r="GAO60" s="117"/>
      <c r="GAP60" s="117"/>
      <c r="GAQ60" s="117"/>
      <c r="GAR60" s="117"/>
      <c r="GAS60" s="117"/>
      <c r="GAT60" s="117"/>
      <c r="GAU60" s="117"/>
      <c r="GAV60" s="117"/>
      <c r="GAW60" s="117"/>
      <c r="GAX60" s="117"/>
      <c r="GAY60" s="117"/>
      <c r="GAZ60" s="117"/>
      <c r="GBA60" s="117"/>
      <c r="GBB60" s="117"/>
      <c r="GBC60" s="117"/>
      <c r="GBD60" s="117"/>
      <c r="GBE60" s="117"/>
      <c r="GBF60" s="117"/>
      <c r="GBG60" s="117"/>
      <c r="GBH60" s="117"/>
      <c r="GBI60" s="117"/>
      <c r="GBJ60" s="117"/>
      <c r="GBK60" s="117"/>
      <c r="GBL60" s="117"/>
      <c r="GBM60" s="117"/>
      <c r="GBN60" s="117"/>
      <c r="GBO60" s="117"/>
      <c r="GBP60" s="117"/>
      <c r="GBQ60" s="117"/>
      <c r="GBR60" s="117"/>
      <c r="GBS60" s="117"/>
      <c r="GBT60" s="117"/>
      <c r="GBU60" s="117"/>
      <c r="GBV60" s="117"/>
      <c r="GBW60" s="117"/>
      <c r="GBX60" s="117"/>
      <c r="GBY60" s="117"/>
      <c r="GBZ60" s="117"/>
      <c r="GCA60" s="117"/>
      <c r="GCB60" s="117"/>
      <c r="GCC60" s="117"/>
      <c r="GCD60" s="117"/>
      <c r="GCE60" s="117"/>
      <c r="GCF60" s="117"/>
      <c r="GCG60" s="117"/>
      <c r="GCH60" s="117"/>
      <c r="GCI60" s="117"/>
      <c r="GCJ60" s="117"/>
      <c r="GCK60" s="117"/>
      <c r="GCL60" s="117"/>
      <c r="GCM60" s="117"/>
      <c r="GCN60" s="117"/>
      <c r="GCO60" s="117"/>
      <c r="GCP60" s="117"/>
      <c r="GCQ60" s="117"/>
      <c r="GCR60" s="117"/>
      <c r="GCS60" s="117"/>
      <c r="GCT60" s="117"/>
      <c r="GCU60" s="117"/>
      <c r="GCV60" s="117"/>
      <c r="GCW60" s="117"/>
      <c r="GCX60" s="117"/>
      <c r="GCY60" s="117"/>
      <c r="GCZ60" s="117"/>
      <c r="GDA60" s="117"/>
      <c r="GDB60" s="117"/>
      <c r="GDC60" s="117"/>
      <c r="GDD60" s="117"/>
      <c r="GDE60" s="117"/>
      <c r="GDF60" s="117"/>
      <c r="GDG60" s="117"/>
      <c r="GDH60" s="117"/>
      <c r="GDI60" s="117"/>
      <c r="GDJ60" s="117"/>
      <c r="GDK60" s="117"/>
      <c r="GDL60" s="117"/>
      <c r="GDM60" s="117"/>
      <c r="GDN60" s="117"/>
      <c r="GDO60" s="117"/>
      <c r="GDP60" s="117"/>
      <c r="GDQ60" s="117"/>
      <c r="GDR60" s="117"/>
      <c r="GDS60" s="117"/>
      <c r="GDT60" s="117"/>
      <c r="GDU60" s="117"/>
      <c r="GDV60" s="117"/>
      <c r="GDW60" s="117"/>
      <c r="GDX60" s="117"/>
      <c r="GDY60" s="117"/>
      <c r="GDZ60" s="117"/>
      <c r="GEA60" s="117"/>
      <c r="GEB60" s="117"/>
      <c r="GEC60" s="117"/>
      <c r="GED60" s="117"/>
      <c r="GEE60" s="117"/>
      <c r="GEF60" s="117"/>
      <c r="GEG60" s="117"/>
      <c r="GEH60" s="117"/>
      <c r="GEI60" s="117"/>
      <c r="GEJ60" s="117"/>
      <c r="GEK60" s="117"/>
      <c r="GEL60" s="117"/>
      <c r="GEM60" s="117"/>
      <c r="GEN60" s="117"/>
      <c r="GEO60" s="117"/>
      <c r="GEP60" s="117"/>
      <c r="GEQ60" s="117"/>
      <c r="GER60" s="117"/>
      <c r="GES60" s="117"/>
      <c r="GET60" s="117"/>
      <c r="GEU60" s="117"/>
      <c r="GEV60" s="117"/>
      <c r="GEW60" s="117"/>
      <c r="GEX60" s="117"/>
      <c r="GEY60" s="117"/>
      <c r="GEZ60" s="117"/>
      <c r="GFA60" s="117"/>
      <c r="GFB60" s="117"/>
      <c r="GFC60" s="117"/>
      <c r="GFD60" s="117"/>
      <c r="GFE60" s="117"/>
      <c r="GFF60" s="117"/>
      <c r="GFG60" s="117"/>
      <c r="GFH60" s="117"/>
      <c r="GFI60" s="117"/>
      <c r="GFJ60" s="117"/>
      <c r="GFK60" s="117"/>
      <c r="GFL60" s="117"/>
      <c r="GFM60" s="117"/>
      <c r="GFN60" s="117"/>
      <c r="GFO60" s="117"/>
      <c r="GFP60" s="117"/>
      <c r="GFQ60" s="117"/>
      <c r="GFR60" s="117"/>
      <c r="GFS60" s="117"/>
      <c r="GFT60" s="117"/>
      <c r="GFU60" s="117"/>
      <c r="GFV60" s="117"/>
      <c r="GFW60" s="117"/>
      <c r="GFX60" s="117"/>
      <c r="GFY60" s="117"/>
      <c r="GFZ60" s="117"/>
      <c r="GGA60" s="117"/>
      <c r="GGB60" s="117"/>
      <c r="GGC60" s="117"/>
      <c r="GGD60" s="117"/>
      <c r="GGE60" s="117"/>
      <c r="GGF60" s="117"/>
      <c r="GGG60" s="117"/>
      <c r="GGH60" s="117"/>
      <c r="GGI60" s="117"/>
      <c r="GGJ60" s="117"/>
      <c r="GGK60" s="117"/>
      <c r="GGL60" s="117"/>
      <c r="GGM60" s="117"/>
      <c r="GGN60" s="117"/>
      <c r="GGO60" s="117"/>
      <c r="GGP60" s="117"/>
      <c r="GGQ60" s="117"/>
      <c r="GGR60" s="117"/>
      <c r="GGS60" s="117"/>
      <c r="GGT60" s="117"/>
      <c r="GGU60" s="117"/>
      <c r="GGV60" s="117"/>
      <c r="GGW60" s="117"/>
      <c r="GGX60" s="117"/>
      <c r="GGY60" s="117"/>
      <c r="GGZ60" s="117"/>
      <c r="GHA60" s="117"/>
      <c r="GHB60" s="117"/>
      <c r="GHC60" s="117"/>
      <c r="GHD60" s="117"/>
      <c r="GHE60" s="117"/>
      <c r="GHF60" s="117"/>
      <c r="GHG60" s="117"/>
      <c r="GHH60" s="117"/>
      <c r="GHI60" s="117"/>
      <c r="GHJ60" s="117"/>
      <c r="GHK60" s="117"/>
      <c r="GHL60" s="117"/>
      <c r="GHM60" s="117"/>
      <c r="GHN60" s="117"/>
      <c r="GHO60" s="117"/>
      <c r="GHP60" s="117"/>
      <c r="GHQ60" s="117"/>
      <c r="GHR60" s="117"/>
      <c r="GHS60" s="117"/>
      <c r="GHT60" s="117"/>
      <c r="GHU60" s="117"/>
      <c r="GHV60" s="117"/>
      <c r="GHW60" s="117"/>
      <c r="GHX60" s="117"/>
      <c r="GHY60" s="117"/>
      <c r="GHZ60" s="117"/>
      <c r="GIA60" s="117"/>
      <c r="GIB60" s="117"/>
      <c r="GIC60" s="117"/>
      <c r="GID60" s="117"/>
      <c r="GIE60" s="117"/>
      <c r="GIF60" s="117"/>
      <c r="GIG60" s="117"/>
      <c r="GIH60" s="117"/>
      <c r="GII60" s="117"/>
      <c r="GIJ60" s="117"/>
      <c r="GIK60" s="117"/>
      <c r="GIL60" s="117"/>
      <c r="GIM60" s="117"/>
      <c r="GIN60" s="117"/>
      <c r="GIO60" s="117"/>
      <c r="GIP60" s="117"/>
      <c r="GIQ60" s="117"/>
      <c r="GIR60" s="117"/>
      <c r="GIS60" s="117"/>
      <c r="GIT60" s="117"/>
      <c r="GIU60" s="117"/>
      <c r="GIV60" s="117"/>
      <c r="GIW60" s="117"/>
      <c r="GIX60" s="117"/>
      <c r="GIY60" s="117"/>
      <c r="GIZ60" s="117"/>
      <c r="GJA60" s="117"/>
      <c r="GJB60" s="117"/>
      <c r="GJC60" s="117"/>
      <c r="GJD60" s="117"/>
      <c r="GJE60" s="117"/>
      <c r="GJF60" s="117"/>
      <c r="GJG60" s="117"/>
      <c r="GJH60" s="117"/>
      <c r="GJI60" s="117"/>
      <c r="GJJ60" s="117"/>
      <c r="GJK60" s="117"/>
      <c r="GJL60" s="117"/>
      <c r="GJM60" s="117"/>
      <c r="GJN60" s="117"/>
      <c r="GJO60" s="117"/>
      <c r="GJP60" s="117"/>
      <c r="GJQ60" s="117"/>
      <c r="GJR60" s="117"/>
      <c r="GJS60" s="117"/>
      <c r="GJT60" s="117"/>
      <c r="GJU60" s="117"/>
      <c r="GJV60" s="117"/>
      <c r="GJW60" s="117"/>
      <c r="GJX60" s="117"/>
      <c r="GJY60" s="117"/>
      <c r="GJZ60" s="117"/>
      <c r="GKA60" s="117"/>
      <c r="GKB60" s="117"/>
      <c r="GKC60" s="117"/>
      <c r="GKD60" s="117"/>
      <c r="GKE60" s="117"/>
      <c r="GKF60" s="117"/>
      <c r="GKG60" s="117"/>
      <c r="GKH60" s="117"/>
      <c r="GKI60" s="117"/>
      <c r="GKJ60" s="117"/>
      <c r="GKK60" s="117"/>
      <c r="GKL60" s="117"/>
      <c r="GKM60" s="117"/>
      <c r="GKN60" s="117"/>
      <c r="GKO60" s="117"/>
      <c r="GKP60" s="117"/>
      <c r="GKQ60" s="117"/>
      <c r="GKR60" s="117"/>
      <c r="GKS60" s="117"/>
      <c r="GKT60" s="117"/>
      <c r="GKU60" s="117"/>
      <c r="GKV60" s="117"/>
      <c r="GKW60" s="117"/>
      <c r="GKX60" s="117"/>
      <c r="GKY60" s="117"/>
      <c r="GKZ60" s="117"/>
      <c r="GLA60" s="117"/>
      <c r="GLB60" s="117"/>
      <c r="GLC60" s="117"/>
      <c r="GLD60" s="117"/>
      <c r="GLE60" s="117"/>
      <c r="GLF60" s="117"/>
      <c r="GLG60" s="117"/>
      <c r="GLH60" s="117"/>
      <c r="GLI60" s="117"/>
      <c r="GLJ60" s="117"/>
      <c r="GLK60" s="117"/>
      <c r="GLL60" s="117"/>
      <c r="GLM60" s="117"/>
      <c r="GLN60" s="117"/>
      <c r="GLO60" s="117"/>
      <c r="GLP60" s="117"/>
      <c r="GLQ60" s="117"/>
      <c r="GLR60" s="117"/>
      <c r="GLS60" s="117"/>
      <c r="GLT60" s="117"/>
      <c r="GLU60" s="117"/>
      <c r="GLV60" s="117"/>
      <c r="GLW60" s="117"/>
      <c r="GLX60" s="117"/>
      <c r="GLY60" s="117"/>
      <c r="GLZ60" s="117"/>
      <c r="GMA60" s="117"/>
      <c r="GMB60" s="117"/>
      <c r="GMC60" s="117"/>
      <c r="GMD60" s="117"/>
      <c r="GME60" s="117"/>
      <c r="GMF60" s="117"/>
      <c r="GMG60" s="117"/>
      <c r="GMH60" s="117"/>
      <c r="GMI60" s="117"/>
      <c r="GMJ60" s="117"/>
      <c r="GMK60" s="117"/>
      <c r="GML60" s="117"/>
      <c r="GMM60" s="117"/>
      <c r="GMN60" s="117"/>
      <c r="GMO60" s="117"/>
      <c r="GMP60" s="117"/>
      <c r="GMQ60" s="117"/>
      <c r="GMR60" s="117"/>
      <c r="GMS60" s="117"/>
      <c r="GMT60" s="117"/>
      <c r="GMU60" s="117"/>
      <c r="GMV60" s="117"/>
      <c r="GMW60" s="117"/>
      <c r="GMX60" s="117"/>
      <c r="GMY60" s="117"/>
      <c r="GMZ60" s="117"/>
      <c r="GNA60" s="117"/>
      <c r="GNB60" s="117"/>
      <c r="GNC60" s="117"/>
      <c r="GND60" s="117"/>
      <c r="GNE60" s="117"/>
      <c r="GNF60" s="117"/>
      <c r="GNG60" s="117"/>
      <c r="GNH60" s="117"/>
      <c r="GNI60" s="117"/>
      <c r="GNJ60" s="117"/>
      <c r="GNK60" s="117"/>
      <c r="GNL60" s="117"/>
      <c r="GNM60" s="117"/>
      <c r="GNN60" s="117"/>
      <c r="GNO60" s="117"/>
      <c r="GNP60" s="117"/>
      <c r="GNQ60" s="117"/>
      <c r="GNR60" s="117"/>
      <c r="GNS60" s="117"/>
      <c r="GNT60" s="117"/>
      <c r="GNU60" s="117"/>
      <c r="GNV60" s="117"/>
      <c r="GNW60" s="117"/>
      <c r="GNX60" s="117"/>
      <c r="GNY60" s="117"/>
      <c r="GNZ60" s="117"/>
      <c r="GOA60" s="117"/>
      <c r="GOB60" s="117"/>
      <c r="GOC60" s="117"/>
      <c r="GOD60" s="117"/>
      <c r="GOE60" s="117"/>
      <c r="GOF60" s="117"/>
      <c r="GOG60" s="117"/>
      <c r="GOH60" s="117"/>
      <c r="GOI60" s="117"/>
      <c r="GOJ60" s="117"/>
      <c r="GOK60" s="117"/>
      <c r="GOL60" s="117"/>
      <c r="GOM60" s="117"/>
      <c r="GON60" s="117"/>
      <c r="GOO60" s="117"/>
      <c r="GOP60" s="117"/>
      <c r="GOQ60" s="117"/>
      <c r="GOR60" s="117"/>
      <c r="GOS60" s="117"/>
      <c r="GOT60" s="117"/>
      <c r="GOU60" s="117"/>
      <c r="GOV60" s="117"/>
      <c r="GOW60" s="117"/>
      <c r="GOX60" s="117"/>
      <c r="GOY60" s="117"/>
      <c r="GOZ60" s="117"/>
      <c r="GPA60" s="117"/>
      <c r="GPB60" s="117"/>
      <c r="GPC60" s="117"/>
      <c r="GPD60" s="117"/>
      <c r="GPE60" s="117"/>
      <c r="GPF60" s="117"/>
      <c r="GPG60" s="117"/>
      <c r="GPH60" s="117"/>
      <c r="GPI60" s="117"/>
      <c r="GPJ60" s="117"/>
      <c r="GPK60" s="117"/>
      <c r="GPL60" s="117"/>
      <c r="GPM60" s="117"/>
      <c r="GPN60" s="117"/>
      <c r="GPO60" s="117"/>
      <c r="GPP60" s="117"/>
      <c r="GPQ60" s="117"/>
      <c r="GPR60" s="117"/>
      <c r="GPS60" s="117"/>
      <c r="GPT60" s="117"/>
      <c r="GPU60" s="117"/>
      <c r="GPV60" s="117"/>
      <c r="GPW60" s="117"/>
      <c r="GPX60" s="117"/>
      <c r="GPY60" s="117"/>
      <c r="GPZ60" s="117"/>
      <c r="GQA60" s="117"/>
      <c r="GQB60" s="117"/>
      <c r="GQC60" s="117"/>
      <c r="GQD60" s="117"/>
      <c r="GQE60" s="117"/>
      <c r="GQF60" s="117"/>
      <c r="GQG60" s="117"/>
      <c r="GQH60" s="117"/>
      <c r="GQI60" s="117"/>
      <c r="GQJ60" s="117"/>
      <c r="GQK60" s="117"/>
      <c r="GQL60" s="117"/>
      <c r="GQM60" s="117"/>
      <c r="GQN60" s="117"/>
      <c r="GQO60" s="117"/>
      <c r="GQP60" s="117"/>
      <c r="GQQ60" s="117"/>
      <c r="GQR60" s="117"/>
      <c r="GQS60" s="117"/>
      <c r="GQT60" s="117"/>
      <c r="GQU60" s="117"/>
      <c r="GQV60" s="117"/>
      <c r="GQW60" s="117"/>
      <c r="GQX60" s="117"/>
      <c r="GQY60" s="117"/>
      <c r="GQZ60" s="117"/>
      <c r="GRA60" s="117"/>
      <c r="GRB60" s="117"/>
      <c r="GRC60" s="117"/>
      <c r="GRD60" s="117"/>
      <c r="GRE60" s="117"/>
      <c r="GRF60" s="117"/>
      <c r="GRG60" s="117"/>
      <c r="GRH60" s="117"/>
      <c r="GRI60" s="117"/>
      <c r="GRJ60" s="117"/>
      <c r="GRK60" s="117"/>
      <c r="GRL60" s="117"/>
      <c r="GRM60" s="117"/>
      <c r="GRN60" s="117"/>
      <c r="GRO60" s="117"/>
      <c r="GRP60" s="117"/>
      <c r="GRQ60" s="117"/>
      <c r="GRR60" s="117"/>
      <c r="GRS60" s="117"/>
      <c r="GRT60" s="117"/>
      <c r="GRU60" s="117"/>
      <c r="GRV60" s="117"/>
      <c r="GRW60" s="117"/>
      <c r="GRX60" s="117"/>
      <c r="GRY60" s="117"/>
      <c r="GRZ60" s="117"/>
      <c r="GSA60" s="117"/>
      <c r="GSB60" s="117"/>
      <c r="GSC60" s="117"/>
      <c r="GSD60" s="117"/>
      <c r="GSE60" s="117"/>
      <c r="GSF60" s="117"/>
      <c r="GSG60" s="117"/>
      <c r="GSH60" s="117"/>
      <c r="GSI60" s="117"/>
      <c r="GSJ60" s="117"/>
      <c r="GSK60" s="117"/>
      <c r="GSL60" s="117"/>
      <c r="GSM60" s="117"/>
      <c r="GSN60" s="117"/>
      <c r="GSO60" s="117"/>
      <c r="GSP60" s="117"/>
      <c r="GSQ60" s="117"/>
      <c r="GSR60" s="117"/>
      <c r="GSS60" s="117"/>
      <c r="GST60" s="117"/>
      <c r="GSU60" s="117"/>
      <c r="GSV60" s="117"/>
      <c r="GSW60" s="117"/>
      <c r="GSX60" s="117"/>
      <c r="GSY60" s="117"/>
      <c r="GSZ60" s="117"/>
      <c r="GTA60" s="117"/>
      <c r="GTB60" s="117"/>
      <c r="GTC60" s="117"/>
      <c r="GTD60" s="117"/>
      <c r="GTE60" s="117"/>
      <c r="GTF60" s="117"/>
      <c r="GTG60" s="117"/>
      <c r="GTH60" s="117"/>
      <c r="GTI60" s="117"/>
      <c r="GTJ60" s="117"/>
      <c r="GTK60" s="117"/>
      <c r="GTL60" s="117"/>
      <c r="GTM60" s="117"/>
      <c r="GTN60" s="117"/>
      <c r="GTO60" s="117"/>
      <c r="GTP60" s="117"/>
      <c r="GTQ60" s="117"/>
      <c r="GTR60" s="117"/>
      <c r="GTS60" s="117"/>
      <c r="GTT60" s="117"/>
      <c r="GTU60" s="117"/>
      <c r="GTV60" s="117"/>
      <c r="GTW60" s="117"/>
      <c r="GTX60" s="117"/>
      <c r="GTY60" s="117"/>
      <c r="GTZ60" s="117"/>
      <c r="GUA60" s="117"/>
      <c r="GUB60" s="117"/>
      <c r="GUC60" s="117"/>
      <c r="GUD60" s="117"/>
      <c r="GUE60" s="117"/>
      <c r="GUF60" s="117"/>
      <c r="GUG60" s="117"/>
      <c r="GUH60" s="117"/>
      <c r="GUI60" s="117"/>
      <c r="GUJ60" s="117"/>
      <c r="GUK60" s="117"/>
      <c r="GUL60" s="117"/>
      <c r="GUM60" s="117"/>
      <c r="GUN60" s="117"/>
      <c r="GUO60" s="117"/>
      <c r="GUP60" s="117"/>
      <c r="GUQ60" s="117"/>
      <c r="GUR60" s="117"/>
      <c r="GUS60" s="117"/>
      <c r="GUT60" s="117"/>
      <c r="GUU60" s="117"/>
      <c r="GUV60" s="117"/>
      <c r="GUW60" s="117"/>
      <c r="GUX60" s="117"/>
      <c r="GUY60" s="117"/>
      <c r="GUZ60" s="117"/>
      <c r="GVA60" s="117"/>
      <c r="GVB60" s="117"/>
      <c r="GVC60" s="117"/>
      <c r="GVD60" s="117"/>
      <c r="GVE60" s="117"/>
      <c r="GVF60" s="117"/>
      <c r="GVG60" s="117"/>
      <c r="GVH60" s="117"/>
      <c r="GVI60" s="117"/>
      <c r="GVJ60" s="117"/>
      <c r="GVK60" s="117"/>
      <c r="GVL60" s="117"/>
      <c r="GVM60" s="117"/>
      <c r="GVN60" s="117"/>
      <c r="GVO60" s="117"/>
      <c r="GVP60" s="117"/>
      <c r="GVQ60" s="117"/>
      <c r="GVR60" s="117"/>
      <c r="GVS60" s="117"/>
      <c r="GVT60" s="117"/>
      <c r="GVU60" s="117"/>
      <c r="GVV60" s="117"/>
      <c r="GVW60" s="117"/>
      <c r="GVX60" s="117"/>
      <c r="GVY60" s="117"/>
      <c r="GVZ60" s="117"/>
      <c r="GWA60" s="117"/>
      <c r="GWB60" s="117"/>
      <c r="GWC60" s="117"/>
      <c r="GWD60" s="117"/>
      <c r="GWE60" s="117"/>
      <c r="GWF60" s="117"/>
      <c r="GWG60" s="117"/>
      <c r="GWH60" s="117"/>
      <c r="GWI60" s="117"/>
      <c r="GWJ60" s="117"/>
      <c r="GWK60" s="117"/>
      <c r="GWL60" s="117"/>
      <c r="GWM60" s="117"/>
      <c r="GWN60" s="117"/>
      <c r="GWO60" s="117"/>
      <c r="GWP60" s="117"/>
      <c r="GWQ60" s="117"/>
      <c r="GWR60" s="117"/>
      <c r="GWS60" s="117"/>
      <c r="GWT60" s="117"/>
      <c r="GWU60" s="117"/>
      <c r="GWV60" s="117"/>
      <c r="GWW60" s="117"/>
      <c r="GWX60" s="117"/>
      <c r="GWY60" s="117"/>
      <c r="GWZ60" s="117"/>
      <c r="GXA60" s="117"/>
      <c r="GXB60" s="117"/>
      <c r="GXC60" s="117"/>
      <c r="GXD60" s="117"/>
      <c r="GXE60" s="117"/>
      <c r="GXF60" s="117"/>
      <c r="GXG60" s="117"/>
      <c r="GXH60" s="117"/>
      <c r="GXI60" s="117"/>
      <c r="GXJ60" s="117"/>
      <c r="GXK60" s="117"/>
      <c r="GXL60" s="117"/>
      <c r="GXM60" s="117"/>
      <c r="GXN60" s="117"/>
      <c r="GXO60" s="117"/>
      <c r="GXP60" s="117"/>
      <c r="GXQ60" s="117"/>
      <c r="GXR60" s="117"/>
      <c r="GXS60" s="117"/>
      <c r="GXT60" s="117"/>
      <c r="GXU60" s="117"/>
      <c r="GXV60" s="117"/>
      <c r="GXW60" s="117"/>
      <c r="GXX60" s="117"/>
      <c r="GXY60" s="117"/>
      <c r="GXZ60" s="117"/>
      <c r="GYA60" s="117"/>
      <c r="GYB60" s="117"/>
      <c r="GYC60" s="117"/>
      <c r="GYD60" s="117"/>
      <c r="GYE60" s="117"/>
      <c r="GYF60" s="117"/>
      <c r="GYG60" s="117"/>
      <c r="GYH60" s="117"/>
      <c r="GYI60" s="117"/>
      <c r="GYJ60" s="117"/>
      <c r="GYK60" s="117"/>
      <c r="GYL60" s="117"/>
      <c r="GYM60" s="117"/>
      <c r="GYN60" s="117"/>
      <c r="GYO60" s="117"/>
      <c r="GYP60" s="117"/>
      <c r="GYQ60" s="117"/>
      <c r="GYR60" s="117"/>
      <c r="GYS60" s="117"/>
      <c r="GYT60" s="117"/>
      <c r="GYU60" s="117"/>
      <c r="GYV60" s="117"/>
      <c r="GYW60" s="117"/>
      <c r="GYX60" s="117"/>
      <c r="GYY60" s="117"/>
      <c r="GYZ60" s="117"/>
      <c r="GZA60" s="117"/>
      <c r="GZB60" s="117"/>
      <c r="GZC60" s="117"/>
      <c r="GZD60" s="117"/>
      <c r="GZE60" s="117"/>
      <c r="GZF60" s="117"/>
      <c r="GZG60" s="117"/>
      <c r="GZH60" s="117"/>
      <c r="GZI60" s="117"/>
      <c r="GZJ60" s="117"/>
      <c r="GZK60" s="117"/>
      <c r="GZL60" s="117"/>
      <c r="GZM60" s="117"/>
      <c r="GZN60" s="117"/>
      <c r="GZO60" s="117"/>
      <c r="GZP60" s="117"/>
      <c r="GZQ60" s="117"/>
      <c r="GZR60" s="117"/>
      <c r="GZS60" s="117"/>
      <c r="GZT60" s="117"/>
      <c r="GZU60" s="117"/>
      <c r="GZV60" s="117"/>
      <c r="GZW60" s="117"/>
      <c r="GZX60" s="117"/>
      <c r="GZY60" s="117"/>
      <c r="GZZ60" s="117"/>
      <c r="HAA60" s="117"/>
      <c r="HAB60" s="117"/>
      <c r="HAC60" s="117"/>
      <c r="HAD60" s="117"/>
      <c r="HAE60" s="117"/>
      <c r="HAF60" s="117"/>
      <c r="HAG60" s="117"/>
      <c r="HAH60" s="117"/>
      <c r="HAI60" s="117"/>
      <c r="HAJ60" s="117"/>
      <c r="HAK60" s="117"/>
      <c r="HAL60" s="117"/>
      <c r="HAM60" s="117"/>
      <c r="HAN60" s="117"/>
      <c r="HAO60" s="117"/>
      <c r="HAP60" s="117"/>
      <c r="HAQ60" s="117"/>
      <c r="HAR60" s="117"/>
      <c r="HAS60" s="117"/>
      <c r="HAT60" s="117"/>
      <c r="HAU60" s="117"/>
      <c r="HAV60" s="117"/>
      <c r="HAW60" s="117"/>
      <c r="HAX60" s="117"/>
      <c r="HAY60" s="117"/>
      <c r="HAZ60" s="117"/>
      <c r="HBA60" s="117"/>
      <c r="HBB60" s="117"/>
      <c r="HBC60" s="117"/>
      <c r="HBD60" s="117"/>
      <c r="HBE60" s="117"/>
      <c r="HBF60" s="117"/>
      <c r="HBG60" s="117"/>
      <c r="HBH60" s="117"/>
      <c r="HBI60" s="117"/>
      <c r="HBJ60" s="117"/>
      <c r="HBK60" s="117"/>
      <c r="HBL60" s="117"/>
      <c r="HBM60" s="117"/>
      <c r="HBN60" s="117"/>
      <c r="HBO60" s="117"/>
      <c r="HBP60" s="117"/>
      <c r="HBQ60" s="117"/>
      <c r="HBR60" s="117"/>
      <c r="HBS60" s="117"/>
      <c r="HBT60" s="117"/>
      <c r="HBU60" s="117"/>
      <c r="HBV60" s="117"/>
      <c r="HBW60" s="117"/>
      <c r="HBX60" s="117"/>
      <c r="HBY60" s="117"/>
      <c r="HBZ60" s="117"/>
      <c r="HCA60" s="117"/>
      <c r="HCB60" s="117"/>
      <c r="HCC60" s="117"/>
      <c r="HCD60" s="117"/>
      <c r="HCE60" s="117"/>
      <c r="HCF60" s="117"/>
      <c r="HCG60" s="117"/>
      <c r="HCH60" s="117"/>
      <c r="HCI60" s="117"/>
      <c r="HCJ60" s="117"/>
      <c r="HCK60" s="117"/>
      <c r="HCL60" s="117"/>
      <c r="HCM60" s="117"/>
      <c r="HCN60" s="117"/>
      <c r="HCO60" s="117"/>
      <c r="HCP60" s="117"/>
      <c r="HCQ60" s="117"/>
      <c r="HCR60" s="117"/>
      <c r="HCS60" s="117"/>
      <c r="HCT60" s="117"/>
      <c r="HCU60" s="117"/>
      <c r="HCV60" s="117"/>
      <c r="HCW60" s="117"/>
      <c r="HCX60" s="117"/>
      <c r="HCY60" s="117"/>
      <c r="HCZ60" s="117"/>
      <c r="HDA60" s="117"/>
      <c r="HDB60" s="117"/>
      <c r="HDC60" s="117"/>
      <c r="HDD60" s="117"/>
      <c r="HDE60" s="117"/>
      <c r="HDF60" s="117"/>
      <c r="HDG60" s="117"/>
      <c r="HDH60" s="117"/>
      <c r="HDI60" s="117"/>
      <c r="HDJ60" s="117"/>
      <c r="HDK60" s="117"/>
      <c r="HDL60" s="117"/>
      <c r="HDM60" s="117"/>
      <c r="HDN60" s="117"/>
      <c r="HDO60" s="117"/>
      <c r="HDP60" s="117"/>
      <c r="HDQ60" s="117"/>
      <c r="HDR60" s="117"/>
      <c r="HDS60" s="117"/>
      <c r="HDT60" s="117"/>
      <c r="HDU60" s="117"/>
      <c r="HDV60" s="117"/>
      <c r="HDW60" s="117"/>
      <c r="HDX60" s="117"/>
      <c r="HDY60" s="117"/>
      <c r="HDZ60" s="117"/>
      <c r="HEA60" s="117"/>
      <c r="HEB60" s="117"/>
      <c r="HEC60" s="117"/>
      <c r="HED60" s="117"/>
      <c r="HEE60" s="117"/>
      <c r="HEF60" s="117"/>
      <c r="HEG60" s="117"/>
      <c r="HEH60" s="117"/>
      <c r="HEI60" s="117"/>
      <c r="HEJ60" s="117"/>
      <c r="HEK60" s="117"/>
      <c r="HEL60" s="117"/>
      <c r="HEM60" s="117"/>
      <c r="HEN60" s="117"/>
      <c r="HEO60" s="117"/>
      <c r="HEP60" s="117"/>
      <c r="HEQ60" s="117"/>
      <c r="HER60" s="117"/>
      <c r="HES60" s="117"/>
      <c r="HET60" s="117"/>
      <c r="HEU60" s="117"/>
      <c r="HEV60" s="117"/>
      <c r="HEW60" s="117"/>
      <c r="HEX60" s="117"/>
      <c r="HEY60" s="117"/>
      <c r="HEZ60" s="117"/>
      <c r="HFA60" s="117"/>
      <c r="HFB60" s="117"/>
      <c r="HFC60" s="117"/>
      <c r="HFD60" s="117"/>
      <c r="HFE60" s="117"/>
      <c r="HFF60" s="117"/>
      <c r="HFG60" s="117"/>
      <c r="HFH60" s="117"/>
      <c r="HFI60" s="117"/>
      <c r="HFJ60" s="117"/>
      <c r="HFK60" s="117"/>
      <c r="HFL60" s="117"/>
      <c r="HFM60" s="117"/>
      <c r="HFN60" s="117"/>
      <c r="HFO60" s="117"/>
      <c r="HFP60" s="117"/>
      <c r="HFQ60" s="117"/>
      <c r="HFR60" s="117"/>
      <c r="HFS60" s="117"/>
      <c r="HFT60" s="117"/>
      <c r="HFU60" s="117"/>
      <c r="HFV60" s="117"/>
      <c r="HFW60" s="117"/>
      <c r="HFX60" s="117"/>
      <c r="HFY60" s="117"/>
      <c r="HFZ60" s="117"/>
      <c r="HGA60" s="117"/>
      <c r="HGB60" s="117"/>
      <c r="HGC60" s="117"/>
      <c r="HGD60" s="117"/>
      <c r="HGE60" s="117"/>
      <c r="HGF60" s="117"/>
      <c r="HGG60" s="117"/>
      <c r="HGH60" s="117"/>
      <c r="HGI60" s="117"/>
      <c r="HGJ60" s="117"/>
      <c r="HGK60" s="117"/>
      <c r="HGL60" s="117"/>
      <c r="HGM60" s="117"/>
      <c r="HGN60" s="117"/>
      <c r="HGO60" s="117"/>
      <c r="HGP60" s="117"/>
      <c r="HGQ60" s="117"/>
      <c r="HGR60" s="117"/>
      <c r="HGS60" s="117"/>
      <c r="HGT60" s="117"/>
      <c r="HGU60" s="117"/>
      <c r="HGV60" s="117"/>
      <c r="HGW60" s="117"/>
      <c r="HGX60" s="117"/>
      <c r="HGY60" s="117"/>
      <c r="HGZ60" s="117"/>
      <c r="HHA60" s="117"/>
      <c r="HHB60" s="117"/>
      <c r="HHC60" s="117"/>
      <c r="HHD60" s="117"/>
      <c r="HHE60" s="117"/>
      <c r="HHF60" s="117"/>
      <c r="HHG60" s="117"/>
      <c r="HHH60" s="117"/>
      <c r="HHI60" s="117"/>
      <c r="HHJ60" s="117"/>
      <c r="HHK60" s="117"/>
      <c r="HHL60" s="117"/>
      <c r="HHM60" s="117"/>
      <c r="HHN60" s="117"/>
      <c r="HHO60" s="117"/>
      <c r="HHP60" s="117"/>
      <c r="HHQ60" s="117"/>
      <c r="HHR60" s="117"/>
      <c r="HHS60" s="117"/>
      <c r="HHT60" s="117"/>
      <c r="HHU60" s="117"/>
      <c r="HHV60" s="117"/>
      <c r="HHW60" s="117"/>
      <c r="HHX60" s="117"/>
      <c r="HHY60" s="117"/>
      <c r="HHZ60" s="117"/>
      <c r="HIA60" s="117"/>
      <c r="HIB60" s="117"/>
      <c r="HIC60" s="117"/>
      <c r="HID60" s="117"/>
      <c r="HIE60" s="117"/>
      <c r="HIF60" s="117"/>
      <c r="HIG60" s="117"/>
      <c r="HIH60" s="117"/>
      <c r="HII60" s="117"/>
      <c r="HIJ60" s="117"/>
      <c r="HIK60" s="117"/>
      <c r="HIL60" s="117"/>
      <c r="HIM60" s="117"/>
      <c r="HIN60" s="117"/>
      <c r="HIO60" s="117"/>
      <c r="HIP60" s="117"/>
      <c r="HIQ60" s="117"/>
      <c r="HIR60" s="117"/>
      <c r="HIS60" s="117"/>
      <c r="HIT60" s="117"/>
      <c r="HIU60" s="117"/>
      <c r="HIV60" s="117"/>
      <c r="HIW60" s="117"/>
      <c r="HIX60" s="117"/>
      <c r="HIY60" s="117"/>
      <c r="HIZ60" s="117"/>
      <c r="HJA60" s="117"/>
      <c r="HJB60" s="117"/>
      <c r="HJC60" s="117"/>
      <c r="HJD60" s="117"/>
      <c r="HJE60" s="117"/>
      <c r="HJF60" s="117"/>
      <c r="HJG60" s="117"/>
      <c r="HJH60" s="117"/>
      <c r="HJI60" s="117"/>
      <c r="HJJ60" s="117"/>
      <c r="HJK60" s="117"/>
      <c r="HJL60" s="117"/>
      <c r="HJM60" s="117"/>
      <c r="HJN60" s="117"/>
      <c r="HJO60" s="117"/>
      <c r="HJP60" s="117"/>
      <c r="HJQ60" s="117"/>
      <c r="HJR60" s="117"/>
      <c r="HJS60" s="117"/>
      <c r="HJT60" s="117"/>
      <c r="HJU60" s="117"/>
      <c r="HJV60" s="117"/>
      <c r="HJW60" s="117"/>
      <c r="HJX60" s="117"/>
      <c r="HJY60" s="117"/>
      <c r="HJZ60" s="117"/>
      <c r="HKA60" s="117"/>
      <c r="HKB60" s="117"/>
      <c r="HKC60" s="117"/>
      <c r="HKD60" s="117"/>
      <c r="HKE60" s="117"/>
      <c r="HKF60" s="117"/>
      <c r="HKG60" s="117"/>
      <c r="HKH60" s="117"/>
      <c r="HKI60" s="117"/>
      <c r="HKJ60" s="117"/>
      <c r="HKK60" s="117"/>
      <c r="HKL60" s="117"/>
      <c r="HKM60" s="117"/>
      <c r="HKN60" s="117"/>
      <c r="HKO60" s="117"/>
      <c r="HKP60" s="117"/>
      <c r="HKQ60" s="117"/>
      <c r="HKR60" s="117"/>
      <c r="HKS60" s="117"/>
      <c r="HKT60" s="117"/>
      <c r="HKU60" s="117"/>
      <c r="HKV60" s="117"/>
      <c r="HKW60" s="117"/>
      <c r="HKX60" s="117"/>
      <c r="HKY60" s="117"/>
      <c r="HKZ60" s="117"/>
      <c r="HLA60" s="117"/>
      <c r="HLB60" s="117"/>
      <c r="HLC60" s="117"/>
      <c r="HLD60" s="117"/>
      <c r="HLE60" s="117"/>
      <c r="HLF60" s="117"/>
      <c r="HLG60" s="117"/>
      <c r="HLH60" s="117"/>
      <c r="HLI60" s="117"/>
      <c r="HLJ60" s="117"/>
      <c r="HLK60" s="117"/>
      <c r="HLL60" s="117"/>
      <c r="HLM60" s="117"/>
      <c r="HLN60" s="117"/>
      <c r="HLO60" s="117"/>
      <c r="HLP60" s="117"/>
      <c r="HLQ60" s="117"/>
      <c r="HLR60" s="117"/>
      <c r="HLS60" s="117"/>
      <c r="HLT60" s="117"/>
      <c r="HLU60" s="117"/>
      <c r="HLV60" s="117"/>
      <c r="HLW60" s="117"/>
      <c r="HLX60" s="117"/>
      <c r="HLY60" s="117"/>
      <c r="HLZ60" s="117"/>
      <c r="HMA60" s="117"/>
      <c r="HMB60" s="117"/>
      <c r="HMC60" s="117"/>
      <c r="HMD60" s="117"/>
      <c r="HME60" s="117"/>
      <c r="HMF60" s="117"/>
      <c r="HMG60" s="117"/>
      <c r="HMH60" s="117"/>
      <c r="HMI60" s="117"/>
      <c r="HMJ60" s="117"/>
      <c r="HMK60" s="117"/>
      <c r="HML60" s="117"/>
      <c r="HMM60" s="117"/>
      <c r="HMN60" s="117"/>
      <c r="HMO60" s="117"/>
      <c r="HMP60" s="117"/>
      <c r="HMQ60" s="117"/>
      <c r="HMR60" s="117"/>
      <c r="HMS60" s="117"/>
      <c r="HMT60" s="117"/>
      <c r="HMU60" s="117"/>
      <c r="HMV60" s="117"/>
      <c r="HMW60" s="117"/>
      <c r="HMX60" s="117"/>
      <c r="HMY60" s="117"/>
      <c r="HMZ60" s="117"/>
      <c r="HNA60" s="117"/>
      <c r="HNB60" s="117"/>
      <c r="HNC60" s="117"/>
      <c r="HND60" s="117"/>
      <c r="HNE60" s="117"/>
      <c r="HNF60" s="117"/>
      <c r="HNG60" s="117"/>
      <c r="HNH60" s="117"/>
      <c r="HNI60" s="117"/>
      <c r="HNJ60" s="117"/>
      <c r="HNK60" s="117"/>
      <c r="HNL60" s="117"/>
      <c r="HNM60" s="117"/>
      <c r="HNN60" s="117"/>
      <c r="HNO60" s="117"/>
      <c r="HNP60" s="117"/>
      <c r="HNQ60" s="117"/>
      <c r="HNR60" s="117"/>
      <c r="HNS60" s="117"/>
      <c r="HNT60" s="117"/>
      <c r="HNU60" s="117"/>
      <c r="HNV60" s="117"/>
      <c r="HNW60" s="117"/>
      <c r="HNX60" s="117"/>
      <c r="HNY60" s="117"/>
      <c r="HNZ60" s="117"/>
      <c r="HOA60" s="117"/>
      <c r="HOB60" s="117"/>
      <c r="HOC60" s="117"/>
      <c r="HOD60" s="117"/>
      <c r="HOE60" s="117"/>
      <c r="HOF60" s="117"/>
      <c r="HOG60" s="117"/>
      <c r="HOH60" s="117"/>
      <c r="HOI60" s="117"/>
      <c r="HOJ60" s="117"/>
      <c r="HOK60" s="117"/>
      <c r="HOL60" s="117"/>
      <c r="HOM60" s="117"/>
      <c r="HON60" s="117"/>
      <c r="HOO60" s="117"/>
      <c r="HOP60" s="117"/>
      <c r="HOQ60" s="117"/>
      <c r="HOR60" s="117"/>
      <c r="HOS60" s="117"/>
      <c r="HOT60" s="117"/>
      <c r="HOU60" s="117"/>
      <c r="HOV60" s="117"/>
      <c r="HOW60" s="117"/>
      <c r="HOX60" s="117"/>
      <c r="HOY60" s="117"/>
      <c r="HOZ60" s="117"/>
      <c r="HPA60" s="117"/>
      <c r="HPB60" s="117"/>
      <c r="HPC60" s="117"/>
      <c r="HPD60" s="117"/>
      <c r="HPE60" s="117"/>
      <c r="HPF60" s="117"/>
      <c r="HPG60" s="117"/>
      <c r="HPH60" s="117"/>
      <c r="HPI60" s="117"/>
      <c r="HPJ60" s="117"/>
      <c r="HPK60" s="117"/>
      <c r="HPL60" s="117"/>
      <c r="HPM60" s="117"/>
      <c r="HPN60" s="117"/>
      <c r="HPO60" s="117"/>
      <c r="HPP60" s="117"/>
      <c r="HPQ60" s="117"/>
      <c r="HPR60" s="117"/>
      <c r="HPS60" s="117"/>
      <c r="HPT60" s="117"/>
      <c r="HPU60" s="117"/>
      <c r="HPV60" s="117"/>
      <c r="HPW60" s="117"/>
      <c r="HPX60" s="117"/>
      <c r="HPY60" s="117"/>
      <c r="HPZ60" s="117"/>
      <c r="HQA60" s="117"/>
      <c r="HQB60" s="117"/>
      <c r="HQC60" s="117"/>
      <c r="HQD60" s="117"/>
      <c r="HQE60" s="117"/>
      <c r="HQF60" s="117"/>
      <c r="HQG60" s="117"/>
      <c r="HQH60" s="117"/>
      <c r="HQI60" s="117"/>
      <c r="HQJ60" s="117"/>
      <c r="HQK60" s="117"/>
      <c r="HQL60" s="117"/>
      <c r="HQM60" s="117"/>
      <c r="HQN60" s="117"/>
      <c r="HQO60" s="117"/>
      <c r="HQP60" s="117"/>
      <c r="HQQ60" s="117"/>
      <c r="HQR60" s="117"/>
      <c r="HQS60" s="117"/>
      <c r="HQT60" s="117"/>
      <c r="HQU60" s="117"/>
      <c r="HQV60" s="117"/>
      <c r="HQW60" s="117"/>
      <c r="HQX60" s="117"/>
      <c r="HQY60" s="117"/>
      <c r="HQZ60" s="117"/>
      <c r="HRA60" s="117"/>
      <c r="HRB60" s="117"/>
      <c r="HRC60" s="117"/>
      <c r="HRD60" s="117"/>
      <c r="HRE60" s="117"/>
      <c r="HRF60" s="117"/>
      <c r="HRG60" s="117"/>
      <c r="HRH60" s="117"/>
      <c r="HRI60" s="117"/>
      <c r="HRJ60" s="117"/>
      <c r="HRK60" s="117"/>
      <c r="HRL60" s="117"/>
      <c r="HRM60" s="117"/>
      <c r="HRN60" s="117"/>
      <c r="HRO60" s="117"/>
      <c r="HRP60" s="117"/>
      <c r="HRQ60" s="117"/>
      <c r="HRR60" s="117"/>
      <c r="HRS60" s="117"/>
      <c r="HRT60" s="117"/>
      <c r="HRU60" s="117"/>
      <c r="HRV60" s="117"/>
      <c r="HRW60" s="117"/>
      <c r="HRX60" s="117"/>
      <c r="HRY60" s="117"/>
      <c r="HRZ60" s="117"/>
      <c r="HSA60" s="117"/>
      <c r="HSB60" s="117"/>
      <c r="HSC60" s="117"/>
      <c r="HSD60" s="117"/>
      <c r="HSE60" s="117"/>
      <c r="HSF60" s="117"/>
      <c r="HSG60" s="117"/>
      <c r="HSH60" s="117"/>
      <c r="HSI60" s="117"/>
      <c r="HSJ60" s="117"/>
      <c r="HSK60" s="117"/>
      <c r="HSL60" s="117"/>
      <c r="HSM60" s="117"/>
      <c r="HSN60" s="117"/>
      <c r="HSO60" s="117"/>
      <c r="HSP60" s="117"/>
      <c r="HSQ60" s="117"/>
      <c r="HSR60" s="117"/>
      <c r="HSS60" s="117"/>
      <c r="HST60" s="117"/>
      <c r="HSU60" s="117"/>
      <c r="HSV60" s="117"/>
      <c r="HSW60" s="117"/>
      <c r="HSX60" s="117"/>
      <c r="HSY60" s="117"/>
      <c r="HSZ60" s="117"/>
      <c r="HTA60" s="117"/>
      <c r="HTB60" s="117"/>
      <c r="HTC60" s="117"/>
      <c r="HTD60" s="117"/>
      <c r="HTE60" s="117"/>
      <c r="HTF60" s="117"/>
      <c r="HTG60" s="117"/>
      <c r="HTH60" s="117"/>
      <c r="HTI60" s="117"/>
      <c r="HTJ60" s="117"/>
      <c r="HTK60" s="117"/>
      <c r="HTL60" s="117"/>
      <c r="HTM60" s="117"/>
      <c r="HTN60" s="117"/>
      <c r="HTO60" s="117"/>
      <c r="HTP60" s="117"/>
      <c r="HTQ60" s="117"/>
      <c r="HTR60" s="117"/>
      <c r="HTS60" s="117"/>
      <c r="HTT60" s="117"/>
      <c r="HTU60" s="117"/>
      <c r="HTV60" s="117"/>
      <c r="HTW60" s="117"/>
      <c r="HTX60" s="117"/>
      <c r="HTY60" s="117"/>
      <c r="HTZ60" s="117"/>
      <c r="HUA60" s="117"/>
      <c r="HUB60" s="117"/>
      <c r="HUC60" s="117"/>
      <c r="HUD60" s="117"/>
      <c r="HUE60" s="117"/>
      <c r="HUF60" s="117"/>
      <c r="HUG60" s="117"/>
      <c r="HUH60" s="117"/>
      <c r="HUI60" s="117"/>
      <c r="HUJ60" s="117"/>
      <c r="HUK60" s="117"/>
      <c r="HUL60" s="117"/>
      <c r="HUM60" s="117"/>
      <c r="HUN60" s="117"/>
      <c r="HUO60" s="117"/>
      <c r="HUP60" s="117"/>
      <c r="HUQ60" s="117"/>
      <c r="HUR60" s="117"/>
      <c r="HUS60" s="117"/>
      <c r="HUT60" s="117"/>
      <c r="HUU60" s="117"/>
      <c r="HUV60" s="117"/>
      <c r="HUW60" s="117"/>
      <c r="HUX60" s="117"/>
      <c r="HUY60" s="117"/>
      <c r="HUZ60" s="117"/>
      <c r="HVA60" s="117"/>
      <c r="HVB60" s="117"/>
      <c r="HVC60" s="117"/>
      <c r="HVD60" s="117"/>
      <c r="HVE60" s="117"/>
      <c r="HVF60" s="117"/>
      <c r="HVG60" s="117"/>
      <c r="HVH60" s="117"/>
      <c r="HVI60" s="117"/>
      <c r="HVJ60" s="117"/>
      <c r="HVK60" s="117"/>
      <c r="HVL60" s="117"/>
      <c r="HVM60" s="117"/>
      <c r="HVN60" s="117"/>
      <c r="HVO60" s="117"/>
      <c r="HVP60" s="117"/>
      <c r="HVQ60" s="117"/>
      <c r="HVR60" s="117"/>
      <c r="HVS60" s="117"/>
      <c r="HVT60" s="117"/>
      <c r="HVU60" s="117"/>
      <c r="HVV60" s="117"/>
      <c r="HVW60" s="117"/>
      <c r="HVX60" s="117"/>
      <c r="HVY60" s="117"/>
      <c r="HVZ60" s="117"/>
      <c r="HWA60" s="117"/>
      <c r="HWB60" s="117"/>
      <c r="HWC60" s="117"/>
      <c r="HWD60" s="117"/>
      <c r="HWE60" s="117"/>
      <c r="HWF60" s="117"/>
      <c r="HWG60" s="117"/>
      <c r="HWH60" s="117"/>
      <c r="HWI60" s="117"/>
      <c r="HWJ60" s="117"/>
      <c r="HWK60" s="117"/>
      <c r="HWL60" s="117"/>
      <c r="HWM60" s="117"/>
      <c r="HWN60" s="117"/>
      <c r="HWO60" s="117"/>
      <c r="HWP60" s="117"/>
      <c r="HWQ60" s="117"/>
      <c r="HWR60" s="117"/>
      <c r="HWS60" s="117"/>
      <c r="HWT60" s="117"/>
      <c r="HWU60" s="117"/>
      <c r="HWV60" s="117"/>
      <c r="HWW60" s="117"/>
      <c r="HWX60" s="117"/>
      <c r="HWY60" s="117"/>
      <c r="HWZ60" s="117"/>
      <c r="HXA60" s="117"/>
      <c r="HXB60" s="117"/>
      <c r="HXC60" s="117"/>
      <c r="HXD60" s="117"/>
      <c r="HXE60" s="117"/>
      <c r="HXF60" s="117"/>
      <c r="HXG60" s="117"/>
      <c r="HXH60" s="117"/>
      <c r="HXI60" s="117"/>
      <c r="HXJ60" s="117"/>
      <c r="HXK60" s="117"/>
      <c r="HXL60" s="117"/>
      <c r="HXM60" s="117"/>
      <c r="HXN60" s="117"/>
      <c r="HXO60" s="117"/>
      <c r="HXP60" s="117"/>
      <c r="HXQ60" s="117"/>
      <c r="HXR60" s="117"/>
      <c r="HXS60" s="117"/>
      <c r="HXT60" s="117"/>
      <c r="HXU60" s="117"/>
      <c r="HXV60" s="117"/>
      <c r="HXW60" s="117"/>
      <c r="HXX60" s="117"/>
      <c r="HXY60" s="117"/>
      <c r="HXZ60" s="117"/>
      <c r="HYA60" s="117"/>
      <c r="HYB60" s="117"/>
      <c r="HYC60" s="117"/>
      <c r="HYD60" s="117"/>
      <c r="HYE60" s="117"/>
      <c r="HYF60" s="117"/>
      <c r="HYG60" s="117"/>
      <c r="HYH60" s="117"/>
      <c r="HYI60" s="117"/>
      <c r="HYJ60" s="117"/>
      <c r="HYK60" s="117"/>
      <c r="HYL60" s="117"/>
      <c r="HYM60" s="117"/>
      <c r="HYN60" s="117"/>
      <c r="HYO60" s="117"/>
      <c r="HYP60" s="117"/>
      <c r="HYQ60" s="117"/>
      <c r="HYR60" s="117"/>
      <c r="HYS60" s="117"/>
      <c r="HYT60" s="117"/>
      <c r="HYU60" s="117"/>
      <c r="HYV60" s="117"/>
      <c r="HYW60" s="117"/>
      <c r="HYX60" s="117"/>
      <c r="HYY60" s="117"/>
      <c r="HYZ60" s="117"/>
      <c r="HZA60" s="117"/>
      <c r="HZB60" s="117"/>
      <c r="HZC60" s="117"/>
      <c r="HZD60" s="117"/>
      <c r="HZE60" s="117"/>
      <c r="HZF60" s="117"/>
      <c r="HZG60" s="117"/>
      <c r="HZH60" s="117"/>
      <c r="HZI60" s="117"/>
      <c r="HZJ60" s="117"/>
      <c r="HZK60" s="117"/>
      <c r="HZL60" s="117"/>
      <c r="HZM60" s="117"/>
      <c r="HZN60" s="117"/>
      <c r="HZO60" s="117"/>
      <c r="HZP60" s="117"/>
      <c r="HZQ60" s="117"/>
      <c r="HZR60" s="117"/>
      <c r="HZS60" s="117"/>
      <c r="HZT60" s="117"/>
      <c r="HZU60" s="117"/>
      <c r="HZV60" s="117"/>
      <c r="HZW60" s="117"/>
      <c r="HZX60" s="117"/>
      <c r="HZY60" s="117"/>
      <c r="HZZ60" s="117"/>
      <c r="IAA60" s="117"/>
      <c r="IAB60" s="117"/>
      <c r="IAC60" s="117"/>
      <c r="IAD60" s="117"/>
      <c r="IAE60" s="117"/>
      <c r="IAF60" s="117"/>
      <c r="IAG60" s="117"/>
      <c r="IAH60" s="117"/>
      <c r="IAI60" s="117"/>
      <c r="IAJ60" s="117"/>
      <c r="IAK60" s="117"/>
      <c r="IAL60" s="117"/>
      <c r="IAM60" s="117"/>
      <c r="IAN60" s="117"/>
      <c r="IAO60" s="117"/>
      <c r="IAP60" s="117"/>
      <c r="IAQ60" s="117"/>
      <c r="IAR60" s="117"/>
      <c r="IAS60" s="117"/>
      <c r="IAT60" s="117"/>
      <c r="IAU60" s="117"/>
      <c r="IAV60" s="117"/>
      <c r="IAW60" s="117"/>
      <c r="IAX60" s="117"/>
      <c r="IAY60" s="117"/>
      <c r="IAZ60" s="117"/>
      <c r="IBA60" s="117"/>
      <c r="IBB60" s="117"/>
      <c r="IBC60" s="117"/>
      <c r="IBD60" s="117"/>
      <c r="IBE60" s="117"/>
      <c r="IBF60" s="117"/>
      <c r="IBG60" s="117"/>
      <c r="IBH60" s="117"/>
      <c r="IBI60" s="117"/>
      <c r="IBJ60" s="117"/>
      <c r="IBK60" s="117"/>
      <c r="IBL60" s="117"/>
      <c r="IBM60" s="117"/>
      <c r="IBN60" s="117"/>
      <c r="IBO60" s="117"/>
      <c r="IBP60" s="117"/>
      <c r="IBQ60" s="117"/>
      <c r="IBR60" s="117"/>
      <c r="IBS60" s="117"/>
      <c r="IBT60" s="117"/>
      <c r="IBU60" s="117"/>
      <c r="IBV60" s="117"/>
      <c r="IBW60" s="117"/>
      <c r="IBX60" s="117"/>
      <c r="IBY60" s="117"/>
      <c r="IBZ60" s="117"/>
      <c r="ICA60" s="117"/>
      <c r="ICB60" s="117"/>
      <c r="ICC60" s="117"/>
      <c r="ICD60" s="117"/>
      <c r="ICE60" s="117"/>
      <c r="ICF60" s="117"/>
      <c r="ICG60" s="117"/>
      <c r="ICH60" s="117"/>
      <c r="ICI60" s="117"/>
      <c r="ICJ60" s="117"/>
      <c r="ICK60" s="117"/>
      <c r="ICL60" s="117"/>
      <c r="ICM60" s="117"/>
      <c r="ICN60" s="117"/>
      <c r="ICO60" s="117"/>
      <c r="ICP60" s="117"/>
      <c r="ICQ60" s="117"/>
      <c r="ICR60" s="117"/>
      <c r="ICS60" s="117"/>
      <c r="ICT60" s="117"/>
      <c r="ICU60" s="117"/>
      <c r="ICV60" s="117"/>
      <c r="ICW60" s="117"/>
      <c r="ICX60" s="117"/>
      <c r="ICY60" s="117"/>
      <c r="ICZ60" s="117"/>
      <c r="IDA60" s="117"/>
      <c r="IDB60" s="117"/>
      <c r="IDC60" s="117"/>
      <c r="IDD60" s="117"/>
      <c r="IDE60" s="117"/>
      <c r="IDF60" s="117"/>
      <c r="IDG60" s="117"/>
      <c r="IDH60" s="117"/>
      <c r="IDI60" s="117"/>
      <c r="IDJ60" s="117"/>
      <c r="IDK60" s="117"/>
      <c r="IDL60" s="117"/>
      <c r="IDM60" s="117"/>
      <c r="IDN60" s="117"/>
      <c r="IDO60" s="117"/>
      <c r="IDP60" s="117"/>
      <c r="IDQ60" s="117"/>
      <c r="IDR60" s="117"/>
      <c r="IDS60" s="117"/>
      <c r="IDT60" s="117"/>
      <c r="IDU60" s="117"/>
      <c r="IDV60" s="117"/>
      <c r="IDW60" s="117"/>
      <c r="IDX60" s="117"/>
      <c r="IDY60" s="117"/>
      <c r="IDZ60" s="117"/>
      <c r="IEA60" s="117"/>
      <c r="IEB60" s="117"/>
      <c r="IEC60" s="117"/>
      <c r="IED60" s="117"/>
      <c r="IEE60" s="117"/>
      <c r="IEF60" s="117"/>
      <c r="IEG60" s="117"/>
      <c r="IEH60" s="117"/>
      <c r="IEI60" s="117"/>
      <c r="IEJ60" s="117"/>
      <c r="IEK60" s="117"/>
      <c r="IEL60" s="117"/>
      <c r="IEM60" s="117"/>
      <c r="IEN60" s="117"/>
      <c r="IEO60" s="117"/>
      <c r="IEP60" s="117"/>
      <c r="IEQ60" s="117"/>
      <c r="IER60" s="117"/>
      <c r="IES60" s="117"/>
      <c r="IET60" s="117"/>
      <c r="IEU60" s="117"/>
      <c r="IEV60" s="117"/>
      <c r="IEW60" s="117"/>
      <c r="IEX60" s="117"/>
      <c r="IEY60" s="117"/>
      <c r="IEZ60" s="117"/>
      <c r="IFA60" s="117"/>
      <c r="IFB60" s="117"/>
      <c r="IFC60" s="117"/>
      <c r="IFD60" s="117"/>
      <c r="IFE60" s="117"/>
      <c r="IFF60" s="117"/>
      <c r="IFG60" s="117"/>
      <c r="IFH60" s="117"/>
      <c r="IFI60" s="117"/>
      <c r="IFJ60" s="117"/>
      <c r="IFK60" s="117"/>
      <c r="IFL60" s="117"/>
      <c r="IFM60" s="117"/>
      <c r="IFN60" s="117"/>
      <c r="IFO60" s="117"/>
      <c r="IFP60" s="117"/>
      <c r="IFQ60" s="117"/>
      <c r="IFR60" s="117"/>
      <c r="IFS60" s="117"/>
      <c r="IFT60" s="117"/>
      <c r="IFU60" s="117"/>
      <c r="IFV60" s="117"/>
      <c r="IFW60" s="117"/>
      <c r="IFX60" s="117"/>
      <c r="IFY60" s="117"/>
      <c r="IFZ60" s="117"/>
      <c r="IGA60" s="117"/>
      <c r="IGB60" s="117"/>
      <c r="IGC60" s="117"/>
      <c r="IGD60" s="117"/>
      <c r="IGE60" s="117"/>
      <c r="IGF60" s="117"/>
      <c r="IGG60" s="117"/>
      <c r="IGH60" s="117"/>
      <c r="IGI60" s="117"/>
      <c r="IGJ60" s="117"/>
      <c r="IGK60" s="117"/>
      <c r="IGL60" s="117"/>
      <c r="IGM60" s="117"/>
      <c r="IGN60" s="117"/>
      <c r="IGO60" s="117"/>
      <c r="IGP60" s="117"/>
      <c r="IGQ60" s="117"/>
      <c r="IGR60" s="117"/>
      <c r="IGS60" s="117"/>
      <c r="IGT60" s="117"/>
      <c r="IGU60" s="117"/>
      <c r="IGV60" s="117"/>
      <c r="IGW60" s="117"/>
      <c r="IGX60" s="117"/>
      <c r="IGY60" s="117"/>
      <c r="IGZ60" s="117"/>
      <c r="IHA60" s="117"/>
      <c r="IHB60" s="117"/>
      <c r="IHC60" s="117"/>
      <c r="IHD60" s="117"/>
      <c r="IHE60" s="117"/>
      <c r="IHF60" s="117"/>
      <c r="IHG60" s="117"/>
      <c r="IHH60" s="117"/>
      <c r="IHI60" s="117"/>
      <c r="IHJ60" s="117"/>
      <c r="IHK60" s="117"/>
      <c r="IHL60" s="117"/>
      <c r="IHM60" s="117"/>
      <c r="IHN60" s="117"/>
      <c r="IHO60" s="117"/>
      <c r="IHP60" s="117"/>
      <c r="IHQ60" s="117"/>
      <c r="IHR60" s="117"/>
      <c r="IHS60" s="117"/>
      <c r="IHT60" s="117"/>
      <c r="IHU60" s="117"/>
      <c r="IHV60" s="117"/>
      <c r="IHW60" s="117"/>
      <c r="IHX60" s="117"/>
      <c r="IHY60" s="117"/>
      <c r="IHZ60" s="117"/>
      <c r="IIA60" s="117"/>
      <c r="IIB60" s="117"/>
      <c r="IIC60" s="117"/>
      <c r="IID60" s="117"/>
      <c r="IIE60" s="117"/>
      <c r="IIF60" s="117"/>
      <c r="IIG60" s="117"/>
      <c r="IIH60" s="117"/>
      <c r="III60" s="117"/>
      <c r="IIJ60" s="117"/>
      <c r="IIK60" s="117"/>
      <c r="IIL60" s="117"/>
      <c r="IIM60" s="117"/>
      <c r="IIN60" s="117"/>
      <c r="IIO60" s="117"/>
      <c r="IIP60" s="117"/>
      <c r="IIQ60" s="117"/>
      <c r="IIR60" s="117"/>
      <c r="IIS60" s="117"/>
      <c r="IIT60" s="117"/>
      <c r="IIU60" s="117"/>
      <c r="IIV60" s="117"/>
      <c r="IIW60" s="117"/>
      <c r="IIX60" s="117"/>
      <c r="IIY60" s="117"/>
      <c r="IIZ60" s="117"/>
      <c r="IJA60" s="117"/>
      <c r="IJB60" s="117"/>
      <c r="IJC60" s="117"/>
      <c r="IJD60" s="117"/>
      <c r="IJE60" s="117"/>
      <c r="IJF60" s="117"/>
      <c r="IJG60" s="117"/>
      <c r="IJH60" s="117"/>
      <c r="IJI60" s="117"/>
      <c r="IJJ60" s="117"/>
      <c r="IJK60" s="117"/>
      <c r="IJL60" s="117"/>
      <c r="IJM60" s="117"/>
      <c r="IJN60" s="117"/>
      <c r="IJO60" s="117"/>
      <c r="IJP60" s="117"/>
      <c r="IJQ60" s="117"/>
      <c r="IJR60" s="117"/>
      <c r="IJS60" s="117"/>
      <c r="IJT60" s="117"/>
      <c r="IJU60" s="117"/>
      <c r="IJV60" s="117"/>
      <c r="IJW60" s="117"/>
      <c r="IJX60" s="117"/>
      <c r="IJY60" s="117"/>
      <c r="IJZ60" s="117"/>
      <c r="IKA60" s="117"/>
      <c r="IKB60" s="117"/>
      <c r="IKC60" s="117"/>
      <c r="IKD60" s="117"/>
      <c r="IKE60" s="117"/>
      <c r="IKF60" s="117"/>
      <c r="IKG60" s="117"/>
      <c r="IKH60" s="117"/>
      <c r="IKI60" s="117"/>
      <c r="IKJ60" s="117"/>
      <c r="IKK60" s="117"/>
      <c r="IKL60" s="117"/>
      <c r="IKM60" s="117"/>
      <c r="IKN60" s="117"/>
      <c r="IKO60" s="117"/>
      <c r="IKP60" s="117"/>
      <c r="IKQ60" s="117"/>
      <c r="IKR60" s="117"/>
      <c r="IKS60" s="117"/>
      <c r="IKT60" s="117"/>
      <c r="IKU60" s="117"/>
      <c r="IKV60" s="117"/>
      <c r="IKW60" s="117"/>
      <c r="IKX60" s="117"/>
      <c r="IKY60" s="117"/>
      <c r="IKZ60" s="117"/>
      <c r="ILA60" s="117"/>
      <c r="ILB60" s="117"/>
      <c r="ILC60" s="117"/>
      <c r="ILD60" s="117"/>
      <c r="ILE60" s="117"/>
      <c r="ILF60" s="117"/>
      <c r="ILG60" s="117"/>
      <c r="ILH60" s="117"/>
      <c r="ILI60" s="117"/>
      <c r="ILJ60" s="117"/>
      <c r="ILK60" s="117"/>
      <c r="ILL60" s="117"/>
      <c r="ILM60" s="117"/>
      <c r="ILN60" s="117"/>
      <c r="ILO60" s="117"/>
      <c r="ILP60" s="117"/>
      <c r="ILQ60" s="117"/>
      <c r="ILR60" s="117"/>
      <c r="ILS60" s="117"/>
      <c r="ILT60" s="117"/>
      <c r="ILU60" s="117"/>
      <c r="ILV60" s="117"/>
      <c r="ILW60" s="117"/>
      <c r="ILX60" s="117"/>
      <c r="ILY60" s="117"/>
      <c r="ILZ60" s="117"/>
      <c r="IMA60" s="117"/>
      <c r="IMB60" s="117"/>
      <c r="IMC60" s="117"/>
      <c r="IMD60" s="117"/>
      <c r="IME60" s="117"/>
      <c r="IMF60" s="117"/>
      <c r="IMG60" s="117"/>
      <c r="IMH60" s="117"/>
      <c r="IMI60" s="117"/>
      <c r="IMJ60" s="117"/>
      <c r="IMK60" s="117"/>
      <c r="IML60" s="117"/>
      <c r="IMM60" s="117"/>
      <c r="IMN60" s="117"/>
      <c r="IMO60" s="117"/>
      <c r="IMP60" s="117"/>
      <c r="IMQ60" s="117"/>
      <c r="IMR60" s="117"/>
      <c r="IMS60" s="117"/>
      <c r="IMT60" s="117"/>
      <c r="IMU60" s="117"/>
      <c r="IMV60" s="117"/>
      <c r="IMW60" s="117"/>
      <c r="IMX60" s="117"/>
      <c r="IMY60" s="117"/>
      <c r="IMZ60" s="117"/>
      <c r="INA60" s="117"/>
      <c r="INB60" s="117"/>
      <c r="INC60" s="117"/>
      <c r="IND60" s="117"/>
      <c r="INE60" s="117"/>
      <c r="INF60" s="117"/>
      <c r="ING60" s="117"/>
      <c r="INH60" s="117"/>
      <c r="INI60" s="117"/>
      <c r="INJ60" s="117"/>
      <c r="INK60" s="117"/>
      <c r="INL60" s="117"/>
      <c r="INM60" s="117"/>
      <c r="INN60" s="117"/>
      <c r="INO60" s="117"/>
      <c r="INP60" s="117"/>
      <c r="INQ60" s="117"/>
      <c r="INR60" s="117"/>
      <c r="INS60" s="117"/>
      <c r="INT60" s="117"/>
      <c r="INU60" s="117"/>
      <c r="INV60" s="117"/>
      <c r="INW60" s="117"/>
      <c r="INX60" s="117"/>
      <c r="INY60" s="117"/>
      <c r="INZ60" s="117"/>
      <c r="IOA60" s="117"/>
      <c r="IOB60" s="117"/>
      <c r="IOC60" s="117"/>
      <c r="IOD60" s="117"/>
      <c r="IOE60" s="117"/>
      <c r="IOF60" s="117"/>
      <c r="IOG60" s="117"/>
      <c r="IOH60" s="117"/>
      <c r="IOI60" s="117"/>
      <c r="IOJ60" s="117"/>
      <c r="IOK60" s="117"/>
      <c r="IOL60" s="117"/>
      <c r="IOM60" s="117"/>
      <c r="ION60" s="117"/>
      <c r="IOO60" s="117"/>
      <c r="IOP60" s="117"/>
      <c r="IOQ60" s="117"/>
      <c r="IOR60" s="117"/>
      <c r="IOS60" s="117"/>
      <c r="IOT60" s="117"/>
      <c r="IOU60" s="117"/>
      <c r="IOV60" s="117"/>
      <c r="IOW60" s="117"/>
      <c r="IOX60" s="117"/>
      <c r="IOY60" s="117"/>
      <c r="IOZ60" s="117"/>
      <c r="IPA60" s="117"/>
      <c r="IPB60" s="117"/>
      <c r="IPC60" s="117"/>
      <c r="IPD60" s="117"/>
      <c r="IPE60" s="117"/>
      <c r="IPF60" s="117"/>
      <c r="IPG60" s="117"/>
      <c r="IPH60" s="117"/>
      <c r="IPI60" s="117"/>
      <c r="IPJ60" s="117"/>
      <c r="IPK60" s="117"/>
      <c r="IPL60" s="117"/>
      <c r="IPM60" s="117"/>
      <c r="IPN60" s="117"/>
      <c r="IPO60" s="117"/>
      <c r="IPP60" s="117"/>
      <c r="IPQ60" s="117"/>
      <c r="IPR60" s="117"/>
      <c r="IPS60" s="117"/>
      <c r="IPT60" s="117"/>
      <c r="IPU60" s="117"/>
      <c r="IPV60" s="117"/>
      <c r="IPW60" s="117"/>
      <c r="IPX60" s="117"/>
      <c r="IPY60" s="117"/>
      <c r="IPZ60" s="117"/>
      <c r="IQA60" s="117"/>
      <c r="IQB60" s="117"/>
      <c r="IQC60" s="117"/>
      <c r="IQD60" s="117"/>
      <c r="IQE60" s="117"/>
      <c r="IQF60" s="117"/>
      <c r="IQG60" s="117"/>
      <c r="IQH60" s="117"/>
      <c r="IQI60" s="117"/>
      <c r="IQJ60" s="117"/>
      <c r="IQK60" s="117"/>
      <c r="IQL60" s="117"/>
      <c r="IQM60" s="117"/>
      <c r="IQN60" s="117"/>
      <c r="IQO60" s="117"/>
      <c r="IQP60" s="117"/>
      <c r="IQQ60" s="117"/>
      <c r="IQR60" s="117"/>
      <c r="IQS60" s="117"/>
      <c r="IQT60" s="117"/>
      <c r="IQU60" s="117"/>
      <c r="IQV60" s="117"/>
      <c r="IQW60" s="117"/>
      <c r="IQX60" s="117"/>
      <c r="IQY60" s="117"/>
      <c r="IQZ60" s="117"/>
      <c r="IRA60" s="117"/>
      <c r="IRB60" s="117"/>
      <c r="IRC60" s="117"/>
      <c r="IRD60" s="117"/>
      <c r="IRE60" s="117"/>
      <c r="IRF60" s="117"/>
      <c r="IRG60" s="117"/>
      <c r="IRH60" s="117"/>
      <c r="IRI60" s="117"/>
      <c r="IRJ60" s="117"/>
      <c r="IRK60" s="117"/>
      <c r="IRL60" s="117"/>
      <c r="IRM60" s="117"/>
      <c r="IRN60" s="117"/>
      <c r="IRO60" s="117"/>
      <c r="IRP60" s="117"/>
      <c r="IRQ60" s="117"/>
      <c r="IRR60" s="117"/>
      <c r="IRS60" s="117"/>
      <c r="IRT60" s="117"/>
      <c r="IRU60" s="117"/>
      <c r="IRV60" s="117"/>
      <c r="IRW60" s="117"/>
      <c r="IRX60" s="117"/>
      <c r="IRY60" s="117"/>
      <c r="IRZ60" s="117"/>
      <c r="ISA60" s="117"/>
      <c r="ISB60" s="117"/>
      <c r="ISC60" s="117"/>
      <c r="ISD60" s="117"/>
      <c r="ISE60" s="117"/>
      <c r="ISF60" s="117"/>
      <c r="ISG60" s="117"/>
      <c r="ISH60" s="117"/>
      <c r="ISI60" s="117"/>
      <c r="ISJ60" s="117"/>
      <c r="ISK60" s="117"/>
      <c r="ISL60" s="117"/>
      <c r="ISM60" s="117"/>
      <c r="ISN60" s="117"/>
      <c r="ISO60" s="117"/>
      <c r="ISP60" s="117"/>
      <c r="ISQ60" s="117"/>
      <c r="ISR60" s="117"/>
      <c r="ISS60" s="117"/>
      <c r="IST60" s="117"/>
      <c r="ISU60" s="117"/>
      <c r="ISV60" s="117"/>
      <c r="ISW60" s="117"/>
      <c r="ISX60" s="117"/>
      <c r="ISY60" s="117"/>
      <c r="ISZ60" s="117"/>
      <c r="ITA60" s="117"/>
      <c r="ITB60" s="117"/>
      <c r="ITC60" s="117"/>
      <c r="ITD60" s="117"/>
      <c r="ITE60" s="117"/>
      <c r="ITF60" s="117"/>
      <c r="ITG60" s="117"/>
      <c r="ITH60" s="117"/>
      <c r="ITI60" s="117"/>
      <c r="ITJ60" s="117"/>
      <c r="ITK60" s="117"/>
      <c r="ITL60" s="117"/>
      <c r="ITM60" s="117"/>
      <c r="ITN60" s="117"/>
      <c r="ITO60" s="117"/>
      <c r="ITP60" s="117"/>
      <c r="ITQ60" s="117"/>
      <c r="ITR60" s="117"/>
      <c r="ITS60" s="117"/>
      <c r="ITT60" s="117"/>
      <c r="ITU60" s="117"/>
      <c r="ITV60" s="117"/>
      <c r="ITW60" s="117"/>
      <c r="ITX60" s="117"/>
      <c r="ITY60" s="117"/>
      <c r="ITZ60" s="117"/>
      <c r="IUA60" s="117"/>
      <c r="IUB60" s="117"/>
      <c r="IUC60" s="117"/>
      <c r="IUD60" s="117"/>
      <c r="IUE60" s="117"/>
      <c r="IUF60" s="117"/>
      <c r="IUG60" s="117"/>
      <c r="IUH60" s="117"/>
      <c r="IUI60" s="117"/>
      <c r="IUJ60" s="117"/>
      <c r="IUK60" s="117"/>
      <c r="IUL60" s="117"/>
      <c r="IUM60" s="117"/>
      <c r="IUN60" s="117"/>
      <c r="IUO60" s="117"/>
      <c r="IUP60" s="117"/>
      <c r="IUQ60" s="117"/>
      <c r="IUR60" s="117"/>
      <c r="IUS60" s="117"/>
      <c r="IUT60" s="117"/>
      <c r="IUU60" s="117"/>
      <c r="IUV60" s="117"/>
      <c r="IUW60" s="117"/>
      <c r="IUX60" s="117"/>
      <c r="IUY60" s="117"/>
      <c r="IUZ60" s="117"/>
      <c r="IVA60" s="117"/>
      <c r="IVB60" s="117"/>
      <c r="IVC60" s="117"/>
      <c r="IVD60" s="117"/>
      <c r="IVE60" s="117"/>
      <c r="IVF60" s="117"/>
      <c r="IVG60" s="117"/>
      <c r="IVH60" s="117"/>
      <c r="IVI60" s="117"/>
      <c r="IVJ60" s="117"/>
      <c r="IVK60" s="117"/>
      <c r="IVL60" s="117"/>
      <c r="IVM60" s="117"/>
      <c r="IVN60" s="117"/>
      <c r="IVO60" s="117"/>
      <c r="IVP60" s="117"/>
      <c r="IVQ60" s="117"/>
      <c r="IVR60" s="117"/>
      <c r="IVS60" s="117"/>
      <c r="IVT60" s="117"/>
      <c r="IVU60" s="117"/>
      <c r="IVV60" s="117"/>
      <c r="IVW60" s="117"/>
      <c r="IVX60" s="117"/>
      <c r="IVY60" s="117"/>
      <c r="IVZ60" s="117"/>
      <c r="IWA60" s="117"/>
      <c r="IWB60" s="117"/>
      <c r="IWC60" s="117"/>
      <c r="IWD60" s="117"/>
      <c r="IWE60" s="117"/>
      <c r="IWF60" s="117"/>
      <c r="IWG60" s="117"/>
      <c r="IWH60" s="117"/>
      <c r="IWI60" s="117"/>
      <c r="IWJ60" s="117"/>
      <c r="IWK60" s="117"/>
      <c r="IWL60" s="117"/>
      <c r="IWM60" s="117"/>
      <c r="IWN60" s="117"/>
      <c r="IWO60" s="117"/>
      <c r="IWP60" s="117"/>
      <c r="IWQ60" s="117"/>
      <c r="IWR60" s="117"/>
      <c r="IWS60" s="117"/>
      <c r="IWT60" s="117"/>
      <c r="IWU60" s="117"/>
      <c r="IWV60" s="117"/>
      <c r="IWW60" s="117"/>
      <c r="IWX60" s="117"/>
      <c r="IWY60" s="117"/>
      <c r="IWZ60" s="117"/>
      <c r="IXA60" s="117"/>
      <c r="IXB60" s="117"/>
      <c r="IXC60" s="117"/>
      <c r="IXD60" s="117"/>
      <c r="IXE60" s="117"/>
      <c r="IXF60" s="117"/>
      <c r="IXG60" s="117"/>
      <c r="IXH60" s="117"/>
      <c r="IXI60" s="117"/>
      <c r="IXJ60" s="117"/>
      <c r="IXK60" s="117"/>
      <c r="IXL60" s="117"/>
      <c r="IXM60" s="117"/>
      <c r="IXN60" s="117"/>
      <c r="IXO60" s="117"/>
      <c r="IXP60" s="117"/>
      <c r="IXQ60" s="117"/>
      <c r="IXR60" s="117"/>
      <c r="IXS60" s="117"/>
      <c r="IXT60" s="117"/>
      <c r="IXU60" s="117"/>
      <c r="IXV60" s="117"/>
      <c r="IXW60" s="117"/>
      <c r="IXX60" s="117"/>
      <c r="IXY60" s="117"/>
      <c r="IXZ60" s="117"/>
      <c r="IYA60" s="117"/>
      <c r="IYB60" s="117"/>
      <c r="IYC60" s="117"/>
      <c r="IYD60" s="117"/>
      <c r="IYE60" s="117"/>
      <c r="IYF60" s="117"/>
      <c r="IYG60" s="117"/>
      <c r="IYH60" s="117"/>
      <c r="IYI60" s="117"/>
      <c r="IYJ60" s="117"/>
      <c r="IYK60" s="117"/>
      <c r="IYL60" s="117"/>
      <c r="IYM60" s="117"/>
      <c r="IYN60" s="117"/>
      <c r="IYO60" s="117"/>
      <c r="IYP60" s="117"/>
      <c r="IYQ60" s="117"/>
      <c r="IYR60" s="117"/>
      <c r="IYS60" s="117"/>
      <c r="IYT60" s="117"/>
      <c r="IYU60" s="117"/>
      <c r="IYV60" s="117"/>
      <c r="IYW60" s="117"/>
      <c r="IYX60" s="117"/>
      <c r="IYY60" s="117"/>
      <c r="IYZ60" s="117"/>
      <c r="IZA60" s="117"/>
      <c r="IZB60" s="117"/>
      <c r="IZC60" s="117"/>
      <c r="IZD60" s="117"/>
      <c r="IZE60" s="117"/>
      <c r="IZF60" s="117"/>
      <c r="IZG60" s="117"/>
      <c r="IZH60" s="117"/>
      <c r="IZI60" s="117"/>
      <c r="IZJ60" s="117"/>
      <c r="IZK60" s="117"/>
      <c r="IZL60" s="117"/>
      <c r="IZM60" s="117"/>
      <c r="IZN60" s="117"/>
      <c r="IZO60" s="117"/>
      <c r="IZP60" s="117"/>
      <c r="IZQ60" s="117"/>
      <c r="IZR60" s="117"/>
      <c r="IZS60" s="117"/>
      <c r="IZT60" s="117"/>
      <c r="IZU60" s="117"/>
      <c r="IZV60" s="117"/>
      <c r="IZW60" s="117"/>
      <c r="IZX60" s="117"/>
      <c r="IZY60" s="117"/>
      <c r="IZZ60" s="117"/>
      <c r="JAA60" s="117"/>
      <c r="JAB60" s="117"/>
      <c r="JAC60" s="117"/>
      <c r="JAD60" s="117"/>
      <c r="JAE60" s="117"/>
      <c r="JAF60" s="117"/>
      <c r="JAG60" s="117"/>
      <c r="JAH60" s="117"/>
      <c r="JAI60" s="117"/>
      <c r="JAJ60" s="117"/>
      <c r="JAK60" s="117"/>
      <c r="JAL60" s="117"/>
      <c r="JAM60" s="117"/>
      <c r="JAN60" s="117"/>
      <c r="JAO60" s="117"/>
      <c r="JAP60" s="117"/>
      <c r="JAQ60" s="117"/>
      <c r="JAR60" s="117"/>
      <c r="JAS60" s="117"/>
      <c r="JAT60" s="117"/>
      <c r="JAU60" s="117"/>
      <c r="JAV60" s="117"/>
      <c r="JAW60" s="117"/>
      <c r="JAX60" s="117"/>
      <c r="JAY60" s="117"/>
      <c r="JAZ60" s="117"/>
      <c r="JBA60" s="117"/>
      <c r="JBB60" s="117"/>
      <c r="JBC60" s="117"/>
      <c r="JBD60" s="117"/>
      <c r="JBE60" s="117"/>
      <c r="JBF60" s="117"/>
      <c r="JBG60" s="117"/>
      <c r="JBH60" s="117"/>
      <c r="JBI60" s="117"/>
      <c r="JBJ60" s="117"/>
      <c r="JBK60" s="117"/>
      <c r="JBL60" s="117"/>
      <c r="JBM60" s="117"/>
      <c r="JBN60" s="117"/>
      <c r="JBO60" s="117"/>
      <c r="JBP60" s="117"/>
      <c r="JBQ60" s="117"/>
      <c r="JBR60" s="117"/>
      <c r="JBS60" s="117"/>
      <c r="JBT60" s="117"/>
      <c r="JBU60" s="117"/>
      <c r="JBV60" s="117"/>
      <c r="JBW60" s="117"/>
      <c r="JBX60" s="117"/>
      <c r="JBY60" s="117"/>
      <c r="JBZ60" s="117"/>
      <c r="JCA60" s="117"/>
      <c r="JCB60" s="117"/>
      <c r="JCC60" s="117"/>
      <c r="JCD60" s="117"/>
      <c r="JCE60" s="117"/>
      <c r="JCF60" s="117"/>
      <c r="JCG60" s="117"/>
      <c r="JCH60" s="117"/>
      <c r="JCI60" s="117"/>
      <c r="JCJ60" s="117"/>
      <c r="JCK60" s="117"/>
      <c r="JCL60" s="117"/>
      <c r="JCM60" s="117"/>
      <c r="JCN60" s="117"/>
      <c r="JCO60" s="117"/>
      <c r="JCP60" s="117"/>
      <c r="JCQ60" s="117"/>
      <c r="JCR60" s="117"/>
      <c r="JCS60" s="117"/>
      <c r="JCT60" s="117"/>
      <c r="JCU60" s="117"/>
      <c r="JCV60" s="117"/>
      <c r="JCW60" s="117"/>
      <c r="JCX60" s="117"/>
      <c r="JCY60" s="117"/>
      <c r="JCZ60" s="117"/>
      <c r="JDA60" s="117"/>
      <c r="JDB60" s="117"/>
      <c r="JDC60" s="117"/>
      <c r="JDD60" s="117"/>
      <c r="JDE60" s="117"/>
      <c r="JDF60" s="117"/>
      <c r="JDG60" s="117"/>
      <c r="JDH60" s="117"/>
      <c r="JDI60" s="117"/>
      <c r="JDJ60" s="117"/>
      <c r="JDK60" s="117"/>
      <c r="JDL60" s="117"/>
      <c r="JDM60" s="117"/>
      <c r="JDN60" s="117"/>
      <c r="JDO60" s="117"/>
      <c r="JDP60" s="117"/>
      <c r="JDQ60" s="117"/>
      <c r="JDR60" s="117"/>
      <c r="JDS60" s="117"/>
      <c r="JDT60" s="117"/>
      <c r="JDU60" s="117"/>
      <c r="JDV60" s="117"/>
      <c r="JDW60" s="117"/>
      <c r="JDX60" s="117"/>
      <c r="JDY60" s="117"/>
      <c r="JDZ60" s="117"/>
      <c r="JEA60" s="117"/>
      <c r="JEB60" s="117"/>
      <c r="JEC60" s="117"/>
      <c r="JED60" s="117"/>
      <c r="JEE60" s="117"/>
      <c r="JEF60" s="117"/>
      <c r="JEG60" s="117"/>
      <c r="JEH60" s="117"/>
      <c r="JEI60" s="117"/>
      <c r="JEJ60" s="117"/>
      <c r="JEK60" s="117"/>
      <c r="JEL60" s="117"/>
      <c r="JEM60" s="117"/>
      <c r="JEN60" s="117"/>
      <c r="JEO60" s="117"/>
      <c r="JEP60" s="117"/>
      <c r="JEQ60" s="117"/>
      <c r="JER60" s="117"/>
      <c r="JES60" s="117"/>
      <c r="JET60" s="117"/>
      <c r="JEU60" s="117"/>
      <c r="JEV60" s="117"/>
      <c r="JEW60" s="117"/>
      <c r="JEX60" s="117"/>
      <c r="JEY60" s="117"/>
      <c r="JEZ60" s="117"/>
      <c r="JFA60" s="117"/>
      <c r="JFB60" s="117"/>
      <c r="JFC60" s="117"/>
      <c r="JFD60" s="117"/>
      <c r="JFE60" s="117"/>
      <c r="JFF60" s="117"/>
      <c r="JFG60" s="117"/>
      <c r="JFH60" s="117"/>
      <c r="JFI60" s="117"/>
      <c r="JFJ60" s="117"/>
      <c r="JFK60" s="117"/>
      <c r="JFL60" s="117"/>
      <c r="JFM60" s="117"/>
      <c r="JFN60" s="117"/>
      <c r="JFO60" s="117"/>
      <c r="JFP60" s="117"/>
      <c r="JFQ60" s="117"/>
      <c r="JFR60" s="117"/>
      <c r="JFS60" s="117"/>
      <c r="JFT60" s="117"/>
      <c r="JFU60" s="117"/>
      <c r="JFV60" s="117"/>
      <c r="JFW60" s="117"/>
      <c r="JFX60" s="117"/>
      <c r="JFY60" s="117"/>
      <c r="JFZ60" s="117"/>
      <c r="JGA60" s="117"/>
      <c r="JGB60" s="117"/>
      <c r="JGC60" s="117"/>
      <c r="JGD60" s="117"/>
      <c r="JGE60" s="117"/>
      <c r="JGF60" s="117"/>
      <c r="JGG60" s="117"/>
      <c r="JGH60" s="117"/>
      <c r="JGI60" s="117"/>
      <c r="JGJ60" s="117"/>
      <c r="JGK60" s="117"/>
      <c r="JGL60" s="117"/>
      <c r="JGM60" s="117"/>
      <c r="JGN60" s="117"/>
      <c r="JGO60" s="117"/>
      <c r="JGP60" s="117"/>
      <c r="JGQ60" s="117"/>
      <c r="JGR60" s="117"/>
      <c r="JGS60" s="117"/>
      <c r="JGT60" s="117"/>
      <c r="JGU60" s="117"/>
      <c r="JGV60" s="117"/>
      <c r="JGW60" s="117"/>
      <c r="JGX60" s="117"/>
      <c r="JGY60" s="117"/>
      <c r="JGZ60" s="117"/>
      <c r="JHA60" s="117"/>
      <c r="JHB60" s="117"/>
      <c r="JHC60" s="117"/>
      <c r="JHD60" s="117"/>
      <c r="JHE60" s="117"/>
      <c r="JHF60" s="117"/>
      <c r="JHG60" s="117"/>
      <c r="JHH60" s="117"/>
      <c r="JHI60" s="117"/>
      <c r="JHJ60" s="117"/>
      <c r="JHK60" s="117"/>
      <c r="JHL60" s="117"/>
      <c r="JHM60" s="117"/>
      <c r="JHN60" s="117"/>
      <c r="JHO60" s="117"/>
      <c r="JHP60" s="117"/>
      <c r="JHQ60" s="117"/>
      <c r="JHR60" s="117"/>
      <c r="JHS60" s="117"/>
      <c r="JHT60" s="117"/>
      <c r="JHU60" s="117"/>
      <c r="JHV60" s="117"/>
      <c r="JHW60" s="117"/>
      <c r="JHX60" s="117"/>
      <c r="JHY60" s="117"/>
      <c r="JHZ60" s="117"/>
      <c r="JIA60" s="117"/>
      <c r="JIB60" s="117"/>
      <c r="JIC60" s="117"/>
      <c r="JID60" s="117"/>
      <c r="JIE60" s="117"/>
      <c r="JIF60" s="117"/>
      <c r="JIG60" s="117"/>
      <c r="JIH60" s="117"/>
      <c r="JII60" s="117"/>
      <c r="JIJ60" s="117"/>
      <c r="JIK60" s="117"/>
      <c r="JIL60" s="117"/>
      <c r="JIM60" s="117"/>
      <c r="JIN60" s="117"/>
      <c r="JIO60" s="117"/>
      <c r="JIP60" s="117"/>
      <c r="JIQ60" s="117"/>
      <c r="JIR60" s="117"/>
      <c r="JIS60" s="117"/>
      <c r="JIT60" s="117"/>
      <c r="JIU60" s="117"/>
      <c r="JIV60" s="117"/>
      <c r="JIW60" s="117"/>
      <c r="JIX60" s="117"/>
      <c r="JIY60" s="117"/>
      <c r="JIZ60" s="117"/>
      <c r="JJA60" s="117"/>
      <c r="JJB60" s="117"/>
      <c r="JJC60" s="117"/>
      <c r="JJD60" s="117"/>
      <c r="JJE60" s="117"/>
      <c r="JJF60" s="117"/>
      <c r="JJG60" s="117"/>
      <c r="JJH60" s="117"/>
      <c r="JJI60" s="117"/>
      <c r="JJJ60" s="117"/>
      <c r="JJK60" s="117"/>
      <c r="JJL60" s="117"/>
      <c r="JJM60" s="117"/>
      <c r="JJN60" s="117"/>
      <c r="JJO60" s="117"/>
      <c r="JJP60" s="117"/>
      <c r="JJQ60" s="117"/>
      <c r="JJR60" s="117"/>
      <c r="JJS60" s="117"/>
      <c r="JJT60" s="117"/>
      <c r="JJU60" s="117"/>
      <c r="JJV60" s="117"/>
      <c r="JJW60" s="117"/>
      <c r="JJX60" s="117"/>
      <c r="JJY60" s="117"/>
      <c r="JJZ60" s="117"/>
      <c r="JKA60" s="117"/>
      <c r="JKB60" s="117"/>
      <c r="JKC60" s="117"/>
      <c r="JKD60" s="117"/>
      <c r="JKE60" s="117"/>
      <c r="JKF60" s="117"/>
      <c r="JKG60" s="117"/>
      <c r="JKH60" s="117"/>
      <c r="JKI60" s="117"/>
      <c r="JKJ60" s="117"/>
      <c r="JKK60" s="117"/>
      <c r="JKL60" s="117"/>
      <c r="JKM60" s="117"/>
      <c r="JKN60" s="117"/>
      <c r="JKO60" s="117"/>
      <c r="JKP60" s="117"/>
      <c r="JKQ60" s="117"/>
      <c r="JKR60" s="117"/>
      <c r="JKS60" s="117"/>
      <c r="JKT60" s="117"/>
      <c r="JKU60" s="117"/>
      <c r="JKV60" s="117"/>
      <c r="JKW60" s="117"/>
      <c r="JKX60" s="117"/>
      <c r="JKY60" s="117"/>
      <c r="JKZ60" s="117"/>
      <c r="JLA60" s="117"/>
      <c r="JLB60" s="117"/>
      <c r="JLC60" s="117"/>
      <c r="JLD60" s="117"/>
      <c r="JLE60" s="117"/>
      <c r="JLF60" s="117"/>
      <c r="JLG60" s="117"/>
      <c r="JLH60" s="117"/>
      <c r="JLI60" s="117"/>
      <c r="JLJ60" s="117"/>
      <c r="JLK60" s="117"/>
      <c r="JLL60" s="117"/>
      <c r="JLM60" s="117"/>
      <c r="JLN60" s="117"/>
      <c r="JLO60" s="117"/>
      <c r="JLP60" s="117"/>
      <c r="JLQ60" s="117"/>
      <c r="JLR60" s="117"/>
      <c r="JLS60" s="117"/>
      <c r="JLT60" s="117"/>
      <c r="JLU60" s="117"/>
      <c r="JLV60" s="117"/>
      <c r="JLW60" s="117"/>
      <c r="JLX60" s="117"/>
      <c r="JLY60" s="117"/>
      <c r="JLZ60" s="117"/>
      <c r="JMA60" s="117"/>
      <c r="JMB60" s="117"/>
      <c r="JMC60" s="117"/>
      <c r="JMD60" s="117"/>
      <c r="JME60" s="117"/>
      <c r="JMF60" s="117"/>
      <c r="JMG60" s="117"/>
      <c r="JMH60" s="117"/>
      <c r="JMI60" s="117"/>
      <c r="JMJ60" s="117"/>
      <c r="JMK60" s="117"/>
      <c r="JML60" s="117"/>
      <c r="JMM60" s="117"/>
      <c r="JMN60" s="117"/>
      <c r="JMO60" s="117"/>
      <c r="JMP60" s="117"/>
      <c r="JMQ60" s="117"/>
      <c r="JMR60" s="117"/>
      <c r="JMS60" s="117"/>
      <c r="JMT60" s="117"/>
      <c r="JMU60" s="117"/>
      <c r="JMV60" s="117"/>
      <c r="JMW60" s="117"/>
      <c r="JMX60" s="117"/>
      <c r="JMY60" s="117"/>
      <c r="JMZ60" s="117"/>
      <c r="JNA60" s="117"/>
      <c r="JNB60" s="117"/>
      <c r="JNC60" s="117"/>
      <c r="JND60" s="117"/>
      <c r="JNE60" s="117"/>
      <c r="JNF60" s="117"/>
      <c r="JNG60" s="117"/>
      <c r="JNH60" s="117"/>
      <c r="JNI60" s="117"/>
      <c r="JNJ60" s="117"/>
      <c r="JNK60" s="117"/>
      <c r="JNL60" s="117"/>
      <c r="JNM60" s="117"/>
      <c r="JNN60" s="117"/>
      <c r="JNO60" s="117"/>
      <c r="JNP60" s="117"/>
      <c r="JNQ60" s="117"/>
      <c r="JNR60" s="117"/>
      <c r="JNS60" s="117"/>
      <c r="JNT60" s="117"/>
      <c r="JNU60" s="117"/>
      <c r="JNV60" s="117"/>
      <c r="JNW60" s="117"/>
      <c r="JNX60" s="117"/>
      <c r="JNY60" s="117"/>
      <c r="JNZ60" s="117"/>
      <c r="JOA60" s="117"/>
      <c r="JOB60" s="117"/>
      <c r="JOC60" s="117"/>
      <c r="JOD60" s="117"/>
      <c r="JOE60" s="117"/>
      <c r="JOF60" s="117"/>
      <c r="JOG60" s="117"/>
      <c r="JOH60" s="117"/>
      <c r="JOI60" s="117"/>
      <c r="JOJ60" s="117"/>
      <c r="JOK60" s="117"/>
      <c r="JOL60" s="117"/>
      <c r="JOM60" s="117"/>
      <c r="JON60" s="117"/>
      <c r="JOO60" s="117"/>
      <c r="JOP60" s="117"/>
      <c r="JOQ60" s="117"/>
      <c r="JOR60" s="117"/>
      <c r="JOS60" s="117"/>
      <c r="JOT60" s="117"/>
      <c r="JOU60" s="117"/>
      <c r="JOV60" s="117"/>
      <c r="JOW60" s="117"/>
      <c r="JOX60" s="117"/>
      <c r="JOY60" s="117"/>
      <c r="JOZ60" s="117"/>
      <c r="JPA60" s="117"/>
      <c r="JPB60" s="117"/>
      <c r="JPC60" s="117"/>
      <c r="JPD60" s="117"/>
      <c r="JPE60" s="117"/>
      <c r="JPF60" s="117"/>
      <c r="JPG60" s="117"/>
      <c r="JPH60" s="117"/>
      <c r="JPI60" s="117"/>
      <c r="JPJ60" s="117"/>
      <c r="JPK60" s="117"/>
      <c r="JPL60" s="117"/>
      <c r="JPM60" s="117"/>
      <c r="JPN60" s="117"/>
      <c r="JPO60" s="117"/>
      <c r="JPP60" s="117"/>
      <c r="JPQ60" s="117"/>
      <c r="JPR60" s="117"/>
      <c r="JPS60" s="117"/>
      <c r="JPT60" s="117"/>
      <c r="JPU60" s="117"/>
      <c r="JPV60" s="117"/>
      <c r="JPW60" s="117"/>
      <c r="JPX60" s="117"/>
      <c r="JPY60" s="117"/>
      <c r="JPZ60" s="117"/>
      <c r="JQA60" s="117"/>
      <c r="JQB60" s="117"/>
      <c r="JQC60" s="117"/>
      <c r="JQD60" s="117"/>
      <c r="JQE60" s="117"/>
      <c r="JQF60" s="117"/>
      <c r="JQG60" s="117"/>
      <c r="JQH60" s="117"/>
      <c r="JQI60" s="117"/>
      <c r="JQJ60" s="117"/>
      <c r="JQK60" s="117"/>
      <c r="JQL60" s="117"/>
      <c r="JQM60" s="117"/>
      <c r="JQN60" s="117"/>
      <c r="JQO60" s="117"/>
      <c r="JQP60" s="117"/>
      <c r="JQQ60" s="117"/>
      <c r="JQR60" s="117"/>
      <c r="JQS60" s="117"/>
      <c r="JQT60" s="117"/>
      <c r="JQU60" s="117"/>
      <c r="JQV60" s="117"/>
      <c r="JQW60" s="117"/>
      <c r="JQX60" s="117"/>
      <c r="JQY60" s="117"/>
      <c r="JQZ60" s="117"/>
      <c r="JRA60" s="117"/>
      <c r="JRB60" s="117"/>
      <c r="JRC60" s="117"/>
      <c r="JRD60" s="117"/>
      <c r="JRE60" s="117"/>
      <c r="JRF60" s="117"/>
      <c r="JRG60" s="117"/>
      <c r="JRH60" s="117"/>
      <c r="JRI60" s="117"/>
      <c r="JRJ60" s="117"/>
      <c r="JRK60" s="117"/>
      <c r="JRL60" s="117"/>
      <c r="JRM60" s="117"/>
      <c r="JRN60" s="117"/>
      <c r="JRO60" s="117"/>
      <c r="JRP60" s="117"/>
      <c r="JRQ60" s="117"/>
      <c r="JRR60" s="117"/>
      <c r="JRS60" s="117"/>
      <c r="JRT60" s="117"/>
      <c r="JRU60" s="117"/>
      <c r="JRV60" s="117"/>
      <c r="JRW60" s="117"/>
      <c r="JRX60" s="117"/>
      <c r="JRY60" s="117"/>
      <c r="JRZ60" s="117"/>
      <c r="JSA60" s="117"/>
      <c r="JSB60" s="117"/>
      <c r="JSC60" s="117"/>
      <c r="JSD60" s="117"/>
      <c r="JSE60" s="117"/>
      <c r="JSF60" s="117"/>
      <c r="JSG60" s="117"/>
      <c r="JSH60" s="117"/>
      <c r="JSI60" s="117"/>
      <c r="JSJ60" s="117"/>
      <c r="JSK60" s="117"/>
      <c r="JSL60" s="117"/>
      <c r="JSM60" s="117"/>
      <c r="JSN60" s="117"/>
      <c r="JSO60" s="117"/>
      <c r="JSP60" s="117"/>
      <c r="JSQ60" s="117"/>
      <c r="JSR60" s="117"/>
      <c r="JSS60" s="117"/>
      <c r="JST60" s="117"/>
      <c r="JSU60" s="117"/>
      <c r="JSV60" s="117"/>
      <c r="JSW60" s="117"/>
      <c r="JSX60" s="117"/>
      <c r="JSY60" s="117"/>
      <c r="JSZ60" s="117"/>
      <c r="JTA60" s="117"/>
      <c r="JTB60" s="117"/>
      <c r="JTC60" s="117"/>
      <c r="JTD60" s="117"/>
      <c r="JTE60" s="117"/>
      <c r="JTF60" s="117"/>
      <c r="JTG60" s="117"/>
      <c r="JTH60" s="117"/>
      <c r="JTI60" s="117"/>
      <c r="JTJ60" s="117"/>
      <c r="JTK60" s="117"/>
      <c r="JTL60" s="117"/>
      <c r="JTM60" s="117"/>
      <c r="JTN60" s="117"/>
      <c r="JTO60" s="117"/>
      <c r="JTP60" s="117"/>
      <c r="JTQ60" s="117"/>
      <c r="JTR60" s="117"/>
      <c r="JTS60" s="117"/>
      <c r="JTT60" s="117"/>
      <c r="JTU60" s="117"/>
      <c r="JTV60" s="117"/>
      <c r="JTW60" s="117"/>
      <c r="JTX60" s="117"/>
      <c r="JTY60" s="117"/>
      <c r="JTZ60" s="117"/>
      <c r="JUA60" s="117"/>
      <c r="JUB60" s="117"/>
      <c r="JUC60" s="117"/>
      <c r="JUD60" s="117"/>
      <c r="JUE60" s="117"/>
      <c r="JUF60" s="117"/>
      <c r="JUG60" s="117"/>
      <c r="JUH60" s="117"/>
      <c r="JUI60" s="117"/>
      <c r="JUJ60" s="117"/>
      <c r="JUK60" s="117"/>
      <c r="JUL60" s="117"/>
      <c r="JUM60" s="117"/>
      <c r="JUN60" s="117"/>
      <c r="JUO60" s="117"/>
      <c r="JUP60" s="117"/>
      <c r="JUQ60" s="117"/>
      <c r="JUR60" s="117"/>
      <c r="JUS60" s="117"/>
      <c r="JUT60" s="117"/>
      <c r="JUU60" s="117"/>
      <c r="JUV60" s="117"/>
      <c r="JUW60" s="117"/>
      <c r="JUX60" s="117"/>
      <c r="JUY60" s="117"/>
      <c r="JUZ60" s="117"/>
      <c r="JVA60" s="117"/>
      <c r="JVB60" s="117"/>
      <c r="JVC60" s="117"/>
      <c r="JVD60" s="117"/>
      <c r="JVE60" s="117"/>
      <c r="JVF60" s="117"/>
      <c r="JVG60" s="117"/>
      <c r="JVH60" s="117"/>
      <c r="JVI60" s="117"/>
      <c r="JVJ60" s="117"/>
      <c r="JVK60" s="117"/>
      <c r="JVL60" s="117"/>
      <c r="JVM60" s="117"/>
      <c r="JVN60" s="117"/>
      <c r="JVO60" s="117"/>
      <c r="JVP60" s="117"/>
      <c r="JVQ60" s="117"/>
      <c r="JVR60" s="117"/>
      <c r="JVS60" s="117"/>
      <c r="JVT60" s="117"/>
      <c r="JVU60" s="117"/>
      <c r="JVV60" s="117"/>
      <c r="JVW60" s="117"/>
      <c r="JVX60" s="117"/>
      <c r="JVY60" s="117"/>
      <c r="JVZ60" s="117"/>
      <c r="JWA60" s="117"/>
      <c r="JWB60" s="117"/>
      <c r="JWC60" s="117"/>
      <c r="JWD60" s="117"/>
      <c r="JWE60" s="117"/>
      <c r="JWF60" s="117"/>
      <c r="JWG60" s="117"/>
      <c r="JWH60" s="117"/>
      <c r="JWI60" s="117"/>
      <c r="JWJ60" s="117"/>
      <c r="JWK60" s="117"/>
      <c r="JWL60" s="117"/>
      <c r="JWM60" s="117"/>
      <c r="JWN60" s="117"/>
      <c r="JWO60" s="117"/>
      <c r="JWP60" s="117"/>
      <c r="JWQ60" s="117"/>
      <c r="JWR60" s="117"/>
      <c r="JWS60" s="117"/>
      <c r="JWT60" s="117"/>
      <c r="JWU60" s="117"/>
      <c r="JWV60" s="117"/>
      <c r="JWW60" s="117"/>
      <c r="JWX60" s="117"/>
      <c r="JWY60" s="117"/>
      <c r="JWZ60" s="117"/>
      <c r="JXA60" s="117"/>
      <c r="JXB60" s="117"/>
      <c r="JXC60" s="117"/>
      <c r="JXD60" s="117"/>
      <c r="JXE60" s="117"/>
      <c r="JXF60" s="117"/>
      <c r="JXG60" s="117"/>
      <c r="JXH60" s="117"/>
      <c r="JXI60" s="117"/>
      <c r="JXJ60" s="117"/>
      <c r="JXK60" s="117"/>
      <c r="JXL60" s="117"/>
      <c r="JXM60" s="117"/>
      <c r="JXN60" s="117"/>
      <c r="JXO60" s="117"/>
      <c r="JXP60" s="117"/>
      <c r="JXQ60" s="117"/>
      <c r="JXR60" s="117"/>
      <c r="JXS60" s="117"/>
      <c r="JXT60" s="117"/>
      <c r="JXU60" s="117"/>
      <c r="JXV60" s="117"/>
      <c r="JXW60" s="117"/>
      <c r="JXX60" s="117"/>
      <c r="JXY60" s="117"/>
      <c r="JXZ60" s="117"/>
      <c r="JYA60" s="117"/>
      <c r="JYB60" s="117"/>
      <c r="JYC60" s="117"/>
      <c r="JYD60" s="117"/>
      <c r="JYE60" s="117"/>
      <c r="JYF60" s="117"/>
      <c r="JYG60" s="117"/>
      <c r="JYH60" s="117"/>
      <c r="JYI60" s="117"/>
      <c r="JYJ60" s="117"/>
      <c r="JYK60" s="117"/>
      <c r="JYL60" s="117"/>
      <c r="JYM60" s="117"/>
      <c r="JYN60" s="117"/>
      <c r="JYO60" s="117"/>
      <c r="JYP60" s="117"/>
      <c r="JYQ60" s="117"/>
      <c r="JYR60" s="117"/>
      <c r="JYS60" s="117"/>
      <c r="JYT60" s="117"/>
      <c r="JYU60" s="117"/>
      <c r="JYV60" s="117"/>
      <c r="JYW60" s="117"/>
      <c r="JYX60" s="117"/>
      <c r="JYY60" s="117"/>
      <c r="JYZ60" s="117"/>
      <c r="JZA60" s="117"/>
      <c r="JZB60" s="117"/>
      <c r="JZC60" s="117"/>
      <c r="JZD60" s="117"/>
      <c r="JZE60" s="117"/>
      <c r="JZF60" s="117"/>
      <c r="JZG60" s="117"/>
      <c r="JZH60" s="117"/>
      <c r="JZI60" s="117"/>
      <c r="JZJ60" s="117"/>
      <c r="JZK60" s="117"/>
      <c r="JZL60" s="117"/>
      <c r="JZM60" s="117"/>
      <c r="JZN60" s="117"/>
      <c r="JZO60" s="117"/>
      <c r="JZP60" s="117"/>
      <c r="JZQ60" s="117"/>
      <c r="JZR60" s="117"/>
      <c r="JZS60" s="117"/>
      <c r="JZT60" s="117"/>
      <c r="JZU60" s="117"/>
      <c r="JZV60" s="117"/>
      <c r="JZW60" s="117"/>
      <c r="JZX60" s="117"/>
      <c r="JZY60" s="117"/>
      <c r="JZZ60" s="117"/>
      <c r="KAA60" s="117"/>
      <c r="KAB60" s="117"/>
      <c r="KAC60" s="117"/>
      <c r="KAD60" s="117"/>
      <c r="KAE60" s="117"/>
      <c r="KAF60" s="117"/>
      <c r="KAG60" s="117"/>
      <c r="KAH60" s="117"/>
      <c r="KAI60" s="117"/>
      <c r="KAJ60" s="117"/>
      <c r="KAK60" s="117"/>
      <c r="KAL60" s="117"/>
      <c r="KAM60" s="117"/>
      <c r="KAN60" s="117"/>
      <c r="KAO60" s="117"/>
      <c r="KAP60" s="117"/>
      <c r="KAQ60" s="117"/>
      <c r="KAR60" s="117"/>
      <c r="KAS60" s="117"/>
      <c r="KAT60" s="117"/>
      <c r="KAU60" s="117"/>
      <c r="KAV60" s="117"/>
      <c r="KAW60" s="117"/>
      <c r="KAX60" s="117"/>
      <c r="KAY60" s="117"/>
      <c r="KAZ60" s="117"/>
      <c r="KBA60" s="117"/>
      <c r="KBB60" s="117"/>
      <c r="KBC60" s="117"/>
      <c r="KBD60" s="117"/>
      <c r="KBE60" s="117"/>
      <c r="KBF60" s="117"/>
      <c r="KBG60" s="117"/>
      <c r="KBH60" s="117"/>
      <c r="KBI60" s="117"/>
      <c r="KBJ60" s="117"/>
      <c r="KBK60" s="117"/>
      <c r="KBL60" s="117"/>
      <c r="KBM60" s="117"/>
      <c r="KBN60" s="117"/>
      <c r="KBO60" s="117"/>
      <c r="KBP60" s="117"/>
      <c r="KBQ60" s="117"/>
      <c r="KBR60" s="117"/>
      <c r="KBS60" s="117"/>
      <c r="KBT60" s="117"/>
      <c r="KBU60" s="117"/>
      <c r="KBV60" s="117"/>
      <c r="KBW60" s="117"/>
      <c r="KBX60" s="117"/>
      <c r="KBY60" s="117"/>
      <c r="KBZ60" s="117"/>
      <c r="KCA60" s="117"/>
      <c r="KCB60" s="117"/>
      <c r="KCC60" s="117"/>
      <c r="KCD60" s="117"/>
      <c r="KCE60" s="117"/>
      <c r="KCF60" s="117"/>
      <c r="KCG60" s="117"/>
      <c r="KCH60" s="117"/>
      <c r="KCI60" s="117"/>
      <c r="KCJ60" s="117"/>
      <c r="KCK60" s="117"/>
      <c r="KCL60" s="117"/>
      <c r="KCM60" s="117"/>
      <c r="KCN60" s="117"/>
      <c r="KCO60" s="117"/>
      <c r="KCP60" s="117"/>
      <c r="KCQ60" s="117"/>
      <c r="KCR60" s="117"/>
      <c r="KCS60" s="117"/>
      <c r="KCT60" s="117"/>
      <c r="KCU60" s="117"/>
      <c r="KCV60" s="117"/>
      <c r="KCW60" s="117"/>
      <c r="KCX60" s="117"/>
      <c r="KCY60" s="117"/>
      <c r="KCZ60" s="117"/>
      <c r="KDA60" s="117"/>
      <c r="KDB60" s="117"/>
      <c r="KDC60" s="117"/>
      <c r="KDD60" s="117"/>
      <c r="KDE60" s="117"/>
      <c r="KDF60" s="117"/>
      <c r="KDG60" s="117"/>
      <c r="KDH60" s="117"/>
      <c r="KDI60" s="117"/>
      <c r="KDJ60" s="117"/>
      <c r="KDK60" s="117"/>
      <c r="KDL60" s="117"/>
      <c r="KDM60" s="117"/>
      <c r="KDN60" s="117"/>
      <c r="KDO60" s="117"/>
      <c r="KDP60" s="117"/>
      <c r="KDQ60" s="117"/>
      <c r="KDR60" s="117"/>
      <c r="KDS60" s="117"/>
      <c r="KDT60" s="117"/>
      <c r="KDU60" s="117"/>
      <c r="KDV60" s="117"/>
      <c r="KDW60" s="117"/>
      <c r="KDX60" s="117"/>
      <c r="KDY60" s="117"/>
      <c r="KDZ60" s="117"/>
      <c r="KEA60" s="117"/>
      <c r="KEB60" s="117"/>
      <c r="KEC60" s="117"/>
      <c r="KED60" s="117"/>
      <c r="KEE60" s="117"/>
      <c r="KEF60" s="117"/>
      <c r="KEG60" s="117"/>
      <c r="KEH60" s="117"/>
      <c r="KEI60" s="117"/>
      <c r="KEJ60" s="117"/>
      <c r="KEK60" s="117"/>
      <c r="KEL60" s="117"/>
      <c r="KEM60" s="117"/>
      <c r="KEN60" s="117"/>
      <c r="KEO60" s="117"/>
      <c r="KEP60" s="117"/>
      <c r="KEQ60" s="117"/>
      <c r="KER60" s="117"/>
      <c r="KES60" s="117"/>
      <c r="KET60" s="117"/>
      <c r="KEU60" s="117"/>
      <c r="KEV60" s="117"/>
      <c r="KEW60" s="117"/>
      <c r="KEX60" s="117"/>
      <c r="KEY60" s="117"/>
      <c r="KEZ60" s="117"/>
      <c r="KFA60" s="117"/>
      <c r="KFB60" s="117"/>
      <c r="KFC60" s="117"/>
      <c r="KFD60" s="117"/>
      <c r="KFE60" s="117"/>
      <c r="KFF60" s="117"/>
      <c r="KFG60" s="117"/>
      <c r="KFH60" s="117"/>
      <c r="KFI60" s="117"/>
      <c r="KFJ60" s="117"/>
      <c r="KFK60" s="117"/>
      <c r="KFL60" s="117"/>
      <c r="KFM60" s="117"/>
      <c r="KFN60" s="117"/>
      <c r="KFO60" s="117"/>
      <c r="KFP60" s="117"/>
      <c r="KFQ60" s="117"/>
      <c r="KFR60" s="117"/>
      <c r="KFS60" s="117"/>
      <c r="KFT60" s="117"/>
      <c r="KFU60" s="117"/>
      <c r="KFV60" s="117"/>
      <c r="KFW60" s="117"/>
      <c r="KFX60" s="117"/>
      <c r="KFY60" s="117"/>
      <c r="KFZ60" s="117"/>
      <c r="KGA60" s="117"/>
      <c r="KGB60" s="117"/>
      <c r="KGC60" s="117"/>
      <c r="KGD60" s="117"/>
      <c r="KGE60" s="117"/>
      <c r="KGF60" s="117"/>
      <c r="KGG60" s="117"/>
      <c r="KGH60" s="117"/>
      <c r="KGI60" s="117"/>
      <c r="KGJ60" s="117"/>
      <c r="KGK60" s="117"/>
      <c r="KGL60" s="117"/>
      <c r="KGM60" s="117"/>
      <c r="KGN60" s="117"/>
      <c r="KGO60" s="117"/>
      <c r="KGP60" s="117"/>
      <c r="KGQ60" s="117"/>
      <c r="KGR60" s="117"/>
      <c r="KGS60" s="117"/>
      <c r="KGT60" s="117"/>
      <c r="KGU60" s="117"/>
      <c r="KGV60" s="117"/>
      <c r="KGW60" s="117"/>
      <c r="KGX60" s="117"/>
      <c r="KGY60" s="117"/>
      <c r="KGZ60" s="117"/>
      <c r="KHA60" s="117"/>
      <c r="KHB60" s="117"/>
      <c r="KHC60" s="117"/>
      <c r="KHD60" s="117"/>
      <c r="KHE60" s="117"/>
      <c r="KHF60" s="117"/>
      <c r="KHG60" s="117"/>
      <c r="KHH60" s="117"/>
      <c r="KHI60" s="117"/>
      <c r="KHJ60" s="117"/>
      <c r="KHK60" s="117"/>
      <c r="KHL60" s="117"/>
      <c r="KHM60" s="117"/>
      <c r="KHN60" s="117"/>
      <c r="KHO60" s="117"/>
      <c r="KHP60" s="117"/>
      <c r="KHQ60" s="117"/>
      <c r="KHR60" s="117"/>
      <c r="KHS60" s="117"/>
      <c r="KHT60" s="117"/>
      <c r="KHU60" s="117"/>
      <c r="KHV60" s="117"/>
      <c r="KHW60" s="117"/>
      <c r="KHX60" s="117"/>
      <c r="KHY60" s="117"/>
      <c r="KHZ60" s="117"/>
      <c r="KIA60" s="117"/>
      <c r="KIB60" s="117"/>
      <c r="KIC60" s="117"/>
      <c r="KID60" s="117"/>
      <c r="KIE60" s="117"/>
      <c r="KIF60" s="117"/>
      <c r="KIG60" s="117"/>
      <c r="KIH60" s="117"/>
      <c r="KII60" s="117"/>
      <c r="KIJ60" s="117"/>
      <c r="KIK60" s="117"/>
      <c r="KIL60" s="117"/>
      <c r="KIM60" s="117"/>
      <c r="KIN60" s="117"/>
      <c r="KIO60" s="117"/>
      <c r="KIP60" s="117"/>
      <c r="KIQ60" s="117"/>
      <c r="KIR60" s="117"/>
      <c r="KIS60" s="117"/>
      <c r="KIT60" s="117"/>
      <c r="KIU60" s="117"/>
      <c r="KIV60" s="117"/>
      <c r="KIW60" s="117"/>
      <c r="KIX60" s="117"/>
      <c r="KIY60" s="117"/>
      <c r="KIZ60" s="117"/>
      <c r="KJA60" s="117"/>
      <c r="KJB60" s="117"/>
      <c r="KJC60" s="117"/>
      <c r="KJD60" s="117"/>
      <c r="KJE60" s="117"/>
      <c r="KJF60" s="117"/>
      <c r="KJG60" s="117"/>
      <c r="KJH60" s="117"/>
      <c r="KJI60" s="117"/>
      <c r="KJJ60" s="117"/>
      <c r="KJK60" s="117"/>
      <c r="KJL60" s="117"/>
      <c r="KJM60" s="117"/>
      <c r="KJN60" s="117"/>
      <c r="KJO60" s="117"/>
      <c r="KJP60" s="117"/>
      <c r="KJQ60" s="117"/>
      <c r="KJR60" s="117"/>
      <c r="KJS60" s="117"/>
      <c r="KJT60" s="117"/>
      <c r="KJU60" s="117"/>
      <c r="KJV60" s="117"/>
      <c r="KJW60" s="117"/>
      <c r="KJX60" s="117"/>
      <c r="KJY60" s="117"/>
      <c r="KJZ60" s="117"/>
      <c r="KKA60" s="117"/>
      <c r="KKB60" s="117"/>
      <c r="KKC60" s="117"/>
      <c r="KKD60" s="117"/>
      <c r="KKE60" s="117"/>
      <c r="KKF60" s="117"/>
      <c r="KKG60" s="117"/>
      <c r="KKH60" s="117"/>
      <c r="KKI60" s="117"/>
      <c r="KKJ60" s="117"/>
      <c r="KKK60" s="117"/>
      <c r="KKL60" s="117"/>
      <c r="KKM60" s="117"/>
      <c r="KKN60" s="117"/>
      <c r="KKO60" s="117"/>
      <c r="KKP60" s="117"/>
      <c r="KKQ60" s="117"/>
      <c r="KKR60" s="117"/>
      <c r="KKS60" s="117"/>
      <c r="KKT60" s="117"/>
      <c r="KKU60" s="117"/>
      <c r="KKV60" s="117"/>
      <c r="KKW60" s="117"/>
      <c r="KKX60" s="117"/>
      <c r="KKY60" s="117"/>
      <c r="KKZ60" s="117"/>
      <c r="KLA60" s="117"/>
      <c r="KLB60" s="117"/>
      <c r="KLC60" s="117"/>
      <c r="KLD60" s="117"/>
      <c r="KLE60" s="117"/>
      <c r="KLF60" s="117"/>
      <c r="KLG60" s="117"/>
      <c r="KLH60" s="117"/>
      <c r="KLI60" s="117"/>
      <c r="KLJ60" s="117"/>
      <c r="KLK60" s="117"/>
      <c r="KLL60" s="117"/>
      <c r="KLM60" s="117"/>
      <c r="KLN60" s="117"/>
      <c r="KLO60" s="117"/>
      <c r="KLP60" s="117"/>
      <c r="KLQ60" s="117"/>
      <c r="KLR60" s="117"/>
      <c r="KLS60" s="117"/>
      <c r="KLT60" s="117"/>
      <c r="KLU60" s="117"/>
      <c r="KLV60" s="117"/>
      <c r="KLW60" s="117"/>
      <c r="KLX60" s="117"/>
      <c r="KLY60" s="117"/>
      <c r="KLZ60" s="117"/>
      <c r="KMA60" s="117"/>
      <c r="KMB60" s="117"/>
      <c r="KMC60" s="117"/>
      <c r="KMD60" s="117"/>
      <c r="KME60" s="117"/>
      <c r="KMF60" s="117"/>
      <c r="KMG60" s="117"/>
      <c r="KMH60" s="117"/>
      <c r="KMI60" s="117"/>
      <c r="KMJ60" s="117"/>
      <c r="KMK60" s="117"/>
      <c r="KML60" s="117"/>
      <c r="KMM60" s="117"/>
      <c r="KMN60" s="117"/>
      <c r="KMO60" s="117"/>
      <c r="KMP60" s="117"/>
      <c r="KMQ60" s="117"/>
      <c r="KMR60" s="117"/>
      <c r="KMS60" s="117"/>
      <c r="KMT60" s="117"/>
      <c r="KMU60" s="117"/>
      <c r="KMV60" s="117"/>
      <c r="KMW60" s="117"/>
      <c r="KMX60" s="117"/>
      <c r="KMY60" s="117"/>
      <c r="KMZ60" s="117"/>
      <c r="KNA60" s="117"/>
      <c r="KNB60" s="117"/>
      <c r="KNC60" s="117"/>
      <c r="KND60" s="117"/>
      <c r="KNE60" s="117"/>
      <c r="KNF60" s="117"/>
      <c r="KNG60" s="117"/>
      <c r="KNH60" s="117"/>
      <c r="KNI60" s="117"/>
      <c r="KNJ60" s="117"/>
      <c r="KNK60" s="117"/>
      <c r="KNL60" s="117"/>
      <c r="KNM60" s="117"/>
      <c r="KNN60" s="117"/>
      <c r="KNO60" s="117"/>
      <c r="KNP60" s="117"/>
      <c r="KNQ60" s="117"/>
      <c r="KNR60" s="117"/>
      <c r="KNS60" s="117"/>
      <c r="KNT60" s="117"/>
      <c r="KNU60" s="117"/>
      <c r="KNV60" s="117"/>
      <c r="KNW60" s="117"/>
      <c r="KNX60" s="117"/>
      <c r="KNY60" s="117"/>
      <c r="KNZ60" s="117"/>
      <c r="KOA60" s="117"/>
      <c r="KOB60" s="117"/>
      <c r="KOC60" s="117"/>
      <c r="KOD60" s="117"/>
      <c r="KOE60" s="117"/>
      <c r="KOF60" s="117"/>
      <c r="KOG60" s="117"/>
      <c r="KOH60" s="117"/>
      <c r="KOI60" s="117"/>
      <c r="KOJ60" s="117"/>
      <c r="KOK60" s="117"/>
      <c r="KOL60" s="117"/>
      <c r="KOM60" s="117"/>
      <c r="KON60" s="117"/>
      <c r="KOO60" s="117"/>
      <c r="KOP60" s="117"/>
      <c r="KOQ60" s="117"/>
      <c r="KOR60" s="117"/>
      <c r="KOS60" s="117"/>
      <c r="KOT60" s="117"/>
      <c r="KOU60" s="117"/>
      <c r="KOV60" s="117"/>
      <c r="KOW60" s="117"/>
      <c r="KOX60" s="117"/>
      <c r="KOY60" s="117"/>
      <c r="KOZ60" s="117"/>
      <c r="KPA60" s="117"/>
      <c r="KPB60" s="117"/>
      <c r="KPC60" s="117"/>
      <c r="KPD60" s="117"/>
      <c r="KPE60" s="117"/>
      <c r="KPF60" s="117"/>
      <c r="KPG60" s="117"/>
      <c r="KPH60" s="117"/>
      <c r="KPI60" s="117"/>
      <c r="KPJ60" s="117"/>
      <c r="KPK60" s="117"/>
      <c r="KPL60" s="117"/>
      <c r="KPM60" s="117"/>
      <c r="KPN60" s="117"/>
      <c r="KPO60" s="117"/>
      <c r="KPP60" s="117"/>
      <c r="KPQ60" s="117"/>
      <c r="KPR60" s="117"/>
      <c r="KPS60" s="117"/>
      <c r="KPT60" s="117"/>
      <c r="KPU60" s="117"/>
      <c r="KPV60" s="117"/>
      <c r="KPW60" s="117"/>
      <c r="KPX60" s="117"/>
      <c r="KPY60" s="117"/>
      <c r="KPZ60" s="117"/>
      <c r="KQA60" s="117"/>
      <c r="KQB60" s="117"/>
      <c r="KQC60" s="117"/>
      <c r="KQD60" s="117"/>
      <c r="KQE60" s="117"/>
      <c r="KQF60" s="117"/>
      <c r="KQG60" s="117"/>
      <c r="KQH60" s="117"/>
      <c r="KQI60" s="117"/>
      <c r="KQJ60" s="117"/>
      <c r="KQK60" s="117"/>
      <c r="KQL60" s="117"/>
      <c r="KQM60" s="117"/>
      <c r="KQN60" s="117"/>
      <c r="KQO60" s="117"/>
      <c r="KQP60" s="117"/>
      <c r="KQQ60" s="117"/>
      <c r="KQR60" s="117"/>
      <c r="KQS60" s="117"/>
      <c r="KQT60" s="117"/>
      <c r="KQU60" s="117"/>
      <c r="KQV60" s="117"/>
      <c r="KQW60" s="117"/>
      <c r="KQX60" s="117"/>
      <c r="KQY60" s="117"/>
      <c r="KQZ60" s="117"/>
      <c r="KRA60" s="117"/>
      <c r="KRB60" s="117"/>
      <c r="KRC60" s="117"/>
      <c r="KRD60" s="117"/>
      <c r="KRE60" s="117"/>
      <c r="KRF60" s="117"/>
      <c r="KRG60" s="117"/>
      <c r="KRH60" s="117"/>
      <c r="KRI60" s="117"/>
      <c r="KRJ60" s="117"/>
      <c r="KRK60" s="117"/>
      <c r="KRL60" s="117"/>
      <c r="KRM60" s="117"/>
      <c r="KRN60" s="117"/>
      <c r="KRO60" s="117"/>
      <c r="KRP60" s="117"/>
      <c r="KRQ60" s="117"/>
      <c r="KRR60" s="117"/>
      <c r="KRS60" s="117"/>
      <c r="KRT60" s="117"/>
      <c r="KRU60" s="117"/>
      <c r="KRV60" s="117"/>
      <c r="KRW60" s="117"/>
      <c r="KRX60" s="117"/>
      <c r="KRY60" s="117"/>
      <c r="KRZ60" s="117"/>
      <c r="KSA60" s="117"/>
      <c r="KSB60" s="117"/>
      <c r="KSC60" s="117"/>
      <c r="KSD60" s="117"/>
      <c r="KSE60" s="117"/>
      <c r="KSF60" s="117"/>
      <c r="KSG60" s="117"/>
      <c r="KSH60" s="117"/>
      <c r="KSI60" s="117"/>
      <c r="KSJ60" s="117"/>
      <c r="KSK60" s="117"/>
      <c r="KSL60" s="117"/>
      <c r="KSM60" s="117"/>
      <c r="KSN60" s="117"/>
      <c r="KSO60" s="117"/>
      <c r="KSP60" s="117"/>
      <c r="KSQ60" s="117"/>
      <c r="KSR60" s="117"/>
      <c r="KSS60" s="117"/>
      <c r="KST60" s="117"/>
      <c r="KSU60" s="117"/>
      <c r="KSV60" s="117"/>
      <c r="KSW60" s="117"/>
      <c r="KSX60" s="117"/>
      <c r="KSY60" s="117"/>
      <c r="KSZ60" s="117"/>
      <c r="KTA60" s="117"/>
      <c r="KTB60" s="117"/>
      <c r="KTC60" s="117"/>
      <c r="KTD60" s="117"/>
      <c r="KTE60" s="117"/>
      <c r="KTF60" s="117"/>
      <c r="KTG60" s="117"/>
      <c r="KTH60" s="117"/>
      <c r="KTI60" s="117"/>
      <c r="KTJ60" s="117"/>
      <c r="KTK60" s="117"/>
      <c r="KTL60" s="117"/>
      <c r="KTM60" s="117"/>
      <c r="KTN60" s="117"/>
      <c r="KTO60" s="117"/>
      <c r="KTP60" s="117"/>
      <c r="KTQ60" s="117"/>
      <c r="KTR60" s="117"/>
      <c r="KTS60" s="117"/>
      <c r="KTT60" s="117"/>
      <c r="KTU60" s="117"/>
      <c r="KTV60" s="117"/>
      <c r="KTW60" s="117"/>
      <c r="KTX60" s="117"/>
      <c r="KTY60" s="117"/>
      <c r="KTZ60" s="117"/>
      <c r="KUA60" s="117"/>
      <c r="KUB60" s="117"/>
      <c r="KUC60" s="117"/>
      <c r="KUD60" s="117"/>
      <c r="KUE60" s="117"/>
      <c r="KUF60" s="117"/>
      <c r="KUG60" s="117"/>
      <c r="KUH60" s="117"/>
      <c r="KUI60" s="117"/>
      <c r="KUJ60" s="117"/>
      <c r="KUK60" s="117"/>
      <c r="KUL60" s="117"/>
      <c r="KUM60" s="117"/>
      <c r="KUN60" s="117"/>
      <c r="KUO60" s="117"/>
      <c r="KUP60" s="117"/>
      <c r="KUQ60" s="117"/>
      <c r="KUR60" s="117"/>
      <c r="KUS60" s="117"/>
      <c r="KUT60" s="117"/>
      <c r="KUU60" s="117"/>
      <c r="KUV60" s="117"/>
      <c r="KUW60" s="117"/>
      <c r="KUX60" s="117"/>
      <c r="KUY60" s="117"/>
      <c r="KUZ60" s="117"/>
      <c r="KVA60" s="117"/>
      <c r="KVB60" s="117"/>
      <c r="KVC60" s="117"/>
      <c r="KVD60" s="117"/>
      <c r="KVE60" s="117"/>
      <c r="KVF60" s="117"/>
      <c r="KVG60" s="117"/>
      <c r="KVH60" s="117"/>
      <c r="KVI60" s="117"/>
      <c r="KVJ60" s="117"/>
      <c r="KVK60" s="117"/>
      <c r="KVL60" s="117"/>
      <c r="KVM60" s="117"/>
      <c r="KVN60" s="117"/>
      <c r="KVO60" s="117"/>
      <c r="KVP60" s="117"/>
      <c r="KVQ60" s="117"/>
      <c r="KVR60" s="117"/>
      <c r="KVS60" s="117"/>
      <c r="KVT60" s="117"/>
      <c r="KVU60" s="117"/>
      <c r="KVV60" s="117"/>
      <c r="KVW60" s="117"/>
      <c r="KVX60" s="117"/>
      <c r="KVY60" s="117"/>
      <c r="KVZ60" s="117"/>
      <c r="KWA60" s="117"/>
      <c r="KWB60" s="117"/>
      <c r="KWC60" s="117"/>
      <c r="KWD60" s="117"/>
      <c r="KWE60" s="117"/>
      <c r="KWF60" s="117"/>
      <c r="KWG60" s="117"/>
      <c r="KWH60" s="117"/>
      <c r="KWI60" s="117"/>
      <c r="KWJ60" s="117"/>
      <c r="KWK60" s="117"/>
      <c r="KWL60" s="117"/>
      <c r="KWM60" s="117"/>
      <c r="KWN60" s="117"/>
      <c r="KWO60" s="117"/>
      <c r="KWP60" s="117"/>
      <c r="KWQ60" s="117"/>
      <c r="KWR60" s="117"/>
      <c r="KWS60" s="117"/>
      <c r="KWT60" s="117"/>
      <c r="KWU60" s="117"/>
      <c r="KWV60" s="117"/>
      <c r="KWW60" s="117"/>
      <c r="KWX60" s="117"/>
      <c r="KWY60" s="117"/>
      <c r="KWZ60" s="117"/>
      <c r="KXA60" s="117"/>
      <c r="KXB60" s="117"/>
      <c r="KXC60" s="117"/>
      <c r="KXD60" s="117"/>
      <c r="KXE60" s="117"/>
      <c r="KXF60" s="117"/>
      <c r="KXG60" s="117"/>
      <c r="KXH60" s="117"/>
      <c r="KXI60" s="117"/>
      <c r="KXJ60" s="117"/>
      <c r="KXK60" s="117"/>
      <c r="KXL60" s="117"/>
      <c r="KXM60" s="117"/>
      <c r="KXN60" s="117"/>
      <c r="KXO60" s="117"/>
      <c r="KXP60" s="117"/>
      <c r="KXQ60" s="117"/>
      <c r="KXR60" s="117"/>
      <c r="KXS60" s="117"/>
      <c r="KXT60" s="117"/>
      <c r="KXU60" s="117"/>
      <c r="KXV60" s="117"/>
      <c r="KXW60" s="117"/>
      <c r="KXX60" s="117"/>
      <c r="KXY60" s="117"/>
      <c r="KXZ60" s="117"/>
      <c r="KYA60" s="117"/>
      <c r="KYB60" s="117"/>
      <c r="KYC60" s="117"/>
      <c r="KYD60" s="117"/>
      <c r="KYE60" s="117"/>
      <c r="KYF60" s="117"/>
      <c r="KYG60" s="117"/>
      <c r="KYH60" s="117"/>
      <c r="KYI60" s="117"/>
      <c r="KYJ60" s="117"/>
      <c r="KYK60" s="117"/>
      <c r="KYL60" s="117"/>
      <c r="KYM60" s="117"/>
      <c r="KYN60" s="117"/>
      <c r="KYO60" s="117"/>
      <c r="KYP60" s="117"/>
      <c r="KYQ60" s="117"/>
      <c r="KYR60" s="117"/>
      <c r="KYS60" s="117"/>
      <c r="KYT60" s="117"/>
      <c r="KYU60" s="117"/>
      <c r="KYV60" s="117"/>
      <c r="KYW60" s="117"/>
      <c r="KYX60" s="117"/>
      <c r="KYY60" s="117"/>
      <c r="KYZ60" s="117"/>
      <c r="KZA60" s="117"/>
      <c r="KZB60" s="117"/>
      <c r="KZC60" s="117"/>
      <c r="KZD60" s="117"/>
      <c r="KZE60" s="117"/>
      <c r="KZF60" s="117"/>
      <c r="KZG60" s="117"/>
      <c r="KZH60" s="117"/>
      <c r="KZI60" s="117"/>
      <c r="KZJ60" s="117"/>
      <c r="KZK60" s="117"/>
      <c r="KZL60" s="117"/>
      <c r="KZM60" s="117"/>
      <c r="KZN60" s="117"/>
      <c r="KZO60" s="117"/>
      <c r="KZP60" s="117"/>
      <c r="KZQ60" s="117"/>
      <c r="KZR60" s="117"/>
      <c r="KZS60" s="117"/>
      <c r="KZT60" s="117"/>
      <c r="KZU60" s="117"/>
      <c r="KZV60" s="117"/>
      <c r="KZW60" s="117"/>
      <c r="KZX60" s="117"/>
      <c r="KZY60" s="117"/>
      <c r="KZZ60" s="117"/>
      <c r="LAA60" s="117"/>
      <c r="LAB60" s="117"/>
      <c r="LAC60" s="117"/>
      <c r="LAD60" s="117"/>
      <c r="LAE60" s="117"/>
      <c r="LAF60" s="117"/>
      <c r="LAG60" s="117"/>
      <c r="LAH60" s="117"/>
      <c r="LAI60" s="117"/>
      <c r="LAJ60" s="117"/>
      <c r="LAK60" s="117"/>
      <c r="LAL60" s="117"/>
      <c r="LAM60" s="117"/>
      <c r="LAN60" s="117"/>
      <c r="LAO60" s="117"/>
      <c r="LAP60" s="117"/>
      <c r="LAQ60" s="117"/>
      <c r="LAR60" s="117"/>
      <c r="LAS60" s="117"/>
      <c r="LAT60" s="117"/>
      <c r="LAU60" s="117"/>
      <c r="LAV60" s="117"/>
      <c r="LAW60" s="117"/>
      <c r="LAX60" s="117"/>
      <c r="LAY60" s="117"/>
      <c r="LAZ60" s="117"/>
      <c r="LBA60" s="117"/>
      <c r="LBB60" s="117"/>
      <c r="LBC60" s="117"/>
      <c r="LBD60" s="117"/>
      <c r="LBE60" s="117"/>
      <c r="LBF60" s="117"/>
      <c r="LBG60" s="117"/>
      <c r="LBH60" s="117"/>
      <c r="LBI60" s="117"/>
      <c r="LBJ60" s="117"/>
      <c r="LBK60" s="117"/>
      <c r="LBL60" s="117"/>
      <c r="LBM60" s="117"/>
      <c r="LBN60" s="117"/>
      <c r="LBO60" s="117"/>
      <c r="LBP60" s="117"/>
      <c r="LBQ60" s="117"/>
      <c r="LBR60" s="117"/>
      <c r="LBS60" s="117"/>
      <c r="LBT60" s="117"/>
      <c r="LBU60" s="117"/>
      <c r="LBV60" s="117"/>
      <c r="LBW60" s="117"/>
      <c r="LBX60" s="117"/>
      <c r="LBY60" s="117"/>
      <c r="LBZ60" s="117"/>
      <c r="LCA60" s="117"/>
      <c r="LCB60" s="117"/>
      <c r="LCC60" s="117"/>
      <c r="LCD60" s="117"/>
      <c r="LCE60" s="117"/>
      <c r="LCF60" s="117"/>
      <c r="LCG60" s="117"/>
      <c r="LCH60" s="117"/>
      <c r="LCI60" s="117"/>
      <c r="LCJ60" s="117"/>
      <c r="LCK60" s="117"/>
      <c r="LCL60" s="117"/>
      <c r="LCM60" s="117"/>
      <c r="LCN60" s="117"/>
      <c r="LCO60" s="117"/>
      <c r="LCP60" s="117"/>
      <c r="LCQ60" s="117"/>
      <c r="LCR60" s="117"/>
      <c r="LCS60" s="117"/>
      <c r="LCT60" s="117"/>
      <c r="LCU60" s="117"/>
      <c r="LCV60" s="117"/>
      <c r="LCW60" s="117"/>
      <c r="LCX60" s="117"/>
      <c r="LCY60" s="117"/>
      <c r="LCZ60" s="117"/>
      <c r="LDA60" s="117"/>
      <c r="LDB60" s="117"/>
      <c r="LDC60" s="117"/>
      <c r="LDD60" s="117"/>
      <c r="LDE60" s="117"/>
      <c r="LDF60" s="117"/>
      <c r="LDG60" s="117"/>
      <c r="LDH60" s="117"/>
      <c r="LDI60" s="117"/>
      <c r="LDJ60" s="117"/>
      <c r="LDK60" s="117"/>
      <c r="LDL60" s="117"/>
      <c r="LDM60" s="117"/>
      <c r="LDN60" s="117"/>
      <c r="LDO60" s="117"/>
      <c r="LDP60" s="117"/>
      <c r="LDQ60" s="117"/>
      <c r="LDR60" s="117"/>
      <c r="LDS60" s="117"/>
      <c r="LDT60" s="117"/>
      <c r="LDU60" s="117"/>
      <c r="LDV60" s="117"/>
      <c r="LDW60" s="117"/>
      <c r="LDX60" s="117"/>
      <c r="LDY60" s="117"/>
      <c r="LDZ60" s="117"/>
      <c r="LEA60" s="117"/>
      <c r="LEB60" s="117"/>
      <c r="LEC60" s="117"/>
      <c r="LED60" s="117"/>
      <c r="LEE60" s="117"/>
      <c r="LEF60" s="117"/>
      <c r="LEG60" s="117"/>
      <c r="LEH60" s="117"/>
      <c r="LEI60" s="117"/>
      <c r="LEJ60" s="117"/>
      <c r="LEK60" s="117"/>
      <c r="LEL60" s="117"/>
      <c r="LEM60" s="117"/>
      <c r="LEN60" s="117"/>
      <c r="LEO60" s="117"/>
      <c r="LEP60" s="117"/>
      <c r="LEQ60" s="117"/>
      <c r="LER60" s="117"/>
      <c r="LES60" s="117"/>
      <c r="LET60" s="117"/>
      <c r="LEU60" s="117"/>
      <c r="LEV60" s="117"/>
      <c r="LEW60" s="117"/>
      <c r="LEX60" s="117"/>
      <c r="LEY60" s="117"/>
      <c r="LEZ60" s="117"/>
      <c r="LFA60" s="117"/>
      <c r="LFB60" s="117"/>
      <c r="LFC60" s="117"/>
      <c r="LFD60" s="117"/>
      <c r="LFE60" s="117"/>
      <c r="LFF60" s="117"/>
      <c r="LFG60" s="117"/>
      <c r="LFH60" s="117"/>
      <c r="LFI60" s="117"/>
      <c r="LFJ60" s="117"/>
      <c r="LFK60" s="117"/>
      <c r="LFL60" s="117"/>
      <c r="LFM60" s="117"/>
      <c r="LFN60" s="117"/>
      <c r="LFO60" s="117"/>
      <c r="LFP60" s="117"/>
      <c r="LFQ60" s="117"/>
      <c r="LFR60" s="117"/>
      <c r="LFS60" s="117"/>
      <c r="LFT60" s="117"/>
      <c r="LFU60" s="117"/>
      <c r="LFV60" s="117"/>
      <c r="LFW60" s="117"/>
      <c r="LFX60" s="117"/>
      <c r="LFY60" s="117"/>
      <c r="LFZ60" s="117"/>
      <c r="LGA60" s="117"/>
      <c r="LGB60" s="117"/>
      <c r="LGC60" s="117"/>
      <c r="LGD60" s="117"/>
      <c r="LGE60" s="117"/>
      <c r="LGF60" s="117"/>
      <c r="LGG60" s="117"/>
      <c r="LGH60" s="117"/>
      <c r="LGI60" s="117"/>
      <c r="LGJ60" s="117"/>
      <c r="LGK60" s="117"/>
      <c r="LGL60" s="117"/>
      <c r="LGM60" s="117"/>
      <c r="LGN60" s="117"/>
      <c r="LGO60" s="117"/>
      <c r="LGP60" s="117"/>
      <c r="LGQ60" s="117"/>
      <c r="LGR60" s="117"/>
      <c r="LGS60" s="117"/>
      <c r="LGT60" s="117"/>
      <c r="LGU60" s="117"/>
      <c r="LGV60" s="117"/>
      <c r="LGW60" s="117"/>
      <c r="LGX60" s="117"/>
      <c r="LGY60" s="117"/>
      <c r="LGZ60" s="117"/>
      <c r="LHA60" s="117"/>
      <c r="LHB60" s="117"/>
      <c r="LHC60" s="117"/>
      <c r="LHD60" s="117"/>
      <c r="LHE60" s="117"/>
      <c r="LHF60" s="117"/>
      <c r="LHG60" s="117"/>
      <c r="LHH60" s="117"/>
      <c r="LHI60" s="117"/>
      <c r="LHJ60" s="117"/>
      <c r="LHK60" s="117"/>
      <c r="LHL60" s="117"/>
      <c r="LHM60" s="117"/>
      <c r="LHN60" s="117"/>
      <c r="LHO60" s="117"/>
      <c r="LHP60" s="117"/>
      <c r="LHQ60" s="117"/>
      <c r="LHR60" s="117"/>
      <c r="LHS60" s="117"/>
      <c r="LHT60" s="117"/>
      <c r="LHU60" s="117"/>
      <c r="LHV60" s="117"/>
      <c r="LHW60" s="117"/>
      <c r="LHX60" s="117"/>
      <c r="LHY60" s="117"/>
      <c r="LHZ60" s="117"/>
      <c r="LIA60" s="117"/>
      <c r="LIB60" s="117"/>
      <c r="LIC60" s="117"/>
      <c r="LID60" s="117"/>
      <c r="LIE60" s="117"/>
      <c r="LIF60" s="117"/>
      <c r="LIG60" s="117"/>
      <c r="LIH60" s="117"/>
      <c r="LII60" s="117"/>
      <c r="LIJ60" s="117"/>
      <c r="LIK60" s="117"/>
      <c r="LIL60" s="117"/>
      <c r="LIM60" s="117"/>
      <c r="LIN60" s="117"/>
      <c r="LIO60" s="117"/>
      <c r="LIP60" s="117"/>
      <c r="LIQ60" s="117"/>
      <c r="LIR60" s="117"/>
      <c r="LIS60" s="117"/>
      <c r="LIT60" s="117"/>
      <c r="LIU60" s="117"/>
      <c r="LIV60" s="117"/>
      <c r="LIW60" s="117"/>
      <c r="LIX60" s="117"/>
      <c r="LIY60" s="117"/>
      <c r="LIZ60" s="117"/>
      <c r="LJA60" s="117"/>
      <c r="LJB60" s="117"/>
      <c r="LJC60" s="117"/>
      <c r="LJD60" s="117"/>
      <c r="LJE60" s="117"/>
      <c r="LJF60" s="117"/>
      <c r="LJG60" s="117"/>
      <c r="LJH60" s="117"/>
      <c r="LJI60" s="117"/>
      <c r="LJJ60" s="117"/>
      <c r="LJK60" s="117"/>
      <c r="LJL60" s="117"/>
      <c r="LJM60" s="117"/>
      <c r="LJN60" s="117"/>
      <c r="LJO60" s="117"/>
      <c r="LJP60" s="117"/>
      <c r="LJQ60" s="117"/>
      <c r="LJR60" s="117"/>
      <c r="LJS60" s="117"/>
      <c r="LJT60" s="117"/>
      <c r="LJU60" s="117"/>
      <c r="LJV60" s="117"/>
      <c r="LJW60" s="117"/>
      <c r="LJX60" s="117"/>
      <c r="LJY60" s="117"/>
      <c r="LJZ60" s="117"/>
      <c r="LKA60" s="117"/>
      <c r="LKB60" s="117"/>
      <c r="LKC60" s="117"/>
      <c r="LKD60" s="117"/>
      <c r="LKE60" s="117"/>
      <c r="LKF60" s="117"/>
      <c r="LKG60" s="117"/>
      <c r="LKH60" s="117"/>
      <c r="LKI60" s="117"/>
      <c r="LKJ60" s="117"/>
      <c r="LKK60" s="117"/>
      <c r="LKL60" s="117"/>
      <c r="LKM60" s="117"/>
      <c r="LKN60" s="117"/>
      <c r="LKO60" s="117"/>
      <c r="LKP60" s="117"/>
      <c r="LKQ60" s="117"/>
      <c r="LKR60" s="117"/>
      <c r="LKS60" s="117"/>
      <c r="LKT60" s="117"/>
      <c r="LKU60" s="117"/>
      <c r="LKV60" s="117"/>
      <c r="LKW60" s="117"/>
      <c r="LKX60" s="117"/>
      <c r="LKY60" s="117"/>
      <c r="LKZ60" s="117"/>
      <c r="LLA60" s="117"/>
      <c r="LLB60" s="117"/>
      <c r="LLC60" s="117"/>
      <c r="LLD60" s="117"/>
      <c r="LLE60" s="117"/>
      <c r="LLF60" s="117"/>
      <c r="LLG60" s="117"/>
      <c r="LLH60" s="117"/>
      <c r="LLI60" s="117"/>
      <c r="LLJ60" s="117"/>
      <c r="LLK60" s="117"/>
      <c r="LLL60" s="117"/>
      <c r="LLM60" s="117"/>
      <c r="LLN60" s="117"/>
      <c r="LLO60" s="117"/>
      <c r="LLP60" s="117"/>
      <c r="LLQ60" s="117"/>
      <c r="LLR60" s="117"/>
      <c r="LLS60" s="117"/>
      <c r="LLT60" s="117"/>
      <c r="LLU60" s="117"/>
      <c r="LLV60" s="117"/>
      <c r="LLW60" s="117"/>
      <c r="LLX60" s="117"/>
      <c r="LLY60" s="117"/>
      <c r="LLZ60" s="117"/>
      <c r="LMA60" s="117"/>
      <c r="LMB60" s="117"/>
      <c r="LMC60" s="117"/>
      <c r="LMD60" s="117"/>
      <c r="LME60" s="117"/>
      <c r="LMF60" s="117"/>
      <c r="LMG60" s="117"/>
      <c r="LMH60" s="117"/>
      <c r="LMI60" s="117"/>
      <c r="LMJ60" s="117"/>
      <c r="LMK60" s="117"/>
      <c r="LML60" s="117"/>
      <c r="LMM60" s="117"/>
      <c r="LMN60" s="117"/>
      <c r="LMO60" s="117"/>
      <c r="LMP60" s="117"/>
      <c r="LMQ60" s="117"/>
      <c r="LMR60" s="117"/>
      <c r="LMS60" s="117"/>
      <c r="LMT60" s="117"/>
      <c r="LMU60" s="117"/>
      <c r="LMV60" s="117"/>
      <c r="LMW60" s="117"/>
      <c r="LMX60" s="117"/>
      <c r="LMY60" s="117"/>
      <c r="LMZ60" s="117"/>
      <c r="LNA60" s="117"/>
      <c r="LNB60" s="117"/>
      <c r="LNC60" s="117"/>
      <c r="LND60" s="117"/>
      <c r="LNE60" s="117"/>
      <c r="LNF60" s="117"/>
      <c r="LNG60" s="117"/>
      <c r="LNH60" s="117"/>
      <c r="LNI60" s="117"/>
      <c r="LNJ60" s="117"/>
      <c r="LNK60" s="117"/>
      <c r="LNL60" s="117"/>
      <c r="LNM60" s="117"/>
      <c r="LNN60" s="117"/>
      <c r="LNO60" s="117"/>
      <c r="LNP60" s="117"/>
      <c r="LNQ60" s="117"/>
      <c r="LNR60" s="117"/>
      <c r="LNS60" s="117"/>
      <c r="LNT60" s="117"/>
      <c r="LNU60" s="117"/>
      <c r="LNV60" s="117"/>
      <c r="LNW60" s="117"/>
      <c r="LNX60" s="117"/>
      <c r="LNY60" s="117"/>
      <c r="LNZ60" s="117"/>
      <c r="LOA60" s="117"/>
      <c r="LOB60" s="117"/>
      <c r="LOC60" s="117"/>
      <c r="LOD60" s="117"/>
      <c r="LOE60" s="117"/>
      <c r="LOF60" s="117"/>
      <c r="LOG60" s="117"/>
      <c r="LOH60" s="117"/>
      <c r="LOI60" s="117"/>
      <c r="LOJ60" s="117"/>
      <c r="LOK60" s="117"/>
      <c r="LOL60" s="117"/>
      <c r="LOM60" s="117"/>
      <c r="LON60" s="117"/>
      <c r="LOO60" s="117"/>
      <c r="LOP60" s="117"/>
      <c r="LOQ60" s="117"/>
      <c r="LOR60" s="117"/>
      <c r="LOS60" s="117"/>
      <c r="LOT60" s="117"/>
      <c r="LOU60" s="117"/>
      <c r="LOV60" s="117"/>
      <c r="LOW60" s="117"/>
      <c r="LOX60" s="117"/>
      <c r="LOY60" s="117"/>
      <c r="LOZ60" s="117"/>
      <c r="LPA60" s="117"/>
      <c r="LPB60" s="117"/>
      <c r="LPC60" s="117"/>
      <c r="LPD60" s="117"/>
      <c r="LPE60" s="117"/>
      <c r="LPF60" s="117"/>
      <c r="LPG60" s="117"/>
      <c r="LPH60" s="117"/>
      <c r="LPI60" s="117"/>
      <c r="LPJ60" s="117"/>
      <c r="LPK60" s="117"/>
      <c r="LPL60" s="117"/>
      <c r="LPM60" s="117"/>
      <c r="LPN60" s="117"/>
      <c r="LPO60" s="117"/>
      <c r="LPP60" s="117"/>
      <c r="LPQ60" s="117"/>
      <c r="LPR60" s="117"/>
      <c r="LPS60" s="117"/>
      <c r="LPT60" s="117"/>
      <c r="LPU60" s="117"/>
      <c r="LPV60" s="117"/>
      <c r="LPW60" s="117"/>
      <c r="LPX60" s="117"/>
      <c r="LPY60" s="117"/>
      <c r="LPZ60" s="117"/>
      <c r="LQA60" s="117"/>
      <c r="LQB60" s="117"/>
      <c r="LQC60" s="117"/>
      <c r="LQD60" s="117"/>
      <c r="LQE60" s="117"/>
      <c r="LQF60" s="117"/>
      <c r="LQG60" s="117"/>
      <c r="LQH60" s="117"/>
      <c r="LQI60" s="117"/>
      <c r="LQJ60" s="117"/>
      <c r="LQK60" s="117"/>
      <c r="LQL60" s="117"/>
      <c r="LQM60" s="117"/>
      <c r="LQN60" s="117"/>
      <c r="LQO60" s="117"/>
      <c r="LQP60" s="117"/>
      <c r="LQQ60" s="117"/>
      <c r="LQR60" s="117"/>
      <c r="LQS60" s="117"/>
      <c r="LQT60" s="117"/>
      <c r="LQU60" s="117"/>
      <c r="LQV60" s="117"/>
      <c r="LQW60" s="117"/>
      <c r="LQX60" s="117"/>
      <c r="LQY60" s="117"/>
      <c r="LQZ60" s="117"/>
      <c r="LRA60" s="117"/>
      <c r="LRB60" s="117"/>
      <c r="LRC60" s="117"/>
      <c r="LRD60" s="117"/>
      <c r="LRE60" s="117"/>
      <c r="LRF60" s="117"/>
      <c r="LRG60" s="117"/>
      <c r="LRH60" s="117"/>
      <c r="LRI60" s="117"/>
      <c r="LRJ60" s="117"/>
      <c r="LRK60" s="117"/>
      <c r="LRL60" s="117"/>
      <c r="LRM60" s="117"/>
      <c r="LRN60" s="117"/>
      <c r="LRO60" s="117"/>
      <c r="LRP60" s="117"/>
      <c r="LRQ60" s="117"/>
      <c r="LRR60" s="117"/>
      <c r="LRS60" s="117"/>
      <c r="LRT60" s="117"/>
      <c r="LRU60" s="117"/>
      <c r="LRV60" s="117"/>
      <c r="LRW60" s="117"/>
      <c r="LRX60" s="117"/>
      <c r="LRY60" s="117"/>
      <c r="LRZ60" s="117"/>
      <c r="LSA60" s="117"/>
      <c r="LSB60" s="117"/>
      <c r="LSC60" s="117"/>
      <c r="LSD60" s="117"/>
      <c r="LSE60" s="117"/>
      <c r="LSF60" s="117"/>
      <c r="LSG60" s="117"/>
      <c r="LSH60" s="117"/>
      <c r="LSI60" s="117"/>
      <c r="LSJ60" s="117"/>
      <c r="LSK60" s="117"/>
      <c r="LSL60" s="117"/>
      <c r="LSM60" s="117"/>
      <c r="LSN60" s="117"/>
      <c r="LSO60" s="117"/>
      <c r="LSP60" s="117"/>
      <c r="LSQ60" s="117"/>
      <c r="LSR60" s="117"/>
      <c r="LSS60" s="117"/>
      <c r="LST60" s="117"/>
      <c r="LSU60" s="117"/>
      <c r="LSV60" s="117"/>
      <c r="LSW60" s="117"/>
      <c r="LSX60" s="117"/>
      <c r="LSY60" s="117"/>
      <c r="LSZ60" s="117"/>
      <c r="LTA60" s="117"/>
      <c r="LTB60" s="117"/>
      <c r="LTC60" s="117"/>
      <c r="LTD60" s="117"/>
      <c r="LTE60" s="117"/>
      <c r="LTF60" s="117"/>
      <c r="LTG60" s="117"/>
      <c r="LTH60" s="117"/>
      <c r="LTI60" s="117"/>
      <c r="LTJ60" s="117"/>
      <c r="LTK60" s="117"/>
      <c r="LTL60" s="117"/>
      <c r="LTM60" s="117"/>
      <c r="LTN60" s="117"/>
      <c r="LTO60" s="117"/>
      <c r="LTP60" s="117"/>
      <c r="LTQ60" s="117"/>
      <c r="LTR60" s="117"/>
      <c r="LTS60" s="117"/>
      <c r="LTT60" s="117"/>
      <c r="LTU60" s="117"/>
      <c r="LTV60" s="117"/>
      <c r="LTW60" s="117"/>
      <c r="LTX60" s="117"/>
      <c r="LTY60" s="117"/>
      <c r="LTZ60" s="117"/>
      <c r="LUA60" s="117"/>
      <c r="LUB60" s="117"/>
      <c r="LUC60" s="117"/>
      <c r="LUD60" s="117"/>
      <c r="LUE60" s="117"/>
      <c r="LUF60" s="117"/>
      <c r="LUG60" s="117"/>
      <c r="LUH60" s="117"/>
      <c r="LUI60" s="117"/>
      <c r="LUJ60" s="117"/>
      <c r="LUK60" s="117"/>
      <c r="LUL60" s="117"/>
      <c r="LUM60" s="117"/>
      <c r="LUN60" s="117"/>
      <c r="LUO60" s="117"/>
      <c r="LUP60" s="117"/>
      <c r="LUQ60" s="117"/>
      <c r="LUR60" s="117"/>
      <c r="LUS60" s="117"/>
      <c r="LUT60" s="117"/>
      <c r="LUU60" s="117"/>
      <c r="LUV60" s="117"/>
      <c r="LUW60" s="117"/>
      <c r="LUX60" s="117"/>
      <c r="LUY60" s="117"/>
      <c r="LUZ60" s="117"/>
      <c r="LVA60" s="117"/>
      <c r="LVB60" s="117"/>
      <c r="LVC60" s="117"/>
      <c r="LVD60" s="117"/>
      <c r="LVE60" s="117"/>
      <c r="LVF60" s="117"/>
      <c r="LVG60" s="117"/>
      <c r="LVH60" s="117"/>
      <c r="LVI60" s="117"/>
      <c r="LVJ60" s="117"/>
      <c r="LVK60" s="117"/>
      <c r="LVL60" s="117"/>
      <c r="LVM60" s="117"/>
      <c r="LVN60" s="117"/>
      <c r="LVO60" s="117"/>
      <c r="LVP60" s="117"/>
      <c r="LVQ60" s="117"/>
      <c r="LVR60" s="117"/>
      <c r="LVS60" s="117"/>
      <c r="LVT60" s="117"/>
      <c r="LVU60" s="117"/>
      <c r="LVV60" s="117"/>
      <c r="LVW60" s="117"/>
      <c r="LVX60" s="117"/>
      <c r="LVY60" s="117"/>
      <c r="LVZ60" s="117"/>
      <c r="LWA60" s="117"/>
      <c r="LWB60" s="117"/>
      <c r="LWC60" s="117"/>
      <c r="LWD60" s="117"/>
      <c r="LWE60" s="117"/>
      <c r="LWF60" s="117"/>
      <c r="LWG60" s="117"/>
      <c r="LWH60" s="117"/>
      <c r="LWI60" s="117"/>
      <c r="LWJ60" s="117"/>
      <c r="LWK60" s="117"/>
      <c r="LWL60" s="117"/>
      <c r="LWM60" s="117"/>
      <c r="LWN60" s="117"/>
      <c r="LWO60" s="117"/>
      <c r="LWP60" s="117"/>
      <c r="LWQ60" s="117"/>
      <c r="LWR60" s="117"/>
      <c r="LWS60" s="117"/>
      <c r="LWT60" s="117"/>
      <c r="LWU60" s="117"/>
      <c r="LWV60" s="117"/>
      <c r="LWW60" s="117"/>
      <c r="LWX60" s="117"/>
      <c r="LWY60" s="117"/>
      <c r="LWZ60" s="117"/>
      <c r="LXA60" s="117"/>
      <c r="LXB60" s="117"/>
      <c r="LXC60" s="117"/>
      <c r="LXD60" s="117"/>
      <c r="LXE60" s="117"/>
      <c r="LXF60" s="117"/>
      <c r="LXG60" s="117"/>
      <c r="LXH60" s="117"/>
      <c r="LXI60" s="117"/>
      <c r="LXJ60" s="117"/>
      <c r="LXK60" s="117"/>
      <c r="LXL60" s="117"/>
      <c r="LXM60" s="117"/>
      <c r="LXN60" s="117"/>
      <c r="LXO60" s="117"/>
      <c r="LXP60" s="117"/>
      <c r="LXQ60" s="117"/>
      <c r="LXR60" s="117"/>
      <c r="LXS60" s="117"/>
      <c r="LXT60" s="117"/>
      <c r="LXU60" s="117"/>
      <c r="LXV60" s="117"/>
      <c r="LXW60" s="117"/>
      <c r="LXX60" s="117"/>
      <c r="LXY60" s="117"/>
      <c r="LXZ60" s="117"/>
      <c r="LYA60" s="117"/>
      <c r="LYB60" s="117"/>
      <c r="LYC60" s="117"/>
      <c r="LYD60" s="117"/>
      <c r="LYE60" s="117"/>
      <c r="LYF60" s="117"/>
      <c r="LYG60" s="117"/>
      <c r="LYH60" s="117"/>
      <c r="LYI60" s="117"/>
      <c r="LYJ60" s="117"/>
      <c r="LYK60" s="117"/>
      <c r="LYL60" s="117"/>
      <c r="LYM60" s="117"/>
      <c r="LYN60" s="117"/>
      <c r="LYO60" s="117"/>
      <c r="LYP60" s="117"/>
      <c r="LYQ60" s="117"/>
      <c r="LYR60" s="117"/>
      <c r="LYS60" s="117"/>
      <c r="LYT60" s="117"/>
      <c r="LYU60" s="117"/>
      <c r="LYV60" s="117"/>
      <c r="LYW60" s="117"/>
      <c r="LYX60" s="117"/>
      <c r="LYY60" s="117"/>
      <c r="LYZ60" s="117"/>
      <c r="LZA60" s="117"/>
      <c r="LZB60" s="117"/>
      <c r="LZC60" s="117"/>
      <c r="LZD60" s="117"/>
      <c r="LZE60" s="117"/>
      <c r="LZF60" s="117"/>
      <c r="LZG60" s="117"/>
      <c r="LZH60" s="117"/>
      <c r="LZI60" s="117"/>
      <c r="LZJ60" s="117"/>
      <c r="LZK60" s="117"/>
      <c r="LZL60" s="117"/>
      <c r="LZM60" s="117"/>
      <c r="LZN60" s="117"/>
      <c r="LZO60" s="117"/>
      <c r="LZP60" s="117"/>
      <c r="LZQ60" s="117"/>
      <c r="LZR60" s="117"/>
      <c r="LZS60" s="117"/>
      <c r="LZT60" s="117"/>
      <c r="LZU60" s="117"/>
      <c r="LZV60" s="117"/>
      <c r="LZW60" s="117"/>
      <c r="LZX60" s="117"/>
      <c r="LZY60" s="117"/>
      <c r="LZZ60" s="117"/>
      <c r="MAA60" s="117"/>
      <c r="MAB60" s="117"/>
      <c r="MAC60" s="117"/>
      <c r="MAD60" s="117"/>
      <c r="MAE60" s="117"/>
      <c r="MAF60" s="117"/>
      <c r="MAG60" s="117"/>
      <c r="MAH60" s="117"/>
      <c r="MAI60" s="117"/>
      <c r="MAJ60" s="117"/>
      <c r="MAK60" s="117"/>
      <c r="MAL60" s="117"/>
      <c r="MAM60" s="117"/>
      <c r="MAN60" s="117"/>
      <c r="MAO60" s="117"/>
      <c r="MAP60" s="117"/>
      <c r="MAQ60" s="117"/>
      <c r="MAR60" s="117"/>
      <c r="MAS60" s="117"/>
      <c r="MAT60" s="117"/>
      <c r="MAU60" s="117"/>
      <c r="MAV60" s="117"/>
      <c r="MAW60" s="117"/>
      <c r="MAX60" s="117"/>
      <c r="MAY60" s="117"/>
      <c r="MAZ60" s="117"/>
      <c r="MBA60" s="117"/>
      <c r="MBB60" s="117"/>
      <c r="MBC60" s="117"/>
      <c r="MBD60" s="117"/>
      <c r="MBE60" s="117"/>
      <c r="MBF60" s="117"/>
      <c r="MBG60" s="117"/>
      <c r="MBH60" s="117"/>
      <c r="MBI60" s="117"/>
      <c r="MBJ60" s="117"/>
      <c r="MBK60" s="117"/>
      <c r="MBL60" s="117"/>
      <c r="MBM60" s="117"/>
      <c r="MBN60" s="117"/>
      <c r="MBO60" s="117"/>
      <c r="MBP60" s="117"/>
      <c r="MBQ60" s="117"/>
      <c r="MBR60" s="117"/>
      <c r="MBS60" s="117"/>
      <c r="MBT60" s="117"/>
      <c r="MBU60" s="117"/>
      <c r="MBV60" s="117"/>
      <c r="MBW60" s="117"/>
      <c r="MBX60" s="117"/>
      <c r="MBY60" s="117"/>
      <c r="MBZ60" s="117"/>
      <c r="MCA60" s="117"/>
      <c r="MCB60" s="117"/>
      <c r="MCC60" s="117"/>
      <c r="MCD60" s="117"/>
      <c r="MCE60" s="117"/>
      <c r="MCF60" s="117"/>
      <c r="MCG60" s="117"/>
      <c r="MCH60" s="117"/>
      <c r="MCI60" s="117"/>
      <c r="MCJ60" s="117"/>
      <c r="MCK60" s="117"/>
      <c r="MCL60" s="117"/>
      <c r="MCM60" s="117"/>
      <c r="MCN60" s="117"/>
      <c r="MCO60" s="117"/>
      <c r="MCP60" s="117"/>
      <c r="MCQ60" s="117"/>
      <c r="MCR60" s="117"/>
      <c r="MCS60" s="117"/>
      <c r="MCT60" s="117"/>
      <c r="MCU60" s="117"/>
      <c r="MCV60" s="117"/>
      <c r="MCW60" s="117"/>
      <c r="MCX60" s="117"/>
      <c r="MCY60" s="117"/>
      <c r="MCZ60" s="117"/>
      <c r="MDA60" s="117"/>
      <c r="MDB60" s="117"/>
      <c r="MDC60" s="117"/>
      <c r="MDD60" s="117"/>
      <c r="MDE60" s="117"/>
      <c r="MDF60" s="117"/>
      <c r="MDG60" s="117"/>
      <c r="MDH60" s="117"/>
      <c r="MDI60" s="117"/>
      <c r="MDJ60" s="117"/>
      <c r="MDK60" s="117"/>
      <c r="MDL60" s="117"/>
      <c r="MDM60" s="117"/>
      <c r="MDN60" s="117"/>
      <c r="MDO60" s="117"/>
      <c r="MDP60" s="117"/>
      <c r="MDQ60" s="117"/>
      <c r="MDR60" s="117"/>
      <c r="MDS60" s="117"/>
      <c r="MDT60" s="117"/>
      <c r="MDU60" s="117"/>
      <c r="MDV60" s="117"/>
      <c r="MDW60" s="117"/>
      <c r="MDX60" s="117"/>
      <c r="MDY60" s="117"/>
      <c r="MDZ60" s="117"/>
      <c r="MEA60" s="117"/>
      <c r="MEB60" s="117"/>
      <c r="MEC60" s="117"/>
      <c r="MED60" s="117"/>
      <c r="MEE60" s="117"/>
      <c r="MEF60" s="117"/>
      <c r="MEG60" s="117"/>
      <c r="MEH60" s="117"/>
      <c r="MEI60" s="117"/>
      <c r="MEJ60" s="117"/>
      <c r="MEK60" s="117"/>
      <c r="MEL60" s="117"/>
      <c r="MEM60" s="117"/>
      <c r="MEN60" s="117"/>
      <c r="MEO60" s="117"/>
      <c r="MEP60" s="117"/>
      <c r="MEQ60" s="117"/>
      <c r="MER60" s="117"/>
      <c r="MES60" s="117"/>
      <c r="MET60" s="117"/>
      <c r="MEU60" s="117"/>
      <c r="MEV60" s="117"/>
      <c r="MEW60" s="117"/>
      <c r="MEX60" s="117"/>
      <c r="MEY60" s="117"/>
      <c r="MEZ60" s="117"/>
      <c r="MFA60" s="117"/>
      <c r="MFB60" s="117"/>
      <c r="MFC60" s="117"/>
      <c r="MFD60" s="117"/>
      <c r="MFE60" s="117"/>
      <c r="MFF60" s="117"/>
      <c r="MFG60" s="117"/>
      <c r="MFH60" s="117"/>
      <c r="MFI60" s="117"/>
      <c r="MFJ60" s="117"/>
      <c r="MFK60" s="117"/>
      <c r="MFL60" s="117"/>
      <c r="MFM60" s="117"/>
      <c r="MFN60" s="117"/>
      <c r="MFO60" s="117"/>
      <c r="MFP60" s="117"/>
      <c r="MFQ60" s="117"/>
      <c r="MFR60" s="117"/>
      <c r="MFS60" s="117"/>
      <c r="MFT60" s="117"/>
      <c r="MFU60" s="117"/>
      <c r="MFV60" s="117"/>
      <c r="MFW60" s="117"/>
      <c r="MFX60" s="117"/>
      <c r="MFY60" s="117"/>
      <c r="MFZ60" s="117"/>
      <c r="MGA60" s="117"/>
      <c r="MGB60" s="117"/>
      <c r="MGC60" s="117"/>
      <c r="MGD60" s="117"/>
      <c r="MGE60" s="117"/>
      <c r="MGF60" s="117"/>
      <c r="MGG60" s="117"/>
      <c r="MGH60" s="117"/>
      <c r="MGI60" s="117"/>
      <c r="MGJ60" s="117"/>
      <c r="MGK60" s="117"/>
      <c r="MGL60" s="117"/>
      <c r="MGM60" s="117"/>
      <c r="MGN60" s="117"/>
      <c r="MGO60" s="117"/>
      <c r="MGP60" s="117"/>
      <c r="MGQ60" s="117"/>
      <c r="MGR60" s="117"/>
      <c r="MGS60" s="117"/>
      <c r="MGT60" s="117"/>
      <c r="MGU60" s="117"/>
      <c r="MGV60" s="117"/>
      <c r="MGW60" s="117"/>
      <c r="MGX60" s="117"/>
      <c r="MGY60" s="117"/>
      <c r="MGZ60" s="117"/>
      <c r="MHA60" s="117"/>
      <c r="MHB60" s="117"/>
      <c r="MHC60" s="117"/>
      <c r="MHD60" s="117"/>
      <c r="MHE60" s="117"/>
      <c r="MHF60" s="117"/>
      <c r="MHG60" s="117"/>
      <c r="MHH60" s="117"/>
      <c r="MHI60" s="117"/>
      <c r="MHJ60" s="117"/>
      <c r="MHK60" s="117"/>
      <c r="MHL60" s="117"/>
      <c r="MHM60" s="117"/>
      <c r="MHN60" s="117"/>
      <c r="MHO60" s="117"/>
      <c r="MHP60" s="117"/>
      <c r="MHQ60" s="117"/>
      <c r="MHR60" s="117"/>
      <c r="MHS60" s="117"/>
      <c r="MHT60" s="117"/>
      <c r="MHU60" s="117"/>
      <c r="MHV60" s="117"/>
      <c r="MHW60" s="117"/>
      <c r="MHX60" s="117"/>
      <c r="MHY60" s="117"/>
      <c r="MHZ60" s="117"/>
      <c r="MIA60" s="117"/>
      <c r="MIB60" s="117"/>
      <c r="MIC60" s="117"/>
      <c r="MID60" s="117"/>
      <c r="MIE60" s="117"/>
      <c r="MIF60" s="117"/>
      <c r="MIG60" s="117"/>
      <c r="MIH60" s="117"/>
      <c r="MII60" s="117"/>
      <c r="MIJ60" s="117"/>
      <c r="MIK60" s="117"/>
      <c r="MIL60" s="117"/>
      <c r="MIM60" s="117"/>
      <c r="MIN60" s="117"/>
      <c r="MIO60" s="117"/>
      <c r="MIP60" s="117"/>
      <c r="MIQ60" s="117"/>
      <c r="MIR60" s="117"/>
      <c r="MIS60" s="117"/>
      <c r="MIT60" s="117"/>
      <c r="MIU60" s="117"/>
      <c r="MIV60" s="117"/>
      <c r="MIW60" s="117"/>
      <c r="MIX60" s="117"/>
      <c r="MIY60" s="117"/>
      <c r="MIZ60" s="117"/>
      <c r="MJA60" s="117"/>
      <c r="MJB60" s="117"/>
      <c r="MJC60" s="117"/>
      <c r="MJD60" s="117"/>
      <c r="MJE60" s="117"/>
      <c r="MJF60" s="117"/>
      <c r="MJG60" s="117"/>
      <c r="MJH60" s="117"/>
      <c r="MJI60" s="117"/>
      <c r="MJJ60" s="117"/>
      <c r="MJK60" s="117"/>
      <c r="MJL60" s="117"/>
      <c r="MJM60" s="117"/>
      <c r="MJN60" s="117"/>
      <c r="MJO60" s="117"/>
      <c r="MJP60" s="117"/>
      <c r="MJQ60" s="117"/>
      <c r="MJR60" s="117"/>
      <c r="MJS60" s="117"/>
      <c r="MJT60" s="117"/>
      <c r="MJU60" s="117"/>
      <c r="MJV60" s="117"/>
      <c r="MJW60" s="117"/>
      <c r="MJX60" s="117"/>
      <c r="MJY60" s="117"/>
      <c r="MJZ60" s="117"/>
      <c r="MKA60" s="117"/>
      <c r="MKB60" s="117"/>
      <c r="MKC60" s="117"/>
      <c r="MKD60" s="117"/>
      <c r="MKE60" s="117"/>
      <c r="MKF60" s="117"/>
      <c r="MKG60" s="117"/>
      <c r="MKH60" s="117"/>
      <c r="MKI60" s="117"/>
      <c r="MKJ60" s="117"/>
      <c r="MKK60" s="117"/>
      <c r="MKL60" s="117"/>
      <c r="MKM60" s="117"/>
      <c r="MKN60" s="117"/>
      <c r="MKO60" s="117"/>
      <c r="MKP60" s="117"/>
      <c r="MKQ60" s="117"/>
      <c r="MKR60" s="117"/>
      <c r="MKS60" s="117"/>
      <c r="MKT60" s="117"/>
      <c r="MKU60" s="117"/>
      <c r="MKV60" s="117"/>
      <c r="MKW60" s="117"/>
      <c r="MKX60" s="117"/>
      <c r="MKY60" s="117"/>
      <c r="MKZ60" s="117"/>
      <c r="MLA60" s="117"/>
      <c r="MLB60" s="117"/>
      <c r="MLC60" s="117"/>
      <c r="MLD60" s="117"/>
      <c r="MLE60" s="117"/>
      <c r="MLF60" s="117"/>
      <c r="MLG60" s="117"/>
      <c r="MLH60" s="117"/>
      <c r="MLI60" s="117"/>
      <c r="MLJ60" s="117"/>
      <c r="MLK60" s="117"/>
      <c r="MLL60" s="117"/>
      <c r="MLM60" s="117"/>
      <c r="MLN60" s="117"/>
      <c r="MLO60" s="117"/>
      <c r="MLP60" s="117"/>
      <c r="MLQ60" s="117"/>
      <c r="MLR60" s="117"/>
      <c r="MLS60" s="117"/>
      <c r="MLT60" s="117"/>
      <c r="MLU60" s="117"/>
      <c r="MLV60" s="117"/>
      <c r="MLW60" s="117"/>
      <c r="MLX60" s="117"/>
      <c r="MLY60" s="117"/>
      <c r="MLZ60" s="117"/>
      <c r="MMA60" s="117"/>
      <c r="MMB60" s="117"/>
      <c r="MMC60" s="117"/>
      <c r="MMD60" s="117"/>
      <c r="MME60" s="117"/>
      <c r="MMF60" s="117"/>
      <c r="MMG60" s="117"/>
      <c r="MMH60" s="117"/>
      <c r="MMI60" s="117"/>
      <c r="MMJ60" s="117"/>
      <c r="MMK60" s="117"/>
      <c r="MML60" s="117"/>
      <c r="MMM60" s="117"/>
      <c r="MMN60" s="117"/>
      <c r="MMO60" s="117"/>
      <c r="MMP60" s="117"/>
      <c r="MMQ60" s="117"/>
      <c r="MMR60" s="117"/>
      <c r="MMS60" s="117"/>
      <c r="MMT60" s="117"/>
      <c r="MMU60" s="117"/>
      <c r="MMV60" s="117"/>
      <c r="MMW60" s="117"/>
      <c r="MMX60" s="117"/>
      <c r="MMY60" s="117"/>
      <c r="MMZ60" s="117"/>
      <c r="MNA60" s="117"/>
      <c r="MNB60" s="117"/>
      <c r="MNC60" s="117"/>
      <c r="MND60" s="117"/>
      <c r="MNE60" s="117"/>
      <c r="MNF60" s="117"/>
      <c r="MNG60" s="117"/>
      <c r="MNH60" s="117"/>
      <c r="MNI60" s="117"/>
      <c r="MNJ60" s="117"/>
      <c r="MNK60" s="117"/>
      <c r="MNL60" s="117"/>
      <c r="MNM60" s="117"/>
      <c r="MNN60" s="117"/>
      <c r="MNO60" s="117"/>
      <c r="MNP60" s="117"/>
      <c r="MNQ60" s="117"/>
      <c r="MNR60" s="117"/>
      <c r="MNS60" s="117"/>
      <c r="MNT60" s="117"/>
      <c r="MNU60" s="117"/>
      <c r="MNV60" s="117"/>
      <c r="MNW60" s="117"/>
      <c r="MNX60" s="117"/>
      <c r="MNY60" s="117"/>
      <c r="MNZ60" s="117"/>
      <c r="MOA60" s="117"/>
      <c r="MOB60" s="117"/>
      <c r="MOC60" s="117"/>
      <c r="MOD60" s="117"/>
      <c r="MOE60" s="117"/>
      <c r="MOF60" s="117"/>
      <c r="MOG60" s="117"/>
      <c r="MOH60" s="117"/>
      <c r="MOI60" s="117"/>
      <c r="MOJ60" s="117"/>
      <c r="MOK60" s="117"/>
      <c r="MOL60" s="117"/>
      <c r="MOM60" s="117"/>
      <c r="MON60" s="117"/>
      <c r="MOO60" s="117"/>
      <c r="MOP60" s="117"/>
      <c r="MOQ60" s="117"/>
      <c r="MOR60" s="117"/>
      <c r="MOS60" s="117"/>
      <c r="MOT60" s="117"/>
      <c r="MOU60" s="117"/>
      <c r="MOV60" s="117"/>
      <c r="MOW60" s="117"/>
      <c r="MOX60" s="117"/>
      <c r="MOY60" s="117"/>
      <c r="MOZ60" s="117"/>
      <c r="MPA60" s="117"/>
      <c r="MPB60" s="117"/>
      <c r="MPC60" s="117"/>
      <c r="MPD60" s="117"/>
      <c r="MPE60" s="117"/>
      <c r="MPF60" s="117"/>
      <c r="MPG60" s="117"/>
      <c r="MPH60" s="117"/>
      <c r="MPI60" s="117"/>
      <c r="MPJ60" s="117"/>
      <c r="MPK60" s="117"/>
      <c r="MPL60" s="117"/>
      <c r="MPM60" s="117"/>
      <c r="MPN60" s="117"/>
      <c r="MPO60" s="117"/>
      <c r="MPP60" s="117"/>
      <c r="MPQ60" s="117"/>
      <c r="MPR60" s="117"/>
      <c r="MPS60" s="117"/>
      <c r="MPT60" s="117"/>
      <c r="MPU60" s="117"/>
      <c r="MPV60" s="117"/>
      <c r="MPW60" s="117"/>
      <c r="MPX60" s="117"/>
      <c r="MPY60" s="117"/>
      <c r="MPZ60" s="117"/>
      <c r="MQA60" s="117"/>
      <c r="MQB60" s="117"/>
      <c r="MQC60" s="117"/>
      <c r="MQD60" s="117"/>
      <c r="MQE60" s="117"/>
      <c r="MQF60" s="117"/>
      <c r="MQG60" s="117"/>
      <c r="MQH60" s="117"/>
      <c r="MQI60" s="117"/>
      <c r="MQJ60" s="117"/>
      <c r="MQK60" s="117"/>
      <c r="MQL60" s="117"/>
      <c r="MQM60" s="117"/>
      <c r="MQN60" s="117"/>
      <c r="MQO60" s="117"/>
      <c r="MQP60" s="117"/>
      <c r="MQQ60" s="117"/>
      <c r="MQR60" s="117"/>
      <c r="MQS60" s="117"/>
      <c r="MQT60" s="117"/>
      <c r="MQU60" s="117"/>
      <c r="MQV60" s="117"/>
      <c r="MQW60" s="117"/>
      <c r="MQX60" s="117"/>
      <c r="MQY60" s="117"/>
      <c r="MQZ60" s="117"/>
      <c r="MRA60" s="117"/>
      <c r="MRB60" s="117"/>
      <c r="MRC60" s="117"/>
      <c r="MRD60" s="117"/>
      <c r="MRE60" s="117"/>
      <c r="MRF60" s="117"/>
      <c r="MRG60" s="117"/>
      <c r="MRH60" s="117"/>
      <c r="MRI60" s="117"/>
      <c r="MRJ60" s="117"/>
      <c r="MRK60" s="117"/>
      <c r="MRL60" s="117"/>
      <c r="MRM60" s="117"/>
      <c r="MRN60" s="117"/>
      <c r="MRO60" s="117"/>
      <c r="MRP60" s="117"/>
      <c r="MRQ60" s="117"/>
      <c r="MRR60" s="117"/>
      <c r="MRS60" s="117"/>
      <c r="MRT60" s="117"/>
      <c r="MRU60" s="117"/>
      <c r="MRV60" s="117"/>
      <c r="MRW60" s="117"/>
      <c r="MRX60" s="117"/>
      <c r="MRY60" s="117"/>
      <c r="MRZ60" s="117"/>
      <c r="MSA60" s="117"/>
      <c r="MSB60" s="117"/>
      <c r="MSC60" s="117"/>
      <c r="MSD60" s="117"/>
      <c r="MSE60" s="117"/>
      <c r="MSF60" s="117"/>
      <c r="MSG60" s="117"/>
      <c r="MSH60" s="117"/>
      <c r="MSI60" s="117"/>
      <c r="MSJ60" s="117"/>
      <c r="MSK60" s="117"/>
      <c r="MSL60" s="117"/>
      <c r="MSM60" s="117"/>
      <c r="MSN60" s="117"/>
      <c r="MSO60" s="117"/>
      <c r="MSP60" s="117"/>
      <c r="MSQ60" s="117"/>
      <c r="MSR60" s="117"/>
      <c r="MSS60" s="117"/>
      <c r="MST60" s="117"/>
      <c r="MSU60" s="117"/>
      <c r="MSV60" s="117"/>
      <c r="MSW60" s="117"/>
      <c r="MSX60" s="117"/>
      <c r="MSY60" s="117"/>
      <c r="MSZ60" s="117"/>
      <c r="MTA60" s="117"/>
      <c r="MTB60" s="117"/>
      <c r="MTC60" s="117"/>
      <c r="MTD60" s="117"/>
      <c r="MTE60" s="117"/>
      <c r="MTF60" s="117"/>
      <c r="MTG60" s="117"/>
      <c r="MTH60" s="117"/>
      <c r="MTI60" s="117"/>
      <c r="MTJ60" s="117"/>
      <c r="MTK60" s="117"/>
      <c r="MTL60" s="117"/>
      <c r="MTM60" s="117"/>
      <c r="MTN60" s="117"/>
      <c r="MTO60" s="117"/>
      <c r="MTP60" s="117"/>
      <c r="MTQ60" s="117"/>
      <c r="MTR60" s="117"/>
      <c r="MTS60" s="117"/>
      <c r="MTT60" s="117"/>
      <c r="MTU60" s="117"/>
      <c r="MTV60" s="117"/>
      <c r="MTW60" s="117"/>
      <c r="MTX60" s="117"/>
      <c r="MTY60" s="117"/>
      <c r="MTZ60" s="117"/>
      <c r="MUA60" s="117"/>
      <c r="MUB60" s="117"/>
      <c r="MUC60" s="117"/>
      <c r="MUD60" s="117"/>
      <c r="MUE60" s="117"/>
      <c r="MUF60" s="117"/>
      <c r="MUG60" s="117"/>
      <c r="MUH60" s="117"/>
      <c r="MUI60" s="117"/>
      <c r="MUJ60" s="117"/>
      <c r="MUK60" s="117"/>
      <c r="MUL60" s="117"/>
      <c r="MUM60" s="117"/>
      <c r="MUN60" s="117"/>
      <c r="MUO60" s="117"/>
      <c r="MUP60" s="117"/>
      <c r="MUQ60" s="117"/>
      <c r="MUR60" s="117"/>
      <c r="MUS60" s="117"/>
      <c r="MUT60" s="117"/>
      <c r="MUU60" s="117"/>
      <c r="MUV60" s="117"/>
      <c r="MUW60" s="117"/>
      <c r="MUX60" s="117"/>
      <c r="MUY60" s="117"/>
      <c r="MUZ60" s="117"/>
      <c r="MVA60" s="117"/>
      <c r="MVB60" s="117"/>
      <c r="MVC60" s="117"/>
      <c r="MVD60" s="117"/>
      <c r="MVE60" s="117"/>
      <c r="MVF60" s="117"/>
      <c r="MVG60" s="117"/>
      <c r="MVH60" s="117"/>
      <c r="MVI60" s="117"/>
      <c r="MVJ60" s="117"/>
      <c r="MVK60" s="117"/>
      <c r="MVL60" s="117"/>
      <c r="MVM60" s="117"/>
      <c r="MVN60" s="117"/>
      <c r="MVO60" s="117"/>
      <c r="MVP60" s="117"/>
      <c r="MVQ60" s="117"/>
      <c r="MVR60" s="117"/>
      <c r="MVS60" s="117"/>
      <c r="MVT60" s="117"/>
      <c r="MVU60" s="117"/>
      <c r="MVV60" s="117"/>
      <c r="MVW60" s="117"/>
      <c r="MVX60" s="117"/>
      <c r="MVY60" s="117"/>
      <c r="MVZ60" s="117"/>
      <c r="MWA60" s="117"/>
      <c r="MWB60" s="117"/>
      <c r="MWC60" s="117"/>
      <c r="MWD60" s="117"/>
      <c r="MWE60" s="117"/>
      <c r="MWF60" s="117"/>
      <c r="MWG60" s="117"/>
      <c r="MWH60" s="117"/>
      <c r="MWI60" s="117"/>
      <c r="MWJ60" s="117"/>
      <c r="MWK60" s="117"/>
      <c r="MWL60" s="117"/>
      <c r="MWM60" s="117"/>
      <c r="MWN60" s="117"/>
      <c r="MWO60" s="117"/>
      <c r="MWP60" s="117"/>
      <c r="MWQ60" s="117"/>
      <c r="MWR60" s="117"/>
      <c r="MWS60" s="117"/>
      <c r="MWT60" s="117"/>
      <c r="MWU60" s="117"/>
      <c r="MWV60" s="117"/>
      <c r="MWW60" s="117"/>
      <c r="MWX60" s="117"/>
      <c r="MWY60" s="117"/>
      <c r="MWZ60" s="117"/>
      <c r="MXA60" s="117"/>
      <c r="MXB60" s="117"/>
      <c r="MXC60" s="117"/>
      <c r="MXD60" s="117"/>
      <c r="MXE60" s="117"/>
      <c r="MXF60" s="117"/>
      <c r="MXG60" s="117"/>
      <c r="MXH60" s="117"/>
      <c r="MXI60" s="117"/>
      <c r="MXJ60" s="117"/>
      <c r="MXK60" s="117"/>
      <c r="MXL60" s="117"/>
      <c r="MXM60" s="117"/>
      <c r="MXN60" s="117"/>
      <c r="MXO60" s="117"/>
      <c r="MXP60" s="117"/>
      <c r="MXQ60" s="117"/>
      <c r="MXR60" s="117"/>
      <c r="MXS60" s="117"/>
      <c r="MXT60" s="117"/>
      <c r="MXU60" s="117"/>
      <c r="MXV60" s="117"/>
      <c r="MXW60" s="117"/>
      <c r="MXX60" s="117"/>
      <c r="MXY60" s="117"/>
      <c r="MXZ60" s="117"/>
      <c r="MYA60" s="117"/>
      <c r="MYB60" s="117"/>
      <c r="MYC60" s="117"/>
      <c r="MYD60" s="117"/>
      <c r="MYE60" s="117"/>
      <c r="MYF60" s="117"/>
      <c r="MYG60" s="117"/>
      <c r="MYH60" s="117"/>
      <c r="MYI60" s="117"/>
      <c r="MYJ60" s="117"/>
      <c r="MYK60" s="117"/>
      <c r="MYL60" s="117"/>
      <c r="MYM60" s="117"/>
      <c r="MYN60" s="117"/>
      <c r="MYO60" s="117"/>
      <c r="MYP60" s="117"/>
      <c r="MYQ60" s="117"/>
      <c r="MYR60" s="117"/>
      <c r="MYS60" s="117"/>
      <c r="MYT60" s="117"/>
      <c r="MYU60" s="117"/>
      <c r="MYV60" s="117"/>
      <c r="MYW60" s="117"/>
      <c r="MYX60" s="117"/>
      <c r="MYY60" s="117"/>
      <c r="MYZ60" s="117"/>
      <c r="MZA60" s="117"/>
      <c r="MZB60" s="117"/>
      <c r="MZC60" s="117"/>
      <c r="MZD60" s="117"/>
      <c r="MZE60" s="117"/>
      <c r="MZF60" s="117"/>
      <c r="MZG60" s="117"/>
      <c r="MZH60" s="117"/>
      <c r="MZI60" s="117"/>
      <c r="MZJ60" s="117"/>
      <c r="MZK60" s="117"/>
      <c r="MZL60" s="117"/>
      <c r="MZM60" s="117"/>
      <c r="MZN60" s="117"/>
      <c r="MZO60" s="117"/>
      <c r="MZP60" s="117"/>
      <c r="MZQ60" s="117"/>
      <c r="MZR60" s="117"/>
      <c r="MZS60" s="117"/>
      <c r="MZT60" s="117"/>
      <c r="MZU60" s="117"/>
      <c r="MZV60" s="117"/>
      <c r="MZW60" s="117"/>
      <c r="MZX60" s="117"/>
      <c r="MZY60" s="117"/>
      <c r="MZZ60" s="117"/>
      <c r="NAA60" s="117"/>
      <c r="NAB60" s="117"/>
      <c r="NAC60" s="117"/>
      <c r="NAD60" s="117"/>
      <c r="NAE60" s="117"/>
      <c r="NAF60" s="117"/>
      <c r="NAG60" s="117"/>
      <c r="NAH60" s="117"/>
      <c r="NAI60" s="117"/>
      <c r="NAJ60" s="117"/>
      <c r="NAK60" s="117"/>
      <c r="NAL60" s="117"/>
      <c r="NAM60" s="117"/>
      <c r="NAN60" s="117"/>
      <c r="NAO60" s="117"/>
      <c r="NAP60" s="117"/>
      <c r="NAQ60" s="117"/>
      <c r="NAR60" s="117"/>
      <c r="NAS60" s="117"/>
      <c r="NAT60" s="117"/>
      <c r="NAU60" s="117"/>
      <c r="NAV60" s="117"/>
      <c r="NAW60" s="117"/>
      <c r="NAX60" s="117"/>
      <c r="NAY60" s="117"/>
      <c r="NAZ60" s="117"/>
      <c r="NBA60" s="117"/>
      <c r="NBB60" s="117"/>
      <c r="NBC60" s="117"/>
      <c r="NBD60" s="117"/>
      <c r="NBE60" s="117"/>
      <c r="NBF60" s="117"/>
      <c r="NBG60" s="117"/>
      <c r="NBH60" s="117"/>
      <c r="NBI60" s="117"/>
      <c r="NBJ60" s="117"/>
      <c r="NBK60" s="117"/>
      <c r="NBL60" s="117"/>
      <c r="NBM60" s="117"/>
      <c r="NBN60" s="117"/>
      <c r="NBO60" s="117"/>
      <c r="NBP60" s="117"/>
      <c r="NBQ60" s="117"/>
      <c r="NBR60" s="117"/>
      <c r="NBS60" s="117"/>
      <c r="NBT60" s="117"/>
      <c r="NBU60" s="117"/>
      <c r="NBV60" s="117"/>
      <c r="NBW60" s="117"/>
      <c r="NBX60" s="117"/>
      <c r="NBY60" s="117"/>
      <c r="NBZ60" s="117"/>
      <c r="NCA60" s="117"/>
      <c r="NCB60" s="117"/>
      <c r="NCC60" s="117"/>
      <c r="NCD60" s="117"/>
      <c r="NCE60" s="117"/>
      <c r="NCF60" s="117"/>
      <c r="NCG60" s="117"/>
      <c r="NCH60" s="117"/>
      <c r="NCI60" s="117"/>
      <c r="NCJ60" s="117"/>
      <c r="NCK60" s="117"/>
      <c r="NCL60" s="117"/>
      <c r="NCM60" s="117"/>
      <c r="NCN60" s="117"/>
      <c r="NCO60" s="117"/>
      <c r="NCP60" s="117"/>
      <c r="NCQ60" s="117"/>
      <c r="NCR60" s="117"/>
      <c r="NCS60" s="117"/>
      <c r="NCT60" s="117"/>
      <c r="NCU60" s="117"/>
      <c r="NCV60" s="117"/>
      <c r="NCW60" s="117"/>
      <c r="NCX60" s="117"/>
      <c r="NCY60" s="117"/>
      <c r="NCZ60" s="117"/>
      <c r="NDA60" s="117"/>
      <c r="NDB60" s="117"/>
      <c r="NDC60" s="117"/>
      <c r="NDD60" s="117"/>
      <c r="NDE60" s="117"/>
      <c r="NDF60" s="117"/>
      <c r="NDG60" s="117"/>
      <c r="NDH60" s="117"/>
      <c r="NDI60" s="117"/>
      <c r="NDJ60" s="117"/>
      <c r="NDK60" s="117"/>
      <c r="NDL60" s="117"/>
      <c r="NDM60" s="117"/>
      <c r="NDN60" s="117"/>
      <c r="NDO60" s="117"/>
      <c r="NDP60" s="117"/>
      <c r="NDQ60" s="117"/>
      <c r="NDR60" s="117"/>
      <c r="NDS60" s="117"/>
      <c r="NDT60" s="117"/>
      <c r="NDU60" s="117"/>
      <c r="NDV60" s="117"/>
      <c r="NDW60" s="117"/>
      <c r="NDX60" s="117"/>
      <c r="NDY60" s="117"/>
      <c r="NDZ60" s="117"/>
      <c r="NEA60" s="117"/>
      <c r="NEB60" s="117"/>
      <c r="NEC60" s="117"/>
      <c r="NED60" s="117"/>
      <c r="NEE60" s="117"/>
      <c r="NEF60" s="117"/>
      <c r="NEG60" s="117"/>
      <c r="NEH60" s="117"/>
      <c r="NEI60" s="117"/>
      <c r="NEJ60" s="117"/>
      <c r="NEK60" s="117"/>
      <c r="NEL60" s="117"/>
      <c r="NEM60" s="117"/>
      <c r="NEN60" s="117"/>
      <c r="NEO60" s="117"/>
      <c r="NEP60" s="117"/>
      <c r="NEQ60" s="117"/>
      <c r="NER60" s="117"/>
      <c r="NES60" s="117"/>
      <c r="NET60" s="117"/>
      <c r="NEU60" s="117"/>
      <c r="NEV60" s="117"/>
      <c r="NEW60" s="117"/>
      <c r="NEX60" s="117"/>
      <c r="NEY60" s="117"/>
      <c r="NEZ60" s="117"/>
      <c r="NFA60" s="117"/>
      <c r="NFB60" s="117"/>
      <c r="NFC60" s="117"/>
      <c r="NFD60" s="117"/>
      <c r="NFE60" s="117"/>
      <c r="NFF60" s="117"/>
      <c r="NFG60" s="117"/>
      <c r="NFH60" s="117"/>
      <c r="NFI60" s="117"/>
      <c r="NFJ60" s="117"/>
      <c r="NFK60" s="117"/>
      <c r="NFL60" s="117"/>
      <c r="NFM60" s="117"/>
      <c r="NFN60" s="117"/>
      <c r="NFO60" s="117"/>
      <c r="NFP60" s="117"/>
      <c r="NFQ60" s="117"/>
      <c r="NFR60" s="117"/>
      <c r="NFS60" s="117"/>
      <c r="NFT60" s="117"/>
      <c r="NFU60" s="117"/>
      <c r="NFV60" s="117"/>
      <c r="NFW60" s="117"/>
      <c r="NFX60" s="117"/>
      <c r="NFY60" s="117"/>
      <c r="NFZ60" s="117"/>
      <c r="NGA60" s="117"/>
      <c r="NGB60" s="117"/>
      <c r="NGC60" s="117"/>
      <c r="NGD60" s="117"/>
      <c r="NGE60" s="117"/>
      <c r="NGF60" s="117"/>
      <c r="NGG60" s="117"/>
      <c r="NGH60" s="117"/>
      <c r="NGI60" s="117"/>
      <c r="NGJ60" s="117"/>
      <c r="NGK60" s="117"/>
      <c r="NGL60" s="117"/>
      <c r="NGM60" s="117"/>
      <c r="NGN60" s="117"/>
      <c r="NGO60" s="117"/>
      <c r="NGP60" s="117"/>
      <c r="NGQ60" s="117"/>
      <c r="NGR60" s="117"/>
      <c r="NGS60" s="117"/>
      <c r="NGT60" s="117"/>
      <c r="NGU60" s="117"/>
      <c r="NGV60" s="117"/>
      <c r="NGW60" s="117"/>
      <c r="NGX60" s="117"/>
      <c r="NGY60" s="117"/>
      <c r="NGZ60" s="117"/>
      <c r="NHA60" s="117"/>
      <c r="NHB60" s="117"/>
      <c r="NHC60" s="117"/>
      <c r="NHD60" s="117"/>
      <c r="NHE60" s="117"/>
      <c r="NHF60" s="117"/>
      <c r="NHG60" s="117"/>
      <c r="NHH60" s="117"/>
      <c r="NHI60" s="117"/>
      <c r="NHJ60" s="117"/>
      <c r="NHK60" s="117"/>
      <c r="NHL60" s="117"/>
      <c r="NHM60" s="117"/>
      <c r="NHN60" s="117"/>
      <c r="NHO60" s="117"/>
      <c r="NHP60" s="117"/>
      <c r="NHQ60" s="117"/>
      <c r="NHR60" s="117"/>
      <c r="NHS60" s="117"/>
      <c r="NHT60" s="117"/>
      <c r="NHU60" s="117"/>
      <c r="NHV60" s="117"/>
      <c r="NHW60" s="117"/>
      <c r="NHX60" s="117"/>
      <c r="NHY60" s="117"/>
      <c r="NHZ60" s="117"/>
      <c r="NIA60" s="117"/>
      <c r="NIB60" s="117"/>
      <c r="NIC60" s="117"/>
      <c r="NID60" s="117"/>
      <c r="NIE60" s="117"/>
      <c r="NIF60" s="117"/>
      <c r="NIG60" s="117"/>
      <c r="NIH60" s="117"/>
      <c r="NII60" s="117"/>
      <c r="NIJ60" s="117"/>
      <c r="NIK60" s="117"/>
      <c r="NIL60" s="117"/>
      <c r="NIM60" s="117"/>
      <c r="NIN60" s="117"/>
      <c r="NIO60" s="117"/>
      <c r="NIP60" s="117"/>
      <c r="NIQ60" s="117"/>
      <c r="NIR60" s="117"/>
      <c r="NIS60" s="117"/>
      <c r="NIT60" s="117"/>
      <c r="NIU60" s="117"/>
      <c r="NIV60" s="117"/>
      <c r="NIW60" s="117"/>
      <c r="NIX60" s="117"/>
      <c r="NIY60" s="117"/>
      <c r="NIZ60" s="117"/>
      <c r="NJA60" s="117"/>
      <c r="NJB60" s="117"/>
      <c r="NJC60" s="117"/>
      <c r="NJD60" s="117"/>
      <c r="NJE60" s="117"/>
      <c r="NJF60" s="117"/>
      <c r="NJG60" s="117"/>
      <c r="NJH60" s="117"/>
      <c r="NJI60" s="117"/>
      <c r="NJJ60" s="117"/>
      <c r="NJK60" s="117"/>
      <c r="NJL60" s="117"/>
      <c r="NJM60" s="117"/>
      <c r="NJN60" s="117"/>
      <c r="NJO60" s="117"/>
      <c r="NJP60" s="117"/>
      <c r="NJQ60" s="117"/>
      <c r="NJR60" s="117"/>
      <c r="NJS60" s="117"/>
      <c r="NJT60" s="117"/>
      <c r="NJU60" s="117"/>
      <c r="NJV60" s="117"/>
      <c r="NJW60" s="117"/>
      <c r="NJX60" s="117"/>
      <c r="NJY60" s="117"/>
      <c r="NJZ60" s="117"/>
      <c r="NKA60" s="117"/>
      <c r="NKB60" s="117"/>
      <c r="NKC60" s="117"/>
      <c r="NKD60" s="117"/>
      <c r="NKE60" s="117"/>
      <c r="NKF60" s="117"/>
      <c r="NKG60" s="117"/>
      <c r="NKH60" s="117"/>
      <c r="NKI60" s="117"/>
      <c r="NKJ60" s="117"/>
      <c r="NKK60" s="117"/>
      <c r="NKL60" s="117"/>
      <c r="NKM60" s="117"/>
      <c r="NKN60" s="117"/>
      <c r="NKO60" s="117"/>
      <c r="NKP60" s="117"/>
      <c r="NKQ60" s="117"/>
      <c r="NKR60" s="117"/>
      <c r="NKS60" s="117"/>
      <c r="NKT60" s="117"/>
      <c r="NKU60" s="117"/>
      <c r="NKV60" s="117"/>
      <c r="NKW60" s="117"/>
      <c r="NKX60" s="117"/>
      <c r="NKY60" s="117"/>
      <c r="NKZ60" s="117"/>
      <c r="NLA60" s="117"/>
      <c r="NLB60" s="117"/>
      <c r="NLC60" s="117"/>
      <c r="NLD60" s="117"/>
      <c r="NLE60" s="117"/>
      <c r="NLF60" s="117"/>
      <c r="NLG60" s="117"/>
      <c r="NLH60" s="117"/>
      <c r="NLI60" s="117"/>
      <c r="NLJ60" s="117"/>
      <c r="NLK60" s="117"/>
      <c r="NLL60" s="117"/>
      <c r="NLM60" s="117"/>
      <c r="NLN60" s="117"/>
      <c r="NLO60" s="117"/>
      <c r="NLP60" s="117"/>
      <c r="NLQ60" s="117"/>
      <c r="NLR60" s="117"/>
      <c r="NLS60" s="117"/>
      <c r="NLT60" s="117"/>
      <c r="NLU60" s="117"/>
      <c r="NLV60" s="117"/>
      <c r="NLW60" s="117"/>
      <c r="NLX60" s="117"/>
      <c r="NLY60" s="117"/>
      <c r="NLZ60" s="117"/>
      <c r="NMA60" s="117"/>
      <c r="NMB60" s="117"/>
      <c r="NMC60" s="117"/>
      <c r="NMD60" s="117"/>
      <c r="NME60" s="117"/>
      <c r="NMF60" s="117"/>
      <c r="NMG60" s="117"/>
      <c r="NMH60" s="117"/>
      <c r="NMI60" s="117"/>
      <c r="NMJ60" s="117"/>
      <c r="NMK60" s="117"/>
      <c r="NML60" s="117"/>
      <c r="NMM60" s="117"/>
      <c r="NMN60" s="117"/>
      <c r="NMO60" s="117"/>
      <c r="NMP60" s="117"/>
      <c r="NMQ60" s="117"/>
      <c r="NMR60" s="117"/>
      <c r="NMS60" s="117"/>
      <c r="NMT60" s="117"/>
      <c r="NMU60" s="117"/>
      <c r="NMV60" s="117"/>
      <c r="NMW60" s="117"/>
      <c r="NMX60" s="117"/>
      <c r="NMY60" s="117"/>
      <c r="NMZ60" s="117"/>
      <c r="NNA60" s="117"/>
      <c r="NNB60" s="117"/>
      <c r="NNC60" s="117"/>
      <c r="NND60" s="117"/>
      <c r="NNE60" s="117"/>
      <c r="NNF60" s="117"/>
      <c r="NNG60" s="117"/>
      <c r="NNH60" s="117"/>
      <c r="NNI60" s="117"/>
      <c r="NNJ60" s="117"/>
      <c r="NNK60" s="117"/>
      <c r="NNL60" s="117"/>
      <c r="NNM60" s="117"/>
      <c r="NNN60" s="117"/>
      <c r="NNO60" s="117"/>
      <c r="NNP60" s="117"/>
      <c r="NNQ60" s="117"/>
      <c r="NNR60" s="117"/>
      <c r="NNS60" s="117"/>
      <c r="NNT60" s="117"/>
      <c r="NNU60" s="117"/>
      <c r="NNV60" s="117"/>
      <c r="NNW60" s="117"/>
      <c r="NNX60" s="117"/>
      <c r="NNY60" s="117"/>
      <c r="NNZ60" s="117"/>
      <c r="NOA60" s="117"/>
      <c r="NOB60" s="117"/>
      <c r="NOC60" s="117"/>
      <c r="NOD60" s="117"/>
      <c r="NOE60" s="117"/>
      <c r="NOF60" s="117"/>
      <c r="NOG60" s="117"/>
      <c r="NOH60" s="117"/>
      <c r="NOI60" s="117"/>
      <c r="NOJ60" s="117"/>
      <c r="NOK60" s="117"/>
      <c r="NOL60" s="117"/>
      <c r="NOM60" s="117"/>
      <c r="NON60" s="117"/>
      <c r="NOO60" s="117"/>
      <c r="NOP60" s="117"/>
      <c r="NOQ60" s="117"/>
      <c r="NOR60" s="117"/>
      <c r="NOS60" s="117"/>
      <c r="NOT60" s="117"/>
      <c r="NOU60" s="117"/>
      <c r="NOV60" s="117"/>
      <c r="NOW60" s="117"/>
      <c r="NOX60" s="117"/>
      <c r="NOY60" s="117"/>
      <c r="NOZ60" s="117"/>
      <c r="NPA60" s="117"/>
      <c r="NPB60" s="117"/>
      <c r="NPC60" s="117"/>
      <c r="NPD60" s="117"/>
      <c r="NPE60" s="117"/>
      <c r="NPF60" s="117"/>
      <c r="NPG60" s="117"/>
      <c r="NPH60" s="117"/>
      <c r="NPI60" s="117"/>
      <c r="NPJ60" s="117"/>
      <c r="NPK60" s="117"/>
      <c r="NPL60" s="117"/>
      <c r="NPM60" s="117"/>
      <c r="NPN60" s="117"/>
      <c r="NPO60" s="117"/>
      <c r="NPP60" s="117"/>
      <c r="NPQ60" s="117"/>
      <c r="NPR60" s="117"/>
      <c r="NPS60" s="117"/>
      <c r="NPT60" s="117"/>
      <c r="NPU60" s="117"/>
      <c r="NPV60" s="117"/>
      <c r="NPW60" s="117"/>
      <c r="NPX60" s="117"/>
      <c r="NPY60" s="117"/>
      <c r="NPZ60" s="117"/>
      <c r="NQA60" s="117"/>
      <c r="NQB60" s="117"/>
      <c r="NQC60" s="117"/>
      <c r="NQD60" s="117"/>
      <c r="NQE60" s="117"/>
      <c r="NQF60" s="117"/>
      <c r="NQG60" s="117"/>
      <c r="NQH60" s="117"/>
      <c r="NQI60" s="117"/>
      <c r="NQJ60" s="117"/>
      <c r="NQK60" s="117"/>
      <c r="NQL60" s="117"/>
      <c r="NQM60" s="117"/>
      <c r="NQN60" s="117"/>
      <c r="NQO60" s="117"/>
      <c r="NQP60" s="117"/>
      <c r="NQQ60" s="117"/>
      <c r="NQR60" s="117"/>
      <c r="NQS60" s="117"/>
      <c r="NQT60" s="117"/>
      <c r="NQU60" s="117"/>
      <c r="NQV60" s="117"/>
      <c r="NQW60" s="117"/>
      <c r="NQX60" s="117"/>
      <c r="NQY60" s="117"/>
      <c r="NQZ60" s="117"/>
      <c r="NRA60" s="117"/>
      <c r="NRB60" s="117"/>
      <c r="NRC60" s="117"/>
      <c r="NRD60" s="117"/>
      <c r="NRE60" s="117"/>
      <c r="NRF60" s="117"/>
      <c r="NRG60" s="117"/>
      <c r="NRH60" s="117"/>
      <c r="NRI60" s="117"/>
      <c r="NRJ60" s="117"/>
      <c r="NRK60" s="117"/>
      <c r="NRL60" s="117"/>
      <c r="NRM60" s="117"/>
      <c r="NRN60" s="117"/>
      <c r="NRO60" s="117"/>
      <c r="NRP60" s="117"/>
      <c r="NRQ60" s="117"/>
      <c r="NRR60" s="117"/>
      <c r="NRS60" s="117"/>
      <c r="NRT60" s="117"/>
      <c r="NRU60" s="117"/>
      <c r="NRV60" s="117"/>
      <c r="NRW60" s="117"/>
      <c r="NRX60" s="117"/>
      <c r="NRY60" s="117"/>
      <c r="NRZ60" s="117"/>
      <c r="NSA60" s="117"/>
      <c r="NSB60" s="117"/>
      <c r="NSC60" s="117"/>
      <c r="NSD60" s="117"/>
      <c r="NSE60" s="117"/>
      <c r="NSF60" s="117"/>
      <c r="NSG60" s="117"/>
      <c r="NSH60" s="117"/>
      <c r="NSI60" s="117"/>
      <c r="NSJ60" s="117"/>
      <c r="NSK60" s="117"/>
      <c r="NSL60" s="117"/>
      <c r="NSM60" s="117"/>
      <c r="NSN60" s="117"/>
      <c r="NSO60" s="117"/>
      <c r="NSP60" s="117"/>
      <c r="NSQ60" s="117"/>
      <c r="NSR60" s="117"/>
      <c r="NSS60" s="117"/>
      <c r="NST60" s="117"/>
      <c r="NSU60" s="117"/>
      <c r="NSV60" s="117"/>
      <c r="NSW60" s="117"/>
      <c r="NSX60" s="117"/>
      <c r="NSY60" s="117"/>
      <c r="NSZ60" s="117"/>
      <c r="NTA60" s="117"/>
      <c r="NTB60" s="117"/>
      <c r="NTC60" s="117"/>
      <c r="NTD60" s="117"/>
      <c r="NTE60" s="117"/>
      <c r="NTF60" s="117"/>
      <c r="NTG60" s="117"/>
      <c r="NTH60" s="117"/>
      <c r="NTI60" s="117"/>
      <c r="NTJ60" s="117"/>
      <c r="NTK60" s="117"/>
      <c r="NTL60" s="117"/>
      <c r="NTM60" s="117"/>
      <c r="NTN60" s="117"/>
      <c r="NTO60" s="117"/>
      <c r="NTP60" s="117"/>
      <c r="NTQ60" s="117"/>
      <c r="NTR60" s="117"/>
      <c r="NTS60" s="117"/>
      <c r="NTT60" s="117"/>
      <c r="NTU60" s="117"/>
      <c r="NTV60" s="117"/>
      <c r="NTW60" s="117"/>
      <c r="NTX60" s="117"/>
      <c r="NTY60" s="117"/>
      <c r="NTZ60" s="117"/>
      <c r="NUA60" s="117"/>
      <c r="NUB60" s="117"/>
      <c r="NUC60" s="117"/>
      <c r="NUD60" s="117"/>
      <c r="NUE60" s="117"/>
      <c r="NUF60" s="117"/>
      <c r="NUG60" s="117"/>
      <c r="NUH60" s="117"/>
      <c r="NUI60" s="117"/>
      <c r="NUJ60" s="117"/>
      <c r="NUK60" s="117"/>
      <c r="NUL60" s="117"/>
      <c r="NUM60" s="117"/>
      <c r="NUN60" s="117"/>
      <c r="NUO60" s="117"/>
      <c r="NUP60" s="117"/>
      <c r="NUQ60" s="117"/>
      <c r="NUR60" s="117"/>
      <c r="NUS60" s="117"/>
      <c r="NUT60" s="117"/>
      <c r="NUU60" s="117"/>
      <c r="NUV60" s="117"/>
      <c r="NUW60" s="117"/>
      <c r="NUX60" s="117"/>
      <c r="NUY60" s="117"/>
      <c r="NUZ60" s="117"/>
      <c r="NVA60" s="117"/>
      <c r="NVB60" s="117"/>
      <c r="NVC60" s="117"/>
      <c r="NVD60" s="117"/>
      <c r="NVE60" s="117"/>
      <c r="NVF60" s="117"/>
      <c r="NVG60" s="117"/>
      <c r="NVH60" s="117"/>
      <c r="NVI60" s="117"/>
      <c r="NVJ60" s="117"/>
      <c r="NVK60" s="117"/>
      <c r="NVL60" s="117"/>
      <c r="NVM60" s="117"/>
      <c r="NVN60" s="117"/>
      <c r="NVO60" s="117"/>
      <c r="NVP60" s="117"/>
      <c r="NVQ60" s="117"/>
      <c r="NVR60" s="117"/>
      <c r="NVS60" s="117"/>
      <c r="NVT60" s="117"/>
      <c r="NVU60" s="117"/>
      <c r="NVV60" s="117"/>
      <c r="NVW60" s="117"/>
      <c r="NVX60" s="117"/>
      <c r="NVY60" s="117"/>
      <c r="NVZ60" s="117"/>
      <c r="NWA60" s="117"/>
      <c r="NWB60" s="117"/>
      <c r="NWC60" s="117"/>
      <c r="NWD60" s="117"/>
      <c r="NWE60" s="117"/>
      <c r="NWF60" s="117"/>
      <c r="NWG60" s="117"/>
      <c r="NWH60" s="117"/>
      <c r="NWI60" s="117"/>
      <c r="NWJ60" s="117"/>
      <c r="NWK60" s="117"/>
      <c r="NWL60" s="117"/>
      <c r="NWM60" s="117"/>
      <c r="NWN60" s="117"/>
      <c r="NWO60" s="117"/>
      <c r="NWP60" s="117"/>
      <c r="NWQ60" s="117"/>
      <c r="NWR60" s="117"/>
      <c r="NWS60" s="117"/>
      <c r="NWT60" s="117"/>
      <c r="NWU60" s="117"/>
      <c r="NWV60" s="117"/>
      <c r="NWW60" s="117"/>
      <c r="NWX60" s="117"/>
      <c r="NWY60" s="117"/>
      <c r="NWZ60" s="117"/>
      <c r="NXA60" s="117"/>
      <c r="NXB60" s="117"/>
      <c r="NXC60" s="117"/>
      <c r="NXD60" s="117"/>
      <c r="NXE60" s="117"/>
      <c r="NXF60" s="117"/>
      <c r="NXG60" s="117"/>
      <c r="NXH60" s="117"/>
      <c r="NXI60" s="117"/>
      <c r="NXJ60" s="117"/>
      <c r="NXK60" s="117"/>
      <c r="NXL60" s="117"/>
      <c r="NXM60" s="117"/>
      <c r="NXN60" s="117"/>
      <c r="NXO60" s="117"/>
      <c r="NXP60" s="117"/>
      <c r="NXQ60" s="117"/>
      <c r="NXR60" s="117"/>
      <c r="NXS60" s="117"/>
      <c r="NXT60" s="117"/>
      <c r="NXU60" s="117"/>
      <c r="NXV60" s="117"/>
      <c r="NXW60" s="117"/>
      <c r="NXX60" s="117"/>
      <c r="NXY60" s="117"/>
      <c r="NXZ60" s="117"/>
      <c r="NYA60" s="117"/>
      <c r="NYB60" s="117"/>
      <c r="NYC60" s="117"/>
      <c r="NYD60" s="117"/>
      <c r="NYE60" s="117"/>
      <c r="NYF60" s="117"/>
      <c r="NYG60" s="117"/>
      <c r="NYH60" s="117"/>
      <c r="NYI60" s="117"/>
      <c r="NYJ60" s="117"/>
      <c r="NYK60" s="117"/>
      <c r="NYL60" s="117"/>
      <c r="NYM60" s="117"/>
      <c r="NYN60" s="117"/>
      <c r="NYO60" s="117"/>
      <c r="NYP60" s="117"/>
      <c r="NYQ60" s="117"/>
      <c r="NYR60" s="117"/>
      <c r="NYS60" s="117"/>
      <c r="NYT60" s="117"/>
      <c r="NYU60" s="117"/>
      <c r="NYV60" s="117"/>
      <c r="NYW60" s="117"/>
      <c r="NYX60" s="117"/>
      <c r="NYY60" s="117"/>
      <c r="NYZ60" s="117"/>
      <c r="NZA60" s="117"/>
      <c r="NZB60" s="117"/>
      <c r="NZC60" s="117"/>
      <c r="NZD60" s="117"/>
      <c r="NZE60" s="117"/>
      <c r="NZF60" s="117"/>
      <c r="NZG60" s="117"/>
      <c r="NZH60" s="117"/>
      <c r="NZI60" s="117"/>
      <c r="NZJ60" s="117"/>
      <c r="NZK60" s="117"/>
      <c r="NZL60" s="117"/>
      <c r="NZM60" s="117"/>
      <c r="NZN60" s="117"/>
      <c r="NZO60" s="117"/>
      <c r="NZP60" s="117"/>
      <c r="NZQ60" s="117"/>
      <c r="NZR60" s="117"/>
      <c r="NZS60" s="117"/>
      <c r="NZT60" s="117"/>
      <c r="NZU60" s="117"/>
      <c r="NZV60" s="117"/>
      <c r="NZW60" s="117"/>
      <c r="NZX60" s="117"/>
      <c r="NZY60" s="117"/>
      <c r="NZZ60" s="117"/>
      <c r="OAA60" s="117"/>
      <c r="OAB60" s="117"/>
      <c r="OAC60" s="117"/>
      <c r="OAD60" s="117"/>
      <c r="OAE60" s="117"/>
      <c r="OAF60" s="117"/>
      <c r="OAG60" s="117"/>
      <c r="OAH60" s="117"/>
      <c r="OAI60" s="117"/>
      <c r="OAJ60" s="117"/>
      <c r="OAK60" s="117"/>
      <c r="OAL60" s="117"/>
      <c r="OAM60" s="117"/>
      <c r="OAN60" s="117"/>
      <c r="OAO60" s="117"/>
      <c r="OAP60" s="117"/>
      <c r="OAQ60" s="117"/>
      <c r="OAR60" s="117"/>
      <c r="OAS60" s="117"/>
      <c r="OAT60" s="117"/>
      <c r="OAU60" s="117"/>
      <c r="OAV60" s="117"/>
      <c r="OAW60" s="117"/>
      <c r="OAX60" s="117"/>
      <c r="OAY60" s="117"/>
      <c r="OAZ60" s="117"/>
      <c r="OBA60" s="117"/>
      <c r="OBB60" s="117"/>
      <c r="OBC60" s="117"/>
      <c r="OBD60" s="117"/>
      <c r="OBE60" s="117"/>
      <c r="OBF60" s="117"/>
      <c r="OBG60" s="117"/>
      <c r="OBH60" s="117"/>
      <c r="OBI60" s="117"/>
      <c r="OBJ60" s="117"/>
      <c r="OBK60" s="117"/>
      <c r="OBL60" s="117"/>
      <c r="OBM60" s="117"/>
      <c r="OBN60" s="117"/>
      <c r="OBO60" s="117"/>
      <c r="OBP60" s="117"/>
      <c r="OBQ60" s="117"/>
      <c r="OBR60" s="117"/>
      <c r="OBS60" s="117"/>
      <c r="OBT60" s="117"/>
      <c r="OBU60" s="117"/>
      <c r="OBV60" s="117"/>
      <c r="OBW60" s="117"/>
      <c r="OBX60" s="117"/>
      <c r="OBY60" s="117"/>
      <c r="OBZ60" s="117"/>
      <c r="OCA60" s="117"/>
      <c r="OCB60" s="117"/>
      <c r="OCC60" s="117"/>
      <c r="OCD60" s="117"/>
      <c r="OCE60" s="117"/>
      <c r="OCF60" s="117"/>
      <c r="OCG60" s="117"/>
      <c r="OCH60" s="117"/>
      <c r="OCI60" s="117"/>
      <c r="OCJ60" s="117"/>
      <c r="OCK60" s="117"/>
      <c r="OCL60" s="117"/>
      <c r="OCM60" s="117"/>
      <c r="OCN60" s="117"/>
      <c r="OCO60" s="117"/>
      <c r="OCP60" s="117"/>
      <c r="OCQ60" s="117"/>
      <c r="OCR60" s="117"/>
      <c r="OCS60" s="117"/>
      <c r="OCT60" s="117"/>
      <c r="OCU60" s="117"/>
      <c r="OCV60" s="117"/>
      <c r="OCW60" s="117"/>
      <c r="OCX60" s="117"/>
      <c r="OCY60" s="117"/>
      <c r="OCZ60" s="117"/>
      <c r="ODA60" s="117"/>
      <c r="ODB60" s="117"/>
      <c r="ODC60" s="117"/>
      <c r="ODD60" s="117"/>
      <c r="ODE60" s="117"/>
      <c r="ODF60" s="117"/>
      <c r="ODG60" s="117"/>
      <c r="ODH60" s="117"/>
      <c r="ODI60" s="117"/>
      <c r="ODJ60" s="117"/>
      <c r="ODK60" s="117"/>
      <c r="ODL60" s="117"/>
      <c r="ODM60" s="117"/>
      <c r="ODN60" s="117"/>
      <c r="ODO60" s="117"/>
      <c r="ODP60" s="117"/>
      <c r="ODQ60" s="117"/>
      <c r="ODR60" s="117"/>
      <c r="ODS60" s="117"/>
      <c r="ODT60" s="117"/>
      <c r="ODU60" s="117"/>
      <c r="ODV60" s="117"/>
      <c r="ODW60" s="117"/>
      <c r="ODX60" s="117"/>
      <c r="ODY60" s="117"/>
      <c r="ODZ60" s="117"/>
      <c r="OEA60" s="117"/>
      <c r="OEB60" s="117"/>
      <c r="OEC60" s="117"/>
      <c r="OED60" s="117"/>
      <c r="OEE60" s="117"/>
      <c r="OEF60" s="117"/>
      <c r="OEG60" s="117"/>
      <c r="OEH60" s="117"/>
      <c r="OEI60" s="117"/>
      <c r="OEJ60" s="117"/>
      <c r="OEK60" s="117"/>
      <c r="OEL60" s="117"/>
      <c r="OEM60" s="117"/>
      <c r="OEN60" s="117"/>
      <c r="OEO60" s="117"/>
      <c r="OEP60" s="117"/>
      <c r="OEQ60" s="117"/>
      <c r="OER60" s="117"/>
      <c r="OES60" s="117"/>
      <c r="OET60" s="117"/>
      <c r="OEU60" s="117"/>
      <c r="OEV60" s="117"/>
      <c r="OEW60" s="117"/>
      <c r="OEX60" s="117"/>
      <c r="OEY60" s="117"/>
      <c r="OEZ60" s="117"/>
      <c r="OFA60" s="117"/>
      <c r="OFB60" s="117"/>
      <c r="OFC60" s="117"/>
      <c r="OFD60" s="117"/>
      <c r="OFE60" s="117"/>
      <c r="OFF60" s="117"/>
      <c r="OFG60" s="117"/>
      <c r="OFH60" s="117"/>
      <c r="OFI60" s="117"/>
      <c r="OFJ60" s="117"/>
      <c r="OFK60" s="117"/>
      <c r="OFL60" s="117"/>
      <c r="OFM60" s="117"/>
      <c r="OFN60" s="117"/>
      <c r="OFO60" s="117"/>
      <c r="OFP60" s="117"/>
      <c r="OFQ60" s="117"/>
      <c r="OFR60" s="117"/>
      <c r="OFS60" s="117"/>
      <c r="OFT60" s="117"/>
      <c r="OFU60" s="117"/>
      <c r="OFV60" s="117"/>
      <c r="OFW60" s="117"/>
      <c r="OFX60" s="117"/>
      <c r="OFY60" s="117"/>
      <c r="OFZ60" s="117"/>
      <c r="OGA60" s="117"/>
      <c r="OGB60" s="117"/>
      <c r="OGC60" s="117"/>
      <c r="OGD60" s="117"/>
      <c r="OGE60" s="117"/>
      <c r="OGF60" s="117"/>
      <c r="OGG60" s="117"/>
      <c r="OGH60" s="117"/>
      <c r="OGI60" s="117"/>
      <c r="OGJ60" s="117"/>
      <c r="OGK60" s="117"/>
      <c r="OGL60" s="117"/>
      <c r="OGM60" s="117"/>
      <c r="OGN60" s="117"/>
      <c r="OGO60" s="117"/>
      <c r="OGP60" s="117"/>
      <c r="OGQ60" s="117"/>
      <c r="OGR60" s="117"/>
      <c r="OGS60" s="117"/>
      <c r="OGT60" s="117"/>
      <c r="OGU60" s="117"/>
      <c r="OGV60" s="117"/>
      <c r="OGW60" s="117"/>
      <c r="OGX60" s="117"/>
      <c r="OGY60" s="117"/>
      <c r="OGZ60" s="117"/>
      <c r="OHA60" s="117"/>
      <c r="OHB60" s="117"/>
      <c r="OHC60" s="117"/>
      <c r="OHD60" s="117"/>
      <c r="OHE60" s="117"/>
      <c r="OHF60" s="117"/>
      <c r="OHG60" s="117"/>
      <c r="OHH60" s="117"/>
      <c r="OHI60" s="117"/>
      <c r="OHJ60" s="117"/>
      <c r="OHK60" s="117"/>
      <c r="OHL60" s="117"/>
      <c r="OHM60" s="117"/>
      <c r="OHN60" s="117"/>
      <c r="OHO60" s="117"/>
      <c r="OHP60" s="117"/>
      <c r="OHQ60" s="117"/>
      <c r="OHR60" s="117"/>
      <c r="OHS60" s="117"/>
      <c r="OHT60" s="117"/>
      <c r="OHU60" s="117"/>
      <c r="OHV60" s="117"/>
      <c r="OHW60" s="117"/>
      <c r="OHX60" s="117"/>
      <c r="OHY60" s="117"/>
      <c r="OHZ60" s="117"/>
      <c r="OIA60" s="117"/>
      <c r="OIB60" s="117"/>
      <c r="OIC60" s="117"/>
      <c r="OID60" s="117"/>
      <c r="OIE60" s="117"/>
      <c r="OIF60" s="117"/>
      <c r="OIG60" s="117"/>
      <c r="OIH60" s="117"/>
      <c r="OII60" s="117"/>
      <c r="OIJ60" s="117"/>
      <c r="OIK60" s="117"/>
      <c r="OIL60" s="117"/>
      <c r="OIM60" s="117"/>
      <c r="OIN60" s="117"/>
      <c r="OIO60" s="117"/>
      <c r="OIP60" s="117"/>
      <c r="OIQ60" s="117"/>
      <c r="OIR60" s="117"/>
      <c r="OIS60" s="117"/>
      <c r="OIT60" s="117"/>
      <c r="OIU60" s="117"/>
      <c r="OIV60" s="117"/>
      <c r="OIW60" s="117"/>
      <c r="OIX60" s="117"/>
      <c r="OIY60" s="117"/>
      <c r="OIZ60" s="117"/>
      <c r="OJA60" s="117"/>
      <c r="OJB60" s="117"/>
      <c r="OJC60" s="117"/>
      <c r="OJD60" s="117"/>
      <c r="OJE60" s="117"/>
      <c r="OJF60" s="117"/>
      <c r="OJG60" s="117"/>
      <c r="OJH60" s="117"/>
      <c r="OJI60" s="117"/>
      <c r="OJJ60" s="117"/>
      <c r="OJK60" s="117"/>
      <c r="OJL60" s="117"/>
      <c r="OJM60" s="117"/>
      <c r="OJN60" s="117"/>
      <c r="OJO60" s="117"/>
      <c r="OJP60" s="117"/>
      <c r="OJQ60" s="117"/>
      <c r="OJR60" s="117"/>
      <c r="OJS60" s="117"/>
      <c r="OJT60" s="117"/>
      <c r="OJU60" s="117"/>
      <c r="OJV60" s="117"/>
      <c r="OJW60" s="117"/>
      <c r="OJX60" s="117"/>
      <c r="OJY60" s="117"/>
      <c r="OJZ60" s="117"/>
      <c r="OKA60" s="117"/>
      <c r="OKB60" s="117"/>
      <c r="OKC60" s="117"/>
      <c r="OKD60" s="117"/>
      <c r="OKE60" s="117"/>
      <c r="OKF60" s="117"/>
      <c r="OKG60" s="117"/>
      <c r="OKH60" s="117"/>
      <c r="OKI60" s="117"/>
      <c r="OKJ60" s="117"/>
      <c r="OKK60" s="117"/>
      <c r="OKL60" s="117"/>
      <c r="OKM60" s="117"/>
      <c r="OKN60" s="117"/>
      <c r="OKO60" s="117"/>
      <c r="OKP60" s="117"/>
      <c r="OKQ60" s="117"/>
      <c r="OKR60" s="117"/>
      <c r="OKS60" s="117"/>
      <c r="OKT60" s="117"/>
      <c r="OKU60" s="117"/>
      <c r="OKV60" s="117"/>
      <c r="OKW60" s="117"/>
      <c r="OKX60" s="117"/>
      <c r="OKY60" s="117"/>
      <c r="OKZ60" s="117"/>
      <c r="OLA60" s="117"/>
      <c r="OLB60" s="117"/>
      <c r="OLC60" s="117"/>
      <c r="OLD60" s="117"/>
      <c r="OLE60" s="117"/>
      <c r="OLF60" s="117"/>
      <c r="OLG60" s="117"/>
      <c r="OLH60" s="117"/>
      <c r="OLI60" s="117"/>
      <c r="OLJ60" s="117"/>
      <c r="OLK60" s="117"/>
      <c r="OLL60" s="117"/>
      <c r="OLM60" s="117"/>
      <c r="OLN60" s="117"/>
      <c r="OLO60" s="117"/>
      <c r="OLP60" s="117"/>
      <c r="OLQ60" s="117"/>
      <c r="OLR60" s="117"/>
      <c r="OLS60" s="117"/>
      <c r="OLT60" s="117"/>
      <c r="OLU60" s="117"/>
      <c r="OLV60" s="117"/>
      <c r="OLW60" s="117"/>
      <c r="OLX60" s="117"/>
      <c r="OLY60" s="117"/>
      <c r="OLZ60" s="117"/>
      <c r="OMA60" s="117"/>
      <c r="OMB60" s="117"/>
      <c r="OMC60" s="117"/>
      <c r="OMD60" s="117"/>
      <c r="OME60" s="117"/>
      <c r="OMF60" s="117"/>
      <c r="OMG60" s="117"/>
      <c r="OMH60" s="117"/>
      <c r="OMI60" s="117"/>
      <c r="OMJ60" s="117"/>
      <c r="OMK60" s="117"/>
      <c r="OML60" s="117"/>
      <c r="OMM60" s="117"/>
      <c r="OMN60" s="117"/>
      <c r="OMO60" s="117"/>
      <c r="OMP60" s="117"/>
      <c r="OMQ60" s="117"/>
      <c r="OMR60" s="117"/>
      <c r="OMS60" s="117"/>
      <c r="OMT60" s="117"/>
      <c r="OMU60" s="117"/>
      <c r="OMV60" s="117"/>
      <c r="OMW60" s="117"/>
      <c r="OMX60" s="117"/>
      <c r="OMY60" s="117"/>
      <c r="OMZ60" s="117"/>
      <c r="ONA60" s="117"/>
      <c r="ONB60" s="117"/>
      <c r="ONC60" s="117"/>
      <c r="OND60" s="117"/>
      <c r="ONE60" s="117"/>
      <c r="ONF60" s="117"/>
      <c r="ONG60" s="117"/>
      <c r="ONH60" s="117"/>
      <c r="ONI60" s="117"/>
      <c r="ONJ60" s="117"/>
      <c r="ONK60" s="117"/>
      <c r="ONL60" s="117"/>
      <c r="ONM60" s="117"/>
      <c r="ONN60" s="117"/>
      <c r="ONO60" s="117"/>
      <c r="ONP60" s="117"/>
      <c r="ONQ60" s="117"/>
      <c r="ONR60" s="117"/>
      <c r="ONS60" s="117"/>
      <c r="ONT60" s="117"/>
      <c r="ONU60" s="117"/>
      <c r="ONV60" s="117"/>
      <c r="ONW60" s="117"/>
      <c r="ONX60" s="117"/>
      <c r="ONY60" s="117"/>
      <c r="ONZ60" s="117"/>
      <c r="OOA60" s="117"/>
      <c r="OOB60" s="117"/>
      <c r="OOC60" s="117"/>
      <c r="OOD60" s="117"/>
      <c r="OOE60" s="117"/>
      <c r="OOF60" s="117"/>
      <c r="OOG60" s="117"/>
      <c r="OOH60" s="117"/>
      <c r="OOI60" s="117"/>
      <c r="OOJ60" s="117"/>
      <c r="OOK60" s="117"/>
      <c r="OOL60" s="117"/>
      <c r="OOM60" s="117"/>
      <c r="OON60" s="117"/>
      <c r="OOO60" s="117"/>
      <c r="OOP60" s="117"/>
      <c r="OOQ60" s="117"/>
      <c r="OOR60" s="117"/>
      <c r="OOS60" s="117"/>
      <c r="OOT60" s="117"/>
      <c r="OOU60" s="117"/>
      <c r="OOV60" s="117"/>
      <c r="OOW60" s="117"/>
      <c r="OOX60" s="117"/>
      <c r="OOY60" s="117"/>
      <c r="OOZ60" s="117"/>
      <c r="OPA60" s="117"/>
      <c r="OPB60" s="117"/>
      <c r="OPC60" s="117"/>
      <c r="OPD60" s="117"/>
      <c r="OPE60" s="117"/>
      <c r="OPF60" s="117"/>
      <c r="OPG60" s="117"/>
      <c r="OPH60" s="117"/>
      <c r="OPI60" s="117"/>
      <c r="OPJ60" s="117"/>
      <c r="OPK60" s="117"/>
      <c r="OPL60" s="117"/>
      <c r="OPM60" s="117"/>
      <c r="OPN60" s="117"/>
      <c r="OPO60" s="117"/>
      <c r="OPP60" s="117"/>
      <c r="OPQ60" s="117"/>
      <c r="OPR60" s="117"/>
      <c r="OPS60" s="117"/>
      <c r="OPT60" s="117"/>
      <c r="OPU60" s="117"/>
      <c r="OPV60" s="117"/>
      <c r="OPW60" s="117"/>
      <c r="OPX60" s="117"/>
      <c r="OPY60" s="117"/>
      <c r="OPZ60" s="117"/>
      <c r="OQA60" s="117"/>
      <c r="OQB60" s="117"/>
      <c r="OQC60" s="117"/>
      <c r="OQD60" s="117"/>
      <c r="OQE60" s="117"/>
      <c r="OQF60" s="117"/>
      <c r="OQG60" s="117"/>
      <c r="OQH60" s="117"/>
      <c r="OQI60" s="117"/>
      <c r="OQJ60" s="117"/>
      <c r="OQK60" s="117"/>
      <c r="OQL60" s="117"/>
      <c r="OQM60" s="117"/>
      <c r="OQN60" s="117"/>
      <c r="OQO60" s="117"/>
      <c r="OQP60" s="117"/>
      <c r="OQQ60" s="117"/>
      <c r="OQR60" s="117"/>
      <c r="OQS60" s="117"/>
      <c r="OQT60" s="117"/>
      <c r="OQU60" s="117"/>
      <c r="OQV60" s="117"/>
      <c r="OQW60" s="117"/>
      <c r="OQX60" s="117"/>
      <c r="OQY60" s="117"/>
      <c r="OQZ60" s="117"/>
      <c r="ORA60" s="117"/>
      <c r="ORB60" s="117"/>
      <c r="ORC60" s="117"/>
      <c r="ORD60" s="117"/>
      <c r="ORE60" s="117"/>
      <c r="ORF60" s="117"/>
      <c r="ORG60" s="117"/>
      <c r="ORH60" s="117"/>
      <c r="ORI60" s="117"/>
      <c r="ORJ60" s="117"/>
      <c r="ORK60" s="117"/>
      <c r="ORL60" s="117"/>
      <c r="ORM60" s="117"/>
      <c r="ORN60" s="117"/>
      <c r="ORO60" s="117"/>
      <c r="ORP60" s="117"/>
      <c r="ORQ60" s="117"/>
      <c r="ORR60" s="117"/>
      <c r="ORS60" s="117"/>
      <c r="ORT60" s="117"/>
      <c r="ORU60" s="117"/>
      <c r="ORV60" s="117"/>
      <c r="ORW60" s="117"/>
      <c r="ORX60" s="117"/>
      <c r="ORY60" s="117"/>
      <c r="ORZ60" s="117"/>
      <c r="OSA60" s="117"/>
      <c r="OSB60" s="117"/>
      <c r="OSC60" s="117"/>
      <c r="OSD60" s="117"/>
      <c r="OSE60" s="117"/>
      <c r="OSF60" s="117"/>
      <c r="OSG60" s="117"/>
      <c r="OSH60" s="117"/>
      <c r="OSI60" s="117"/>
      <c r="OSJ60" s="117"/>
      <c r="OSK60" s="117"/>
      <c r="OSL60" s="117"/>
      <c r="OSM60" s="117"/>
      <c r="OSN60" s="117"/>
      <c r="OSO60" s="117"/>
      <c r="OSP60" s="117"/>
      <c r="OSQ60" s="117"/>
      <c r="OSR60" s="117"/>
      <c r="OSS60" s="117"/>
      <c r="OST60" s="117"/>
      <c r="OSU60" s="117"/>
      <c r="OSV60" s="117"/>
      <c r="OSW60" s="117"/>
      <c r="OSX60" s="117"/>
      <c r="OSY60" s="117"/>
      <c r="OSZ60" s="117"/>
      <c r="OTA60" s="117"/>
      <c r="OTB60" s="117"/>
      <c r="OTC60" s="117"/>
      <c r="OTD60" s="117"/>
      <c r="OTE60" s="117"/>
      <c r="OTF60" s="117"/>
      <c r="OTG60" s="117"/>
      <c r="OTH60" s="117"/>
      <c r="OTI60" s="117"/>
      <c r="OTJ60" s="117"/>
      <c r="OTK60" s="117"/>
      <c r="OTL60" s="117"/>
      <c r="OTM60" s="117"/>
      <c r="OTN60" s="117"/>
      <c r="OTO60" s="117"/>
      <c r="OTP60" s="117"/>
      <c r="OTQ60" s="117"/>
      <c r="OTR60" s="117"/>
      <c r="OTS60" s="117"/>
      <c r="OTT60" s="117"/>
      <c r="OTU60" s="117"/>
      <c r="OTV60" s="117"/>
      <c r="OTW60" s="117"/>
      <c r="OTX60" s="117"/>
      <c r="OTY60" s="117"/>
      <c r="OTZ60" s="117"/>
      <c r="OUA60" s="117"/>
      <c r="OUB60" s="117"/>
      <c r="OUC60" s="117"/>
      <c r="OUD60" s="117"/>
      <c r="OUE60" s="117"/>
      <c r="OUF60" s="117"/>
      <c r="OUG60" s="117"/>
      <c r="OUH60" s="117"/>
      <c r="OUI60" s="117"/>
      <c r="OUJ60" s="117"/>
      <c r="OUK60" s="117"/>
      <c r="OUL60" s="117"/>
      <c r="OUM60" s="117"/>
      <c r="OUN60" s="117"/>
      <c r="OUO60" s="117"/>
      <c r="OUP60" s="117"/>
      <c r="OUQ60" s="117"/>
      <c r="OUR60" s="117"/>
      <c r="OUS60" s="117"/>
      <c r="OUT60" s="117"/>
      <c r="OUU60" s="117"/>
      <c r="OUV60" s="117"/>
      <c r="OUW60" s="117"/>
      <c r="OUX60" s="117"/>
      <c r="OUY60" s="117"/>
      <c r="OUZ60" s="117"/>
      <c r="OVA60" s="117"/>
      <c r="OVB60" s="117"/>
      <c r="OVC60" s="117"/>
      <c r="OVD60" s="117"/>
      <c r="OVE60" s="117"/>
      <c r="OVF60" s="117"/>
      <c r="OVG60" s="117"/>
      <c r="OVH60" s="117"/>
      <c r="OVI60" s="117"/>
      <c r="OVJ60" s="117"/>
      <c r="OVK60" s="117"/>
      <c r="OVL60" s="117"/>
      <c r="OVM60" s="117"/>
      <c r="OVN60" s="117"/>
      <c r="OVO60" s="117"/>
      <c r="OVP60" s="117"/>
      <c r="OVQ60" s="117"/>
      <c r="OVR60" s="117"/>
      <c r="OVS60" s="117"/>
      <c r="OVT60" s="117"/>
      <c r="OVU60" s="117"/>
      <c r="OVV60" s="117"/>
      <c r="OVW60" s="117"/>
      <c r="OVX60" s="117"/>
      <c r="OVY60" s="117"/>
      <c r="OVZ60" s="117"/>
      <c r="OWA60" s="117"/>
      <c r="OWB60" s="117"/>
      <c r="OWC60" s="117"/>
      <c r="OWD60" s="117"/>
      <c r="OWE60" s="117"/>
      <c r="OWF60" s="117"/>
      <c r="OWG60" s="117"/>
      <c r="OWH60" s="117"/>
      <c r="OWI60" s="117"/>
      <c r="OWJ60" s="117"/>
      <c r="OWK60" s="117"/>
      <c r="OWL60" s="117"/>
      <c r="OWM60" s="117"/>
      <c r="OWN60" s="117"/>
      <c r="OWO60" s="117"/>
      <c r="OWP60" s="117"/>
      <c r="OWQ60" s="117"/>
      <c r="OWR60" s="117"/>
      <c r="OWS60" s="117"/>
      <c r="OWT60" s="117"/>
      <c r="OWU60" s="117"/>
      <c r="OWV60" s="117"/>
      <c r="OWW60" s="117"/>
      <c r="OWX60" s="117"/>
      <c r="OWY60" s="117"/>
      <c r="OWZ60" s="117"/>
      <c r="OXA60" s="117"/>
      <c r="OXB60" s="117"/>
      <c r="OXC60" s="117"/>
      <c r="OXD60" s="117"/>
      <c r="OXE60" s="117"/>
      <c r="OXF60" s="117"/>
      <c r="OXG60" s="117"/>
      <c r="OXH60" s="117"/>
      <c r="OXI60" s="117"/>
      <c r="OXJ60" s="117"/>
      <c r="OXK60" s="117"/>
      <c r="OXL60" s="117"/>
      <c r="OXM60" s="117"/>
      <c r="OXN60" s="117"/>
      <c r="OXO60" s="117"/>
      <c r="OXP60" s="117"/>
      <c r="OXQ60" s="117"/>
      <c r="OXR60" s="117"/>
      <c r="OXS60" s="117"/>
      <c r="OXT60" s="117"/>
      <c r="OXU60" s="117"/>
      <c r="OXV60" s="117"/>
      <c r="OXW60" s="117"/>
      <c r="OXX60" s="117"/>
      <c r="OXY60" s="117"/>
      <c r="OXZ60" s="117"/>
      <c r="OYA60" s="117"/>
      <c r="OYB60" s="117"/>
      <c r="OYC60" s="117"/>
      <c r="OYD60" s="117"/>
      <c r="OYE60" s="117"/>
      <c r="OYF60" s="117"/>
      <c r="OYG60" s="117"/>
      <c r="OYH60" s="117"/>
      <c r="OYI60" s="117"/>
      <c r="OYJ60" s="117"/>
      <c r="OYK60" s="117"/>
      <c r="OYL60" s="117"/>
      <c r="OYM60" s="117"/>
      <c r="OYN60" s="117"/>
      <c r="OYO60" s="117"/>
      <c r="OYP60" s="117"/>
      <c r="OYQ60" s="117"/>
      <c r="OYR60" s="117"/>
      <c r="OYS60" s="117"/>
      <c r="OYT60" s="117"/>
      <c r="OYU60" s="117"/>
      <c r="OYV60" s="117"/>
      <c r="OYW60" s="117"/>
      <c r="OYX60" s="117"/>
      <c r="OYY60" s="117"/>
      <c r="OYZ60" s="117"/>
      <c r="OZA60" s="117"/>
      <c r="OZB60" s="117"/>
      <c r="OZC60" s="117"/>
      <c r="OZD60" s="117"/>
      <c r="OZE60" s="117"/>
      <c r="OZF60" s="117"/>
      <c r="OZG60" s="117"/>
      <c r="OZH60" s="117"/>
      <c r="OZI60" s="117"/>
      <c r="OZJ60" s="117"/>
      <c r="OZK60" s="117"/>
      <c r="OZL60" s="117"/>
      <c r="OZM60" s="117"/>
      <c r="OZN60" s="117"/>
      <c r="OZO60" s="117"/>
      <c r="OZP60" s="117"/>
      <c r="OZQ60" s="117"/>
      <c r="OZR60" s="117"/>
      <c r="OZS60" s="117"/>
      <c r="OZT60" s="117"/>
      <c r="OZU60" s="117"/>
      <c r="OZV60" s="117"/>
      <c r="OZW60" s="117"/>
      <c r="OZX60" s="117"/>
      <c r="OZY60" s="117"/>
      <c r="OZZ60" s="117"/>
      <c r="PAA60" s="117"/>
      <c r="PAB60" s="117"/>
      <c r="PAC60" s="117"/>
      <c r="PAD60" s="117"/>
      <c r="PAE60" s="117"/>
      <c r="PAF60" s="117"/>
      <c r="PAG60" s="117"/>
      <c r="PAH60" s="117"/>
      <c r="PAI60" s="117"/>
      <c r="PAJ60" s="117"/>
      <c r="PAK60" s="117"/>
      <c r="PAL60" s="117"/>
      <c r="PAM60" s="117"/>
      <c r="PAN60" s="117"/>
      <c r="PAO60" s="117"/>
      <c r="PAP60" s="117"/>
      <c r="PAQ60" s="117"/>
      <c r="PAR60" s="117"/>
      <c r="PAS60" s="117"/>
      <c r="PAT60" s="117"/>
      <c r="PAU60" s="117"/>
      <c r="PAV60" s="117"/>
      <c r="PAW60" s="117"/>
      <c r="PAX60" s="117"/>
      <c r="PAY60" s="117"/>
      <c r="PAZ60" s="117"/>
      <c r="PBA60" s="117"/>
      <c r="PBB60" s="117"/>
      <c r="PBC60" s="117"/>
      <c r="PBD60" s="117"/>
      <c r="PBE60" s="117"/>
      <c r="PBF60" s="117"/>
      <c r="PBG60" s="117"/>
      <c r="PBH60" s="117"/>
      <c r="PBI60" s="117"/>
      <c r="PBJ60" s="117"/>
      <c r="PBK60" s="117"/>
      <c r="PBL60" s="117"/>
      <c r="PBM60" s="117"/>
      <c r="PBN60" s="117"/>
      <c r="PBO60" s="117"/>
      <c r="PBP60" s="117"/>
      <c r="PBQ60" s="117"/>
      <c r="PBR60" s="117"/>
      <c r="PBS60" s="117"/>
      <c r="PBT60" s="117"/>
      <c r="PBU60" s="117"/>
      <c r="PBV60" s="117"/>
      <c r="PBW60" s="117"/>
      <c r="PBX60" s="117"/>
      <c r="PBY60" s="117"/>
      <c r="PBZ60" s="117"/>
      <c r="PCA60" s="117"/>
      <c r="PCB60" s="117"/>
      <c r="PCC60" s="117"/>
      <c r="PCD60" s="117"/>
      <c r="PCE60" s="117"/>
      <c r="PCF60" s="117"/>
      <c r="PCG60" s="117"/>
      <c r="PCH60" s="117"/>
      <c r="PCI60" s="117"/>
      <c r="PCJ60" s="117"/>
      <c r="PCK60" s="117"/>
      <c r="PCL60" s="117"/>
      <c r="PCM60" s="117"/>
      <c r="PCN60" s="117"/>
      <c r="PCO60" s="117"/>
      <c r="PCP60" s="117"/>
      <c r="PCQ60" s="117"/>
      <c r="PCR60" s="117"/>
      <c r="PCS60" s="117"/>
      <c r="PCT60" s="117"/>
      <c r="PCU60" s="117"/>
      <c r="PCV60" s="117"/>
      <c r="PCW60" s="117"/>
      <c r="PCX60" s="117"/>
      <c r="PCY60" s="117"/>
      <c r="PCZ60" s="117"/>
      <c r="PDA60" s="117"/>
      <c r="PDB60" s="117"/>
      <c r="PDC60" s="117"/>
      <c r="PDD60" s="117"/>
      <c r="PDE60" s="117"/>
      <c r="PDF60" s="117"/>
      <c r="PDG60" s="117"/>
      <c r="PDH60" s="117"/>
      <c r="PDI60" s="117"/>
      <c r="PDJ60" s="117"/>
      <c r="PDK60" s="117"/>
      <c r="PDL60" s="117"/>
      <c r="PDM60" s="117"/>
      <c r="PDN60" s="117"/>
      <c r="PDO60" s="117"/>
      <c r="PDP60" s="117"/>
      <c r="PDQ60" s="117"/>
      <c r="PDR60" s="117"/>
      <c r="PDS60" s="117"/>
      <c r="PDT60" s="117"/>
      <c r="PDU60" s="117"/>
      <c r="PDV60" s="117"/>
      <c r="PDW60" s="117"/>
      <c r="PDX60" s="117"/>
      <c r="PDY60" s="117"/>
      <c r="PDZ60" s="117"/>
      <c r="PEA60" s="117"/>
      <c r="PEB60" s="117"/>
      <c r="PEC60" s="117"/>
      <c r="PED60" s="117"/>
      <c r="PEE60" s="117"/>
      <c r="PEF60" s="117"/>
      <c r="PEG60" s="117"/>
      <c r="PEH60" s="117"/>
      <c r="PEI60" s="117"/>
      <c r="PEJ60" s="117"/>
      <c r="PEK60" s="117"/>
      <c r="PEL60" s="117"/>
      <c r="PEM60" s="117"/>
      <c r="PEN60" s="117"/>
      <c r="PEO60" s="117"/>
      <c r="PEP60" s="117"/>
      <c r="PEQ60" s="117"/>
      <c r="PER60" s="117"/>
      <c r="PES60" s="117"/>
      <c r="PET60" s="117"/>
      <c r="PEU60" s="117"/>
      <c r="PEV60" s="117"/>
      <c r="PEW60" s="117"/>
      <c r="PEX60" s="117"/>
      <c r="PEY60" s="117"/>
      <c r="PEZ60" s="117"/>
      <c r="PFA60" s="117"/>
      <c r="PFB60" s="117"/>
      <c r="PFC60" s="117"/>
      <c r="PFD60" s="117"/>
      <c r="PFE60" s="117"/>
      <c r="PFF60" s="117"/>
      <c r="PFG60" s="117"/>
      <c r="PFH60" s="117"/>
      <c r="PFI60" s="117"/>
      <c r="PFJ60" s="117"/>
      <c r="PFK60" s="117"/>
      <c r="PFL60" s="117"/>
      <c r="PFM60" s="117"/>
      <c r="PFN60" s="117"/>
      <c r="PFO60" s="117"/>
      <c r="PFP60" s="117"/>
      <c r="PFQ60" s="117"/>
      <c r="PFR60" s="117"/>
      <c r="PFS60" s="117"/>
      <c r="PFT60" s="117"/>
      <c r="PFU60" s="117"/>
      <c r="PFV60" s="117"/>
      <c r="PFW60" s="117"/>
      <c r="PFX60" s="117"/>
      <c r="PFY60" s="117"/>
      <c r="PFZ60" s="117"/>
      <c r="PGA60" s="117"/>
      <c r="PGB60" s="117"/>
      <c r="PGC60" s="117"/>
      <c r="PGD60" s="117"/>
      <c r="PGE60" s="117"/>
      <c r="PGF60" s="117"/>
      <c r="PGG60" s="117"/>
      <c r="PGH60" s="117"/>
      <c r="PGI60" s="117"/>
      <c r="PGJ60" s="117"/>
      <c r="PGK60" s="117"/>
      <c r="PGL60" s="117"/>
      <c r="PGM60" s="117"/>
      <c r="PGN60" s="117"/>
      <c r="PGO60" s="117"/>
      <c r="PGP60" s="117"/>
      <c r="PGQ60" s="117"/>
      <c r="PGR60" s="117"/>
      <c r="PGS60" s="117"/>
      <c r="PGT60" s="117"/>
      <c r="PGU60" s="117"/>
      <c r="PGV60" s="117"/>
      <c r="PGW60" s="117"/>
      <c r="PGX60" s="117"/>
      <c r="PGY60" s="117"/>
      <c r="PGZ60" s="117"/>
      <c r="PHA60" s="117"/>
      <c r="PHB60" s="117"/>
      <c r="PHC60" s="117"/>
      <c r="PHD60" s="117"/>
      <c r="PHE60" s="117"/>
      <c r="PHF60" s="117"/>
      <c r="PHG60" s="117"/>
      <c r="PHH60" s="117"/>
      <c r="PHI60" s="117"/>
      <c r="PHJ60" s="117"/>
      <c r="PHK60" s="117"/>
      <c r="PHL60" s="117"/>
      <c r="PHM60" s="117"/>
      <c r="PHN60" s="117"/>
      <c r="PHO60" s="117"/>
      <c r="PHP60" s="117"/>
      <c r="PHQ60" s="117"/>
      <c r="PHR60" s="117"/>
      <c r="PHS60" s="117"/>
      <c r="PHT60" s="117"/>
      <c r="PHU60" s="117"/>
      <c r="PHV60" s="117"/>
      <c r="PHW60" s="117"/>
      <c r="PHX60" s="117"/>
      <c r="PHY60" s="117"/>
      <c r="PHZ60" s="117"/>
      <c r="PIA60" s="117"/>
      <c r="PIB60" s="117"/>
      <c r="PIC60" s="117"/>
      <c r="PID60" s="117"/>
      <c r="PIE60" s="117"/>
      <c r="PIF60" s="117"/>
      <c r="PIG60" s="117"/>
      <c r="PIH60" s="117"/>
      <c r="PII60" s="117"/>
      <c r="PIJ60" s="117"/>
      <c r="PIK60" s="117"/>
      <c r="PIL60" s="117"/>
      <c r="PIM60" s="117"/>
      <c r="PIN60" s="117"/>
      <c r="PIO60" s="117"/>
      <c r="PIP60" s="117"/>
      <c r="PIQ60" s="117"/>
      <c r="PIR60" s="117"/>
      <c r="PIS60" s="117"/>
      <c r="PIT60" s="117"/>
      <c r="PIU60" s="117"/>
      <c r="PIV60" s="117"/>
      <c r="PIW60" s="117"/>
      <c r="PIX60" s="117"/>
      <c r="PIY60" s="117"/>
      <c r="PIZ60" s="117"/>
      <c r="PJA60" s="117"/>
      <c r="PJB60" s="117"/>
      <c r="PJC60" s="117"/>
      <c r="PJD60" s="117"/>
      <c r="PJE60" s="117"/>
      <c r="PJF60" s="117"/>
      <c r="PJG60" s="117"/>
      <c r="PJH60" s="117"/>
      <c r="PJI60" s="117"/>
      <c r="PJJ60" s="117"/>
      <c r="PJK60" s="117"/>
      <c r="PJL60" s="117"/>
      <c r="PJM60" s="117"/>
      <c r="PJN60" s="117"/>
      <c r="PJO60" s="117"/>
      <c r="PJP60" s="117"/>
      <c r="PJQ60" s="117"/>
      <c r="PJR60" s="117"/>
      <c r="PJS60" s="117"/>
      <c r="PJT60" s="117"/>
      <c r="PJU60" s="117"/>
      <c r="PJV60" s="117"/>
      <c r="PJW60" s="117"/>
      <c r="PJX60" s="117"/>
      <c r="PJY60" s="117"/>
      <c r="PJZ60" s="117"/>
      <c r="PKA60" s="117"/>
      <c r="PKB60" s="117"/>
      <c r="PKC60" s="117"/>
      <c r="PKD60" s="117"/>
      <c r="PKE60" s="117"/>
      <c r="PKF60" s="117"/>
      <c r="PKG60" s="117"/>
      <c r="PKH60" s="117"/>
      <c r="PKI60" s="117"/>
      <c r="PKJ60" s="117"/>
      <c r="PKK60" s="117"/>
      <c r="PKL60" s="117"/>
      <c r="PKM60" s="117"/>
      <c r="PKN60" s="117"/>
      <c r="PKO60" s="117"/>
      <c r="PKP60" s="117"/>
      <c r="PKQ60" s="117"/>
      <c r="PKR60" s="117"/>
      <c r="PKS60" s="117"/>
      <c r="PKT60" s="117"/>
      <c r="PKU60" s="117"/>
      <c r="PKV60" s="117"/>
      <c r="PKW60" s="117"/>
      <c r="PKX60" s="117"/>
      <c r="PKY60" s="117"/>
      <c r="PKZ60" s="117"/>
      <c r="PLA60" s="117"/>
      <c r="PLB60" s="117"/>
      <c r="PLC60" s="117"/>
      <c r="PLD60" s="117"/>
      <c r="PLE60" s="117"/>
      <c r="PLF60" s="117"/>
      <c r="PLG60" s="117"/>
      <c r="PLH60" s="117"/>
      <c r="PLI60" s="117"/>
      <c r="PLJ60" s="117"/>
      <c r="PLK60" s="117"/>
      <c r="PLL60" s="117"/>
      <c r="PLM60" s="117"/>
      <c r="PLN60" s="117"/>
      <c r="PLO60" s="117"/>
      <c r="PLP60" s="117"/>
      <c r="PLQ60" s="117"/>
      <c r="PLR60" s="117"/>
      <c r="PLS60" s="117"/>
      <c r="PLT60" s="117"/>
      <c r="PLU60" s="117"/>
      <c r="PLV60" s="117"/>
      <c r="PLW60" s="117"/>
      <c r="PLX60" s="117"/>
      <c r="PLY60" s="117"/>
      <c r="PLZ60" s="117"/>
      <c r="PMA60" s="117"/>
      <c r="PMB60" s="117"/>
      <c r="PMC60" s="117"/>
      <c r="PMD60" s="117"/>
      <c r="PME60" s="117"/>
      <c r="PMF60" s="117"/>
      <c r="PMG60" s="117"/>
      <c r="PMH60" s="117"/>
      <c r="PMI60" s="117"/>
      <c r="PMJ60" s="117"/>
      <c r="PMK60" s="117"/>
      <c r="PML60" s="117"/>
      <c r="PMM60" s="117"/>
      <c r="PMN60" s="117"/>
      <c r="PMO60" s="117"/>
      <c r="PMP60" s="117"/>
      <c r="PMQ60" s="117"/>
      <c r="PMR60" s="117"/>
      <c r="PMS60" s="117"/>
      <c r="PMT60" s="117"/>
      <c r="PMU60" s="117"/>
      <c r="PMV60" s="117"/>
      <c r="PMW60" s="117"/>
      <c r="PMX60" s="117"/>
      <c r="PMY60" s="117"/>
      <c r="PMZ60" s="117"/>
      <c r="PNA60" s="117"/>
      <c r="PNB60" s="117"/>
      <c r="PNC60" s="117"/>
      <c r="PND60" s="117"/>
      <c r="PNE60" s="117"/>
      <c r="PNF60" s="117"/>
      <c r="PNG60" s="117"/>
      <c r="PNH60" s="117"/>
      <c r="PNI60" s="117"/>
      <c r="PNJ60" s="117"/>
      <c r="PNK60" s="117"/>
      <c r="PNL60" s="117"/>
      <c r="PNM60" s="117"/>
      <c r="PNN60" s="117"/>
      <c r="PNO60" s="117"/>
      <c r="PNP60" s="117"/>
      <c r="PNQ60" s="117"/>
      <c r="PNR60" s="117"/>
      <c r="PNS60" s="117"/>
      <c r="PNT60" s="117"/>
      <c r="PNU60" s="117"/>
      <c r="PNV60" s="117"/>
      <c r="PNW60" s="117"/>
      <c r="PNX60" s="117"/>
      <c r="PNY60" s="117"/>
      <c r="PNZ60" s="117"/>
      <c r="POA60" s="117"/>
      <c r="POB60" s="117"/>
      <c r="POC60" s="117"/>
      <c r="POD60" s="117"/>
      <c r="POE60" s="117"/>
      <c r="POF60" s="117"/>
      <c r="POG60" s="117"/>
      <c r="POH60" s="117"/>
      <c r="POI60" s="117"/>
      <c r="POJ60" s="117"/>
      <c r="POK60" s="117"/>
      <c r="POL60" s="117"/>
      <c r="POM60" s="117"/>
      <c r="PON60" s="117"/>
      <c r="POO60" s="117"/>
      <c r="POP60" s="117"/>
      <c r="POQ60" s="117"/>
      <c r="POR60" s="117"/>
      <c r="POS60" s="117"/>
      <c r="POT60" s="117"/>
      <c r="POU60" s="117"/>
      <c r="POV60" s="117"/>
      <c r="POW60" s="117"/>
      <c r="POX60" s="117"/>
      <c r="POY60" s="117"/>
      <c r="POZ60" s="117"/>
      <c r="PPA60" s="117"/>
      <c r="PPB60" s="117"/>
      <c r="PPC60" s="117"/>
      <c r="PPD60" s="117"/>
      <c r="PPE60" s="117"/>
      <c r="PPF60" s="117"/>
      <c r="PPG60" s="117"/>
      <c r="PPH60" s="117"/>
      <c r="PPI60" s="117"/>
      <c r="PPJ60" s="117"/>
      <c r="PPK60" s="117"/>
      <c r="PPL60" s="117"/>
      <c r="PPM60" s="117"/>
      <c r="PPN60" s="117"/>
      <c r="PPO60" s="117"/>
      <c r="PPP60" s="117"/>
      <c r="PPQ60" s="117"/>
      <c r="PPR60" s="117"/>
      <c r="PPS60" s="117"/>
      <c r="PPT60" s="117"/>
      <c r="PPU60" s="117"/>
      <c r="PPV60" s="117"/>
      <c r="PPW60" s="117"/>
      <c r="PPX60" s="117"/>
      <c r="PPY60" s="117"/>
      <c r="PPZ60" s="117"/>
      <c r="PQA60" s="117"/>
      <c r="PQB60" s="117"/>
      <c r="PQC60" s="117"/>
      <c r="PQD60" s="117"/>
      <c r="PQE60" s="117"/>
      <c r="PQF60" s="117"/>
      <c r="PQG60" s="117"/>
      <c r="PQH60" s="117"/>
      <c r="PQI60" s="117"/>
      <c r="PQJ60" s="117"/>
      <c r="PQK60" s="117"/>
      <c r="PQL60" s="117"/>
      <c r="PQM60" s="117"/>
      <c r="PQN60" s="117"/>
      <c r="PQO60" s="117"/>
      <c r="PQP60" s="117"/>
      <c r="PQQ60" s="117"/>
      <c r="PQR60" s="117"/>
      <c r="PQS60" s="117"/>
      <c r="PQT60" s="117"/>
      <c r="PQU60" s="117"/>
      <c r="PQV60" s="117"/>
      <c r="PQW60" s="117"/>
      <c r="PQX60" s="117"/>
      <c r="PQY60" s="117"/>
      <c r="PQZ60" s="117"/>
      <c r="PRA60" s="117"/>
      <c r="PRB60" s="117"/>
      <c r="PRC60" s="117"/>
      <c r="PRD60" s="117"/>
      <c r="PRE60" s="117"/>
      <c r="PRF60" s="117"/>
      <c r="PRG60" s="117"/>
      <c r="PRH60" s="117"/>
      <c r="PRI60" s="117"/>
      <c r="PRJ60" s="117"/>
      <c r="PRK60" s="117"/>
      <c r="PRL60" s="117"/>
      <c r="PRM60" s="117"/>
      <c r="PRN60" s="117"/>
      <c r="PRO60" s="117"/>
      <c r="PRP60" s="117"/>
      <c r="PRQ60" s="117"/>
      <c r="PRR60" s="117"/>
      <c r="PRS60" s="117"/>
      <c r="PRT60" s="117"/>
      <c r="PRU60" s="117"/>
      <c r="PRV60" s="117"/>
      <c r="PRW60" s="117"/>
      <c r="PRX60" s="117"/>
      <c r="PRY60" s="117"/>
      <c r="PRZ60" s="117"/>
      <c r="PSA60" s="117"/>
      <c r="PSB60" s="117"/>
      <c r="PSC60" s="117"/>
      <c r="PSD60" s="117"/>
      <c r="PSE60" s="117"/>
      <c r="PSF60" s="117"/>
      <c r="PSG60" s="117"/>
      <c r="PSH60" s="117"/>
      <c r="PSI60" s="117"/>
      <c r="PSJ60" s="117"/>
      <c r="PSK60" s="117"/>
      <c r="PSL60" s="117"/>
      <c r="PSM60" s="117"/>
      <c r="PSN60" s="117"/>
      <c r="PSO60" s="117"/>
      <c r="PSP60" s="117"/>
      <c r="PSQ60" s="117"/>
      <c r="PSR60" s="117"/>
      <c r="PSS60" s="117"/>
      <c r="PST60" s="117"/>
      <c r="PSU60" s="117"/>
      <c r="PSV60" s="117"/>
      <c r="PSW60" s="117"/>
      <c r="PSX60" s="117"/>
      <c r="PSY60" s="117"/>
      <c r="PSZ60" s="117"/>
      <c r="PTA60" s="117"/>
      <c r="PTB60" s="117"/>
      <c r="PTC60" s="117"/>
      <c r="PTD60" s="117"/>
      <c r="PTE60" s="117"/>
      <c r="PTF60" s="117"/>
      <c r="PTG60" s="117"/>
      <c r="PTH60" s="117"/>
      <c r="PTI60" s="117"/>
      <c r="PTJ60" s="117"/>
      <c r="PTK60" s="117"/>
      <c r="PTL60" s="117"/>
      <c r="PTM60" s="117"/>
      <c r="PTN60" s="117"/>
      <c r="PTO60" s="117"/>
      <c r="PTP60" s="117"/>
      <c r="PTQ60" s="117"/>
      <c r="PTR60" s="117"/>
      <c r="PTS60" s="117"/>
      <c r="PTT60" s="117"/>
      <c r="PTU60" s="117"/>
      <c r="PTV60" s="117"/>
      <c r="PTW60" s="117"/>
      <c r="PTX60" s="117"/>
      <c r="PTY60" s="117"/>
      <c r="PTZ60" s="117"/>
      <c r="PUA60" s="117"/>
      <c r="PUB60" s="117"/>
      <c r="PUC60" s="117"/>
      <c r="PUD60" s="117"/>
      <c r="PUE60" s="117"/>
      <c r="PUF60" s="117"/>
      <c r="PUG60" s="117"/>
      <c r="PUH60" s="117"/>
      <c r="PUI60" s="117"/>
      <c r="PUJ60" s="117"/>
      <c r="PUK60" s="117"/>
      <c r="PUL60" s="117"/>
      <c r="PUM60" s="117"/>
      <c r="PUN60" s="117"/>
      <c r="PUO60" s="117"/>
      <c r="PUP60" s="117"/>
      <c r="PUQ60" s="117"/>
      <c r="PUR60" s="117"/>
      <c r="PUS60" s="117"/>
      <c r="PUT60" s="117"/>
      <c r="PUU60" s="117"/>
      <c r="PUV60" s="117"/>
      <c r="PUW60" s="117"/>
      <c r="PUX60" s="117"/>
      <c r="PUY60" s="117"/>
      <c r="PUZ60" s="117"/>
      <c r="PVA60" s="117"/>
      <c r="PVB60" s="117"/>
      <c r="PVC60" s="117"/>
      <c r="PVD60" s="117"/>
      <c r="PVE60" s="117"/>
      <c r="PVF60" s="117"/>
      <c r="PVG60" s="117"/>
      <c r="PVH60" s="117"/>
      <c r="PVI60" s="117"/>
      <c r="PVJ60" s="117"/>
      <c r="PVK60" s="117"/>
      <c r="PVL60" s="117"/>
      <c r="PVM60" s="117"/>
      <c r="PVN60" s="117"/>
      <c r="PVO60" s="117"/>
      <c r="PVP60" s="117"/>
      <c r="PVQ60" s="117"/>
      <c r="PVR60" s="117"/>
      <c r="PVS60" s="117"/>
      <c r="PVT60" s="117"/>
      <c r="PVU60" s="117"/>
      <c r="PVV60" s="117"/>
      <c r="PVW60" s="117"/>
      <c r="PVX60" s="117"/>
      <c r="PVY60" s="117"/>
      <c r="PVZ60" s="117"/>
      <c r="PWA60" s="117"/>
      <c r="PWB60" s="117"/>
      <c r="PWC60" s="117"/>
      <c r="PWD60" s="117"/>
      <c r="PWE60" s="117"/>
      <c r="PWF60" s="117"/>
      <c r="PWG60" s="117"/>
      <c r="PWH60" s="117"/>
      <c r="PWI60" s="117"/>
      <c r="PWJ60" s="117"/>
      <c r="PWK60" s="117"/>
      <c r="PWL60" s="117"/>
      <c r="PWM60" s="117"/>
      <c r="PWN60" s="117"/>
      <c r="PWO60" s="117"/>
      <c r="PWP60" s="117"/>
      <c r="PWQ60" s="117"/>
      <c r="PWR60" s="117"/>
      <c r="PWS60" s="117"/>
      <c r="PWT60" s="117"/>
      <c r="PWU60" s="117"/>
      <c r="PWV60" s="117"/>
      <c r="PWW60" s="117"/>
      <c r="PWX60" s="117"/>
      <c r="PWY60" s="117"/>
      <c r="PWZ60" s="117"/>
      <c r="PXA60" s="117"/>
      <c r="PXB60" s="117"/>
      <c r="PXC60" s="117"/>
      <c r="PXD60" s="117"/>
      <c r="PXE60" s="117"/>
      <c r="PXF60" s="117"/>
      <c r="PXG60" s="117"/>
      <c r="PXH60" s="117"/>
      <c r="PXI60" s="117"/>
      <c r="PXJ60" s="117"/>
      <c r="PXK60" s="117"/>
      <c r="PXL60" s="117"/>
      <c r="PXM60" s="117"/>
      <c r="PXN60" s="117"/>
      <c r="PXO60" s="117"/>
      <c r="PXP60" s="117"/>
      <c r="PXQ60" s="117"/>
      <c r="PXR60" s="117"/>
      <c r="PXS60" s="117"/>
      <c r="PXT60" s="117"/>
      <c r="PXU60" s="117"/>
      <c r="PXV60" s="117"/>
      <c r="PXW60" s="117"/>
      <c r="PXX60" s="117"/>
      <c r="PXY60" s="117"/>
      <c r="PXZ60" s="117"/>
      <c r="PYA60" s="117"/>
      <c r="PYB60" s="117"/>
      <c r="PYC60" s="117"/>
      <c r="PYD60" s="117"/>
      <c r="PYE60" s="117"/>
      <c r="PYF60" s="117"/>
      <c r="PYG60" s="117"/>
      <c r="PYH60" s="117"/>
      <c r="PYI60" s="117"/>
      <c r="PYJ60" s="117"/>
      <c r="PYK60" s="117"/>
      <c r="PYL60" s="117"/>
      <c r="PYM60" s="117"/>
      <c r="PYN60" s="117"/>
      <c r="PYO60" s="117"/>
      <c r="PYP60" s="117"/>
      <c r="PYQ60" s="117"/>
      <c r="PYR60" s="117"/>
      <c r="PYS60" s="117"/>
      <c r="PYT60" s="117"/>
      <c r="PYU60" s="117"/>
      <c r="PYV60" s="117"/>
      <c r="PYW60" s="117"/>
      <c r="PYX60" s="117"/>
      <c r="PYY60" s="117"/>
      <c r="PYZ60" s="117"/>
      <c r="PZA60" s="117"/>
      <c r="PZB60" s="117"/>
      <c r="PZC60" s="117"/>
      <c r="PZD60" s="117"/>
      <c r="PZE60" s="117"/>
      <c r="PZF60" s="117"/>
      <c r="PZG60" s="117"/>
      <c r="PZH60" s="117"/>
      <c r="PZI60" s="117"/>
      <c r="PZJ60" s="117"/>
      <c r="PZK60" s="117"/>
      <c r="PZL60" s="117"/>
      <c r="PZM60" s="117"/>
      <c r="PZN60" s="117"/>
      <c r="PZO60" s="117"/>
      <c r="PZP60" s="117"/>
      <c r="PZQ60" s="117"/>
      <c r="PZR60" s="117"/>
      <c r="PZS60" s="117"/>
      <c r="PZT60" s="117"/>
      <c r="PZU60" s="117"/>
      <c r="PZV60" s="117"/>
      <c r="PZW60" s="117"/>
      <c r="PZX60" s="117"/>
      <c r="PZY60" s="117"/>
      <c r="PZZ60" s="117"/>
      <c r="QAA60" s="117"/>
      <c r="QAB60" s="117"/>
      <c r="QAC60" s="117"/>
      <c r="QAD60" s="117"/>
      <c r="QAE60" s="117"/>
      <c r="QAF60" s="117"/>
      <c r="QAG60" s="117"/>
      <c r="QAH60" s="117"/>
      <c r="QAI60" s="117"/>
      <c r="QAJ60" s="117"/>
      <c r="QAK60" s="117"/>
      <c r="QAL60" s="117"/>
      <c r="QAM60" s="117"/>
      <c r="QAN60" s="117"/>
      <c r="QAO60" s="117"/>
      <c r="QAP60" s="117"/>
      <c r="QAQ60" s="117"/>
      <c r="QAR60" s="117"/>
      <c r="QAS60" s="117"/>
      <c r="QAT60" s="117"/>
      <c r="QAU60" s="117"/>
      <c r="QAV60" s="117"/>
      <c r="QAW60" s="117"/>
      <c r="QAX60" s="117"/>
      <c r="QAY60" s="117"/>
      <c r="QAZ60" s="117"/>
      <c r="QBA60" s="117"/>
      <c r="QBB60" s="117"/>
      <c r="QBC60" s="117"/>
      <c r="QBD60" s="117"/>
      <c r="QBE60" s="117"/>
      <c r="QBF60" s="117"/>
      <c r="QBG60" s="117"/>
      <c r="QBH60" s="117"/>
      <c r="QBI60" s="117"/>
      <c r="QBJ60" s="117"/>
      <c r="QBK60" s="117"/>
      <c r="QBL60" s="117"/>
      <c r="QBM60" s="117"/>
      <c r="QBN60" s="117"/>
      <c r="QBO60" s="117"/>
      <c r="QBP60" s="117"/>
      <c r="QBQ60" s="117"/>
      <c r="QBR60" s="117"/>
      <c r="QBS60" s="117"/>
      <c r="QBT60" s="117"/>
      <c r="QBU60" s="117"/>
      <c r="QBV60" s="117"/>
      <c r="QBW60" s="117"/>
      <c r="QBX60" s="117"/>
      <c r="QBY60" s="117"/>
      <c r="QBZ60" s="117"/>
      <c r="QCA60" s="117"/>
      <c r="QCB60" s="117"/>
      <c r="QCC60" s="117"/>
      <c r="QCD60" s="117"/>
      <c r="QCE60" s="117"/>
      <c r="QCF60" s="117"/>
      <c r="QCG60" s="117"/>
      <c r="QCH60" s="117"/>
      <c r="QCI60" s="117"/>
      <c r="QCJ60" s="117"/>
      <c r="QCK60" s="117"/>
      <c r="QCL60" s="117"/>
      <c r="QCM60" s="117"/>
      <c r="QCN60" s="117"/>
      <c r="QCO60" s="117"/>
      <c r="QCP60" s="117"/>
      <c r="QCQ60" s="117"/>
      <c r="QCR60" s="117"/>
      <c r="QCS60" s="117"/>
      <c r="QCT60" s="117"/>
      <c r="QCU60" s="117"/>
      <c r="QCV60" s="117"/>
      <c r="QCW60" s="117"/>
      <c r="QCX60" s="117"/>
      <c r="QCY60" s="117"/>
      <c r="QCZ60" s="117"/>
      <c r="QDA60" s="117"/>
      <c r="QDB60" s="117"/>
      <c r="QDC60" s="117"/>
      <c r="QDD60" s="117"/>
      <c r="QDE60" s="117"/>
      <c r="QDF60" s="117"/>
      <c r="QDG60" s="117"/>
      <c r="QDH60" s="117"/>
      <c r="QDI60" s="117"/>
      <c r="QDJ60" s="117"/>
      <c r="QDK60" s="117"/>
      <c r="QDL60" s="117"/>
      <c r="QDM60" s="117"/>
      <c r="QDN60" s="117"/>
      <c r="QDO60" s="117"/>
      <c r="QDP60" s="117"/>
      <c r="QDQ60" s="117"/>
      <c r="QDR60" s="117"/>
      <c r="QDS60" s="117"/>
      <c r="QDT60" s="117"/>
      <c r="QDU60" s="117"/>
      <c r="QDV60" s="117"/>
      <c r="QDW60" s="117"/>
      <c r="QDX60" s="117"/>
      <c r="QDY60" s="117"/>
      <c r="QDZ60" s="117"/>
      <c r="QEA60" s="117"/>
      <c r="QEB60" s="117"/>
      <c r="QEC60" s="117"/>
      <c r="QED60" s="117"/>
      <c r="QEE60" s="117"/>
      <c r="QEF60" s="117"/>
      <c r="QEG60" s="117"/>
      <c r="QEH60" s="117"/>
      <c r="QEI60" s="117"/>
      <c r="QEJ60" s="117"/>
      <c r="QEK60" s="117"/>
      <c r="QEL60" s="117"/>
      <c r="QEM60" s="117"/>
      <c r="QEN60" s="117"/>
      <c r="QEO60" s="117"/>
      <c r="QEP60" s="117"/>
      <c r="QEQ60" s="117"/>
      <c r="QER60" s="117"/>
      <c r="QES60" s="117"/>
      <c r="QET60" s="117"/>
      <c r="QEU60" s="117"/>
      <c r="QEV60" s="117"/>
      <c r="QEW60" s="117"/>
      <c r="QEX60" s="117"/>
      <c r="QEY60" s="117"/>
      <c r="QEZ60" s="117"/>
      <c r="QFA60" s="117"/>
      <c r="QFB60" s="117"/>
      <c r="QFC60" s="117"/>
      <c r="QFD60" s="117"/>
      <c r="QFE60" s="117"/>
      <c r="QFF60" s="117"/>
      <c r="QFG60" s="117"/>
      <c r="QFH60" s="117"/>
      <c r="QFI60" s="117"/>
      <c r="QFJ60" s="117"/>
      <c r="QFK60" s="117"/>
      <c r="QFL60" s="117"/>
      <c r="QFM60" s="117"/>
      <c r="QFN60" s="117"/>
      <c r="QFO60" s="117"/>
      <c r="QFP60" s="117"/>
      <c r="QFQ60" s="117"/>
      <c r="QFR60" s="117"/>
      <c r="QFS60" s="117"/>
      <c r="QFT60" s="117"/>
      <c r="QFU60" s="117"/>
      <c r="QFV60" s="117"/>
      <c r="QFW60" s="117"/>
      <c r="QFX60" s="117"/>
      <c r="QFY60" s="117"/>
      <c r="QFZ60" s="117"/>
      <c r="QGA60" s="117"/>
      <c r="QGB60" s="117"/>
      <c r="QGC60" s="117"/>
      <c r="QGD60" s="117"/>
      <c r="QGE60" s="117"/>
      <c r="QGF60" s="117"/>
      <c r="QGG60" s="117"/>
      <c r="QGH60" s="117"/>
      <c r="QGI60" s="117"/>
      <c r="QGJ60" s="117"/>
      <c r="QGK60" s="117"/>
      <c r="QGL60" s="117"/>
      <c r="QGM60" s="117"/>
      <c r="QGN60" s="117"/>
      <c r="QGO60" s="117"/>
      <c r="QGP60" s="117"/>
      <c r="QGQ60" s="117"/>
      <c r="QGR60" s="117"/>
      <c r="QGS60" s="117"/>
      <c r="QGT60" s="117"/>
      <c r="QGU60" s="117"/>
      <c r="QGV60" s="117"/>
      <c r="QGW60" s="117"/>
      <c r="QGX60" s="117"/>
      <c r="QGY60" s="117"/>
      <c r="QGZ60" s="117"/>
      <c r="QHA60" s="117"/>
      <c r="QHB60" s="117"/>
      <c r="QHC60" s="117"/>
      <c r="QHD60" s="117"/>
      <c r="QHE60" s="117"/>
      <c r="QHF60" s="117"/>
      <c r="QHG60" s="117"/>
      <c r="QHH60" s="117"/>
      <c r="QHI60" s="117"/>
      <c r="QHJ60" s="117"/>
      <c r="QHK60" s="117"/>
      <c r="QHL60" s="117"/>
      <c r="QHM60" s="117"/>
      <c r="QHN60" s="117"/>
      <c r="QHO60" s="117"/>
      <c r="QHP60" s="117"/>
      <c r="QHQ60" s="117"/>
      <c r="QHR60" s="117"/>
      <c r="QHS60" s="117"/>
      <c r="QHT60" s="117"/>
      <c r="QHU60" s="117"/>
      <c r="QHV60" s="117"/>
      <c r="QHW60" s="117"/>
      <c r="QHX60" s="117"/>
      <c r="QHY60" s="117"/>
      <c r="QHZ60" s="117"/>
      <c r="QIA60" s="117"/>
      <c r="QIB60" s="117"/>
      <c r="QIC60" s="117"/>
      <c r="QID60" s="117"/>
      <c r="QIE60" s="117"/>
      <c r="QIF60" s="117"/>
      <c r="QIG60" s="117"/>
      <c r="QIH60" s="117"/>
      <c r="QII60" s="117"/>
      <c r="QIJ60" s="117"/>
      <c r="QIK60" s="117"/>
      <c r="QIL60" s="117"/>
      <c r="QIM60" s="117"/>
      <c r="QIN60" s="117"/>
      <c r="QIO60" s="117"/>
      <c r="QIP60" s="117"/>
      <c r="QIQ60" s="117"/>
      <c r="QIR60" s="117"/>
      <c r="QIS60" s="117"/>
      <c r="QIT60" s="117"/>
      <c r="QIU60" s="117"/>
      <c r="QIV60" s="117"/>
      <c r="QIW60" s="117"/>
      <c r="QIX60" s="117"/>
      <c r="QIY60" s="117"/>
      <c r="QIZ60" s="117"/>
      <c r="QJA60" s="117"/>
      <c r="QJB60" s="117"/>
      <c r="QJC60" s="117"/>
      <c r="QJD60" s="117"/>
      <c r="QJE60" s="117"/>
      <c r="QJF60" s="117"/>
      <c r="QJG60" s="117"/>
      <c r="QJH60" s="117"/>
      <c r="QJI60" s="117"/>
      <c r="QJJ60" s="117"/>
      <c r="QJK60" s="117"/>
      <c r="QJL60" s="117"/>
      <c r="QJM60" s="117"/>
      <c r="QJN60" s="117"/>
      <c r="QJO60" s="117"/>
      <c r="QJP60" s="117"/>
      <c r="QJQ60" s="117"/>
      <c r="QJR60" s="117"/>
      <c r="QJS60" s="117"/>
      <c r="QJT60" s="117"/>
      <c r="QJU60" s="117"/>
      <c r="QJV60" s="117"/>
      <c r="QJW60" s="117"/>
      <c r="QJX60" s="117"/>
      <c r="QJY60" s="117"/>
      <c r="QJZ60" s="117"/>
      <c r="QKA60" s="117"/>
      <c r="QKB60" s="117"/>
      <c r="QKC60" s="117"/>
      <c r="QKD60" s="117"/>
      <c r="QKE60" s="117"/>
      <c r="QKF60" s="117"/>
      <c r="QKG60" s="117"/>
      <c r="QKH60" s="117"/>
      <c r="QKI60" s="117"/>
      <c r="QKJ60" s="117"/>
      <c r="QKK60" s="117"/>
      <c r="QKL60" s="117"/>
      <c r="QKM60" s="117"/>
      <c r="QKN60" s="117"/>
      <c r="QKO60" s="117"/>
      <c r="QKP60" s="117"/>
      <c r="QKQ60" s="117"/>
      <c r="QKR60" s="117"/>
      <c r="QKS60" s="117"/>
      <c r="QKT60" s="117"/>
      <c r="QKU60" s="117"/>
      <c r="QKV60" s="117"/>
      <c r="QKW60" s="117"/>
      <c r="QKX60" s="117"/>
      <c r="QKY60" s="117"/>
      <c r="QKZ60" s="117"/>
      <c r="QLA60" s="117"/>
      <c r="QLB60" s="117"/>
      <c r="QLC60" s="117"/>
      <c r="QLD60" s="117"/>
      <c r="QLE60" s="117"/>
      <c r="QLF60" s="117"/>
      <c r="QLG60" s="117"/>
      <c r="QLH60" s="117"/>
      <c r="QLI60" s="117"/>
      <c r="QLJ60" s="117"/>
      <c r="QLK60" s="117"/>
      <c r="QLL60" s="117"/>
      <c r="QLM60" s="117"/>
      <c r="QLN60" s="117"/>
      <c r="QLO60" s="117"/>
      <c r="QLP60" s="117"/>
      <c r="QLQ60" s="117"/>
      <c r="QLR60" s="117"/>
      <c r="QLS60" s="117"/>
      <c r="QLT60" s="117"/>
      <c r="QLU60" s="117"/>
      <c r="QLV60" s="117"/>
      <c r="QLW60" s="117"/>
      <c r="QLX60" s="117"/>
      <c r="QLY60" s="117"/>
      <c r="QLZ60" s="117"/>
      <c r="QMA60" s="117"/>
      <c r="QMB60" s="117"/>
      <c r="QMC60" s="117"/>
      <c r="QMD60" s="117"/>
      <c r="QME60" s="117"/>
      <c r="QMF60" s="117"/>
      <c r="QMG60" s="117"/>
      <c r="QMH60" s="117"/>
      <c r="QMI60" s="117"/>
      <c r="QMJ60" s="117"/>
      <c r="QMK60" s="117"/>
      <c r="QML60" s="117"/>
      <c r="QMM60" s="117"/>
      <c r="QMN60" s="117"/>
      <c r="QMO60" s="117"/>
      <c r="QMP60" s="117"/>
      <c r="QMQ60" s="117"/>
      <c r="QMR60" s="117"/>
      <c r="QMS60" s="117"/>
      <c r="QMT60" s="117"/>
      <c r="QMU60" s="117"/>
      <c r="QMV60" s="117"/>
      <c r="QMW60" s="117"/>
      <c r="QMX60" s="117"/>
      <c r="QMY60" s="117"/>
      <c r="QMZ60" s="117"/>
      <c r="QNA60" s="117"/>
      <c r="QNB60" s="117"/>
      <c r="QNC60" s="117"/>
      <c r="QND60" s="117"/>
      <c r="QNE60" s="117"/>
      <c r="QNF60" s="117"/>
      <c r="QNG60" s="117"/>
      <c r="QNH60" s="117"/>
      <c r="QNI60" s="117"/>
      <c r="QNJ60" s="117"/>
      <c r="QNK60" s="117"/>
      <c r="QNL60" s="117"/>
      <c r="QNM60" s="117"/>
      <c r="QNN60" s="117"/>
      <c r="QNO60" s="117"/>
      <c r="QNP60" s="117"/>
      <c r="QNQ60" s="117"/>
      <c r="QNR60" s="117"/>
      <c r="QNS60" s="117"/>
      <c r="QNT60" s="117"/>
      <c r="QNU60" s="117"/>
      <c r="QNV60" s="117"/>
      <c r="QNW60" s="117"/>
      <c r="QNX60" s="117"/>
      <c r="QNY60" s="117"/>
      <c r="QNZ60" s="117"/>
      <c r="QOA60" s="117"/>
      <c r="QOB60" s="117"/>
      <c r="QOC60" s="117"/>
      <c r="QOD60" s="117"/>
      <c r="QOE60" s="117"/>
      <c r="QOF60" s="117"/>
      <c r="QOG60" s="117"/>
      <c r="QOH60" s="117"/>
      <c r="QOI60" s="117"/>
      <c r="QOJ60" s="117"/>
      <c r="QOK60" s="117"/>
      <c r="QOL60" s="117"/>
      <c r="QOM60" s="117"/>
      <c r="QON60" s="117"/>
      <c r="QOO60" s="117"/>
      <c r="QOP60" s="117"/>
      <c r="QOQ60" s="117"/>
      <c r="QOR60" s="117"/>
      <c r="QOS60" s="117"/>
      <c r="QOT60" s="117"/>
      <c r="QOU60" s="117"/>
      <c r="QOV60" s="117"/>
      <c r="QOW60" s="117"/>
      <c r="QOX60" s="117"/>
      <c r="QOY60" s="117"/>
      <c r="QOZ60" s="117"/>
      <c r="QPA60" s="117"/>
      <c r="QPB60" s="117"/>
      <c r="QPC60" s="117"/>
      <c r="QPD60" s="117"/>
      <c r="QPE60" s="117"/>
      <c r="QPF60" s="117"/>
      <c r="QPG60" s="117"/>
      <c r="QPH60" s="117"/>
      <c r="QPI60" s="117"/>
      <c r="QPJ60" s="117"/>
      <c r="QPK60" s="117"/>
      <c r="QPL60" s="117"/>
      <c r="QPM60" s="117"/>
      <c r="QPN60" s="117"/>
      <c r="QPO60" s="117"/>
      <c r="QPP60" s="117"/>
      <c r="QPQ60" s="117"/>
      <c r="QPR60" s="117"/>
      <c r="QPS60" s="117"/>
      <c r="QPT60" s="117"/>
      <c r="QPU60" s="117"/>
      <c r="QPV60" s="117"/>
      <c r="QPW60" s="117"/>
      <c r="QPX60" s="117"/>
      <c r="QPY60" s="117"/>
      <c r="QPZ60" s="117"/>
      <c r="QQA60" s="117"/>
      <c r="QQB60" s="117"/>
      <c r="QQC60" s="117"/>
      <c r="QQD60" s="117"/>
      <c r="QQE60" s="117"/>
      <c r="QQF60" s="117"/>
      <c r="QQG60" s="117"/>
      <c r="QQH60" s="117"/>
      <c r="QQI60" s="117"/>
      <c r="QQJ60" s="117"/>
      <c r="QQK60" s="117"/>
      <c r="QQL60" s="117"/>
      <c r="QQM60" s="117"/>
      <c r="QQN60" s="117"/>
      <c r="QQO60" s="117"/>
      <c r="QQP60" s="117"/>
      <c r="QQQ60" s="117"/>
      <c r="QQR60" s="117"/>
      <c r="QQS60" s="117"/>
      <c r="QQT60" s="117"/>
      <c r="QQU60" s="117"/>
      <c r="QQV60" s="117"/>
      <c r="QQW60" s="117"/>
      <c r="QQX60" s="117"/>
      <c r="QQY60" s="117"/>
      <c r="QQZ60" s="117"/>
      <c r="QRA60" s="117"/>
      <c r="QRB60" s="117"/>
      <c r="QRC60" s="117"/>
      <c r="QRD60" s="117"/>
      <c r="QRE60" s="117"/>
      <c r="QRF60" s="117"/>
      <c r="QRG60" s="117"/>
      <c r="QRH60" s="117"/>
      <c r="QRI60" s="117"/>
      <c r="QRJ60" s="117"/>
      <c r="QRK60" s="117"/>
      <c r="QRL60" s="117"/>
      <c r="QRM60" s="117"/>
      <c r="QRN60" s="117"/>
      <c r="QRO60" s="117"/>
      <c r="QRP60" s="117"/>
      <c r="QRQ60" s="117"/>
      <c r="QRR60" s="117"/>
      <c r="QRS60" s="117"/>
      <c r="QRT60" s="117"/>
      <c r="QRU60" s="117"/>
      <c r="QRV60" s="117"/>
      <c r="QRW60" s="117"/>
      <c r="QRX60" s="117"/>
      <c r="QRY60" s="117"/>
      <c r="QRZ60" s="117"/>
      <c r="QSA60" s="117"/>
      <c r="QSB60" s="117"/>
      <c r="QSC60" s="117"/>
      <c r="QSD60" s="117"/>
      <c r="QSE60" s="117"/>
      <c r="QSF60" s="117"/>
      <c r="QSG60" s="117"/>
      <c r="QSH60" s="117"/>
      <c r="QSI60" s="117"/>
      <c r="QSJ60" s="117"/>
      <c r="QSK60" s="117"/>
      <c r="QSL60" s="117"/>
      <c r="QSM60" s="117"/>
      <c r="QSN60" s="117"/>
      <c r="QSO60" s="117"/>
      <c r="QSP60" s="117"/>
      <c r="QSQ60" s="117"/>
      <c r="QSR60" s="117"/>
      <c r="QSS60" s="117"/>
      <c r="QST60" s="117"/>
      <c r="QSU60" s="117"/>
      <c r="QSV60" s="117"/>
      <c r="QSW60" s="117"/>
      <c r="QSX60" s="117"/>
      <c r="QSY60" s="117"/>
      <c r="QSZ60" s="117"/>
      <c r="QTA60" s="117"/>
      <c r="QTB60" s="117"/>
      <c r="QTC60" s="117"/>
      <c r="QTD60" s="117"/>
      <c r="QTE60" s="117"/>
      <c r="QTF60" s="117"/>
      <c r="QTG60" s="117"/>
      <c r="QTH60" s="117"/>
      <c r="QTI60" s="117"/>
      <c r="QTJ60" s="117"/>
      <c r="QTK60" s="117"/>
      <c r="QTL60" s="117"/>
      <c r="QTM60" s="117"/>
      <c r="QTN60" s="117"/>
      <c r="QTO60" s="117"/>
      <c r="QTP60" s="117"/>
      <c r="QTQ60" s="117"/>
      <c r="QTR60" s="117"/>
      <c r="QTS60" s="117"/>
      <c r="QTT60" s="117"/>
      <c r="QTU60" s="117"/>
      <c r="QTV60" s="117"/>
      <c r="QTW60" s="117"/>
      <c r="QTX60" s="117"/>
      <c r="QTY60" s="117"/>
      <c r="QTZ60" s="117"/>
      <c r="QUA60" s="117"/>
      <c r="QUB60" s="117"/>
      <c r="QUC60" s="117"/>
      <c r="QUD60" s="117"/>
      <c r="QUE60" s="117"/>
      <c r="QUF60" s="117"/>
      <c r="QUG60" s="117"/>
      <c r="QUH60" s="117"/>
      <c r="QUI60" s="117"/>
      <c r="QUJ60" s="117"/>
      <c r="QUK60" s="117"/>
      <c r="QUL60" s="117"/>
      <c r="QUM60" s="117"/>
      <c r="QUN60" s="117"/>
      <c r="QUO60" s="117"/>
      <c r="QUP60" s="117"/>
      <c r="QUQ60" s="117"/>
      <c r="QUR60" s="117"/>
      <c r="QUS60" s="117"/>
      <c r="QUT60" s="117"/>
      <c r="QUU60" s="117"/>
      <c r="QUV60" s="117"/>
      <c r="QUW60" s="117"/>
      <c r="QUX60" s="117"/>
      <c r="QUY60" s="117"/>
      <c r="QUZ60" s="117"/>
      <c r="QVA60" s="117"/>
      <c r="QVB60" s="117"/>
      <c r="QVC60" s="117"/>
      <c r="QVD60" s="117"/>
      <c r="QVE60" s="117"/>
      <c r="QVF60" s="117"/>
      <c r="QVG60" s="117"/>
      <c r="QVH60" s="117"/>
      <c r="QVI60" s="117"/>
      <c r="QVJ60" s="117"/>
      <c r="QVK60" s="117"/>
      <c r="QVL60" s="117"/>
      <c r="QVM60" s="117"/>
      <c r="QVN60" s="117"/>
      <c r="QVO60" s="117"/>
      <c r="QVP60" s="117"/>
      <c r="QVQ60" s="117"/>
      <c r="QVR60" s="117"/>
      <c r="QVS60" s="117"/>
      <c r="QVT60" s="117"/>
      <c r="QVU60" s="117"/>
      <c r="QVV60" s="117"/>
      <c r="QVW60" s="117"/>
      <c r="QVX60" s="117"/>
      <c r="QVY60" s="117"/>
      <c r="QVZ60" s="117"/>
      <c r="QWA60" s="117"/>
      <c r="QWB60" s="117"/>
      <c r="QWC60" s="117"/>
      <c r="QWD60" s="117"/>
      <c r="QWE60" s="117"/>
      <c r="QWF60" s="117"/>
      <c r="QWG60" s="117"/>
      <c r="QWH60" s="117"/>
      <c r="QWI60" s="117"/>
      <c r="QWJ60" s="117"/>
      <c r="QWK60" s="117"/>
      <c r="QWL60" s="117"/>
      <c r="QWM60" s="117"/>
      <c r="QWN60" s="117"/>
      <c r="QWO60" s="117"/>
      <c r="QWP60" s="117"/>
      <c r="QWQ60" s="117"/>
      <c r="QWR60" s="117"/>
      <c r="QWS60" s="117"/>
      <c r="QWT60" s="117"/>
      <c r="QWU60" s="117"/>
      <c r="QWV60" s="117"/>
      <c r="QWW60" s="117"/>
      <c r="QWX60" s="117"/>
      <c r="QWY60" s="117"/>
      <c r="QWZ60" s="117"/>
      <c r="QXA60" s="117"/>
      <c r="QXB60" s="117"/>
      <c r="QXC60" s="117"/>
      <c r="QXD60" s="117"/>
      <c r="QXE60" s="117"/>
      <c r="QXF60" s="117"/>
      <c r="QXG60" s="117"/>
      <c r="QXH60" s="117"/>
      <c r="QXI60" s="117"/>
      <c r="QXJ60" s="117"/>
      <c r="QXK60" s="117"/>
      <c r="QXL60" s="117"/>
      <c r="QXM60" s="117"/>
      <c r="QXN60" s="117"/>
      <c r="QXO60" s="117"/>
      <c r="QXP60" s="117"/>
      <c r="QXQ60" s="117"/>
      <c r="QXR60" s="117"/>
      <c r="QXS60" s="117"/>
      <c r="QXT60" s="117"/>
      <c r="QXU60" s="117"/>
      <c r="QXV60" s="117"/>
      <c r="QXW60" s="117"/>
      <c r="QXX60" s="117"/>
      <c r="QXY60" s="117"/>
      <c r="QXZ60" s="117"/>
      <c r="QYA60" s="117"/>
      <c r="QYB60" s="117"/>
      <c r="QYC60" s="117"/>
      <c r="QYD60" s="117"/>
      <c r="QYE60" s="117"/>
      <c r="QYF60" s="117"/>
      <c r="QYG60" s="117"/>
      <c r="QYH60" s="117"/>
      <c r="QYI60" s="117"/>
      <c r="QYJ60" s="117"/>
      <c r="QYK60" s="117"/>
      <c r="QYL60" s="117"/>
      <c r="QYM60" s="117"/>
      <c r="QYN60" s="117"/>
      <c r="QYO60" s="117"/>
      <c r="QYP60" s="117"/>
      <c r="QYQ60" s="117"/>
      <c r="QYR60" s="117"/>
      <c r="QYS60" s="117"/>
      <c r="QYT60" s="117"/>
      <c r="QYU60" s="117"/>
      <c r="QYV60" s="117"/>
      <c r="QYW60" s="117"/>
      <c r="QYX60" s="117"/>
      <c r="QYY60" s="117"/>
      <c r="QYZ60" s="117"/>
      <c r="QZA60" s="117"/>
      <c r="QZB60" s="117"/>
      <c r="QZC60" s="117"/>
      <c r="QZD60" s="117"/>
      <c r="QZE60" s="117"/>
      <c r="QZF60" s="117"/>
      <c r="QZG60" s="117"/>
      <c r="QZH60" s="117"/>
      <c r="QZI60" s="117"/>
      <c r="QZJ60" s="117"/>
      <c r="QZK60" s="117"/>
      <c r="QZL60" s="117"/>
      <c r="QZM60" s="117"/>
      <c r="QZN60" s="117"/>
      <c r="QZO60" s="117"/>
      <c r="QZP60" s="117"/>
      <c r="QZQ60" s="117"/>
      <c r="QZR60" s="117"/>
      <c r="QZS60" s="117"/>
      <c r="QZT60" s="117"/>
      <c r="QZU60" s="117"/>
      <c r="QZV60" s="117"/>
      <c r="QZW60" s="117"/>
      <c r="QZX60" s="117"/>
      <c r="QZY60" s="117"/>
      <c r="QZZ60" s="117"/>
      <c r="RAA60" s="117"/>
      <c r="RAB60" s="117"/>
      <c r="RAC60" s="117"/>
      <c r="RAD60" s="117"/>
      <c r="RAE60" s="117"/>
      <c r="RAF60" s="117"/>
      <c r="RAG60" s="117"/>
      <c r="RAH60" s="117"/>
      <c r="RAI60" s="117"/>
      <c r="RAJ60" s="117"/>
      <c r="RAK60" s="117"/>
      <c r="RAL60" s="117"/>
      <c r="RAM60" s="117"/>
      <c r="RAN60" s="117"/>
      <c r="RAO60" s="117"/>
      <c r="RAP60" s="117"/>
      <c r="RAQ60" s="117"/>
      <c r="RAR60" s="117"/>
      <c r="RAS60" s="117"/>
      <c r="RAT60" s="117"/>
      <c r="RAU60" s="117"/>
      <c r="RAV60" s="117"/>
      <c r="RAW60" s="117"/>
      <c r="RAX60" s="117"/>
      <c r="RAY60" s="117"/>
      <c r="RAZ60" s="117"/>
      <c r="RBA60" s="117"/>
      <c r="RBB60" s="117"/>
      <c r="RBC60" s="117"/>
      <c r="RBD60" s="117"/>
      <c r="RBE60" s="117"/>
      <c r="RBF60" s="117"/>
      <c r="RBG60" s="117"/>
      <c r="RBH60" s="117"/>
      <c r="RBI60" s="117"/>
      <c r="RBJ60" s="117"/>
      <c r="RBK60" s="117"/>
      <c r="RBL60" s="117"/>
      <c r="RBM60" s="117"/>
      <c r="RBN60" s="117"/>
      <c r="RBO60" s="117"/>
      <c r="RBP60" s="117"/>
      <c r="RBQ60" s="117"/>
      <c r="RBR60" s="117"/>
      <c r="RBS60" s="117"/>
      <c r="RBT60" s="117"/>
      <c r="RBU60" s="117"/>
      <c r="RBV60" s="117"/>
      <c r="RBW60" s="117"/>
      <c r="RBX60" s="117"/>
      <c r="RBY60" s="117"/>
      <c r="RBZ60" s="117"/>
      <c r="RCA60" s="117"/>
      <c r="RCB60" s="117"/>
      <c r="RCC60" s="117"/>
      <c r="RCD60" s="117"/>
      <c r="RCE60" s="117"/>
      <c r="RCF60" s="117"/>
      <c r="RCG60" s="117"/>
      <c r="RCH60" s="117"/>
      <c r="RCI60" s="117"/>
      <c r="RCJ60" s="117"/>
      <c r="RCK60" s="117"/>
      <c r="RCL60" s="117"/>
      <c r="RCM60" s="117"/>
      <c r="RCN60" s="117"/>
      <c r="RCO60" s="117"/>
      <c r="RCP60" s="117"/>
      <c r="RCQ60" s="117"/>
      <c r="RCR60" s="117"/>
      <c r="RCS60" s="117"/>
      <c r="RCT60" s="117"/>
      <c r="RCU60" s="117"/>
      <c r="RCV60" s="117"/>
      <c r="RCW60" s="117"/>
      <c r="RCX60" s="117"/>
      <c r="RCY60" s="117"/>
      <c r="RCZ60" s="117"/>
      <c r="RDA60" s="117"/>
      <c r="RDB60" s="117"/>
      <c r="RDC60" s="117"/>
      <c r="RDD60" s="117"/>
      <c r="RDE60" s="117"/>
      <c r="RDF60" s="117"/>
      <c r="RDG60" s="117"/>
      <c r="RDH60" s="117"/>
      <c r="RDI60" s="117"/>
      <c r="RDJ60" s="117"/>
      <c r="RDK60" s="117"/>
      <c r="RDL60" s="117"/>
      <c r="RDM60" s="117"/>
      <c r="RDN60" s="117"/>
      <c r="RDO60" s="117"/>
      <c r="RDP60" s="117"/>
      <c r="RDQ60" s="117"/>
      <c r="RDR60" s="117"/>
      <c r="RDS60" s="117"/>
      <c r="RDT60" s="117"/>
      <c r="RDU60" s="117"/>
      <c r="RDV60" s="117"/>
      <c r="RDW60" s="117"/>
      <c r="RDX60" s="117"/>
      <c r="RDY60" s="117"/>
      <c r="RDZ60" s="117"/>
      <c r="REA60" s="117"/>
      <c r="REB60" s="117"/>
      <c r="REC60" s="117"/>
      <c r="RED60" s="117"/>
      <c r="REE60" s="117"/>
      <c r="REF60" s="117"/>
      <c r="REG60" s="117"/>
      <c r="REH60" s="117"/>
      <c r="REI60" s="117"/>
      <c r="REJ60" s="117"/>
      <c r="REK60" s="117"/>
      <c r="REL60" s="117"/>
      <c r="REM60" s="117"/>
      <c r="REN60" s="117"/>
      <c r="REO60" s="117"/>
      <c r="REP60" s="117"/>
      <c r="REQ60" s="117"/>
      <c r="RER60" s="117"/>
      <c r="RES60" s="117"/>
      <c r="RET60" s="117"/>
      <c r="REU60" s="117"/>
      <c r="REV60" s="117"/>
      <c r="REW60" s="117"/>
      <c r="REX60" s="117"/>
      <c r="REY60" s="117"/>
      <c r="REZ60" s="117"/>
      <c r="RFA60" s="117"/>
      <c r="RFB60" s="117"/>
      <c r="RFC60" s="117"/>
      <c r="RFD60" s="117"/>
      <c r="RFE60" s="117"/>
      <c r="RFF60" s="117"/>
      <c r="RFG60" s="117"/>
      <c r="RFH60" s="117"/>
      <c r="RFI60" s="117"/>
      <c r="RFJ60" s="117"/>
      <c r="RFK60" s="117"/>
      <c r="RFL60" s="117"/>
      <c r="RFM60" s="117"/>
      <c r="RFN60" s="117"/>
      <c r="RFO60" s="117"/>
      <c r="RFP60" s="117"/>
      <c r="RFQ60" s="117"/>
      <c r="RFR60" s="117"/>
      <c r="RFS60" s="117"/>
      <c r="RFT60" s="117"/>
      <c r="RFU60" s="117"/>
      <c r="RFV60" s="117"/>
      <c r="RFW60" s="117"/>
      <c r="RFX60" s="117"/>
      <c r="RFY60" s="117"/>
      <c r="RFZ60" s="117"/>
      <c r="RGA60" s="117"/>
      <c r="RGB60" s="117"/>
      <c r="RGC60" s="117"/>
      <c r="RGD60" s="117"/>
      <c r="RGE60" s="117"/>
      <c r="RGF60" s="117"/>
      <c r="RGG60" s="117"/>
      <c r="RGH60" s="117"/>
      <c r="RGI60" s="117"/>
      <c r="RGJ60" s="117"/>
      <c r="RGK60" s="117"/>
      <c r="RGL60" s="117"/>
      <c r="RGM60" s="117"/>
      <c r="RGN60" s="117"/>
      <c r="RGO60" s="117"/>
      <c r="RGP60" s="117"/>
      <c r="RGQ60" s="117"/>
      <c r="RGR60" s="117"/>
      <c r="RGS60" s="117"/>
      <c r="RGT60" s="117"/>
      <c r="RGU60" s="117"/>
      <c r="RGV60" s="117"/>
      <c r="RGW60" s="117"/>
      <c r="RGX60" s="117"/>
      <c r="RGY60" s="117"/>
      <c r="RGZ60" s="117"/>
      <c r="RHA60" s="117"/>
      <c r="RHB60" s="117"/>
      <c r="RHC60" s="117"/>
      <c r="RHD60" s="117"/>
      <c r="RHE60" s="117"/>
      <c r="RHF60" s="117"/>
      <c r="RHG60" s="117"/>
      <c r="RHH60" s="117"/>
      <c r="RHI60" s="117"/>
      <c r="RHJ60" s="117"/>
      <c r="RHK60" s="117"/>
      <c r="RHL60" s="117"/>
      <c r="RHM60" s="117"/>
      <c r="RHN60" s="117"/>
      <c r="RHO60" s="117"/>
      <c r="RHP60" s="117"/>
      <c r="RHQ60" s="117"/>
      <c r="RHR60" s="117"/>
      <c r="RHS60" s="117"/>
      <c r="RHT60" s="117"/>
      <c r="RHU60" s="117"/>
      <c r="RHV60" s="117"/>
      <c r="RHW60" s="117"/>
      <c r="RHX60" s="117"/>
      <c r="RHY60" s="117"/>
      <c r="RHZ60" s="117"/>
      <c r="RIA60" s="117"/>
      <c r="RIB60" s="117"/>
      <c r="RIC60" s="117"/>
      <c r="RID60" s="117"/>
      <c r="RIE60" s="117"/>
      <c r="RIF60" s="117"/>
      <c r="RIG60" s="117"/>
      <c r="RIH60" s="117"/>
      <c r="RII60" s="117"/>
      <c r="RIJ60" s="117"/>
      <c r="RIK60" s="117"/>
      <c r="RIL60" s="117"/>
      <c r="RIM60" s="117"/>
      <c r="RIN60" s="117"/>
      <c r="RIO60" s="117"/>
      <c r="RIP60" s="117"/>
      <c r="RIQ60" s="117"/>
      <c r="RIR60" s="117"/>
      <c r="RIS60" s="117"/>
      <c r="RIT60" s="117"/>
      <c r="RIU60" s="117"/>
      <c r="RIV60" s="117"/>
      <c r="RIW60" s="117"/>
      <c r="RIX60" s="117"/>
      <c r="RIY60" s="117"/>
      <c r="RIZ60" s="117"/>
      <c r="RJA60" s="117"/>
      <c r="RJB60" s="117"/>
      <c r="RJC60" s="117"/>
      <c r="RJD60" s="117"/>
      <c r="RJE60" s="117"/>
      <c r="RJF60" s="117"/>
      <c r="RJG60" s="117"/>
      <c r="RJH60" s="117"/>
      <c r="RJI60" s="117"/>
      <c r="RJJ60" s="117"/>
      <c r="RJK60" s="117"/>
      <c r="RJL60" s="117"/>
      <c r="RJM60" s="117"/>
      <c r="RJN60" s="117"/>
      <c r="RJO60" s="117"/>
      <c r="RJP60" s="117"/>
      <c r="RJQ60" s="117"/>
      <c r="RJR60" s="117"/>
      <c r="RJS60" s="117"/>
      <c r="RJT60" s="117"/>
      <c r="RJU60" s="117"/>
      <c r="RJV60" s="117"/>
      <c r="RJW60" s="117"/>
      <c r="RJX60" s="117"/>
      <c r="RJY60" s="117"/>
      <c r="RJZ60" s="117"/>
      <c r="RKA60" s="117"/>
      <c r="RKB60" s="117"/>
      <c r="RKC60" s="117"/>
      <c r="RKD60" s="117"/>
      <c r="RKE60" s="117"/>
      <c r="RKF60" s="117"/>
      <c r="RKG60" s="117"/>
      <c r="RKH60" s="117"/>
      <c r="RKI60" s="117"/>
      <c r="RKJ60" s="117"/>
      <c r="RKK60" s="117"/>
      <c r="RKL60" s="117"/>
      <c r="RKM60" s="117"/>
      <c r="RKN60" s="117"/>
      <c r="RKO60" s="117"/>
      <c r="RKP60" s="117"/>
      <c r="RKQ60" s="117"/>
      <c r="RKR60" s="117"/>
      <c r="RKS60" s="117"/>
      <c r="RKT60" s="117"/>
      <c r="RKU60" s="117"/>
      <c r="RKV60" s="117"/>
      <c r="RKW60" s="117"/>
      <c r="RKX60" s="117"/>
      <c r="RKY60" s="117"/>
      <c r="RKZ60" s="117"/>
      <c r="RLA60" s="117"/>
      <c r="RLB60" s="117"/>
      <c r="RLC60" s="117"/>
      <c r="RLD60" s="117"/>
      <c r="RLE60" s="117"/>
      <c r="RLF60" s="117"/>
      <c r="RLG60" s="117"/>
      <c r="RLH60" s="117"/>
      <c r="RLI60" s="117"/>
      <c r="RLJ60" s="117"/>
      <c r="RLK60" s="117"/>
      <c r="RLL60" s="117"/>
      <c r="RLM60" s="117"/>
      <c r="RLN60" s="117"/>
      <c r="RLO60" s="117"/>
      <c r="RLP60" s="117"/>
      <c r="RLQ60" s="117"/>
      <c r="RLR60" s="117"/>
      <c r="RLS60" s="117"/>
      <c r="RLT60" s="117"/>
      <c r="RLU60" s="117"/>
      <c r="RLV60" s="117"/>
      <c r="RLW60" s="117"/>
      <c r="RLX60" s="117"/>
      <c r="RLY60" s="117"/>
      <c r="RLZ60" s="117"/>
      <c r="RMA60" s="117"/>
      <c r="RMB60" s="117"/>
      <c r="RMC60" s="117"/>
      <c r="RMD60" s="117"/>
      <c r="RME60" s="117"/>
      <c r="RMF60" s="117"/>
      <c r="RMG60" s="117"/>
      <c r="RMH60" s="117"/>
      <c r="RMI60" s="117"/>
      <c r="RMJ60" s="117"/>
      <c r="RMK60" s="117"/>
      <c r="RML60" s="117"/>
      <c r="RMM60" s="117"/>
      <c r="RMN60" s="117"/>
      <c r="RMO60" s="117"/>
      <c r="RMP60" s="117"/>
      <c r="RMQ60" s="117"/>
      <c r="RMR60" s="117"/>
      <c r="RMS60" s="117"/>
      <c r="RMT60" s="117"/>
      <c r="RMU60" s="117"/>
      <c r="RMV60" s="117"/>
      <c r="RMW60" s="117"/>
      <c r="RMX60" s="117"/>
      <c r="RMY60" s="117"/>
      <c r="RMZ60" s="117"/>
      <c r="RNA60" s="117"/>
      <c r="RNB60" s="117"/>
      <c r="RNC60" s="117"/>
      <c r="RND60" s="117"/>
      <c r="RNE60" s="117"/>
      <c r="RNF60" s="117"/>
      <c r="RNG60" s="117"/>
      <c r="RNH60" s="117"/>
      <c r="RNI60" s="117"/>
      <c r="RNJ60" s="117"/>
      <c r="RNK60" s="117"/>
      <c r="RNL60" s="117"/>
      <c r="RNM60" s="117"/>
      <c r="RNN60" s="117"/>
      <c r="RNO60" s="117"/>
      <c r="RNP60" s="117"/>
      <c r="RNQ60" s="117"/>
      <c r="RNR60" s="117"/>
      <c r="RNS60" s="117"/>
      <c r="RNT60" s="117"/>
      <c r="RNU60" s="117"/>
      <c r="RNV60" s="117"/>
      <c r="RNW60" s="117"/>
      <c r="RNX60" s="117"/>
      <c r="RNY60" s="117"/>
      <c r="RNZ60" s="117"/>
      <c r="ROA60" s="117"/>
      <c r="ROB60" s="117"/>
      <c r="ROC60" s="117"/>
      <c r="ROD60" s="117"/>
      <c r="ROE60" s="117"/>
      <c r="ROF60" s="117"/>
      <c r="ROG60" s="117"/>
      <c r="ROH60" s="117"/>
      <c r="ROI60" s="117"/>
      <c r="ROJ60" s="117"/>
      <c r="ROK60" s="117"/>
      <c r="ROL60" s="117"/>
      <c r="ROM60" s="117"/>
      <c r="RON60" s="117"/>
      <c r="ROO60" s="117"/>
      <c r="ROP60" s="117"/>
      <c r="ROQ60" s="117"/>
      <c r="ROR60" s="117"/>
      <c r="ROS60" s="117"/>
      <c r="ROT60" s="117"/>
      <c r="ROU60" s="117"/>
      <c r="ROV60" s="117"/>
      <c r="ROW60" s="117"/>
      <c r="ROX60" s="117"/>
      <c r="ROY60" s="117"/>
      <c r="ROZ60" s="117"/>
      <c r="RPA60" s="117"/>
      <c r="RPB60" s="117"/>
      <c r="RPC60" s="117"/>
      <c r="RPD60" s="117"/>
      <c r="RPE60" s="117"/>
      <c r="RPF60" s="117"/>
      <c r="RPG60" s="117"/>
      <c r="RPH60" s="117"/>
      <c r="RPI60" s="117"/>
      <c r="RPJ60" s="117"/>
      <c r="RPK60" s="117"/>
      <c r="RPL60" s="117"/>
      <c r="RPM60" s="117"/>
      <c r="RPN60" s="117"/>
      <c r="RPO60" s="117"/>
      <c r="RPP60" s="117"/>
      <c r="RPQ60" s="117"/>
      <c r="RPR60" s="117"/>
      <c r="RPS60" s="117"/>
      <c r="RPT60" s="117"/>
      <c r="RPU60" s="117"/>
      <c r="RPV60" s="117"/>
      <c r="RPW60" s="117"/>
      <c r="RPX60" s="117"/>
      <c r="RPY60" s="117"/>
      <c r="RPZ60" s="117"/>
      <c r="RQA60" s="117"/>
      <c r="RQB60" s="117"/>
      <c r="RQC60" s="117"/>
      <c r="RQD60" s="117"/>
      <c r="RQE60" s="117"/>
      <c r="RQF60" s="117"/>
      <c r="RQG60" s="117"/>
      <c r="RQH60" s="117"/>
      <c r="RQI60" s="117"/>
      <c r="RQJ60" s="117"/>
      <c r="RQK60" s="117"/>
      <c r="RQL60" s="117"/>
      <c r="RQM60" s="117"/>
      <c r="RQN60" s="117"/>
      <c r="RQO60" s="117"/>
      <c r="RQP60" s="117"/>
      <c r="RQQ60" s="117"/>
      <c r="RQR60" s="117"/>
      <c r="RQS60" s="117"/>
      <c r="RQT60" s="117"/>
      <c r="RQU60" s="117"/>
      <c r="RQV60" s="117"/>
      <c r="RQW60" s="117"/>
      <c r="RQX60" s="117"/>
      <c r="RQY60" s="117"/>
      <c r="RQZ60" s="117"/>
      <c r="RRA60" s="117"/>
      <c r="RRB60" s="117"/>
      <c r="RRC60" s="117"/>
      <c r="RRD60" s="117"/>
      <c r="RRE60" s="117"/>
      <c r="RRF60" s="117"/>
      <c r="RRG60" s="117"/>
      <c r="RRH60" s="117"/>
      <c r="RRI60" s="117"/>
      <c r="RRJ60" s="117"/>
      <c r="RRK60" s="117"/>
      <c r="RRL60" s="117"/>
      <c r="RRM60" s="117"/>
      <c r="RRN60" s="117"/>
      <c r="RRO60" s="117"/>
      <c r="RRP60" s="117"/>
      <c r="RRQ60" s="117"/>
      <c r="RRR60" s="117"/>
      <c r="RRS60" s="117"/>
      <c r="RRT60" s="117"/>
      <c r="RRU60" s="117"/>
      <c r="RRV60" s="117"/>
      <c r="RRW60" s="117"/>
      <c r="RRX60" s="117"/>
      <c r="RRY60" s="117"/>
      <c r="RRZ60" s="117"/>
      <c r="RSA60" s="117"/>
      <c r="RSB60" s="117"/>
      <c r="RSC60" s="117"/>
      <c r="RSD60" s="117"/>
      <c r="RSE60" s="117"/>
      <c r="RSF60" s="117"/>
      <c r="RSG60" s="117"/>
      <c r="RSH60" s="117"/>
      <c r="RSI60" s="117"/>
      <c r="RSJ60" s="117"/>
      <c r="RSK60" s="117"/>
      <c r="RSL60" s="117"/>
      <c r="RSM60" s="117"/>
      <c r="RSN60" s="117"/>
      <c r="RSO60" s="117"/>
      <c r="RSP60" s="117"/>
      <c r="RSQ60" s="117"/>
      <c r="RSR60" s="117"/>
      <c r="RSS60" s="117"/>
      <c r="RST60" s="117"/>
      <c r="RSU60" s="117"/>
      <c r="RSV60" s="117"/>
      <c r="RSW60" s="117"/>
      <c r="RSX60" s="117"/>
      <c r="RSY60" s="117"/>
      <c r="RSZ60" s="117"/>
      <c r="RTA60" s="117"/>
      <c r="RTB60" s="117"/>
      <c r="RTC60" s="117"/>
      <c r="RTD60" s="117"/>
      <c r="RTE60" s="117"/>
      <c r="RTF60" s="117"/>
      <c r="RTG60" s="117"/>
      <c r="RTH60" s="117"/>
      <c r="RTI60" s="117"/>
      <c r="RTJ60" s="117"/>
      <c r="RTK60" s="117"/>
      <c r="RTL60" s="117"/>
      <c r="RTM60" s="117"/>
      <c r="RTN60" s="117"/>
      <c r="RTO60" s="117"/>
      <c r="RTP60" s="117"/>
      <c r="RTQ60" s="117"/>
      <c r="RTR60" s="117"/>
      <c r="RTS60" s="117"/>
      <c r="RTT60" s="117"/>
      <c r="RTU60" s="117"/>
      <c r="RTV60" s="117"/>
      <c r="RTW60" s="117"/>
      <c r="RTX60" s="117"/>
      <c r="RTY60" s="117"/>
      <c r="RTZ60" s="117"/>
      <c r="RUA60" s="117"/>
      <c r="RUB60" s="117"/>
      <c r="RUC60" s="117"/>
      <c r="RUD60" s="117"/>
      <c r="RUE60" s="117"/>
      <c r="RUF60" s="117"/>
      <c r="RUG60" s="117"/>
      <c r="RUH60" s="117"/>
      <c r="RUI60" s="117"/>
      <c r="RUJ60" s="117"/>
      <c r="RUK60" s="117"/>
      <c r="RUL60" s="117"/>
      <c r="RUM60" s="117"/>
      <c r="RUN60" s="117"/>
      <c r="RUO60" s="117"/>
      <c r="RUP60" s="117"/>
      <c r="RUQ60" s="117"/>
      <c r="RUR60" s="117"/>
      <c r="RUS60" s="117"/>
      <c r="RUT60" s="117"/>
      <c r="RUU60" s="117"/>
      <c r="RUV60" s="117"/>
      <c r="RUW60" s="117"/>
      <c r="RUX60" s="117"/>
      <c r="RUY60" s="117"/>
      <c r="RUZ60" s="117"/>
      <c r="RVA60" s="117"/>
      <c r="RVB60" s="117"/>
      <c r="RVC60" s="117"/>
      <c r="RVD60" s="117"/>
      <c r="RVE60" s="117"/>
      <c r="RVF60" s="117"/>
      <c r="RVG60" s="117"/>
      <c r="RVH60" s="117"/>
      <c r="RVI60" s="117"/>
      <c r="RVJ60" s="117"/>
      <c r="RVK60" s="117"/>
      <c r="RVL60" s="117"/>
      <c r="RVM60" s="117"/>
      <c r="RVN60" s="117"/>
      <c r="RVO60" s="117"/>
      <c r="RVP60" s="117"/>
      <c r="RVQ60" s="117"/>
      <c r="RVR60" s="117"/>
      <c r="RVS60" s="117"/>
      <c r="RVT60" s="117"/>
      <c r="RVU60" s="117"/>
      <c r="RVV60" s="117"/>
      <c r="RVW60" s="117"/>
      <c r="RVX60" s="117"/>
      <c r="RVY60" s="117"/>
      <c r="RVZ60" s="117"/>
      <c r="RWA60" s="117"/>
      <c r="RWB60" s="117"/>
      <c r="RWC60" s="117"/>
      <c r="RWD60" s="117"/>
      <c r="RWE60" s="117"/>
      <c r="RWF60" s="117"/>
      <c r="RWG60" s="117"/>
      <c r="RWH60" s="117"/>
      <c r="RWI60" s="117"/>
      <c r="RWJ60" s="117"/>
      <c r="RWK60" s="117"/>
      <c r="RWL60" s="117"/>
      <c r="RWM60" s="117"/>
      <c r="RWN60" s="117"/>
      <c r="RWO60" s="117"/>
      <c r="RWP60" s="117"/>
      <c r="RWQ60" s="117"/>
      <c r="RWR60" s="117"/>
      <c r="RWS60" s="117"/>
      <c r="RWT60" s="117"/>
      <c r="RWU60" s="117"/>
      <c r="RWV60" s="117"/>
      <c r="RWW60" s="117"/>
      <c r="RWX60" s="117"/>
      <c r="RWY60" s="117"/>
      <c r="RWZ60" s="117"/>
      <c r="RXA60" s="117"/>
      <c r="RXB60" s="117"/>
      <c r="RXC60" s="117"/>
      <c r="RXD60" s="117"/>
      <c r="RXE60" s="117"/>
      <c r="RXF60" s="117"/>
      <c r="RXG60" s="117"/>
      <c r="RXH60" s="117"/>
      <c r="RXI60" s="117"/>
      <c r="RXJ60" s="117"/>
      <c r="RXK60" s="117"/>
      <c r="RXL60" s="117"/>
      <c r="RXM60" s="117"/>
      <c r="RXN60" s="117"/>
      <c r="RXO60" s="117"/>
      <c r="RXP60" s="117"/>
      <c r="RXQ60" s="117"/>
      <c r="RXR60" s="117"/>
      <c r="RXS60" s="117"/>
      <c r="RXT60" s="117"/>
      <c r="RXU60" s="117"/>
      <c r="RXV60" s="117"/>
      <c r="RXW60" s="117"/>
      <c r="RXX60" s="117"/>
      <c r="RXY60" s="117"/>
      <c r="RXZ60" s="117"/>
      <c r="RYA60" s="117"/>
      <c r="RYB60" s="117"/>
      <c r="RYC60" s="117"/>
      <c r="RYD60" s="117"/>
      <c r="RYE60" s="117"/>
      <c r="RYF60" s="117"/>
      <c r="RYG60" s="117"/>
      <c r="RYH60" s="117"/>
      <c r="RYI60" s="117"/>
      <c r="RYJ60" s="117"/>
      <c r="RYK60" s="117"/>
      <c r="RYL60" s="117"/>
      <c r="RYM60" s="117"/>
      <c r="RYN60" s="117"/>
      <c r="RYO60" s="117"/>
      <c r="RYP60" s="117"/>
      <c r="RYQ60" s="117"/>
      <c r="RYR60" s="117"/>
      <c r="RYS60" s="117"/>
      <c r="RYT60" s="117"/>
      <c r="RYU60" s="117"/>
      <c r="RYV60" s="117"/>
      <c r="RYW60" s="117"/>
      <c r="RYX60" s="117"/>
      <c r="RYY60" s="117"/>
      <c r="RYZ60" s="117"/>
      <c r="RZA60" s="117"/>
      <c r="RZB60" s="117"/>
      <c r="RZC60" s="117"/>
      <c r="RZD60" s="117"/>
      <c r="RZE60" s="117"/>
      <c r="RZF60" s="117"/>
      <c r="RZG60" s="117"/>
      <c r="RZH60" s="117"/>
      <c r="RZI60" s="117"/>
      <c r="RZJ60" s="117"/>
      <c r="RZK60" s="117"/>
      <c r="RZL60" s="117"/>
      <c r="RZM60" s="117"/>
      <c r="RZN60" s="117"/>
      <c r="RZO60" s="117"/>
      <c r="RZP60" s="117"/>
      <c r="RZQ60" s="117"/>
      <c r="RZR60" s="117"/>
      <c r="RZS60" s="117"/>
      <c r="RZT60" s="117"/>
      <c r="RZU60" s="117"/>
      <c r="RZV60" s="117"/>
      <c r="RZW60" s="117"/>
      <c r="RZX60" s="117"/>
      <c r="RZY60" s="117"/>
      <c r="RZZ60" s="117"/>
      <c r="SAA60" s="117"/>
      <c r="SAB60" s="117"/>
      <c r="SAC60" s="117"/>
      <c r="SAD60" s="117"/>
      <c r="SAE60" s="117"/>
      <c r="SAF60" s="117"/>
      <c r="SAG60" s="117"/>
      <c r="SAH60" s="117"/>
      <c r="SAI60" s="117"/>
      <c r="SAJ60" s="117"/>
      <c r="SAK60" s="117"/>
      <c r="SAL60" s="117"/>
      <c r="SAM60" s="117"/>
      <c r="SAN60" s="117"/>
      <c r="SAO60" s="117"/>
      <c r="SAP60" s="117"/>
      <c r="SAQ60" s="117"/>
      <c r="SAR60" s="117"/>
      <c r="SAS60" s="117"/>
      <c r="SAT60" s="117"/>
      <c r="SAU60" s="117"/>
      <c r="SAV60" s="117"/>
      <c r="SAW60" s="117"/>
      <c r="SAX60" s="117"/>
      <c r="SAY60" s="117"/>
      <c r="SAZ60" s="117"/>
      <c r="SBA60" s="117"/>
      <c r="SBB60" s="117"/>
      <c r="SBC60" s="117"/>
      <c r="SBD60" s="117"/>
      <c r="SBE60" s="117"/>
      <c r="SBF60" s="117"/>
      <c r="SBG60" s="117"/>
      <c r="SBH60" s="117"/>
      <c r="SBI60" s="117"/>
      <c r="SBJ60" s="117"/>
      <c r="SBK60" s="117"/>
      <c r="SBL60" s="117"/>
      <c r="SBM60" s="117"/>
      <c r="SBN60" s="117"/>
      <c r="SBO60" s="117"/>
      <c r="SBP60" s="117"/>
      <c r="SBQ60" s="117"/>
      <c r="SBR60" s="117"/>
      <c r="SBS60" s="117"/>
      <c r="SBT60" s="117"/>
      <c r="SBU60" s="117"/>
      <c r="SBV60" s="117"/>
      <c r="SBW60" s="117"/>
      <c r="SBX60" s="117"/>
      <c r="SBY60" s="117"/>
      <c r="SBZ60" s="117"/>
      <c r="SCA60" s="117"/>
      <c r="SCB60" s="117"/>
      <c r="SCC60" s="117"/>
      <c r="SCD60" s="117"/>
      <c r="SCE60" s="117"/>
      <c r="SCF60" s="117"/>
      <c r="SCG60" s="117"/>
      <c r="SCH60" s="117"/>
      <c r="SCI60" s="117"/>
      <c r="SCJ60" s="117"/>
      <c r="SCK60" s="117"/>
      <c r="SCL60" s="117"/>
      <c r="SCM60" s="117"/>
      <c r="SCN60" s="117"/>
      <c r="SCO60" s="117"/>
      <c r="SCP60" s="117"/>
      <c r="SCQ60" s="117"/>
      <c r="SCR60" s="117"/>
      <c r="SCS60" s="117"/>
      <c r="SCT60" s="117"/>
      <c r="SCU60" s="117"/>
      <c r="SCV60" s="117"/>
      <c r="SCW60" s="117"/>
      <c r="SCX60" s="117"/>
      <c r="SCY60" s="117"/>
      <c r="SCZ60" s="117"/>
      <c r="SDA60" s="117"/>
      <c r="SDB60" s="117"/>
      <c r="SDC60" s="117"/>
      <c r="SDD60" s="117"/>
      <c r="SDE60" s="117"/>
      <c r="SDF60" s="117"/>
      <c r="SDG60" s="117"/>
      <c r="SDH60" s="117"/>
      <c r="SDI60" s="117"/>
      <c r="SDJ60" s="117"/>
      <c r="SDK60" s="117"/>
      <c r="SDL60" s="117"/>
      <c r="SDM60" s="117"/>
      <c r="SDN60" s="117"/>
      <c r="SDO60" s="117"/>
      <c r="SDP60" s="117"/>
      <c r="SDQ60" s="117"/>
      <c r="SDR60" s="117"/>
      <c r="SDS60" s="117"/>
      <c r="SDT60" s="117"/>
      <c r="SDU60" s="117"/>
      <c r="SDV60" s="117"/>
      <c r="SDW60" s="117"/>
      <c r="SDX60" s="117"/>
      <c r="SDY60" s="117"/>
      <c r="SDZ60" s="117"/>
      <c r="SEA60" s="117"/>
      <c r="SEB60" s="117"/>
      <c r="SEC60" s="117"/>
      <c r="SED60" s="117"/>
      <c r="SEE60" s="117"/>
      <c r="SEF60" s="117"/>
      <c r="SEG60" s="117"/>
      <c r="SEH60" s="117"/>
      <c r="SEI60" s="117"/>
      <c r="SEJ60" s="117"/>
      <c r="SEK60" s="117"/>
      <c r="SEL60" s="117"/>
      <c r="SEM60" s="117"/>
      <c r="SEN60" s="117"/>
      <c r="SEO60" s="117"/>
      <c r="SEP60" s="117"/>
      <c r="SEQ60" s="117"/>
      <c r="SER60" s="117"/>
      <c r="SES60" s="117"/>
      <c r="SET60" s="117"/>
      <c r="SEU60" s="117"/>
      <c r="SEV60" s="117"/>
      <c r="SEW60" s="117"/>
      <c r="SEX60" s="117"/>
      <c r="SEY60" s="117"/>
      <c r="SEZ60" s="117"/>
      <c r="SFA60" s="117"/>
      <c r="SFB60" s="117"/>
      <c r="SFC60" s="117"/>
      <c r="SFD60" s="117"/>
      <c r="SFE60" s="117"/>
      <c r="SFF60" s="117"/>
      <c r="SFG60" s="117"/>
      <c r="SFH60" s="117"/>
      <c r="SFI60" s="117"/>
      <c r="SFJ60" s="117"/>
      <c r="SFK60" s="117"/>
      <c r="SFL60" s="117"/>
      <c r="SFM60" s="117"/>
      <c r="SFN60" s="117"/>
      <c r="SFO60" s="117"/>
      <c r="SFP60" s="117"/>
      <c r="SFQ60" s="117"/>
      <c r="SFR60" s="117"/>
      <c r="SFS60" s="117"/>
      <c r="SFT60" s="117"/>
      <c r="SFU60" s="117"/>
      <c r="SFV60" s="117"/>
      <c r="SFW60" s="117"/>
      <c r="SFX60" s="117"/>
      <c r="SFY60" s="117"/>
      <c r="SFZ60" s="117"/>
      <c r="SGA60" s="117"/>
      <c r="SGB60" s="117"/>
      <c r="SGC60" s="117"/>
      <c r="SGD60" s="117"/>
      <c r="SGE60" s="117"/>
      <c r="SGF60" s="117"/>
      <c r="SGG60" s="117"/>
      <c r="SGH60" s="117"/>
      <c r="SGI60" s="117"/>
      <c r="SGJ60" s="117"/>
      <c r="SGK60" s="117"/>
      <c r="SGL60" s="117"/>
      <c r="SGM60" s="117"/>
      <c r="SGN60" s="117"/>
      <c r="SGO60" s="117"/>
      <c r="SGP60" s="117"/>
      <c r="SGQ60" s="117"/>
      <c r="SGR60" s="117"/>
      <c r="SGS60" s="117"/>
      <c r="SGT60" s="117"/>
      <c r="SGU60" s="117"/>
      <c r="SGV60" s="117"/>
      <c r="SGW60" s="117"/>
      <c r="SGX60" s="117"/>
      <c r="SGY60" s="117"/>
      <c r="SGZ60" s="117"/>
      <c r="SHA60" s="117"/>
      <c r="SHB60" s="117"/>
      <c r="SHC60" s="117"/>
      <c r="SHD60" s="117"/>
      <c r="SHE60" s="117"/>
      <c r="SHF60" s="117"/>
      <c r="SHG60" s="117"/>
      <c r="SHH60" s="117"/>
      <c r="SHI60" s="117"/>
      <c r="SHJ60" s="117"/>
      <c r="SHK60" s="117"/>
      <c r="SHL60" s="117"/>
      <c r="SHM60" s="117"/>
      <c r="SHN60" s="117"/>
      <c r="SHO60" s="117"/>
      <c r="SHP60" s="117"/>
      <c r="SHQ60" s="117"/>
      <c r="SHR60" s="117"/>
      <c r="SHS60" s="117"/>
      <c r="SHT60" s="117"/>
      <c r="SHU60" s="117"/>
      <c r="SHV60" s="117"/>
      <c r="SHW60" s="117"/>
      <c r="SHX60" s="117"/>
      <c r="SHY60" s="117"/>
      <c r="SHZ60" s="117"/>
      <c r="SIA60" s="117"/>
      <c r="SIB60" s="117"/>
      <c r="SIC60" s="117"/>
      <c r="SID60" s="117"/>
      <c r="SIE60" s="117"/>
      <c r="SIF60" s="117"/>
      <c r="SIG60" s="117"/>
      <c r="SIH60" s="117"/>
      <c r="SII60" s="117"/>
      <c r="SIJ60" s="117"/>
      <c r="SIK60" s="117"/>
      <c r="SIL60" s="117"/>
      <c r="SIM60" s="117"/>
      <c r="SIN60" s="117"/>
      <c r="SIO60" s="117"/>
      <c r="SIP60" s="117"/>
      <c r="SIQ60" s="117"/>
      <c r="SIR60" s="117"/>
      <c r="SIS60" s="117"/>
      <c r="SIT60" s="117"/>
      <c r="SIU60" s="117"/>
      <c r="SIV60" s="117"/>
      <c r="SIW60" s="117"/>
      <c r="SIX60" s="117"/>
      <c r="SIY60" s="117"/>
      <c r="SIZ60" s="117"/>
      <c r="SJA60" s="117"/>
      <c r="SJB60" s="117"/>
      <c r="SJC60" s="117"/>
      <c r="SJD60" s="117"/>
      <c r="SJE60" s="117"/>
      <c r="SJF60" s="117"/>
      <c r="SJG60" s="117"/>
      <c r="SJH60" s="117"/>
      <c r="SJI60" s="117"/>
      <c r="SJJ60" s="117"/>
      <c r="SJK60" s="117"/>
      <c r="SJL60" s="117"/>
      <c r="SJM60" s="117"/>
      <c r="SJN60" s="117"/>
      <c r="SJO60" s="117"/>
      <c r="SJP60" s="117"/>
      <c r="SJQ60" s="117"/>
      <c r="SJR60" s="117"/>
      <c r="SJS60" s="117"/>
      <c r="SJT60" s="117"/>
      <c r="SJU60" s="117"/>
      <c r="SJV60" s="117"/>
      <c r="SJW60" s="117"/>
      <c r="SJX60" s="117"/>
      <c r="SJY60" s="117"/>
      <c r="SJZ60" s="117"/>
      <c r="SKA60" s="117"/>
      <c r="SKB60" s="117"/>
      <c r="SKC60" s="117"/>
      <c r="SKD60" s="117"/>
      <c r="SKE60" s="117"/>
      <c r="SKF60" s="117"/>
      <c r="SKG60" s="117"/>
      <c r="SKH60" s="117"/>
      <c r="SKI60" s="117"/>
      <c r="SKJ60" s="117"/>
      <c r="SKK60" s="117"/>
      <c r="SKL60" s="117"/>
      <c r="SKM60" s="117"/>
      <c r="SKN60" s="117"/>
      <c r="SKO60" s="117"/>
      <c r="SKP60" s="117"/>
      <c r="SKQ60" s="117"/>
      <c r="SKR60" s="117"/>
      <c r="SKS60" s="117"/>
      <c r="SKT60" s="117"/>
      <c r="SKU60" s="117"/>
      <c r="SKV60" s="117"/>
      <c r="SKW60" s="117"/>
      <c r="SKX60" s="117"/>
      <c r="SKY60" s="117"/>
      <c r="SKZ60" s="117"/>
      <c r="SLA60" s="117"/>
      <c r="SLB60" s="117"/>
      <c r="SLC60" s="117"/>
      <c r="SLD60" s="117"/>
      <c r="SLE60" s="117"/>
      <c r="SLF60" s="117"/>
      <c r="SLG60" s="117"/>
      <c r="SLH60" s="117"/>
      <c r="SLI60" s="117"/>
      <c r="SLJ60" s="117"/>
      <c r="SLK60" s="117"/>
      <c r="SLL60" s="117"/>
      <c r="SLM60" s="117"/>
      <c r="SLN60" s="117"/>
      <c r="SLO60" s="117"/>
      <c r="SLP60" s="117"/>
      <c r="SLQ60" s="117"/>
      <c r="SLR60" s="117"/>
      <c r="SLS60" s="117"/>
      <c r="SLT60" s="117"/>
      <c r="SLU60" s="117"/>
      <c r="SLV60" s="117"/>
      <c r="SLW60" s="117"/>
      <c r="SLX60" s="117"/>
      <c r="SLY60" s="117"/>
      <c r="SLZ60" s="117"/>
      <c r="SMA60" s="117"/>
      <c r="SMB60" s="117"/>
      <c r="SMC60" s="117"/>
      <c r="SMD60" s="117"/>
      <c r="SME60" s="117"/>
      <c r="SMF60" s="117"/>
      <c r="SMG60" s="117"/>
      <c r="SMH60" s="117"/>
      <c r="SMI60" s="117"/>
      <c r="SMJ60" s="117"/>
      <c r="SMK60" s="117"/>
      <c r="SML60" s="117"/>
      <c r="SMM60" s="117"/>
      <c r="SMN60" s="117"/>
      <c r="SMO60" s="117"/>
      <c r="SMP60" s="117"/>
      <c r="SMQ60" s="117"/>
      <c r="SMR60" s="117"/>
      <c r="SMS60" s="117"/>
      <c r="SMT60" s="117"/>
      <c r="SMU60" s="117"/>
      <c r="SMV60" s="117"/>
      <c r="SMW60" s="117"/>
      <c r="SMX60" s="117"/>
      <c r="SMY60" s="117"/>
      <c r="SMZ60" s="117"/>
      <c r="SNA60" s="117"/>
      <c r="SNB60" s="117"/>
      <c r="SNC60" s="117"/>
      <c r="SND60" s="117"/>
      <c r="SNE60" s="117"/>
      <c r="SNF60" s="117"/>
      <c r="SNG60" s="117"/>
      <c r="SNH60" s="117"/>
      <c r="SNI60" s="117"/>
      <c r="SNJ60" s="117"/>
      <c r="SNK60" s="117"/>
      <c r="SNL60" s="117"/>
      <c r="SNM60" s="117"/>
      <c r="SNN60" s="117"/>
      <c r="SNO60" s="117"/>
      <c r="SNP60" s="117"/>
      <c r="SNQ60" s="117"/>
      <c r="SNR60" s="117"/>
      <c r="SNS60" s="117"/>
      <c r="SNT60" s="117"/>
      <c r="SNU60" s="117"/>
      <c r="SNV60" s="117"/>
      <c r="SNW60" s="117"/>
      <c r="SNX60" s="117"/>
      <c r="SNY60" s="117"/>
      <c r="SNZ60" s="117"/>
      <c r="SOA60" s="117"/>
      <c r="SOB60" s="117"/>
      <c r="SOC60" s="117"/>
      <c r="SOD60" s="117"/>
      <c r="SOE60" s="117"/>
      <c r="SOF60" s="117"/>
      <c r="SOG60" s="117"/>
      <c r="SOH60" s="117"/>
      <c r="SOI60" s="117"/>
      <c r="SOJ60" s="117"/>
      <c r="SOK60" s="117"/>
      <c r="SOL60" s="117"/>
      <c r="SOM60" s="117"/>
      <c r="SON60" s="117"/>
      <c r="SOO60" s="117"/>
      <c r="SOP60" s="117"/>
      <c r="SOQ60" s="117"/>
      <c r="SOR60" s="117"/>
      <c r="SOS60" s="117"/>
      <c r="SOT60" s="117"/>
      <c r="SOU60" s="117"/>
      <c r="SOV60" s="117"/>
      <c r="SOW60" s="117"/>
      <c r="SOX60" s="117"/>
      <c r="SOY60" s="117"/>
      <c r="SOZ60" s="117"/>
      <c r="SPA60" s="117"/>
      <c r="SPB60" s="117"/>
      <c r="SPC60" s="117"/>
      <c r="SPD60" s="117"/>
      <c r="SPE60" s="117"/>
      <c r="SPF60" s="117"/>
      <c r="SPG60" s="117"/>
      <c r="SPH60" s="117"/>
      <c r="SPI60" s="117"/>
      <c r="SPJ60" s="117"/>
      <c r="SPK60" s="117"/>
      <c r="SPL60" s="117"/>
      <c r="SPM60" s="117"/>
      <c r="SPN60" s="117"/>
      <c r="SPO60" s="117"/>
      <c r="SPP60" s="117"/>
      <c r="SPQ60" s="117"/>
      <c r="SPR60" s="117"/>
      <c r="SPS60" s="117"/>
      <c r="SPT60" s="117"/>
      <c r="SPU60" s="117"/>
      <c r="SPV60" s="117"/>
      <c r="SPW60" s="117"/>
      <c r="SPX60" s="117"/>
      <c r="SPY60" s="117"/>
      <c r="SPZ60" s="117"/>
      <c r="SQA60" s="117"/>
      <c r="SQB60" s="117"/>
      <c r="SQC60" s="117"/>
      <c r="SQD60" s="117"/>
      <c r="SQE60" s="117"/>
      <c r="SQF60" s="117"/>
      <c r="SQG60" s="117"/>
      <c r="SQH60" s="117"/>
      <c r="SQI60" s="117"/>
      <c r="SQJ60" s="117"/>
      <c r="SQK60" s="117"/>
      <c r="SQL60" s="117"/>
      <c r="SQM60" s="117"/>
      <c r="SQN60" s="117"/>
      <c r="SQO60" s="117"/>
      <c r="SQP60" s="117"/>
      <c r="SQQ60" s="117"/>
      <c r="SQR60" s="117"/>
      <c r="SQS60" s="117"/>
      <c r="SQT60" s="117"/>
      <c r="SQU60" s="117"/>
      <c r="SQV60" s="117"/>
      <c r="SQW60" s="117"/>
      <c r="SQX60" s="117"/>
      <c r="SQY60" s="117"/>
      <c r="SQZ60" s="117"/>
      <c r="SRA60" s="117"/>
      <c r="SRB60" s="117"/>
      <c r="SRC60" s="117"/>
      <c r="SRD60" s="117"/>
      <c r="SRE60" s="117"/>
      <c r="SRF60" s="117"/>
      <c r="SRG60" s="117"/>
      <c r="SRH60" s="117"/>
      <c r="SRI60" s="117"/>
      <c r="SRJ60" s="117"/>
      <c r="SRK60" s="117"/>
      <c r="SRL60" s="117"/>
      <c r="SRM60" s="117"/>
      <c r="SRN60" s="117"/>
      <c r="SRO60" s="117"/>
      <c r="SRP60" s="117"/>
      <c r="SRQ60" s="117"/>
      <c r="SRR60" s="117"/>
      <c r="SRS60" s="117"/>
      <c r="SRT60" s="117"/>
      <c r="SRU60" s="117"/>
      <c r="SRV60" s="117"/>
      <c r="SRW60" s="117"/>
      <c r="SRX60" s="117"/>
      <c r="SRY60" s="117"/>
      <c r="SRZ60" s="117"/>
      <c r="SSA60" s="117"/>
      <c r="SSB60" s="117"/>
      <c r="SSC60" s="117"/>
      <c r="SSD60" s="117"/>
      <c r="SSE60" s="117"/>
      <c r="SSF60" s="117"/>
      <c r="SSG60" s="117"/>
      <c r="SSH60" s="117"/>
      <c r="SSI60" s="117"/>
      <c r="SSJ60" s="117"/>
      <c r="SSK60" s="117"/>
      <c r="SSL60" s="117"/>
      <c r="SSM60" s="117"/>
      <c r="SSN60" s="117"/>
      <c r="SSO60" s="117"/>
      <c r="SSP60" s="117"/>
      <c r="SSQ60" s="117"/>
      <c r="SSR60" s="117"/>
      <c r="SSS60" s="117"/>
      <c r="SST60" s="117"/>
      <c r="SSU60" s="117"/>
      <c r="SSV60" s="117"/>
      <c r="SSW60" s="117"/>
      <c r="SSX60" s="117"/>
      <c r="SSY60" s="117"/>
      <c r="SSZ60" s="117"/>
      <c r="STA60" s="117"/>
      <c r="STB60" s="117"/>
      <c r="STC60" s="117"/>
      <c r="STD60" s="117"/>
      <c r="STE60" s="117"/>
      <c r="STF60" s="117"/>
      <c r="STG60" s="117"/>
      <c r="STH60" s="117"/>
      <c r="STI60" s="117"/>
      <c r="STJ60" s="117"/>
      <c r="STK60" s="117"/>
      <c r="STL60" s="117"/>
      <c r="STM60" s="117"/>
      <c r="STN60" s="117"/>
      <c r="STO60" s="117"/>
      <c r="STP60" s="117"/>
      <c r="STQ60" s="117"/>
      <c r="STR60" s="117"/>
      <c r="STS60" s="117"/>
      <c r="STT60" s="117"/>
      <c r="STU60" s="117"/>
      <c r="STV60" s="117"/>
      <c r="STW60" s="117"/>
      <c r="STX60" s="117"/>
      <c r="STY60" s="117"/>
      <c r="STZ60" s="117"/>
      <c r="SUA60" s="117"/>
      <c r="SUB60" s="117"/>
      <c r="SUC60" s="117"/>
      <c r="SUD60" s="117"/>
      <c r="SUE60" s="117"/>
      <c r="SUF60" s="117"/>
      <c r="SUG60" s="117"/>
      <c r="SUH60" s="117"/>
      <c r="SUI60" s="117"/>
      <c r="SUJ60" s="117"/>
      <c r="SUK60" s="117"/>
      <c r="SUL60" s="117"/>
      <c r="SUM60" s="117"/>
      <c r="SUN60" s="117"/>
      <c r="SUO60" s="117"/>
      <c r="SUP60" s="117"/>
      <c r="SUQ60" s="117"/>
      <c r="SUR60" s="117"/>
      <c r="SUS60" s="117"/>
      <c r="SUT60" s="117"/>
      <c r="SUU60" s="117"/>
      <c r="SUV60" s="117"/>
      <c r="SUW60" s="117"/>
      <c r="SUX60" s="117"/>
      <c r="SUY60" s="117"/>
      <c r="SUZ60" s="117"/>
      <c r="SVA60" s="117"/>
      <c r="SVB60" s="117"/>
      <c r="SVC60" s="117"/>
      <c r="SVD60" s="117"/>
      <c r="SVE60" s="117"/>
      <c r="SVF60" s="117"/>
      <c r="SVG60" s="117"/>
      <c r="SVH60" s="117"/>
      <c r="SVI60" s="117"/>
      <c r="SVJ60" s="117"/>
      <c r="SVK60" s="117"/>
      <c r="SVL60" s="117"/>
      <c r="SVM60" s="117"/>
      <c r="SVN60" s="117"/>
      <c r="SVO60" s="117"/>
      <c r="SVP60" s="117"/>
      <c r="SVQ60" s="117"/>
      <c r="SVR60" s="117"/>
      <c r="SVS60" s="117"/>
      <c r="SVT60" s="117"/>
      <c r="SVU60" s="117"/>
      <c r="SVV60" s="117"/>
      <c r="SVW60" s="117"/>
      <c r="SVX60" s="117"/>
      <c r="SVY60" s="117"/>
      <c r="SVZ60" s="117"/>
      <c r="SWA60" s="117"/>
      <c r="SWB60" s="117"/>
      <c r="SWC60" s="117"/>
      <c r="SWD60" s="117"/>
      <c r="SWE60" s="117"/>
      <c r="SWF60" s="117"/>
      <c r="SWG60" s="117"/>
      <c r="SWH60" s="117"/>
      <c r="SWI60" s="117"/>
      <c r="SWJ60" s="117"/>
      <c r="SWK60" s="117"/>
      <c r="SWL60" s="117"/>
      <c r="SWM60" s="117"/>
      <c r="SWN60" s="117"/>
      <c r="SWO60" s="117"/>
      <c r="SWP60" s="117"/>
      <c r="SWQ60" s="117"/>
      <c r="SWR60" s="117"/>
      <c r="SWS60" s="117"/>
      <c r="SWT60" s="117"/>
      <c r="SWU60" s="117"/>
      <c r="SWV60" s="117"/>
      <c r="SWW60" s="117"/>
      <c r="SWX60" s="117"/>
      <c r="SWY60" s="117"/>
      <c r="SWZ60" s="117"/>
      <c r="SXA60" s="117"/>
      <c r="SXB60" s="117"/>
      <c r="SXC60" s="117"/>
      <c r="SXD60" s="117"/>
      <c r="SXE60" s="117"/>
      <c r="SXF60" s="117"/>
      <c r="SXG60" s="117"/>
      <c r="SXH60" s="117"/>
      <c r="SXI60" s="117"/>
      <c r="SXJ60" s="117"/>
      <c r="SXK60" s="117"/>
      <c r="SXL60" s="117"/>
      <c r="SXM60" s="117"/>
      <c r="SXN60" s="117"/>
      <c r="SXO60" s="117"/>
      <c r="SXP60" s="117"/>
      <c r="SXQ60" s="117"/>
      <c r="SXR60" s="117"/>
      <c r="SXS60" s="117"/>
      <c r="SXT60" s="117"/>
      <c r="SXU60" s="117"/>
      <c r="SXV60" s="117"/>
      <c r="SXW60" s="117"/>
      <c r="SXX60" s="117"/>
      <c r="SXY60" s="117"/>
      <c r="SXZ60" s="117"/>
      <c r="SYA60" s="117"/>
      <c r="SYB60" s="117"/>
      <c r="SYC60" s="117"/>
      <c r="SYD60" s="117"/>
      <c r="SYE60" s="117"/>
      <c r="SYF60" s="117"/>
      <c r="SYG60" s="117"/>
      <c r="SYH60" s="117"/>
      <c r="SYI60" s="117"/>
      <c r="SYJ60" s="117"/>
      <c r="SYK60" s="117"/>
      <c r="SYL60" s="117"/>
      <c r="SYM60" s="117"/>
      <c r="SYN60" s="117"/>
      <c r="SYO60" s="117"/>
      <c r="SYP60" s="117"/>
      <c r="SYQ60" s="117"/>
      <c r="SYR60" s="117"/>
      <c r="SYS60" s="117"/>
      <c r="SYT60" s="117"/>
      <c r="SYU60" s="117"/>
      <c r="SYV60" s="117"/>
      <c r="SYW60" s="117"/>
      <c r="SYX60" s="117"/>
      <c r="SYY60" s="117"/>
      <c r="SYZ60" s="117"/>
      <c r="SZA60" s="117"/>
      <c r="SZB60" s="117"/>
      <c r="SZC60" s="117"/>
      <c r="SZD60" s="117"/>
      <c r="SZE60" s="117"/>
      <c r="SZF60" s="117"/>
      <c r="SZG60" s="117"/>
      <c r="SZH60" s="117"/>
      <c r="SZI60" s="117"/>
      <c r="SZJ60" s="117"/>
      <c r="SZK60" s="117"/>
      <c r="SZL60" s="117"/>
      <c r="SZM60" s="117"/>
      <c r="SZN60" s="117"/>
      <c r="SZO60" s="117"/>
      <c r="SZP60" s="117"/>
      <c r="SZQ60" s="117"/>
      <c r="SZR60" s="117"/>
      <c r="SZS60" s="117"/>
      <c r="SZT60" s="117"/>
      <c r="SZU60" s="117"/>
      <c r="SZV60" s="117"/>
      <c r="SZW60" s="117"/>
      <c r="SZX60" s="117"/>
      <c r="SZY60" s="117"/>
      <c r="SZZ60" s="117"/>
      <c r="TAA60" s="117"/>
      <c r="TAB60" s="117"/>
      <c r="TAC60" s="117"/>
      <c r="TAD60" s="117"/>
      <c r="TAE60" s="117"/>
      <c r="TAF60" s="117"/>
      <c r="TAG60" s="117"/>
      <c r="TAH60" s="117"/>
      <c r="TAI60" s="117"/>
      <c r="TAJ60" s="117"/>
      <c r="TAK60" s="117"/>
      <c r="TAL60" s="117"/>
      <c r="TAM60" s="117"/>
      <c r="TAN60" s="117"/>
      <c r="TAO60" s="117"/>
      <c r="TAP60" s="117"/>
      <c r="TAQ60" s="117"/>
      <c r="TAR60" s="117"/>
      <c r="TAS60" s="117"/>
      <c r="TAT60" s="117"/>
      <c r="TAU60" s="117"/>
      <c r="TAV60" s="117"/>
      <c r="TAW60" s="117"/>
      <c r="TAX60" s="117"/>
      <c r="TAY60" s="117"/>
      <c r="TAZ60" s="117"/>
      <c r="TBA60" s="117"/>
      <c r="TBB60" s="117"/>
      <c r="TBC60" s="117"/>
      <c r="TBD60" s="117"/>
      <c r="TBE60" s="117"/>
      <c r="TBF60" s="117"/>
      <c r="TBG60" s="117"/>
      <c r="TBH60" s="117"/>
      <c r="TBI60" s="117"/>
      <c r="TBJ60" s="117"/>
      <c r="TBK60" s="117"/>
      <c r="TBL60" s="117"/>
      <c r="TBM60" s="117"/>
      <c r="TBN60" s="117"/>
      <c r="TBO60" s="117"/>
      <c r="TBP60" s="117"/>
      <c r="TBQ60" s="117"/>
      <c r="TBR60" s="117"/>
      <c r="TBS60" s="117"/>
      <c r="TBT60" s="117"/>
      <c r="TBU60" s="117"/>
      <c r="TBV60" s="117"/>
      <c r="TBW60" s="117"/>
      <c r="TBX60" s="117"/>
      <c r="TBY60" s="117"/>
      <c r="TBZ60" s="117"/>
      <c r="TCA60" s="117"/>
      <c r="TCB60" s="117"/>
      <c r="TCC60" s="117"/>
      <c r="TCD60" s="117"/>
      <c r="TCE60" s="117"/>
      <c r="TCF60" s="117"/>
      <c r="TCG60" s="117"/>
      <c r="TCH60" s="117"/>
      <c r="TCI60" s="117"/>
      <c r="TCJ60" s="117"/>
      <c r="TCK60" s="117"/>
      <c r="TCL60" s="117"/>
      <c r="TCM60" s="117"/>
      <c r="TCN60" s="117"/>
      <c r="TCO60" s="117"/>
      <c r="TCP60" s="117"/>
      <c r="TCQ60" s="117"/>
      <c r="TCR60" s="117"/>
      <c r="TCS60" s="117"/>
      <c r="TCT60" s="117"/>
      <c r="TCU60" s="117"/>
      <c r="TCV60" s="117"/>
      <c r="TCW60" s="117"/>
      <c r="TCX60" s="117"/>
      <c r="TCY60" s="117"/>
      <c r="TCZ60" s="117"/>
      <c r="TDA60" s="117"/>
      <c r="TDB60" s="117"/>
      <c r="TDC60" s="117"/>
      <c r="TDD60" s="117"/>
      <c r="TDE60" s="117"/>
      <c r="TDF60" s="117"/>
      <c r="TDG60" s="117"/>
      <c r="TDH60" s="117"/>
      <c r="TDI60" s="117"/>
      <c r="TDJ60" s="117"/>
      <c r="TDK60" s="117"/>
      <c r="TDL60" s="117"/>
      <c r="TDM60" s="117"/>
      <c r="TDN60" s="117"/>
      <c r="TDO60" s="117"/>
      <c r="TDP60" s="117"/>
      <c r="TDQ60" s="117"/>
      <c r="TDR60" s="117"/>
      <c r="TDS60" s="117"/>
      <c r="TDT60" s="117"/>
      <c r="TDU60" s="117"/>
      <c r="TDV60" s="117"/>
      <c r="TDW60" s="117"/>
      <c r="TDX60" s="117"/>
      <c r="TDY60" s="117"/>
      <c r="TDZ60" s="117"/>
      <c r="TEA60" s="117"/>
      <c r="TEB60" s="117"/>
      <c r="TEC60" s="117"/>
      <c r="TED60" s="117"/>
      <c r="TEE60" s="117"/>
      <c r="TEF60" s="117"/>
      <c r="TEG60" s="117"/>
      <c r="TEH60" s="117"/>
      <c r="TEI60" s="117"/>
      <c r="TEJ60" s="117"/>
      <c r="TEK60" s="117"/>
      <c r="TEL60" s="117"/>
      <c r="TEM60" s="117"/>
      <c r="TEN60" s="117"/>
      <c r="TEO60" s="117"/>
      <c r="TEP60" s="117"/>
      <c r="TEQ60" s="117"/>
      <c r="TER60" s="117"/>
      <c r="TES60" s="117"/>
      <c r="TET60" s="117"/>
      <c r="TEU60" s="117"/>
      <c r="TEV60" s="117"/>
      <c r="TEW60" s="117"/>
      <c r="TEX60" s="117"/>
      <c r="TEY60" s="117"/>
      <c r="TEZ60" s="117"/>
      <c r="TFA60" s="117"/>
      <c r="TFB60" s="117"/>
      <c r="TFC60" s="117"/>
      <c r="TFD60" s="117"/>
      <c r="TFE60" s="117"/>
      <c r="TFF60" s="117"/>
      <c r="TFG60" s="117"/>
      <c r="TFH60" s="117"/>
      <c r="TFI60" s="117"/>
      <c r="TFJ60" s="117"/>
      <c r="TFK60" s="117"/>
      <c r="TFL60" s="117"/>
      <c r="TFM60" s="117"/>
      <c r="TFN60" s="117"/>
      <c r="TFO60" s="117"/>
      <c r="TFP60" s="117"/>
      <c r="TFQ60" s="117"/>
      <c r="TFR60" s="117"/>
      <c r="TFS60" s="117"/>
      <c r="TFT60" s="117"/>
      <c r="TFU60" s="117"/>
      <c r="TFV60" s="117"/>
      <c r="TFW60" s="117"/>
      <c r="TFX60" s="117"/>
      <c r="TFY60" s="117"/>
      <c r="TFZ60" s="117"/>
      <c r="TGA60" s="117"/>
      <c r="TGB60" s="117"/>
      <c r="TGC60" s="117"/>
      <c r="TGD60" s="117"/>
      <c r="TGE60" s="117"/>
      <c r="TGF60" s="117"/>
      <c r="TGG60" s="117"/>
      <c r="TGH60" s="117"/>
      <c r="TGI60" s="117"/>
      <c r="TGJ60" s="117"/>
      <c r="TGK60" s="117"/>
      <c r="TGL60" s="117"/>
      <c r="TGM60" s="117"/>
      <c r="TGN60" s="117"/>
      <c r="TGO60" s="117"/>
      <c r="TGP60" s="117"/>
      <c r="TGQ60" s="117"/>
      <c r="TGR60" s="117"/>
      <c r="TGS60" s="117"/>
      <c r="TGT60" s="117"/>
      <c r="TGU60" s="117"/>
      <c r="TGV60" s="117"/>
      <c r="TGW60" s="117"/>
      <c r="TGX60" s="117"/>
      <c r="TGY60" s="117"/>
      <c r="TGZ60" s="117"/>
      <c r="THA60" s="117"/>
      <c r="THB60" s="117"/>
      <c r="THC60" s="117"/>
      <c r="THD60" s="117"/>
      <c r="THE60" s="117"/>
      <c r="THF60" s="117"/>
      <c r="THG60" s="117"/>
      <c r="THH60" s="117"/>
      <c r="THI60" s="117"/>
      <c r="THJ60" s="117"/>
      <c r="THK60" s="117"/>
      <c r="THL60" s="117"/>
      <c r="THM60" s="117"/>
      <c r="THN60" s="117"/>
      <c r="THO60" s="117"/>
      <c r="THP60" s="117"/>
      <c r="THQ60" s="117"/>
      <c r="THR60" s="117"/>
      <c r="THS60" s="117"/>
      <c r="THT60" s="117"/>
      <c r="THU60" s="117"/>
      <c r="THV60" s="117"/>
      <c r="THW60" s="117"/>
      <c r="THX60" s="117"/>
      <c r="THY60" s="117"/>
      <c r="THZ60" s="117"/>
      <c r="TIA60" s="117"/>
      <c r="TIB60" s="117"/>
      <c r="TIC60" s="117"/>
      <c r="TID60" s="117"/>
      <c r="TIE60" s="117"/>
      <c r="TIF60" s="117"/>
      <c r="TIG60" s="117"/>
      <c r="TIH60" s="117"/>
      <c r="TII60" s="117"/>
      <c r="TIJ60" s="117"/>
      <c r="TIK60" s="117"/>
      <c r="TIL60" s="117"/>
      <c r="TIM60" s="117"/>
      <c r="TIN60" s="117"/>
      <c r="TIO60" s="117"/>
      <c r="TIP60" s="117"/>
      <c r="TIQ60" s="117"/>
      <c r="TIR60" s="117"/>
      <c r="TIS60" s="117"/>
      <c r="TIT60" s="117"/>
      <c r="TIU60" s="117"/>
      <c r="TIV60" s="117"/>
      <c r="TIW60" s="117"/>
      <c r="TIX60" s="117"/>
      <c r="TIY60" s="117"/>
      <c r="TIZ60" s="117"/>
      <c r="TJA60" s="117"/>
      <c r="TJB60" s="117"/>
      <c r="TJC60" s="117"/>
      <c r="TJD60" s="117"/>
      <c r="TJE60" s="117"/>
      <c r="TJF60" s="117"/>
      <c r="TJG60" s="117"/>
      <c r="TJH60" s="117"/>
      <c r="TJI60" s="117"/>
      <c r="TJJ60" s="117"/>
      <c r="TJK60" s="117"/>
      <c r="TJL60" s="117"/>
      <c r="TJM60" s="117"/>
      <c r="TJN60" s="117"/>
      <c r="TJO60" s="117"/>
      <c r="TJP60" s="117"/>
      <c r="TJQ60" s="117"/>
      <c r="TJR60" s="117"/>
      <c r="TJS60" s="117"/>
      <c r="TJT60" s="117"/>
      <c r="TJU60" s="117"/>
      <c r="TJV60" s="117"/>
      <c r="TJW60" s="117"/>
      <c r="TJX60" s="117"/>
      <c r="TJY60" s="117"/>
      <c r="TJZ60" s="117"/>
      <c r="TKA60" s="117"/>
      <c r="TKB60" s="117"/>
      <c r="TKC60" s="117"/>
      <c r="TKD60" s="117"/>
      <c r="TKE60" s="117"/>
      <c r="TKF60" s="117"/>
      <c r="TKG60" s="117"/>
      <c r="TKH60" s="117"/>
      <c r="TKI60" s="117"/>
      <c r="TKJ60" s="117"/>
      <c r="TKK60" s="117"/>
      <c r="TKL60" s="117"/>
      <c r="TKM60" s="117"/>
      <c r="TKN60" s="117"/>
      <c r="TKO60" s="117"/>
      <c r="TKP60" s="117"/>
      <c r="TKQ60" s="117"/>
      <c r="TKR60" s="117"/>
      <c r="TKS60" s="117"/>
      <c r="TKT60" s="117"/>
      <c r="TKU60" s="117"/>
      <c r="TKV60" s="117"/>
      <c r="TKW60" s="117"/>
      <c r="TKX60" s="117"/>
      <c r="TKY60" s="117"/>
      <c r="TKZ60" s="117"/>
      <c r="TLA60" s="117"/>
      <c r="TLB60" s="117"/>
      <c r="TLC60" s="117"/>
      <c r="TLD60" s="117"/>
      <c r="TLE60" s="117"/>
      <c r="TLF60" s="117"/>
      <c r="TLG60" s="117"/>
      <c r="TLH60" s="117"/>
      <c r="TLI60" s="117"/>
      <c r="TLJ60" s="117"/>
      <c r="TLK60" s="117"/>
      <c r="TLL60" s="117"/>
      <c r="TLM60" s="117"/>
      <c r="TLN60" s="117"/>
      <c r="TLO60" s="117"/>
      <c r="TLP60" s="117"/>
      <c r="TLQ60" s="117"/>
      <c r="TLR60" s="117"/>
      <c r="TLS60" s="117"/>
      <c r="TLT60" s="117"/>
      <c r="TLU60" s="117"/>
      <c r="TLV60" s="117"/>
      <c r="TLW60" s="117"/>
      <c r="TLX60" s="117"/>
      <c r="TLY60" s="117"/>
      <c r="TLZ60" s="117"/>
      <c r="TMA60" s="117"/>
      <c r="TMB60" s="117"/>
      <c r="TMC60" s="117"/>
      <c r="TMD60" s="117"/>
      <c r="TME60" s="117"/>
      <c r="TMF60" s="117"/>
      <c r="TMG60" s="117"/>
      <c r="TMH60" s="117"/>
      <c r="TMI60" s="117"/>
      <c r="TMJ60" s="117"/>
      <c r="TMK60" s="117"/>
      <c r="TML60" s="117"/>
      <c r="TMM60" s="117"/>
      <c r="TMN60" s="117"/>
      <c r="TMO60" s="117"/>
      <c r="TMP60" s="117"/>
      <c r="TMQ60" s="117"/>
      <c r="TMR60" s="117"/>
      <c r="TMS60" s="117"/>
      <c r="TMT60" s="117"/>
      <c r="TMU60" s="117"/>
      <c r="TMV60" s="117"/>
      <c r="TMW60" s="117"/>
      <c r="TMX60" s="117"/>
      <c r="TMY60" s="117"/>
      <c r="TMZ60" s="117"/>
      <c r="TNA60" s="117"/>
      <c r="TNB60" s="117"/>
      <c r="TNC60" s="117"/>
      <c r="TND60" s="117"/>
      <c r="TNE60" s="117"/>
      <c r="TNF60" s="117"/>
      <c r="TNG60" s="117"/>
      <c r="TNH60" s="117"/>
      <c r="TNI60" s="117"/>
      <c r="TNJ60" s="117"/>
      <c r="TNK60" s="117"/>
      <c r="TNL60" s="117"/>
      <c r="TNM60" s="117"/>
      <c r="TNN60" s="117"/>
      <c r="TNO60" s="117"/>
      <c r="TNP60" s="117"/>
      <c r="TNQ60" s="117"/>
      <c r="TNR60" s="117"/>
      <c r="TNS60" s="117"/>
      <c r="TNT60" s="117"/>
      <c r="TNU60" s="117"/>
      <c r="TNV60" s="117"/>
      <c r="TNW60" s="117"/>
      <c r="TNX60" s="117"/>
      <c r="TNY60" s="117"/>
      <c r="TNZ60" s="117"/>
      <c r="TOA60" s="117"/>
      <c r="TOB60" s="117"/>
      <c r="TOC60" s="117"/>
      <c r="TOD60" s="117"/>
      <c r="TOE60" s="117"/>
      <c r="TOF60" s="117"/>
      <c r="TOG60" s="117"/>
      <c r="TOH60" s="117"/>
      <c r="TOI60" s="117"/>
      <c r="TOJ60" s="117"/>
      <c r="TOK60" s="117"/>
      <c r="TOL60" s="117"/>
      <c r="TOM60" s="117"/>
      <c r="TON60" s="117"/>
      <c r="TOO60" s="117"/>
      <c r="TOP60" s="117"/>
      <c r="TOQ60" s="117"/>
      <c r="TOR60" s="117"/>
      <c r="TOS60" s="117"/>
      <c r="TOT60" s="117"/>
      <c r="TOU60" s="117"/>
      <c r="TOV60" s="117"/>
      <c r="TOW60" s="117"/>
      <c r="TOX60" s="117"/>
      <c r="TOY60" s="117"/>
      <c r="TOZ60" s="117"/>
      <c r="TPA60" s="117"/>
      <c r="TPB60" s="117"/>
      <c r="TPC60" s="117"/>
      <c r="TPD60" s="117"/>
      <c r="TPE60" s="117"/>
      <c r="TPF60" s="117"/>
      <c r="TPG60" s="117"/>
      <c r="TPH60" s="117"/>
      <c r="TPI60" s="117"/>
      <c r="TPJ60" s="117"/>
      <c r="TPK60" s="117"/>
      <c r="TPL60" s="117"/>
      <c r="TPM60" s="117"/>
      <c r="TPN60" s="117"/>
      <c r="TPO60" s="117"/>
      <c r="TPP60" s="117"/>
      <c r="TPQ60" s="117"/>
      <c r="TPR60" s="117"/>
      <c r="TPS60" s="117"/>
      <c r="TPT60" s="117"/>
      <c r="TPU60" s="117"/>
      <c r="TPV60" s="117"/>
      <c r="TPW60" s="117"/>
      <c r="TPX60" s="117"/>
      <c r="TPY60" s="117"/>
      <c r="TPZ60" s="117"/>
      <c r="TQA60" s="117"/>
      <c r="TQB60" s="117"/>
      <c r="TQC60" s="117"/>
      <c r="TQD60" s="117"/>
      <c r="TQE60" s="117"/>
      <c r="TQF60" s="117"/>
      <c r="TQG60" s="117"/>
      <c r="TQH60" s="117"/>
      <c r="TQI60" s="117"/>
      <c r="TQJ60" s="117"/>
      <c r="TQK60" s="117"/>
      <c r="TQL60" s="117"/>
      <c r="TQM60" s="117"/>
      <c r="TQN60" s="117"/>
      <c r="TQO60" s="117"/>
      <c r="TQP60" s="117"/>
      <c r="TQQ60" s="117"/>
      <c r="TQR60" s="117"/>
      <c r="TQS60" s="117"/>
      <c r="TQT60" s="117"/>
      <c r="TQU60" s="117"/>
      <c r="TQV60" s="117"/>
      <c r="TQW60" s="117"/>
      <c r="TQX60" s="117"/>
      <c r="TQY60" s="117"/>
      <c r="TQZ60" s="117"/>
      <c r="TRA60" s="117"/>
      <c r="TRB60" s="117"/>
      <c r="TRC60" s="117"/>
      <c r="TRD60" s="117"/>
      <c r="TRE60" s="117"/>
      <c r="TRF60" s="117"/>
      <c r="TRG60" s="117"/>
      <c r="TRH60" s="117"/>
      <c r="TRI60" s="117"/>
      <c r="TRJ60" s="117"/>
      <c r="TRK60" s="117"/>
      <c r="TRL60" s="117"/>
      <c r="TRM60" s="117"/>
      <c r="TRN60" s="117"/>
      <c r="TRO60" s="117"/>
      <c r="TRP60" s="117"/>
      <c r="TRQ60" s="117"/>
      <c r="TRR60" s="117"/>
      <c r="TRS60" s="117"/>
      <c r="TRT60" s="117"/>
      <c r="TRU60" s="117"/>
      <c r="TRV60" s="117"/>
      <c r="TRW60" s="117"/>
      <c r="TRX60" s="117"/>
      <c r="TRY60" s="117"/>
      <c r="TRZ60" s="117"/>
      <c r="TSA60" s="117"/>
      <c r="TSB60" s="117"/>
      <c r="TSC60" s="117"/>
      <c r="TSD60" s="117"/>
      <c r="TSE60" s="117"/>
      <c r="TSF60" s="117"/>
      <c r="TSG60" s="117"/>
      <c r="TSH60" s="117"/>
      <c r="TSI60" s="117"/>
      <c r="TSJ60" s="117"/>
      <c r="TSK60" s="117"/>
      <c r="TSL60" s="117"/>
      <c r="TSM60" s="117"/>
      <c r="TSN60" s="117"/>
      <c r="TSO60" s="117"/>
      <c r="TSP60" s="117"/>
      <c r="TSQ60" s="117"/>
      <c r="TSR60" s="117"/>
      <c r="TSS60" s="117"/>
      <c r="TST60" s="117"/>
      <c r="TSU60" s="117"/>
      <c r="TSV60" s="117"/>
      <c r="TSW60" s="117"/>
      <c r="TSX60" s="117"/>
      <c r="TSY60" s="117"/>
      <c r="TSZ60" s="117"/>
      <c r="TTA60" s="117"/>
      <c r="TTB60" s="117"/>
      <c r="TTC60" s="117"/>
      <c r="TTD60" s="117"/>
      <c r="TTE60" s="117"/>
      <c r="TTF60" s="117"/>
      <c r="TTG60" s="117"/>
      <c r="TTH60" s="117"/>
      <c r="TTI60" s="117"/>
      <c r="TTJ60" s="117"/>
      <c r="TTK60" s="117"/>
      <c r="TTL60" s="117"/>
      <c r="TTM60" s="117"/>
      <c r="TTN60" s="117"/>
      <c r="TTO60" s="117"/>
      <c r="TTP60" s="117"/>
      <c r="TTQ60" s="117"/>
      <c r="TTR60" s="117"/>
      <c r="TTS60" s="117"/>
      <c r="TTT60" s="117"/>
      <c r="TTU60" s="117"/>
      <c r="TTV60" s="117"/>
      <c r="TTW60" s="117"/>
      <c r="TTX60" s="117"/>
      <c r="TTY60" s="117"/>
      <c r="TTZ60" s="117"/>
      <c r="TUA60" s="117"/>
      <c r="TUB60" s="117"/>
      <c r="TUC60" s="117"/>
      <c r="TUD60" s="117"/>
      <c r="TUE60" s="117"/>
      <c r="TUF60" s="117"/>
      <c r="TUG60" s="117"/>
      <c r="TUH60" s="117"/>
      <c r="TUI60" s="117"/>
      <c r="TUJ60" s="117"/>
      <c r="TUK60" s="117"/>
      <c r="TUL60" s="117"/>
      <c r="TUM60" s="117"/>
      <c r="TUN60" s="117"/>
      <c r="TUO60" s="117"/>
      <c r="TUP60" s="117"/>
      <c r="TUQ60" s="117"/>
      <c r="TUR60" s="117"/>
      <c r="TUS60" s="117"/>
      <c r="TUT60" s="117"/>
      <c r="TUU60" s="117"/>
      <c r="TUV60" s="117"/>
      <c r="TUW60" s="117"/>
      <c r="TUX60" s="117"/>
      <c r="TUY60" s="117"/>
      <c r="TUZ60" s="117"/>
      <c r="TVA60" s="117"/>
      <c r="TVB60" s="117"/>
      <c r="TVC60" s="117"/>
      <c r="TVD60" s="117"/>
      <c r="TVE60" s="117"/>
      <c r="TVF60" s="117"/>
      <c r="TVG60" s="117"/>
      <c r="TVH60" s="117"/>
      <c r="TVI60" s="117"/>
      <c r="TVJ60" s="117"/>
      <c r="TVK60" s="117"/>
      <c r="TVL60" s="117"/>
      <c r="TVM60" s="117"/>
      <c r="TVN60" s="117"/>
      <c r="TVO60" s="117"/>
      <c r="TVP60" s="117"/>
      <c r="TVQ60" s="117"/>
      <c r="TVR60" s="117"/>
      <c r="TVS60" s="117"/>
      <c r="TVT60" s="117"/>
      <c r="TVU60" s="117"/>
      <c r="TVV60" s="117"/>
      <c r="TVW60" s="117"/>
      <c r="TVX60" s="117"/>
      <c r="TVY60" s="117"/>
      <c r="TVZ60" s="117"/>
      <c r="TWA60" s="117"/>
      <c r="TWB60" s="117"/>
      <c r="TWC60" s="117"/>
      <c r="TWD60" s="117"/>
      <c r="TWE60" s="117"/>
      <c r="TWF60" s="117"/>
      <c r="TWG60" s="117"/>
      <c r="TWH60" s="117"/>
      <c r="TWI60" s="117"/>
      <c r="TWJ60" s="117"/>
      <c r="TWK60" s="117"/>
      <c r="TWL60" s="117"/>
      <c r="TWM60" s="117"/>
      <c r="TWN60" s="117"/>
      <c r="TWO60" s="117"/>
      <c r="TWP60" s="117"/>
      <c r="TWQ60" s="117"/>
      <c r="TWR60" s="117"/>
      <c r="TWS60" s="117"/>
      <c r="TWT60" s="117"/>
      <c r="TWU60" s="117"/>
      <c r="TWV60" s="117"/>
      <c r="TWW60" s="117"/>
      <c r="TWX60" s="117"/>
      <c r="TWY60" s="117"/>
      <c r="TWZ60" s="117"/>
      <c r="TXA60" s="117"/>
      <c r="TXB60" s="117"/>
      <c r="TXC60" s="117"/>
      <c r="TXD60" s="117"/>
      <c r="TXE60" s="117"/>
      <c r="TXF60" s="117"/>
      <c r="TXG60" s="117"/>
      <c r="TXH60" s="117"/>
      <c r="TXI60" s="117"/>
      <c r="TXJ60" s="117"/>
      <c r="TXK60" s="117"/>
      <c r="TXL60" s="117"/>
      <c r="TXM60" s="117"/>
      <c r="TXN60" s="117"/>
      <c r="TXO60" s="117"/>
      <c r="TXP60" s="117"/>
      <c r="TXQ60" s="117"/>
      <c r="TXR60" s="117"/>
      <c r="TXS60" s="117"/>
      <c r="TXT60" s="117"/>
      <c r="TXU60" s="117"/>
      <c r="TXV60" s="117"/>
      <c r="TXW60" s="117"/>
      <c r="TXX60" s="117"/>
      <c r="TXY60" s="117"/>
      <c r="TXZ60" s="117"/>
      <c r="TYA60" s="117"/>
      <c r="TYB60" s="117"/>
      <c r="TYC60" s="117"/>
      <c r="TYD60" s="117"/>
      <c r="TYE60" s="117"/>
      <c r="TYF60" s="117"/>
      <c r="TYG60" s="117"/>
      <c r="TYH60" s="117"/>
      <c r="TYI60" s="117"/>
      <c r="TYJ60" s="117"/>
      <c r="TYK60" s="117"/>
      <c r="TYL60" s="117"/>
      <c r="TYM60" s="117"/>
      <c r="TYN60" s="117"/>
      <c r="TYO60" s="117"/>
      <c r="TYP60" s="117"/>
      <c r="TYQ60" s="117"/>
      <c r="TYR60" s="117"/>
      <c r="TYS60" s="117"/>
      <c r="TYT60" s="117"/>
      <c r="TYU60" s="117"/>
      <c r="TYV60" s="117"/>
      <c r="TYW60" s="117"/>
      <c r="TYX60" s="117"/>
      <c r="TYY60" s="117"/>
      <c r="TYZ60" s="117"/>
      <c r="TZA60" s="117"/>
      <c r="TZB60" s="117"/>
      <c r="TZC60" s="117"/>
      <c r="TZD60" s="117"/>
      <c r="TZE60" s="117"/>
      <c r="TZF60" s="117"/>
      <c r="TZG60" s="117"/>
      <c r="TZH60" s="117"/>
      <c r="TZI60" s="117"/>
      <c r="TZJ60" s="117"/>
      <c r="TZK60" s="117"/>
      <c r="TZL60" s="117"/>
      <c r="TZM60" s="117"/>
      <c r="TZN60" s="117"/>
      <c r="TZO60" s="117"/>
      <c r="TZP60" s="117"/>
      <c r="TZQ60" s="117"/>
      <c r="TZR60" s="117"/>
      <c r="TZS60" s="117"/>
      <c r="TZT60" s="117"/>
      <c r="TZU60" s="117"/>
      <c r="TZV60" s="117"/>
      <c r="TZW60" s="117"/>
      <c r="TZX60" s="117"/>
      <c r="TZY60" s="117"/>
      <c r="TZZ60" s="117"/>
      <c r="UAA60" s="117"/>
      <c r="UAB60" s="117"/>
      <c r="UAC60" s="117"/>
      <c r="UAD60" s="117"/>
      <c r="UAE60" s="117"/>
      <c r="UAF60" s="117"/>
      <c r="UAG60" s="117"/>
      <c r="UAH60" s="117"/>
      <c r="UAI60" s="117"/>
      <c r="UAJ60" s="117"/>
      <c r="UAK60" s="117"/>
      <c r="UAL60" s="117"/>
      <c r="UAM60" s="117"/>
      <c r="UAN60" s="117"/>
      <c r="UAO60" s="117"/>
      <c r="UAP60" s="117"/>
      <c r="UAQ60" s="117"/>
      <c r="UAR60" s="117"/>
      <c r="UAS60" s="117"/>
      <c r="UAT60" s="117"/>
      <c r="UAU60" s="117"/>
      <c r="UAV60" s="117"/>
      <c r="UAW60" s="117"/>
      <c r="UAX60" s="117"/>
      <c r="UAY60" s="117"/>
      <c r="UAZ60" s="117"/>
      <c r="UBA60" s="117"/>
      <c r="UBB60" s="117"/>
      <c r="UBC60" s="117"/>
      <c r="UBD60" s="117"/>
      <c r="UBE60" s="117"/>
      <c r="UBF60" s="117"/>
      <c r="UBG60" s="117"/>
      <c r="UBH60" s="117"/>
      <c r="UBI60" s="117"/>
      <c r="UBJ60" s="117"/>
      <c r="UBK60" s="117"/>
      <c r="UBL60" s="117"/>
      <c r="UBM60" s="117"/>
      <c r="UBN60" s="117"/>
      <c r="UBO60" s="117"/>
      <c r="UBP60" s="117"/>
      <c r="UBQ60" s="117"/>
      <c r="UBR60" s="117"/>
      <c r="UBS60" s="117"/>
      <c r="UBT60" s="117"/>
      <c r="UBU60" s="117"/>
      <c r="UBV60" s="117"/>
      <c r="UBW60" s="117"/>
      <c r="UBX60" s="117"/>
      <c r="UBY60" s="117"/>
      <c r="UBZ60" s="117"/>
      <c r="UCA60" s="117"/>
      <c r="UCB60" s="117"/>
      <c r="UCC60" s="117"/>
      <c r="UCD60" s="117"/>
      <c r="UCE60" s="117"/>
      <c r="UCF60" s="117"/>
      <c r="UCG60" s="117"/>
      <c r="UCH60" s="117"/>
      <c r="UCI60" s="117"/>
      <c r="UCJ60" s="117"/>
      <c r="UCK60" s="117"/>
      <c r="UCL60" s="117"/>
      <c r="UCM60" s="117"/>
      <c r="UCN60" s="117"/>
      <c r="UCO60" s="117"/>
      <c r="UCP60" s="117"/>
      <c r="UCQ60" s="117"/>
      <c r="UCR60" s="117"/>
      <c r="UCS60" s="117"/>
      <c r="UCT60" s="117"/>
      <c r="UCU60" s="117"/>
      <c r="UCV60" s="117"/>
      <c r="UCW60" s="117"/>
      <c r="UCX60" s="117"/>
      <c r="UCY60" s="117"/>
      <c r="UCZ60" s="117"/>
      <c r="UDA60" s="117"/>
      <c r="UDB60" s="117"/>
      <c r="UDC60" s="117"/>
      <c r="UDD60" s="117"/>
      <c r="UDE60" s="117"/>
      <c r="UDF60" s="117"/>
      <c r="UDG60" s="117"/>
      <c r="UDH60" s="117"/>
      <c r="UDI60" s="117"/>
      <c r="UDJ60" s="117"/>
      <c r="UDK60" s="117"/>
      <c r="UDL60" s="117"/>
      <c r="UDM60" s="117"/>
      <c r="UDN60" s="117"/>
      <c r="UDO60" s="117"/>
      <c r="UDP60" s="117"/>
      <c r="UDQ60" s="117"/>
      <c r="UDR60" s="117"/>
      <c r="UDS60" s="117"/>
      <c r="UDT60" s="117"/>
      <c r="UDU60" s="117"/>
      <c r="UDV60" s="117"/>
      <c r="UDW60" s="117"/>
      <c r="UDX60" s="117"/>
      <c r="UDY60" s="117"/>
      <c r="UDZ60" s="117"/>
      <c r="UEA60" s="117"/>
      <c r="UEB60" s="117"/>
      <c r="UEC60" s="117"/>
      <c r="UED60" s="117"/>
      <c r="UEE60" s="117"/>
      <c r="UEF60" s="117"/>
      <c r="UEG60" s="117"/>
      <c r="UEH60" s="117"/>
      <c r="UEI60" s="117"/>
      <c r="UEJ60" s="117"/>
      <c r="UEK60" s="117"/>
      <c r="UEL60" s="117"/>
      <c r="UEM60" s="117"/>
      <c r="UEN60" s="117"/>
      <c r="UEO60" s="117"/>
      <c r="UEP60" s="117"/>
      <c r="UEQ60" s="117"/>
      <c r="UER60" s="117"/>
      <c r="UES60" s="117"/>
      <c r="UET60" s="117"/>
      <c r="UEU60" s="117"/>
      <c r="UEV60" s="117"/>
      <c r="UEW60" s="117"/>
      <c r="UEX60" s="117"/>
      <c r="UEY60" s="117"/>
      <c r="UEZ60" s="117"/>
      <c r="UFA60" s="117"/>
      <c r="UFB60" s="117"/>
      <c r="UFC60" s="117"/>
      <c r="UFD60" s="117"/>
      <c r="UFE60" s="117"/>
      <c r="UFF60" s="117"/>
      <c r="UFG60" s="117"/>
      <c r="UFH60" s="117"/>
      <c r="UFI60" s="117"/>
      <c r="UFJ60" s="117"/>
      <c r="UFK60" s="117"/>
      <c r="UFL60" s="117"/>
      <c r="UFM60" s="117"/>
      <c r="UFN60" s="117"/>
      <c r="UFO60" s="117"/>
      <c r="UFP60" s="117"/>
      <c r="UFQ60" s="117"/>
      <c r="UFR60" s="117"/>
      <c r="UFS60" s="117"/>
      <c r="UFT60" s="117"/>
      <c r="UFU60" s="117"/>
      <c r="UFV60" s="117"/>
      <c r="UFW60" s="117"/>
      <c r="UFX60" s="117"/>
      <c r="UFY60" s="117"/>
      <c r="UFZ60" s="117"/>
      <c r="UGA60" s="117"/>
      <c r="UGB60" s="117"/>
      <c r="UGC60" s="117"/>
      <c r="UGD60" s="117"/>
      <c r="UGE60" s="117"/>
      <c r="UGF60" s="117"/>
      <c r="UGG60" s="117"/>
      <c r="UGH60" s="117"/>
      <c r="UGI60" s="117"/>
      <c r="UGJ60" s="117"/>
      <c r="UGK60" s="117"/>
      <c r="UGL60" s="117"/>
      <c r="UGM60" s="117"/>
      <c r="UGN60" s="117"/>
      <c r="UGO60" s="117"/>
      <c r="UGP60" s="117"/>
      <c r="UGQ60" s="117"/>
      <c r="UGR60" s="117"/>
      <c r="UGS60" s="117"/>
      <c r="UGT60" s="117"/>
      <c r="UGU60" s="117"/>
      <c r="UGV60" s="117"/>
      <c r="UGW60" s="117"/>
      <c r="UGX60" s="117"/>
      <c r="UGY60" s="117"/>
      <c r="UGZ60" s="117"/>
      <c r="UHA60" s="117"/>
      <c r="UHB60" s="117"/>
      <c r="UHC60" s="117"/>
      <c r="UHD60" s="117"/>
      <c r="UHE60" s="117"/>
      <c r="UHF60" s="117"/>
      <c r="UHG60" s="117"/>
      <c r="UHH60" s="117"/>
      <c r="UHI60" s="117"/>
      <c r="UHJ60" s="117"/>
      <c r="UHK60" s="117"/>
      <c r="UHL60" s="117"/>
      <c r="UHM60" s="117"/>
      <c r="UHN60" s="117"/>
      <c r="UHO60" s="117"/>
      <c r="UHP60" s="117"/>
      <c r="UHQ60" s="117"/>
      <c r="UHR60" s="117"/>
      <c r="UHS60" s="117"/>
      <c r="UHT60" s="117"/>
      <c r="UHU60" s="117"/>
      <c r="UHV60" s="117"/>
      <c r="UHW60" s="117"/>
      <c r="UHX60" s="117"/>
      <c r="UHY60" s="117"/>
      <c r="UHZ60" s="117"/>
      <c r="UIA60" s="117"/>
      <c r="UIB60" s="117"/>
      <c r="UIC60" s="117"/>
      <c r="UID60" s="117"/>
      <c r="UIE60" s="117"/>
      <c r="UIF60" s="117"/>
      <c r="UIG60" s="117"/>
      <c r="UIH60" s="117"/>
      <c r="UII60" s="117"/>
      <c r="UIJ60" s="117"/>
      <c r="UIK60" s="117"/>
      <c r="UIL60" s="117"/>
      <c r="UIM60" s="117"/>
      <c r="UIN60" s="117"/>
      <c r="UIO60" s="117"/>
      <c r="UIP60" s="117"/>
      <c r="UIQ60" s="117"/>
      <c r="UIR60" s="117"/>
      <c r="UIS60" s="117"/>
      <c r="UIT60" s="117"/>
      <c r="UIU60" s="117"/>
      <c r="UIV60" s="117"/>
      <c r="UIW60" s="117"/>
      <c r="UIX60" s="117"/>
      <c r="UIY60" s="117"/>
      <c r="UIZ60" s="117"/>
      <c r="UJA60" s="117"/>
      <c r="UJB60" s="117"/>
      <c r="UJC60" s="117"/>
      <c r="UJD60" s="117"/>
      <c r="UJE60" s="117"/>
      <c r="UJF60" s="117"/>
      <c r="UJG60" s="117"/>
      <c r="UJH60" s="117"/>
      <c r="UJI60" s="117"/>
      <c r="UJJ60" s="117"/>
      <c r="UJK60" s="117"/>
      <c r="UJL60" s="117"/>
      <c r="UJM60" s="117"/>
      <c r="UJN60" s="117"/>
      <c r="UJO60" s="117"/>
      <c r="UJP60" s="117"/>
      <c r="UJQ60" s="117"/>
      <c r="UJR60" s="117"/>
      <c r="UJS60" s="117"/>
      <c r="UJT60" s="117"/>
      <c r="UJU60" s="117"/>
      <c r="UJV60" s="117"/>
      <c r="UJW60" s="117"/>
      <c r="UJX60" s="117"/>
      <c r="UJY60" s="117"/>
      <c r="UJZ60" s="117"/>
      <c r="UKA60" s="117"/>
      <c r="UKB60" s="117"/>
      <c r="UKC60" s="117"/>
      <c r="UKD60" s="117"/>
      <c r="UKE60" s="117"/>
      <c r="UKF60" s="117"/>
      <c r="UKG60" s="117"/>
      <c r="UKH60" s="117"/>
      <c r="UKI60" s="117"/>
      <c r="UKJ60" s="117"/>
      <c r="UKK60" s="117"/>
      <c r="UKL60" s="117"/>
      <c r="UKM60" s="117"/>
      <c r="UKN60" s="117"/>
      <c r="UKO60" s="117"/>
      <c r="UKP60" s="117"/>
      <c r="UKQ60" s="117"/>
      <c r="UKR60" s="117"/>
      <c r="UKS60" s="117"/>
      <c r="UKT60" s="117"/>
      <c r="UKU60" s="117"/>
      <c r="UKV60" s="117"/>
      <c r="UKW60" s="117"/>
      <c r="UKX60" s="117"/>
      <c r="UKY60" s="117"/>
      <c r="UKZ60" s="117"/>
      <c r="ULA60" s="117"/>
      <c r="ULB60" s="117"/>
      <c r="ULC60" s="117"/>
      <c r="ULD60" s="117"/>
      <c r="ULE60" s="117"/>
      <c r="ULF60" s="117"/>
      <c r="ULG60" s="117"/>
      <c r="ULH60" s="117"/>
      <c r="ULI60" s="117"/>
      <c r="ULJ60" s="117"/>
      <c r="ULK60" s="117"/>
      <c r="ULL60" s="117"/>
      <c r="ULM60" s="117"/>
      <c r="ULN60" s="117"/>
      <c r="ULO60" s="117"/>
      <c r="ULP60" s="117"/>
      <c r="ULQ60" s="117"/>
      <c r="ULR60" s="117"/>
      <c r="ULS60" s="117"/>
      <c r="ULT60" s="117"/>
      <c r="ULU60" s="117"/>
      <c r="ULV60" s="117"/>
      <c r="ULW60" s="117"/>
      <c r="ULX60" s="117"/>
      <c r="ULY60" s="117"/>
      <c r="ULZ60" s="117"/>
      <c r="UMA60" s="117"/>
      <c r="UMB60" s="117"/>
      <c r="UMC60" s="117"/>
      <c r="UMD60" s="117"/>
      <c r="UME60" s="117"/>
      <c r="UMF60" s="117"/>
      <c r="UMG60" s="117"/>
      <c r="UMH60" s="117"/>
      <c r="UMI60" s="117"/>
      <c r="UMJ60" s="117"/>
      <c r="UMK60" s="117"/>
      <c r="UML60" s="117"/>
      <c r="UMM60" s="117"/>
      <c r="UMN60" s="117"/>
      <c r="UMO60" s="117"/>
      <c r="UMP60" s="117"/>
      <c r="UMQ60" s="117"/>
      <c r="UMR60" s="117"/>
      <c r="UMS60" s="117"/>
      <c r="UMT60" s="117"/>
      <c r="UMU60" s="117"/>
      <c r="UMV60" s="117"/>
      <c r="UMW60" s="117"/>
      <c r="UMX60" s="117"/>
      <c r="UMY60" s="117"/>
      <c r="UMZ60" s="117"/>
      <c r="UNA60" s="117"/>
      <c r="UNB60" s="117"/>
      <c r="UNC60" s="117"/>
      <c r="UND60" s="117"/>
      <c r="UNE60" s="117"/>
      <c r="UNF60" s="117"/>
      <c r="UNG60" s="117"/>
      <c r="UNH60" s="117"/>
      <c r="UNI60" s="117"/>
      <c r="UNJ60" s="117"/>
      <c r="UNK60" s="117"/>
      <c r="UNL60" s="117"/>
      <c r="UNM60" s="117"/>
      <c r="UNN60" s="117"/>
      <c r="UNO60" s="117"/>
      <c r="UNP60" s="117"/>
      <c r="UNQ60" s="117"/>
      <c r="UNR60" s="117"/>
      <c r="UNS60" s="117"/>
      <c r="UNT60" s="117"/>
      <c r="UNU60" s="117"/>
      <c r="UNV60" s="117"/>
      <c r="UNW60" s="117"/>
      <c r="UNX60" s="117"/>
      <c r="UNY60" s="117"/>
      <c r="UNZ60" s="117"/>
      <c r="UOA60" s="117"/>
      <c r="UOB60" s="117"/>
      <c r="UOC60" s="117"/>
      <c r="UOD60" s="117"/>
      <c r="UOE60" s="117"/>
      <c r="UOF60" s="117"/>
      <c r="UOG60" s="117"/>
      <c r="UOH60" s="117"/>
      <c r="UOI60" s="117"/>
      <c r="UOJ60" s="117"/>
      <c r="UOK60" s="117"/>
      <c r="UOL60" s="117"/>
      <c r="UOM60" s="117"/>
      <c r="UON60" s="117"/>
      <c r="UOO60" s="117"/>
      <c r="UOP60" s="117"/>
      <c r="UOQ60" s="117"/>
      <c r="UOR60" s="117"/>
      <c r="UOS60" s="117"/>
      <c r="UOT60" s="117"/>
      <c r="UOU60" s="117"/>
      <c r="UOV60" s="117"/>
      <c r="UOW60" s="117"/>
      <c r="UOX60" s="117"/>
      <c r="UOY60" s="117"/>
      <c r="UOZ60" s="117"/>
      <c r="UPA60" s="117"/>
      <c r="UPB60" s="117"/>
      <c r="UPC60" s="117"/>
      <c r="UPD60" s="117"/>
      <c r="UPE60" s="117"/>
      <c r="UPF60" s="117"/>
      <c r="UPG60" s="117"/>
      <c r="UPH60" s="117"/>
      <c r="UPI60" s="117"/>
      <c r="UPJ60" s="117"/>
      <c r="UPK60" s="117"/>
      <c r="UPL60" s="117"/>
      <c r="UPM60" s="117"/>
      <c r="UPN60" s="117"/>
      <c r="UPO60" s="117"/>
      <c r="UPP60" s="117"/>
      <c r="UPQ60" s="117"/>
      <c r="UPR60" s="117"/>
      <c r="UPS60" s="117"/>
      <c r="UPT60" s="117"/>
      <c r="UPU60" s="117"/>
      <c r="UPV60" s="117"/>
      <c r="UPW60" s="117"/>
      <c r="UPX60" s="117"/>
      <c r="UPY60" s="117"/>
      <c r="UPZ60" s="117"/>
      <c r="UQA60" s="117"/>
      <c r="UQB60" s="117"/>
      <c r="UQC60" s="117"/>
      <c r="UQD60" s="117"/>
      <c r="UQE60" s="117"/>
      <c r="UQF60" s="117"/>
      <c r="UQG60" s="117"/>
      <c r="UQH60" s="117"/>
      <c r="UQI60" s="117"/>
      <c r="UQJ60" s="117"/>
      <c r="UQK60" s="117"/>
      <c r="UQL60" s="117"/>
      <c r="UQM60" s="117"/>
      <c r="UQN60" s="117"/>
      <c r="UQO60" s="117"/>
      <c r="UQP60" s="117"/>
      <c r="UQQ60" s="117"/>
      <c r="UQR60" s="117"/>
      <c r="UQS60" s="117"/>
      <c r="UQT60" s="117"/>
      <c r="UQU60" s="117"/>
      <c r="UQV60" s="117"/>
      <c r="UQW60" s="117"/>
      <c r="UQX60" s="117"/>
      <c r="UQY60" s="117"/>
      <c r="UQZ60" s="117"/>
      <c r="URA60" s="117"/>
      <c r="URB60" s="117"/>
      <c r="URC60" s="117"/>
      <c r="URD60" s="117"/>
      <c r="URE60" s="117"/>
      <c r="URF60" s="117"/>
      <c r="URG60" s="117"/>
      <c r="URH60" s="117"/>
      <c r="URI60" s="117"/>
      <c r="URJ60" s="117"/>
      <c r="URK60" s="117"/>
      <c r="URL60" s="117"/>
      <c r="URM60" s="117"/>
      <c r="URN60" s="117"/>
      <c r="URO60" s="117"/>
      <c r="URP60" s="117"/>
      <c r="URQ60" s="117"/>
      <c r="URR60" s="117"/>
      <c r="URS60" s="117"/>
      <c r="URT60" s="117"/>
      <c r="URU60" s="117"/>
      <c r="URV60" s="117"/>
      <c r="URW60" s="117"/>
      <c r="URX60" s="117"/>
      <c r="URY60" s="117"/>
      <c r="URZ60" s="117"/>
      <c r="USA60" s="117"/>
      <c r="USB60" s="117"/>
      <c r="USC60" s="117"/>
      <c r="USD60" s="117"/>
      <c r="USE60" s="117"/>
      <c r="USF60" s="117"/>
      <c r="USG60" s="117"/>
      <c r="USH60" s="117"/>
      <c r="USI60" s="117"/>
      <c r="USJ60" s="117"/>
      <c r="USK60" s="117"/>
      <c r="USL60" s="117"/>
      <c r="USM60" s="117"/>
      <c r="USN60" s="117"/>
      <c r="USO60" s="117"/>
      <c r="USP60" s="117"/>
      <c r="USQ60" s="117"/>
      <c r="USR60" s="117"/>
      <c r="USS60" s="117"/>
      <c r="UST60" s="117"/>
      <c r="USU60" s="117"/>
      <c r="USV60" s="117"/>
      <c r="USW60" s="117"/>
      <c r="USX60" s="117"/>
      <c r="USY60" s="117"/>
      <c r="USZ60" s="117"/>
      <c r="UTA60" s="117"/>
      <c r="UTB60" s="117"/>
      <c r="UTC60" s="117"/>
      <c r="UTD60" s="117"/>
      <c r="UTE60" s="117"/>
      <c r="UTF60" s="117"/>
      <c r="UTG60" s="117"/>
      <c r="UTH60" s="117"/>
      <c r="UTI60" s="117"/>
      <c r="UTJ60" s="117"/>
      <c r="UTK60" s="117"/>
      <c r="UTL60" s="117"/>
      <c r="UTM60" s="117"/>
      <c r="UTN60" s="117"/>
      <c r="UTO60" s="117"/>
      <c r="UTP60" s="117"/>
      <c r="UTQ60" s="117"/>
      <c r="UTR60" s="117"/>
      <c r="UTS60" s="117"/>
      <c r="UTT60" s="117"/>
      <c r="UTU60" s="117"/>
      <c r="UTV60" s="117"/>
      <c r="UTW60" s="117"/>
      <c r="UTX60" s="117"/>
      <c r="UTY60" s="117"/>
      <c r="UTZ60" s="117"/>
      <c r="UUA60" s="117"/>
      <c r="UUB60" s="117"/>
      <c r="UUC60" s="117"/>
      <c r="UUD60" s="117"/>
      <c r="UUE60" s="117"/>
      <c r="UUF60" s="117"/>
      <c r="UUG60" s="117"/>
      <c r="UUH60" s="117"/>
      <c r="UUI60" s="117"/>
      <c r="UUJ60" s="117"/>
      <c r="UUK60" s="117"/>
      <c r="UUL60" s="117"/>
      <c r="UUM60" s="117"/>
      <c r="UUN60" s="117"/>
      <c r="UUO60" s="117"/>
      <c r="UUP60" s="117"/>
      <c r="UUQ60" s="117"/>
      <c r="UUR60" s="117"/>
      <c r="UUS60" s="117"/>
      <c r="UUT60" s="117"/>
      <c r="UUU60" s="117"/>
      <c r="UUV60" s="117"/>
      <c r="UUW60" s="117"/>
      <c r="UUX60" s="117"/>
      <c r="UUY60" s="117"/>
      <c r="UUZ60" s="117"/>
      <c r="UVA60" s="117"/>
      <c r="UVB60" s="117"/>
      <c r="UVC60" s="117"/>
      <c r="UVD60" s="117"/>
      <c r="UVE60" s="117"/>
      <c r="UVF60" s="117"/>
      <c r="UVG60" s="117"/>
      <c r="UVH60" s="117"/>
      <c r="UVI60" s="117"/>
      <c r="UVJ60" s="117"/>
      <c r="UVK60" s="117"/>
      <c r="UVL60" s="117"/>
      <c r="UVM60" s="117"/>
      <c r="UVN60" s="117"/>
      <c r="UVO60" s="117"/>
      <c r="UVP60" s="117"/>
      <c r="UVQ60" s="117"/>
      <c r="UVR60" s="117"/>
      <c r="UVS60" s="117"/>
      <c r="UVT60" s="117"/>
      <c r="UVU60" s="117"/>
      <c r="UVV60" s="117"/>
      <c r="UVW60" s="117"/>
      <c r="UVX60" s="117"/>
      <c r="UVY60" s="117"/>
      <c r="UVZ60" s="117"/>
      <c r="UWA60" s="117"/>
      <c r="UWB60" s="117"/>
      <c r="UWC60" s="117"/>
      <c r="UWD60" s="117"/>
      <c r="UWE60" s="117"/>
      <c r="UWF60" s="117"/>
      <c r="UWG60" s="117"/>
      <c r="UWH60" s="117"/>
      <c r="UWI60" s="117"/>
      <c r="UWJ60" s="117"/>
      <c r="UWK60" s="117"/>
      <c r="UWL60" s="117"/>
      <c r="UWM60" s="117"/>
      <c r="UWN60" s="117"/>
      <c r="UWO60" s="117"/>
      <c r="UWP60" s="117"/>
      <c r="UWQ60" s="117"/>
      <c r="UWR60" s="117"/>
      <c r="UWS60" s="117"/>
      <c r="UWT60" s="117"/>
      <c r="UWU60" s="117"/>
      <c r="UWV60" s="117"/>
      <c r="UWW60" s="117"/>
      <c r="UWX60" s="117"/>
      <c r="UWY60" s="117"/>
      <c r="UWZ60" s="117"/>
      <c r="UXA60" s="117"/>
      <c r="UXB60" s="117"/>
      <c r="UXC60" s="117"/>
      <c r="UXD60" s="117"/>
      <c r="UXE60" s="117"/>
      <c r="UXF60" s="117"/>
      <c r="UXG60" s="117"/>
      <c r="UXH60" s="117"/>
      <c r="UXI60" s="117"/>
      <c r="UXJ60" s="117"/>
      <c r="UXK60" s="117"/>
      <c r="UXL60" s="117"/>
      <c r="UXM60" s="117"/>
      <c r="UXN60" s="117"/>
      <c r="UXO60" s="117"/>
      <c r="UXP60" s="117"/>
      <c r="UXQ60" s="117"/>
      <c r="UXR60" s="117"/>
      <c r="UXS60" s="117"/>
      <c r="UXT60" s="117"/>
      <c r="UXU60" s="117"/>
      <c r="UXV60" s="117"/>
      <c r="UXW60" s="117"/>
      <c r="UXX60" s="117"/>
      <c r="UXY60" s="117"/>
      <c r="UXZ60" s="117"/>
      <c r="UYA60" s="117"/>
      <c r="UYB60" s="117"/>
      <c r="UYC60" s="117"/>
      <c r="UYD60" s="117"/>
      <c r="UYE60" s="117"/>
      <c r="UYF60" s="117"/>
      <c r="UYG60" s="117"/>
      <c r="UYH60" s="117"/>
      <c r="UYI60" s="117"/>
      <c r="UYJ60" s="117"/>
      <c r="UYK60" s="117"/>
      <c r="UYL60" s="117"/>
      <c r="UYM60" s="117"/>
      <c r="UYN60" s="117"/>
      <c r="UYO60" s="117"/>
      <c r="UYP60" s="117"/>
      <c r="UYQ60" s="117"/>
      <c r="UYR60" s="117"/>
      <c r="UYS60" s="117"/>
      <c r="UYT60" s="117"/>
      <c r="UYU60" s="117"/>
      <c r="UYV60" s="117"/>
      <c r="UYW60" s="117"/>
      <c r="UYX60" s="117"/>
      <c r="UYY60" s="117"/>
      <c r="UYZ60" s="117"/>
      <c r="UZA60" s="117"/>
      <c r="UZB60" s="117"/>
      <c r="UZC60" s="117"/>
      <c r="UZD60" s="117"/>
      <c r="UZE60" s="117"/>
      <c r="UZF60" s="117"/>
      <c r="UZG60" s="117"/>
      <c r="UZH60" s="117"/>
      <c r="UZI60" s="117"/>
      <c r="UZJ60" s="117"/>
      <c r="UZK60" s="117"/>
      <c r="UZL60" s="117"/>
      <c r="UZM60" s="117"/>
      <c r="UZN60" s="117"/>
      <c r="UZO60" s="117"/>
      <c r="UZP60" s="117"/>
      <c r="UZQ60" s="117"/>
      <c r="UZR60" s="117"/>
      <c r="UZS60" s="117"/>
      <c r="UZT60" s="117"/>
      <c r="UZU60" s="117"/>
      <c r="UZV60" s="117"/>
      <c r="UZW60" s="117"/>
      <c r="UZX60" s="117"/>
      <c r="UZY60" s="117"/>
      <c r="UZZ60" s="117"/>
      <c r="VAA60" s="117"/>
      <c r="VAB60" s="117"/>
      <c r="VAC60" s="117"/>
      <c r="VAD60" s="117"/>
      <c r="VAE60" s="117"/>
      <c r="VAF60" s="117"/>
      <c r="VAG60" s="117"/>
      <c r="VAH60" s="117"/>
      <c r="VAI60" s="117"/>
      <c r="VAJ60" s="117"/>
      <c r="VAK60" s="117"/>
      <c r="VAL60" s="117"/>
      <c r="VAM60" s="117"/>
      <c r="VAN60" s="117"/>
      <c r="VAO60" s="117"/>
      <c r="VAP60" s="117"/>
      <c r="VAQ60" s="117"/>
      <c r="VAR60" s="117"/>
      <c r="VAS60" s="117"/>
      <c r="VAT60" s="117"/>
      <c r="VAU60" s="117"/>
      <c r="VAV60" s="117"/>
      <c r="VAW60" s="117"/>
      <c r="VAX60" s="117"/>
      <c r="VAY60" s="117"/>
      <c r="VAZ60" s="117"/>
      <c r="VBA60" s="117"/>
      <c r="VBB60" s="117"/>
      <c r="VBC60" s="117"/>
      <c r="VBD60" s="117"/>
      <c r="VBE60" s="117"/>
      <c r="VBF60" s="117"/>
      <c r="VBG60" s="117"/>
      <c r="VBH60" s="117"/>
      <c r="VBI60" s="117"/>
      <c r="VBJ60" s="117"/>
      <c r="VBK60" s="117"/>
      <c r="VBL60" s="117"/>
      <c r="VBM60" s="117"/>
      <c r="VBN60" s="117"/>
      <c r="VBO60" s="117"/>
      <c r="VBP60" s="117"/>
      <c r="VBQ60" s="117"/>
      <c r="VBR60" s="117"/>
      <c r="VBS60" s="117"/>
      <c r="VBT60" s="117"/>
      <c r="VBU60" s="117"/>
      <c r="VBV60" s="117"/>
      <c r="VBW60" s="117"/>
      <c r="VBX60" s="117"/>
      <c r="VBY60" s="117"/>
      <c r="VBZ60" s="117"/>
      <c r="VCA60" s="117"/>
      <c r="VCB60" s="117"/>
      <c r="VCC60" s="117"/>
      <c r="VCD60" s="117"/>
      <c r="VCE60" s="117"/>
      <c r="VCF60" s="117"/>
      <c r="VCG60" s="117"/>
      <c r="VCH60" s="117"/>
      <c r="VCI60" s="117"/>
      <c r="VCJ60" s="117"/>
      <c r="VCK60" s="117"/>
      <c r="VCL60" s="117"/>
      <c r="VCM60" s="117"/>
      <c r="VCN60" s="117"/>
      <c r="VCO60" s="117"/>
      <c r="VCP60" s="117"/>
      <c r="VCQ60" s="117"/>
      <c r="VCR60" s="117"/>
      <c r="VCS60" s="117"/>
      <c r="VCT60" s="117"/>
      <c r="VCU60" s="117"/>
      <c r="VCV60" s="117"/>
      <c r="VCW60" s="117"/>
      <c r="VCX60" s="117"/>
      <c r="VCY60" s="117"/>
      <c r="VCZ60" s="117"/>
      <c r="VDA60" s="117"/>
      <c r="VDB60" s="117"/>
      <c r="VDC60" s="117"/>
      <c r="VDD60" s="117"/>
      <c r="VDE60" s="117"/>
      <c r="VDF60" s="117"/>
      <c r="VDG60" s="117"/>
      <c r="VDH60" s="117"/>
      <c r="VDI60" s="117"/>
      <c r="VDJ60" s="117"/>
      <c r="VDK60" s="117"/>
      <c r="VDL60" s="117"/>
      <c r="VDM60" s="117"/>
      <c r="VDN60" s="117"/>
      <c r="VDO60" s="117"/>
      <c r="VDP60" s="117"/>
      <c r="VDQ60" s="117"/>
      <c r="VDR60" s="117"/>
      <c r="VDS60" s="117"/>
      <c r="VDT60" s="117"/>
      <c r="VDU60" s="117"/>
      <c r="VDV60" s="117"/>
      <c r="VDW60" s="117"/>
      <c r="VDX60" s="117"/>
      <c r="VDY60" s="117"/>
      <c r="VDZ60" s="117"/>
      <c r="VEA60" s="117"/>
      <c r="VEB60" s="117"/>
      <c r="VEC60" s="117"/>
      <c r="VED60" s="117"/>
      <c r="VEE60" s="117"/>
      <c r="VEF60" s="117"/>
      <c r="VEG60" s="117"/>
      <c r="VEH60" s="117"/>
      <c r="VEI60" s="117"/>
      <c r="VEJ60" s="117"/>
      <c r="VEK60" s="117"/>
      <c r="VEL60" s="117"/>
      <c r="VEM60" s="117"/>
      <c r="VEN60" s="117"/>
      <c r="VEO60" s="117"/>
      <c r="VEP60" s="117"/>
      <c r="VEQ60" s="117"/>
      <c r="VER60" s="117"/>
      <c r="VES60" s="117"/>
      <c r="VET60" s="117"/>
      <c r="VEU60" s="117"/>
      <c r="VEV60" s="117"/>
      <c r="VEW60" s="117"/>
      <c r="VEX60" s="117"/>
      <c r="VEY60" s="117"/>
      <c r="VEZ60" s="117"/>
      <c r="VFA60" s="117"/>
      <c r="VFB60" s="117"/>
      <c r="VFC60" s="117"/>
      <c r="VFD60" s="117"/>
      <c r="VFE60" s="117"/>
      <c r="VFF60" s="117"/>
      <c r="VFG60" s="117"/>
      <c r="VFH60" s="117"/>
      <c r="VFI60" s="117"/>
      <c r="VFJ60" s="117"/>
      <c r="VFK60" s="117"/>
      <c r="VFL60" s="117"/>
      <c r="VFM60" s="117"/>
      <c r="VFN60" s="117"/>
      <c r="VFO60" s="117"/>
      <c r="VFP60" s="117"/>
      <c r="VFQ60" s="117"/>
      <c r="VFR60" s="117"/>
      <c r="VFS60" s="117"/>
      <c r="VFT60" s="117"/>
      <c r="VFU60" s="117"/>
      <c r="VFV60" s="117"/>
      <c r="VFW60" s="117"/>
      <c r="VFX60" s="117"/>
      <c r="VFY60" s="117"/>
      <c r="VFZ60" s="117"/>
      <c r="VGA60" s="117"/>
      <c r="VGB60" s="117"/>
      <c r="VGC60" s="117"/>
      <c r="VGD60" s="117"/>
      <c r="VGE60" s="117"/>
      <c r="VGF60" s="117"/>
      <c r="VGG60" s="117"/>
      <c r="VGH60" s="117"/>
      <c r="VGI60" s="117"/>
      <c r="VGJ60" s="117"/>
      <c r="VGK60" s="117"/>
      <c r="VGL60" s="117"/>
      <c r="VGM60" s="117"/>
      <c r="VGN60" s="117"/>
      <c r="VGO60" s="117"/>
      <c r="VGP60" s="117"/>
      <c r="VGQ60" s="117"/>
      <c r="VGR60" s="117"/>
      <c r="VGS60" s="117"/>
      <c r="VGT60" s="117"/>
      <c r="VGU60" s="117"/>
      <c r="VGV60" s="117"/>
      <c r="VGW60" s="117"/>
      <c r="VGX60" s="117"/>
      <c r="VGY60" s="117"/>
      <c r="VGZ60" s="117"/>
      <c r="VHA60" s="117"/>
      <c r="VHB60" s="117"/>
      <c r="VHC60" s="117"/>
      <c r="VHD60" s="117"/>
      <c r="VHE60" s="117"/>
      <c r="VHF60" s="117"/>
      <c r="VHG60" s="117"/>
      <c r="VHH60" s="117"/>
      <c r="VHI60" s="117"/>
      <c r="VHJ60" s="117"/>
      <c r="VHK60" s="117"/>
      <c r="VHL60" s="117"/>
      <c r="VHM60" s="117"/>
      <c r="VHN60" s="117"/>
      <c r="VHO60" s="117"/>
      <c r="VHP60" s="117"/>
      <c r="VHQ60" s="117"/>
      <c r="VHR60" s="117"/>
      <c r="VHS60" s="117"/>
      <c r="VHT60" s="117"/>
      <c r="VHU60" s="117"/>
      <c r="VHV60" s="117"/>
      <c r="VHW60" s="117"/>
      <c r="VHX60" s="117"/>
      <c r="VHY60" s="117"/>
      <c r="VHZ60" s="117"/>
      <c r="VIA60" s="117"/>
      <c r="VIB60" s="117"/>
      <c r="VIC60" s="117"/>
      <c r="VID60" s="117"/>
      <c r="VIE60" s="117"/>
      <c r="VIF60" s="117"/>
      <c r="VIG60" s="117"/>
      <c r="VIH60" s="117"/>
      <c r="VII60" s="117"/>
      <c r="VIJ60" s="117"/>
      <c r="VIK60" s="117"/>
      <c r="VIL60" s="117"/>
      <c r="VIM60" s="117"/>
      <c r="VIN60" s="117"/>
      <c r="VIO60" s="117"/>
      <c r="VIP60" s="117"/>
      <c r="VIQ60" s="117"/>
      <c r="VIR60" s="117"/>
      <c r="VIS60" s="117"/>
      <c r="VIT60" s="117"/>
      <c r="VIU60" s="117"/>
      <c r="VIV60" s="117"/>
      <c r="VIW60" s="117"/>
      <c r="VIX60" s="117"/>
      <c r="VIY60" s="117"/>
      <c r="VIZ60" s="117"/>
      <c r="VJA60" s="117"/>
      <c r="VJB60" s="117"/>
      <c r="VJC60" s="117"/>
      <c r="VJD60" s="117"/>
      <c r="VJE60" s="117"/>
      <c r="VJF60" s="117"/>
      <c r="VJG60" s="117"/>
      <c r="VJH60" s="117"/>
      <c r="VJI60" s="117"/>
      <c r="VJJ60" s="117"/>
      <c r="VJK60" s="117"/>
      <c r="VJL60" s="117"/>
      <c r="VJM60" s="117"/>
      <c r="VJN60" s="117"/>
      <c r="VJO60" s="117"/>
      <c r="VJP60" s="117"/>
      <c r="VJQ60" s="117"/>
      <c r="VJR60" s="117"/>
      <c r="VJS60" s="117"/>
      <c r="VJT60" s="117"/>
      <c r="VJU60" s="117"/>
      <c r="VJV60" s="117"/>
      <c r="VJW60" s="117"/>
      <c r="VJX60" s="117"/>
      <c r="VJY60" s="117"/>
      <c r="VJZ60" s="117"/>
      <c r="VKA60" s="117"/>
      <c r="VKB60" s="117"/>
      <c r="VKC60" s="117"/>
      <c r="VKD60" s="117"/>
      <c r="VKE60" s="117"/>
      <c r="VKF60" s="117"/>
      <c r="VKG60" s="117"/>
      <c r="VKH60" s="117"/>
      <c r="VKI60" s="117"/>
      <c r="VKJ60" s="117"/>
      <c r="VKK60" s="117"/>
      <c r="VKL60" s="117"/>
      <c r="VKM60" s="117"/>
      <c r="VKN60" s="117"/>
      <c r="VKO60" s="117"/>
      <c r="VKP60" s="117"/>
      <c r="VKQ60" s="117"/>
      <c r="VKR60" s="117"/>
      <c r="VKS60" s="117"/>
      <c r="VKT60" s="117"/>
      <c r="VKU60" s="117"/>
      <c r="VKV60" s="117"/>
      <c r="VKW60" s="117"/>
      <c r="VKX60" s="117"/>
      <c r="VKY60" s="117"/>
      <c r="VKZ60" s="117"/>
      <c r="VLA60" s="117"/>
      <c r="VLB60" s="117"/>
      <c r="VLC60" s="117"/>
      <c r="VLD60" s="117"/>
      <c r="VLE60" s="117"/>
      <c r="VLF60" s="117"/>
      <c r="VLG60" s="117"/>
      <c r="VLH60" s="117"/>
      <c r="VLI60" s="117"/>
      <c r="VLJ60" s="117"/>
      <c r="VLK60" s="117"/>
      <c r="VLL60" s="117"/>
      <c r="VLM60" s="117"/>
      <c r="VLN60" s="117"/>
      <c r="VLO60" s="117"/>
      <c r="VLP60" s="117"/>
      <c r="VLQ60" s="117"/>
      <c r="VLR60" s="117"/>
      <c r="VLS60" s="117"/>
      <c r="VLT60" s="117"/>
      <c r="VLU60" s="117"/>
      <c r="VLV60" s="117"/>
      <c r="VLW60" s="117"/>
      <c r="VLX60" s="117"/>
      <c r="VLY60" s="117"/>
      <c r="VLZ60" s="117"/>
      <c r="VMA60" s="117"/>
      <c r="VMB60" s="117"/>
      <c r="VMC60" s="117"/>
      <c r="VMD60" s="117"/>
      <c r="VME60" s="117"/>
      <c r="VMF60" s="117"/>
      <c r="VMG60" s="117"/>
      <c r="VMH60" s="117"/>
      <c r="VMI60" s="117"/>
      <c r="VMJ60" s="117"/>
      <c r="VMK60" s="117"/>
      <c r="VML60" s="117"/>
      <c r="VMM60" s="117"/>
      <c r="VMN60" s="117"/>
      <c r="VMO60" s="117"/>
      <c r="VMP60" s="117"/>
      <c r="VMQ60" s="117"/>
      <c r="VMR60" s="117"/>
      <c r="VMS60" s="117"/>
      <c r="VMT60" s="117"/>
      <c r="VMU60" s="117"/>
      <c r="VMV60" s="117"/>
      <c r="VMW60" s="117"/>
      <c r="VMX60" s="117"/>
      <c r="VMY60" s="117"/>
      <c r="VMZ60" s="117"/>
      <c r="VNA60" s="117"/>
      <c r="VNB60" s="117"/>
      <c r="VNC60" s="117"/>
      <c r="VND60" s="117"/>
      <c r="VNE60" s="117"/>
      <c r="VNF60" s="117"/>
      <c r="VNG60" s="117"/>
      <c r="VNH60" s="117"/>
      <c r="VNI60" s="117"/>
      <c r="VNJ60" s="117"/>
      <c r="VNK60" s="117"/>
      <c r="VNL60" s="117"/>
      <c r="VNM60" s="117"/>
      <c r="VNN60" s="117"/>
      <c r="VNO60" s="117"/>
      <c r="VNP60" s="117"/>
      <c r="VNQ60" s="117"/>
      <c r="VNR60" s="117"/>
      <c r="VNS60" s="117"/>
      <c r="VNT60" s="117"/>
      <c r="VNU60" s="117"/>
      <c r="VNV60" s="117"/>
      <c r="VNW60" s="117"/>
      <c r="VNX60" s="117"/>
      <c r="VNY60" s="117"/>
      <c r="VNZ60" s="117"/>
      <c r="VOA60" s="117"/>
      <c r="VOB60" s="117"/>
      <c r="VOC60" s="117"/>
      <c r="VOD60" s="117"/>
      <c r="VOE60" s="117"/>
      <c r="VOF60" s="117"/>
      <c r="VOG60" s="117"/>
      <c r="VOH60" s="117"/>
      <c r="VOI60" s="117"/>
      <c r="VOJ60" s="117"/>
      <c r="VOK60" s="117"/>
      <c r="VOL60" s="117"/>
      <c r="VOM60" s="117"/>
      <c r="VON60" s="117"/>
      <c r="VOO60" s="117"/>
      <c r="VOP60" s="117"/>
      <c r="VOQ60" s="117"/>
      <c r="VOR60" s="117"/>
      <c r="VOS60" s="117"/>
      <c r="VOT60" s="117"/>
      <c r="VOU60" s="117"/>
      <c r="VOV60" s="117"/>
      <c r="VOW60" s="117"/>
      <c r="VOX60" s="117"/>
      <c r="VOY60" s="117"/>
      <c r="VOZ60" s="117"/>
      <c r="VPA60" s="117"/>
      <c r="VPB60" s="117"/>
      <c r="VPC60" s="117"/>
      <c r="VPD60" s="117"/>
      <c r="VPE60" s="117"/>
      <c r="VPF60" s="117"/>
      <c r="VPG60" s="117"/>
      <c r="VPH60" s="117"/>
      <c r="VPI60" s="117"/>
      <c r="VPJ60" s="117"/>
      <c r="VPK60" s="117"/>
      <c r="VPL60" s="117"/>
      <c r="VPM60" s="117"/>
      <c r="VPN60" s="117"/>
      <c r="VPO60" s="117"/>
      <c r="VPP60" s="117"/>
      <c r="VPQ60" s="117"/>
      <c r="VPR60" s="117"/>
      <c r="VPS60" s="117"/>
      <c r="VPT60" s="117"/>
      <c r="VPU60" s="117"/>
      <c r="VPV60" s="117"/>
      <c r="VPW60" s="117"/>
      <c r="VPX60" s="117"/>
      <c r="VPY60" s="117"/>
      <c r="VPZ60" s="117"/>
      <c r="VQA60" s="117"/>
      <c r="VQB60" s="117"/>
      <c r="VQC60" s="117"/>
      <c r="VQD60" s="117"/>
      <c r="VQE60" s="117"/>
      <c r="VQF60" s="117"/>
      <c r="VQG60" s="117"/>
      <c r="VQH60" s="117"/>
      <c r="VQI60" s="117"/>
      <c r="VQJ60" s="117"/>
      <c r="VQK60" s="117"/>
      <c r="VQL60" s="117"/>
      <c r="VQM60" s="117"/>
      <c r="VQN60" s="117"/>
      <c r="VQO60" s="117"/>
      <c r="VQP60" s="117"/>
      <c r="VQQ60" s="117"/>
      <c r="VQR60" s="117"/>
      <c r="VQS60" s="117"/>
      <c r="VQT60" s="117"/>
      <c r="VQU60" s="117"/>
      <c r="VQV60" s="117"/>
      <c r="VQW60" s="117"/>
      <c r="VQX60" s="117"/>
      <c r="VQY60" s="117"/>
      <c r="VQZ60" s="117"/>
      <c r="VRA60" s="117"/>
      <c r="VRB60" s="117"/>
      <c r="VRC60" s="117"/>
      <c r="VRD60" s="117"/>
      <c r="VRE60" s="117"/>
      <c r="VRF60" s="117"/>
      <c r="VRG60" s="117"/>
      <c r="VRH60" s="117"/>
      <c r="VRI60" s="117"/>
      <c r="VRJ60" s="117"/>
      <c r="VRK60" s="117"/>
      <c r="VRL60" s="117"/>
      <c r="VRM60" s="117"/>
      <c r="VRN60" s="117"/>
      <c r="VRO60" s="117"/>
      <c r="VRP60" s="117"/>
      <c r="VRQ60" s="117"/>
      <c r="VRR60" s="117"/>
      <c r="VRS60" s="117"/>
      <c r="VRT60" s="117"/>
      <c r="VRU60" s="117"/>
      <c r="VRV60" s="117"/>
      <c r="VRW60" s="117"/>
      <c r="VRX60" s="117"/>
      <c r="VRY60" s="117"/>
      <c r="VRZ60" s="117"/>
      <c r="VSA60" s="117"/>
      <c r="VSB60" s="117"/>
      <c r="VSC60" s="117"/>
      <c r="VSD60" s="117"/>
      <c r="VSE60" s="117"/>
      <c r="VSF60" s="117"/>
      <c r="VSG60" s="117"/>
      <c r="VSH60" s="117"/>
      <c r="VSI60" s="117"/>
      <c r="VSJ60" s="117"/>
      <c r="VSK60" s="117"/>
      <c r="VSL60" s="117"/>
      <c r="VSM60" s="117"/>
      <c r="VSN60" s="117"/>
      <c r="VSO60" s="117"/>
      <c r="VSP60" s="117"/>
      <c r="VSQ60" s="117"/>
      <c r="VSR60" s="117"/>
      <c r="VSS60" s="117"/>
      <c r="VST60" s="117"/>
      <c r="VSU60" s="117"/>
      <c r="VSV60" s="117"/>
      <c r="VSW60" s="117"/>
      <c r="VSX60" s="117"/>
      <c r="VSY60" s="117"/>
      <c r="VSZ60" s="117"/>
      <c r="VTA60" s="117"/>
      <c r="VTB60" s="117"/>
      <c r="VTC60" s="117"/>
      <c r="VTD60" s="117"/>
      <c r="VTE60" s="117"/>
      <c r="VTF60" s="117"/>
      <c r="VTG60" s="117"/>
      <c r="VTH60" s="117"/>
      <c r="VTI60" s="117"/>
      <c r="VTJ60" s="117"/>
      <c r="VTK60" s="117"/>
      <c r="VTL60" s="117"/>
      <c r="VTM60" s="117"/>
      <c r="VTN60" s="117"/>
      <c r="VTO60" s="117"/>
      <c r="VTP60" s="117"/>
      <c r="VTQ60" s="117"/>
      <c r="VTR60" s="117"/>
      <c r="VTS60" s="117"/>
      <c r="VTT60" s="117"/>
      <c r="VTU60" s="117"/>
      <c r="VTV60" s="117"/>
      <c r="VTW60" s="117"/>
      <c r="VTX60" s="117"/>
      <c r="VTY60" s="117"/>
      <c r="VTZ60" s="117"/>
      <c r="VUA60" s="117"/>
      <c r="VUB60" s="117"/>
      <c r="VUC60" s="117"/>
      <c r="VUD60" s="117"/>
      <c r="VUE60" s="117"/>
      <c r="VUF60" s="117"/>
      <c r="VUG60" s="117"/>
      <c r="VUH60" s="117"/>
      <c r="VUI60" s="117"/>
      <c r="VUJ60" s="117"/>
      <c r="VUK60" s="117"/>
      <c r="VUL60" s="117"/>
      <c r="VUM60" s="117"/>
      <c r="VUN60" s="117"/>
      <c r="VUO60" s="117"/>
      <c r="VUP60" s="117"/>
      <c r="VUQ60" s="117"/>
      <c r="VUR60" s="117"/>
      <c r="VUS60" s="117"/>
      <c r="VUT60" s="117"/>
      <c r="VUU60" s="117"/>
      <c r="VUV60" s="117"/>
      <c r="VUW60" s="117"/>
      <c r="VUX60" s="117"/>
      <c r="VUY60" s="117"/>
      <c r="VUZ60" s="117"/>
      <c r="VVA60" s="117"/>
      <c r="VVB60" s="117"/>
      <c r="VVC60" s="117"/>
      <c r="VVD60" s="117"/>
      <c r="VVE60" s="117"/>
      <c r="VVF60" s="117"/>
      <c r="VVG60" s="117"/>
      <c r="VVH60" s="117"/>
      <c r="VVI60" s="117"/>
      <c r="VVJ60" s="117"/>
      <c r="VVK60" s="117"/>
      <c r="VVL60" s="117"/>
      <c r="VVM60" s="117"/>
      <c r="VVN60" s="117"/>
      <c r="VVO60" s="117"/>
      <c r="VVP60" s="117"/>
      <c r="VVQ60" s="117"/>
      <c r="VVR60" s="117"/>
      <c r="VVS60" s="117"/>
      <c r="VVT60" s="117"/>
      <c r="VVU60" s="117"/>
      <c r="VVV60" s="117"/>
      <c r="VVW60" s="117"/>
      <c r="VVX60" s="117"/>
      <c r="VVY60" s="117"/>
      <c r="VVZ60" s="117"/>
      <c r="VWA60" s="117"/>
      <c r="VWB60" s="117"/>
      <c r="VWC60" s="117"/>
      <c r="VWD60" s="117"/>
      <c r="VWE60" s="117"/>
      <c r="VWF60" s="117"/>
      <c r="VWG60" s="117"/>
      <c r="VWH60" s="117"/>
      <c r="VWI60" s="117"/>
      <c r="VWJ60" s="117"/>
      <c r="VWK60" s="117"/>
      <c r="VWL60" s="117"/>
      <c r="VWM60" s="117"/>
      <c r="VWN60" s="117"/>
      <c r="VWO60" s="117"/>
      <c r="VWP60" s="117"/>
      <c r="VWQ60" s="117"/>
      <c r="VWR60" s="117"/>
      <c r="VWS60" s="117"/>
      <c r="VWT60" s="117"/>
      <c r="VWU60" s="117"/>
      <c r="VWV60" s="117"/>
      <c r="VWW60" s="117"/>
      <c r="VWX60" s="117"/>
      <c r="VWY60" s="117"/>
      <c r="VWZ60" s="117"/>
      <c r="VXA60" s="117"/>
      <c r="VXB60" s="117"/>
      <c r="VXC60" s="117"/>
      <c r="VXD60" s="117"/>
      <c r="VXE60" s="117"/>
      <c r="VXF60" s="117"/>
      <c r="VXG60" s="117"/>
      <c r="VXH60" s="117"/>
      <c r="VXI60" s="117"/>
      <c r="VXJ60" s="117"/>
      <c r="VXK60" s="117"/>
      <c r="VXL60" s="117"/>
      <c r="VXM60" s="117"/>
      <c r="VXN60" s="117"/>
      <c r="VXO60" s="117"/>
      <c r="VXP60" s="117"/>
      <c r="VXQ60" s="117"/>
      <c r="VXR60" s="117"/>
      <c r="VXS60" s="117"/>
      <c r="VXT60" s="117"/>
      <c r="VXU60" s="117"/>
      <c r="VXV60" s="117"/>
      <c r="VXW60" s="117"/>
      <c r="VXX60" s="117"/>
      <c r="VXY60" s="117"/>
      <c r="VXZ60" s="117"/>
      <c r="VYA60" s="117"/>
      <c r="VYB60" s="117"/>
      <c r="VYC60" s="117"/>
      <c r="VYD60" s="117"/>
      <c r="VYE60" s="117"/>
      <c r="VYF60" s="117"/>
      <c r="VYG60" s="117"/>
      <c r="VYH60" s="117"/>
      <c r="VYI60" s="117"/>
      <c r="VYJ60" s="117"/>
      <c r="VYK60" s="117"/>
      <c r="VYL60" s="117"/>
      <c r="VYM60" s="117"/>
      <c r="VYN60" s="117"/>
      <c r="VYO60" s="117"/>
      <c r="VYP60" s="117"/>
      <c r="VYQ60" s="117"/>
      <c r="VYR60" s="117"/>
      <c r="VYS60" s="117"/>
      <c r="VYT60" s="117"/>
      <c r="VYU60" s="117"/>
      <c r="VYV60" s="117"/>
      <c r="VYW60" s="117"/>
      <c r="VYX60" s="117"/>
      <c r="VYY60" s="117"/>
      <c r="VYZ60" s="117"/>
      <c r="VZA60" s="117"/>
      <c r="VZB60" s="117"/>
      <c r="VZC60" s="117"/>
      <c r="VZD60" s="117"/>
      <c r="VZE60" s="117"/>
      <c r="VZF60" s="117"/>
      <c r="VZG60" s="117"/>
      <c r="VZH60" s="117"/>
      <c r="VZI60" s="117"/>
      <c r="VZJ60" s="117"/>
      <c r="VZK60" s="117"/>
      <c r="VZL60" s="117"/>
      <c r="VZM60" s="117"/>
      <c r="VZN60" s="117"/>
      <c r="VZO60" s="117"/>
      <c r="VZP60" s="117"/>
      <c r="VZQ60" s="117"/>
      <c r="VZR60" s="117"/>
      <c r="VZS60" s="117"/>
      <c r="VZT60" s="117"/>
      <c r="VZU60" s="117"/>
      <c r="VZV60" s="117"/>
      <c r="VZW60" s="117"/>
      <c r="VZX60" s="117"/>
      <c r="VZY60" s="117"/>
      <c r="VZZ60" s="117"/>
      <c r="WAA60" s="117"/>
      <c r="WAB60" s="117"/>
      <c r="WAC60" s="117"/>
      <c r="WAD60" s="117"/>
      <c r="WAE60" s="117"/>
      <c r="WAF60" s="117"/>
      <c r="WAG60" s="117"/>
      <c r="WAH60" s="117"/>
      <c r="WAI60" s="117"/>
      <c r="WAJ60" s="117"/>
      <c r="WAK60" s="117"/>
      <c r="WAL60" s="117"/>
      <c r="WAM60" s="117"/>
      <c r="WAN60" s="117"/>
      <c r="WAO60" s="117"/>
      <c r="WAP60" s="117"/>
      <c r="WAQ60" s="117"/>
      <c r="WAR60" s="117"/>
      <c r="WAS60" s="117"/>
      <c r="WAT60" s="117"/>
      <c r="WAU60" s="117"/>
      <c r="WAV60" s="117"/>
      <c r="WAW60" s="117"/>
      <c r="WAX60" s="117"/>
      <c r="WAY60" s="117"/>
      <c r="WAZ60" s="117"/>
      <c r="WBA60" s="117"/>
      <c r="WBB60" s="117"/>
      <c r="WBC60" s="117"/>
      <c r="WBD60" s="117"/>
      <c r="WBE60" s="117"/>
      <c r="WBF60" s="117"/>
      <c r="WBG60" s="117"/>
      <c r="WBH60" s="117"/>
      <c r="WBI60" s="117"/>
      <c r="WBJ60" s="117"/>
      <c r="WBK60" s="117"/>
      <c r="WBL60" s="117"/>
      <c r="WBM60" s="117"/>
      <c r="WBN60" s="117"/>
      <c r="WBO60" s="117"/>
      <c r="WBP60" s="117"/>
      <c r="WBQ60" s="117"/>
      <c r="WBR60" s="117"/>
      <c r="WBS60" s="117"/>
      <c r="WBT60" s="117"/>
      <c r="WBU60" s="117"/>
      <c r="WBV60" s="117"/>
      <c r="WBW60" s="117"/>
      <c r="WBX60" s="117"/>
      <c r="WBY60" s="117"/>
      <c r="WBZ60" s="117"/>
      <c r="WCA60" s="117"/>
      <c r="WCB60" s="117"/>
      <c r="WCC60" s="117"/>
      <c r="WCD60" s="117"/>
      <c r="WCE60" s="117"/>
      <c r="WCF60" s="117"/>
      <c r="WCG60" s="117"/>
      <c r="WCH60" s="117"/>
      <c r="WCI60" s="117"/>
      <c r="WCJ60" s="117"/>
      <c r="WCK60" s="117"/>
      <c r="WCL60" s="117"/>
      <c r="WCM60" s="117"/>
      <c r="WCN60" s="117"/>
      <c r="WCO60" s="117"/>
      <c r="WCP60" s="117"/>
      <c r="WCQ60" s="117"/>
      <c r="WCR60" s="117"/>
      <c r="WCS60" s="117"/>
      <c r="WCT60" s="117"/>
      <c r="WCU60" s="117"/>
      <c r="WCV60" s="117"/>
      <c r="WCW60" s="117"/>
      <c r="WCX60" s="117"/>
      <c r="WCY60" s="117"/>
      <c r="WCZ60" s="117"/>
      <c r="WDA60" s="117"/>
      <c r="WDB60" s="117"/>
      <c r="WDC60" s="117"/>
      <c r="WDD60" s="117"/>
      <c r="WDE60" s="117"/>
      <c r="WDF60" s="117"/>
      <c r="WDG60" s="117"/>
      <c r="WDH60" s="117"/>
      <c r="WDI60" s="117"/>
      <c r="WDJ60" s="117"/>
      <c r="WDK60" s="117"/>
      <c r="WDL60" s="117"/>
      <c r="WDM60" s="117"/>
      <c r="WDN60" s="117"/>
      <c r="WDO60" s="117"/>
      <c r="WDP60" s="117"/>
      <c r="WDQ60" s="117"/>
      <c r="WDR60" s="117"/>
      <c r="WDS60" s="117"/>
      <c r="WDT60" s="117"/>
      <c r="WDU60" s="117"/>
      <c r="WDV60" s="117"/>
      <c r="WDW60" s="117"/>
      <c r="WDX60" s="117"/>
      <c r="WDY60" s="117"/>
      <c r="WDZ60" s="117"/>
      <c r="WEA60" s="117"/>
      <c r="WEB60" s="117"/>
      <c r="WEC60" s="117"/>
      <c r="WED60" s="117"/>
      <c r="WEE60" s="117"/>
      <c r="WEF60" s="117"/>
      <c r="WEG60" s="117"/>
      <c r="WEH60" s="117"/>
      <c r="WEI60" s="117"/>
      <c r="WEJ60" s="117"/>
      <c r="WEK60" s="117"/>
      <c r="WEL60" s="117"/>
      <c r="WEM60" s="117"/>
      <c r="WEN60" s="117"/>
      <c r="WEO60" s="117"/>
      <c r="WEP60" s="117"/>
      <c r="WEQ60" s="117"/>
      <c r="WER60" s="117"/>
      <c r="WES60" s="117"/>
      <c r="WET60" s="117"/>
      <c r="WEU60" s="117"/>
      <c r="WEV60" s="117"/>
      <c r="WEW60" s="117"/>
      <c r="WEX60" s="117"/>
      <c r="WEY60" s="117"/>
      <c r="WEZ60" s="117"/>
      <c r="WFA60" s="117"/>
      <c r="WFB60" s="117"/>
      <c r="WFC60" s="117"/>
      <c r="WFD60" s="117"/>
      <c r="WFE60" s="117"/>
      <c r="WFF60" s="117"/>
      <c r="WFG60" s="117"/>
      <c r="WFH60" s="117"/>
      <c r="WFI60" s="117"/>
      <c r="WFJ60" s="117"/>
      <c r="WFK60" s="117"/>
      <c r="WFL60" s="117"/>
      <c r="WFM60" s="117"/>
      <c r="WFN60" s="117"/>
      <c r="WFO60" s="117"/>
      <c r="WFP60" s="117"/>
      <c r="WFQ60" s="117"/>
      <c r="WFR60" s="117"/>
      <c r="WFS60" s="117"/>
      <c r="WFT60" s="117"/>
      <c r="WFU60" s="117"/>
      <c r="WFV60" s="117"/>
      <c r="WFW60" s="117"/>
      <c r="WFX60" s="117"/>
      <c r="WFY60" s="117"/>
      <c r="WFZ60" s="117"/>
      <c r="WGA60" s="117"/>
      <c r="WGB60" s="117"/>
      <c r="WGC60" s="117"/>
      <c r="WGD60" s="117"/>
      <c r="WGE60" s="117"/>
      <c r="WGF60" s="117"/>
      <c r="WGG60" s="117"/>
      <c r="WGH60" s="117"/>
      <c r="WGI60" s="117"/>
      <c r="WGJ60" s="117"/>
      <c r="WGK60" s="117"/>
      <c r="WGL60" s="117"/>
      <c r="WGM60" s="117"/>
      <c r="WGN60" s="117"/>
      <c r="WGO60" s="117"/>
      <c r="WGP60" s="117"/>
      <c r="WGQ60" s="117"/>
      <c r="WGR60" s="117"/>
      <c r="WGS60" s="117"/>
      <c r="WGT60" s="117"/>
      <c r="WGU60" s="117"/>
      <c r="WGV60" s="117"/>
      <c r="WGW60" s="117"/>
      <c r="WGX60" s="117"/>
      <c r="WGY60" s="117"/>
      <c r="WGZ60" s="117"/>
      <c r="WHA60" s="117"/>
      <c r="WHB60" s="117"/>
      <c r="WHC60" s="117"/>
      <c r="WHD60" s="117"/>
      <c r="WHE60" s="117"/>
      <c r="WHF60" s="117"/>
      <c r="WHG60" s="117"/>
      <c r="WHH60" s="117"/>
      <c r="WHI60" s="117"/>
      <c r="WHJ60" s="117"/>
      <c r="WHK60" s="117"/>
      <c r="WHL60" s="117"/>
      <c r="WHM60" s="117"/>
      <c r="WHN60" s="117"/>
      <c r="WHO60" s="117"/>
      <c r="WHP60" s="117"/>
      <c r="WHQ60" s="117"/>
      <c r="WHR60" s="117"/>
      <c r="WHS60" s="117"/>
      <c r="WHT60" s="117"/>
      <c r="WHU60" s="117"/>
      <c r="WHV60" s="117"/>
      <c r="WHW60" s="117"/>
      <c r="WHX60" s="117"/>
      <c r="WHY60" s="117"/>
      <c r="WHZ60" s="117"/>
      <c r="WIA60" s="117"/>
      <c r="WIB60" s="117"/>
      <c r="WIC60" s="117"/>
      <c r="WID60" s="117"/>
      <c r="WIE60" s="117"/>
      <c r="WIF60" s="117"/>
      <c r="WIG60" s="117"/>
      <c r="WIH60" s="117"/>
      <c r="WII60" s="117"/>
      <c r="WIJ60" s="117"/>
      <c r="WIK60" s="117"/>
      <c r="WIL60" s="117"/>
      <c r="WIM60" s="117"/>
      <c r="WIN60" s="117"/>
      <c r="WIO60" s="117"/>
      <c r="WIP60" s="117"/>
      <c r="WIQ60" s="117"/>
      <c r="WIR60" s="117"/>
      <c r="WIS60" s="117"/>
      <c r="WIT60" s="117"/>
      <c r="WIU60" s="117"/>
      <c r="WIV60" s="117"/>
      <c r="WIW60" s="117"/>
      <c r="WIX60" s="117"/>
      <c r="WIY60" s="117"/>
      <c r="WIZ60" s="117"/>
      <c r="WJA60" s="117"/>
      <c r="WJB60" s="117"/>
      <c r="WJC60" s="117"/>
      <c r="WJD60" s="117"/>
      <c r="WJE60" s="117"/>
      <c r="WJF60" s="117"/>
      <c r="WJG60" s="117"/>
      <c r="WJH60" s="117"/>
      <c r="WJI60" s="117"/>
      <c r="WJJ60" s="117"/>
      <c r="WJK60" s="117"/>
      <c r="WJL60" s="117"/>
      <c r="WJM60" s="117"/>
      <c r="WJN60" s="117"/>
      <c r="WJO60" s="117"/>
      <c r="WJP60" s="117"/>
      <c r="WJQ60" s="117"/>
      <c r="WJR60" s="117"/>
      <c r="WJS60" s="117"/>
      <c r="WJT60" s="117"/>
      <c r="WJU60" s="117"/>
      <c r="WJV60" s="117"/>
      <c r="WJW60" s="117"/>
      <c r="WJX60" s="117"/>
      <c r="WJY60" s="117"/>
      <c r="WJZ60" s="117"/>
      <c r="WKA60" s="117"/>
      <c r="WKB60" s="117"/>
      <c r="WKC60" s="117"/>
      <c r="WKD60" s="117"/>
      <c r="WKE60" s="117"/>
      <c r="WKF60" s="117"/>
      <c r="WKG60" s="117"/>
      <c r="WKH60" s="117"/>
      <c r="WKI60" s="117"/>
      <c r="WKJ60" s="117"/>
      <c r="WKK60" s="117"/>
      <c r="WKL60" s="117"/>
      <c r="WKM60" s="117"/>
      <c r="WKN60" s="117"/>
      <c r="WKO60" s="117"/>
      <c r="WKP60" s="117"/>
      <c r="WKQ60" s="117"/>
      <c r="WKR60" s="117"/>
      <c r="WKS60" s="117"/>
      <c r="WKT60" s="117"/>
      <c r="WKU60" s="117"/>
      <c r="WKV60" s="117"/>
      <c r="WKW60" s="117"/>
      <c r="WKX60" s="117"/>
      <c r="WKY60" s="117"/>
      <c r="WKZ60" s="117"/>
      <c r="WLA60" s="117"/>
      <c r="WLB60" s="117"/>
      <c r="WLC60" s="117"/>
      <c r="WLD60" s="117"/>
      <c r="WLE60" s="117"/>
      <c r="WLF60" s="117"/>
      <c r="WLG60" s="117"/>
      <c r="WLH60" s="117"/>
      <c r="WLI60" s="117"/>
      <c r="WLJ60" s="117"/>
      <c r="WLK60" s="117"/>
      <c r="WLL60" s="117"/>
      <c r="WLM60" s="117"/>
      <c r="WLN60" s="117"/>
      <c r="WLO60" s="117"/>
      <c r="WLP60" s="117"/>
      <c r="WLQ60" s="117"/>
      <c r="WLR60" s="117"/>
      <c r="WLS60" s="117"/>
      <c r="WLT60" s="117"/>
      <c r="WLU60" s="117"/>
      <c r="WLV60" s="117"/>
      <c r="WLW60" s="117"/>
      <c r="WLX60" s="117"/>
      <c r="WLY60" s="117"/>
      <c r="WLZ60" s="117"/>
      <c r="WMA60" s="117"/>
      <c r="WMB60" s="117"/>
      <c r="WMC60" s="117"/>
      <c r="WMD60" s="117"/>
      <c r="WME60" s="117"/>
      <c r="WMF60" s="117"/>
      <c r="WMG60" s="117"/>
      <c r="WMH60" s="117"/>
      <c r="WMI60" s="117"/>
      <c r="WMJ60" s="117"/>
      <c r="WMK60" s="117"/>
      <c r="WML60" s="117"/>
      <c r="WMM60" s="117"/>
      <c r="WMN60" s="117"/>
      <c r="WMO60" s="117"/>
      <c r="WMP60" s="117"/>
      <c r="WMQ60" s="117"/>
      <c r="WMR60" s="117"/>
      <c r="WMS60" s="117"/>
      <c r="WMT60" s="117"/>
      <c r="WMU60" s="117"/>
      <c r="WMV60" s="117"/>
      <c r="WMW60" s="117"/>
      <c r="WMX60" s="117"/>
      <c r="WMY60" s="117"/>
      <c r="WMZ60" s="117"/>
      <c r="WNA60" s="117"/>
      <c r="WNB60" s="117"/>
      <c r="WNC60" s="117"/>
      <c r="WND60" s="117"/>
      <c r="WNE60" s="117"/>
      <c r="WNF60" s="117"/>
      <c r="WNG60" s="117"/>
      <c r="WNH60" s="117"/>
      <c r="WNI60" s="117"/>
      <c r="WNJ60" s="117"/>
      <c r="WNK60" s="117"/>
      <c r="WNL60" s="117"/>
      <c r="WNM60" s="117"/>
      <c r="WNN60" s="117"/>
      <c r="WNO60" s="117"/>
      <c r="WNP60" s="117"/>
      <c r="WNQ60" s="117"/>
      <c r="WNR60" s="117"/>
      <c r="WNS60" s="117"/>
      <c r="WNT60" s="117"/>
      <c r="WNU60" s="117"/>
      <c r="WNV60" s="117"/>
      <c r="WNW60" s="117"/>
      <c r="WNX60" s="117"/>
      <c r="WNY60" s="117"/>
      <c r="WNZ60" s="117"/>
      <c r="WOA60" s="117"/>
      <c r="WOB60" s="117"/>
      <c r="WOC60" s="117"/>
      <c r="WOD60" s="117"/>
      <c r="WOE60" s="117"/>
      <c r="WOF60" s="117"/>
      <c r="WOG60" s="117"/>
      <c r="WOH60" s="117"/>
      <c r="WOI60" s="117"/>
      <c r="WOJ60" s="117"/>
      <c r="WOK60" s="117"/>
      <c r="WOL60" s="117"/>
      <c r="WOM60" s="117"/>
      <c r="WON60" s="117"/>
      <c r="WOO60" s="117"/>
      <c r="WOP60" s="117"/>
      <c r="WOQ60" s="117"/>
      <c r="WOR60" s="117"/>
      <c r="WOS60" s="117"/>
      <c r="WOT60" s="117"/>
      <c r="WOU60" s="117"/>
      <c r="WOV60" s="117"/>
      <c r="WOW60" s="117"/>
      <c r="WOX60" s="117"/>
      <c r="WOY60" s="117"/>
      <c r="WOZ60" s="117"/>
      <c r="WPA60" s="117"/>
      <c r="WPB60" s="117"/>
      <c r="WPC60" s="117"/>
      <c r="WPD60" s="117"/>
      <c r="WPE60" s="117"/>
      <c r="WPF60" s="117"/>
      <c r="WPG60" s="117"/>
      <c r="WPH60" s="117"/>
      <c r="WPI60" s="117"/>
      <c r="WPJ60" s="117"/>
      <c r="WPK60" s="117"/>
      <c r="WPL60" s="117"/>
      <c r="WPM60" s="117"/>
      <c r="WPN60" s="117"/>
      <c r="WPO60" s="117"/>
      <c r="WPP60" s="117"/>
      <c r="WPQ60" s="117"/>
      <c r="WPR60" s="117"/>
      <c r="WPS60" s="117"/>
      <c r="WPT60" s="117"/>
      <c r="WPU60" s="117"/>
      <c r="WPV60" s="117"/>
      <c r="WPW60" s="117"/>
      <c r="WPX60" s="117"/>
      <c r="WPY60" s="117"/>
      <c r="WPZ60" s="117"/>
      <c r="WQA60" s="117"/>
      <c r="WQB60" s="117"/>
      <c r="WQC60" s="117"/>
      <c r="WQD60" s="117"/>
      <c r="WQE60" s="117"/>
      <c r="WQF60" s="117"/>
      <c r="WQG60" s="117"/>
      <c r="WQH60" s="117"/>
      <c r="WQI60" s="117"/>
      <c r="WQJ60" s="117"/>
      <c r="WQK60" s="117"/>
      <c r="WQL60" s="117"/>
      <c r="WQM60" s="117"/>
      <c r="WQN60" s="117"/>
      <c r="WQO60" s="117"/>
      <c r="WQP60" s="117"/>
      <c r="WQQ60" s="117"/>
      <c r="WQR60" s="117"/>
      <c r="WQS60" s="117"/>
      <c r="WQT60" s="117"/>
      <c r="WQU60" s="117"/>
      <c r="WQV60" s="117"/>
      <c r="WQW60" s="117"/>
      <c r="WQX60" s="117"/>
      <c r="WQY60" s="117"/>
      <c r="WQZ60" s="117"/>
      <c r="WRA60" s="117"/>
      <c r="WRB60" s="117"/>
      <c r="WRC60" s="117"/>
      <c r="WRD60" s="117"/>
      <c r="WRE60" s="117"/>
      <c r="WRF60" s="117"/>
      <c r="WRG60" s="117"/>
      <c r="WRH60" s="117"/>
      <c r="WRI60" s="117"/>
      <c r="WRJ60" s="117"/>
      <c r="WRK60" s="117"/>
      <c r="WRL60" s="117"/>
      <c r="WRM60" s="117"/>
      <c r="WRN60" s="117"/>
      <c r="WRO60" s="117"/>
      <c r="WRP60" s="117"/>
      <c r="WRQ60" s="117"/>
      <c r="WRR60" s="117"/>
      <c r="WRS60" s="117"/>
      <c r="WRT60" s="117"/>
      <c r="WRU60" s="117"/>
      <c r="WRV60" s="117"/>
      <c r="WRW60" s="117"/>
      <c r="WRX60" s="117"/>
      <c r="WRY60" s="117"/>
      <c r="WRZ60" s="117"/>
      <c r="WSA60" s="117"/>
      <c r="WSB60" s="117"/>
      <c r="WSC60" s="117"/>
      <c r="WSD60" s="117"/>
      <c r="WSE60" s="117"/>
      <c r="WSF60" s="117"/>
      <c r="WSG60" s="117"/>
      <c r="WSH60" s="117"/>
      <c r="WSI60" s="117"/>
      <c r="WSJ60" s="117"/>
      <c r="WSK60" s="117"/>
      <c r="WSL60" s="117"/>
      <c r="WSM60" s="117"/>
      <c r="WSN60" s="117"/>
      <c r="WSO60" s="117"/>
      <c r="WSP60" s="117"/>
      <c r="WSQ60" s="117"/>
      <c r="WSR60" s="117"/>
      <c r="WSS60" s="117"/>
      <c r="WST60" s="117"/>
      <c r="WSU60" s="117"/>
      <c r="WSV60" s="117"/>
      <c r="WSW60" s="117"/>
      <c r="WSX60" s="117"/>
      <c r="WSY60" s="117"/>
      <c r="WSZ60" s="117"/>
      <c r="WTA60" s="117"/>
      <c r="WTB60" s="117"/>
      <c r="WTC60" s="117"/>
      <c r="WTD60" s="117"/>
      <c r="WTE60" s="117"/>
      <c r="WTF60" s="117"/>
      <c r="WTG60" s="117"/>
      <c r="WTH60" s="117"/>
      <c r="WTI60" s="117"/>
      <c r="WTJ60" s="117"/>
      <c r="WTK60" s="117"/>
      <c r="WTL60" s="117"/>
      <c r="WTM60" s="117"/>
      <c r="WTN60" s="117"/>
      <c r="WTO60" s="117"/>
      <c r="WTP60" s="117"/>
      <c r="WTQ60" s="117"/>
      <c r="WTR60" s="117"/>
      <c r="WTS60" s="117"/>
      <c r="WTT60" s="117"/>
      <c r="WTU60" s="117"/>
      <c r="WTV60" s="117"/>
      <c r="WTW60" s="117"/>
      <c r="WTX60" s="117"/>
      <c r="WTY60" s="117"/>
      <c r="WTZ60" s="117"/>
      <c r="WUA60" s="117"/>
      <c r="WUB60" s="117"/>
      <c r="WUC60" s="117"/>
      <c r="WUD60" s="117"/>
      <c r="WUE60" s="117"/>
      <c r="WUF60" s="117"/>
      <c r="WUG60" s="117"/>
      <c r="WUH60" s="117"/>
      <c r="WUI60" s="117"/>
      <c r="WUJ60" s="117"/>
      <c r="WUK60" s="117"/>
      <c r="WUL60" s="117"/>
      <c r="WUM60" s="117"/>
      <c r="WUN60" s="117"/>
      <c r="WUO60" s="117"/>
      <c r="WUP60" s="117"/>
      <c r="WUQ60" s="117"/>
      <c r="WUR60" s="117"/>
      <c r="WUS60" s="117"/>
      <c r="WUT60" s="117"/>
      <c r="WUU60" s="117"/>
      <c r="WUV60" s="117"/>
      <c r="WUW60" s="117"/>
      <c r="WUX60" s="117"/>
      <c r="WUY60" s="117"/>
      <c r="WUZ60" s="117"/>
      <c r="WVA60" s="117"/>
      <c r="WVB60" s="117"/>
      <c r="WVC60" s="117"/>
      <c r="WVD60" s="117"/>
      <c r="WVE60" s="117"/>
      <c r="WVF60" s="117"/>
      <c r="WVG60" s="117"/>
      <c r="WVH60" s="117"/>
      <c r="WVI60" s="117"/>
      <c r="WVJ60" s="117"/>
      <c r="WVK60" s="117"/>
      <c r="WVL60" s="117"/>
      <c r="WVM60" s="117"/>
      <c r="WVN60" s="117"/>
      <c r="WVO60" s="117"/>
      <c r="WVP60" s="117"/>
      <c r="WVQ60" s="117"/>
      <c r="WVR60" s="117"/>
      <c r="WVS60" s="117"/>
      <c r="WVT60" s="117"/>
      <c r="WVU60" s="117"/>
      <c r="WVV60" s="117"/>
      <c r="WVW60" s="117"/>
      <c r="WVX60" s="117"/>
      <c r="WVY60" s="117"/>
      <c r="WVZ60" s="117"/>
      <c r="WWA60" s="117"/>
      <c r="WWB60" s="117"/>
      <c r="WWC60" s="117"/>
      <c r="WWD60" s="117"/>
      <c r="WWE60" s="117"/>
      <c r="WWF60" s="117"/>
      <c r="WWG60" s="117"/>
      <c r="WWH60" s="117"/>
      <c r="WWI60" s="117"/>
      <c r="WWJ60" s="117"/>
      <c r="WWK60" s="117"/>
      <c r="WWL60" s="117"/>
      <c r="WWM60" s="117"/>
      <c r="WWN60" s="117"/>
      <c r="WWO60" s="117"/>
      <c r="WWP60" s="117"/>
      <c r="WWQ60" s="117"/>
      <c r="WWR60" s="117"/>
      <c r="WWS60" s="117"/>
      <c r="WWT60" s="117"/>
      <c r="WWU60" s="117"/>
      <c r="WWV60" s="117"/>
      <c r="WWW60" s="117"/>
      <c r="WWX60" s="117"/>
      <c r="WWY60" s="117"/>
      <c r="WWZ60" s="117"/>
      <c r="WXA60" s="117"/>
      <c r="WXB60" s="117"/>
      <c r="WXC60" s="117"/>
      <c r="WXD60" s="117"/>
      <c r="WXE60" s="117"/>
      <c r="WXF60" s="117"/>
      <c r="WXG60" s="117"/>
      <c r="WXH60" s="117"/>
      <c r="WXI60" s="117"/>
      <c r="WXJ60" s="117"/>
      <c r="WXK60" s="117"/>
      <c r="WXL60" s="117"/>
      <c r="WXM60" s="117"/>
      <c r="WXN60" s="117"/>
      <c r="WXO60" s="117"/>
      <c r="WXP60" s="117"/>
      <c r="WXQ60" s="117"/>
      <c r="WXR60" s="117"/>
      <c r="WXS60" s="117"/>
      <c r="WXT60" s="117"/>
      <c r="WXU60" s="117"/>
      <c r="WXV60" s="117"/>
      <c r="WXW60" s="117"/>
      <c r="WXX60" s="117"/>
      <c r="WXY60" s="117"/>
      <c r="WXZ60" s="117"/>
      <c r="WYA60" s="117"/>
      <c r="WYB60" s="117"/>
      <c r="WYC60" s="117"/>
      <c r="WYD60" s="117"/>
      <c r="WYE60" s="117"/>
      <c r="WYF60" s="117"/>
      <c r="WYG60" s="117"/>
      <c r="WYH60" s="117"/>
      <c r="WYI60" s="117"/>
      <c r="WYJ60" s="117"/>
      <c r="WYK60" s="117"/>
      <c r="WYL60" s="117"/>
      <c r="WYM60" s="117"/>
      <c r="WYN60" s="117"/>
      <c r="WYO60" s="117"/>
      <c r="WYP60" s="117"/>
      <c r="WYQ60" s="117"/>
      <c r="WYR60" s="117"/>
      <c r="WYS60" s="117"/>
      <c r="WYT60" s="117"/>
      <c r="WYU60" s="117"/>
      <c r="WYV60" s="117"/>
      <c r="WYW60" s="117"/>
      <c r="WYX60" s="117"/>
      <c r="WYY60" s="117"/>
      <c r="WYZ60" s="117"/>
      <c r="WZA60" s="117"/>
      <c r="WZB60" s="117"/>
      <c r="WZC60" s="117"/>
      <c r="WZD60" s="117"/>
      <c r="WZE60" s="117"/>
      <c r="WZF60" s="117"/>
      <c r="WZG60" s="117"/>
      <c r="WZH60" s="117"/>
      <c r="WZI60" s="117"/>
      <c r="WZJ60" s="117"/>
      <c r="WZK60" s="117"/>
      <c r="WZL60" s="117"/>
      <c r="WZM60" s="117"/>
      <c r="WZN60" s="117"/>
      <c r="WZO60" s="117"/>
      <c r="WZP60" s="117"/>
      <c r="WZQ60" s="117"/>
      <c r="WZR60" s="117"/>
      <c r="WZS60" s="117"/>
      <c r="WZT60" s="117"/>
      <c r="WZU60" s="117"/>
      <c r="WZV60" s="117"/>
      <c r="WZW60" s="117"/>
      <c r="WZX60" s="117"/>
      <c r="WZY60" s="117"/>
      <c r="WZZ60" s="117"/>
      <c r="XAA60" s="117"/>
      <c r="XAB60" s="117"/>
      <c r="XAC60" s="117"/>
      <c r="XAD60" s="117"/>
      <c r="XAE60" s="117"/>
      <c r="XAF60" s="117"/>
      <c r="XAG60" s="117"/>
      <c r="XAH60" s="117"/>
      <c r="XAI60" s="117"/>
      <c r="XAJ60" s="117"/>
      <c r="XAK60" s="117"/>
      <c r="XAL60" s="117"/>
      <c r="XAM60" s="117"/>
      <c r="XAN60" s="117"/>
      <c r="XAO60" s="117"/>
      <c r="XAP60" s="117"/>
      <c r="XAQ60" s="117"/>
      <c r="XAR60" s="117"/>
      <c r="XAS60" s="117"/>
      <c r="XAT60" s="117"/>
      <c r="XAU60" s="117"/>
      <c r="XAV60" s="117"/>
      <c r="XAW60" s="117"/>
      <c r="XAX60" s="117"/>
      <c r="XAY60" s="117"/>
      <c r="XAZ60" s="117"/>
      <c r="XBA60" s="117"/>
      <c r="XBB60" s="117"/>
      <c r="XBC60" s="117"/>
      <c r="XBD60" s="117"/>
      <c r="XBE60" s="117"/>
      <c r="XBF60" s="117"/>
      <c r="XBG60" s="117"/>
      <c r="XBH60" s="117"/>
      <c r="XBI60" s="117"/>
      <c r="XBJ60" s="117"/>
      <c r="XBK60" s="117"/>
      <c r="XBL60" s="117"/>
      <c r="XBM60" s="117"/>
      <c r="XBN60" s="117"/>
      <c r="XBO60" s="117"/>
      <c r="XBP60" s="117"/>
      <c r="XBQ60" s="117"/>
      <c r="XBR60" s="117"/>
      <c r="XBS60" s="117"/>
      <c r="XBT60" s="117"/>
      <c r="XBU60" s="117"/>
      <c r="XBV60" s="117"/>
      <c r="XBW60" s="117"/>
      <c r="XBX60" s="117"/>
      <c r="XBY60" s="117"/>
      <c r="XBZ60" s="117"/>
      <c r="XCA60" s="117"/>
      <c r="XCB60" s="117"/>
      <c r="XCC60" s="117"/>
      <c r="XCD60" s="117"/>
      <c r="XCE60" s="117"/>
      <c r="XCF60" s="117"/>
      <c r="XCG60" s="117"/>
      <c r="XCH60" s="117"/>
      <c r="XCI60" s="117"/>
      <c r="XCJ60" s="117"/>
      <c r="XCK60" s="117"/>
      <c r="XCL60" s="117"/>
      <c r="XCM60" s="117"/>
      <c r="XCN60" s="117"/>
      <c r="XCO60" s="117"/>
      <c r="XCP60" s="117"/>
      <c r="XCQ60" s="117"/>
      <c r="XCR60" s="117"/>
      <c r="XCS60" s="117"/>
      <c r="XCT60" s="117"/>
      <c r="XCU60" s="117"/>
      <c r="XCV60" s="117"/>
      <c r="XCW60" s="117"/>
      <c r="XCX60" s="117"/>
      <c r="XCY60" s="117"/>
      <c r="XCZ60" s="117"/>
      <c r="XDA60" s="117"/>
      <c r="XDB60" s="117"/>
      <c r="XDC60" s="117"/>
      <c r="XDD60" s="117"/>
      <c r="XDE60" s="117"/>
      <c r="XDF60" s="117"/>
      <c r="XDG60" s="117"/>
      <c r="XDH60" s="117"/>
      <c r="XDI60" s="117"/>
      <c r="XDJ60" s="117"/>
      <c r="XDK60" s="117"/>
      <c r="XDL60" s="117"/>
      <c r="XDM60" s="117"/>
      <c r="XDN60" s="117"/>
      <c r="XDO60" s="117"/>
      <c r="XDP60" s="117"/>
      <c r="XDQ60" s="117"/>
      <c r="XDR60" s="117"/>
      <c r="XDS60" s="117"/>
      <c r="XDT60" s="117"/>
      <c r="XDU60" s="117"/>
      <c r="XDV60" s="117"/>
      <c r="XDW60" s="117"/>
      <c r="XDX60" s="117"/>
      <c r="XDY60" s="117"/>
      <c r="XDZ60" s="117"/>
      <c r="XEA60" s="117"/>
      <c r="XEB60" s="117"/>
      <c r="XEC60" s="117"/>
      <c r="XED60" s="117"/>
      <c r="XEE60" s="117"/>
      <c r="XEF60" s="117"/>
      <c r="XEG60" s="117"/>
      <c r="XEH60" s="117"/>
      <c r="XEI60" s="117"/>
      <c r="XEJ60" s="117"/>
      <c r="XEK60" s="117"/>
      <c r="XEL60" s="117"/>
      <c r="XEM60" s="117"/>
      <c r="XEN60" s="117"/>
      <c r="XEO60" s="117"/>
      <c r="XEP60" s="117"/>
      <c r="XEQ60" s="117"/>
      <c r="XER60" s="117"/>
      <c r="XES60" s="117"/>
      <c r="XET60" s="117"/>
      <c r="XEU60" s="117"/>
      <c r="XEV60" s="117"/>
      <c r="XEW60" s="117"/>
      <c r="XEX60" s="117"/>
      <c r="XEY60" s="117"/>
      <c r="XEZ60" s="117"/>
      <c r="XFA60" s="117"/>
      <c r="XFB60" s="117"/>
      <c r="XFC60" s="117"/>
      <c r="XFD60" s="117"/>
    </row>
    <row r="61" spans="1:16384" s="170" customFormat="1" x14ac:dyDescent="0.2">
      <c r="A61" s="270"/>
      <c r="B61" s="270"/>
      <c r="C61" s="193"/>
      <c r="D61" s="193"/>
      <c r="E61" s="193"/>
      <c r="F61" s="193"/>
      <c r="G61" s="193"/>
    </row>
    <row r="62" spans="1:16384" s="170" customFormat="1" x14ac:dyDescent="0.2">
      <c r="A62" s="117" t="s">
        <v>71</v>
      </c>
      <c r="B62" s="270"/>
      <c r="C62" s="193"/>
      <c r="D62" s="193"/>
      <c r="E62" s="193"/>
      <c r="F62" s="193"/>
      <c r="G62" s="193"/>
    </row>
    <row r="63" spans="1:16384" s="170" customFormat="1" x14ac:dyDescent="0.2">
      <c r="A63" s="270"/>
      <c r="B63" s="270"/>
      <c r="C63" s="193"/>
      <c r="D63" s="193"/>
      <c r="E63" s="193"/>
      <c r="F63" s="193"/>
      <c r="G63" s="193"/>
    </row>
    <row r="64" spans="1:16384" x14ac:dyDescent="0.2">
      <c r="A64" s="388" t="s">
        <v>564</v>
      </c>
      <c r="B64" s="389"/>
      <c r="C64" s="134"/>
      <c r="D64" s="192"/>
      <c r="E64" s="192"/>
      <c r="F64" s="192"/>
      <c r="G64" s="128"/>
    </row>
    <row r="65" spans="1:7" x14ac:dyDescent="0.2">
      <c r="A65" s="10"/>
      <c r="B65" s="11"/>
      <c r="C65" s="12">
        <v>0</v>
      </c>
      <c r="D65" s="12">
        <v>0</v>
      </c>
      <c r="E65" s="12">
        <v>0</v>
      </c>
      <c r="F65" s="12">
        <v>0</v>
      </c>
      <c r="G65" s="339">
        <f>SUM(C65:F65)</f>
        <v>0</v>
      </c>
    </row>
    <row r="66" spans="1:7" x14ac:dyDescent="0.2">
      <c r="A66" s="10"/>
      <c r="B66" s="11"/>
      <c r="C66" s="12">
        <v>0</v>
      </c>
      <c r="D66" s="12">
        <v>0</v>
      </c>
      <c r="E66" s="12">
        <v>0</v>
      </c>
      <c r="F66" s="12">
        <v>0</v>
      </c>
      <c r="G66" s="339">
        <f>SUM(C66:F66)</f>
        <v>0</v>
      </c>
    </row>
    <row r="67" spans="1:7" ht="13.5" thickBot="1" x14ac:dyDescent="0.25">
      <c r="A67" s="10"/>
      <c r="B67" s="11"/>
      <c r="C67" s="12">
        <v>0</v>
      </c>
      <c r="D67" s="12">
        <v>0</v>
      </c>
      <c r="E67" s="12">
        <v>0</v>
      </c>
      <c r="F67" s="12">
        <v>0</v>
      </c>
      <c r="G67" s="339">
        <f t="shared" ref="G67" si="12">SUM(C67:F67)</f>
        <v>0</v>
      </c>
    </row>
    <row r="68" spans="1:7" ht="13.5" customHeight="1" thickBot="1" x14ac:dyDescent="0.25">
      <c r="A68" s="845" t="s">
        <v>565</v>
      </c>
      <c r="B68" s="846"/>
      <c r="C68" s="187">
        <f>SUM(C65:C67)</f>
        <v>0</v>
      </c>
      <c r="D68" s="187">
        <f>SUM(D65:D67)</f>
        <v>0</v>
      </c>
      <c r="E68" s="187">
        <f>SUM(E65:E67)</f>
        <v>0</v>
      </c>
      <c r="F68" s="187">
        <f>SUM(F65:F67)</f>
        <v>0</v>
      </c>
      <c r="G68" s="187">
        <f>SUM(G65:G67)</f>
        <v>0</v>
      </c>
    </row>
    <row r="69" spans="1:7" x14ac:dyDescent="0.2">
      <c r="A69" s="270" t="s">
        <v>68</v>
      </c>
      <c r="B69" s="270"/>
      <c r="C69" s="336" t="str">
        <f>IF(C17-C68=0,"Ok","Diff. $"&amp;ROUND(C17-C68,2))</f>
        <v>Ok</v>
      </c>
      <c r="D69" s="336" t="str">
        <f>IF(D17-D68=0,"Ok","Diff. $"&amp;ROUND(D17-D68,2))</f>
        <v>Ok</v>
      </c>
      <c r="E69" s="336" t="str">
        <f>IF(E17-E68=0,"Ok","Diff. $"&amp;ROUND(E17-E68,2))</f>
        <v>Ok</v>
      </c>
      <c r="F69" s="336" t="str">
        <f>IF(F17-F68=0,"Ok","Diff. $"&amp;ROUND(F17-F68,2))</f>
        <v>Ok</v>
      </c>
      <c r="G69" s="336" t="str">
        <f>IF(G17-G68=0,"Ok","Diff. $"&amp;ROUND(G17-G68,2))</f>
        <v>Ok</v>
      </c>
    </row>
    <row r="71" spans="1:7" x14ac:dyDescent="0.2">
      <c r="A71" s="388" t="s">
        <v>922</v>
      </c>
      <c r="B71" s="389"/>
      <c r="C71" s="134"/>
      <c r="D71" s="192"/>
      <c r="E71" s="192"/>
      <c r="F71" s="192"/>
      <c r="G71" s="128"/>
    </row>
    <row r="72" spans="1:7" x14ac:dyDescent="0.2">
      <c r="A72" s="10"/>
      <c r="B72" s="11"/>
      <c r="C72" s="12">
        <v>0</v>
      </c>
      <c r="D72" s="12">
        <v>0</v>
      </c>
      <c r="E72" s="12">
        <v>0</v>
      </c>
      <c r="F72" s="12">
        <v>0</v>
      </c>
      <c r="G72" s="339">
        <f>SUM(C72:F72)</f>
        <v>0</v>
      </c>
    </row>
    <row r="73" spans="1:7" x14ac:dyDescent="0.2">
      <c r="A73" s="10"/>
      <c r="B73" s="11"/>
      <c r="C73" s="12">
        <v>0</v>
      </c>
      <c r="D73" s="12">
        <v>0</v>
      </c>
      <c r="E73" s="12">
        <v>0</v>
      </c>
      <c r="F73" s="12">
        <v>0</v>
      </c>
      <c r="G73" s="339">
        <f>SUM(C73:F73)</f>
        <v>0</v>
      </c>
    </row>
    <row r="74" spans="1:7" ht="13.5" thickBot="1" x14ac:dyDescent="0.25">
      <c r="A74" s="10"/>
      <c r="B74" s="11"/>
      <c r="C74" s="12">
        <v>0</v>
      </c>
      <c r="D74" s="12">
        <v>0</v>
      </c>
      <c r="E74" s="12">
        <v>0</v>
      </c>
      <c r="F74" s="12">
        <v>0</v>
      </c>
      <c r="G74" s="339">
        <f t="shared" ref="G74" si="13">SUM(C74:F74)</f>
        <v>0</v>
      </c>
    </row>
    <row r="75" spans="1:7" ht="13.5" customHeight="1" thickBot="1" x14ac:dyDescent="0.25">
      <c r="A75" s="845" t="s">
        <v>923</v>
      </c>
      <c r="B75" s="846"/>
      <c r="C75" s="187">
        <f>SUM(C72:C74)</f>
        <v>0</v>
      </c>
      <c r="D75" s="187">
        <f t="shared" ref="D75:G75" si="14">SUM(D72:D74)</f>
        <v>0</v>
      </c>
      <c r="E75" s="187">
        <f>SUM(E72:E74)</f>
        <v>0</v>
      </c>
      <c r="F75" s="187">
        <f t="shared" si="14"/>
        <v>0</v>
      </c>
      <c r="G75" s="187">
        <f t="shared" si="14"/>
        <v>0</v>
      </c>
    </row>
    <row r="76" spans="1:7" x14ac:dyDescent="0.2">
      <c r="A76" s="270" t="s">
        <v>68</v>
      </c>
      <c r="B76" s="270"/>
      <c r="C76" s="336" t="str">
        <f>IF(C35-C75=0,"Ok","Diff. $"&amp;ROUND(C35-C75,2))</f>
        <v>Ok</v>
      </c>
      <c r="D76" s="336" t="str">
        <f>IF(D35-D75=0,"Ok","Diff. $"&amp;ROUND(D35-D75,2))</f>
        <v>Ok</v>
      </c>
      <c r="E76" s="336" t="str">
        <f>IF(E35-E75=0,"Ok","Diff. $"&amp;ROUND(E35-E75,2))</f>
        <v>Ok</v>
      </c>
      <c r="F76" s="336" t="str">
        <f>IF(F35-F75=0,"Ok","Diff. $"&amp;ROUND(F35-F75,2))</f>
        <v>Ok</v>
      </c>
      <c r="G76" s="336" t="str">
        <f>IF(G35-G75=0,"Ok","Diff. $"&amp;ROUND(G35-G75,2))</f>
        <v>Ok</v>
      </c>
    </row>
    <row r="78" spans="1:7" x14ac:dyDescent="0.2">
      <c r="A78" s="388" t="s">
        <v>782</v>
      </c>
      <c r="B78" s="389"/>
      <c r="C78" s="134"/>
      <c r="D78" s="192"/>
      <c r="E78" s="192"/>
      <c r="F78" s="192"/>
      <c r="G78" s="128"/>
    </row>
    <row r="79" spans="1:7" x14ac:dyDescent="0.2">
      <c r="A79" s="10"/>
      <c r="B79" s="11"/>
      <c r="C79" s="12">
        <v>0</v>
      </c>
      <c r="D79" s="12">
        <v>0</v>
      </c>
      <c r="E79" s="12">
        <v>0</v>
      </c>
      <c r="F79" s="12">
        <v>0</v>
      </c>
      <c r="G79" s="339">
        <f>SUM(C79:F79)</f>
        <v>0</v>
      </c>
    </row>
    <row r="80" spans="1:7" x14ac:dyDescent="0.2">
      <c r="A80" s="10"/>
      <c r="B80" s="11"/>
      <c r="C80" s="12">
        <v>0</v>
      </c>
      <c r="D80" s="12">
        <v>0</v>
      </c>
      <c r="E80" s="12">
        <v>0</v>
      </c>
      <c r="F80" s="12">
        <v>0</v>
      </c>
      <c r="G80" s="339">
        <f>SUM(C80:F80)</f>
        <v>0</v>
      </c>
    </row>
    <row r="81" spans="1:7" ht="13.5" thickBot="1" x14ac:dyDescent="0.25">
      <c r="A81" s="10"/>
      <c r="B81" s="11"/>
      <c r="C81" s="12">
        <v>0</v>
      </c>
      <c r="D81" s="12">
        <v>0</v>
      </c>
      <c r="E81" s="12">
        <v>0</v>
      </c>
      <c r="F81" s="12">
        <v>0</v>
      </c>
      <c r="G81" s="339">
        <f t="shared" ref="G81" si="15">SUM(C81:F81)</f>
        <v>0</v>
      </c>
    </row>
    <row r="82" spans="1:7" ht="13.5" thickBot="1" x14ac:dyDescent="0.25">
      <c r="A82" s="834" t="s">
        <v>783</v>
      </c>
      <c r="B82" s="835"/>
      <c r="C82" s="187">
        <f>SUM(C79:C81)</f>
        <v>0</v>
      </c>
      <c r="D82" s="187">
        <f>SUM(D79:D81)</f>
        <v>0</v>
      </c>
      <c r="E82" s="187">
        <f t="shared" ref="E82:G82" si="16">SUM(E79:E81)</f>
        <v>0</v>
      </c>
      <c r="F82" s="187">
        <f t="shared" si="16"/>
        <v>0</v>
      </c>
      <c r="G82" s="187">
        <f t="shared" si="16"/>
        <v>0</v>
      </c>
    </row>
    <row r="83" spans="1:7" x14ac:dyDescent="0.2">
      <c r="A83" s="270" t="s">
        <v>68</v>
      </c>
      <c r="B83" s="270"/>
      <c r="C83" s="336" t="str">
        <f>IF(C55-C82=0,"Ok","Diff. $"&amp;ROUND(C55-C82,2))</f>
        <v>Ok</v>
      </c>
      <c r="D83" s="336" t="str">
        <f>IF(D55-D82=0,"Ok","Diff. $"&amp;ROUND(D55-D82,2))</f>
        <v>Ok</v>
      </c>
      <c r="E83" s="336" t="str">
        <f>IF(E55-E82=0,"Ok","Diff. $"&amp;ROUND(E55-E82,2))</f>
        <v>Ok</v>
      </c>
      <c r="F83" s="336" t="str">
        <f>IF(F55-F82=0,"Ok","Diff. $"&amp;ROUND(F55-F82,2))</f>
        <v>Ok</v>
      </c>
      <c r="G83" s="336" t="str">
        <f>IF(G55-G82=0,"Ok","Diff. $"&amp;ROUND(G55-G82,2))</f>
        <v>Ok</v>
      </c>
    </row>
  </sheetData>
  <sheetProtection algorithmName="SHA-512" hashValue="xFVyZVYIt5qrMnO9l072XUOJQYJIT2kayA/z9vFUliniVgfYDrCPZsoMTrL1ESlu3zjugPh4JrdU1/6n0Xf0jw==" saltValue="Atn0cWJWBOw+Wm+xMENdiw==" spinCount="100000" sheet="1" insertRows="0"/>
  <mergeCells count="17">
    <mergeCell ref="A59:B59"/>
    <mergeCell ref="A37:A45"/>
    <mergeCell ref="A68:B68"/>
    <mergeCell ref="A75:B75"/>
    <mergeCell ref="A82:B82"/>
    <mergeCell ref="A18:B18"/>
    <mergeCell ref="A36:B36"/>
    <mergeCell ref="A50:B50"/>
    <mergeCell ref="A60:B60"/>
    <mergeCell ref="A46:B46"/>
    <mergeCell ref="A47:B47"/>
    <mergeCell ref="A48:A49"/>
    <mergeCell ref="A58:B58"/>
    <mergeCell ref="A56:B56"/>
    <mergeCell ref="A57:B57"/>
    <mergeCell ref="A51:B51"/>
    <mergeCell ref="A52:B52"/>
  </mergeCells>
  <phoneticPr fontId="12" type="noConversion"/>
  <dataValidations count="1">
    <dataValidation type="decimal" allowBlank="1" showInputMessage="1" showErrorMessage="1" sqref="C79:F81 C65:F67 C72:F74 C8:G60" xr:uid="{00000000-0002-0000-0A00-000000000000}">
      <formula1>-5000000000</formula1>
      <formula2>5000000000</formula2>
    </dataValidation>
  </dataValidations>
  <printOptions horizontalCentered="1"/>
  <pageMargins left="0.25" right="0.25" top="0.5" bottom="0.5" header="0.25" footer="0.25"/>
  <pageSetup scale="72" fitToHeight="2" orientation="portrait" r:id="rId1"/>
  <headerFooter alignWithMargins="0">
    <oddFooter>&amp;L&amp;F&amp;CPage &amp;P of &amp;N&amp;R&amp;A</oddFooter>
  </headerFooter>
  <rowBreaks count="1" manualBreakCount="1">
    <brk id="62"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46"/>
  <sheetViews>
    <sheetView workbookViewId="0">
      <pane xSplit="1" ySplit="9" topLeftCell="B34" activePane="bottomRight" state="frozen"/>
      <selection activeCell="A7" sqref="A7"/>
      <selection pane="topRight" activeCell="A7" sqref="A7"/>
      <selection pane="bottomLeft" activeCell="A7" sqref="A7"/>
      <selection pane="bottomRight" activeCell="B42" sqref="B42"/>
    </sheetView>
  </sheetViews>
  <sheetFormatPr defaultColWidth="9.140625" defaultRowHeight="12.75" x14ac:dyDescent="0.2"/>
  <cols>
    <col min="1" max="1" width="47.140625" style="117" customWidth="1"/>
    <col min="2" max="2" width="121.7109375" style="122" customWidth="1"/>
    <col min="3" max="16384" width="9.140625" style="117"/>
  </cols>
  <sheetData>
    <row r="1" spans="1:2" s="122" customFormat="1" x14ac:dyDescent="0.2">
      <c r="A1" s="194" t="s">
        <v>903</v>
      </c>
      <c r="B1" s="128"/>
    </row>
    <row r="2" spans="1:2" s="122" customFormat="1" x14ac:dyDescent="0.2">
      <c r="A2" s="194"/>
      <c r="B2" s="128"/>
    </row>
    <row r="3" spans="1:2" x14ac:dyDescent="0.2">
      <c r="B3" s="117"/>
    </row>
    <row r="4" spans="1:2" s="122" customFormat="1" x14ac:dyDescent="0.2">
      <c r="A4" s="133" t="s">
        <v>0</v>
      </c>
      <c r="B4" s="120" t="str">
        <f>'Report L1'!$C$5</f>
        <v>Select CCO from Dropdown List</v>
      </c>
    </row>
    <row r="5" spans="1:2" s="122" customFormat="1" x14ac:dyDescent="0.2">
      <c r="A5" s="133" t="s">
        <v>225</v>
      </c>
      <c r="B5" s="121" t="str">
        <f>'Report L1'!$C$8&amp;" - "&amp;'Report L1'!$C$9</f>
        <v>1/1/2021 - 12/31/2021</v>
      </c>
    </row>
    <row r="6" spans="1:2" s="122" customFormat="1" x14ac:dyDescent="0.2">
      <c r="A6" s="121"/>
    </row>
    <row r="7" spans="1:2" s="122" customFormat="1" x14ac:dyDescent="0.2">
      <c r="A7" s="517" t="s">
        <v>905</v>
      </c>
    </row>
    <row r="8" spans="1:2" s="122" customFormat="1" x14ac:dyDescent="0.2">
      <c r="A8" s="121"/>
    </row>
    <row r="9" spans="1:2" ht="15" x14ac:dyDescent="0.2">
      <c r="A9" s="340" t="s">
        <v>423</v>
      </c>
      <c r="B9" s="341" t="s">
        <v>424</v>
      </c>
    </row>
    <row r="10" spans="1:2" ht="15" customHeight="1" x14ac:dyDescent="0.2">
      <c r="A10" s="342" t="s">
        <v>425</v>
      </c>
      <c r="B10" s="342" t="s">
        <v>460</v>
      </c>
    </row>
    <row r="11" spans="1:2" ht="38.25" x14ac:dyDescent="0.2">
      <c r="A11" s="342" t="s">
        <v>893</v>
      </c>
      <c r="B11" s="342" t="s">
        <v>890</v>
      </c>
    </row>
    <row r="12" spans="1:2" x14ac:dyDescent="0.2">
      <c r="A12" s="342" t="s">
        <v>913</v>
      </c>
      <c r="B12" s="342" t="s">
        <v>775</v>
      </c>
    </row>
    <row r="13" spans="1:2" ht="15" customHeight="1" x14ac:dyDescent="0.2">
      <c r="A13" s="463" t="s">
        <v>914</v>
      </c>
      <c r="B13" s="342" t="s">
        <v>457</v>
      </c>
    </row>
    <row r="14" spans="1:2" ht="15" customHeight="1" x14ac:dyDescent="0.2">
      <c r="A14" s="343"/>
      <c r="B14" s="343"/>
    </row>
    <row r="15" spans="1:2" ht="15" customHeight="1" x14ac:dyDescent="0.2">
      <c r="A15" s="342" t="s">
        <v>894</v>
      </c>
      <c r="B15" s="342" t="s">
        <v>458</v>
      </c>
    </row>
    <row r="16" spans="1:2" ht="15" customHeight="1" x14ac:dyDescent="0.2">
      <c r="A16" s="343"/>
      <c r="B16" s="343"/>
    </row>
    <row r="17" spans="1:2" ht="15" customHeight="1" x14ac:dyDescent="0.2">
      <c r="A17" s="342" t="s">
        <v>895</v>
      </c>
      <c r="B17" s="343" t="s">
        <v>724</v>
      </c>
    </row>
    <row r="18" spans="1:2" ht="27" customHeight="1" x14ac:dyDescent="0.2">
      <c r="A18" s="342" t="s">
        <v>431</v>
      </c>
      <c r="B18" s="342" t="s">
        <v>1087</v>
      </c>
    </row>
    <row r="19" spans="1:2" ht="27" customHeight="1" x14ac:dyDescent="0.2">
      <c r="A19" s="342" t="s">
        <v>432</v>
      </c>
      <c r="B19" s="342" t="s">
        <v>459</v>
      </c>
    </row>
    <row r="20" spans="1:2" ht="25.5" x14ac:dyDescent="0.2">
      <c r="A20" s="342" t="s">
        <v>433</v>
      </c>
      <c r="B20" s="664" t="s">
        <v>1095</v>
      </c>
    </row>
    <row r="21" spans="1:2" ht="15" customHeight="1" x14ac:dyDescent="0.2">
      <c r="A21" s="342" t="s">
        <v>896</v>
      </c>
      <c r="B21" s="342" t="s">
        <v>454</v>
      </c>
    </row>
    <row r="22" spans="1:2" ht="25.5" x14ac:dyDescent="0.2">
      <c r="A22" s="342" t="s">
        <v>897</v>
      </c>
      <c r="B22" s="342" t="s">
        <v>455</v>
      </c>
    </row>
    <row r="23" spans="1:2" ht="15" customHeight="1" x14ac:dyDescent="0.2">
      <c r="A23" s="342" t="s">
        <v>898</v>
      </c>
      <c r="B23" s="343" t="s">
        <v>724</v>
      </c>
    </row>
    <row r="24" spans="1:2" ht="15" customHeight="1" x14ac:dyDescent="0.2">
      <c r="A24" s="342" t="s">
        <v>10</v>
      </c>
      <c r="B24" s="342" t="s">
        <v>436</v>
      </c>
    </row>
    <row r="25" spans="1:2" ht="15" customHeight="1" x14ac:dyDescent="0.2">
      <c r="A25" s="342" t="s">
        <v>393</v>
      </c>
      <c r="B25" s="342" t="s">
        <v>439</v>
      </c>
    </row>
    <row r="26" spans="1:2" ht="25.5" x14ac:dyDescent="0.2">
      <c r="A26" s="342" t="s">
        <v>392</v>
      </c>
      <c r="B26" s="342" t="s">
        <v>1091</v>
      </c>
    </row>
    <row r="27" spans="1:2" ht="15" customHeight="1" x14ac:dyDescent="0.2">
      <c r="A27" s="342" t="s">
        <v>899</v>
      </c>
      <c r="B27" s="342" t="s">
        <v>437</v>
      </c>
    </row>
    <row r="28" spans="1:2" ht="15" customHeight="1" x14ac:dyDescent="0.2">
      <c r="A28" s="342" t="s">
        <v>791</v>
      </c>
      <c r="B28" s="342" t="s">
        <v>438</v>
      </c>
    </row>
    <row r="29" spans="1:2" ht="15" customHeight="1" x14ac:dyDescent="0.2">
      <c r="A29" s="342" t="s">
        <v>792</v>
      </c>
      <c r="B29" s="343" t="s">
        <v>725</v>
      </c>
    </row>
    <row r="30" spans="1:2" ht="25.5" x14ac:dyDescent="0.2">
      <c r="A30" s="342" t="s">
        <v>415</v>
      </c>
      <c r="B30" s="342" t="s">
        <v>452</v>
      </c>
    </row>
    <row r="31" spans="1:2" ht="25.5" x14ac:dyDescent="0.2">
      <c r="A31" s="342" t="s">
        <v>416</v>
      </c>
      <c r="B31" s="342" t="s">
        <v>440</v>
      </c>
    </row>
    <row r="32" spans="1:2" ht="25.5" x14ac:dyDescent="0.2">
      <c r="A32" s="342" t="s">
        <v>793</v>
      </c>
      <c r="B32" s="342" t="s">
        <v>453</v>
      </c>
    </row>
    <row r="33" spans="1:2" ht="38.25" x14ac:dyDescent="0.2">
      <c r="A33" s="342" t="s">
        <v>926</v>
      </c>
      <c r="B33" s="342" t="s">
        <v>1199</v>
      </c>
    </row>
    <row r="34" spans="1:2" ht="15" customHeight="1" x14ac:dyDescent="0.2">
      <c r="A34" s="343"/>
      <c r="B34" s="343"/>
    </row>
    <row r="35" spans="1:2" ht="15" customHeight="1" x14ac:dyDescent="0.2">
      <c r="A35" s="488" t="s">
        <v>752</v>
      </c>
      <c r="B35" s="488" t="s">
        <v>902</v>
      </c>
    </row>
    <row r="36" spans="1:2" ht="15" customHeight="1" x14ac:dyDescent="0.2">
      <c r="A36" s="488" t="s">
        <v>794</v>
      </c>
      <c r="B36" s="342" t="s">
        <v>904</v>
      </c>
    </row>
    <row r="37" spans="1:2" ht="15" customHeight="1" x14ac:dyDescent="0.2">
      <c r="A37" s="342" t="s">
        <v>1275</v>
      </c>
      <c r="B37" s="344" t="s">
        <v>456</v>
      </c>
    </row>
    <row r="38" spans="1:2" ht="15" customHeight="1" x14ac:dyDescent="0.2">
      <c r="A38" s="342" t="s">
        <v>1276</v>
      </c>
      <c r="B38" s="342" t="s">
        <v>728</v>
      </c>
    </row>
    <row r="39" spans="1:2" ht="15" customHeight="1" x14ac:dyDescent="0.2">
      <c r="A39" s="342" t="s">
        <v>1279</v>
      </c>
      <c r="B39" s="342" t="s">
        <v>1289</v>
      </c>
    </row>
    <row r="40" spans="1:2" ht="25.5" x14ac:dyDescent="0.2">
      <c r="A40" s="342" t="s">
        <v>1280</v>
      </c>
      <c r="B40" s="342" t="s">
        <v>1290</v>
      </c>
    </row>
    <row r="41" spans="1:2" ht="15" customHeight="1" x14ac:dyDescent="0.2">
      <c r="A41" s="342" t="s">
        <v>1277</v>
      </c>
      <c r="B41" s="342" t="s">
        <v>1291</v>
      </c>
    </row>
    <row r="42" spans="1:2" ht="15" customHeight="1" x14ac:dyDescent="0.2">
      <c r="A42" s="342" t="s">
        <v>1278</v>
      </c>
      <c r="B42" s="342" t="s">
        <v>727</v>
      </c>
    </row>
    <row r="43" spans="1:2" ht="15" customHeight="1" x14ac:dyDescent="0.2">
      <c r="A43" s="342" t="s">
        <v>1245</v>
      </c>
      <c r="B43" s="342" t="s">
        <v>799</v>
      </c>
    </row>
    <row r="44" spans="1:2" x14ac:dyDescent="0.2">
      <c r="A44" s="343"/>
      <c r="B44" s="343"/>
    </row>
    <row r="45" spans="1:2" x14ac:dyDescent="0.2">
      <c r="A45" s="342" t="s">
        <v>900</v>
      </c>
      <c r="B45" s="342" t="s">
        <v>904</v>
      </c>
    </row>
    <row r="46" spans="1:2" x14ac:dyDescent="0.2">
      <c r="A46" s="342" t="s">
        <v>901</v>
      </c>
      <c r="B46" s="342" t="s">
        <v>904</v>
      </c>
    </row>
  </sheetData>
  <sheetProtection algorithmName="SHA-512" hashValue="WicwYORg2k68aIrVNPgpNLYaEQpeIxe5WxYDC5Gehv2WlLOTF1aPVf9qmdZqJiRuCpSRbBYQjXMfWTn0Wh9wQw==" saltValue="4QeDcdyl3IszUUVHBhx75w==" spinCount="100000" sheet="1" objects="1" scenarios="1"/>
  <printOptions horizontalCentered="1"/>
  <pageMargins left="0.25" right="0.25" top="0.5" bottom="0.5" header="0.25" footer="0.25"/>
  <pageSetup scale="70" orientation="landscape" r:id="rId1"/>
  <headerFooter alignWithMargins="0">
    <oddFooter>&amp;L&amp;F&amp;CPage &amp;P of &amp;N&amp;R&amp;A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XFD79"/>
  <sheetViews>
    <sheetView zoomScaleNormal="100" workbookViewId="0">
      <pane xSplit="2" ySplit="7" topLeftCell="C32" activePane="bottomRight" state="frozen"/>
      <selection activeCell="A7" sqref="A7"/>
      <selection pane="topRight" activeCell="A7" sqref="A7"/>
      <selection pane="bottomLeft" activeCell="A7" sqref="A7"/>
      <selection pane="bottomRight" activeCell="B45" sqref="B45"/>
    </sheetView>
  </sheetViews>
  <sheetFormatPr defaultColWidth="9.140625" defaultRowHeight="12.75" x14ac:dyDescent="0.2"/>
  <cols>
    <col min="1" max="1" width="17.7109375" style="117" customWidth="1"/>
    <col min="2" max="2" width="47.7109375" style="117" customWidth="1"/>
    <col min="3" max="7" width="15.7109375" style="117" customWidth="1"/>
    <col min="8" max="16384" width="9.140625" style="117"/>
  </cols>
  <sheetData>
    <row r="1" spans="1:16384" x14ac:dyDescent="0.2">
      <c r="A1" s="194" t="s">
        <v>268</v>
      </c>
      <c r="B1" s="128"/>
      <c r="C1" s="128"/>
      <c r="D1" s="128"/>
      <c r="E1" s="128"/>
      <c r="F1" s="128"/>
      <c r="G1" s="128"/>
    </row>
    <row r="2" spans="1:16384" x14ac:dyDescent="0.2">
      <c r="A2" s="116"/>
      <c r="B2" s="172" t="s">
        <v>737</v>
      </c>
    </row>
    <row r="4" spans="1:16384" x14ac:dyDescent="0.2">
      <c r="A4" s="133" t="s">
        <v>0</v>
      </c>
      <c r="B4" s="120" t="str">
        <f>'Report L1'!$C$5</f>
        <v>Select CCO from Dropdown List</v>
      </c>
      <c r="C4" s="127"/>
      <c r="D4" s="127"/>
      <c r="E4" s="127"/>
      <c r="F4" s="127"/>
      <c r="G4" s="127"/>
    </row>
    <row r="5" spans="1:16384" x14ac:dyDescent="0.2">
      <c r="A5" s="133" t="s">
        <v>225</v>
      </c>
      <c r="B5" s="121" t="str">
        <f>'Report L1'!$C$8&amp;" - "&amp;'Report L1'!$C$9</f>
        <v>1/1/2021 - 12/31/2021</v>
      </c>
      <c r="C5" s="175" t="s">
        <v>908</v>
      </c>
      <c r="D5" s="175" t="s">
        <v>908</v>
      </c>
      <c r="E5" s="175" t="s">
        <v>908</v>
      </c>
      <c r="F5" s="175" t="s">
        <v>908</v>
      </c>
      <c r="G5" s="175" t="s">
        <v>908</v>
      </c>
    </row>
    <row r="6" spans="1:16384" x14ac:dyDescent="0.2">
      <c r="B6" s="121"/>
      <c r="C6" s="176" t="s">
        <v>52</v>
      </c>
      <c r="D6" s="176" t="s">
        <v>52</v>
      </c>
      <c r="E6" s="176" t="s">
        <v>52</v>
      </c>
      <c r="F6" s="176" t="s">
        <v>52</v>
      </c>
      <c r="G6" s="196" t="s">
        <v>52</v>
      </c>
    </row>
    <row r="7" spans="1:16384" x14ac:dyDescent="0.2">
      <c r="A7" s="197"/>
      <c r="B7" s="197"/>
      <c r="C7" s="198" t="str">
        <f>"Q1-"&amp;'Report L1'!$C$7</f>
        <v>Q1-2021</v>
      </c>
      <c r="D7" s="176" t="str">
        <f>"Q2-"&amp;'Report L1'!$C$7</f>
        <v>Q2-2021</v>
      </c>
      <c r="E7" s="176" t="str">
        <f>"Q3-"&amp;'Report L1'!$C$7</f>
        <v>Q3-2021</v>
      </c>
      <c r="F7" s="176" t="str">
        <f>"Q4-"&amp;'Report L1'!$C$7</f>
        <v>Q4-2021</v>
      </c>
      <c r="G7" s="176" t="str">
        <f>"YTD "&amp;'Report L1'!$C$7</f>
        <v>YTD 2021</v>
      </c>
    </row>
    <row r="8" spans="1:16384" ht="25.5" x14ac:dyDescent="0.2">
      <c r="A8" s="458"/>
      <c r="B8" s="199" t="s">
        <v>49</v>
      </c>
      <c r="C8" s="219">
        <v>0</v>
      </c>
      <c r="D8" s="219">
        <v>0</v>
      </c>
      <c r="E8" s="219">
        <v>0</v>
      </c>
      <c r="F8" s="219">
        <v>0</v>
      </c>
      <c r="G8" s="200">
        <f>SUM(C8:F8)</f>
        <v>0</v>
      </c>
    </row>
    <row r="9" spans="1:16384" ht="12.75" customHeight="1" x14ac:dyDescent="0.2">
      <c r="A9" s="459" t="s">
        <v>9</v>
      </c>
      <c r="B9" s="199" t="s">
        <v>889</v>
      </c>
      <c r="C9" s="220">
        <v>0</v>
      </c>
      <c r="D9" s="220">
        <v>0</v>
      </c>
      <c r="E9" s="220">
        <v>0</v>
      </c>
      <c r="F9" s="220">
        <v>0</v>
      </c>
      <c r="G9" s="272">
        <f>SUM(C9:F9)</f>
        <v>0</v>
      </c>
      <c r="H9" s="122"/>
    </row>
    <row r="10" spans="1:16384" ht="12.75" customHeight="1" x14ac:dyDescent="0.2">
      <c r="A10" s="459"/>
      <c r="B10" s="202" t="s">
        <v>915</v>
      </c>
      <c r="C10" s="220">
        <v>0</v>
      </c>
      <c r="D10" s="220">
        <v>0</v>
      </c>
      <c r="E10" s="220">
        <v>0</v>
      </c>
      <c r="F10" s="220">
        <v>0</v>
      </c>
      <c r="G10" s="272">
        <f>SUM(C10:F10)</f>
        <v>0</v>
      </c>
      <c r="H10" s="122"/>
    </row>
    <row r="11" spans="1:16384" ht="13.5" thickBot="1" x14ac:dyDescent="0.25">
      <c r="A11" s="459"/>
      <c r="B11" s="202" t="s">
        <v>916</v>
      </c>
      <c r="C11" s="220">
        <v>0</v>
      </c>
      <c r="D11" s="220">
        <v>0</v>
      </c>
      <c r="E11" s="220">
        <v>0</v>
      </c>
      <c r="F11" s="220">
        <v>0</v>
      </c>
      <c r="G11" s="272">
        <f>SUM(C11:F11)</f>
        <v>0</v>
      </c>
      <c r="H11" s="122"/>
    </row>
    <row r="12" spans="1:16384" ht="13.5" thickBot="1" x14ac:dyDescent="0.25">
      <c r="A12" s="509"/>
      <c r="B12" s="204" t="s">
        <v>50</v>
      </c>
      <c r="C12" s="205">
        <f>+C8-SUM(C9:C11)</f>
        <v>0</v>
      </c>
      <c r="D12" s="205">
        <f>+D8-SUM(D9:D11)</f>
        <v>0</v>
      </c>
      <c r="E12" s="205">
        <f>+E8-SUM(E9:E11)</f>
        <v>0</v>
      </c>
      <c r="F12" s="205">
        <f>+F8-SUM(F9:F11)</f>
        <v>0</v>
      </c>
      <c r="G12" s="205">
        <f>SUM(C12:F12)</f>
        <v>0</v>
      </c>
      <c r="H12" s="122"/>
    </row>
    <row r="13" spans="1:16384" ht="13.5" thickBot="1" x14ac:dyDescent="0.25">
      <c r="A13" s="461"/>
      <c r="B13" s="185" t="s">
        <v>784</v>
      </c>
      <c r="C13" s="221">
        <v>0</v>
      </c>
      <c r="D13" s="221">
        <v>0</v>
      </c>
      <c r="E13" s="221">
        <v>0</v>
      </c>
      <c r="F13" s="221">
        <v>0</v>
      </c>
      <c r="G13" s="207">
        <f t="shared" ref="G13:G51" si="0">SUM(C13:F13)</f>
        <v>0</v>
      </c>
      <c r="H13" s="122"/>
    </row>
    <row r="14" spans="1:16384" s="210" customFormat="1" ht="13.5" thickBot="1" x14ac:dyDescent="0.25">
      <c r="A14" s="829" t="s">
        <v>785</v>
      </c>
      <c r="B14" s="830"/>
      <c r="C14" s="208">
        <f>SUM(C12:C13)</f>
        <v>0</v>
      </c>
      <c r="D14" s="209">
        <f>SUM(D12:D13)</f>
        <v>0</v>
      </c>
      <c r="E14" s="209">
        <f>SUM(E12:E13)</f>
        <v>0</v>
      </c>
      <c r="F14" s="209">
        <f>SUM(F12:F13)</f>
        <v>0</v>
      </c>
      <c r="G14" s="209">
        <f t="shared" si="0"/>
        <v>0</v>
      </c>
      <c r="H14" s="122"/>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117"/>
      <c r="NJ14" s="117"/>
      <c r="NK14" s="117"/>
      <c r="NL14" s="117"/>
      <c r="NM14" s="117"/>
      <c r="NN14" s="117"/>
      <c r="NO14" s="117"/>
      <c r="NP14" s="117"/>
      <c r="NQ14" s="117"/>
      <c r="NR14" s="117"/>
      <c r="NS14" s="117"/>
      <c r="NT14" s="117"/>
      <c r="NU14" s="117"/>
      <c r="NV14" s="117"/>
      <c r="NW14" s="117"/>
      <c r="NX14" s="117"/>
      <c r="NY14" s="117"/>
      <c r="NZ14" s="117"/>
      <c r="OA14" s="117"/>
      <c r="OB14" s="117"/>
      <c r="OC14" s="117"/>
      <c r="OD14" s="117"/>
      <c r="OE14" s="117"/>
      <c r="OF14" s="117"/>
      <c r="OG14" s="117"/>
      <c r="OH14" s="117"/>
      <c r="OI14" s="117"/>
      <c r="OJ14" s="117"/>
      <c r="OK14" s="117"/>
      <c r="OL14" s="117"/>
      <c r="OM14" s="117"/>
      <c r="ON14" s="117"/>
      <c r="OO14" s="117"/>
      <c r="OP14" s="117"/>
      <c r="OQ14" s="117"/>
      <c r="OR14" s="117"/>
      <c r="OS14" s="117"/>
      <c r="OT14" s="117"/>
      <c r="OU14" s="117"/>
      <c r="OV14" s="117"/>
      <c r="OW14" s="117"/>
      <c r="OX14" s="117"/>
      <c r="OY14" s="117"/>
      <c r="OZ14" s="117"/>
      <c r="PA14" s="117"/>
      <c r="PB14" s="117"/>
      <c r="PC14" s="117"/>
      <c r="PD14" s="117"/>
      <c r="PE14" s="117"/>
      <c r="PF14" s="117"/>
      <c r="PG14" s="117"/>
      <c r="PH14" s="117"/>
      <c r="PI14" s="117"/>
      <c r="PJ14" s="117"/>
      <c r="PK14" s="117"/>
      <c r="PL14" s="117"/>
      <c r="PM14" s="117"/>
      <c r="PN14" s="117"/>
      <c r="PO14" s="117"/>
      <c r="PP14" s="117"/>
      <c r="PQ14" s="117"/>
      <c r="PR14" s="117"/>
      <c r="PS14" s="117"/>
      <c r="PT14" s="117"/>
      <c r="PU14" s="117"/>
      <c r="PV14" s="117"/>
      <c r="PW14" s="117"/>
      <c r="PX14" s="117"/>
      <c r="PY14" s="117"/>
      <c r="PZ14" s="117"/>
      <c r="QA14" s="117"/>
      <c r="QB14" s="117"/>
      <c r="QC14" s="117"/>
      <c r="QD14" s="117"/>
      <c r="QE14" s="117"/>
      <c r="QF14" s="117"/>
      <c r="QG14" s="117"/>
      <c r="QH14" s="117"/>
      <c r="QI14" s="117"/>
      <c r="QJ14" s="117"/>
      <c r="QK14" s="117"/>
      <c r="QL14" s="117"/>
      <c r="QM14" s="117"/>
      <c r="QN14" s="117"/>
      <c r="QO14" s="117"/>
      <c r="QP14" s="117"/>
      <c r="QQ14" s="117"/>
      <c r="QR14" s="117"/>
      <c r="QS14" s="117"/>
      <c r="QT14" s="117"/>
      <c r="QU14" s="117"/>
      <c r="QV14" s="117"/>
      <c r="QW14" s="117"/>
      <c r="QX14" s="117"/>
      <c r="QY14" s="117"/>
      <c r="QZ14" s="117"/>
      <c r="RA14" s="117"/>
      <c r="RB14" s="117"/>
      <c r="RC14" s="117"/>
      <c r="RD14" s="117"/>
      <c r="RE14" s="117"/>
      <c r="RF14" s="117"/>
      <c r="RG14" s="117"/>
      <c r="RH14" s="117"/>
      <c r="RI14" s="117"/>
      <c r="RJ14" s="117"/>
      <c r="RK14" s="117"/>
      <c r="RL14" s="117"/>
      <c r="RM14" s="117"/>
      <c r="RN14" s="117"/>
      <c r="RO14" s="117"/>
      <c r="RP14" s="117"/>
      <c r="RQ14" s="117"/>
      <c r="RR14" s="117"/>
      <c r="RS14" s="117"/>
      <c r="RT14" s="117"/>
      <c r="RU14" s="117"/>
      <c r="RV14" s="117"/>
      <c r="RW14" s="117"/>
      <c r="RX14" s="117"/>
      <c r="RY14" s="117"/>
      <c r="RZ14" s="117"/>
      <c r="SA14" s="117"/>
      <c r="SB14" s="117"/>
      <c r="SC14" s="117"/>
      <c r="SD14" s="117"/>
      <c r="SE14" s="117"/>
      <c r="SF14" s="117"/>
      <c r="SG14" s="117"/>
      <c r="SH14" s="117"/>
      <c r="SI14" s="117"/>
      <c r="SJ14" s="117"/>
      <c r="SK14" s="117"/>
      <c r="SL14" s="117"/>
      <c r="SM14" s="117"/>
      <c r="SN14" s="117"/>
      <c r="SO14" s="117"/>
      <c r="SP14" s="117"/>
      <c r="SQ14" s="117"/>
      <c r="SR14" s="117"/>
      <c r="SS14" s="117"/>
      <c r="ST14" s="117"/>
      <c r="SU14" s="117"/>
      <c r="SV14" s="117"/>
      <c r="SW14" s="117"/>
      <c r="SX14" s="117"/>
      <c r="SY14" s="117"/>
      <c r="SZ14" s="117"/>
      <c r="TA14" s="117"/>
      <c r="TB14" s="117"/>
      <c r="TC14" s="117"/>
      <c r="TD14" s="117"/>
      <c r="TE14" s="117"/>
      <c r="TF14" s="117"/>
      <c r="TG14" s="117"/>
      <c r="TH14" s="117"/>
      <c r="TI14" s="117"/>
      <c r="TJ14" s="117"/>
      <c r="TK14" s="117"/>
      <c r="TL14" s="117"/>
      <c r="TM14" s="117"/>
      <c r="TN14" s="117"/>
      <c r="TO14" s="117"/>
      <c r="TP14" s="117"/>
      <c r="TQ14" s="117"/>
      <c r="TR14" s="117"/>
      <c r="TS14" s="117"/>
      <c r="TT14" s="117"/>
      <c r="TU14" s="117"/>
      <c r="TV14" s="117"/>
      <c r="TW14" s="117"/>
      <c r="TX14" s="117"/>
      <c r="TY14" s="117"/>
      <c r="TZ14" s="117"/>
      <c r="UA14" s="117"/>
      <c r="UB14" s="117"/>
      <c r="UC14" s="117"/>
      <c r="UD14" s="117"/>
      <c r="UE14" s="117"/>
      <c r="UF14" s="117"/>
      <c r="UG14" s="117"/>
      <c r="UH14" s="117"/>
      <c r="UI14" s="117"/>
      <c r="UJ14" s="117"/>
      <c r="UK14" s="117"/>
      <c r="UL14" s="117"/>
      <c r="UM14" s="117"/>
      <c r="UN14" s="117"/>
      <c r="UO14" s="117"/>
      <c r="UP14" s="117"/>
      <c r="UQ14" s="117"/>
      <c r="UR14" s="117"/>
      <c r="US14" s="117"/>
      <c r="UT14" s="117"/>
      <c r="UU14" s="117"/>
      <c r="UV14" s="117"/>
      <c r="UW14" s="117"/>
      <c r="UX14" s="117"/>
      <c r="UY14" s="117"/>
      <c r="UZ14" s="117"/>
      <c r="VA14" s="117"/>
      <c r="VB14" s="117"/>
      <c r="VC14" s="117"/>
      <c r="VD14" s="117"/>
      <c r="VE14" s="117"/>
      <c r="VF14" s="117"/>
      <c r="VG14" s="117"/>
      <c r="VH14" s="117"/>
      <c r="VI14" s="117"/>
      <c r="VJ14" s="117"/>
      <c r="VK14" s="117"/>
      <c r="VL14" s="117"/>
      <c r="VM14" s="117"/>
      <c r="VN14" s="117"/>
      <c r="VO14" s="117"/>
      <c r="VP14" s="117"/>
      <c r="VQ14" s="117"/>
      <c r="VR14" s="117"/>
      <c r="VS14" s="117"/>
      <c r="VT14" s="117"/>
      <c r="VU14" s="117"/>
      <c r="VV14" s="117"/>
      <c r="VW14" s="117"/>
      <c r="VX14" s="117"/>
      <c r="VY14" s="117"/>
      <c r="VZ14" s="117"/>
      <c r="WA14" s="117"/>
      <c r="WB14" s="117"/>
      <c r="WC14" s="117"/>
      <c r="WD14" s="117"/>
      <c r="WE14" s="117"/>
      <c r="WF14" s="117"/>
      <c r="WG14" s="117"/>
      <c r="WH14" s="117"/>
      <c r="WI14" s="117"/>
      <c r="WJ14" s="117"/>
      <c r="WK14" s="117"/>
      <c r="WL14" s="117"/>
      <c r="WM14" s="117"/>
      <c r="WN14" s="117"/>
      <c r="WO14" s="117"/>
      <c r="WP14" s="117"/>
      <c r="WQ14" s="117"/>
      <c r="WR14" s="117"/>
      <c r="WS14" s="117"/>
      <c r="WT14" s="117"/>
      <c r="WU14" s="117"/>
      <c r="WV14" s="117"/>
      <c r="WW14" s="117"/>
      <c r="WX14" s="117"/>
      <c r="WY14" s="117"/>
      <c r="WZ14" s="117"/>
      <c r="XA14" s="117"/>
      <c r="XB14" s="117"/>
      <c r="XC14" s="117"/>
      <c r="XD14" s="117"/>
      <c r="XE14" s="117"/>
      <c r="XF14" s="117"/>
      <c r="XG14" s="117"/>
      <c r="XH14" s="117"/>
      <c r="XI14" s="117"/>
      <c r="XJ14" s="117"/>
      <c r="XK14" s="117"/>
      <c r="XL14" s="117"/>
      <c r="XM14" s="117"/>
      <c r="XN14" s="117"/>
      <c r="XO14" s="117"/>
      <c r="XP14" s="117"/>
      <c r="XQ14" s="117"/>
      <c r="XR14" s="117"/>
      <c r="XS14" s="117"/>
      <c r="XT14" s="117"/>
      <c r="XU14" s="117"/>
      <c r="XV14" s="117"/>
      <c r="XW14" s="117"/>
      <c r="XX14" s="117"/>
      <c r="XY14" s="117"/>
      <c r="XZ14" s="117"/>
      <c r="YA14" s="117"/>
      <c r="YB14" s="117"/>
      <c r="YC14" s="117"/>
      <c r="YD14" s="117"/>
      <c r="YE14" s="117"/>
      <c r="YF14" s="117"/>
      <c r="YG14" s="117"/>
      <c r="YH14" s="117"/>
      <c r="YI14" s="117"/>
      <c r="YJ14" s="117"/>
      <c r="YK14" s="117"/>
      <c r="YL14" s="117"/>
      <c r="YM14" s="117"/>
      <c r="YN14" s="117"/>
      <c r="YO14" s="117"/>
      <c r="YP14" s="117"/>
      <c r="YQ14" s="117"/>
      <c r="YR14" s="117"/>
      <c r="YS14" s="117"/>
      <c r="YT14" s="117"/>
      <c r="YU14" s="117"/>
      <c r="YV14" s="117"/>
      <c r="YW14" s="117"/>
      <c r="YX14" s="117"/>
      <c r="YY14" s="117"/>
      <c r="YZ14" s="117"/>
      <c r="ZA14" s="117"/>
      <c r="ZB14" s="117"/>
      <c r="ZC14" s="117"/>
      <c r="ZD14" s="117"/>
      <c r="ZE14" s="117"/>
      <c r="ZF14" s="117"/>
      <c r="ZG14" s="117"/>
      <c r="ZH14" s="117"/>
      <c r="ZI14" s="117"/>
      <c r="ZJ14" s="117"/>
      <c r="ZK14" s="117"/>
      <c r="ZL14" s="117"/>
      <c r="ZM14" s="117"/>
      <c r="ZN14" s="117"/>
      <c r="ZO14" s="117"/>
      <c r="ZP14" s="117"/>
      <c r="ZQ14" s="117"/>
      <c r="ZR14" s="117"/>
      <c r="ZS14" s="117"/>
      <c r="ZT14" s="117"/>
      <c r="ZU14" s="117"/>
      <c r="ZV14" s="117"/>
      <c r="ZW14" s="117"/>
      <c r="ZX14" s="117"/>
      <c r="ZY14" s="117"/>
      <c r="ZZ14" s="117"/>
      <c r="AAA14" s="117"/>
      <c r="AAB14" s="117"/>
      <c r="AAC14" s="117"/>
      <c r="AAD14" s="117"/>
      <c r="AAE14" s="117"/>
      <c r="AAF14" s="117"/>
      <c r="AAG14" s="117"/>
      <c r="AAH14" s="117"/>
      <c r="AAI14" s="117"/>
      <c r="AAJ14" s="117"/>
      <c r="AAK14" s="117"/>
      <c r="AAL14" s="117"/>
      <c r="AAM14" s="117"/>
      <c r="AAN14" s="117"/>
      <c r="AAO14" s="117"/>
      <c r="AAP14" s="117"/>
      <c r="AAQ14" s="117"/>
      <c r="AAR14" s="117"/>
      <c r="AAS14" s="117"/>
      <c r="AAT14" s="117"/>
      <c r="AAU14" s="117"/>
      <c r="AAV14" s="117"/>
      <c r="AAW14" s="117"/>
      <c r="AAX14" s="117"/>
      <c r="AAY14" s="117"/>
      <c r="AAZ14" s="117"/>
      <c r="ABA14" s="117"/>
      <c r="ABB14" s="117"/>
      <c r="ABC14" s="117"/>
      <c r="ABD14" s="117"/>
      <c r="ABE14" s="117"/>
      <c r="ABF14" s="117"/>
      <c r="ABG14" s="117"/>
      <c r="ABH14" s="117"/>
      <c r="ABI14" s="117"/>
      <c r="ABJ14" s="117"/>
      <c r="ABK14" s="117"/>
      <c r="ABL14" s="117"/>
      <c r="ABM14" s="117"/>
      <c r="ABN14" s="117"/>
      <c r="ABO14" s="117"/>
      <c r="ABP14" s="117"/>
      <c r="ABQ14" s="117"/>
      <c r="ABR14" s="117"/>
      <c r="ABS14" s="117"/>
      <c r="ABT14" s="117"/>
      <c r="ABU14" s="117"/>
      <c r="ABV14" s="117"/>
      <c r="ABW14" s="117"/>
      <c r="ABX14" s="117"/>
      <c r="ABY14" s="117"/>
      <c r="ABZ14" s="117"/>
      <c r="ACA14" s="117"/>
      <c r="ACB14" s="117"/>
      <c r="ACC14" s="117"/>
      <c r="ACD14" s="117"/>
      <c r="ACE14" s="117"/>
      <c r="ACF14" s="117"/>
      <c r="ACG14" s="117"/>
      <c r="ACH14" s="117"/>
      <c r="ACI14" s="117"/>
      <c r="ACJ14" s="117"/>
      <c r="ACK14" s="117"/>
      <c r="ACL14" s="117"/>
      <c r="ACM14" s="117"/>
      <c r="ACN14" s="117"/>
      <c r="ACO14" s="117"/>
      <c r="ACP14" s="117"/>
      <c r="ACQ14" s="117"/>
      <c r="ACR14" s="117"/>
      <c r="ACS14" s="117"/>
      <c r="ACT14" s="117"/>
      <c r="ACU14" s="117"/>
      <c r="ACV14" s="117"/>
      <c r="ACW14" s="117"/>
      <c r="ACX14" s="117"/>
      <c r="ACY14" s="117"/>
      <c r="ACZ14" s="117"/>
      <c r="ADA14" s="117"/>
      <c r="ADB14" s="117"/>
      <c r="ADC14" s="117"/>
      <c r="ADD14" s="117"/>
      <c r="ADE14" s="117"/>
      <c r="ADF14" s="117"/>
      <c r="ADG14" s="117"/>
      <c r="ADH14" s="117"/>
      <c r="ADI14" s="117"/>
      <c r="ADJ14" s="117"/>
      <c r="ADK14" s="117"/>
      <c r="ADL14" s="117"/>
      <c r="ADM14" s="117"/>
      <c r="ADN14" s="117"/>
      <c r="ADO14" s="117"/>
      <c r="ADP14" s="117"/>
      <c r="ADQ14" s="117"/>
      <c r="ADR14" s="117"/>
      <c r="ADS14" s="117"/>
      <c r="ADT14" s="117"/>
      <c r="ADU14" s="117"/>
      <c r="ADV14" s="117"/>
      <c r="ADW14" s="117"/>
      <c r="ADX14" s="117"/>
      <c r="ADY14" s="117"/>
      <c r="ADZ14" s="117"/>
      <c r="AEA14" s="117"/>
      <c r="AEB14" s="117"/>
      <c r="AEC14" s="117"/>
      <c r="AED14" s="117"/>
      <c r="AEE14" s="117"/>
      <c r="AEF14" s="117"/>
      <c r="AEG14" s="117"/>
      <c r="AEH14" s="117"/>
      <c r="AEI14" s="117"/>
      <c r="AEJ14" s="117"/>
      <c r="AEK14" s="117"/>
      <c r="AEL14" s="117"/>
      <c r="AEM14" s="117"/>
      <c r="AEN14" s="117"/>
      <c r="AEO14" s="117"/>
      <c r="AEP14" s="117"/>
      <c r="AEQ14" s="117"/>
      <c r="AER14" s="117"/>
      <c r="AES14" s="117"/>
      <c r="AET14" s="117"/>
      <c r="AEU14" s="117"/>
      <c r="AEV14" s="117"/>
      <c r="AEW14" s="117"/>
      <c r="AEX14" s="117"/>
      <c r="AEY14" s="117"/>
      <c r="AEZ14" s="117"/>
      <c r="AFA14" s="117"/>
      <c r="AFB14" s="117"/>
      <c r="AFC14" s="117"/>
      <c r="AFD14" s="117"/>
      <c r="AFE14" s="117"/>
      <c r="AFF14" s="117"/>
      <c r="AFG14" s="117"/>
      <c r="AFH14" s="117"/>
      <c r="AFI14" s="117"/>
      <c r="AFJ14" s="117"/>
      <c r="AFK14" s="117"/>
      <c r="AFL14" s="117"/>
      <c r="AFM14" s="117"/>
      <c r="AFN14" s="117"/>
      <c r="AFO14" s="117"/>
      <c r="AFP14" s="117"/>
      <c r="AFQ14" s="117"/>
      <c r="AFR14" s="117"/>
      <c r="AFS14" s="117"/>
      <c r="AFT14" s="117"/>
      <c r="AFU14" s="117"/>
      <c r="AFV14" s="117"/>
      <c r="AFW14" s="117"/>
      <c r="AFX14" s="117"/>
      <c r="AFY14" s="117"/>
      <c r="AFZ14" s="117"/>
      <c r="AGA14" s="117"/>
      <c r="AGB14" s="117"/>
      <c r="AGC14" s="117"/>
      <c r="AGD14" s="117"/>
      <c r="AGE14" s="117"/>
      <c r="AGF14" s="117"/>
      <c r="AGG14" s="117"/>
      <c r="AGH14" s="117"/>
      <c r="AGI14" s="117"/>
      <c r="AGJ14" s="117"/>
      <c r="AGK14" s="117"/>
      <c r="AGL14" s="117"/>
      <c r="AGM14" s="117"/>
      <c r="AGN14" s="117"/>
      <c r="AGO14" s="117"/>
      <c r="AGP14" s="117"/>
      <c r="AGQ14" s="117"/>
      <c r="AGR14" s="117"/>
      <c r="AGS14" s="117"/>
      <c r="AGT14" s="117"/>
      <c r="AGU14" s="117"/>
      <c r="AGV14" s="117"/>
      <c r="AGW14" s="117"/>
      <c r="AGX14" s="117"/>
      <c r="AGY14" s="117"/>
      <c r="AGZ14" s="117"/>
      <c r="AHA14" s="117"/>
      <c r="AHB14" s="117"/>
      <c r="AHC14" s="117"/>
      <c r="AHD14" s="117"/>
      <c r="AHE14" s="117"/>
      <c r="AHF14" s="117"/>
      <c r="AHG14" s="117"/>
      <c r="AHH14" s="117"/>
      <c r="AHI14" s="117"/>
      <c r="AHJ14" s="117"/>
      <c r="AHK14" s="117"/>
      <c r="AHL14" s="117"/>
      <c r="AHM14" s="117"/>
      <c r="AHN14" s="117"/>
      <c r="AHO14" s="117"/>
      <c r="AHP14" s="117"/>
      <c r="AHQ14" s="117"/>
      <c r="AHR14" s="117"/>
      <c r="AHS14" s="117"/>
      <c r="AHT14" s="117"/>
      <c r="AHU14" s="117"/>
      <c r="AHV14" s="117"/>
      <c r="AHW14" s="117"/>
      <c r="AHX14" s="117"/>
      <c r="AHY14" s="117"/>
      <c r="AHZ14" s="117"/>
      <c r="AIA14" s="117"/>
      <c r="AIB14" s="117"/>
      <c r="AIC14" s="117"/>
      <c r="AID14" s="117"/>
      <c r="AIE14" s="117"/>
      <c r="AIF14" s="117"/>
      <c r="AIG14" s="117"/>
      <c r="AIH14" s="117"/>
      <c r="AII14" s="117"/>
      <c r="AIJ14" s="117"/>
      <c r="AIK14" s="117"/>
      <c r="AIL14" s="117"/>
      <c r="AIM14" s="117"/>
      <c r="AIN14" s="117"/>
      <c r="AIO14" s="117"/>
      <c r="AIP14" s="117"/>
      <c r="AIQ14" s="117"/>
      <c r="AIR14" s="117"/>
      <c r="AIS14" s="117"/>
      <c r="AIT14" s="117"/>
      <c r="AIU14" s="117"/>
      <c r="AIV14" s="117"/>
      <c r="AIW14" s="117"/>
      <c r="AIX14" s="117"/>
      <c r="AIY14" s="117"/>
      <c r="AIZ14" s="117"/>
      <c r="AJA14" s="117"/>
      <c r="AJB14" s="117"/>
      <c r="AJC14" s="117"/>
      <c r="AJD14" s="117"/>
      <c r="AJE14" s="117"/>
      <c r="AJF14" s="117"/>
      <c r="AJG14" s="117"/>
      <c r="AJH14" s="117"/>
      <c r="AJI14" s="117"/>
      <c r="AJJ14" s="117"/>
      <c r="AJK14" s="117"/>
      <c r="AJL14" s="117"/>
      <c r="AJM14" s="117"/>
      <c r="AJN14" s="117"/>
      <c r="AJO14" s="117"/>
      <c r="AJP14" s="117"/>
      <c r="AJQ14" s="117"/>
      <c r="AJR14" s="117"/>
      <c r="AJS14" s="117"/>
      <c r="AJT14" s="117"/>
      <c r="AJU14" s="117"/>
      <c r="AJV14" s="117"/>
      <c r="AJW14" s="117"/>
      <c r="AJX14" s="117"/>
      <c r="AJY14" s="117"/>
      <c r="AJZ14" s="117"/>
      <c r="AKA14" s="117"/>
      <c r="AKB14" s="117"/>
      <c r="AKC14" s="117"/>
      <c r="AKD14" s="117"/>
      <c r="AKE14" s="117"/>
      <c r="AKF14" s="117"/>
      <c r="AKG14" s="117"/>
      <c r="AKH14" s="117"/>
      <c r="AKI14" s="117"/>
      <c r="AKJ14" s="117"/>
      <c r="AKK14" s="117"/>
      <c r="AKL14" s="117"/>
      <c r="AKM14" s="117"/>
      <c r="AKN14" s="117"/>
      <c r="AKO14" s="117"/>
      <c r="AKP14" s="117"/>
      <c r="AKQ14" s="117"/>
      <c r="AKR14" s="117"/>
      <c r="AKS14" s="117"/>
      <c r="AKT14" s="117"/>
      <c r="AKU14" s="117"/>
      <c r="AKV14" s="117"/>
      <c r="AKW14" s="117"/>
      <c r="AKX14" s="117"/>
      <c r="AKY14" s="117"/>
      <c r="AKZ14" s="117"/>
      <c r="ALA14" s="117"/>
      <c r="ALB14" s="117"/>
      <c r="ALC14" s="117"/>
      <c r="ALD14" s="117"/>
      <c r="ALE14" s="117"/>
      <c r="ALF14" s="117"/>
      <c r="ALG14" s="117"/>
      <c r="ALH14" s="117"/>
      <c r="ALI14" s="117"/>
      <c r="ALJ14" s="117"/>
      <c r="ALK14" s="117"/>
      <c r="ALL14" s="117"/>
      <c r="ALM14" s="117"/>
      <c r="ALN14" s="117"/>
      <c r="ALO14" s="117"/>
      <c r="ALP14" s="117"/>
      <c r="ALQ14" s="117"/>
      <c r="ALR14" s="117"/>
      <c r="ALS14" s="117"/>
      <c r="ALT14" s="117"/>
      <c r="ALU14" s="117"/>
      <c r="ALV14" s="117"/>
      <c r="ALW14" s="117"/>
      <c r="ALX14" s="117"/>
      <c r="ALY14" s="117"/>
      <c r="ALZ14" s="117"/>
      <c r="AMA14" s="117"/>
      <c r="AMB14" s="117"/>
      <c r="AMC14" s="117"/>
      <c r="AMD14" s="117"/>
      <c r="AME14" s="117"/>
      <c r="AMF14" s="117"/>
      <c r="AMG14" s="117"/>
      <c r="AMH14" s="117"/>
      <c r="AMI14" s="117"/>
      <c r="AMJ14" s="117"/>
      <c r="AMK14" s="117"/>
      <c r="AML14" s="117"/>
      <c r="AMM14" s="117"/>
      <c r="AMN14" s="117"/>
      <c r="AMO14" s="117"/>
      <c r="AMP14" s="117"/>
      <c r="AMQ14" s="117"/>
      <c r="AMR14" s="117"/>
      <c r="AMS14" s="117"/>
      <c r="AMT14" s="117"/>
      <c r="AMU14" s="117"/>
      <c r="AMV14" s="117"/>
      <c r="AMW14" s="117"/>
      <c r="AMX14" s="117"/>
      <c r="AMY14" s="117"/>
      <c r="AMZ14" s="117"/>
      <c r="ANA14" s="117"/>
      <c r="ANB14" s="117"/>
      <c r="ANC14" s="117"/>
      <c r="AND14" s="117"/>
      <c r="ANE14" s="117"/>
      <c r="ANF14" s="117"/>
      <c r="ANG14" s="117"/>
      <c r="ANH14" s="117"/>
      <c r="ANI14" s="117"/>
      <c r="ANJ14" s="117"/>
      <c r="ANK14" s="117"/>
      <c r="ANL14" s="117"/>
      <c r="ANM14" s="117"/>
      <c r="ANN14" s="117"/>
      <c r="ANO14" s="117"/>
      <c r="ANP14" s="117"/>
      <c r="ANQ14" s="117"/>
      <c r="ANR14" s="117"/>
      <c r="ANS14" s="117"/>
      <c r="ANT14" s="117"/>
      <c r="ANU14" s="117"/>
      <c r="ANV14" s="117"/>
      <c r="ANW14" s="117"/>
      <c r="ANX14" s="117"/>
      <c r="ANY14" s="117"/>
      <c r="ANZ14" s="117"/>
      <c r="AOA14" s="117"/>
      <c r="AOB14" s="117"/>
      <c r="AOC14" s="117"/>
      <c r="AOD14" s="117"/>
      <c r="AOE14" s="117"/>
      <c r="AOF14" s="117"/>
      <c r="AOG14" s="117"/>
      <c r="AOH14" s="117"/>
      <c r="AOI14" s="117"/>
      <c r="AOJ14" s="117"/>
      <c r="AOK14" s="117"/>
      <c r="AOL14" s="117"/>
      <c r="AOM14" s="117"/>
      <c r="AON14" s="117"/>
      <c r="AOO14" s="117"/>
      <c r="AOP14" s="117"/>
      <c r="AOQ14" s="117"/>
      <c r="AOR14" s="117"/>
      <c r="AOS14" s="117"/>
      <c r="AOT14" s="117"/>
      <c r="AOU14" s="117"/>
      <c r="AOV14" s="117"/>
      <c r="AOW14" s="117"/>
      <c r="AOX14" s="117"/>
      <c r="AOY14" s="117"/>
      <c r="AOZ14" s="117"/>
      <c r="APA14" s="117"/>
      <c r="APB14" s="117"/>
      <c r="APC14" s="117"/>
      <c r="APD14" s="117"/>
      <c r="APE14" s="117"/>
      <c r="APF14" s="117"/>
      <c r="APG14" s="117"/>
      <c r="APH14" s="117"/>
      <c r="API14" s="117"/>
      <c r="APJ14" s="117"/>
      <c r="APK14" s="117"/>
      <c r="APL14" s="117"/>
      <c r="APM14" s="117"/>
      <c r="APN14" s="117"/>
      <c r="APO14" s="117"/>
      <c r="APP14" s="117"/>
      <c r="APQ14" s="117"/>
      <c r="APR14" s="117"/>
      <c r="APS14" s="117"/>
      <c r="APT14" s="117"/>
      <c r="APU14" s="117"/>
      <c r="APV14" s="117"/>
      <c r="APW14" s="117"/>
      <c r="APX14" s="117"/>
      <c r="APY14" s="117"/>
      <c r="APZ14" s="117"/>
      <c r="AQA14" s="117"/>
      <c r="AQB14" s="117"/>
      <c r="AQC14" s="117"/>
      <c r="AQD14" s="117"/>
      <c r="AQE14" s="117"/>
      <c r="AQF14" s="117"/>
      <c r="AQG14" s="117"/>
      <c r="AQH14" s="117"/>
      <c r="AQI14" s="117"/>
      <c r="AQJ14" s="117"/>
      <c r="AQK14" s="117"/>
      <c r="AQL14" s="117"/>
      <c r="AQM14" s="117"/>
      <c r="AQN14" s="117"/>
      <c r="AQO14" s="117"/>
      <c r="AQP14" s="117"/>
      <c r="AQQ14" s="117"/>
      <c r="AQR14" s="117"/>
      <c r="AQS14" s="117"/>
      <c r="AQT14" s="117"/>
      <c r="AQU14" s="117"/>
      <c r="AQV14" s="117"/>
      <c r="AQW14" s="117"/>
      <c r="AQX14" s="117"/>
      <c r="AQY14" s="117"/>
      <c r="AQZ14" s="117"/>
      <c r="ARA14" s="117"/>
      <c r="ARB14" s="117"/>
      <c r="ARC14" s="117"/>
      <c r="ARD14" s="117"/>
      <c r="ARE14" s="117"/>
      <c r="ARF14" s="117"/>
      <c r="ARG14" s="117"/>
      <c r="ARH14" s="117"/>
      <c r="ARI14" s="117"/>
      <c r="ARJ14" s="117"/>
      <c r="ARK14" s="117"/>
      <c r="ARL14" s="117"/>
      <c r="ARM14" s="117"/>
      <c r="ARN14" s="117"/>
      <c r="ARO14" s="117"/>
      <c r="ARP14" s="117"/>
      <c r="ARQ14" s="117"/>
      <c r="ARR14" s="117"/>
      <c r="ARS14" s="117"/>
      <c r="ART14" s="117"/>
      <c r="ARU14" s="117"/>
      <c r="ARV14" s="117"/>
      <c r="ARW14" s="117"/>
      <c r="ARX14" s="117"/>
      <c r="ARY14" s="117"/>
      <c r="ARZ14" s="117"/>
      <c r="ASA14" s="117"/>
      <c r="ASB14" s="117"/>
      <c r="ASC14" s="117"/>
      <c r="ASD14" s="117"/>
      <c r="ASE14" s="117"/>
      <c r="ASF14" s="117"/>
      <c r="ASG14" s="117"/>
      <c r="ASH14" s="117"/>
      <c r="ASI14" s="117"/>
      <c r="ASJ14" s="117"/>
      <c r="ASK14" s="117"/>
      <c r="ASL14" s="117"/>
      <c r="ASM14" s="117"/>
      <c r="ASN14" s="117"/>
      <c r="ASO14" s="117"/>
      <c r="ASP14" s="117"/>
      <c r="ASQ14" s="117"/>
      <c r="ASR14" s="117"/>
      <c r="ASS14" s="117"/>
      <c r="AST14" s="117"/>
      <c r="ASU14" s="117"/>
      <c r="ASV14" s="117"/>
      <c r="ASW14" s="117"/>
      <c r="ASX14" s="117"/>
      <c r="ASY14" s="117"/>
      <c r="ASZ14" s="117"/>
      <c r="ATA14" s="117"/>
      <c r="ATB14" s="117"/>
      <c r="ATC14" s="117"/>
      <c r="ATD14" s="117"/>
      <c r="ATE14" s="117"/>
      <c r="ATF14" s="117"/>
      <c r="ATG14" s="117"/>
      <c r="ATH14" s="117"/>
      <c r="ATI14" s="117"/>
      <c r="ATJ14" s="117"/>
      <c r="ATK14" s="117"/>
      <c r="ATL14" s="117"/>
      <c r="ATM14" s="117"/>
      <c r="ATN14" s="117"/>
      <c r="ATO14" s="117"/>
      <c r="ATP14" s="117"/>
      <c r="ATQ14" s="117"/>
      <c r="ATR14" s="117"/>
      <c r="ATS14" s="117"/>
      <c r="ATT14" s="117"/>
      <c r="ATU14" s="117"/>
      <c r="ATV14" s="117"/>
      <c r="ATW14" s="117"/>
      <c r="ATX14" s="117"/>
      <c r="ATY14" s="117"/>
      <c r="ATZ14" s="117"/>
      <c r="AUA14" s="117"/>
      <c r="AUB14" s="117"/>
      <c r="AUC14" s="117"/>
      <c r="AUD14" s="117"/>
      <c r="AUE14" s="117"/>
      <c r="AUF14" s="117"/>
      <c r="AUG14" s="117"/>
      <c r="AUH14" s="117"/>
      <c r="AUI14" s="117"/>
      <c r="AUJ14" s="117"/>
      <c r="AUK14" s="117"/>
      <c r="AUL14" s="117"/>
      <c r="AUM14" s="117"/>
      <c r="AUN14" s="117"/>
      <c r="AUO14" s="117"/>
      <c r="AUP14" s="117"/>
      <c r="AUQ14" s="117"/>
      <c r="AUR14" s="117"/>
      <c r="AUS14" s="117"/>
      <c r="AUT14" s="117"/>
      <c r="AUU14" s="117"/>
      <c r="AUV14" s="117"/>
      <c r="AUW14" s="117"/>
      <c r="AUX14" s="117"/>
      <c r="AUY14" s="117"/>
      <c r="AUZ14" s="117"/>
      <c r="AVA14" s="117"/>
      <c r="AVB14" s="117"/>
      <c r="AVC14" s="117"/>
      <c r="AVD14" s="117"/>
      <c r="AVE14" s="117"/>
      <c r="AVF14" s="117"/>
      <c r="AVG14" s="117"/>
      <c r="AVH14" s="117"/>
      <c r="AVI14" s="117"/>
      <c r="AVJ14" s="117"/>
      <c r="AVK14" s="117"/>
      <c r="AVL14" s="117"/>
      <c r="AVM14" s="117"/>
      <c r="AVN14" s="117"/>
      <c r="AVO14" s="117"/>
      <c r="AVP14" s="117"/>
      <c r="AVQ14" s="117"/>
      <c r="AVR14" s="117"/>
      <c r="AVS14" s="117"/>
      <c r="AVT14" s="117"/>
      <c r="AVU14" s="117"/>
      <c r="AVV14" s="117"/>
      <c r="AVW14" s="117"/>
      <c r="AVX14" s="117"/>
      <c r="AVY14" s="117"/>
      <c r="AVZ14" s="117"/>
      <c r="AWA14" s="117"/>
      <c r="AWB14" s="117"/>
      <c r="AWC14" s="117"/>
      <c r="AWD14" s="117"/>
      <c r="AWE14" s="117"/>
      <c r="AWF14" s="117"/>
      <c r="AWG14" s="117"/>
      <c r="AWH14" s="117"/>
      <c r="AWI14" s="117"/>
      <c r="AWJ14" s="117"/>
      <c r="AWK14" s="117"/>
      <c r="AWL14" s="117"/>
      <c r="AWM14" s="117"/>
      <c r="AWN14" s="117"/>
      <c r="AWO14" s="117"/>
      <c r="AWP14" s="117"/>
      <c r="AWQ14" s="117"/>
      <c r="AWR14" s="117"/>
      <c r="AWS14" s="117"/>
      <c r="AWT14" s="117"/>
      <c r="AWU14" s="117"/>
      <c r="AWV14" s="117"/>
      <c r="AWW14" s="117"/>
      <c r="AWX14" s="117"/>
      <c r="AWY14" s="117"/>
      <c r="AWZ14" s="117"/>
      <c r="AXA14" s="117"/>
      <c r="AXB14" s="117"/>
      <c r="AXC14" s="117"/>
      <c r="AXD14" s="117"/>
      <c r="AXE14" s="117"/>
      <c r="AXF14" s="117"/>
      <c r="AXG14" s="117"/>
      <c r="AXH14" s="117"/>
      <c r="AXI14" s="117"/>
      <c r="AXJ14" s="117"/>
      <c r="AXK14" s="117"/>
      <c r="AXL14" s="117"/>
      <c r="AXM14" s="117"/>
      <c r="AXN14" s="117"/>
      <c r="AXO14" s="117"/>
      <c r="AXP14" s="117"/>
      <c r="AXQ14" s="117"/>
      <c r="AXR14" s="117"/>
      <c r="AXS14" s="117"/>
      <c r="AXT14" s="117"/>
      <c r="AXU14" s="117"/>
      <c r="AXV14" s="117"/>
      <c r="AXW14" s="117"/>
      <c r="AXX14" s="117"/>
      <c r="AXY14" s="117"/>
      <c r="AXZ14" s="117"/>
      <c r="AYA14" s="117"/>
      <c r="AYB14" s="117"/>
      <c r="AYC14" s="117"/>
      <c r="AYD14" s="117"/>
      <c r="AYE14" s="117"/>
      <c r="AYF14" s="117"/>
      <c r="AYG14" s="117"/>
      <c r="AYH14" s="117"/>
      <c r="AYI14" s="117"/>
      <c r="AYJ14" s="117"/>
      <c r="AYK14" s="117"/>
      <c r="AYL14" s="117"/>
      <c r="AYM14" s="117"/>
      <c r="AYN14" s="117"/>
      <c r="AYO14" s="117"/>
      <c r="AYP14" s="117"/>
      <c r="AYQ14" s="117"/>
      <c r="AYR14" s="117"/>
      <c r="AYS14" s="117"/>
      <c r="AYT14" s="117"/>
      <c r="AYU14" s="117"/>
      <c r="AYV14" s="117"/>
      <c r="AYW14" s="117"/>
      <c r="AYX14" s="117"/>
      <c r="AYY14" s="117"/>
      <c r="AYZ14" s="117"/>
      <c r="AZA14" s="117"/>
      <c r="AZB14" s="117"/>
      <c r="AZC14" s="117"/>
      <c r="AZD14" s="117"/>
      <c r="AZE14" s="117"/>
      <c r="AZF14" s="117"/>
      <c r="AZG14" s="117"/>
      <c r="AZH14" s="117"/>
      <c r="AZI14" s="117"/>
      <c r="AZJ14" s="117"/>
      <c r="AZK14" s="117"/>
      <c r="AZL14" s="117"/>
      <c r="AZM14" s="117"/>
      <c r="AZN14" s="117"/>
      <c r="AZO14" s="117"/>
      <c r="AZP14" s="117"/>
      <c r="AZQ14" s="117"/>
      <c r="AZR14" s="117"/>
      <c r="AZS14" s="117"/>
      <c r="AZT14" s="117"/>
      <c r="AZU14" s="117"/>
      <c r="AZV14" s="117"/>
      <c r="AZW14" s="117"/>
      <c r="AZX14" s="117"/>
      <c r="AZY14" s="117"/>
      <c r="AZZ14" s="117"/>
      <c r="BAA14" s="117"/>
      <c r="BAB14" s="117"/>
      <c r="BAC14" s="117"/>
      <c r="BAD14" s="117"/>
      <c r="BAE14" s="117"/>
      <c r="BAF14" s="117"/>
      <c r="BAG14" s="117"/>
      <c r="BAH14" s="117"/>
      <c r="BAI14" s="117"/>
      <c r="BAJ14" s="117"/>
      <c r="BAK14" s="117"/>
      <c r="BAL14" s="117"/>
      <c r="BAM14" s="117"/>
      <c r="BAN14" s="117"/>
      <c r="BAO14" s="117"/>
      <c r="BAP14" s="117"/>
      <c r="BAQ14" s="117"/>
      <c r="BAR14" s="117"/>
      <c r="BAS14" s="117"/>
      <c r="BAT14" s="117"/>
      <c r="BAU14" s="117"/>
      <c r="BAV14" s="117"/>
      <c r="BAW14" s="117"/>
      <c r="BAX14" s="117"/>
      <c r="BAY14" s="117"/>
      <c r="BAZ14" s="117"/>
      <c r="BBA14" s="117"/>
      <c r="BBB14" s="117"/>
      <c r="BBC14" s="117"/>
      <c r="BBD14" s="117"/>
      <c r="BBE14" s="117"/>
      <c r="BBF14" s="117"/>
      <c r="BBG14" s="117"/>
      <c r="BBH14" s="117"/>
      <c r="BBI14" s="117"/>
      <c r="BBJ14" s="117"/>
      <c r="BBK14" s="117"/>
      <c r="BBL14" s="117"/>
      <c r="BBM14" s="117"/>
      <c r="BBN14" s="117"/>
      <c r="BBO14" s="117"/>
      <c r="BBP14" s="117"/>
      <c r="BBQ14" s="117"/>
      <c r="BBR14" s="117"/>
      <c r="BBS14" s="117"/>
      <c r="BBT14" s="117"/>
      <c r="BBU14" s="117"/>
      <c r="BBV14" s="117"/>
      <c r="BBW14" s="117"/>
      <c r="BBX14" s="117"/>
      <c r="BBY14" s="117"/>
      <c r="BBZ14" s="117"/>
      <c r="BCA14" s="117"/>
      <c r="BCB14" s="117"/>
      <c r="BCC14" s="117"/>
      <c r="BCD14" s="117"/>
      <c r="BCE14" s="117"/>
      <c r="BCF14" s="117"/>
      <c r="BCG14" s="117"/>
      <c r="BCH14" s="117"/>
      <c r="BCI14" s="117"/>
      <c r="BCJ14" s="117"/>
      <c r="BCK14" s="117"/>
      <c r="BCL14" s="117"/>
      <c r="BCM14" s="117"/>
      <c r="BCN14" s="117"/>
      <c r="BCO14" s="117"/>
      <c r="BCP14" s="117"/>
      <c r="BCQ14" s="117"/>
      <c r="BCR14" s="117"/>
      <c r="BCS14" s="117"/>
      <c r="BCT14" s="117"/>
      <c r="BCU14" s="117"/>
      <c r="BCV14" s="117"/>
      <c r="BCW14" s="117"/>
      <c r="BCX14" s="117"/>
      <c r="BCY14" s="117"/>
      <c r="BCZ14" s="117"/>
      <c r="BDA14" s="117"/>
      <c r="BDB14" s="117"/>
      <c r="BDC14" s="117"/>
      <c r="BDD14" s="117"/>
      <c r="BDE14" s="117"/>
      <c r="BDF14" s="117"/>
      <c r="BDG14" s="117"/>
      <c r="BDH14" s="117"/>
      <c r="BDI14" s="117"/>
      <c r="BDJ14" s="117"/>
      <c r="BDK14" s="117"/>
      <c r="BDL14" s="117"/>
      <c r="BDM14" s="117"/>
      <c r="BDN14" s="117"/>
      <c r="BDO14" s="117"/>
      <c r="BDP14" s="117"/>
      <c r="BDQ14" s="117"/>
      <c r="BDR14" s="117"/>
      <c r="BDS14" s="117"/>
      <c r="BDT14" s="117"/>
      <c r="BDU14" s="117"/>
      <c r="BDV14" s="117"/>
      <c r="BDW14" s="117"/>
      <c r="BDX14" s="117"/>
      <c r="BDY14" s="117"/>
      <c r="BDZ14" s="117"/>
      <c r="BEA14" s="117"/>
      <c r="BEB14" s="117"/>
      <c r="BEC14" s="117"/>
      <c r="BED14" s="117"/>
      <c r="BEE14" s="117"/>
      <c r="BEF14" s="117"/>
      <c r="BEG14" s="117"/>
      <c r="BEH14" s="117"/>
      <c r="BEI14" s="117"/>
      <c r="BEJ14" s="117"/>
      <c r="BEK14" s="117"/>
      <c r="BEL14" s="117"/>
      <c r="BEM14" s="117"/>
      <c r="BEN14" s="117"/>
      <c r="BEO14" s="117"/>
      <c r="BEP14" s="117"/>
      <c r="BEQ14" s="117"/>
      <c r="BER14" s="117"/>
      <c r="BES14" s="117"/>
      <c r="BET14" s="117"/>
      <c r="BEU14" s="117"/>
      <c r="BEV14" s="117"/>
      <c r="BEW14" s="117"/>
      <c r="BEX14" s="117"/>
      <c r="BEY14" s="117"/>
      <c r="BEZ14" s="117"/>
      <c r="BFA14" s="117"/>
      <c r="BFB14" s="117"/>
      <c r="BFC14" s="117"/>
      <c r="BFD14" s="117"/>
      <c r="BFE14" s="117"/>
      <c r="BFF14" s="117"/>
      <c r="BFG14" s="117"/>
      <c r="BFH14" s="117"/>
      <c r="BFI14" s="117"/>
      <c r="BFJ14" s="117"/>
      <c r="BFK14" s="117"/>
      <c r="BFL14" s="117"/>
      <c r="BFM14" s="117"/>
      <c r="BFN14" s="117"/>
      <c r="BFO14" s="117"/>
      <c r="BFP14" s="117"/>
      <c r="BFQ14" s="117"/>
      <c r="BFR14" s="117"/>
      <c r="BFS14" s="117"/>
      <c r="BFT14" s="117"/>
      <c r="BFU14" s="117"/>
      <c r="BFV14" s="117"/>
      <c r="BFW14" s="117"/>
      <c r="BFX14" s="117"/>
      <c r="BFY14" s="117"/>
      <c r="BFZ14" s="117"/>
      <c r="BGA14" s="117"/>
      <c r="BGB14" s="117"/>
      <c r="BGC14" s="117"/>
      <c r="BGD14" s="117"/>
      <c r="BGE14" s="117"/>
      <c r="BGF14" s="117"/>
      <c r="BGG14" s="117"/>
      <c r="BGH14" s="117"/>
      <c r="BGI14" s="117"/>
      <c r="BGJ14" s="117"/>
      <c r="BGK14" s="117"/>
      <c r="BGL14" s="117"/>
      <c r="BGM14" s="117"/>
      <c r="BGN14" s="117"/>
      <c r="BGO14" s="117"/>
      <c r="BGP14" s="117"/>
      <c r="BGQ14" s="117"/>
      <c r="BGR14" s="117"/>
      <c r="BGS14" s="117"/>
      <c r="BGT14" s="117"/>
      <c r="BGU14" s="117"/>
      <c r="BGV14" s="117"/>
      <c r="BGW14" s="117"/>
      <c r="BGX14" s="117"/>
      <c r="BGY14" s="117"/>
      <c r="BGZ14" s="117"/>
      <c r="BHA14" s="117"/>
      <c r="BHB14" s="117"/>
      <c r="BHC14" s="117"/>
      <c r="BHD14" s="117"/>
      <c r="BHE14" s="117"/>
      <c r="BHF14" s="117"/>
      <c r="BHG14" s="117"/>
      <c r="BHH14" s="117"/>
      <c r="BHI14" s="117"/>
      <c r="BHJ14" s="117"/>
      <c r="BHK14" s="117"/>
      <c r="BHL14" s="117"/>
      <c r="BHM14" s="117"/>
      <c r="BHN14" s="117"/>
      <c r="BHO14" s="117"/>
      <c r="BHP14" s="117"/>
      <c r="BHQ14" s="117"/>
      <c r="BHR14" s="117"/>
      <c r="BHS14" s="117"/>
      <c r="BHT14" s="117"/>
      <c r="BHU14" s="117"/>
      <c r="BHV14" s="117"/>
      <c r="BHW14" s="117"/>
      <c r="BHX14" s="117"/>
      <c r="BHY14" s="117"/>
      <c r="BHZ14" s="117"/>
      <c r="BIA14" s="117"/>
      <c r="BIB14" s="117"/>
      <c r="BIC14" s="117"/>
      <c r="BID14" s="117"/>
      <c r="BIE14" s="117"/>
      <c r="BIF14" s="117"/>
      <c r="BIG14" s="117"/>
      <c r="BIH14" s="117"/>
      <c r="BII14" s="117"/>
      <c r="BIJ14" s="117"/>
      <c r="BIK14" s="117"/>
      <c r="BIL14" s="117"/>
      <c r="BIM14" s="117"/>
      <c r="BIN14" s="117"/>
      <c r="BIO14" s="117"/>
      <c r="BIP14" s="117"/>
      <c r="BIQ14" s="117"/>
      <c r="BIR14" s="117"/>
      <c r="BIS14" s="117"/>
      <c r="BIT14" s="117"/>
      <c r="BIU14" s="117"/>
      <c r="BIV14" s="117"/>
      <c r="BIW14" s="117"/>
      <c r="BIX14" s="117"/>
      <c r="BIY14" s="117"/>
      <c r="BIZ14" s="117"/>
      <c r="BJA14" s="117"/>
      <c r="BJB14" s="117"/>
      <c r="BJC14" s="117"/>
      <c r="BJD14" s="117"/>
      <c r="BJE14" s="117"/>
      <c r="BJF14" s="117"/>
      <c r="BJG14" s="117"/>
      <c r="BJH14" s="117"/>
      <c r="BJI14" s="117"/>
      <c r="BJJ14" s="117"/>
      <c r="BJK14" s="117"/>
      <c r="BJL14" s="117"/>
      <c r="BJM14" s="117"/>
      <c r="BJN14" s="117"/>
      <c r="BJO14" s="117"/>
      <c r="BJP14" s="117"/>
      <c r="BJQ14" s="117"/>
      <c r="BJR14" s="117"/>
      <c r="BJS14" s="117"/>
      <c r="BJT14" s="117"/>
      <c r="BJU14" s="117"/>
      <c r="BJV14" s="117"/>
      <c r="BJW14" s="117"/>
      <c r="BJX14" s="117"/>
      <c r="BJY14" s="117"/>
      <c r="BJZ14" s="117"/>
      <c r="BKA14" s="117"/>
      <c r="BKB14" s="117"/>
      <c r="BKC14" s="117"/>
      <c r="BKD14" s="117"/>
      <c r="BKE14" s="117"/>
      <c r="BKF14" s="117"/>
      <c r="BKG14" s="117"/>
      <c r="BKH14" s="117"/>
      <c r="BKI14" s="117"/>
      <c r="BKJ14" s="117"/>
      <c r="BKK14" s="117"/>
      <c r="BKL14" s="117"/>
      <c r="BKM14" s="117"/>
      <c r="BKN14" s="117"/>
      <c r="BKO14" s="117"/>
      <c r="BKP14" s="117"/>
      <c r="BKQ14" s="117"/>
      <c r="BKR14" s="117"/>
      <c r="BKS14" s="117"/>
      <c r="BKT14" s="117"/>
      <c r="BKU14" s="117"/>
      <c r="BKV14" s="117"/>
      <c r="BKW14" s="117"/>
      <c r="BKX14" s="117"/>
      <c r="BKY14" s="117"/>
      <c r="BKZ14" s="117"/>
      <c r="BLA14" s="117"/>
      <c r="BLB14" s="117"/>
      <c r="BLC14" s="117"/>
      <c r="BLD14" s="117"/>
      <c r="BLE14" s="117"/>
      <c r="BLF14" s="117"/>
      <c r="BLG14" s="117"/>
      <c r="BLH14" s="117"/>
      <c r="BLI14" s="117"/>
      <c r="BLJ14" s="117"/>
      <c r="BLK14" s="117"/>
      <c r="BLL14" s="117"/>
      <c r="BLM14" s="117"/>
      <c r="BLN14" s="117"/>
      <c r="BLO14" s="117"/>
      <c r="BLP14" s="117"/>
      <c r="BLQ14" s="117"/>
      <c r="BLR14" s="117"/>
      <c r="BLS14" s="117"/>
      <c r="BLT14" s="117"/>
      <c r="BLU14" s="117"/>
      <c r="BLV14" s="117"/>
      <c r="BLW14" s="117"/>
      <c r="BLX14" s="117"/>
      <c r="BLY14" s="117"/>
      <c r="BLZ14" s="117"/>
      <c r="BMA14" s="117"/>
      <c r="BMB14" s="117"/>
      <c r="BMC14" s="117"/>
      <c r="BMD14" s="117"/>
      <c r="BME14" s="117"/>
      <c r="BMF14" s="117"/>
      <c r="BMG14" s="117"/>
      <c r="BMH14" s="117"/>
      <c r="BMI14" s="117"/>
      <c r="BMJ14" s="117"/>
      <c r="BMK14" s="117"/>
      <c r="BML14" s="117"/>
      <c r="BMM14" s="117"/>
      <c r="BMN14" s="117"/>
      <c r="BMO14" s="117"/>
      <c r="BMP14" s="117"/>
      <c r="BMQ14" s="117"/>
      <c r="BMR14" s="117"/>
      <c r="BMS14" s="117"/>
      <c r="BMT14" s="117"/>
      <c r="BMU14" s="117"/>
      <c r="BMV14" s="117"/>
      <c r="BMW14" s="117"/>
      <c r="BMX14" s="117"/>
      <c r="BMY14" s="117"/>
      <c r="BMZ14" s="117"/>
      <c r="BNA14" s="117"/>
      <c r="BNB14" s="117"/>
      <c r="BNC14" s="117"/>
      <c r="BND14" s="117"/>
      <c r="BNE14" s="117"/>
      <c r="BNF14" s="117"/>
      <c r="BNG14" s="117"/>
      <c r="BNH14" s="117"/>
      <c r="BNI14" s="117"/>
      <c r="BNJ14" s="117"/>
      <c r="BNK14" s="117"/>
      <c r="BNL14" s="117"/>
      <c r="BNM14" s="117"/>
      <c r="BNN14" s="117"/>
      <c r="BNO14" s="117"/>
      <c r="BNP14" s="117"/>
      <c r="BNQ14" s="117"/>
      <c r="BNR14" s="117"/>
      <c r="BNS14" s="117"/>
      <c r="BNT14" s="117"/>
      <c r="BNU14" s="117"/>
      <c r="BNV14" s="117"/>
      <c r="BNW14" s="117"/>
      <c r="BNX14" s="117"/>
      <c r="BNY14" s="117"/>
      <c r="BNZ14" s="117"/>
      <c r="BOA14" s="117"/>
      <c r="BOB14" s="117"/>
      <c r="BOC14" s="117"/>
      <c r="BOD14" s="117"/>
      <c r="BOE14" s="117"/>
      <c r="BOF14" s="117"/>
      <c r="BOG14" s="117"/>
      <c r="BOH14" s="117"/>
      <c r="BOI14" s="117"/>
      <c r="BOJ14" s="117"/>
      <c r="BOK14" s="117"/>
      <c r="BOL14" s="117"/>
      <c r="BOM14" s="117"/>
      <c r="BON14" s="117"/>
      <c r="BOO14" s="117"/>
      <c r="BOP14" s="117"/>
      <c r="BOQ14" s="117"/>
      <c r="BOR14" s="117"/>
      <c r="BOS14" s="117"/>
      <c r="BOT14" s="117"/>
      <c r="BOU14" s="117"/>
      <c r="BOV14" s="117"/>
      <c r="BOW14" s="117"/>
      <c r="BOX14" s="117"/>
      <c r="BOY14" s="117"/>
      <c r="BOZ14" s="117"/>
      <c r="BPA14" s="117"/>
      <c r="BPB14" s="117"/>
      <c r="BPC14" s="117"/>
      <c r="BPD14" s="117"/>
      <c r="BPE14" s="117"/>
      <c r="BPF14" s="117"/>
      <c r="BPG14" s="117"/>
      <c r="BPH14" s="117"/>
      <c r="BPI14" s="117"/>
      <c r="BPJ14" s="117"/>
      <c r="BPK14" s="117"/>
      <c r="BPL14" s="117"/>
      <c r="BPM14" s="117"/>
      <c r="BPN14" s="117"/>
      <c r="BPO14" s="117"/>
      <c r="BPP14" s="117"/>
      <c r="BPQ14" s="117"/>
      <c r="BPR14" s="117"/>
      <c r="BPS14" s="117"/>
      <c r="BPT14" s="117"/>
      <c r="BPU14" s="117"/>
      <c r="BPV14" s="117"/>
      <c r="BPW14" s="117"/>
      <c r="BPX14" s="117"/>
      <c r="BPY14" s="117"/>
      <c r="BPZ14" s="117"/>
      <c r="BQA14" s="117"/>
      <c r="BQB14" s="117"/>
      <c r="BQC14" s="117"/>
      <c r="BQD14" s="117"/>
      <c r="BQE14" s="117"/>
      <c r="BQF14" s="117"/>
      <c r="BQG14" s="117"/>
      <c r="BQH14" s="117"/>
      <c r="BQI14" s="117"/>
      <c r="BQJ14" s="117"/>
      <c r="BQK14" s="117"/>
      <c r="BQL14" s="117"/>
      <c r="BQM14" s="117"/>
      <c r="BQN14" s="117"/>
      <c r="BQO14" s="117"/>
      <c r="BQP14" s="117"/>
      <c r="BQQ14" s="117"/>
      <c r="BQR14" s="117"/>
      <c r="BQS14" s="117"/>
      <c r="BQT14" s="117"/>
      <c r="BQU14" s="117"/>
      <c r="BQV14" s="117"/>
      <c r="BQW14" s="117"/>
      <c r="BQX14" s="117"/>
      <c r="BQY14" s="117"/>
      <c r="BQZ14" s="117"/>
      <c r="BRA14" s="117"/>
      <c r="BRB14" s="117"/>
      <c r="BRC14" s="117"/>
      <c r="BRD14" s="117"/>
      <c r="BRE14" s="117"/>
      <c r="BRF14" s="117"/>
      <c r="BRG14" s="117"/>
      <c r="BRH14" s="117"/>
      <c r="BRI14" s="117"/>
      <c r="BRJ14" s="117"/>
      <c r="BRK14" s="117"/>
      <c r="BRL14" s="117"/>
      <c r="BRM14" s="117"/>
      <c r="BRN14" s="117"/>
      <c r="BRO14" s="117"/>
      <c r="BRP14" s="117"/>
      <c r="BRQ14" s="117"/>
      <c r="BRR14" s="117"/>
      <c r="BRS14" s="117"/>
      <c r="BRT14" s="117"/>
      <c r="BRU14" s="117"/>
      <c r="BRV14" s="117"/>
      <c r="BRW14" s="117"/>
      <c r="BRX14" s="117"/>
      <c r="BRY14" s="117"/>
      <c r="BRZ14" s="117"/>
      <c r="BSA14" s="117"/>
      <c r="BSB14" s="117"/>
      <c r="BSC14" s="117"/>
      <c r="BSD14" s="117"/>
      <c r="BSE14" s="117"/>
      <c r="BSF14" s="117"/>
      <c r="BSG14" s="117"/>
      <c r="BSH14" s="117"/>
      <c r="BSI14" s="117"/>
      <c r="BSJ14" s="117"/>
      <c r="BSK14" s="117"/>
      <c r="BSL14" s="117"/>
      <c r="BSM14" s="117"/>
      <c r="BSN14" s="117"/>
      <c r="BSO14" s="117"/>
      <c r="BSP14" s="117"/>
      <c r="BSQ14" s="117"/>
      <c r="BSR14" s="117"/>
      <c r="BSS14" s="117"/>
      <c r="BST14" s="117"/>
      <c r="BSU14" s="117"/>
      <c r="BSV14" s="117"/>
      <c r="BSW14" s="117"/>
      <c r="BSX14" s="117"/>
      <c r="BSY14" s="117"/>
      <c r="BSZ14" s="117"/>
      <c r="BTA14" s="117"/>
      <c r="BTB14" s="117"/>
      <c r="BTC14" s="117"/>
      <c r="BTD14" s="117"/>
      <c r="BTE14" s="117"/>
      <c r="BTF14" s="117"/>
      <c r="BTG14" s="117"/>
      <c r="BTH14" s="117"/>
      <c r="BTI14" s="117"/>
      <c r="BTJ14" s="117"/>
      <c r="BTK14" s="117"/>
      <c r="BTL14" s="117"/>
      <c r="BTM14" s="117"/>
      <c r="BTN14" s="117"/>
      <c r="BTO14" s="117"/>
      <c r="BTP14" s="117"/>
      <c r="BTQ14" s="117"/>
      <c r="BTR14" s="117"/>
      <c r="BTS14" s="117"/>
      <c r="BTT14" s="117"/>
      <c r="BTU14" s="117"/>
      <c r="BTV14" s="117"/>
      <c r="BTW14" s="117"/>
      <c r="BTX14" s="117"/>
      <c r="BTY14" s="117"/>
      <c r="BTZ14" s="117"/>
      <c r="BUA14" s="117"/>
      <c r="BUB14" s="117"/>
      <c r="BUC14" s="117"/>
      <c r="BUD14" s="117"/>
      <c r="BUE14" s="117"/>
      <c r="BUF14" s="117"/>
      <c r="BUG14" s="117"/>
      <c r="BUH14" s="117"/>
      <c r="BUI14" s="117"/>
      <c r="BUJ14" s="117"/>
      <c r="BUK14" s="117"/>
      <c r="BUL14" s="117"/>
      <c r="BUM14" s="117"/>
      <c r="BUN14" s="117"/>
      <c r="BUO14" s="117"/>
      <c r="BUP14" s="117"/>
      <c r="BUQ14" s="117"/>
      <c r="BUR14" s="117"/>
      <c r="BUS14" s="117"/>
      <c r="BUT14" s="117"/>
      <c r="BUU14" s="117"/>
      <c r="BUV14" s="117"/>
      <c r="BUW14" s="117"/>
      <c r="BUX14" s="117"/>
      <c r="BUY14" s="117"/>
      <c r="BUZ14" s="117"/>
      <c r="BVA14" s="117"/>
      <c r="BVB14" s="117"/>
      <c r="BVC14" s="117"/>
      <c r="BVD14" s="117"/>
      <c r="BVE14" s="117"/>
      <c r="BVF14" s="117"/>
      <c r="BVG14" s="117"/>
      <c r="BVH14" s="117"/>
      <c r="BVI14" s="117"/>
      <c r="BVJ14" s="117"/>
      <c r="BVK14" s="117"/>
      <c r="BVL14" s="117"/>
      <c r="BVM14" s="117"/>
      <c r="BVN14" s="117"/>
      <c r="BVO14" s="117"/>
      <c r="BVP14" s="117"/>
      <c r="BVQ14" s="117"/>
      <c r="BVR14" s="117"/>
      <c r="BVS14" s="117"/>
      <c r="BVT14" s="117"/>
      <c r="BVU14" s="117"/>
      <c r="BVV14" s="117"/>
      <c r="BVW14" s="117"/>
      <c r="BVX14" s="117"/>
      <c r="BVY14" s="117"/>
      <c r="BVZ14" s="117"/>
      <c r="BWA14" s="117"/>
      <c r="BWB14" s="117"/>
      <c r="BWC14" s="117"/>
      <c r="BWD14" s="117"/>
      <c r="BWE14" s="117"/>
      <c r="BWF14" s="117"/>
      <c r="BWG14" s="117"/>
      <c r="BWH14" s="117"/>
      <c r="BWI14" s="117"/>
      <c r="BWJ14" s="117"/>
      <c r="BWK14" s="117"/>
      <c r="BWL14" s="117"/>
      <c r="BWM14" s="117"/>
      <c r="BWN14" s="117"/>
      <c r="BWO14" s="117"/>
      <c r="BWP14" s="117"/>
      <c r="BWQ14" s="117"/>
      <c r="BWR14" s="117"/>
      <c r="BWS14" s="117"/>
      <c r="BWT14" s="117"/>
      <c r="BWU14" s="117"/>
      <c r="BWV14" s="117"/>
      <c r="BWW14" s="117"/>
      <c r="BWX14" s="117"/>
      <c r="BWY14" s="117"/>
      <c r="BWZ14" s="117"/>
      <c r="BXA14" s="117"/>
      <c r="BXB14" s="117"/>
      <c r="BXC14" s="117"/>
      <c r="BXD14" s="117"/>
      <c r="BXE14" s="117"/>
      <c r="BXF14" s="117"/>
      <c r="BXG14" s="117"/>
      <c r="BXH14" s="117"/>
      <c r="BXI14" s="117"/>
      <c r="BXJ14" s="117"/>
      <c r="BXK14" s="117"/>
      <c r="BXL14" s="117"/>
      <c r="BXM14" s="117"/>
      <c r="BXN14" s="117"/>
      <c r="BXO14" s="117"/>
      <c r="BXP14" s="117"/>
      <c r="BXQ14" s="117"/>
      <c r="BXR14" s="117"/>
      <c r="BXS14" s="117"/>
      <c r="BXT14" s="117"/>
      <c r="BXU14" s="117"/>
      <c r="BXV14" s="117"/>
      <c r="BXW14" s="117"/>
      <c r="BXX14" s="117"/>
      <c r="BXY14" s="117"/>
      <c r="BXZ14" s="117"/>
      <c r="BYA14" s="117"/>
      <c r="BYB14" s="117"/>
      <c r="BYC14" s="117"/>
      <c r="BYD14" s="117"/>
      <c r="BYE14" s="117"/>
      <c r="BYF14" s="117"/>
      <c r="BYG14" s="117"/>
      <c r="BYH14" s="117"/>
      <c r="BYI14" s="117"/>
      <c r="BYJ14" s="117"/>
      <c r="BYK14" s="117"/>
      <c r="BYL14" s="117"/>
      <c r="BYM14" s="117"/>
      <c r="BYN14" s="117"/>
      <c r="BYO14" s="117"/>
      <c r="BYP14" s="117"/>
      <c r="BYQ14" s="117"/>
      <c r="BYR14" s="117"/>
      <c r="BYS14" s="117"/>
      <c r="BYT14" s="117"/>
      <c r="BYU14" s="117"/>
      <c r="BYV14" s="117"/>
      <c r="BYW14" s="117"/>
      <c r="BYX14" s="117"/>
      <c r="BYY14" s="117"/>
      <c r="BYZ14" s="117"/>
      <c r="BZA14" s="117"/>
      <c r="BZB14" s="117"/>
      <c r="BZC14" s="117"/>
      <c r="BZD14" s="117"/>
      <c r="BZE14" s="117"/>
      <c r="BZF14" s="117"/>
      <c r="BZG14" s="117"/>
      <c r="BZH14" s="117"/>
      <c r="BZI14" s="117"/>
      <c r="BZJ14" s="117"/>
      <c r="BZK14" s="117"/>
      <c r="BZL14" s="117"/>
      <c r="BZM14" s="117"/>
      <c r="BZN14" s="117"/>
      <c r="BZO14" s="117"/>
      <c r="BZP14" s="117"/>
      <c r="BZQ14" s="117"/>
      <c r="BZR14" s="117"/>
      <c r="BZS14" s="117"/>
      <c r="BZT14" s="117"/>
      <c r="BZU14" s="117"/>
      <c r="BZV14" s="117"/>
      <c r="BZW14" s="117"/>
      <c r="BZX14" s="117"/>
      <c r="BZY14" s="117"/>
      <c r="BZZ14" s="117"/>
      <c r="CAA14" s="117"/>
      <c r="CAB14" s="117"/>
      <c r="CAC14" s="117"/>
      <c r="CAD14" s="117"/>
      <c r="CAE14" s="117"/>
      <c r="CAF14" s="117"/>
      <c r="CAG14" s="117"/>
      <c r="CAH14" s="117"/>
      <c r="CAI14" s="117"/>
      <c r="CAJ14" s="117"/>
      <c r="CAK14" s="117"/>
      <c r="CAL14" s="117"/>
      <c r="CAM14" s="117"/>
      <c r="CAN14" s="117"/>
      <c r="CAO14" s="117"/>
      <c r="CAP14" s="117"/>
      <c r="CAQ14" s="117"/>
      <c r="CAR14" s="117"/>
      <c r="CAS14" s="117"/>
      <c r="CAT14" s="117"/>
      <c r="CAU14" s="117"/>
      <c r="CAV14" s="117"/>
      <c r="CAW14" s="117"/>
      <c r="CAX14" s="117"/>
      <c r="CAY14" s="117"/>
      <c r="CAZ14" s="117"/>
      <c r="CBA14" s="117"/>
      <c r="CBB14" s="117"/>
      <c r="CBC14" s="117"/>
      <c r="CBD14" s="117"/>
      <c r="CBE14" s="117"/>
      <c r="CBF14" s="117"/>
      <c r="CBG14" s="117"/>
      <c r="CBH14" s="117"/>
      <c r="CBI14" s="117"/>
      <c r="CBJ14" s="117"/>
      <c r="CBK14" s="117"/>
      <c r="CBL14" s="117"/>
      <c r="CBM14" s="117"/>
      <c r="CBN14" s="117"/>
      <c r="CBO14" s="117"/>
      <c r="CBP14" s="117"/>
      <c r="CBQ14" s="117"/>
      <c r="CBR14" s="117"/>
      <c r="CBS14" s="117"/>
      <c r="CBT14" s="117"/>
      <c r="CBU14" s="117"/>
      <c r="CBV14" s="117"/>
      <c r="CBW14" s="117"/>
      <c r="CBX14" s="117"/>
      <c r="CBY14" s="117"/>
      <c r="CBZ14" s="117"/>
      <c r="CCA14" s="117"/>
      <c r="CCB14" s="117"/>
      <c r="CCC14" s="117"/>
      <c r="CCD14" s="117"/>
      <c r="CCE14" s="117"/>
      <c r="CCF14" s="117"/>
      <c r="CCG14" s="117"/>
      <c r="CCH14" s="117"/>
      <c r="CCI14" s="117"/>
      <c r="CCJ14" s="117"/>
      <c r="CCK14" s="117"/>
      <c r="CCL14" s="117"/>
      <c r="CCM14" s="117"/>
      <c r="CCN14" s="117"/>
      <c r="CCO14" s="117"/>
      <c r="CCP14" s="117"/>
      <c r="CCQ14" s="117"/>
      <c r="CCR14" s="117"/>
      <c r="CCS14" s="117"/>
      <c r="CCT14" s="117"/>
      <c r="CCU14" s="117"/>
      <c r="CCV14" s="117"/>
      <c r="CCW14" s="117"/>
      <c r="CCX14" s="117"/>
      <c r="CCY14" s="117"/>
      <c r="CCZ14" s="117"/>
      <c r="CDA14" s="117"/>
      <c r="CDB14" s="117"/>
      <c r="CDC14" s="117"/>
      <c r="CDD14" s="117"/>
      <c r="CDE14" s="117"/>
      <c r="CDF14" s="117"/>
      <c r="CDG14" s="117"/>
      <c r="CDH14" s="117"/>
      <c r="CDI14" s="117"/>
      <c r="CDJ14" s="117"/>
      <c r="CDK14" s="117"/>
      <c r="CDL14" s="117"/>
      <c r="CDM14" s="117"/>
      <c r="CDN14" s="117"/>
      <c r="CDO14" s="117"/>
      <c r="CDP14" s="117"/>
      <c r="CDQ14" s="117"/>
      <c r="CDR14" s="117"/>
      <c r="CDS14" s="117"/>
      <c r="CDT14" s="117"/>
      <c r="CDU14" s="117"/>
      <c r="CDV14" s="117"/>
      <c r="CDW14" s="117"/>
      <c r="CDX14" s="117"/>
      <c r="CDY14" s="117"/>
      <c r="CDZ14" s="117"/>
      <c r="CEA14" s="117"/>
      <c r="CEB14" s="117"/>
      <c r="CEC14" s="117"/>
      <c r="CED14" s="117"/>
      <c r="CEE14" s="117"/>
      <c r="CEF14" s="117"/>
      <c r="CEG14" s="117"/>
      <c r="CEH14" s="117"/>
      <c r="CEI14" s="117"/>
      <c r="CEJ14" s="117"/>
      <c r="CEK14" s="117"/>
      <c r="CEL14" s="117"/>
      <c r="CEM14" s="117"/>
      <c r="CEN14" s="117"/>
      <c r="CEO14" s="117"/>
      <c r="CEP14" s="117"/>
      <c r="CEQ14" s="117"/>
      <c r="CER14" s="117"/>
      <c r="CES14" s="117"/>
      <c r="CET14" s="117"/>
      <c r="CEU14" s="117"/>
      <c r="CEV14" s="117"/>
      <c r="CEW14" s="117"/>
      <c r="CEX14" s="117"/>
      <c r="CEY14" s="117"/>
      <c r="CEZ14" s="117"/>
      <c r="CFA14" s="117"/>
      <c r="CFB14" s="117"/>
      <c r="CFC14" s="117"/>
      <c r="CFD14" s="117"/>
      <c r="CFE14" s="117"/>
      <c r="CFF14" s="117"/>
      <c r="CFG14" s="117"/>
      <c r="CFH14" s="117"/>
      <c r="CFI14" s="117"/>
      <c r="CFJ14" s="117"/>
      <c r="CFK14" s="117"/>
      <c r="CFL14" s="117"/>
      <c r="CFM14" s="117"/>
      <c r="CFN14" s="117"/>
      <c r="CFO14" s="117"/>
      <c r="CFP14" s="117"/>
      <c r="CFQ14" s="117"/>
      <c r="CFR14" s="117"/>
      <c r="CFS14" s="117"/>
      <c r="CFT14" s="117"/>
      <c r="CFU14" s="117"/>
      <c r="CFV14" s="117"/>
      <c r="CFW14" s="117"/>
      <c r="CFX14" s="117"/>
      <c r="CFY14" s="117"/>
      <c r="CFZ14" s="117"/>
      <c r="CGA14" s="117"/>
      <c r="CGB14" s="117"/>
      <c r="CGC14" s="117"/>
      <c r="CGD14" s="117"/>
      <c r="CGE14" s="117"/>
      <c r="CGF14" s="117"/>
      <c r="CGG14" s="117"/>
      <c r="CGH14" s="117"/>
      <c r="CGI14" s="117"/>
      <c r="CGJ14" s="117"/>
      <c r="CGK14" s="117"/>
      <c r="CGL14" s="117"/>
      <c r="CGM14" s="117"/>
      <c r="CGN14" s="117"/>
      <c r="CGO14" s="117"/>
      <c r="CGP14" s="117"/>
      <c r="CGQ14" s="117"/>
      <c r="CGR14" s="117"/>
      <c r="CGS14" s="117"/>
      <c r="CGT14" s="117"/>
      <c r="CGU14" s="117"/>
      <c r="CGV14" s="117"/>
      <c r="CGW14" s="117"/>
      <c r="CGX14" s="117"/>
      <c r="CGY14" s="117"/>
      <c r="CGZ14" s="117"/>
      <c r="CHA14" s="117"/>
      <c r="CHB14" s="117"/>
      <c r="CHC14" s="117"/>
      <c r="CHD14" s="117"/>
      <c r="CHE14" s="117"/>
      <c r="CHF14" s="117"/>
      <c r="CHG14" s="117"/>
      <c r="CHH14" s="117"/>
      <c r="CHI14" s="117"/>
      <c r="CHJ14" s="117"/>
      <c r="CHK14" s="117"/>
      <c r="CHL14" s="117"/>
      <c r="CHM14" s="117"/>
      <c r="CHN14" s="117"/>
      <c r="CHO14" s="117"/>
      <c r="CHP14" s="117"/>
      <c r="CHQ14" s="117"/>
      <c r="CHR14" s="117"/>
      <c r="CHS14" s="117"/>
      <c r="CHT14" s="117"/>
      <c r="CHU14" s="117"/>
      <c r="CHV14" s="117"/>
      <c r="CHW14" s="117"/>
      <c r="CHX14" s="117"/>
      <c r="CHY14" s="117"/>
      <c r="CHZ14" s="117"/>
      <c r="CIA14" s="117"/>
      <c r="CIB14" s="117"/>
      <c r="CIC14" s="117"/>
      <c r="CID14" s="117"/>
      <c r="CIE14" s="117"/>
      <c r="CIF14" s="117"/>
      <c r="CIG14" s="117"/>
      <c r="CIH14" s="117"/>
      <c r="CII14" s="117"/>
      <c r="CIJ14" s="117"/>
      <c r="CIK14" s="117"/>
      <c r="CIL14" s="117"/>
      <c r="CIM14" s="117"/>
      <c r="CIN14" s="117"/>
      <c r="CIO14" s="117"/>
      <c r="CIP14" s="117"/>
      <c r="CIQ14" s="117"/>
      <c r="CIR14" s="117"/>
      <c r="CIS14" s="117"/>
      <c r="CIT14" s="117"/>
      <c r="CIU14" s="117"/>
      <c r="CIV14" s="117"/>
      <c r="CIW14" s="117"/>
      <c r="CIX14" s="117"/>
      <c r="CIY14" s="117"/>
      <c r="CIZ14" s="117"/>
      <c r="CJA14" s="117"/>
      <c r="CJB14" s="117"/>
      <c r="CJC14" s="117"/>
      <c r="CJD14" s="117"/>
      <c r="CJE14" s="117"/>
      <c r="CJF14" s="117"/>
      <c r="CJG14" s="117"/>
      <c r="CJH14" s="117"/>
      <c r="CJI14" s="117"/>
      <c r="CJJ14" s="117"/>
      <c r="CJK14" s="117"/>
      <c r="CJL14" s="117"/>
      <c r="CJM14" s="117"/>
      <c r="CJN14" s="117"/>
      <c r="CJO14" s="117"/>
      <c r="CJP14" s="117"/>
      <c r="CJQ14" s="117"/>
      <c r="CJR14" s="117"/>
      <c r="CJS14" s="117"/>
      <c r="CJT14" s="117"/>
      <c r="CJU14" s="117"/>
      <c r="CJV14" s="117"/>
      <c r="CJW14" s="117"/>
      <c r="CJX14" s="117"/>
      <c r="CJY14" s="117"/>
      <c r="CJZ14" s="117"/>
      <c r="CKA14" s="117"/>
      <c r="CKB14" s="117"/>
      <c r="CKC14" s="117"/>
      <c r="CKD14" s="117"/>
      <c r="CKE14" s="117"/>
      <c r="CKF14" s="117"/>
      <c r="CKG14" s="117"/>
      <c r="CKH14" s="117"/>
      <c r="CKI14" s="117"/>
      <c r="CKJ14" s="117"/>
      <c r="CKK14" s="117"/>
      <c r="CKL14" s="117"/>
      <c r="CKM14" s="117"/>
      <c r="CKN14" s="117"/>
      <c r="CKO14" s="117"/>
      <c r="CKP14" s="117"/>
      <c r="CKQ14" s="117"/>
      <c r="CKR14" s="117"/>
      <c r="CKS14" s="117"/>
      <c r="CKT14" s="117"/>
      <c r="CKU14" s="117"/>
      <c r="CKV14" s="117"/>
      <c r="CKW14" s="117"/>
      <c r="CKX14" s="117"/>
      <c r="CKY14" s="117"/>
      <c r="CKZ14" s="117"/>
      <c r="CLA14" s="117"/>
      <c r="CLB14" s="117"/>
      <c r="CLC14" s="117"/>
      <c r="CLD14" s="117"/>
      <c r="CLE14" s="117"/>
      <c r="CLF14" s="117"/>
      <c r="CLG14" s="117"/>
      <c r="CLH14" s="117"/>
      <c r="CLI14" s="117"/>
      <c r="CLJ14" s="117"/>
      <c r="CLK14" s="117"/>
      <c r="CLL14" s="117"/>
      <c r="CLM14" s="117"/>
      <c r="CLN14" s="117"/>
      <c r="CLO14" s="117"/>
      <c r="CLP14" s="117"/>
      <c r="CLQ14" s="117"/>
      <c r="CLR14" s="117"/>
      <c r="CLS14" s="117"/>
      <c r="CLT14" s="117"/>
      <c r="CLU14" s="117"/>
      <c r="CLV14" s="117"/>
      <c r="CLW14" s="117"/>
      <c r="CLX14" s="117"/>
      <c r="CLY14" s="117"/>
      <c r="CLZ14" s="117"/>
      <c r="CMA14" s="117"/>
      <c r="CMB14" s="117"/>
      <c r="CMC14" s="117"/>
      <c r="CMD14" s="117"/>
      <c r="CME14" s="117"/>
      <c r="CMF14" s="117"/>
      <c r="CMG14" s="117"/>
      <c r="CMH14" s="117"/>
      <c r="CMI14" s="117"/>
      <c r="CMJ14" s="117"/>
      <c r="CMK14" s="117"/>
      <c r="CML14" s="117"/>
      <c r="CMM14" s="117"/>
      <c r="CMN14" s="117"/>
      <c r="CMO14" s="117"/>
      <c r="CMP14" s="117"/>
      <c r="CMQ14" s="117"/>
      <c r="CMR14" s="117"/>
      <c r="CMS14" s="117"/>
      <c r="CMT14" s="117"/>
      <c r="CMU14" s="117"/>
      <c r="CMV14" s="117"/>
      <c r="CMW14" s="117"/>
      <c r="CMX14" s="117"/>
      <c r="CMY14" s="117"/>
      <c r="CMZ14" s="117"/>
      <c r="CNA14" s="117"/>
      <c r="CNB14" s="117"/>
      <c r="CNC14" s="117"/>
      <c r="CND14" s="117"/>
      <c r="CNE14" s="117"/>
      <c r="CNF14" s="117"/>
      <c r="CNG14" s="117"/>
      <c r="CNH14" s="117"/>
      <c r="CNI14" s="117"/>
      <c r="CNJ14" s="117"/>
      <c r="CNK14" s="117"/>
      <c r="CNL14" s="117"/>
      <c r="CNM14" s="117"/>
      <c r="CNN14" s="117"/>
      <c r="CNO14" s="117"/>
      <c r="CNP14" s="117"/>
      <c r="CNQ14" s="117"/>
      <c r="CNR14" s="117"/>
      <c r="CNS14" s="117"/>
      <c r="CNT14" s="117"/>
      <c r="CNU14" s="117"/>
      <c r="CNV14" s="117"/>
      <c r="CNW14" s="117"/>
      <c r="CNX14" s="117"/>
      <c r="CNY14" s="117"/>
      <c r="CNZ14" s="117"/>
      <c r="COA14" s="117"/>
      <c r="COB14" s="117"/>
      <c r="COC14" s="117"/>
      <c r="COD14" s="117"/>
      <c r="COE14" s="117"/>
      <c r="COF14" s="117"/>
      <c r="COG14" s="117"/>
      <c r="COH14" s="117"/>
      <c r="COI14" s="117"/>
      <c r="COJ14" s="117"/>
      <c r="COK14" s="117"/>
      <c r="COL14" s="117"/>
      <c r="COM14" s="117"/>
      <c r="CON14" s="117"/>
      <c r="COO14" s="117"/>
      <c r="COP14" s="117"/>
      <c r="COQ14" s="117"/>
      <c r="COR14" s="117"/>
      <c r="COS14" s="117"/>
      <c r="COT14" s="117"/>
      <c r="COU14" s="117"/>
      <c r="COV14" s="117"/>
      <c r="COW14" s="117"/>
      <c r="COX14" s="117"/>
      <c r="COY14" s="117"/>
      <c r="COZ14" s="117"/>
      <c r="CPA14" s="117"/>
      <c r="CPB14" s="117"/>
      <c r="CPC14" s="117"/>
      <c r="CPD14" s="117"/>
      <c r="CPE14" s="117"/>
      <c r="CPF14" s="117"/>
      <c r="CPG14" s="117"/>
      <c r="CPH14" s="117"/>
      <c r="CPI14" s="117"/>
      <c r="CPJ14" s="117"/>
      <c r="CPK14" s="117"/>
      <c r="CPL14" s="117"/>
      <c r="CPM14" s="117"/>
      <c r="CPN14" s="117"/>
      <c r="CPO14" s="117"/>
      <c r="CPP14" s="117"/>
      <c r="CPQ14" s="117"/>
      <c r="CPR14" s="117"/>
      <c r="CPS14" s="117"/>
      <c r="CPT14" s="117"/>
      <c r="CPU14" s="117"/>
      <c r="CPV14" s="117"/>
      <c r="CPW14" s="117"/>
      <c r="CPX14" s="117"/>
      <c r="CPY14" s="117"/>
      <c r="CPZ14" s="117"/>
      <c r="CQA14" s="117"/>
      <c r="CQB14" s="117"/>
      <c r="CQC14" s="117"/>
      <c r="CQD14" s="117"/>
      <c r="CQE14" s="117"/>
      <c r="CQF14" s="117"/>
      <c r="CQG14" s="117"/>
      <c r="CQH14" s="117"/>
      <c r="CQI14" s="117"/>
      <c r="CQJ14" s="117"/>
      <c r="CQK14" s="117"/>
      <c r="CQL14" s="117"/>
      <c r="CQM14" s="117"/>
      <c r="CQN14" s="117"/>
      <c r="CQO14" s="117"/>
      <c r="CQP14" s="117"/>
      <c r="CQQ14" s="117"/>
      <c r="CQR14" s="117"/>
      <c r="CQS14" s="117"/>
      <c r="CQT14" s="117"/>
      <c r="CQU14" s="117"/>
      <c r="CQV14" s="117"/>
      <c r="CQW14" s="117"/>
      <c r="CQX14" s="117"/>
      <c r="CQY14" s="117"/>
      <c r="CQZ14" s="117"/>
      <c r="CRA14" s="117"/>
      <c r="CRB14" s="117"/>
      <c r="CRC14" s="117"/>
      <c r="CRD14" s="117"/>
      <c r="CRE14" s="117"/>
      <c r="CRF14" s="117"/>
      <c r="CRG14" s="117"/>
      <c r="CRH14" s="117"/>
      <c r="CRI14" s="117"/>
      <c r="CRJ14" s="117"/>
      <c r="CRK14" s="117"/>
      <c r="CRL14" s="117"/>
      <c r="CRM14" s="117"/>
      <c r="CRN14" s="117"/>
      <c r="CRO14" s="117"/>
      <c r="CRP14" s="117"/>
      <c r="CRQ14" s="117"/>
      <c r="CRR14" s="117"/>
      <c r="CRS14" s="117"/>
      <c r="CRT14" s="117"/>
      <c r="CRU14" s="117"/>
      <c r="CRV14" s="117"/>
      <c r="CRW14" s="117"/>
      <c r="CRX14" s="117"/>
      <c r="CRY14" s="117"/>
      <c r="CRZ14" s="117"/>
      <c r="CSA14" s="117"/>
      <c r="CSB14" s="117"/>
      <c r="CSC14" s="117"/>
      <c r="CSD14" s="117"/>
      <c r="CSE14" s="117"/>
      <c r="CSF14" s="117"/>
      <c r="CSG14" s="117"/>
      <c r="CSH14" s="117"/>
      <c r="CSI14" s="117"/>
      <c r="CSJ14" s="117"/>
      <c r="CSK14" s="117"/>
      <c r="CSL14" s="117"/>
      <c r="CSM14" s="117"/>
      <c r="CSN14" s="117"/>
      <c r="CSO14" s="117"/>
      <c r="CSP14" s="117"/>
      <c r="CSQ14" s="117"/>
      <c r="CSR14" s="117"/>
      <c r="CSS14" s="117"/>
      <c r="CST14" s="117"/>
      <c r="CSU14" s="117"/>
      <c r="CSV14" s="117"/>
      <c r="CSW14" s="117"/>
      <c r="CSX14" s="117"/>
      <c r="CSY14" s="117"/>
      <c r="CSZ14" s="117"/>
      <c r="CTA14" s="117"/>
      <c r="CTB14" s="117"/>
      <c r="CTC14" s="117"/>
      <c r="CTD14" s="117"/>
      <c r="CTE14" s="117"/>
      <c r="CTF14" s="117"/>
      <c r="CTG14" s="117"/>
      <c r="CTH14" s="117"/>
      <c r="CTI14" s="117"/>
      <c r="CTJ14" s="117"/>
      <c r="CTK14" s="117"/>
      <c r="CTL14" s="117"/>
      <c r="CTM14" s="117"/>
      <c r="CTN14" s="117"/>
      <c r="CTO14" s="117"/>
      <c r="CTP14" s="117"/>
      <c r="CTQ14" s="117"/>
      <c r="CTR14" s="117"/>
      <c r="CTS14" s="117"/>
      <c r="CTT14" s="117"/>
      <c r="CTU14" s="117"/>
      <c r="CTV14" s="117"/>
      <c r="CTW14" s="117"/>
      <c r="CTX14" s="117"/>
      <c r="CTY14" s="117"/>
      <c r="CTZ14" s="117"/>
      <c r="CUA14" s="117"/>
      <c r="CUB14" s="117"/>
      <c r="CUC14" s="117"/>
      <c r="CUD14" s="117"/>
      <c r="CUE14" s="117"/>
      <c r="CUF14" s="117"/>
      <c r="CUG14" s="117"/>
      <c r="CUH14" s="117"/>
      <c r="CUI14" s="117"/>
      <c r="CUJ14" s="117"/>
      <c r="CUK14" s="117"/>
      <c r="CUL14" s="117"/>
      <c r="CUM14" s="117"/>
      <c r="CUN14" s="117"/>
      <c r="CUO14" s="117"/>
      <c r="CUP14" s="117"/>
      <c r="CUQ14" s="117"/>
      <c r="CUR14" s="117"/>
      <c r="CUS14" s="117"/>
      <c r="CUT14" s="117"/>
      <c r="CUU14" s="117"/>
      <c r="CUV14" s="117"/>
      <c r="CUW14" s="117"/>
      <c r="CUX14" s="117"/>
      <c r="CUY14" s="117"/>
      <c r="CUZ14" s="117"/>
      <c r="CVA14" s="117"/>
      <c r="CVB14" s="117"/>
      <c r="CVC14" s="117"/>
      <c r="CVD14" s="117"/>
      <c r="CVE14" s="117"/>
      <c r="CVF14" s="117"/>
      <c r="CVG14" s="117"/>
      <c r="CVH14" s="117"/>
      <c r="CVI14" s="117"/>
      <c r="CVJ14" s="117"/>
      <c r="CVK14" s="117"/>
      <c r="CVL14" s="117"/>
      <c r="CVM14" s="117"/>
      <c r="CVN14" s="117"/>
      <c r="CVO14" s="117"/>
      <c r="CVP14" s="117"/>
      <c r="CVQ14" s="117"/>
      <c r="CVR14" s="117"/>
      <c r="CVS14" s="117"/>
      <c r="CVT14" s="117"/>
      <c r="CVU14" s="117"/>
      <c r="CVV14" s="117"/>
      <c r="CVW14" s="117"/>
      <c r="CVX14" s="117"/>
      <c r="CVY14" s="117"/>
      <c r="CVZ14" s="117"/>
      <c r="CWA14" s="117"/>
      <c r="CWB14" s="117"/>
      <c r="CWC14" s="117"/>
      <c r="CWD14" s="117"/>
      <c r="CWE14" s="117"/>
      <c r="CWF14" s="117"/>
      <c r="CWG14" s="117"/>
      <c r="CWH14" s="117"/>
      <c r="CWI14" s="117"/>
      <c r="CWJ14" s="117"/>
      <c r="CWK14" s="117"/>
      <c r="CWL14" s="117"/>
      <c r="CWM14" s="117"/>
      <c r="CWN14" s="117"/>
      <c r="CWO14" s="117"/>
      <c r="CWP14" s="117"/>
      <c r="CWQ14" s="117"/>
      <c r="CWR14" s="117"/>
      <c r="CWS14" s="117"/>
      <c r="CWT14" s="117"/>
      <c r="CWU14" s="117"/>
      <c r="CWV14" s="117"/>
      <c r="CWW14" s="117"/>
      <c r="CWX14" s="117"/>
      <c r="CWY14" s="117"/>
      <c r="CWZ14" s="117"/>
      <c r="CXA14" s="117"/>
      <c r="CXB14" s="117"/>
      <c r="CXC14" s="117"/>
      <c r="CXD14" s="117"/>
      <c r="CXE14" s="117"/>
      <c r="CXF14" s="117"/>
      <c r="CXG14" s="117"/>
      <c r="CXH14" s="117"/>
      <c r="CXI14" s="117"/>
      <c r="CXJ14" s="117"/>
      <c r="CXK14" s="117"/>
      <c r="CXL14" s="117"/>
      <c r="CXM14" s="117"/>
      <c r="CXN14" s="117"/>
      <c r="CXO14" s="117"/>
      <c r="CXP14" s="117"/>
      <c r="CXQ14" s="117"/>
      <c r="CXR14" s="117"/>
      <c r="CXS14" s="117"/>
      <c r="CXT14" s="117"/>
      <c r="CXU14" s="117"/>
      <c r="CXV14" s="117"/>
      <c r="CXW14" s="117"/>
      <c r="CXX14" s="117"/>
      <c r="CXY14" s="117"/>
      <c r="CXZ14" s="117"/>
      <c r="CYA14" s="117"/>
      <c r="CYB14" s="117"/>
      <c r="CYC14" s="117"/>
      <c r="CYD14" s="117"/>
      <c r="CYE14" s="117"/>
      <c r="CYF14" s="117"/>
      <c r="CYG14" s="117"/>
      <c r="CYH14" s="117"/>
      <c r="CYI14" s="117"/>
      <c r="CYJ14" s="117"/>
      <c r="CYK14" s="117"/>
      <c r="CYL14" s="117"/>
      <c r="CYM14" s="117"/>
      <c r="CYN14" s="117"/>
      <c r="CYO14" s="117"/>
      <c r="CYP14" s="117"/>
      <c r="CYQ14" s="117"/>
      <c r="CYR14" s="117"/>
      <c r="CYS14" s="117"/>
      <c r="CYT14" s="117"/>
      <c r="CYU14" s="117"/>
      <c r="CYV14" s="117"/>
      <c r="CYW14" s="117"/>
      <c r="CYX14" s="117"/>
      <c r="CYY14" s="117"/>
      <c r="CYZ14" s="117"/>
      <c r="CZA14" s="117"/>
      <c r="CZB14" s="117"/>
      <c r="CZC14" s="117"/>
      <c r="CZD14" s="117"/>
      <c r="CZE14" s="117"/>
      <c r="CZF14" s="117"/>
      <c r="CZG14" s="117"/>
      <c r="CZH14" s="117"/>
      <c r="CZI14" s="117"/>
      <c r="CZJ14" s="117"/>
      <c r="CZK14" s="117"/>
      <c r="CZL14" s="117"/>
      <c r="CZM14" s="117"/>
      <c r="CZN14" s="117"/>
      <c r="CZO14" s="117"/>
      <c r="CZP14" s="117"/>
      <c r="CZQ14" s="117"/>
      <c r="CZR14" s="117"/>
      <c r="CZS14" s="117"/>
      <c r="CZT14" s="117"/>
      <c r="CZU14" s="117"/>
      <c r="CZV14" s="117"/>
      <c r="CZW14" s="117"/>
      <c r="CZX14" s="117"/>
      <c r="CZY14" s="117"/>
      <c r="CZZ14" s="117"/>
      <c r="DAA14" s="117"/>
      <c r="DAB14" s="117"/>
      <c r="DAC14" s="117"/>
      <c r="DAD14" s="117"/>
      <c r="DAE14" s="117"/>
      <c r="DAF14" s="117"/>
      <c r="DAG14" s="117"/>
      <c r="DAH14" s="117"/>
      <c r="DAI14" s="117"/>
      <c r="DAJ14" s="117"/>
      <c r="DAK14" s="117"/>
      <c r="DAL14" s="117"/>
      <c r="DAM14" s="117"/>
      <c r="DAN14" s="117"/>
      <c r="DAO14" s="117"/>
      <c r="DAP14" s="117"/>
      <c r="DAQ14" s="117"/>
      <c r="DAR14" s="117"/>
      <c r="DAS14" s="117"/>
      <c r="DAT14" s="117"/>
      <c r="DAU14" s="117"/>
      <c r="DAV14" s="117"/>
      <c r="DAW14" s="117"/>
      <c r="DAX14" s="117"/>
      <c r="DAY14" s="117"/>
      <c r="DAZ14" s="117"/>
      <c r="DBA14" s="117"/>
      <c r="DBB14" s="117"/>
      <c r="DBC14" s="117"/>
      <c r="DBD14" s="117"/>
      <c r="DBE14" s="117"/>
      <c r="DBF14" s="117"/>
      <c r="DBG14" s="117"/>
      <c r="DBH14" s="117"/>
      <c r="DBI14" s="117"/>
      <c r="DBJ14" s="117"/>
      <c r="DBK14" s="117"/>
      <c r="DBL14" s="117"/>
      <c r="DBM14" s="117"/>
      <c r="DBN14" s="117"/>
      <c r="DBO14" s="117"/>
      <c r="DBP14" s="117"/>
      <c r="DBQ14" s="117"/>
      <c r="DBR14" s="117"/>
      <c r="DBS14" s="117"/>
      <c r="DBT14" s="117"/>
      <c r="DBU14" s="117"/>
      <c r="DBV14" s="117"/>
      <c r="DBW14" s="117"/>
      <c r="DBX14" s="117"/>
      <c r="DBY14" s="117"/>
      <c r="DBZ14" s="117"/>
      <c r="DCA14" s="117"/>
      <c r="DCB14" s="117"/>
      <c r="DCC14" s="117"/>
      <c r="DCD14" s="117"/>
      <c r="DCE14" s="117"/>
      <c r="DCF14" s="117"/>
      <c r="DCG14" s="117"/>
      <c r="DCH14" s="117"/>
      <c r="DCI14" s="117"/>
      <c r="DCJ14" s="117"/>
      <c r="DCK14" s="117"/>
      <c r="DCL14" s="117"/>
      <c r="DCM14" s="117"/>
      <c r="DCN14" s="117"/>
      <c r="DCO14" s="117"/>
      <c r="DCP14" s="117"/>
      <c r="DCQ14" s="117"/>
      <c r="DCR14" s="117"/>
      <c r="DCS14" s="117"/>
      <c r="DCT14" s="117"/>
      <c r="DCU14" s="117"/>
      <c r="DCV14" s="117"/>
      <c r="DCW14" s="117"/>
      <c r="DCX14" s="117"/>
      <c r="DCY14" s="117"/>
      <c r="DCZ14" s="117"/>
      <c r="DDA14" s="117"/>
      <c r="DDB14" s="117"/>
      <c r="DDC14" s="117"/>
      <c r="DDD14" s="117"/>
      <c r="DDE14" s="117"/>
      <c r="DDF14" s="117"/>
      <c r="DDG14" s="117"/>
      <c r="DDH14" s="117"/>
      <c r="DDI14" s="117"/>
      <c r="DDJ14" s="117"/>
      <c r="DDK14" s="117"/>
      <c r="DDL14" s="117"/>
      <c r="DDM14" s="117"/>
      <c r="DDN14" s="117"/>
      <c r="DDO14" s="117"/>
      <c r="DDP14" s="117"/>
      <c r="DDQ14" s="117"/>
      <c r="DDR14" s="117"/>
      <c r="DDS14" s="117"/>
      <c r="DDT14" s="117"/>
      <c r="DDU14" s="117"/>
      <c r="DDV14" s="117"/>
      <c r="DDW14" s="117"/>
      <c r="DDX14" s="117"/>
      <c r="DDY14" s="117"/>
      <c r="DDZ14" s="117"/>
      <c r="DEA14" s="117"/>
      <c r="DEB14" s="117"/>
      <c r="DEC14" s="117"/>
      <c r="DED14" s="117"/>
      <c r="DEE14" s="117"/>
      <c r="DEF14" s="117"/>
      <c r="DEG14" s="117"/>
      <c r="DEH14" s="117"/>
      <c r="DEI14" s="117"/>
      <c r="DEJ14" s="117"/>
      <c r="DEK14" s="117"/>
      <c r="DEL14" s="117"/>
      <c r="DEM14" s="117"/>
      <c r="DEN14" s="117"/>
      <c r="DEO14" s="117"/>
      <c r="DEP14" s="117"/>
      <c r="DEQ14" s="117"/>
      <c r="DER14" s="117"/>
      <c r="DES14" s="117"/>
      <c r="DET14" s="117"/>
      <c r="DEU14" s="117"/>
      <c r="DEV14" s="117"/>
      <c r="DEW14" s="117"/>
      <c r="DEX14" s="117"/>
      <c r="DEY14" s="117"/>
      <c r="DEZ14" s="117"/>
      <c r="DFA14" s="117"/>
      <c r="DFB14" s="117"/>
      <c r="DFC14" s="117"/>
      <c r="DFD14" s="117"/>
      <c r="DFE14" s="117"/>
      <c r="DFF14" s="117"/>
      <c r="DFG14" s="117"/>
      <c r="DFH14" s="117"/>
      <c r="DFI14" s="117"/>
      <c r="DFJ14" s="117"/>
      <c r="DFK14" s="117"/>
      <c r="DFL14" s="117"/>
      <c r="DFM14" s="117"/>
      <c r="DFN14" s="117"/>
      <c r="DFO14" s="117"/>
      <c r="DFP14" s="117"/>
      <c r="DFQ14" s="117"/>
      <c r="DFR14" s="117"/>
      <c r="DFS14" s="117"/>
      <c r="DFT14" s="117"/>
      <c r="DFU14" s="117"/>
      <c r="DFV14" s="117"/>
      <c r="DFW14" s="117"/>
      <c r="DFX14" s="117"/>
      <c r="DFY14" s="117"/>
      <c r="DFZ14" s="117"/>
      <c r="DGA14" s="117"/>
      <c r="DGB14" s="117"/>
      <c r="DGC14" s="117"/>
      <c r="DGD14" s="117"/>
      <c r="DGE14" s="117"/>
      <c r="DGF14" s="117"/>
      <c r="DGG14" s="117"/>
      <c r="DGH14" s="117"/>
      <c r="DGI14" s="117"/>
      <c r="DGJ14" s="117"/>
      <c r="DGK14" s="117"/>
      <c r="DGL14" s="117"/>
      <c r="DGM14" s="117"/>
      <c r="DGN14" s="117"/>
      <c r="DGO14" s="117"/>
      <c r="DGP14" s="117"/>
      <c r="DGQ14" s="117"/>
      <c r="DGR14" s="117"/>
      <c r="DGS14" s="117"/>
      <c r="DGT14" s="117"/>
      <c r="DGU14" s="117"/>
      <c r="DGV14" s="117"/>
      <c r="DGW14" s="117"/>
      <c r="DGX14" s="117"/>
      <c r="DGY14" s="117"/>
      <c r="DGZ14" s="117"/>
      <c r="DHA14" s="117"/>
      <c r="DHB14" s="117"/>
      <c r="DHC14" s="117"/>
      <c r="DHD14" s="117"/>
      <c r="DHE14" s="117"/>
      <c r="DHF14" s="117"/>
      <c r="DHG14" s="117"/>
      <c r="DHH14" s="117"/>
      <c r="DHI14" s="117"/>
      <c r="DHJ14" s="117"/>
      <c r="DHK14" s="117"/>
      <c r="DHL14" s="117"/>
      <c r="DHM14" s="117"/>
      <c r="DHN14" s="117"/>
      <c r="DHO14" s="117"/>
      <c r="DHP14" s="117"/>
      <c r="DHQ14" s="117"/>
      <c r="DHR14" s="117"/>
      <c r="DHS14" s="117"/>
      <c r="DHT14" s="117"/>
      <c r="DHU14" s="117"/>
      <c r="DHV14" s="117"/>
      <c r="DHW14" s="117"/>
      <c r="DHX14" s="117"/>
      <c r="DHY14" s="117"/>
      <c r="DHZ14" s="117"/>
      <c r="DIA14" s="117"/>
      <c r="DIB14" s="117"/>
      <c r="DIC14" s="117"/>
      <c r="DID14" s="117"/>
      <c r="DIE14" s="117"/>
      <c r="DIF14" s="117"/>
      <c r="DIG14" s="117"/>
      <c r="DIH14" s="117"/>
      <c r="DII14" s="117"/>
      <c r="DIJ14" s="117"/>
      <c r="DIK14" s="117"/>
      <c r="DIL14" s="117"/>
      <c r="DIM14" s="117"/>
      <c r="DIN14" s="117"/>
      <c r="DIO14" s="117"/>
      <c r="DIP14" s="117"/>
      <c r="DIQ14" s="117"/>
      <c r="DIR14" s="117"/>
      <c r="DIS14" s="117"/>
      <c r="DIT14" s="117"/>
      <c r="DIU14" s="117"/>
      <c r="DIV14" s="117"/>
      <c r="DIW14" s="117"/>
      <c r="DIX14" s="117"/>
      <c r="DIY14" s="117"/>
      <c r="DIZ14" s="117"/>
      <c r="DJA14" s="117"/>
      <c r="DJB14" s="117"/>
      <c r="DJC14" s="117"/>
      <c r="DJD14" s="117"/>
      <c r="DJE14" s="117"/>
      <c r="DJF14" s="117"/>
      <c r="DJG14" s="117"/>
      <c r="DJH14" s="117"/>
      <c r="DJI14" s="117"/>
      <c r="DJJ14" s="117"/>
      <c r="DJK14" s="117"/>
      <c r="DJL14" s="117"/>
      <c r="DJM14" s="117"/>
      <c r="DJN14" s="117"/>
      <c r="DJO14" s="117"/>
      <c r="DJP14" s="117"/>
      <c r="DJQ14" s="117"/>
      <c r="DJR14" s="117"/>
      <c r="DJS14" s="117"/>
      <c r="DJT14" s="117"/>
      <c r="DJU14" s="117"/>
      <c r="DJV14" s="117"/>
      <c r="DJW14" s="117"/>
      <c r="DJX14" s="117"/>
      <c r="DJY14" s="117"/>
      <c r="DJZ14" s="117"/>
      <c r="DKA14" s="117"/>
      <c r="DKB14" s="117"/>
      <c r="DKC14" s="117"/>
      <c r="DKD14" s="117"/>
      <c r="DKE14" s="117"/>
      <c r="DKF14" s="117"/>
      <c r="DKG14" s="117"/>
      <c r="DKH14" s="117"/>
      <c r="DKI14" s="117"/>
      <c r="DKJ14" s="117"/>
      <c r="DKK14" s="117"/>
      <c r="DKL14" s="117"/>
      <c r="DKM14" s="117"/>
      <c r="DKN14" s="117"/>
      <c r="DKO14" s="117"/>
      <c r="DKP14" s="117"/>
      <c r="DKQ14" s="117"/>
      <c r="DKR14" s="117"/>
      <c r="DKS14" s="117"/>
      <c r="DKT14" s="117"/>
      <c r="DKU14" s="117"/>
      <c r="DKV14" s="117"/>
      <c r="DKW14" s="117"/>
      <c r="DKX14" s="117"/>
      <c r="DKY14" s="117"/>
      <c r="DKZ14" s="117"/>
      <c r="DLA14" s="117"/>
      <c r="DLB14" s="117"/>
      <c r="DLC14" s="117"/>
      <c r="DLD14" s="117"/>
      <c r="DLE14" s="117"/>
      <c r="DLF14" s="117"/>
      <c r="DLG14" s="117"/>
      <c r="DLH14" s="117"/>
      <c r="DLI14" s="117"/>
      <c r="DLJ14" s="117"/>
      <c r="DLK14" s="117"/>
      <c r="DLL14" s="117"/>
      <c r="DLM14" s="117"/>
      <c r="DLN14" s="117"/>
      <c r="DLO14" s="117"/>
      <c r="DLP14" s="117"/>
      <c r="DLQ14" s="117"/>
      <c r="DLR14" s="117"/>
      <c r="DLS14" s="117"/>
      <c r="DLT14" s="117"/>
      <c r="DLU14" s="117"/>
      <c r="DLV14" s="117"/>
      <c r="DLW14" s="117"/>
      <c r="DLX14" s="117"/>
      <c r="DLY14" s="117"/>
      <c r="DLZ14" s="117"/>
      <c r="DMA14" s="117"/>
      <c r="DMB14" s="117"/>
      <c r="DMC14" s="117"/>
      <c r="DMD14" s="117"/>
      <c r="DME14" s="117"/>
      <c r="DMF14" s="117"/>
      <c r="DMG14" s="117"/>
      <c r="DMH14" s="117"/>
      <c r="DMI14" s="117"/>
      <c r="DMJ14" s="117"/>
      <c r="DMK14" s="117"/>
      <c r="DML14" s="117"/>
      <c r="DMM14" s="117"/>
      <c r="DMN14" s="117"/>
      <c r="DMO14" s="117"/>
      <c r="DMP14" s="117"/>
      <c r="DMQ14" s="117"/>
      <c r="DMR14" s="117"/>
      <c r="DMS14" s="117"/>
      <c r="DMT14" s="117"/>
      <c r="DMU14" s="117"/>
      <c r="DMV14" s="117"/>
      <c r="DMW14" s="117"/>
      <c r="DMX14" s="117"/>
      <c r="DMY14" s="117"/>
      <c r="DMZ14" s="117"/>
      <c r="DNA14" s="117"/>
      <c r="DNB14" s="117"/>
      <c r="DNC14" s="117"/>
      <c r="DND14" s="117"/>
      <c r="DNE14" s="117"/>
      <c r="DNF14" s="117"/>
      <c r="DNG14" s="117"/>
      <c r="DNH14" s="117"/>
      <c r="DNI14" s="117"/>
      <c r="DNJ14" s="117"/>
      <c r="DNK14" s="117"/>
      <c r="DNL14" s="117"/>
      <c r="DNM14" s="117"/>
      <c r="DNN14" s="117"/>
      <c r="DNO14" s="117"/>
      <c r="DNP14" s="117"/>
      <c r="DNQ14" s="117"/>
      <c r="DNR14" s="117"/>
      <c r="DNS14" s="117"/>
      <c r="DNT14" s="117"/>
      <c r="DNU14" s="117"/>
      <c r="DNV14" s="117"/>
      <c r="DNW14" s="117"/>
      <c r="DNX14" s="117"/>
      <c r="DNY14" s="117"/>
      <c r="DNZ14" s="117"/>
      <c r="DOA14" s="117"/>
      <c r="DOB14" s="117"/>
      <c r="DOC14" s="117"/>
      <c r="DOD14" s="117"/>
      <c r="DOE14" s="117"/>
      <c r="DOF14" s="117"/>
      <c r="DOG14" s="117"/>
      <c r="DOH14" s="117"/>
      <c r="DOI14" s="117"/>
      <c r="DOJ14" s="117"/>
      <c r="DOK14" s="117"/>
      <c r="DOL14" s="117"/>
      <c r="DOM14" s="117"/>
      <c r="DON14" s="117"/>
      <c r="DOO14" s="117"/>
      <c r="DOP14" s="117"/>
      <c r="DOQ14" s="117"/>
      <c r="DOR14" s="117"/>
      <c r="DOS14" s="117"/>
      <c r="DOT14" s="117"/>
      <c r="DOU14" s="117"/>
      <c r="DOV14" s="117"/>
      <c r="DOW14" s="117"/>
      <c r="DOX14" s="117"/>
      <c r="DOY14" s="117"/>
      <c r="DOZ14" s="117"/>
      <c r="DPA14" s="117"/>
      <c r="DPB14" s="117"/>
      <c r="DPC14" s="117"/>
      <c r="DPD14" s="117"/>
      <c r="DPE14" s="117"/>
      <c r="DPF14" s="117"/>
      <c r="DPG14" s="117"/>
      <c r="DPH14" s="117"/>
      <c r="DPI14" s="117"/>
      <c r="DPJ14" s="117"/>
      <c r="DPK14" s="117"/>
      <c r="DPL14" s="117"/>
      <c r="DPM14" s="117"/>
      <c r="DPN14" s="117"/>
      <c r="DPO14" s="117"/>
      <c r="DPP14" s="117"/>
      <c r="DPQ14" s="117"/>
      <c r="DPR14" s="117"/>
      <c r="DPS14" s="117"/>
      <c r="DPT14" s="117"/>
      <c r="DPU14" s="117"/>
      <c r="DPV14" s="117"/>
      <c r="DPW14" s="117"/>
      <c r="DPX14" s="117"/>
      <c r="DPY14" s="117"/>
      <c r="DPZ14" s="117"/>
      <c r="DQA14" s="117"/>
      <c r="DQB14" s="117"/>
      <c r="DQC14" s="117"/>
      <c r="DQD14" s="117"/>
      <c r="DQE14" s="117"/>
      <c r="DQF14" s="117"/>
      <c r="DQG14" s="117"/>
      <c r="DQH14" s="117"/>
      <c r="DQI14" s="117"/>
      <c r="DQJ14" s="117"/>
      <c r="DQK14" s="117"/>
      <c r="DQL14" s="117"/>
      <c r="DQM14" s="117"/>
      <c r="DQN14" s="117"/>
      <c r="DQO14" s="117"/>
      <c r="DQP14" s="117"/>
      <c r="DQQ14" s="117"/>
      <c r="DQR14" s="117"/>
      <c r="DQS14" s="117"/>
      <c r="DQT14" s="117"/>
      <c r="DQU14" s="117"/>
      <c r="DQV14" s="117"/>
      <c r="DQW14" s="117"/>
      <c r="DQX14" s="117"/>
      <c r="DQY14" s="117"/>
      <c r="DQZ14" s="117"/>
      <c r="DRA14" s="117"/>
      <c r="DRB14" s="117"/>
      <c r="DRC14" s="117"/>
      <c r="DRD14" s="117"/>
      <c r="DRE14" s="117"/>
      <c r="DRF14" s="117"/>
      <c r="DRG14" s="117"/>
      <c r="DRH14" s="117"/>
      <c r="DRI14" s="117"/>
      <c r="DRJ14" s="117"/>
      <c r="DRK14" s="117"/>
      <c r="DRL14" s="117"/>
      <c r="DRM14" s="117"/>
      <c r="DRN14" s="117"/>
      <c r="DRO14" s="117"/>
      <c r="DRP14" s="117"/>
      <c r="DRQ14" s="117"/>
      <c r="DRR14" s="117"/>
      <c r="DRS14" s="117"/>
      <c r="DRT14" s="117"/>
      <c r="DRU14" s="117"/>
      <c r="DRV14" s="117"/>
      <c r="DRW14" s="117"/>
      <c r="DRX14" s="117"/>
      <c r="DRY14" s="117"/>
      <c r="DRZ14" s="117"/>
      <c r="DSA14" s="117"/>
      <c r="DSB14" s="117"/>
      <c r="DSC14" s="117"/>
      <c r="DSD14" s="117"/>
      <c r="DSE14" s="117"/>
      <c r="DSF14" s="117"/>
      <c r="DSG14" s="117"/>
      <c r="DSH14" s="117"/>
      <c r="DSI14" s="117"/>
      <c r="DSJ14" s="117"/>
      <c r="DSK14" s="117"/>
      <c r="DSL14" s="117"/>
      <c r="DSM14" s="117"/>
      <c r="DSN14" s="117"/>
      <c r="DSO14" s="117"/>
      <c r="DSP14" s="117"/>
      <c r="DSQ14" s="117"/>
      <c r="DSR14" s="117"/>
      <c r="DSS14" s="117"/>
      <c r="DST14" s="117"/>
      <c r="DSU14" s="117"/>
      <c r="DSV14" s="117"/>
      <c r="DSW14" s="117"/>
      <c r="DSX14" s="117"/>
      <c r="DSY14" s="117"/>
      <c r="DSZ14" s="117"/>
      <c r="DTA14" s="117"/>
      <c r="DTB14" s="117"/>
      <c r="DTC14" s="117"/>
      <c r="DTD14" s="117"/>
      <c r="DTE14" s="117"/>
      <c r="DTF14" s="117"/>
      <c r="DTG14" s="117"/>
      <c r="DTH14" s="117"/>
      <c r="DTI14" s="117"/>
      <c r="DTJ14" s="117"/>
      <c r="DTK14" s="117"/>
      <c r="DTL14" s="117"/>
      <c r="DTM14" s="117"/>
      <c r="DTN14" s="117"/>
      <c r="DTO14" s="117"/>
      <c r="DTP14" s="117"/>
      <c r="DTQ14" s="117"/>
      <c r="DTR14" s="117"/>
      <c r="DTS14" s="117"/>
      <c r="DTT14" s="117"/>
      <c r="DTU14" s="117"/>
      <c r="DTV14" s="117"/>
      <c r="DTW14" s="117"/>
      <c r="DTX14" s="117"/>
      <c r="DTY14" s="117"/>
      <c r="DTZ14" s="117"/>
      <c r="DUA14" s="117"/>
      <c r="DUB14" s="117"/>
      <c r="DUC14" s="117"/>
      <c r="DUD14" s="117"/>
      <c r="DUE14" s="117"/>
      <c r="DUF14" s="117"/>
      <c r="DUG14" s="117"/>
      <c r="DUH14" s="117"/>
      <c r="DUI14" s="117"/>
      <c r="DUJ14" s="117"/>
      <c r="DUK14" s="117"/>
      <c r="DUL14" s="117"/>
      <c r="DUM14" s="117"/>
      <c r="DUN14" s="117"/>
      <c r="DUO14" s="117"/>
      <c r="DUP14" s="117"/>
      <c r="DUQ14" s="117"/>
      <c r="DUR14" s="117"/>
      <c r="DUS14" s="117"/>
      <c r="DUT14" s="117"/>
      <c r="DUU14" s="117"/>
      <c r="DUV14" s="117"/>
      <c r="DUW14" s="117"/>
      <c r="DUX14" s="117"/>
      <c r="DUY14" s="117"/>
      <c r="DUZ14" s="117"/>
      <c r="DVA14" s="117"/>
      <c r="DVB14" s="117"/>
      <c r="DVC14" s="117"/>
      <c r="DVD14" s="117"/>
      <c r="DVE14" s="117"/>
      <c r="DVF14" s="117"/>
      <c r="DVG14" s="117"/>
      <c r="DVH14" s="117"/>
      <c r="DVI14" s="117"/>
      <c r="DVJ14" s="117"/>
      <c r="DVK14" s="117"/>
      <c r="DVL14" s="117"/>
      <c r="DVM14" s="117"/>
      <c r="DVN14" s="117"/>
      <c r="DVO14" s="117"/>
      <c r="DVP14" s="117"/>
      <c r="DVQ14" s="117"/>
      <c r="DVR14" s="117"/>
      <c r="DVS14" s="117"/>
      <c r="DVT14" s="117"/>
      <c r="DVU14" s="117"/>
      <c r="DVV14" s="117"/>
      <c r="DVW14" s="117"/>
      <c r="DVX14" s="117"/>
      <c r="DVY14" s="117"/>
      <c r="DVZ14" s="117"/>
      <c r="DWA14" s="117"/>
      <c r="DWB14" s="117"/>
      <c r="DWC14" s="117"/>
      <c r="DWD14" s="117"/>
      <c r="DWE14" s="117"/>
      <c r="DWF14" s="117"/>
      <c r="DWG14" s="117"/>
      <c r="DWH14" s="117"/>
      <c r="DWI14" s="117"/>
      <c r="DWJ14" s="117"/>
      <c r="DWK14" s="117"/>
      <c r="DWL14" s="117"/>
      <c r="DWM14" s="117"/>
      <c r="DWN14" s="117"/>
      <c r="DWO14" s="117"/>
      <c r="DWP14" s="117"/>
      <c r="DWQ14" s="117"/>
      <c r="DWR14" s="117"/>
      <c r="DWS14" s="117"/>
      <c r="DWT14" s="117"/>
      <c r="DWU14" s="117"/>
      <c r="DWV14" s="117"/>
      <c r="DWW14" s="117"/>
      <c r="DWX14" s="117"/>
      <c r="DWY14" s="117"/>
      <c r="DWZ14" s="117"/>
      <c r="DXA14" s="117"/>
      <c r="DXB14" s="117"/>
      <c r="DXC14" s="117"/>
      <c r="DXD14" s="117"/>
      <c r="DXE14" s="117"/>
      <c r="DXF14" s="117"/>
      <c r="DXG14" s="117"/>
      <c r="DXH14" s="117"/>
      <c r="DXI14" s="117"/>
      <c r="DXJ14" s="117"/>
      <c r="DXK14" s="117"/>
      <c r="DXL14" s="117"/>
      <c r="DXM14" s="117"/>
      <c r="DXN14" s="117"/>
      <c r="DXO14" s="117"/>
      <c r="DXP14" s="117"/>
      <c r="DXQ14" s="117"/>
      <c r="DXR14" s="117"/>
      <c r="DXS14" s="117"/>
      <c r="DXT14" s="117"/>
      <c r="DXU14" s="117"/>
      <c r="DXV14" s="117"/>
      <c r="DXW14" s="117"/>
      <c r="DXX14" s="117"/>
      <c r="DXY14" s="117"/>
      <c r="DXZ14" s="117"/>
      <c r="DYA14" s="117"/>
      <c r="DYB14" s="117"/>
      <c r="DYC14" s="117"/>
      <c r="DYD14" s="117"/>
      <c r="DYE14" s="117"/>
      <c r="DYF14" s="117"/>
      <c r="DYG14" s="117"/>
      <c r="DYH14" s="117"/>
      <c r="DYI14" s="117"/>
      <c r="DYJ14" s="117"/>
      <c r="DYK14" s="117"/>
      <c r="DYL14" s="117"/>
      <c r="DYM14" s="117"/>
      <c r="DYN14" s="117"/>
      <c r="DYO14" s="117"/>
      <c r="DYP14" s="117"/>
      <c r="DYQ14" s="117"/>
      <c r="DYR14" s="117"/>
      <c r="DYS14" s="117"/>
      <c r="DYT14" s="117"/>
      <c r="DYU14" s="117"/>
      <c r="DYV14" s="117"/>
      <c r="DYW14" s="117"/>
      <c r="DYX14" s="117"/>
      <c r="DYY14" s="117"/>
      <c r="DYZ14" s="117"/>
      <c r="DZA14" s="117"/>
      <c r="DZB14" s="117"/>
      <c r="DZC14" s="117"/>
      <c r="DZD14" s="117"/>
      <c r="DZE14" s="117"/>
      <c r="DZF14" s="117"/>
      <c r="DZG14" s="117"/>
      <c r="DZH14" s="117"/>
      <c r="DZI14" s="117"/>
      <c r="DZJ14" s="117"/>
      <c r="DZK14" s="117"/>
      <c r="DZL14" s="117"/>
      <c r="DZM14" s="117"/>
      <c r="DZN14" s="117"/>
      <c r="DZO14" s="117"/>
      <c r="DZP14" s="117"/>
      <c r="DZQ14" s="117"/>
      <c r="DZR14" s="117"/>
      <c r="DZS14" s="117"/>
      <c r="DZT14" s="117"/>
      <c r="DZU14" s="117"/>
      <c r="DZV14" s="117"/>
      <c r="DZW14" s="117"/>
      <c r="DZX14" s="117"/>
      <c r="DZY14" s="117"/>
      <c r="DZZ14" s="117"/>
      <c r="EAA14" s="117"/>
      <c r="EAB14" s="117"/>
      <c r="EAC14" s="117"/>
      <c r="EAD14" s="117"/>
      <c r="EAE14" s="117"/>
      <c r="EAF14" s="117"/>
      <c r="EAG14" s="117"/>
      <c r="EAH14" s="117"/>
      <c r="EAI14" s="117"/>
      <c r="EAJ14" s="117"/>
      <c r="EAK14" s="117"/>
      <c r="EAL14" s="117"/>
      <c r="EAM14" s="117"/>
      <c r="EAN14" s="117"/>
      <c r="EAO14" s="117"/>
      <c r="EAP14" s="117"/>
      <c r="EAQ14" s="117"/>
      <c r="EAR14" s="117"/>
      <c r="EAS14" s="117"/>
      <c r="EAT14" s="117"/>
      <c r="EAU14" s="117"/>
      <c r="EAV14" s="117"/>
      <c r="EAW14" s="117"/>
      <c r="EAX14" s="117"/>
      <c r="EAY14" s="117"/>
      <c r="EAZ14" s="117"/>
      <c r="EBA14" s="117"/>
      <c r="EBB14" s="117"/>
      <c r="EBC14" s="117"/>
      <c r="EBD14" s="117"/>
      <c r="EBE14" s="117"/>
      <c r="EBF14" s="117"/>
      <c r="EBG14" s="117"/>
      <c r="EBH14" s="117"/>
      <c r="EBI14" s="117"/>
      <c r="EBJ14" s="117"/>
      <c r="EBK14" s="117"/>
      <c r="EBL14" s="117"/>
      <c r="EBM14" s="117"/>
      <c r="EBN14" s="117"/>
      <c r="EBO14" s="117"/>
      <c r="EBP14" s="117"/>
      <c r="EBQ14" s="117"/>
      <c r="EBR14" s="117"/>
      <c r="EBS14" s="117"/>
      <c r="EBT14" s="117"/>
      <c r="EBU14" s="117"/>
      <c r="EBV14" s="117"/>
      <c r="EBW14" s="117"/>
      <c r="EBX14" s="117"/>
      <c r="EBY14" s="117"/>
      <c r="EBZ14" s="117"/>
      <c r="ECA14" s="117"/>
      <c r="ECB14" s="117"/>
      <c r="ECC14" s="117"/>
      <c r="ECD14" s="117"/>
      <c r="ECE14" s="117"/>
      <c r="ECF14" s="117"/>
      <c r="ECG14" s="117"/>
      <c r="ECH14" s="117"/>
      <c r="ECI14" s="117"/>
      <c r="ECJ14" s="117"/>
      <c r="ECK14" s="117"/>
      <c r="ECL14" s="117"/>
      <c r="ECM14" s="117"/>
      <c r="ECN14" s="117"/>
      <c r="ECO14" s="117"/>
      <c r="ECP14" s="117"/>
      <c r="ECQ14" s="117"/>
      <c r="ECR14" s="117"/>
      <c r="ECS14" s="117"/>
      <c r="ECT14" s="117"/>
      <c r="ECU14" s="117"/>
      <c r="ECV14" s="117"/>
      <c r="ECW14" s="117"/>
      <c r="ECX14" s="117"/>
      <c r="ECY14" s="117"/>
      <c r="ECZ14" s="117"/>
      <c r="EDA14" s="117"/>
      <c r="EDB14" s="117"/>
      <c r="EDC14" s="117"/>
      <c r="EDD14" s="117"/>
      <c r="EDE14" s="117"/>
      <c r="EDF14" s="117"/>
      <c r="EDG14" s="117"/>
      <c r="EDH14" s="117"/>
      <c r="EDI14" s="117"/>
      <c r="EDJ14" s="117"/>
      <c r="EDK14" s="117"/>
      <c r="EDL14" s="117"/>
      <c r="EDM14" s="117"/>
      <c r="EDN14" s="117"/>
      <c r="EDO14" s="117"/>
      <c r="EDP14" s="117"/>
      <c r="EDQ14" s="117"/>
      <c r="EDR14" s="117"/>
      <c r="EDS14" s="117"/>
      <c r="EDT14" s="117"/>
      <c r="EDU14" s="117"/>
      <c r="EDV14" s="117"/>
      <c r="EDW14" s="117"/>
      <c r="EDX14" s="117"/>
      <c r="EDY14" s="117"/>
      <c r="EDZ14" s="117"/>
      <c r="EEA14" s="117"/>
      <c r="EEB14" s="117"/>
      <c r="EEC14" s="117"/>
      <c r="EED14" s="117"/>
      <c r="EEE14" s="117"/>
      <c r="EEF14" s="117"/>
      <c r="EEG14" s="117"/>
      <c r="EEH14" s="117"/>
      <c r="EEI14" s="117"/>
      <c r="EEJ14" s="117"/>
      <c r="EEK14" s="117"/>
      <c r="EEL14" s="117"/>
      <c r="EEM14" s="117"/>
      <c r="EEN14" s="117"/>
      <c r="EEO14" s="117"/>
      <c r="EEP14" s="117"/>
      <c r="EEQ14" s="117"/>
      <c r="EER14" s="117"/>
      <c r="EES14" s="117"/>
      <c r="EET14" s="117"/>
      <c r="EEU14" s="117"/>
      <c r="EEV14" s="117"/>
      <c r="EEW14" s="117"/>
      <c r="EEX14" s="117"/>
      <c r="EEY14" s="117"/>
      <c r="EEZ14" s="117"/>
      <c r="EFA14" s="117"/>
      <c r="EFB14" s="117"/>
      <c r="EFC14" s="117"/>
      <c r="EFD14" s="117"/>
      <c r="EFE14" s="117"/>
      <c r="EFF14" s="117"/>
      <c r="EFG14" s="117"/>
      <c r="EFH14" s="117"/>
      <c r="EFI14" s="117"/>
      <c r="EFJ14" s="117"/>
      <c r="EFK14" s="117"/>
      <c r="EFL14" s="117"/>
      <c r="EFM14" s="117"/>
      <c r="EFN14" s="117"/>
      <c r="EFO14" s="117"/>
      <c r="EFP14" s="117"/>
      <c r="EFQ14" s="117"/>
      <c r="EFR14" s="117"/>
      <c r="EFS14" s="117"/>
      <c r="EFT14" s="117"/>
      <c r="EFU14" s="117"/>
      <c r="EFV14" s="117"/>
      <c r="EFW14" s="117"/>
      <c r="EFX14" s="117"/>
      <c r="EFY14" s="117"/>
      <c r="EFZ14" s="117"/>
      <c r="EGA14" s="117"/>
      <c r="EGB14" s="117"/>
      <c r="EGC14" s="117"/>
      <c r="EGD14" s="117"/>
      <c r="EGE14" s="117"/>
      <c r="EGF14" s="117"/>
      <c r="EGG14" s="117"/>
      <c r="EGH14" s="117"/>
      <c r="EGI14" s="117"/>
      <c r="EGJ14" s="117"/>
      <c r="EGK14" s="117"/>
      <c r="EGL14" s="117"/>
      <c r="EGM14" s="117"/>
      <c r="EGN14" s="117"/>
      <c r="EGO14" s="117"/>
      <c r="EGP14" s="117"/>
      <c r="EGQ14" s="117"/>
      <c r="EGR14" s="117"/>
      <c r="EGS14" s="117"/>
      <c r="EGT14" s="117"/>
      <c r="EGU14" s="117"/>
      <c r="EGV14" s="117"/>
      <c r="EGW14" s="117"/>
      <c r="EGX14" s="117"/>
      <c r="EGY14" s="117"/>
      <c r="EGZ14" s="117"/>
      <c r="EHA14" s="117"/>
      <c r="EHB14" s="117"/>
      <c r="EHC14" s="117"/>
      <c r="EHD14" s="117"/>
      <c r="EHE14" s="117"/>
      <c r="EHF14" s="117"/>
      <c r="EHG14" s="117"/>
      <c r="EHH14" s="117"/>
      <c r="EHI14" s="117"/>
      <c r="EHJ14" s="117"/>
      <c r="EHK14" s="117"/>
      <c r="EHL14" s="117"/>
      <c r="EHM14" s="117"/>
      <c r="EHN14" s="117"/>
      <c r="EHO14" s="117"/>
      <c r="EHP14" s="117"/>
      <c r="EHQ14" s="117"/>
      <c r="EHR14" s="117"/>
      <c r="EHS14" s="117"/>
      <c r="EHT14" s="117"/>
      <c r="EHU14" s="117"/>
      <c r="EHV14" s="117"/>
      <c r="EHW14" s="117"/>
      <c r="EHX14" s="117"/>
      <c r="EHY14" s="117"/>
      <c r="EHZ14" s="117"/>
      <c r="EIA14" s="117"/>
      <c r="EIB14" s="117"/>
      <c r="EIC14" s="117"/>
      <c r="EID14" s="117"/>
      <c r="EIE14" s="117"/>
      <c r="EIF14" s="117"/>
      <c r="EIG14" s="117"/>
      <c r="EIH14" s="117"/>
      <c r="EII14" s="117"/>
      <c r="EIJ14" s="117"/>
      <c r="EIK14" s="117"/>
      <c r="EIL14" s="117"/>
      <c r="EIM14" s="117"/>
      <c r="EIN14" s="117"/>
      <c r="EIO14" s="117"/>
      <c r="EIP14" s="117"/>
      <c r="EIQ14" s="117"/>
      <c r="EIR14" s="117"/>
      <c r="EIS14" s="117"/>
      <c r="EIT14" s="117"/>
      <c r="EIU14" s="117"/>
      <c r="EIV14" s="117"/>
      <c r="EIW14" s="117"/>
      <c r="EIX14" s="117"/>
      <c r="EIY14" s="117"/>
      <c r="EIZ14" s="117"/>
      <c r="EJA14" s="117"/>
      <c r="EJB14" s="117"/>
      <c r="EJC14" s="117"/>
      <c r="EJD14" s="117"/>
      <c r="EJE14" s="117"/>
      <c r="EJF14" s="117"/>
      <c r="EJG14" s="117"/>
      <c r="EJH14" s="117"/>
      <c r="EJI14" s="117"/>
      <c r="EJJ14" s="117"/>
      <c r="EJK14" s="117"/>
      <c r="EJL14" s="117"/>
      <c r="EJM14" s="117"/>
      <c r="EJN14" s="117"/>
      <c r="EJO14" s="117"/>
      <c r="EJP14" s="117"/>
      <c r="EJQ14" s="117"/>
      <c r="EJR14" s="117"/>
      <c r="EJS14" s="117"/>
      <c r="EJT14" s="117"/>
      <c r="EJU14" s="117"/>
      <c r="EJV14" s="117"/>
      <c r="EJW14" s="117"/>
      <c r="EJX14" s="117"/>
      <c r="EJY14" s="117"/>
      <c r="EJZ14" s="117"/>
      <c r="EKA14" s="117"/>
      <c r="EKB14" s="117"/>
      <c r="EKC14" s="117"/>
      <c r="EKD14" s="117"/>
      <c r="EKE14" s="117"/>
      <c r="EKF14" s="117"/>
      <c r="EKG14" s="117"/>
      <c r="EKH14" s="117"/>
      <c r="EKI14" s="117"/>
      <c r="EKJ14" s="117"/>
      <c r="EKK14" s="117"/>
      <c r="EKL14" s="117"/>
      <c r="EKM14" s="117"/>
      <c r="EKN14" s="117"/>
      <c r="EKO14" s="117"/>
      <c r="EKP14" s="117"/>
      <c r="EKQ14" s="117"/>
      <c r="EKR14" s="117"/>
      <c r="EKS14" s="117"/>
      <c r="EKT14" s="117"/>
      <c r="EKU14" s="117"/>
      <c r="EKV14" s="117"/>
      <c r="EKW14" s="117"/>
      <c r="EKX14" s="117"/>
      <c r="EKY14" s="117"/>
      <c r="EKZ14" s="117"/>
      <c r="ELA14" s="117"/>
      <c r="ELB14" s="117"/>
      <c r="ELC14" s="117"/>
      <c r="ELD14" s="117"/>
      <c r="ELE14" s="117"/>
      <c r="ELF14" s="117"/>
      <c r="ELG14" s="117"/>
      <c r="ELH14" s="117"/>
      <c r="ELI14" s="117"/>
      <c r="ELJ14" s="117"/>
      <c r="ELK14" s="117"/>
      <c r="ELL14" s="117"/>
      <c r="ELM14" s="117"/>
      <c r="ELN14" s="117"/>
      <c r="ELO14" s="117"/>
      <c r="ELP14" s="117"/>
      <c r="ELQ14" s="117"/>
      <c r="ELR14" s="117"/>
      <c r="ELS14" s="117"/>
      <c r="ELT14" s="117"/>
      <c r="ELU14" s="117"/>
      <c r="ELV14" s="117"/>
      <c r="ELW14" s="117"/>
      <c r="ELX14" s="117"/>
      <c r="ELY14" s="117"/>
      <c r="ELZ14" s="117"/>
      <c r="EMA14" s="117"/>
      <c r="EMB14" s="117"/>
      <c r="EMC14" s="117"/>
      <c r="EMD14" s="117"/>
      <c r="EME14" s="117"/>
      <c r="EMF14" s="117"/>
      <c r="EMG14" s="117"/>
      <c r="EMH14" s="117"/>
      <c r="EMI14" s="117"/>
      <c r="EMJ14" s="117"/>
      <c r="EMK14" s="117"/>
      <c r="EML14" s="117"/>
      <c r="EMM14" s="117"/>
      <c r="EMN14" s="117"/>
      <c r="EMO14" s="117"/>
      <c r="EMP14" s="117"/>
      <c r="EMQ14" s="117"/>
      <c r="EMR14" s="117"/>
      <c r="EMS14" s="117"/>
      <c r="EMT14" s="117"/>
      <c r="EMU14" s="117"/>
      <c r="EMV14" s="117"/>
      <c r="EMW14" s="117"/>
      <c r="EMX14" s="117"/>
      <c r="EMY14" s="117"/>
      <c r="EMZ14" s="117"/>
      <c r="ENA14" s="117"/>
      <c r="ENB14" s="117"/>
      <c r="ENC14" s="117"/>
      <c r="END14" s="117"/>
      <c r="ENE14" s="117"/>
      <c r="ENF14" s="117"/>
      <c r="ENG14" s="117"/>
      <c r="ENH14" s="117"/>
      <c r="ENI14" s="117"/>
      <c r="ENJ14" s="117"/>
      <c r="ENK14" s="117"/>
      <c r="ENL14" s="117"/>
      <c r="ENM14" s="117"/>
      <c r="ENN14" s="117"/>
      <c r="ENO14" s="117"/>
      <c r="ENP14" s="117"/>
      <c r="ENQ14" s="117"/>
      <c r="ENR14" s="117"/>
      <c r="ENS14" s="117"/>
      <c r="ENT14" s="117"/>
      <c r="ENU14" s="117"/>
      <c r="ENV14" s="117"/>
      <c r="ENW14" s="117"/>
      <c r="ENX14" s="117"/>
      <c r="ENY14" s="117"/>
      <c r="ENZ14" s="117"/>
      <c r="EOA14" s="117"/>
      <c r="EOB14" s="117"/>
      <c r="EOC14" s="117"/>
      <c r="EOD14" s="117"/>
      <c r="EOE14" s="117"/>
      <c r="EOF14" s="117"/>
      <c r="EOG14" s="117"/>
      <c r="EOH14" s="117"/>
      <c r="EOI14" s="117"/>
      <c r="EOJ14" s="117"/>
      <c r="EOK14" s="117"/>
      <c r="EOL14" s="117"/>
      <c r="EOM14" s="117"/>
      <c r="EON14" s="117"/>
      <c r="EOO14" s="117"/>
      <c r="EOP14" s="117"/>
      <c r="EOQ14" s="117"/>
      <c r="EOR14" s="117"/>
      <c r="EOS14" s="117"/>
      <c r="EOT14" s="117"/>
      <c r="EOU14" s="117"/>
      <c r="EOV14" s="117"/>
      <c r="EOW14" s="117"/>
      <c r="EOX14" s="117"/>
      <c r="EOY14" s="117"/>
      <c r="EOZ14" s="117"/>
      <c r="EPA14" s="117"/>
      <c r="EPB14" s="117"/>
      <c r="EPC14" s="117"/>
      <c r="EPD14" s="117"/>
      <c r="EPE14" s="117"/>
      <c r="EPF14" s="117"/>
      <c r="EPG14" s="117"/>
      <c r="EPH14" s="117"/>
      <c r="EPI14" s="117"/>
      <c r="EPJ14" s="117"/>
      <c r="EPK14" s="117"/>
      <c r="EPL14" s="117"/>
      <c r="EPM14" s="117"/>
      <c r="EPN14" s="117"/>
      <c r="EPO14" s="117"/>
      <c r="EPP14" s="117"/>
      <c r="EPQ14" s="117"/>
      <c r="EPR14" s="117"/>
      <c r="EPS14" s="117"/>
      <c r="EPT14" s="117"/>
      <c r="EPU14" s="117"/>
      <c r="EPV14" s="117"/>
      <c r="EPW14" s="117"/>
      <c r="EPX14" s="117"/>
      <c r="EPY14" s="117"/>
      <c r="EPZ14" s="117"/>
      <c r="EQA14" s="117"/>
      <c r="EQB14" s="117"/>
      <c r="EQC14" s="117"/>
      <c r="EQD14" s="117"/>
      <c r="EQE14" s="117"/>
      <c r="EQF14" s="117"/>
      <c r="EQG14" s="117"/>
      <c r="EQH14" s="117"/>
      <c r="EQI14" s="117"/>
      <c r="EQJ14" s="117"/>
      <c r="EQK14" s="117"/>
      <c r="EQL14" s="117"/>
      <c r="EQM14" s="117"/>
      <c r="EQN14" s="117"/>
      <c r="EQO14" s="117"/>
      <c r="EQP14" s="117"/>
      <c r="EQQ14" s="117"/>
      <c r="EQR14" s="117"/>
      <c r="EQS14" s="117"/>
      <c r="EQT14" s="117"/>
      <c r="EQU14" s="117"/>
      <c r="EQV14" s="117"/>
      <c r="EQW14" s="117"/>
      <c r="EQX14" s="117"/>
      <c r="EQY14" s="117"/>
      <c r="EQZ14" s="117"/>
      <c r="ERA14" s="117"/>
      <c r="ERB14" s="117"/>
      <c r="ERC14" s="117"/>
      <c r="ERD14" s="117"/>
      <c r="ERE14" s="117"/>
      <c r="ERF14" s="117"/>
      <c r="ERG14" s="117"/>
      <c r="ERH14" s="117"/>
      <c r="ERI14" s="117"/>
      <c r="ERJ14" s="117"/>
      <c r="ERK14" s="117"/>
      <c r="ERL14" s="117"/>
      <c r="ERM14" s="117"/>
      <c r="ERN14" s="117"/>
      <c r="ERO14" s="117"/>
      <c r="ERP14" s="117"/>
      <c r="ERQ14" s="117"/>
      <c r="ERR14" s="117"/>
      <c r="ERS14" s="117"/>
      <c r="ERT14" s="117"/>
      <c r="ERU14" s="117"/>
      <c r="ERV14" s="117"/>
      <c r="ERW14" s="117"/>
      <c r="ERX14" s="117"/>
      <c r="ERY14" s="117"/>
      <c r="ERZ14" s="117"/>
      <c r="ESA14" s="117"/>
      <c r="ESB14" s="117"/>
      <c r="ESC14" s="117"/>
      <c r="ESD14" s="117"/>
      <c r="ESE14" s="117"/>
      <c r="ESF14" s="117"/>
      <c r="ESG14" s="117"/>
      <c r="ESH14" s="117"/>
      <c r="ESI14" s="117"/>
      <c r="ESJ14" s="117"/>
      <c r="ESK14" s="117"/>
      <c r="ESL14" s="117"/>
      <c r="ESM14" s="117"/>
      <c r="ESN14" s="117"/>
      <c r="ESO14" s="117"/>
      <c r="ESP14" s="117"/>
      <c r="ESQ14" s="117"/>
      <c r="ESR14" s="117"/>
      <c r="ESS14" s="117"/>
      <c r="EST14" s="117"/>
      <c r="ESU14" s="117"/>
      <c r="ESV14" s="117"/>
      <c r="ESW14" s="117"/>
      <c r="ESX14" s="117"/>
      <c r="ESY14" s="117"/>
      <c r="ESZ14" s="117"/>
      <c r="ETA14" s="117"/>
      <c r="ETB14" s="117"/>
      <c r="ETC14" s="117"/>
      <c r="ETD14" s="117"/>
      <c r="ETE14" s="117"/>
      <c r="ETF14" s="117"/>
      <c r="ETG14" s="117"/>
      <c r="ETH14" s="117"/>
      <c r="ETI14" s="117"/>
      <c r="ETJ14" s="117"/>
      <c r="ETK14" s="117"/>
      <c r="ETL14" s="117"/>
      <c r="ETM14" s="117"/>
      <c r="ETN14" s="117"/>
      <c r="ETO14" s="117"/>
      <c r="ETP14" s="117"/>
      <c r="ETQ14" s="117"/>
      <c r="ETR14" s="117"/>
      <c r="ETS14" s="117"/>
      <c r="ETT14" s="117"/>
      <c r="ETU14" s="117"/>
      <c r="ETV14" s="117"/>
      <c r="ETW14" s="117"/>
      <c r="ETX14" s="117"/>
      <c r="ETY14" s="117"/>
      <c r="ETZ14" s="117"/>
      <c r="EUA14" s="117"/>
      <c r="EUB14" s="117"/>
      <c r="EUC14" s="117"/>
      <c r="EUD14" s="117"/>
      <c r="EUE14" s="117"/>
      <c r="EUF14" s="117"/>
      <c r="EUG14" s="117"/>
      <c r="EUH14" s="117"/>
      <c r="EUI14" s="117"/>
      <c r="EUJ14" s="117"/>
      <c r="EUK14" s="117"/>
      <c r="EUL14" s="117"/>
      <c r="EUM14" s="117"/>
      <c r="EUN14" s="117"/>
      <c r="EUO14" s="117"/>
      <c r="EUP14" s="117"/>
      <c r="EUQ14" s="117"/>
      <c r="EUR14" s="117"/>
      <c r="EUS14" s="117"/>
      <c r="EUT14" s="117"/>
      <c r="EUU14" s="117"/>
      <c r="EUV14" s="117"/>
      <c r="EUW14" s="117"/>
      <c r="EUX14" s="117"/>
      <c r="EUY14" s="117"/>
      <c r="EUZ14" s="117"/>
      <c r="EVA14" s="117"/>
      <c r="EVB14" s="117"/>
      <c r="EVC14" s="117"/>
      <c r="EVD14" s="117"/>
      <c r="EVE14" s="117"/>
      <c r="EVF14" s="117"/>
      <c r="EVG14" s="117"/>
      <c r="EVH14" s="117"/>
      <c r="EVI14" s="117"/>
      <c r="EVJ14" s="117"/>
      <c r="EVK14" s="117"/>
      <c r="EVL14" s="117"/>
      <c r="EVM14" s="117"/>
      <c r="EVN14" s="117"/>
      <c r="EVO14" s="117"/>
      <c r="EVP14" s="117"/>
      <c r="EVQ14" s="117"/>
      <c r="EVR14" s="117"/>
      <c r="EVS14" s="117"/>
      <c r="EVT14" s="117"/>
      <c r="EVU14" s="117"/>
      <c r="EVV14" s="117"/>
      <c r="EVW14" s="117"/>
      <c r="EVX14" s="117"/>
      <c r="EVY14" s="117"/>
      <c r="EVZ14" s="117"/>
      <c r="EWA14" s="117"/>
      <c r="EWB14" s="117"/>
      <c r="EWC14" s="117"/>
      <c r="EWD14" s="117"/>
      <c r="EWE14" s="117"/>
      <c r="EWF14" s="117"/>
      <c r="EWG14" s="117"/>
      <c r="EWH14" s="117"/>
      <c r="EWI14" s="117"/>
      <c r="EWJ14" s="117"/>
      <c r="EWK14" s="117"/>
      <c r="EWL14" s="117"/>
      <c r="EWM14" s="117"/>
      <c r="EWN14" s="117"/>
      <c r="EWO14" s="117"/>
      <c r="EWP14" s="117"/>
      <c r="EWQ14" s="117"/>
      <c r="EWR14" s="117"/>
      <c r="EWS14" s="117"/>
      <c r="EWT14" s="117"/>
      <c r="EWU14" s="117"/>
      <c r="EWV14" s="117"/>
      <c r="EWW14" s="117"/>
      <c r="EWX14" s="117"/>
      <c r="EWY14" s="117"/>
      <c r="EWZ14" s="117"/>
      <c r="EXA14" s="117"/>
      <c r="EXB14" s="117"/>
      <c r="EXC14" s="117"/>
      <c r="EXD14" s="117"/>
      <c r="EXE14" s="117"/>
      <c r="EXF14" s="117"/>
      <c r="EXG14" s="117"/>
      <c r="EXH14" s="117"/>
      <c r="EXI14" s="117"/>
      <c r="EXJ14" s="117"/>
      <c r="EXK14" s="117"/>
      <c r="EXL14" s="117"/>
      <c r="EXM14" s="117"/>
      <c r="EXN14" s="117"/>
      <c r="EXO14" s="117"/>
      <c r="EXP14" s="117"/>
      <c r="EXQ14" s="117"/>
      <c r="EXR14" s="117"/>
      <c r="EXS14" s="117"/>
      <c r="EXT14" s="117"/>
      <c r="EXU14" s="117"/>
      <c r="EXV14" s="117"/>
      <c r="EXW14" s="117"/>
      <c r="EXX14" s="117"/>
      <c r="EXY14" s="117"/>
      <c r="EXZ14" s="117"/>
      <c r="EYA14" s="117"/>
      <c r="EYB14" s="117"/>
      <c r="EYC14" s="117"/>
      <c r="EYD14" s="117"/>
      <c r="EYE14" s="117"/>
      <c r="EYF14" s="117"/>
      <c r="EYG14" s="117"/>
      <c r="EYH14" s="117"/>
      <c r="EYI14" s="117"/>
      <c r="EYJ14" s="117"/>
      <c r="EYK14" s="117"/>
      <c r="EYL14" s="117"/>
      <c r="EYM14" s="117"/>
      <c r="EYN14" s="117"/>
      <c r="EYO14" s="117"/>
      <c r="EYP14" s="117"/>
      <c r="EYQ14" s="117"/>
      <c r="EYR14" s="117"/>
      <c r="EYS14" s="117"/>
      <c r="EYT14" s="117"/>
      <c r="EYU14" s="117"/>
      <c r="EYV14" s="117"/>
      <c r="EYW14" s="117"/>
      <c r="EYX14" s="117"/>
      <c r="EYY14" s="117"/>
      <c r="EYZ14" s="117"/>
      <c r="EZA14" s="117"/>
      <c r="EZB14" s="117"/>
      <c r="EZC14" s="117"/>
      <c r="EZD14" s="117"/>
      <c r="EZE14" s="117"/>
      <c r="EZF14" s="117"/>
      <c r="EZG14" s="117"/>
      <c r="EZH14" s="117"/>
      <c r="EZI14" s="117"/>
      <c r="EZJ14" s="117"/>
      <c r="EZK14" s="117"/>
      <c r="EZL14" s="117"/>
      <c r="EZM14" s="117"/>
      <c r="EZN14" s="117"/>
      <c r="EZO14" s="117"/>
      <c r="EZP14" s="117"/>
      <c r="EZQ14" s="117"/>
      <c r="EZR14" s="117"/>
      <c r="EZS14" s="117"/>
      <c r="EZT14" s="117"/>
      <c r="EZU14" s="117"/>
      <c r="EZV14" s="117"/>
      <c r="EZW14" s="117"/>
      <c r="EZX14" s="117"/>
      <c r="EZY14" s="117"/>
      <c r="EZZ14" s="117"/>
      <c r="FAA14" s="117"/>
      <c r="FAB14" s="117"/>
      <c r="FAC14" s="117"/>
      <c r="FAD14" s="117"/>
      <c r="FAE14" s="117"/>
      <c r="FAF14" s="117"/>
      <c r="FAG14" s="117"/>
      <c r="FAH14" s="117"/>
      <c r="FAI14" s="117"/>
      <c r="FAJ14" s="117"/>
      <c r="FAK14" s="117"/>
      <c r="FAL14" s="117"/>
      <c r="FAM14" s="117"/>
      <c r="FAN14" s="117"/>
      <c r="FAO14" s="117"/>
      <c r="FAP14" s="117"/>
      <c r="FAQ14" s="117"/>
      <c r="FAR14" s="117"/>
      <c r="FAS14" s="117"/>
      <c r="FAT14" s="117"/>
      <c r="FAU14" s="117"/>
      <c r="FAV14" s="117"/>
      <c r="FAW14" s="117"/>
      <c r="FAX14" s="117"/>
      <c r="FAY14" s="117"/>
      <c r="FAZ14" s="117"/>
      <c r="FBA14" s="117"/>
      <c r="FBB14" s="117"/>
      <c r="FBC14" s="117"/>
      <c r="FBD14" s="117"/>
      <c r="FBE14" s="117"/>
      <c r="FBF14" s="117"/>
      <c r="FBG14" s="117"/>
      <c r="FBH14" s="117"/>
      <c r="FBI14" s="117"/>
      <c r="FBJ14" s="117"/>
      <c r="FBK14" s="117"/>
      <c r="FBL14" s="117"/>
      <c r="FBM14" s="117"/>
      <c r="FBN14" s="117"/>
      <c r="FBO14" s="117"/>
      <c r="FBP14" s="117"/>
      <c r="FBQ14" s="117"/>
      <c r="FBR14" s="117"/>
      <c r="FBS14" s="117"/>
      <c r="FBT14" s="117"/>
      <c r="FBU14" s="117"/>
      <c r="FBV14" s="117"/>
      <c r="FBW14" s="117"/>
      <c r="FBX14" s="117"/>
      <c r="FBY14" s="117"/>
      <c r="FBZ14" s="117"/>
      <c r="FCA14" s="117"/>
      <c r="FCB14" s="117"/>
      <c r="FCC14" s="117"/>
      <c r="FCD14" s="117"/>
      <c r="FCE14" s="117"/>
      <c r="FCF14" s="117"/>
      <c r="FCG14" s="117"/>
      <c r="FCH14" s="117"/>
      <c r="FCI14" s="117"/>
      <c r="FCJ14" s="117"/>
      <c r="FCK14" s="117"/>
      <c r="FCL14" s="117"/>
      <c r="FCM14" s="117"/>
      <c r="FCN14" s="117"/>
      <c r="FCO14" s="117"/>
      <c r="FCP14" s="117"/>
      <c r="FCQ14" s="117"/>
      <c r="FCR14" s="117"/>
      <c r="FCS14" s="117"/>
      <c r="FCT14" s="117"/>
      <c r="FCU14" s="117"/>
      <c r="FCV14" s="117"/>
      <c r="FCW14" s="117"/>
      <c r="FCX14" s="117"/>
      <c r="FCY14" s="117"/>
      <c r="FCZ14" s="117"/>
      <c r="FDA14" s="117"/>
      <c r="FDB14" s="117"/>
      <c r="FDC14" s="117"/>
      <c r="FDD14" s="117"/>
      <c r="FDE14" s="117"/>
      <c r="FDF14" s="117"/>
      <c r="FDG14" s="117"/>
      <c r="FDH14" s="117"/>
      <c r="FDI14" s="117"/>
      <c r="FDJ14" s="117"/>
      <c r="FDK14" s="117"/>
      <c r="FDL14" s="117"/>
      <c r="FDM14" s="117"/>
      <c r="FDN14" s="117"/>
      <c r="FDO14" s="117"/>
      <c r="FDP14" s="117"/>
      <c r="FDQ14" s="117"/>
      <c r="FDR14" s="117"/>
      <c r="FDS14" s="117"/>
      <c r="FDT14" s="117"/>
      <c r="FDU14" s="117"/>
      <c r="FDV14" s="117"/>
      <c r="FDW14" s="117"/>
      <c r="FDX14" s="117"/>
      <c r="FDY14" s="117"/>
      <c r="FDZ14" s="117"/>
      <c r="FEA14" s="117"/>
      <c r="FEB14" s="117"/>
      <c r="FEC14" s="117"/>
      <c r="FED14" s="117"/>
      <c r="FEE14" s="117"/>
      <c r="FEF14" s="117"/>
      <c r="FEG14" s="117"/>
      <c r="FEH14" s="117"/>
      <c r="FEI14" s="117"/>
      <c r="FEJ14" s="117"/>
      <c r="FEK14" s="117"/>
      <c r="FEL14" s="117"/>
      <c r="FEM14" s="117"/>
      <c r="FEN14" s="117"/>
      <c r="FEO14" s="117"/>
      <c r="FEP14" s="117"/>
      <c r="FEQ14" s="117"/>
      <c r="FER14" s="117"/>
      <c r="FES14" s="117"/>
      <c r="FET14" s="117"/>
      <c r="FEU14" s="117"/>
      <c r="FEV14" s="117"/>
      <c r="FEW14" s="117"/>
      <c r="FEX14" s="117"/>
      <c r="FEY14" s="117"/>
      <c r="FEZ14" s="117"/>
      <c r="FFA14" s="117"/>
      <c r="FFB14" s="117"/>
      <c r="FFC14" s="117"/>
      <c r="FFD14" s="117"/>
      <c r="FFE14" s="117"/>
      <c r="FFF14" s="117"/>
      <c r="FFG14" s="117"/>
      <c r="FFH14" s="117"/>
      <c r="FFI14" s="117"/>
      <c r="FFJ14" s="117"/>
      <c r="FFK14" s="117"/>
      <c r="FFL14" s="117"/>
      <c r="FFM14" s="117"/>
      <c r="FFN14" s="117"/>
      <c r="FFO14" s="117"/>
      <c r="FFP14" s="117"/>
      <c r="FFQ14" s="117"/>
      <c r="FFR14" s="117"/>
      <c r="FFS14" s="117"/>
      <c r="FFT14" s="117"/>
      <c r="FFU14" s="117"/>
      <c r="FFV14" s="117"/>
      <c r="FFW14" s="117"/>
      <c r="FFX14" s="117"/>
      <c r="FFY14" s="117"/>
      <c r="FFZ14" s="117"/>
      <c r="FGA14" s="117"/>
      <c r="FGB14" s="117"/>
      <c r="FGC14" s="117"/>
      <c r="FGD14" s="117"/>
      <c r="FGE14" s="117"/>
      <c r="FGF14" s="117"/>
      <c r="FGG14" s="117"/>
      <c r="FGH14" s="117"/>
      <c r="FGI14" s="117"/>
      <c r="FGJ14" s="117"/>
      <c r="FGK14" s="117"/>
      <c r="FGL14" s="117"/>
      <c r="FGM14" s="117"/>
      <c r="FGN14" s="117"/>
      <c r="FGO14" s="117"/>
      <c r="FGP14" s="117"/>
      <c r="FGQ14" s="117"/>
      <c r="FGR14" s="117"/>
      <c r="FGS14" s="117"/>
      <c r="FGT14" s="117"/>
      <c r="FGU14" s="117"/>
      <c r="FGV14" s="117"/>
      <c r="FGW14" s="117"/>
      <c r="FGX14" s="117"/>
      <c r="FGY14" s="117"/>
      <c r="FGZ14" s="117"/>
      <c r="FHA14" s="117"/>
      <c r="FHB14" s="117"/>
      <c r="FHC14" s="117"/>
      <c r="FHD14" s="117"/>
      <c r="FHE14" s="117"/>
      <c r="FHF14" s="117"/>
      <c r="FHG14" s="117"/>
      <c r="FHH14" s="117"/>
      <c r="FHI14" s="117"/>
      <c r="FHJ14" s="117"/>
      <c r="FHK14" s="117"/>
      <c r="FHL14" s="117"/>
      <c r="FHM14" s="117"/>
      <c r="FHN14" s="117"/>
      <c r="FHO14" s="117"/>
      <c r="FHP14" s="117"/>
      <c r="FHQ14" s="117"/>
      <c r="FHR14" s="117"/>
      <c r="FHS14" s="117"/>
      <c r="FHT14" s="117"/>
      <c r="FHU14" s="117"/>
      <c r="FHV14" s="117"/>
      <c r="FHW14" s="117"/>
      <c r="FHX14" s="117"/>
      <c r="FHY14" s="117"/>
      <c r="FHZ14" s="117"/>
      <c r="FIA14" s="117"/>
      <c r="FIB14" s="117"/>
      <c r="FIC14" s="117"/>
      <c r="FID14" s="117"/>
      <c r="FIE14" s="117"/>
      <c r="FIF14" s="117"/>
      <c r="FIG14" s="117"/>
      <c r="FIH14" s="117"/>
      <c r="FII14" s="117"/>
      <c r="FIJ14" s="117"/>
      <c r="FIK14" s="117"/>
      <c r="FIL14" s="117"/>
      <c r="FIM14" s="117"/>
      <c r="FIN14" s="117"/>
      <c r="FIO14" s="117"/>
      <c r="FIP14" s="117"/>
      <c r="FIQ14" s="117"/>
      <c r="FIR14" s="117"/>
      <c r="FIS14" s="117"/>
      <c r="FIT14" s="117"/>
      <c r="FIU14" s="117"/>
      <c r="FIV14" s="117"/>
      <c r="FIW14" s="117"/>
      <c r="FIX14" s="117"/>
      <c r="FIY14" s="117"/>
      <c r="FIZ14" s="117"/>
      <c r="FJA14" s="117"/>
      <c r="FJB14" s="117"/>
      <c r="FJC14" s="117"/>
      <c r="FJD14" s="117"/>
      <c r="FJE14" s="117"/>
      <c r="FJF14" s="117"/>
      <c r="FJG14" s="117"/>
      <c r="FJH14" s="117"/>
      <c r="FJI14" s="117"/>
      <c r="FJJ14" s="117"/>
      <c r="FJK14" s="117"/>
      <c r="FJL14" s="117"/>
      <c r="FJM14" s="117"/>
      <c r="FJN14" s="117"/>
      <c r="FJO14" s="117"/>
      <c r="FJP14" s="117"/>
      <c r="FJQ14" s="117"/>
      <c r="FJR14" s="117"/>
      <c r="FJS14" s="117"/>
      <c r="FJT14" s="117"/>
      <c r="FJU14" s="117"/>
      <c r="FJV14" s="117"/>
      <c r="FJW14" s="117"/>
      <c r="FJX14" s="117"/>
      <c r="FJY14" s="117"/>
      <c r="FJZ14" s="117"/>
      <c r="FKA14" s="117"/>
      <c r="FKB14" s="117"/>
      <c r="FKC14" s="117"/>
      <c r="FKD14" s="117"/>
      <c r="FKE14" s="117"/>
      <c r="FKF14" s="117"/>
      <c r="FKG14" s="117"/>
      <c r="FKH14" s="117"/>
      <c r="FKI14" s="117"/>
      <c r="FKJ14" s="117"/>
      <c r="FKK14" s="117"/>
      <c r="FKL14" s="117"/>
      <c r="FKM14" s="117"/>
      <c r="FKN14" s="117"/>
      <c r="FKO14" s="117"/>
      <c r="FKP14" s="117"/>
      <c r="FKQ14" s="117"/>
      <c r="FKR14" s="117"/>
      <c r="FKS14" s="117"/>
      <c r="FKT14" s="117"/>
      <c r="FKU14" s="117"/>
      <c r="FKV14" s="117"/>
      <c r="FKW14" s="117"/>
      <c r="FKX14" s="117"/>
      <c r="FKY14" s="117"/>
      <c r="FKZ14" s="117"/>
      <c r="FLA14" s="117"/>
      <c r="FLB14" s="117"/>
      <c r="FLC14" s="117"/>
      <c r="FLD14" s="117"/>
      <c r="FLE14" s="117"/>
      <c r="FLF14" s="117"/>
      <c r="FLG14" s="117"/>
      <c r="FLH14" s="117"/>
      <c r="FLI14" s="117"/>
      <c r="FLJ14" s="117"/>
      <c r="FLK14" s="117"/>
      <c r="FLL14" s="117"/>
      <c r="FLM14" s="117"/>
      <c r="FLN14" s="117"/>
      <c r="FLO14" s="117"/>
      <c r="FLP14" s="117"/>
      <c r="FLQ14" s="117"/>
      <c r="FLR14" s="117"/>
      <c r="FLS14" s="117"/>
      <c r="FLT14" s="117"/>
      <c r="FLU14" s="117"/>
      <c r="FLV14" s="117"/>
      <c r="FLW14" s="117"/>
      <c r="FLX14" s="117"/>
      <c r="FLY14" s="117"/>
      <c r="FLZ14" s="117"/>
      <c r="FMA14" s="117"/>
      <c r="FMB14" s="117"/>
      <c r="FMC14" s="117"/>
      <c r="FMD14" s="117"/>
      <c r="FME14" s="117"/>
      <c r="FMF14" s="117"/>
      <c r="FMG14" s="117"/>
      <c r="FMH14" s="117"/>
      <c r="FMI14" s="117"/>
      <c r="FMJ14" s="117"/>
      <c r="FMK14" s="117"/>
      <c r="FML14" s="117"/>
      <c r="FMM14" s="117"/>
      <c r="FMN14" s="117"/>
      <c r="FMO14" s="117"/>
      <c r="FMP14" s="117"/>
      <c r="FMQ14" s="117"/>
      <c r="FMR14" s="117"/>
      <c r="FMS14" s="117"/>
      <c r="FMT14" s="117"/>
      <c r="FMU14" s="117"/>
      <c r="FMV14" s="117"/>
      <c r="FMW14" s="117"/>
      <c r="FMX14" s="117"/>
      <c r="FMY14" s="117"/>
      <c r="FMZ14" s="117"/>
      <c r="FNA14" s="117"/>
      <c r="FNB14" s="117"/>
      <c r="FNC14" s="117"/>
      <c r="FND14" s="117"/>
      <c r="FNE14" s="117"/>
      <c r="FNF14" s="117"/>
      <c r="FNG14" s="117"/>
      <c r="FNH14" s="117"/>
      <c r="FNI14" s="117"/>
      <c r="FNJ14" s="117"/>
      <c r="FNK14" s="117"/>
      <c r="FNL14" s="117"/>
      <c r="FNM14" s="117"/>
      <c r="FNN14" s="117"/>
      <c r="FNO14" s="117"/>
      <c r="FNP14" s="117"/>
      <c r="FNQ14" s="117"/>
      <c r="FNR14" s="117"/>
      <c r="FNS14" s="117"/>
      <c r="FNT14" s="117"/>
      <c r="FNU14" s="117"/>
      <c r="FNV14" s="117"/>
      <c r="FNW14" s="117"/>
      <c r="FNX14" s="117"/>
      <c r="FNY14" s="117"/>
      <c r="FNZ14" s="117"/>
      <c r="FOA14" s="117"/>
      <c r="FOB14" s="117"/>
      <c r="FOC14" s="117"/>
      <c r="FOD14" s="117"/>
      <c r="FOE14" s="117"/>
      <c r="FOF14" s="117"/>
      <c r="FOG14" s="117"/>
      <c r="FOH14" s="117"/>
      <c r="FOI14" s="117"/>
      <c r="FOJ14" s="117"/>
      <c r="FOK14" s="117"/>
      <c r="FOL14" s="117"/>
      <c r="FOM14" s="117"/>
      <c r="FON14" s="117"/>
      <c r="FOO14" s="117"/>
      <c r="FOP14" s="117"/>
      <c r="FOQ14" s="117"/>
      <c r="FOR14" s="117"/>
      <c r="FOS14" s="117"/>
      <c r="FOT14" s="117"/>
      <c r="FOU14" s="117"/>
      <c r="FOV14" s="117"/>
      <c r="FOW14" s="117"/>
      <c r="FOX14" s="117"/>
      <c r="FOY14" s="117"/>
      <c r="FOZ14" s="117"/>
      <c r="FPA14" s="117"/>
      <c r="FPB14" s="117"/>
      <c r="FPC14" s="117"/>
      <c r="FPD14" s="117"/>
      <c r="FPE14" s="117"/>
      <c r="FPF14" s="117"/>
      <c r="FPG14" s="117"/>
      <c r="FPH14" s="117"/>
      <c r="FPI14" s="117"/>
      <c r="FPJ14" s="117"/>
      <c r="FPK14" s="117"/>
      <c r="FPL14" s="117"/>
      <c r="FPM14" s="117"/>
      <c r="FPN14" s="117"/>
      <c r="FPO14" s="117"/>
      <c r="FPP14" s="117"/>
      <c r="FPQ14" s="117"/>
      <c r="FPR14" s="117"/>
      <c r="FPS14" s="117"/>
      <c r="FPT14" s="117"/>
      <c r="FPU14" s="117"/>
      <c r="FPV14" s="117"/>
      <c r="FPW14" s="117"/>
      <c r="FPX14" s="117"/>
      <c r="FPY14" s="117"/>
      <c r="FPZ14" s="117"/>
      <c r="FQA14" s="117"/>
      <c r="FQB14" s="117"/>
      <c r="FQC14" s="117"/>
      <c r="FQD14" s="117"/>
      <c r="FQE14" s="117"/>
      <c r="FQF14" s="117"/>
      <c r="FQG14" s="117"/>
      <c r="FQH14" s="117"/>
      <c r="FQI14" s="117"/>
      <c r="FQJ14" s="117"/>
      <c r="FQK14" s="117"/>
      <c r="FQL14" s="117"/>
      <c r="FQM14" s="117"/>
      <c r="FQN14" s="117"/>
      <c r="FQO14" s="117"/>
      <c r="FQP14" s="117"/>
      <c r="FQQ14" s="117"/>
      <c r="FQR14" s="117"/>
      <c r="FQS14" s="117"/>
      <c r="FQT14" s="117"/>
      <c r="FQU14" s="117"/>
      <c r="FQV14" s="117"/>
      <c r="FQW14" s="117"/>
      <c r="FQX14" s="117"/>
      <c r="FQY14" s="117"/>
      <c r="FQZ14" s="117"/>
      <c r="FRA14" s="117"/>
      <c r="FRB14" s="117"/>
      <c r="FRC14" s="117"/>
      <c r="FRD14" s="117"/>
      <c r="FRE14" s="117"/>
      <c r="FRF14" s="117"/>
      <c r="FRG14" s="117"/>
      <c r="FRH14" s="117"/>
      <c r="FRI14" s="117"/>
      <c r="FRJ14" s="117"/>
      <c r="FRK14" s="117"/>
      <c r="FRL14" s="117"/>
      <c r="FRM14" s="117"/>
      <c r="FRN14" s="117"/>
      <c r="FRO14" s="117"/>
      <c r="FRP14" s="117"/>
      <c r="FRQ14" s="117"/>
      <c r="FRR14" s="117"/>
      <c r="FRS14" s="117"/>
      <c r="FRT14" s="117"/>
      <c r="FRU14" s="117"/>
      <c r="FRV14" s="117"/>
      <c r="FRW14" s="117"/>
      <c r="FRX14" s="117"/>
      <c r="FRY14" s="117"/>
      <c r="FRZ14" s="117"/>
      <c r="FSA14" s="117"/>
      <c r="FSB14" s="117"/>
      <c r="FSC14" s="117"/>
      <c r="FSD14" s="117"/>
      <c r="FSE14" s="117"/>
      <c r="FSF14" s="117"/>
      <c r="FSG14" s="117"/>
      <c r="FSH14" s="117"/>
      <c r="FSI14" s="117"/>
      <c r="FSJ14" s="117"/>
      <c r="FSK14" s="117"/>
      <c r="FSL14" s="117"/>
      <c r="FSM14" s="117"/>
      <c r="FSN14" s="117"/>
      <c r="FSO14" s="117"/>
      <c r="FSP14" s="117"/>
      <c r="FSQ14" s="117"/>
      <c r="FSR14" s="117"/>
      <c r="FSS14" s="117"/>
      <c r="FST14" s="117"/>
      <c r="FSU14" s="117"/>
      <c r="FSV14" s="117"/>
      <c r="FSW14" s="117"/>
      <c r="FSX14" s="117"/>
      <c r="FSY14" s="117"/>
      <c r="FSZ14" s="117"/>
      <c r="FTA14" s="117"/>
      <c r="FTB14" s="117"/>
      <c r="FTC14" s="117"/>
      <c r="FTD14" s="117"/>
      <c r="FTE14" s="117"/>
      <c r="FTF14" s="117"/>
      <c r="FTG14" s="117"/>
      <c r="FTH14" s="117"/>
      <c r="FTI14" s="117"/>
      <c r="FTJ14" s="117"/>
      <c r="FTK14" s="117"/>
      <c r="FTL14" s="117"/>
      <c r="FTM14" s="117"/>
      <c r="FTN14" s="117"/>
      <c r="FTO14" s="117"/>
      <c r="FTP14" s="117"/>
      <c r="FTQ14" s="117"/>
      <c r="FTR14" s="117"/>
      <c r="FTS14" s="117"/>
      <c r="FTT14" s="117"/>
      <c r="FTU14" s="117"/>
      <c r="FTV14" s="117"/>
      <c r="FTW14" s="117"/>
      <c r="FTX14" s="117"/>
      <c r="FTY14" s="117"/>
      <c r="FTZ14" s="117"/>
      <c r="FUA14" s="117"/>
      <c r="FUB14" s="117"/>
      <c r="FUC14" s="117"/>
      <c r="FUD14" s="117"/>
      <c r="FUE14" s="117"/>
      <c r="FUF14" s="117"/>
      <c r="FUG14" s="117"/>
      <c r="FUH14" s="117"/>
      <c r="FUI14" s="117"/>
      <c r="FUJ14" s="117"/>
      <c r="FUK14" s="117"/>
      <c r="FUL14" s="117"/>
      <c r="FUM14" s="117"/>
      <c r="FUN14" s="117"/>
      <c r="FUO14" s="117"/>
      <c r="FUP14" s="117"/>
      <c r="FUQ14" s="117"/>
      <c r="FUR14" s="117"/>
      <c r="FUS14" s="117"/>
      <c r="FUT14" s="117"/>
      <c r="FUU14" s="117"/>
      <c r="FUV14" s="117"/>
      <c r="FUW14" s="117"/>
      <c r="FUX14" s="117"/>
      <c r="FUY14" s="117"/>
      <c r="FUZ14" s="117"/>
      <c r="FVA14" s="117"/>
      <c r="FVB14" s="117"/>
      <c r="FVC14" s="117"/>
      <c r="FVD14" s="117"/>
      <c r="FVE14" s="117"/>
      <c r="FVF14" s="117"/>
      <c r="FVG14" s="117"/>
      <c r="FVH14" s="117"/>
      <c r="FVI14" s="117"/>
      <c r="FVJ14" s="117"/>
      <c r="FVK14" s="117"/>
      <c r="FVL14" s="117"/>
      <c r="FVM14" s="117"/>
      <c r="FVN14" s="117"/>
      <c r="FVO14" s="117"/>
      <c r="FVP14" s="117"/>
      <c r="FVQ14" s="117"/>
      <c r="FVR14" s="117"/>
      <c r="FVS14" s="117"/>
      <c r="FVT14" s="117"/>
      <c r="FVU14" s="117"/>
      <c r="FVV14" s="117"/>
      <c r="FVW14" s="117"/>
      <c r="FVX14" s="117"/>
      <c r="FVY14" s="117"/>
      <c r="FVZ14" s="117"/>
      <c r="FWA14" s="117"/>
      <c r="FWB14" s="117"/>
      <c r="FWC14" s="117"/>
      <c r="FWD14" s="117"/>
      <c r="FWE14" s="117"/>
      <c r="FWF14" s="117"/>
      <c r="FWG14" s="117"/>
      <c r="FWH14" s="117"/>
      <c r="FWI14" s="117"/>
      <c r="FWJ14" s="117"/>
      <c r="FWK14" s="117"/>
      <c r="FWL14" s="117"/>
      <c r="FWM14" s="117"/>
      <c r="FWN14" s="117"/>
      <c r="FWO14" s="117"/>
      <c r="FWP14" s="117"/>
      <c r="FWQ14" s="117"/>
      <c r="FWR14" s="117"/>
      <c r="FWS14" s="117"/>
      <c r="FWT14" s="117"/>
      <c r="FWU14" s="117"/>
      <c r="FWV14" s="117"/>
      <c r="FWW14" s="117"/>
      <c r="FWX14" s="117"/>
      <c r="FWY14" s="117"/>
      <c r="FWZ14" s="117"/>
      <c r="FXA14" s="117"/>
      <c r="FXB14" s="117"/>
      <c r="FXC14" s="117"/>
      <c r="FXD14" s="117"/>
      <c r="FXE14" s="117"/>
      <c r="FXF14" s="117"/>
      <c r="FXG14" s="117"/>
      <c r="FXH14" s="117"/>
      <c r="FXI14" s="117"/>
      <c r="FXJ14" s="117"/>
      <c r="FXK14" s="117"/>
      <c r="FXL14" s="117"/>
      <c r="FXM14" s="117"/>
      <c r="FXN14" s="117"/>
      <c r="FXO14" s="117"/>
      <c r="FXP14" s="117"/>
      <c r="FXQ14" s="117"/>
      <c r="FXR14" s="117"/>
      <c r="FXS14" s="117"/>
      <c r="FXT14" s="117"/>
      <c r="FXU14" s="117"/>
      <c r="FXV14" s="117"/>
      <c r="FXW14" s="117"/>
      <c r="FXX14" s="117"/>
      <c r="FXY14" s="117"/>
      <c r="FXZ14" s="117"/>
      <c r="FYA14" s="117"/>
      <c r="FYB14" s="117"/>
      <c r="FYC14" s="117"/>
      <c r="FYD14" s="117"/>
      <c r="FYE14" s="117"/>
      <c r="FYF14" s="117"/>
      <c r="FYG14" s="117"/>
      <c r="FYH14" s="117"/>
      <c r="FYI14" s="117"/>
      <c r="FYJ14" s="117"/>
      <c r="FYK14" s="117"/>
      <c r="FYL14" s="117"/>
      <c r="FYM14" s="117"/>
      <c r="FYN14" s="117"/>
      <c r="FYO14" s="117"/>
      <c r="FYP14" s="117"/>
      <c r="FYQ14" s="117"/>
      <c r="FYR14" s="117"/>
      <c r="FYS14" s="117"/>
      <c r="FYT14" s="117"/>
      <c r="FYU14" s="117"/>
      <c r="FYV14" s="117"/>
      <c r="FYW14" s="117"/>
      <c r="FYX14" s="117"/>
      <c r="FYY14" s="117"/>
      <c r="FYZ14" s="117"/>
      <c r="FZA14" s="117"/>
      <c r="FZB14" s="117"/>
      <c r="FZC14" s="117"/>
      <c r="FZD14" s="117"/>
      <c r="FZE14" s="117"/>
      <c r="FZF14" s="117"/>
      <c r="FZG14" s="117"/>
      <c r="FZH14" s="117"/>
      <c r="FZI14" s="117"/>
      <c r="FZJ14" s="117"/>
      <c r="FZK14" s="117"/>
      <c r="FZL14" s="117"/>
      <c r="FZM14" s="117"/>
      <c r="FZN14" s="117"/>
      <c r="FZO14" s="117"/>
      <c r="FZP14" s="117"/>
      <c r="FZQ14" s="117"/>
      <c r="FZR14" s="117"/>
      <c r="FZS14" s="117"/>
      <c r="FZT14" s="117"/>
      <c r="FZU14" s="117"/>
      <c r="FZV14" s="117"/>
      <c r="FZW14" s="117"/>
      <c r="FZX14" s="117"/>
      <c r="FZY14" s="117"/>
      <c r="FZZ14" s="117"/>
      <c r="GAA14" s="117"/>
      <c r="GAB14" s="117"/>
      <c r="GAC14" s="117"/>
      <c r="GAD14" s="117"/>
      <c r="GAE14" s="117"/>
      <c r="GAF14" s="117"/>
      <c r="GAG14" s="117"/>
      <c r="GAH14" s="117"/>
      <c r="GAI14" s="117"/>
      <c r="GAJ14" s="117"/>
      <c r="GAK14" s="117"/>
      <c r="GAL14" s="117"/>
      <c r="GAM14" s="117"/>
      <c r="GAN14" s="117"/>
      <c r="GAO14" s="117"/>
      <c r="GAP14" s="117"/>
      <c r="GAQ14" s="117"/>
      <c r="GAR14" s="117"/>
      <c r="GAS14" s="117"/>
      <c r="GAT14" s="117"/>
      <c r="GAU14" s="117"/>
      <c r="GAV14" s="117"/>
      <c r="GAW14" s="117"/>
      <c r="GAX14" s="117"/>
      <c r="GAY14" s="117"/>
      <c r="GAZ14" s="117"/>
      <c r="GBA14" s="117"/>
      <c r="GBB14" s="117"/>
      <c r="GBC14" s="117"/>
      <c r="GBD14" s="117"/>
      <c r="GBE14" s="117"/>
      <c r="GBF14" s="117"/>
      <c r="GBG14" s="117"/>
      <c r="GBH14" s="117"/>
      <c r="GBI14" s="117"/>
      <c r="GBJ14" s="117"/>
      <c r="GBK14" s="117"/>
      <c r="GBL14" s="117"/>
      <c r="GBM14" s="117"/>
      <c r="GBN14" s="117"/>
      <c r="GBO14" s="117"/>
      <c r="GBP14" s="117"/>
      <c r="GBQ14" s="117"/>
      <c r="GBR14" s="117"/>
      <c r="GBS14" s="117"/>
      <c r="GBT14" s="117"/>
      <c r="GBU14" s="117"/>
      <c r="GBV14" s="117"/>
      <c r="GBW14" s="117"/>
      <c r="GBX14" s="117"/>
      <c r="GBY14" s="117"/>
      <c r="GBZ14" s="117"/>
      <c r="GCA14" s="117"/>
      <c r="GCB14" s="117"/>
      <c r="GCC14" s="117"/>
      <c r="GCD14" s="117"/>
      <c r="GCE14" s="117"/>
      <c r="GCF14" s="117"/>
      <c r="GCG14" s="117"/>
      <c r="GCH14" s="117"/>
      <c r="GCI14" s="117"/>
      <c r="GCJ14" s="117"/>
      <c r="GCK14" s="117"/>
      <c r="GCL14" s="117"/>
      <c r="GCM14" s="117"/>
      <c r="GCN14" s="117"/>
      <c r="GCO14" s="117"/>
      <c r="GCP14" s="117"/>
      <c r="GCQ14" s="117"/>
      <c r="GCR14" s="117"/>
      <c r="GCS14" s="117"/>
      <c r="GCT14" s="117"/>
      <c r="GCU14" s="117"/>
      <c r="GCV14" s="117"/>
      <c r="GCW14" s="117"/>
      <c r="GCX14" s="117"/>
      <c r="GCY14" s="117"/>
      <c r="GCZ14" s="117"/>
      <c r="GDA14" s="117"/>
      <c r="GDB14" s="117"/>
      <c r="GDC14" s="117"/>
      <c r="GDD14" s="117"/>
      <c r="GDE14" s="117"/>
      <c r="GDF14" s="117"/>
      <c r="GDG14" s="117"/>
      <c r="GDH14" s="117"/>
      <c r="GDI14" s="117"/>
      <c r="GDJ14" s="117"/>
      <c r="GDK14" s="117"/>
      <c r="GDL14" s="117"/>
      <c r="GDM14" s="117"/>
      <c r="GDN14" s="117"/>
      <c r="GDO14" s="117"/>
      <c r="GDP14" s="117"/>
      <c r="GDQ14" s="117"/>
      <c r="GDR14" s="117"/>
      <c r="GDS14" s="117"/>
      <c r="GDT14" s="117"/>
      <c r="GDU14" s="117"/>
      <c r="GDV14" s="117"/>
      <c r="GDW14" s="117"/>
      <c r="GDX14" s="117"/>
      <c r="GDY14" s="117"/>
      <c r="GDZ14" s="117"/>
      <c r="GEA14" s="117"/>
      <c r="GEB14" s="117"/>
      <c r="GEC14" s="117"/>
      <c r="GED14" s="117"/>
      <c r="GEE14" s="117"/>
      <c r="GEF14" s="117"/>
      <c r="GEG14" s="117"/>
      <c r="GEH14" s="117"/>
      <c r="GEI14" s="117"/>
      <c r="GEJ14" s="117"/>
      <c r="GEK14" s="117"/>
      <c r="GEL14" s="117"/>
      <c r="GEM14" s="117"/>
      <c r="GEN14" s="117"/>
      <c r="GEO14" s="117"/>
      <c r="GEP14" s="117"/>
      <c r="GEQ14" s="117"/>
      <c r="GER14" s="117"/>
      <c r="GES14" s="117"/>
      <c r="GET14" s="117"/>
      <c r="GEU14" s="117"/>
      <c r="GEV14" s="117"/>
      <c r="GEW14" s="117"/>
      <c r="GEX14" s="117"/>
      <c r="GEY14" s="117"/>
      <c r="GEZ14" s="117"/>
      <c r="GFA14" s="117"/>
      <c r="GFB14" s="117"/>
      <c r="GFC14" s="117"/>
      <c r="GFD14" s="117"/>
      <c r="GFE14" s="117"/>
      <c r="GFF14" s="117"/>
      <c r="GFG14" s="117"/>
      <c r="GFH14" s="117"/>
      <c r="GFI14" s="117"/>
      <c r="GFJ14" s="117"/>
      <c r="GFK14" s="117"/>
      <c r="GFL14" s="117"/>
      <c r="GFM14" s="117"/>
      <c r="GFN14" s="117"/>
      <c r="GFO14" s="117"/>
      <c r="GFP14" s="117"/>
      <c r="GFQ14" s="117"/>
      <c r="GFR14" s="117"/>
      <c r="GFS14" s="117"/>
      <c r="GFT14" s="117"/>
      <c r="GFU14" s="117"/>
      <c r="GFV14" s="117"/>
      <c r="GFW14" s="117"/>
      <c r="GFX14" s="117"/>
      <c r="GFY14" s="117"/>
      <c r="GFZ14" s="117"/>
      <c r="GGA14" s="117"/>
      <c r="GGB14" s="117"/>
      <c r="GGC14" s="117"/>
      <c r="GGD14" s="117"/>
      <c r="GGE14" s="117"/>
      <c r="GGF14" s="117"/>
      <c r="GGG14" s="117"/>
      <c r="GGH14" s="117"/>
      <c r="GGI14" s="117"/>
      <c r="GGJ14" s="117"/>
      <c r="GGK14" s="117"/>
      <c r="GGL14" s="117"/>
      <c r="GGM14" s="117"/>
      <c r="GGN14" s="117"/>
      <c r="GGO14" s="117"/>
      <c r="GGP14" s="117"/>
      <c r="GGQ14" s="117"/>
      <c r="GGR14" s="117"/>
      <c r="GGS14" s="117"/>
      <c r="GGT14" s="117"/>
      <c r="GGU14" s="117"/>
      <c r="GGV14" s="117"/>
      <c r="GGW14" s="117"/>
      <c r="GGX14" s="117"/>
      <c r="GGY14" s="117"/>
      <c r="GGZ14" s="117"/>
      <c r="GHA14" s="117"/>
      <c r="GHB14" s="117"/>
      <c r="GHC14" s="117"/>
      <c r="GHD14" s="117"/>
      <c r="GHE14" s="117"/>
      <c r="GHF14" s="117"/>
      <c r="GHG14" s="117"/>
      <c r="GHH14" s="117"/>
      <c r="GHI14" s="117"/>
      <c r="GHJ14" s="117"/>
      <c r="GHK14" s="117"/>
      <c r="GHL14" s="117"/>
      <c r="GHM14" s="117"/>
      <c r="GHN14" s="117"/>
      <c r="GHO14" s="117"/>
      <c r="GHP14" s="117"/>
      <c r="GHQ14" s="117"/>
      <c r="GHR14" s="117"/>
      <c r="GHS14" s="117"/>
      <c r="GHT14" s="117"/>
      <c r="GHU14" s="117"/>
      <c r="GHV14" s="117"/>
      <c r="GHW14" s="117"/>
      <c r="GHX14" s="117"/>
      <c r="GHY14" s="117"/>
      <c r="GHZ14" s="117"/>
      <c r="GIA14" s="117"/>
      <c r="GIB14" s="117"/>
      <c r="GIC14" s="117"/>
      <c r="GID14" s="117"/>
      <c r="GIE14" s="117"/>
      <c r="GIF14" s="117"/>
      <c r="GIG14" s="117"/>
      <c r="GIH14" s="117"/>
      <c r="GII14" s="117"/>
      <c r="GIJ14" s="117"/>
      <c r="GIK14" s="117"/>
      <c r="GIL14" s="117"/>
      <c r="GIM14" s="117"/>
      <c r="GIN14" s="117"/>
      <c r="GIO14" s="117"/>
      <c r="GIP14" s="117"/>
      <c r="GIQ14" s="117"/>
      <c r="GIR14" s="117"/>
      <c r="GIS14" s="117"/>
      <c r="GIT14" s="117"/>
      <c r="GIU14" s="117"/>
      <c r="GIV14" s="117"/>
      <c r="GIW14" s="117"/>
      <c r="GIX14" s="117"/>
      <c r="GIY14" s="117"/>
      <c r="GIZ14" s="117"/>
      <c r="GJA14" s="117"/>
      <c r="GJB14" s="117"/>
      <c r="GJC14" s="117"/>
      <c r="GJD14" s="117"/>
      <c r="GJE14" s="117"/>
      <c r="GJF14" s="117"/>
      <c r="GJG14" s="117"/>
      <c r="GJH14" s="117"/>
      <c r="GJI14" s="117"/>
      <c r="GJJ14" s="117"/>
      <c r="GJK14" s="117"/>
      <c r="GJL14" s="117"/>
      <c r="GJM14" s="117"/>
      <c r="GJN14" s="117"/>
      <c r="GJO14" s="117"/>
      <c r="GJP14" s="117"/>
      <c r="GJQ14" s="117"/>
      <c r="GJR14" s="117"/>
      <c r="GJS14" s="117"/>
      <c r="GJT14" s="117"/>
      <c r="GJU14" s="117"/>
      <c r="GJV14" s="117"/>
      <c r="GJW14" s="117"/>
      <c r="GJX14" s="117"/>
      <c r="GJY14" s="117"/>
      <c r="GJZ14" s="117"/>
      <c r="GKA14" s="117"/>
      <c r="GKB14" s="117"/>
      <c r="GKC14" s="117"/>
      <c r="GKD14" s="117"/>
      <c r="GKE14" s="117"/>
      <c r="GKF14" s="117"/>
      <c r="GKG14" s="117"/>
      <c r="GKH14" s="117"/>
      <c r="GKI14" s="117"/>
      <c r="GKJ14" s="117"/>
      <c r="GKK14" s="117"/>
      <c r="GKL14" s="117"/>
      <c r="GKM14" s="117"/>
      <c r="GKN14" s="117"/>
      <c r="GKO14" s="117"/>
      <c r="GKP14" s="117"/>
      <c r="GKQ14" s="117"/>
      <c r="GKR14" s="117"/>
      <c r="GKS14" s="117"/>
      <c r="GKT14" s="117"/>
      <c r="GKU14" s="117"/>
      <c r="GKV14" s="117"/>
      <c r="GKW14" s="117"/>
      <c r="GKX14" s="117"/>
      <c r="GKY14" s="117"/>
      <c r="GKZ14" s="117"/>
      <c r="GLA14" s="117"/>
      <c r="GLB14" s="117"/>
      <c r="GLC14" s="117"/>
      <c r="GLD14" s="117"/>
      <c r="GLE14" s="117"/>
      <c r="GLF14" s="117"/>
      <c r="GLG14" s="117"/>
      <c r="GLH14" s="117"/>
      <c r="GLI14" s="117"/>
      <c r="GLJ14" s="117"/>
      <c r="GLK14" s="117"/>
      <c r="GLL14" s="117"/>
      <c r="GLM14" s="117"/>
      <c r="GLN14" s="117"/>
      <c r="GLO14" s="117"/>
      <c r="GLP14" s="117"/>
      <c r="GLQ14" s="117"/>
      <c r="GLR14" s="117"/>
      <c r="GLS14" s="117"/>
      <c r="GLT14" s="117"/>
      <c r="GLU14" s="117"/>
      <c r="GLV14" s="117"/>
      <c r="GLW14" s="117"/>
      <c r="GLX14" s="117"/>
      <c r="GLY14" s="117"/>
      <c r="GLZ14" s="117"/>
      <c r="GMA14" s="117"/>
      <c r="GMB14" s="117"/>
      <c r="GMC14" s="117"/>
      <c r="GMD14" s="117"/>
      <c r="GME14" s="117"/>
      <c r="GMF14" s="117"/>
      <c r="GMG14" s="117"/>
      <c r="GMH14" s="117"/>
      <c r="GMI14" s="117"/>
      <c r="GMJ14" s="117"/>
      <c r="GMK14" s="117"/>
      <c r="GML14" s="117"/>
      <c r="GMM14" s="117"/>
      <c r="GMN14" s="117"/>
      <c r="GMO14" s="117"/>
      <c r="GMP14" s="117"/>
      <c r="GMQ14" s="117"/>
      <c r="GMR14" s="117"/>
      <c r="GMS14" s="117"/>
      <c r="GMT14" s="117"/>
      <c r="GMU14" s="117"/>
      <c r="GMV14" s="117"/>
      <c r="GMW14" s="117"/>
      <c r="GMX14" s="117"/>
      <c r="GMY14" s="117"/>
      <c r="GMZ14" s="117"/>
      <c r="GNA14" s="117"/>
      <c r="GNB14" s="117"/>
      <c r="GNC14" s="117"/>
      <c r="GND14" s="117"/>
      <c r="GNE14" s="117"/>
      <c r="GNF14" s="117"/>
      <c r="GNG14" s="117"/>
      <c r="GNH14" s="117"/>
      <c r="GNI14" s="117"/>
      <c r="GNJ14" s="117"/>
      <c r="GNK14" s="117"/>
      <c r="GNL14" s="117"/>
      <c r="GNM14" s="117"/>
      <c r="GNN14" s="117"/>
      <c r="GNO14" s="117"/>
      <c r="GNP14" s="117"/>
      <c r="GNQ14" s="117"/>
      <c r="GNR14" s="117"/>
      <c r="GNS14" s="117"/>
      <c r="GNT14" s="117"/>
      <c r="GNU14" s="117"/>
      <c r="GNV14" s="117"/>
      <c r="GNW14" s="117"/>
      <c r="GNX14" s="117"/>
      <c r="GNY14" s="117"/>
      <c r="GNZ14" s="117"/>
      <c r="GOA14" s="117"/>
      <c r="GOB14" s="117"/>
      <c r="GOC14" s="117"/>
      <c r="GOD14" s="117"/>
      <c r="GOE14" s="117"/>
      <c r="GOF14" s="117"/>
      <c r="GOG14" s="117"/>
      <c r="GOH14" s="117"/>
      <c r="GOI14" s="117"/>
      <c r="GOJ14" s="117"/>
      <c r="GOK14" s="117"/>
      <c r="GOL14" s="117"/>
      <c r="GOM14" s="117"/>
      <c r="GON14" s="117"/>
      <c r="GOO14" s="117"/>
      <c r="GOP14" s="117"/>
      <c r="GOQ14" s="117"/>
      <c r="GOR14" s="117"/>
      <c r="GOS14" s="117"/>
      <c r="GOT14" s="117"/>
      <c r="GOU14" s="117"/>
      <c r="GOV14" s="117"/>
      <c r="GOW14" s="117"/>
      <c r="GOX14" s="117"/>
      <c r="GOY14" s="117"/>
      <c r="GOZ14" s="117"/>
      <c r="GPA14" s="117"/>
      <c r="GPB14" s="117"/>
      <c r="GPC14" s="117"/>
      <c r="GPD14" s="117"/>
      <c r="GPE14" s="117"/>
      <c r="GPF14" s="117"/>
      <c r="GPG14" s="117"/>
      <c r="GPH14" s="117"/>
      <c r="GPI14" s="117"/>
      <c r="GPJ14" s="117"/>
      <c r="GPK14" s="117"/>
      <c r="GPL14" s="117"/>
      <c r="GPM14" s="117"/>
      <c r="GPN14" s="117"/>
      <c r="GPO14" s="117"/>
      <c r="GPP14" s="117"/>
      <c r="GPQ14" s="117"/>
      <c r="GPR14" s="117"/>
      <c r="GPS14" s="117"/>
      <c r="GPT14" s="117"/>
      <c r="GPU14" s="117"/>
      <c r="GPV14" s="117"/>
      <c r="GPW14" s="117"/>
      <c r="GPX14" s="117"/>
      <c r="GPY14" s="117"/>
      <c r="GPZ14" s="117"/>
      <c r="GQA14" s="117"/>
      <c r="GQB14" s="117"/>
      <c r="GQC14" s="117"/>
      <c r="GQD14" s="117"/>
      <c r="GQE14" s="117"/>
      <c r="GQF14" s="117"/>
      <c r="GQG14" s="117"/>
      <c r="GQH14" s="117"/>
      <c r="GQI14" s="117"/>
      <c r="GQJ14" s="117"/>
      <c r="GQK14" s="117"/>
      <c r="GQL14" s="117"/>
      <c r="GQM14" s="117"/>
      <c r="GQN14" s="117"/>
      <c r="GQO14" s="117"/>
      <c r="GQP14" s="117"/>
      <c r="GQQ14" s="117"/>
      <c r="GQR14" s="117"/>
      <c r="GQS14" s="117"/>
      <c r="GQT14" s="117"/>
      <c r="GQU14" s="117"/>
      <c r="GQV14" s="117"/>
      <c r="GQW14" s="117"/>
      <c r="GQX14" s="117"/>
      <c r="GQY14" s="117"/>
      <c r="GQZ14" s="117"/>
      <c r="GRA14" s="117"/>
      <c r="GRB14" s="117"/>
      <c r="GRC14" s="117"/>
      <c r="GRD14" s="117"/>
      <c r="GRE14" s="117"/>
      <c r="GRF14" s="117"/>
      <c r="GRG14" s="117"/>
      <c r="GRH14" s="117"/>
      <c r="GRI14" s="117"/>
      <c r="GRJ14" s="117"/>
      <c r="GRK14" s="117"/>
      <c r="GRL14" s="117"/>
      <c r="GRM14" s="117"/>
      <c r="GRN14" s="117"/>
      <c r="GRO14" s="117"/>
      <c r="GRP14" s="117"/>
      <c r="GRQ14" s="117"/>
      <c r="GRR14" s="117"/>
      <c r="GRS14" s="117"/>
      <c r="GRT14" s="117"/>
      <c r="GRU14" s="117"/>
      <c r="GRV14" s="117"/>
      <c r="GRW14" s="117"/>
      <c r="GRX14" s="117"/>
      <c r="GRY14" s="117"/>
      <c r="GRZ14" s="117"/>
      <c r="GSA14" s="117"/>
      <c r="GSB14" s="117"/>
      <c r="GSC14" s="117"/>
      <c r="GSD14" s="117"/>
      <c r="GSE14" s="117"/>
      <c r="GSF14" s="117"/>
      <c r="GSG14" s="117"/>
      <c r="GSH14" s="117"/>
      <c r="GSI14" s="117"/>
      <c r="GSJ14" s="117"/>
      <c r="GSK14" s="117"/>
      <c r="GSL14" s="117"/>
      <c r="GSM14" s="117"/>
      <c r="GSN14" s="117"/>
      <c r="GSO14" s="117"/>
      <c r="GSP14" s="117"/>
      <c r="GSQ14" s="117"/>
      <c r="GSR14" s="117"/>
      <c r="GSS14" s="117"/>
      <c r="GST14" s="117"/>
      <c r="GSU14" s="117"/>
      <c r="GSV14" s="117"/>
      <c r="GSW14" s="117"/>
      <c r="GSX14" s="117"/>
      <c r="GSY14" s="117"/>
      <c r="GSZ14" s="117"/>
      <c r="GTA14" s="117"/>
      <c r="GTB14" s="117"/>
      <c r="GTC14" s="117"/>
      <c r="GTD14" s="117"/>
      <c r="GTE14" s="117"/>
      <c r="GTF14" s="117"/>
      <c r="GTG14" s="117"/>
      <c r="GTH14" s="117"/>
      <c r="GTI14" s="117"/>
      <c r="GTJ14" s="117"/>
      <c r="GTK14" s="117"/>
      <c r="GTL14" s="117"/>
      <c r="GTM14" s="117"/>
      <c r="GTN14" s="117"/>
      <c r="GTO14" s="117"/>
      <c r="GTP14" s="117"/>
      <c r="GTQ14" s="117"/>
      <c r="GTR14" s="117"/>
      <c r="GTS14" s="117"/>
      <c r="GTT14" s="117"/>
      <c r="GTU14" s="117"/>
      <c r="GTV14" s="117"/>
      <c r="GTW14" s="117"/>
      <c r="GTX14" s="117"/>
      <c r="GTY14" s="117"/>
      <c r="GTZ14" s="117"/>
      <c r="GUA14" s="117"/>
      <c r="GUB14" s="117"/>
      <c r="GUC14" s="117"/>
      <c r="GUD14" s="117"/>
      <c r="GUE14" s="117"/>
      <c r="GUF14" s="117"/>
      <c r="GUG14" s="117"/>
      <c r="GUH14" s="117"/>
      <c r="GUI14" s="117"/>
      <c r="GUJ14" s="117"/>
      <c r="GUK14" s="117"/>
      <c r="GUL14" s="117"/>
      <c r="GUM14" s="117"/>
      <c r="GUN14" s="117"/>
      <c r="GUO14" s="117"/>
      <c r="GUP14" s="117"/>
      <c r="GUQ14" s="117"/>
      <c r="GUR14" s="117"/>
      <c r="GUS14" s="117"/>
      <c r="GUT14" s="117"/>
      <c r="GUU14" s="117"/>
      <c r="GUV14" s="117"/>
      <c r="GUW14" s="117"/>
      <c r="GUX14" s="117"/>
      <c r="GUY14" s="117"/>
      <c r="GUZ14" s="117"/>
      <c r="GVA14" s="117"/>
      <c r="GVB14" s="117"/>
      <c r="GVC14" s="117"/>
      <c r="GVD14" s="117"/>
      <c r="GVE14" s="117"/>
      <c r="GVF14" s="117"/>
      <c r="GVG14" s="117"/>
      <c r="GVH14" s="117"/>
      <c r="GVI14" s="117"/>
      <c r="GVJ14" s="117"/>
      <c r="GVK14" s="117"/>
      <c r="GVL14" s="117"/>
      <c r="GVM14" s="117"/>
      <c r="GVN14" s="117"/>
      <c r="GVO14" s="117"/>
      <c r="GVP14" s="117"/>
      <c r="GVQ14" s="117"/>
      <c r="GVR14" s="117"/>
      <c r="GVS14" s="117"/>
      <c r="GVT14" s="117"/>
      <c r="GVU14" s="117"/>
      <c r="GVV14" s="117"/>
      <c r="GVW14" s="117"/>
      <c r="GVX14" s="117"/>
      <c r="GVY14" s="117"/>
      <c r="GVZ14" s="117"/>
      <c r="GWA14" s="117"/>
      <c r="GWB14" s="117"/>
      <c r="GWC14" s="117"/>
      <c r="GWD14" s="117"/>
      <c r="GWE14" s="117"/>
      <c r="GWF14" s="117"/>
      <c r="GWG14" s="117"/>
      <c r="GWH14" s="117"/>
      <c r="GWI14" s="117"/>
      <c r="GWJ14" s="117"/>
      <c r="GWK14" s="117"/>
      <c r="GWL14" s="117"/>
      <c r="GWM14" s="117"/>
      <c r="GWN14" s="117"/>
      <c r="GWO14" s="117"/>
      <c r="GWP14" s="117"/>
      <c r="GWQ14" s="117"/>
      <c r="GWR14" s="117"/>
      <c r="GWS14" s="117"/>
      <c r="GWT14" s="117"/>
      <c r="GWU14" s="117"/>
      <c r="GWV14" s="117"/>
      <c r="GWW14" s="117"/>
      <c r="GWX14" s="117"/>
      <c r="GWY14" s="117"/>
      <c r="GWZ14" s="117"/>
      <c r="GXA14" s="117"/>
      <c r="GXB14" s="117"/>
      <c r="GXC14" s="117"/>
      <c r="GXD14" s="117"/>
      <c r="GXE14" s="117"/>
      <c r="GXF14" s="117"/>
      <c r="GXG14" s="117"/>
      <c r="GXH14" s="117"/>
      <c r="GXI14" s="117"/>
      <c r="GXJ14" s="117"/>
      <c r="GXK14" s="117"/>
      <c r="GXL14" s="117"/>
      <c r="GXM14" s="117"/>
      <c r="GXN14" s="117"/>
      <c r="GXO14" s="117"/>
      <c r="GXP14" s="117"/>
      <c r="GXQ14" s="117"/>
      <c r="GXR14" s="117"/>
      <c r="GXS14" s="117"/>
      <c r="GXT14" s="117"/>
      <c r="GXU14" s="117"/>
      <c r="GXV14" s="117"/>
      <c r="GXW14" s="117"/>
      <c r="GXX14" s="117"/>
      <c r="GXY14" s="117"/>
      <c r="GXZ14" s="117"/>
      <c r="GYA14" s="117"/>
      <c r="GYB14" s="117"/>
      <c r="GYC14" s="117"/>
      <c r="GYD14" s="117"/>
      <c r="GYE14" s="117"/>
      <c r="GYF14" s="117"/>
      <c r="GYG14" s="117"/>
      <c r="GYH14" s="117"/>
      <c r="GYI14" s="117"/>
      <c r="GYJ14" s="117"/>
      <c r="GYK14" s="117"/>
      <c r="GYL14" s="117"/>
      <c r="GYM14" s="117"/>
      <c r="GYN14" s="117"/>
      <c r="GYO14" s="117"/>
      <c r="GYP14" s="117"/>
      <c r="GYQ14" s="117"/>
      <c r="GYR14" s="117"/>
      <c r="GYS14" s="117"/>
      <c r="GYT14" s="117"/>
      <c r="GYU14" s="117"/>
      <c r="GYV14" s="117"/>
      <c r="GYW14" s="117"/>
      <c r="GYX14" s="117"/>
      <c r="GYY14" s="117"/>
      <c r="GYZ14" s="117"/>
      <c r="GZA14" s="117"/>
      <c r="GZB14" s="117"/>
      <c r="GZC14" s="117"/>
      <c r="GZD14" s="117"/>
      <c r="GZE14" s="117"/>
      <c r="GZF14" s="117"/>
      <c r="GZG14" s="117"/>
      <c r="GZH14" s="117"/>
      <c r="GZI14" s="117"/>
      <c r="GZJ14" s="117"/>
      <c r="GZK14" s="117"/>
      <c r="GZL14" s="117"/>
      <c r="GZM14" s="117"/>
      <c r="GZN14" s="117"/>
      <c r="GZO14" s="117"/>
      <c r="GZP14" s="117"/>
      <c r="GZQ14" s="117"/>
      <c r="GZR14" s="117"/>
      <c r="GZS14" s="117"/>
      <c r="GZT14" s="117"/>
      <c r="GZU14" s="117"/>
      <c r="GZV14" s="117"/>
      <c r="GZW14" s="117"/>
      <c r="GZX14" s="117"/>
      <c r="GZY14" s="117"/>
      <c r="GZZ14" s="117"/>
      <c r="HAA14" s="117"/>
      <c r="HAB14" s="117"/>
      <c r="HAC14" s="117"/>
      <c r="HAD14" s="117"/>
      <c r="HAE14" s="117"/>
      <c r="HAF14" s="117"/>
      <c r="HAG14" s="117"/>
      <c r="HAH14" s="117"/>
      <c r="HAI14" s="117"/>
      <c r="HAJ14" s="117"/>
      <c r="HAK14" s="117"/>
      <c r="HAL14" s="117"/>
      <c r="HAM14" s="117"/>
      <c r="HAN14" s="117"/>
      <c r="HAO14" s="117"/>
      <c r="HAP14" s="117"/>
      <c r="HAQ14" s="117"/>
      <c r="HAR14" s="117"/>
      <c r="HAS14" s="117"/>
      <c r="HAT14" s="117"/>
      <c r="HAU14" s="117"/>
      <c r="HAV14" s="117"/>
      <c r="HAW14" s="117"/>
      <c r="HAX14" s="117"/>
      <c r="HAY14" s="117"/>
      <c r="HAZ14" s="117"/>
      <c r="HBA14" s="117"/>
      <c r="HBB14" s="117"/>
      <c r="HBC14" s="117"/>
      <c r="HBD14" s="117"/>
      <c r="HBE14" s="117"/>
      <c r="HBF14" s="117"/>
      <c r="HBG14" s="117"/>
      <c r="HBH14" s="117"/>
      <c r="HBI14" s="117"/>
      <c r="HBJ14" s="117"/>
      <c r="HBK14" s="117"/>
      <c r="HBL14" s="117"/>
      <c r="HBM14" s="117"/>
      <c r="HBN14" s="117"/>
      <c r="HBO14" s="117"/>
      <c r="HBP14" s="117"/>
      <c r="HBQ14" s="117"/>
      <c r="HBR14" s="117"/>
      <c r="HBS14" s="117"/>
      <c r="HBT14" s="117"/>
      <c r="HBU14" s="117"/>
      <c r="HBV14" s="117"/>
      <c r="HBW14" s="117"/>
      <c r="HBX14" s="117"/>
      <c r="HBY14" s="117"/>
      <c r="HBZ14" s="117"/>
      <c r="HCA14" s="117"/>
      <c r="HCB14" s="117"/>
      <c r="HCC14" s="117"/>
      <c r="HCD14" s="117"/>
      <c r="HCE14" s="117"/>
      <c r="HCF14" s="117"/>
      <c r="HCG14" s="117"/>
      <c r="HCH14" s="117"/>
      <c r="HCI14" s="117"/>
      <c r="HCJ14" s="117"/>
      <c r="HCK14" s="117"/>
      <c r="HCL14" s="117"/>
      <c r="HCM14" s="117"/>
      <c r="HCN14" s="117"/>
      <c r="HCO14" s="117"/>
      <c r="HCP14" s="117"/>
      <c r="HCQ14" s="117"/>
      <c r="HCR14" s="117"/>
      <c r="HCS14" s="117"/>
      <c r="HCT14" s="117"/>
      <c r="HCU14" s="117"/>
      <c r="HCV14" s="117"/>
      <c r="HCW14" s="117"/>
      <c r="HCX14" s="117"/>
      <c r="HCY14" s="117"/>
      <c r="HCZ14" s="117"/>
      <c r="HDA14" s="117"/>
      <c r="HDB14" s="117"/>
      <c r="HDC14" s="117"/>
      <c r="HDD14" s="117"/>
      <c r="HDE14" s="117"/>
      <c r="HDF14" s="117"/>
      <c r="HDG14" s="117"/>
      <c r="HDH14" s="117"/>
      <c r="HDI14" s="117"/>
      <c r="HDJ14" s="117"/>
      <c r="HDK14" s="117"/>
      <c r="HDL14" s="117"/>
      <c r="HDM14" s="117"/>
      <c r="HDN14" s="117"/>
      <c r="HDO14" s="117"/>
      <c r="HDP14" s="117"/>
      <c r="HDQ14" s="117"/>
      <c r="HDR14" s="117"/>
      <c r="HDS14" s="117"/>
      <c r="HDT14" s="117"/>
      <c r="HDU14" s="117"/>
      <c r="HDV14" s="117"/>
      <c r="HDW14" s="117"/>
      <c r="HDX14" s="117"/>
      <c r="HDY14" s="117"/>
      <c r="HDZ14" s="117"/>
      <c r="HEA14" s="117"/>
      <c r="HEB14" s="117"/>
      <c r="HEC14" s="117"/>
      <c r="HED14" s="117"/>
      <c r="HEE14" s="117"/>
      <c r="HEF14" s="117"/>
      <c r="HEG14" s="117"/>
      <c r="HEH14" s="117"/>
      <c r="HEI14" s="117"/>
      <c r="HEJ14" s="117"/>
      <c r="HEK14" s="117"/>
      <c r="HEL14" s="117"/>
      <c r="HEM14" s="117"/>
      <c r="HEN14" s="117"/>
      <c r="HEO14" s="117"/>
      <c r="HEP14" s="117"/>
      <c r="HEQ14" s="117"/>
      <c r="HER14" s="117"/>
      <c r="HES14" s="117"/>
      <c r="HET14" s="117"/>
      <c r="HEU14" s="117"/>
      <c r="HEV14" s="117"/>
      <c r="HEW14" s="117"/>
      <c r="HEX14" s="117"/>
      <c r="HEY14" s="117"/>
      <c r="HEZ14" s="117"/>
      <c r="HFA14" s="117"/>
      <c r="HFB14" s="117"/>
      <c r="HFC14" s="117"/>
      <c r="HFD14" s="117"/>
      <c r="HFE14" s="117"/>
      <c r="HFF14" s="117"/>
      <c r="HFG14" s="117"/>
      <c r="HFH14" s="117"/>
      <c r="HFI14" s="117"/>
      <c r="HFJ14" s="117"/>
      <c r="HFK14" s="117"/>
      <c r="HFL14" s="117"/>
      <c r="HFM14" s="117"/>
      <c r="HFN14" s="117"/>
      <c r="HFO14" s="117"/>
      <c r="HFP14" s="117"/>
      <c r="HFQ14" s="117"/>
      <c r="HFR14" s="117"/>
      <c r="HFS14" s="117"/>
      <c r="HFT14" s="117"/>
      <c r="HFU14" s="117"/>
      <c r="HFV14" s="117"/>
      <c r="HFW14" s="117"/>
      <c r="HFX14" s="117"/>
      <c r="HFY14" s="117"/>
      <c r="HFZ14" s="117"/>
      <c r="HGA14" s="117"/>
      <c r="HGB14" s="117"/>
      <c r="HGC14" s="117"/>
      <c r="HGD14" s="117"/>
      <c r="HGE14" s="117"/>
      <c r="HGF14" s="117"/>
      <c r="HGG14" s="117"/>
      <c r="HGH14" s="117"/>
      <c r="HGI14" s="117"/>
      <c r="HGJ14" s="117"/>
      <c r="HGK14" s="117"/>
      <c r="HGL14" s="117"/>
      <c r="HGM14" s="117"/>
      <c r="HGN14" s="117"/>
      <c r="HGO14" s="117"/>
      <c r="HGP14" s="117"/>
      <c r="HGQ14" s="117"/>
      <c r="HGR14" s="117"/>
      <c r="HGS14" s="117"/>
      <c r="HGT14" s="117"/>
      <c r="HGU14" s="117"/>
      <c r="HGV14" s="117"/>
      <c r="HGW14" s="117"/>
      <c r="HGX14" s="117"/>
      <c r="HGY14" s="117"/>
      <c r="HGZ14" s="117"/>
      <c r="HHA14" s="117"/>
      <c r="HHB14" s="117"/>
      <c r="HHC14" s="117"/>
      <c r="HHD14" s="117"/>
      <c r="HHE14" s="117"/>
      <c r="HHF14" s="117"/>
      <c r="HHG14" s="117"/>
      <c r="HHH14" s="117"/>
      <c r="HHI14" s="117"/>
      <c r="HHJ14" s="117"/>
      <c r="HHK14" s="117"/>
      <c r="HHL14" s="117"/>
      <c r="HHM14" s="117"/>
      <c r="HHN14" s="117"/>
      <c r="HHO14" s="117"/>
      <c r="HHP14" s="117"/>
      <c r="HHQ14" s="117"/>
      <c r="HHR14" s="117"/>
      <c r="HHS14" s="117"/>
      <c r="HHT14" s="117"/>
      <c r="HHU14" s="117"/>
      <c r="HHV14" s="117"/>
      <c r="HHW14" s="117"/>
      <c r="HHX14" s="117"/>
      <c r="HHY14" s="117"/>
      <c r="HHZ14" s="117"/>
      <c r="HIA14" s="117"/>
      <c r="HIB14" s="117"/>
      <c r="HIC14" s="117"/>
      <c r="HID14" s="117"/>
      <c r="HIE14" s="117"/>
      <c r="HIF14" s="117"/>
      <c r="HIG14" s="117"/>
      <c r="HIH14" s="117"/>
      <c r="HII14" s="117"/>
      <c r="HIJ14" s="117"/>
      <c r="HIK14" s="117"/>
      <c r="HIL14" s="117"/>
      <c r="HIM14" s="117"/>
      <c r="HIN14" s="117"/>
      <c r="HIO14" s="117"/>
      <c r="HIP14" s="117"/>
      <c r="HIQ14" s="117"/>
      <c r="HIR14" s="117"/>
      <c r="HIS14" s="117"/>
      <c r="HIT14" s="117"/>
      <c r="HIU14" s="117"/>
      <c r="HIV14" s="117"/>
      <c r="HIW14" s="117"/>
      <c r="HIX14" s="117"/>
      <c r="HIY14" s="117"/>
      <c r="HIZ14" s="117"/>
      <c r="HJA14" s="117"/>
      <c r="HJB14" s="117"/>
      <c r="HJC14" s="117"/>
      <c r="HJD14" s="117"/>
      <c r="HJE14" s="117"/>
      <c r="HJF14" s="117"/>
      <c r="HJG14" s="117"/>
      <c r="HJH14" s="117"/>
      <c r="HJI14" s="117"/>
      <c r="HJJ14" s="117"/>
      <c r="HJK14" s="117"/>
      <c r="HJL14" s="117"/>
      <c r="HJM14" s="117"/>
      <c r="HJN14" s="117"/>
      <c r="HJO14" s="117"/>
      <c r="HJP14" s="117"/>
      <c r="HJQ14" s="117"/>
      <c r="HJR14" s="117"/>
      <c r="HJS14" s="117"/>
      <c r="HJT14" s="117"/>
      <c r="HJU14" s="117"/>
      <c r="HJV14" s="117"/>
      <c r="HJW14" s="117"/>
      <c r="HJX14" s="117"/>
      <c r="HJY14" s="117"/>
      <c r="HJZ14" s="117"/>
      <c r="HKA14" s="117"/>
      <c r="HKB14" s="117"/>
      <c r="HKC14" s="117"/>
      <c r="HKD14" s="117"/>
      <c r="HKE14" s="117"/>
      <c r="HKF14" s="117"/>
      <c r="HKG14" s="117"/>
      <c r="HKH14" s="117"/>
      <c r="HKI14" s="117"/>
      <c r="HKJ14" s="117"/>
      <c r="HKK14" s="117"/>
      <c r="HKL14" s="117"/>
      <c r="HKM14" s="117"/>
      <c r="HKN14" s="117"/>
      <c r="HKO14" s="117"/>
      <c r="HKP14" s="117"/>
      <c r="HKQ14" s="117"/>
      <c r="HKR14" s="117"/>
      <c r="HKS14" s="117"/>
      <c r="HKT14" s="117"/>
      <c r="HKU14" s="117"/>
      <c r="HKV14" s="117"/>
      <c r="HKW14" s="117"/>
      <c r="HKX14" s="117"/>
      <c r="HKY14" s="117"/>
      <c r="HKZ14" s="117"/>
      <c r="HLA14" s="117"/>
      <c r="HLB14" s="117"/>
      <c r="HLC14" s="117"/>
      <c r="HLD14" s="117"/>
      <c r="HLE14" s="117"/>
      <c r="HLF14" s="117"/>
      <c r="HLG14" s="117"/>
      <c r="HLH14" s="117"/>
      <c r="HLI14" s="117"/>
      <c r="HLJ14" s="117"/>
      <c r="HLK14" s="117"/>
      <c r="HLL14" s="117"/>
      <c r="HLM14" s="117"/>
      <c r="HLN14" s="117"/>
      <c r="HLO14" s="117"/>
      <c r="HLP14" s="117"/>
      <c r="HLQ14" s="117"/>
      <c r="HLR14" s="117"/>
      <c r="HLS14" s="117"/>
      <c r="HLT14" s="117"/>
      <c r="HLU14" s="117"/>
      <c r="HLV14" s="117"/>
      <c r="HLW14" s="117"/>
      <c r="HLX14" s="117"/>
      <c r="HLY14" s="117"/>
      <c r="HLZ14" s="117"/>
      <c r="HMA14" s="117"/>
      <c r="HMB14" s="117"/>
      <c r="HMC14" s="117"/>
      <c r="HMD14" s="117"/>
      <c r="HME14" s="117"/>
      <c r="HMF14" s="117"/>
      <c r="HMG14" s="117"/>
      <c r="HMH14" s="117"/>
      <c r="HMI14" s="117"/>
      <c r="HMJ14" s="117"/>
      <c r="HMK14" s="117"/>
      <c r="HML14" s="117"/>
      <c r="HMM14" s="117"/>
      <c r="HMN14" s="117"/>
      <c r="HMO14" s="117"/>
      <c r="HMP14" s="117"/>
      <c r="HMQ14" s="117"/>
      <c r="HMR14" s="117"/>
      <c r="HMS14" s="117"/>
      <c r="HMT14" s="117"/>
      <c r="HMU14" s="117"/>
      <c r="HMV14" s="117"/>
      <c r="HMW14" s="117"/>
      <c r="HMX14" s="117"/>
      <c r="HMY14" s="117"/>
      <c r="HMZ14" s="117"/>
      <c r="HNA14" s="117"/>
      <c r="HNB14" s="117"/>
      <c r="HNC14" s="117"/>
      <c r="HND14" s="117"/>
      <c r="HNE14" s="117"/>
      <c r="HNF14" s="117"/>
      <c r="HNG14" s="117"/>
      <c r="HNH14" s="117"/>
      <c r="HNI14" s="117"/>
      <c r="HNJ14" s="117"/>
      <c r="HNK14" s="117"/>
      <c r="HNL14" s="117"/>
      <c r="HNM14" s="117"/>
      <c r="HNN14" s="117"/>
      <c r="HNO14" s="117"/>
      <c r="HNP14" s="117"/>
      <c r="HNQ14" s="117"/>
      <c r="HNR14" s="117"/>
      <c r="HNS14" s="117"/>
      <c r="HNT14" s="117"/>
      <c r="HNU14" s="117"/>
      <c r="HNV14" s="117"/>
      <c r="HNW14" s="117"/>
      <c r="HNX14" s="117"/>
      <c r="HNY14" s="117"/>
      <c r="HNZ14" s="117"/>
      <c r="HOA14" s="117"/>
      <c r="HOB14" s="117"/>
      <c r="HOC14" s="117"/>
      <c r="HOD14" s="117"/>
      <c r="HOE14" s="117"/>
      <c r="HOF14" s="117"/>
      <c r="HOG14" s="117"/>
      <c r="HOH14" s="117"/>
      <c r="HOI14" s="117"/>
      <c r="HOJ14" s="117"/>
      <c r="HOK14" s="117"/>
      <c r="HOL14" s="117"/>
      <c r="HOM14" s="117"/>
      <c r="HON14" s="117"/>
      <c r="HOO14" s="117"/>
      <c r="HOP14" s="117"/>
      <c r="HOQ14" s="117"/>
      <c r="HOR14" s="117"/>
      <c r="HOS14" s="117"/>
      <c r="HOT14" s="117"/>
      <c r="HOU14" s="117"/>
      <c r="HOV14" s="117"/>
      <c r="HOW14" s="117"/>
      <c r="HOX14" s="117"/>
      <c r="HOY14" s="117"/>
      <c r="HOZ14" s="117"/>
      <c r="HPA14" s="117"/>
      <c r="HPB14" s="117"/>
      <c r="HPC14" s="117"/>
      <c r="HPD14" s="117"/>
      <c r="HPE14" s="117"/>
      <c r="HPF14" s="117"/>
      <c r="HPG14" s="117"/>
      <c r="HPH14" s="117"/>
      <c r="HPI14" s="117"/>
      <c r="HPJ14" s="117"/>
      <c r="HPK14" s="117"/>
      <c r="HPL14" s="117"/>
      <c r="HPM14" s="117"/>
      <c r="HPN14" s="117"/>
      <c r="HPO14" s="117"/>
      <c r="HPP14" s="117"/>
      <c r="HPQ14" s="117"/>
      <c r="HPR14" s="117"/>
      <c r="HPS14" s="117"/>
      <c r="HPT14" s="117"/>
      <c r="HPU14" s="117"/>
      <c r="HPV14" s="117"/>
      <c r="HPW14" s="117"/>
      <c r="HPX14" s="117"/>
      <c r="HPY14" s="117"/>
      <c r="HPZ14" s="117"/>
      <c r="HQA14" s="117"/>
      <c r="HQB14" s="117"/>
      <c r="HQC14" s="117"/>
      <c r="HQD14" s="117"/>
      <c r="HQE14" s="117"/>
      <c r="HQF14" s="117"/>
      <c r="HQG14" s="117"/>
      <c r="HQH14" s="117"/>
      <c r="HQI14" s="117"/>
      <c r="HQJ14" s="117"/>
      <c r="HQK14" s="117"/>
      <c r="HQL14" s="117"/>
      <c r="HQM14" s="117"/>
      <c r="HQN14" s="117"/>
      <c r="HQO14" s="117"/>
      <c r="HQP14" s="117"/>
      <c r="HQQ14" s="117"/>
      <c r="HQR14" s="117"/>
      <c r="HQS14" s="117"/>
      <c r="HQT14" s="117"/>
      <c r="HQU14" s="117"/>
      <c r="HQV14" s="117"/>
      <c r="HQW14" s="117"/>
      <c r="HQX14" s="117"/>
      <c r="HQY14" s="117"/>
      <c r="HQZ14" s="117"/>
      <c r="HRA14" s="117"/>
      <c r="HRB14" s="117"/>
      <c r="HRC14" s="117"/>
      <c r="HRD14" s="117"/>
      <c r="HRE14" s="117"/>
      <c r="HRF14" s="117"/>
      <c r="HRG14" s="117"/>
      <c r="HRH14" s="117"/>
      <c r="HRI14" s="117"/>
      <c r="HRJ14" s="117"/>
      <c r="HRK14" s="117"/>
      <c r="HRL14" s="117"/>
      <c r="HRM14" s="117"/>
      <c r="HRN14" s="117"/>
      <c r="HRO14" s="117"/>
      <c r="HRP14" s="117"/>
      <c r="HRQ14" s="117"/>
      <c r="HRR14" s="117"/>
      <c r="HRS14" s="117"/>
      <c r="HRT14" s="117"/>
      <c r="HRU14" s="117"/>
      <c r="HRV14" s="117"/>
      <c r="HRW14" s="117"/>
      <c r="HRX14" s="117"/>
      <c r="HRY14" s="117"/>
      <c r="HRZ14" s="117"/>
      <c r="HSA14" s="117"/>
      <c r="HSB14" s="117"/>
      <c r="HSC14" s="117"/>
      <c r="HSD14" s="117"/>
      <c r="HSE14" s="117"/>
      <c r="HSF14" s="117"/>
      <c r="HSG14" s="117"/>
      <c r="HSH14" s="117"/>
      <c r="HSI14" s="117"/>
      <c r="HSJ14" s="117"/>
      <c r="HSK14" s="117"/>
      <c r="HSL14" s="117"/>
      <c r="HSM14" s="117"/>
      <c r="HSN14" s="117"/>
      <c r="HSO14" s="117"/>
      <c r="HSP14" s="117"/>
      <c r="HSQ14" s="117"/>
      <c r="HSR14" s="117"/>
      <c r="HSS14" s="117"/>
      <c r="HST14" s="117"/>
      <c r="HSU14" s="117"/>
      <c r="HSV14" s="117"/>
      <c r="HSW14" s="117"/>
      <c r="HSX14" s="117"/>
      <c r="HSY14" s="117"/>
      <c r="HSZ14" s="117"/>
      <c r="HTA14" s="117"/>
      <c r="HTB14" s="117"/>
      <c r="HTC14" s="117"/>
      <c r="HTD14" s="117"/>
      <c r="HTE14" s="117"/>
      <c r="HTF14" s="117"/>
      <c r="HTG14" s="117"/>
      <c r="HTH14" s="117"/>
      <c r="HTI14" s="117"/>
      <c r="HTJ14" s="117"/>
      <c r="HTK14" s="117"/>
      <c r="HTL14" s="117"/>
      <c r="HTM14" s="117"/>
      <c r="HTN14" s="117"/>
      <c r="HTO14" s="117"/>
      <c r="HTP14" s="117"/>
      <c r="HTQ14" s="117"/>
      <c r="HTR14" s="117"/>
      <c r="HTS14" s="117"/>
      <c r="HTT14" s="117"/>
      <c r="HTU14" s="117"/>
      <c r="HTV14" s="117"/>
      <c r="HTW14" s="117"/>
      <c r="HTX14" s="117"/>
      <c r="HTY14" s="117"/>
      <c r="HTZ14" s="117"/>
      <c r="HUA14" s="117"/>
      <c r="HUB14" s="117"/>
      <c r="HUC14" s="117"/>
      <c r="HUD14" s="117"/>
      <c r="HUE14" s="117"/>
      <c r="HUF14" s="117"/>
      <c r="HUG14" s="117"/>
      <c r="HUH14" s="117"/>
      <c r="HUI14" s="117"/>
      <c r="HUJ14" s="117"/>
      <c r="HUK14" s="117"/>
      <c r="HUL14" s="117"/>
      <c r="HUM14" s="117"/>
      <c r="HUN14" s="117"/>
      <c r="HUO14" s="117"/>
      <c r="HUP14" s="117"/>
      <c r="HUQ14" s="117"/>
      <c r="HUR14" s="117"/>
      <c r="HUS14" s="117"/>
      <c r="HUT14" s="117"/>
      <c r="HUU14" s="117"/>
      <c r="HUV14" s="117"/>
      <c r="HUW14" s="117"/>
      <c r="HUX14" s="117"/>
      <c r="HUY14" s="117"/>
      <c r="HUZ14" s="117"/>
      <c r="HVA14" s="117"/>
      <c r="HVB14" s="117"/>
      <c r="HVC14" s="117"/>
      <c r="HVD14" s="117"/>
      <c r="HVE14" s="117"/>
      <c r="HVF14" s="117"/>
      <c r="HVG14" s="117"/>
      <c r="HVH14" s="117"/>
      <c r="HVI14" s="117"/>
      <c r="HVJ14" s="117"/>
      <c r="HVK14" s="117"/>
      <c r="HVL14" s="117"/>
      <c r="HVM14" s="117"/>
      <c r="HVN14" s="117"/>
      <c r="HVO14" s="117"/>
      <c r="HVP14" s="117"/>
      <c r="HVQ14" s="117"/>
      <c r="HVR14" s="117"/>
      <c r="HVS14" s="117"/>
      <c r="HVT14" s="117"/>
      <c r="HVU14" s="117"/>
      <c r="HVV14" s="117"/>
      <c r="HVW14" s="117"/>
      <c r="HVX14" s="117"/>
      <c r="HVY14" s="117"/>
      <c r="HVZ14" s="117"/>
      <c r="HWA14" s="117"/>
      <c r="HWB14" s="117"/>
      <c r="HWC14" s="117"/>
      <c r="HWD14" s="117"/>
      <c r="HWE14" s="117"/>
      <c r="HWF14" s="117"/>
      <c r="HWG14" s="117"/>
      <c r="HWH14" s="117"/>
      <c r="HWI14" s="117"/>
      <c r="HWJ14" s="117"/>
      <c r="HWK14" s="117"/>
      <c r="HWL14" s="117"/>
      <c r="HWM14" s="117"/>
      <c r="HWN14" s="117"/>
      <c r="HWO14" s="117"/>
      <c r="HWP14" s="117"/>
      <c r="HWQ14" s="117"/>
      <c r="HWR14" s="117"/>
      <c r="HWS14" s="117"/>
      <c r="HWT14" s="117"/>
      <c r="HWU14" s="117"/>
      <c r="HWV14" s="117"/>
      <c r="HWW14" s="117"/>
      <c r="HWX14" s="117"/>
      <c r="HWY14" s="117"/>
      <c r="HWZ14" s="117"/>
      <c r="HXA14" s="117"/>
      <c r="HXB14" s="117"/>
      <c r="HXC14" s="117"/>
      <c r="HXD14" s="117"/>
      <c r="HXE14" s="117"/>
      <c r="HXF14" s="117"/>
      <c r="HXG14" s="117"/>
      <c r="HXH14" s="117"/>
      <c r="HXI14" s="117"/>
      <c r="HXJ14" s="117"/>
      <c r="HXK14" s="117"/>
      <c r="HXL14" s="117"/>
      <c r="HXM14" s="117"/>
      <c r="HXN14" s="117"/>
      <c r="HXO14" s="117"/>
      <c r="HXP14" s="117"/>
      <c r="HXQ14" s="117"/>
      <c r="HXR14" s="117"/>
      <c r="HXS14" s="117"/>
      <c r="HXT14" s="117"/>
      <c r="HXU14" s="117"/>
      <c r="HXV14" s="117"/>
      <c r="HXW14" s="117"/>
      <c r="HXX14" s="117"/>
      <c r="HXY14" s="117"/>
      <c r="HXZ14" s="117"/>
      <c r="HYA14" s="117"/>
      <c r="HYB14" s="117"/>
      <c r="HYC14" s="117"/>
      <c r="HYD14" s="117"/>
      <c r="HYE14" s="117"/>
      <c r="HYF14" s="117"/>
      <c r="HYG14" s="117"/>
      <c r="HYH14" s="117"/>
      <c r="HYI14" s="117"/>
      <c r="HYJ14" s="117"/>
      <c r="HYK14" s="117"/>
      <c r="HYL14" s="117"/>
      <c r="HYM14" s="117"/>
      <c r="HYN14" s="117"/>
      <c r="HYO14" s="117"/>
      <c r="HYP14" s="117"/>
      <c r="HYQ14" s="117"/>
      <c r="HYR14" s="117"/>
      <c r="HYS14" s="117"/>
      <c r="HYT14" s="117"/>
      <c r="HYU14" s="117"/>
      <c r="HYV14" s="117"/>
      <c r="HYW14" s="117"/>
      <c r="HYX14" s="117"/>
      <c r="HYY14" s="117"/>
      <c r="HYZ14" s="117"/>
      <c r="HZA14" s="117"/>
      <c r="HZB14" s="117"/>
      <c r="HZC14" s="117"/>
      <c r="HZD14" s="117"/>
      <c r="HZE14" s="117"/>
      <c r="HZF14" s="117"/>
      <c r="HZG14" s="117"/>
      <c r="HZH14" s="117"/>
      <c r="HZI14" s="117"/>
      <c r="HZJ14" s="117"/>
      <c r="HZK14" s="117"/>
      <c r="HZL14" s="117"/>
      <c r="HZM14" s="117"/>
      <c r="HZN14" s="117"/>
      <c r="HZO14" s="117"/>
      <c r="HZP14" s="117"/>
      <c r="HZQ14" s="117"/>
      <c r="HZR14" s="117"/>
      <c r="HZS14" s="117"/>
      <c r="HZT14" s="117"/>
      <c r="HZU14" s="117"/>
      <c r="HZV14" s="117"/>
      <c r="HZW14" s="117"/>
      <c r="HZX14" s="117"/>
      <c r="HZY14" s="117"/>
      <c r="HZZ14" s="117"/>
      <c r="IAA14" s="117"/>
      <c r="IAB14" s="117"/>
      <c r="IAC14" s="117"/>
      <c r="IAD14" s="117"/>
      <c r="IAE14" s="117"/>
      <c r="IAF14" s="117"/>
      <c r="IAG14" s="117"/>
      <c r="IAH14" s="117"/>
      <c r="IAI14" s="117"/>
      <c r="IAJ14" s="117"/>
      <c r="IAK14" s="117"/>
      <c r="IAL14" s="117"/>
      <c r="IAM14" s="117"/>
      <c r="IAN14" s="117"/>
      <c r="IAO14" s="117"/>
      <c r="IAP14" s="117"/>
      <c r="IAQ14" s="117"/>
      <c r="IAR14" s="117"/>
      <c r="IAS14" s="117"/>
      <c r="IAT14" s="117"/>
      <c r="IAU14" s="117"/>
      <c r="IAV14" s="117"/>
      <c r="IAW14" s="117"/>
      <c r="IAX14" s="117"/>
      <c r="IAY14" s="117"/>
      <c r="IAZ14" s="117"/>
      <c r="IBA14" s="117"/>
      <c r="IBB14" s="117"/>
      <c r="IBC14" s="117"/>
      <c r="IBD14" s="117"/>
      <c r="IBE14" s="117"/>
      <c r="IBF14" s="117"/>
      <c r="IBG14" s="117"/>
      <c r="IBH14" s="117"/>
      <c r="IBI14" s="117"/>
      <c r="IBJ14" s="117"/>
      <c r="IBK14" s="117"/>
      <c r="IBL14" s="117"/>
      <c r="IBM14" s="117"/>
      <c r="IBN14" s="117"/>
      <c r="IBO14" s="117"/>
      <c r="IBP14" s="117"/>
      <c r="IBQ14" s="117"/>
      <c r="IBR14" s="117"/>
      <c r="IBS14" s="117"/>
      <c r="IBT14" s="117"/>
      <c r="IBU14" s="117"/>
      <c r="IBV14" s="117"/>
      <c r="IBW14" s="117"/>
      <c r="IBX14" s="117"/>
      <c r="IBY14" s="117"/>
      <c r="IBZ14" s="117"/>
      <c r="ICA14" s="117"/>
      <c r="ICB14" s="117"/>
      <c r="ICC14" s="117"/>
      <c r="ICD14" s="117"/>
      <c r="ICE14" s="117"/>
      <c r="ICF14" s="117"/>
      <c r="ICG14" s="117"/>
      <c r="ICH14" s="117"/>
      <c r="ICI14" s="117"/>
      <c r="ICJ14" s="117"/>
      <c r="ICK14" s="117"/>
      <c r="ICL14" s="117"/>
      <c r="ICM14" s="117"/>
      <c r="ICN14" s="117"/>
      <c r="ICO14" s="117"/>
      <c r="ICP14" s="117"/>
      <c r="ICQ14" s="117"/>
      <c r="ICR14" s="117"/>
      <c r="ICS14" s="117"/>
      <c r="ICT14" s="117"/>
      <c r="ICU14" s="117"/>
      <c r="ICV14" s="117"/>
      <c r="ICW14" s="117"/>
      <c r="ICX14" s="117"/>
      <c r="ICY14" s="117"/>
      <c r="ICZ14" s="117"/>
      <c r="IDA14" s="117"/>
      <c r="IDB14" s="117"/>
      <c r="IDC14" s="117"/>
      <c r="IDD14" s="117"/>
      <c r="IDE14" s="117"/>
      <c r="IDF14" s="117"/>
      <c r="IDG14" s="117"/>
      <c r="IDH14" s="117"/>
      <c r="IDI14" s="117"/>
      <c r="IDJ14" s="117"/>
      <c r="IDK14" s="117"/>
      <c r="IDL14" s="117"/>
      <c r="IDM14" s="117"/>
      <c r="IDN14" s="117"/>
      <c r="IDO14" s="117"/>
      <c r="IDP14" s="117"/>
      <c r="IDQ14" s="117"/>
      <c r="IDR14" s="117"/>
      <c r="IDS14" s="117"/>
      <c r="IDT14" s="117"/>
      <c r="IDU14" s="117"/>
      <c r="IDV14" s="117"/>
      <c r="IDW14" s="117"/>
      <c r="IDX14" s="117"/>
      <c r="IDY14" s="117"/>
      <c r="IDZ14" s="117"/>
      <c r="IEA14" s="117"/>
      <c r="IEB14" s="117"/>
      <c r="IEC14" s="117"/>
      <c r="IED14" s="117"/>
      <c r="IEE14" s="117"/>
      <c r="IEF14" s="117"/>
      <c r="IEG14" s="117"/>
      <c r="IEH14" s="117"/>
      <c r="IEI14" s="117"/>
      <c r="IEJ14" s="117"/>
      <c r="IEK14" s="117"/>
      <c r="IEL14" s="117"/>
      <c r="IEM14" s="117"/>
      <c r="IEN14" s="117"/>
      <c r="IEO14" s="117"/>
      <c r="IEP14" s="117"/>
      <c r="IEQ14" s="117"/>
      <c r="IER14" s="117"/>
      <c r="IES14" s="117"/>
      <c r="IET14" s="117"/>
      <c r="IEU14" s="117"/>
      <c r="IEV14" s="117"/>
      <c r="IEW14" s="117"/>
      <c r="IEX14" s="117"/>
      <c r="IEY14" s="117"/>
      <c r="IEZ14" s="117"/>
      <c r="IFA14" s="117"/>
      <c r="IFB14" s="117"/>
      <c r="IFC14" s="117"/>
      <c r="IFD14" s="117"/>
      <c r="IFE14" s="117"/>
      <c r="IFF14" s="117"/>
      <c r="IFG14" s="117"/>
      <c r="IFH14" s="117"/>
      <c r="IFI14" s="117"/>
      <c r="IFJ14" s="117"/>
      <c r="IFK14" s="117"/>
      <c r="IFL14" s="117"/>
      <c r="IFM14" s="117"/>
      <c r="IFN14" s="117"/>
      <c r="IFO14" s="117"/>
      <c r="IFP14" s="117"/>
      <c r="IFQ14" s="117"/>
      <c r="IFR14" s="117"/>
      <c r="IFS14" s="117"/>
      <c r="IFT14" s="117"/>
      <c r="IFU14" s="117"/>
      <c r="IFV14" s="117"/>
      <c r="IFW14" s="117"/>
      <c r="IFX14" s="117"/>
      <c r="IFY14" s="117"/>
      <c r="IFZ14" s="117"/>
      <c r="IGA14" s="117"/>
      <c r="IGB14" s="117"/>
      <c r="IGC14" s="117"/>
      <c r="IGD14" s="117"/>
      <c r="IGE14" s="117"/>
      <c r="IGF14" s="117"/>
      <c r="IGG14" s="117"/>
      <c r="IGH14" s="117"/>
      <c r="IGI14" s="117"/>
      <c r="IGJ14" s="117"/>
      <c r="IGK14" s="117"/>
      <c r="IGL14" s="117"/>
      <c r="IGM14" s="117"/>
      <c r="IGN14" s="117"/>
      <c r="IGO14" s="117"/>
      <c r="IGP14" s="117"/>
      <c r="IGQ14" s="117"/>
      <c r="IGR14" s="117"/>
      <c r="IGS14" s="117"/>
      <c r="IGT14" s="117"/>
      <c r="IGU14" s="117"/>
      <c r="IGV14" s="117"/>
      <c r="IGW14" s="117"/>
      <c r="IGX14" s="117"/>
      <c r="IGY14" s="117"/>
      <c r="IGZ14" s="117"/>
      <c r="IHA14" s="117"/>
      <c r="IHB14" s="117"/>
      <c r="IHC14" s="117"/>
      <c r="IHD14" s="117"/>
      <c r="IHE14" s="117"/>
      <c r="IHF14" s="117"/>
      <c r="IHG14" s="117"/>
      <c r="IHH14" s="117"/>
      <c r="IHI14" s="117"/>
      <c r="IHJ14" s="117"/>
      <c r="IHK14" s="117"/>
      <c r="IHL14" s="117"/>
      <c r="IHM14" s="117"/>
      <c r="IHN14" s="117"/>
      <c r="IHO14" s="117"/>
      <c r="IHP14" s="117"/>
      <c r="IHQ14" s="117"/>
      <c r="IHR14" s="117"/>
      <c r="IHS14" s="117"/>
      <c r="IHT14" s="117"/>
      <c r="IHU14" s="117"/>
      <c r="IHV14" s="117"/>
      <c r="IHW14" s="117"/>
      <c r="IHX14" s="117"/>
      <c r="IHY14" s="117"/>
      <c r="IHZ14" s="117"/>
      <c r="IIA14" s="117"/>
      <c r="IIB14" s="117"/>
      <c r="IIC14" s="117"/>
      <c r="IID14" s="117"/>
      <c r="IIE14" s="117"/>
      <c r="IIF14" s="117"/>
      <c r="IIG14" s="117"/>
      <c r="IIH14" s="117"/>
      <c r="III14" s="117"/>
      <c r="IIJ14" s="117"/>
      <c r="IIK14" s="117"/>
      <c r="IIL14" s="117"/>
      <c r="IIM14" s="117"/>
      <c r="IIN14" s="117"/>
      <c r="IIO14" s="117"/>
      <c r="IIP14" s="117"/>
      <c r="IIQ14" s="117"/>
      <c r="IIR14" s="117"/>
      <c r="IIS14" s="117"/>
      <c r="IIT14" s="117"/>
      <c r="IIU14" s="117"/>
      <c r="IIV14" s="117"/>
      <c r="IIW14" s="117"/>
      <c r="IIX14" s="117"/>
      <c r="IIY14" s="117"/>
      <c r="IIZ14" s="117"/>
      <c r="IJA14" s="117"/>
      <c r="IJB14" s="117"/>
      <c r="IJC14" s="117"/>
      <c r="IJD14" s="117"/>
      <c r="IJE14" s="117"/>
      <c r="IJF14" s="117"/>
      <c r="IJG14" s="117"/>
      <c r="IJH14" s="117"/>
      <c r="IJI14" s="117"/>
      <c r="IJJ14" s="117"/>
      <c r="IJK14" s="117"/>
      <c r="IJL14" s="117"/>
      <c r="IJM14" s="117"/>
      <c r="IJN14" s="117"/>
      <c r="IJO14" s="117"/>
      <c r="IJP14" s="117"/>
      <c r="IJQ14" s="117"/>
      <c r="IJR14" s="117"/>
      <c r="IJS14" s="117"/>
      <c r="IJT14" s="117"/>
      <c r="IJU14" s="117"/>
      <c r="IJV14" s="117"/>
      <c r="IJW14" s="117"/>
      <c r="IJX14" s="117"/>
      <c r="IJY14" s="117"/>
      <c r="IJZ14" s="117"/>
      <c r="IKA14" s="117"/>
      <c r="IKB14" s="117"/>
      <c r="IKC14" s="117"/>
      <c r="IKD14" s="117"/>
      <c r="IKE14" s="117"/>
      <c r="IKF14" s="117"/>
      <c r="IKG14" s="117"/>
      <c r="IKH14" s="117"/>
      <c r="IKI14" s="117"/>
      <c r="IKJ14" s="117"/>
      <c r="IKK14" s="117"/>
      <c r="IKL14" s="117"/>
      <c r="IKM14" s="117"/>
      <c r="IKN14" s="117"/>
      <c r="IKO14" s="117"/>
      <c r="IKP14" s="117"/>
      <c r="IKQ14" s="117"/>
      <c r="IKR14" s="117"/>
      <c r="IKS14" s="117"/>
      <c r="IKT14" s="117"/>
      <c r="IKU14" s="117"/>
      <c r="IKV14" s="117"/>
      <c r="IKW14" s="117"/>
      <c r="IKX14" s="117"/>
      <c r="IKY14" s="117"/>
      <c r="IKZ14" s="117"/>
      <c r="ILA14" s="117"/>
      <c r="ILB14" s="117"/>
      <c r="ILC14" s="117"/>
      <c r="ILD14" s="117"/>
      <c r="ILE14" s="117"/>
      <c r="ILF14" s="117"/>
      <c r="ILG14" s="117"/>
      <c r="ILH14" s="117"/>
      <c r="ILI14" s="117"/>
      <c r="ILJ14" s="117"/>
      <c r="ILK14" s="117"/>
      <c r="ILL14" s="117"/>
      <c r="ILM14" s="117"/>
      <c r="ILN14" s="117"/>
      <c r="ILO14" s="117"/>
      <c r="ILP14" s="117"/>
      <c r="ILQ14" s="117"/>
      <c r="ILR14" s="117"/>
      <c r="ILS14" s="117"/>
      <c r="ILT14" s="117"/>
      <c r="ILU14" s="117"/>
      <c r="ILV14" s="117"/>
      <c r="ILW14" s="117"/>
      <c r="ILX14" s="117"/>
      <c r="ILY14" s="117"/>
      <c r="ILZ14" s="117"/>
      <c r="IMA14" s="117"/>
      <c r="IMB14" s="117"/>
      <c r="IMC14" s="117"/>
      <c r="IMD14" s="117"/>
      <c r="IME14" s="117"/>
      <c r="IMF14" s="117"/>
      <c r="IMG14" s="117"/>
      <c r="IMH14" s="117"/>
      <c r="IMI14" s="117"/>
      <c r="IMJ14" s="117"/>
      <c r="IMK14" s="117"/>
      <c r="IML14" s="117"/>
      <c r="IMM14" s="117"/>
      <c r="IMN14" s="117"/>
      <c r="IMO14" s="117"/>
      <c r="IMP14" s="117"/>
      <c r="IMQ14" s="117"/>
      <c r="IMR14" s="117"/>
      <c r="IMS14" s="117"/>
      <c r="IMT14" s="117"/>
      <c r="IMU14" s="117"/>
      <c r="IMV14" s="117"/>
      <c r="IMW14" s="117"/>
      <c r="IMX14" s="117"/>
      <c r="IMY14" s="117"/>
      <c r="IMZ14" s="117"/>
      <c r="INA14" s="117"/>
      <c r="INB14" s="117"/>
      <c r="INC14" s="117"/>
      <c r="IND14" s="117"/>
      <c r="INE14" s="117"/>
      <c r="INF14" s="117"/>
      <c r="ING14" s="117"/>
      <c r="INH14" s="117"/>
      <c r="INI14" s="117"/>
      <c r="INJ14" s="117"/>
      <c r="INK14" s="117"/>
      <c r="INL14" s="117"/>
      <c r="INM14" s="117"/>
      <c r="INN14" s="117"/>
      <c r="INO14" s="117"/>
      <c r="INP14" s="117"/>
      <c r="INQ14" s="117"/>
      <c r="INR14" s="117"/>
      <c r="INS14" s="117"/>
      <c r="INT14" s="117"/>
      <c r="INU14" s="117"/>
      <c r="INV14" s="117"/>
      <c r="INW14" s="117"/>
      <c r="INX14" s="117"/>
      <c r="INY14" s="117"/>
      <c r="INZ14" s="117"/>
      <c r="IOA14" s="117"/>
      <c r="IOB14" s="117"/>
      <c r="IOC14" s="117"/>
      <c r="IOD14" s="117"/>
      <c r="IOE14" s="117"/>
      <c r="IOF14" s="117"/>
      <c r="IOG14" s="117"/>
      <c r="IOH14" s="117"/>
      <c r="IOI14" s="117"/>
      <c r="IOJ14" s="117"/>
      <c r="IOK14" s="117"/>
      <c r="IOL14" s="117"/>
      <c r="IOM14" s="117"/>
      <c r="ION14" s="117"/>
      <c r="IOO14" s="117"/>
      <c r="IOP14" s="117"/>
      <c r="IOQ14" s="117"/>
      <c r="IOR14" s="117"/>
      <c r="IOS14" s="117"/>
      <c r="IOT14" s="117"/>
      <c r="IOU14" s="117"/>
      <c r="IOV14" s="117"/>
      <c r="IOW14" s="117"/>
      <c r="IOX14" s="117"/>
      <c r="IOY14" s="117"/>
      <c r="IOZ14" s="117"/>
      <c r="IPA14" s="117"/>
      <c r="IPB14" s="117"/>
      <c r="IPC14" s="117"/>
      <c r="IPD14" s="117"/>
      <c r="IPE14" s="117"/>
      <c r="IPF14" s="117"/>
      <c r="IPG14" s="117"/>
      <c r="IPH14" s="117"/>
      <c r="IPI14" s="117"/>
      <c r="IPJ14" s="117"/>
      <c r="IPK14" s="117"/>
      <c r="IPL14" s="117"/>
      <c r="IPM14" s="117"/>
      <c r="IPN14" s="117"/>
      <c r="IPO14" s="117"/>
      <c r="IPP14" s="117"/>
      <c r="IPQ14" s="117"/>
      <c r="IPR14" s="117"/>
      <c r="IPS14" s="117"/>
      <c r="IPT14" s="117"/>
      <c r="IPU14" s="117"/>
      <c r="IPV14" s="117"/>
      <c r="IPW14" s="117"/>
      <c r="IPX14" s="117"/>
      <c r="IPY14" s="117"/>
      <c r="IPZ14" s="117"/>
      <c r="IQA14" s="117"/>
      <c r="IQB14" s="117"/>
      <c r="IQC14" s="117"/>
      <c r="IQD14" s="117"/>
      <c r="IQE14" s="117"/>
      <c r="IQF14" s="117"/>
      <c r="IQG14" s="117"/>
      <c r="IQH14" s="117"/>
      <c r="IQI14" s="117"/>
      <c r="IQJ14" s="117"/>
      <c r="IQK14" s="117"/>
      <c r="IQL14" s="117"/>
      <c r="IQM14" s="117"/>
      <c r="IQN14" s="117"/>
      <c r="IQO14" s="117"/>
      <c r="IQP14" s="117"/>
      <c r="IQQ14" s="117"/>
      <c r="IQR14" s="117"/>
      <c r="IQS14" s="117"/>
      <c r="IQT14" s="117"/>
      <c r="IQU14" s="117"/>
      <c r="IQV14" s="117"/>
      <c r="IQW14" s="117"/>
      <c r="IQX14" s="117"/>
      <c r="IQY14" s="117"/>
      <c r="IQZ14" s="117"/>
      <c r="IRA14" s="117"/>
      <c r="IRB14" s="117"/>
      <c r="IRC14" s="117"/>
      <c r="IRD14" s="117"/>
      <c r="IRE14" s="117"/>
      <c r="IRF14" s="117"/>
      <c r="IRG14" s="117"/>
      <c r="IRH14" s="117"/>
      <c r="IRI14" s="117"/>
      <c r="IRJ14" s="117"/>
      <c r="IRK14" s="117"/>
      <c r="IRL14" s="117"/>
      <c r="IRM14" s="117"/>
      <c r="IRN14" s="117"/>
      <c r="IRO14" s="117"/>
      <c r="IRP14" s="117"/>
      <c r="IRQ14" s="117"/>
      <c r="IRR14" s="117"/>
      <c r="IRS14" s="117"/>
      <c r="IRT14" s="117"/>
      <c r="IRU14" s="117"/>
      <c r="IRV14" s="117"/>
      <c r="IRW14" s="117"/>
      <c r="IRX14" s="117"/>
      <c r="IRY14" s="117"/>
      <c r="IRZ14" s="117"/>
      <c r="ISA14" s="117"/>
      <c r="ISB14" s="117"/>
      <c r="ISC14" s="117"/>
      <c r="ISD14" s="117"/>
      <c r="ISE14" s="117"/>
      <c r="ISF14" s="117"/>
      <c r="ISG14" s="117"/>
      <c r="ISH14" s="117"/>
      <c r="ISI14" s="117"/>
      <c r="ISJ14" s="117"/>
      <c r="ISK14" s="117"/>
      <c r="ISL14" s="117"/>
      <c r="ISM14" s="117"/>
      <c r="ISN14" s="117"/>
      <c r="ISO14" s="117"/>
      <c r="ISP14" s="117"/>
      <c r="ISQ14" s="117"/>
      <c r="ISR14" s="117"/>
      <c r="ISS14" s="117"/>
      <c r="IST14" s="117"/>
      <c r="ISU14" s="117"/>
      <c r="ISV14" s="117"/>
      <c r="ISW14" s="117"/>
      <c r="ISX14" s="117"/>
      <c r="ISY14" s="117"/>
      <c r="ISZ14" s="117"/>
      <c r="ITA14" s="117"/>
      <c r="ITB14" s="117"/>
      <c r="ITC14" s="117"/>
      <c r="ITD14" s="117"/>
      <c r="ITE14" s="117"/>
      <c r="ITF14" s="117"/>
      <c r="ITG14" s="117"/>
      <c r="ITH14" s="117"/>
      <c r="ITI14" s="117"/>
      <c r="ITJ14" s="117"/>
      <c r="ITK14" s="117"/>
      <c r="ITL14" s="117"/>
      <c r="ITM14" s="117"/>
      <c r="ITN14" s="117"/>
      <c r="ITO14" s="117"/>
      <c r="ITP14" s="117"/>
      <c r="ITQ14" s="117"/>
      <c r="ITR14" s="117"/>
      <c r="ITS14" s="117"/>
      <c r="ITT14" s="117"/>
      <c r="ITU14" s="117"/>
      <c r="ITV14" s="117"/>
      <c r="ITW14" s="117"/>
      <c r="ITX14" s="117"/>
      <c r="ITY14" s="117"/>
      <c r="ITZ14" s="117"/>
      <c r="IUA14" s="117"/>
      <c r="IUB14" s="117"/>
      <c r="IUC14" s="117"/>
      <c r="IUD14" s="117"/>
      <c r="IUE14" s="117"/>
      <c r="IUF14" s="117"/>
      <c r="IUG14" s="117"/>
      <c r="IUH14" s="117"/>
      <c r="IUI14" s="117"/>
      <c r="IUJ14" s="117"/>
      <c r="IUK14" s="117"/>
      <c r="IUL14" s="117"/>
      <c r="IUM14" s="117"/>
      <c r="IUN14" s="117"/>
      <c r="IUO14" s="117"/>
      <c r="IUP14" s="117"/>
      <c r="IUQ14" s="117"/>
      <c r="IUR14" s="117"/>
      <c r="IUS14" s="117"/>
      <c r="IUT14" s="117"/>
      <c r="IUU14" s="117"/>
      <c r="IUV14" s="117"/>
      <c r="IUW14" s="117"/>
      <c r="IUX14" s="117"/>
      <c r="IUY14" s="117"/>
      <c r="IUZ14" s="117"/>
      <c r="IVA14" s="117"/>
      <c r="IVB14" s="117"/>
      <c r="IVC14" s="117"/>
      <c r="IVD14" s="117"/>
      <c r="IVE14" s="117"/>
      <c r="IVF14" s="117"/>
      <c r="IVG14" s="117"/>
      <c r="IVH14" s="117"/>
      <c r="IVI14" s="117"/>
      <c r="IVJ14" s="117"/>
      <c r="IVK14" s="117"/>
      <c r="IVL14" s="117"/>
      <c r="IVM14" s="117"/>
      <c r="IVN14" s="117"/>
      <c r="IVO14" s="117"/>
      <c r="IVP14" s="117"/>
      <c r="IVQ14" s="117"/>
      <c r="IVR14" s="117"/>
      <c r="IVS14" s="117"/>
      <c r="IVT14" s="117"/>
      <c r="IVU14" s="117"/>
      <c r="IVV14" s="117"/>
      <c r="IVW14" s="117"/>
      <c r="IVX14" s="117"/>
      <c r="IVY14" s="117"/>
      <c r="IVZ14" s="117"/>
      <c r="IWA14" s="117"/>
      <c r="IWB14" s="117"/>
      <c r="IWC14" s="117"/>
      <c r="IWD14" s="117"/>
      <c r="IWE14" s="117"/>
      <c r="IWF14" s="117"/>
      <c r="IWG14" s="117"/>
      <c r="IWH14" s="117"/>
      <c r="IWI14" s="117"/>
      <c r="IWJ14" s="117"/>
      <c r="IWK14" s="117"/>
      <c r="IWL14" s="117"/>
      <c r="IWM14" s="117"/>
      <c r="IWN14" s="117"/>
      <c r="IWO14" s="117"/>
      <c r="IWP14" s="117"/>
      <c r="IWQ14" s="117"/>
      <c r="IWR14" s="117"/>
      <c r="IWS14" s="117"/>
      <c r="IWT14" s="117"/>
      <c r="IWU14" s="117"/>
      <c r="IWV14" s="117"/>
      <c r="IWW14" s="117"/>
      <c r="IWX14" s="117"/>
      <c r="IWY14" s="117"/>
      <c r="IWZ14" s="117"/>
      <c r="IXA14" s="117"/>
      <c r="IXB14" s="117"/>
      <c r="IXC14" s="117"/>
      <c r="IXD14" s="117"/>
      <c r="IXE14" s="117"/>
      <c r="IXF14" s="117"/>
      <c r="IXG14" s="117"/>
      <c r="IXH14" s="117"/>
      <c r="IXI14" s="117"/>
      <c r="IXJ14" s="117"/>
      <c r="IXK14" s="117"/>
      <c r="IXL14" s="117"/>
      <c r="IXM14" s="117"/>
      <c r="IXN14" s="117"/>
      <c r="IXO14" s="117"/>
      <c r="IXP14" s="117"/>
      <c r="IXQ14" s="117"/>
      <c r="IXR14" s="117"/>
      <c r="IXS14" s="117"/>
      <c r="IXT14" s="117"/>
      <c r="IXU14" s="117"/>
      <c r="IXV14" s="117"/>
      <c r="IXW14" s="117"/>
      <c r="IXX14" s="117"/>
      <c r="IXY14" s="117"/>
      <c r="IXZ14" s="117"/>
      <c r="IYA14" s="117"/>
      <c r="IYB14" s="117"/>
      <c r="IYC14" s="117"/>
      <c r="IYD14" s="117"/>
      <c r="IYE14" s="117"/>
      <c r="IYF14" s="117"/>
      <c r="IYG14" s="117"/>
      <c r="IYH14" s="117"/>
      <c r="IYI14" s="117"/>
      <c r="IYJ14" s="117"/>
      <c r="IYK14" s="117"/>
      <c r="IYL14" s="117"/>
      <c r="IYM14" s="117"/>
      <c r="IYN14" s="117"/>
      <c r="IYO14" s="117"/>
      <c r="IYP14" s="117"/>
      <c r="IYQ14" s="117"/>
      <c r="IYR14" s="117"/>
      <c r="IYS14" s="117"/>
      <c r="IYT14" s="117"/>
      <c r="IYU14" s="117"/>
      <c r="IYV14" s="117"/>
      <c r="IYW14" s="117"/>
      <c r="IYX14" s="117"/>
      <c r="IYY14" s="117"/>
      <c r="IYZ14" s="117"/>
      <c r="IZA14" s="117"/>
      <c r="IZB14" s="117"/>
      <c r="IZC14" s="117"/>
      <c r="IZD14" s="117"/>
      <c r="IZE14" s="117"/>
      <c r="IZF14" s="117"/>
      <c r="IZG14" s="117"/>
      <c r="IZH14" s="117"/>
      <c r="IZI14" s="117"/>
      <c r="IZJ14" s="117"/>
      <c r="IZK14" s="117"/>
      <c r="IZL14" s="117"/>
      <c r="IZM14" s="117"/>
      <c r="IZN14" s="117"/>
      <c r="IZO14" s="117"/>
      <c r="IZP14" s="117"/>
      <c r="IZQ14" s="117"/>
      <c r="IZR14" s="117"/>
      <c r="IZS14" s="117"/>
      <c r="IZT14" s="117"/>
      <c r="IZU14" s="117"/>
      <c r="IZV14" s="117"/>
      <c r="IZW14" s="117"/>
      <c r="IZX14" s="117"/>
      <c r="IZY14" s="117"/>
      <c r="IZZ14" s="117"/>
      <c r="JAA14" s="117"/>
      <c r="JAB14" s="117"/>
      <c r="JAC14" s="117"/>
      <c r="JAD14" s="117"/>
      <c r="JAE14" s="117"/>
      <c r="JAF14" s="117"/>
      <c r="JAG14" s="117"/>
      <c r="JAH14" s="117"/>
      <c r="JAI14" s="117"/>
      <c r="JAJ14" s="117"/>
      <c r="JAK14" s="117"/>
      <c r="JAL14" s="117"/>
      <c r="JAM14" s="117"/>
      <c r="JAN14" s="117"/>
      <c r="JAO14" s="117"/>
      <c r="JAP14" s="117"/>
      <c r="JAQ14" s="117"/>
      <c r="JAR14" s="117"/>
      <c r="JAS14" s="117"/>
      <c r="JAT14" s="117"/>
      <c r="JAU14" s="117"/>
      <c r="JAV14" s="117"/>
      <c r="JAW14" s="117"/>
      <c r="JAX14" s="117"/>
      <c r="JAY14" s="117"/>
      <c r="JAZ14" s="117"/>
      <c r="JBA14" s="117"/>
      <c r="JBB14" s="117"/>
      <c r="JBC14" s="117"/>
      <c r="JBD14" s="117"/>
      <c r="JBE14" s="117"/>
      <c r="JBF14" s="117"/>
      <c r="JBG14" s="117"/>
      <c r="JBH14" s="117"/>
      <c r="JBI14" s="117"/>
      <c r="JBJ14" s="117"/>
      <c r="JBK14" s="117"/>
      <c r="JBL14" s="117"/>
      <c r="JBM14" s="117"/>
      <c r="JBN14" s="117"/>
      <c r="JBO14" s="117"/>
      <c r="JBP14" s="117"/>
      <c r="JBQ14" s="117"/>
      <c r="JBR14" s="117"/>
      <c r="JBS14" s="117"/>
      <c r="JBT14" s="117"/>
      <c r="JBU14" s="117"/>
      <c r="JBV14" s="117"/>
      <c r="JBW14" s="117"/>
      <c r="JBX14" s="117"/>
      <c r="JBY14" s="117"/>
      <c r="JBZ14" s="117"/>
      <c r="JCA14" s="117"/>
      <c r="JCB14" s="117"/>
      <c r="JCC14" s="117"/>
      <c r="JCD14" s="117"/>
      <c r="JCE14" s="117"/>
      <c r="JCF14" s="117"/>
      <c r="JCG14" s="117"/>
      <c r="JCH14" s="117"/>
      <c r="JCI14" s="117"/>
      <c r="JCJ14" s="117"/>
      <c r="JCK14" s="117"/>
      <c r="JCL14" s="117"/>
      <c r="JCM14" s="117"/>
      <c r="JCN14" s="117"/>
      <c r="JCO14" s="117"/>
      <c r="JCP14" s="117"/>
      <c r="JCQ14" s="117"/>
      <c r="JCR14" s="117"/>
      <c r="JCS14" s="117"/>
      <c r="JCT14" s="117"/>
      <c r="JCU14" s="117"/>
      <c r="JCV14" s="117"/>
      <c r="JCW14" s="117"/>
      <c r="JCX14" s="117"/>
      <c r="JCY14" s="117"/>
      <c r="JCZ14" s="117"/>
      <c r="JDA14" s="117"/>
      <c r="JDB14" s="117"/>
      <c r="JDC14" s="117"/>
      <c r="JDD14" s="117"/>
      <c r="JDE14" s="117"/>
      <c r="JDF14" s="117"/>
      <c r="JDG14" s="117"/>
      <c r="JDH14" s="117"/>
      <c r="JDI14" s="117"/>
      <c r="JDJ14" s="117"/>
      <c r="JDK14" s="117"/>
      <c r="JDL14" s="117"/>
      <c r="JDM14" s="117"/>
      <c r="JDN14" s="117"/>
      <c r="JDO14" s="117"/>
      <c r="JDP14" s="117"/>
      <c r="JDQ14" s="117"/>
      <c r="JDR14" s="117"/>
      <c r="JDS14" s="117"/>
      <c r="JDT14" s="117"/>
      <c r="JDU14" s="117"/>
      <c r="JDV14" s="117"/>
      <c r="JDW14" s="117"/>
      <c r="JDX14" s="117"/>
      <c r="JDY14" s="117"/>
      <c r="JDZ14" s="117"/>
      <c r="JEA14" s="117"/>
      <c r="JEB14" s="117"/>
      <c r="JEC14" s="117"/>
      <c r="JED14" s="117"/>
      <c r="JEE14" s="117"/>
      <c r="JEF14" s="117"/>
      <c r="JEG14" s="117"/>
      <c r="JEH14" s="117"/>
      <c r="JEI14" s="117"/>
      <c r="JEJ14" s="117"/>
      <c r="JEK14" s="117"/>
      <c r="JEL14" s="117"/>
      <c r="JEM14" s="117"/>
      <c r="JEN14" s="117"/>
      <c r="JEO14" s="117"/>
      <c r="JEP14" s="117"/>
      <c r="JEQ14" s="117"/>
      <c r="JER14" s="117"/>
      <c r="JES14" s="117"/>
      <c r="JET14" s="117"/>
      <c r="JEU14" s="117"/>
      <c r="JEV14" s="117"/>
      <c r="JEW14" s="117"/>
      <c r="JEX14" s="117"/>
      <c r="JEY14" s="117"/>
      <c r="JEZ14" s="117"/>
      <c r="JFA14" s="117"/>
      <c r="JFB14" s="117"/>
      <c r="JFC14" s="117"/>
      <c r="JFD14" s="117"/>
      <c r="JFE14" s="117"/>
      <c r="JFF14" s="117"/>
      <c r="JFG14" s="117"/>
      <c r="JFH14" s="117"/>
      <c r="JFI14" s="117"/>
      <c r="JFJ14" s="117"/>
      <c r="JFK14" s="117"/>
      <c r="JFL14" s="117"/>
      <c r="JFM14" s="117"/>
      <c r="JFN14" s="117"/>
      <c r="JFO14" s="117"/>
      <c r="JFP14" s="117"/>
      <c r="JFQ14" s="117"/>
      <c r="JFR14" s="117"/>
      <c r="JFS14" s="117"/>
      <c r="JFT14" s="117"/>
      <c r="JFU14" s="117"/>
      <c r="JFV14" s="117"/>
      <c r="JFW14" s="117"/>
      <c r="JFX14" s="117"/>
      <c r="JFY14" s="117"/>
      <c r="JFZ14" s="117"/>
      <c r="JGA14" s="117"/>
      <c r="JGB14" s="117"/>
      <c r="JGC14" s="117"/>
      <c r="JGD14" s="117"/>
      <c r="JGE14" s="117"/>
      <c r="JGF14" s="117"/>
      <c r="JGG14" s="117"/>
      <c r="JGH14" s="117"/>
      <c r="JGI14" s="117"/>
      <c r="JGJ14" s="117"/>
      <c r="JGK14" s="117"/>
      <c r="JGL14" s="117"/>
      <c r="JGM14" s="117"/>
      <c r="JGN14" s="117"/>
      <c r="JGO14" s="117"/>
      <c r="JGP14" s="117"/>
      <c r="JGQ14" s="117"/>
      <c r="JGR14" s="117"/>
      <c r="JGS14" s="117"/>
      <c r="JGT14" s="117"/>
      <c r="JGU14" s="117"/>
      <c r="JGV14" s="117"/>
      <c r="JGW14" s="117"/>
      <c r="JGX14" s="117"/>
      <c r="JGY14" s="117"/>
      <c r="JGZ14" s="117"/>
      <c r="JHA14" s="117"/>
      <c r="JHB14" s="117"/>
      <c r="JHC14" s="117"/>
      <c r="JHD14" s="117"/>
      <c r="JHE14" s="117"/>
      <c r="JHF14" s="117"/>
      <c r="JHG14" s="117"/>
      <c r="JHH14" s="117"/>
      <c r="JHI14" s="117"/>
      <c r="JHJ14" s="117"/>
      <c r="JHK14" s="117"/>
      <c r="JHL14" s="117"/>
      <c r="JHM14" s="117"/>
      <c r="JHN14" s="117"/>
      <c r="JHO14" s="117"/>
      <c r="JHP14" s="117"/>
      <c r="JHQ14" s="117"/>
      <c r="JHR14" s="117"/>
      <c r="JHS14" s="117"/>
      <c r="JHT14" s="117"/>
      <c r="JHU14" s="117"/>
      <c r="JHV14" s="117"/>
      <c r="JHW14" s="117"/>
      <c r="JHX14" s="117"/>
      <c r="JHY14" s="117"/>
      <c r="JHZ14" s="117"/>
      <c r="JIA14" s="117"/>
      <c r="JIB14" s="117"/>
      <c r="JIC14" s="117"/>
      <c r="JID14" s="117"/>
      <c r="JIE14" s="117"/>
      <c r="JIF14" s="117"/>
      <c r="JIG14" s="117"/>
      <c r="JIH14" s="117"/>
      <c r="JII14" s="117"/>
      <c r="JIJ14" s="117"/>
      <c r="JIK14" s="117"/>
      <c r="JIL14" s="117"/>
      <c r="JIM14" s="117"/>
      <c r="JIN14" s="117"/>
      <c r="JIO14" s="117"/>
      <c r="JIP14" s="117"/>
      <c r="JIQ14" s="117"/>
      <c r="JIR14" s="117"/>
      <c r="JIS14" s="117"/>
      <c r="JIT14" s="117"/>
      <c r="JIU14" s="117"/>
      <c r="JIV14" s="117"/>
      <c r="JIW14" s="117"/>
      <c r="JIX14" s="117"/>
      <c r="JIY14" s="117"/>
      <c r="JIZ14" s="117"/>
      <c r="JJA14" s="117"/>
      <c r="JJB14" s="117"/>
      <c r="JJC14" s="117"/>
      <c r="JJD14" s="117"/>
      <c r="JJE14" s="117"/>
      <c r="JJF14" s="117"/>
      <c r="JJG14" s="117"/>
      <c r="JJH14" s="117"/>
      <c r="JJI14" s="117"/>
      <c r="JJJ14" s="117"/>
      <c r="JJK14" s="117"/>
      <c r="JJL14" s="117"/>
      <c r="JJM14" s="117"/>
      <c r="JJN14" s="117"/>
      <c r="JJO14" s="117"/>
      <c r="JJP14" s="117"/>
      <c r="JJQ14" s="117"/>
      <c r="JJR14" s="117"/>
      <c r="JJS14" s="117"/>
      <c r="JJT14" s="117"/>
      <c r="JJU14" s="117"/>
      <c r="JJV14" s="117"/>
      <c r="JJW14" s="117"/>
      <c r="JJX14" s="117"/>
      <c r="JJY14" s="117"/>
      <c r="JJZ14" s="117"/>
      <c r="JKA14" s="117"/>
      <c r="JKB14" s="117"/>
      <c r="JKC14" s="117"/>
      <c r="JKD14" s="117"/>
      <c r="JKE14" s="117"/>
      <c r="JKF14" s="117"/>
      <c r="JKG14" s="117"/>
      <c r="JKH14" s="117"/>
      <c r="JKI14" s="117"/>
      <c r="JKJ14" s="117"/>
      <c r="JKK14" s="117"/>
      <c r="JKL14" s="117"/>
      <c r="JKM14" s="117"/>
      <c r="JKN14" s="117"/>
      <c r="JKO14" s="117"/>
      <c r="JKP14" s="117"/>
      <c r="JKQ14" s="117"/>
      <c r="JKR14" s="117"/>
      <c r="JKS14" s="117"/>
      <c r="JKT14" s="117"/>
      <c r="JKU14" s="117"/>
      <c r="JKV14" s="117"/>
      <c r="JKW14" s="117"/>
      <c r="JKX14" s="117"/>
      <c r="JKY14" s="117"/>
      <c r="JKZ14" s="117"/>
      <c r="JLA14" s="117"/>
      <c r="JLB14" s="117"/>
      <c r="JLC14" s="117"/>
      <c r="JLD14" s="117"/>
      <c r="JLE14" s="117"/>
      <c r="JLF14" s="117"/>
      <c r="JLG14" s="117"/>
      <c r="JLH14" s="117"/>
      <c r="JLI14" s="117"/>
      <c r="JLJ14" s="117"/>
      <c r="JLK14" s="117"/>
      <c r="JLL14" s="117"/>
      <c r="JLM14" s="117"/>
      <c r="JLN14" s="117"/>
      <c r="JLO14" s="117"/>
      <c r="JLP14" s="117"/>
      <c r="JLQ14" s="117"/>
      <c r="JLR14" s="117"/>
      <c r="JLS14" s="117"/>
      <c r="JLT14" s="117"/>
      <c r="JLU14" s="117"/>
      <c r="JLV14" s="117"/>
      <c r="JLW14" s="117"/>
      <c r="JLX14" s="117"/>
      <c r="JLY14" s="117"/>
      <c r="JLZ14" s="117"/>
      <c r="JMA14" s="117"/>
      <c r="JMB14" s="117"/>
      <c r="JMC14" s="117"/>
      <c r="JMD14" s="117"/>
      <c r="JME14" s="117"/>
      <c r="JMF14" s="117"/>
      <c r="JMG14" s="117"/>
      <c r="JMH14" s="117"/>
      <c r="JMI14" s="117"/>
      <c r="JMJ14" s="117"/>
      <c r="JMK14" s="117"/>
      <c r="JML14" s="117"/>
      <c r="JMM14" s="117"/>
      <c r="JMN14" s="117"/>
      <c r="JMO14" s="117"/>
      <c r="JMP14" s="117"/>
      <c r="JMQ14" s="117"/>
      <c r="JMR14" s="117"/>
      <c r="JMS14" s="117"/>
      <c r="JMT14" s="117"/>
      <c r="JMU14" s="117"/>
      <c r="JMV14" s="117"/>
      <c r="JMW14" s="117"/>
      <c r="JMX14" s="117"/>
      <c r="JMY14" s="117"/>
      <c r="JMZ14" s="117"/>
      <c r="JNA14" s="117"/>
      <c r="JNB14" s="117"/>
      <c r="JNC14" s="117"/>
      <c r="JND14" s="117"/>
      <c r="JNE14" s="117"/>
      <c r="JNF14" s="117"/>
      <c r="JNG14" s="117"/>
      <c r="JNH14" s="117"/>
      <c r="JNI14" s="117"/>
      <c r="JNJ14" s="117"/>
      <c r="JNK14" s="117"/>
      <c r="JNL14" s="117"/>
      <c r="JNM14" s="117"/>
      <c r="JNN14" s="117"/>
      <c r="JNO14" s="117"/>
      <c r="JNP14" s="117"/>
      <c r="JNQ14" s="117"/>
      <c r="JNR14" s="117"/>
      <c r="JNS14" s="117"/>
      <c r="JNT14" s="117"/>
      <c r="JNU14" s="117"/>
      <c r="JNV14" s="117"/>
      <c r="JNW14" s="117"/>
      <c r="JNX14" s="117"/>
      <c r="JNY14" s="117"/>
      <c r="JNZ14" s="117"/>
      <c r="JOA14" s="117"/>
      <c r="JOB14" s="117"/>
      <c r="JOC14" s="117"/>
      <c r="JOD14" s="117"/>
      <c r="JOE14" s="117"/>
      <c r="JOF14" s="117"/>
      <c r="JOG14" s="117"/>
      <c r="JOH14" s="117"/>
      <c r="JOI14" s="117"/>
      <c r="JOJ14" s="117"/>
      <c r="JOK14" s="117"/>
      <c r="JOL14" s="117"/>
      <c r="JOM14" s="117"/>
      <c r="JON14" s="117"/>
      <c r="JOO14" s="117"/>
      <c r="JOP14" s="117"/>
      <c r="JOQ14" s="117"/>
      <c r="JOR14" s="117"/>
      <c r="JOS14" s="117"/>
      <c r="JOT14" s="117"/>
      <c r="JOU14" s="117"/>
      <c r="JOV14" s="117"/>
      <c r="JOW14" s="117"/>
      <c r="JOX14" s="117"/>
      <c r="JOY14" s="117"/>
      <c r="JOZ14" s="117"/>
      <c r="JPA14" s="117"/>
      <c r="JPB14" s="117"/>
      <c r="JPC14" s="117"/>
      <c r="JPD14" s="117"/>
      <c r="JPE14" s="117"/>
      <c r="JPF14" s="117"/>
      <c r="JPG14" s="117"/>
      <c r="JPH14" s="117"/>
      <c r="JPI14" s="117"/>
      <c r="JPJ14" s="117"/>
      <c r="JPK14" s="117"/>
      <c r="JPL14" s="117"/>
      <c r="JPM14" s="117"/>
      <c r="JPN14" s="117"/>
      <c r="JPO14" s="117"/>
      <c r="JPP14" s="117"/>
      <c r="JPQ14" s="117"/>
      <c r="JPR14" s="117"/>
      <c r="JPS14" s="117"/>
      <c r="JPT14" s="117"/>
      <c r="JPU14" s="117"/>
      <c r="JPV14" s="117"/>
      <c r="JPW14" s="117"/>
      <c r="JPX14" s="117"/>
      <c r="JPY14" s="117"/>
      <c r="JPZ14" s="117"/>
      <c r="JQA14" s="117"/>
      <c r="JQB14" s="117"/>
      <c r="JQC14" s="117"/>
      <c r="JQD14" s="117"/>
      <c r="JQE14" s="117"/>
      <c r="JQF14" s="117"/>
      <c r="JQG14" s="117"/>
      <c r="JQH14" s="117"/>
      <c r="JQI14" s="117"/>
      <c r="JQJ14" s="117"/>
      <c r="JQK14" s="117"/>
      <c r="JQL14" s="117"/>
      <c r="JQM14" s="117"/>
      <c r="JQN14" s="117"/>
      <c r="JQO14" s="117"/>
      <c r="JQP14" s="117"/>
      <c r="JQQ14" s="117"/>
      <c r="JQR14" s="117"/>
      <c r="JQS14" s="117"/>
      <c r="JQT14" s="117"/>
      <c r="JQU14" s="117"/>
      <c r="JQV14" s="117"/>
      <c r="JQW14" s="117"/>
      <c r="JQX14" s="117"/>
      <c r="JQY14" s="117"/>
      <c r="JQZ14" s="117"/>
      <c r="JRA14" s="117"/>
      <c r="JRB14" s="117"/>
      <c r="JRC14" s="117"/>
      <c r="JRD14" s="117"/>
      <c r="JRE14" s="117"/>
      <c r="JRF14" s="117"/>
      <c r="JRG14" s="117"/>
      <c r="JRH14" s="117"/>
      <c r="JRI14" s="117"/>
      <c r="JRJ14" s="117"/>
      <c r="JRK14" s="117"/>
      <c r="JRL14" s="117"/>
      <c r="JRM14" s="117"/>
      <c r="JRN14" s="117"/>
      <c r="JRO14" s="117"/>
      <c r="JRP14" s="117"/>
      <c r="JRQ14" s="117"/>
      <c r="JRR14" s="117"/>
      <c r="JRS14" s="117"/>
      <c r="JRT14" s="117"/>
      <c r="JRU14" s="117"/>
      <c r="JRV14" s="117"/>
      <c r="JRW14" s="117"/>
      <c r="JRX14" s="117"/>
      <c r="JRY14" s="117"/>
      <c r="JRZ14" s="117"/>
      <c r="JSA14" s="117"/>
      <c r="JSB14" s="117"/>
      <c r="JSC14" s="117"/>
      <c r="JSD14" s="117"/>
      <c r="JSE14" s="117"/>
      <c r="JSF14" s="117"/>
      <c r="JSG14" s="117"/>
      <c r="JSH14" s="117"/>
      <c r="JSI14" s="117"/>
      <c r="JSJ14" s="117"/>
      <c r="JSK14" s="117"/>
      <c r="JSL14" s="117"/>
      <c r="JSM14" s="117"/>
      <c r="JSN14" s="117"/>
      <c r="JSO14" s="117"/>
      <c r="JSP14" s="117"/>
      <c r="JSQ14" s="117"/>
      <c r="JSR14" s="117"/>
      <c r="JSS14" s="117"/>
      <c r="JST14" s="117"/>
      <c r="JSU14" s="117"/>
      <c r="JSV14" s="117"/>
      <c r="JSW14" s="117"/>
      <c r="JSX14" s="117"/>
      <c r="JSY14" s="117"/>
      <c r="JSZ14" s="117"/>
      <c r="JTA14" s="117"/>
      <c r="JTB14" s="117"/>
      <c r="JTC14" s="117"/>
      <c r="JTD14" s="117"/>
      <c r="JTE14" s="117"/>
      <c r="JTF14" s="117"/>
      <c r="JTG14" s="117"/>
      <c r="JTH14" s="117"/>
      <c r="JTI14" s="117"/>
      <c r="JTJ14" s="117"/>
      <c r="JTK14" s="117"/>
      <c r="JTL14" s="117"/>
      <c r="JTM14" s="117"/>
      <c r="JTN14" s="117"/>
      <c r="JTO14" s="117"/>
      <c r="JTP14" s="117"/>
      <c r="JTQ14" s="117"/>
      <c r="JTR14" s="117"/>
      <c r="JTS14" s="117"/>
      <c r="JTT14" s="117"/>
      <c r="JTU14" s="117"/>
      <c r="JTV14" s="117"/>
      <c r="JTW14" s="117"/>
      <c r="JTX14" s="117"/>
      <c r="JTY14" s="117"/>
      <c r="JTZ14" s="117"/>
      <c r="JUA14" s="117"/>
      <c r="JUB14" s="117"/>
      <c r="JUC14" s="117"/>
      <c r="JUD14" s="117"/>
      <c r="JUE14" s="117"/>
      <c r="JUF14" s="117"/>
      <c r="JUG14" s="117"/>
      <c r="JUH14" s="117"/>
      <c r="JUI14" s="117"/>
      <c r="JUJ14" s="117"/>
      <c r="JUK14" s="117"/>
      <c r="JUL14" s="117"/>
      <c r="JUM14" s="117"/>
      <c r="JUN14" s="117"/>
      <c r="JUO14" s="117"/>
      <c r="JUP14" s="117"/>
      <c r="JUQ14" s="117"/>
      <c r="JUR14" s="117"/>
      <c r="JUS14" s="117"/>
      <c r="JUT14" s="117"/>
      <c r="JUU14" s="117"/>
      <c r="JUV14" s="117"/>
      <c r="JUW14" s="117"/>
      <c r="JUX14" s="117"/>
      <c r="JUY14" s="117"/>
      <c r="JUZ14" s="117"/>
      <c r="JVA14" s="117"/>
      <c r="JVB14" s="117"/>
      <c r="JVC14" s="117"/>
      <c r="JVD14" s="117"/>
      <c r="JVE14" s="117"/>
      <c r="JVF14" s="117"/>
      <c r="JVG14" s="117"/>
      <c r="JVH14" s="117"/>
      <c r="JVI14" s="117"/>
      <c r="JVJ14" s="117"/>
      <c r="JVK14" s="117"/>
      <c r="JVL14" s="117"/>
      <c r="JVM14" s="117"/>
      <c r="JVN14" s="117"/>
      <c r="JVO14" s="117"/>
      <c r="JVP14" s="117"/>
      <c r="JVQ14" s="117"/>
      <c r="JVR14" s="117"/>
      <c r="JVS14" s="117"/>
      <c r="JVT14" s="117"/>
      <c r="JVU14" s="117"/>
      <c r="JVV14" s="117"/>
      <c r="JVW14" s="117"/>
      <c r="JVX14" s="117"/>
      <c r="JVY14" s="117"/>
      <c r="JVZ14" s="117"/>
      <c r="JWA14" s="117"/>
      <c r="JWB14" s="117"/>
      <c r="JWC14" s="117"/>
      <c r="JWD14" s="117"/>
      <c r="JWE14" s="117"/>
      <c r="JWF14" s="117"/>
      <c r="JWG14" s="117"/>
      <c r="JWH14" s="117"/>
      <c r="JWI14" s="117"/>
      <c r="JWJ14" s="117"/>
      <c r="JWK14" s="117"/>
      <c r="JWL14" s="117"/>
      <c r="JWM14" s="117"/>
      <c r="JWN14" s="117"/>
      <c r="JWO14" s="117"/>
      <c r="JWP14" s="117"/>
      <c r="JWQ14" s="117"/>
      <c r="JWR14" s="117"/>
      <c r="JWS14" s="117"/>
      <c r="JWT14" s="117"/>
      <c r="JWU14" s="117"/>
      <c r="JWV14" s="117"/>
      <c r="JWW14" s="117"/>
      <c r="JWX14" s="117"/>
      <c r="JWY14" s="117"/>
      <c r="JWZ14" s="117"/>
      <c r="JXA14" s="117"/>
      <c r="JXB14" s="117"/>
      <c r="JXC14" s="117"/>
      <c r="JXD14" s="117"/>
      <c r="JXE14" s="117"/>
      <c r="JXF14" s="117"/>
      <c r="JXG14" s="117"/>
      <c r="JXH14" s="117"/>
      <c r="JXI14" s="117"/>
      <c r="JXJ14" s="117"/>
      <c r="JXK14" s="117"/>
      <c r="JXL14" s="117"/>
      <c r="JXM14" s="117"/>
      <c r="JXN14" s="117"/>
      <c r="JXO14" s="117"/>
      <c r="JXP14" s="117"/>
      <c r="JXQ14" s="117"/>
      <c r="JXR14" s="117"/>
      <c r="JXS14" s="117"/>
      <c r="JXT14" s="117"/>
      <c r="JXU14" s="117"/>
      <c r="JXV14" s="117"/>
      <c r="JXW14" s="117"/>
      <c r="JXX14" s="117"/>
      <c r="JXY14" s="117"/>
      <c r="JXZ14" s="117"/>
      <c r="JYA14" s="117"/>
      <c r="JYB14" s="117"/>
      <c r="JYC14" s="117"/>
      <c r="JYD14" s="117"/>
      <c r="JYE14" s="117"/>
      <c r="JYF14" s="117"/>
      <c r="JYG14" s="117"/>
      <c r="JYH14" s="117"/>
      <c r="JYI14" s="117"/>
      <c r="JYJ14" s="117"/>
      <c r="JYK14" s="117"/>
      <c r="JYL14" s="117"/>
      <c r="JYM14" s="117"/>
      <c r="JYN14" s="117"/>
      <c r="JYO14" s="117"/>
      <c r="JYP14" s="117"/>
      <c r="JYQ14" s="117"/>
      <c r="JYR14" s="117"/>
      <c r="JYS14" s="117"/>
      <c r="JYT14" s="117"/>
      <c r="JYU14" s="117"/>
      <c r="JYV14" s="117"/>
      <c r="JYW14" s="117"/>
      <c r="JYX14" s="117"/>
      <c r="JYY14" s="117"/>
      <c r="JYZ14" s="117"/>
      <c r="JZA14" s="117"/>
      <c r="JZB14" s="117"/>
      <c r="JZC14" s="117"/>
      <c r="JZD14" s="117"/>
      <c r="JZE14" s="117"/>
      <c r="JZF14" s="117"/>
      <c r="JZG14" s="117"/>
      <c r="JZH14" s="117"/>
      <c r="JZI14" s="117"/>
      <c r="JZJ14" s="117"/>
      <c r="JZK14" s="117"/>
      <c r="JZL14" s="117"/>
      <c r="JZM14" s="117"/>
      <c r="JZN14" s="117"/>
      <c r="JZO14" s="117"/>
      <c r="JZP14" s="117"/>
      <c r="JZQ14" s="117"/>
      <c r="JZR14" s="117"/>
      <c r="JZS14" s="117"/>
      <c r="JZT14" s="117"/>
      <c r="JZU14" s="117"/>
      <c r="JZV14" s="117"/>
      <c r="JZW14" s="117"/>
      <c r="JZX14" s="117"/>
      <c r="JZY14" s="117"/>
      <c r="JZZ14" s="117"/>
      <c r="KAA14" s="117"/>
      <c r="KAB14" s="117"/>
      <c r="KAC14" s="117"/>
      <c r="KAD14" s="117"/>
      <c r="KAE14" s="117"/>
      <c r="KAF14" s="117"/>
      <c r="KAG14" s="117"/>
      <c r="KAH14" s="117"/>
      <c r="KAI14" s="117"/>
      <c r="KAJ14" s="117"/>
      <c r="KAK14" s="117"/>
      <c r="KAL14" s="117"/>
      <c r="KAM14" s="117"/>
      <c r="KAN14" s="117"/>
      <c r="KAO14" s="117"/>
      <c r="KAP14" s="117"/>
      <c r="KAQ14" s="117"/>
      <c r="KAR14" s="117"/>
      <c r="KAS14" s="117"/>
      <c r="KAT14" s="117"/>
      <c r="KAU14" s="117"/>
      <c r="KAV14" s="117"/>
      <c r="KAW14" s="117"/>
      <c r="KAX14" s="117"/>
      <c r="KAY14" s="117"/>
      <c r="KAZ14" s="117"/>
      <c r="KBA14" s="117"/>
      <c r="KBB14" s="117"/>
      <c r="KBC14" s="117"/>
      <c r="KBD14" s="117"/>
      <c r="KBE14" s="117"/>
      <c r="KBF14" s="117"/>
      <c r="KBG14" s="117"/>
      <c r="KBH14" s="117"/>
      <c r="KBI14" s="117"/>
      <c r="KBJ14" s="117"/>
      <c r="KBK14" s="117"/>
      <c r="KBL14" s="117"/>
      <c r="KBM14" s="117"/>
      <c r="KBN14" s="117"/>
      <c r="KBO14" s="117"/>
      <c r="KBP14" s="117"/>
      <c r="KBQ14" s="117"/>
      <c r="KBR14" s="117"/>
      <c r="KBS14" s="117"/>
      <c r="KBT14" s="117"/>
      <c r="KBU14" s="117"/>
      <c r="KBV14" s="117"/>
      <c r="KBW14" s="117"/>
      <c r="KBX14" s="117"/>
      <c r="KBY14" s="117"/>
      <c r="KBZ14" s="117"/>
      <c r="KCA14" s="117"/>
      <c r="KCB14" s="117"/>
      <c r="KCC14" s="117"/>
      <c r="KCD14" s="117"/>
      <c r="KCE14" s="117"/>
      <c r="KCF14" s="117"/>
      <c r="KCG14" s="117"/>
      <c r="KCH14" s="117"/>
      <c r="KCI14" s="117"/>
      <c r="KCJ14" s="117"/>
      <c r="KCK14" s="117"/>
      <c r="KCL14" s="117"/>
      <c r="KCM14" s="117"/>
      <c r="KCN14" s="117"/>
      <c r="KCO14" s="117"/>
      <c r="KCP14" s="117"/>
      <c r="KCQ14" s="117"/>
      <c r="KCR14" s="117"/>
      <c r="KCS14" s="117"/>
      <c r="KCT14" s="117"/>
      <c r="KCU14" s="117"/>
      <c r="KCV14" s="117"/>
      <c r="KCW14" s="117"/>
      <c r="KCX14" s="117"/>
      <c r="KCY14" s="117"/>
      <c r="KCZ14" s="117"/>
      <c r="KDA14" s="117"/>
      <c r="KDB14" s="117"/>
      <c r="KDC14" s="117"/>
      <c r="KDD14" s="117"/>
      <c r="KDE14" s="117"/>
      <c r="KDF14" s="117"/>
      <c r="KDG14" s="117"/>
      <c r="KDH14" s="117"/>
      <c r="KDI14" s="117"/>
      <c r="KDJ14" s="117"/>
      <c r="KDK14" s="117"/>
      <c r="KDL14" s="117"/>
      <c r="KDM14" s="117"/>
      <c r="KDN14" s="117"/>
      <c r="KDO14" s="117"/>
      <c r="KDP14" s="117"/>
      <c r="KDQ14" s="117"/>
      <c r="KDR14" s="117"/>
      <c r="KDS14" s="117"/>
      <c r="KDT14" s="117"/>
      <c r="KDU14" s="117"/>
      <c r="KDV14" s="117"/>
      <c r="KDW14" s="117"/>
      <c r="KDX14" s="117"/>
      <c r="KDY14" s="117"/>
      <c r="KDZ14" s="117"/>
      <c r="KEA14" s="117"/>
      <c r="KEB14" s="117"/>
      <c r="KEC14" s="117"/>
      <c r="KED14" s="117"/>
      <c r="KEE14" s="117"/>
      <c r="KEF14" s="117"/>
      <c r="KEG14" s="117"/>
      <c r="KEH14" s="117"/>
      <c r="KEI14" s="117"/>
      <c r="KEJ14" s="117"/>
      <c r="KEK14" s="117"/>
      <c r="KEL14" s="117"/>
      <c r="KEM14" s="117"/>
      <c r="KEN14" s="117"/>
      <c r="KEO14" s="117"/>
      <c r="KEP14" s="117"/>
      <c r="KEQ14" s="117"/>
      <c r="KER14" s="117"/>
      <c r="KES14" s="117"/>
      <c r="KET14" s="117"/>
      <c r="KEU14" s="117"/>
      <c r="KEV14" s="117"/>
      <c r="KEW14" s="117"/>
      <c r="KEX14" s="117"/>
      <c r="KEY14" s="117"/>
      <c r="KEZ14" s="117"/>
      <c r="KFA14" s="117"/>
      <c r="KFB14" s="117"/>
      <c r="KFC14" s="117"/>
      <c r="KFD14" s="117"/>
      <c r="KFE14" s="117"/>
      <c r="KFF14" s="117"/>
      <c r="KFG14" s="117"/>
      <c r="KFH14" s="117"/>
      <c r="KFI14" s="117"/>
      <c r="KFJ14" s="117"/>
      <c r="KFK14" s="117"/>
      <c r="KFL14" s="117"/>
      <c r="KFM14" s="117"/>
      <c r="KFN14" s="117"/>
      <c r="KFO14" s="117"/>
      <c r="KFP14" s="117"/>
      <c r="KFQ14" s="117"/>
      <c r="KFR14" s="117"/>
      <c r="KFS14" s="117"/>
      <c r="KFT14" s="117"/>
      <c r="KFU14" s="117"/>
      <c r="KFV14" s="117"/>
      <c r="KFW14" s="117"/>
      <c r="KFX14" s="117"/>
      <c r="KFY14" s="117"/>
      <c r="KFZ14" s="117"/>
      <c r="KGA14" s="117"/>
      <c r="KGB14" s="117"/>
      <c r="KGC14" s="117"/>
      <c r="KGD14" s="117"/>
      <c r="KGE14" s="117"/>
      <c r="KGF14" s="117"/>
      <c r="KGG14" s="117"/>
      <c r="KGH14" s="117"/>
      <c r="KGI14" s="117"/>
      <c r="KGJ14" s="117"/>
      <c r="KGK14" s="117"/>
      <c r="KGL14" s="117"/>
      <c r="KGM14" s="117"/>
      <c r="KGN14" s="117"/>
      <c r="KGO14" s="117"/>
      <c r="KGP14" s="117"/>
      <c r="KGQ14" s="117"/>
      <c r="KGR14" s="117"/>
      <c r="KGS14" s="117"/>
      <c r="KGT14" s="117"/>
      <c r="KGU14" s="117"/>
      <c r="KGV14" s="117"/>
      <c r="KGW14" s="117"/>
      <c r="KGX14" s="117"/>
      <c r="KGY14" s="117"/>
      <c r="KGZ14" s="117"/>
      <c r="KHA14" s="117"/>
      <c r="KHB14" s="117"/>
      <c r="KHC14" s="117"/>
      <c r="KHD14" s="117"/>
      <c r="KHE14" s="117"/>
      <c r="KHF14" s="117"/>
      <c r="KHG14" s="117"/>
      <c r="KHH14" s="117"/>
      <c r="KHI14" s="117"/>
      <c r="KHJ14" s="117"/>
      <c r="KHK14" s="117"/>
      <c r="KHL14" s="117"/>
      <c r="KHM14" s="117"/>
      <c r="KHN14" s="117"/>
      <c r="KHO14" s="117"/>
      <c r="KHP14" s="117"/>
      <c r="KHQ14" s="117"/>
      <c r="KHR14" s="117"/>
      <c r="KHS14" s="117"/>
      <c r="KHT14" s="117"/>
      <c r="KHU14" s="117"/>
      <c r="KHV14" s="117"/>
      <c r="KHW14" s="117"/>
      <c r="KHX14" s="117"/>
      <c r="KHY14" s="117"/>
      <c r="KHZ14" s="117"/>
      <c r="KIA14" s="117"/>
      <c r="KIB14" s="117"/>
      <c r="KIC14" s="117"/>
      <c r="KID14" s="117"/>
      <c r="KIE14" s="117"/>
      <c r="KIF14" s="117"/>
      <c r="KIG14" s="117"/>
      <c r="KIH14" s="117"/>
      <c r="KII14" s="117"/>
      <c r="KIJ14" s="117"/>
      <c r="KIK14" s="117"/>
      <c r="KIL14" s="117"/>
      <c r="KIM14" s="117"/>
      <c r="KIN14" s="117"/>
      <c r="KIO14" s="117"/>
      <c r="KIP14" s="117"/>
      <c r="KIQ14" s="117"/>
      <c r="KIR14" s="117"/>
      <c r="KIS14" s="117"/>
      <c r="KIT14" s="117"/>
      <c r="KIU14" s="117"/>
      <c r="KIV14" s="117"/>
      <c r="KIW14" s="117"/>
      <c r="KIX14" s="117"/>
      <c r="KIY14" s="117"/>
      <c r="KIZ14" s="117"/>
      <c r="KJA14" s="117"/>
      <c r="KJB14" s="117"/>
      <c r="KJC14" s="117"/>
      <c r="KJD14" s="117"/>
      <c r="KJE14" s="117"/>
      <c r="KJF14" s="117"/>
      <c r="KJG14" s="117"/>
      <c r="KJH14" s="117"/>
      <c r="KJI14" s="117"/>
      <c r="KJJ14" s="117"/>
      <c r="KJK14" s="117"/>
      <c r="KJL14" s="117"/>
      <c r="KJM14" s="117"/>
      <c r="KJN14" s="117"/>
      <c r="KJO14" s="117"/>
      <c r="KJP14" s="117"/>
      <c r="KJQ14" s="117"/>
      <c r="KJR14" s="117"/>
      <c r="KJS14" s="117"/>
      <c r="KJT14" s="117"/>
      <c r="KJU14" s="117"/>
      <c r="KJV14" s="117"/>
      <c r="KJW14" s="117"/>
      <c r="KJX14" s="117"/>
      <c r="KJY14" s="117"/>
      <c r="KJZ14" s="117"/>
      <c r="KKA14" s="117"/>
      <c r="KKB14" s="117"/>
      <c r="KKC14" s="117"/>
      <c r="KKD14" s="117"/>
      <c r="KKE14" s="117"/>
      <c r="KKF14" s="117"/>
      <c r="KKG14" s="117"/>
      <c r="KKH14" s="117"/>
      <c r="KKI14" s="117"/>
      <c r="KKJ14" s="117"/>
      <c r="KKK14" s="117"/>
      <c r="KKL14" s="117"/>
      <c r="KKM14" s="117"/>
      <c r="KKN14" s="117"/>
      <c r="KKO14" s="117"/>
      <c r="KKP14" s="117"/>
      <c r="KKQ14" s="117"/>
      <c r="KKR14" s="117"/>
      <c r="KKS14" s="117"/>
      <c r="KKT14" s="117"/>
      <c r="KKU14" s="117"/>
      <c r="KKV14" s="117"/>
      <c r="KKW14" s="117"/>
      <c r="KKX14" s="117"/>
      <c r="KKY14" s="117"/>
      <c r="KKZ14" s="117"/>
      <c r="KLA14" s="117"/>
      <c r="KLB14" s="117"/>
      <c r="KLC14" s="117"/>
      <c r="KLD14" s="117"/>
      <c r="KLE14" s="117"/>
      <c r="KLF14" s="117"/>
      <c r="KLG14" s="117"/>
      <c r="KLH14" s="117"/>
      <c r="KLI14" s="117"/>
      <c r="KLJ14" s="117"/>
      <c r="KLK14" s="117"/>
      <c r="KLL14" s="117"/>
      <c r="KLM14" s="117"/>
      <c r="KLN14" s="117"/>
      <c r="KLO14" s="117"/>
      <c r="KLP14" s="117"/>
      <c r="KLQ14" s="117"/>
      <c r="KLR14" s="117"/>
      <c r="KLS14" s="117"/>
      <c r="KLT14" s="117"/>
      <c r="KLU14" s="117"/>
      <c r="KLV14" s="117"/>
      <c r="KLW14" s="117"/>
      <c r="KLX14" s="117"/>
      <c r="KLY14" s="117"/>
      <c r="KLZ14" s="117"/>
      <c r="KMA14" s="117"/>
      <c r="KMB14" s="117"/>
      <c r="KMC14" s="117"/>
      <c r="KMD14" s="117"/>
      <c r="KME14" s="117"/>
      <c r="KMF14" s="117"/>
      <c r="KMG14" s="117"/>
      <c r="KMH14" s="117"/>
      <c r="KMI14" s="117"/>
      <c r="KMJ14" s="117"/>
      <c r="KMK14" s="117"/>
      <c r="KML14" s="117"/>
      <c r="KMM14" s="117"/>
      <c r="KMN14" s="117"/>
      <c r="KMO14" s="117"/>
      <c r="KMP14" s="117"/>
      <c r="KMQ14" s="117"/>
      <c r="KMR14" s="117"/>
      <c r="KMS14" s="117"/>
      <c r="KMT14" s="117"/>
      <c r="KMU14" s="117"/>
      <c r="KMV14" s="117"/>
      <c r="KMW14" s="117"/>
      <c r="KMX14" s="117"/>
      <c r="KMY14" s="117"/>
      <c r="KMZ14" s="117"/>
      <c r="KNA14" s="117"/>
      <c r="KNB14" s="117"/>
      <c r="KNC14" s="117"/>
      <c r="KND14" s="117"/>
      <c r="KNE14" s="117"/>
      <c r="KNF14" s="117"/>
      <c r="KNG14" s="117"/>
      <c r="KNH14" s="117"/>
      <c r="KNI14" s="117"/>
      <c r="KNJ14" s="117"/>
      <c r="KNK14" s="117"/>
      <c r="KNL14" s="117"/>
      <c r="KNM14" s="117"/>
      <c r="KNN14" s="117"/>
      <c r="KNO14" s="117"/>
      <c r="KNP14" s="117"/>
      <c r="KNQ14" s="117"/>
      <c r="KNR14" s="117"/>
      <c r="KNS14" s="117"/>
      <c r="KNT14" s="117"/>
      <c r="KNU14" s="117"/>
      <c r="KNV14" s="117"/>
      <c r="KNW14" s="117"/>
      <c r="KNX14" s="117"/>
      <c r="KNY14" s="117"/>
      <c r="KNZ14" s="117"/>
      <c r="KOA14" s="117"/>
      <c r="KOB14" s="117"/>
      <c r="KOC14" s="117"/>
      <c r="KOD14" s="117"/>
      <c r="KOE14" s="117"/>
      <c r="KOF14" s="117"/>
      <c r="KOG14" s="117"/>
      <c r="KOH14" s="117"/>
      <c r="KOI14" s="117"/>
      <c r="KOJ14" s="117"/>
      <c r="KOK14" s="117"/>
      <c r="KOL14" s="117"/>
      <c r="KOM14" s="117"/>
      <c r="KON14" s="117"/>
      <c r="KOO14" s="117"/>
      <c r="KOP14" s="117"/>
      <c r="KOQ14" s="117"/>
      <c r="KOR14" s="117"/>
      <c r="KOS14" s="117"/>
      <c r="KOT14" s="117"/>
      <c r="KOU14" s="117"/>
      <c r="KOV14" s="117"/>
      <c r="KOW14" s="117"/>
      <c r="KOX14" s="117"/>
      <c r="KOY14" s="117"/>
      <c r="KOZ14" s="117"/>
      <c r="KPA14" s="117"/>
      <c r="KPB14" s="117"/>
      <c r="KPC14" s="117"/>
      <c r="KPD14" s="117"/>
      <c r="KPE14" s="117"/>
      <c r="KPF14" s="117"/>
      <c r="KPG14" s="117"/>
      <c r="KPH14" s="117"/>
      <c r="KPI14" s="117"/>
      <c r="KPJ14" s="117"/>
      <c r="KPK14" s="117"/>
      <c r="KPL14" s="117"/>
      <c r="KPM14" s="117"/>
      <c r="KPN14" s="117"/>
      <c r="KPO14" s="117"/>
      <c r="KPP14" s="117"/>
      <c r="KPQ14" s="117"/>
      <c r="KPR14" s="117"/>
      <c r="KPS14" s="117"/>
      <c r="KPT14" s="117"/>
      <c r="KPU14" s="117"/>
      <c r="KPV14" s="117"/>
      <c r="KPW14" s="117"/>
      <c r="KPX14" s="117"/>
      <c r="KPY14" s="117"/>
      <c r="KPZ14" s="117"/>
      <c r="KQA14" s="117"/>
      <c r="KQB14" s="117"/>
      <c r="KQC14" s="117"/>
      <c r="KQD14" s="117"/>
      <c r="KQE14" s="117"/>
      <c r="KQF14" s="117"/>
      <c r="KQG14" s="117"/>
      <c r="KQH14" s="117"/>
      <c r="KQI14" s="117"/>
      <c r="KQJ14" s="117"/>
      <c r="KQK14" s="117"/>
      <c r="KQL14" s="117"/>
      <c r="KQM14" s="117"/>
      <c r="KQN14" s="117"/>
      <c r="KQO14" s="117"/>
      <c r="KQP14" s="117"/>
      <c r="KQQ14" s="117"/>
      <c r="KQR14" s="117"/>
      <c r="KQS14" s="117"/>
      <c r="KQT14" s="117"/>
      <c r="KQU14" s="117"/>
      <c r="KQV14" s="117"/>
      <c r="KQW14" s="117"/>
      <c r="KQX14" s="117"/>
      <c r="KQY14" s="117"/>
      <c r="KQZ14" s="117"/>
      <c r="KRA14" s="117"/>
      <c r="KRB14" s="117"/>
      <c r="KRC14" s="117"/>
      <c r="KRD14" s="117"/>
      <c r="KRE14" s="117"/>
      <c r="KRF14" s="117"/>
      <c r="KRG14" s="117"/>
      <c r="KRH14" s="117"/>
      <c r="KRI14" s="117"/>
      <c r="KRJ14" s="117"/>
      <c r="KRK14" s="117"/>
      <c r="KRL14" s="117"/>
      <c r="KRM14" s="117"/>
      <c r="KRN14" s="117"/>
      <c r="KRO14" s="117"/>
      <c r="KRP14" s="117"/>
      <c r="KRQ14" s="117"/>
      <c r="KRR14" s="117"/>
      <c r="KRS14" s="117"/>
      <c r="KRT14" s="117"/>
      <c r="KRU14" s="117"/>
      <c r="KRV14" s="117"/>
      <c r="KRW14" s="117"/>
      <c r="KRX14" s="117"/>
      <c r="KRY14" s="117"/>
      <c r="KRZ14" s="117"/>
      <c r="KSA14" s="117"/>
      <c r="KSB14" s="117"/>
      <c r="KSC14" s="117"/>
      <c r="KSD14" s="117"/>
      <c r="KSE14" s="117"/>
      <c r="KSF14" s="117"/>
      <c r="KSG14" s="117"/>
      <c r="KSH14" s="117"/>
      <c r="KSI14" s="117"/>
      <c r="KSJ14" s="117"/>
      <c r="KSK14" s="117"/>
      <c r="KSL14" s="117"/>
      <c r="KSM14" s="117"/>
      <c r="KSN14" s="117"/>
      <c r="KSO14" s="117"/>
      <c r="KSP14" s="117"/>
      <c r="KSQ14" s="117"/>
      <c r="KSR14" s="117"/>
      <c r="KSS14" s="117"/>
      <c r="KST14" s="117"/>
      <c r="KSU14" s="117"/>
      <c r="KSV14" s="117"/>
      <c r="KSW14" s="117"/>
      <c r="KSX14" s="117"/>
      <c r="KSY14" s="117"/>
      <c r="KSZ14" s="117"/>
      <c r="KTA14" s="117"/>
      <c r="KTB14" s="117"/>
      <c r="KTC14" s="117"/>
      <c r="KTD14" s="117"/>
      <c r="KTE14" s="117"/>
      <c r="KTF14" s="117"/>
      <c r="KTG14" s="117"/>
      <c r="KTH14" s="117"/>
      <c r="KTI14" s="117"/>
      <c r="KTJ14" s="117"/>
      <c r="KTK14" s="117"/>
      <c r="KTL14" s="117"/>
      <c r="KTM14" s="117"/>
      <c r="KTN14" s="117"/>
      <c r="KTO14" s="117"/>
      <c r="KTP14" s="117"/>
      <c r="KTQ14" s="117"/>
      <c r="KTR14" s="117"/>
      <c r="KTS14" s="117"/>
      <c r="KTT14" s="117"/>
      <c r="KTU14" s="117"/>
      <c r="KTV14" s="117"/>
      <c r="KTW14" s="117"/>
      <c r="KTX14" s="117"/>
      <c r="KTY14" s="117"/>
      <c r="KTZ14" s="117"/>
      <c r="KUA14" s="117"/>
      <c r="KUB14" s="117"/>
      <c r="KUC14" s="117"/>
      <c r="KUD14" s="117"/>
      <c r="KUE14" s="117"/>
      <c r="KUF14" s="117"/>
      <c r="KUG14" s="117"/>
      <c r="KUH14" s="117"/>
      <c r="KUI14" s="117"/>
      <c r="KUJ14" s="117"/>
      <c r="KUK14" s="117"/>
      <c r="KUL14" s="117"/>
      <c r="KUM14" s="117"/>
      <c r="KUN14" s="117"/>
      <c r="KUO14" s="117"/>
      <c r="KUP14" s="117"/>
      <c r="KUQ14" s="117"/>
      <c r="KUR14" s="117"/>
      <c r="KUS14" s="117"/>
      <c r="KUT14" s="117"/>
      <c r="KUU14" s="117"/>
      <c r="KUV14" s="117"/>
      <c r="KUW14" s="117"/>
      <c r="KUX14" s="117"/>
      <c r="KUY14" s="117"/>
      <c r="KUZ14" s="117"/>
      <c r="KVA14" s="117"/>
      <c r="KVB14" s="117"/>
      <c r="KVC14" s="117"/>
      <c r="KVD14" s="117"/>
      <c r="KVE14" s="117"/>
      <c r="KVF14" s="117"/>
      <c r="KVG14" s="117"/>
      <c r="KVH14" s="117"/>
      <c r="KVI14" s="117"/>
      <c r="KVJ14" s="117"/>
      <c r="KVK14" s="117"/>
      <c r="KVL14" s="117"/>
      <c r="KVM14" s="117"/>
      <c r="KVN14" s="117"/>
      <c r="KVO14" s="117"/>
      <c r="KVP14" s="117"/>
      <c r="KVQ14" s="117"/>
      <c r="KVR14" s="117"/>
      <c r="KVS14" s="117"/>
      <c r="KVT14" s="117"/>
      <c r="KVU14" s="117"/>
      <c r="KVV14" s="117"/>
      <c r="KVW14" s="117"/>
      <c r="KVX14" s="117"/>
      <c r="KVY14" s="117"/>
      <c r="KVZ14" s="117"/>
      <c r="KWA14" s="117"/>
      <c r="KWB14" s="117"/>
      <c r="KWC14" s="117"/>
      <c r="KWD14" s="117"/>
      <c r="KWE14" s="117"/>
      <c r="KWF14" s="117"/>
      <c r="KWG14" s="117"/>
      <c r="KWH14" s="117"/>
      <c r="KWI14" s="117"/>
      <c r="KWJ14" s="117"/>
      <c r="KWK14" s="117"/>
      <c r="KWL14" s="117"/>
      <c r="KWM14" s="117"/>
      <c r="KWN14" s="117"/>
      <c r="KWO14" s="117"/>
      <c r="KWP14" s="117"/>
      <c r="KWQ14" s="117"/>
      <c r="KWR14" s="117"/>
      <c r="KWS14" s="117"/>
      <c r="KWT14" s="117"/>
      <c r="KWU14" s="117"/>
      <c r="KWV14" s="117"/>
      <c r="KWW14" s="117"/>
      <c r="KWX14" s="117"/>
      <c r="KWY14" s="117"/>
      <c r="KWZ14" s="117"/>
      <c r="KXA14" s="117"/>
      <c r="KXB14" s="117"/>
      <c r="KXC14" s="117"/>
      <c r="KXD14" s="117"/>
      <c r="KXE14" s="117"/>
      <c r="KXF14" s="117"/>
      <c r="KXG14" s="117"/>
      <c r="KXH14" s="117"/>
      <c r="KXI14" s="117"/>
      <c r="KXJ14" s="117"/>
      <c r="KXK14" s="117"/>
      <c r="KXL14" s="117"/>
      <c r="KXM14" s="117"/>
      <c r="KXN14" s="117"/>
      <c r="KXO14" s="117"/>
      <c r="KXP14" s="117"/>
      <c r="KXQ14" s="117"/>
      <c r="KXR14" s="117"/>
      <c r="KXS14" s="117"/>
      <c r="KXT14" s="117"/>
      <c r="KXU14" s="117"/>
      <c r="KXV14" s="117"/>
      <c r="KXW14" s="117"/>
      <c r="KXX14" s="117"/>
      <c r="KXY14" s="117"/>
      <c r="KXZ14" s="117"/>
      <c r="KYA14" s="117"/>
      <c r="KYB14" s="117"/>
      <c r="KYC14" s="117"/>
      <c r="KYD14" s="117"/>
      <c r="KYE14" s="117"/>
      <c r="KYF14" s="117"/>
      <c r="KYG14" s="117"/>
      <c r="KYH14" s="117"/>
      <c r="KYI14" s="117"/>
      <c r="KYJ14" s="117"/>
      <c r="KYK14" s="117"/>
      <c r="KYL14" s="117"/>
      <c r="KYM14" s="117"/>
      <c r="KYN14" s="117"/>
      <c r="KYO14" s="117"/>
      <c r="KYP14" s="117"/>
      <c r="KYQ14" s="117"/>
      <c r="KYR14" s="117"/>
      <c r="KYS14" s="117"/>
      <c r="KYT14" s="117"/>
      <c r="KYU14" s="117"/>
      <c r="KYV14" s="117"/>
      <c r="KYW14" s="117"/>
      <c r="KYX14" s="117"/>
      <c r="KYY14" s="117"/>
      <c r="KYZ14" s="117"/>
      <c r="KZA14" s="117"/>
      <c r="KZB14" s="117"/>
      <c r="KZC14" s="117"/>
      <c r="KZD14" s="117"/>
      <c r="KZE14" s="117"/>
      <c r="KZF14" s="117"/>
      <c r="KZG14" s="117"/>
      <c r="KZH14" s="117"/>
      <c r="KZI14" s="117"/>
      <c r="KZJ14" s="117"/>
      <c r="KZK14" s="117"/>
      <c r="KZL14" s="117"/>
      <c r="KZM14" s="117"/>
      <c r="KZN14" s="117"/>
      <c r="KZO14" s="117"/>
      <c r="KZP14" s="117"/>
      <c r="KZQ14" s="117"/>
      <c r="KZR14" s="117"/>
      <c r="KZS14" s="117"/>
      <c r="KZT14" s="117"/>
      <c r="KZU14" s="117"/>
      <c r="KZV14" s="117"/>
      <c r="KZW14" s="117"/>
      <c r="KZX14" s="117"/>
      <c r="KZY14" s="117"/>
      <c r="KZZ14" s="117"/>
      <c r="LAA14" s="117"/>
      <c r="LAB14" s="117"/>
      <c r="LAC14" s="117"/>
      <c r="LAD14" s="117"/>
      <c r="LAE14" s="117"/>
      <c r="LAF14" s="117"/>
      <c r="LAG14" s="117"/>
      <c r="LAH14" s="117"/>
      <c r="LAI14" s="117"/>
      <c r="LAJ14" s="117"/>
      <c r="LAK14" s="117"/>
      <c r="LAL14" s="117"/>
      <c r="LAM14" s="117"/>
      <c r="LAN14" s="117"/>
      <c r="LAO14" s="117"/>
      <c r="LAP14" s="117"/>
      <c r="LAQ14" s="117"/>
      <c r="LAR14" s="117"/>
      <c r="LAS14" s="117"/>
      <c r="LAT14" s="117"/>
      <c r="LAU14" s="117"/>
      <c r="LAV14" s="117"/>
      <c r="LAW14" s="117"/>
      <c r="LAX14" s="117"/>
      <c r="LAY14" s="117"/>
      <c r="LAZ14" s="117"/>
      <c r="LBA14" s="117"/>
      <c r="LBB14" s="117"/>
      <c r="LBC14" s="117"/>
      <c r="LBD14" s="117"/>
      <c r="LBE14" s="117"/>
      <c r="LBF14" s="117"/>
      <c r="LBG14" s="117"/>
      <c r="LBH14" s="117"/>
      <c r="LBI14" s="117"/>
      <c r="LBJ14" s="117"/>
      <c r="LBK14" s="117"/>
      <c r="LBL14" s="117"/>
      <c r="LBM14" s="117"/>
      <c r="LBN14" s="117"/>
      <c r="LBO14" s="117"/>
      <c r="LBP14" s="117"/>
      <c r="LBQ14" s="117"/>
      <c r="LBR14" s="117"/>
      <c r="LBS14" s="117"/>
      <c r="LBT14" s="117"/>
      <c r="LBU14" s="117"/>
      <c r="LBV14" s="117"/>
      <c r="LBW14" s="117"/>
      <c r="LBX14" s="117"/>
      <c r="LBY14" s="117"/>
      <c r="LBZ14" s="117"/>
      <c r="LCA14" s="117"/>
      <c r="LCB14" s="117"/>
      <c r="LCC14" s="117"/>
      <c r="LCD14" s="117"/>
      <c r="LCE14" s="117"/>
      <c r="LCF14" s="117"/>
      <c r="LCG14" s="117"/>
      <c r="LCH14" s="117"/>
      <c r="LCI14" s="117"/>
      <c r="LCJ14" s="117"/>
      <c r="LCK14" s="117"/>
      <c r="LCL14" s="117"/>
      <c r="LCM14" s="117"/>
      <c r="LCN14" s="117"/>
      <c r="LCO14" s="117"/>
      <c r="LCP14" s="117"/>
      <c r="LCQ14" s="117"/>
      <c r="LCR14" s="117"/>
      <c r="LCS14" s="117"/>
      <c r="LCT14" s="117"/>
      <c r="LCU14" s="117"/>
      <c r="LCV14" s="117"/>
      <c r="LCW14" s="117"/>
      <c r="LCX14" s="117"/>
      <c r="LCY14" s="117"/>
      <c r="LCZ14" s="117"/>
      <c r="LDA14" s="117"/>
      <c r="LDB14" s="117"/>
      <c r="LDC14" s="117"/>
      <c r="LDD14" s="117"/>
      <c r="LDE14" s="117"/>
      <c r="LDF14" s="117"/>
      <c r="LDG14" s="117"/>
      <c r="LDH14" s="117"/>
      <c r="LDI14" s="117"/>
      <c r="LDJ14" s="117"/>
      <c r="LDK14" s="117"/>
      <c r="LDL14" s="117"/>
      <c r="LDM14" s="117"/>
      <c r="LDN14" s="117"/>
      <c r="LDO14" s="117"/>
      <c r="LDP14" s="117"/>
      <c r="LDQ14" s="117"/>
      <c r="LDR14" s="117"/>
      <c r="LDS14" s="117"/>
      <c r="LDT14" s="117"/>
      <c r="LDU14" s="117"/>
      <c r="LDV14" s="117"/>
      <c r="LDW14" s="117"/>
      <c r="LDX14" s="117"/>
      <c r="LDY14" s="117"/>
      <c r="LDZ14" s="117"/>
      <c r="LEA14" s="117"/>
      <c r="LEB14" s="117"/>
      <c r="LEC14" s="117"/>
      <c r="LED14" s="117"/>
      <c r="LEE14" s="117"/>
      <c r="LEF14" s="117"/>
      <c r="LEG14" s="117"/>
      <c r="LEH14" s="117"/>
      <c r="LEI14" s="117"/>
      <c r="LEJ14" s="117"/>
      <c r="LEK14" s="117"/>
      <c r="LEL14" s="117"/>
      <c r="LEM14" s="117"/>
      <c r="LEN14" s="117"/>
      <c r="LEO14" s="117"/>
      <c r="LEP14" s="117"/>
      <c r="LEQ14" s="117"/>
      <c r="LER14" s="117"/>
      <c r="LES14" s="117"/>
      <c r="LET14" s="117"/>
      <c r="LEU14" s="117"/>
      <c r="LEV14" s="117"/>
      <c r="LEW14" s="117"/>
      <c r="LEX14" s="117"/>
      <c r="LEY14" s="117"/>
      <c r="LEZ14" s="117"/>
      <c r="LFA14" s="117"/>
      <c r="LFB14" s="117"/>
      <c r="LFC14" s="117"/>
      <c r="LFD14" s="117"/>
      <c r="LFE14" s="117"/>
      <c r="LFF14" s="117"/>
      <c r="LFG14" s="117"/>
      <c r="LFH14" s="117"/>
      <c r="LFI14" s="117"/>
      <c r="LFJ14" s="117"/>
      <c r="LFK14" s="117"/>
      <c r="LFL14" s="117"/>
      <c r="LFM14" s="117"/>
      <c r="LFN14" s="117"/>
      <c r="LFO14" s="117"/>
      <c r="LFP14" s="117"/>
      <c r="LFQ14" s="117"/>
      <c r="LFR14" s="117"/>
      <c r="LFS14" s="117"/>
      <c r="LFT14" s="117"/>
      <c r="LFU14" s="117"/>
      <c r="LFV14" s="117"/>
      <c r="LFW14" s="117"/>
      <c r="LFX14" s="117"/>
      <c r="LFY14" s="117"/>
      <c r="LFZ14" s="117"/>
      <c r="LGA14" s="117"/>
      <c r="LGB14" s="117"/>
      <c r="LGC14" s="117"/>
      <c r="LGD14" s="117"/>
      <c r="LGE14" s="117"/>
      <c r="LGF14" s="117"/>
      <c r="LGG14" s="117"/>
      <c r="LGH14" s="117"/>
      <c r="LGI14" s="117"/>
      <c r="LGJ14" s="117"/>
      <c r="LGK14" s="117"/>
      <c r="LGL14" s="117"/>
      <c r="LGM14" s="117"/>
      <c r="LGN14" s="117"/>
      <c r="LGO14" s="117"/>
      <c r="LGP14" s="117"/>
      <c r="LGQ14" s="117"/>
      <c r="LGR14" s="117"/>
      <c r="LGS14" s="117"/>
      <c r="LGT14" s="117"/>
      <c r="LGU14" s="117"/>
      <c r="LGV14" s="117"/>
      <c r="LGW14" s="117"/>
      <c r="LGX14" s="117"/>
      <c r="LGY14" s="117"/>
      <c r="LGZ14" s="117"/>
      <c r="LHA14" s="117"/>
      <c r="LHB14" s="117"/>
      <c r="LHC14" s="117"/>
      <c r="LHD14" s="117"/>
      <c r="LHE14" s="117"/>
      <c r="LHF14" s="117"/>
      <c r="LHG14" s="117"/>
      <c r="LHH14" s="117"/>
      <c r="LHI14" s="117"/>
      <c r="LHJ14" s="117"/>
      <c r="LHK14" s="117"/>
      <c r="LHL14" s="117"/>
      <c r="LHM14" s="117"/>
      <c r="LHN14" s="117"/>
      <c r="LHO14" s="117"/>
      <c r="LHP14" s="117"/>
      <c r="LHQ14" s="117"/>
      <c r="LHR14" s="117"/>
      <c r="LHS14" s="117"/>
      <c r="LHT14" s="117"/>
      <c r="LHU14" s="117"/>
      <c r="LHV14" s="117"/>
      <c r="LHW14" s="117"/>
      <c r="LHX14" s="117"/>
      <c r="LHY14" s="117"/>
      <c r="LHZ14" s="117"/>
      <c r="LIA14" s="117"/>
      <c r="LIB14" s="117"/>
      <c r="LIC14" s="117"/>
      <c r="LID14" s="117"/>
      <c r="LIE14" s="117"/>
      <c r="LIF14" s="117"/>
      <c r="LIG14" s="117"/>
      <c r="LIH14" s="117"/>
      <c r="LII14" s="117"/>
      <c r="LIJ14" s="117"/>
      <c r="LIK14" s="117"/>
      <c r="LIL14" s="117"/>
      <c r="LIM14" s="117"/>
      <c r="LIN14" s="117"/>
      <c r="LIO14" s="117"/>
      <c r="LIP14" s="117"/>
      <c r="LIQ14" s="117"/>
      <c r="LIR14" s="117"/>
      <c r="LIS14" s="117"/>
      <c r="LIT14" s="117"/>
      <c r="LIU14" s="117"/>
      <c r="LIV14" s="117"/>
      <c r="LIW14" s="117"/>
      <c r="LIX14" s="117"/>
      <c r="LIY14" s="117"/>
      <c r="LIZ14" s="117"/>
      <c r="LJA14" s="117"/>
      <c r="LJB14" s="117"/>
      <c r="LJC14" s="117"/>
      <c r="LJD14" s="117"/>
      <c r="LJE14" s="117"/>
      <c r="LJF14" s="117"/>
      <c r="LJG14" s="117"/>
      <c r="LJH14" s="117"/>
      <c r="LJI14" s="117"/>
      <c r="LJJ14" s="117"/>
      <c r="LJK14" s="117"/>
      <c r="LJL14" s="117"/>
      <c r="LJM14" s="117"/>
      <c r="LJN14" s="117"/>
      <c r="LJO14" s="117"/>
      <c r="LJP14" s="117"/>
      <c r="LJQ14" s="117"/>
      <c r="LJR14" s="117"/>
      <c r="LJS14" s="117"/>
      <c r="LJT14" s="117"/>
      <c r="LJU14" s="117"/>
      <c r="LJV14" s="117"/>
      <c r="LJW14" s="117"/>
      <c r="LJX14" s="117"/>
      <c r="LJY14" s="117"/>
      <c r="LJZ14" s="117"/>
      <c r="LKA14" s="117"/>
      <c r="LKB14" s="117"/>
      <c r="LKC14" s="117"/>
      <c r="LKD14" s="117"/>
      <c r="LKE14" s="117"/>
      <c r="LKF14" s="117"/>
      <c r="LKG14" s="117"/>
      <c r="LKH14" s="117"/>
      <c r="LKI14" s="117"/>
      <c r="LKJ14" s="117"/>
      <c r="LKK14" s="117"/>
      <c r="LKL14" s="117"/>
      <c r="LKM14" s="117"/>
      <c r="LKN14" s="117"/>
      <c r="LKO14" s="117"/>
      <c r="LKP14" s="117"/>
      <c r="LKQ14" s="117"/>
      <c r="LKR14" s="117"/>
      <c r="LKS14" s="117"/>
      <c r="LKT14" s="117"/>
      <c r="LKU14" s="117"/>
      <c r="LKV14" s="117"/>
      <c r="LKW14" s="117"/>
      <c r="LKX14" s="117"/>
      <c r="LKY14" s="117"/>
      <c r="LKZ14" s="117"/>
      <c r="LLA14" s="117"/>
      <c r="LLB14" s="117"/>
      <c r="LLC14" s="117"/>
      <c r="LLD14" s="117"/>
      <c r="LLE14" s="117"/>
      <c r="LLF14" s="117"/>
      <c r="LLG14" s="117"/>
      <c r="LLH14" s="117"/>
      <c r="LLI14" s="117"/>
      <c r="LLJ14" s="117"/>
      <c r="LLK14" s="117"/>
      <c r="LLL14" s="117"/>
      <c r="LLM14" s="117"/>
      <c r="LLN14" s="117"/>
      <c r="LLO14" s="117"/>
      <c r="LLP14" s="117"/>
      <c r="LLQ14" s="117"/>
      <c r="LLR14" s="117"/>
      <c r="LLS14" s="117"/>
      <c r="LLT14" s="117"/>
      <c r="LLU14" s="117"/>
      <c r="LLV14" s="117"/>
      <c r="LLW14" s="117"/>
      <c r="LLX14" s="117"/>
      <c r="LLY14" s="117"/>
      <c r="LLZ14" s="117"/>
      <c r="LMA14" s="117"/>
      <c r="LMB14" s="117"/>
      <c r="LMC14" s="117"/>
      <c r="LMD14" s="117"/>
      <c r="LME14" s="117"/>
      <c r="LMF14" s="117"/>
      <c r="LMG14" s="117"/>
      <c r="LMH14" s="117"/>
      <c r="LMI14" s="117"/>
      <c r="LMJ14" s="117"/>
      <c r="LMK14" s="117"/>
      <c r="LML14" s="117"/>
      <c r="LMM14" s="117"/>
      <c r="LMN14" s="117"/>
      <c r="LMO14" s="117"/>
      <c r="LMP14" s="117"/>
      <c r="LMQ14" s="117"/>
      <c r="LMR14" s="117"/>
      <c r="LMS14" s="117"/>
      <c r="LMT14" s="117"/>
      <c r="LMU14" s="117"/>
      <c r="LMV14" s="117"/>
      <c r="LMW14" s="117"/>
      <c r="LMX14" s="117"/>
      <c r="LMY14" s="117"/>
      <c r="LMZ14" s="117"/>
      <c r="LNA14" s="117"/>
      <c r="LNB14" s="117"/>
      <c r="LNC14" s="117"/>
      <c r="LND14" s="117"/>
      <c r="LNE14" s="117"/>
      <c r="LNF14" s="117"/>
      <c r="LNG14" s="117"/>
      <c r="LNH14" s="117"/>
      <c r="LNI14" s="117"/>
      <c r="LNJ14" s="117"/>
      <c r="LNK14" s="117"/>
      <c r="LNL14" s="117"/>
      <c r="LNM14" s="117"/>
      <c r="LNN14" s="117"/>
      <c r="LNO14" s="117"/>
      <c r="LNP14" s="117"/>
      <c r="LNQ14" s="117"/>
      <c r="LNR14" s="117"/>
      <c r="LNS14" s="117"/>
      <c r="LNT14" s="117"/>
      <c r="LNU14" s="117"/>
      <c r="LNV14" s="117"/>
      <c r="LNW14" s="117"/>
      <c r="LNX14" s="117"/>
      <c r="LNY14" s="117"/>
      <c r="LNZ14" s="117"/>
      <c r="LOA14" s="117"/>
      <c r="LOB14" s="117"/>
      <c r="LOC14" s="117"/>
      <c r="LOD14" s="117"/>
      <c r="LOE14" s="117"/>
      <c r="LOF14" s="117"/>
      <c r="LOG14" s="117"/>
      <c r="LOH14" s="117"/>
      <c r="LOI14" s="117"/>
      <c r="LOJ14" s="117"/>
      <c r="LOK14" s="117"/>
      <c r="LOL14" s="117"/>
      <c r="LOM14" s="117"/>
      <c r="LON14" s="117"/>
      <c r="LOO14" s="117"/>
      <c r="LOP14" s="117"/>
      <c r="LOQ14" s="117"/>
      <c r="LOR14" s="117"/>
      <c r="LOS14" s="117"/>
      <c r="LOT14" s="117"/>
      <c r="LOU14" s="117"/>
      <c r="LOV14" s="117"/>
      <c r="LOW14" s="117"/>
      <c r="LOX14" s="117"/>
      <c r="LOY14" s="117"/>
      <c r="LOZ14" s="117"/>
      <c r="LPA14" s="117"/>
      <c r="LPB14" s="117"/>
      <c r="LPC14" s="117"/>
      <c r="LPD14" s="117"/>
      <c r="LPE14" s="117"/>
      <c r="LPF14" s="117"/>
      <c r="LPG14" s="117"/>
      <c r="LPH14" s="117"/>
      <c r="LPI14" s="117"/>
      <c r="LPJ14" s="117"/>
      <c r="LPK14" s="117"/>
      <c r="LPL14" s="117"/>
      <c r="LPM14" s="117"/>
      <c r="LPN14" s="117"/>
      <c r="LPO14" s="117"/>
      <c r="LPP14" s="117"/>
      <c r="LPQ14" s="117"/>
      <c r="LPR14" s="117"/>
      <c r="LPS14" s="117"/>
      <c r="LPT14" s="117"/>
      <c r="LPU14" s="117"/>
      <c r="LPV14" s="117"/>
      <c r="LPW14" s="117"/>
      <c r="LPX14" s="117"/>
      <c r="LPY14" s="117"/>
      <c r="LPZ14" s="117"/>
      <c r="LQA14" s="117"/>
      <c r="LQB14" s="117"/>
      <c r="LQC14" s="117"/>
      <c r="LQD14" s="117"/>
      <c r="LQE14" s="117"/>
      <c r="LQF14" s="117"/>
      <c r="LQG14" s="117"/>
      <c r="LQH14" s="117"/>
      <c r="LQI14" s="117"/>
      <c r="LQJ14" s="117"/>
      <c r="LQK14" s="117"/>
      <c r="LQL14" s="117"/>
      <c r="LQM14" s="117"/>
      <c r="LQN14" s="117"/>
      <c r="LQO14" s="117"/>
      <c r="LQP14" s="117"/>
      <c r="LQQ14" s="117"/>
      <c r="LQR14" s="117"/>
      <c r="LQS14" s="117"/>
      <c r="LQT14" s="117"/>
      <c r="LQU14" s="117"/>
      <c r="LQV14" s="117"/>
      <c r="LQW14" s="117"/>
      <c r="LQX14" s="117"/>
      <c r="LQY14" s="117"/>
      <c r="LQZ14" s="117"/>
      <c r="LRA14" s="117"/>
      <c r="LRB14" s="117"/>
      <c r="LRC14" s="117"/>
      <c r="LRD14" s="117"/>
      <c r="LRE14" s="117"/>
      <c r="LRF14" s="117"/>
      <c r="LRG14" s="117"/>
      <c r="LRH14" s="117"/>
      <c r="LRI14" s="117"/>
      <c r="LRJ14" s="117"/>
      <c r="LRK14" s="117"/>
      <c r="LRL14" s="117"/>
      <c r="LRM14" s="117"/>
      <c r="LRN14" s="117"/>
      <c r="LRO14" s="117"/>
      <c r="LRP14" s="117"/>
      <c r="LRQ14" s="117"/>
      <c r="LRR14" s="117"/>
      <c r="LRS14" s="117"/>
      <c r="LRT14" s="117"/>
      <c r="LRU14" s="117"/>
      <c r="LRV14" s="117"/>
      <c r="LRW14" s="117"/>
      <c r="LRX14" s="117"/>
      <c r="LRY14" s="117"/>
      <c r="LRZ14" s="117"/>
      <c r="LSA14" s="117"/>
      <c r="LSB14" s="117"/>
      <c r="LSC14" s="117"/>
      <c r="LSD14" s="117"/>
      <c r="LSE14" s="117"/>
      <c r="LSF14" s="117"/>
      <c r="LSG14" s="117"/>
      <c r="LSH14" s="117"/>
      <c r="LSI14" s="117"/>
      <c r="LSJ14" s="117"/>
      <c r="LSK14" s="117"/>
      <c r="LSL14" s="117"/>
      <c r="LSM14" s="117"/>
      <c r="LSN14" s="117"/>
      <c r="LSO14" s="117"/>
      <c r="LSP14" s="117"/>
      <c r="LSQ14" s="117"/>
      <c r="LSR14" s="117"/>
      <c r="LSS14" s="117"/>
      <c r="LST14" s="117"/>
      <c r="LSU14" s="117"/>
      <c r="LSV14" s="117"/>
      <c r="LSW14" s="117"/>
      <c r="LSX14" s="117"/>
      <c r="LSY14" s="117"/>
      <c r="LSZ14" s="117"/>
      <c r="LTA14" s="117"/>
      <c r="LTB14" s="117"/>
      <c r="LTC14" s="117"/>
      <c r="LTD14" s="117"/>
      <c r="LTE14" s="117"/>
      <c r="LTF14" s="117"/>
      <c r="LTG14" s="117"/>
      <c r="LTH14" s="117"/>
      <c r="LTI14" s="117"/>
      <c r="LTJ14" s="117"/>
      <c r="LTK14" s="117"/>
      <c r="LTL14" s="117"/>
      <c r="LTM14" s="117"/>
      <c r="LTN14" s="117"/>
      <c r="LTO14" s="117"/>
      <c r="LTP14" s="117"/>
      <c r="LTQ14" s="117"/>
      <c r="LTR14" s="117"/>
      <c r="LTS14" s="117"/>
      <c r="LTT14" s="117"/>
      <c r="LTU14" s="117"/>
      <c r="LTV14" s="117"/>
      <c r="LTW14" s="117"/>
      <c r="LTX14" s="117"/>
      <c r="LTY14" s="117"/>
      <c r="LTZ14" s="117"/>
      <c r="LUA14" s="117"/>
      <c r="LUB14" s="117"/>
      <c r="LUC14" s="117"/>
      <c r="LUD14" s="117"/>
      <c r="LUE14" s="117"/>
      <c r="LUF14" s="117"/>
      <c r="LUG14" s="117"/>
      <c r="LUH14" s="117"/>
      <c r="LUI14" s="117"/>
      <c r="LUJ14" s="117"/>
      <c r="LUK14" s="117"/>
      <c r="LUL14" s="117"/>
      <c r="LUM14" s="117"/>
      <c r="LUN14" s="117"/>
      <c r="LUO14" s="117"/>
      <c r="LUP14" s="117"/>
      <c r="LUQ14" s="117"/>
      <c r="LUR14" s="117"/>
      <c r="LUS14" s="117"/>
      <c r="LUT14" s="117"/>
      <c r="LUU14" s="117"/>
      <c r="LUV14" s="117"/>
      <c r="LUW14" s="117"/>
      <c r="LUX14" s="117"/>
      <c r="LUY14" s="117"/>
      <c r="LUZ14" s="117"/>
      <c r="LVA14" s="117"/>
      <c r="LVB14" s="117"/>
      <c r="LVC14" s="117"/>
      <c r="LVD14" s="117"/>
      <c r="LVE14" s="117"/>
      <c r="LVF14" s="117"/>
      <c r="LVG14" s="117"/>
      <c r="LVH14" s="117"/>
      <c r="LVI14" s="117"/>
      <c r="LVJ14" s="117"/>
      <c r="LVK14" s="117"/>
      <c r="LVL14" s="117"/>
      <c r="LVM14" s="117"/>
      <c r="LVN14" s="117"/>
      <c r="LVO14" s="117"/>
      <c r="LVP14" s="117"/>
      <c r="LVQ14" s="117"/>
      <c r="LVR14" s="117"/>
      <c r="LVS14" s="117"/>
      <c r="LVT14" s="117"/>
      <c r="LVU14" s="117"/>
      <c r="LVV14" s="117"/>
      <c r="LVW14" s="117"/>
      <c r="LVX14" s="117"/>
      <c r="LVY14" s="117"/>
      <c r="LVZ14" s="117"/>
      <c r="LWA14" s="117"/>
      <c r="LWB14" s="117"/>
      <c r="LWC14" s="117"/>
      <c r="LWD14" s="117"/>
      <c r="LWE14" s="117"/>
      <c r="LWF14" s="117"/>
      <c r="LWG14" s="117"/>
      <c r="LWH14" s="117"/>
      <c r="LWI14" s="117"/>
      <c r="LWJ14" s="117"/>
      <c r="LWK14" s="117"/>
      <c r="LWL14" s="117"/>
      <c r="LWM14" s="117"/>
      <c r="LWN14" s="117"/>
      <c r="LWO14" s="117"/>
      <c r="LWP14" s="117"/>
      <c r="LWQ14" s="117"/>
      <c r="LWR14" s="117"/>
      <c r="LWS14" s="117"/>
      <c r="LWT14" s="117"/>
      <c r="LWU14" s="117"/>
      <c r="LWV14" s="117"/>
      <c r="LWW14" s="117"/>
      <c r="LWX14" s="117"/>
      <c r="LWY14" s="117"/>
      <c r="LWZ14" s="117"/>
      <c r="LXA14" s="117"/>
      <c r="LXB14" s="117"/>
      <c r="LXC14" s="117"/>
      <c r="LXD14" s="117"/>
      <c r="LXE14" s="117"/>
      <c r="LXF14" s="117"/>
      <c r="LXG14" s="117"/>
      <c r="LXH14" s="117"/>
      <c r="LXI14" s="117"/>
      <c r="LXJ14" s="117"/>
      <c r="LXK14" s="117"/>
      <c r="LXL14" s="117"/>
      <c r="LXM14" s="117"/>
      <c r="LXN14" s="117"/>
      <c r="LXO14" s="117"/>
      <c r="LXP14" s="117"/>
      <c r="LXQ14" s="117"/>
      <c r="LXR14" s="117"/>
      <c r="LXS14" s="117"/>
      <c r="LXT14" s="117"/>
      <c r="LXU14" s="117"/>
      <c r="LXV14" s="117"/>
      <c r="LXW14" s="117"/>
      <c r="LXX14" s="117"/>
      <c r="LXY14" s="117"/>
      <c r="LXZ14" s="117"/>
      <c r="LYA14" s="117"/>
      <c r="LYB14" s="117"/>
      <c r="LYC14" s="117"/>
      <c r="LYD14" s="117"/>
      <c r="LYE14" s="117"/>
      <c r="LYF14" s="117"/>
      <c r="LYG14" s="117"/>
      <c r="LYH14" s="117"/>
      <c r="LYI14" s="117"/>
      <c r="LYJ14" s="117"/>
      <c r="LYK14" s="117"/>
      <c r="LYL14" s="117"/>
      <c r="LYM14" s="117"/>
      <c r="LYN14" s="117"/>
      <c r="LYO14" s="117"/>
      <c r="LYP14" s="117"/>
      <c r="LYQ14" s="117"/>
      <c r="LYR14" s="117"/>
      <c r="LYS14" s="117"/>
      <c r="LYT14" s="117"/>
      <c r="LYU14" s="117"/>
      <c r="LYV14" s="117"/>
      <c r="LYW14" s="117"/>
      <c r="LYX14" s="117"/>
      <c r="LYY14" s="117"/>
      <c r="LYZ14" s="117"/>
      <c r="LZA14" s="117"/>
      <c r="LZB14" s="117"/>
      <c r="LZC14" s="117"/>
      <c r="LZD14" s="117"/>
      <c r="LZE14" s="117"/>
      <c r="LZF14" s="117"/>
      <c r="LZG14" s="117"/>
      <c r="LZH14" s="117"/>
      <c r="LZI14" s="117"/>
      <c r="LZJ14" s="117"/>
      <c r="LZK14" s="117"/>
      <c r="LZL14" s="117"/>
      <c r="LZM14" s="117"/>
      <c r="LZN14" s="117"/>
      <c r="LZO14" s="117"/>
      <c r="LZP14" s="117"/>
      <c r="LZQ14" s="117"/>
      <c r="LZR14" s="117"/>
      <c r="LZS14" s="117"/>
      <c r="LZT14" s="117"/>
      <c r="LZU14" s="117"/>
      <c r="LZV14" s="117"/>
      <c r="LZW14" s="117"/>
      <c r="LZX14" s="117"/>
      <c r="LZY14" s="117"/>
      <c r="LZZ14" s="117"/>
      <c r="MAA14" s="117"/>
      <c r="MAB14" s="117"/>
      <c r="MAC14" s="117"/>
      <c r="MAD14" s="117"/>
      <c r="MAE14" s="117"/>
      <c r="MAF14" s="117"/>
      <c r="MAG14" s="117"/>
      <c r="MAH14" s="117"/>
      <c r="MAI14" s="117"/>
      <c r="MAJ14" s="117"/>
      <c r="MAK14" s="117"/>
      <c r="MAL14" s="117"/>
      <c r="MAM14" s="117"/>
      <c r="MAN14" s="117"/>
      <c r="MAO14" s="117"/>
      <c r="MAP14" s="117"/>
      <c r="MAQ14" s="117"/>
      <c r="MAR14" s="117"/>
      <c r="MAS14" s="117"/>
      <c r="MAT14" s="117"/>
      <c r="MAU14" s="117"/>
      <c r="MAV14" s="117"/>
      <c r="MAW14" s="117"/>
      <c r="MAX14" s="117"/>
      <c r="MAY14" s="117"/>
      <c r="MAZ14" s="117"/>
      <c r="MBA14" s="117"/>
      <c r="MBB14" s="117"/>
      <c r="MBC14" s="117"/>
      <c r="MBD14" s="117"/>
      <c r="MBE14" s="117"/>
      <c r="MBF14" s="117"/>
      <c r="MBG14" s="117"/>
      <c r="MBH14" s="117"/>
      <c r="MBI14" s="117"/>
      <c r="MBJ14" s="117"/>
      <c r="MBK14" s="117"/>
      <c r="MBL14" s="117"/>
      <c r="MBM14" s="117"/>
      <c r="MBN14" s="117"/>
      <c r="MBO14" s="117"/>
      <c r="MBP14" s="117"/>
      <c r="MBQ14" s="117"/>
      <c r="MBR14" s="117"/>
      <c r="MBS14" s="117"/>
      <c r="MBT14" s="117"/>
      <c r="MBU14" s="117"/>
      <c r="MBV14" s="117"/>
      <c r="MBW14" s="117"/>
      <c r="MBX14" s="117"/>
      <c r="MBY14" s="117"/>
      <c r="MBZ14" s="117"/>
      <c r="MCA14" s="117"/>
      <c r="MCB14" s="117"/>
      <c r="MCC14" s="117"/>
      <c r="MCD14" s="117"/>
      <c r="MCE14" s="117"/>
      <c r="MCF14" s="117"/>
      <c r="MCG14" s="117"/>
      <c r="MCH14" s="117"/>
      <c r="MCI14" s="117"/>
      <c r="MCJ14" s="117"/>
      <c r="MCK14" s="117"/>
      <c r="MCL14" s="117"/>
      <c r="MCM14" s="117"/>
      <c r="MCN14" s="117"/>
      <c r="MCO14" s="117"/>
      <c r="MCP14" s="117"/>
      <c r="MCQ14" s="117"/>
      <c r="MCR14" s="117"/>
      <c r="MCS14" s="117"/>
      <c r="MCT14" s="117"/>
      <c r="MCU14" s="117"/>
      <c r="MCV14" s="117"/>
      <c r="MCW14" s="117"/>
      <c r="MCX14" s="117"/>
      <c r="MCY14" s="117"/>
      <c r="MCZ14" s="117"/>
      <c r="MDA14" s="117"/>
      <c r="MDB14" s="117"/>
      <c r="MDC14" s="117"/>
      <c r="MDD14" s="117"/>
      <c r="MDE14" s="117"/>
      <c r="MDF14" s="117"/>
      <c r="MDG14" s="117"/>
      <c r="MDH14" s="117"/>
      <c r="MDI14" s="117"/>
      <c r="MDJ14" s="117"/>
      <c r="MDK14" s="117"/>
      <c r="MDL14" s="117"/>
      <c r="MDM14" s="117"/>
      <c r="MDN14" s="117"/>
      <c r="MDO14" s="117"/>
      <c r="MDP14" s="117"/>
      <c r="MDQ14" s="117"/>
      <c r="MDR14" s="117"/>
      <c r="MDS14" s="117"/>
      <c r="MDT14" s="117"/>
      <c r="MDU14" s="117"/>
      <c r="MDV14" s="117"/>
      <c r="MDW14" s="117"/>
      <c r="MDX14" s="117"/>
      <c r="MDY14" s="117"/>
      <c r="MDZ14" s="117"/>
      <c r="MEA14" s="117"/>
      <c r="MEB14" s="117"/>
      <c r="MEC14" s="117"/>
      <c r="MED14" s="117"/>
      <c r="MEE14" s="117"/>
      <c r="MEF14" s="117"/>
      <c r="MEG14" s="117"/>
      <c r="MEH14" s="117"/>
      <c r="MEI14" s="117"/>
      <c r="MEJ14" s="117"/>
      <c r="MEK14" s="117"/>
      <c r="MEL14" s="117"/>
      <c r="MEM14" s="117"/>
      <c r="MEN14" s="117"/>
      <c r="MEO14" s="117"/>
      <c r="MEP14" s="117"/>
      <c r="MEQ14" s="117"/>
      <c r="MER14" s="117"/>
      <c r="MES14" s="117"/>
      <c r="MET14" s="117"/>
      <c r="MEU14" s="117"/>
      <c r="MEV14" s="117"/>
      <c r="MEW14" s="117"/>
      <c r="MEX14" s="117"/>
      <c r="MEY14" s="117"/>
      <c r="MEZ14" s="117"/>
      <c r="MFA14" s="117"/>
      <c r="MFB14" s="117"/>
      <c r="MFC14" s="117"/>
      <c r="MFD14" s="117"/>
      <c r="MFE14" s="117"/>
      <c r="MFF14" s="117"/>
      <c r="MFG14" s="117"/>
      <c r="MFH14" s="117"/>
      <c r="MFI14" s="117"/>
      <c r="MFJ14" s="117"/>
      <c r="MFK14" s="117"/>
      <c r="MFL14" s="117"/>
      <c r="MFM14" s="117"/>
      <c r="MFN14" s="117"/>
      <c r="MFO14" s="117"/>
      <c r="MFP14" s="117"/>
      <c r="MFQ14" s="117"/>
      <c r="MFR14" s="117"/>
      <c r="MFS14" s="117"/>
      <c r="MFT14" s="117"/>
      <c r="MFU14" s="117"/>
      <c r="MFV14" s="117"/>
      <c r="MFW14" s="117"/>
      <c r="MFX14" s="117"/>
      <c r="MFY14" s="117"/>
      <c r="MFZ14" s="117"/>
      <c r="MGA14" s="117"/>
      <c r="MGB14" s="117"/>
      <c r="MGC14" s="117"/>
      <c r="MGD14" s="117"/>
      <c r="MGE14" s="117"/>
      <c r="MGF14" s="117"/>
      <c r="MGG14" s="117"/>
      <c r="MGH14" s="117"/>
      <c r="MGI14" s="117"/>
      <c r="MGJ14" s="117"/>
      <c r="MGK14" s="117"/>
      <c r="MGL14" s="117"/>
      <c r="MGM14" s="117"/>
      <c r="MGN14" s="117"/>
      <c r="MGO14" s="117"/>
      <c r="MGP14" s="117"/>
      <c r="MGQ14" s="117"/>
      <c r="MGR14" s="117"/>
      <c r="MGS14" s="117"/>
      <c r="MGT14" s="117"/>
      <c r="MGU14" s="117"/>
      <c r="MGV14" s="117"/>
      <c r="MGW14" s="117"/>
      <c r="MGX14" s="117"/>
      <c r="MGY14" s="117"/>
      <c r="MGZ14" s="117"/>
      <c r="MHA14" s="117"/>
      <c r="MHB14" s="117"/>
      <c r="MHC14" s="117"/>
      <c r="MHD14" s="117"/>
      <c r="MHE14" s="117"/>
      <c r="MHF14" s="117"/>
      <c r="MHG14" s="117"/>
      <c r="MHH14" s="117"/>
      <c r="MHI14" s="117"/>
      <c r="MHJ14" s="117"/>
      <c r="MHK14" s="117"/>
      <c r="MHL14" s="117"/>
      <c r="MHM14" s="117"/>
      <c r="MHN14" s="117"/>
      <c r="MHO14" s="117"/>
      <c r="MHP14" s="117"/>
      <c r="MHQ14" s="117"/>
      <c r="MHR14" s="117"/>
      <c r="MHS14" s="117"/>
      <c r="MHT14" s="117"/>
      <c r="MHU14" s="117"/>
      <c r="MHV14" s="117"/>
      <c r="MHW14" s="117"/>
      <c r="MHX14" s="117"/>
      <c r="MHY14" s="117"/>
      <c r="MHZ14" s="117"/>
      <c r="MIA14" s="117"/>
      <c r="MIB14" s="117"/>
      <c r="MIC14" s="117"/>
      <c r="MID14" s="117"/>
      <c r="MIE14" s="117"/>
      <c r="MIF14" s="117"/>
      <c r="MIG14" s="117"/>
      <c r="MIH14" s="117"/>
      <c r="MII14" s="117"/>
      <c r="MIJ14" s="117"/>
      <c r="MIK14" s="117"/>
      <c r="MIL14" s="117"/>
      <c r="MIM14" s="117"/>
      <c r="MIN14" s="117"/>
      <c r="MIO14" s="117"/>
      <c r="MIP14" s="117"/>
      <c r="MIQ14" s="117"/>
      <c r="MIR14" s="117"/>
      <c r="MIS14" s="117"/>
      <c r="MIT14" s="117"/>
      <c r="MIU14" s="117"/>
      <c r="MIV14" s="117"/>
      <c r="MIW14" s="117"/>
      <c r="MIX14" s="117"/>
      <c r="MIY14" s="117"/>
      <c r="MIZ14" s="117"/>
      <c r="MJA14" s="117"/>
      <c r="MJB14" s="117"/>
      <c r="MJC14" s="117"/>
      <c r="MJD14" s="117"/>
      <c r="MJE14" s="117"/>
      <c r="MJF14" s="117"/>
      <c r="MJG14" s="117"/>
      <c r="MJH14" s="117"/>
      <c r="MJI14" s="117"/>
      <c r="MJJ14" s="117"/>
      <c r="MJK14" s="117"/>
      <c r="MJL14" s="117"/>
      <c r="MJM14" s="117"/>
      <c r="MJN14" s="117"/>
      <c r="MJO14" s="117"/>
      <c r="MJP14" s="117"/>
      <c r="MJQ14" s="117"/>
      <c r="MJR14" s="117"/>
      <c r="MJS14" s="117"/>
      <c r="MJT14" s="117"/>
      <c r="MJU14" s="117"/>
      <c r="MJV14" s="117"/>
      <c r="MJW14" s="117"/>
      <c r="MJX14" s="117"/>
      <c r="MJY14" s="117"/>
      <c r="MJZ14" s="117"/>
      <c r="MKA14" s="117"/>
      <c r="MKB14" s="117"/>
      <c r="MKC14" s="117"/>
      <c r="MKD14" s="117"/>
      <c r="MKE14" s="117"/>
      <c r="MKF14" s="117"/>
      <c r="MKG14" s="117"/>
      <c r="MKH14" s="117"/>
      <c r="MKI14" s="117"/>
      <c r="MKJ14" s="117"/>
      <c r="MKK14" s="117"/>
      <c r="MKL14" s="117"/>
      <c r="MKM14" s="117"/>
      <c r="MKN14" s="117"/>
      <c r="MKO14" s="117"/>
      <c r="MKP14" s="117"/>
      <c r="MKQ14" s="117"/>
      <c r="MKR14" s="117"/>
      <c r="MKS14" s="117"/>
      <c r="MKT14" s="117"/>
      <c r="MKU14" s="117"/>
      <c r="MKV14" s="117"/>
      <c r="MKW14" s="117"/>
      <c r="MKX14" s="117"/>
      <c r="MKY14" s="117"/>
      <c r="MKZ14" s="117"/>
      <c r="MLA14" s="117"/>
      <c r="MLB14" s="117"/>
      <c r="MLC14" s="117"/>
      <c r="MLD14" s="117"/>
      <c r="MLE14" s="117"/>
      <c r="MLF14" s="117"/>
      <c r="MLG14" s="117"/>
      <c r="MLH14" s="117"/>
      <c r="MLI14" s="117"/>
      <c r="MLJ14" s="117"/>
      <c r="MLK14" s="117"/>
      <c r="MLL14" s="117"/>
      <c r="MLM14" s="117"/>
      <c r="MLN14" s="117"/>
      <c r="MLO14" s="117"/>
      <c r="MLP14" s="117"/>
      <c r="MLQ14" s="117"/>
      <c r="MLR14" s="117"/>
      <c r="MLS14" s="117"/>
      <c r="MLT14" s="117"/>
      <c r="MLU14" s="117"/>
      <c r="MLV14" s="117"/>
      <c r="MLW14" s="117"/>
      <c r="MLX14" s="117"/>
      <c r="MLY14" s="117"/>
      <c r="MLZ14" s="117"/>
      <c r="MMA14" s="117"/>
      <c r="MMB14" s="117"/>
      <c r="MMC14" s="117"/>
      <c r="MMD14" s="117"/>
      <c r="MME14" s="117"/>
      <c r="MMF14" s="117"/>
      <c r="MMG14" s="117"/>
      <c r="MMH14" s="117"/>
      <c r="MMI14" s="117"/>
      <c r="MMJ14" s="117"/>
      <c r="MMK14" s="117"/>
      <c r="MML14" s="117"/>
      <c r="MMM14" s="117"/>
      <c r="MMN14" s="117"/>
      <c r="MMO14" s="117"/>
      <c r="MMP14" s="117"/>
      <c r="MMQ14" s="117"/>
      <c r="MMR14" s="117"/>
      <c r="MMS14" s="117"/>
      <c r="MMT14" s="117"/>
      <c r="MMU14" s="117"/>
      <c r="MMV14" s="117"/>
      <c r="MMW14" s="117"/>
      <c r="MMX14" s="117"/>
      <c r="MMY14" s="117"/>
      <c r="MMZ14" s="117"/>
      <c r="MNA14" s="117"/>
      <c r="MNB14" s="117"/>
      <c r="MNC14" s="117"/>
      <c r="MND14" s="117"/>
      <c r="MNE14" s="117"/>
      <c r="MNF14" s="117"/>
      <c r="MNG14" s="117"/>
      <c r="MNH14" s="117"/>
      <c r="MNI14" s="117"/>
      <c r="MNJ14" s="117"/>
      <c r="MNK14" s="117"/>
      <c r="MNL14" s="117"/>
      <c r="MNM14" s="117"/>
      <c r="MNN14" s="117"/>
      <c r="MNO14" s="117"/>
      <c r="MNP14" s="117"/>
      <c r="MNQ14" s="117"/>
      <c r="MNR14" s="117"/>
      <c r="MNS14" s="117"/>
      <c r="MNT14" s="117"/>
      <c r="MNU14" s="117"/>
      <c r="MNV14" s="117"/>
      <c r="MNW14" s="117"/>
      <c r="MNX14" s="117"/>
      <c r="MNY14" s="117"/>
      <c r="MNZ14" s="117"/>
      <c r="MOA14" s="117"/>
      <c r="MOB14" s="117"/>
      <c r="MOC14" s="117"/>
      <c r="MOD14" s="117"/>
      <c r="MOE14" s="117"/>
      <c r="MOF14" s="117"/>
      <c r="MOG14" s="117"/>
      <c r="MOH14" s="117"/>
      <c r="MOI14" s="117"/>
      <c r="MOJ14" s="117"/>
      <c r="MOK14" s="117"/>
      <c r="MOL14" s="117"/>
      <c r="MOM14" s="117"/>
      <c r="MON14" s="117"/>
      <c r="MOO14" s="117"/>
      <c r="MOP14" s="117"/>
      <c r="MOQ14" s="117"/>
      <c r="MOR14" s="117"/>
      <c r="MOS14" s="117"/>
      <c r="MOT14" s="117"/>
      <c r="MOU14" s="117"/>
      <c r="MOV14" s="117"/>
      <c r="MOW14" s="117"/>
      <c r="MOX14" s="117"/>
      <c r="MOY14" s="117"/>
      <c r="MOZ14" s="117"/>
      <c r="MPA14" s="117"/>
      <c r="MPB14" s="117"/>
      <c r="MPC14" s="117"/>
      <c r="MPD14" s="117"/>
      <c r="MPE14" s="117"/>
      <c r="MPF14" s="117"/>
      <c r="MPG14" s="117"/>
      <c r="MPH14" s="117"/>
      <c r="MPI14" s="117"/>
      <c r="MPJ14" s="117"/>
      <c r="MPK14" s="117"/>
      <c r="MPL14" s="117"/>
      <c r="MPM14" s="117"/>
      <c r="MPN14" s="117"/>
      <c r="MPO14" s="117"/>
      <c r="MPP14" s="117"/>
      <c r="MPQ14" s="117"/>
      <c r="MPR14" s="117"/>
      <c r="MPS14" s="117"/>
      <c r="MPT14" s="117"/>
      <c r="MPU14" s="117"/>
      <c r="MPV14" s="117"/>
      <c r="MPW14" s="117"/>
      <c r="MPX14" s="117"/>
      <c r="MPY14" s="117"/>
      <c r="MPZ14" s="117"/>
      <c r="MQA14" s="117"/>
      <c r="MQB14" s="117"/>
      <c r="MQC14" s="117"/>
      <c r="MQD14" s="117"/>
      <c r="MQE14" s="117"/>
      <c r="MQF14" s="117"/>
      <c r="MQG14" s="117"/>
      <c r="MQH14" s="117"/>
      <c r="MQI14" s="117"/>
      <c r="MQJ14" s="117"/>
      <c r="MQK14" s="117"/>
      <c r="MQL14" s="117"/>
      <c r="MQM14" s="117"/>
      <c r="MQN14" s="117"/>
      <c r="MQO14" s="117"/>
      <c r="MQP14" s="117"/>
      <c r="MQQ14" s="117"/>
      <c r="MQR14" s="117"/>
      <c r="MQS14" s="117"/>
      <c r="MQT14" s="117"/>
      <c r="MQU14" s="117"/>
      <c r="MQV14" s="117"/>
      <c r="MQW14" s="117"/>
      <c r="MQX14" s="117"/>
      <c r="MQY14" s="117"/>
      <c r="MQZ14" s="117"/>
      <c r="MRA14" s="117"/>
      <c r="MRB14" s="117"/>
      <c r="MRC14" s="117"/>
      <c r="MRD14" s="117"/>
      <c r="MRE14" s="117"/>
      <c r="MRF14" s="117"/>
      <c r="MRG14" s="117"/>
      <c r="MRH14" s="117"/>
      <c r="MRI14" s="117"/>
      <c r="MRJ14" s="117"/>
      <c r="MRK14" s="117"/>
      <c r="MRL14" s="117"/>
      <c r="MRM14" s="117"/>
      <c r="MRN14" s="117"/>
      <c r="MRO14" s="117"/>
      <c r="MRP14" s="117"/>
      <c r="MRQ14" s="117"/>
      <c r="MRR14" s="117"/>
      <c r="MRS14" s="117"/>
      <c r="MRT14" s="117"/>
      <c r="MRU14" s="117"/>
      <c r="MRV14" s="117"/>
      <c r="MRW14" s="117"/>
      <c r="MRX14" s="117"/>
      <c r="MRY14" s="117"/>
      <c r="MRZ14" s="117"/>
      <c r="MSA14" s="117"/>
      <c r="MSB14" s="117"/>
      <c r="MSC14" s="117"/>
      <c r="MSD14" s="117"/>
      <c r="MSE14" s="117"/>
      <c r="MSF14" s="117"/>
      <c r="MSG14" s="117"/>
      <c r="MSH14" s="117"/>
      <c r="MSI14" s="117"/>
      <c r="MSJ14" s="117"/>
      <c r="MSK14" s="117"/>
      <c r="MSL14" s="117"/>
      <c r="MSM14" s="117"/>
      <c r="MSN14" s="117"/>
      <c r="MSO14" s="117"/>
      <c r="MSP14" s="117"/>
      <c r="MSQ14" s="117"/>
      <c r="MSR14" s="117"/>
      <c r="MSS14" s="117"/>
      <c r="MST14" s="117"/>
      <c r="MSU14" s="117"/>
      <c r="MSV14" s="117"/>
      <c r="MSW14" s="117"/>
      <c r="MSX14" s="117"/>
      <c r="MSY14" s="117"/>
      <c r="MSZ14" s="117"/>
      <c r="MTA14" s="117"/>
      <c r="MTB14" s="117"/>
      <c r="MTC14" s="117"/>
      <c r="MTD14" s="117"/>
      <c r="MTE14" s="117"/>
      <c r="MTF14" s="117"/>
      <c r="MTG14" s="117"/>
      <c r="MTH14" s="117"/>
      <c r="MTI14" s="117"/>
      <c r="MTJ14" s="117"/>
      <c r="MTK14" s="117"/>
      <c r="MTL14" s="117"/>
      <c r="MTM14" s="117"/>
      <c r="MTN14" s="117"/>
      <c r="MTO14" s="117"/>
      <c r="MTP14" s="117"/>
      <c r="MTQ14" s="117"/>
      <c r="MTR14" s="117"/>
      <c r="MTS14" s="117"/>
      <c r="MTT14" s="117"/>
      <c r="MTU14" s="117"/>
      <c r="MTV14" s="117"/>
      <c r="MTW14" s="117"/>
      <c r="MTX14" s="117"/>
      <c r="MTY14" s="117"/>
      <c r="MTZ14" s="117"/>
      <c r="MUA14" s="117"/>
      <c r="MUB14" s="117"/>
      <c r="MUC14" s="117"/>
      <c r="MUD14" s="117"/>
      <c r="MUE14" s="117"/>
      <c r="MUF14" s="117"/>
      <c r="MUG14" s="117"/>
      <c r="MUH14" s="117"/>
      <c r="MUI14" s="117"/>
      <c r="MUJ14" s="117"/>
      <c r="MUK14" s="117"/>
      <c r="MUL14" s="117"/>
      <c r="MUM14" s="117"/>
      <c r="MUN14" s="117"/>
      <c r="MUO14" s="117"/>
      <c r="MUP14" s="117"/>
      <c r="MUQ14" s="117"/>
      <c r="MUR14" s="117"/>
      <c r="MUS14" s="117"/>
      <c r="MUT14" s="117"/>
      <c r="MUU14" s="117"/>
      <c r="MUV14" s="117"/>
      <c r="MUW14" s="117"/>
      <c r="MUX14" s="117"/>
      <c r="MUY14" s="117"/>
      <c r="MUZ14" s="117"/>
      <c r="MVA14" s="117"/>
      <c r="MVB14" s="117"/>
      <c r="MVC14" s="117"/>
      <c r="MVD14" s="117"/>
      <c r="MVE14" s="117"/>
      <c r="MVF14" s="117"/>
      <c r="MVG14" s="117"/>
      <c r="MVH14" s="117"/>
      <c r="MVI14" s="117"/>
      <c r="MVJ14" s="117"/>
      <c r="MVK14" s="117"/>
      <c r="MVL14" s="117"/>
      <c r="MVM14" s="117"/>
      <c r="MVN14" s="117"/>
      <c r="MVO14" s="117"/>
      <c r="MVP14" s="117"/>
      <c r="MVQ14" s="117"/>
      <c r="MVR14" s="117"/>
      <c r="MVS14" s="117"/>
      <c r="MVT14" s="117"/>
      <c r="MVU14" s="117"/>
      <c r="MVV14" s="117"/>
      <c r="MVW14" s="117"/>
      <c r="MVX14" s="117"/>
      <c r="MVY14" s="117"/>
      <c r="MVZ14" s="117"/>
      <c r="MWA14" s="117"/>
      <c r="MWB14" s="117"/>
      <c r="MWC14" s="117"/>
      <c r="MWD14" s="117"/>
      <c r="MWE14" s="117"/>
      <c r="MWF14" s="117"/>
      <c r="MWG14" s="117"/>
      <c r="MWH14" s="117"/>
      <c r="MWI14" s="117"/>
      <c r="MWJ14" s="117"/>
      <c r="MWK14" s="117"/>
      <c r="MWL14" s="117"/>
      <c r="MWM14" s="117"/>
      <c r="MWN14" s="117"/>
      <c r="MWO14" s="117"/>
      <c r="MWP14" s="117"/>
      <c r="MWQ14" s="117"/>
      <c r="MWR14" s="117"/>
      <c r="MWS14" s="117"/>
      <c r="MWT14" s="117"/>
      <c r="MWU14" s="117"/>
      <c r="MWV14" s="117"/>
      <c r="MWW14" s="117"/>
      <c r="MWX14" s="117"/>
      <c r="MWY14" s="117"/>
      <c r="MWZ14" s="117"/>
      <c r="MXA14" s="117"/>
      <c r="MXB14" s="117"/>
      <c r="MXC14" s="117"/>
      <c r="MXD14" s="117"/>
      <c r="MXE14" s="117"/>
      <c r="MXF14" s="117"/>
      <c r="MXG14" s="117"/>
      <c r="MXH14" s="117"/>
      <c r="MXI14" s="117"/>
      <c r="MXJ14" s="117"/>
      <c r="MXK14" s="117"/>
      <c r="MXL14" s="117"/>
      <c r="MXM14" s="117"/>
      <c r="MXN14" s="117"/>
      <c r="MXO14" s="117"/>
      <c r="MXP14" s="117"/>
      <c r="MXQ14" s="117"/>
      <c r="MXR14" s="117"/>
      <c r="MXS14" s="117"/>
      <c r="MXT14" s="117"/>
      <c r="MXU14" s="117"/>
      <c r="MXV14" s="117"/>
      <c r="MXW14" s="117"/>
      <c r="MXX14" s="117"/>
      <c r="MXY14" s="117"/>
      <c r="MXZ14" s="117"/>
      <c r="MYA14" s="117"/>
      <c r="MYB14" s="117"/>
      <c r="MYC14" s="117"/>
      <c r="MYD14" s="117"/>
      <c r="MYE14" s="117"/>
      <c r="MYF14" s="117"/>
      <c r="MYG14" s="117"/>
      <c r="MYH14" s="117"/>
      <c r="MYI14" s="117"/>
      <c r="MYJ14" s="117"/>
      <c r="MYK14" s="117"/>
      <c r="MYL14" s="117"/>
      <c r="MYM14" s="117"/>
      <c r="MYN14" s="117"/>
      <c r="MYO14" s="117"/>
      <c r="MYP14" s="117"/>
      <c r="MYQ14" s="117"/>
      <c r="MYR14" s="117"/>
      <c r="MYS14" s="117"/>
      <c r="MYT14" s="117"/>
      <c r="MYU14" s="117"/>
      <c r="MYV14" s="117"/>
      <c r="MYW14" s="117"/>
      <c r="MYX14" s="117"/>
      <c r="MYY14" s="117"/>
      <c r="MYZ14" s="117"/>
      <c r="MZA14" s="117"/>
      <c r="MZB14" s="117"/>
      <c r="MZC14" s="117"/>
      <c r="MZD14" s="117"/>
      <c r="MZE14" s="117"/>
      <c r="MZF14" s="117"/>
      <c r="MZG14" s="117"/>
      <c r="MZH14" s="117"/>
      <c r="MZI14" s="117"/>
      <c r="MZJ14" s="117"/>
      <c r="MZK14" s="117"/>
      <c r="MZL14" s="117"/>
      <c r="MZM14" s="117"/>
      <c r="MZN14" s="117"/>
      <c r="MZO14" s="117"/>
      <c r="MZP14" s="117"/>
      <c r="MZQ14" s="117"/>
      <c r="MZR14" s="117"/>
      <c r="MZS14" s="117"/>
      <c r="MZT14" s="117"/>
      <c r="MZU14" s="117"/>
      <c r="MZV14" s="117"/>
      <c r="MZW14" s="117"/>
      <c r="MZX14" s="117"/>
      <c r="MZY14" s="117"/>
      <c r="MZZ14" s="117"/>
      <c r="NAA14" s="117"/>
      <c r="NAB14" s="117"/>
      <c r="NAC14" s="117"/>
      <c r="NAD14" s="117"/>
      <c r="NAE14" s="117"/>
      <c r="NAF14" s="117"/>
      <c r="NAG14" s="117"/>
      <c r="NAH14" s="117"/>
      <c r="NAI14" s="117"/>
      <c r="NAJ14" s="117"/>
      <c r="NAK14" s="117"/>
      <c r="NAL14" s="117"/>
      <c r="NAM14" s="117"/>
      <c r="NAN14" s="117"/>
      <c r="NAO14" s="117"/>
      <c r="NAP14" s="117"/>
      <c r="NAQ14" s="117"/>
      <c r="NAR14" s="117"/>
      <c r="NAS14" s="117"/>
      <c r="NAT14" s="117"/>
      <c r="NAU14" s="117"/>
      <c r="NAV14" s="117"/>
      <c r="NAW14" s="117"/>
      <c r="NAX14" s="117"/>
      <c r="NAY14" s="117"/>
      <c r="NAZ14" s="117"/>
      <c r="NBA14" s="117"/>
      <c r="NBB14" s="117"/>
      <c r="NBC14" s="117"/>
      <c r="NBD14" s="117"/>
      <c r="NBE14" s="117"/>
      <c r="NBF14" s="117"/>
      <c r="NBG14" s="117"/>
      <c r="NBH14" s="117"/>
      <c r="NBI14" s="117"/>
      <c r="NBJ14" s="117"/>
      <c r="NBK14" s="117"/>
      <c r="NBL14" s="117"/>
      <c r="NBM14" s="117"/>
      <c r="NBN14" s="117"/>
      <c r="NBO14" s="117"/>
      <c r="NBP14" s="117"/>
      <c r="NBQ14" s="117"/>
      <c r="NBR14" s="117"/>
      <c r="NBS14" s="117"/>
      <c r="NBT14" s="117"/>
      <c r="NBU14" s="117"/>
      <c r="NBV14" s="117"/>
      <c r="NBW14" s="117"/>
      <c r="NBX14" s="117"/>
      <c r="NBY14" s="117"/>
      <c r="NBZ14" s="117"/>
      <c r="NCA14" s="117"/>
      <c r="NCB14" s="117"/>
      <c r="NCC14" s="117"/>
      <c r="NCD14" s="117"/>
      <c r="NCE14" s="117"/>
      <c r="NCF14" s="117"/>
      <c r="NCG14" s="117"/>
      <c r="NCH14" s="117"/>
      <c r="NCI14" s="117"/>
      <c r="NCJ14" s="117"/>
      <c r="NCK14" s="117"/>
      <c r="NCL14" s="117"/>
      <c r="NCM14" s="117"/>
      <c r="NCN14" s="117"/>
      <c r="NCO14" s="117"/>
      <c r="NCP14" s="117"/>
      <c r="NCQ14" s="117"/>
      <c r="NCR14" s="117"/>
      <c r="NCS14" s="117"/>
      <c r="NCT14" s="117"/>
      <c r="NCU14" s="117"/>
      <c r="NCV14" s="117"/>
      <c r="NCW14" s="117"/>
      <c r="NCX14" s="117"/>
      <c r="NCY14" s="117"/>
      <c r="NCZ14" s="117"/>
      <c r="NDA14" s="117"/>
      <c r="NDB14" s="117"/>
      <c r="NDC14" s="117"/>
      <c r="NDD14" s="117"/>
      <c r="NDE14" s="117"/>
      <c r="NDF14" s="117"/>
      <c r="NDG14" s="117"/>
      <c r="NDH14" s="117"/>
      <c r="NDI14" s="117"/>
      <c r="NDJ14" s="117"/>
      <c r="NDK14" s="117"/>
      <c r="NDL14" s="117"/>
      <c r="NDM14" s="117"/>
      <c r="NDN14" s="117"/>
      <c r="NDO14" s="117"/>
      <c r="NDP14" s="117"/>
      <c r="NDQ14" s="117"/>
      <c r="NDR14" s="117"/>
      <c r="NDS14" s="117"/>
      <c r="NDT14" s="117"/>
      <c r="NDU14" s="117"/>
      <c r="NDV14" s="117"/>
      <c r="NDW14" s="117"/>
      <c r="NDX14" s="117"/>
      <c r="NDY14" s="117"/>
      <c r="NDZ14" s="117"/>
      <c r="NEA14" s="117"/>
      <c r="NEB14" s="117"/>
      <c r="NEC14" s="117"/>
      <c r="NED14" s="117"/>
      <c r="NEE14" s="117"/>
      <c r="NEF14" s="117"/>
      <c r="NEG14" s="117"/>
      <c r="NEH14" s="117"/>
      <c r="NEI14" s="117"/>
      <c r="NEJ14" s="117"/>
      <c r="NEK14" s="117"/>
      <c r="NEL14" s="117"/>
      <c r="NEM14" s="117"/>
      <c r="NEN14" s="117"/>
      <c r="NEO14" s="117"/>
      <c r="NEP14" s="117"/>
      <c r="NEQ14" s="117"/>
      <c r="NER14" s="117"/>
      <c r="NES14" s="117"/>
      <c r="NET14" s="117"/>
      <c r="NEU14" s="117"/>
      <c r="NEV14" s="117"/>
      <c r="NEW14" s="117"/>
      <c r="NEX14" s="117"/>
      <c r="NEY14" s="117"/>
      <c r="NEZ14" s="117"/>
      <c r="NFA14" s="117"/>
      <c r="NFB14" s="117"/>
      <c r="NFC14" s="117"/>
      <c r="NFD14" s="117"/>
      <c r="NFE14" s="117"/>
      <c r="NFF14" s="117"/>
      <c r="NFG14" s="117"/>
      <c r="NFH14" s="117"/>
      <c r="NFI14" s="117"/>
      <c r="NFJ14" s="117"/>
      <c r="NFK14" s="117"/>
      <c r="NFL14" s="117"/>
      <c r="NFM14" s="117"/>
      <c r="NFN14" s="117"/>
      <c r="NFO14" s="117"/>
      <c r="NFP14" s="117"/>
      <c r="NFQ14" s="117"/>
      <c r="NFR14" s="117"/>
      <c r="NFS14" s="117"/>
      <c r="NFT14" s="117"/>
      <c r="NFU14" s="117"/>
      <c r="NFV14" s="117"/>
      <c r="NFW14" s="117"/>
      <c r="NFX14" s="117"/>
      <c r="NFY14" s="117"/>
      <c r="NFZ14" s="117"/>
      <c r="NGA14" s="117"/>
      <c r="NGB14" s="117"/>
      <c r="NGC14" s="117"/>
      <c r="NGD14" s="117"/>
      <c r="NGE14" s="117"/>
      <c r="NGF14" s="117"/>
      <c r="NGG14" s="117"/>
      <c r="NGH14" s="117"/>
      <c r="NGI14" s="117"/>
      <c r="NGJ14" s="117"/>
      <c r="NGK14" s="117"/>
      <c r="NGL14" s="117"/>
      <c r="NGM14" s="117"/>
      <c r="NGN14" s="117"/>
      <c r="NGO14" s="117"/>
      <c r="NGP14" s="117"/>
      <c r="NGQ14" s="117"/>
      <c r="NGR14" s="117"/>
      <c r="NGS14" s="117"/>
      <c r="NGT14" s="117"/>
      <c r="NGU14" s="117"/>
      <c r="NGV14" s="117"/>
      <c r="NGW14" s="117"/>
      <c r="NGX14" s="117"/>
      <c r="NGY14" s="117"/>
      <c r="NGZ14" s="117"/>
      <c r="NHA14" s="117"/>
      <c r="NHB14" s="117"/>
      <c r="NHC14" s="117"/>
      <c r="NHD14" s="117"/>
      <c r="NHE14" s="117"/>
      <c r="NHF14" s="117"/>
      <c r="NHG14" s="117"/>
      <c r="NHH14" s="117"/>
      <c r="NHI14" s="117"/>
      <c r="NHJ14" s="117"/>
      <c r="NHK14" s="117"/>
      <c r="NHL14" s="117"/>
      <c r="NHM14" s="117"/>
      <c r="NHN14" s="117"/>
      <c r="NHO14" s="117"/>
      <c r="NHP14" s="117"/>
      <c r="NHQ14" s="117"/>
      <c r="NHR14" s="117"/>
      <c r="NHS14" s="117"/>
      <c r="NHT14" s="117"/>
      <c r="NHU14" s="117"/>
      <c r="NHV14" s="117"/>
      <c r="NHW14" s="117"/>
      <c r="NHX14" s="117"/>
      <c r="NHY14" s="117"/>
      <c r="NHZ14" s="117"/>
      <c r="NIA14" s="117"/>
      <c r="NIB14" s="117"/>
      <c r="NIC14" s="117"/>
      <c r="NID14" s="117"/>
      <c r="NIE14" s="117"/>
      <c r="NIF14" s="117"/>
      <c r="NIG14" s="117"/>
      <c r="NIH14" s="117"/>
      <c r="NII14" s="117"/>
      <c r="NIJ14" s="117"/>
      <c r="NIK14" s="117"/>
      <c r="NIL14" s="117"/>
      <c r="NIM14" s="117"/>
      <c r="NIN14" s="117"/>
      <c r="NIO14" s="117"/>
      <c r="NIP14" s="117"/>
      <c r="NIQ14" s="117"/>
      <c r="NIR14" s="117"/>
      <c r="NIS14" s="117"/>
      <c r="NIT14" s="117"/>
      <c r="NIU14" s="117"/>
      <c r="NIV14" s="117"/>
      <c r="NIW14" s="117"/>
      <c r="NIX14" s="117"/>
      <c r="NIY14" s="117"/>
      <c r="NIZ14" s="117"/>
      <c r="NJA14" s="117"/>
      <c r="NJB14" s="117"/>
      <c r="NJC14" s="117"/>
      <c r="NJD14" s="117"/>
      <c r="NJE14" s="117"/>
      <c r="NJF14" s="117"/>
      <c r="NJG14" s="117"/>
      <c r="NJH14" s="117"/>
      <c r="NJI14" s="117"/>
      <c r="NJJ14" s="117"/>
      <c r="NJK14" s="117"/>
      <c r="NJL14" s="117"/>
      <c r="NJM14" s="117"/>
      <c r="NJN14" s="117"/>
      <c r="NJO14" s="117"/>
      <c r="NJP14" s="117"/>
      <c r="NJQ14" s="117"/>
      <c r="NJR14" s="117"/>
      <c r="NJS14" s="117"/>
      <c r="NJT14" s="117"/>
      <c r="NJU14" s="117"/>
      <c r="NJV14" s="117"/>
      <c r="NJW14" s="117"/>
      <c r="NJX14" s="117"/>
      <c r="NJY14" s="117"/>
      <c r="NJZ14" s="117"/>
      <c r="NKA14" s="117"/>
      <c r="NKB14" s="117"/>
      <c r="NKC14" s="117"/>
      <c r="NKD14" s="117"/>
      <c r="NKE14" s="117"/>
      <c r="NKF14" s="117"/>
      <c r="NKG14" s="117"/>
      <c r="NKH14" s="117"/>
      <c r="NKI14" s="117"/>
      <c r="NKJ14" s="117"/>
      <c r="NKK14" s="117"/>
      <c r="NKL14" s="117"/>
      <c r="NKM14" s="117"/>
      <c r="NKN14" s="117"/>
      <c r="NKO14" s="117"/>
      <c r="NKP14" s="117"/>
      <c r="NKQ14" s="117"/>
      <c r="NKR14" s="117"/>
      <c r="NKS14" s="117"/>
      <c r="NKT14" s="117"/>
      <c r="NKU14" s="117"/>
      <c r="NKV14" s="117"/>
      <c r="NKW14" s="117"/>
      <c r="NKX14" s="117"/>
      <c r="NKY14" s="117"/>
      <c r="NKZ14" s="117"/>
      <c r="NLA14" s="117"/>
      <c r="NLB14" s="117"/>
      <c r="NLC14" s="117"/>
      <c r="NLD14" s="117"/>
      <c r="NLE14" s="117"/>
      <c r="NLF14" s="117"/>
      <c r="NLG14" s="117"/>
      <c r="NLH14" s="117"/>
      <c r="NLI14" s="117"/>
      <c r="NLJ14" s="117"/>
      <c r="NLK14" s="117"/>
      <c r="NLL14" s="117"/>
      <c r="NLM14" s="117"/>
      <c r="NLN14" s="117"/>
      <c r="NLO14" s="117"/>
      <c r="NLP14" s="117"/>
      <c r="NLQ14" s="117"/>
      <c r="NLR14" s="117"/>
      <c r="NLS14" s="117"/>
      <c r="NLT14" s="117"/>
      <c r="NLU14" s="117"/>
      <c r="NLV14" s="117"/>
      <c r="NLW14" s="117"/>
      <c r="NLX14" s="117"/>
      <c r="NLY14" s="117"/>
      <c r="NLZ14" s="117"/>
      <c r="NMA14" s="117"/>
      <c r="NMB14" s="117"/>
      <c r="NMC14" s="117"/>
      <c r="NMD14" s="117"/>
      <c r="NME14" s="117"/>
      <c r="NMF14" s="117"/>
      <c r="NMG14" s="117"/>
      <c r="NMH14" s="117"/>
      <c r="NMI14" s="117"/>
      <c r="NMJ14" s="117"/>
      <c r="NMK14" s="117"/>
      <c r="NML14" s="117"/>
      <c r="NMM14" s="117"/>
      <c r="NMN14" s="117"/>
      <c r="NMO14" s="117"/>
      <c r="NMP14" s="117"/>
      <c r="NMQ14" s="117"/>
      <c r="NMR14" s="117"/>
      <c r="NMS14" s="117"/>
      <c r="NMT14" s="117"/>
      <c r="NMU14" s="117"/>
      <c r="NMV14" s="117"/>
      <c r="NMW14" s="117"/>
      <c r="NMX14" s="117"/>
      <c r="NMY14" s="117"/>
      <c r="NMZ14" s="117"/>
      <c r="NNA14" s="117"/>
      <c r="NNB14" s="117"/>
      <c r="NNC14" s="117"/>
      <c r="NND14" s="117"/>
      <c r="NNE14" s="117"/>
      <c r="NNF14" s="117"/>
      <c r="NNG14" s="117"/>
      <c r="NNH14" s="117"/>
      <c r="NNI14" s="117"/>
      <c r="NNJ14" s="117"/>
      <c r="NNK14" s="117"/>
      <c r="NNL14" s="117"/>
      <c r="NNM14" s="117"/>
      <c r="NNN14" s="117"/>
      <c r="NNO14" s="117"/>
      <c r="NNP14" s="117"/>
      <c r="NNQ14" s="117"/>
      <c r="NNR14" s="117"/>
      <c r="NNS14" s="117"/>
      <c r="NNT14" s="117"/>
      <c r="NNU14" s="117"/>
      <c r="NNV14" s="117"/>
      <c r="NNW14" s="117"/>
      <c r="NNX14" s="117"/>
      <c r="NNY14" s="117"/>
      <c r="NNZ14" s="117"/>
      <c r="NOA14" s="117"/>
      <c r="NOB14" s="117"/>
      <c r="NOC14" s="117"/>
      <c r="NOD14" s="117"/>
      <c r="NOE14" s="117"/>
      <c r="NOF14" s="117"/>
      <c r="NOG14" s="117"/>
      <c r="NOH14" s="117"/>
      <c r="NOI14" s="117"/>
      <c r="NOJ14" s="117"/>
      <c r="NOK14" s="117"/>
      <c r="NOL14" s="117"/>
      <c r="NOM14" s="117"/>
      <c r="NON14" s="117"/>
      <c r="NOO14" s="117"/>
      <c r="NOP14" s="117"/>
      <c r="NOQ14" s="117"/>
      <c r="NOR14" s="117"/>
      <c r="NOS14" s="117"/>
      <c r="NOT14" s="117"/>
      <c r="NOU14" s="117"/>
      <c r="NOV14" s="117"/>
      <c r="NOW14" s="117"/>
      <c r="NOX14" s="117"/>
      <c r="NOY14" s="117"/>
      <c r="NOZ14" s="117"/>
      <c r="NPA14" s="117"/>
      <c r="NPB14" s="117"/>
      <c r="NPC14" s="117"/>
      <c r="NPD14" s="117"/>
      <c r="NPE14" s="117"/>
      <c r="NPF14" s="117"/>
      <c r="NPG14" s="117"/>
      <c r="NPH14" s="117"/>
      <c r="NPI14" s="117"/>
      <c r="NPJ14" s="117"/>
      <c r="NPK14" s="117"/>
      <c r="NPL14" s="117"/>
      <c r="NPM14" s="117"/>
      <c r="NPN14" s="117"/>
      <c r="NPO14" s="117"/>
      <c r="NPP14" s="117"/>
      <c r="NPQ14" s="117"/>
      <c r="NPR14" s="117"/>
      <c r="NPS14" s="117"/>
      <c r="NPT14" s="117"/>
      <c r="NPU14" s="117"/>
      <c r="NPV14" s="117"/>
      <c r="NPW14" s="117"/>
      <c r="NPX14" s="117"/>
      <c r="NPY14" s="117"/>
      <c r="NPZ14" s="117"/>
      <c r="NQA14" s="117"/>
      <c r="NQB14" s="117"/>
      <c r="NQC14" s="117"/>
      <c r="NQD14" s="117"/>
      <c r="NQE14" s="117"/>
      <c r="NQF14" s="117"/>
      <c r="NQG14" s="117"/>
      <c r="NQH14" s="117"/>
      <c r="NQI14" s="117"/>
      <c r="NQJ14" s="117"/>
      <c r="NQK14" s="117"/>
      <c r="NQL14" s="117"/>
      <c r="NQM14" s="117"/>
      <c r="NQN14" s="117"/>
      <c r="NQO14" s="117"/>
      <c r="NQP14" s="117"/>
      <c r="NQQ14" s="117"/>
      <c r="NQR14" s="117"/>
      <c r="NQS14" s="117"/>
      <c r="NQT14" s="117"/>
      <c r="NQU14" s="117"/>
      <c r="NQV14" s="117"/>
      <c r="NQW14" s="117"/>
      <c r="NQX14" s="117"/>
      <c r="NQY14" s="117"/>
      <c r="NQZ14" s="117"/>
      <c r="NRA14" s="117"/>
      <c r="NRB14" s="117"/>
      <c r="NRC14" s="117"/>
      <c r="NRD14" s="117"/>
      <c r="NRE14" s="117"/>
      <c r="NRF14" s="117"/>
      <c r="NRG14" s="117"/>
      <c r="NRH14" s="117"/>
      <c r="NRI14" s="117"/>
      <c r="NRJ14" s="117"/>
      <c r="NRK14" s="117"/>
      <c r="NRL14" s="117"/>
      <c r="NRM14" s="117"/>
      <c r="NRN14" s="117"/>
      <c r="NRO14" s="117"/>
      <c r="NRP14" s="117"/>
      <c r="NRQ14" s="117"/>
      <c r="NRR14" s="117"/>
      <c r="NRS14" s="117"/>
      <c r="NRT14" s="117"/>
      <c r="NRU14" s="117"/>
      <c r="NRV14" s="117"/>
      <c r="NRW14" s="117"/>
      <c r="NRX14" s="117"/>
      <c r="NRY14" s="117"/>
      <c r="NRZ14" s="117"/>
      <c r="NSA14" s="117"/>
      <c r="NSB14" s="117"/>
      <c r="NSC14" s="117"/>
      <c r="NSD14" s="117"/>
      <c r="NSE14" s="117"/>
      <c r="NSF14" s="117"/>
      <c r="NSG14" s="117"/>
      <c r="NSH14" s="117"/>
      <c r="NSI14" s="117"/>
      <c r="NSJ14" s="117"/>
      <c r="NSK14" s="117"/>
      <c r="NSL14" s="117"/>
      <c r="NSM14" s="117"/>
      <c r="NSN14" s="117"/>
      <c r="NSO14" s="117"/>
      <c r="NSP14" s="117"/>
      <c r="NSQ14" s="117"/>
      <c r="NSR14" s="117"/>
      <c r="NSS14" s="117"/>
      <c r="NST14" s="117"/>
      <c r="NSU14" s="117"/>
      <c r="NSV14" s="117"/>
      <c r="NSW14" s="117"/>
      <c r="NSX14" s="117"/>
      <c r="NSY14" s="117"/>
      <c r="NSZ14" s="117"/>
      <c r="NTA14" s="117"/>
      <c r="NTB14" s="117"/>
      <c r="NTC14" s="117"/>
      <c r="NTD14" s="117"/>
      <c r="NTE14" s="117"/>
      <c r="NTF14" s="117"/>
      <c r="NTG14" s="117"/>
      <c r="NTH14" s="117"/>
      <c r="NTI14" s="117"/>
      <c r="NTJ14" s="117"/>
      <c r="NTK14" s="117"/>
      <c r="NTL14" s="117"/>
      <c r="NTM14" s="117"/>
      <c r="NTN14" s="117"/>
      <c r="NTO14" s="117"/>
      <c r="NTP14" s="117"/>
      <c r="NTQ14" s="117"/>
      <c r="NTR14" s="117"/>
      <c r="NTS14" s="117"/>
      <c r="NTT14" s="117"/>
      <c r="NTU14" s="117"/>
      <c r="NTV14" s="117"/>
      <c r="NTW14" s="117"/>
      <c r="NTX14" s="117"/>
      <c r="NTY14" s="117"/>
      <c r="NTZ14" s="117"/>
      <c r="NUA14" s="117"/>
      <c r="NUB14" s="117"/>
      <c r="NUC14" s="117"/>
      <c r="NUD14" s="117"/>
      <c r="NUE14" s="117"/>
      <c r="NUF14" s="117"/>
      <c r="NUG14" s="117"/>
      <c r="NUH14" s="117"/>
      <c r="NUI14" s="117"/>
      <c r="NUJ14" s="117"/>
      <c r="NUK14" s="117"/>
      <c r="NUL14" s="117"/>
      <c r="NUM14" s="117"/>
      <c r="NUN14" s="117"/>
      <c r="NUO14" s="117"/>
      <c r="NUP14" s="117"/>
      <c r="NUQ14" s="117"/>
      <c r="NUR14" s="117"/>
      <c r="NUS14" s="117"/>
      <c r="NUT14" s="117"/>
      <c r="NUU14" s="117"/>
      <c r="NUV14" s="117"/>
      <c r="NUW14" s="117"/>
      <c r="NUX14" s="117"/>
      <c r="NUY14" s="117"/>
      <c r="NUZ14" s="117"/>
      <c r="NVA14" s="117"/>
      <c r="NVB14" s="117"/>
      <c r="NVC14" s="117"/>
      <c r="NVD14" s="117"/>
      <c r="NVE14" s="117"/>
      <c r="NVF14" s="117"/>
      <c r="NVG14" s="117"/>
      <c r="NVH14" s="117"/>
      <c r="NVI14" s="117"/>
      <c r="NVJ14" s="117"/>
      <c r="NVK14" s="117"/>
      <c r="NVL14" s="117"/>
      <c r="NVM14" s="117"/>
      <c r="NVN14" s="117"/>
      <c r="NVO14" s="117"/>
      <c r="NVP14" s="117"/>
      <c r="NVQ14" s="117"/>
      <c r="NVR14" s="117"/>
      <c r="NVS14" s="117"/>
      <c r="NVT14" s="117"/>
      <c r="NVU14" s="117"/>
      <c r="NVV14" s="117"/>
      <c r="NVW14" s="117"/>
      <c r="NVX14" s="117"/>
      <c r="NVY14" s="117"/>
      <c r="NVZ14" s="117"/>
      <c r="NWA14" s="117"/>
      <c r="NWB14" s="117"/>
      <c r="NWC14" s="117"/>
      <c r="NWD14" s="117"/>
      <c r="NWE14" s="117"/>
      <c r="NWF14" s="117"/>
      <c r="NWG14" s="117"/>
      <c r="NWH14" s="117"/>
      <c r="NWI14" s="117"/>
      <c r="NWJ14" s="117"/>
      <c r="NWK14" s="117"/>
      <c r="NWL14" s="117"/>
      <c r="NWM14" s="117"/>
      <c r="NWN14" s="117"/>
      <c r="NWO14" s="117"/>
      <c r="NWP14" s="117"/>
      <c r="NWQ14" s="117"/>
      <c r="NWR14" s="117"/>
      <c r="NWS14" s="117"/>
      <c r="NWT14" s="117"/>
      <c r="NWU14" s="117"/>
      <c r="NWV14" s="117"/>
      <c r="NWW14" s="117"/>
      <c r="NWX14" s="117"/>
      <c r="NWY14" s="117"/>
      <c r="NWZ14" s="117"/>
      <c r="NXA14" s="117"/>
      <c r="NXB14" s="117"/>
      <c r="NXC14" s="117"/>
      <c r="NXD14" s="117"/>
      <c r="NXE14" s="117"/>
      <c r="NXF14" s="117"/>
      <c r="NXG14" s="117"/>
      <c r="NXH14" s="117"/>
      <c r="NXI14" s="117"/>
      <c r="NXJ14" s="117"/>
      <c r="NXK14" s="117"/>
      <c r="NXL14" s="117"/>
      <c r="NXM14" s="117"/>
      <c r="NXN14" s="117"/>
      <c r="NXO14" s="117"/>
      <c r="NXP14" s="117"/>
      <c r="NXQ14" s="117"/>
      <c r="NXR14" s="117"/>
      <c r="NXS14" s="117"/>
      <c r="NXT14" s="117"/>
      <c r="NXU14" s="117"/>
      <c r="NXV14" s="117"/>
      <c r="NXW14" s="117"/>
      <c r="NXX14" s="117"/>
      <c r="NXY14" s="117"/>
      <c r="NXZ14" s="117"/>
      <c r="NYA14" s="117"/>
      <c r="NYB14" s="117"/>
      <c r="NYC14" s="117"/>
      <c r="NYD14" s="117"/>
      <c r="NYE14" s="117"/>
      <c r="NYF14" s="117"/>
      <c r="NYG14" s="117"/>
      <c r="NYH14" s="117"/>
      <c r="NYI14" s="117"/>
      <c r="NYJ14" s="117"/>
      <c r="NYK14" s="117"/>
      <c r="NYL14" s="117"/>
      <c r="NYM14" s="117"/>
      <c r="NYN14" s="117"/>
      <c r="NYO14" s="117"/>
      <c r="NYP14" s="117"/>
      <c r="NYQ14" s="117"/>
      <c r="NYR14" s="117"/>
      <c r="NYS14" s="117"/>
      <c r="NYT14" s="117"/>
      <c r="NYU14" s="117"/>
      <c r="NYV14" s="117"/>
      <c r="NYW14" s="117"/>
      <c r="NYX14" s="117"/>
      <c r="NYY14" s="117"/>
      <c r="NYZ14" s="117"/>
      <c r="NZA14" s="117"/>
      <c r="NZB14" s="117"/>
      <c r="NZC14" s="117"/>
      <c r="NZD14" s="117"/>
      <c r="NZE14" s="117"/>
      <c r="NZF14" s="117"/>
      <c r="NZG14" s="117"/>
      <c r="NZH14" s="117"/>
      <c r="NZI14" s="117"/>
      <c r="NZJ14" s="117"/>
      <c r="NZK14" s="117"/>
      <c r="NZL14" s="117"/>
      <c r="NZM14" s="117"/>
      <c r="NZN14" s="117"/>
      <c r="NZO14" s="117"/>
      <c r="NZP14" s="117"/>
      <c r="NZQ14" s="117"/>
      <c r="NZR14" s="117"/>
      <c r="NZS14" s="117"/>
      <c r="NZT14" s="117"/>
      <c r="NZU14" s="117"/>
      <c r="NZV14" s="117"/>
      <c r="NZW14" s="117"/>
      <c r="NZX14" s="117"/>
      <c r="NZY14" s="117"/>
      <c r="NZZ14" s="117"/>
      <c r="OAA14" s="117"/>
      <c r="OAB14" s="117"/>
      <c r="OAC14" s="117"/>
      <c r="OAD14" s="117"/>
      <c r="OAE14" s="117"/>
      <c r="OAF14" s="117"/>
      <c r="OAG14" s="117"/>
      <c r="OAH14" s="117"/>
      <c r="OAI14" s="117"/>
      <c r="OAJ14" s="117"/>
      <c r="OAK14" s="117"/>
      <c r="OAL14" s="117"/>
      <c r="OAM14" s="117"/>
      <c r="OAN14" s="117"/>
      <c r="OAO14" s="117"/>
      <c r="OAP14" s="117"/>
      <c r="OAQ14" s="117"/>
      <c r="OAR14" s="117"/>
      <c r="OAS14" s="117"/>
      <c r="OAT14" s="117"/>
      <c r="OAU14" s="117"/>
      <c r="OAV14" s="117"/>
      <c r="OAW14" s="117"/>
      <c r="OAX14" s="117"/>
      <c r="OAY14" s="117"/>
      <c r="OAZ14" s="117"/>
      <c r="OBA14" s="117"/>
      <c r="OBB14" s="117"/>
      <c r="OBC14" s="117"/>
      <c r="OBD14" s="117"/>
      <c r="OBE14" s="117"/>
      <c r="OBF14" s="117"/>
      <c r="OBG14" s="117"/>
      <c r="OBH14" s="117"/>
      <c r="OBI14" s="117"/>
      <c r="OBJ14" s="117"/>
      <c r="OBK14" s="117"/>
      <c r="OBL14" s="117"/>
      <c r="OBM14" s="117"/>
      <c r="OBN14" s="117"/>
      <c r="OBO14" s="117"/>
      <c r="OBP14" s="117"/>
      <c r="OBQ14" s="117"/>
      <c r="OBR14" s="117"/>
      <c r="OBS14" s="117"/>
      <c r="OBT14" s="117"/>
      <c r="OBU14" s="117"/>
      <c r="OBV14" s="117"/>
      <c r="OBW14" s="117"/>
      <c r="OBX14" s="117"/>
      <c r="OBY14" s="117"/>
      <c r="OBZ14" s="117"/>
      <c r="OCA14" s="117"/>
      <c r="OCB14" s="117"/>
      <c r="OCC14" s="117"/>
      <c r="OCD14" s="117"/>
      <c r="OCE14" s="117"/>
      <c r="OCF14" s="117"/>
      <c r="OCG14" s="117"/>
      <c r="OCH14" s="117"/>
      <c r="OCI14" s="117"/>
      <c r="OCJ14" s="117"/>
      <c r="OCK14" s="117"/>
      <c r="OCL14" s="117"/>
      <c r="OCM14" s="117"/>
      <c r="OCN14" s="117"/>
      <c r="OCO14" s="117"/>
      <c r="OCP14" s="117"/>
      <c r="OCQ14" s="117"/>
      <c r="OCR14" s="117"/>
      <c r="OCS14" s="117"/>
      <c r="OCT14" s="117"/>
      <c r="OCU14" s="117"/>
      <c r="OCV14" s="117"/>
      <c r="OCW14" s="117"/>
      <c r="OCX14" s="117"/>
      <c r="OCY14" s="117"/>
      <c r="OCZ14" s="117"/>
      <c r="ODA14" s="117"/>
      <c r="ODB14" s="117"/>
      <c r="ODC14" s="117"/>
      <c r="ODD14" s="117"/>
      <c r="ODE14" s="117"/>
      <c r="ODF14" s="117"/>
      <c r="ODG14" s="117"/>
      <c r="ODH14" s="117"/>
      <c r="ODI14" s="117"/>
      <c r="ODJ14" s="117"/>
      <c r="ODK14" s="117"/>
      <c r="ODL14" s="117"/>
      <c r="ODM14" s="117"/>
      <c r="ODN14" s="117"/>
      <c r="ODO14" s="117"/>
      <c r="ODP14" s="117"/>
      <c r="ODQ14" s="117"/>
      <c r="ODR14" s="117"/>
      <c r="ODS14" s="117"/>
      <c r="ODT14" s="117"/>
      <c r="ODU14" s="117"/>
      <c r="ODV14" s="117"/>
      <c r="ODW14" s="117"/>
      <c r="ODX14" s="117"/>
      <c r="ODY14" s="117"/>
      <c r="ODZ14" s="117"/>
      <c r="OEA14" s="117"/>
      <c r="OEB14" s="117"/>
      <c r="OEC14" s="117"/>
      <c r="OED14" s="117"/>
      <c r="OEE14" s="117"/>
      <c r="OEF14" s="117"/>
      <c r="OEG14" s="117"/>
      <c r="OEH14" s="117"/>
      <c r="OEI14" s="117"/>
      <c r="OEJ14" s="117"/>
      <c r="OEK14" s="117"/>
      <c r="OEL14" s="117"/>
      <c r="OEM14" s="117"/>
      <c r="OEN14" s="117"/>
      <c r="OEO14" s="117"/>
      <c r="OEP14" s="117"/>
      <c r="OEQ14" s="117"/>
      <c r="OER14" s="117"/>
      <c r="OES14" s="117"/>
      <c r="OET14" s="117"/>
      <c r="OEU14" s="117"/>
      <c r="OEV14" s="117"/>
      <c r="OEW14" s="117"/>
      <c r="OEX14" s="117"/>
      <c r="OEY14" s="117"/>
      <c r="OEZ14" s="117"/>
      <c r="OFA14" s="117"/>
      <c r="OFB14" s="117"/>
      <c r="OFC14" s="117"/>
      <c r="OFD14" s="117"/>
      <c r="OFE14" s="117"/>
      <c r="OFF14" s="117"/>
      <c r="OFG14" s="117"/>
      <c r="OFH14" s="117"/>
      <c r="OFI14" s="117"/>
      <c r="OFJ14" s="117"/>
      <c r="OFK14" s="117"/>
      <c r="OFL14" s="117"/>
      <c r="OFM14" s="117"/>
      <c r="OFN14" s="117"/>
      <c r="OFO14" s="117"/>
      <c r="OFP14" s="117"/>
      <c r="OFQ14" s="117"/>
      <c r="OFR14" s="117"/>
      <c r="OFS14" s="117"/>
      <c r="OFT14" s="117"/>
      <c r="OFU14" s="117"/>
      <c r="OFV14" s="117"/>
      <c r="OFW14" s="117"/>
      <c r="OFX14" s="117"/>
      <c r="OFY14" s="117"/>
      <c r="OFZ14" s="117"/>
      <c r="OGA14" s="117"/>
      <c r="OGB14" s="117"/>
      <c r="OGC14" s="117"/>
      <c r="OGD14" s="117"/>
      <c r="OGE14" s="117"/>
      <c r="OGF14" s="117"/>
      <c r="OGG14" s="117"/>
      <c r="OGH14" s="117"/>
      <c r="OGI14" s="117"/>
      <c r="OGJ14" s="117"/>
      <c r="OGK14" s="117"/>
      <c r="OGL14" s="117"/>
      <c r="OGM14" s="117"/>
      <c r="OGN14" s="117"/>
      <c r="OGO14" s="117"/>
      <c r="OGP14" s="117"/>
      <c r="OGQ14" s="117"/>
      <c r="OGR14" s="117"/>
      <c r="OGS14" s="117"/>
      <c r="OGT14" s="117"/>
      <c r="OGU14" s="117"/>
      <c r="OGV14" s="117"/>
      <c r="OGW14" s="117"/>
      <c r="OGX14" s="117"/>
      <c r="OGY14" s="117"/>
      <c r="OGZ14" s="117"/>
      <c r="OHA14" s="117"/>
      <c r="OHB14" s="117"/>
      <c r="OHC14" s="117"/>
      <c r="OHD14" s="117"/>
      <c r="OHE14" s="117"/>
      <c r="OHF14" s="117"/>
      <c r="OHG14" s="117"/>
      <c r="OHH14" s="117"/>
      <c r="OHI14" s="117"/>
      <c r="OHJ14" s="117"/>
      <c r="OHK14" s="117"/>
      <c r="OHL14" s="117"/>
      <c r="OHM14" s="117"/>
      <c r="OHN14" s="117"/>
      <c r="OHO14" s="117"/>
      <c r="OHP14" s="117"/>
      <c r="OHQ14" s="117"/>
      <c r="OHR14" s="117"/>
      <c r="OHS14" s="117"/>
      <c r="OHT14" s="117"/>
      <c r="OHU14" s="117"/>
      <c r="OHV14" s="117"/>
      <c r="OHW14" s="117"/>
      <c r="OHX14" s="117"/>
      <c r="OHY14" s="117"/>
      <c r="OHZ14" s="117"/>
      <c r="OIA14" s="117"/>
      <c r="OIB14" s="117"/>
      <c r="OIC14" s="117"/>
      <c r="OID14" s="117"/>
      <c r="OIE14" s="117"/>
      <c r="OIF14" s="117"/>
      <c r="OIG14" s="117"/>
      <c r="OIH14" s="117"/>
      <c r="OII14" s="117"/>
      <c r="OIJ14" s="117"/>
      <c r="OIK14" s="117"/>
      <c r="OIL14" s="117"/>
      <c r="OIM14" s="117"/>
      <c r="OIN14" s="117"/>
      <c r="OIO14" s="117"/>
      <c r="OIP14" s="117"/>
      <c r="OIQ14" s="117"/>
      <c r="OIR14" s="117"/>
      <c r="OIS14" s="117"/>
      <c r="OIT14" s="117"/>
      <c r="OIU14" s="117"/>
      <c r="OIV14" s="117"/>
      <c r="OIW14" s="117"/>
      <c r="OIX14" s="117"/>
      <c r="OIY14" s="117"/>
      <c r="OIZ14" s="117"/>
      <c r="OJA14" s="117"/>
      <c r="OJB14" s="117"/>
      <c r="OJC14" s="117"/>
      <c r="OJD14" s="117"/>
      <c r="OJE14" s="117"/>
      <c r="OJF14" s="117"/>
      <c r="OJG14" s="117"/>
      <c r="OJH14" s="117"/>
      <c r="OJI14" s="117"/>
      <c r="OJJ14" s="117"/>
      <c r="OJK14" s="117"/>
      <c r="OJL14" s="117"/>
      <c r="OJM14" s="117"/>
      <c r="OJN14" s="117"/>
      <c r="OJO14" s="117"/>
      <c r="OJP14" s="117"/>
      <c r="OJQ14" s="117"/>
      <c r="OJR14" s="117"/>
      <c r="OJS14" s="117"/>
      <c r="OJT14" s="117"/>
      <c r="OJU14" s="117"/>
      <c r="OJV14" s="117"/>
      <c r="OJW14" s="117"/>
      <c r="OJX14" s="117"/>
      <c r="OJY14" s="117"/>
      <c r="OJZ14" s="117"/>
      <c r="OKA14" s="117"/>
      <c r="OKB14" s="117"/>
      <c r="OKC14" s="117"/>
      <c r="OKD14" s="117"/>
      <c r="OKE14" s="117"/>
      <c r="OKF14" s="117"/>
      <c r="OKG14" s="117"/>
      <c r="OKH14" s="117"/>
      <c r="OKI14" s="117"/>
      <c r="OKJ14" s="117"/>
      <c r="OKK14" s="117"/>
      <c r="OKL14" s="117"/>
      <c r="OKM14" s="117"/>
      <c r="OKN14" s="117"/>
      <c r="OKO14" s="117"/>
      <c r="OKP14" s="117"/>
      <c r="OKQ14" s="117"/>
      <c r="OKR14" s="117"/>
      <c r="OKS14" s="117"/>
      <c r="OKT14" s="117"/>
      <c r="OKU14" s="117"/>
      <c r="OKV14" s="117"/>
      <c r="OKW14" s="117"/>
      <c r="OKX14" s="117"/>
      <c r="OKY14" s="117"/>
      <c r="OKZ14" s="117"/>
      <c r="OLA14" s="117"/>
      <c r="OLB14" s="117"/>
      <c r="OLC14" s="117"/>
      <c r="OLD14" s="117"/>
      <c r="OLE14" s="117"/>
      <c r="OLF14" s="117"/>
      <c r="OLG14" s="117"/>
      <c r="OLH14" s="117"/>
      <c r="OLI14" s="117"/>
      <c r="OLJ14" s="117"/>
      <c r="OLK14" s="117"/>
      <c r="OLL14" s="117"/>
      <c r="OLM14" s="117"/>
      <c r="OLN14" s="117"/>
      <c r="OLO14" s="117"/>
      <c r="OLP14" s="117"/>
      <c r="OLQ14" s="117"/>
      <c r="OLR14" s="117"/>
      <c r="OLS14" s="117"/>
      <c r="OLT14" s="117"/>
      <c r="OLU14" s="117"/>
      <c r="OLV14" s="117"/>
      <c r="OLW14" s="117"/>
      <c r="OLX14" s="117"/>
      <c r="OLY14" s="117"/>
      <c r="OLZ14" s="117"/>
      <c r="OMA14" s="117"/>
      <c r="OMB14" s="117"/>
      <c r="OMC14" s="117"/>
      <c r="OMD14" s="117"/>
      <c r="OME14" s="117"/>
      <c r="OMF14" s="117"/>
      <c r="OMG14" s="117"/>
      <c r="OMH14" s="117"/>
      <c r="OMI14" s="117"/>
      <c r="OMJ14" s="117"/>
      <c r="OMK14" s="117"/>
      <c r="OML14" s="117"/>
      <c r="OMM14" s="117"/>
      <c r="OMN14" s="117"/>
      <c r="OMO14" s="117"/>
      <c r="OMP14" s="117"/>
      <c r="OMQ14" s="117"/>
      <c r="OMR14" s="117"/>
      <c r="OMS14" s="117"/>
      <c r="OMT14" s="117"/>
      <c r="OMU14" s="117"/>
      <c r="OMV14" s="117"/>
      <c r="OMW14" s="117"/>
      <c r="OMX14" s="117"/>
      <c r="OMY14" s="117"/>
      <c r="OMZ14" s="117"/>
      <c r="ONA14" s="117"/>
      <c r="ONB14" s="117"/>
      <c r="ONC14" s="117"/>
      <c r="OND14" s="117"/>
      <c r="ONE14" s="117"/>
      <c r="ONF14" s="117"/>
      <c r="ONG14" s="117"/>
      <c r="ONH14" s="117"/>
      <c r="ONI14" s="117"/>
      <c r="ONJ14" s="117"/>
      <c r="ONK14" s="117"/>
      <c r="ONL14" s="117"/>
      <c r="ONM14" s="117"/>
      <c r="ONN14" s="117"/>
      <c r="ONO14" s="117"/>
      <c r="ONP14" s="117"/>
      <c r="ONQ14" s="117"/>
      <c r="ONR14" s="117"/>
      <c r="ONS14" s="117"/>
      <c r="ONT14" s="117"/>
      <c r="ONU14" s="117"/>
      <c r="ONV14" s="117"/>
      <c r="ONW14" s="117"/>
      <c r="ONX14" s="117"/>
      <c r="ONY14" s="117"/>
      <c r="ONZ14" s="117"/>
      <c r="OOA14" s="117"/>
      <c r="OOB14" s="117"/>
      <c r="OOC14" s="117"/>
      <c r="OOD14" s="117"/>
      <c r="OOE14" s="117"/>
      <c r="OOF14" s="117"/>
      <c r="OOG14" s="117"/>
      <c r="OOH14" s="117"/>
      <c r="OOI14" s="117"/>
      <c r="OOJ14" s="117"/>
      <c r="OOK14" s="117"/>
      <c r="OOL14" s="117"/>
      <c r="OOM14" s="117"/>
      <c r="OON14" s="117"/>
      <c r="OOO14" s="117"/>
      <c r="OOP14" s="117"/>
      <c r="OOQ14" s="117"/>
      <c r="OOR14" s="117"/>
      <c r="OOS14" s="117"/>
      <c r="OOT14" s="117"/>
      <c r="OOU14" s="117"/>
      <c r="OOV14" s="117"/>
      <c r="OOW14" s="117"/>
      <c r="OOX14" s="117"/>
      <c r="OOY14" s="117"/>
      <c r="OOZ14" s="117"/>
      <c r="OPA14" s="117"/>
      <c r="OPB14" s="117"/>
      <c r="OPC14" s="117"/>
      <c r="OPD14" s="117"/>
      <c r="OPE14" s="117"/>
      <c r="OPF14" s="117"/>
      <c r="OPG14" s="117"/>
      <c r="OPH14" s="117"/>
      <c r="OPI14" s="117"/>
      <c r="OPJ14" s="117"/>
      <c r="OPK14" s="117"/>
      <c r="OPL14" s="117"/>
      <c r="OPM14" s="117"/>
      <c r="OPN14" s="117"/>
      <c r="OPO14" s="117"/>
      <c r="OPP14" s="117"/>
      <c r="OPQ14" s="117"/>
      <c r="OPR14" s="117"/>
      <c r="OPS14" s="117"/>
      <c r="OPT14" s="117"/>
      <c r="OPU14" s="117"/>
      <c r="OPV14" s="117"/>
      <c r="OPW14" s="117"/>
      <c r="OPX14" s="117"/>
      <c r="OPY14" s="117"/>
      <c r="OPZ14" s="117"/>
      <c r="OQA14" s="117"/>
      <c r="OQB14" s="117"/>
      <c r="OQC14" s="117"/>
      <c r="OQD14" s="117"/>
      <c r="OQE14" s="117"/>
      <c r="OQF14" s="117"/>
      <c r="OQG14" s="117"/>
      <c r="OQH14" s="117"/>
      <c r="OQI14" s="117"/>
      <c r="OQJ14" s="117"/>
      <c r="OQK14" s="117"/>
      <c r="OQL14" s="117"/>
      <c r="OQM14" s="117"/>
      <c r="OQN14" s="117"/>
      <c r="OQO14" s="117"/>
      <c r="OQP14" s="117"/>
      <c r="OQQ14" s="117"/>
      <c r="OQR14" s="117"/>
      <c r="OQS14" s="117"/>
      <c r="OQT14" s="117"/>
      <c r="OQU14" s="117"/>
      <c r="OQV14" s="117"/>
      <c r="OQW14" s="117"/>
      <c r="OQX14" s="117"/>
      <c r="OQY14" s="117"/>
      <c r="OQZ14" s="117"/>
      <c r="ORA14" s="117"/>
      <c r="ORB14" s="117"/>
      <c r="ORC14" s="117"/>
      <c r="ORD14" s="117"/>
      <c r="ORE14" s="117"/>
      <c r="ORF14" s="117"/>
      <c r="ORG14" s="117"/>
      <c r="ORH14" s="117"/>
      <c r="ORI14" s="117"/>
      <c r="ORJ14" s="117"/>
      <c r="ORK14" s="117"/>
      <c r="ORL14" s="117"/>
      <c r="ORM14" s="117"/>
      <c r="ORN14" s="117"/>
      <c r="ORO14" s="117"/>
      <c r="ORP14" s="117"/>
      <c r="ORQ14" s="117"/>
      <c r="ORR14" s="117"/>
      <c r="ORS14" s="117"/>
      <c r="ORT14" s="117"/>
      <c r="ORU14" s="117"/>
      <c r="ORV14" s="117"/>
      <c r="ORW14" s="117"/>
      <c r="ORX14" s="117"/>
      <c r="ORY14" s="117"/>
      <c r="ORZ14" s="117"/>
      <c r="OSA14" s="117"/>
      <c r="OSB14" s="117"/>
      <c r="OSC14" s="117"/>
      <c r="OSD14" s="117"/>
      <c r="OSE14" s="117"/>
      <c r="OSF14" s="117"/>
      <c r="OSG14" s="117"/>
      <c r="OSH14" s="117"/>
      <c r="OSI14" s="117"/>
      <c r="OSJ14" s="117"/>
      <c r="OSK14" s="117"/>
      <c r="OSL14" s="117"/>
      <c r="OSM14" s="117"/>
      <c r="OSN14" s="117"/>
      <c r="OSO14" s="117"/>
      <c r="OSP14" s="117"/>
      <c r="OSQ14" s="117"/>
      <c r="OSR14" s="117"/>
      <c r="OSS14" s="117"/>
      <c r="OST14" s="117"/>
      <c r="OSU14" s="117"/>
      <c r="OSV14" s="117"/>
      <c r="OSW14" s="117"/>
      <c r="OSX14" s="117"/>
      <c r="OSY14" s="117"/>
      <c r="OSZ14" s="117"/>
      <c r="OTA14" s="117"/>
      <c r="OTB14" s="117"/>
      <c r="OTC14" s="117"/>
      <c r="OTD14" s="117"/>
      <c r="OTE14" s="117"/>
      <c r="OTF14" s="117"/>
      <c r="OTG14" s="117"/>
      <c r="OTH14" s="117"/>
      <c r="OTI14" s="117"/>
      <c r="OTJ14" s="117"/>
      <c r="OTK14" s="117"/>
      <c r="OTL14" s="117"/>
      <c r="OTM14" s="117"/>
      <c r="OTN14" s="117"/>
      <c r="OTO14" s="117"/>
      <c r="OTP14" s="117"/>
      <c r="OTQ14" s="117"/>
      <c r="OTR14" s="117"/>
      <c r="OTS14" s="117"/>
      <c r="OTT14" s="117"/>
      <c r="OTU14" s="117"/>
      <c r="OTV14" s="117"/>
      <c r="OTW14" s="117"/>
      <c r="OTX14" s="117"/>
      <c r="OTY14" s="117"/>
      <c r="OTZ14" s="117"/>
      <c r="OUA14" s="117"/>
      <c r="OUB14" s="117"/>
      <c r="OUC14" s="117"/>
      <c r="OUD14" s="117"/>
      <c r="OUE14" s="117"/>
      <c r="OUF14" s="117"/>
      <c r="OUG14" s="117"/>
      <c r="OUH14" s="117"/>
      <c r="OUI14" s="117"/>
      <c r="OUJ14" s="117"/>
      <c r="OUK14" s="117"/>
      <c r="OUL14" s="117"/>
      <c r="OUM14" s="117"/>
      <c r="OUN14" s="117"/>
      <c r="OUO14" s="117"/>
      <c r="OUP14" s="117"/>
      <c r="OUQ14" s="117"/>
      <c r="OUR14" s="117"/>
      <c r="OUS14" s="117"/>
      <c r="OUT14" s="117"/>
      <c r="OUU14" s="117"/>
      <c r="OUV14" s="117"/>
      <c r="OUW14" s="117"/>
      <c r="OUX14" s="117"/>
      <c r="OUY14" s="117"/>
      <c r="OUZ14" s="117"/>
      <c r="OVA14" s="117"/>
      <c r="OVB14" s="117"/>
      <c r="OVC14" s="117"/>
      <c r="OVD14" s="117"/>
      <c r="OVE14" s="117"/>
      <c r="OVF14" s="117"/>
      <c r="OVG14" s="117"/>
      <c r="OVH14" s="117"/>
      <c r="OVI14" s="117"/>
      <c r="OVJ14" s="117"/>
      <c r="OVK14" s="117"/>
      <c r="OVL14" s="117"/>
      <c r="OVM14" s="117"/>
      <c r="OVN14" s="117"/>
      <c r="OVO14" s="117"/>
      <c r="OVP14" s="117"/>
      <c r="OVQ14" s="117"/>
      <c r="OVR14" s="117"/>
      <c r="OVS14" s="117"/>
      <c r="OVT14" s="117"/>
      <c r="OVU14" s="117"/>
      <c r="OVV14" s="117"/>
      <c r="OVW14" s="117"/>
      <c r="OVX14" s="117"/>
      <c r="OVY14" s="117"/>
      <c r="OVZ14" s="117"/>
      <c r="OWA14" s="117"/>
      <c r="OWB14" s="117"/>
      <c r="OWC14" s="117"/>
      <c r="OWD14" s="117"/>
      <c r="OWE14" s="117"/>
      <c r="OWF14" s="117"/>
      <c r="OWG14" s="117"/>
      <c r="OWH14" s="117"/>
      <c r="OWI14" s="117"/>
      <c r="OWJ14" s="117"/>
      <c r="OWK14" s="117"/>
      <c r="OWL14" s="117"/>
      <c r="OWM14" s="117"/>
      <c r="OWN14" s="117"/>
      <c r="OWO14" s="117"/>
      <c r="OWP14" s="117"/>
      <c r="OWQ14" s="117"/>
      <c r="OWR14" s="117"/>
      <c r="OWS14" s="117"/>
      <c r="OWT14" s="117"/>
      <c r="OWU14" s="117"/>
      <c r="OWV14" s="117"/>
      <c r="OWW14" s="117"/>
      <c r="OWX14" s="117"/>
      <c r="OWY14" s="117"/>
      <c r="OWZ14" s="117"/>
      <c r="OXA14" s="117"/>
      <c r="OXB14" s="117"/>
      <c r="OXC14" s="117"/>
      <c r="OXD14" s="117"/>
      <c r="OXE14" s="117"/>
      <c r="OXF14" s="117"/>
      <c r="OXG14" s="117"/>
      <c r="OXH14" s="117"/>
      <c r="OXI14" s="117"/>
      <c r="OXJ14" s="117"/>
      <c r="OXK14" s="117"/>
      <c r="OXL14" s="117"/>
      <c r="OXM14" s="117"/>
      <c r="OXN14" s="117"/>
      <c r="OXO14" s="117"/>
      <c r="OXP14" s="117"/>
      <c r="OXQ14" s="117"/>
      <c r="OXR14" s="117"/>
      <c r="OXS14" s="117"/>
      <c r="OXT14" s="117"/>
      <c r="OXU14" s="117"/>
      <c r="OXV14" s="117"/>
      <c r="OXW14" s="117"/>
      <c r="OXX14" s="117"/>
      <c r="OXY14" s="117"/>
      <c r="OXZ14" s="117"/>
      <c r="OYA14" s="117"/>
      <c r="OYB14" s="117"/>
      <c r="OYC14" s="117"/>
      <c r="OYD14" s="117"/>
      <c r="OYE14" s="117"/>
      <c r="OYF14" s="117"/>
      <c r="OYG14" s="117"/>
      <c r="OYH14" s="117"/>
      <c r="OYI14" s="117"/>
      <c r="OYJ14" s="117"/>
      <c r="OYK14" s="117"/>
      <c r="OYL14" s="117"/>
      <c r="OYM14" s="117"/>
      <c r="OYN14" s="117"/>
      <c r="OYO14" s="117"/>
      <c r="OYP14" s="117"/>
      <c r="OYQ14" s="117"/>
      <c r="OYR14" s="117"/>
      <c r="OYS14" s="117"/>
      <c r="OYT14" s="117"/>
      <c r="OYU14" s="117"/>
      <c r="OYV14" s="117"/>
      <c r="OYW14" s="117"/>
      <c r="OYX14" s="117"/>
      <c r="OYY14" s="117"/>
      <c r="OYZ14" s="117"/>
      <c r="OZA14" s="117"/>
      <c r="OZB14" s="117"/>
      <c r="OZC14" s="117"/>
      <c r="OZD14" s="117"/>
      <c r="OZE14" s="117"/>
      <c r="OZF14" s="117"/>
      <c r="OZG14" s="117"/>
      <c r="OZH14" s="117"/>
      <c r="OZI14" s="117"/>
      <c r="OZJ14" s="117"/>
      <c r="OZK14" s="117"/>
      <c r="OZL14" s="117"/>
      <c r="OZM14" s="117"/>
      <c r="OZN14" s="117"/>
      <c r="OZO14" s="117"/>
      <c r="OZP14" s="117"/>
      <c r="OZQ14" s="117"/>
      <c r="OZR14" s="117"/>
      <c r="OZS14" s="117"/>
      <c r="OZT14" s="117"/>
      <c r="OZU14" s="117"/>
      <c r="OZV14" s="117"/>
      <c r="OZW14" s="117"/>
      <c r="OZX14" s="117"/>
      <c r="OZY14" s="117"/>
      <c r="OZZ14" s="117"/>
      <c r="PAA14" s="117"/>
      <c r="PAB14" s="117"/>
      <c r="PAC14" s="117"/>
      <c r="PAD14" s="117"/>
      <c r="PAE14" s="117"/>
      <c r="PAF14" s="117"/>
      <c r="PAG14" s="117"/>
      <c r="PAH14" s="117"/>
      <c r="PAI14" s="117"/>
      <c r="PAJ14" s="117"/>
      <c r="PAK14" s="117"/>
      <c r="PAL14" s="117"/>
      <c r="PAM14" s="117"/>
      <c r="PAN14" s="117"/>
      <c r="PAO14" s="117"/>
      <c r="PAP14" s="117"/>
      <c r="PAQ14" s="117"/>
      <c r="PAR14" s="117"/>
      <c r="PAS14" s="117"/>
      <c r="PAT14" s="117"/>
      <c r="PAU14" s="117"/>
      <c r="PAV14" s="117"/>
      <c r="PAW14" s="117"/>
      <c r="PAX14" s="117"/>
      <c r="PAY14" s="117"/>
      <c r="PAZ14" s="117"/>
      <c r="PBA14" s="117"/>
      <c r="PBB14" s="117"/>
      <c r="PBC14" s="117"/>
      <c r="PBD14" s="117"/>
      <c r="PBE14" s="117"/>
      <c r="PBF14" s="117"/>
      <c r="PBG14" s="117"/>
      <c r="PBH14" s="117"/>
      <c r="PBI14" s="117"/>
      <c r="PBJ14" s="117"/>
      <c r="PBK14" s="117"/>
      <c r="PBL14" s="117"/>
      <c r="PBM14" s="117"/>
      <c r="PBN14" s="117"/>
      <c r="PBO14" s="117"/>
      <c r="PBP14" s="117"/>
      <c r="PBQ14" s="117"/>
      <c r="PBR14" s="117"/>
      <c r="PBS14" s="117"/>
      <c r="PBT14" s="117"/>
      <c r="PBU14" s="117"/>
      <c r="PBV14" s="117"/>
      <c r="PBW14" s="117"/>
      <c r="PBX14" s="117"/>
      <c r="PBY14" s="117"/>
      <c r="PBZ14" s="117"/>
      <c r="PCA14" s="117"/>
      <c r="PCB14" s="117"/>
      <c r="PCC14" s="117"/>
      <c r="PCD14" s="117"/>
      <c r="PCE14" s="117"/>
      <c r="PCF14" s="117"/>
      <c r="PCG14" s="117"/>
      <c r="PCH14" s="117"/>
      <c r="PCI14" s="117"/>
      <c r="PCJ14" s="117"/>
      <c r="PCK14" s="117"/>
      <c r="PCL14" s="117"/>
      <c r="PCM14" s="117"/>
      <c r="PCN14" s="117"/>
      <c r="PCO14" s="117"/>
      <c r="PCP14" s="117"/>
      <c r="PCQ14" s="117"/>
      <c r="PCR14" s="117"/>
      <c r="PCS14" s="117"/>
      <c r="PCT14" s="117"/>
      <c r="PCU14" s="117"/>
      <c r="PCV14" s="117"/>
      <c r="PCW14" s="117"/>
      <c r="PCX14" s="117"/>
      <c r="PCY14" s="117"/>
      <c r="PCZ14" s="117"/>
      <c r="PDA14" s="117"/>
      <c r="PDB14" s="117"/>
      <c r="PDC14" s="117"/>
      <c r="PDD14" s="117"/>
      <c r="PDE14" s="117"/>
      <c r="PDF14" s="117"/>
      <c r="PDG14" s="117"/>
      <c r="PDH14" s="117"/>
      <c r="PDI14" s="117"/>
      <c r="PDJ14" s="117"/>
      <c r="PDK14" s="117"/>
      <c r="PDL14" s="117"/>
      <c r="PDM14" s="117"/>
      <c r="PDN14" s="117"/>
      <c r="PDO14" s="117"/>
      <c r="PDP14" s="117"/>
      <c r="PDQ14" s="117"/>
      <c r="PDR14" s="117"/>
      <c r="PDS14" s="117"/>
      <c r="PDT14" s="117"/>
      <c r="PDU14" s="117"/>
      <c r="PDV14" s="117"/>
      <c r="PDW14" s="117"/>
      <c r="PDX14" s="117"/>
      <c r="PDY14" s="117"/>
      <c r="PDZ14" s="117"/>
      <c r="PEA14" s="117"/>
      <c r="PEB14" s="117"/>
      <c r="PEC14" s="117"/>
      <c r="PED14" s="117"/>
      <c r="PEE14" s="117"/>
      <c r="PEF14" s="117"/>
      <c r="PEG14" s="117"/>
      <c r="PEH14" s="117"/>
      <c r="PEI14" s="117"/>
      <c r="PEJ14" s="117"/>
      <c r="PEK14" s="117"/>
      <c r="PEL14" s="117"/>
      <c r="PEM14" s="117"/>
      <c r="PEN14" s="117"/>
      <c r="PEO14" s="117"/>
      <c r="PEP14" s="117"/>
      <c r="PEQ14" s="117"/>
      <c r="PER14" s="117"/>
      <c r="PES14" s="117"/>
      <c r="PET14" s="117"/>
      <c r="PEU14" s="117"/>
      <c r="PEV14" s="117"/>
      <c r="PEW14" s="117"/>
      <c r="PEX14" s="117"/>
      <c r="PEY14" s="117"/>
      <c r="PEZ14" s="117"/>
      <c r="PFA14" s="117"/>
      <c r="PFB14" s="117"/>
      <c r="PFC14" s="117"/>
      <c r="PFD14" s="117"/>
      <c r="PFE14" s="117"/>
      <c r="PFF14" s="117"/>
      <c r="PFG14" s="117"/>
      <c r="PFH14" s="117"/>
      <c r="PFI14" s="117"/>
      <c r="PFJ14" s="117"/>
      <c r="PFK14" s="117"/>
      <c r="PFL14" s="117"/>
      <c r="PFM14" s="117"/>
      <c r="PFN14" s="117"/>
      <c r="PFO14" s="117"/>
      <c r="PFP14" s="117"/>
      <c r="PFQ14" s="117"/>
      <c r="PFR14" s="117"/>
      <c r="PFS14" s="117"/>
      <c r="PFT14" s="117"/>
      <c r="PFU14" s="117"/>
      <c r="PFV14" s="117"/>
      <c r="PFW14" s="117"/>
      <c r="PFX14" s="117"/>
      <c r="PFY14" s="117"/>
      <c r="PFZ14" s="117"/>
      <c r="PGA14" s="117"/>
      <c r="PGB14" s="117"/>
      <c r="PGC14" s="117"/>
      <c r="PGD14" s="117"/>
      <c r="PGE14" s="117"/>
      <c r="PGF14" s="117"/>
      <c r="PGG14" s="117"/>
      <c r="PGH14" s="117"/>
      <c r="PGI14" s="117"/>
      <c r="PGJ14" s="117"/>
      <c r="PGK14" s="117"/>
      <c r="PGL14" s="117"/>
      <c r="PGM14" s="117"/>
      <c r="PGN14" s="117"/>
      <c r="PGO14" s="117"/>
      <c r="PGP14" s="117"/>
      <c r="PGQ14" s="117"/>
      <c r="PGR14" s="117"/>
      <c r="PGS14" s="117"/>
      <c r="PGT14" s="117"/>
      <c r="PGU14" s="117"/>
      <c r="PGV14" s="117"/>
      <c r="PGW14" s="117"/>
      <c r="PGX14" s="117"/>
      <c r="PGY14" s="117"/>
      <c r="PGZ14" s="117"/>
      <c r="PHA14" s="117"/>
      <c r="PHB14" s="117"/>
      <c r="PHC14" s="117"/>
      <c r="PHD14" s="117"/>
      <c r="PHE14" s="117"/>
      <c r="PHF14" s="117"/>
      <c r="PHG14" s="117"/>
      <c r="PHH14" s="117"/>
      <c r="PHI14" s="117"/>
      <c r="PHJ14" s="117"/>
      <c r="PHK14" s="117"/>
      <c r="PHL14" s="117"/>
      <c r="PHM14" s="117"/>
      <c r="PHN14" s="117"/>
      <c r="PHO14" s="117"/>
      <c r="PHP14" s="117"/>
      <c r="PHQ14" s="117"/>
      <c r="PHR14" s="117"/>
      <c r="PHS14" s="117"/>
      <c r="PHT14" s="117"/>
      <c r="PHU14" s="117"/>
      <c r="PHV14" s="117"/>
      <c r="PHW14" s="117"/>
      <c r="PHX14" s="117"/>
      <c r="PHY14" s="117"/>
      <c r="PHZ14" s="117"/>
      <c r="PIA14" s="117"/>
      <c r="PIB14" s="117"/>
      <c r="PIC14" s="117"/>
      <c r="PID14" s="117"/>
      <c r="PIE14" s="117"/>
      <c r="PIF14" s="117"/>
      <c r="PIG14" s="117"/>
      <c r="PIH14" s="117"/>
      <c r="PII14" s="117"/>
      <c r="PIJ14" s="117"/>
      <c r="PIK14" s="117"/>
      <c r="PIL14" s="117"/>
      <c r="PIM14" s="117"/>
      <c r="PIN14" s="117"/>
      <c r="PIO14" s="117"/>
      <c r="PIP14" s="117"/>
      <c r="PIQ14" s="117"/>
      <c r="PIR14" s="117"/>
      <c r="PIS14" s="117"/>
      <c r="PIT14" s="117"/>
      <c r="PIU14" s="117"/>
      <c r="PIV14" s="117"/>
      <c r="PIW14" s="117"/>
      <c r="PIX14" s="117"/>
      <c r="PIY14" s="117"/>
      <c r="PIZ14" s="117"/>
      <c r="PJA14" s="117"/>
      <c r="PJB14" s="117"/>
      <c r="PJC14" s="117"/>
      <c r="PJD14" s="117"/>
      <c r="PJE14" s="117"/>
      <c r="PJF14" s="117"/>
      <c r="PJG14" s="117"/>
      <c r="PJH14" s="117"/>
      <c r="PJI14" s="117"/>
      <c r="PJJ14" s="117"/>
      <c r="PJK14" s="117"/>
      <c r="PJL14" s="117"/>
      <c r="PJM14" s="117"/>
      <c r="PJN14" s="117"/>
      <c r="PJO14" s="117"/>
      <c r="PJP14" s="117"/>
      <c r="PJQ14" s="117"/>
      <c r="PJR14" s="117"/>
      <c r="PJS14" s="117"/>
      <c r="PJT14" s="117"/>
      <c r="PJU14" s="117"/>
      <c r="PJV14" s="117"/>
      <c r="PJW14" s="117"/>
      <c r="PJX14" s="117"/>
      <c r="PJY14" s="117"/>
      <c r="PJZ14" s="117"/>
      <c r="PKA14" s="117"/>
      <c r="PKB14" s="117"/>
      <c r="PKC14" s="117"/>
      <c r="PKD14" s="117"/>
      <c r="PKE14" s="117"/>
      <c r="PKF14" s="117"/>
      <c r="PKG14" s="117"/>
      <c r="PKH14" s="117"/>
      <c r="PKI14" s="117"/>
      <c r="PKJ14" s="117"/>
      <c r="PKK14" s="117"/>
      <c r="PKL14" s="117"/>
      <c r="PKM14" s="117"/>
      <c r="PKN14" s="117"/>
      <c r="PKO14" s="117"/>
      <c r="PKP14" s="117"/>
      <c r="PKQ14" s="117"/>
      <c r="PKR14" s="117"/>
      <c r="PKS14" s="117"/>
      <c r="PKT14" s="117"/>
      <c r="PKU14" s="117"/>
      <c r="PKV14" s="117"/>
      <c r="PKW14" s="117"/>
      <c r="PKX14" s="117"/>
      <c r="PKY14" s="117"/>
      <c r="PKZ14" s="117"/>
      <c r="PLA14" s="117"/>
      <c r="PLB14" s="117"/>
      <c r="PLC14" s="117"/>
      <c r="PLD14" s="117"/>
      <c r="PLE14" s="117"/>
      <c r="PLF14" s="117"/>
      <c r="PLG14" s="117"/>
      <c r="PLH14" s="117"/>
      <c r="PLI14" s="117"/>
      <c r="PLJ14" s="117"/>
      <c r="PLK14" s="117"/>
      <c r="PLL14" s="117"/>
      <c r="PLM14" s="117"/>
      <c r="PLN14" s="117"/>
      <c r="PLO14" s="117"/>
      <c r="PLP14" s="117"/>
      <c r="PLQ14" s="117"/>
      <c r="PLR14" s="117"/>
      <c r="PLS14" s="117"/>
      <c r="PLT14" s="117"/>
      <c r="PLU14" s="117"/>
      <c r="PLV14" s="117"/>
      <c r="PLW14" s="117"/>
      <c r="PLX14" s="117"/>
      <c r="PLY14" s="117"/>
      <c r="PLZ14" s="117"/>
      <c r="PMA14" s="117"/>
      <c r="PMB14" s="117"/>
      <c r="PMC14" s="117"/>
      <c r="PMD14" s="117"/>
      <c r="PME14" s="117"/>
      <c r="PMF14" s="117"/>
      <c r="PMG14" s="117"/>
      <c r="PMH14" s="117"/>
      <c r="PMI14" s="117"/>
      <c r="PMJ14" s="117"/>
      <c r="PMK14" s="117"/>
      <c r="PML14" s="117"/>
      <c r="PMM14" s="117"/>
      <c r="PMN14" s="117"/>
      <c r="PMO14" s="117"/>
      <c r="PMP14" s="117"/>
      <c r="PMQ14" s="117"/>
      <c r="PMR14" s="117"/>
      <c r="PMS14" s="117"/>
      <c r="PMT14" s="117"/>
      <c r="PMU14" s="117"/>
      <c r="PMV14" s="117"/>
      <c r="PMW14" s="117"/>
      <c r="PMX14" s="117"/>
      <c r="PMY14" s="117"/>
      <c r="PMZ14" s="117"/>
      <c r="PNA14" s="117"/>
      <c r="PNB14" s="117"/>
      <c r="PNC14" s="117"/>
      <c r="PND14" s="117"/>
      <c r="PNE14" s="117"/>
      <c r="PNF14" s="117"/>
      <c r="PNG14" s="117"/>
      <c r="PNH14" s="117"/>
      <c r="PNI14" s="117"/>
      <c r="PNJ14" s="117"/>
      <c r="PNK14" s="117"/>
      <c r="PNL14" s="117"/>
      <c r="PNM14" s="117"/>
      <c r="PNN14" s="117"/>
      <c r="PNO14" s="117"/>
      <c r="PNP14" s="117"/>
      <c r="PNQ14" s="117"/>
      <c r="PNR14" s="117"/>
      <c r="PNS14" s="117"/>
      <c r="PNT14" s="117"/>
      <c r="PNU14" s="117"/>
      <c r="PNV14" s="117"/>
      <c r="PNW14" s="117"/>
      <c r="PNX14" s="117"/>
      <c r="PNY14" s="117"/>
      <c r="PNZ14" s="117"/>
      <c r="POA14" s="117"/>
      <c r="POB14" s="117"/>
      <c r="POC14" s="117"/>
      <c r="POD14" s="117"/>
      <c r="POE14" s="117"/>
      <c r="POF14" s="117"/>
      <c r="POG14" s="117"/>
      <c r="POH14" s="117"/>
      <c r="POI14" s="117"/>
      <c r="POJ14" s="117"/>
      <c r="POK14" s="117"/>
      <c r="POL14" s="117"/>
      <c r="POM14" s="117"/>
      <c r="PON14" s="117"/>
      <c r="POO14" s="117"/>
      <c r="POP14" s="117"/>
      <c r="POQ14" s="117"/>
      <c r="POR14" s="117"/>
      <c r="POS14" s="117"/>
      <c r="POT14" s="117"/>
      <c r="POU14" s="117"/>
      <c r="POV14" s="117"/>
      <c r="POW14" s="117"/>
      <c r="POX14" s="117"/>
      <c r="POY14" s="117"/>
      <c r="POZ14" s="117"/>
      <c r="PPA14" s="117"/>
      <c r="PPB14" s="117"/>
      <c r="PPC14" s="117"/>
      <c r="PPD14" s="117"/>
      <c r="PPE14" s="117"/>
      <c r="PPF14" s="117"/>
      <c r="PPG14" s="117"/>
      <c r="PPH14" s="117"/>
      <c r="PPI14" s="117"/>
      <c r="PPJ14" s="117"/>
      <c r="PPK14" s="117"/>
      <c r="PPL14" s="117"/>
      <c r="PPM14" s="117"/>
      <c r="PPN14" s="117"/>
      <c r="PPO14" s="117"/>
      <c r="PPP14" s="117"/>
      <c r="PPQ14" s="117"/>
      <c r="PPR14" s="117"/>
      <c r="PPS14" s="117"/>
      <c r="PPT14" s="117"/>
      <c r="PPU14" s="117"/>
      <c r="PPV14" s="117"/>
      <c r="PPW14" s="117"/>
      <c r="PPX14" s="117"/>
      <c r="PPY14" s="117"/>
      <c r="PPZ14" s="117"/>
      <c r="PQA14" s="117"/>
      <c r="PQB14" s="117"/>
      <c r="PQC14" s="117"/>
      <c r="PQD14" s="117"/>
      <c r="PQE14" s="117"/>
      <c r="PQF14" s="117"/>
      <c r="PQG14" s="117"/>
      <c r="PQH14" s="117"/>
      <c r="PQI14" s="117"/>
      <c r="PQJ14" s="117"/>
      <c r="PQK14" s="117"/>
      <c r="PQL14" s="117"/>
      <c r="PQM14" s="117"/>
      <c r="PQN14" s="117"/>
      <c r="PQO14" s="117"/>
      <c r="PQP14" s="117"/>
      <c r="PQQ14" s="117"/>
      <c r="PQR14" s="117"/>
      <c r="PQS14" s="117"/>
      <c r="PQT14" s="117"/>
      <c r="PQU14" s="117"/>
      <c r="PQV14" s="117"/>
      <c r="PQW14" s="117"/>
      <c r="PQX14" s="117"/>
      <c r="PQY14" s="117"/>
      <c r="PQZ14" s="117"/>
      <c r="PRA14" s="117"/>
      <c r="PRB14" s="117"/>
      <c r="PRC14" s="117"/>
      <c r="PRD14" s="117"/>
      <c r="PRE14" s="117"/>
      <c r="PRF14" s="117"/>
      <c r="PRG14" s="117"/>
      <c r="PRH14" s="117"/>
      <c r="PRI14" s="117"/>
      <c r="PRJ14" s="117"/>
      <c r="PRK14" s="117"/>
      <c r="PRL14" s="117"/>
      <c r="PRM14" s="117"/>
      <c r="PRN14" s="117"/>
      <c r="PRO14" s="117"/>
      <c r="PRP14" s="117"/>
      <c r="PRQ14" s="117"/>
      <c r="PRR14" s="117"/>
      <c r="PRS14" s="117"/>
      <c r="PRT14" s="117"/>
      <c r="PRU14" s="117"/>
      <c r="PRV14" s="117"/>
      <c r="PRW14" s="117"/>
      <c r="PRX14" s="117"/>
      <c r="PRY14" s="117"/>
      <c r="PRZ14" s="117"/>
      <c r="PSA14" s="117"/>
      <c r="PSB14" s="117"/>
      <c r="PSC14" s="117"/>
      <c r="PSD14" s="117"/>
      <c r="PSE14" s="117"/>
      <c r="PSF14" s="117"/>
      <c r="PSG14" s="117"/>
      <c r="PSH14" s="117"/>
      <c r="PSI14" s="117"/>
      <c r="PSJ14" s="117"/>
      <c r="PSK14" s="117"/>
      <c r="PSL14" s="117"/>
      <c r="PSM14" s="117"/>
      <c r="PSN14" s="117"/>
      <c r="PSO14" s="117"/>
      <c r="PSP14" s="117"/>
      <c r="PSQ14" s="117"/>
      <c r="PSR14" s="117"/>
      <c r="PSS14" s="117"/>
      <c r="PST14" s="117"/>
      <c r="PSU14" s="117"/>
      <c r="PSV14" s="117"/>
      <c r="PSW14" s="117"/>
      <c r="PSX14" s="117"/>
      <c r="PSY14" s="117"/>
      <c r="PSZ14" s="117"/>
      <c r="PTA14" s="117"/>
      <c r="PTB14" s="117"/>
      <c r="PTC14" s="117"/>
      <c r="PTD14" s="117"/>
      <c r="PTE14" s="117"/>
      <c r="PTF14" s="117"/>
      <c r="PTG14" s="117"/>
      <c r="PTH14" s="117"/>
      <c r="PTI14" s="117"/>
      <c r="PTJ14" s="117"/>
      <c r="PTK14" s="117"/>
      <c r="PTL14" s="117"/>
      <c r="PTM14" s="117"/>
      <c r="PTN14" s="117"/>
      <c r="PTO14" s="117"/>
      <c r="PTP14" s="117"/>
      <c r="PTQ14" s="117"/>
      <c r="PTR14" s="117"/>
      <c r="PTS14" s="117"/>
      <c r="PTT14" s="117"/>
      <c r="PTU14" s="117"/>
      <c r="PTV14" s="117"/>
      <c r="PTW14" s="117"/>
      <c r="PTX14" s="117"/>
      <c r="PTY14" s="117"/>
      <c r="PTZ14" s="117"/>
      <c r="PUA14" s="117"/>
      <c r="PUB14" s="117"/>
      <c r="PUC14" s="117"/>
      <c r="PUD14" s="117"/>
      <c r="PUE14" s="117"/>
      <c r="PUF14" s="117"/>
      <c r="PUG14" s="117"/>
      <c r="PUH14" s="117"/>
      <c r="PUI14" s="117"/>
      <c r="PUJ14" s="117"/>
      <c r="PUK14" s="117"/>
      <c r="PUL14" s="117"/>
      <c r="PUM14" s="117"/>
      <c r="PUN14" s="117"/>
      <c r="PUO14" s="117"/>
      <c r="PUP14" s="117"/>
      <c r="PUQ14" s="117"/>
      <c r="PUR14" s="117"/>
      <c r="PUS14" s="117"/>
      <c r="PUT14" s="117"/>
      <c r="PUU14" s="117"/>
      <c r="PUV14" s="117"/>
      <c r="PUW14" s="117"/>
      <c r="PUX14" s="117"/>
      <c r="PUY14" s="117"/>
      <c r="PUZ14" s="117"/>
      <c r="PVA14" s="117"/>
      <c r="PVB14" s="117"/>
      <c r="PVC14" s="117"/>
      <c r="PVD14" s="117"/>
      <c r="PVE14" s="117"/>
      <c r="PVF14" s="117"/>
      <c r="PVG14" s="117"/>
      <c r="PVH14" s="117"/>
      <c r="PVI14" s="117"/>
      <c r="PVJ14" s="117"/>
      <c r="PVK14" s="117"/>
      <c r="PVL14" s="117"/>
      <c r="PVM14" s="117"/>
      <c r="PVN14" s="117"/>
      <c r="PVO14" s="117"/>
      <c r="PVP14" s="117"/>
      <c r="PVQ14" s="117"/>
      <c r="PVR14" s="117"/>
      <c r="PVS14" s="117"/>
      <c r="PVT14" s="117"/>
      <c r="PVU14" s="117"/>
      <c r="PVV14" s="117"/>
      <c r="PVW14" s="117"/>
      <c r="PVX14" s="117"/>
      <c r="PVY14" s="117"/>
      <c r="PVZ14" s="117"/>
      <c r="PWA14" s="117"/>
      <c r="PWB14" s="117"/>
      <c r="PWC14" s="117"/>
      <c r="PWD14" s="117"/>
      <c r="PWE14" s="117"/>
      <c r="PWF14" s="117"/>
      <c r="PWG14" s="117"/>
      <c r="PWH14" s="117"/>
      <c r="PWI14" s="117"/>
      <c r="PWJ14" s="117"/>
      <c r="PWK14" s="117"/>
      <c r="PWL14" s="117"/>
      <c r="PWM14" s="117"/>
      <c r="PWN14" s="117"/>
      <c r="PWO14" s="117"/>
      <c r="PWP14" s="117"/>
      <c r="PWQ14" s="117"/>
      <c r="PWR14" s="117"/>
      <c r="PWS14" s="117"/>
      <c r="PWT14" s="117"/>
      <c r="PWU14" s="117"/>
      <c r="PWV14" s="117"/>
      <c r="PWW14" s="117"/>
      <c r="PWX14" s="117"/>
      <c r="PWY14" s="117"/>
      <c r="PWZ14" s="117"/>
      <c r="PXA14" s="117"/>
      <c r="PXB14" s="117"/>
      <c r="PXC14" s="117"/>
      <c r="PXD14" s="117"/>
      <c r="PXE14" s="117"/>
      <c r="PXF14" s="117"/>
      <c r="PXG14" s="117"/>
      <c r="PXH14" s="117"/>
      <c r="PXI14" s="117"/>
      <c r="PXJ14" s="117"/>
      <c r="PXK14" s="117"/>
      <c r="PXL14" s="117"/>
      <c r="PXM14" s="117"/>
      <c r="PXN14" s="117"/>
      <c r="PXO14" s="117"/>
      <c r="PXP14" s="117"/>
      <c r="PXQ14" s="117"/>
      <c r="PXR14" s="117"/>
      <c r="PXS14" s="117"/>
      <c r="PXT14" s="117"/>
      <c r="PXU14" s="117"/>
      <c r="PXV14" s="117"/>
      <c r="PXW14" s="117"/>
      <c r="PXX14" s="117"/>
      <c r="PXY14" s="117"/>
      <c r="PXZ14" s="117"/>
      <c r="PYA14" s="117"/>
      <c r="PYB14" s="117"/>
      <c r="PYC14" s="117"/>
      <c r="PYD14" s="117"/>
      <c r="PYE14" s="117"/>
      <c r="PYF14" s="117"/>
      <c r="PYG14" s="117"/>
      <c r="PYH14" s="117"/>
      <c r="PYI14" s="117"/>
      <c r="PYJ14" s="117"/>
      <c r="PYK14" s="117"/>
      <c r="PYL14" s="117"/>
      <c r="PYM14" s="117"/>
      <c r="PYN14" s="117"/>
      <c r="PYO14" s="117"/>
      <c r="PYP14" s="117"/>
      <c r="PYQ14" s="117"/>
      <c r="PYR14" s="117"/>
      <c r="PYS14" s="117"/>
      <c r="PYT14" s="117"/>
      <c r="PYU14" s="117"/>
      <c r="PYV14" s="117"/>
      <c r="PYW14" s="117"/>
      <c r="PYX14" s="117"/>
      <c r="PYY14" s="117"/>
      <c r="PYZ14" s="117"/>
      <c r="PZA14" s="117"/>
      <c r="PZB14" s="117"/>
      <c r="PZC14" s="117"/>
      <c r="PZD14" s="117"/>
      <c r="PZE14" s="117"/>
      <c r="PZF14" s="117"/>
      <c r="PZG14" s="117"/>
      <c r="PZH14" s="117"/>
      <c r="PZI14" s="117"/>
      <c r="PZJ14" s="117"/>
      <c r="PZK14" s="117"/>
      <c r="PZL14" s="117"/>
      <c r="PZM14" s="117"/>
      <c r="PZN14" s="117"/>
      <c r="PZO14" s="117"/>
      <c r="PZP14" s="117"/>
      <c r="PZQ14" s="117"/>
      <c r="PZR14" s="117"/>
      <c r="PZS14" s="117"/>
      <c r="PZT14" s="117"/>
      <c r="PZU14" s="117"/>
      <c r="PZV14" s="117"/>
      <c r="PZW14" s="117"/>
      <c r="PZX14" s="117"/>
      <c r="PZY14" s="117"/>
      <c r="PZZ14" s="117"/>
      <c r="QAA14" s="117"/>
      <c r="QAB14" s="117"/>
      <c r="QAC14" s="117"/>
      <c r="QAD14" s="117"/>
      <c r="QAE14" s="117"/>
      <c r="QAF14" s="117"/>
      <c r="QAG14" s="117"/>
      <c r="QAH14" s="117"/>
      <c r="QAI14" s="117"/>
      <c r="QAJ14" s="117"/>
      <c r="QAK14" s="117"/>
      <c r="QAL14" s="117"/>
      <c r="QAM14" s="117"/>
      <c r="QAN14" s="117"/>
      <c r="QAO14" s="117"/>
      <c r="QAP14" s="117"/>
      <c r="QAQ14" s="117"/>
      <c r="QAR14" s="117"/>
      <c r="QAS14" s="117"/>
      <c r="QAT14" s="117"/>
      <c r="QAU14" s="117"/>
      <c r="QAV14" s="117"/>
      <c r="QAW14" s="117"/>
      <c r="QAX14" s="117"/>
      <c r="QAY14" s="117"/>
      <c r="QAZ14" s="117"/>
      <c r="QBA14" s="117"/>
      <c r="QBB14" s="117"/>
      <c r="QBC14" s="117"/>
      <c r="QBD14" s="117"/>
      <c r="QBE14" s="117"/>
      <c r="QBF14" s="117"/>
      <c r="QBG14" s="117"/>
      <c r="QBH14" s="117"/>
      <c r="QBI14" s="117"/>
      <c r="QBJ14" s="117"/>
      <c r="QBK14" s="117"/>
      <c r="QBL14" s="117"/>
      <c r="QBM14" s="117"/>
      <c r="QBN14" s="117"/>
      <c r="QBO14" s="117"/>
      <c r="QBP14" s="117"/>
      <c r="QBQ14" s="117"/>
      <c r="QBR14" s="117"/>
      <c r="QBS14" s="117"/>
      <c r="QBT14" s="117"/>
      <c r="QBU14" s="117"/>
      <c r="QBV14" s="117"/>
      <c r="QBW14" s="117"/>
      <c r="QBX14" s="117"/>
      <c r="QBY14" s="117"/>
      <c r="QBZ14" s="117"/>
      <c r="QCA14" s="117"/>
      <c r="QCB14" s="117"/>
      <c r="QCC14" s="117"/>
      <c r="QCD14" s="117"/>
      <c r="QCE14" s="117"/>
      <c r="QCF14" s="117"/>
      <c r="QCG14" s="117"/>
      <c r="QCH14" s="117"/>
      <c r="QCI14" s="117"/>
      <c r="QCJ14" s="117"/>
      <c r="QCK14" s="117"/>
      <c r="QCL14" s="117"/>
      <c r="QCM14" s="117"/>
      <c r="QCN14" s="117"/>
      <c r="QCO14" s="117"/>
      <c r="QCP14" s="117"/>
      <c r="QCQ14" s="117"/>
      <c r="QCR14" s="117"/>
      <c r="QCS14" s="117"/>
      <c r="QCT14" s="117"/>
      <c r="QCU14" s="117"/>
      <c r="QCV14" s="117"/>
      <c r="QCW14" s="117"/>
      <c r="QCX14" s="117"/>
      <c r="QCY14" s="117"/>
      <c r="QCZ14" s="117"/>
      <c r="QDA14" s="117"/>
      <c r="QDB14" s="117"/>
      <c r="QDC14" s="117"/>
      <c r="QDD14" s="117"/>
      <c r="QDE14" s="117"/>
      <c r="QDF14" s="117"/>
      <c r="QDG14" s="117"/>
      <c r="QDH14" s="117"/>
      <c r="QDI14" s="117"/>
      <c r="QDJ14" s="117"/>
      <c r="QDK14" s="117"/>
      <c r="QDL14" s="117"/>
      <c r="QDM14" s="117"/>
      <c r="QDN14" s="117"/>
      <c r="QDO14" s="117"/>
      <c r="QDP14" s="117"/>
      <c r="QDQ14" s="117"/>
      <c r="QDR14" s="117"/>
      <c r="QDS14" s="117"/>
      <c r="QDT14" s="117"/>
      <c r="QDU14" s="117"/>
      <c r="QDV14" s="117"/>
      <c r="QDW14" s="117"/>
      <c r="QDX14" s="117"/>
      <c r="QDY14" s="117"/>
      <c r="QDZ14" s="117"/>
      <c r="QEA14" s="117"/>
      <c r="QEB14" s="117"/>
      <c r="QEC14" s="117"/>
      <c r="QED14" s="117"/>
      <c r="QEE14" s="117"/>
      <c r="QEF14" s="117"/>
      <c r="QEG14" s="117"/>
      <c r="QEH14" s="117"/>
      <c r="QEI14" s="117"/>
      <c r="QEJ14" s="117"/>
      <c r="QEK14" s="117"/>
      <c r="QEL14" s="117"/>
      <c r="QEM14" s="117"/>
      <c r="QEN14" s="117"/>
      <c r="QEO14" s="117"/>
      <c r="QEP14" s="117"/>
      <c r="QEQ14" s="117"/>
      <c r="QER14" s="117"/>
      <c r="QES14" s="117"/>
      <c r="QET14" s="117"/>
      <c r="QEU14" s="117"/>
      <c r="QEV14" s="117"/>
      <c r="QEW14" s="117"/>
      <c r="QEX14" s="117"/>
      <c r="QEY14" s="117"/>
      <c r="QEZ14" s="117"/>
      <c r="QFA14" s="117"/>
      <c r="QFB14" s="117"/>
      <c r="QFC14" s="117"/>
      <c r="QFD14" s="117"/>
      <c r="QFE14" s="117"/>
      <c r="QFF14" s="117"/>
      <c r="QFG14" s="117"/>
      <c r="QFH14" s="117"/>
      <c r="QFI14" s="117"/>
      <c r="QFJ14" s="117"/>
      <c r="QFK14" s="117"/>
      <c r="QFL14" s="117"/>
      <c r="QFM14" s="117"/>
      <c r="QFN14" s="117"/>
      <c r="QFO14" s="117"/>
      <c r="QFP14" s="117"/>
      <c r="QFQ14" s="117"/>
      <c r="QFR14" s="117"/>
      <c r="QFS14" s="117"/>
      <c r="QFT14" s="117"/>
      <c r="QFU14" s="117"/>
      <c r="QFV14" s="117"/>
      <c r="QFW14" s="117"/>
      <c r="QFX14" s="117"/>
      <c r="QFY14" s="117"/>
      <c r="QFZ14" s="117"/>
      <c r="QGA14" s="117"/>
      <c r="QGB14" s="117"/>
      <c r="QGC14" s="117"/>
      <c r="QGD14" s="117"/>
      <c r="QGE14" s="117"/>
      <c r="QGF14" s="117"/>
      <c r="QGG14" s="117"/>
      <c r="QGH14" s="117"/>
      <c r="QGI14" s="117"/>
      <c r="QGJ14" s="117"/>
      <c r="QGK14" s="117"/>
      <c r="QGL14" s="117"/>
      <c r="QGM14" s="117"/>
      <c r="QGN14" s="117"/>
      <c r="QGO14" s="117"/>
      <c r="QGP14" s="117"/>
      <c r="QGQ14" s="117"/>
      <c r="QGR14" s="117"/>
      <c r="QGS14" s="117"/>
      <c r="QGT14" s="117"/>
      <c r="QGU14" s="117"/>
      <c r="QGV14" s="117"/>
      <c r="QGW14" s="117"/>
      <c r="QGX14" s="117"/>
      <c r="QGY14" s="117"/>
      <c r="QGZ14" s="117"/>
      <c r="QHA14" s="117"/>
      <c r="QHB14" s="117"/>
      <c r="QHC14" s="117"/>
      <c r="QHD14" s="117"/>
      <c r="QHE14" s="117"/>
      <c r="QHF14" s="117"/>
      <c r="QHG14" s="117"/>
      <c r="QHH14" s="117"/>
      <c r="QHI14" s="117"/>
      <c r="QHJ14" s="117"/>
      <c r="QHK14" s="117"/>
      <c r="QHL14" s="117"/>
      <c r="QHM14" s="117"/>
      <c r="QHN14" s="117"/>
      <c r="QHO14" s="117"/>
      <c r="QHP14" s="117"/>
      <c r="QHQ14" s="117"/>
      <c r="QHR14" s="117"/>
      <c r="QHS14" s="117"/>
      <c r="QHT14" s="117"/>
      <c r="QHU14" s="117"/>
      <c r="QHV14" s="117"/>
      <c r="QHW14" s="117"/>
      <c r="QHX14" s="117"/>
      <c r="QHY14" s="117"/>
      <c r="QHZ14" s="117"/>
      <c r="QIA14" s="117"/>
      <c r="QIB14" s="117"/>
      <c r="QIC14" s="117"/>
      <c r="QID14" s="117"/>
      <c r="QIE14" s="117"/>
      <c r="QIF14" s="117"/>
      <c r="QIG14" s="117"/>
      <c r="QIH14" s="117"/>
      <c r="QII14" s="117"/>
      <c r="QIJ14" s="117"/>
      <c r="QIK14" s="117"/>
      <c r="QIL14" s="117"/>
      <c r="QIM14" s="117"/>
      <c r="QIN14" s="117"/>
      <c r="QIO14" s="117"/>
      <c r="QIP14" s="117"/>
      <c r="QIQ14" s="117"/>
      <c r="QIR14" s="117"/>
      <c r="QIS14" s="117"/>
      <c r="QIT14" s="117"/>
      <c r="QIU14" s="117"/>
      <c r="QIV14" s="117"/>
      <c r="QIW14" s="117"/>
      <c r="QIX14" s="117"/>
      <c r="QIY14" s="117"/>
      <c r="QIZ14" s="117"/>
      <c r="QJA14" s="117"/>
      <c r="QJB14" s="117"/>
      <c r="QJC14" s="117"/>
      <c r="QJD14" s="117"/>
      <c r="QJE14" s="117"/>
      <c r="QJF14" s="117"/>
      <c r="QJG14" s="117"/>
      <c r="QJH14" s="117"/>
      <c r="QJI14" s="117"/>
      <c r="QJJ14" s="117"/>
      <c r="QJK14" s="117"/>
      <c r="QJL14" s="117"/>
      <c r="QJM14" s="117"/>
      <c r="QJN14" s="117"/>
      <c r="QJO14" s="117"/>
      <c r="QJP14" s="117"/>
      <c r="QJQ14" s="117"/>
      <c r="QJR14" s="117"/>
      <c r="QJS14" s="117"/>
      <c r="QJT14" s="117"/>
      <c r="QJU14" s="117"/>
      <c r="QJV14" s="117"/>
      <c r="QJW14" s="117"/>
      <c r="QJX14" s="117"/>
      <c r="QJY14" s="117"/>
      <c r="QJZ14" s="117"/>
      <c r="QKA14" s="117"/>
      <c r="QKB14" s="117"/>
      <c r="QKC14" s="117"/>
      <c r="QKD14" s="117"/>
      <c r="QKE14" s="117"/>
      <c r="QKF14" s="117"/>
      <c r="QKG14" s="117"/>
      <c r="QKH14" s="117"/>
      <c r="QKI14" s="117"/>
      <c r="QKJ14" s="117"/>
      <c r="QKK14" s="117"/>
      <c r="QKL14" s="117"/>
      <c r="QKM14" s="117"/>
      <c r="QKN14" s="117"/>
      <c r="QKO14" s="117"/>
      <c r="QKP14" s="117"/>
      <c r="QKQ14" s="117"/>
      <c r="QKR14" s="117"/>
      <c r="QKS14" s="117"/>
      <c r="QKT14" s="117"/>
      <c r="QKU14" s="117"/>
      <c r="QKV14" s="117"/>
      <c r="QKW14" s="117"/>
      <c r="QKX14" s="117"/>
      <c r="QKY14" s="117"/>
      <c r="QKZ14" s="117"/>
      <c r="QLA14" s="117"/>
      <c r="QLB14" s="117"/>
      <c r="QLC14" s="117"/>
      <c r="QLD14" s="117"/>
      <c r="QLE14" s="117"/>
      <c r="QLF14" s="117"/>
      <c r="QLG14" s="117"/>
      <c r="QLH14" s="117"/>
      <c r="QLI14" s="117"/>
      <c r="QLJ14" s="117"/>
      <c r="QLK14" s="117"/>
      <c r="QLL14" s="117"/>
      <c r="QLM14" s="117"/>
      <c r="QLN14" s="117"/>
      <c r="QLO14" s="117"/>
      <c r="QLP14" s="117"/>
      <c r="QLQ14" s="117"/>
      <c r="QLR14" s="117"/>
      <c r="QLS14" s="117"/>
      <c r="QLT14" s="117"/>
      <c r="QLU14" s="117"/>
      <c r="QLV14" s="117"/>
      <c r="QLW14" s="117"/>
      <c r="QLX14" s="117"/>
      <c r="QLY14" s="117"/>
      <c r="QLZ14" s="117"/>
      <c r="QMA14" s="117"/>
      <c r="QMB14" s="117"/>
      <c r="QMC14" s="117"/>
      <c r="QMD14" s="117"/>
      <c r="QME14" s="117"/>
      <c r="QMF14" s="117"/>
      <c r="QMG14" s="117"/>
      <c r="QMH14" s="117"/>
      <c r="QMI14" s="117"/>
      <c r="QMJ14" s="117"/>
      <c r="QMK14" s="117"/>
      <c r="QML14" s="117"/>
      <c r="QMM14" s="117"/>
      <c r="QMN14" s="117"/>
      <c r="QMO14" s="117"/>
      <c r="QMP14" s="117"/>
      <c r="QMQ14" s="117"/>
      <c r="QMR14" s="117"/>
      <c r="QMS14" s="117"/>
      <c r="QMT14" s="117"/>
      <c r="QMU14" s="117"/>
      <c r="QMV14" s="117"/>
      <c r="QMW14" s="117"/>
      <c r="QMX14" s="117"/>
      <c r="QMY14" s="117"/>
      <c r="QMZ14" s="117"/>
      <c r="QNA14" s="117"/>
      <c r="QNB14" s="117"/>
      <c r="QNC14" s="117"/>
      <c r="QND14" s="117"/>
      <c r="QNE14" s="117"/>
      <c r="QNF14" s="117"/>
      <c r="QNG14" s="117"/>
      <c r="QNH14" s="117"/>
      <c r="QNI14" s="117"/>
      <c r="QNJ14" s="117"/>
      <c r="QNK14" s="117"/>
      <c r="QNL14" s="117"/>
      <c r="QNM14" s="117"/>
      <c r="QNN14" s="117"/>
      <c r="QNO14" s="117"/>
      <c r="QNP14" s="117"/>
      <c r="QNQ14" s="117"/>
      <c r="QNR14" s="117"/>
      <c r="QNS14" s="117"/>
      <c r="QNT14" s="117"/>
      <c r="QNU14" s="117"/>
      <c r="QNV14" s="117"/>
      <c r="QNW14" s="117"/>
      <c r="QNX14" s="117"/>
      <c r="QNY14" s="117"/>
      <c r="QNZ14" s="117"/>
      <c r="QOA14" s="117"/>
      <c r="QOB14" s="117"/>
      <c r="QOC14" s="117"/>
      <c r="QOD14" s="117"/>
      <c r="QOE14" s="117"/>
      <c r="QOF14" s="117"/>
      <c r="QOG14" s="117"/>
      <c r="QOH14" s="117"/>
      <c r="QOI14" s="117"/>
      <c r="QOJ14" s="117"/>
      <c r="QOK14" s="117"/>
      <c r="QOL14" s="117"/>
      <c r="QOM14" s="117"/>
      <c r="QON14" s="117"/>
      <c r="QOO14" s="117"/>
      <c r="QOP14" s="117"/>
      <c r="QOQ14" s="117"/>
      <c r="QOR14" s="117"/>
      <c r="QOS14" s="117"/>
      <c r="QOT14" s="117"/>
      <c r="QOU14" s="117"/>
      <c r="QOV14" s="117"/>
      <c r="QOW14" s="117"/>
      <c r="QOX14" s="117"/>
      <c r="QOY14" s="117"/>
      <c r="QOZ14" s="117"/>
      <c r="QPA14" s="117"/>
      <c r="QPB14" s="117"/>
      <c r="QPC14" s="117"/>
      <c r="QPD14" s="117"/>
      <c r="QPE14" s="117"/>
      <c r="QPF14" s="117"/>
      <c r="QPG14" s="117"/>
      <c r="QPH14" s="117"/>
      <c r="QPI14" s="117"/>
      <c r="QPJ14" s="117"/>
      <c r="QPK14" s="117"/>
      <c r="QPL14" s="117"/>
      <c r="QPM14" s="117"/>
      <c r="QPN14" s="117"/>
      <c r="QPO14" s="117"/>
      <c r="QPP14" s="117"/>
      <c r="QPQ14" s="117"/>
      <c r="QPR14" s="117"/>
      <c r="QPS14" s="117"/>
      <c r="QPT14" s="117"/>
      <c r="QPU14" s="117"/>
      <c r="QPV14" s="117"/>
      <c r="QPW14" s="117"/>
      <c r="QPX14" s="117"/>
      <c r="QPY14" s="117"/>
      <c r="QPZ14" s="117"/>
      <c r="QQA14" s="117"/>
      <c r="QQB14" s="117"/>
      <c r="QQC14" s="117"/>
      <c r="QQD14" s="117"/>
      <c r="QQE14" s="117"/>
      <c r="QQF14" s="117"/>
      <c r="QQG14" s="117"/>
      <c r="QQH14" s="117"/>
      <c r="QQI14" s="117"/>
      <c r="QQJ14" s="117"/>
      <c r="QQK14" s="117"/>
      <c r="QQL14" s="117"/>
      <c r="QQM14" s="117"/>
      <c r="QQN14" s="117"/>
      <c r="QQO14" s="117"/>
      <c r="QQP14" s="117"/>
      <c r="QQQ14" s="117"/>
      <c r="QQR14" s="117"/>
      <c r="QQS14" s="117"/>
      <c r="QQT14" s="117"/>
      <c r="QQU14" s="117"/>
      <c r="QQV14" s="117"/>
      <c r="QQW14" s="117"/>
      <c r="QQX14" s="117"/>
      <c r="QQY14" s="117"/>
      <c r="QQZ14" s="117"/>
      <c r="QRA14" s="117"/>
      <c r="QRB14" s="117"/>
      <c r="QRC14" s="117"/>
      <c r="QRD14" s="117"/>
      <c r="QRE14" s="117"/>
      <c r="QRF14" s="117"/>
      <c r="QRG14" s="117"/>
      <c r="QRH14" s="117"/>
      <c r="QRI14" s="117"/>
      <c r="QRJ14" s="117"/>
      <c r="QRK14" s="117"/>
      <c r="QRL14" s="117"/>
      <c r="QRM14" s="117"/>
      <c r="QRN14" s="117"/>
      <c r="QRO14" s="117"/>
      <c r="QRP14" s="117"/>
      <c r="QRQ14" s="117"/>
      <c r="QRR14" s="117"/>
      <c r="QRS14" s="117"/>
      <c r="QRT14" s="117"/>
      <c r="QRU14" s="117"/>
      <c r="QRV14" s="117"/>
      <c r="QRW14" s="117"/>
      <c r="QRX14" s="117"/>
      <c r="QRY14" s="117"/>
      <c r="QRZ14" s="117"/>
      <c r="QSA14" s="117"/>
      <c r="QSB14" s="117"/>
      <c r="QSC14" s="117"/>
      <c r="QSD14" s="117"/>
      <c r="QSE14" s="117"/>
      <c r="QSF14" s="117"/>
      <c r="QSG14" s="117"/>
      <c r="QSH14" s="117"/>
      <c r="QSI14" s="117"/>
      <c r="QSJ14" s="117"/>
      <c r="QSK14" s="117"/>
      <c r="QSL14" s="117"/>
      <c r="QSM14" s="117"/>
      <c r="QSN14" s="117"/>
      <c r="QSO14" s="117"/>
      <c r="QSP14" s="117"/>
      <c r="QSQ14" s="117"/>
      <c r="QSR14" s="117"/>
      <c r="QSS14" s="117"/>
      <c r="QST14" s="117"/>
      <c r="QSU14" s="117"/>
      <c r="QSV14" s="117"/>
      <c r="QSW14" s="117"/>
      <c r="QSX14" s="117"/>
      <c r="QSY14" s="117"/>
      <c r="QSZ14" s="117"/>
      <c r="QTA14" s="117"/>
      <c r="QTB14" s="117"/>
      <c r="QTC14" s="117"/>
      <c r="QTD14" s="117"/>
      <c r="QTE14" s="117"/>
      <c r="QTF14" s="117"/>
      <c r="QTG14" s="117"/>
      <c r="QTH14" s="117"/>
      <c r="QTI14" s="117"/>
      <c r="QTJ14" s="117"/>
      <c r="QTK14" s="117"/>
      <c r="QTL14" s="117"/>
      <c r="QTM14" s="117"/>
      <c r="QTN14" s="117"/>
      <c r="QTO14" s="117"/>
      <c r="QTP14" s="117"/>
      <c r="QTQ14" s="117"/>
      <c r="QTR14" s="117"/>
      <c r="QTS14" s="117"/>
      <c r="QTT14" s="117"/>
      <c r="QTU14" s="117"/>
      <c r="QTV14" s="117"/>
      <c r="QTW14" s="117"/>
      <c r="QTX14" s="117"/>
      <c r="QTY14" s="117"/>
      <c r="QTZ14" s="117"/>
      <c r="QUA14" s="117"/>
      <c r="QUB14" s="117"/>
      <c r="QUC14" s="117"/>
      <c r="QUD14" s="117"/>
      <c r="QUE14" s="117"/>
      <c r="QUF14" s="117"/>
      <c r="QUG14" s="117"/>
      <c r="QUH14" s="117"/>
      <c r="QUI14" s="117"/>
      <c r="QUJ14" s="117"/>
      <c r="QUK14" s="117"/>
      <c r="QUL14" s="117"/>
      <c r="QUM14" s="117"/>
      <c r="QUN14" s="117"/>
      <c r="QUO14" s="117"/>
      <c r="QUP14" s="117"/>
      <c r="QUQ14" s="117"/>
      <c r="QUR14" s="117"/>
      <c r="QUS14" s="117"/>
      <c r="QUT14" s="117"/>
      <c r="QUU14" s="117"/>
      <c r="QUV14" s="117"/>
      <c r="QUW14" s="117"/>
      <c r="QUX14" s="117"/>
      <c r="QUY14" s="117"/>
      <c r="QUZ14" s="117"/>
      <c r="QVA14" s="117"/>
      <c r="QVB14" s="117"/>
      <c r="QVC14" s="117"/>
      <c r="QVD14" s="117"/>
      <c r="QVE14" s="117"/>
      <c r="QVF14" s="117"/>
      <c r="QVG14" s="117"/>
      <c r="QVH14" s="117"/>
      <c r="QVI14" s="117"/>
      <c r="QVJ14" s="117"/>
      <c r="QVK14" s="117"/>
      <c r="QVL14" s="117"/>
      <c r="QVM14" s="117"/>
      <c r="QVN14" s="117"/>
      <c r="QVO14" s="117"/>
      <c r="QVP14" s="117"/>
      <c r="QVQ14" s="117"/>
      <c r="QVR14" s="117"/>
      <c r="QVS14" s="117"/>
      <c r="QVT14" s="117"/>
      <c r="QVU14" s="117"/>
      <c r="QVV14" s="117"/>
      <c r="QVW14" s="117"/>
      <c r="QVX14" s="117"/>
      <c r="QVY14" s="117"/>
      <c r="QVZ14" s="117"/>
      <c r="QWA14" s="117"/>
      <c r="QWB14" s="117"/>
      <c r="QWC14" s="117"/>
      <c r="QWD14" s="117"/>
      <c r="QWE14" s="117"/>
      <c r="QWF14" s="117"/>
      <c r="QWG14" s="117"/>
      <c r="QWH14" s="117"/>
      <c r="QWI14" s="117"/>
      <c r="QWJ14" s="117"/>
      <c r="QWK14" s="117"/>
      <c r="QWL14" s="117"/>
      <c r="QWM14" s="117"/>
      <c r="QWN14" s="117"/>
      <c r="QWO14" s="117"/>
      <c r="QWP14" s="117"/>
      <c r="QWQ14" s="117"/>
      <c r="QWR14" s="117"/>
      <c r="QWS14" s="117"/>
      <c r="QWT14" s="117"/>
      <c r="QWU14" s="117"/>
      <c r="QWV14" s="117"/>
      <c r="QWW14" s="117"/>
      <c r="QWX14" s="117"/>
      <c r="QWY14" s="117"/>
      <c r="QWZ14" s="117"/>
      <c r="QXA14" s="117"/>
      <c r="QXB14" s="117"/>
      <c r="QXC14" s="117"/>
      <c r="QXD14" s="117"/>
      <c r="QXE14" s="117"/>
      <c r="QXF14" s="117"/>
      <c r="QXG14" s="117"/>
      <c r="QXH14" s="117"/>
      <c r="QXI14" s="117"/>
      <c r="QXJ14" s="117"/>
      <c r="QXK14" s="117"/>
      <c r="QXL14" s="117"/>
      <c r="QXM14" s="117"/>
      <c r="QXN14" s="117"/>
      <c r="QXO14" s="117"/>
      <c r="QXP14" s="117"/>
      <c r="QXQ14" s="117"/>
      <c r="QXR14" s="117"/>
      <c r="QXS14" s="117"/>
      <c r="QXT14" s="117"/>
      <c r="QXU14" s="117"/>
      <c r="QXV14" s="117"/>
      <c r="QXW14" s="117"/>
      <c r="QXX14" s="117"/>
      <c r="QXY14" s="117"/>
      <c r="QXZ14" s="117"/>
      <c r="QYA14" s="117"/>
      <c r="QYB14" s="117"/>
      <c r="QYC14" s="117"/>
      <c r="QYD14" s="117"/>
      <c r="QYE14" s="117"/>
      <c r="QYF14" s="117"/>
      <c r="QYG14" s="117"/>
      <c r="QYH14" s="117"/>
      <c r="QYI14" s="117"/>
      <c r="QYJ14" s="117"/>
      <c r="QYK14" s="117"/>
      <c r="QYL14" s="117"/>
      <c r="QYM14" s="117"/>
      <c r="QYN14" s="117"/>
      <c r="QYO14" s="117"/>
      <c r="QYP14" s="117"/>
      <c r="QYQ14" s="117"/>
      <c r="QYR14" s="117"/>
      <c r="QYS14" s="117"/>
      <c r="QYT14" s="117"/>
      <c r="QYU14" s="117"/>
      <c r="QYV14" s="117"/>
      <c r="QYW14" s="117"/>
      <c r="QYX14" s="117"/>
      <c r="QYY14" s="117"/>
      <c r="QYZ14" s="117"/>
      <c r="QZA14" s="117"/>
      <c r="QZB14" s="117"/>
      <c r="QZC14" s="117"/>
      <c r="QZD14" s="117"/>
      <c r="QZE14" s="117"/>
      <c r="QZF14" s="117"/>
      <c r="QZG14" s="117"/>
      <c r="QZH14" s="117"/>
      <c r="QZI14" s="117"/>
      <c r="QZJ14" s="117"/>
      <c r="QZK14" s="117"/>
      <c r="QZL14" s="117"/>
      <c r="QZM14" s="117"/>
      <c r="QZN14" s="117"/>
      <c r="QZO14" s="117"/>
      <c r="QZP14" s="117"/>
      <c r="QZQ14" s="117"/>
      <c r="QZR14" s="117"/>
      <c r="QZS14" s="117"/>
      <c r="QZT14" s="117"/>
      <c r="QZU14" s="117"/>
      <c r="QZV14" s="117"/>
      <c r="QZW14" s="117"/>
      <c r="QZX14" s="117"/>
      <c r="QZY14" s="117"/>
      <c r="QZZ14" s="117"/>
      <c r="RAA14" s="117"/>
      <c r="RAB14" s="117"/>
      <c r="RAC14" s="117"/>
      <c r="RAD14" s="117"/>
      <c r="RAE14" s="117"/>
      <c r="RAF14" s="117"/>
      <c r="RAG14" s="117"/>
      <c r="RAH14" s="117"/>
      <c r="RAI14" s="117"/>
      <c r="RAJ14" s="117"/>
      <c r="RAK14" s="117"/>
      <c r="RAL14" s="117"/>
      <c r="RAM14" s="117"/>
      <c r="RAN14" s="117"/>
      <c r="RAO14" s="117"/>
      <c r="RAP14" s="117"/>
      <c r="RAQ14" s="117"/>
      <c r="RAR14" s="117"/>
      <c r="RAS14" s="117"/>
      <c r="RAT14" s="117"/>
      <c r="RAU14" s="117"/>
      <c r="RAV14" s="117"/>
      <c r="RAW14" s="117"/>
      <c r="RAX14" s="117"/>
      <c r="RAY14" s="117"/>
      <c r="RAZ14" s="117"/>
      <c r="RBA14" s="117"/>
      <c r="RBB14" s="117"/>
      <c r="RBC14" s="117"/>
      <c r="RBD14" s="117"/>
      <c r="RBE14" s="117"/>
      <c r="RBF14" s="117"/>
      <c r="RBG14" s="117"/>
      <c r="RBH14" s="117"/>
      <c r="RBI14" s="117"/>
      <c r="RBJ14" s="117"/>
      <c r="RBK14" s="117"/>
      <c r="RBL14" s="117"/>
      <c r="RBM14" s="117"/>
      <c r="RBN14" s="117"/>
      <c r="RBO14" s="117"/>
      <c r="RBP14" s="117"/>
      <c r="RBQ14" s="117"/>
      <c r="RBR14" s="117"/>
      <c r="RBS14" s="117"/>
      <c r="RBT14" s="117"/>
      <c r="RBU14" s="117"/>
      <c r="RBV14" s="117"/>
      <c r="RBW14" s="117"/>
      <c r="RBX14" s="117"/>
      <c r="RBY14" s="117"/>
      <c r="RBZ14" s="117"/>
      <c r="RCA14" s="117"/>
      <c r="RCB14" s="117"/>
      <c r="RCC14" s="117"/>
      <c r="RCD14" s="117"/>
      <c r="RCE14" s="117"/>
      <c r="RCF14" s="117"/>
      <c r="RCG14" s="117"/>
      <c r="RCH14" s="117"/>
      <c r="RCI14" s="117"/>
      <c r="RCJ14" s="117"/>
      <c r="RCK14" s="117"/>
      <c r="RCL14" s="117"/>
      <c r="RCM14" s="117"/>
      <c r="RCN14" s="117"/>
      <c r="RCO14" s="117"/>
      <c r="RCP14" s="117"/>
      <c r="RCQ14" s="117"/>
      <c r="RCR14" s="117"/>
      <c r="RCS14" s="117"/>
      <c r="RCT14" s="117"/>
      <c r="RCU14" s="117"/>
      <c r="RCV14" s="117"/>
      <c r="RCW14" s="117"/>
      <c r="RCX14" s="117"/>
      <c r="RCY14" s="117"/>
      <c r="RCZ14" s="117"/>
      <c r="RDA14" s="117"/>
      <c r="RDB14" s="117"/>
      <c r="RDC14" s="117"/>
      <c r="RDD14" s="117"/>
      <c r="RDE14" s="117"/>
      <c r="RDF14" s="117"/>
      <c r="RDG14" s="117"/>
      <c r="RDH14" s="117"/>
      <c r="RDI14" s="117"/>
      <c r="RDJ14" s="117"/>
      <c r="RDK14" s="117"/>
      <c r="RDL14" s="117"/>
      <c r="RDM14" s="117"/>
      <c r="RDN14" s="117"/>
      <c r="RDO14" s="117"/>
      <c r="RDP14" s="117"/>
      <c r="RDQ14" s="117"/>
      <c r="RDR14" s="117"/>
      <c r="RDS14" s="117"/>
      <c r="RDT14" s="117"/>
      <c r="RDU14" s="117"/>
      <c r="RDV14" s="117"/>
      <c r="RDW14" s="117"/>
      <c r="RDX14" s="117"/>
      <c r="RDY14" s="117"/>
      <c r="RDZ14" s="117"/>
      <c r="REA14" s="117"/>
      <c r="REB14" s="117"/>
      <c r="REC14" s="117"/>
      <c r="RED14" s="117"/>
      <c r="REE14" s="117"/>
      <c r="REF14" s="117"/>
      <c r="REG14" s="117"/>
      <c r="REH14" s="117"/>
      <c r="REI14" s="117"/>
      <c r="REJ14" s="117"/>
      <c r="REK14" s="117"/>
      <c r="REL14" s="117"/>
      <c r="REM14" s="117"/>
      <c r="REN14" s="117"/>
      <c r="REO14" s="117"/>
      <c r="REP14" s="117"/>
      <c r="REQ14" s="117"/>
      <c r="RER14" s="117"/>
      <c r="RES14" s="117"/>
      <c r="RET14" s="117"/>
      <c r="REU14" s="117"/>
      <c r="REV14" s="117"/>
      <c r="REW14" s="117"/>
      <c r="REX14" s="117"/>
      <c r="REY14" s="117"/>
      <c r="REZ14" s="117"/>
      <c r="RFA14" s="117"/>
      <c r="RFB14" s="117"/>
      <c r="RFC14" s="117"/>
      <c r="RFD14" s="117"/>
      <c r="RFE14" s="117"/>
      <c r="RFF14" s="117"/>
      <c r="RFG14" s="117"/>
      <c r="RFH14" s="117"/>
      <c r="RFI14" s="117"/>
      <c r="RFJ14" s="117"/>
      <c r="RFK14" s="117"/>
      <c r="RFL14" s="117"/>
      <c r="RFM14" s="117"/>
      <c r="RFN14" s="117"/>
      <c r="RFO14" s="117"/>
      <c r="RFP14" s="117"/>
      <c r="RFQ14" s="117"/>
      <c r="RFR14" s="117"/>
      <c r="RFS14" s="117"/>
      <c r="RFT14" s="117"/>
      <c r="RFU14" s="117"/>
      <c r="RFV14" s="117"/>
      <c r="RFW14" s="117"/>
      <c r="RFX14" s="117"/>
      <c r="RFY14" s="117"/>
      <c r="RFZ14" s="117"/>
      <c r="RGA14" s="117"/>
      <c r="RGB14" s="117"/>
      <c r="RGC14" s="117"/>
      <c r="RGD14" s="117"/>
      <c r="RGE14" s="117"/>
      <c r="RGF14" s="117"/>
      <c r="RGG14" s="117"/>
      <c r="RGH14" s="117"/>
      <c r="RGI14" s="117"/>
      <c r="RGJ14" s="117"/>
      <c r="RGK14" s="117"/>
      <c r="RGL14" s="117"/>
      <c r="RGM14" s="117"/>
      <c r="RGN14" s="117"/>
      <c r="RGO14" s="117"/>
      <c r="RGP14" s="117"/>
      <c r="RGQ14" s="117"/>
      <c r="RGR14" s="117"/>
      <c r="RGS14" s="117"/>
      <c r="RGT14" s="117"/>
      <c r="RGU14" s="117"/>
      <c r="RGV14" s="117"/>
      <c r="RGW14" s="117"/>
      <c r="RGX14" s="117"/>
      <c r="RGY14" s="117"/>
      <c r="RGZ14" s="117"/>
      <c r="RHA14" s="117"/>
      <c r="RHB14" s="117"/>
      <c r="RHC14" s="117"/>
      <c r="RHD14" s="117"/>
      <c r="RHE14" s="117"/>
      <c r="RHF14" s="117"/>
      <c r="RHG14" s="117"/>
      <c r="RHH14" s="117"/>
      <c r="RHI14" s="117"/>
      <c r="RHJ14" s="117"/>
      <c r="RHK14" s="117"/>
      <c r="RHL14" s="117"/>
      <c r="RHM14" s="117"/>
      <c r="RHN14" s="117"/>
      <c r="RHO14" s="117"/>
      <c r="RHP14" s="117"/>
      <c r="RHQ14" s="117"/>
      <c r="RHR14" s="117"/>
      <c r="RHS14" s="117"/>
      <c r="RHT14" s="117"/>
      <c r="RHU14" s="117"/>
      <c r="RHV14" s="117"/>
      <c r="RHW14" s="117"/>
      <c r="RHX14" s="117"/>
      <c r="RHY14" s="117"/>
      <c r="RHZ14" s="117"/>
      <c r="RIA14" s="117"/>
      <c r="RIB14" s="117"/>
      <c r="RIC14" s="117"/>
      <c r="RID14" s="117"/>
      <c r="RIE14" s="117"/>
      <c r="RIF14" s="117"/>
      <c r="RIG14" s="117"/>
      <c r="RIH14" s="117"/>
      <c r="RII14" s="117"/>
      <c r="RIJ14" s="117"/>
      <c r="RIK14" s="117"/>
      <c r="RIL14" s="117"/>
      <c r="RIM14" s="117"/>
      <c r="RIN14" s="117"/>
      <c r="RIO14" s="117"/>
      <c r="RIP14" s="117"/>
      <c r="RIQ14" s="117"/>
      <c r="RIR14" s="117"/>
      <c r="RIS14" s="117"/>
      <c r="RIT14" s="117"/>
      <c r="RIU14" s="117"/>
      <c r="RIV14" s="117"/>
      <c r="RIW14" s="117"/>
      <c r="RIX14" s="117"/>
      <c r="RIY14" s="117"/>
      <c r="RIZ14" s="117"/>
      <c r="RJA14" s="117"/>
      <c r="RJB14" s="117"/>
      <c r="RJC14" s="117"/>
      <c r="RJD14" s="117"/>
      <c r="RJE14" s="117"/>
      <c r="RJF14" s="117"/>
      <c r="RJG14" s="117"/>
      <c r="RJH14" s="117"/>
      <c r="RJI14" s="117"/>
      <c r="RJJ14" s="117"/>
      <c r="RJK14" s="117"/>
      <c r="RJL14" s="117"/>
      <c r="RJM14" s="117"/>
      <c r="RJN14" s="117"/>
      <c r="RJO14" s="117"/>
      <c r="RJP14" s="117"/>
      <c r="RJQ14" s="117"/>
      <c r="RJR14" s="117"/>
      <c r="RJS14" s="117"/>
      <c r="RJT14" s="117"/>
      <c r="RJU14" s="117"/>
      <c r="RJV14" s="117"/>
      <c r="RJW14" s="117"/>
      <c r="RJX14" s="117"/>
      <c r="RJY14" s="117"/>
      <c r="RJZ14" s="117"/>
      <c r="RKA14" s="117"/>
      <c r="RKB14" s="117"/>
      <c r="RKC14" s="117"/>
      <c r="RKD14" s="117"/>
      <c r="RKE14" s="117"/>
      <c r="RKF14" s="117"/>
      <c r="RKG14" s="117"/>
      <c r="RKH14" s="117"/>
      <c r="RKI14" s="117"/>
      <c r="RKJ14" s="117"/>
      <c r="RKK14" s="117"/>
      <c r="RKL14" s="117"/>
      <c r="RKM14" s="117"/>
      <c r="RKN14" s="117"/>
      <c r="RKO14" s="117"/>
      <c r="RKP14" s="117"/>
      <c r="RKQ14" s="117"/>
      <c r="RKR14" s="117"/>
      <c r="RKS14" s="117"/>
      <c r="RKT14" s="117"/>
      <c r="RKU14" s="117"/>
      <c r="RKV14" s="117"/>
      <c r="RKW14" s="117"/>
      <c r="RKX14" s="117"/>
      <c r="RKY14" s="117"/>
      <c r="RKZ14" s="117"/>
      <c r="RLA14" s="117"/>
      <c r="RLB14" s="117"/>
      <c r="RLC14" s="117"/>
      <c r="RLD14" s="117"/>
      <c r="RLE14" s="117"/>
      <c r="RLF14" s="117"/>
      <c r="RLG14" s="117"/>
      <c r="RLH14" s="117"/>
      <c r="RLI14" s="117"/>
      <c r="RLJ14" s="117"/>
      <c r="RLK14" s="117"/>
      <c r="RLL14" s="117"/>
      <c r="RLM14" s="117"/>
      <c r="RLN14" s="117"/>
      <c r="RLO14" s="117"/>
      <c r="RLP14" s="117"/>
      <c r="RLQ14" s="117"/>
      <c r="RLR14" s="117"/>
      <c r="RLS14" s="117"/>
      <c r="RLT14" s="117"/>
      <c r="RLU14" s="117"/>
      <c r="RLV14" s="117"/>
      <c r="RLW14" s="117"/>
      <c r="RLX14" s="117"/>
      <c r="RLY14" s="117"/>
      <c r="RLZ14" s="117"/>
      <c r="RMA14" s="117"/>
      <c r="RMB14" s="117"/>
      <c r="RMC14" s="117"/>
      <c r="RMD14" s="117"/>
      <c r="RME14" s="117"/>
      <c r="RMF14" s="117"/>
      <c r="RMG14" s="117"/>
      <c r="RMH14" s="117"/>
      <c r="RMI14" s="117"/>
      <c r="RMJ14" s="117"/>
      <c r="RMK14" s="117"/>
      <c r="RML14" s="117"/>
      <c r="RMM14" s="117"/>
      <c r="RMN14" s="117"/>
      <c r="RMO14" s="117"/>
      <c r="RMP14" s="117"/>
      <c r="RMQ14" s="117"/>
      <c r="RMR14" s="117"/>
      <c r="RMS14" s="117"/>
      <c r="RMT14" s="117"/>
      <c r="RMU14" s="117"/>
      <c r="RMV14" s="117"/>
      <c r="RMW14" s="117"/>
      <c r="RMX14" s="117"/>
      <c r="RMY14" s="117"/>
      <c r="RMZ14" s="117"/>
      <c r="RNA14" s="117"/>
      <c r="RNB14" s="117"/>
      <c r="RNC14" s="117"/>
      <c r="RND14" s="117"/>
      <c r="RNE14" s="117"/>
      <c r="RNF14" s="117"/>
      <c r="RNG14" s="117"/>
      <c r="RNH14" s="117"/>
      <c r="RNI14" s="117"/>
      <c r="RNJ14" s="117"/>
      <c r="RNK14" s="117"/>
      <c r="RNL14" s="117"/>
      <c r="RNM14" s="117"/>
      <c r="RNN14" s="117"/>
      <c r="RNO14" s="117"/>
      <c r="RNP14" s="117"/>
      <c r="RNQ14" s="117"/>
      <c r="RNR14" s="117"/>
      <c r="RNS14" s="117"/>
      <c r="RNT14" s="117"/>
      <c r="RNU14" s="117"/>
      <c r="RNV14" s="117"/>
      <c r="RNW14" s="117"/>
      <c r="RNX14" s="117"/>
      <c r="RNY14" s="117"/>
      <c r="RNZ14" s="117"/>
      <c r="ROA14" s="117"/>
      <c r="ROB14" s="117"/>
      <c r="ROC14" s="117"/>
      <c r="ROD14" s="117"/>
      <c r="ROE14" s="117"/>
      <c r="ROF14" s="117"/>
      <c r="ROG14" s="117"/>
      <c r="ROH14" s="117"/>
      <c r="ROI14" s="117"/>
      <c r="ROJ14" s="117"/>
      <c r="ROK14" s="117"/>
      <c r="ROL14" s="117"/>
      <c r="ROM14" s="117"/>
      <c r="RON14" s="117"/>
      <c r="ROO14" s="117"/>
      <c r="ROP14" s="117"/>
      <c r="ROQ14" s="117"/>
      <c r="ROR14" s="117"/>
      <c r="ROS14" s="117"/>
      <c r="ROT14" s="117"/>
      <c r="ROU14" s="117"/>
      <c r="ROV14" s="117"/>
      <c r="ROW14" s="117"/>
      <c r="ROX14" s="117"/>
      <c r="ROY14" s="117"/>
      <c r="ROZ14" s="117"/>
      <c r="RPA14" s="117"/>
      <c r="RPB14" s="117"/>
      <c r="RPC14" s="117"/>
      <c r="RPD14" s="117"/>
      <c r="RPE14" s="117"/>
      <c r="RPF14" s="117"/>
      <c r="RPG14" s="117"/>
      <c r="RPH14" s="117"/>
      <c r="RPI14" s="117"/>
      <c r="RPJ14" s="117"/>
      <c r="RPK14" s="117"/>
      <c r="RPL14" s="117"/>
      <c r="RPM14" s="117"/>
      <c r="RPN14" s="117"/>
      <c r="RPO14" s="117"/>
      <c r="RPP14" s="117"/>
      <c r="RPQ14" s="117"/>
      <c r="RPR14" s="117"/>
      <c r="RPS14" s="117"/>
      <c r="RPT14" s="117"/>
      <c r="RPU14" s="117"/>
      <c r="RPV14" s="117"/>
      <c r="RPW14" s="117"/>
      <c r="RPX14" s="117"/>
      <c r="RPY14" s="117"/>
      <c r="RPZ14" s="117"/>
      <c r="RQA14" s="117"/>
      <c r="RQB14" s="117"/>
      <c r="RQC14" s="117"/>
      <c r="RQD14" s="117"/>
      <c r="RQE14" s="117"/>
      <c r="RQF14" s="117"/>
      <c r="RQG14" s="117"/>
      <c r="RQH14" s="117"/>
      <c r="RQI14" s="117"/>
      <c r="RQJ14" s="117"/>
      <c r="RQK14" s="117"/>
      <c r="RQL14" s="117"/>
      <c r="RQM14" s="117"/>
      <c r="RQN14" s="117"/>
      <c r="RQO14" s="117"/>
      <c r="RQP14" s="117"/>
      <c r="RQQ14" s="117"/>
      <c r="RQR14" s="117"/>
      <c r="RQS14" s="117"/>
      <c r="RQT14" s="117"/>
      <c r="RQU14" s="117"/>
      <c r="RQV14" s="117"/>
      <c r="RQW14" s="117"/>
      <c r="RQX14" s="117"/>
      <c r="RQY14" s="117"/>
      <c r="RQZ14" s="117"/>
      <c r="RRA14" s="117"/>
      <c r="RRB14" s="117"/>
      <c r="RRC14" s="117"/>
      <c r="RRD14" s="117"/>
      <c r="RRE14" s="117"/>
      <c r="RRF14" s="117"/>
      <c r="RRG14" s="117"/>
      <c r="RRH14" s="117"/>
      <c r="RRI14" s="117"/>
      <c r="RRJ14" s="117"/>
      <c r="RRK14" s="117"/>
      <c r="RRL14" s="117"/>
      <c r="RRM14" s="117"/>
      <c r="RRN14" s="117"/>
      <c r="RRO14" s="117"/>
      <c r="RRP14" s="117"/>
      <c r="RRQ14" s="117"/>
      <c r="RRR14" s="117"/>
      <c r="RRS14" s="117"/>
      <c r="RRT14" s="117"/>
      <c r="RRU14" s="117"/>
      <c r="RRV14" s="117"/>
      <c r="RRW14" s="117"/>
      <c r="RRX14" s="117"/>
      <c r="RRY14" s="117"/>
      <c r="RRZ14" s="117"/>
      <c r="RSA14" s="117"/>
      <c r="RSB14" s="117"/>
      <c r="RSC14" s="117"/>
      <c r="RSD14" s="117"/>
      <c r="RSE14" s="117"/>
      <c r="RSF14" s="117"/>
      <c r="RSG14" s="117"/>
      <c r="RSH14" s="117"/>
      <c r="RSI14" s="117"/>
      <c r="RSJ14" s="117"/>
      <c r="RSK14" s="117"/>
      <c r="RSL14" s="117"/>
      <c r="RSM14" s="117"/>
      <c r="RSN14" s="117"/>
      <c r="RSO14" s="117"/>
      <c r="RSP14" s="117"/>
      <c r="RSQ14" s="117"/>
      <c r="RSR14" s="117"/>
      <c r="RSS14" s="117"/>
      <c r="RST14" s="117"/>
      <c r="RSU14" s="117"/>
      <c r="RSV14" s="117"/>
      <c r="RSW14" s="117"/>
      <c r="RSX14" s="117"/>
      <c r="RSY14" s="117"/>
      <c r="RSZ14" s="117"/>
      <c r="RTA14" s="117"/>
      <c r="RTB14" s="117"/>
      <c r="RTC14" s="117"/>
      <c r="RTD14" s="117"/>
      <c r="RTE14" s="117"/>
      <c r="RTF14" s="117"/>
      <c r="RTG14" s="117"/>
      <c r="RTH14" s="117"/>
      <c r="RTI14" s="117"/>
      <c r="RTJ14" s="117"/>
      <c r="RTK14" s="117"/>
      <c r="RTL14" s="117"/>
      <c r="RTM14" s="117"/>
      <c r="RTN14" s="117"/>
      <c r="RTO14" s="117"/>
      <c r="RTP14" s="117"/>
      <c r="RTQ14" s="117"/>
      <c r="RTR14" s="117"/>
      <c r="RTS14" s="117"/>
      <c r="RTT14" s="117"/>
      <c r="RTU14" s="117"/>
      <c r="RTV14" s="117"/>
      <c r="RTW14" s="117"/>
      <c r="RTX14" s="117"/>
      <c r="RTY14" s="117"/>
      <c r="RTZ14" s="117"/>
      <c r="RUA14" s="117"/>
      <c r="RUB14" s="117"/>
      <c r="RUC14" s="117"/>
      <c r="RUD14" s="117"/>
      <c r="RUE14" s="117"/>
      <c r="RUF14" s="117"/>
      <c r="RUG14" s="117"/>
      <c r="RUH14" s="117"/>
      <c r="RUI14" s="117"/>
      <c r="RUJ14" s="117"/>
      <c r="RUK14" s="117"/>
      <c r="RUL14" s="117"/>
      <c r="RUM14" s="117"/>
      <c r="RUN14" s="117"/>
      <c r="RUO14" s="117"/>
      <c r="RUP14" s="117"/>
      <c r="RUQ14" s="117"/>
      <c r="RUR14" s="117"/>
      <c r="RUS14" s="117"/>
      <c r="RUT14" s="117"/>
      <c r="RUU14" s="117"/>
      <c r="RUV14" s="117"/>
      <c r="RUW14" s="117"/>
      <c r="RUX14" s="117"/>
      <c r="RUY14" s="117"/>
      <c r="RUZ14" s="117"/>
      <c r="RVA14" s="117"/>
      <c r="RVB14" s="117"/>
      <c r="RVC14" s="117"/>
      <c r="RVD14" s="117"/>
      <c r="RVE14" s="117"/>
      <c r="RVF14" s="117"/>
      <c r="RVG14" s="117"/>
      <c r="RVH14" s="117"/>
      <c r="RVI14" s="117"/>
      <c r="RVJ14" s="117"/>
      <c r="RVK14" s="117"/>
      <c r="RVL14" s="117"/>
      <c r="RVM14" s="117"/>
      <c r="RVN14" s="117"/>
      <c r="RVO14" s="117"/>
      <c r="RVP14" s="117"/>
      <c r="RVQ14" s="117"/>
      <c r="RVR14" s="117"/>
      <c r="RVS14" s="117"/>
      <c r="RVT14" s="117"/>
      <c r="RVU14" s="117"/>
      <c r="RVV14" s="117"/>
      <c r="RVW14" s="117"/>
      <c r="RVX14" s="117"/>
      <c r="RVY14" s="117"/>
      <c r="RVZ14" s="117"/>
      <c r="RWA14" s="117"/>
      <c r="RWB14" s="117"/>
      <c r="RWC14" s="117"/>
      <c r="RWD14" s="117"/>
      <c r="RWE14" s="117"/>
      <c r="RWF14" s="117"/>
      <c r="RWG14" s="117"/>
      <c r="RWH14" s="117"/>
      <c r="RWI14" s="117"/>
      <c r="RWJ14" s="117"/>
      <c r="RWK14" s="117"/>
      <c r="RWL14" s="117"/>
      <c r="RWM14" s="117"/>
      <c r="RWN14" s="117"/>
      <c r="RWO14" s="117"/>
      <c r="RWP14" s="117"/>
      <c r="RWQ14" s="117"/>
      <c r="RWR14" s="117"/>
      <c r="RWS14" s="117"/>
      <c r="RWT14" s="117"/>
      <c r="RWU14" s="117"/>
      <c r="RWV14" s="117"/>
      <c r="RWW14" s="117"/>
      <c r="RWX14" s="117"/>
      <c r="RWY14" s="117"/>
      <c r="RWZ14" s="117"/>
      <c r="RXA14" s="117"/>
      <c r="RXB14" s="117"/>
      <c r="RXC14" s="117"/>
      <c r="RXD14" s="117"/>
      <c r="RXE14" s="117"/>
      <c r="RXF14" s="117"/>
      <c r="RXG14" s="117"/>
      <c r="RXH14" s="117"/>
      <c r="RXI14" s="117"/>
      <c r="RXJ14" s="117"/>
      <c r="RXK14" s="117"/>
      <c r="RXL14" s="117"/>
      <c r="RXM14" s="117"/>
      <c r="RXN14" s="117"/>
      <c r="RXO14" s="117"/>
      <c r="RXP14" s="117"/>
      <c r="RXQ14" s="117"/>
      <c r="RXR14" s="117"/>
      <c r="RXS14" s="117"/>
      <c r="RXT14" s="117"/>
      <c r="RXU14" s="117"/>
      <c r="RXV14" s="117"/>
      <c r="RXW14" s="117"/>
      <c r="RXX14" s="117"/>
      <c r="RXY14" s="117"/>
      <c r="RXZ14" s="117"/>
      <c r="RYA14" s="117"/>
      <c r="RYB14" s="117"/>
      <c r="RYC14" s="117"/>
      <c r="RYD14" s="117"/>
      <c r="RYE14" s="117"/>
      <c r="RYF14" s="117"/>
      <c r="RYG14" s="117"/>
      <c r="RYH14" s="117"/>
      <c r="RYI14" s="117"/>
      <c r="RYJ14" s="117"/>
      <c r="RYK14" s="117"/>
      <c r="RYL14" s="117"/>
      <c r="RYM14" s="117"/>
      <c r="RYN14" s="117"/>
      <c r="RYO14" s="117"/>
      <c r="RYP14" s="117"/>
      <c r="RYQ14" s="117"/>
      <c r="RYR14" s="117"/>
      <c r="RYS14" s="117"/>
      <c r="RYT14" s="117"/>
      <c r="RYU14" s="117"/>
      <c r="RYV14" s="117"/>
      <c r="RYW14" s="117"/>
      <c r="RYX14" s="117"/>
      <c r="RYY14" s="117"/>
      <c r="RYZ14" s="117"/>
      <c r="RZA14" s="117"/>
      <c r="RZB14" s="117"/>
      <c r="RZC14" s="117"/>
      <c r="RZD14" s="117"/>
      <c r="RZE14" s="117"/>
      <c r="RZF14" s="117"/>
      <c r="RZG14" s="117"/>
      <c r="RZH14" s="117"/>
      <c r="RZI14" s="117"/>
      <c r="RZJ14" s="117"/>
      <c r="RZK14" s="117"/>
      <c r="RZL14" s="117"/>
      <c r="RZM14" s="117"/>
      <c r="RZN14" s="117"/>
      <c r="RZO14" s="117"/>
      <c r="RZP14" s="117"/>
      <c r="RZQ14" s="117"/>
      <c r="RZR14" s="117"/>
      <c r="RZS14" s="117"/>
      <c r="RZT14" s="117"/>
      <c r="RZU14" s="117"/>
      <c r="RZV14" s="117"/>
      <c r="RZW14" s="117"/>
      <c r="RZX14" s="117"/>
      <c r="RZY14" s="117"/>
      <c r="RZZ14" s="117"/>
      <c r="SAA14" s="117"/>
      <c r="SAB14" s="117"/>
      <c r="SAC14" s="117"/>
      <c r="SAD14" s="117"/>
      <c r="SAE14" s="117"/>
      <c r="SAF14" s="117"/>
      <c r="SAG14" s="117"/>
      <c r="SAH14" s="117"/>
      <c r="SAI14" s="117"/>
      <c r="SAJ14" s="117"/>
      <c r="SAK14" s="117"/>
      <c r="SAL14" s="117"/>
      <c r="SAM14" s="117"/>
      <c r="SAN14" s="117"/>
      <c r="SAO14" s="117"/>
      <c r="SAP14" s="117"/>
      <c r="SAQ14" s="117"/>
      <c r="SAR14" s="117"/>
      <c r="SAS14" s="117"/>
      <c r="SAT14" s="117"/>
      <c r="SAU14" s="117"/>
      <c r="SAV14" s="117"/>
      <c r="SAW14" s="117"/>
      <c r="SAX14" s="117"/>
      <c r="SAY14" s="117"/>
      <c r="SAZ14" s="117"/>
      <c r="SBA14" s="117"/>
      <c r="SBB14" s="117"/>
      <c r="SBC14" s="117"/>
      <c r="SBD14" s="117"/>
      <c r="SBE14" s="117"/>
      <c r="SBF14" s="117"/>
      <c r="SBG14" s="117"/>
      <c r="SBH14" s="117"/>
      <c r="SBI14" s="117"/>
      <c r="SBJ14" s="117"/>
      <c r="SBK14" s="117"/>
      <c r="SBL14" s="117"/>
      <c r="SBM14" s="117"/>
      <c r="SBN14" s="117"/>
      <c r="SBO14" s="117"/>
      <c r="SBP14" s="117"/>
      <c r="SBQ14" s="117"/>
      <c r="SBR14" s="117"/>
      <c r="SBS14" s="117"/>
      <c r="SBT14" s="117"/>
      <c r="SBU14" s="117"/>
      <c r="SBV14" s="117"/>
      <c r="SBW14" s="117"/>
      <c r="SBX14" s="117"/>
      <c r="SBY14" s="117"/>
      <c r="SBZ14" s="117"/>
      <c r="SCA14" s="117"/>
      <c r="SCB14" s="117"/>
      <c r="SCC14" s="117"/>
      <c r="SCD14" s="117"/>
      <c r="SCE14" s="117"/>
      <c r="SCF14" s="117"/>
      <c r="SCG14" s="117"/>
      <c r="SCH14" s="117"/>
      <c r="SCI14" s="117"/>
      <c r="SCJ14" s="117"/>
      <c r="SCK14" s="117"/>
      <c r="SCL14" s="117"/>
      <c r="SCM14" s="117"/>
      <c r="SCN14" s="117"/>
      <c r="SCO14" s="117"/>
      <c r="SCP14" s="117"/>
      <c r="SCQ14" s="117"/>
      <c r="SCR14" s="117"/>
      <c r="SCS14" s="117"/>
      <c r="SCT14" s="117"/>
      <c r="SCU14" s="117"/>
      <c r="SCV14" s="117"/>
      <c r="SCW14" s="117"/>
      <c r="SCX14" s="117"/>
      <c r="SCY14" s="117"/>
      <c r="SCZ14" s="117"/>
      <c r="SDA14" s="117"/>
      <c r="SDB14" s="117"/>
      <c r="SDC14" s="117"/>
      <c r="SDD14" s="117"/>
      <c r="SDE14" s="117"/>
      <c r="SDF14" s="117"/>
      <c r="SDG14" s="117"/>
      <c r="SDH14" s="117"/>
      <c r="SDI14" s="117"/>
      <c r="SDJ14" s="117"/>
      <c r="SDK14" s="117"/>
      <c r="SDL14" s="117"/>
      <c r="SDM14" s="117"/>
      <c r="SDN14" s="117"/>
      <c r="SDO14" s="117"/>
      <c r="SDP14" s="117"/>
      <c r="SDQ14" s="117"/>
      <c r="SDR14" s="117"/>
      <c r="SDS14" s="117"/>
      <c r="SDT14" s="117"/>
      <c r="SDU14" s="117"/>
      <c r="SDV14" s="117"/>
      <c r="SDW14" s="117"/>
      <c r="SDX14" s="117"/>
      <c r="SDY14" s="117"/>
      <c r="SDZ14" s="117"/>
      <c r="SEA14" s="117"/>
      <c r="SEB14" s="117"/>
      <c r="SEC14" s="117"/>
      <c r="SED14" s="117"/>
      <c r="SEE14" s="117"/>
      <c r="SEF14" s="117"/>
      <c r="SEG14" s="117"/>
      <c r="SEH14" s="117"/>
      <c r="SEI14" s="117"/>
      <c r="SEJ14" s="117"/>
      <c r="SEK14" s="117"/>
      <c r="SEL14" s="117"/>
      <c r="SEM14" s="117"/>
      <c r="SEN14" s="117"/>
      <c r="SEO14" s="117"/>
      <c r="SEP14" s="117"/>
      <c r="SEQ14" s="117"/>
      <c r="SER14" s="117"/>
      <c r="SES14" s="117"/>
      <c r="SET14" s="117"/>
      <c r="SEU14" s="117"/>
      <c r="SEV14" s="117"/>
      <c r="SEW14" s="117"/>
      <c r="SEX14" s="117"/>
      <c r="SEY14" s="117"/>
      <c r="SEZ14" s="117"/>
      <c r="SFA14" s="117"/>
      <c r="SFB14" s="117"/>
      <c r="SFC14" s="117"/>
      <c r="SFD14" s="117"/>
      <c r="SFE14" s="117"/>
      <c r="SFF14" s="117"/>
      <c r="SFG14" s="117"/>
      <c r="SFH14" s="117"/>
      <c r="SFI14" s="117"/>
      <c r="SFJ14" s="117"/>
      <c r="SFK14" s="117"/>
      <c r="SFL14" s="117"/>
      <c r="SFM14" s="117"/>
      <c r="SFN14" s="117"/>
      <c r="SFO14" s="117"/>
      <c r="SFP14" s="117"/>
      <c r="SFQ14" s="117"/>
      <c r="SFR14" s="117"/>
      <c r="SFS14" s="117"/>
      <c r="SFT14" s="117"/>
      <c r="SFU14" s="117"/>
      <c r="SFV14" s="117"/>
      <c r="SFW14" s="117"/>
      <c r="SFX14" s="117"/>
      <c r="SFY14" s="117"/>
      <c r="SFZ14" s="117"/>
      <c r="SGA14" s="117"/>
      <c r="SGB14" s="117"/>
      <c r="SGC14" s="117"/>
      <c r="SGD14" s="117"/>
      <c r="SGE14" s="117"/>
      <c r="SGF14" s="117"/>
      <c r="SGG14" s="117"/>
      <c r="SGH14" s="117"/>
      <c r="SGI14" s="117"/>
      <c r="SGJ14" s="117"/>
      <c r="SGK14" s="117"/>
      <c r="SGL14" s="117"/>
      <c r="SGM14" s="117"/>
      <c r="SGN14" s="117"/>
      <c r="SGO14" s="117"/>
      <c r="SGP14" s="117"/>
      <c r="SGQ14" s="117"/>
      <c r="SGR14" s="117"/>
      <c r="SGS14" s="117"/>
      <c r="SGT14" s="117"/>
      <c r="SGU14" s="117"/>
      <c r="SGV14" s="117"/>
      <c r="SGW14" s="117"/>
      <c r="SGX14" s="117"/>
      <c r="SGY14" s="117"/>
      <c r="SGZ14" s="117"/>
      <c r="SHA14" s="117"/>
      <c r="SHB14" s="117"/>
      <c r="SHC14" s="117"/>
      <c r="SHD14" s="117"/>
      <c r="SHE14" s="117"/>
      <c r="SHF14" s="117"/>
      <c r="SHG14" s="117"/>
      <c r="SHH14" s="117"/>
      <c r="SHI14" s="117"/>
      <c r="SHJ14" s="117"/>
      <c r="SHK14" s="117"/>
      <c r="SHL14" s="117"/>
      <c r="SHM14" s="117"/>
      <c r="SHN14" s="117"/>
      <c r="SHO14" s="117"/>
      <c r="SHP14" s="117"/>
      <c r="SHQ14" s="117"/>
      <c r="SHR14" s="117"/>
      <c r="SHS14" s="117"/>
      <c r="SHT14" s="117"/>
      <c r="SHU14" s="117"/>
      <c r="SHV14" s="117"/>
      <c r="SHW14" s="117"/>
      <c r="SHX14" s="117"/>
      <c r="SHY14" s="117"/>
      <c r="SHZ14" s="117"/>
      <c r="SIA14" s="117"/>
      <c r="SIB14" s="117"/>
      <c r="SIC14" s="117"/>
      <c r="SID14" s="117"/>
      <c r="SIE14" s="117"/>
      <c r="SIF14" s="117"/>
      <c r="SIG14" s="117"/>
      <c r="SIH14" s="117"/>
      <c r="SII14" s="117"/>
      <c r="SIJ14" s="117"/>
      <c r="SIK14" s="117"/>
      <c r="SIL14" s="117"/>
      <c r="SIM14" s="117"/>
      <c r="SIN14" s="117"/>
      <c r="SIO14" s="117"/>
      <c r="SIP14" s="117"/>
      <c r="SIQ14" s="117"/>
      <c r="SIR14" s="117"/>
      <c r="SIS14" s="117"/>
      <c r="SIT14" s="117"/>
      <c r="SIU14" s="117"/>
      <c r="SIV14" s="117"/>
      <c r="SIW14" s="117"/>
      <c r="SIX14" s="117"/>
      <c r="SIY14" s="117"/>
      <c r="SIZ14" s="117"/>
      <c r="SJA14" s="117"/>
      <c r="SJB14" s="117"/>
      <c r="SJC14" s="117"/>
      <c r="SJD14" s="117"/>
      <c r="SJE14" s="117"/>
      <c r="SJF14" s="117"/>
      <c r="SJG14" s="117"/>
      <c r="SJH14" s="117"/>
      <c r="SJI14" s="117"/>
      <c r="SJJ14" s="117"/>
      <c r="SJK14" s="117"/>
      <c r="SJL14" s="117"/>
      <c r="SJM14" s="117"/>
      <c r="SJN14" s="117"/>
      <c r="SJO14" s="117"/>
      <c r="SJP14" s="117"/>
      <c r="SJQ14" s="117"/>
      <c r="SJR14" s="117"/>
      <c r="SJS14" s="117"/>
      <c r="SJT14" s="117"/>
      <c r="SJU14" s="117"/>
      <c r="SJV14" s="117"/>
      <c r="SJW14" s="117"/>
      <c r="SJX14" s="117"/>
      <c r="SJY14" s="117"/>
      <c r="SJZ14" s="117"/>
      <c r="SKA14" s="117"/>
      <c r="SKB14" s="117"/>
      <c r="SKC14" s="117"/>
      <c r="SKD14" s="117"/>
      <c r="SKE14" s="117"/>
      <c r="SKF14" s="117"/>
      <c r="SKG14" s="117"/>
      <c r="SKH14" s="117"/>
      <c r="SKI14" s="117"/>
      <c r="SKJ14" s="117"/>
      <c r="SKK14" s="117"/>
      <c r="SKL14" s="117"/>
      <c r="SKM14" s="117"/>
      <c r="SKN14" s="117"/>
      <c r="SKO14" s="117"/>
      <c r="SKP14" s="117"/>
      <c r="SKQ14" s="117"/>
      <c r="SKR14" s="117"/>
      <c r="SKS14" s="117"/>
      <c r="SKT14" s="117"/>
      <c r="SKU14" s="117"/>
      <c r="SKV14" s="117"/>
      <c r="SKW14" s="117"/>
      <c r="SKX14" s="117"/>
      <c r="SKY14" s="117"/>
      <c r="SKZ14" s="117"/>
      <c r="SLA14" s="117"/>
      <c r="SLB14" s="117"/>
      <c r="SLC14" s="117"/>
      <c r="SLD14" s="117"/>
      <c r="SLE14" s="117"/>
      <c r="SLF14" s="117"/>
      <c r="SLG14" s="117"/>
      <c r="SLH14" s="117"/>
      <c r="SLI14" s="117"/>
      <c r="SLJ14" s="117"/>
      <c r="SLK14" s="117"/>
      <c r="SLL14" s="117"/>
      <c r="SLM14" s="117"/>
      <c r="SLN14" s="117"/>
      <c r="SLO14" s="117"/>
      <c r="SLP14" s="117"/>
      <c r="SLQ14" s="117"/>
      <c r="SLR14" s="117"/>
      <c r="SLS14" s="117"/>
      <c r="SLT14" s="117"/>
      <c r="SLU14" s="117"/>
      <c r="SLV14" s="117"/>
      <c r="SLW14" s="117"/>
      <c r="SLX14" s="117"/>
      <c r="SLY14" s="117"/>
      <c r="SLZ14" s="117"/>
      <c r="SMA14" s="117"/>
      <c r="SMB14" s="117"/>
      <c r="SMC14" s="117"/>
      <c r="SMD14" s="117"/>
      <c r="SME14" s="117"/>
      <c r="SMF14" s="117"/>
      <c r="SMG14" s="117"/>
      <c r="SMH14" s="117"/>
      <c r="SMI14" s="117"/>
      <c r="SMJ14" s="117"/>
      <c r="SMK14" s="117"/>
      <c r="SML14" s="117"/>
      <c r="SMM14" s="117"/>
      <c r="SMN14" s="117"/>
      <c r="SMO14" s="117"/>
      <c r="SMP14" s="117"/>
      <c r="SMQ14" s="117"/>
      <c r="SMR14" s="117"/>
      <c r="SMS14" s="117"/>
      <c r="SMT14" s="117"/>
      <c r="SMU14" s="117"/>
      <c r="SMV14" s="117"/>
      <c r="SMW14" s="117"/>
      <c r="SMX14" s="117"/>
      <c r="SMY14" s="117"/>
      <c r="SMZ14" s="117"/>
      <c r="SNA14" s="117"/>
      <c r="SNB14" s="117"/>
      <c r="SNC14" s="117"/>
      <c r="SND14" s="117"/>
      <c r="SNE14" s="117"/>
      <c r="SNF14" s="117"/>
      <c r="SNG14" s="117"/>
      <c r="SNH14" s="117"/>
      <c r="SNI14" s="117"/>
      <c r="SNJ14" s="117"/>
      <c r="SNK14" s="117"/>
      <c r="SNL14" s="117"/>
      <c r="SNM14" s="117"/>
      <c r="SNN14" s="117"/>
      <c r="SNO14" s="117"/>
      <c r="SNP14" s="117"/>
      <c r="SNQ14" s="117"/>
      <c r="SNR14" s="117"/>
      <c r="SNS14" s="117"/>
      <c r="SNT14" s="117"/>
      <c r="SNU14" s="117"/>
      <c r="SNV14" s="117"/>
      <c r="SNW14" s="117"/>
      <c r="SNX14" s="117"/>
      <c r="SNY14" s="117"/>
      <c r="SNZ14" s="117"/>
      <c r="SOA14" s="117"/>
      <c r="SOB14" s="117"/>
      <c r="SOC14" s="117"/>
      <c r="SOD14" s="117"/>
      <c r="SOE14" s="117"/>
      <c r="SOF14" s="117"/>
      <c r="SOG14" s="117"/>
      <c r="SOH14" s="117"/>
      <c r="SOI14" s="117"/>
      <c r="SOJ14" s="117"/>
      <c r="SOK14" s="117"/>
      <c r="SOL14" s="117"/>
      <c r="SOM14" s="117"/>
      <c r="SON14" s="117"/>
      <c r="SOO14" s="117"/>
      <c r="SOP14" s="117"/>
      <c r="SOQ14" s="117"/>
      <c r="SOR14" s="117"/>
      <c r="SOS14" s="117"/>
      <c r="SOT14" s="117"/>
      <c r="SOU14" s="117"/>
      <c r="SOV14" s="117"/>
      <c r="SOW14" s="117"/>
      <c r="SOX14" s="117"/>
      <c r="SOY14" s="117"/>
      <c r="SOZ14" s="117"/>
      <c r="SPA14" s="117"/>
      <c r="SPB14" s="117"/>
      <c r="SPC14" s="117"/>
      <c r="SPD14" s="117"/>
      <c r="SPE14" s="117"/>
      <c r="SPF14" s="117"/>
      <c r="SPG14" s="117"/>
      <c r="SPH14" s="117"/>
      <c r="SPI14" s="117"/>
      <c r="SPJ14" s="117"/>
      <c r="SPK14" s="117"/>
      <c r="SPL14" s="117"/>
      <c r="SPM14" s="117"/>
      <c r="SPN14" s="117"/>
      <c r="SPO14" s="117"/>
      <c r="SPP14" s="117"/>
      <c r="SPQ14" s="117"/>
      <c r="SPR14" s="117"/>
      <c r="SPS14" s="117"/>
      <c r="SPT14" s="117"/>
      <c r="SPU14" s="117"/>
      <c r="SPV14" s="117"/>
      <c r="SPW14" s="117"/>
      <c r="SPX14" s="117"/>
      <c r="SPY14" s="117"/>
      <c r="SPZ14" s="117"/>
      <c r="SQA14" s="117"/>
      <c r="SQB14" s="117"/>
      <c r="SQC14" s="117"/>
      <c r="SQD14" s="117"/>
      <c r="SQE14" s="117"/>
      <c r="SQF14" s="117"/>
      <c r="SQG14" s="117"/>
      <c r="SQH14" s="117"/>
      <c r="SQI14" s="117"/>
      <c r="SQJ14" s="117"/>
      <c r="SQK14" s="117"/>
      <c r="SQL14" s="117"/>
      <c r="SQM14" s="117"/>
      <c r="SQN14" s="117"/>
      <c r="SQO14" s="117"/>
      <c r="SQP14" s="117"/>
      <c r="SQQ14" s="117"/>
      <c r="SQR14" s="117"/>
      <c r="SQS14" s="117"/>
      <c r="SQT14" s="117"/>
      <c r="SQU14" s="117"/>
      <c r="SQV14" s="117"/>
      <c r="SQW14" s="117"/>
      <c r="SQX14" s="117"/>
      <c r="SQY14" s="117"/>
      <c r="SQZ14" s="117"/>
      <c r="SRA14" s="117"/>
      <c r="SRB14" s="117"/>
      <c r="SRC14" s="117"/>
      <c r="SRD14" s="117"/>
      <c r="SRE14" s="117"/>
      <c r="SRF14" s="117"/>
      <c r="SRG14" s="117"/>
      <c r="SRH14" s="117"/>
      <c r="SRI14" s="117"/>
      <c r="SRJ14" s="117"/>
      <c r="SRK14" s="117"/>
      <c r="SRL14" s="117"/>
      <c r="SRM14" s="117"/>
      <c r="SRN14" s="117"/>
      <c r="SRO14" s="117"/>
      <c r="SRP14" s="117"/>
      <c r="SRQ14" s="117"/>
      <c r="SRR14" s="117"/>
      <c r="SRS14" s="117"/>
      <c r="SRT14" s="117"/>
      <c r="SRU14" s="117"/>
      <c r="SRV14" s="117"/>
      <c r="SRW14" s="117"/>
      <c r="SRX14" s="117"/>
      <c r="SRY14" s="117"/>
      <c r="SRZ14" s="117"/>
      <c r="SSA14" s="117"/>
      <c r="SSB14" s="117"/>
      <c r="SSC14" s="117"/>
      <c r="SSD14" s="117"/>
      <c r="SSE14" s="117"/>
      <c r="SSF14" s="117"/>
      <c r="SSG14" s="117"/>
      <c r="SSH14" s="117"/>
      <c r="SSI14" s="117"/>
      <c r="SSJ14" s="117"/>
      <c r="SSK14" s="117"/>
      <c r="SSL14" s="117"/>
      <c r="SSM14" s="117"/>
      <c r="SSN14" s="117"/>
      <c r="SSO14" s="117"/>
      <c r="SSP14" s="117"/>
      <c r="SSQ14" s="117"/>
      <c r="SSR14" s="117"/>
      <c r="SSS14" s="117"/>
      <c r="SST14" s="117"/>
      <c r="SSU14" s="117"/>
      <c r="SSV14" s="117"/>
      <c r="SSW14" s="117"/>
      <c r="SSX14" s="117"/>
      <c r="SSY14" s="117"/>
      <c r="SSZ14" s="117"/>
      <c r="STA14" s="117"/>
      <c r="STB14" s="117"/>
      <c r="STC14" s="117"/>
      <c r="STD14" s="117"/>
      <c r="STE14" s="117"/>
      <c r="STF14" s="117"/>
      <c r="STG14" s="117"/>
      <c r="STH14" s="117"/>
      <c r="STI14" s="117"/>
      <c r="STJ14" s="117"/>
      <c r="STK14" s="117"/>
      <c r="STL14" s="117"/>
      <c r="STM14" s="117"/>
      <c r="STN14" s="117"/>
      <c r="STO14" s="117"/>
      <c r="STP14" s="117"/>
      <c r="STQ14" s="117"/>
      <c r="STR14" s="117"/>
      <c r="STS14" s="117"/>
      <c r="STT14" s="117"/>
      <c r="STU14" s="117"/>
      <c r="STV14" s="117"/>
      <c r="STW14" s="117"/>
      <c r="STX14" s="117"/>
      <c r="STY14" s="117"/>
      <c r="STZ14" s="117"/>
      <c r="SUA14" s="117"/>
      <c r="SUB14" s="117"/>
      <c r="SUC14" s="117"/>
      <c r="SUD14" s="117"/>
      <c r="SUE14" s="117"/>
      <c r="SUF14" s="117"/>
      <c r="SUG14" s="117"/>
      <c r="SUH14" s="117"/>
      <c r="SUI14" s="117"/>
      <c r="SUJ14" s="117"/>
      <c r="SUK14" s="117"/>
      <c r="SUL14" s="117"/>
      <c r="SUM14" s="117"/>
      <c r="SUN14" s="117"/>
      <c r="SUO14" s="117"/>
      <c r="SUP14" s="117"/>
      <c r="SUQ14" s="117"/>
      <c r="SUR14" s="117"/>
      <c r="SUS14" s="117"/>
      <c r="SUT14" s="117"/>
      <c r="SUU14" s="117"/>
      <c r="SUV14" s="117"/>
      <c r="SUW14" s="117"/>
      <c r="SUX14" s="117"/>
      <c r="SUY14" s="117"/>
      <c r="SUZ14" s="117"/>
      <c r="SVA14" s="117"/>
      <c r="SVB14" s="117"/>
      <c r="SVC14" s="117"/>
      <c r="SVD14" s="117"/>
      <c r="SVE14" s="117"/>
      <c r="SVF14" s="117"/>
      <c r="SVG14" s="117"/>
      <c r="SVH14" s="117"/>
      <c r="SVI14" s="117"/>
      <c r="SVJ14" s="117"/>
      <c r="SVK14" s="117"/>
      <c r="SVL14" s="117"/>
      <c r="SVM14" s="117"/>
      <c r="SVN14" s="117"/>
      <c r="SVO14" s="117"/>
      <c r="SVP14" s="117"/>
      <c r="SVQ14" s="117"/>
      <c r="SVR14" s="117"/>
      <c r="SVS14" s="117"/>
      <c r="SVT14" s="117"/>
      <c r="SVU14" s="117"/>
      <c r="SVV14" s="117"/>
      <c r="SVW14" s="117"/>
      <c r="SVX14" s="117"/>
      <c r="SVY14" s="117"/>
      <c r="SVZ14" s="117"/>
      <c r="SWA14" s="117"/>
      <c r="SWB14" s="117"/>
      <c r="SWC14" s="117"/>
      <c r="SWD14" s="117"/>
      <c r="SWE14" s="117"/>
      <c r="SWF14" s="117"/>
      <c r="SWG14" s="117"/>
      <c r="SWH14" s="117"/>
      <c r="SWI14" s="117"/>
      <c r="SWJ14" s="117"/>
      <c r="SWK14" s="117"/>
      <c r="SWL14" s="117"/>
      <c r="SWM14" s="117"/>
      <c r="SWN14" s="117"/>
      <c r="SWO14" s="117"/>
      <c r="SWP14" s="117"/>
      <c r="SWQ14" s="117"/>
      <c r="SWR14" s="117"/>
      <c r="SWS14" s="117"/>
      <c r="SWT14" s="117"/>
      <c r="SWU14" s="117"/>
      <c r="SWV14" s="117"/>
      <c r="SWW14" s="117"/>
      <c r="SWX14" s="117"/>
      <c r="SWY14" s="117"/>
      <c r="SWZ14" s="117"/>
      <c r="SXA14" s="117"/>
      <c r="SXB14" s="117"/>
      <c r="SXC14" s="117"/>
      <c r="SXD14" s="117"/>
      <c r="SXE14" s="117"/>
      <c r="SXF14" s="117"/>
      <c r="SXG14" s="117"/>
      <c r="SXH14" s="117"/>
      <c r="SXI14" s="117"/>
      <c r="SXJ14" s="117"/>
      <c r="SXK14" s="117"/>
      <c r="SXL14" s="117"/>
      <c r="SXM14" s="117"/>
      <c r="SXN14" s="117"/>
      <c r="SXO14" s="117"/>
      <c r="SXP14" s="117"/>
      <c r="SXQ14" s="117"/>
      <c r="SXR14" s="117"/>
      <c r="SXS14" s="117"/>
      <c r="SXT14" s="117"/>
      <c r="SXU14" s="117"/>
      <c r="SXV14" s="117"/>
      <c r="SXW14" s="117"/>
      <c r="SXX14" s="117"/>
      <c r="SXY14" s="117"/>
      <c r="SXZ14" s="117"/>
      <c r="SYA14" s="117"/>
      <c r="SYB14" s="117"/>
      <c r="SYC14" s="117"/>
      <c r="SYD14" s="117"/>
      <c r="SYE14" s="117"/>
      <c r="SYF14" s="117"/>
      <c r="SYG14" s="117"/>
      <c r="SYH14" s="117"/>
      <c r="SYI14" s="117"/>
      <c r="SYJ14" s="117"/>
      <c r="SYK14" s="117"/>
      <c r="SYL14" s="117"/>
      <c r="SYM14" s="117"/>
      <c r="SYN14" s="117"/>
      <c r="SYO14" s="117"/>
      <c r="SYP14" s="117"/>
      <c r="SYQ14" s="117"/>
      <c r="SYR14" s="117"/>
      <c r="SYS14" s="117"/>
      <c r="SYT14" s="117"/>
      <c r="SYU14" s="117"/>
      <c r="SYV14" s="117"/>
      <c r="SYW14" s="117"/>
      <c r="SYX14" s="117"/>
      <c r="SYY14" s="117"/>
      <c r="SYZ14" s="117"/>
      <c r="SZA14" s="117"/>
      <c r="SZB14" s="117"/>
      <c r="SZC14" s="117"/>
      <c r="SZD14" s="117"/>
      <c r="SZE14" s="117"/>
      <c r="SZF14" s="117"/>
      <c r="SZG14" s="117"/>
      <c r="SZH14" s="117"/>
      <c r="SZI14" s="117"/>
      <c r="SZJ14" s="117"/>
      <c r="SZK14" s="117"/>
      <c r="SZL14" s="117"/>
      <c r="SZM14" s="117"/>
      <c r="SZN14" s="117"/>
      <c r="SZO14" s="117"/>
      <c r="SZP14" s="117"/>
      <c r="SZQ14" s="117"/>
      <c r="SZR14" s="117"/>
      <c r="SZS14" s="117"/>
      <c r="SZT14" s="117"/>
      <c r="SZU14" s="117"/>
      <c r="SZV14" s="117"/>
      <c r="SZW14" s="117"/>
      <c r="SZX14" s="117"/>
      <c r="SZY14" s="117"/>
      <c r="SZZ14" s="117"/>
      <c r="TAA14" s="117"/>
      <c r="TAB14" s="117"/>
      <c r="TAC14" s="117"/>
      <c r="TAD14" s="117"/>
      <c r="TAE14" s="117"/>
      <c r="TAF14" s="117"/>
      <c r="TAG14" s="117"/>
      <c r="TAH14" s="117"/>
      <c r="TAI14" s="117"/>
      <c r="TAJ14" s="117"/>
      <c r="TAK14" s="117"/>
      <c r="TAL14" s="117"/>
      <c r="TAM14" s="117"/>
      <c r="TAN14" s="117"/>
      <c r="TAO14" s="117"/>
      <c r="TAP14" s="117"/>
      <c r="TAQ14" s="117"/>
      <c r="TAR14" s="117"/>
      <c r="TAS14" s="117"/>
      <c r="TAT14" s="117"/>
      <c r="TAU14" s="117"/>
      <c r="TAV14" s="117"/>
      <c r="TAW14" s="117"/>
      <c r="TAX14" s="117"/>
      <c r="TAY14" s="117"/>
      <c r="TAZ14" s="117"/>
      <c r="TBA14" s="117"/>
      <c r="TBB14" s="117"/>
      <c r="TBC14" s="117"/>
      <c r="TBD14" s="117"/>
      <c r="TBE14" s="117"/>
      <c r="TBF14" s="117"/>
      <c r="TBG14" s="117"/>
      <c r="TBH14" s="117"/>
      <c r="TBI14" s="117"/>
      <c r="TBJ14" s="117"/>
      <c r="TBK14" s="117"/>
      <c r="TBL14" s="117"/>
      <c r="TBM14" s="117"/>
      <c r="TBN14" s="117"/>
      <c r="TBO14" s="117"/>
      <c r="TBP14" s="117"/>
      <c r="TBQ14" s="117"/>
      <c r="TBR14" s="117"/>
      <c r="TBS14" s="117"/>
      <c r="TBT14" s="117"/>
      <c r="TBU14" s="117"/>
      <c r="TBV14" s="117"/>
      <c r="TBW14" s="117"/>
      <c r="TBX14" s="117"/>
      <c r="TBY14" s="117"/>
      <c r="TBZ14" s="117"/>
      <c r="TCA14" s="117"/>
      <c r="TCB14" s="117"/>
      <c r="TCC14" s="117"/>
      <c r="TCD14" s="117"/>
      <c r="TCE14" s="117"/>
      <c r="TCF14" s="117"/>
      <c r="TCG14" s="117"/>
      <c r="TCH14" s="117"/>
      <c r="TCI14" s="117"/>
      <c r="TCJ14" s="117"/>
      <c r="TCK14" s="117"/>
      <c r="TCL14" s="117"/>
      <c r="TCM14" s="117"/>
      <c r="TCN14" s="117"/>
      <c r="TCO14" s="117"/>
      <c r="TCP14" s="117"/>
      <c r="TCQ14" s="117"/>
      <c r="TCR14" s="117"/>
      <c r="TCS14" s="117"/>
      <c r="TCT14" s="117"/>
      <c r="TCU14" s="117"/>
      <c r="TCV14" s="117"/>
      <c r="TCW14" s="117"/>
      <c r="TCX14" s="117"/>
      <c r="TCY14" s="117"/>
      <c r="TCZ14" s="117"/>
      <c r="TDA14" s="117"/>
      <c r="TDB14" s="117"/>
      <c r="TDC14" s="117"/>
      <c r="TDD14" s="117"/>
      <c r="TDE14" s="117"/>
      <c r="TDF14" s="117"/>
      <c r="TDG14" s="117"/>
      <c r="TDH14" s="117"/>
      <c r="TDI14" s="117"/>
      <c r="TDJ14" s="117"/>
      <c r="TDK14" s="117"/>
      <c r="TDL14" s="117"/>
      <c r="TDM14" s="117"/>
      <c r="TDN14" s="117"/>
      <c r="TDO14" s="117"/>
      <c r="TDP14" s="117"/>
      <c r="TDQ14" s="117"/>
      <c r="TDR14" s="117"/>
      <c r="TDS14" s="117"/>
      <c r="TDT14" s="117"/>
      <c r="TDU14" s="117"/>
      <c r="TDV14" s="117"/>
      <c r="TDW14" s="117"/>
      <c r="TDX14" s="117"/>
      <c r="TDY14" s="117"/>
      <c r="TDZ14" s="117"/>
      <c r="TEA14" s="117"/>
      <c r="TEB14" s="117"/>
      <c r="TEC14" s="117"/>
      <c r="TED14" s="117"/>
      <c r="TEE14" s="117"/>
      <c r="TEF14" s="117"/>
      <c r="TEG14" s="117"/>
      <c r="TEH14" s="117"/>
      <c r="TEI14" s="117"/>
      <c r="TEJ14" s="117"/>
      <c r="TEK14" s="117"/>
      <c r="TEL14" s="117"/>
      <c r="TEM14" s="117"/>
      <c r="TEN14" s="117"/>
      <c r="TEO14" s="117"/>
      <c r="TEP14" s="117"/>
      <c r="TEQ14" s="117"/>
      <c r="TER14" s="117"/>
      <c r="TES14" s="117"/>
      <c r="TET14" s="117"/>
      <c r="TEU14" s="117"/>
      <c r="TEV14" s="117"/>
      <c r="TEW14" s="117"/>
      <c r="TEX14" s="117"/>
      <c r="TEY14" s="117"/>
      <c r="TEZ14" s="117"/>
      <c r="TFA14" s="117"/>
      <c r="TFB14" s="117"/>
      <c r="TFC14" s="117"/>
      <c r="TFD14" s="117"/>
      <c r="TFE14" s="117"/>
      <c r="TFF14" s="117"/>
      <c r="TFG14" s="117"/>
      <c r="TFH14" s="117"/>
      <c r="TFI14" s="117"/>
      <c r="TFJ14" s="117"/>
      <c r="TFK14" s="117"/>
      <c r="TFL14" s="117"/>
      <c r="TFM14" s="117"/>
      <c r="TFN14" s="117"/>
      <c r="TFO14" s="117"/>
      <c r="TFP14" s="117"/>
      <c r="TFQ14" s="117"/>
      <c r="TFR14" s="117"/>
      <c r="TFS14" s="117"/>
      <c r="TFT14" s="117"/>
      <c r="TFU14" s="117"/>
      <c r="TFV14" s="117"/>
      <c r="TFW14" s="117"/>
      <c r="TFX14" s="117"/>
      <c r="TFY14" s="117"/>
      <c r="TFZ14" s="117"/>
      <c r="TGA14" s="117"/>
      <c r="TGB14" s="117"/>
      <c r="TGC14" s="117"/>
      <c r="TGD14" s="117"/>
      <c r="TGE14" s="117"/>
      <c r="TGF14" s="117"/>
      <c r="TGG14" s="117"/>
      <c r="TGH14" s="117"/>
      <c r="TGI14" s="117"/>
      <c r="TGJ14" s="117"/>
      <c r="TGK14" s="117"/>
      <c r="TGL14" s="117"/>
      <c r="TGM14" s="117"/>
      <c r="TGN14" s="117"/>
      <c r="TGO14" s="117"/>
      <c r="TGP14" s="117"/>
      <c r="TGQ14" s="117"/>
      <c r="TGR14" s="117"/>
      <c r="TGS14" s="117"/>
      <c r="TGT14" s="117"/>
      <c r="TGU14" s="117"/>
      <c r="TGV14" s="117"/>
      <c r="TGW14" s="117"/>
      <c r="TGX14" s="117"/>
      <c r="TGY14" s="117"/>
      <c r="TGZ14" s="117"/>
      <c r="THA14" s="117"/>
      <c r="THB14" s="117"/>
      <c r="THC14" s="117"/>
      <c r="THD14" s="117"/>
      <c r="THE14" s="117"/>
      <c r="THF14" s="117"/>
      <c r="THG14" s="117"/>
      <c r="THH14" s="117"/>
      <c r="THI14" s="117"/>
      <c r="THJ14" s="117"/>
      <c r="THK14" s="117"/>
      <c r="THL14" s="117"/>
      <c r="THM14" s="117"/>
      <c r="THN14" s="117"/>
      <c r="THO14" s="117"/>
      <c r="THP14" s="117"/>
      <c r="THQ14" s="117"/>
      <c r="THR14" s="117"/>
      <c r="THS14" s="117"/>
      <c r="THT14" s="117"/>
      <c r="THU14" s="117"/>
      <c r="THV14" s="117"/>
      <c r="THW14" s="117"/>
      <c r="THX14" s="117"/>
      <c r="THY14" s="117"/>
      <c r="THZ14" s="117"/>
      <c r="TIA14" s="117"/>
      <c r="TIB14" s="117"/>
      <c r="TIC14" s="117"/>
      <c r="TID14" s="117"/>
      <c r="TIE14" s="117"/>
      <c r="TIF14" s="117"/>
      <c r="TIG14" s="117"/>
      <c r="TIH14" s="117"/>
      <c r="TII14" s="117"/>
      <c r="TIJ14" s="117"/>
      <c r="TIK14" s="117"/>
      <c r="TIL14" s="117"/>
      <c r="TIM14" s="117"/>
      <c r="TIN14" s="117"/>
      <c r="TIO14" s="117"/>
      <c r="TIP14" s="117"/>
      <c r="TIQ14" s="117"/>
      <c r="TIR14" s="117"/>
      <c r="TIS14" s="117"/>
      <c r="TIT14" s="117"/>
      <c r="TIU14" s="117"/>
      <c r="TIV14" s="117"/>
      <c r="TIW14" s="117"/>
      <c r="TIX14" s="117"/>
      <c r="TIY14" s="117"/>
      <c r="TIZ14" s="117"/>
      <c r="TJA14" s="117"/>
      <c r="TJB14" s="117"/>
      <c r="TJC14" s="117"/>
      <c r="TJD14" s="117"/>
      <c r="TJE14" s="117"/>
      <c r="TJF14" s="117"/>
      <c r="TJG14" s="117"/>
      <c r="TJH14" s="117"/>
      <c r="TJI14" s="117"/>
      <c r="TJJ14" s="117"/>
      <c r="TJK14" s="117"/>
      <c r="TJL14" s="117"/>
      <c r="TJM14" s="117"/>
      <c r="TJN14" s="117"/>
      <c r="TJO14" s="117"/>
      <c r="TJP14" s="117"/>
      <c r="TJQ14" s="117"/>
      <c r="TJR14" s="117"/>
      <c r="TJS14" s="117"/>
      <c r="TJT14" s="117"/>
      <c r="TJU14" s="117"/>
      <c r="TJV14" s="117"/>
      <c r="TJW14" s="117"/>
      <c r="TJX14" s="117"/>
      <c r="TJY14" s="117"/>
      <c r="TJZ14" s="117"/>
      <c r="TKA14" s="117"/>
      <c r="TKB14" s="117"/>
      <c r="TKC14" s="117"/>
      <c r="TKD14" s="117"/>
      <c r="TKE14" s="117"/>
      <c r="TKF14" s="117"/>
      <c r="TKG14" s="117"/>
      <c r="TKH14" s="117"/>
      <c r="TKI14" s="117"/>
      <c r="TKJ14" s="117"/>
      <c r="TKK14" s="117"/>
      <c r="TKL14" s="117"/>
      <c r="TKM14" s="117"/>
      <c r="TKN14" s="117"/>
      <c r="TKO14" s="117"/>
      <c r="TKP14" s="117"/>
      <c r="TKQ14" s="117"/>
      <c r="TKR14" s="117"/>
      <c r="TKS14" s="117"/>
      <c r="TKT14" s="117"/>
      <c r="TKU14" s="117"/>
      <c r="TKV14" s="117"/>
      <c r="TKW14" s="117"/>
      <c r="TKX14" s="117"/>
      <c r="TKY14" s="117"/>
      <c r="TKZ14" s="117"/>
      <c r="TLA14" s="117"/>
      <c r="TLB14" s="117"/>
      <c r="TLC14" s="117"/>
      <c r="TLD14" s="117"/>
      <c r="TLE14" s="117"/>
      <c r="TLF14" s="117"/>
      <c r="TLG14" s="117"/>
      <c r="TLH14" s="117"/>
      <c r="TLI14" s="117"/>
      <c r="TLJ14" s="117"/>
      <c r="TLK14" s="117"/>
      <c r="TLL14" s="117"/>
      <c r="TLM14" s="117"/>
      <c r="TLN14" s="117"/>
      <c r="TLO14" s="117"/>
      <c r="TLP14" s="117"/>
      <c r="TLQ14" s="117"/>
      <c r="TLR14" s="117"/>
      <c r="TLS14" s="117"/>
      <c r="TLT14" s="117"/>
      <c r="TLU14" s="117"/>
      <c r="TLV14" s="117"/>
      <c r="TLW14" s="117"/>
      <c r="TLX14" s="117"/>
      <c r="TLY14" s="117"/>
      <c r="TLZ14" s="117"/>
      <c r="TMA14" s="117"/>
      <c r="TMB14" s="117"/>
      <c r="TMC14" s="117"/>
      <c r="TMD14" s="117"/>
      <c r="TME14" s="117"/>
      <c r="TMF14" s="117"/>
      <c r="TMG14" s="117"/>
      <c r="TMH14" s="117"/>
      <c r="TMI14" s="117"/>
      <c r="TMJ14" s="117"/>
      <c r="TMK14" s="117"/>
      <c r="TML14" s="117"/>
      <c r="TMM14" s="117"/>
      <c r="TMN14" s="117"/>
      <c r="TMO14" s="117"/>
      <c r="TMP14" s="117"/>
      <c r="TMQ14" s="117"/>
      <c r="TMR14" s="117"/>
      <c r="TMS14" s="117"/>
      <c r="TMT14" s="117"/>
      <c r="TMU14" s="117"/>
      <c r="TMV14" s="117"/>
      <c r="TMW14" s="117"/>
      <c r="TMX14" s="117"/>
      <c r="TMY14" s="117"/>
      <c r="TMZ14" s="117"/>
      <c r="TNA14" s="117"/>
      <c r="TNB14" s="117"/>
      <c r="TNC14" s="117"/>
      <c r="TND14" s="117"/>
      <c r="TNE14" s="117"/>
      <c r="TNF14" s="117"/>
      <c r="TNG14" s="117"/>
      <c r="TNH14" s="117"/>
      <c r="TNI14" s="117"/>
      <c r="TNJ14" s="117"/>
      <c r="TNK14" s="117"/>
      <c r="TNL14" s="117"/>
      <c r="TNM14" s="117"/>
      <c r="TNN14" s="117"/>
      <c r="TNO14" s="117"/>
      <c r="TNP14" s="117"/>
      <c r="TNQ14" s="117"/>
      <c r="TNR14" s="117"/>
      <c r="TNS14" s="117"/>
      <c r="TNT14" s="117"/>
      <c r="TNU14" s="117"/>
      <c r="TNV14" s="117"/>
      <c r="TNW14" s="117"/>
      <c r="TNX14" s="117"/>
      <c r="TNY14" s="117"/>
      <c r="TNZ14" s="117"/>
      <c r="TOA14" s="117"/>
      <c r="TOB14" s="117"/>
      <c r="TOC14" s="117"/>
      <c r="TOD14" s="117"/>
      <c r="TOE14" s="117"/>
      <c r="TOF14" s="117"/>
      <c r="TOG14" s="117"/>
      <c r="TOH14" s="117"/>
      <c r="TOI14" s="117"/>
      <c r="TOJ14" s="117"/>
      <c r="TOK14" s="117"/>
      <c r="TOL14" s="117"/>
      <c r="TOM14" s="117"/>
      <c r="TON14" s="117"/>
      <c r="TOO14" s="117"/>
      <c r="TOP14" s="117"/>
      <c r="TOQ14" s="117"/>
      <c r="TOR14" s="117"/>
      <c r="TOS14" s="117"/>
      <c r="TOT14" s="117"/>
      <c r="TOU14" s="117"/>
      <c r="TOV14" s="117"/>
      <c r="TOW14" s="117"/>
      <c r="TOX14" s="117"/>
      <c r="TOY14" s="117"/>
      <c r="TOZ14" s="117"/>
      <c r="TPA14" s="117"/>
      <c r="TPB14" s="117"/>
      <c r="TPC14" s="117"/>
      <c r="TPD14" s="117"/>
      <c r="TPE14" s="117"/>
      <c r="TPF14" s="117"/>
      <c r="TPG14" s="117"/>
      <c r="TPH14" s="117"/>
      <c r="TPI14" s="117"/>
      <c r="TPJ14" s="117"/>
      <c r="TPK14" s="117"/>
      <c r="TPL14" s="117"/>
      <c r="TPM14" s="117"/>
      <c r="TPN14" s="117"/>
      <c r="TPO14" s="117"/>
      <c r="TPP14" s="117"/>
      <c r="TPQ14" s="117"/>
      <c r="TPR14" s="117"/>
      <c r="TPS14" s="117"/>
      <c r="TPT14" s="117"/>
      <c r="TPU14" s="117"/>
      <c r="TPV14" s="117"/>
      <c r="TPW14" s="117"/>
      <c r="TPX14" s="117"/>
      <c r="TPY14" s="117"/>
      <c r="TPZ14" s="117"/>
      <c r="TQA14" s="117"/>
      <c r="TQB14" s="117"/>
      <c r="TQC14" s="117"/>
      <c r="TQD14" s="117"/>
      <c r="TQE14" s="117"/>
      <c r="TQF14" s="117"/>
      <c r="TQG14" s="117"/>
      <c r="TQH14" s="117"/>
      <c r="TQI14" s="117"/>
      <c r="TQJ14" s="117"/>
      <c r="TQK14" s="117"/>
      <c r="TQL14" s="117"/>
      <c r="TQM14" s="117"/>
      <c r="TQN14" s="117"/>
      <c r="TQO14" s="117"/>
      <c r="TQP14" s="117"/>
      <c r="TQQ14" s="117"/>
      <c r="TQR14" s="117"/>
      <c r="TQS14" s="117"/>
      <c r="TQT14" s="117"/>
      <c r="TQU14" s="117"/>
      <c r="TQV14" s="117"/>
      <c r="TQW14" s="117"/>
      <c r="TQX14" s="117"/>
      <c r="TQY14" s="117"/>
      <c r="TQZ14" s="117"/>
      <c r="TRA14" s="117"/>
      <c r="TRB14" s="117"/>
      <c r="TRC14" s="117"/>
      <c r="TRD14" s="117"/>
      <c r="TRE14" s="117"/>
      <c r="TRF14" s="117"/>
      <c r="TRG14" s="117"/>
      <c r="TRH14" s="117"/>
      <c r="TRI14" s="117"/>
      <c r="TRJ14" s="117"/>
      <c r="TRK14" s="117"/>
      <c r="TRL14" s="117"/>
      <c r="TRM14" s="117"/>
      <c r="TRN14" s="117"/>
      <c r="TRO14" s="117"/>
      <c r="TRP14" s="117"/>
      <c r="TRQ14" s="117"/>
      <c r="TRR14" s="117"/>
      <c r="TRS14" s="117"/>
      <c r="TRT14" s="117"/>
      <c r="TRU14" s="117"/>
      <c r="TRV14" s="117"/>
      <c r="TRW14" s="117"/>
      <c r="TRX14" s="117"/>
      <c r="TRY14" s="117"/>
      <c r="TRZ14" s="117"/>
      <c r="TSA14" s="117"/>
      <c r="TSB14" s="117"/>
      <c r="TSC14" s="117"/>
      <c r="TSD14" s="117"/>
      <c r="TSE14" s="117"/>
      <c r="TSF14" s="117"/>
      <c r="TSG14" s="117"/>
      <c r="TSH14" s="117"/>
      <c r="TSI14" s="117"/>
      <c r="TSJ14" s="117"/>
      <c r="TSK14" s="117"/>
      <c r="TSL14" s="117"/>
      <c r="TSM14" s="117"/>
      <c r="TSN14" s="117"/>
      <c r="TSO14" s="117"/>
      <c r="TSP14" s="117"/>
      <c r="TSQ14" s="117"/>
      <c r="TSR14" s="117"/>
      <c r="TSS14" s="117"/>
      <c r="TST14" s="117"/>
      <c r="TSU14" s="117"/>
      <c r="TSV14" s="117"/>
      <c r="TSW14" s="117"/>
      <c r="TSX14" s="117"/>
      <c r="TSY14" s="117"/>
      <c r="TSZ14" s="117"/>
      <c r="TTA14" s="117"/>
      <c r="TTB14" s="117"/>
      <c r="TTC14" s="117"/>
      <c r="TTD14" s="117"/>
      <c r="TTE14" s="117"/>
      <c r="TTF14" s="117"/>
      <c r="TTG14" s="117"/>
      <c r="TTH14" s="117"/>
      <c r="TTI14" s="117"/>
      <c r="TTJ14" s="117"/>
      <c r="TTK14" s="117"/>
      <c r="TTL14" s="117"/>
      <c r="TTM14" s="117"/>
      <c r="TTN14" s="117"/>
      <c r="TTO14" s="117"/>
      <c r="TTP14" s="117"/>
      <c r="TTQ14" s="117"/>
      <c r="TTR14" s="117"/>
      <c r="TTS14" s="117"/>
      <c r="TTT14" s="117"/>
      <c r="TTU14" s="117"/>
      <c r="TTV14" s="117"/>
      <c r="TTW14" s="117"/>
      <c r="TTX14" s="117"/>
      <c r="TTY14" s="117"/>
      <c r="TTZ14" s="117"/>
      <c r="TUA14" s="117"/>
      <c r="TUB14" s="117"/>
      <c r="TUC14" s="117"/>
      <c r="TUD14" s="117"/>
      <c r="TUE14" s="117"/>
      <c r="TUF14" s="117"/>
      <c r="TUG14" s="117"/>
      <c r="TUH14" s="117"/>
      <c r="TUI14" s="117"/>
      <c r="TUJ14" s="117"/>
      <c r="TUK14" s="117"/>
      <c r="TUL14" s="117"/>
      <c r="TUM14" s="117"/>
      <c r="TUN14" s="117"/>
      <c r="TUO14" s="117"/>
      <c r="TUP14" s="117"/>
      <c r="TUQ14" s="117"/>
      <c r="TUR14" s="117"/>
      <c r="TUS14" s="117"/>
      <c r="TUT14" s="117"/>
      <c r="TUU14" s="117"/>
      <c r="TUV14" s="117"/>
      <c r="TUW14" s="117"/>
      <c r="TUX14" s="117"/>
      <c r="TUY14" s="117"/>
      <c r="TUZ14" s="117"/>
      <c r="TVA14" s="117"/>
      <c r="TVB14" s="117"/>
      <c r="TVC14" s="117"/>
      <c r="TVD14" s="117"/>
      <c r="TVE14" s="117"/>
      <c r="TVF14" s="117"/>
      <c r="TVG14" s="117"/>
      <c r="TVH14" s="117"/>
      <c r="TVI14" s="117"/>
      <c r="TVJ14" s="117"/>
      <c r="TVK14" s="117"/>
      <c r="TVL14" s="117"/>
      <c r="TVM14" s="117"/>
      <c r="TVN14" s="117"/>
      <c r="TVO14" s="117"/>
      <c r="TVP14" s="117"/>
      <c r="TVQ14" s="117"/>
      <c r="TVR14" s="117"/>
      <c r="TVS14" s="117"/>
      <c r="TVT14" s="117"/>
      <c r="TVU14" s="117"/>
      <c r="TVV14" s="117"/>
      <c r="TVW14" s="117"/>
      <c r="TVX14" s="117"/>
      <c r="TVY14" s="117"/>
      <c r="TVZ14" s="117"/>
      <c r="TWA14" s="117"/>
      <c r="TWB14" s="117"/>
      <c r="TWC14" s="117"/>
      <c r="TWD14" s="117"/>
      <c r="TWE14" s="117"/>
      <c r="TWF14" s="117"/>
      <c r="TWG14" s="117"/>
      <c r="TWH14" s="117"/>
      <c r="TWI14" s="117"/>
      <c r="TWJ14" s="117"/>
      <c r="TWK14" s="117"/>
      <c r="TWL14" s="117"/>
      <c r="TWM14" s="117"/>
      <c r="TWN14" s="117"/>
      <c r="TWO14" s="117"/>
      <c r="TWP14" s="117"/>
      <c r="TWQ14" s="117"/>
      <c r="TWR14" s="117"/>
      <c r="TWS14" s="117"/>
      <c r="TWT14" s="117"/>
      <c r="TWU14" s="117"/>
      <c r="TWV14" s="117"/>
      <c r="TWW14" s="117"/>
      <c r="TWX14" s="117"/>
      <c r="TWY14" s="117"/>
      <c r="TWZ14" s="117"/>
      <c r="TXA14" s="117"/>
      <c r="TXB14" s="117"/>
      <c r="TXC14" s="117"/>
      <c r="TXD14" s="117"/>
      <c r="TXE14" s="117"/>
      <c r="TXF14" s="117"/>
      <c r="TXG14" s="117"/>
      <c r="TXH14" s="117"/>
      <c r="TXI14" s="117"/>
      <c r="TXJ14" s="117"/>
      <c r="TXK14" s="117"/>
      <c r="TXL14" s="117"/>
      <c r="TXM14" s="117"/>
      <c r="TXN14" s="117"/>
      <c r="TXO14" s="117"/>
      <c r="TXP14" s="117"/>
      <c r="TXQ14" s="117"/>
      <c r="TXR14" s="117"/>
      <c r="TXS14" s="117"/>
      <c r="TXT14" s="117"/>
      <c r="TXU14" s="117"/>
      <c r="TXV14" s="117"/>
      <c r="TXW14" s="117"/>
      <c r="TXX14" s="117"/>
      <c r="TXY14" s="117"/>
      <c r="TXZ14" s="117"/>
      <c r="TYA14" s="117"/>
      <c r="TYB14" s="117"/>
      <c r="TYC14" s="117"/>
      <c r="TYD14" s="117"/>
      <c r="TYE14" s="117"/>
      <c r="TYF14" s="117"/>
      <c r="TYG14" s="117"/>
      <c r="TYH14" s="117"/>
      <c r="TYI14" s="117"/>
      <c r="TYJ14" s="117"/>
      <c r="TYK14" s="117"/>
      <c r="TYL14" s="117"/>
      <c r="TYM14" s="117"/>
      <c r="TYN14" s="117"/>
      <c r="TYO14" s="117"/>
      <c r="TYP14" s="117"/>
      <c r="TYQ14" s="117"/>
      <c r="TYR14" s="117"/>
      <c r="TYS14" s="117"/>
      <c r="TYT14" s="117"/>
      <c r="TYU14" s="117"/>
      <c r="TYV14" s="117"/>
      <c r="TYW14" s="117"/>
      <c r="TYX14" s="117"/>
      <c r="TYY14" s="117"/>
      <c r="TYZ14" s="117"/>
      <c r="TZA14" s="117"/>
      <c r="TZB14" s="117"/>
      <c r="TZC14" s="117"/>
      <c r="TZD14" s="117"/>
      <c r="TZE14" s="117"/>
      <c r="TZF14" s="117"/>
      <c r="TZG14" s="117"/>
      <c r="TZH14" s="117"/>
      <c r="TZI14" s="117"/>
      <c r="TZJ14" s="117"/>
      <c r="TZK14" s="117"/>
      <c r="TZL14" s="117"/>
      <c r="TZM14" s="117"/>
      <c r="TZN14" s="117"/>
      <c r="TZO14" s="117"/>
      <c r="TZP14" s="117"/>
      <c r="TZQ14" s="117"/>
      <c r="TZR14" s="117"/>
      <c r="TZS14" s="117"/>
      <c r="TZT14" s="117"/>
      <c r="TZU14" s="117"/>
      <c r="TZV14" s="117"/>
      <c r="TZW14" s="117"/>
      <c r="TZX14" s="117"/>
      <c r="TZY14" s="117"/>
      <c r="TZZ14" s="117"/>
      <c r="UAA14" s="117"/>
      <c r="UAB14" s="117"/>
      <c r="UAC14" s="117"/>
      <c r="UAD14" s="117"/>
      <c r="UAE14" s="117"/>
      <c r="UAF14" s="117"/>
      <c r="UAG14" s="117"/>
      <c r="UAH14" s="117"/>
      <c r="UAI14" s="117"/>
      <c r="UAJ14" s="117"/>
      <c r="UAK14" s="117"/>
      <c r="UAL14" s="117"/>
      <c r="UAM14" s="117"/>
      <c r="UAN14" s="117"/>
      <c r="UAO14" s="117"/>
      <c r="UAP14" s="117"/>
      <c r="UAQ14" s="117"/>
      <c r="UAR14" s="117"/>
      <c r="UAS14" s="117"/>
      <c r="UAT14" s="117"/>
      <c r="UAU14" s="117"/>
      <c r="UAV14" s="117"/>
      <c r="UAW14" s="117"/>
      <c r="UAX14" s="117"/>
      <c r="UAY14" s="117"/>
      <c r="UAZ14" s="117"/>
      <c r="UBA14" s="117"/>
      <c r="UBB14" s="117"/>
      <c r="UBC14" s="117"/>
      <c r="UBD14" s="117"/>
      <c r="UBE14" s="117"/>
      <c r="UBF14" s="117"/>
      <c r="UBG14" s="117"/>
      <c r="UBH14" s="117"/>
      <c r="UBI14" s="117"/>
      <c r="UBJ14" s="117"/>
      <c r="UBK14" s="117"/>
      <c r="UBL14" s="117"/>
      <c r="UBM14" s="117"/>
      <c r="UBN14" s="117"/>
      <c r="UBO14" s="117"/>
      <c r="UBP14" s="117"/>
      <c r="UBQ14" s="117"/>
      <c r="UBR14" s="117"/>
      <c r="UBS14" s="117"/>
      <c r="UBT14" s="117"/>
      <c r="UBU14" s="117"/>
      <c r="UBV14" s="117"/>
      <c r="UBW14" s="117"/>
      <c r="UBX14" s="117"/>
      <c r="UBY14" s="117"/>
      <c r="UBZ14" s="117"/>
      <c r="UCA14" s="117"/>
      <c r="UCB14" s="117"/>
      <c r="UCC14" s="117"/>
      <c r="UCD14" s="117"/>
      <c r="UCE14" s="117"/>
      <c r="UCF14" s="117"/>
      <c r="UCG14" s="117"/>
      <c r="UCH14" s="117"/>
      <c r="UCI14" s="117"/>
      <c r="UCJ14" s="117"/>
      <c r="UCK14" s="117"/>
      <c r="UCL14" s="117"/>
      <c r="UCM14" s="117"/>
      <c r="UCN14" s="117"/>
      <c r="UCO14" s="117"/>
      <c r="UCP14" s="117"/>
      <c r="UCQ14" s="117"/>
      <c r="UCR14" s="117"/>
      <c r="UCS14" s="117"/>
      <c r="UCT14" s="117"/>
      <c r="UCU14" s="117"/>
      <c r="UCV14" s="117"/>
      <c r="UCW14" s="117"/>
      <c r="UCX14" s="117"/>
      <c r="UCY14" s="117"/>
      <c r="UCZ14" s="117"/>
      <c r="UDA14" s="117"/>
      <c r="UDB14" s="117"/>
      <c r="UDC14" s="117"/>
      <c r="UDD14" s="117"/>
      <c r="UDE14" s="117"/>
      <c r="UDF14" s="117"/>
      <c r="UDG14" s="117"/>
      <c r="UDH14" s="117"/>
      <c r="UDI14" s="117"/>
      <c r="UDJ14" s="117"/>
      <c r="UDK14" s="117"/>
      <c r="UDL14" s="117"/>
      <c r="UDM14" s="117"/>
      <c r="UDN14" s="117"/>
      <c r="UDO14" s="117"/>
      <c r="UDP14" s="117"/>
      <c r="UDQ14" s="117"/>
      <c r="UDR14" s="117"/>
      <c r="UDS14" s="117"/>
      <c r="UDT14" s="117"/>
      <c r="UDU14" s="117"/>
      <c r="UDV14" s="117"/>
      <c r="UDW14" s="117"/>
      <c r="UDX14" s="117"/>
      <c r="UDY14" s="117"/>
      <c r="UDZ14" s="117"/>
      <c r="UEA14" s="117"/>
      <c r="UEB14" s="117"/>
      <c r="UEC14" s="117"/>
      <c r="UED14" s="117"/>
      <c r="UEE14" s="117"/>
      <c r="UEF14" s="117"/>
      <c r="UEG14" s="117"/>
      <c r="UEH14" s="117"/>
      <c r="UEI14" s="117"/>
      <c r="UEJ14" s="117"/>
      <c r="UEK14" s="117"/>
      <c r="UEL14" s="117"/>
      <c r="UEM14" s="117"/>
      <c r="UEN14" s="117"/>
      <c r="UEO14" s="117"/>
      <c r="UEP14" s="117"/>
      <c r="UEQ14" s="117"/>
      <c r="UER14" s="117"/>
      <c r="UES14" s="117"/>
      <c r="UET14" s="117"/>
      <c r="UEU14" s="117"/>
      <c r="UEV14" s="117"/>
      <c r="UEW14" s="117"/>
      <c r="UEX14" s="117"/>
      <c r="UEY14" s="117"/>
      <c r="UEZ14" s="117"/>
      <c r="UFA14" s="117"/>
      <c r="UFB14" s="117"/>
      <c r="UFC14" s="117"/>
      <c r="UFD14" s="117"/>
      <c r="UFE14" s="117"/>
      <c r="UFF14" s="117"/>
      <c r="UFG14" s="117"/>
      <c r="UFH14" s="117"/>
      <c r="UFI14" s="117"/>
      <c r="UFJ14" s="117"/>
      <c r="UFK14" s="117"/>
      <c r="UFL14" s="117"/>
      <c r="UFM14" s="117"/>
      <c r="UFN14" s="117"/>
      <c r="UFO14" s="117"/>
      <c r="UFP14" s="117"/>
      <c r="UFQ14" s="117"/>
      <c r="UFR14" s="117"/>
      <c r="UFS14" s="117"/>
      <c r="UFT14" s="117"/>
      <c r="UFU14" s="117"/>
      <c r="UFV14" s="117"/>
      <c r="UFW14" s="117"/>
      <c r="UFX14" s="117"/>
      <c r="UFY14" s="117"/>
      <c r="UFZ14" s="117"/>
      <c r="UGA14" s="117"/>
      <c r="UGB14" s="117"/>
      <c r="UGC14" s="117"/>
      <c r="UGD14" s="117"/>
      <c r="UGE14" s="117"/>
      <c r="UGF14" s="117"/>
      <c r="UGG14" s="117"/>
      <c r="UGH14" s="117"/>
      <c r="UGI14" s="117"/>
      <c r="UGJ14" s="117"/>
      <c r="UGK14" s="117"/>
      <c r="UGL14" s="117"/>
      <c r="UGM14" s="117"/>
      <c r="UGN14" s="117"/>
      <c r="UGO14" s="117"/>
      <c r="UGP14" s="117"/>
      <c r="UGQ14" s="117"/>
      <c r="UGR14" s="117"/>
      <c r="UGS14" s="117"/>
      <c r="UGT14" s="117"/>
      <c r="UGU14" s="117"/>
      <c r="UGV14" s="117"/>
      <c r="UGW14" s="117"/>
      <c r="UGX14" s="117"/>
      <c r="UGY14" s="117"/>
      <c r="UGZ14" s="117"/>
      <c r="UHA14" s="117"/>
      <c r="UHB14" s="117"/>
      <c r="UHC14" s="117"/>
      <c r="UHD14" s="117"/>
      <c r="UHE14" s="117"/>
      <c r="UHF14" s="117"/>
      <c r="UHG14" s="117"/>
      <c r="UHH14" s="117"/>
      <c r="UHI14" s="117"/>
      <c r="UHJ14" s="117"/>
      <c r="UHK14" s="117"/>
      <c r="UHL14" s="117"/>
      <c r="UHM14" s="117"/>
      <c r="UHN14" s="117"/>
      <c r="UHO14" s="117"/>
      <c r="UHP14" s="117"/>
      <c r="UHQ14" s="117"/>
      <c r="UHR14" s="117"/>
      <c r="UHS14" s="117"/>
      <c r="UHT14" s="117"/>
      <c r="UHU14" s="117"/>
      <c r="UHV14" s="117"/>
      <c r="UHW14" s="117"/>
      <c r="UHX14" s="117"/>
      <c r="UHY14" s="117"/>
      <c r="UHZ14" s="117"/>
      <c r="UIA14" s="117"/>
      <c r="UIB14" s="117"/>
      <c r="UIC14" s="117"/>
      <c r="UID14" s="117"/>
      <c r="UIE14" s="117"/>
      <c r="UIF14" s="117"/>
      <c r="UIG14" s="117"/>
      <c r="UIH14" s="117"/>
      <c r="UII14" s="117"/>
      <c r="UIJ14" s="117"/>
      <c r="UIK14" s="117"/>
      <c r="UIL14" s="117"/>
      <c r="UIM14" s="117"/>
      <c r="UIN14" s="117"/>
      <c r="UIO14" s="117"/>
      <c r="UIP14" s="117"/>
      <c r="UIQ14" s="117"/>
      <c r="UIR14" s="117"/>
      <c r="UIS14" s="117"/>
      <c r="UIT14" s="117"/>
      <c r="UIU14" s="117"/>
      <c r="UIV14" s="117"/>
      <c r="UIW14" s="117"/>
      <c r="UIX14" s="117"/>
      <c r="UIY14" s="117"/>
      <c r="UIZ14" s="117"/>
      <c r="UJA14" s="117"/>
      <c r="UJB14" s="117"/>
      <c r="UJC14" s="117"/>
      <c r="UJD14" s="117"/>
      <c r="UJE14" s="117"/>
      <c r="UJF14" s="117"/>
      <c r="UJG14" s="117"/>
      <c r="UJH14" s="117"/>
      <c r="UJI14" s="117"/>
      <c r="UJJ14" s="117"/>
      <c r="UJK14" s="117"/>
      <c r="UJL14" s="117"/>
      <c r="UJM14" s="117"/>
      <c r="UJN14" s="117"/>
      <c r="UJO14" s="117"/>
      <c r="UJP14" s="117"/>
      <c r="UJQ14" s="117"/>
      <c r="UJR14" s="117"/>
      <c r="UJS14" s="117"/>
      <c r="UJT14" s="117"/>
      <c r="UJU14" s="117"/>
      <c r="UJV14" s="117"/>
      <c r="UJW14" s="117"/>
      <c r="UJX14" s="117"/>
      <c r="UJY14" s="117"/>
      <c r="UJZ14" s="117"/>
      <c r="UKA14" s="117"/>
      <c r="UKB14" s="117"/>
      <c r="UKC14" s="117"/>
      <c r="UKD14" s="117"/>
      <c r="UKE14" s="117"/>
      <c r="UKF14" s="117"/>
      <c r="UKG14" s="117"/>
      <c r="UKH14" s="117"/>
      <c r="UKI14" s="117"/>
      <c r="UKJ14" s="117"/>
      <c r="UKK14" s="117"/>
      <c r="UKL14" s="117"/>
      <c r="UKM14" s="117"/>
      <c r="UKN14" s="117"/>
      <c r="UKO14" s="117"/>
      <c r="UKP14" s="117"/>
      <c r="UKQ14" s="117"/>
      <c r="UKR14" s="117"/>
      <c r="UKS14" s="117"/>
      <c r="UKT14" s="117"/>
      <c r="UKU14" s="117"/>
      <c r="UKV14" s="117"/>
      <c r="UKW14" s="117"/>
      <c r="UKX14" s="117"/>
      <c r="UKY14" s="117"/>
      <c r="UKZ14" s="117"/>
      <c r="ULA14" s="117"/>
      <c r="ULB14" s="117"/>
      <c r="ULC14" s="117"/>
      <c r="ULD14" s="117"/>
      <c r="ULE14" s="117"/>
      <c r="ULF14" s="117"/>
      <c r="ULG14" s="117"/>
      <c r="ULH14" s="117"/>
      <c r="ULI14" s="117"/>
      <c r="ULJ14" s="117"/>
      <c r="ULK14" s="117"/>
      <c r="ULL14" s="117"/>
      <c r="ULM14" s="117"/>
      <c r="ULN14" s="117"/>
      <c r="ULO14" s="117"/>
      <c r="ULP14" s="117"/>
      <c r="ULQ14" s="117"/>
      <c r="ULR14" s="117"/>
      <c r="ULS14" s="117"/>
      <c r="ULT14" s="117"/>
      <c r="ULU14" s="117"/>
      <c r="ULV14" s="117"/>
      <c r="ULW14" s="117"/>
      <c r="ULX14" s="117"/>
      <c r="ULY14" s="117"/>
      <c r="ULZ14" s="117"/>
      <c r="UMA14" s="117"/>
      <c r="UMB14" s="117"/>
      <c r="UMC14" s="117"/>
      <c r="UMD14" s="117"/>
      <c r="UME14" s="117"/>
      <c r="UMF14" s="117"/>
      <c r="UMG14" s="117"/>
      <c r="UMH14" s="117"/>
      <c r="UMI14" s="117"/>
      <c r="UMJ14" s="117"/>
      <c r="UMK14" s="117"/>
      <c r="UML14" s="117"/>
      <c r="UMM14" s="117"/>
      <c r="UMN14" s="117"/>
      <c r="UMO14" s="117"/>
      <c r="UMP14" s="117"/>
      <c r="UMQ14" s="117"/>
      <c r="UMR14" s="117"/>
      <c r="UMS14" s="117"/>
      <c r="UMT14" s="117"/>
      <c r="UMU14" s="117"/>
      <c r="UMV14" s="117"/>
      <c r="UMW14" s="117"/>
      <c r="UMX14" s="117"/>
      <c r="UMY14" s="117"/>
      <c r="UMZ14" s="117"/>
      <c r="UNA14" s="117"/>
      <c r="UNB14" s="117"/>
      <c r="UNC14" s="117"/>
      <c r="UND14" s="117"/>
      <c r="UNE14" s="117"/>
      <c r="UNF14" s="117"/>
      <c r="UNG14" s="117"/>
      <c r="UNH14" s="117"/>
      <c r="UNI14" s="117"/>
      <c r="UNJ14" s="117"/>
      <c r="UNK14" s="117"/>
      <c r="UNL14" s="117"/>
      <c r="UNM14" s="117"/>
      <c r="UNN14" s="117"/>
      <c r="UNO14" s="117"/>
      <c r="UNP14" s="117"/>
      <c r="UNQ14" s="117"/>
      <c r="UNR14" s="117"/>
      <c r="UNS14" s="117"/>
      <c r="UNT14" s="117"/>
      <c r="UNU14" s="117"/>
      <c r="UNV14" s="117"/>
      <c r="UNW14" s="117"/>
      <c r="UNX14" s="117"/>
      <c r="UNY14" s="117"/>
      <c r="UNZ14" s="117"/>
      <c r="UOA14" s="117"/>
      <c r="UOB14" s="117"/>
      <c r="UOC14" s="117"/>
      <c r="UOD14" s="117"/>
      <c r="UOE14" s="117"/>
      <c r="UOF14" s="117"/>
      <c r="UOG14" s="117"/>
      <c r="UOH14" s="117"/>
      <c r="UOI14" s="117"/>
      <c r="UOJ14" s="117"/>
      <c r="UOK14" s="117"/>
      <c r="UOL14" s="117"/>
      <c r="UOM14" s="117"/>
      <c r="UON14" s="117"/>
      <c r="UOO14" s="117"/>
      <c r="UOP14" s="117"/>
      <c r="UOQ14" s="117"/>
      <c r="UOR14" s="117"/>
      <c r="UOS14" s="117"/>
      <c r="UOT14" s="117"/>
      <c r="UOU14" s="117"/>
      <c r="UOV14" s="117"/>
      <c r="UOW14" s="117"/>
      <c r="UOX14" s="117"/>
      <c r="UOY14" s="117"/>
      <c r="UOZ14" s="117"/>
      <c r="UPA14" s="117"/>
      <c r="UPB14" s="117"/>
      <c r="UPC14" s="117"/>
      <c r="UPD14" s="117"/>
      <c r="UPE14" s="117"/>
      <c r="UPF14" s="117"/>
      <c r="UPG14" s="117"/>
      <c r="UPH14" s="117"/>
      <c r="UPI14" s="117"/>
      <c r="UPJ14" s="117"/>
      <c r="UPK14" s="117"/>
      <c r="UPL14" s="117"/>
      <c r="UPM14" s="117"/>
      <c r="UPN14" s="117"/>
      <c r="UPO14" s="117"/>
      <c r="UPP14" s="117"/>
      <c r="UPQ14" s="117"/>
      <c r="UPR14" s="117"/>
      <c r="UPS14" s="117"/>
      <c r="UPT14" s="117"/>
      <c r="UPU14" s="117"/>
      <c r="UPV14" s="117"/>
      <c r="UPW14" s="117"/>
      <c r="UPX14" s="117"/>
      <c r="UPY14" s="117"/>
      <c r="UPZ14" s="117"/>
      <c r="UQA14" s="117"/>
      <c r="UQB14" s="117"/>
      <c r="UQC14" s="117"/>
      <c r="UQD14" s="117"/>
      <c r="UQE14" s="117"/>
      <c r="UQF14" s="117"/>
      <c r="UQG14" s="117"/>
      <c r="UQH14" s="117"/>
      <c r="UQI14" s="117"/>
      <c r="UQJ14" s="117"/>
      <c r="UQK14" s="117"/>
      <c r="UQL14" s="117"/>
      <c r="UQM14" s="117"/>
      <c r="UQN14" s="117"/>
      <c r="UQO14" s="117"/>
      <c r="UQP14" s="117"/>
      <c r="UQQ14" s="117"/>
      <c r="UQR14" s="117"/>
      <c r="UQS14" s="117"/>
      <c r="UQT14" s="117"/>
      <c r="UQU14" s="117"/>
      <c r="UQV14" s="117"/>
      <c r="UQW14" s="117"/>
      <c r="UQX14" s="117"/>
      <c r="UQY14" s="117"/>
      <c r="UQZ14" s="117"/>
      <c r="URA14" s="117"/>
      <c r="URB14" s="117"/>
      <c r="URC14" s="117"/>
      <c r="URD14" s="117"/>
      <c r="URE14" s="117"/>
      <c r="URF14" s="117"/>
      <c r="URG14" s="117"/>
      <c r="URH14" s="117"/>
      <c r="URI14" s="117"/>
      <c r="URJ14" s="117"/>
      <c r="URK14" s="117"/>
      <c r="URL14" s="117"/>
      <c r="URM14" s="117"/>
      <c r="URN14" s="117"/>
      <c r="URO14" s="117"/>
      <c r="URP14" s="117"/>
      <c r="URQ14" s="117"/>
      <c r="URR14" s="117"/>
      <c r="URS14" s="117"/>
      <c r="URT14" s="117"/>
      <c r="URU14" s="117"/>
      <c r="URV14" s="117"/>
      <c r="URW14" s="117"/>
      <c r="URX14" s="117"/>
      <c r="URY14" s="117"/>
      <c r="URZ14" s="117"/>
      <c r="USA14" s="117"/>
      <c r="USB14" s="117"/>
      <c r="USC14" s="117"/>
      <c r="USD14" s="117"/>
      <c r="USE14" s="117"/>
      <c r="USF14" s="117"/>
      <c r="USG14" s="117"/>
      <c r="USH14" s="117"/>
      <c r="USI14" s="117"/>
      <c r="USJ14" s="117"/>
      <c r="USK14" s="117"/>
      <c r="USL14" s="117"/>
      <c r="USM14" s="117"/>
      <c r="USN14" s="117"/>
      <c r="USO14" s="117"/>
      <c r="USP14" s="117"/>
      <c r="USQ14" s="117"/>
      <c r="USR14" s="117"/>
      <c r="USS14" s="117"/>
      <c r="UST14" s="117"/>
      <c r="USU14" s="117"/>
      <c r="USV14" s="117"/>
      <c r="USW14" s="117"/>
      <c r="USX14" s="117"/>
      <c r="USY14" s="117"/>
      <c r="USZ14" s="117"/>
      <c r="UTA14" s="117"/>
      <c r="UTB14" s="117"/>
      <c r="UTC14" s="117"/>
      <c r="UTD14" s="117"/>
      <c r="UTE14" s="117"/>
      <c r="UTF14" s="117"/>
      <c r="UTG14" s="117"/>
      <c r="UTH14" s="117"/>
      <c r="UTI14" s="117"/>
      <c r="UTJ14" s="117"/>
      <c r="UTK14" s="117"/>
      <c r="UTL14" s="117"/>
      <c r="UTM14" s="117"/>
      <c r="UTN14" s="117"/>
      <c r="UTO14" s="117"/>
      <c r="UTP14" s="117"/>
      <c r="UTQ14" s="117"/>
      <c r="UTR14" s="117"/>
      <c r="UTS14" s="117"/>
      <c r="UTT14" s="117"/>
      <c r="UTU14" s="117"/>
      <c r="UTV14" s="117"/>
      <c r="UTW14" s="117"/>
      <c r="UTX14" s="117"/>
      <c r="UTY14" s="117"/>
      <c r="UTZ14" s="117"/>
      <c r="UUA14" s="117"/>
      <c r="UUB14" s="117"/>
      <c r="UUC14" s="117"/>
      <c r="UUD14" s="117"/>
      <c r="UUE14" s="117"/>
      <c r="UUF14" s="117"/>
      <c r="UUG14" s="117"/>
      <c r="UUH14" s="117"/>
      <c r="UUI14" s="117"/>
      <c r="UUJ14" s="117"/>
      <c r="UUK14" s="117"/>
      <c r="UUL14" s="117"/>
      <c r="UUM14" s="117"/>
      <c r="UUN14" s="117"/>
      <c r="UUO14" s="117"/>
      <c r="UUP14" s="117"/>
      <c r="UUQ14" s="117"/>
      <c r="UUR14" s="117"/>
      <c r="UUS14" s="117"/>
      <c r="UUT14" s="117"/>
      <c r="UUU14" s="117"/>
      <c r="UUV14" s="117"/>
      <c r="UUW14" s="117"/>
      <c r="UUX14" s="117"/>
      <c r="UUY14" s="117"/>
      <c r="UUZ14" s="117"/>
      <c r="UVA14" s="117"/>
      <c r="UVB14" s="117"/>
      <c r="UVC14" s="117"/>
      <c r="UVD14" s="117"/>
      <c r="UVE14" s="117"/>
      <c r="UVF14" s="117"/>
      <c r="UVG14" s="117"/>
      <c r="UVH14" s="117"/>
      <c r="UVI14" s="117"/>
      <c r="UVJ14" s="117"/>
      <c r="UVK14" s="117"/>
      <c r="UVL14" s="117"/>
      <c r="UVM14" s="117"/>
      <c r="UVN14" s="117"/>
      <c r="UVO14" s="117"/>
      <c r="UVP14" s="117"/>
      <c r="UVQ14" s="117"/>
      <c r="UVR14" s="117"/>
      <c r="UVS14" s="117"/>
      <c r="UVT14" s="117"/>
      <c r="UVU14" s="117"/>
      <c r="UVV14" s="117"/>
      <c r="UVW14" s="117"/>
      <c r="UVX14" s="117"/>
      <c r="UVY14" s="117"/>
      <c r="UVZ14" s="117"/>
      <c r="UWA14" s="117"/>
      <c r="UWB14" s="117"/>
      <c r="UWC14" s="117"/>
      <c r="UWD14" s="117"/>
      <c r="UWE14" s="117"/>
      <c r="UWF14" s="117"/>
      <c r="UWG14" s="117"/>
      <c r="UWH14" s="117"/>
      <c r="UWI14" s="117"/>
      <c r="UWJ14" s="117"/>
      <c r="UWK14" s="117"/>
      <c r="UWL14" s="117"/>
      <c r="UWM14" s="117"/>
      <c r="UWN14" s="117"/>
      <c r="UWO14" s="117"/>
      <c r="UWP14" s="117"/>
      <c r="UWQ14" s="117"/>
      <c r="UWR14" s="117"/>
      <c r="UWS14" s="117"/>
      <c r="UWT14" s="117"/>
      <c r="UWU14" s="117"/>
      <c r="UWV14" s="117"/>
      <c r="UWW14" s="117"/>
      <c r="UWX14" s="117"/>
      <c r="UWY14" s="117"/>
      <c r="UWZ14" s="117"/>
      <c r="UXA14" s="117"/>
      <c r="UXB14" s="117"/>
      <c r="UXC14" s="117"/>
      <c r="UXD14" s="117"/>
      <c r="UXE14" s="117"/>
      <c r="UXF14" s="117"/>
      <c r="UXG14" s="117"/>
      <c r="UXH14" s="117"/>
      <c r="UXI14" s="117"/>
      <c r="UXJ14" s="117"/>
      <c r="UXK14" s="117"/>
      <c r="UXL14" s="117"/>
      <c r="UXM14" s="117"/>
      <c r="UXN14" s="117"/>
      <c r="UXO14" s="117"/>
      <c r="UXP14" s="117"/>
      <c r="UXQ14" s="117"/>
      <c r="UXR14" s="117"/>
      <c r="UXS14" s="117"/>
      <c r="UXT14" s="117"/>
      <c r="UXU14" s="117"/>
      <c r="UXV14" s="117"/>
      <c r="UXW14" s="117"/>
      <c r="UXX14" s="117"/>
      <c r="UXY14" s="117"/>
      <c r="UXZ14" s="117"/>
      <c r="UYA14" s="117"/>
      <c r="UYB14" s="117"/>
      <c r="UYC14" s="117"/>
      <c r="UYD14" s="117"/>
      <c r="UYE14" s="117"/>
      <c r="UYF14" s="117"/>
      <c r="UYG14" s="117"/>
      <c r="UYH14" s="117"/>
      <c r="UYI14" s="117"/>
      <c r="UYJ14" s="117"/>
      <c r="UYK14" s="117"/>
      <c r="UYL14" s="117"/>
      <c r="UYM14" s="117"/>
      <c r="UYN14" s="117"/>
      <c r="UYO14" s="117"/>
      <c r="UYP14" s="117"/>
      <c r="UYQ14" s="117"/>
      <c r="UYR14" s="117"/>
      <c r="UYS14" s="117"/>
      <c r="UYT14" s="117"/>
      <c r="UYU14" s="117"/>
      <c r="UYV14" s="117"/>
      <c r="UYW14" s="117"/>
      <c r="UYX14" s="117"/>
      <c r="UYY14" s="117"/>
      <c r="UYZ14" s="117"/>
      <c r="UZA14" s="117"/>
      <c r="UZB14" s="117"/>
      <c r="UZC14" s="117"/>
      <c r="UZD14" s="117"/>
      <c r="UZE14" s="117"/>
      <c r="UZF14" s="117"/>
      <c r="UZG14" s="117"/>
      <c r="UZH14" s="117"/>
      <c r="UZI14" s="117"/>
      <c r="UZJ14" s="117"/>
      <c r="UZK14" s="117"/>
      <c r="UZL14" s="117"/>
      <c r="UZM14" s="117"/>
      <c r="UZN14" s="117"/>
      <c r="UZO14" s="117"/>
      <c r="UZP14" s="117"/>
      <c r="UZQ14" s="117"/>
      <c r="UZR14" s="117"/>
      <c r="UZS14" s="117"/>
      <c r="UZT14" s="117"/>
      <c r="UZU14" s="117"/>
      <c r="UZV14" s="117"/>
      <c r="UZW14" s="117"/>
      <c r="UZX14" s="117"/>
      <c r="UZY14" s="117"/>
      <c r="UZZ14" s="117"/>
      <c r="VAA14" s="117"/>
      <c r="VAB14" s="117"/>
      <c r="VAC14" s="117"/>
      <c r="VAD14" s="117"/>
      <c r="VAE14" s="117"/>
      <c r="VAF14" s="117"/>
      <c r="VAG14" s="117"/>
      <c r="VAH14" s="117"/>
      <c r="VAI14" s="117"/>
      <c r="VAJ14" s="117"/>
      <c r="VAK14" s="117"/>
      <c r="VAL14" s="117"/>
      <c r="VAM14" s="117"/>
      <c r="VAN14" s="117"/>
      <c r="VAO14" s="117"/>
      <c r="VAP14" s="117"/>
      <c r="VAQ14" s="117"/>
      <c r="VAR14" s="117"/>
      <c r="VAS14" s="117"/>
      <c r="VAT14" s="117"/>
      <c r="VAU14" s="117"/>
      <c r="VAV14" s="117"/>
      <c r="VAW14" s="117"/>
      <c r="VAX14" s="117"/>
      <c r="VAY14" s="117"/>
      <c r="VAZ14" s="117"/>
      <c r="VBA14" s="117"/>
      <c r="VBB14" s="117"/>
      <c r="VBC14" s="117"/>
      <c r="VBD14" s="117"/>
      <c r="VBE14" s="117"/>
      <c r="VBF14" s="117"/>
      <c r="VBG14" s="117"/>
      <c r="VBH14" s="117"/>
      <c r="VBI14" s="117"/>
      <c r="VBJ14" s="117"/>
      <c r="VBK14" s="117"/>
      <c r="VBL14" s="117"/>
      <c r="VBM14" s="117"/>
      <c r="VBN14" s="117"/>
      <c r="VBO14" s="117"/>
      <c r="VBP14" s="117"/>
      <c r="VBQ14" s="117"/>
      <c r="VBR14" s="117"/>
      <c r="VBS14" s="117"/>
      <c r="VBT14" s="117"/>
      <c r="VBU14" s="117"/>
      <c r="VBV14" s="117"/>
      <c r="VBW14" s="117"/>
      <c r="VBX14" s="117"/>
      <c r="VBY14" s="117"/>
      <c r="VBZ14" s="117"/>
      <c r="VCA14" s="117"/>
      <c r="VCB14" s="117"/>
      <c r="VCC14" s="117"/>
      <c r="VCD14" s="117"/>
      <c r="VCE14" s="117"/>
      <c r="VCF14" s="117"/>
      <c r="VCG14" s="117"/>
      <c r="VCH14" s="117"/>
      <c r="VCI14" s="117"/>
      <c r="VCJ14" s="117"/>
      <c r="VCK14" s="117"/>
      <c r="VCL14" s="117"/>
      <c r="VCM14" s="117"/>
      <c r="VCN14" s="117"/>
      <c r="VCO14" s="117"/>
      <c r="VCP14" s="117"/>
      <c r="VCQ14" s="117"/>
      <c r="VCR14" s="117"/>
      <c r="VCS14" s="117"/>
      <c r="VCT14" s="117"/>
      <c r="VCU14" s="117"/>
      <c r="VCV14" s="117"/>
      <c r="VCW14" s="117"/>
      <c r="VCX14" s="117"/>
      <c r="VCY14" s="117"/>
      <c r="VCZ14" s="117"/>
      <c r="VDA14" s="117"/>
      <c r="VDB14" s="117"/>
      <c r="VDC14" s="117"/>
      <c r="VDD14" s="117"/>
      <c r="VDE14" s="117"/>
      <c r="VDF14" s="117"/>
      <c r="VDG14" s="117"/>
      <c r="VDH14" s="117"/>
      <c r="VDI14" s="117"/>
      <c r="VDJ14" s="117"/>
      <c r="VDK14" s="117"/>
      <c r="VDL14" s="117"/>
      <c r="VDM14" s="117"/>
      <c r="VDN14" s="117"/>
      <c r="VDO14" s="117"/>
      <c r="VDP14" s="117"/>
      <c r="VDQ14" s="117"/>
      <c r="VDR14" s="117"/>
      <c r="VDS14" s="117"/>
      <c r="VDT14" s="117"/>
      <c r="VDU14" s="117"/>
      <c r="VDV14" s="117"/>
      <c r="VDW14" s="117"/>
      <c r="VDX14" s="117"/>
      <c r="VDY14" s="117"/>
      <c r="VDZ14" s="117"/>
      <c r="VEA14" s="117"/>
      <c r="VEB14" s="117"/>
      <c r="VEC14" s="117"/>
      <c r="VED14" s="117"/>
      <c r="VEE14" s="117"/>
      <c r="VEF14" s="117"/>
      <c r="VEG14" s="117"/>
      <c r="VEH14" s="117"/>
      <c r="VEI14" s="117"/>
      <c r="VEJ14" s="117"/>
      <c r="VEK14" s="117"/>
      <c r="VEL14" s="117"/>
      <c r="VEM14" s="117"/>
      <c r="VEN14" s="117"/>
      <c r="VEO14" s="117"/>
      <c r="VEP14" s="117"/>
      <c r="VEQ14" s="117"/>
      <c r="VER14" s="117"/>
      <c r="VES14" s="117"/>
      <c r="VET14" s="117"/>
      <c r="VEU14" s="117"/>
      <c r="VEV14" s="117"/>
      <c r="VEW14" s="117"/>
      <c r="VEX14" s="117"/>
      <c r="VEY14" s="117"/>
      <c r="VEZ14" s="117"/>
      <c r="VFA14" s="117"/>
      <c r="VFB14" s="117"/>
      <c r="VFC14" s="117"/>
      <c r="VFD14" s="117"/>
      <c r="VFE14" s="117"/>
      <c r="VFF14" s="117"/>
      <c r="VFG14" s="117"/>
      <c r="VFH14" s="117"/>
      <c r="VFI14" s="117"/>
      <c r="VFJ14" s="117"/>
      <c r="VFK14" s="117"/>
      <c r="VFL14" s="117"/>
      <c r="VFM14" s="117"/>
      <c r="VFN14" s="117"/>
      <c r="VFO14" s="117"/>
      <c r="VFP14" s="117"/>
      <c r="VFQ14" s="117"/>
      <c r="VFR14" s="117"/>
      <c r="VFS14" s="117"/>
      <c r="VFT14" s="117"/>
      <c r="VFU14" s="117"/>
      <c r="VFV14" s="117"/>
      <c r="VFW14" s="117"/>
      <c r="VFX14" s="117"/>
      <c r="VFY14" s="117"/>
      <c r="VFZ14" s="117"/>
      <c r="VGA14" s="117"/>
      <c r="VGB14" s="117"/>
      <c r="VGC14" s="117"/>
      <c r="VGD14" s="117"/>
      <c r="VGE14" s="117"/>
      <c r="VGF14" s="117"/>
      <c r="VGG14" s="117"/>
      <c r="VGH14" s="117"/>
      <c r="VGI14" s="117"/>
      <c r="VGJ14" s="117"/>
      <c r="VGK14" s="117"/>
      <c r="VGL14" s="117"/>
      <c r="VGM14" s="117"/>
      <c r="VGN14" s="117"/>
      <c r="VGO14" s="117"/>
      <c r="VGP14" s="117"/>
      <c r="VGQ14" s="117"/>
      <c r="VGR14" s="117"/>
      <c r="VGS14" s="117"/>
      <c r="VGT14" s="117"/>
      <c r="VGU14" s="117"/>
      <c r="VGV14" s="117"/>
      <c r="VGW14" s="117"/>
      <c r="VGX14" s="117"/>
      <c r="VGY14" s="117"/>
      <c r="VGZ14" s="117"/>
      <c r="VHA14" s="117"/>
      <c r="VHB14" s="117"/>
      <c r="VHC14" s="117"/>
      <c r="VHD14" s="117"/>
      <c r="VHE14" s="117"/>
      <c r="VHF14" s="117"/>
      <c r="VHG14" s="117"/>
      <c r="VHH14" s="117"/>
      <c r="VHI14" s="117"/>
      <c r="VHJ14" s="117"/>
      <c r="VHK14" s="117"/>
      <c r="VHL14" s="117"/>
      <c r="VHM14" s="117"/>
      <c r="VHN14" s="117"/>
      <c r="VHO14" s="117"/>
      <c r="VHP14" s="117"/>
      <c r="VHQ14" s="117"/>
      <c r="VHR14" s="117"/>
      <c r="VHS14" s="117"/>
      <c r="VHT14" s="117"/>
      <c r="VHU14" s="117"/>
      <c r="VHV14" s="117"/>
      <c r="VHW14" s="117"/>
      <c r="VHX14" s="117"/>
      <c r="VHY14" s="117"/>
      <c r="VHZ14" s="117"/>
      <c r="VIA14" s="117"/>
      <c r="VIB14" s="117"/>
      <c r="VIC14" s="117"/>
      <c r="VID14" s="117"/>
      <c r="VIE14" s="117"/>
      <c r="VIF14" s="117"/>
      <c r="VIG14" s="117"/>
      <c r="VIH14" s="117"/>
      <c r="VII14" s="117"/>
      <c r="VIJ14" s="117"/>
      <c r="VIK14" s="117"/>
      <c r="VIL14" s="117"/>
      <c r="VIM14" s="117"/>
      <c r="VIN14" s="117"/>
      <c r="VIO14" s="117"/>
      <c r="VIP14" s="117"/>
      <c r="VIQ14" s="117"/>
      <c r="VIR14" s="117"/>
      <c r="VIS14" s="117"/>
      <c r="VIT14" s="117"/>
      <c r="VIU14" s="117"/>
      <c r="VIV14" s="117"/>
      <c r="VIW14" s="117"/>
      <c r="VIX14" s="117"/>
      <c r="VIY14" s="117"/>
      <c r="VIZ14" s="117"/>
      <c r="VJA14" s="117"/>
      <c r="VJB14" s="117"/>
      <c r="VJC14" s="117"/>
      <c r="VJD14" s="117"/>
      <c r="VJE14" s="117"/>
      <c r="VJF14" s="117"/>
      <c r="VJG14" s="117"/>
      <c r="VJH14" s="117"/>
      <c r="VJI14" s="117"/>
      <c r="VJJ14" s="117"/>
      <c r="VJK14" s="117"/>
      <c r="VJL14" s="117"/>
      <c r="VJM14" s="117"/>
      <c r="VJN14" s="117"/>
      <c r="VJO14" s="117"/>
      <c r="VJP14" s="117"/>
      <c r="VJQ14" s="117"/>
      <c r="VJR14" s="117"/>
      <c r="VJS14" s="117"/>
      <c r="VJT14" s="117"/>
      <c r="VJU14" s="117"/>
      <c r="VJV14" s="117"/>
      <c r="VJW14" s="117"/>
      <c r="VJX14" s="117"/>
      <c r="VJY14" s="117"/>
      <c r="VJZ14" s="117"/>
      <c r="VKA14" s="117"/>
      <c r="VKB14" s="117"/>
      <c r="VKC14" s="117"/>
      <c r="VKD14" s="117"/>
      <c r="VKE14" s="117"/>
      <c r="VKF14" s="117"/>
      <c r="VKG14" s="117"/>
      <c r="VKH14" s="117"/>
      <c r="VKI14" s="117"/>
      <c r="VKJ14" s="117"/>
      <c r="VKK14" s="117"/>
      <c r="VKL14" s="117"/>
      <c r="VKM14" s="117"/>
      <c r="VKN14" s="117"/>
      <c r="VKO14" s="117"/>
      <c r="VKP14" s="117"/>
      <c r="VKQ14" s="117"/>
      <c r="VKR14" s="117"/>
      <c r="VKS14" s="117"/>
      <c r="VKT14" s="117"/>
      <c r="VKU14" s="117"/>
      <c r="VKV14" s="117"/>
      <c r="VKW14" s="117"/>
      <c r="VKX14" s="117"/>
      <c r="VKY14" s="117"/>
      <c r="VKZ14" s="117"/>
      <c r="VLA14" s="117"/>
      <c r="VLB14" s="117"/>
      <c r="VLC14" s="117"/>
      <c r="VLD14" s="117"/>
      <c r="VLE14" s="117"/>
      <c r="VLF14" s="117"/>
      <c r="VLG14" s="117"/>
      <c r="VLH14" s="117"/>
      <c r="VLI14" s="117"/>
      <c r="VLJ14" s="117"/>
      <c r="VLK14" s="117"/>
      <c r="VLL14" s="117"/>
      <c r="VLM14" s="117"/>
      <c r="VLN14" s="117"/>
      <c r="VLO14" s="117"/>
      <c r="VLP14" s="117"/>
      <c r="VLQ14" s="117"/>
      <c r="VLR14" s="117"/>
      <c r="VLS14" s="117"/>
      <c r="VLT14" s="117"/>
      <c r="VLU14" s="117"/>
      <c r="VLV14" s="117"/>
      <c r="VLW14" s="117"/>
      <c r="VLX14" s="117"/>
      <c r="VLY14" s="117"/>
      <c r="VLZ14" s="117"/>
      <c r="VMA14" s="117"/>
      <c r="VMB14" s="117"/>
      <c r="VMC14" s="117"/>
      <c r="VMD14" s="117"/>
      <c r="VME14" s="117"/>
      <c r="VMF14" s="117"/>
      <c r="VMG14" s="117"/>
      <c r="VMH14" s="117"/>
      <c r="VMI14" s="117"/>
      <c r="VMJ14" s="117"/>
      <c r="VMK14" s="117"/>
      <c r="VML14" s="117"/>
      <c r="VMM14" s="117"/>
      <c r="VMN14" s="117"/>
      <c r="VMO14" s="117"/>
      <c r="VMP14" s="117"/>
      <c r="VMQ14" s="117"/>
      <c r="VMR14" s="117"/>
      <c r="VMS14" s="117"/>
      <c r="VMT14" s="117"/>
      <c r="VMU14" s="117"/>
      <c r="VMV14" s="117"/>
      <c r="VMW14" s="117"/>
      <c r="VMX14" s="117"/>
      <c r="VMY14" s="117"/>
      <c r="VMZ14" s="117"/>
      <c r="VNA14" s="117"/>
      <c r="VNB14" s="117"/>
      <c r="VNC14" s="117"/>
      <c r="VND14" s="117"/>
      <c r="VNE14" s="117"/>
      <c r="VNF14" s="117"/>
      <c r="VNG14" s="117"/>
      <c r="VNH14" s="117"/>
      <c r="VNI14" s="117"/>
      <c r="VNJ14" s="117"/>
      <c r="VNK14" s="117"/>
      <c r="VNL14" s="117"/>
      <c r="VNM14" s="117"/>
      <c r="VNN14" s="117"/>
      <c r="VNO14" s="117"/>
      <c r="VNP14" s="117"/>
      <c r="VNQ14" s="117"/>
      <c r="VNR14" s="117"/>
      <c r="VNS14" s="117"/>
      <c r="VNT14" s="117"/>
      <c r="VNU14" s="117"/>
      <c r="VNV14" s="117"/>
      <c r="VNW14" s="117"/>
      <c r="VNX14" s="117"/>
      <c r="VNY14" s="117"/>
      <c r="VNZ14" s="117"/>
      <c r="VOA14" s="117"/>
      <c r="VOB14" s="117"/>
      <c r="VOC14" s="117"/>
      <c r="VOD14" s="117"/>
      <c r="VOE14" s="117"/>
      <c r="VOF14" s="117"/>
      <c r="VOG14" s="117"/>
      <c r="VOH14" s="117"/>
      <c r="VOI14" s="117"/>
      <c r="VOJ14" s="117"/>
      <c r="VOK14" s="117"/>
      <c r="VOL14" s="117"/>
      <c r="VOM14" s="117"/>
      <c r="VON14" s="117"/>
      <c r="VOO14" s="117"/>
      <c r="VOP14" s="117"/>
      <c r="VOQ14" s="117"/>
      <c r="VOR14" s="117"/>
      <c r="VOS14" s="117"/>
      <c r="VOT14" s="117"/>
      <c r="VOU14" s="117"/>
      <c r="VOV14" s="117"/>
      <c r="VOW14" s="117"/>
      <c r="VOX14" s="117"/>
      <c r="VOY14" s="117"/>
      <c r="VOZ14" s="117"/>
      <c r="VPA14" s="117"/>
      <c r="VPB14" s="117"/>
      <c r="VPC14" s="117"/>
      <c r="VPD14" s="117"/>
      <c r="VPE14" s="117"/>
      <c r="VPF14" s="117"/>
      <c r="VPG14" s="117"/>
      <c r="VPH14" s="117"/>
      <c r="VPI14" s="117"/>
      <c r="VPJ14" s="117"/>
      <c r="VPK14" s="117"/>
      <c r="VPL14" s="117"/>
      <c r="VPM14" s="117"/>
      <c r="VPN14" s="117"/>
      <c r="VPO14" s="117"/>
      <c r="VPP14" s="117"/>
      <c r="VPQ14" s="117"/>
      <c r="VPR14" s="117"/>
      <c r="VPS14" s="117"/>
      <c r="VPT14" s="117"/>
      <c r="VPU14" s="117"/>
      <c r="VPV14" s="117"/>
      <c r="VPW14" s="117"/>
      <c r="VPX14" s="117"/>
      <c r="VPY14" s="117"/>
      <c r="VPZ14" s="117"/>
      <c r="VQA14" s="117"/>
      <c r="VQB14" s="117"/>
      <c r="VQC14" s="117"/>
      <c r="VQD14" s="117"/>
      <c r="VQE14" s="117"/>
      <c r="VQF14" s="117"/>
      <c r="VQG14" s="117"/>
      <c r="VQH14" s="117"/>
      <c r="VQI14" s="117"/>
      <c r="VQJ14" s="117"/>
      <c r="VQK14" s="117"/>
      <c r="VQL14" s="117"/>
      <c r="VQM14" s="117"/>
      <c r="VQN14" s="117"/>
      <c r="VQO14" s="117"/>
      <c r="VQP14" s="117"/>
      <c r="VQQ14" s="117"/>
      <c r="VQR14" s="117"/>
      <c r="VQS14" s="117"/>
      <c r="VQT14" s="117"/>
      <c r="VQU14" s="117"/>
      <c r="VQV14" s="117"/>
      <c r="VQW14" s="117"/>
      <c r="VQX14" s="117"/>
      <c r="VQY14" s="117"/>
      <c r="VQZ14" s="117"/>
      <c r="VRA14" s="117"/>
      <c r="VRB14" s="117"/>
      <c r="VRC14" s="117"/>
      <c r="VRD14" s="117"/>
      <c r="VRE14" s="117"/>
      <c r="VRF14" s="117"/>
      <c r="VRG14" s="117"/>
      <c r="VRH14" s="117"/>
      <c r="VRI14" s="117"/>
      <c r="VRJ14" s="117"/>
      <c r="VRK14" s="117"/>
      <c r="VRL14" s="117"/>
      <c r="VRM14" s="117"/>
      <c r="VRN14" s="117"/>
      <c r="VRO14" s="117"/>
      <c r="VRP14" s="117"/>
      <c r="VRQ14" s="117"/>
      <c r="VRR14" s="117"/>
      <c r="VRS14" s="117"/>
      <c r="VRT14" s="117"/>
      <c r="VRU14" s="117"/>
      <c r="VRV14" s="117"/>
      <c r="VRW14" s="117"/>
      <c r="VRX14" s="117"/>
      <c r="VRY14" s="117"/>
      <c r="VRZ14" s="117"/>
      <c r="VSA14" s="117"/>
      <c r="VSB14" s="117"/>
      <c r="VSC14" s="117"/>
      <c r="VSD14" s="117"/>
      <c r="VSE14" s="117"/>
      <c r="VSF14" s="117"/>
      <c r="VSG14" s="117"/>
      <c r="VSH14" s="117"/>
      <c r="VSI14" s="117"/>
      <c r="VSJ14" s="117"/>
      <c r="VSK14" s="117"/>
      <c r="VSL14" s="117"/>
      <c r="VSM14" s="117"/>
      <c r="VSN14" s="117"/>
      <c r="VSO14" s="117"/>
      <c r="VSP14" s="117"/>
      <c r="VSQ14" s="117"/>
      <c r="VSR14" s="117"/>
      <c r="VSS14" s="117"/>
      <c r="VST14" s="117"/>
      <c r="VSU14" s="117"/>
      <c r="VSV14" s="117"/>
      <c r="VSW14" s="117"/>
      <c r="VSX14" s="117"/>
      <c r="VSY14" s="117"/>
      <c r="VSZ14" s="117"/>
      <c r="VTA14" s="117"/>
      <c r="VTB14" s="117"/>
      <c r="VTC14" s="117"/>
      <c r="VTD14" s="117"/>
      <c r="VTE14" s="117"/>
      <c r="VTF14" s="117"/>
      <c r="VTG14" s="117"/>
      <c r="VTH14" s="117"/>
      <c r="VTI14" s="117"/>
      <c r="VTJ14" s="117"/>
      <c r="VTK14" s="117"/>
      <c r="VTL14" s="117"/>
      <c r="VTM14" s="117"/>
      <c r="VTN14" s="117"/>
      <c r="VTO14" s="117"/>
      <c r="VTP14" s="117"/>
      <c r="VTQ14" s="117"/>
      <c r="VTR14" s="117"/>
      <c r="VTS14" s="117"/>
      <c r="VTT14" s="117"/>
      <c r="VTU14" s="117"/>
      <c r="VTV14" s="117"/>
      <c r="VTW14" s="117"/>
      <c r="VTX14" s="117"/>
      <c r="VTY14" s="117"/>
      <c r="VTZ14" s="117"/>
      <c r="VUA14" s="117"/>
      <c r="VUB14" s="117"/>
      <c r="VUC14" s="117"/>
      <c r="VUD14" s="117"/>
      <c r="VUE14" s="117"/>
      <c r="VUF14" s="117"/>
      <c r="VUG14" s="117"/>
      <c r="VUH14" s="117"/>
      <c r="VUI14" s="117"/>
      <c r="VUJ14" s="117"/>
      <c r="VUK14" s="117"/>
      <c r="VUL14" s="117"/>
      <c r="VUM14" s="117"/>
      <c r="VUN14" s="117"/>
      <c r="VUO14" s="117"/>
      <c r="VUP14" s="117"/>
      <c r="VUQ14" s="117"/>
      <c r="VUR14" s="117"/>
      <c r="VUS14" s="117"/>
      <c r="VUT14" s="117"/>
      <c r="VUU14" s="117"/>
      <c r="VUV14" s="117"/>
      <c r="VUW14" s="117"/>
      <c r="VUX14" s="117"/>
      <c r="VUY14" s="117"/>
      <c r="VUZ14" s="117"/>
      <c r="VVA14" s="117"/>
      <c r="VVB14" s="117"/>
      <c r="VVC14" s="117"/>
      <c r="VVD14" s="117"/>
      <c r="VVE14" s="117"/>
      <c r="VVF14" s="117"/>
      <c r="VVG14" s="117"/>
      <c r="VVH14" s="117"/>
      <c r="VVI14" s="117"/>
      <c r="VVJ14" s="117"/>
      <c r="VVK14" s="117"/>
      <c r="VVL14" s="117"/>
      <c r="VVM14" s="117"/>
      <c r="VVN14" s="117"/>
      <c r="VVO14" s="117"/>
      <c r="VVP14" s="117"/>
      <c r="VVQ14" s="117"/>
      <c r="VVR14" s="117"/>
      <c r="VVS14" s="117"/>
      <c r="VVT14" s="117"/>
      <c r="VVU14" s="117"/>
      <c r="VVV14" s="117"/>
      <c r="VVW14" s="117"/>
      <c r="VVX14" s="117"/>
      <c r="VVY14" s="117"/>
      <c r="VVZ14" s="117"/>
      <c r="VWA14" s="117"/>
      <c r="VWB14" s="117"/>
      <c r="VWC14" s="117"/>
      <c r="VWD14" s="117"/>
      <c r="VWE14" s="117"/>
      <c r="VWF14" s="117"/>
      <c r="VWG14" s="117"/>
      <c r="VWH14" s="117"/>
      <c r="VWI14" s="117"/>
      <c r="VWJ14" s="117"/>
      <c r="VWK14" s="117"/>
      <c r="VWL14" s="117"/>
      <c r="VWM14" s="117"/>
      <c r="VWN14" s="117"/>
      <c r="VWO14" s="117"/>
      <c r="VWP14" s="117"/>
      <c r="VWQ14" s="117"/>
      <c r="VWR14" s="117"/>
      <c r="VWS14" s="117"/>
      <c r="VWT14" s="117"/>
      <c r="VWU14" s="117"/>
      <c r="VWV14" s="117"/>
      <c r="VWW14" s="117"/>
      <c r="VWX14" s="117"/>
      <c r="VWY14" s="117"/>
      <c r="VWZ14" s="117"/>
      <c r="VXA14" s="117"/>
      <c r="VXB14" s="117"/>
      <c r="VXC14" s="117"/>
      <c r="VXD14" s="117"/>
      <c r="VXE14" s="117"/>
      <c r="VXF14" s="117"/>
      <c r="VXG14" s="117"/>
      <c r="VXH14" s="117"/>
      <c r="VXI14" s="117"/>
      <c r="VXJ14" s="117"/>
      <c r="VXK14" s="117"/>
      <c r="VXL14" s="117"/>
      <c r="VXM14" s="117"/>
      <c r="VXN14" s="117"/>
      <c r="VXO14" s="117"/>
      <c r="VXP14" s="117"/>
      <c r="VXQ14" s="117"/>
      <c r="VXR14" s="117"/>
      <c r="VXS14" s="117"/>
      <c r="VXT14" s="117"/>
      <c r="VXU14" s="117"/>
      <c r="VXV14" s="117"/>
      <c r="VXW14" s="117"/>
      <c r="VXX14" s="117"/>
      <c r="VXY14" s="117"/>
      <c r="VXZ14" s="117"/>
      <c r="VYA14" s="117"/>
      <c r="VYB14" s="117"/>
      <c r="VYC14" s="117"/>
      <c r="VYD14" s="117"/>
      <c r="VYE14" s="117"/>
      <c r="VYF14" s="117"/>
      <c r="VYG14" s="117"/>
      <c r="VYH14" s="117"/>
      <c r="VYI14" s="117"/>
      <c r="VYJ14" s="117"/>
      <c r="VYK14" s="117"/>
      <c r="VYL14" s="117"/>
      <c r="VYM14" s="117"/>
      <c r="VYN14" s="117"/>
      <c r="VYO14" s="117"/>
      <c r="VYP14" s="117"/>
      <c r="VYQ14" s="117"/>
      <c r="VYR14" s="117"/>
      <c r="VYS14" s="117"/>
      <c r="VYT14" s="117"/>
      <c r="VYU14" s="117"/>
      <c r="VYV14" s="117"/>
      <c r="VYW14" s="117"/>
      <c r="VYX14" s="117"/>
      <c r="VYY14" s="117"/>
      <c r="VYZ14" s="117"/>
      <c r="VZA14" s="117"/>
      <c r="VZB14" s="117"/>
      <c r="VZC14" s="117"/>
      <c r="VZD14" s="117"/>
      <c r="VZE14" s="117"/>
      <c r="VZF14" s="117"/>
      <c r="VZG14" s="117"/>
      <c r="VZH14" s="117"/>
      <c r="VZI14" s="117"/>
      <c r="VZJ14" s="117"/>
      <c r="VZK14" s="117"/>
      <c r="VZL14" s="117"/>
      <c r="VZM14" s="117"/>
      <c r="VZN14" s="117"/>
      <c r="VZO14" s="117"/>
      <c r="VZP14" s="117"/>
      <c r="VZQ14" s="117"/>
      <c r="VZR14" s="117"/>
      <c r="VZS14" s="117"/>
      <c r="VZT14" s="117"/>
      <c r="VZU14" s="117"/>
      <c r="VZV14" s="117"/>
      <c r="VZW14" s="117"/>
      <c r="VZX14" s="117"/>
      <c r="VZY14" s="117"/>
      <c r="VZZ14" s="117"/>
      <c r="WAA14" s="117"/>
      <c r="WAB14" s="117"/>
      <c r="WAC14" s="117"/>
      <c r="WAD14" s="117"/>
      <c r="WAE14" s="117"/>
      <c r="WAF14" s="117"/>
      <c r="WAG14" s="117"/>
      <c r="WAH14" s="117"/>
      <c r="WAI14" s="117"/>
      <c r="WAJ14" s="117"/>
      <c r="WAK14" s="117"/>
      <c r="WAL14" s="117"/>
      <c r="WAM14" s="117"/>
      <c r="WAN14" s="117"/>
      <c r="WAO14" s="117"/>
      <c r="WAP14" s="117"/>
      <c r="WAQ14" s="117"/>
      <c r="WAR14" s="117"/>
      <c r="WAS14" s="117"/>
      <c r="WAT14" s="117"/>
      <c r="WAU14" s="117"/>
      <c r="WAV14" s="117"/>
      <c r="WAW14" s="117"/>
      <c r="WAX14" s="117"/>
      <c r="WAY14" s="117"/>
      <c r="WAZ14" s="117"/>
      <c r="WBA14" s="117"/>
      <c r="WBB14" s="117"/>
      <c r="WBC14" s="117"/>
      <c r="WBD14" s="117"/>
      <c r="WBE14" s="117"/>
      <c r="WBF14" s="117"/>
      <c r="WBG14" s="117"/>
      <c r="WBH14" s="117"/>
      <c r="WBI14" s="117"/>
      <c r="WBJ14" s="117"/>
      <c r="WBK14" s="117"/>
      <c r="WBL14" s="117"/>
      <c r="WBM14" s="117"/>
      <c r="WBN14" s="117"/>
      <c r="WBO14" s="117"/>
      <c r="WBP14" s="117"/>
      <c r="WBQ14" s="117"/>
      <c r="WBR14" s="117"/>
      <c r="WBS14" s="117"/>
      <c r="WBT14" s="117"/>
      <c r="WBU14" s="117"/>
      <c r="WBV14" s="117"/>
      <c r="WBW14" s="117"/>
      <c r="WBX14" s="117"/>
      <c r="WBY14" s="117"/>
      <c r="WBZ14" s="117"/>
      <c r="WCA14" s="117"/>
      <c r="WCB14" s="117"/>
      <c r="WCC14" s="117"/>
      <c r="WCD14" s="117"/>
      <c r="WCE14" s="117"/>
      <c r="WCF14" s="117"/>
      <c r="WCG14" s="117"/>
      <c r="WCH14" s="117"/>
      <c r="WCI14" s="117"/>
      <c r="WCJ14" s="117"/>
      <c r="WCK14" s="117"/>
      <c r="WCL14" s="117"/>
      <c r="WCM14" s="117"/>
      <c r="WCN14" s="117"/>
      <c r="WCO14" s="117"/>
      <c r="WCP14" s="117"/>
      <c r="WCQ14" s="117"/>
      <c r="WCR14" s="117"/>
      <c r="WCS14" s="117"/>
      <c r="WCT14" s="117"/>
      <c r="WCU14" s="117"/>
      <c r="WCV14" s="117"/>
      <c r="WCW14" s="117"/>
      <c r="WCX14" s="117"/>
      <c r="WCY14" s="117"/>
      <c r="WCZ14" s="117"/>
      <c r="WDA14" s="117"/>
      <c r="WDB14" s="117"/>
      <c r="WDC14" s="117"/>
      <c r="WDD14" s="117"/>
      <c r="WDE14" s="117"/>
      <c r="WDF14" s="117"/>
      <c r="WDG14" s="117"/>
      <c r="WDH14" s="117"/>
      <c r="WDI14" s="117"/>
      <c r="WDJ14" s="117"/>
      <c r="WDK14" s="117"/>
      <c r="WDL14" s="117"/>
      <c r="WDM14" s="117"/>
      <c r="WDN14" s="117"/>
      <c r="WDO14" s="117"/>
      <c r="WDP14" s="117"/>
      <c r="WDQ14" s="117"/>
      <c r="WDR14" s="117"/>
      <c r="WDS14" s="117"/>
      <c r="WDT14" s="117"/>
      <c r="WDU14" s="117"/>
      <c r="WDV14" s="117"/>
      <c r="WDW14" s="117"/>
      <c r="WDX14" s="117"/>
      <c r="WDY14" s="117"/>
      <c r="WDZ14" s="117"/>
      <c r="WEA14" s="117"/>
      <c r="WEB14" s="117"/>
      <c r="WEC14" s="117"/>
      <c r="WED14" s="117"/>
      <c r="WEE14" s="117"/>
      <c r="WEF14" s="117"/>
      <c r="WEG14" s="117"/>
      <c r="WEH14" s="117"/>
      <c r="WEI14" s="117"/>
      <c r="WEJ14" s="117"/>
      <c r="WEK14" s="117"/>
      <c r="WEL14" s="117"/>
      <c r="WEM14" s="117"/>
      <c r="WEN14" s="117"/>
      <c r="WEO14" s="117"/>
      <c r="WEP14" s="117"/>
      <c r="WEQ14" s="117"/>
      <c r="WER14" s="117"/>
      <c r="WES14" s="117"/>
      <c r="WET14" s="117"/>
      <c r="WEU14" s="117"/>
      <c r="WEV14" s="117"/>
      <c r="WEW14" s="117"/>
      <c r="WEX14" s="117"/>
      <c r="WEY14" s="117"/>
      <c r="WEZ14" s="117"/>
      <c r="WFA14" s="117"/>
      <c r="WFB14" s="117"/>
      <c r="WFC14" s="117"/>
      <c r="WFD14" s="117"/>
      <c r="WFE14" s="117"/>
      <c r="WFF14" s="117"/>
      <c r="WFG14" s="117"/>
      <c r="WFH14" s="117"/>
      <c r="WFI14" s="117"/>
      <c r="WFJ14" s="117"/>
      <c r="WFK14" s="117"/>
      <c r="WFL14" s="117"/>
      <c r="WFM14" s="117"/>
      <c r="WFN14" s="117"/>
      <c r="WFO14" s="117"/>
      <c r="WFP14" s="117"/>
      <c r="WFQ14" s="117"/>
      <c r="WFR14" s="117"/>
      <c r="WFS14" s="117"/>
      <c r="WFT14" s="117"/>
      <c r="WFU14" s="117"/>
      <c r="WFV14" s="117"/>
      <c r="WFW14" s="117"/>
      <c r="WFX14" s="117"/>
      <c r="WFY14" s="117"/>
      <c r="WFZ14" s="117"/>
      <c r="WGA14" s="117"/>
      <c r="WGB14" s="117"/>
      <c r="WGC14" s="117"/>
      <c r="WGD14" s="117"/>
      <c r="WGE14" s="117"/>
      <c r="WGF14" s="117"/>
      <c r="WGG14" s="117"/>
      <c r="WGH14" s="117"/>
      <c r="WGI14" s="117"/>
      <c r="WGJ14" s="117"/>
      <c r="WGK14" s="117"/>
      <c r="WGL14" s="117"/>
      <c r="WGM14" s="117"/>
      <c r="WGN14" s="117"/>
      <c r="WGO14" s="117"/>
      <c r="WGP14" s="117"/>
      <c r="WGQ14" s="117"/>
      <c r="WGR14" s="117"/>
      <c r="WGS14" s="117"/>
      <c r="WGT14" s="117"/>
      <c r="WGU14" s="117"/>
      <c r="WGV14" s="117"/>
      <c r="WGW14" s="117"/>
      <c r="WGX14" s="117"/>
      <c r="WGY14" s="117"/>
      <c r="WGZ14" s="117"/>
      <c r="WHA14" s="117"/>
      <c r="WHB14" s="117"/>
      <c r="WHC14" s="117"/>
      <c r="WHD14" s="117"/>
      <c r="WHE14" s="117"/>
      <c r="WHF14" s="117"/>
      <c r="WHG14" s="117"/>
      <c r="WHH14" s="117"/>
      <c r="WHI14" s="117"/>
      <c r="WHJ14" s="117"/>
      <c r="WHK14" s="117"/>
      <c r="WHL14" s="117"/>
      <c r="WHM14" s="117"/>
      <c r="WHN14" s="117"/>
      <c r="WHO14" s="117"/>
      <c r="WHP14" s="117"/>
      <c r="WHQ14" s="117"/>
      <c r="WHR14" s="117"/>
      <c r="WHS14" s="117"/>
      <c r="WHT14" s="117"/>
      <c r="WHU14" s="117"/>
      <c r="WHV14" s="117"/>
      <c r="WHW14" s="117"/>
      <c r="WHX14" s="117"/>
      <c r="WHY14" s="117"/>
      <c r="WHZ14" s="117"/>
      <c r="WIA14" s="117"/>
      <c r="WIB14" s="117"/>
      <c r="WIC14" s="117"/>
      <c r="WID14" s="117"/>
      <c r="WIE14" s="117"/>
      <c r="WIF14" s="117"/>
      <c r="WIG14" s="117"/>
      <c r="WIH14" s="117"/>
      <c r="WII14" s="117"/>
      <c r="WIJ14" s="117"/>
      <c r="WIK14" s="117"/>
      <c r="WIL14" s="117"/>
      <c r="WIM14" s="117"/>
      <c r="WIN14" s="117"/>
      <c r="WIO14" s="117"/>
      <c r="WIP14" s="117"/>
      <c r="WIQ14" s="117"/>
      <c r="WIR14" s="117"/>
      <c r="WIS14" s="117"/>
      <c r="WIT14" s="117"/>
      <c r="WIU14" s="117"/>
      <c r="WIV14" s="117"/>
      <c r="WIW14" s="117"/>
      <c r="WIX14" s="117"/>
      <c r="WIY14" s="117"/>
      <c r="WIZ14" s="117"/>
      <c r="WJA14" s="117"/>
      <c r="WJB14" s="117"/>
      <c r="WJC14" s="117"/>
      <c r="WJD14" s="117"/>
      <c r="WJE14" s="117"/>
      <c r="WJF14" s="117"/>
      <c r="WJG14" s="117"/>
      <c r="WJH14" s="117"/>
      <c r="WJI14" s="117"/>
      <c r="WJJ14" s="117"/>
      <c r="WJK14" s="117"/>
      <c r="WJL14" s="117"/>
      <c r="WJM14" s="117"/>
      <c r="WJN14" s="117"/>
      <c r="WJO14" s="117"/>
      <c r="WJP14" s="117"/>
      <c r="WJQ14" s="117"/>
      <c r="WJR14" s="117"/>
      <c r="WJS14" s="117"/>
      <c r="WJT14" s="117"/>
      <c r="WJU14" s="117"/>
      <c r="WJV14" s="117"/>
      <c r="WJW14" s="117"/>
      <c r="WJX14" s="117"/>
      <c r="WJY14" s="117"/>
      <c r="WJZ14" s="117"/>
      <c r="WKA14" s="117"/>
      <c r="WKB14" s="117"/>
      <c r="WKC14" s="117"/>
      <c r="WKD14" s="117"/>
      <c r="WKE14" s="117"/>
      <c r="WKF14" s="117"/>
      <c r="WKG14" s="117"/>
      <c r="WKH14" s="117"/>
      <c r="WKI14" s="117"/>
      <c r="WKJ14" s="117"/>
      <c r="WKK14" s="117"/>
      <c r="WKL14" s="117"/>
      <c r="WKM14" s="117"/>
      <c r="WKN14" s="117"/>
      <c r="WKO14" s="117"/>
      <c r="WKP14" s="117"/>
      <c r="WKQ14" s="117"/>
      <c r="WKR14" s="117"/>
      <c r="WKS14" s="117"/>
      <c r="WKT14" s="117"/>
      <c r="WKU14" s="117"/>
      <c r="WKV14" s="117"/>
      <c r="WKW14" s="117"/>
      <c r="WKX14" s="117"/>
      <c r="WKY14" s="117"/>
      <c r="WKZ14" s="117"/>
      <c r="WLA14" s="117"/>
      <c r="WLB14" s="117"/>
      <c r="WLC14" s="117"/>
      <c r="WLD14" s="117"/>
      <c r="WLE14" s="117"/>
      <c r="WLF14" s="117"/>
      <c r="WLG14" s="117"/>
      <c r="WLH14" s="117"/>
      <c r="WLI14" s="117"/>
      <c r="WLJ14" s="117"/>
      <c r="WLK14" s="117"/>
      <c r="WLL14" s="117"/>
      <c r="WLM14" s="117"/>
      <c r="WLN14" s="117"/>
      <c r="WLO14" s="117"/>
      <c r="WLP14" s="117"/>
      <c r="WLQ14" s="117"/>
      <c r="WLR14" s="117"/>
      <c r="WLS14" s="117"/>
      <c r="WLT14" s="117"/>
      <c r="WLU14" s="117"/>
      <c r="WLV14" s="117"/>
      <c r="WLW14" s="117"/>
      <c r="WLX14" s="117"/>
      <c r="WLY14" s="117"/>
      <c r="WLZ14" s="117"/>
      <c r="WMA14" s="117"/>
      <c r="WMB14" s="117"/>
      <c r="WMC14" s="117"/>
      <c r="WMD14" s="117"/>
      <c r="WME14" s="117"/>
      <c r="WMF14" s="117"/>
      <c r="WMG14" s="117"/>
      <c r="WMH14" s="117"/>
      <c r="WMI14" s="117"/>
      <c r="WMJ14" s="117"/>
      <c r="WMK14" s="117"/>
      <c r="WML14" s="117"/>
      <c r="WMM14" s="117"/>
      <c r="WMN14" s="117"/>
      <c r="WMO14" s="117"/>
      <c r="WMP14" s="117"/>
      <c r="WMQ14" s="117"/>
      <c r="WMR14" s="117"/>
      <c r="WMS14" s="117"/>
      <c r="WMT14" s="117"/>
      <c r="WMU14" s="117"/>
      <c r="WMV14" s="117"/>
      <c r="WMW14" s="117"/>
      <c r="WMX14" s="117"/>
      <c r="WMY14" s="117"/>
      <c r="WMZ14" s="117"/>
      <c r="WNA14" s="117"/>
      <c r="WNB14" s="117"/>
      <c r="WNC14" s="117"/>
      <c r="WND14" s="117"/>
      <c r="WNE14" s="117"/>
      <c r="WNF14" s="117"/>
      <c r="WNG14" s="117"/>
      <c r="WNH14" s="117"/>
      <c r="WNI14" s="117"/>
      <c r="WNJ14" s="117"/>
      <c r="WNK14" s="117"/>
      <c r="WNL14" s="117"/>
      <c r="WNM14" s="117"/>
      <c r="WNN14" s="117"/>
      <c r="WNO14" s="117"/>
      <c r="WNP14" s="117"/>
      <c r="WNQ14" s="117"/>
      <c r="WNR14" s="117"/>
      <c r="WNS14" s="117"/>
      <c r="WNT14" s="117"/>
      <c r="WNU14" s="117"/>
      <c r="WNV14" s="117"/>
      <c r="WNW14" s="117"/>
      <c r="WNX14" s="117"/>
      <c r="WNY14" s="117"/>
      <c r="WNZ14" s="117"/>
      <c r="WOA14" s="117"/>
      <c r="WOB14" s="117"/>
      <c r="WOC14" s="117"/>
      <c r="WOD14" s="117"/>
      <c r="WOE14" s="117"/>
      <c r="WOF14" s="117"/>
      <c r="WOG14" s="117"/>
      <c r="WOH14" s="117"/>
      <c r="WOI14" s="117"/>
      <c r="WOJ14" s="117"/>
      <c r="WOK14" s="117"/>
      <c r="WOL14" s="117"/>
      <c r="WOM14" s="117"/>
      <c r="WON14" s="117"/>
      <c r="WOO14" s="117"/>
      <c r="WOP14" s="117"/>
      <c r="WOQ14" s="117"/>
      <c r="WOR14" s="117"/>
      <c r="WOS14" s="117"/>
      <c r="WOT14" s="117"/>
      <c r="WOU14" s="117"/>
      <c r="WOV14" s="117"/>
      <c r="WOW14" s="117"/>
      <c r="WOX14" s="117"/>
      <c r="WOY14" s="117"/>
      <c r="WOZ14" s="117"/>
      <c r="WPA14" s="117"/>
      <c r="WPB14" s="117"/>
      <c r="WPC14" s="117"/>
      <c r="WPD14" s="117"/>
      <c r="WPE14" s="117"/>
      <c r="WPF14" s="117"/>
      <c r="WPG14" s="117"/>
      <c r="WPH14" s="117"/>
      <c r="WPI14" s="117"/>
      <c r="WPJ14" s="117"/>
      <c r="WPK14" s="117"/>
      <c r="WPL14" s="117"/>
      <c r="WPM14" s="117"/>
      <c r="WPN14" s="117"/>
      <c r="WPO14" s="117"/>
      <c r="WPP14" s="117"/>
      <c r="WPQ14" s="117"/>
      <c r="WPR14" s="117"/>
      <c r="WPS14" s="117"/>
      <c r="WPT14" s="117"/>
      <c r="WPU14" s="117"/>
      <c r="WPV14" s="117"/>
      <c r="WPW14" s="117"/>
      <c r="WPX14" s="117"/>
      <c r="WPY14" s="117"/>
      <c r="WPZ14" s="117"/>
      <c r="WQA14" s="117"/>
      <c r="WQB14" s="117"/>
      <c r="WQC14" s="117"/>
      <c r="WQD14" s="117"/>
      <c r="WQE14" s="117"/>
      <c r="WQF14" s="117"/>
      <c r="WQG14" s="117"/>
      <c r="WQH14" s="117"/>
      <c r="WQI14" s="117"/>
      <c r="WQJ14" s="117"/>
      <c r="WQK14" s="117"/>
      <c r="WQL14" s="117"/>
      <c r="WQM14" s="117"/>
      <c r="WQN14" s="117"/>
      <c r="WQO14" s="117"/>
      <c r="WQP14" s="117"/>
      <c r="WQQ14" s="117"/>
      <c r="WQR14" s="117"/>
      <c r="WQS14" s="117"/>
      <c r="WQT14" s="117"/>
      <c r="WQU14" s="117"/>
      <c r="WQV14" s="117"/>
      <c r="WQW14" s="117"/>
      <c r="WQX14" s="117"/>
      <c r="WQY14" s="117"/>
      <c r="WQZ14" s="117"/>
      <c r="WRA14" s="117"/>
      <c r="WRB14" s="117"/>
      <c r="WRC14" s="117"/>
      <c r="WRD14" s="117"/>
      <c r="WRE14" s="117"/>
      <c r="WRF14" s="117"/>
      <c r="WRG14" s="117"/>
      <c r="WRH14" s="117"/>
      <c r="WRI14" s="117"/>
      <c r="WRJ14" s="117"/>
      <c r="WRK14" s="117"/>
      <c r="WRL14" s="117"/>
      <c r="WRM14" s="117"/>
      <c r="WRN14" s="117"/>
      <c r="WRO14" s="117"/>
      <c r="WRP14" s="117"/>
      <c r="WRQ14" s="117"/>
      <c r="WRR14" s="117"/>
      <c r="WRS14" s="117"/>
      <c r="WRT14" s="117"/>
      <c r="WRU14" s="117"/>
      <c r="WRV14" s="117"/>
      <c r="WRW14" s="117"/>
      <c r="WRX14" s="117"/>
      <c r="WRY14" s="117"/>
      <c r="WRZ14" s="117"/>
      <c r="WSA14" s="117"/>
      <c r="WSB14" s="117"/>
      <c r="WSC14" s="117"/>
      <c r="WSD14" s="117"/>
      <c r="WSE14" s="117"/>
      <c r="WSF14" s="117"/>
      <c r="WSG14" s="117"/>
      <c r="WSH14" s="117"/>
      <c r="WSI14" s="117"/>
      <c r="WSJ14" s="117"/>
      <c r="WSK14" s="117"/>
      <c r="WSL14" s="117"/>
      <c r="WSM14" s="117"/>
      <c r="WSN14" s="117"/>
      <c r="WSO14" s="117"/>
      <c r="WSP14" s="117"/>
      <c r="WSQ14" s="117"/>
      <c r="WSR14" s="117"/>
      <c r="WSS14" s="117"/>
      <c r="WST14" s="117"/>
      <c r="WSU14" s="117"/>
      <c r="WSV14" s="117"/>
      <c r="WSW14" s="117"/>
      <c r="WSX14" s="117"/>
      <c r="WSY14" s="117"/>
      <c r="WSZ14" s="117"/>
      <c r="WTA14" s="117"/>
      <c r="WTB14" s="117"/>
      <c r="WTC14" s="117"/>
      <c r="WTD14" s="117"/>
      <c r="WTE14" s="117"/>
      <c r="WTF14" s="117"/>
      <c r="WTG14" s="117"/>
      <c r="WTH14" s="117"/>
      <c r="WTI14" s="117"/>
      <c r="WTJ14" s="117"/>
      <c r="WTK14" s="117"/>
      <c r="WTL14" s="117"/>
      <c r="WTM14" s="117"/>
      <c r="WTN14" s="117"/>
      <c r="WTO14" s="117"/>
      <c r="WTP14" s="117"/>
      <c r="WTQ14" s="117"/>
      <c r="WTR14" s="117"/>
      <c r="WTS14" s="117"/>
      <c r="WTT14" s="117"/>
      <c r="WTU14" s="117"/>
      <c r="WTV14" s="117"/>
      <c r="WTW14" s="117"/>
      <c r="WTX14" s="117"/>
      <c r="WTY14" s="117"/>
      <c r="WTZ14" s="117"/>
      <c r="WUA14" s="117"/>
      <c r="WUB14" s="117"/>
      <c r="WUC14" s="117"/>
      <c r="WUD14" s="117"/>
      <c r="WUE14" s="117"/>
      <c r="WUF14" s="117"/>
      <c r="WUG14" s="117"/>
      <c r="WUH14" s="117"/>
      <c r="WUI14" s="117"/>
      <c r="WUJ14" s="117"/>
      <c r="WUK14" s="117"/>
      <c r="WUL14" s="117"/>
      <c r="WUM14" s="117"/>
      <c r="WUN14" s="117"/>
      <c r="WUO14" s="117"/>
      <c r="WUP14" s="117"/>
      <c r="WUQ14" s="117"/>
      <c r="WUR14" s="117"/>
      <c r="WUS14" s="117"/>
      <c r="WUT14" s="117"/>
      <c r="WUU14" s="117"/>
      <c r="WUV14" s="117"/>
      <c r="WUW14" s="117"/>
      <c r="WUX14" s="117"/>
      <c r="WUY14" s="117"/>
      <c r="WUZ14" s="117"/>
      <c r="WVA14" s="117"/>
      <c r="WVB14" s="117"/>
      <c r="WVC14" s="117"/>
      <c r="WVD14" s="117"/>
      <c r="WVE14" s="117"/>
      <c r="WVF14" s="117"/>
      <c r="WVG14" s="117"/>
      <c r="WVH14" s="117"/>
      <c r="WVI14" s="117"/>
      <c r="WVJ14" s="117"/>
      <c r="WVK14" s="117"/>
      <c r="WVL14" s="117"/>
      <c r="WVM14" s="117"/>
      <c r="WVN14" s="117"/>
      <c r="WVO14" s="117"/>
      <c r="WVP14" s="117"/>
      <c r="WVQ14" s="117"/>
      <c r="WVR14" s="117"/>
      <c r="WVS14" s="117"/>
      <c r="WVT14" s="117"/>
      <c r="WVU14" s="117"/>
      <c r="WVV14" s="117"/>
      <c r="WVW14" s="117"/>
      <c r="WVX14" s="117"/>
      <c r="WVY14" s="117"/>
      <c r="WVZ14" s="117"/>
      <c r="WWA14" s="117"/>
      <c r="WWB14" s="117"/>
      <c r="WWC14" s="117"/>
      <c r="WWD14" s="117"/>
      <c r="WWE14" s="117"/>
      <c r="WWF14" s="117"/>
      <c r="WWG14" s="117"/>
      <c r="WWH14" s="117"/>
      <c r="WWI14" s="117"/>
      <c r="WWJ14" s="117"/>
      <c r="WWK14" s="117"/>
      <c r="WWL14" s="117"/>
      <c r="WWM14" s="117"/>
      <c r="WWN14" s="117"/>
      <c r="WWO14" s="117"/>
      <c r="WWP14" s="117"/>
      <c r="WWQ14" s="117"/>
      <c r="WWR14" s="117"/>
      <c r="WWS14" s="117"/>
      <c r="WWT14" s="117"/>
      <c r="WWU14" s="117"/>
      <c r="WWV14" s="117"/>
      <c r="WWW14" s="117"/>
      <c r="WWX14" s="117"/>
      <c r="WWY14" s="117"/>
      <c r="WWZ14" s="117"/>
      <c r="WXA14" s="117"/>
      <c r="WXB14" s="117"/>
      <c r="WXC14" s="117"/>
      <c r="WXD14" s="117"/>
      <c r="WXE14" s="117"/>
      <c r="WXF14" s="117"/>
      <c r="WXG14" s="117"/>
      <c r="WXH14" s="117"/>
      <c r="WXI14" s="117"/>
      <c r="WXJ14" s="117"/>
      <c r="WXK14" s="117"/>
      <c r="WXL14" s="117"/>
      <c r="WXM14" s="117"/>
      <c r="WXN14" s="117"/>
      <c r="WXO14" s="117"/>
      <c r="WXP14" s="117"/>
      <c r="WXQ14" s="117"/>
      <c r="WXR14" s="117"/>
      <c r="WXS14" s="117"/>
      <c r="WXT14" s="117"/>
      <c r="WXU14" s="117"/>
      <c r="WXV14" s="117"/>
      <c r="WXW14" s="117"/>
      <c r="WXX14" s="117"/>
      <c r="WXY14" s="117"/>
      <c r="WXZ14" s="117"/>
      <c r="WYA14" s="117"/>
      <c r="WYB14" s="117"/>
      <c r="WYC14" s="117"/>
      <c r="WYD14" s="117"/>
      <c r="WYE14" s="117"/>
      <c r="WYF14" s="117"/>
      <c r="WYG14" s="117"/>
      <c r="WYH14" s="117"/>
      <c r="WYI14" s="117"/>
      <c r="WYJ14" s="117"/>
      <c r="WYK14" s="117"/>
      <c r="WYL14" s="117"/>
      <c r="WYM14" s="117"/>
      <c r="WYN14" s="117"/>
      <c r="WYO14" s="117"/>
      <c r="WYP14" s="117"/>
      <c r="WYQ14" s="117"/>
      <c r="WYR14" s="117"/>
      <c r="WYS14" s="117"/>
      <c r="WYT14" s="117"/>
      <c r="WYU14" s="117"/>
      <c r="WYV14" s="117"/>
      <c r="WYW14" s="117"/>
      <c r="WYX14" s="117"/>
      <c r="WYY14" s="117"/>
      <c r="WYZ14" s="117"/>
      <c r="WZA14" s="117"/>
      <c r="WZB14" s="117"/>
      <c r="WZC14" s="117"/>
      <c r="WZD14" s="117"/>
      <c r="WZE14" s="117"/>
      <c r="WZF14" s="117"/>
      <c r="WZG14" s="117"/>
      <c r="WZH14" s="117"/>
      <c r="WZI14" s="117"/>
      <c r="WZJ14" s="117"/>
      <c r="WZK14" s="117"/>
      <c r="WZL14" s="117"/>
      <c r="WZM14" s="117"/>
      <c r="WZN14" s="117"/>
      <c r="WZO14" s="117"/>
      <c r="WZP14" s="117"/>
      <c r="WZQ14" s="117"/>
      <c r="WZR14" s="117"/>
      <c r="WZS14" s="117"/>
      <c r="WZT14" s="117"/>
      <c r="WZU14" s="117"/>
      <c r="WZV14" s="117"/>
      <c r="WZW14" s="117"/>
      <c r="WZX14" s="117"/>
      <c r="WZY14" s="117"/>
      <c r="WZZ14" s="117"/>
      <c r="XAA14" s="117"/>
      <c r="XAB14" s="117"/>
      <c r="XAC14" s="117"/>
      <c r="XAD14" s="117"/>
      <c r="XAE14" s="117"/>
      <c r="XAF14" s="117"/>
      <c r="XAG14" s="117"/>
      <c r="XAH14" s="117"/>
      <c r="XAI14" s="117"/>
      <c r="XAJ14" s="117"/>
      <c r="XAK14" s="117"/>
      <c r="XAL14" s="117"/>
      <c r="XAM14" s="117"/>
      <c r="XAN14" s="117"/>
      <c r="XAO14" s="117"/>
      <c r="XAP14" s="117"/>
      <c r="XAQ14" s="117"/>
      <c r="XAR14" s="117"/>
      <c r="XAS14" s="117"/>
      <c r="XAT14" s="117"/>
      <c r="XAU14" s="117"/>
      <c r="XAV14" s="117"/>
      <c r="XAW14" s="117"/>
      <c r="XAX14" s="117"/>
      <c r="XAY14" s="117"/>
      <c r="XAZ14" s="117"/>
      <c r="XBA14" s="117"/>
      <c r="XBB14" s="117"/>
      <c r="XBC14" s="117"/>
      <c r="XBD14" s="117"/>
      <c r="XBE14" s="117"/>
      <c r="XBF14" s="117"/>
      <c r="XBG14" s="117"/>
      <c r="XBH14" s="117"/>
      <c r="XBI14" s="117"/>
      <c r="XBJ14" s="117"/>
      <c r="XBK14" s="117"/>
      <c r="XBL14" s="117"/>
      <c r="XBM14" s="117"/>
      <c r="XBN14" s="117"/>
      <c r="XBO14" s="117"/>
      <c r="XBP14" s="117"/>
      <c r="XBQ14" s="117"/>
      <c r="XBR14" s="117"/>
      <c r="XBS14" s="117"/>
      <c r="XBT14" s="117"/>
      <c r="XBU14" s="117"/>
      <c r="XBV14" s="117"/>
      <c r="XBW14" s="117"/>
      <c r="XBX14" s="117"/>
      <c r="XBY14" s="117"/>
      <c r="XBZ14" s="117"/>
      <c r="XCA14" s="117"/>
      <c r="XCB14" s="117"/>
      <c r="XCC14" s="117"/>
      <c r="XCD14" s="117"/>
      <c r="XCE14" s="117"/>
      <c r="XCF14" s="117"/>
      <c r="XCG14" s="117"/>
      <c r="XCH14" s="117"/>
      <c r="XCI14" s="117"/>
      <c r="XCJ14" s="117"/>
      <c r="XCK14" s="117"/>
      <c r="XCL14" s="117"/>
      <c r="XCM14" s="117"/>
      <c r="XCN14" s="117"/>
      <c r="XCO14" s="117"/>
      <c r="XCP14" s="117"/>
      <c r="XCQ14" s="117"/>
      <c r="XCR14" s="117"/>
      <c r="XCS14" s="117"/>
      <c r="XCT14" s="117"/>
      <c r="XCU14" s="117"/>
      <c r="XCV14" s="117"/>
      <c r="XCW14" s="117"/>
      <c r="XCX14" s="117"/>
      <c r="XCY14" s="117"/>
      <c r="XCZ14" s="117"/>
      <c r="XDA14" s="117"/>
      <c r="XDB14" s="117"/>
      <c r="XDC14" s="117"/>
      <c r="XDD14" s="117"/>
      <c r="XDE14" s="117"/>
      <c r="XDF14" s="117"/>
      <c r="XDG14" s="117"/>
      <c r="XDH14" s="117"/>
      <c r="XDI14" s="117"/>
      <c r="XDJ14" s="117"/>
      <c r="XDK14" s="117"/>
      <c r="XDL14" s="117"/>
      <c r="XDM14" s="117"/>
      <c r="XDN14" s="117"/>
      <c r="XDO14" s="117"/>
      <c r="XDP14" s="117"/>
      <c r="XDQ14" s="117"/>
      <c r="XDR14" s="117"/>
      <c r="XDS14" s="117"/>
      <c r="XDT14" s="117"/>
      <c r="XDU14" s="117"/>
      <c r="XDV14" s="117"/>
      <c r="XDW14" s="117"/>
      <c r="XDX14" s="117"/>
      <c r="XDY14" s="117"/>
      <c r="XDZ14" s="117"/>
      <c r="XEA14" s="117"/>
      <c r="XEB14" s="117"/>
      <c r="XEC14" s="117"/>
      <c r="XED14" s="117"/>
      <c r="XEE14" s="117"/>
      <c r="XEF14" s="117"/>
      <c r="XEG14" s="117"/>
      <c r="XEH14" s="117"/>
      <c r="XEI14" s="117"/>
      <c r="XEJ14" s="117"/>
      <c r="XEK14" s="117"/>
      <c r="XEL14" s="117"/>
      <c r="XEM14" s="117"/>
      <c r="XEN14" s="117"/>
      <c r="XEO14" s="117"/>
      <c r="XEP14" s="117"/>
      <c r="XEQ14" s="117"/>
      <c r="XER14" s="117"/>
      <c r="XES14" s="117"/>
      <c r="XET14" s="117"/>
      <c r="XEU14" s="117"/>
      <c r="XEV14" s="117"/>
      <c r="XEW14" s="117"/>
      <c r="XEX14" s="117"/>
      <c r="XEY14" s="117"/>
      <c r="XEZ14" s="117"/>
      <c r="XFA14" s="117"/>
      <c r="XFB14" s="117"/>
      <c r="XFC14" s="117"/>
      <c r="XFD14" s="117"/>
    </row>
    <row r="15" spans="1:16384" ht="12.75" customHeight="1" x14ac:dyDescent="0.2">
      <c r="A15" s="454"/>
      <c r="B15" s="271" t="s">
        <v>786</v>
      </c>
      <c r="C15" s="222">
        <v>0</v>
      </c>
      <c r="D15" s="222">
        <v>0</v>
      </c>
      <c r="E15" s="222">
        <v>0</v>
      </c>
      <c r="F15" s="222">
        <v>0</v>
      </c>
      <c r="G15" s="212">
        <f t="shared" si="0"/>
        <v>0</v>
      </c>
    </row>
    <row r="16" spans="1:16384" x14ac:dyDescent="0.2">
      <c r="A16" s="455"/>
      <c r="B16" s="271" t="s">
        <v>10</v>
      </c>
      <c r="C16" s="222">
        <v>0</v>
      </c>
      <c r="D16" s="222">
        <v>0</v>
      </c>
      <c r="E16" s="222">
        <v>0</v>
      </c>
      <c r="F16" s="222">
        <v>0</v>
      </c>
      <c r="G16" s="272">
        <f t="shared" si="0"/>
        <v>0</v>
      </c>
    </row>
    <row r="17" spans="1:16384" x14ac:dyDescent="0.2">
      <c r="A17" s="455"/>
      <c r="B17" s="271" t="s">
        <v>11</v>
      </c>
      <c r="C17" s="222">
        <v>0</v>
      </c>
      <c r="D17" s="222">
        <v>0</v>
      </c>
      <c r="E17" s="222">
        <v>0</v>
      </c>
      <c r="F17" s="222">
        <v>0</v>
      </c>
      <c r="G17" s="272">
        <f t="shared" si="0"/>
        <v>0</v>
      </c>
    </row>
    <row r="18" spans="1:16384" x14ac:dyDescent="0.2">
      <c r="A18" s="456" t="s">
        <v>115</v>
      </c>
      <c r="B18" s="271" t="s">
        <v>12</v>
      </c>
      <c r="C18" s="222">
        <v>0</v>
      </c>
      <c r="D18" s="222">
        <v>0</v>
      </c>
      <c r="E18" s="222">
        <v>0</v>
      </c>
      <c r="F18" s="222">
        <v>0</v>
      </c>
      <c r="G18" s="272">
        <f t="shared" si="0"/>
        <v>0</v>
      </c>
    </row>
    <row r="19" spans="1:16384" x14ac:dyDescent="0.2">
      <c r="A19" s="456" t="s">
        <v>114</v>
      </c>
      <c r="B19" s="271" t="s">
        <v>787</v>
      </c>
      <c r="C19" s="222">
        <v>0</v>
      </c>
      <c r="D19" s="222">
        <v>0</v>
      </c>
      <c r="E19" s="222">
        <v>0</v>
      </c>
      <c r="F19" s="222">
        <v>0</v>
      </c>
      <c r="G19" s="272">
        <f t="shared" si="0"/>
        <v>0</v>
      </c>
    </row>
    <row r="20" spans="1:16384" x14ac:dyDescent="0.2">
      <c r="A20" s="456" t="s">
        <v>16</v>
      </c>
      <c r="B20" s="271" t="s">
        <v>788</v>
      </c>
      <c r="C20" s="222">
        <v>0</v>
      </c>
      <c r="D20" s="222">
        <v>0</v>
      </c>
      <c r="E20" s="222">
        <v>0</v>
      </c>
      <c r="F20" s="222">
        <v>0</v>
      </c>
      <c r="G20" s="272">
        <f t="shared" si="0"/>
        <v>0</v>
      </c>
    </row>
    <row r="21" spans="1:16384" x14ac:dyDescent="0.2">
      <c r="A21" s="455"/>
      <c r="B21" s="271" t="s">
        <v>789</v>
      </c>
      <c r="C21" s="222">
        <v>0</v>
      </c>
      <c r="D21" s="222">
        <v>0</v>
      </c>
      <c r="E21" s="222">
        <v>0</v>
      </c>
      <c r="F21" s="222">
        <v>0</v>
      </c>
      <c r="G21" s="272">
        <f t="shared" si="0"/>
        <v>0</v>
      </c>
    </row>
    <row r="22" spans="1:16384" x14ac:dyDescent="0.2">
      <c r="A22" s="455"/>
      <c r="B22" s="271" t="s">
        <v>10</v>
      </c>
      <c r="C22" s="222">
        <v>0</v>
      </c>
      <c r="D22" s="222">
        <v>0</v>
      </c>
      <c r="E22" s="222">
        <v>0</v>
      </c>
      <c r="F22" s="222">
        <v>0</v>
      </c>
      <c r="G22" s="272">
        <f>SUM(C22:F22)</f>
        <v>0</v>
      </c>
    </row>
    <row r="23" spans="1:16384" x14ac:dyDescent="0.2">
      <c r="A23" s="455"/>
      <c r="B23" s="271" t="s">
        <v>393</v>
      </c>
      <c r="C23" s="222">
        <v>0</v>
      </c>
      <c r="D23" s="222">
        <v>0</v>
      </c>
      <c r="E23" s="222">
        <v>0</v>
      </c>
      <c r="F23" s="222">
        <v>0</v>
      </c>
      <c r="G23" s="272">
        <f t="shared" ref="G23:G30" si="1">SUM(C23:F23)</f>
        <v>0</v>
      </c>
    </row>
    <row r="24" spans="1:16384" x14ac:dyDescent="0.2">
      <c r="A24" s="455"/>
      <c r="B24" s="271" t="s">
        <v>392</v>
      </c>
      <c r="C24" s="222">
        <v>0</v>
      </c>
      <c r="D24" s="222">
        <v>0</v>
      </c>
      <c r="E24" s="222">
        <v>0</v>
      </c>
      <c r="F24" s="222">
        <v>0</v>
      </c>
      <c r="G24" s="272">
        <f t="shared" si="1"/>
        <v>0</v>
      </c>
    </row>
    <row r="25" spans="1:16384" x14ac:dyDescent="0.2">
      <c r="A25" s="455"/>
      <c r="B25" s="271" t="s">
        <v>790</v>
      </c>
      <c r="C25" s="222">
        <v>0</v>
      </c>
      <c r="D25" s="222">
        <v>0</v>
      </c>
      <c r="E25" s="222">
        <v>0</v>
      </c>
      <c r="F25" s="222">
        <v>0</v>
      </c>
      <c r="G25" s="272">
        <f t="shared" si="1"/>
        <v>0</v>
      </c>
    </row>
    <row r="26" spans="1:16384" x14ac:dyDescent="0.2">
      <c r="A26" s="455"/>
      <c r="B26" s="271" t="s">
        <v>791</v>
      </c>
      <c r="C26" s="222">
        <v>0</v>
      </c>
      <c r="D26" s="222">
        <v>0</v>
      </c>
      <c r="E26" s="222">
        <v>0</v>
      </c>
      <c r="F26" s="222">
        <v>0</v>
      </c>
      <c r="G26" s="272">
        <f t="shared" si="1"/>
        <v>0</v>
      </c>
    </row>
    <row r="27" spans="1:16384" x14ac:dyDescent="0.2">
      <c r="A27" s="455"/>
      <c r="B27" s="271" t="s">
        <v>792</v>
      </c>
      <c r="C27" s="222">
        <v>0</v>
      </c>
      <c r="D27" s="222">
        <v>0</v>
      </c>
      <c r="E27" s="222">
        <v>0</v>
      </c>
      <c r="F27" s="222">
        <v>0</v>
      </c>
      <c r="G27" s="272">
        <f t="shared" si="1"/>
        <v>0</v>
      </c>
    </row>
    <row r="28" spans="1:16384" x14ac:dyDescent="0.2">
      <c r="A28" s="455"/>
      <c r="B28" s="271" t="s">
        <v>415</v>
      </c>
      <c r="C28" s="222">
        <v>0</v>
      </c>
      <c r="D28" s="222">
        <v>0</v>
      </c>
      <c r="E28" s="222">
        <v>0</v>
      </c>
      <c r="F28" s="222">
        <v>0</v>
      </c>
      <c r="G28" s="272">
        <f t="shared" si="1"/>
        <v>0</v>
      </c>
    </row>
    <row r="29" spans="1:16384" x14ac:dyDescent="0.2">
      <c r="A29" s="455"/>
      <c r="B29" s="271" t="s">
        <v>416</v>
      </c>
      <c r="C29" s="222">
        <v>0</v>
      </c>
      <c r="D29" s="222">
        <v>0</v>
      </c>
      <c r="E29" s="222">
        <v>0</v>
      </c>
      <c r="F29" s="222">
        <v>0</v>
      </c>
      <c r="G29" s="272">
        <f t="shared" si="1"/>
        <v>0</v>
      </c>
    </row>
    <row r="30" spans="1:16384" x14ac:dyDescent="0.2">
      <c r="A30" s="455"/>
      <c r="B30" s="271" t="s">
        <v>793</v>
      </c>
      <c r="C30" s="222">
        <v>0</v>
      </c>
      <c r="D30" s="222">
        <v>0</v>
      </c>
      <c r="E30" s="222">
        <v>0</v>
      </c>
      <c r="F30" s="222">
        <v>0</v>
      </c>
      <c r="G30" s="272">
        <f t="shared" si="1"/>
        <v>0</v>
      </c>
    </row>
    <row r="31" spans="1:16384" ht="13.5" thickBot="1" x14ac:dyDescent="0.25">
      <c r="A31" s="457"/>
      <c r="B31" s="185" t="s">
        <v>920</v>
      </c>
      <c r="C31" s="222">
        <v>0</v>
      </c>
      <c r="D31" s="222">
        <v>0</v>
      </c>
      <c r="E31" s="222">
        <v>0</v>
      </c>
      <c r="F31" s="222">
        <v>0</v>
      </c>
      <c r="G31" s="207">
        <f t="shared" si="0"/>
        <v>0</v>
      </c>
    </row>
    <row r="32" spans="1:16384" s="210" customFormat="1" ht="13.5" customHeight="1" thickBot="1" x14ac:dyDescent="0.25">
      <c r="A32" s="838" t="s">
        <v>921</v>
      </c>
      <c r="B32" s="839"/>
      <c r="C32" s="209">
        <f>SUM(C15:C31)</f>
        <v>0</v>
      </c>
      <c r="D32" s="209">
        <f>SUM(D15:D31)</f>
        <v>0</v>
      </c>
      <c r="E32" s="209">
        <f>SUM(E15:E31)</f>
        <v>0</v>
      </c>
      <c r="F32" s="209">
        <f>SUM(F15:F31)</f>
        <v>0</v>
      </c>
      <c r="G32" s="209">
        <f>SUM(C32:F32)</f>
        <v>0</v>
      </c>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c r="GO32" s="117"/>
      <c r="GP32" s="117"/>
      <c r="GQ32" s="117"/>
      <c r="GR32" s="117"/>
      <c r="GS32" s="117"/>
      <c r="GT32" s="117"/>
      <c r="GU32" s="117"/>
      <c r="GV32" s="117"/>
      <c r="GW32" s="117"/>
      <c r="GX32" s="117"/>
      <c r="GY32" s="117"/>
      <c r="GZ32" s="117"/>
      <c r="HA32" s="117"/>
      <c r="HB32" s="117"/>
      <c r="HC32" s="117"/>
      <c r="HD32" s="117"/>
      <c r="HE32" s="117"/>
      <c r="HF32" s="117"/>
      <c r="HG32" s="117"/>
      <c r="HH32" s="117"/>
      <c r="HI32" s="117"/>
      <c r="HJ32" s="117"/>
      <c r="HK32" s="117"/>
      <c r="HL32" s="117"/>
      <c r="HM32" s="117"/>
      <c r="HN32" s="117"/>
      <c r="HO32" s="117"/>
      <c r="HP32" s="117"/>
      <c r="HQ32" s="117"/>
      <c r="HR32" s="117"/>
      <c r="HS32" s="117"/>
      <c r="HT32" s="117"/>
      <c r="HU32" s="117"/>
      <c r="HV32" s="117"/>
      <c r="HW32" s="117"/>
      <c r="HX32" s="117"/>
      <c r="HY32" s="117"/>
      <c r="HZ32" s="117"/>
      <c r="IA32" s="117"/>
      <c r="IB32" s="117"/>
      <c r="IC32" s="117"/>
      <c r="ID32" s="117"/>
      <c r="IE32" s="117"/>
      <c r="IF32" s="117"/>
      <c r="IG32" s="117"/>
      <c r="IH32" s="117"/>
      <c r="II32" s="117"/>
      <c r="IJ32" s="117"/>
      <c r="IK32" s="117"/>
      <c r="IL32" s="117"/>
      <c r="IM32" s="117"/>
      <c r="IN32" s="117"/>
      <c r="IO32" s="117"/>
      <c r="IP32" s="117"/>
      <c r="IQ32" s="117"/>
      <c r="IR32" s="117"/>
      <c r="IS32" s="117"/>
      <c r="IT32" s="117"/>
      <c r="IU32" s="117"/>
      <c r="IV32" s="117"/>
      <c r="IW32" s="117"/>
      <c r="IX32" s="117"/>
      <c r="IY32" s="117"/>
      <c r="IZ32" s="117"/>
      <c r="JA32" s="117"/>
      <c r="JB32" s="117"/>
      <c r="JC32" s="117"/>
      <c r="JD32" s="117"/>
      <c r="JE32" s="117"/>
      <c r="JF32" s="117"/>
      <c r="JG32" s="117"/>
      <c r="JH32" s="117"/>
      <c r="JI32" s="117"/>
      <c r="JJ32" s="117"/>
      <c r="JK32" s="117"/>
      <c r="JL32" s="117"/>
      <c r="JM32" s="117"/>
      <c r="JN32" s="117"/>
      <c r="JO32" s="117"/>
      <c r="JP32" s="117"/>
      <c r="JQ32" s="117"/>
      <c r="JR32" s="117"/>
      <c r="JS32" s="117"/>
      <c r="JT32" s="117"/>
      <c r="JU32" s="117"/>
      <c r="JV32" s="117"/>
      <c r="JW32" s="117"/>
      <c r="JX32" s="117"/>
      <c r="JY32" s="117"/>
      <c r="JZ32" s="117"/>
      <c r="KA32" s="117"/>
      <c r="KB32" s="117"/>
      <c r="KC32" s="117"/>
      <c r="KD32" s="117"/>
      <c r="KE32" s="117"/>
      <c r="KF32" s="117"/>
      <c r="KG32" s="117"/>
      <c r="KH32" s="117"/>
      <c r="KI32" s="117"/>
      <c r="KJ32" s="117"/>
      <c r="KK32" s="117"/>
      <c r="KL32" s="117"/>
      <c r="KM32" s="117"/>
      <c r="KN32" s="117"/>
      <c r="KO32" s="117"/>
      <c r="KP32" s="117"/>
      <c r="KQ32" s="117"/>
      <c r="KR32" s="117"/>
      <c r="KS32" s="117"/>
      <c r="KT32" s="117"/>
      <c r="KU32" s="117"/>
      <c r="KV32" s="117"/>
      <c r="KW32" s="117"/>
      <c r="KX32" s="117"/>
      <c r="KY32" s="117"/>
      <c r="KZ32" s="117"/>
      <c r="LA32" s="117"/>
      <c r="LB32" s="117"/>
      <c r="LC32" s="117"/>
      <c r="LD32" s="117"/>
      <c r="LE32" s="117"/>
      <c r="LF32" s="117"/>
      <c r="LG32" s="117"/>
      <c r="LH32" s="117"/>
      <c r="LI32" s="117"/>
      <c r="LJ32" s="117"/>
      <c r="LK32" s="117"/>
      <c r="LL32" s="117"/>
      <c r="LM32" s="117"/>
      <c r="LN32" s="117"/>
      <c r="LO32" s="117"/>
      <c r="LP32" s="117"/>
      <c r="LQ32" s="117"/>
      <c r="LR32" s="117"/>
      <c r="LS32" s="117"/>
      <c r="LT32" s="117"/>
      <c r="LU32" s="117"/>
      <c r="LV32" s="117"/>
      <c r="LW32" s="117"/>
      <c r="LX32" s="117"/>
      <c r="LY32" s="117"/>
      <c r="LZ32" s="117"/>
      <c r="MA32" s="117"/>
      <c r="MB32" s="117"/>
      <c r="MC32" s="117"/>
      <c r="MD32" s="117"/>
      <c r="ME32" s="117"/>
      <c r="MF32" s="117"/>
      <c r="MG32" s="117"/>
      <c r="MH32" s="117"/>
      <c r="MI32" s="117"/>
      <c r="MJ32" s="117"/>
      <c r="MK32" s="117"/>
      <c r="ML32" s="117"/>
      <c r="MM32" s="117"/>
      <c r="MN32" s="117"/>
      <c r="MO32" s="117"/>
      <c r="MP32" s="117"/>
      <c r="MQ32" s="117"/>
      <c r="MR32" s="117"/>
      <c r="MS32" s="117"/>
      <c r="MT32" s="117"/>
      <c r="MU32" s="117"/>
      <c r="MV32" s="117"/>
      <c r="MW32" s="117"/>
      <c r="MX32" s="117"/>
      <c r="MY32" s="117"/>
      <c r="MZ32" s="117"/>
      <c r="NA32" s="117"/>
      <c r="NB32" s="117"/>
      <c r="NC32" s="117"/>
      <c r="ND32" s="117"/>
      <c r="NE32" s="117"/>
      <c r="NF32" s="117"/>
      <c r="NG32" s="117"/>
      <c r="NH32" s="117"/>
      <c r="NI32" s="117"/>
      <c r="NJ32" s="117"/>
      <c r="NK32" s="117"/>
      <c r="NL32" s="117"/>
      <c r="NM32" s="117"/>
      <c r="NN32" s="117"/>
      <c r="NO32" s="117"/>
      <c r="NP32" s="117"/>
      <c r="NQ32" s="117"/>
      <c r="NR32" s="117"/>
      <c r="NS32" s="117"/>
      <c r="NT32" s="117"/>
      <c r="NU32" s="117"/>
      <c r="NV32" s="117"/>
      <c r="NW32" s="117"/>
      <c r="NX32" s="117"/>
      <c r="NY32" s="117"/>
      <c r="NZ32" s="117"/>
      <c r="OA32" s="117"/>
      <c r="OB32" s="117"/>
      <c r="OC32" s="117"/>
      <c r="OD32" s="117"/>
      <c r="OE32" s="117"/>
      <c r="OF32" s="117"/>
      <c r="OG32" s="117"/>
      <c r="OH32" s="117"/>
      <c r="OI32" s="117"/>
      <c r="OJ32" s="117"/>
      <c r="OK32" s="117"/>
      <c r="OL32" s="117"/>
      <c r="OM32" s="117"/>
      <c r="ON32" s="117"/>
      <c r="OO32" s="117"/>
      <c r="OP32" s="117"/>
      <c r="OQ32" s="117"/>
      <c r="OR32" s="117"/>
      <c r="OS32" s="117"/>
      <c r="OT32" s="117"/>
      <c r="OU32" s="117"/>
      <c r="OV32" s="117"/>
      <c r="OW32" s="117"/>
      <c r="OX32" s="117"/>
      <c r="OY32" s="117"/>
      <c r="OZ32" s="117"/>
      <c r="PA32" s="117"/>
      <c r="PB32" s="117"/>
      <c r="PC32" s="117"/>
      <c r="PD32" s="117"/>
      <c r="PE32" s="117"/>
      <c r="PF32" s="117"/>
      <c r="PG32" s="117"/>
      <c r="PH32" s="117"/>
      <c r="PI32" s="117"/>
      <c r="PJ32" s="117"/>
      <c r="PK32" s="117"/>
      <c r="PL32" s="117"/>
      <c r="PM32" s="117"/>
      <c r="PN32" s="117"/>
      <c r="PO32" s="117"/>
      <c r="PP32" s="117"/>
      <c r="PQ32" s="117"/>
      <c r="PR32" s="117"/>
      <c r="PS32" s="117"/>
      <c r="PT32" s="117"/>
      <c r="PU32" s="117"/>
      <c r="PV32" s="117"/>
      <c r="PW32" s="117"/>
      <c r="PX32" s="117"/>
      <c r="PY32" s="117"/>
      <c r="PZ32" s="117"/>
      <c r="QA32" s="117"/>
      <c r="QB32" s="117"/>
      <c r="QC32" s="117"/>
      <c r="QD32" s="117"/>
      <c r="QE32" s="117"/>
      <c r="QF32" s="117"/>
      <c r="QG32" s="117"/>
      <c r="QH32" s="117"/>
      <c r="QI32" s="117"/>
      <c r="QJ32" s="117"/>
      <c r="QK32" s="117"/>
      <c r="QL32" s="117"/>
      <c r="QM32" s="117"/>
      <c r="QN32" s="117"/>
      <c r="QO32" s="117"/>
      <c r="QP32" s="117"/>
      <c r="QQ32" s="117"/>
      <c r="QR32" s="117"/>
      <c r="QS32" s="117"/>
      <c r="QT32" s="117"/>
      <c r="QU32" s="117"/>
      <c r="QV32" s="117"/>
      <c r="QW32" s="117"/>
      <c r="QX32" s="117"/>
      <c r="QY32" s="117"/>
      <c r="QZ32" s="117"/>
      <c r="RA32" s="117"/>
      <c r="RB32" s="117"/>
      <c r="RC32" s="117"/>
      <c r="RD32" s="117"/>
      <c r="RE32" s="117"/>
      <c r="RF32" s="117"/>
      <c r="RG32" s="117"/>
      <c r="RH32" s="117"/>
      <c r="RI32" s="117"/>
      <c r="RJ32" s="117"/>
      <c r="RK32" s="117"/>
      <c r="RL32" s="117"/>
      <c r="RM32" s="117"/>
      <c r="RN32" s="117"/>
      <c r="RO32" s="117"/>
      <c r="RP32" s="117"/>
      <c r="RQ32" s="117"/>
      <c r="RR32" s="117"/>
      <c r="RS32" s="117"/>
      <c r="RT32" s="117"/>
      <c r="RU32" s="117"/>
      <c r="RV32" s="117"/>
      <c r="RW32" s="117"/>
      <c r="RX32" s="117"/>
      <c r="RY32" s="117"/>
      <c r="RZ32" s="117"/>
      <c r="SA32" s="117"/>
      <c r="SB32" s="117"/>
      <c r="SC32" s="117"/>
      <c r="SD32" s="117"/>
      <c r="SE32" s="117"/>
      <c r="SF32" s="117"/>
      <c r="SG32" s="117"/>
      <c r="SH32" s="117"/>
      <c r="SI32" s="117"/>
      <c r="SJ32" s="117"/>
      <c r="SK32" s="117"/>
      <c r="SL32" s="117"/>
      <c r="SM32" s="117"/>
      <c r="SN32" s="117"/>
      <c r="SO32" s="117"/>
      <c r="SP32" s="117"/>
      <c r="SQ32" s="117"/>
      <c r="SR32" s="117"/>
      <c r="SS32" s="117"/>
      <c r="ST32" s="117"/>
      <c r="SU32" s="117"/>
      <c r="SV32" s="117"/>
      <c r="SW32" s="117"/>
      <c r="SX32" s="117"/>
      <c r="SY32" s="117"/>
      <c r="SZ32" s="117"/>
      <c r="TA32" s="117"/>
      <c r="TB32" s="117"/>
      <c r="TC32" s="117"/>
      <c r="TD32" s="117"/>
      <c r="TE32" s="117"/>
      <c r="TF32" s="117"/>
      <c r="TG32" s="117"/>
      <c r="TH32" s="117"/>
      <c r="TI32" s="117"/>
      <c r="TJ32" s="117"/>
      <c r="TK32" s="117"/>
      <c r="TL32" s="117"/>
      <c r="TM32" s="117"/>
      <c r="TN32" s="117"/>
      <c r="TO32" s="117"/>
      <c r="TP32" s="117"/>
      <c r="TQ32" s="117"/>
      <c r="TR32" s="117"/>
      <c r="TS32" s="117"/>
      <c r="TT32" s="117"/>
      <c r="TU32" s="117"/>
      <c r="TV32" s="117"/>
      <c r="TW32" s="117"/>
      <c r="TX32" s="117"/>
      <c r="TY32" s="117"/>
      <c r="TZ32" s="117"/>
      <c r="UA32" s="117"/>
      <c r="UB32" s="117"/>
      <c r="UC32" s="117"/>
      <c r="UD32" s="117"/>
      <c r="UE32" s="117"/>
      <c r="UF32" s="117"/>
      <c r="UG32" s="117"/>
      <c r="UH32" s="117"/>
      <c r="UI32" s="117"/>
      <c r="UJ32" s="117"/>
      <c r="UK32" s="117"/>
      <c r="UL32" s="117"/>
      <c r="UM32" s="117"/>
      <c r="UN32" s="117"/>
      <c r="UO32" s="117"/>
      <c r="UP32" s="117"/>
      <c r="UQ32" s="117"/>
      <c r="UR32" s="117"/>
      <c r="US32" s="117"/>
      <c r="UT32" s="117"/>
      <c r="UU32" s="117"/>
      <c r="UV32" s="117"/>
      <c r="UW32" s="117"/>
      <c r="UX32" s="117"/>
      <c r="UY32" s="117"/>
      <c r="UZ32" s="117"/>
      <c r="VA32" s="117"/>
      <c r="VB32" s="117"/>
      <c r="VC32" s="117"/>
      <c r="VD32" s="117"/>
      <c r="VE32" s="117"/>
      <c r="VF32" s="117"/>
      <c r="VG32" s="117"/>
      <c r="VH32" s="117"/>
      <c r="VI32" s="117"/>
      <c r="VJ32" s="117"/>
      <c r="VK32" s="117"/>
      <c r="VL32" s="117"/>
      <c r="VM32" s="117"/>
      <c r="VN32" s="117"/>
      <c r="VO32" s="117"/>
      <c r="VP32" s="117"/>
      <c r="VQ32" s="117"/>
      <c r="VR32" s="117"/>
      <c r="VS32" s="117"/>
      <c r="VT32" s="117"/>
      <c r="VU32" s="117"/>
      <c r="VV32" s="117"/>
      <c r="VW32" s="117"/>
      <c r="VX32" s="117"/>
      <c r="VY32" s="117"/>
      <c r="VZ32" s="117"/>
      <c r="WA32" s="117"/>
      <c r="WB32" s="117"/>
      <c r="WC32" s="117"/>
      <c r="WD32" s="117"/>
      <c r="WE32" s="117"/>
      <c r="WF32" s="117"/>
      <c r="WG32" s="117"/>
      <c r="WH32" s="117"/>
      <c r="WI32" s="117"/>
      <c r="WJ32" s="117"/>
      <c r="WK32" s="117"/>
      <c r="WL32" s="117"/>
      <c r="WM32" s="117"/>
      <c r="WN32" s="117"/>
      <c r="WO32" s="117"/>
      <c r="WP32" s="117"/>
      <c r="WQ32" s="117"/>
      <c r="WR32" s="117"/>
      <c r="WS32" s="117"/>
      <c r="WT32" s="117"/>
      <c r="WU32" s="117"/>
      <c r="WV32" s="117"/>
      <c r="WW32" s="117"/>
      <c r="WX32" s="117"/>
      <c r="WY32" s="117"/>
      <c r="WZ32" s="117"/>
      <c r="XA32" s="117"/>
      <c r="XB32" s="117"/>
      <c r="XC32" s="117"/>
      <c r="XD32" s="117"/>
      <c r="XE32" s="117"/>
      <c r="XF32" s="117"/>
      <c r="XG32" s="117"/>
      <c r="XH32" s="117"/>
      <c r="XI32" s="117"/>
      <c r="XJ32" s="117"/>
      <c r="XK32" s="117"/>
      <c r="XL32" s="117"/>
      <c r="XM32" s="117"/>
      <c r="XN32" s="117"/>
      <c r="XO32" s="117"/>
      <c r="XP32" s="117"/>
      <c r="XQ32" s="117"/>
      <c r="XR32" s="117"/>
      <c r="XS32" s="117"/>
      <c r="XT32" s="117"/>
      <c r="XU32" s="117"/>
      <c r="XV32" s="117"/>
      <c r="XW32" s="117"/>
      <c r="XX32" s="117"/>
      <c r="XY32" s="117"/>
      <c r="XZ32" s="117"/>
      <c r="YA32" s="117"/>
      <c r="YB32" s="117"/>
      <c r="YC32" s="117"/>
      <c r="YD32" s="117"/>
      <c r="YE32" s="117"/>
      <c r="YF32" s="117"/>
      <c r="YG32" s="117"/>
      <c r="YH32" s="117"/>
      <c r="YI32" s="117"/>
      <c r="YJ32" s="117"/>
      <c r="YK32" s="117"/>
      <c r="YL32" s="117"/>
      <c r="YM32" s="117"/>
      <c r="YN32" s="117"/>
      <c r="YO32" s="117"/>
      <c r="YP32" s="117"/>
      <c r="YQ32" s="117"/>
      <c r="YR32" s="117"/>
      <c r="YS32" s="117"/>
      <c r="YT32" s="117"/>
      <c r="YU32" s="117"/>
      <c r="YV32" s="117"/>
      <c r="YW32" s="117"/>
      <c r="YX32" s="117"/>
      <c r="YY32" s="117"/>
      <c r="YZ32" s="117"/>
      <c r="ZA32" s="117"/>
      <c r="ZB32" s="117"/>
      <c r="ZC32" s="117"/>
      <c r="ZD32" s="117"/>
      <c r="ZE32" s="117"/>
      <c r="ZF32" s="117"/>
      <c r="ZG32" s="117"/>
      <c r="ZH32" s="117"/>
      <c r="ZI32" s="117"/>
      <c r="ZJ32" s="117"/>
      <c r="ZK32" s="117"/>
      <c r="ZL32" s="117"/>
      <c r="ZM32" s="117"/>
      <c r="ZN32" s="117"/>
      <c r="ZO32" s="117"/>
      <c r="ZP32" s="117"/>
      <c r="ZQ32" s="117"/>
      <c r="ZR32" s="117"/>
      <c r="ZS32" s="117"/>
      <c r="ZT32" s="117"/>
      <c r="ZU32" s="117"/>
      <c r="ZV32" s="117"/>
      <c r="ZW32" s="117"/>
      <c r="ZX32" s="117"/>
      <c r="ZY32" s="117"/>
      <c r="ZZ32" s="117"/>
      <c r="AAA32" s="117"/>
      <c r="AAB32" s="117"/>
      <c r="AAC32" s="117"/>
      <c r="AAD32" s="117"/>
      <c r="AAE32" s="117"/>
      <c r="AAF32" s="117"/>
      <c r="AAG32" s="117"/>
      <c r="AAH32" s="117"/>
      <c r="AAI32" s="117"/>
      <c r="AAJ32" s="117"/>
      <c r="AAK32" s="117"/>
      <c r="AAL32" s="117"/>
      <c r="AAM32" s="117"/>
      <c r="AAN32" s="117"/>
      <c r="AAO32" s="117"/>
      <c r="AAP32" s="117"/>
      <c r="AAQ32" s="117"/>
      <c r="AAR32" s="117"/>
      <c r="AAS32" s="117"/>
      <c r="AAT32" s="117"/>
      <c r="AAU32" s="117"/>
      <c r="AAV32" s="117"/>
      <c r="AAW32" s="117"/>
      <c r="AAX32" s="117"/>
      <c r="AAY32" s="117"/>
      <c r="AAZ32" s="117"/>
      <c r="ABA32" s="117"/>
      <c r="ABB32" s="117"/>
      <c r="ABC32" s="117"/>
      <c r="ABD32" s="117"/>
      <c r="ABE32" s="117"/>
      <c r="ABF32" s="117"/>
      <c r="ABG32" s="117"/>
      <c r="ABH32" s="117"/>
      <c r="ABI32" s="117"/>
      <c r="ABJ32" s="117"/>
      <c r="ABK32" s="117"/>
      <c r="ABL32" s="117"/>
      <c r="ABM32" s="117"/>
      <c r="ABN32" s="117"/>
      <c r="ABO32" s="117"/>
      <c r="ABP32" s="117"/>
      <c r="ABQ32" s="117"/>
      <c r="ABR32" s="117"/>
      <c r="ABS32" s="117"/>
      <c r="ABT32" s="117"/>
      <c r="ABU32" s="117"/>
      <c r="ABV32" s="117"/>
      <c r="ABW32" s="117"/>
      <c r="ABX32" s="117"/>
      <c r="ABY32" s="117"/>
      <c r="ABZ32" s="117"/>
      <c r="ACA32" s="117"/>
      <c r="ACB32" s="117"/>
      <c r="ACC32" s="117"/>
      <c r="ACD32" s="117"/>
      <c r="ACE32" s="117"/>
      <c r="ACF32" s="117"/>
      <c r="ACG32" s="117"/>
      <c r="ACH32" s="117"/>
      <c r="ACI32" s="117"/>
      <c r="ACJ32" s="117"/>
      <c r="ACK32" s="117"/>
      <c r="ACL32" s="117"/>
      <c r="ACM32" s="117"/>
      <c r="ACN32" s="117"/>
      <c r="ACO32" s="117"/>
      <c r="ACP32" s="117"/>
      <c r="ACQ32" s="117"/>
      <c r="ACR32" s="117"/>
      <c r="ACS32" s="117"/>
      <c r="ACT32" s="117"/>
      <c r="ACU32" s="117"/>
      <c r="ACV32" s="117"/>
      <c r="ACW32" s="117"/>
      <c r="ACX32" s="117"/>
      <c r="ACY32" s="117"/>
      <c r="ACZ32" s="117"/>
      <c r="ADA32" s="117"/>
      <c r="ADB32" s="117"/>
      <c r="ADC32" s="117"/>
      <c r="ADD32" s="117"/>
      <c r="ADE32" s="117"/>
      <c r="ADF32" s="117"/>
      <c r="ADG32" s="117"/>
      <c r="ADH32" s="117"/>
      <c r="ADI32" s="117"/>
      <c r="ADJ32" s="117"/>
      <c r="ADK32" s="117"/>
      <c r="ADL32" s="117"/>
      <c r="ADM32" s="117"/>
      <c r="ADN32" s="117"/>
      <c r="ADO32" s="117"/>
      <c r="ADP32" s="117"/>
      <c r="ADQ32" s="117"/>
      <c r="ADR32" s="117"/>
      <c r="ADS32" s="117"/>
      <c r="ADT32" s="117"/>
      <c r="ADU32" s="117"/>
      <c r="ADV32" s="117"/>
      <c r="ADW32" s="117"/>
      <c r="ADX32" s="117"/>
      <c r="ADY32" s="117"/>
      <c r="ADZ32" s="117"/>
      <c r="AEA32" s="117"/>
      <c r="AEB32" s="117"/>
      <c r="AEC32" s="117"/>
      <c r="AED32" s="117"/>
      <c r="AEE32" s="117"/>
      <c r="AEF32" s="117"/>
      <c r="AEG32" s="117"/>
      <c r="AEH32" s="117"/>
      <c r="AEI32" s="117"/>
      <c r="AEJ32" s="117"/>
      <c r="AEK32" s="117"/>
      <c r="AEL32" s="117"/>
      <c r="AEM32" s="117"/>
      <c r="AEN32" s="117"/>
      <c r="AEO32" s="117"/>
      <c r="AEP32" s="117"/>
      <c r="AEQ32" s="117"/>
      <c r="AER32" s="117"/>
      <c r="AES32" s="117"/>
      <c r="AET32" s="117"/>
      <c r="AEU32" s="117"/>
      <c r="AEV32" s="117"/>
      <c r="AEW32" s="117"/>
      <c r="AEX32" s="117"/>
      <c r="AEY32" s="117"/>
      <c r="AEZ32" s="117"/>
      <c r="AFA32" s="117"/>
      <c r="AFB32" s="117"/>
      <c r="AFC32" s="117"/>
      <c r="AFD32" s="117"/>
      <c r="AFE32" s="117"/>
      <c r="AFF32" s="117"/>
      <c r="AFG32" s="117"/>
      <c r="AFH32" s="117"/>
      <c r="AFI32" s="117"/>
      <c r="AFJ32" s="117"/>
      <c r="AFK32" s="117"/>
      <c r="AFL32" s="117"/>
      <c r="AFM32" s="117"/>
      <c r="AFN32" s="117"/>
      <c r="AFO32" s="117"/>
      <c r="AFP32" s="117"/>
      <c r="AFQ32" s="117"/>
      <c r="AFR32" s="117"/>
      <c r="AFS32" s="117"/>
      <c r="AFT32" s="117"/>
      <c r="AFU32" s="117"/>
      <c r="AFV32" s="117"/>
      <c r="AFW32" s="117"/>
      <c r="AFX32" s="117"/>
      <c r="AFY32" s="117"/>
      <c r="AFZ32" s="117"/>
      <c r="AGA32" s="117"/>
      <c r="AGB32" s="117"/>
      <c r="AGC32" s="117"/>
      <c r="AGD32" s="117"/>
      <c r="AGE32" s="117"/>
      <c r="AGF32" s="117"/>
      <c r="AGG32" s="117"/>
      <c r="AGH32" s="117"/>
      <c r="AGI32" s="117"/>
      <c r="AGJ32" s="117"/>
      <c r="AGK32" s="117"/>
      <c r="AGL32" s="117"/>
      <c r="AGM32" s="117"/>
      <c r="AGN32" s="117"/>
      <c r="AGO32" s="117"/>
      <c r="AGP32" s="117"/>
      <c r="AGQ32" s="117"/>
      <c r="AGR32" s="117"/>
      <c r="AGS32" s="117"/>
      <c r="AGT32" s="117"/>
      <c r="AGU32" s="117"/>
      <c r="AGV32" s="117"/>
      <c r="AGW32" s="117"/>
      <c r="AGX32" s="117"/>
      <c r="AGY32" s="117"/>
      <c r="AGZ32" s="117"/>
      <c r="AHA32" s="117"/>
      <c r="AHB32" s="117"/>
      <c r="AHC32" s="117"/>
      <c r="AHD32" s="117"/>
      <c r="AHE32" s="117"/>
      <c r="AHF32" s="117"/>
      <c r="AHG32" s="117"/>
      <c r="AHH32" s="117"/>
      <c r="AHI32" s="117"/>
      <c r="AHJ32" s="117"/>
      <c r="AHK32" s="117"/>
      <c r="AHL32" s="117"/>
      <c r="AHM32" s="117"/>
      <c r="AHN32" s="117"/>
      <c r="AHO32" s="117"/>
      <c r="AHP32" s="117"/>
      <c r="AHQ32" s="117"/>
      <c r="AHR32" s="117"/>
      <c r="AHS32" s="117"/>
      <c r="AHT32" s="117"/>
      <c r="AHU32" s="117"/>
      <c r="AHV32" s="117"/>
      <c r="AHW32" s="117"/>
      <c r="AHX32" s="117"/>
      <c r="AHY32" s="117"/>
      <c r="AHZ32" s="117"/>
      <c r="AIA32" s="117"/>
      <c r="AIB32" s="117"/>
      <c r="AIC32" s="117"/>
      <c r="AID32" s="117"/>
      <c r="AIE32" s="117"/>
      <c r="AIF32" s="117"/>
      <c r="AIG32" s="117"/>
      <c r="AIH32" s="117"/>
      <c r="AII32" s="117"/>
      <c r="AIJ32" s="117"/>
      <c r="AIK32" s="117"/>
      <c r="AIL32" s="117"/>
      <c r="AIM32" s="117"/>
      <c r="AIN32" s="117"/>
      <c r="AIO32" s="117"/>
      <c r="AIP32" s="117"/>
      <c r="AIQ32" s="117"/>
      <c r="AIR32" s="117"/>
      <c r="AIS32" s="117"/>
      <c r="AIT32" s="117"/>
      <c r="AIU32" s="117"/>
      <c r="AIV32" s="117"/>
      <c r="AIW32" s="117"/>
      <c r="AIX32" s="117"/>
      <c r="AIY32" s="117"/>
      <c r="AIZ32" s="117"/>
      <c r="AJA32" s="117"/>
      <c r="AJB32" s="117"/>
      <c r="AJC32" s="117"/>
      <c r="AJD32" s="117"/>
      <c r="AJE32" s="117"/>
      <c r="AJF32" s="117"/>
      <c r="AJG32" s="117"/>
      <c r="AJH32" s="117"/>
      <c r="AJI32" s="117"/>
      <c r="AJJ32" s="117"/>
      <c r="AJK32" s="117"/>
      <c r="AJL32" s="117"/>
      <c r="AJM32" s="117"/>
      <c r="AJN32" s="117"/>
      <c r="AJO32" s="117"/>
      <c r="AJP32" s="117"/>
      <c r="AJQ32" s="117"/>
      <c r="AJR32" s="117"/>
      <c r="AJS32" s="117"/>
      <c r="AJT32" s="117"/>
      <c r="AJU32" s="117"/>
      <c r="AJV32" s="117"/>
      <c r="AJW32" s="117"/>
      <c r="AJX32" s="117"/>
      <c r="AJY32" s="117"/>
      <c r="AJZ32" s="117"/>
      <c r="AKA32" s="117"/>
      <c r="AKB32" s="117"/>
      <c r="AKC32" s="117"/>
      <c r="AKD32" s="117"/>
      <c r="AKE32" s="117"/>
      <c r="AKF32" s="117"/>
      <c r="AKG32" s="117"/>
      <c r="AKH32" s="117"/>
      <c r="AKI32" s="117"/>
      <c r="AKJ32" s="117"/>
      <c r="AKK32" s="117"/>
      <c r="AKL32" s="117"/>
      <c r="AKM32" s="117"/>
      <c r="AKN32" s="117"/>
      <c r="AKO32" s="117"/>
      <c r="AKP32" s="117"/>
      <c r="AKQ32" s="117"/>
      <c r="AKR32" s="117"/>
      <c r="AKS32" s="117"/>
      <c r="AKT32" s="117"/>
      <c r="AKU32" s="117"/>
      <c r="AKV32" s="117"/>
      <c r="AKW32" s="117"/>
      <c r="AKX32" s="117"/>
      <c r="AKY32" s="117"/>
      <c r="AKZ32" s="117"/>
      <c r="ALA32" s="117"/>
      <c r="ALB32" s="117"/>
      <c r="ALC32" s="117"/>
      <c r="ALD32" s="117"/>
      <c r="ALE32" s="117"/>
      <c r="ALF32" s="117"/>
      <c r="ALG32" s="117"/>
      <c r="ALH32" s="117"/>
      <c r="ALI32" s="117"/>
      <c r="ALJ32" s="117"/>
      <c r="ALK32" s="117"/>
      <c r="ALL32" s="117"/>
      <c r="ALM32" s="117"/>
      <c r="ALN32" s="117"/>
      <c r="ALO32" s="117"/>
      <c r="ALP32" s="117"/>
      <c r="ALQ32" s="117"/>
      <c r="ALR32" s="117"/>
      <c r="ALS32" s="117"/>
      <c r="ALT32" s="117"/>
      <c r="ALU32" s="117"/>
      <c r="ALV32" s="117"/>
      <c r="ALW32" s="117"/>
      <c r="ALX32" s="117"/>
      <c r="ALY32" s="117"/>
      <c r="ALZ32" s="117"/>
      <c r="AMA32" s="117"/>
      <c r="AMB32" s="117"/>
      <c r="AMC32" s="117"/>
      <c r="AMD32" s="117"/>
      <c r="AME32" s="117"/>
      <c r="AMF32" s="117"/>
      <c r="AMG32" s="117"/>
      <c r="AMH32" s="117"/>
      <c r="AMI32" s="117"/>
      <c r="AMJ32" s="117"/>
      <c r="AMK32" s="117"/>
      <c r="AML32" s="117"/>
      <c r="AMM32" s="117"/>
      <c r="AMN32" s="117"/>
      <c r="AMO32" s="117"/>
      <c r="AMP32" s="117"/>
      <c r="AMQ32" s="117"/>
      <c r="AMR32" s="117"/>
      <c r="AMS32" s="117"/>
      <c r="AMT32" s="117"/>
      <c r="AMU32" s="117"/>
      <c r="AMV32" s="117"/>
      <c r="AMW32" s="117"/>
      <c r="AMX32" s="117"/>
      <c r="AMY32" s="117"/>
      <c r="AMZ32" s="117"/>
      <c r="ANA32" s="117"/>
      <c r="ANB32" s="117"/>
      <c r="ANC32" s="117"/>
      <c r="AND32" s="117"/>
      <c r="ANE32" s="117"/>
      <c r="ANF32" s="117"/>
      <c r="ANG32" s="117"/>
      <c r="ANH32" s="117"/>
      <c r="ANI32" s="117"/>
      <c r="ANJ32" s="117"/>
      <c r="ANK32" s="117"/>
      <c r="ANL32" s="117"/>
      <c r="ANM32" s="117"/>
      <c r="ANN32" s="117"/>
      <c r="ANO32" s="117"/>
      <c r="ANP32" s="117"/>
      <c r="ANQ32" s="117"/>
      <c r="ANR32" s="117"/>
      <c r="ANS32" s="117"/>
      <c r="ANT32" s="117"/>
      <c r="ANU32" s="117"/>
      <c r="ANV32" s="117"/>
      <c r="ANW32" s="117"/>
      <c r="ANX32" s="117"/>
      <c r="ANY32" s="117"/>
      <c r="ANZ32" s="117"/>
      <c r="AOA32" s="117"/>
      <c r="AOB32" s="117"/>
      <c r="AOC32" s="117"/>
      <c r="AOD32" s="117"/>
      <c r="AOE32" s="117"/>
      <c r="AOF32" s="117"/>
      <c r="AOG32" s="117"/>
      <c r="AOH32" s="117"/>
      <c r="AOI32" s="117"/>
      <c r="AOJ32" s="117"/>
      <c r="AOK32" s="117"/>
      <c r="AOL32" s="117"/>
      <c r="AOM32" s="117"/>
      <c r="AON32" s="117"/>
      <c r="AOO32" s="117"/>
      <c r="AOP32" s="117"/>
      <c r="AOQ32" s="117"/>
      <c r="AOR32" s="117"/>
      <c r="AOS32" s="117"/>
      <c r="AOT32" s="117"/>
      <c r="AOU32" s="117"/>
      <c r="AOV32" s="117"/>
      <c r="AOW32" s="117"/>
      <c r="AOX32" s="117"/>
      <c r="AOY32" s="117"/>
      <c r="AOZ32" s="117"/>
      <c r="APA32" s="117"/>
      <c r="APB32" s="117"/>
      <c r="APC32" s="117"/>
      <c r="APD32" s="117"/>
      <c r="APE32" s="117"/>
      <c r="APF32" s="117"/>
      <c r="APG32" s="117"/>
      <c r="APH32" s="117"/>
      <c r="API32" s="117"/>
      <c r="APJ32" s="117"/>
      <c r="APK32" s="117"/>
      <c r="APL32" s="117"/>
      <c r="APM32" s="117"/>
      <c r="APN32" s="117"/>
      <c r="APO32" s="117"/>
      <c r="APP32" s="117"/>
      <c r="APQ32" s="117"/>
      <c r="APR32" s="117"/>
      <c r="APS32" s="117"/>
      <c r="APT32" s="117"/>
      <c r="APU32" s="117"/>
      <c r="APV32" s="117"/>
      <c r="APW32" s="117"/>
      <c r="APX32" s="117"/>
      <c r="APY32" s="117"/>
      <c r="APZ32" s="117"/>
      <c r="AQA32" s="117"/>
      <c r="AQB32" s="117"/>
      <c r="AQC32" s="117"/>
      <c r="AQD32" s="117"/>
      <c r="AQE32" s="117"/>
      <c r="AQF32" s="117"/>
      <c r="AQG32" s="117"/>
      <c r="AQH32" s="117"/>
      <c r="AQI32" s="117"/>
      <c r="AQJ32" s="117"/>
      <c r="AQK32" s="117"/>
      <c r="AQL32" s="117"/>
      <c r="AQM32" s="117"/>
      <c r="AQN32" s="117"/>
      <c r="AQO32" s="117"/>
      <c r="AQP32" s="117"/>
      <c r="AQQ32" s="117"/>
      <c r="AQR32" s="117"/>
      <c r="AQS32" s="117"/>
      <c r="AQT32" s="117"/>
      <c r="AQU32" s="117"/>
      <c r="AQV32" s="117"/>
      <c r="AQW32" s="117"/>
      <c r="AQX32" s="117"/>
      <c r="AQY32" s="117"/>
      <c r="AQZ32" s="117"/>
      <c r="ARA32" s="117"/>
      <c r="ARB32" s="117"/>
      <c r="ARC32" s="117"/>
      <c r="ARD32" s="117"/>
      <c r="ARE32" s="117"/>
      <c r="ARF32" s="117"/>
      <c r="ARG32" s="117"/>
      <c r="ARH32" s="117"/>
      <c r="ARI32" s="117"/>
      <c r="ARJ32" s="117"/>
      <c r="ARK32" s="117"/>
      <c r="ARL32" s="117"/>
      <c r="ARM32" s="117"/>
      <c r="ARN32" s="117"/>
      <c r="ARO32" s="117"/>
      <c r="ARP32" s="117"/>
      <c r="ARQ32" s="117"/>
      <c r="ARR32" s="117"/>
      <c r="ARS32" s="117"/>
      <c r="ART32" s="117"/>
      <c r="ARU32" s="117"/>
      <c r="ARV32" s="117"/>
      <c r="ARW32" s="117"/>
      <c r="ARX32" s="117"/>
      <c r="ARY32" s="117"/>
      <c r="ARZ32" s="117"/>
      <c r="ASA32" s="117"/>
      <c r="ASB32" s="117"/>
      <c r="ASC32" s="117"/>
      <c r="ASD32" s="117"/>
      <c r="ASE32" s="117"/>
      <c r="ASF32" s="117"/>
      <c r="ASG32" s="117"/>
      <c r="ASH32" s="117"/>
      <c r="ASI32" s="117"/>
      <c r="ASJ32" s="117"/>
      <c r="ASK32" s="117"/>
      <c r="ASL32" s="117"/>
      <c r="ASM32" s="117"/>
      <c r="ASN32" s="117"/>
      <c r="ASO32" s="117"/>
      <c r="ASP32" s="117"/>
      <c r="ASQ32" s="117"/>
      <c r="ASR32" s="117"/>
      <c r="ASS32" s="117"/>
      <c r="AST32" s="117"/>
      <c r="ASU32" s="117"/>
      <c r="ASV32" s="117"/>
      <c r="ASW32" s="117"/>
      <c r="ASX32" s="117"/>
      <c r="ASY32" s="117"/>
      <c r="ASZ32" s="117"/>
      <c r="ATA32" s="117"/>
      <c r="ATB32" s="117"/>
      <c r="ATC32" s="117"/>
      <c r="ATD32" s="117"/>
      <c r="ATE32" s="117"/>
      <c r="ATF32" s="117"/>
      <c r="ATG32" s="117"/>
      <c r="ATH32" s="117"/>
      <c r="ATI32" s="117"/>
      <c r="ATJ32" s="117"/>
      <c r="ATK32" s="117"/>
      <c r="ATL32" s="117"/>
      <c r="ATM32" s="117"/>
      <c r="ATN32" s="117"/>
      <c r="ATO32" s="117"/>
      <c r="ATP32" s="117"/>
      <c r="ATQ32" s="117"/>
      <c r="ATR32" s="117"/>
      <c r="ATS32" s="117"/>
      <c r="ATT32" s="117"/>
      <c r="ATU32" s="117"/>
      <c r="ATV32" s="117"/>
      <c r="ATW32" s="117"/>
      <c r="ATX32" s="117"/>
      <c r="ATY32" s="117"/>
      <c r="ATZ32" s="117"/>
      <c r="AUA32" s="117"/>
      <c r="AUB32" s="117"/>
      <c r="AUC32" s="117"/>
      <c r="AUD32" s="117"/>
      <c r="AUE32" s="117"/>
      <c r="AUF32" s="117"/>
      <c r="AUG32" s="117"/>
      <c r="AUH32" s="117"/>
      <c r="AUI32" s="117"/>
      <c r="AUJ32" s="117"/>
      <c r="AUK32" s="117"/>
      <c r="AUL32" s="117"/>
      <c r="AUM32" s="117"/>
      <c r="AUN32" s="117"/>
      <c r="AUO32" s="117"/>
      <c r="AUP32" s="117"/>
      <c r="AUQ32" s="117"/>
      <c r="AUR32" s="117"/>
      <c r="AUS32" s="117"/>
      <c r="AUT32" s="117"/>
      <c r="AUU32" s="117"/>
      <c r="AUV32" s="117"/>
      <c r="AUW32" s="117"/>
      <c r="AUX32" s="117"/>
      <c r="AUY32" s="117"/>
      <c r="AUZ32" s="117"/>
      <c r="AVA32" s="117"/>
      <c r="AVB32" s="117"/>
      <c r="AVC32" s="117"/>
      <c r="AVD32" s="117"/>
      <c r="AVE32" s="117"/>
      <c r="AVF32" s="117"/>
      <c r="AVG32" s="117"/>
      <c r="AVH32" s="117"/>
      <c r="AVI32" s="117"/>
      <c r="AVJ32" s="117"/>
      <c r="AVK32" s="117"/>
      <c r="AVL32" s="117"/>
      <c r="AVM32" s="117"/>
      <c r="AVN32" s="117"/>
      <c r="AVO32" s="117"/>
      <c r="AVP32" s="117"/>
      <c r="AVQ32" s="117"/>
      <c r="AVR32" s="117"/>
      <c r="AVS32" s="117"/>
      <c r="AVT32" s="117"/>
      <c r="AVU32" s="117"/>
      <c r="AVV32" s="117"/>
      <c r="AVW32" s="117"/>
      <c r="AVX32" s="117"/>
      <c r="AVY32" s="117"/>
      <c r="AVZ32" s="117"/>
      <c r="AWA32" s="117"/>
      <c r="AWB32" s="117"/>
      <c r="AWC32" s="117"/>
      <c r="AWD32" s="117"/>
      <c r="AWE32" s="117"/>
      <c r="AWF32" s="117"/>
      <c r="AWG32" s="117"/>
      <c r="AWH32" s="117"/>
      <c r="AWI32" s="117"/>
      <c r="AWJ32" s="117"/>
      <c r="AWK32" s="117"/>
      <c r="AWL32" s="117"/>
      <c r="AWM32" s="117"/>
      <c r="AWN32" s="117"/>
      <c r="AWO32" s="117"/>
      <c r="AWP32" s="117"/>
      <c r="AWQ32" s="117"/>
      <c r="AWR32" s="117"/>
      <c r="AWS32" s="117"/>
      <c r="AWT32" s="117"/>
      <c r="AWU32" s="117"/>
      <c r="AWV32" s="117"/>
      <c r="AWW32" s="117"/>
      <c r="AWX32" s="117"/>
      <c r="AWY32" s="117"/>
      <c r="AWZ32" s="117"/>
      <c r="AXA32" s="117"/>
      <c r="AXB32" s="117"/>
      <c r="AXC32" s="117"/>
      <c r="AXD32" s="117"/>
      <c r="AXE32" s="117"/>
      <c r="AXF32" s="117"/>
      <c r="AXG32" s="117"/>
      <c r="AXH32" s="117"/>
      <c r="AXI32" s="117"/>
      <c r="AXJ32" s="117"/>
      <c r="AXK32" s="117"/>
      <c r="AXL32" s="117"/>
      <c r="AXM32" s="117"/>
      <c r="AXN32" s="117"/>
      <c r="AXO32" s="117"/>
      <c r="AXP32" s="117"/>
      <c r="AXQ32" s="117"/>
      <c r="AXR32" s="117"/>
      <c r="AXS32" s="117"/>
      <c r="AXT32" s="117"/>
      <c r="AXU32" s="117"/>
      <c r="AXV32" s="117"/>
      <c r="AXW32" s="117"/>
      <c r="AXX32" s="117"/>
      <c r="AXY32" s="117"/>
      <c r="AXZ32" s="117"/>
      <c r="AYA32" s="117"/>
      <c r="AYB32" s="117"/>
      <c r="AYC32" s="117"/>
      <c r="AYD32" s="117"/>
      <c r="AYE32" s="117"/>
      <c r="AYF32" s="117"/>
      <c r="AYG32" s="117"/>
      <c r="AYH32" s="117"/>
      <c r="AYI32" s="117"/>
      <c r="AYJ32" s="117"/>
      <c r="AYK32" s="117"/>
      <c r="AYL32" s="117"/>
      <c r="AYM32" s="117"/>
      <c r="AYN32" s="117"/>
      <c r="AYO32" s="117"/>
      <c r="AYP32" s="117"/>
      <c r="AYQ32" s="117"/>
      <c r="AYR32" s="117"/>
      <c r="AYS32" s="117"/>
      <c r="AYT32" s="117"/>
      <c r="AYU32" s="117"/>
      <c r="AYV32" s="117"/>
      <c r="AYW32" s="117"/>
      <c r="AYX32" s="117"/>
      <c r="AYY32" s="117"/>
      <c r="AYZ32" s="117"/>
      <c r="AZA32" s="117"/>
      <c r="AZB32" s="117"/>
      <c r="AZC32" s="117"/>
      <c r="AZD32" s="117"/>
      <c r="AZE32" s="117"/>
      <c r="AZF32" s="117"/>
      <c r="AZG32" s="117"/>
      <c r="AZH32" s="117"/>
      <c r="AZI32" s="117"/>
      <c r="AZJ32" s="117"/>
      <c r="AZK32" s="117"/>
      <c r="AZL32" s="117"/>
      <c r="AZM32" s="117"/>
      <c r="AZN32" s="117"/>
      <c r="AZO32" s="117"/>
      <c r="AZP32" s="117"/>
      <c r="AZQ32" s="117"/>
      <c r="AZR32" s="117"/>
      <c r="AZS32" s="117"/>
      <c r="AZT32" s="117"/>
      <c r="AZU32" s="117"/>
      <c r="AZV32" s="117"/>
      <c r="AZW32" s="117"/>
      <c r="AZX32" s="117"/>
      <c r="AZY32" s="117"/>
      <c r="AZZ32" s="117"/>
      <c r="BAA32" s="117"/>
      <c r="BAB32" s="117"/>
      <c r="BAC32" s="117"/>
      <c r="BAD32" s="117"/>
      <c r="BAE32" s="117"/>
      <c r="BAF32" s="117"/>
      <c r="BAG32" s="117"/>
      <c r="BAH32" s="117"/>
      <c r="BAI32" s="117"/>
      <c r="BAJ32" s="117"/>
      <c r="BAK32" s="117"/>
      <c r="BAL32" s="117"/>
      <c r="BAM32" s="117"/>
      <c r="BAN32" s="117"/>
      <c r="BAO32" s="117"/>
      <c r="BAP32" s="117"/>
      <c r="BAQ32" s="117"/>
      <c r="BAR32" s="117"/>
      <c r="BAS32" s="117"/>
      <c r="BAT32" s="117"/>
      <c r="BAU32" s="117"/>
      <c r="BAV32" s="117"/>
      <c r="BAW32" s="117"/>
      <c r="BAX32" s="117"/>
      <c r="BAY32" s="117"/>
      <c r="BAZ32" s="117"/>
      <c r="BBA32" s="117"/>
      <c r="BBB32" s="117"/>
      <c r="BBC32" s="117"/>
      <c r="BBD32" s="117"/>
      <c r="BBE32" s="117"/>
      <c r="BBF32" s="117"/>
      <c r="BBG32" s="117"/>
      <c r="BBH32" s="117"/>
      <c r="BBI32" s="117"/>
      <c r="BBJ32" s="117"/>
      <c r="BBK32" s="117"/>
      <c r="BBL32" s="117"/>
      <c r="BBM32" s="117"/>
      <c r="BBN32" s="117"/>
      <c r="BBO32" s="117"/>
      <c r="BBP32" s="117"/>
      <c r="BBQ32" s="117"/>
      <c r="BBR32" s="117"/>
      <c r="BBS32" s="117"/>
      <c r="BBT32" s="117"/>
      <c r="BBU32" s="117"/>
      <c r="BBV32" s="117"/>
      <c r="BBW32" s="117"/>
      <c r="BBX32" s="117"/>
      <c r="BBY32" s="117"/>
      <c r="BBZ32" s="117"/>
      <c r="BCA32" s="117"/>
      <c r="BCB32" s="117"/>
      <c r="BCC32" s="117"/>
      <c r="BCD32" s="117"/>
      <c r="BCE32" s="117"/>
      <c r="BCF32" s="117"/>
      <c r="BCG32" s="117"/>
      <c r="BCH32" s="117"/>
      <c r="BCI32" s="117"/>
      <c r="BCJ32" s="117"/>
      <c r="BCK32" s="117"/>
      <c r="BCL32" s="117"/>
      <c r="BCM32" s="117"/>
      <c r="BCN32" s="117"/>
      <c r="BCO32" s="117"/>
      <c r="BCP32" s="117"/>
      <c r="BCQ32" s="117"/>
      <c r="BCR32" s="117"/>
      <c r="BCS32" s="117"/>
      <c r="BCT32" s="117"/>
      <c r="BCU32" s="117"/>
      <c r="BCV32" s="117"/>
      <c r="BCW32" s="117"/>
      <c r="BCX32" s="117"/>
      <c r="BCY32" s="117"/>
      <c r="BCZ32" s="117"/>
      <c r="BDA32" s="117"/>
      <c r="BDB32" s="117"/>
      <c r="BDC32" s="117"/>
      <c r="BDD32" s="117"/>
      <c r="BDE32" s="117"/>
      <c r="BDF32" s="117"/>
      <c r="BDG32" s="117"/>
      <c r="BDH32" s="117"/>
      <c r="BDI32" s="117"/>
      <c r="BDJ32" s="117"/>
      <c r="BDK32" s="117"/>
      <c r="BDL32" s="117"/>
      <c r="BDM32" s="117"/>
      <c r="BDN32" s="117"/>
      <c r="BDO32" s="117"/>
      <c r="BDP32" s="117"/>
      <c r="BDQ32" s="117"/>
      <c r="BDR32" s="117"/>
      <c r="BDS32" s="117"/>
      <c r="BDT32" s="117"/>
      <c r="BDU32" s="117"/>
      <c r="BDV32" s="117"/>
      <c r="BDW32" s="117"/>
      <c r="BDX32" s="117"/>
      <c r="BDY32" s="117"/>
      <c r="BDZ32" s="117"/>
      <c r="BEA32" s="117"/>
      <c r="BEB32" s="117"/>
      <c r="BEC32" s="117"/>
      <c r="BED32" s="117"/>
      <c r="BEE32" s="117"/>
      <c r="BEF32" s="117"/>
      <c r="BEG32" s="117"/>
      <c r="BEH32" s="117"/>
      <c r="BEI32" s="117"/>
      <c r="BEJ32" s="117"/>
      <c r="BEK32" s="117"/>
      <c r="BEL32" s="117"/>
      <c r="BEM32" s="117"/>
      <c r="BEN32" s="117"/>
      <c r="BEO32" s="117"/>
      <c r="BEP32" s="117"/>
      <c r="BEQ32" s="117"/>
      <c r="BER32" s="117"/>
      <c r="BES32" s="117"/>
      <c r="BET32" s="117"/>
      <c r="BEU32" s="117"/>
      <c r="BEV32" s="117"/>
      <c r="BEW32" s="117"/>
      <c r="BEX32" s="117"/>
      <c r="BEY32" s="117"/>
      <c r="BEZ32" s="117"/>
      <c r="BFA32" s="117"/>
      <c r="BFB32" s="117"/>
      <c r="BFC32" s="117"/>
      <c r="BFD32" s="117"/>
      <c r="BFE32" s="117"/>
      <c r="BFF32" s="117"/>
      <c r="BFG32" s="117"/>
      <c r="BFH32" s="117"/>
      <c r="BFI32" s="117"/>
      <c r="BFJ32" s="117"/>
      <c r="BFK32" s="117"/>
      <c r="BFL32" s="117"/>
      <c r="BFM32" s="117"/>
      <c r="BFN32" s="117"/>
      <c r="BFO32" s="117"/>
      <c r="BFP32" s="117"/>
      <c r="BFQ32" s="117"/>
      <c r="BFR32" s="117"/>
      <c r="BFS32" s="117"/>
      <c r="BFT32" s="117"/>
      <c r="BFU32" s="117"/>
      <c r="BFV32" s="117"/>
      <c r="BFW32" s="117"/>
      <c r="BFX32" s="117"/>
      <c r="BFY32" s="117"/>
      <c r="BFZ32" s="117"/>
      <c r="BGA32" s="117"/>
      <c r="BGB32" s="117"/>
      <c r="BGC32" s="117"/>
      <c r="BGD32" s="117"/>
      <c r="BGE32" s="117"/>
      <c r="BGF32" s="117"/>
      <c r="BGG32" s="117"/>
      <c r="BGH32" s="117"/>
      <c r="BGI32" s="117"/>
      <c r="BGJ32" s="117"/>
      <c r="BGK32" s="117"/>
      <c r="BGL32" s="117"/>
      <c r="BGM32" s="117"/>
      <c r="BGN32" s="117"/>
      <c r="BGO32" s="117"/>
      <c r="BGP32" s="117"/>
      <c r="BGQ32" s="117"/>
      <c r="BGR32" s="117"/>
      <c r="BGS32" s="117"/>
      <c r="BGT32" s="117"/>
      <c r="BGU32" s="117"/>
      <c r="BGV32" s="117"/>
      <c r="BGW32" s="117"/>
      <c r="BGX32" s="117"/>
      <c r="BGY32" s="117"/>
      <c r="BGZ32" s="117"/>
      <c r="BHA32" s="117"/>
      <c r="BHB32" s="117"/>
      <c r="BHC32" s="117"/>
      <c r="BHD32" s="117"/>
      <c r="BHE32" s="117"/>
      <c r="BHF32" s="117"/>
      <c r="BHG32" s="117"/>
      <c r="BHH32" s="117"/>
      <c r="BHI32" s="117"/>
      <c r="BHJ32" s="117"/>
      <c r="BHK32" s="117"/>
      <c r="BHL32" s="117"/>
      <c r="BHM32" s="117"/>
      <c r="BHN32" s="117"/>
      <c r="BHO32" s="117"/>
      <c r="BHP32" s="117"/>
      <c r="BHQ32" s="117"/>
      <c r="BHR32" s="117"/>
      <c r="BHS32" s="117"/>
      <c r="BHT32" s="117"/>
      <c r="BHU32" s="117"/>
      <c r="BHV32" s="117"/>
      <c r="BHW32" s="117"/>
      <c r="BHX32" s="117"/>
      <c r="BHY32" s="117"/>
      <c r="BHZ32" s="117"/>
      <c r="BIA32" s="117"/>
      <c r="BIB32" s="117"/>
      <c r="BIC32" s="117"/>
      <c r="BID32" s="117"/>
      <c r="BIE32" s="117"/>
      <c r="BIF32" s="117"/>
      <c r="BIG32" s="117"/>
      <c r="BIH32" s="117"/>
      <c r="BII32" s="117"/>
      <c r="BIJ32" s="117"/>
      <c r="BIK32" s="117"/>
      <c r="BIL32" s="117"/>
      <c r="BIM32" s="117"/>
      <c r="BIN32" s="117"/>
      <c r="BIO32" s="117"/>
      <c r="BIP32" s="117"/>
      <c r="BIQ32" s="117"/>
      <c r="BIR32" s="117"/>
      <c r="BIS32" s="117"/>
      <c r="BIT32" s="117"/>
      <c r="BIU32" s="117"/>
      <c r="BIV32" s="117"/>
      <c r="BIW32" s="117"/>
      <c r="BIX32" s="117"/>
      <c r="BIY32" s="117"/>
      <c r="BIZ32" s="117"/>
      <c r="BJA32" s="117"/>
      <c r="BJB32" s="117"/>
      <c r="BJC32" s="117"/>
      <c r="BJD32" s="117"/>
      <c r="BJE32" s="117"/>
      <c r="BJF32" s="117"/>
      <c r="BJG32" s="117"/>
      <c r="BJH32" s="117"/>
      <c r="BJI32" s="117"/>
      <c r="BJJ32" s="117"/>
      <c r="BJK32" s="117"/>
      <c r="BJL32" s="117"/>
      <c r="BJM32" s="117"/>
      <c r="BJN32" s="117"/>
      <c r="BJO32" s="117"/>
      <c r="BJP32" s="117"/>
      <c r="BJQ32" s="117"/>
      <c r="BJR32" s="117"/>
      <c r="BJS32" s="117"/>
      <c r="BJT32" s="117"/>
      <c r="BJU32" s="117"/>
      <c r="BJV32" s="117"/>
      <c r="BJW32" s="117"/>
      <c r="BJX32" s="117"/>
      <c r="BJY32" s="117"/>
      <c r="BJZ32" s="117"/>
      <c r="BKA32" s="117"/>
      <c r="BKB32" s="117"/>
      <c r="BKC32" s="117"/>
      <c r="BKD32" s="117"/>
      <c r="BKE32" s="117"/>
      <c r="BKF32" s="117"/>
      <c r="BKG32" s="117"/>
      <c r="BKH32" s="117"/>
      <c r="BKI32" s="117"/>
      <c r="BKJ32" s="117"/>
      <c r="BKK32" s="117"/>
      <c r="BKL32" s="117"/>
      <c r="BKM32" s="117"/>
      <c r="BKN32" s="117"/>
      <c r="BKO32" s="117"/>
      <c r="BKP32" s="117"/>
      <c r="BKQ32" s="117"/>
      <c r="BKR32" s="117"/>
      <c r="BKS32" s="117"/>
      <c r="BKT32" s="117"/>
      <c r="BKU32" s="117"/>
      <c r="BKV32" s="117"/>
      <c r="BKW32" s="117"/>
      <c r="BKX32" s="117"/>
      <c r="BKY32" s="117"/>
      <c r="BKZ32" s="117"/>
      <c r="BLA32" s="117"/>
      <c r="BLB32" s="117"/>
      <c r="BLC32" s="117"/>
      <c r="BLD32" s="117"/>
      <c r="BLE32" s="117"/>
      <c r="BLF32" s="117"/>
      <c r="BLG32" s="117"/>
      <c r="BLH32" s="117"/>
      <c r="BLI32" s="117"/>
      <c r="BLJ32" s="117"/>
      <c r="BLK32" s="117"/>
      <c r="BLL32" s="117"/>
      <c r="BLM32" s="117"/>
      <c r="BLN32" s="117"/>
      <c r="BLO32" s="117"/>
      <c r="BLP32" s="117"/>
      <c r="BLQ32" s="117"/>
      <c r="BLR32" s="117"/>
      <c r="BLS32" s="117"/>
      <c r="BLT32" s="117"/>
      <c r="BLU32" s="117"/>
      <c r="BLV32" s="117"/>
      <c r="BLW32" s="117"/>
      <c r="BLX32" s="117"/>
      <c r="BLY32" s="117"/>
      <c r="BLZ32" s="117"/>
      <c r="BMA32" s="117"/>
      <c r="BMB32" s="117"/>
      <c r="BMC32" s="117"/>
      <c r="BMD32" s="117"/>
      <c r="BME32" s="117"/>
      <c r="BMF32" s="117"/>
      <c r="BMG32" s="117"/>
      <c r="BMH32" s="117"/>
      <c r="BMI32" s="117"/>
      <c r="BMJ32" s="117"/>
      <c r="BMK32" s="117"/>
      <c r="BML32" s="117"/>
      <c r="BMM32" s="117"/>
      <c r="BMN32" s="117"/>
      <c r="BMO32" s="117"/>
      <c r="BMP32" s="117"/>
      <c r="BMQ32" s="117"/>
      <c r="BMR32" s="117"/>
      <c r="BMS32" s="117"/>
      <c r="BMT32" s="117"/>
      <c r="BMU32" s="117"/>
      <c r="BMV32" s="117"/>
      <c r="BMW32" s="117"/>
      <c r="BMX32" s="117"/>
      <c r="BMY32" s="117"/>
      <c r="BMZ32" s="117"/>
      <c r="BNA32" s="117"/>
      <c r="BNB32" s="117"/>
      <c r="BNC32" s="117"/>
      <c r="BND32" s="117"/>
      <c r="BNE32" s="117"/>
      <c r="BNF32" s="117"/>
      <c r="BNG32" s="117"/>
      <c r="BNH32" s="117"/>
      <c r="BNI32" s="117"/>
      <c r="BNJ32" s="117"/>
      <c r="BNK32" s="117"/>
      <c r="BNL32" s="117"/>
      <c r="BNM32" s="117"/>
      <c r="BNN32" s="117"/>
      <c r="BNO32" s="117"/>
      <c r="BNP32" s="117"/>
      <c r="BNQ32" s="117"/>
      <c r="BNR32" s="117"/>
      <c r="BNS32" s="117"/>
      <c r="BNT32" s="117"/>
      <c r="BNU32" s="117"/>
      <c r="BNV32" s="117"/>
      <c r="BNW32" s="117"/>
      <c r="BNX32" s="117"/>
      <c r="BNY32" s="117"/>
      <c r="BNZ32" s="117"/>
      <c r="BOA32" s="117"/>
      <c r="BOB32" s="117"/>
      <c r="BOC32" s="117"/>
      <c r="BOD32" s="117"/>
      <c r="BOE32" s="117"/>
      <c r="BOF32" s="117"/>
      <c r="BOG32" s="117"/>
      <c r="BOH32" s="117"/>
      <c r="BOI32" s="117"/>
      <c r="BOJ32" s="117"/>
      <c r="BOK32" s="117"/>
      <c r="BOL32" s="117"/>
      <c r="BOM32" s="117"/>
      <c r="BON32" s="117"/>
      <c r="BOO32" s="117"/>
      <c r="BOP32" s="117"/>
      <c r="BOQ32" s="117"/>
      <c r="BOR32" s="117"/>
      <c r="BOS32" s="117"/>
      <c r="BOT32" s="117"/>
      <c r="BOU32" s="117"/>
      <c r="BOV32" s="117"/>
      <c r="BOW32" s="117"/>
      <c r="BOX32" s="117"/>
      <c r="BOY32" s="117"/>
      <c r="BOZ32" s="117"/>
      <c r="BPA32" s="117"/>
      <c r="BPB32" s="117"/>
      <c r="BPC32" s="117"/>
      <c r="BPD32" s="117"/>
      <c r="BPE32" s="117"/>
      <c r="BPF32" s="117"/>
      <c r="BPG32" s="117"/>
      <c r="BPH32" s="117"/>
      <c r="BPI32" s="117"/>
      <c r="BPJ32" s="117"/>
      <c r="BPK32" s="117"/>
      <c r="BPL32" s="117"/>
      <c r="BPM32" s="117"/>
      <c r="BPN32" s="117"/>
      <c r="BPO32" s="117"/>
      <c r="BPP32" s="117"/>
      <c r="BPQ32" s="117"/>
      <c r="BPR32" s="117"/>
      <c r="BPS32" s="117"/>
      <c r="BPT32" s="117"/>
      <c r="BPU32" s="117"/>
      <c r="BPV32" s="117"/>
      <c r="BPW32" s="117"/>
      <c r="BPX32" s="117"/>
      <c r="BPY32" s="117"/>
      <c r="BPZ32" s="117"/>
      <c r="BQA32" s="117"/>
      <c r="BQB32" s="117"/>
      <c r="BQC32" s="117"/>
      <c r="BQD32" s="117"/>
      <c r="BQE32" s="117"/>
      <c r="BQF32" s="117"/>
      <c r="BQG32" s="117"/>
      <c r="BQH32" s="117"/>
      <c r="BQI32" s="117"/>
      <c r="BQJ32" s="117"/>
      <c r="BQK32" s="117"/>
      <c r="BQL32" s="117"/>
      <c r="BQM32" s="117"/>
      <c r="BQN32" s="117"/>
      <c r="BQO32" s="117"/>
      <c r="BQP32" s="117"/>
      <c r="BQQ32" s="117"/>
      <c r="BQR32" s="117"/>
      <c r="BQS32" s="117"/>
      <c r="BQT32" s="117"/>
      <c r="BQU32" s="117"/>
      <c r="BQV32" s="117"/>
      <c r="BQW32" s="117"/>
      <c r="BQX32" s="117"/>
      <c r="BQY32" s="117"/>
      <c r="BQZ32" s="117"/>
      <c r="BRA32" s="117"/>
      <c r="BRB32" s="117"/>
      <c r="BRC32" s="117"/>
      <c r="BRD32" s="117"/>
      <c r="BRE32" s="117"/>
      <c r="BRF32" s="117"/>
      <c r="BRG32" s="117"/>
      <c r="BRH32" s="117"/>
      <c r="BRI32" s="117"/>
      <c r="BRJ32" s="117"/>
      <c r="BRK32" s="117"/>
      <c r="BRL32" s="117"/>
      <c r="BRM32" s="117"/>
      <c r="BRN32" s="117"/>
      <c r="BRO32" s="117"/>
      <c r="BRP32" s="117"/>
      <c r="BRQ32" s="117"/>
      <c r="BRR32" s="117"/>
      <c r="BRS32" s="117"/>
      <c r="BRT32" s="117"/>
      <c r="BRU32" s="117"/>
      <c r="BRV32" s="117"/>
      <c r="BRW32" s="117"/>
      <c r="BRX32" s="117"/>
      <c r="BRY32" s="117"/>
      <c r="BRZ32" s="117"/>
      <c r="BSA32" s="117"/>
      <c r="BSB32" s="117"/>
      <c r="BSC32" s="117"/>
      <c r="BSD32" s="117"/>
      <c r="BSE32" s="117"/>
      <c r="BSF32" s="117"/>
      <c r="BSG32" s="117"/>
      <c r="BSH32" s="117"/>
      <c r="BSI32" s="117"/>
      <c r="BSJ32" s="117"/>
      <c r="BSK32" s="117"/>
      <c r="BSL32" s="117"/>
      <c r="BSM32" s="117"/>
      <c r="BSN32" s="117"/>
      <c r="BSO32" s="117"/>
      <c r="BSP32" s="117"/>
      <c r="BSQ32" s="117"/>
      <c r="BSR32" s="117"/>
      <c r="BSS32" s="117"/>
      <c r="BST32" s="117"/>
      <c r="BSU32" s="117"/>
      <c r="BSV32" s="117"/>
      <c r="BSW32" s="117"/>
      <c r="BSX32" s="117"/>
      <c r="BSY32" s="117"/>
      <c r="BSZ32" s="117"/>
      <c r="BTA32" s="117"/>
      <c r="BTB32" s="117"/>
      <c r="BTC32" s="117"/>
      <c r="BTD32" s="117"/>
      <c r="BTE32" s="117"/>
      <c r="BTF32" s="117"/>
      <c r="BTG32" s="117"/>
      <c r="BTH32" s="117"/>
      <c r="BTI32" s="117"/>
      <c r="BTJ32" s="117"/>
      <c r="BTK32" s="117"/>
      <c r="BTL32" s="117"/>
      <c r="BTM32" s="117"/>
      <c r="BTN32" s="117"/>
      <c r="BTO32" s="117"/>
      <c r="BTP32" s="117"/>
      <c r="BTQ32" s="117"/>
      <c r="BTR32" s="117"/>
      <c r="BTS32" s="117"/>
      <c r="BTT32" s="117"/>
      <c r="BTU32" s="117"/>
      <c r="BTV32" s="117"/>
      <c r="BTW32" s="117"/>
      <c r="BTX32" s="117"/>
      <c r="BTY32" s="117"/>
      <c r="BTZ32" s="117"/>
      <c r="BUA32" s="117"/>
      <c r="BUB32" s="117"/>
      <c r="BUC32" s="117"/>
      <c r="BUD32" s="117"/>
      <c r="BUE32" s="117"/>
      <c r="BUF32" s="117"/>
      <c r="BUG32" s="117"/>
      <c r="BUH32" s="117"/>
      <c r="BUI32" s="117"/>
      <c r="BUJ32" s="117"/>
      <c r="BUK32" s="117"/>
      <c r="BUL32" s="117"/>
      <c r="BUM32" s="117"/>
      <c r="BUN32" s="117"/>
      <c r="BUO32" s="117"/>
      <c r="BUP32" s="117"/>
      <c r="BUQ32" s="117"/>
      <c r="BUR32" s="117"/>
      <c r="BUS32" s="117"/>
      <c r="BUT32" s="117"/>
      <c r="BUU32" s="117"/>
      <c r="BUV32" s="117"/>
      <c r="BUW32" s="117"/>
      <c r="BUX32" s="117"/>
      <c r="BUY32" s="117"/>
      <c r="BUZ32" s="117"/>
      <c r="BVA32" s="117"/>
      <c r="BVB32" s="117"/>
      <c r="BVC32" s="117"/>
      <c r="BVD32" s="117"/>
      <c r="BVE32" s="117"/>
      <c r="BVF32" s="117"/>
      <c r="BVG32" s="117"/>
      <c r="BVH32" s="117"/>
      <c r="BVI32" s="117"/>
      <c r="BVJ32" s="117"/>
      <c r="BVK32" s="117"/>
      <c r="BVL32" s="117"/>
      <c r="BVM32" s="117"/>
      <c r="BVN32" s="117"/>
      <c r="BVO32" s="117"/>
      <c r="BVP32" s="117"/>
      <c r="BVQ32" s="117"/>
      <c r="BVR32" s="117"/>
      <c r="BVS32" s="117"/>
      <c r="BVT32" s="117"/>
      <c r="BVU32" s="117"/>
      <c r="BVV32" s="117"/>
      <c r="BVW32" s="117"/>
      <c r="BVX32" s="117"/>
      <c r="BVY32" s="117"/>
      <c r="BVZ32" s="117"/>
      <c r="BWA32" s="117"/>
      <c r="BWB32" s="117"/>
      <c r="BWC32" s="117"/>
      <c r="BWD32" s="117"/>
      <c r="BWE32" s="117"/>
      <c r="BWF32" s="117"/>
      <c r="BWG32" s="117"/>
      <c r="BWH32" s="117"/>
      <c r="BWI32" s="117"/>
      <c r="BWJ32" s="117"/>
      <c r="BWK32" s="117"/>
      <c r="BWL32" s="117"/>
      <c r="BWM32" s="117"/>
      <c r="BWN32" s="117"/>
      <c r="BWO32" s="117"/>
      <c r="BWP32" s="117"/>
      <c r="BWQ32" s="117"/>
      <c r="BWR32" s="117"/>
      <c r="BWS32" s="117"/>
      <c r="BWT32" s="117"/>
      <c r="BWU32" s="117"/>
      <c r="BWV32" s="117"/>
      <c r="BWW32" s="117"/>
      <c r="BWX32" s="117"/>
      <c r="BWY32" s="117"/>
      <c r="BWZ32" s="117"/>
      <c r="BXA32" s="117"/>
      <c r="BXB32" s="117"/>
      <c r="BXC32" s="117"/>
      <c r="BXD32" s="117"/>
      <c r="BXE32" s="117"/>
      <c r="BXF32" s="117"/>
      <c r="BXG32" s="117"/>
      <c r="BXH32" s="117"/>
      <c r="BXI32" s="117"/>
      <c r="BXJ32" s="117"/>
      <c r="BXK32" s="117"/>
      <c r="BXL32" s="117"/>
      <c r="BXM32" s="117"/>
      <c r="BXN32" s="117"/>
      <c r="BXO32" s="117"/>
      <c r="BXP32" s="117"/>
      <c r="BXQ32" s="117"/>
      <c r="BXR32" s="117"/>
      <c r="BXS32" s="117"/>
      <c r="BXT32" s="117"/>
      <c r="BXU32" s="117"/>
      <c r="BXV32" s="117"/>
      <c r="BXW32" s="117"/>
      <c r="BXX32" s="117"/>
      <c r="BXY32" s="117"/>
      <c r="BXZ32" s="117"/>
      <c r="BYA32" s="117"/>
      <c r="BYB32" s="117"/>
      <c r="BYC32" s="117"/>
      <c r="BYD32" s="117"/>
      <c r="BYE32" s="117"/>
      <c r="BYF32" s="117"/>
      <c r="BYG32" s="117"/>
      <c r="BYH32" s="117"/>
      <c r="BYI32" s="117"/>
      <c r="BYJ32" s="117"/>
      <c r="BYK32" s="117"/>
      <c r="BYL32" s="117"/>
      <c r="BYM32" s="117"/>
      <c r="BYN32" s="117"/>
      <c r="BYO32" s="117"/>
      <c r="BYP32" s="117"/>
      <c r="BYQ32" s="117"/>
      <c r="BYR32" s="117"/>
      <c r="BYS32" s="117"/>
      <c r="BYT32" s="117"/>
      <c r="BYU32" s="117"/>
      <c r="BYV32" s="117"/>
      <c r="BYW32" s="117"/>
      <c r="BYX32" s="117"/>
      <c r="BYY32" s="117"/>
      <c r="BYZ32" s="117"/>
      <c r="BZA32" s="117"/>
      <c r="BZB32" s="117"/>
      <c r="BZC32" s="117"/>
      <c r="BZD32" s="117"/>
      <c r="BZE32" s="117"/>
      <c r="BZF32" s="117"/>
      <c r="BZG32" s="117"/>
      <c r="BZH32" s="117"/>
      <c r="BZI32" s="117"/>
      <c r="BZJ32" s="117"/>
      <c r="BZK32" s="117"/>
      <c r="BZL32" s="117"/>
      <c r="BZM32" s="117"/>
      <c r="BZN32" s="117"/>
      <c r="BZO32" s="117"/>
      <c r="BZP32" s="117"/>
      <c r="BZQ32" s="117"/>
      <c r="BZR32" s="117"/>
      <c r="BZS32" s="117"/>
      <c r="BZT32" s="117"/>
      <c r="BZU32" s="117"/>
      <c r="BZV32" s="117"/>
      <c r="BZW32" s="117"/>
      <c r="BZX32" s="117"/>
      <c r="BZY32" s="117"/>
      <c r="BZZ32" s="117"/>
      <c r="CAA32" s="117"/>
      <c r="CAB32" s="117"/>
      <c r="CAC32" s="117"/>
      <c r="CAD32" s="117"/>
      <c r="CAE32" s="117"/>
      <c r="CAF32" s="117"/>
      <c r="CAG32" s="117"/>
      <c r="CAH32" s="117"/>
      <c r="CAI32" s="117"/>
      <c r="CAJ32" s="117"/>
      <c r="CAK32" s="117"/>
      <c r="CAL32" s="117"/>
      <c r="CAM32" s="117"/>
      <c r="CAN32" s="117"/>
      <c r="CAO32" s="117"/>
      <c r="CAP32" s="117"/>
      <c r="CAQ32" s="117"/>
      <c r="CAR32" s="117"/>
      <c r="CAS32" s="117"/>
      <c r="CAT32" s="117"/>
      <c r="CAU32" s="117"/>
      <c r="CAV32" s="117"/>
      <c r="CAW32" s="117"/>
      <c r="CAX32" s="117"/>
      <c r="CAY32" s="117"/>
      <c r="CAZ32" s="117"/>
      <c r="CBA32" s="117"/>
      <c r="CBB32" s="117"/>
      <c r="CBC32" s="117"/>
      <c r="CBD32" s="117"/>
      <c r="CBE32" s="117"/>
      <c r="CBF32" s="117"/>
      <c r="CBG32" s="117"/>
      <c r="CBH32" s="117"/>
      <c r="CBI32" s="117"/>
      <c r="CBJ32" s="117"/>
      <c r="CBK32" s="117"/>
      <c r="CBL32" s="117"/>
      <c r="CBM32" s="117"/>
      <c r="CBN32" s="117"/>
      <c r="CBO32" s="117"/>
      <c r="CBP32" s="117"/>
      <c r="CBQ32" s="117"/>
      <c r="CBR32" s="117"/>
      <c r="CBS32" s="117"/>
      <c r="CBT32" s="117"/>
      <c r="CBU32" s="117"/>
      <c r="CBV32" s="117"/>
      <c r="CBW32" s="117"/>
      <c r="CBX32" s="117"/>
      <c r="CBY32" s="117"/>
      <c r="CBZ32" s="117"/>
      <c r="CCA32" s="117"/>
      <c r="CCB32" s="117"/>
      <c r="CCC32" s="117"/>
      <c r="CCD32" s="117"/>
      <c r="CCE32" s="117"/>
      <c r="CCF32" s="117"/>
      <c r="CCG32" s="117"/>
      <c r="CCH32" s="117"/>
      <c r="CCI32" s="117"/>
      <c r="CCJ32" s="117"/>
      <c r="CCK32" s="117"/>
      <c r="CCL32" s="117"/>
      <c r="CCM32" s="117"/>
      <c r="CCN32" s="117"/>
      <c r="CCO32" s="117"/>
      <c r="CCP32" s="117"/>
      <c r="CCQ32" s="117"/>
      <c r="CCR32" s="117"/>
      <c r="CCS32" s="117"/>
      <c r="CCT32" s="117"/>
      <c r="CCU32" s="117"/>
      <c r="CCV32" s="117"/>
      <c r="CCW32" s="117"/>
      <c r="CCX32" s="117"/>
      <c r="CCY32" s="117"/>
      <c r="CCZ32" s="117"/>
      <c r="CDA32" s="117"/>
      <c r="CDB32" s="117"/>
      <c r="CDC32" s="117"/>
      <c r="CDD32" s="117"/>
      <c r="CDE32" s="117"/>
      <c r="CDF32" s="117"/>
      <c r="CDG32" s="117"/>
      <c r="CDH32" s="117"/>
      <c r="CDI32" s="117"/>
      <c r="CDJ32" s="117"/>
      <c r="CDK32" s="117"/>
      <c r="CDL32" s="117"/>
      <c r="CDM32" s="117"/>
      <c r="CDN32" s="117"/>
      <c r="CDO32" s="117"/>
      <c r="CDP32" s="117"/>
      <c r="CDQ32" s="117"/>
      <c r="CDR32" s="117"/>
      <c r="CDS32" s="117"/>
      <c r="CDT32" s="117"/>
      <c r="CDU32" s="117"/>
      <c r="CDV32" s="117"/>
      <c r="CDW32" s="117"/>
      <c r="CDX32" s="117"/>
      <c r="CDY32" s="117"/>
      <c r="CDZ32" s="117"/>
      <c r="CEA32" s="117"/>
      <c r="CEB32" s="117"/>
      <c r="CEC32" s="117"/>
      <c r="CED32" s="117"/>
      <c r="CEE32" s="117"/>
      <c r="CEF32" s="117"/>
      <c r="CEG32" s="117"/>
      <c r="CEH32" s="117"/>
      <c r="CEI32" s="117"/>
      <c r="CEJ32" s="117"/>
      <c r="CEK32" s="117"/>
      <c r="CEL32" s="117"/>
      <c r="CEM32" s="117"/>
      <c r="CEN32" s="117"/>
      <c r="CEO32" s="117"/>
      <c r="CEP32" s="117"/>
      <c r="CEQ32" s="117"/>
      <c r="CER32" s="117"/>
      <c r="CES32" s="117"/>
      <c r="CET32" s="117"/>
      <c r="CEU32" s="117"/>
      <c r="CEV32" s="117"/>
      <c r="CEW32" s="117"/>
      <c r="CEX32" s="117"/>
      <c r="CEY32" s="117"/>
      <c r="CEZ32" s="117"/>
      <c r="CFA32" s="117"/>
      <c r="CFB32" s="117"/>
      <c r="CFC32" s="117"/>
      <c r="CFD32" s="117"/>
      <c r="CFE32" s="117"/>
      <c r="CFF32" s="117"/>
      <c r="CFG32" s="117"/>
      <c r="CFH32" s="117"/>
      <c r="CFI32" s="117"/>
      <c r="CFJ32" s="117"/>
      <c r="CFK32" s="117"/>
      <c r="CFL32" s="117"/>
      <c r="CFM32" s="117"/>
      <c r="CFN32" s="117"/>
      <c r="CFO32" s="117"/>
      <c r="CFP32" s="117"/>
      <c r="CFQ32" s="117"/>
      <c r="CFR32" s="117"/>
      <c r="CFS32" s="117"/>
      <c r="CFT32" s="117"/>
      <c r="CFU32" s="117"/>
      <c r="CFV32" s="117"/>
      <c r="CFW32" s="117"/>
      <c r="CFX32" s="117"/>
      <c r="CFY32" s="117"/>
      <c r="CFZ32" s="117"/>
      <c r="CGA32" s="117"/>
      <c r="CGB32" s="117"/>
      <c r="CGC32" s="117"/>
      <c r="CGD32" s="117"/>
      <c r="CGE32" s="117"/>
      <c r="CGF32" s="117"/>
      <c r="CGG32" s="117"/>
      <c r="CGH32" s="117"/>
      <c r="CGI32" s="117"/>
      <c r="CGJ32" s="117"/>
      <c r="CGK32" s="117"/>
      <c r="CGL32" s="117"/>
      <c r="CGM32" s="117"/>
      <c r="CGN32" s="117"/>
      <c r="CGO32" s="117"/>
      <c r="CGP32" s="117"/>
      <c r="CGQ32" s="117"/>
      <c r="CGR32" s="117"/>
      <c r="CGS32" s="117"/>
      <c r="CGT32" s="117"/>
      <c r="CGU32" s="117"/>
      <c r="CGV32" s="117"/>
      <c r="CGW32" s="117"/>
      <c r="CGX32" s="117"/>
      <c r="CGY32" s="117"/>
      <c r="CGZ32" s="117"/>
      <c r="CHA32" s="117"/>
      <c r="CHB32" s="117"/>
      <c r="CHC32" s="117"/>
      <c r="CHD32" s="117"/>
      <c r="CHE32" s="117"/>
      <c r="CHF32" s="117"/>
      <c r="CHG32" s="117"/>
      <c r="CHH32" s="117"/>
      <c r="CHI32" s="117"/>
      <c r="CHJ32" s="117"/>
      <c r="CHK32" s="117"/>
      <c r="CHL32" s="117"/>
      <c r="CHM32" s="117"/>
      <c r="CHN32" s="117"/>
      <c r="CHO32" s="117"/>
      <c r="CHP32" s="117"/>
      <c r="CHQ32" s="117"/>
      <c r="CHR32" s="117"/>
      <c r="CHS32" s="117"/>
      <c r="CHT32" s="117"/>
      <c r="CHU32" s="117"/>
      <c r="CHV32" s="117"/>
      <c r="CHW32" s="117"/>
      <c r="CHX32" s="117"/>
      <c r="CHY32" s="117"/>
      <c r="CHZ32" s="117"/>
      <c r="CIA32" s="117"/>
      <c r="CIB32" s="117"/>
      <c r="CIC32" s="117"/>
      <c r="CID32" s="117"/>
      <c r="CIE32" s="117"/>
      <c r="CIF32" s="117"/>
      <c r="CIG32" s="117"/>
      <c r="CIH32" s="117"/>
      <c r="CII32" s="117"/>
      <c r="CIJ32" s="117"/>
      <c r="CIK32" s="117"/>
      <c r="CIL32" s="117"/>
      <c r="CIM32" s="117"/>
      <c r="CIN32" s="117"/>
      <c r="CIO32" s="117"/>
      <c r="CIP32" s="117"/>
      <c r="CIQ32" s="117"/>
      <c r="CIR32" s="117"/>
      <c r="CIS32" s="117"/>
      <c r="CIT32" s="117"/>
      <c r="CIU32" s="117"/>
      <c r="CIV32" s="117"/>
      <c r="CIW32" s="117"/>
      <c r="CIX32" s="117"/>
      <c r="CIY32" s="117"/>
      <c r="CIZ32" s="117"/>
      <c r="CJA32" s="117"/>
      <c r="CJB32" s="117"/>
      <c r="CJC32" s="117"/>
      <c r="CJD32" s="117"/>
      <c r="CJE32" s="117"/>
      <c r="CJF32" s="117"/>
      <c r="CJG32" s="117"/>
      <c r="CJH32" s="117"/>
      <c r="CJI32" s="117"/>
      <c r="CJJ32" s="117"/>
      <c r="CJK32" s="117"/>
      <c r="CJL32" s="117"/>
      <c r="CJM32" s="117"/>
      <c r="CJN32" s="117"/>
      <c r="CJO32" s="117"/>
      <c r="CJP32" s="117"/>
      <c r="CJQ32" s="117"/>
      <c r="CJR32" s="117"/>
      <c r="CJS32" s="117"/>
      <c r="CJT32" s="117"/>
      <c r="CJU32" s="117"/>
      <c r="CJV32" s="117"/>
      <c r="CJW32" s="117"/>
      <c r="CJX32" s="117"/>
      <c r="CJY32" s="117"/>
      <c r="CJZ32" s="117"/>
      <c r="CKA32" s="117"/>
      <c r="CKB32" s="117"/>
      <c r="CKC32" s="117"/>
      <c r="CKD32" s="117"/>
      <c r="CKE32" s="117"/>
      <c r="CKF32" s="117"/>
      <c r="CKG32" s="117"/>
      <c r="CKH32" s="117"/>
      <c r="CKI32" s="117"/>
      <c r="CKJ32" s="117"/>
      <c r="CKK32" s="117"/>
      <c r="CKL32" s="117"/>
      <c r="CKM32" s="117"/>
      <c r="CKN32" s="117"/>
      <c r="CKO32" s="117"/>
      <c r="CKP32" s="117"/>
      <c r="CKQ32" s="117"/>
      <c r="CKR32" s="117"/>
      <c r="CKS32" s="117"/>
      <c r="CKT32" s="117"/>
      <c r="CKU32" s="117"/>
      <c r="CKV32" s="117"/>
      <c r="CKW32" s="117"/>
      <c r="CKX32" s="117"/>
      <c r="CKY32" s="117"/>
      <c r="CKZ32" s="117"/>
      <c r="CLA32" s="117"/>
      <c r="CLB32" s="117"/>
      <c r="CLC32" s="117"/>
      <c r="CLD32" s="117"/>
      <c r="CLE32" s="117"/>
      <c r="CLF32" s="117"/>
      <c r="CLG32" s="117"/>
      <c r="CLH32" s="117"/>
      <c r="CLI32" s="117"/>
      <c r="CLJ32" s="117"/>
      <c r="CLK32" s="117"/>
      <c r="CLL32" s="117"/>
      <c r="CLM32" s="117"/>
      <c r="CLN32" s="117"/>
      <c r="CLO32" s="117"/>
      <c r="CLP32" s="117"/>
      <c r="CLQ32" s="117"/>
      <c r="CLR32" s="117"/>
      <c r="CLS32" s="117"/>
      <c r="CLT32" s="117"/>
      <c r="CLU32" s="117"/>
      <c r="CLV32" s="117"/>
      <c r="CLW32" s="117"/>
      <c r="CLX32" s="117"/>
      <c r="CLY32" s="117"/>
      <c r="CLZ32" s="117"/>
      <c r="CMA32" s="117"/>
      <c r="CMB32" s="117"/>
      <c r="CMC32" s="117"/>
      <c r="CMD32" s="117"/>
      <c r="CME32" s="117"/>
      <c r="CMF32" s="117"/>
      <c r="CMG32" s="117"/>
      <c r="CMH32" s="117"/>
      <c r="CMI32" s="117"/>
      <c r="CMJ32" s="117"/>
      <c r="CMK32" s="117"/>
      <c r="CML32" s="117"/>
      <c r="CMM32" s="117"/>
      <c r="CMN32" s="117"/>
      <c r="CMO32" s="117"/>
      <c r="CMP32" s="117"/>
      <c r="CMQ32" s="117"/>
      <c r="CMR32" s="117"/>
      <c r="CMS32" s="117"/>
      <c r="CMT32" s="117"/>
      <c r="CMU32" s="117"/>
      <c r="CMV32" s="117"/>
      <c r="CMW32" s="117"/>
      <c r="CMX32" s="117"/>
      <c r="CMY32" s="117"/>
      <c r="CMZ32" s="117"/>
      <c r="CNA32" s="117"/>
      <c r="CNB32" s="117"/>
      <c r="CNC32" s="117"/>
      <c r="CND32" s="117"/>
      <c r="CNE32" s="117"/>
      <c r="CNF32" s="117"/>
      <c r="CNG32" s="117"/>
      <c r="CNH32" s="117"/>
      <c r="CNI32" s="117"/>
      <c r="CNJ32" s="117"/>
      <c r="CNK32" s="117"/>
      <c r="CNL32" s="117"/>
      <c r="CNM32" s="117"/>
      <c r="CNN32" s="117"/>
      <c r="CNO32" s="117"/>
      <c r="CNP32" s="117"/>
      <c r="CNQ32" s="117"/>
      <c r="CNR32" s="117"/>
      <c r="CNS32" s="117"/>
      <c r="CNT32" s="117"/>
      <c r="CNU32" s="117"/>
      <c r="CNV32" s="117"/>
      <c r="CNW32" s="117"/>
      <c r="CNX32" s="117"/>
      <c r="CNY32" s="117"/>
      <c r="CNZ32" s="117"/>
      <c r="COA32" s="117"/>
      <c r="COB32" s="117"/>
      <c r="COC32" s="117"/>
      <c r="COD32" s="117"/>
      <c r="COE32" s="117"/>
      <c r="COF32" s="117"/>
      <c r="COG32" s="117"/>
      <c r="COH32" s="117"/>
      <c r="COI32" s="117"/>
      <c r="COJ32" s="117"/>
      <c r="COK32" s="117"/>
      <c r="COL32" s="117"/>
      <c r="COM32" s="117"/>
      <c r="CON32" s="117"/>
      <c r="COO32" s="117"/>
      <c r="COP32" s="117"/>
      <c r="COQ32" s="117"/>
      <c r="COR32" s="117"/>
      <c r="COS32" s="117"/>
      <c r="COT32" s="117"/>
      <c r="COU32" s="117"/>
      <c r="COV32" s="117"/>
      <c r="COW32" s="117"/>
      <c r="COX32" s="117"/>
      <c r="COY32" s="117"/>
      <c r="COZ32" s="117"/>
      <c r="CPA32" s="117"/>
      <c r="CPB32" s="117"/>
      <c r="CPC32" s="117"/>
      <c r="CPD32" s="117"/>
      <c r="CPE32" s="117"/>
      <c r="CPF32" s="117"/>
      <c r="CPG32" s="117"/>
      <c r="CPH32" s="117"/>
      <c r="CPI32" s="117"/>
      <c r="CPJ32" s="117"/>
      <c r="CPK32" s="117"/>
      <c r="CPL32" s="117"/>
      <c r="CPM32" s="117"/>
      <c r="CPN32" s="117"/>
      <c r="CPO32" s="117"/>
      <c r="CPP32" s="117"/>
      <c r="CPQ32" s="117"/>
      <c r="CPR32" s="117"/>
      <c r="CPS32" s="117"/>
      <c r="CPT32" s="117"/>
      <c r="CPU32" s="117"/>
      <c r="CPV32" s="117"/>
      <c r="CPW32" s="117"/>
      <c r="CPX32" s="117"/>
      <c r="CPY32" s="117"/>
      <c r="CPZ32" s="117"/>
      <c r="CQA32" s="117"/>
      <c r="CQB32" s="117"/>
      <c r="CQC32" s="117"/>
      <c r="CQD32" s="117"/>
      <c r="CQE32" s="117"/>
      <c r="CQF32" s="117"/>
      <c r="CQG32" s="117"/>
      <c r="CQH32" s="117"/>
      <c r="CQI32" s="117"/>
      <c r="CQJ32" s="117"/>
      <c r="CQK32" s="117"/>
      <c r="CQL32" s="117"/>
      <c r="CQM32" s="117"/>
      <c r="CQN32" s="117"/>
      <c r="CQO32" s="117"/>
      <c r="CQP32" s="117"/>
      <c r="CQQ32" s="117"/>
      <c r="CQR32" s="117"/>
      <c r="CQS32" s="117"/>
      <c r="CQT32" s="117"/>
      <c r="CQU32" s="117"/>
      <c r="CQV32" s="117"/>
      <c r="CQW32" s="117"/>
      <c r="CQX32" s="117"/>
      <c r="CQY32" s="117"/>
      <c r="CQZ32" s="117"/>
      <c r="CRA32" s="117"/>
      <c r="CRB32" s="117"/>
      <c r="CRC32" s="117"/>
      <c r="CRD32" s="117"/>
      <c r="CRE32" s="117"/>
      <c r="CRF32" s="117"/>
      <c r="CRG32" s="117"/>
      <c r="CRH32" s="117"/>
      <c r="CRI32" s="117"/>
      <c r="CRJ32" s="117"/>
      <c r="CRK32" s="117"/>
      <c r="CRL32" s="117"/>
      <c r="CRM32" s="117"/>
      <c r="CRN32" s="117"/>
      <c r="CRO32" s="117"/>
      <c r="CRP32" s="117"/>
      <c r="CRQ32" s="117"/>
      <c r="CRR32" s="117"/>
      <c r="CRS32" s="117"/>
      <c r="CRT32" s="117"/>
      <c r="CRU32" s="117"/>
      <c r="CRV32" s="117"/>
      <c r="CRW32" s="117"/>
      <c r="CRX32" s="117"/>
      <c r="CRY32" s="117"/>
      <c r="CRZ32" s="117"/>
      <c r="CSA32" s="117"/>
      <c r="CSB32" s="117"/>
      <c r="CSC32" s="117"/>
      <c r="CSD32" s="117"/>
      <c r="CSE32" s="117"/>
      <c r="CSF32" s="117"/>
      <c r="CSG32" s="117"/>
      <c r="CSH32" s="117"/>
      <c r="CSI32" s="117"/>
      <c r="CSJ32" s="117"/>
      <c r="CSK32" s="117"/>
      <c r="CSL32" s="117"/>
      <c r="CSM32" s="117"/>
      <c r="CSN32" s="117"/>
      <c r="CSO32" s="117"/>
      <c r="CSP32" s="117"/>
      <c r="CSQ32" s="117"/>
      <c r="CSR32" s="117"/>
      <c r="CSS32" s="117"/>
      <c r="CST32" s="117"/>
      <c r="CSU32" s="117"/>
      <c r="CSV32" s="117"/>
      <c r="CSW32" s="117"/>
      <c r="CSX32" s="117"/>
      <c r="CSY32" s="117"/>
      <c r="CSZ32" s="117"/>
      <c r="CTA32" s="117"/>
      <c r="CTB32" s="117"/>
      <c r="CTC32" s="117"/>
      <c r="CTD32" s="117"/>
      <c r="CTE32" s="117"/>
      <c r="CTF32" s="117"/>
      <c r="CTG32" s="117"/>
      <c r="CTH32" s="117"/>
      <c r="CTI32" s="117"/>
      <c r="CTJ32" s="117"/>
      <c r="CTK32" s="117"/>
      <c r="CTL32" s="117"/>
      <c r="CTM32" s="117"/>
      <c r="CTN32" s="117"/>
      <c r="CTO32" s="117"/>
      <c r="CTP32" s="117"/>
      <c r="CTQ32" s="117"/>
      <c r="CTR32" s="117"/>
      <c r="CTS32" s="117"/>
      <c r="CTT32" s="117"/>
      <c r="CTU32" s="117"/>
      <c r="CTV32" s="117"/>
      <c r="CTW32" s="117"/>
      <c r="CTX32" s="117"/>
      <c r="CTY32" s="117"/>
      <c r="CTZ32" s="117"/>
      <c r="CUA32" s="117"/>
      <c r="CUB32" s="117"/>
      <c r="CUC32" s="117"/>
      <c r="CUD32" s="117"/>
      <c r="CUE32" s="117"/>
      <c r="CUF32" s="117"/>
      <c r="CUG32" s="117"/>
      <c r="CUH32" s="117"/>
      <c r="CUI32" s="117"/>
      <c r="CUJ32" s="117"/>
      <c r="CUK32" s="117"/>
      <c r="CUL32" s="117"/>
      <c r="CUM32" s="117"/>
      <c r="CUN32" s="117"/>
      <c r="CUO32" s="117"/>
      <c r="CUP32" s="117"/>
      <c r="CUQ32" s="117"/>
      <c r="CUR32" s="117"/>
      <c r="CUS32" s="117"/>
      <c r="CUT32" s="117"/>
      <c r="CUU32" s="117"/>
      <c r="CUV32" s="117"/>
      <c r="CUW32" s="117"/>
      <c r="CUX32" s="117"/>
      <c r="CUY32" s="117"/>
      <c r="CUZ32" s="117"/>
      <c r="CVA32" s="117"/>
      <c r="CVB32" s="117"/>
      <c r="CVC32" s="117"/>
      <c r="CVD32" s="117"/>
      <c r="CVE32" s="117"/>
      <c r="CVF32" s="117"/>
      <c r="CVG32" s="117"/>
      <c r="CVH32" s="117"/>
      <c r="CVI32" s="117"/>
      <c r="CVJ32" s="117"/>
      <c r="CVK32" s="117"/>
      <c r="CVL32" s="117"/>
      <c r="CVM32" s="117"/>
      <c r="CVN32" s="117"/>
      <c r="CVO32" s="117"/>
      <c r="CVP32" s="117"/>
      <c r="CVQ32" s="117"/>
      <c r="CVR32" s="117"/>
      <c r="CVS32" s="117"/>
      <c r="CVT32" s="117"/>
      <c r="CVU32" s="117"/>
      <c r="CVV32" s="117"/>
      <c r="CVW32" s="117"/>
      <c r="CVX32" s="117"/>
      <c r="CVY32" s="117"/>
      <c r="CVZ32" s="117"/>
      <c r="CWA32" s="117"/>
      <c r="CWB32" s="117"/>
      <c r="CWC32" s="117"/>
      <c r="CWD32" s="117"/>
      <c r="CWE32" s="117"/>
      <c r="CWF32" s="117"/>
      <c r="CWG32" s="117"/>
      <c r="CWH32" s="117"/>
      <c r="CWI32" s="117"/>
      <c r="CWJ32" s="117"/>
      <c r="CWK32" s="117"/>
      <c r="CWL32" s="117"/>
      <c r="CWM32" s="117"/>
      <c r="CWN32" s="117"/>
      <c r="CWO32" s="117"/>
      <c r="CWP32" s="117"/>
      <c r="CWQ32" s="117"/>
      <c r="CWR32" s="117"/>
      <c r="CWS32" s="117"/>
      <c r="CWT32" s="117"/>
      <c r="CWU32" s="117"/>
      <c r="CWV32" s="117"/>
      <c r="CWW32" s="117"/>
      <c r="CWX32" s="117"/>
      <c r="CWY32" s="117"/>
      <c r="CWZ32" s="117"/>
      <c r="CXA32" s="117"/>
      <c r="CXB32" s="117"/>
      <c r="CXC32" s="117"/>
      <c r="CXD32" s="117"/>
      <c r="CXE32" s="117"/>
      <c r="CXF32" s="117"/>
      <c r="CXG32" s="117"/>
      <c r="CXH32" s="117"/>
      <c r="CXI32" s="117"/>
      <c r="CXJ32" s="117"/>
      <c r="CXK32" s="117"/>
      <c r="CXL32" s="117"/>
      <c r="CXM32" s="117"/>
      <c r="CXN32" s="117"/>
      <c r="CXO32" s="117"/>
      <c r="CXP32" s="117"/>
      <c r="CXQ32" s="117"/>
      <c r="CXR32" s="117"/>
      <c r="CXS32" s="117"/>
      <c r="CXT32" s="117"/>
      <c r="CXU32" s="117"/>
      <c r="CXV32" s="117"/>
      <c r="CXW32" s="117"/>
      <c r="CXX32" s="117"/>
      <c r="CXY32" s="117"/>
      <c r="CXZ32" s="117"/>
      <c r="CYA32" s="117"/>
      <c r="CYB32" s="117"/>
      <c r="CYC32" s="117"/>
      <c r="CYD32" s="117"/>
      <c r="CYE32" s="117"/>
      <c r="CYF32" s="117"/>
      <c r="CYG32" s="117"/>
      <c r="CYH32" s="117"/>
      <c r="CYI32" s="117"/>
      <c r="CYJ32" s="117"/>
      <c r="CYK32" s="117"/>
      <c r="CYL32" s="117"/>
      <c r="CYM32" s="117"/>
      <c r="CYN32" s="117"/>
      <c r="CYO32" s="117"/>
      <c r="CYP32" s="117"/>
      <c r="CYQ32" s="117"/>
      <c r="CYR32" s="117"/>
      <c r="CYS32" s="117"/>
      <c r="CYT32" s="117"/>
      <c r="CYU32" s="117"/>
      <c r="CYV32" s="117"/>
      <c r="CYW32" s="117"/>
      <c r="CYX32" s="117"/>
      <c r="CYY32" s="117"/>
      <c r="CYZ32" s="117"/>
      <c r="CZA32" s="117"/>
      <c r="CZB32" s="117"/>
      <c r="CZC32" s="117"/>
      <c r="CZD32" s="117"/>
      <c r="CZE32" s="117"/>
      <c r="CZF32" s="117"/>
      <c r="CZG32" s="117"/>
      <c r="CZH32" s="117"/>
      <c r="CZI32" s="117"/>
      <c r="CZJ32" s="117"/>
      <c r="CZK32" s="117"/>
      <c r="CZL32" s="117"/>
      <c r="CZM32" s="117"/>
      <c r="CZN32" s="117"/>
      <c r="CZO32" s="117"/>
      <c r="CZP32" s="117"/>
      <c r="CZQ32" s="117"/>
      <c r="CZR32" s="117"/>
      <c r="CZS32" s="117"/>
      <c r="CZT32" s="117"/>
      <c r="CZU32" s="117"/>
      <c r="CZV32" s="117"/>
      <c r="CZW32" s="117"/>
      <c r="CZX32" s="117"/>
      <c r="CZY32" s="117"/>
      <c r="CZZ32" s="117"/>
      <c r="DAA32" s="117"/>
      <c r="DAB32" s="117"/>
      <c r="DAC32" s="117"/>
      <c r="DAD32" s="117"/>
      <c r="DAE32" s="117"/>
      <c r="DAF32" s="117"/>
      <c r="DAG32" s="117"/>
      <c r="DAH32" s="117"/>
      <c r="DAI32" s="117"/>
      <c r="DAJ32" s="117"/>
      <c r="DAK32" s="117"/>
      <c r="DAL32" s="117"/>
      <c r="DAM32" s="117"/>
      <c r="DAN32" s="117"/>
      <c r="DAO32" s="117"/>
      <c r="DAP32" s="117"/>
      <c r="DAQ32" s="117"/>
      <c r="DAR32" s="117"/>
      <c r="DAS32" s="117"/>
      <c r="DAT32" s="117"/>
      <c r="DAU32" s="117"/>
      <c r="DAV32" s="117"/>
      <c r="DAW32" s="117"/>
      <c r="DAX32" s="117"/>
      <c r="DAY32" s="117"/>
      <c r="DAZ32" s="117"/>
      <c r="DBA32" s="117"/>
      <c r="DBB32" s="117"/>
      <c r="DBC32" s="117"/>
      <c r="DBD32" s="117"/>
      <c r="DBE32" s="117"/>
      <c r="DBF32" s="117"/>
      <c r="DBG32" s="117"/>
      <c r="DBH32" s="117"/>
      <c r="DBI32" s="117"/>
      <c r="DBJ32" s="117"/>
      <c r="DBK32" s="117"/>
      <c r="DBL32" s="117"/>
      <c r="DBM32" s="117"/>
      <c r="DBN32" s="117"/>
      <c r="DBO32" s="117"/>
      <c r="DBP32" s="117"/>
      <c r="DBQ32" s="117"/>
      <c r="DBR32" s="117"/>
      <c r="DBS32" s="117"/>
      <c r="DBT32" s="117"/>
      <c r="DBU32" s="117"/>
      <c r="DBV32" s="117"/>
      <c r="DBW32" s="117"/>
      <c r="DBX32" s="117"/>
      <c r="DBY32" s="117"/>
      <c r="DBZ32" s="117"/>
      <c r="DCA32" s="117"/>
      <c r="DCB32" s="117"/>
      <c r="DCC32" s="117"/>
      <c r="DCD32" s="117"/>
      <c r="DCE32" s="117"/>
      <c r="DCF32" s="117"/>
      <c r="DCG32" s="117"/>
      <c r="DCH32" s="117"/>
      <c r="DCI32" s="117"/>
      <c r="DCJ32" s="117"/>
      <c r="DCK32" s="117"/>
      <c r="DCL32" s="117"/>
      <c r="DCM32" s="117"/>
      <c r="DCN32" s="117"/>
      <c r="DCO32" s="117"/>
      <c r="DCP32" s="117"/>
      <c r="DCQ32" s="117"/>
      <c r="DCR32" s="117"/>
      <c r="DCS32" s="117"/>
      <c r="DCT32" s="117"/>
      <c r="DCU32" s="117"/>
      <c r="DCV32" s="117"/>
      <c r="DCW32" s="117"/>
      <c r="DCX32" s="117"/>
      <c r="DCY32" s="117"/>
      <c r="DCZ32" s="117"/>
      <c r="DDA32" s="117"/>
      <c r="DDB32" s="117"/>
      <c r="DDC32" s="117"/>
      <c r="DDD32" s="117"/>
      <c r="DDE32" s="117"/>
      <c r="DDF32" s="117"/>
      <c r="DDG32" s="117"/>
      <c r="DDH32" s="117"/>
      <c r="DDI32" s="117"/>
      <c r="DDJ32" s="117"/>
      <c r="DDK32" s="117"/>
      <c r="DDL32" s="117"/>
      <c r="DDM32" s="117"/>
      <c r="DDN32" s="117"/>
      <c r="DDO32" s="117"/>
      <c r="DDP32" s="117"/>
      <c r="DDQ32" s="117"/>
      <c r="DDR32" s="117"/>
      <c r="DDS32" s="117"/>
      <c r="DDT32" s="117"/>
      <c r="DDU32" s="117"/>
      <c r="DDV32" s="117"/>
      <c r="DDW32" s="117"/>
      <c r="DDX32" s="117"/>
      <c r="DDY32" s="117"/>
      <c r="DDZ32" s="117"/>
      <c r="DEA32" s="117"/>
      <c r="DEB32" s="117"/>
      <c r="DEC32" s="117"/>
      <c r="DED32" s="117"/>
      <c r="DEE32" s="117"/>
      <c r="DEF32" s="117"/>
      <c r="DEG32" s="117"/>
      <c r="DEH32" s="117"/>
      <c r="DEI32" s="117"/>
      <c r="DEJ32" s="117"/>
      <c r="DEK32" s="117"/>
      <c r="DEL32" s="117"/>
      <c r="DEM32" s="117"/>
      <c r="DEN32" s="117"/>
      <c r="DEO32" s="117"/>
      <c r="DEP32" s="117"/>
      <c r="DEQ32" s="117"/>
      <c r="DER32" s="117"/>
      <c r="DES32" s="117"/>
      <c r="DET32" s="117"/>
      <c r="DEU32" s="117"/>
      <c r="DEV32" s="117"/>
      <c r="DEW32" s="117"/>
      <c r="DEX32" s="117"/>
      <c r="DEY32" s="117"/>
      <c r="DEZ32" s="117"/>
      <c r="DFA32" s="117"/>
      <c r="DFB32" s="117"/>
      <c r="DFC32" s="117"/>
      <c r="DFD32" s="117"/>
      <c r="DFE32" s="117"/>
      <c r="DFF32" s="117"/>
      <c r="DFG32" s="117"/>
      <c r="DFH32" s="117"/>
      <c r="DFI32" s="117"/>
      <c r="DFJ32" s="117"/>
      <c r="DFK32" s="117"/>
      <c r="DFL32" s="117"/>
      <c r="DFM32" s="117"/>
      <c r="DFN32" s="117"/>
      <c r="DFO32" s="117"/>
      <c r="DFP32" s="117"/>
      <c r="DFQ32" s="117"/>
      <c r="DFR32" s="117"/>
      <c r="DFS32" s="117"/>
      <c r="DFT32" s="117"/>
      <c r="DFU32" s="117"/>
      <c r="DFV32" s="117"/>
      <c r="DFW32" s="117"/>
      <c r="DFX32" s="117"/>
      <c r="DFY32" s="117"/>
      <c r="DFZ32" s="117"/>
      <c r="DGA32" s="117"/>
      <c r="DGB32" s="117"/>
      <c r="DGC32" s="117"/>
      <c r="DGD32" s="117"/>
      <c r="DGE32" s="117"/>
      <c r="DGF32" s="117"/>
      <c r="DGG32" s="117"/>
      <c r="DGH32" s="117"/>
      <c r="DGI32" s="117"/>
      <c r="DGJ32" s="117"/>
      <c r="DGK32" s="117"/>
      <c r="DGL32" s="117"/>
      <c r="DGM32" s="117"/>
      <c r="DGN32" s="117"/>
      <c r="DGO32" s="117"/>
      <c r="DGP32" s="117"/>
      <c r="DGQ32" s="117"/>
      <c r="DGR32" s="117"/>
      <c r="DGS32" s="117"/>
      <c r="DGT32" s="117"/>
      <c r="DGU32" s="117"/>
      <c r="DGV32" s="117"/>
      <c r="DGW32" s="117"/>
      <c r="DGX32" s="117"/>
      <c r="DGY32" s="117"/>
      <c r="DGZ32" s="117"/>
      <c r="DHA32" s="117"/>
      <c r="DHB32" s="117"/>
      <c r="DHC32" s="117"/>
      <c r="DHD32" s="117"/>
      <c r="DHE32" s="117"/>
      <c r="DHF32" s="117"/>
      <c r="DHG32" s="117"/>
      <c r="DHH32" s="117"/>
      <c r="DHI32" s="117"/>
      <c r="DHJ32" s="117"/>
      <c r="DHK32" s="117"/>
      <c r="DHL32" s="117"/>
      <c r="DHM32" s="117"/>
      <c r="DHN32" s="117"/>
      <c r="DHO32" s="117"/>
      <c r="DHP32" s="117"/>
      <c r="DHQ32" s="117"/>
      <c r="DHR32" s="117"/>
      <c r="DHS32" s="117"/>
      <c r="DHT32" s="117"/>
      <c r="DHU32" s="117"/>
      <c r="DHV32" s="117"/>
      <c r="DHW32" s="117"/>
      <c r="DHX32" s="117"/>
      <c r="DHY32" s="117"/>
      <c r="DHZ32" s="117"/>
      <c r="DIA32" s="117"/>
      <c r="DIB32" s="117"/>
      <c r="DIC32" s="117"/>
      <c r="DID32" s="117"/>
      <c r="DIE32" s="117"/>
      <c r="DIF32" s="117"/>
      <c r="DIG32" s="117"/>
      <c r="DIH32" s="117"/>
      <c r="DII32" s="117"/>
      <c r="DIJ32" s="117"/>
      <c r="DIK32" s="117"/>
      <c r="DIL32" s="117"/>
      <c r="DIM32" s="117"/>
      <c r="DIN32" s="117"/>
      <c r="DIO32" s="117"/>
      <c r="DIP32" s="117"/>
      <c r="DIQ32" s="117"/>
      <c r="DIR32" s="117"/>
      <c r="DIS32" s="117"/>
      <c r="DIT32" s="117"/>
      <c r="DIU32" s="117"/>
      <c r="DIV32" s="117"/>
      <c r="DIW32" s="117"/>
      <c r="DIX32" s="117"/>
      <c r="DIY32" s="117"/>
      <c r="DIZ32" s="117"/>
      <c r="DJA32" s="117"/>
      <c r="DJB32" s="117"/>
      <c r="DJC32" s="117"/>
      <c r="DJD32" s="117"/>
      <c r="DJE32" s="117"/>
      <c r="DJF32" s="117"/>
      <c r="DJG32" s="117"/>
      <c r="DJH32" s="117"/>
      <c r="DJI32" s="117"/>
      <c r="DJJ32" s="117"/>
      <c r="DJK32" s="117"/>
      <c r="DJL32" s="117"/>
      <c r="DJM32" s="117"/>
      <c r="DJN32" s="117"/>
      <c r="DJO32" s="117"/>
      <c r="DJP32" s="117"/>
      <c r="DJQ32" s="117"/>
      <c r="DJR32" s="117"/>
      <c r="DJS32" s="117"/>
      <c r="DJT32" s="117"/>
      <c r="DJU32" s="117"/>
      <c r="DJV32" s="117"/>
      <c r="DJW32" s="117"/>
      <c r="DJX32" s="117"/>
      <c r="DJY32" s="117"/>
      <c r="DJZ32" s="117"/>
      <c r="DKA32" s="117"/>
      <c r="DKB32" s="117"/>
      <c r="DKC32" s="117"/>
      <c r="DKD32" s="117"/>
      <c r="DKE32" s="117"/>
      <c r="DKF32" s="117"/>
      <c r="DKG32" s="117"/>
      <c r="DKH32" s="117"/>
      <c r="DKI32" s="117"/>
      <c r="DKJ32" s="117"/>
      <c r="DKK32" s="117"/>
      <c r="DKL32" s="117"/>
      <c r="DKM32" s="117"/>
      <c r="DKN32" s="117"/>
      <c r="DKO32" s="117"/>
      <c r="DKP32" s="117"/>
      <c r="DKQ32" s="117"/>
      <c r="DKR32" s="117"/>
      <c r="DKS32" s="117"/>
      <c r="DKT32" s="117"/>
      <c r="DKU32" s="117"/>
      <c r="DKV32" s="117"/>
      <c r="DKW32" s="117"/>
      <c r="DKX32" s="117"/>
      <c r="DKY32" s="117"/>
      <c r="DKZ32" s="117"/>
      <c r="DLA32" s="117"/>
      <c r="DLB32" s="117"/>
      <c r="DLC32" s="117"/>
      <c r="DLD32" s="117"/>
      <c r="DLE32" s="117"/>
      <c r="DLF32" s="117"/>
      <c r="DLG32" s="117"/>
      <c r="DLH32" s="117"/>
      <c r="DLI32" s="117"/>
      <c r="DLJ32" s="117"/>
      <c r="DLK32" s="117"/>
      <c r="DLL32" s="117"/>
      <c r="DLM32" s="117"/>
      <c r="DLN32" s="117"/>
      <c r="DLO32" s="117"/>
      <c r="DLP32" s="117"/>
      <c r="DLQ32" s="117"/>
      <c r="DLR32" s="117"/>
      <c r="DLS32" s="117"/>
      <c r="DLT32" s="117"/>
      <c r="DLU32" s="117"/>
      <c r="DLV32" s="117"/>
      <c r="DLW32" s="117"/>
      <c r="DLX32" s="117"/>
      <c r="DLY32" s="117"/>
      <c r="DLZ32" s="117"/>
      <c r="DMA32" s="117"/>
      <c r="DMB32" s="117"/>
      <c r="DMC32" s="117"/>
      <c r="DMD32" s="117"/>
      <c r="DME32" s="117"/>
      <c r="DMF32" s="117"/>
      <c r="DMG32" s="117"/>
      <c r="DMH32" s="117"/>
      <c r="DMI32" s="117"/>
      <c r="DMJ32" s="117"/>
      <c r="DMK32" s="117"/>
      <c r="DML32" s="117"/>
      <c r="DMM32" s="117"/>
      <c r="DMN32" s="117"/>
      <c r="DMO32" s="117"/>
      <c r="DMP32" s="117"/>
      <c r="DMQ32" s="117"/>
      <c r="DMR32" s="117"/>
      <c r="DMS32" s="117"/>
      <c r="DMT32" s="117"/>
      <c r="DMU32" s="117"/>
      <c r="DMV32" s="117"/>
      <c r="DMW32" s="117"/>
      <c r="DMX32" s="117"/>
      <c r="DMY32" s="117"/>
      <c r="DMZ32" s="117"/>
      <c r="DNA32" s="117"/>
      <c r="DNB32" s="117"/>
      <c r="DNC32" s="117"/>
      <c r="DND32" s="117"/>
      <c r="DNE32" s="117"/>
      <c r="DNF32" s="117"/>
      <c r="DNG32" s="117"/>
      <c r="DNH32" s="117"/>
      <c r="DNI32" s="117"/>
      <c r="DNJ32" s="117"/>
      <c r="DNK32" s="117"/>
      <c r="DNL32" s="117"/>
      <c r="DNM32" s="117"/>
      <c r="DNN32" s="117"/>
      <c r="DNO32" s="117"/>
      <c r="DNP32" s="117"/>
      <c r="DNQ32" s="117"/>
      <c r="DNR32" s="117"/>
      <c r="DNS32" s="117"/>
      <c r="DNT32" s="117"/>
      <c r="DNU32" s="117"/>
      <c r="DNV32" s="117"/>
      <c r="DNW32" s="117"/>
      <c r="DNX32" s="117"/>
      <c r="DNY32" s="117"/>
      <c r="DNZ32" s="117"/>
      <c r="DOA32" s="117"/>
      <c r="DOB32" s="117"/>
      <c r="DOC32" s="117"/>
      <c r="DOD32" s="117"/>
      <c r="DOE32" s="117"/>
      <c r="DOF32" s="117"/>
      <c r="DOG32" s="117"/>
      <c r="DOH32" s="117"/>
      <c r="DOI32" s="117"/>
      <c r="DOJ32" s="117"/>
      <c r="DOK32" s="117"/>
      <c r="DOL32" s="117"/>
      <c r="DOM32" s="117"/>
      <c r="DON32" s="117"/>
      <c r="DOO32" s="117"/>
      <c r="DOP32" s="117"/>
      <c r="DOQ32" s="117"/>
      <c r="DOR32" s="117"/>
      <c r="DOS32" s="117"/>
      <c r="DOT32" s="117"/>
      <c r="DOU32" s="117"/>
      <c r="DOV32" s="117"/>
      <c r="DOW32" s="117"/>
      <c r="DOX32" s="117"/>
      <c r="DOY32" s="117"/>
      <c r="DOZ32" s="117"/>
      <c r="DPA32" s="117"/>
      <c r="DPB32" s="117"/>
      <c r="DPC32" s="117"/>
      <c r="DPD32" s="117"/>
      <c r="DPE32" s="117"/>
      <c r="DPF32" s="117"/>
      <c r="DPG32" s="117"/>
      <c r="DPH32" s="117"/>
      <c r="DPI32" s="117"/>
      <c r="DPJ32" s="117"/>
      <c r="DPK32" s="117"/>
      <c r="DPL32" s="117"/>
      <c r="DPM32" s="117"/>
      <c r="DPN32" s="117"/>
      <c r="DPO32" s="117"/>
      <c r="DPP32" s="117"/>
      <c r="DPQ32" s="117"/>
      <c r="DPR32" s="117"/>
      <c r="DPS32" s="117"/>
      <c r="DPT32" s="117"/>
      <c r="DPU32" s="117"/>
      <c r="DPV32" s="117"/>
      <c r="DPW32" s="117"/>
      <c r="DPX32" s="117"/>
      <c r="DPY32" s="117"/>
      <c r="DPZ32" s="117"/>
      <c r="DQA32" s="117"/>
      <c r="DQB32" s="117"/>
      <c r="DQC32" s="117"/>
      <c r="DQD32" s="117"/>
      <c r="DQE32" s="117"/>
      <c r="DQF32" s="117"/>
      <c r="DQG32" s="117"/>
      <c r="DQH32" s="117"/>
      <c r="DQI32" s="117"/>
      <c r="DQJ32" s="117"/>
      <c r="DQK32" s="117"/>
      <c r="DQL32" s="117"/>
      <c r="DQM32" s="117"/>
      <c r="DQN32" s="117"/>
      <c r="DQO32" s="117"/>
      <c r="DQP32" s="117"/>
      <c r="DQQ32" s="117"/>
      <c r="DQR32" s="117"/>
      <c r="DQS32" s="117"/>
      <c r="DQT32" s="117"/>
      <c r="DQU32" s="117"/>
      <c r="DQV32" s="117"/>
      <c r="DQW32" s="117"/>
      <c r="DQX32" s="117"/>
      <c r="DQY32" s="117"/>
      <c r="DQZ32" s="117"/>
      <c r="DRA32" s="117"/>
      <c r="DRB32" s="117"/>
      <c r="DRC32" s="117"/>
      <c r="DRD32" s="117"/>
      <c r="DRE32" s="117"/>
      <c r="DRF32" s="117"/>
      <c r="DRG32" s="117"/>
      <c r="DRH32" s="117"/>
      <c r="DRI32" s="117"/>
      <c r="DRJ32" s="117"/>
      <c r="DRK32" s="117"/>
      <c r="DRL32" s="117"/>
      <c r="DRM32" s="117"/>
      <c r="DRN32" s="117"/>
      <c r="DRO32" s="117"/>
      <c r="DRP32" s="117"/>
      <c r="DRQ32" s="117"/>
      <c r="DRR32" s="117"/>
      <c r="DRS32" s="117"/>
      <c r="DRT32" s="117"/>
      <c r="DRU32" s="117"/>
      <c r="DRV32" s="117"/>
      <c r="DRW32" s="117"/>
      <c r="DRX32" s="117"/>
      <c r="DRY32" s="117"/>
      <c r="DRZ32" s="117"/>
      <c r="DSA32" s="117"/>
      <c r="DSB32" s="117"/>
      <c r="DSC32" s="117"/>
      <c r="DSD32" s="117"/>
      <c r="DSE32" s="117"/>
      <c r="DSF32" s="117"/>
      <c r="DSG32" s="117"/>
      <c r="DSH32" s="117"/>
      <c r="DSI32" s="117"/>
      <c r="DSJ32" s="117"/>
      <c r="DSK32" s="117"/>
      <c r="DSL32" s="117"/>
      <c r="DSM32" s="117"/>
      <c r="DSN32" s="117"/>
      <c r="DSO32" s="117"/>
      <c r="DSP32" s="117"/>
      <c r="DSQ32" s="117"/>
      <c r="DSR32" s="117"/>
      <c r="DSS32" s="117"/>
      <c r="DST32" s="117"/>
      <c r="DSU32" s="117"/>
      <c r="DSV32" s="117"/>
      <c r="DSW32" s="117"/>
      <c r="DSX32" s="117"/>
      <c r="DSY32" s="117"/>
      <c r="DSZ32" s="117"/>
      <c r="DTA32" s="117"/>
      <c r="DTB32" s="117"/>
      <c r="DTC32" s="117"/>
      <c r="DTD32" s="117"/>
      <c r="DTE32" s="117"/>
      <c r="DTF32" s="117"/>
      <c r="DTG32" s="117"/>
      <c r="DTH32" s="117"/>
      <c r="DTI32" s="117"/>
      <c r="DTJ32" s="117"/>
      <c r="DTK32" s="117"/>
      <c r="DTL32" s="117"/>
      <c r="DTM32" s="117"/>
      <c r="DTN32" s="117"/>
      <c r="DTO32" s="117"/>
      <c r="DTP32" s="117"/>
      <c r="DTQ32" s="117"/>
      <c r="DTR32" s="117"/>
      <c r="DTS32" s="117"/>
      <c r="DTT32" s="117"/>
      <c r="DTU32" s="117"/>
      <c r="DTV32" s="117"/>
      <c r="DTW32" s="117"/>
      <c r="DTX32" s="117"/>
      <c r="DTY32" s="117"/>
      <c r="DTZ32" s="117"/>
      <c r="DUA32" s="117"/>
      <c r="DUB32" s="117"/>
      <c r="DUC32" s="117"/>
      <c r="DUD32" s="117"/>
      <c r="DUE32" s="117"/>
      <c r="DUF32" s="117"/>
      <c r="DUG32" s="117"/>
      <c r="DUH32" s="117"/>
      <c r="DUI32" s="117"/>
      <c r="DUJ32" s="117"/>
      <c r="DUK32" s="117"/>
      <c r="DUL32" s="117"/>
      <c r="DUM32" s="117"/>
      <c r="DUN32" s="117"/>
      <c r="DUO32" s="117"/>
      <c r="DUP32" s="117"/>
      <c r="DUQ32" s="117"/>
      <c r="DUR32" s="117"/>
      <c r="DUS32" s="117"/>
      <c r="DUT32" s="117"/>
      <c r="DUU32" s="117"/>
      <c r="DUV32" s="117"/>
      <c r="DUW32" s="117"/>
      <c r="DUX32" s="117"/>
      <c r="DUY32" s="117"/>
      <c r="DUZ32" s="117"/>
      <c r="DVA32" s="117"/>
      <c r="DVB32" s="117"/>
      <c r="DVC32" s="117"/>
      <c r="DVD32" s="117"/>
      <c r="DVE32" s="117"/>
      <c r="DVF32" s="117"/>
      <c r="DVG32" s="117"/>
      <c r="DVH32" s="117"/>
      <c r="DVI32" s="117"/>
      <c r="DVJ32" s="117"/>
      <c r="DVK32" s="117"/>
      <c r="DVL32" s="117"/>
      <c r="DVM32" s="117"/>
      <c r="DVN32" s="117"/>
      <c r="DVO32" s="117"/>
      <c r="DVP32" s="117"/>
      <c r="DVQ32" s="117"/>
      <c r="DVR32" s="117"/>
      <c r="DVS32" s="117"/>
      <c r="DVT32" s="117"/>
      <c r="DVU32" s="117"/>
      <c r="DVV32" s="117"/>
      <c r="DVW32" s="117"/>
      <c r="DVX32" s="117"/>
      <c r="DVY32" s="117"/>
      <c r="DVZ32" s="117"/>
      <c r="DWA32" s="117"/>
      <c r="DWB32" s="117"/>
      <c r="DWC32" s="117"/>
      <c r="DWD32" s="117"/>
      <c r="DWE32" s="117"/>
      <c r="DWF32" s="117"/>
      <c r="DWG32" s="117"/>
      <c r="DWH32" s="117"/>
      <c r="DWI32" s="117"/>
      <c r="DWJ32" s="117"/>
      <c r="DWK32" s="117"/>
      <c r="DWL32" s="117"/>
      <c r="DWM32" s="117"/>
      <c r="DWN32" s="117"/>
      <c r="DWO32" s="117"/>
      <c r="DWP32" s="117"/>
      <c r="DWQ32" s="117"/>
      <c r="DWR32" s="117"/>
      <c r="DWS32" s="117"/>
      <c r="DWT32" s="117"/>
      <c r="DWU32" s="117"/>
      <c r="DWV32" s="117"/>
      <c r="DWW32" s="117"/>
      <c r="DWX32" s="117"/>
      <c r="DWY32" s="117"/>
      <c r="DWZ32" s="117"/>
      <c r="DXA32" s="117"/>
      <c r="DXB32" s="117"/>
      <c r="DXC32" s="117"/>
      <c r="DXD32" s="117"/>
      <c r="DXE32" s="117"/>
      <c r="DXF32" s="117"/>
      <c r="DXG32" s="117"/>
      <c r="DXH32" s="117"/>
      <c r="DXI32" s="117"/>
      <c r="DXJ32" s="117"/>
      <c r="DXK32" s="117"/>
      <c r="DXL32" s="117"/>
      <c r="DXM32" s="117"/>
      <c r="DXN32" s="117"/>
      <c r="DXO32" s="117"/>
      <c r="DXP32" s="117"/>
      <c r="DXQ32" s="117"/>
      <c r="DXR32" s="117"/>
      <c r="DXS32" s="117"/>
      <c r="DXT32" s="117"/>
      <c r="DXU32" s="117"/>
      <c r="DXV32" s="117"/>
      <c r="DXW32" s="117"/>
      <c r="DXX32" s="117"/>
      <c r="DXY32" s="117"/>
      <c r="DXZ32" s="117"/>
      <c r="DYA32" s="117"/>
      <c r="DYB32" s="117"/>
      <c r="DYC32" s="117"/>
      <c r="DYD32" s="117"/>
      <c r="DYE32" s="117"/>
      <c r="DYF32" s="117"/>
      <c r="DYG32" s="117"/>
      <c r="DYH32" s="117"/>
      <c r="DYI32" s="117"/>
      <c r="DYJ32" s="117"/>
      <c r="DYK32" s="117"/>
      <c r="DYL32" s="117"/>
      <c r="DYM32" s="117"/>
      <c r="DYN32" s="117"/>
      <c r="DYO32" s="117"/>
      <c r="DYP32" s="117"/>
      <c r="DYQ32" s="117"/>
      <c r="DYR32" s="117"/>
      <c r="DYS32" s="117"/>
      <c r="DYT32" s="117"/>
      <c r="DYU32" s="117"/>
      <c r="DYV32" s="117"/>
      <c r="DYW32" s="117"/>
      <c r="DYX32" s="117"/>
      <c r="DYY32" s="117"/>
      <c r="DYZ32" s="117"/>
      <c r="DZA32" s="117"/>
      <c r="DZB32" s="117"/>
      <c r="DZC32" s="117"/>
      <c r="DZD32" s="117"/>
      <c r="DZE32" s="117"/>
      <c r="DZF32" s="117"/>
      <c r="DZG32" s="117"/>
      <c r="DZH32" s="117"/>
      <c r="DZI32" s="117"/>
      <c r="DZJ32" s="117"/>
      <c r="DZK32" s="117"/>
      <c r="DZL32" s="117"/>
      <c r="DZM32" s="117"/>
      <c r="DZN32" s="117"/>
      <c r="DZO32" s="117"/>
      <c r="DZP32" s="117"/>
      <c r="DZQ32" s="117"/>
      <c r="DZR32" s="117"/>
      <c r="DZS32" s="117"/>
      <c r="DZT32" s="117"/>
      <c r="DZU32" s="117"/>
      <c r="DZV32" s="117"/>
      <c r="DZW32" s="117"/>
      <c r="DZX32" s="117"/>
      <c r="DZY32" s="117"/>
      <c r="DZZ32" s="117"/>
      <c r="EAA32" s="117"/>
      <c r="EAB32" s="117"/>
      <c r="EAC32" s="117"/>
      <c r="EAD32" s="117"/>
      <c r="EAE32" s="117"/>
      <c r="EAF32" s="117"/>
      <c r="EAG32" s="117"/>
      <c r="EAH32" s="117"/>
      <c r="EAI32" s="117"/>
      <c r="EAJ32" s="117"/>
      <c r="EAK32" s="117"/>
      <c r="EAL32" s="117"/>
      <c r="EAM32" s="117"/>
      <c r="EAN32" s="117"/>
      <c r="EAO32" s="117"/>
      <c r="EAP32" s="117"/>
      <c r="EAQ32" s="117"/>
      <c r="EAR32" s="117"/>
      <c r="EAS32" s="117"/>
      <c r="EAT32" s="117"/>
      <c r="EAU32" s="117"/>
      <c r="EAV32" s="117"/>
      <c r="EAW32" s="117"/>
      <c r="EAX32" s="117"/>
      <c r="EAY32" s="117"/>
      <c r="EAZ32" s="117"/>
      <c r="EBA32" s="117"/>
      <c r="EBB32" s="117"/>
      <c r="EBC32" s="117"/>
      <c r="EBD32" s="117"/>
      <c r="EBE32" s="117"/>
      <c r="EBF32" s="117"/>
      <c r="EBG32" s="117"/>
      <c r="EBH32" s="117"/>
      <c r="EBI32" s="117"/>
      <c r="EBJ32" s="117"/>
      <c r="EBK32" s="117"/>
      <c r="EBL32" s="117"/>
      <c r="EBM32" s="117"/>
      <c r="EBN32" s="117"/>
      <c r="EBO32" s="117"/>
      <c r="EBP32" s="117"/>
      <c r="EBQ32" s="117"/>
      <c r="EBR32" s="117"/>
      <c r="EBS32" s="117"/>
      <c r="EBT32" s="117"/>
      <c r="EBU32" s="117"/>
      <c r="EBV32" s="117"/>
      <c r="EBW32" s="117"/>
      <c r="EBX32" s="117"/>
      <c r="EBY32" s="117"/>
      <c r="EBZ32" s="117"/>
      <c r="ECA32" s="117"/>
      <c r="ECB32" s="117"/>
      <c r="ECC32" s="117"/>
      <c r="ECD32" s="117"/>
      <c r="ECE32" s="117"/>
      <c r="ECF32" s="117"/>
      <c r="ECG32" s="117"/>
      <c r="ECH32" s="117"/>
      <c r="ECI32" s="117"/>
      <c r="ECJ32" s="117"/>
      <c r="ECK32" s="117"/>
      <c r="ECL32" s="117"/>
      <c r="ECM32" s="117"/>
      <c r="ECN32" s="117"/>
      <c r="ECO32" s="117"/>
      <c r="ECP32" s="117"/>
      <c r="ECQ32" s="117"/>
      <c r="ECR32" s="117"/>
      <c r="ECS32" s="117"/>
      <c r="ECT32" s="117"/>
      <c r="ECU32" s="117"/>
      <c r="ECV32" s="117"/>
      <c r="ECW32" s="117"/>
      <c r="ECX32" s="117"/>
      <c r="ECY32" s="117"/>
      <c r="ECZ32" s="117"/>
      <c r="EDA32" s="117"/>
      <c r="EDB32" s="117"/>
      <c r="EDC32" s="117"/>
      <c r="EDD32" s="117"/>
      <c r="EDE32" s="117"/>
      <c r="EDF32" s="117"/>
      <c r="EDG32" s="117"/>
      <c r="EDH32" s="117"/>
      <c r="EDI32" s="117"/>
      <c r="EDJ32" s="117"/>
      <c r="EDK32" s="117"/>
      <c r="EDL32" s="117"/>
      <c r="EDM32" s="117"/>
      <c r="EDN32" s="117"/>
      <c r="EDO32" s="117"/>
      <c r="EDP32" s="117"/>
      <c r="EDQ32" s="117"/>
      <c r="EDR32" s="117"/>
      <c r="EDS32" s="117"/>
      <c r="EDT32" s="117"/>
      <c r="EDU32" s="117"/>
      <c r="EDV32" s="117"/>
      <c r="EDW32" s="117"/>
      <c r="EDX32" s="117"/>
      <c r="EDY32" s="117"/>
      <c r="EDZ32" s="117"/>
      <c r="EEA32" s="117"/>
      <c r="EEB32" s="117"/>
      <c r="EEC32" s="117"/>
      <c r="EED32" s="117"/>
      <c r="EEE32" s="117"/>
      <c r="EEF32" s="117"/>
      <c r="EEG32" s="117"/>
      <c r="EEH32" s="117"/>
      <c r="EEI32" s="117"/>
      <c r="EEJ32" s="117"/>
      <c r="EEK32" s="117"/>
      <c r="EEL32" s="117"/>
      <c r="EEM32" s="117"/>
      <c r="EEN32" s="117"/>
      <c r="EEO32" s="117"/>
      <c r="EEP32" s="117"/>
      <c r="EEQ32" s="117"/>
      <c r="EER32" s="117"/>
      <c r="EES32" s="117"/>
      <c r="EET32" s="117"/>
      <c r="EEU32" s="117"/>
      <c r="EEV32" s="117"/>
      <c r="EEW32" s="117"/>
      <c r="EEX32" s="117"/>
      <c r="EEY32" s="117"/>
      <c r="EEZ32" s="117"/>
      <c r="EFA32" s="117"/>
      <c r="EFB32" s="117"/>
      <c r="EFC32" s="117"/>
      <c r="EFD32" s="117"/>
      <c r="EFE32" s="117"/>
      <c r="EFF32" s="117"/>
      <c r="EFG32" s="117"/>
      <c r="EFH32" s="117"/>
      <c r="EFI32" s="117"/>
      <c r="EFJ32" s="117"/>
      <c r="EFK32" s="117"/>
      <c r="EFL32" s="117"/>
      <c r="EFM32" s="117"/>
      <c r="EFN32" s="117"/>
      <c r="EFO32" s="117"/>
      <c r="EFP32" s="117"/>
      <c r="EFQ32" s="117"/>
      <c r="EFR32" s="117"/>
      <c r="EFS32" s="117"/>
      <c r="EFT32" s="117"/>
      <c r="EFU32" s="117"/>
      <c r="EFV32" s="117"/>
      <c r="EFW32" s="117"/>
      <c r="EFX32" s="117"/>
      <c r="EFY32" s="117"/>
      <c r="EFZ32" s="117"/>
      <c r="EGA32" s="117"/>
      <c r="EGB32" s="117"/>
      <c r="EGC32" s="117"/>
      <c r="EGD32" s="117"/>
      <c r="EGE32" s="117"/>
      <c r="EGF32" s="117"/>
      <c r="EGG32" s="117"/>
      <c r="EGH32" s="117"/>
      <c r="EGI32" s="117"/>
      <c r="EGJ32" s="117"/>
      <c r="EGK32" s="117"/>
      <c r="EGL32" s="117"/>
      <c r="EGM32" s="117"/>
      <c r="EGN32" s="117"/>
      <c r="EGO32" s="117"/>
      <c r="EGP32" s="117"/>
      <c r="EGQ32" s="117"/>
      <c r="EGR32" s="117"/>
      <c r="EGS32" s="117"/>
      <c r="EGT32" s="117"/>
      <c r="EGU32" s="117"/>
      <c r="EGV32" s="117"/>
      <c r="EGW32" s="117"/>
      <c r="EGX32" s="117"/>
      <c r="EGY32" s="117"/>
      <c r="EGZ32" s="117"/>
      <c r="EHA32" s="117"/>
      <c r="EHB32" s="117"/>
      <c r="EHC32" s="117"/>
      <c r="EHD32" s="117"/>
      <c r="EHE32" s="117"/>
      <c r="EHF32" s="117"/>
      <c r="EHG32" s="117"/>
      <c r="EHH32" s="117"/>
      <c r="EHI32" s="117"/>
      <c r="EHJ32" s="117"/>
      <c r="EHK32" s="117"/>
      <c r="EHL32" s="117"/>
      <c r="EHM32" s="117"/>
      <c r="EHN32" s="117"/>
      <c r="EHO32" s="117"/>
      <c r="EHP32" s="117"/>
      <c r="EHQ32" s="117"/>
      <c r="EHR32" s="117"/>
      <c r="EHS32" s="117"/>
      <c r="EHT32" s="117"/>
      <c r="EHU32" s="117"/>
      <c r="EHV32" s="117"/>
      <c r="EHW32" s="117"/>
      <c r="EHX32" s="117"/>
      <c r="EHY32" s="117"/>
      <c r="EHZ32" s="117"/>
      <c r="EIA32" s="117"/>
      <c r="EIB32" s="117"/>
      <c r="EIC32" s="117"/>
      <c r="EID32" s="117"/>
      <c r="EIE32" s="117"/>
      <c r="EIF32" s="117"/>
      <c r="EIG32" s="117"/>
      <c r="EIH32" s="117"/>
      <c r="EII32" s="117"/>
      <c r="EIJ32" s="117"/>
      <c r="EIK32" s="117"/>
      <c r="EIL32" s="117"/>
      <c r="EIM32" s="117"/>
      <c r="EIN32" s="117"/>
      <c r="EIO32" s="117"/>
      <c r="EIP32" s="117"/>
      <c r="EIQ32" s="117"/>
      <c r="EIR32" s="117"/>
      <c r="EIS32" s="117"/>
      <c r="EIT32" s="117"/>
      <c r="EIU32" s="117"/>
      <c r="EIV32" s="117"/>
      <c r="EIW32" s="117"/>
      <c r="EIX32" s="117"/>
      <c r="EIY32" s="117"/>
      <c r="EIZ32" s="117"/>
      <c r="EJA32" s="117"/>
      <c r="EJB32" s="117"/>
      <c r="EJC32" s="117"/>
      <c r="EJD32" s="117"/>
      <c r="EJE32" s="117"/>
      <c r="EJF32" s="117"/>
      <c r="EJG32" s="117"/>
      <c r="EJH32" s="117"/>
      <c r="EJI32" s="117"/>
      <c r="EJJ32" s="117"/>
      <c r="EJK32" s="117"/>
      <c r="EJL32" s="117"/>
      <c r="EJM32" s="117"/>
      <c r="EJN32" s="117"/>
      <c r="EJO32" s="117"/>
      <c r="EJP32" s="117"/>
      <c r="EJQ32" s="117"/>
      <c r="EJR32" s="117"/>
      <c r="EJS32" s="117"/>
      <c r="EJT32" s="117"/>
      <c r="EJU32" s="117"/>
      <c r="EJV32" s="117"/>
      <c r="EJW32" s="117"/>
      <c r="EJX32" s="117"/>
      <c r="EJY32" s="117"/>
      <c r="EJZ32" s="117"/>
      <c r="EKA32" s="117"/>
      <c r="EKB32" s="117"/>
      <c r="EKC32" s="117"/>
      <c r="EKD32" s="117"/>
      <c r="EKE32" s="117"/>
      <c r="EKF32" s="117"/>
      <c r="EKG32" s="117"/>
      <c r="EKH32" s="117"/>
      <c r="EKI32" s="117"/>
      <c r="EKJ32" s="117"/>
      <c r="EKK32" s="117"/>
      <c r="EKL32" s="117"/>
      <c r="EKM32" s="117"/>
      <c r="EKN32" s="117"/>
      <c r="EKO32" s="117"/>
      <c r="EKP32" s="117"/>
      <c r="EKQ32" s="117"/>
      <c r="EKR32" s="117"/>
      <c r="EKS32" s="117"/>
      <c r="EKT32" s="117"/>
      <c r="EKU32" s="117"/>
      <c r="EKV32" s="117"/>
      <c r="EKW32" s="117"/>
      <c r="EKX32" s="117"/>
      <c r="EKY32" s="117"/>
      <c r="EKZ32" s="117"/>
      <c r="ELA32" s="117"/>
      <c r="ELB32" s="117"/>
      <c r="ELC32" s="117"/>
      <c r="ELD32" s="117"/>
      <c r="ELE32" s="117"/>
      <c r="ELF32" s="117"/>
      <c r="ELG32" s="117"/>
      <c r="ELH32" s="117"/>
      <c r="ELI32" s="117"/>
      <c r="ELJ32" s="117"/>
      <c r="ELK32" s="117"/>
      <c r="ELL32" s="117"/>
      <c r="ELM32" s="117"/>
      <c r="ELN32" s="117"/>
      <c r="ELO32" s="117"/>
      <c r="ELP32" s="117"/>
      <c r="ELQ32" s="117"/>
      <c r="ELR32" s="117"/>
      <c r="ELS32" s="117"/>
      <c r="ELT32" s="117"/>
      <c r="ELU32" s="117"/>
      <c r="ELV32" s="117"/>
      <c r="ELW32" s="117"/>
      <c r="ELX32" s="117"/>
      <c r="ELY32" s="117"/>
      <c r="ELZ32" s="117"/>
      <c r="EMA32" s="117"/>
      <c r="EMB32" s="117"/>
      <c r="EMC32" s="117"/>
      <c r="EMD32" s="117"/>
      <c r="EME32" s="117"/>
      <c r="EMF32" s="117"/>
      <c r="EMG32" s="117"/>
      <c r="EMH32" s="117"/>
      <c r="EMI32" s="117"/>
      <c r="EMJ32" s="117"/>
      <c r="EMK32" s="117"/>
      <c r="EML32" s="117"/>
      <c r="EMM32" s="117"/>
      <c r="EMN32" s="117"/>
      <c r="EMO32" s="117"/>
      <c r="EMP32" s="117"/>
      <c r="EMQ32" s="117"/>
      <c r="EMR32" s="117"/>
      <c r="EMS32" s="117"/>
      <c r="EMT32" s="117"/>
      <c r="EMU32" s="117"/>
      <c r="EMV32" s="117"/>
      <c r="EMW32" s="117"/>
      <c r="EMX32" s="117"/>
      <c r="EMY32" s="117"/>
      <c r="EMZ32" s="117"/>
      <c r="ENA32" s="117"/>
      <c r="ENB32" s="117"/>
      <c r="ENC32" s="117"/>
      <c r="END32" s="117"/>
      <c r="ENE32" s="117"/>
      <c r="ENF32" s="117"/>
      <c r="ENG32" s="117"/>
      <c r="ENH32" s="117"/>
      <c r="ENI32" s="117"/>
      <c r="ENJ32" s="117"/>
      <c r="ENK32" s="117"/>
      <c r="ENL32" s="117"/>
      <c r="ENM32" s="117"/>
      <c r="ENN32" s="117"/>
      <c r="ENO32" s="117"/>
      <c r="ENP32" s="117"/>
      <c r="ENQ32" s="117"/>
      <c r="ENR32" s="117"/>
      <c r="ENS32" s="117"/>
      <c r="ENT32" s="117"/>
      <c r="ENU32" s="117"/>
      <c r="ENV32" s="117"/>
      <c r="ENW32" s="117"/>
      <c r="ENX32" s="117"/>
      <c r="ENY32" s="117"/>
      <c r="ENZ32" s="117"/>
      <c r="EOA32" s="117"/>
      <c r="EOB32" s="117"/>
      <c r="EOC32" s="117"/>
      <c r="EOD32" s="117"/>
      <c r="EOE32" s="117"/>
      <c r="EOF32" s="117"/>
      <c r="EOG32" s="117"/>
      <c r="EOH32" s="117"/>
      <c r="EOI32" s="117"/>
      <c r="EOJ32" s="117"/>
      <c r="EOK32" s="117"/>
      <c r="EOL32" s="117"/>
      <c r="EOM32" s="117"/>
      <c r="EON32" s="117"/>
      <c r="EOO32" s="117"/>
      <c r="EOP32" s="117"/>
      <c r="EOQ32" s="117"/>
      <c r="EOR32" s="117"/>
      <c r="EOS32" s="117"/>
      <c r="EOT32" s="117"/>
      <c r="EOU32" s="117"/>
      <c r="EOV32" s="117"/>
      <c r="EOW32" s="117"/>
      <c r="EOX32" s="117"/>
      <c r="EOY32" s="117"/>
      <c r="EOZ32" s="117"/>
      <c r="EPA32" s="117"/>
      <c r="EPB32" s="117"/>
      <c r="EPC32" s="117"/>
      <c r="EPD32" s="117"/>
      <c r="EPE32" s="117"/>
      <c r="EPF32" s="117"/>
      <c r="EPG32" s="117"/>
      <c r="EPH32" s="117"/>
      <c r="EPI32" s="117"/>
      <c r="EPJ32" s="117"/>
      <c r="EPK32" s="117"/>
      <c r="EPL32" s="117"/>
      <c r="EPM32" s="117"/>
      <c r="EPN32" s="117"/>
      <c r="EPO32" s="117"/>
      <c r="EPP32" s="117"/>
      <c r="EPQ32" s="117"/>
      <c r="EPR32" s="117"/>
      <c r="EPS32" s="117"/>
      <c r="EPT32" s="117"/>
      <c r="EPU32" s="117"/>
      <c r="EPV32" s="117"/>
      <c r="EPW32" s="117"/>
      <c r="EPX32" s="117"/>
      <c r="EPY32" s="117"/>
      <c r="EPZ32" s="117"/>
      <c r="EQA32" s="117"/>
      <c r="EQB32" s="117"/>
      <c r="EQC32" s="117"/>
      <c r="EQD32" s="117"/>
      <c r="EQE32" s="117"/>
      <c r="EQF32" s="117"/>
      <c r="EQG32" s="117"/>
      <c r="EQH32" s="117"/>
      <c r="EQI32" s="117"/>
      <c r="EQJ32" s="117"/>
      <c r="EQK32" s="117"/>
      <c r="EQL32" s="117"/>
      <c r="EQM32" s="117"/>
      <c r="EQN32" s="117"/>
      <c r="EQO32" s="117"/>
      <c r="EQP32" s="117"/>
      <c r="EQQ32" s="117"/>
      <c r="EQR32" s="117"/>
      <c r="EQS32" s="117"/>
      <c r="EQT32" s="117"/>
      <c r="EQU32" s="117"/>
      <c r="EQV32" s="117"/>
      <c r="EQW32" s="117"/>
      <c r="EQX32" s="117"/>
      <c r="EQY32" s="117"/>
      <c r="EQZ32" s="117"/>
      <c r="ERA32" s="117"/>
      <c r="ERB32" s="117"/>
      <c r="ERC32" s="117"/>
      <c r="ERD32" s="117"/>
      <c r="ERE32" s="117"/>
      <c r="ERF32" s="117"/>
      <c r="ERG32" s="117"/>
      <c r="ERH32" s="117"/>
      <c r="ERI32" s="117"/>
      <c r="ERJ32" s="117"/>
      <c r="ERK32" s="117"/>
      <c r="ERL32" s="117"/>
      <c r="ERM32" s="117"/>
      <c r="ERN32" s="117"/>
      <c r="ERO32" s="117"/>
      <c r="ERP32" s="117"/>
      <c r="ERQ32" s="117"/>
      <c r="ERR32" s="117"/>
      <c r="ERS32" s="117"/>
      <c r="ERT32" s="117"/>
      <c r="ERU32" s="117"/>
      <c r="ERV32" s="117"/>
      <c r="ERW32" s="117"/>
      <c r="ERX32" s="117"/>
      <c r="ERY32" s="117"/>
      <c r="ERZ32" s="117"/>
      <c r="ESA32" s="117"/>
      <c r="ESB32" s="117"/>
      <c r="ESC32" s="117"/>
      <c r="ESD32" s="117"/>
      <c r="ESE32" s="117"/>
      <c r="ESF32" s="117"/>
      <c r="ESG32" s="117"/>
      <c r="ESH32" s="117"/>
      <c r="ESI32" s="117"/>
      <c r="ESJ32" s="117"/>
      <c r="ESK32" s="117"/>
      <c r="ESL32" s="117"/>
      <c r="ESM32" s="117"/>
      <c r="ESN32" s="117"/>
      <c r="ESO32" s="117"/>
      <c r="ESP32" s="117"/>
      <c r="ESQ32" s="117"/>
      <c r="ESR32" s="117"/>
      <c r="ESS32" s="117"/>
      <c r="EST32" s="117"/>
      <c r="ESU32" s="117"/>
      <c r="ESV32" s="117"/>
      <c r="ESW32" s="117"/>
      <c r="ESX32" s="117"/>
      <c r="ESY32" s="117"/>
      <c r="ESZ32" s="117"/>
      <c r="ETA32" s="117"/>
      <c r="ETB32" s="117"/>
      <c r="ETC32" s="117"/>
      <c r="ETD32" s="117"/>
      <c r="ETE32" s="117"/>
      <c r="ETF32" s="117"/>
      <c r="ETG32" s="117"/>
      <c r="ETH32" s="117"/>
      <c r="ETI32" s="117"/>
      <c r="ETJ32" s="117"/>
      <c r="ETK32" s="117"/>
      <c r="ETL32" s="117"/>
      <c r="ETM32" s="117"/>
      <c r="ETN32" s="117"/>
      <c r="ETO32" s="117"/>
      <c r="ETP32" s="117"/>
      <c r="ETQ32" s="117"/>
      <c r="ETR32" s="117"/>
      <c r="ETS32" s="117"/>
      <c r="ETT32" s="117"/>
      <c r="ETU32" s="117"/>
      <c r="ETV32" s="117"/>
      <c r="ETW32" s="117"/>
      <c r="ETX32" s="117"/>
      <c r="ETY32" s="117"/>
      <c r="ETZ32" s="117"/>
      <c r="EUA32" s="117"/>
      <c r="EUB32" s="117"/>
      <c r="EUC32" s="117"/>
      <c r="EUD32" s="117"/>
      <c r="EUE32" s="117"/>
      <c r="EUF32" s="117"/>
      <c r="EUG32" s="117"/>
      <c r="EUH32" s="117"/>
      <c r="EUI32" s="117"/>
      <c r="EUJ32" s="117"/>
      <c r="EUK32" s="117"/>
      <c r="EUL32" s="117"/>
      <c r="EUM32" s="117"/>
      <c r="EUN32" s="117"/>
      <c r="EUO32" s="117"/>
      <c r="EUP32" s="117"/>
      <c r="EUQ32" s="117"/>
      <c r="EUR32" s="117"/>
      <c r="EUS32" s="117"/>
      <c r="EUT32" s="117"/>
      <c r="EUU32" s="117"/>
      <c r="EUV32" s="117"/>
      <c r="EUW32" s="117"/>
      <c r="EUX32" s="117"/>
      <c r="EUY32" s="117"/>
      <c r="EUZ32" s="117"/>
      <c r="EVA32" s="117"/>
      <c r="EVB32" s="117"/>
      <c r="EVC32" s="117"/>
      <c r="EVD32" s="117"/>
      <c r="EVE32" s="117"/>
      <c r="EVF32" s="117"/>
      <c r="EVG32" s="117"/>
      <c r="EVH32" s="117"/>
      <c r="EVI32" s="117"/>
      <c r="EVJ32" s="117"/>
      <c r="EVK32" s="117"/>
      <c r="EVL32" s="117"/>
      <c r="EVM32" s="117"/>
      <c r="EVN32" s="117"/>
      <c r="EVO32" s="117"/>
      <c r="EVP32" s="117"/>
      <c r="EVQ32" s="117"/>
      <c r="EVR32" s="117"/>
      <c r="EVS32" s="117"/>
      <c r="EVT32" s="117"/>
      <c r="EVU32" s="117"/>
      <c r="EVV32" s="117"/>
      <c r="EVW32" s="117"/>
      <c r="EVX32" s="117"/>
      <c r="EVY32" s="117"/>
      <c r="EVZ32" s="117"/>
      <c r="EWA32" s="117"/>
      <c r="EWB32" s="117"/>
      <c r="EWC32" s="117"/>
      <c r="EWD32" s="117"/>
      <c r="EWE32" s="117"/>
      <c r="EWF32" s="117"/>
      <c r="EWG32" s="117"/>
      <c r="EWH32" s="117"/>
      <c r="EWI32" s="117"/>
      <c r="EWJ32" s="117"/>
      <c r="EWK32" s="117"/>
      <c r="EWL32" s="117"/>
      <c r="EWM32" s="117"/>
      <c r="EWN32" s="117"/>
      <c r="EWO32" s="117"/>
      <c r="EWP32" s="117"/>
      <c r="EWQ32" s="117"/>
      <c r="EWR32" s="117"/>
      <c r="EWS32" s="117"/>
      <c r="EWT32" s="117"/>
      <c r="EWU32" s="117"/>
      <c r="EWV32" s="117"/>
      <c r="EWW32" s="117"/>
      <c r="EWX32" s="117"/>
      <c r="EWY32" s="117"/>
      <c r="EWZ32" s="117"/>
      <c r="EXA32" s="117"/>
      <c r="EXB32" s="117"/>
      <c r="EXC32" s="117"/>
      <c r="EXD32" s="117"/>
      <c r="EXE32" s="117"/>
      <c r="EXF32" s="117"/>
      <c r="EXG32" s="117"/>
      <c r="EXH32" s="117"/>
      <c r="EXI32" s="117"/>
      <c r="EXJ32" s="117"/>
      <c r="EXK32" s="117"/>
      <c r="EXL32" s="117"/>
      <c r="EXM32" s="117"/>
      <c r="EXN32" s="117"/>
      <c r="EXO32" s="117"/>
      <c r="EXP32" s="117"/>
      <c r="EXQ32" s="117"/>
      <c r="EXR32" s="117"/>
      <c r="EXS32" s="117"/>
      <c r="EXT32" s="117"/>
      <c r="EXU32" s="117"/>
      <c r="EXV32" s="117"/>
      <c r="EXW32" s="117"/>
      <c r="EXX32" s="117"/>
      <c r="EXY32" s="117"/>
      <c r="EXZ32" s="117"/>
      <c r="EYA32" s="117"/>
      <c r="EYB32" s="117"/>
      <c r="EYC32" s="117"/>
      <c r="EYD32" s="117"/>
      <c r="EYE32" s="117"/>
      <c r="EYF32" s="117"/>
      <c r="EYG32" s="117"/>
      <c r="EYH32" s="117"/>
      <c r="EYI32" s="117"/>
      <c r="EYJ32" s="117"/>
      <c r="EYK32" s="117"/>
      <c r="EYL32" s="117"/>
      <c r="EYM32" s="117"/>
      <c r="EYN32" s="117"/>
      <c r="EYO32" s="117"/>
      <c r="EYP32" s="117"/>
      <c r="EYQ32" s="117"/>
      <c r="EYR32" s="117"/>
      <c r="EYS32" s="117"/>
      <c r="EYT32" s="117"/>
      <c r="EYU32" s="117"/>
      <c r="EYV32" s="117"/>
      <c r="EYW32" s="117"/>
      <c r="EYX32" s="117"/>
      <c r="EYY32" s="117"/>
      <c r="EYZ32" s="117"/>
      <c r="EZA32" s="117"/>
      <c r="EZB32" s="117"/>
      <c r="EZC32" s="117"/>
      <c r="EZD32" s="117"/>
      <c r="EZE32" s="117"/>
      <c r="EZF32" s="117"/>
      <c r="EZG32" s="117"/>
      <c r="EZH32" s="117"/>
      <c r="EZI32" s="117"/>
      <c r="EZJ32" s="117"/>
      <c r="EZK32" s="117"/>
      <c r="EZL32" s="117"/>
      <c r="EZM32" s="117"/>
      <c r="EZN32" s="117"/>
      <c r="EZO32" s="117"/>
      <c r="EZP32" s="117"/>
      <c r="EZQ32" s="117"/>
      <c r="EZR32" s="117"/>
      <c r="EZS32" s="117"/>
      <c r="EZT32" s="117"/>
      <c r="EZU32" s="117"/>
      <c r="EZV32" s="117"/>
      <c r="EZW32" s="117"/>
      <c r="EZX32" s="117"/>
      <c r="EZY32" s="117"/>
      <c r="EZZ32" s="117"/>
      <c r="FAA32" s="117"/>
      <c r="FAB32" s="117"/>
      <c r="FAC32" s="117"/>
      <c r="FAD32" s="117"/>
      <c r="FAE32" s="117"/>
      <c r="FAF32" s="117"/>
      <c r="FAG32" s="117"/>
      <c r="FAH32" s="117"/>
      <c r="FAI32" s="117"/>
      <c r="FAJ32" s="117"/>
      <c r="FAK32" s="117"/>
      <c r="FAL32" s="117"/>
      <c r="FAM32" s="117"/>
      <c r="FAN32" s="117"/>
      <c r="FAO32" s="117"/>
      <c r="FAP32" s="117"/>
      <c r="FAQ32" s="117"/>
      <c r="FAR32" s="117"/>
      <c r="FAS32" s="117"/>
      <c r="FAT32" s="117"/>
      <c r="FAU32" s="117"/>
      <c r="FAV32" s="117"/>
      <c r="FAW32" s="117"/>
      <c r="FAX32" s="117"/>
      <c r="FAY32" s="117"/>
      <c r="FAZ32" s="117"/>
      <c r="FBA32" s="117"/>
      <c r="FBB32" s="117"/>
      <c r="FBC32" s="117"/>
      <c r="FBD32" s="117"/>
      <c r="FBE32" s="117"/>
      <c r="FBF32" s="117"/>
      <c r="FBG32" s="117"/>
      <c r="FBH32" s="117"/>
      <c r="FBI32" s="117"/>
      <c r="FBJ32" s="117"/>
      <c r="FBK32" s="117"/>
      <c r="FBL32" s="117"/>
      <c r="FBM32" s="117"/>
      <c r="FBN32" s="117"/>
      <c r="FBO32" s="117"/>
      <c r="FBP32" s="117"/>
      <c r="FBQ32" s="117"/>
      <c r="FBR32" s="117"/>
      <c r="FBS32" s="117"/>
      <c r="FBT32" s="117"/>
      <c r="FBU32" s="117"/>
      <c r="FBV32" s="117"/>
      <c r="FBW32" s="117"/>
      <c r="FBX32" s="117"/>
      <c r="FBY32" s="117"/>
      <c r="FBZ32" s="117"/>
      <c r="FCA32" s="117"/>
      <c r="FCB32" s="117"/>
      <c r="FCC32" s="117"/>
      <c r="FCD32" s="117"/>
      <c r="FCE32" s="117"/>
      <c r="FCF32" s="117"/>
      <c r="FCG32" s="117"/>
      <c r="FCH32" s="117"/>
      <c r="FCI32" s="117"/>
      <c r="FCJ32" s="117"/>
      <c r="FCK32" s="117"/>
      <c r="FCL32" s="117"/>
      <c r="FCM32" s="117"/>
      <c r="FCN32" s="117"/>
      <c r="FCO32" s="117"/>
      <c r="FCP32" s="117"/>
      <c r="FCQ32" s="117"/>
      <c r="FCR32" s="117"/>
      <c r="FCS32" s="117"/>
      <c r="FCT32" s="117"/>
      <c r="FCU32" s="117"/>
      <c r="FCV32" s="117"/>
      <c r="FCW32" s="117"/>
      <c r="FCX32" s="117"/>
      <c r="FCY32" s="117"/>
      <c r="FCZ32" s="117"/>
      <c r="FDA32" s="117"/>
      <c r="FDB32" s="117"/>
      <c r="FDC32" s="117"/>
      <c r="FDD32" s="117"/>
      <c r="FDE32" s="117"/>
      <c r="FDF32" s="117"/>
      <c r="FDG32" s="117"/>
      <c r="FDH32" s="117"/>
      <c r="FDI32" s="117"/>
      <c r="FDJ32" s="117"/>
      <c r="FDK32" s="117"/>
      <c r="FDL32" s="117"/>
      <c r="FDM32" s="117"/>
      <c r="FDN32" s="117"/>
      <c r="FDO32" s="117"/>
      <c r="FDP32" s="117"/>
      <c r="FDQ32" s="117"/>
      <c r="FDR32" s="117"/>
      <c r="FDS32" s="117"/>
      <c r="FDT32" s="117"/>
      <c r="FDU32" s="117"/>
      <c r="FDV32" s="117"/>
      <c r="FDW32" s="117"/>
      <c r="FDX32" s="117"/>
      <c r="FDY32" s="117"/>
      <c r="FDZ32" s="117"/>
      <c r="FEA32" s="117"/>
      <c r="FEB32" s="117"/>
      <c r="FEC32" s="117"/>
      <c r="FED32" s="117"/>
      <c r="FEE32" s="117"/>
      <c r="FEF32" s="117"/>
      <c r="FEG32" s="117"/>
      <c r="FEH32" s="117"/>
      <c r="FEI32" s="117"/>
      <c r="FEJ32" s="117"/>
      <c r="FEK32" s="117"/>
      <c r="FEL32" s="117"/>
      <c r="FEM32" s="117"/>
      <c r="FEN32" s="117"/>
      <c r="FEO32" s="117"/>
      <c r="FEP32" s="117"/>
      <c r="FEQ32" s="117"/>
      <c r="FER32" s="117"/>
      <c r="FES32" s="117"/>
      <c r="FET32" s="117"/>
      <c r="FEU32" s="117"/>
      <c r="FEV32" s="117"/>
      <c r="FEW32" s="117"/>
      <c r="FEX32" s="117"/>
      <c r="FEY32" s="117"/>
      <c r="FEZ32" s="117"/>
      <c r="FFA32" s="117"/>
      <c r="FFB32" s="117"/>
      <c r="FFC32" s="117"/>
      <c r="FFD32" s="117"/>
      <c r="FFE32" s="117"/>
      <c r="FFF32" s="117"/>
      <c r="FFG32" s="117"/>
      <c r="FFH32" s="117"/>
      <c r="FFI32" s="117"/>
      <c r="FFJ32" s="117"/>
      <c r="FFK32" s="117"/>
      <c r="FFL32" s="117"/>
      <c r="FFM32" s="117"/>
      <c r="FFN32" s="117"/>
      <c r="FFO32" s="117"/>
      <c r="FFP32" s="117"/>
      <c r="FFQ32" s="117"/>
      <c r="FFR32" s="117"/>
      <c r="FFS32" s="117"/>
      <c r="FFT32" s="117"/>
      <c r="FFU32" s="117"/>
      <c r="FFV32" s="117"/>
      <c r="FFW32" s="117"/>
      <c r="FFX32" s="117"/>
      <c r="FFY32" s="117"/>
      <c r="FFZ32" s="117"/>
      <c r="FGA32" s="117"/>
      <c r="FGB32" s="117"/>
      <c r="FGC32" s="117"/>
      <c r="FGD32" s="117"/>
      <c r="FGE32" s="117"/>
      <c r="FGF32" s="117"/>
      <c r="FGG32" s="117"/>
      <c r="FGH32" s="117"/>
      <c r="FGI32" s="117"/>
      <c r="FGJ32" s="117"/>
      <c r="FGK32" s="117"/>
      <c r="FGL32" s="117"/>
      <c r="FGM32" s="117"/>
      <c r="FGN32" s="117"/>
      <c r="FGO32" s="117"/>
      <c r="FGP32" s="117"/>
      <c r="FGQ32" s="117"/>
      <c r="FGR32" s="117"/>
      <c r="FGS32" s="117"/>
      <c r="FGT32" s="117"/>
      <c r="FGU32" s="117"/>
      <c r="FGV32" s="117"/>
      <c r="FGW32" s="117"/>
      <c r="FGX32" s="117"/>
      <c r="FGY32" s="117"/>
      <c r="FGZ32" s="117"/>
      <c r="FHA32" s="117"/>
      <c r="FHB32" s="117"/>
      <c r="FHC32" s="117"/>
      <c r="FHD32" s="117"/>
      <c r="FHE32" s="117"/>
      <c r="FHF32" s="117"/>
      <c r="FHG32" s="117"/>
      <c r="FHH32" s="117"/>
      <c r="FHI32" s="117"/>
      <c r="FHJ32" s="117"/>
      <c r="FHK32" s="117"/>
      <c r="FHL32" s="117"/>
      <c r="FHM32" s="117"/>
      <c r="FHN32" s="117"/>
      <c r="FHO32" s="117"/>
      <c r="FHP32" s="117"/>
      <c r="FHQ32" s="117"/>
      <c r="FHR32" s="117"/>
      <c r="FHS32" s="117"/>
      <c r="FHT32" s="117"/>
      <c r="FHU32" s="117"/>
      <c r="FHV32" s="117"/>
      <c r="FHW32" s="117"/>
      <c r="FHX32" s="117"/>
      <c r="FHY32" s="117"/>
      <c r="FHZ32" s="117"/>
      <c r="FIA32" s="117"/>
      <c r="FIB32" s="117"/>
      <c r="FIC32" s="117"/>
      <c r="FID32" s="117"/>
      <c r="FIE32" s="117"/>
      <c r="FIF32" s="117"/>
      <c r="FIG32" s="117"/>
      <c r="FIH32" s="117"/>
      <c r="FII32" s="117"/>
      <c r="FIJ32" s="117"/>
      <c r="FIK32" s="117"/>
      <c r="FIL32" s="117"/>
      <c r="FIM32" s="117"/>
      <c r="FIN32" s="117"/>
      <c r="FIO32" s="117"/>
      <c r="FIP32" s="117"/>
      <c r="FIQ32" s="117"/>
      <c r="FIR32" s="117"/>
      <c r="FIS32" s="117"/>
      <c r="FIT32" s="117"/>
      <c r="FIU32" s="117"/>
      <c r="FIV32" s="117"/>
      <c r="FIW32" s="117"/>
      <c r="FIX32" s="117"/>
      <c r="FIY32" s="117"/>
      <c r="FIZ32" s="117"/>
      <c r="FJA32" s="117"/>
      <c r="FJB32" s="117"/>
      <c r="FJC32" s="117"/>
      <c r="FJD32" s="117"/>
      <c r="FJE32" s="117"/>
      <c r="FJF32" s="117"/>
      <c r="FJG32" s="117"/>
      <c r="FJH32" s="117"/>
      <c r="FJI32" s="117"/>
      <c r="FJJ32" s="117"/>
      <c r="FJK32" s="117"/>
      <c r="FJL32" s="117"/>
      <c r="FJM32" s="117"/>
      <c r="FJN32" s="117"/>
      <c r="FJO32" s="117"/>
      <c r="FJP32" s="117"/>
      <c r="FJQ32" s="117"/>
      <c r="FJR32" s="117"/>
      <c r="FJS32" s="117"/>
      <c r="FJT32" s="117"/>
      <c r="FJU32" s="117"/>
      <c r="FJV32" s="117"/>
      <c r="FJW32" s="117"/>
      <c r="FJX32" s="117"/>
      <c r="FJY32" s="117"/>
      <c r="FJZ32" s="117"/>
      <c r="FKA32" s="117"/>
      <c r="FKB32" s="117"/>
      <c r="FKC32" s="117"/>
      <c r="FKD32" s="117"/>
      <c r="FKE32" s="117"/>
      <c r="FKF32" s="117"/>
      <c r="FKG32" s="117"/>
      <c r="FKH32" s="117"/>
      <c r="FKI32" s="117"/>
      <c r="FKJ32" s="117"/>
      <c r="FKK32" s="117"/>
      <c r="FKL32" s="117"/>
      <c r="FKM32" s="117"/>
      <c r="FKN32" s="117"/>
      <c r="FKO32" s="117"/>
      <c r="FKP32" s="117"/>
      <c r="FKQ32" s="117"/>
      <c r="FKR32" s="117"/>
      <c r="FKS32" s="117"/>
      <c r="FKT32" s="117"/>
      <c r="FKU32" s="117"/>
      <c r="FKV32" s="117"/>
      <c r="FKW32" s="117"/>
      <c r="FKX32" s="117"/>
      <c r="FKY32" s="117"/>
      <c r="FKZ32" s="117"/>
      <c r="FLA32" s="117"/>
      <c r="FLB32" s="117"/>
      <c r="FLC32" s="117"/>
      <c r="FLD32" s="117"/>
      <c r="FLE32" s="117"/>
      <c r="FLF32" s="117"/>
      <c r="FLG32" s="117"/>
      <c r="FLH32" s="117"/>
      <c r="FLI32" s="117"/>
      <c r="FLJ32" s="117"/>
      <c r="FLK32" s="117"/>
      <c r="FLL32" s="117"/>
      <c r="FLM32" s="117"/>
      <c r="FLN32" s="117"/>
      <c r="FLO32" s="117"/>
      <c r="FLP32" s="117"/>
      <c r="FLQ32" s="117"/>
      <c r="FLR32" s="117"/>
      <c r="FLS32" s="117"/>
      <c r="FLT32" s="117"/>
      <c r="FLU32" s="117"/>
      <c r="FLV32" s="117"/>
      <c r="FLW32" s="117"/>
      <c r="FLX32" s="117"/>
      <c r="FLY32" s="117"/>
      <c r="FLZ32" s="117"/>
      <c r="FMA32" s="117"/>
      <c r="FMB32" s="117"/>
      <c r="FMC32" s="117"/>
      <c r="FMD32" s="117"/>
      <c r="FME32" s="117"/>
      <c r="FMF32" s="117"/>
      <c r="FMG32" s="117"/>
      <c r="FMH32" s="117"/>
      <c r="FMI32" s="117"/>
      <c r="FMJ32" s="117"/>
      <c r="FMK32" s="117"/>
      <c r="FML32" s="117"/>
      <c r="FMM32" s="117"/>
      <c r="FMN32" s="117"/>
      <c r="FMO32" s="117"/>
      <c r="FMP32" s="117"/>
      <c r="FMQ32" s="117"/>
      <c r="FMR32" s="117"/>
      <c r="FMS32" s="117"/>
      <c r="FMT32" s="117"/>
      <c r="FMU32" s="117"/>
      <c r="FMV32" s="117"/>
      <c r="FMW32" s="117"/>
      <c r="FMX32" s="117"/>
      <c r="FMY32" s="117"/>
      <c r="FMZ32" s="117"/>
      <c r="FNA32" s="117"/>
      <c r="FNB32" s="117"/>
      <c r="FNC32" s="117"/>
      <c r="FND32" s="117"/>
      <c r="FNE32" s="117"/>
      <c r="FNF32" s="117"/>
      <c r="FNG32" s="117"/>
      <c r="FNH32" s="117"/>
      <c r="FNI32" s="117"/>
      <c r="FNJ32" s="117"/>
      <c r="FNK32" s="117"/>
      <c r="FNL32" s="117"/>
      <c r="FNM32" s="117"/>
      <c r="FNN32" s="117"/>
      <c r="FNO32" s="117"/>
      <c r="FNP32" s="117"/>
      <c r="FNQ32" s="117"/>
      <c r="FNR32" s="117"/>
      <c r="FNS32" s="117"/>
      <c r="FNT32" s="117"/>
      <c r="FNU32" s="117"/>
      <c r="FNV32" s="117"/>
      <c r="FNW32" s="117"/>
      <c r="FNX32" s="117"/>
      <c r="FNY32" s="117"/>
      <c r="FNZ32" s="117"/>
      <c r="FOA32" s="117"/>
      <c r="FOB32" s="117"/>
      <c r="FOC32" s="117"/>
      <c r="FOD32" s="117"/>
      <c r="FOE32" s="117"/>
      <c r="FOF32" s="117"/>
      <c r="FOG32" s="117"/>
      <c r="FOH32" s="117"/>
      <c r="FOI32" s="117"/>
      <c r="FOJ32" s="117"/>
      <c r="FOK32" s="117"/>
      <c r="FOL32" s="117"/>
      <c r="FOM32" s="117"/>
      <c r="FON32" s="117"/>
      <c r="FOO32" s="117"/>
      <c r="FOP32" s="117"/>
      <c r="FOQ32" s="117"/>
      <c r="FOR32" s="117"/>
      <c r="FOS32" s="117"/>
      <c r="FOT32" s="117"/>
      <c r="FOU32" s="117"/>
      <c r="FOV32" s="117"/>
      <c r="FOW32" s="117"/>
      <c r="FOX32" s="117"/>
      <c r="FOY32" s="117"/>
      <c r="FOZ32" s="117"/>
      <c r="FPA32" s="117"/>
      <c r="FPB32" s="117"/>
      <c r="FPC32" s="117"/>
      <c r="FPD32" s="117"/>
      <c r="FPE32" s="117"/>
      <c r="FPF32" s="117"/>
      <c r="FPG32" s="117"/>
      <c r="FPH32" s="117"/>
      <c r="FPI32" s="117"/>
      <c r="FPJ32" s="117"/>
      <c r="FPK32" s="117"/>
      <c r="FPL32" s="117"/>
      <c r="FPM32" s="117"/>
      <c r="FPN32" s="117"/>
      <c r="FPO32" s="117"/>
      <c r="FPP32" s="117"/>
      <c r="FPQ32" s="117"/>
      <c r="FPR32" s="117"/>
      <c r="FPS32" s="117"/>
      <c r="FPT32" s="117"/>
      <c r="FPU32" s="117"/>
      <c r="FPV32" s="117"/>
      <c r="FPW32" s="117"/>
      <c r="FPX32" s="117"/>
      <c r="FPY32" s="117"/>
      <c r="FPZ32" s="117"/>
      <c r="FQA32" s="117"/>
      <c r="FQB32" s="117"/>
      <c r="FQC32" s="117"/>
      <c r="FQD32" s="117"/>
      <c r="FQE32" s="117"/>
      <c r="FQF32" s="117"/>
      <c r="FQG32" s="117"/>
      <c r="FQH32" s="117"/>
      <c r="FQI32" s="117"/>
      <c r="FQJ32" s="117"/>
      <c r="FQK32" s="117"/>
      <c r="FQL32" s="117"/>
      <c r="FQM32" s="117"/>
      <c r="FQN32" s="117"/>
      <c r="FQO32" s="117"/>
      <c r="FQP32" s="117"/>
      <c r="FQQ32" s="117"/>
      <c r="FQR32" s="117"/>
      <c r="FQS32" s="117"/>
      <c r="FQT32" s="117"/>
      <c r="FQU32" s="117"/>
      <c r="FQV32" s="117"/>
      <c r="FQW32" s="117"/>
      <c r="FQX32" s="117"/>
      <c r="FQY32" s="117"/>
      <c r="FQZ32" s="117"/>
      <c r="FRA32" s="117"/>
      <c r="FRB32" s="117"/>
      <c r="FRC32" s="117"/>
      <c r="FRD32" s="117"/>
      <c r="FRE32" s="117"/>
      <c r="FRF32" s="117"/>
      <c r="FRG32" s="117"/>
      <c r="FRH32" s="117"/>
      <c r="FRI32" s="117"/>
      <c r="FRJ32" s="117"/>
      <c r="FRK32" s="117"/>
      <c r="FRL32" s="117"/>
      <c r="FRM32" s="117"/>
      <c r="FRN32" s="117"/>
      <c r="FRO32" s="117"/>
      <c r="FRP32" s="117"/>
      <c r="FRQ32" s="117"/>
      <c r="FRR32" s="117"/>
      <c r="FRS32" s="117"/>
      <c r="FRT32" s="117"/>
      <c r="FRU32" s="117"/>
      <c r="FRV32" s="117"/>
      <c r="FRW32" s="117"/>
      <c r="FRX32" s="117"/>
      <c r="FRY32" s="117"/>
      <c r="FRZ32" s="117"/>
      <c r="FSA32" s="117"/>
      <c r="FSB32" s="117"/>
      <c r="FSC32" s="117"/>
      <c r="FSD32" s="117"/>
      <c r="FSE32" s="117"/>
      <c r="FSF32" s="117"/>
      <c r="FSG32" s="117"/>
      <c r="FSH32" s="117"/>
      <c r="FSI32" s="117"/>
      <c r="FSJ32" s="117"/>
      <c r="FSK32" s="117"/>
      <c r="FSL32" s="117"/>
      <c r="FSM32" s="117"/>
      <c r="FSN32" s="117"/>
      <c r="FSO32" s="117"/>
      <c r="FSP32" s="117"/>
      <c r="FSQ32" s="117"/>
      <c r="FSR32" s="117"/>
      <c r="FSS32" s="117"/>
      <c r="FST32" s="117"/>
      <c r="FSU32" s="117"/>
      <c r="FSV32" s="117"/>
      <c r="FSW32" s="117"/>
      <c r="FSX32" s="117"/>
      <c r="FSY32" s="117"/>
      <c r="FSZ32" s="117"/>
      <c r="FTA32" s="117"/>
      <c r="FTB32" s="117"/>
      <c r="FTC32" s="117"/>
      <c r="FTD32" s="117"/>
      <c r="FTE32" s="117"/>
      <c r="FTF32" s="117"/>
      <c r="FTG32" s="117"/>
      <c r="FTH32" s="117"/>
      <c r="FTI32" s="117"/>
      <c r="FTJ32" s="117"/>
      <c r="FTK32" s="117"/>
      <c r="FTL32" s="117"/>
      <c r="FTM32" s="117"/>
      <c r="FTN32" s="117"/>
      <c r="FTO32" s="117"/>
      <c r="FTP32" s="117"/>
      <c r="FTQ32" s="117"/>
      <c r="FTR32" s="117"/>
      <c r="FTS32" s="117"/>
      <c r="FTT32" s="117"/>
      <c r="FTU32" s="117"/>
      <c r="FTV32" s="117"/>
      <c r="FTW32" s="117"/>
      <c r="FTX32" s="117"/>
      <c r="FTY32" s="117"/>
      <c r="FTZ32" s="117"/>
      <c r="FUA32" s="117"/>
      <c r="FUB32" s="117"/>
      <c r="FUC32" s="117"/>
      <c r="FUD32" s="117"/>
      <c r="FUE32" s="117"/>
      <c r="FUF32" s="117"/>
      <c r="FUG32" s="117"/>
      <c r="FUH32" s="117"/>
      <c r="FUI32" s="117"/>
      <c r="FUJ32" s="117"/>
      <c r="FUK32" s="117"/>
      <c r="FUL32" s="117"/>
      <c r="FUM32" s="117"/>
      <c r="FUN32" s="117"/>
      <c r="FUO32" s="117"/>
      <c r="FUP32" s="117"/>
      <c r="FUQ32" s="117"/>
      <c r="FUR32" s="117"/>
      <c r="FUS32" s="117"/>
      <c r="FUT32" s="117"/>
      <c r="FUU32" s="117"/>
      <c r="FUV32" s="117"/>
      <c r="FUW32" s="117"/>
      <c r="FUX32" s="117"/>
      <c r="FUY32" s="117"/>
      <c r="FUZ32" s="117"/>
      <c r="FVA32" s="117"/>
      <c r="FVB32" s="117"/>
      <c r="FVC32" s="117"/>
      <c r="FVD32" s="117"/>
      <c r="FVE32" s="117"/>
      <c r="FVF32" s="117"/>
      <c r="FVG32" s="117"/>
      <c r="FVH32" s="117"/>
      <c r="FVI32" s="117"/>
      <c r="FVJ32" s="117"/>
      <c r="FVK32" s="117"/>
      <c r="FVL32" s="117"/>
      <c r="FVM32" s="117"/>
      <c r="FVN32" s="117"/>
      <c r="FVO32" s="117"/>
      <c r="FVP32" s="117"/>
      <c r="FVQ32" s="117"/>
      <c r="FVR32" s="117"/>
      <c r="FVS32" s="117"/>
      <c r="FVT32" s="117"/>
      <c r="FVU32" s="117"/>
      <c r="FVV32" s="117"/>
      <c r="FVW32" s="117"/>
      <c r="FVX32" s="117"/>
      <c r="FVY32" s="117"/>
      <c r="FVZ32" s="117"/>
      <c r="FWA32" s="117"/>
      <c r="FWB32" s="117"/>
      <c r="FWC32" s="117"/>
      <c r="FWD32" s="117"/>
      <c r="FWE32" s="117"/>
      <c r="FWF32" s="117"/>
      <c r="FWG32" s="117"/>
      <c r="FWH32" s="117"/>
      <c r="FWI32" s="117"/>
      <c r="FWJ32" s="117"/>
      <c r="FWK32" s="117"/>
      <c r="FWL32" s="117"/>
      <c r="FWM32" s="117"/>
      <c r="FWN32" s="117"/>
      <c r="FWO32" s="117"/>
      <c r="FWP32" s="117"/>
      <c r="FWQ32" s="117"/>
      <c r="FWR32" s="117"/>
      <c r="FWS32" s="117"/>
      <c r="FWT32" s="117"/>
      <c r="FWU32" s="117"/>
      <c r="FWV32" s="117"/>
      <c r="FWW32" s="117"/>
      <c r="FWX32" s="117"/>
      <c r="FWY32" s="117"/>
      <c r="FWZ32" s="117"/>
      <c r="FXA32" s="117"/>
      <c r="FXB32" s="117"/>
      <c r="FXC32" s="117"/>
      <c r="FXD32" s="117"/>
      <c r="FXE32" s="117"/>
      <c r="FXF32" s="117"/>
      <c r="FXG32" s="117"/>
      <c r="FXH32" s="117"/>
      <c r="FXI32" s="117"/>
      <c r="FXJ32" s="117"/>
      <c r="FXK32" s="117"/>
      <c r="FXL32" s="117"/>
      <c r="FXM32" s="117"/>
      <c r="FXN32" s="117"/>
      <c r="FXO32" s="117"/>
      <c r="FXP32" s="117"/>
      <c r="FXQ32" s="117"/>
      <c r="FXR32" s="117"/>
      <c r="FXS32" s="117"/>
      <c r="FXT32" s="117"/>
      <c r="FXU32" s="117"/>
      <c r="FXV32" s="117"/>
      <c r="FXW32" s="117"/>
      <c r="FXX32" s="117"/>
      <c r="FXY32" s="117"/>
      <c r="FXZ32" s="117"/>
      <c r="FYA32" s="117"/>
      <c r="FYB32" s="117"/>
      <c r="FYC32" s="117"/>
      <c r="FYD32" s="117"/>
      <c r="FYE32" s="117"/>
      <c r="FYF32" s="117"/>
      <c r="FYG32" s="117"/>
      <c r="FYH32" s="117"/>
      <c r="FYI32" s="117"/>
      <c r="FYJ32" s="117"/>
      <c r="FYK32" s="117"/>
      <c r="FYL32" s="117"/>
      <c r="FYM32" s="117"/>
      <c r="FYN32" s="117"/>
      <c r="FYO32" s="117"/>
      <c r="FYP32" s="117"/>
      <c r="FYQ32" s="117"/>
      <c r="FYR32" s="117"/>
      <c r="FYS32" s="117"/>
      <c r="FYT32" s="117"/>
      <c r="FYU32" s="117"/>
      <c r="FYV32" s="117"/>
      <c r="FYW32" s="117"/>
      <c r="FYX32" s="117"/>
      <c r="FYY32" s="117"/>
      <c r="FYZ32" s="117"/>
      <c r="FZA32" s="117"/>
      <c r="FZB32" s="117"/>
      <c r="FZC32" s="117"/>
      <c r="FZD32" s="117"/>
      <c r="FZE32" s="117"/>
      <c r="FZF32" s="117"/>
      <c r="FZG32" s="117"/>
      <c r="FZH32" s="117"/>
      <c r="FZI32" s="117"/>
      <c r="FZJ32" s="117"/>
      <c r="FZK32" s="117"/>
      <c r="FZL32" s="117"/>
      <c r="FZM32" s="117"/>
      <c r="FZN32" s="117"/>
      <c r="FZO32" s="117"/>
      <c r="FZP32" s="117"/>
      <c r="FZQ32" s="117"/>
      <c r="FZR32" s="117"/>
      <c r="FZS32" s="117"/>
      <c r="FZT32" s="117"/>
      <c r="FZU32" s="117"/>
      <c r="FZV32" s="117"/>
      <c r="FZW32" s="117"/>
      <c r="FZX32" s="117"/>
      <c r="FZY32" s="117"/>
      <c r="FZZ32" s="117"/>
      <c r="GAA32" s="117"/>
      <c r="GAB32" s="117"/>
      <c r="GAC32" s="117"/>
      <c r="GAD32" s="117"/>
      <c r="GAE32" s="117"/>
      <c r="GAF32" s="117"/>
      <c r="GAG32" s="117"/>
      <c r="GAH32" s="117"/>
      <c r="GAI32" s="117"/>
      <c r="GAJ32" s="117"/>
      <c r="GAK32" s="117"/>
      <c r="GAL32" s="117"/>
      <c r="GAM32" s="117"/>
      <c r="GAN32" s="117"/>
      <c r="GAO32" s="117"/>
      <c r="GAP32" s="117"/>
      <c r="GAQ32" s="117"/>
      <c r="GAR32" s="117"/>
      <c r="GAS32" s="117"/>
      <c r="GAT32" s="117"/>
      <c r="GAU32" s="117"/>
      <c r="GAV32" s="117"/>
      <c r="GAW32" s="117"/>
      <c r="GAX32" s="117"/>
      <c r="GAY32" s="117"/>
      <c r="GAZ32" s="117"/>
      <c r="GBA32" s="117"/>
      <c r="GBB32" s="117"/>
      <c r="GBC32" s="117"/>
      <c r="GBD32" s="117"/>
      <c r="GBE32" s="117"/>
      <c r="GBF32" s="117"/>
      <c r="GBG32" s="117"/>
      <c r="GBH32" s="117"/>
      <c r="GBI32" s="117"/>
      <c r="GBJ32" s="117"/>
      <c r="GBK32" s="117"/>
      <c r="GBL32" s="117"/>
      <c r="GBM32" s="117"/>
      <c r="GBN32" s="117"/>
      <c r="GBO32" s="117"/>
      <c r="GBP32" s="117"/>
      <c r="GBQ32" s="117"/>
      <c r="GBR32" s="117"/>
      <c r="GBS32" s="117"/>
      <c r="GBT32" s="117"/>
      <c r="GBU32" s="117"/>
      <c r="GBV32" s="117"/>
      <c r="GBW32" s="117"/>
      <c r="GBX32" s="117"/>
      <c r="GBY32" s="117"/>
      <c r="GBZ32" s="117"/>
      <c r="GCA32" s="117"/>
      <c r="GCB32" s="117"/>
      <c r="GCC32" s="117"/>
      <c r="GCD32" s="117"/>
      <c r="GCE32" s="117"/>
      <c r="GCF32" s="117"/>
      <c r="GCG32" s="117"/>
      <c r="GCH32" s="117"/>
      <c r="GCI32" s="117"/>
      <c r="GCJ32" s="117"/>
      <c r="GCK32" s="117"/>
      <c r="GCL32" s="117"/>
      <c r="GCM32" s="117"/>
      <c r="GCN32" s="117"/>
      <c r="GCO32" s="117"/>
      <c r="GCP32" s="117"/>
      <c r="GCQ32" s="117"/>
      <c r="GCR32" s="117"/>
      <c r="GCS32" s="117"/>
      <c r="GCT32" s="117"/>
      <c r="GCU32" s="117"/>
      <c r="GCV32" s="117"/>
      <c r="GCW32" s="117"/>
      <c r="GCX32" s="117"/>
      <c r="GCY32" s="117"/>
      <c r="GCZ32" s="117"/>
      <c r="GDA32" s="117"/>
      <c r="GDB32" s="117"/>
      <c r="GDC32" s="117"/>
      <c r="GDD32" s="117"/>
      <c r="GDE32" s="117"/>
      <c r="GDF32" s="117"/>
      <c r="GDG32" s="117"/>
      <c r="GDH32" s="117"/>
      <c r="GDI32" s="117"/>
      <c r="GDJ32" s="117"/>
      <c r="GDK32" s="117"/>
      <c r="GDL32" s="117"/>
      <c r="GDM32" s="117"/>
      <c r="GDN32" s="117"/>
      <c r="GDO32" s="117"/>
      <c r="GDP32" s="117"/>
      <c r="GDQ32" s="117"/>
      <c r="GDR32" s="117"/>
      <c r="GDS32" s="117"/>
      <c r="GDT32" s="117"/>
      <c r="GDU32" s="117"/>
      <c r="GDV32" s="117"/>
      <c r="GDW32" s="117"/>
      <c r="GDX32" s="117"/>
      <c r="GDY32" s="117"/>
      <c r="GDZ32" s="117"/>
      <c r="GEA32" s="117"/>
      <c r="GEB32" s="117"/>
      <c r="GEC32" s="117"/>
      <c r="GED32" s="117"/>
      <c r="GEE32" s="117"/>
      <c r="GEF32" s="117"/>
      <c r="GEG32" s="117"/>
      <c r="GEH32" s="117"/>
      <c r="GEI32" s="117"/>
      <c r="GEJ32" s="117"/>
      <c r="GEK32" s="117"/>
      <c r="GEL32" s="117"/>
      <c r="GEM32" s="117"/>
      <c r="GEN32" s="117"/>
      <c r="GEO32" s="117"/>
      <c r="GEP32" s="117"/>
      <c r="GEQ32" s="117"/>
      <c r="GER32" s="117"/>
      <c r="GES32" s="117"/>
      <c r="GET32" s="117"/>
      <c r="GEU32" s="117"/>
      <c r="GEV32" s="117"/>
      <c r="GEW32" s="117"/>
      <c r="GEX32" s="117"/>
      <c r="GEY32" s="117"/>
      <c r="GEZ32" s="117"/>
      <c r="GFA32" s="117"/>
      <c r="GFB32" s="117"/>
      <c r="GFC32" s="117"/>
      <c r="GFD32" s="117"/>
      <c r="GFE32" s="117"/>
      <c r="GFF32" s="117"/>
      <c r="GFG32" s="117"/>
      <c r="GFH32" s="117"/>
      <c r="GFI32" s="117"/>
      <c r="GFJ32" s="117"/>
      <c r="GFK32" s="117"/>
      <c r="GFL32" s="117"/>
      <c r="GFM32" s="117"/>
      <c r="GFN32" s="117"/>
      <c r="GFO32" s="117"/>
      <c r="GFP32" s="117"/>
      <c r="GFQ32" s="117"/>
      <c r="GFR32" s="117"/>
      <c r="GFS32" s="117"/>
      <c r="GFT32" s="117"/>
      <c r="GFU32" s="117"/>
      <c r="GFV32" s="117"/>
      <c r="GFW32" s="117"/>
      <c r="GFX32" s="117"/>
      <c r="GFY32" s="117"/>
      <c r="GFZ32" s="117"/>
      <c r="GGA32" s="117"/>
      <c r="GGB32" s="117"/>
      <c r="GGC32" s="117"/>
      <c r="GGD32" s="117"/>
      <c r="GGE32" s="117"/>
      <c r="GGF32" s="117"/>
      <c r="GGG32" s="117"/>
      <c r="GGH32" s="117"/>
      <c r="GGI32" s="117"/>
      <c r="GGJ32" s="117"/>
      <c r="GGK32" s="117"/>
      <c r="GGL32" s="117"/>
      <c r="GGM32" s="117"/>
      <c r="GGN32" s="117"/>
      <c r="GGO32" s="117"/>
      <c r="GGP32" s="117"/>
      <c r="GGQ32" s="117"/>
      <c r="GGR32" s="117"/>
      <c r="GGS32" s="117"/>
      <c r="GGT32" s="117"/>
      <c r="GGU32" s="117"/>
      <c r="GGV32" s="117"/>
      <c r="GGW32" s="117"/>
      <c r="GGX32" s="117"/>
      <c r="GGY32" s="117"/>
      <c r="GGZ32" s="117"/>
      <c r="GHA32" s="117"/>
      <c r="GHB32" s="117"/>
      <c r="GHC32" s="117"/>
      <c r="GHD32" s="117"/>
      <c r="GHE32" s="117"/>
      <c r="GHF32" s="117"/>
      <c r="GHG32" s="117"/>
      <c r="GHH32" s="117"/>
      <c r="GHI32" s="117"/>
      <c r="GHJ32" s="117"/>
      <c r="GHK32" s="117"/>
      <c r="GHL32" s="117"/>
      <c r="GHM32" s="117"/>
      <c r="GHN32" s="117"/>
      <c r="GHO32" s="117"/>
      <c r="GHP32" s="117"/>
      <c r="GHQ32" s="117"/>
      <c r="GHR32" s="117"/>
      <c r="GHS32" s="117"/>
      <c r="GHT32" s="117"/>
      <c r="GHU32" s="117"/>
      <c r="GHV32" s="117"/>
      <c r="GHW32" s="117"/>
      <c r="GHX32" s="117"/>
      <c r="GHY32" s="117"/>
      <c r="GHZ32" s="117"/>
      <c r="GIA32" s="117"/>
      <c r="GIB32" s="117"/>
      <c r="GIC32" s="117"/>
      <c r="GID32" s="117"/>
      <c r="GIE32" s="117"/>
      <c r="GIF32" s="117"/>
      <c r="GIG32" s="117"/>
      <c r="GIH32" s="117"/>
      <c r="GII32" s="117"/>
      <c r="GIJ32" s="117"/>
      <c r="GIK32" s="117"/>
      <c r="GIL32" s="117"/>
      <c r="GIM32" s="117"/>
      <c r="GIN32" s="117"/>
      <c r="GIO32" s="117"/>
      <c r="GIP32" s="117"/>
      <c r="GIQ32" s="117"/>
      <c r="GIR32" s="117"/>
      <c r="GIS32" s="117"/>
      <c r="GIT32" s="117"/>
      <c r="GIU32" s="117"/>
      <c r="GIV32" s="117"/>
      <c r="GIW32" s="117"/>
      <c r="GIX32" s="117"/>
      <c r="GIY32" s="117"/>
      <c r="GIZ32" s="117"/>
      <c r="GJA32" s="117"/>
      <c r="GJB32" s="117"/>
      <c r="GJC32" s="117"/>
      <c r="GJD32" s="117"/>
      <c r="GJE32" s="117"/>
      <c r="GJF32" s="117"/>
      <c r="GJG32" s="117"/>
      <c r="GJH32" s="117"/>
      <c r="GJI32" s="117"/>
      <c r="GJJ32" s="117"/>
      <c r="GJK32" s="117"/>
      <c r="GJL32" s="117"/>
      <c r="GJM32" s="117"/>
      <c r="GJN32" s="117"/>
      <c r="GJO32" s="117"/>
      <c r="GJP32" s="117"/>
      <c r="GJQ32" s="117"/>
      <c r="GJR32" s="117"/>
      <c r="GJS32" s="117"/>
      <c r="GJT32" s="117"/>
      <c r="GJU32" s="117"/>
      <c r="GJV32" s="117"/>
      <c r="GJW32" s="117"/>
      <c r="GJX32" s="117"/>
      <c r="GJY32" s="117"/>
      <c r="GJZ32" s="117"/>
      <c r="GKA32" s="117"/>
      <c r="GKB32" s="117"/>
      <c r="GKC32" s="117"/>
      <c r="GKD32" s="117"/>
      <c r="GKE32" s="117"/>
      <c r="GKF32" s="117"/>
      <c r="GKG32" s="117"/>
      <c r="GKH32" s="117"/>
      <c r="GKI32" s="117"/>
      <c r="GKJ32" s="117"/>
      <c r="GKK32" s="117"/>
      <c r="GKL32" s="117"/>
      <c r="GKM32" s="117"/>
      <c r="GKN32" s="117"/>
      <c r="GKO32" s="117"/>
      <c r="GKP32" s="117"/>
      <c r="GKQ32" s="117"/>
      <c r="GKR32" s="117"/>
      <c r="GKS32" s="117"/>
      <c r="GKT32" s="117"/>
      <c r="GKU32" s="117"/>
      <c r="GKV32" s="117"/>
      <c r="GKW32" s="117"/>
      <c r="GKX32" s="117"/>
      <c r="GKY32" s="117"/>
      <c r="GKZ32" s="117"/>
      <c r="GLA32" s="117"/>
      <c r="GLB32" s="117"/>
      <c r="GLC32" s="117"/>
      <c r="GLD32" s="117"/>
      <c r="GLE32" s="117"/>
      <c r="GLF32" s="117"/>
      <c r="GLG32" s="117"/>
      <c r="GLH32" s="117"/>
      <c r="GLI32" s="117"/>
      <c r="GLJ32" s="117"/>
      <c r="GLK32" s="117"/>
      <c r="GLL32" s="117"/>
      <c r="GLM32" s="117"/>
      <c r="GLN32" s="117"/>
      <c r="GLO32" s="117"/>
      <c r="GLP32" s="117"/>
      <c r="GLQ32" s="117"/>
      <c r="GLR32" s="117"/>
      <c r="GLS32" s="117"/>
      <c r="GLT32" s="117"/>
      <c r="GLU32" s="117"/>
      <c r="GLV32" s="117"/>
      <c r="GLW32" s="117"/>
      <c r="GLX32" s="117"/>
      <c r="GLY32" s="117"/>
      <c r="GLZ32" s="117"/>
      <c r="GMA32" s="117"/>
      <c r="GMB32" s="117"/>
      <c r="GMC32" s="117"/>
      <c r="GMD32" s="117"/>
      <c r="GME32" s="117"/>
      <c r="GMF32" s="117"/>
      <c r="GMG32" s="117"/>
      <c r="GMH32" s="117"/>
      <c r="GMI32" s="117"/>
      <c r="GMJ32" s="117"/>
      <c r="GMK32" s="117"/>
      <c r="GML32" s="117"/>
      <c r="GMM32" s="117"/>
      <c r="GMN32" s="117"/>
      <c r="GMO32" s="117"/>
      <c r="GMP32" s="117"/>
      <c r="GMQ32" s="117"/>
      <c r="GMR32" s="117"/>
      <c r="GMS32" s="117"/>
      <c r="GMT32" s="117"/>
      <c r="GMU32" s="117"/>
      <c r="GMV32" s="117"/>
      <c r="GMW32" s="117"/>
      <c r="GMX32" s="117"/>
      <c r="GMY32" s="117"/>
      <c r="GMZ32" s="117"/>
      <c r="GNA32" s="117"/>
      <c r="GNB32" s="117"/>
      <c r="GNC32" s="117"/>
      <c r="GND32" s="117"/>
      <c r="GNE32" s="117"/>
      <c r="GNF32" s="117"/>
      <c r="GNG32" s="117"/>
      <c r="GNH32" s="117"/>
      <c r="GNI32" s="117"/>
      <c r="GNJ32" s="117"/>
      <c r="GNK32" s="117"/>
      <c r="GNL32" s="117"/>
      <c r="GNM32" s="117"/>
      <c r="GNN32" s="117"/>
      <c r="GNO32" s="117"/>
      <c r="GNP32" s="117"/>
      <c r="GNQ32" s="117"/>
      <c r="GNR32" s="117"/>
      <c r="GNS32" s="117"/>
      <c r="GNT32" s="117"/>
      <c r="GNU32" s="117"/>
      <c r="GNV32" s="117"/>
      <c r="GNW32" s="117"/>
      <c r="GNX32" s="117"/>
      <c r="GNY32" s="117"/>
      <c r="GNZ32" s="117"/>
      <c r="GOA32" s="117"/>
      <c r="GOB32" s="117"/>
      <c r="GOC32" s="117"/>
      <c r="GOD32" s="117"/>
      <c r="GOE32" s="117"/>
      <c r="GOF32" s="117"/>
      <c r="GOG32" s="117"/>
      <c r="GOH32" s="117"/>
      <c r="GOI32" s="117"/>
      <c r="GOJ32" s="117"/>
      <c r="GOK32" s="117"/>
      <c r="GOL32" s="117"/>
      <c r="GOM32" s="117"/>
      <c r="GON32" s="117"/>
      <c r="GOO32" s="117"/>
      <c r="GOP32" s="117"/>
      <c r="GOQ32" s="117"/>
      <c r="GOR32" s="117"/>
      <c r="GOS32" s="117"/>
      <c r="GOT32" s="117"/>
      <c r="GOU32" s="117"/>
      <c r="GOV32" s="117"/>
      <c r="GOW32" s="117"/>
      <c r="GOX32" s="117"/>
      <c r="GOY32" s="117"/>
      <c r="GOZ32" s="117"/>
      <c r="GPA32" s="117"/>
      <c r="GPB32" s="117"/>
      <c r="GPC32" s="117"/>
      <c r="GPD32" s="117"/>
      <c r="GPE32" s="117"/>
      <c r="GPF32" s="117"/>
      <c r="GPG32" s="117"/>
      <c r="GPH32" s="117"/>
      <c r="GPI32" s="117"/>
      <c r="GPJ32" s="117"/>
      <c r="GPK32" s="117"/>
      <c r="GPL32" s="117"/>
      <c r="GPM32" s="117"/>
      <c r="GPN32" s="117"/>
      <c r="GPO32" s="117"/>
      <c r="GPP32" s="117"/>
      <c r="GPQ32" s="117"/>
      <c r="GPR32" s="117"/>
      <c r="GPS32" s="117"/>
      <c r="GPT32" s="117"/>
      <c r="GPU32" s="117"/>
      <c r="GPV32" s="117"/>
      <c r="GPW32" s="117"/>
      <c r="GPX32" s="117"/>
      <c r="GPY32" s="117"/>
      <c r="GPZ32" s="117"/>
      <c r="GQA32" s="117"/>
      <c r="GQB32" s="117"/>
      <c r="GQC32" s="117"/>
      <c r="GQD32" s="117"/>
      <c r="GQE32" s="117"/>
      <c r="GQF32" s="117"/>
      <c r="GQG32" s="117"/>
      <c r="GQH32" s="117"/>
      <c r="GQI32" s="117"/>
      <c r="GQJ32" s="117"/>
      <c r="GQK32" s="117"/>
      <c r="GQL32" s="117"/>
      <c r="GQM32" s="117"/>
      <c r="GQN32" s="117"/>
      <c r="GQO32" s="117"/>
      <c r="GQP32" s="117"/>
      <c r="GQQ32" s="117"/>
      <c r="GQR32" s="117"/>
      <c r="GQS32" s="117"/>
      <c r="GQT32" s="117"/>
      <c r="GQU32" s="117"/>
      <c r="GQV32" s="117"/>
      <c r="GQW32" s="117"/>
      <c r="GQX32" s="117"/>
      <c r="GQY32" s="117"/>
      <c r="GQZ32" s="117"/>
      <c r="GRA32" s="117"/>
      <c r="GRB32" s="117"/>
      <c r="GRC32" s="117"/>
      <c r="GRD32" s="117"/>
      <c r="GRE32" s="117"/>
      <c r="GRF32" s="117"/>
      <c r="GRG32" s="117"/>
      <c r="GRH32" s="117"/>
      <c r="GRI32" s="117"/>
      <c r="GRJ32" s="117"/>
      <c r="GRK32" s="117"/>
      <c r="GRL32" s="117"/>
      <c r="GRM32" s="117"/>
      <c r="GRN32" s="117"/>
      <c r="GRO32" s="117"/>
      <c r="GRP32" s="117"/>
      <c r="GRQ32" s="117"/>
      <c r="GRR32" s="117"/>
      <c r="GRS32" s="117"/>
      <c r="GRT32" s="117"/>
      <c r="GRU32" s="117"/>
      <c r="GRV32" s="117"/>
      <c r="GRW32" s="117"/>
      <c r="GRX32" s="117"/>
      <c r="GRY32" s="117"/>
      <c r="GRZ32" s="117"/>
      <c r="GSA32" s="117"/>
      <c r="GSB32" s="117"/>
      <c r="GSC32" s="117"/>
      <c r="GSD32" s="117"/>
      <c r="GSE32" s="117"/>
      <c r="GSF32" s="117"/>
      <c r="GSG32" s="117"/>
      <c r="GSH32" s="117"/>
      <c r="GSI32" s="117"/>
      <c r="GSJ32" s="117"/>
      <c r="GSK32" s="117"/>
      <c r="GSL32" s="117"/>
      <c r="GSM32" s="117"/>
      <c r="GSN32" s="117"/>
      <c r="GSO32" s="117"/>
      <c r="GSP32" s="117"/>
      <c r="GSQ32" s="117"/>
      <c r="GSR32" s="117"/>
      <c r="GSS32" s="117"/>
      <c r="GST32" s="117"/>
      <c r="GSU32" s="117"/>
      <c r="GSV32" s="117"/>
      <c r="GSW32" s="117"/>
      <c r="GSX32" s="117"/>
      <c r="GSY32" s="117"/>
      <c r="GSZ32" s="117"/>
      <c r="GTA32" s="117"/>
      <c r="GTB32" s="117"/>
      <c r="GTC32" s="117"/>
      <c r="GTD32" s="117"/>
      <c r="GTE32" s="117"/>
      <c r="GTF32" s="117"/>
      <c r="GTG32" s="117"/>
      <c r="GTH32" s="117"/>
      <c r="GTI32" s="117"/>
      <c r="GTJ32" s="117"/>
      <c r="GTK32" s="117"/>
      <c r="GTL32" s="117"/>
      <c r="GTM32" s="117"/>
      <c r="GTN32" s="117"/>
      <c r="GTO32" s="117"/>
      <c r="GTP32" s="117"/>
      <c r="GTQ32" s="117"/>
      <c r="GTR32" s="117"/>
      <c r="GTS32" s="117"/>
      <c r="GTT32" s="117"/>
      <c r="GTU32" s="117"/>
      <c r="GTV32" s="117"/>
      <c r="GTW32" s="117"/>
      <c r="GTX32" s="117"/>
      <c r="GTY32" s="117"/>
      <c r="GTZ32" s="117"/>
      <c r="GUA32" s="117"/>
      <c r="GUB32" s="117"/>
      <c r="GUC32" s="117"/>
      <c r="GUD32" s="117"/>
      <c r="GUE32" s="117"/>
      <c r="GUF32" s="117"/>
      <c r="GUG32" s="117"/>
      <c r="GUH32" s="117"/>
      <c r="GUI32" s="117"/>
      <c r="GUJ32" s="117"/>
      <c r="GUK32" s="117"/>
      <c r="GUL32" s="117"/>
      <c r="GUM32" s="117"/>
      <c r="GUN32" s="117"/>
      <c r="GUO32" s="117"/>
      <c r="GUP32" s="117"/>
      <c r="GUQ32" s="117"/>
      <c r="GUR32" s="117"/>
      <c r="GUS32" s="117"/>
      <c r="GUT32" s="117"/>
      <c r="GUU32" s="117"/>
      <c r="GUV32" s="117"/>
      <c r="GUW32" s="117"/>
      <c r="GUX32" s="117"/>
      <c r="GUY32" s="117"/>
      <c r="GUZ32" s="117"/>
      <c r="GVA32" s="117"/>
      <c r="GVB32" s="117"/>
      <c r="GVC32" s="117"/>
      <c r="GVD32" s="117"/>
      <c r="GVE32" s="117"/>
      <c r="GVF32" s="117"/>
      <c r="GVG32" s="117"/>
      <c r="GVH32" s="117"/>
      <c r="GVI32" s="117"/>
      <c r="GVJ32" s="117"/>
      <c r="GVK32" s="117"/>
      <c r="GVL32" s="117"/>
      <c r="GVM32" s="117"/>
      <c r="GVN32" s="117"/>
      <c r="GVO32" s="117"/>
      <c r="GVP32" s="117"/>
      <c r="GVQ32" s="117"/>
      <c r="GVR32" s="117"/>
      <c r="GVS32" s="117"/>
      <c r="GVT32" s="117"/>
      <c r="GVU32" s="117"/>
      <c r="GVV32" s="117"/>
      <c r="GVW32" s="117"/>
      <c r="GVX32" s="117"/>
      <c r="GVY32" s="117"/>
      <c r="GVZ32" s="117"/>
      <c r="GWA32" s="117"/>
      <c r="GWB32" s="117"/>
      <c r="GWC32" s="117"/>
      <c r="GWD32" s="117"/>
      <c r="GWE32" s="117"/>
      <c r="GWF32" s="117"/>
      <c r="GWG32" s="117"/>
      <c r="GWH32" s="117"/>
      <c r="GWI32" s="117"/>
      <c r="GWJ32" s="117"/>
      <c r="GWK32" s="117"/>
      <c r="GWL32" s="117"/>
      <c r="GWM32" s="117"/>
      <c r="GWN32" s="117"/>
      <c r="GWO32" s="117"/>
      <c r="GWP32" s="117"/>
      <c r="GWQ32" s="117"/>
      <c r="GWR32" s="117"/>
      <c r="GWS32" s="117"/>
      <c r="GWT32" s="117"/>
      <c r="GWU32" s="117"/>
      <c r="GWV32" s="117"/>
      <c r="GWW32" s="117"/>
      <c r="GWX32" s="117"/>
      <c r="GWY32" s="117"/>
      <c r="GWZ32" s="117"/>
      <c r="GXA32" s="117"/>
      <c r="GXB32" s="117"/>
      <c r="GXC32" s="117"/>
      <c r="GXD32" s="117"/>
      <c r="GXE32" s="117"/>
      <c r="GXF32" s="117"/>
      <c r="GXG32" s="117"/>
      <c r="GXH32" s="117"/>
      <c r="GXI32" s="117"/>
      <c r="GXJ32" s="117"/>
      <c r="GXK32" s="117"/>
      <c r="GXL32" s="117"/>
      <c r="GXM32" s="117"/>
      <c r="GXN32" s="117"/>
      <c r="GXO32" s="117"/>
      <c r="GXP32" s="117"/>
      <c r="GXQ32" s="117"/>
      <c r="GXR32" s="117"/>
      <c r="GXS32" s="117"/>
      <c r="GXT32" s="117"/>
      <c r="GXU32" s="117"/>
      <c r="GXV32" s="117"/>
      <c r="GXW32" s="117"/>
      <c r="GXX32" s="117"/>
      <c r="GXY32" s="117"/>
      <c r="GXZ32" s="117"/>
      <c r="GYA32" s="117"/>
      <c r="GYB32" s="117"/>
      <c r="GYC32" s="117"/>
      <c r="GYD32" s="117"/>
      <c r="GYE32" s="117"/>
      <c r="GYF32" s="117"/>
      <c r="GYG32" s="117"/>
      <c r="GYH32" s="117"/>
      <c r="GYI32" s="117"/>
      <c r="GYJ32" s="117"/>
      <c r="GYK32" s="117"/>
      <c r="GYL32" s="117"/>
      <c r="GYM32" s="117"/>
      <c r="GYN32" s="117"/>
      <c r="GYO32" s="117"/>
      <c r="GYP32" s="117"/>
      <c r="GYQ32" s="117"/>
      <c r="GYR32" s="117"/>
      <c r="GYS32" s="117"/>
      <c r="GYT32" s="117"/>
      <c r="GYU32" s="117"/>
      <c r="GYV32" s="117"/>
      <c r="GYW32" s="117"/>
      <c r="GYX32" s="117"/>
      <c r="GYY32" s="117"/>
      <c r="GYZ32" s="117"/>
      <c r="GZA32" s="117"/>
      <c r="GZB32" s="117"/>
      <c r="GZC32" s="117"/>
      <c r="GZD32" s="117"/>
      <c r="GZE32" s="117"/>
      <c r="GZF32" s="117"/>
      <c r="GZG32" s="117"/>
      <c r="GZH32" s="117"/>
      <c r="GZI32" s="117"/>
      <c r="GZJ32" s="117"/>
      <c r="GZK32" s="117"/>
      <c r="GZL32" s="117"/>
      <c r="GZM32" s="117"/>
      <c r="GZN32" s="117"/>
      <c r="GZO32" s="117"/>
      <c r="GZP32" s="117"/>
      <c r="GZQ32" s="117"/>
      <c r="GZR32" s="117"/>
      <c r="GZS32" s="117"/>
      <c r="GZT32" s="117"/>
      <c r="GZU32" s="117"/>
      <c r="GZV32" s="117"/>
      <c r="GZW32" s="117"/>
      <c r="GZX32" s="117"/>
      <c r="GZY32" s="117"/>
      <c r="GZZ32" s="117"/>
      <c r="HAA32" s="117"/>
      <c r="HAB32" s="117"/>
      <c r="HAC32" s="117"/>
      <c r="HAD32" s="117"/>
      <c r="HAE32" s="117"/>
      <c r="HAF32" s="117"/>
      <c r="HAG32" s="117"/>
      <c r="HAH32" s="117"/>
      <c r="HAI32" s="117"/>
      <c r="HAJ32" s="117"/>
      <c r="HAK32" s="117"/>
      <c r="HAL32" s="117"/>
      <c r="HAM32" s="117"/>
      <c r="HAN32" s="117"/>
      <c r="HAO32" s="117"/>
      <c r="HAP32" s="117"/>
      <c r="HAQ32" s="117"/>
      <c r="HAR32" s="117"/>
      <c r="HAS32" s="117"/>
      <c r="HAT32" s="117"/>
      <c r="HAU32" s="117"/>
      <c r="HAV32" s="117"/>
      <c r="HAW32" s="117"/>
      <c r="HAX32" s="117"/>
      <c r="HAY32" s="117"/>
      <c r="HAZ32" s="117"/>
      <c r="HBA32" s="117"/>
      <c r="HBB32" s="117"/>
      <c r="HBC32" s="117"/>
      <c r="HBD32" s="117"/>
      <c r="HBE32" s="117"/>
      <c r="HBF32" s="117"/>
      <c r="HBG32" s="117"/>
      <c r="HBH32" s="117"/>
      <c r="HBI32" s="117"/>
      <c r="HBJ32" s="117"/>
      <c r="HBK32" s="117"/>
      <c r="HBL32" s="117"/>
      <c r="HBM32" s="117"/>
      <c r="HBN32" s="117"/>
      <c r="HBO32" s="117"/>
      <c r="HBP32" s="117"/>
      <c r="HBQ32" s="117"/>
      <c r="HBR32" s="117"/>
      <c r="HBS32" s="117"/>
      <c r="HBT32" s="117"/>
      <c r="HBU32" s="117"/>
      <c r="HBV32" s="117"/>
      <c r="HBW32" s="117"/>
      <c r="HBX32" s="117"/>
      <c r="HBY32" s="117"/>
      <c r="HBZ32" s="117"/>
      <c r="HCA32" s="117"/>
      <c r="HCB32" s="117"/>
      <c r="HCC32" s="117"/>
      <c r="HCD32" s="117"/>
      <c r="HCE32" s="117"/>
      <c r="HCF32" s="117"/>
      <c r="HCG32" s="117"/>
      <c r="HCH32" s="117"/>
      <c r="HCI32" s="117"/>
      <c r="HCJ32" s="117"/>
      <c r="HCK32" s="117"/>
      <c r="HCL32" s="117"/>
      <c r="HCM32" s="117"/>
      <c r="HCN32" s="117"/>
      <c r="HCO32" s="117"/>
      <c r="HCP32" s="117"/>
      <c r="HCQ32" s="117"/>
      <c r="HCR32" s="117"/>
      <c r="HCS32" s="117"/>
      <c r="HCT32" s="117"/>
      <c r="HCU32" s="117"/>
      <c r="HCV32" s="117"/>
      <c r="HCW32" s="117"/>
      <c r="HCX32" s="117"/>
      <c r="HCY32" s="117"/>
      <c r="HCZ32" s="117"/>
      <c r="HDA32" s="117"/>
      <c r="HDB32" s="117"/>
      <c r="HDC32" s="117"/>
      <c r="HDD32" s="117"/>
      <c r="HDE32" s="117"/>
      <c r="HDF32" s="117"/>
      <c r="HDG32" s="117"/>
      <c r="HDH32" s="117"/>
      <c r="HDI32" s="117"/>
      <c r="HDJ32" s="117"/>
      <c r="HDK32" s="117"/>
      <c r="HDL32" s="117"/>
      <c r="HDM32" s="117"/>
      <c r="HDN32" s="117"/>
      <c r="HDO32" s="117"/>
      <c r="HDP32" s="117"/>
      <c r="HDQ32" s="117"/>
      <c r="HDR32" s="117"/>
      <c r="HDS32" s="117"/>
      <c r="HDT32" s="117"/>
      <c r="HDU32" s="117"/>
      <c r="HDV32" s="117"/>
      <c r="HDW32" s="117"/>
      <c r="HDX32" s="117"/>
      <c r="HDY32" s="117"/>
      <c r="HDZ32" s="117"/>
      <c r="HEA32" s="117"/>
      <c r="HEB32" s="117"/>
      <c r="HEC32" s="117"/>
      <c r="HED32" s="117"/>
      <c r="HEE32" s="117"/>
      <c r="HEF32" s="117"/>
      <c r="HEG32" s="117"/>
      <c r="HEH32" s="117"/>
      <c r="HEI32" s="117"/>
      <c r="HEJ32" s="117"/>
      <c r="HEK32" s="117"/>
      <c r="HEL32" s="117"/>
      <c r="HEM32" s="117"/>
      <c r="HEN32" s="117"/>
      <c r="HEO32" s="117"/>
      <c r="HEP32" s="117"/>
      <c r="HEQ32" s="117"/>
      <c r="HER32" s="117"/>
      <c r="HES32" s="117"/>
      <c r="HET32" s="117"/>
      <c r="HEU32" s="117"/>
      <c r="HEV32" s="117"/>
      <c r="HEW32" s="117"/>
      <c r="HEX32" s="117"/>
      <c r="HEY32" s="117"/>
      <c r="HEZ32" s="117"/>
      <c r="HFA32" s="117"/>
      <c r="HFB32" s="117"/>
      <c r="HFC32" s="117"/>
      <c r="HFD32" s="117"/>
      <c r="HFE32" s="117"/>
      <c r="HFF32" s="117"/>
      <c r="HFG32" s="117"/>
      <c r="HFH32" s="117"/>
      <c r="HFI32" s="117"/>
      <c r="HFJ32" s="117"/>
      <c r="HFK32" s="117"/>
      <c r="HFL32" s="117"/>
      <c r="HFM32" s="117"/>
      <c r="HFN32" s="117"/>
      <c r="HFO32" s="117"/>
      <c r="HFP32" s="117"/>
      <c r="HFQ32" s="117"/>
      <c r="HFR32" s="117"/>
      <c r="HFS32" s="117"/>
      <c r="HFT32" s="117"/>
      <c r="HFU32" s="117"/>
      <c r="HFV32" s="117"/>
      <c r="HFW32" s="117"/>
      <c r="HFX32" s="117"/>
      <c r="HFY32" s="117"/>
      <c r="HFZ32" s="117"/>
      <c r="HGA32" s="117"/>
      <c r="HGB32" s="117"/>
      <c r="HGC32" s="117"/>
      <c r="HGD32" s="117"/>
      <c r="HGE32" s="117"/>
      <c r="HGF32" s="117"/>
      <c r="HGG32" s="117"/>
      <c r="HGH32" s="117"/>
      <c r="HGI32" s="117"/>
      <c r="HGJ32" s="117"/>
      <c r="HGK32" s="117"/>
      <c r="HGL32" s="117"/>
      <c r="HGM32" s="117"/>
      <c r="HGN32" s="117"/>
      <c r="HGO32" s="117"/>
      <c r="HGP32" s="117"/>
      <c r="HGQ32" s="117"/>
      <c r="HGR32" s="117"/>
      <c r="HGS32" s="117"/>
      <c r="HGT32" s="117"/>
      <c r="HGU32" s="117"/>
      <c r="HGV32" s="117"/>
      <c r="HGW32" s="117"/>
      <c r="HGX32" s="117"/>
      <c r="HGY32" s="117"/>
      <c r="HGZ32" s="117"/>
      <c r="HHA32" s="117"/>
      <c r="HHB32" s="117"/>
      <c r="HHC32" s="117"/>
      <c r="HHD32" s="117"/>
      <c r="HHE32" s="117"/>
      <c r="HHF32" s="117"/>
      <c r="HHG32" s="117"/>
      <c r="HHH32" s="117"/>
      <c r="HHI32" s="117"/>
      <c r="HHJ32" s="117"/>
      <c r="HHK32" s="117"/>
      <c r="HHL32" s="117"/>
      <c r="HHM32" s="117"/>
      <c r="HHN32" s="117"/>
      <c r="HHO32" s="117"/>
      <c r="HHP32" s="117"/>
      <c r="HHQ32" s="117"/>
      <c r="HHR32" s="117"/>
      <c r="HHS32" s="117"/>
      <c r="HHT32" s="117"/>
      <c r="HHU32" s="117"/>
      <c r="HHV32" s="117"/>
      <c r="HHW32" s="117"/>
      <c r="HHX32" s="117"/>
      <c r="HHY32" s="117"/>
      <c r="HHZ32" s="117"/>
      <c r="HIA32" s="117"/>
      <c r="HIB32" s="117"/>
      <c r="HIC32" s="117"/>
      <c r="HID32" s="117"/>
      <c r="HIE32" s="117"/>
      <c r="HIF32" s="117"/>
      <c r="HIG32" s="117"/>
      <c r="HIH32" s="117"/>
      <c r="HII32" s="117"/>
      <c r="HIJ32" s="117"/>
      <c r="HIK32" s="117"/>
      <c r="HIL32" s="117"/>
      <c r="HIM32" s="117"/>
      <c r="HIN32" s="117"/>
      <c r="HIO32" s="117"/>
      <c r="HIP32" s="117"/>
      <c r="HIQ32" s="117"/>
      <c r="HIR32" s="117"/>
      <c r="HIS32" s="117"/>
      <c r="HIT32" s="117"/>
      <c r="HIU32" s="117"/>
      <c r="HIV32" s="117"/>
      <c r="HIW32" s="117"/>
      <c r="HIX32" s="117"/>
      <c r="HIY32" s="117"/>
      <c r="HIZ32" s="117"/>
      <c r="HJA32" s="117"/>
      <c r="HJB32" s="117"/>
      <c r="HJC32" s="117"/>
      <c r="HJD32" s="117"/>
      <c r="HJE32" s="117"/>
      <c r="HJF32" s="117"/>
      <c r="HJG32" s="117"/>
      <c r="HJH32" s="117"/>
      <c r="HJI32" s="117"/>
      <c r="HJJ32" s="117"/>
      <c r="HJK32" s="117"/>
      <c r="HJL32" s="117"/>
      <c r="HJM32" s="117"/>
      <c r="HJN32" s="117"/>
      <c r="HJO32" s="117"/>
      <c r="HJP32" s="117"/>
      <c r="HJQ32" s="117"/>
      <c r="HJR32" s="117"/>
      <c r="HJS32" s="117"/>
      <c r="HJT32" s="117"/>
      <c r="HJU32" s="117"/>
      <c r="HJV32" s="117"/>
      <c r="HJW32" s="117"/>
      <c r="HJX32" s="117"/>
      <c r="HJY32" s="117"/>
      <c r="HJZ32" s="117"/>
      <c r="HKA32" s="117"/>
      <c r="HKB32" s="117"/>
      <c r="HKC32" s="117"/>
      <c r="HKD32" s="117"/>
      <c r="HKE32" s="117"/>
      <c r="HKF32" s="117"/>
      <c r="HKG32" s="117"/>
      <c r="HKH32" s="117"/>
      <c r="HKI32" s="117"/>
      <c r="HKJ32" s="117"/>
      <c r="HKK32" s="117"/>
      <c r="HKL32" s="117"/>
      <c r="HKM32" s="117"/>
      <c r="HKN32" s="117"/>
      <c r="HKO32" s="117"/>
      <c r="HKP32" s="117"/>
      <c r="HKQ32" s="117"/>
      <c r="HKR32" s="117"/>
      <c r="HKS32" s="117"/>
      <c r="HKT32" s="117"/>
      <c r="HKU32" s="117"/>
      <c r="HKV32" s="117"/>
      <c r="HKW32" s="117"/>
      <c r="HKX32" s="117"/>
      <c r="HKY32" s="117"/>
      <c r="HKZ32" s="117"/>
      <c r="HLA32" s="117"/>
      <c r="HLB32" s="117"/>
      <c r="HLC32" s="117"/>
      <c r="HLD32" s="117"/>
      <c r="HLE32" s="117"/>
      <c r="HLF32" s="117"/>
      <c r="HLG32" s="117"/>
      <c r="HLH32" s="117"/>
      <c r="HLI32" s="117"/>
      <c r="HLJ32" s="117"/>
      <c r="HLK32" s="117"/>
      <c r="HLL32" s="117"/>
      <c r="HLM32" s="117"/>
      <c r="HLN32" s="117"/>
      <c r="HLO32" s="117"/>
      <c r="HLP32" s="117"/>
      <c r="HLQ32" s="117"/>
      <c r="HLR32" s="117"/>
      <c r="HLS32" s="117"/>
      <c r="HLT32" s="117"/>
      <c r="HLU32" s="117"/>
      <c r="HLV32" s="117"/>
      <c r="HLW32" s="117"/>
      <c r="HLX32" s="117"/>
      <c r="HLY32" s="117"/>
      <c r="HLZ32" s="117"/>
      <c r="HMA32" s="117"/>
      <c r="HMB32" s="117"/>
      <c r="HMC32" s="117"/>
      <c r="HMD32" s="117"/>
      <c r="HME32" s="117"/>
      <c r="HMF32" s="117"/>
      <c r="HMG32" s="117"/>
      <c r="HMH32" s="117"/>
      <c r="HMI32" s="117"/>
      <c r="HMJ32" s="117"/>
      <c r="HMK32" s="117"/>
      <c r="HML32" s="117"/>
      <c r="HMM32" s="117"/>
      <c r="HMN32" s="117"/>
      <c r="HMO32" s="117"/>
      <c r="HMP32" s="117"/>
      <c r="HMQ32" s="117"/>
      <c r="HMR32" s="117"/>
      <c r="HMS32" s="117"/>
      <c r="HMT32" s="117"/>
      <c r="HMU32" s="117"/>
      <c r="HMV32" s="117"/>
      <c r="HMW32" s="117"/>
      <c r="HMX32" s="117"/>
      <c r="HMY32" s="117"/>
      <c r="HMZ32" s="117"/>
      <c r="HNA32" s="117"/>
      <c r="HNB32" s="117"/>
      <c r="HNC32" s="117"/>
      <c r="HND32" s="117"/>
      <c r="HNE32" s="117"/>
      <c r="HNF32" s="117"/>
      <c r="HNG32" s="117"/>
      <c r="HNH32" s="117"/>
      <c r="HNI32" s="117"/>
      <c r="HNJ32" s="117"/>
      <c r="HNK32" s="117"/>
      <c r="HNL32" s="117"/>
      <c r="HNM32" s="117"/>
      <c r="HNN32" s="117"/>
      <c r="HNO32" s="117"/>
      <c r="HNP32" s="117"/>
      <c r="HNQ32" s="117"/>
      <c r="HNR32" s="117"/>
      <c r="HNS32" s="117"/>
      <c r="HNT32" s="117"/>
      <c r="HNU32" s="117"/>
      <c r="HNV32" s="117"/>
      <c r="HNW32" s="117"/>
      <c r="HNX32" s="117"/>
      <c r="HNY32" s="117"/>
      <c r="HNZ32" s="117"/>
      <c r="HOA32" s="117"/>
      <c r="HOB32" s="117"/>
      <c r="HOC32" s="117"/>
      <c r="HOD32" s="117"/>
      <c r="HOE32" s="117"/>
      <c r="HOF32" s="117"/>
      <c r="HOG32" s="117"/>
      <c r="HOH32" s="117"/>
      <c r="HOI32" s="117"/>
      <c r="HOJ32" s="117"/>
      <c r="HOK32" s="117"/>
      <c r="HOL32" s="117"/>
      <c r="HOM32" s="117"/>
      <c r="HON32" s="117"/>
      <c r="HOO32" s="117"/>
      <c r="HOP32" s="117"/>
      <c r="HOQ32" s="117"/>
      <c r="HOR32" s="117"/>
      <c r="HOS32" s="117"/>
      <c r="HOT32" s="117"/>
      <c r="HOU32" s="117"/>
      <c r="HOV32" s="117"/>
      <c r="HOW32" s="117"/>
      <c r="HOX32" s="117"/>
      <c r="HOY32" s="117"/>
      <c r="HOZ32" s="117"/>
      <c r="HPA32" s="117"/>
      <c r="HPB32" s="117"/>
      <c r="HPC32" s="117"/>
      <c r="HPD32" s="117"/>
      <c r="HPE32" s="117"/>
      <c r="HPF32" s="117"/>
      <c r="HPG32" s="117"/>
      <c r="HPH32" s="117"/>
      <c r="HPI32" s="117"/>
      <c r="HPJ32" s="117"/>
      <c r="HPK32" s="117"/>
      <c r="HPL32" s="117"/>
      <c r="HPM32" s="117"/>
      <c r="HPN32" s="117"/>
      <c r="HPO32" s="117"/>
      <c r="HPP32" s="117"/>
      <c r="HPQ32" s="117"/>
      <c r="HPR32" s="117"/>
      <c r="HPS32" s="117"/>
      <c r="HPT32" s="117"/>
      <c r="HPU32" s="117"/>
      <c r="HPV32" s="117"/>
      <c r="HPW32" s="117"/>
      <c r="HPX32" s="117"/>
      <c r="HPY32" s="117"/>
      <c r="HPZ32" s="117"/>
      <c r="HQA32" s="117"/>
      <c r="HQB32" s="117"/>
      <c r="HQC32" s="117"/>
      <c r="HQD32" s="117"/>
      <c r="HQE32" s="117"/>
      <c r="HQF32" s="117"/>
      <c r="HQG32" s="117"/>
      <c r="HQH32" s="117"/>
      <c r="HQI32" s="117"/>
      <c r="HQJ32" s="117"/>
      <c r="HQK32" s="117"/>
      <c r="HQL32" s="117"/>
      <c r="HQM32" s="117"/>
      <c r="HQN32" s="117"/>
      <c r="HQO32" s="117"/>
      <c r="HQP32" s="117"/>
      <c r="HQQ32" s="117"/>
      <c r="HQR32" s="117"/>
      <c r="HQS32" s="117"/>
      <c r="HQT32" s="117"/>
      <c r="HQU32" s="117"/>
      <c r="HQV32" s="117"/>
      <c r="HQW32" s="117"/>
      <c r="HQX32" s="117"/>
      <c r="HQY32" s="117"/>
      <c r="HQZ32" s="117"/>
      <c r="HRA32" s="117"/>
      <c r="HRB32" s="117"/>
      <c r="HRC32" s="117"/>
      <c r="HRD32" s="117"/>
      <c r="HRE32" s="117"/>
      <c r="HRF32" s="117"/>
      <c r="HRG32" s="117"/>
      <c r="HRH32" s="117"/>
      <c r="HRI32" s="117"/>
      <c r="HRJ32" s="117"/>
      <c r="HRK32" s="117"/>
      <c r="HRL32" s="117"/>
      <c r="HRM32" s="117"/>
      <c r="HRN32" s="117"/>
      <c r="HRO32" s="117"/>
      <c r="HRP32" s="117"/>
      <c r="HRQ32" s="117"/>
      <c r="HRR32" s="117"/>
      <c r="HRS32" s="117"/>
      <c r="HRT32" s="117"/>
      <c r="HRU32" s="117"/>
      <c r="HRV32" s="117"/>
      <c r="HRW32" s="117"/>
      <c r="HRX32" s="117"/>
      <c r="HRY32" s="117"/>
      <c r="HRZ32" s="117"/>
      <c r="HSA32" s="117"/>
      <c r="HSB32" s="117"/>
      <c r="HSC32" s="117"/>
      <c r="HSD32" s="117"/>
      <c r="HSE32" s="117"/>
      <c r="HSF32" s="117"/>
      <c r="HSG32" s="117"/>
      <c r="HSH32" s="117"/>
      <c r="HSI32" s="117"/>
      <c r="HSJ32" s="117"/>
      <c r="HSK32" s="117"/>
      <c r="HSL32" s="117"/>
      <c r="HSM32" s="117"/>
      <c r="HSN32" s="117"/>
      <c r="HSO32" s="117"/>
      <c r="HSP32" s="117"/>
      <c r="HSQ32" s="117"/>
      <c r="HSR32" s="117"/>
      <c r="HSS32" s="117"/>
      <c r="HST32" s="117"/>
      <c r="HSU32" s="117"/>
      <c r="HSV32" s="117"/>
      <c r="HSW32" s="117"/>
      <c r="HSX32" s="117"/>
      <c r="HSY32" s="117"/>
      <c r="HSZ32" s="117"/>
      <c r="HTA32" s="117"/>
      <c r="HTB32" s="117"/>
      <c r="HTC32" s="117"/>
      <c r="HTD32" s="117"/>
      <c r="HTE32" s="117"/>
      <c r="HTF32" s="117"/>
      <c r="HTG32" s="117"/>
      <c r="HTH32" s="117"/>
      <c r="HTI32" s="117"/>
      <c r="HTJ32" s="117"/>
      <c r="HTK32" s="117"/>
      <c r="HTL32" s="117"/>
      <c r="HTM32" s="117"/>
      <c r="HTN32" s="117"/>
      <c r="HTO32" s="117"/>
      <c r="HTP32" s="117"/>
      <c r="HTQ32" s="117"/>
      <c r="HTR32" s="117"/>
      <c r="HTS32" s="117"/>
      <c r="HTT32" s="117"/>
      <c r="HTU32" s="117"/>
      <c r="HTV32" s="117"/>
      <c r="HTW32" s="117"/>
      <c r="HTX32" s="117"/>
      <c r="HTY32" s="117"/>
      <c r="HTZ32" s="117"/>
      <c r="HUA32" s="117"/>
      <c r="HUB32" s="117"/>
      <c r="HUC32" s="117"/>
      <c r="HUD32" s="117"/>
      <c r="HUE32" s="117"/>
      <c r="HUF32" s="117"/>
      <c r="HUG32" s="117"/>
      <c r="HUH32" s="117"/>
      <c r="HUI32" s="117"/>
      <c r="HUJ32" s="117"/>
      <c r="HUK32" s="117"/>
      <c r="HUL32" s="117"/>
      <c r="HUM32" s="117"/>
      <c r="HUN32" s="117"/>
      <c r="HUO32" s="117"/>
      <c r="HUP32" s="117"/>
      <c r="HUQ32" s="117"/>
      <c r="HUR32" s="117"/>
      <c r="HUS32" s="117"/>
      <c r="HUT32" s="117"/>
      <c r="HUU32" s="117"/>
      <c r="HUV32" s="117"/>
      <c r="HUW32" s="117"/>
      <c r="HUX32" s="117"/>
      <c r="HUY32" s="117"/>
      <c r="HUZ32" s="117"/>
      <c r="HVA32" s="117"/>
      <c r="HVB32" s="117"/>
      <c r="HVC32" s="117"/>
      <c r="HVD32" s="117"/>
      <c r="HVE32" s="117"/>
      <c r="HVF32" s="117"/>
      <c r="HVG32" s="117"/>
      <c r="HVH32" s="117"/>
      <c r="HVI32" s="117"/>
      <c r="HVJ32" s="117"/>
      <c r="HVK32" s="117"/>
      <c r="HVL32" s="117"/>
      <c r="HVM32" s="117"/>
      <c r="HVN32" s="117"/>
      <c r="HVO32" s="117"/>
      <c r="HVP32" s="117"/>
      <c r="HVQ32" s="117"/>
      <c r="HVR32" s="117"/>
      <c r="HVS32" s="117"/>
      <c r="HVT32" s="117"/>
      <c r="HVU32" s="117"/>
      <c r="HVV32" s="117"/>
      <c r="HVW32" s="117"/>
      <c r="HVX32" s="117"/>
      <c r="HVY32" s="117"/>
      <c r="HVZ32" s="117"/>
      <c r="HWA32" s="117"/>
      <c r="HWB32" s="117"/>
      <c r="HWC32" s="117"/>
      <c r="HWD32" s="117"/>
      <c r="HWE32" s="117"/>
      <c r="HWF32" s="117"/>
      <c r="HWG32" s="117"/>
      <c r="HWH32" s="117"/>
      <c r="HWI32" s="117"/>
      <c r="HWJ32" s="117"/>
      <c r="HWK32" s="117"/>
      <c r="HWL32" s="117"/>
      <c r="HWM32" s="117"/>
      <c r="HWN32" s="117"/>
      <c r="HWO32" s="117"/>
      <c r="HWP32" s="117"/>
      <c r="HWQ32" s="117"/>
      <c r="HWR32" s="117"/>
      <c r="HWS32" s="117"/>
      <c r="HWT32" s="117"/>
      <c r="HWU32" s="117"/>
      <c r="HWV32" s="117"/>
      <c r="HWW32" s="117"/>
      <c r="HWX32" s="117"/>
      <c r="HWY32" s="117"/>
      <c r="HWZ32" s="117"/>
      <c r="HXA32" s="117"/>
      <c r="HXB32" s="117"/>
      <c r="HXC32" s="117"/>
      <c r="HXD32" s="117"/>
      <c r="HXE32" s="117"/>
      <c r="HXF32" s="117"/>
      <c r="HXG32" s="117"/>
      <c r="HXH32" s="117"/>
      <c r="HXI32" s="117"/>
      <c r="HXJ32" s="117"/>
      <c r="HXK32" s="117"/>
      <c r="HXL32" s="117"/>
      <c r="HXM32" s="117"/>
      <c r="HXN32" s="117"/>
      <c r="HXO32" s="117"/>
      <c r="HXP32" s="117"/>
      <c r="HXQ32" s="117"/>
      <c r="HXR32" s="117"/>
      <c r="HXS32" s="117"/>
      <c r="HXT32" s="117"/>
      <c r="HXU32" s="117"/>
      <c r="HXV32" s="117"/>
      <c r="HXW32" s="117"/>
      <c r="HXX32" s="117"/>
      <c r="HXY32" s="117"/>
      <c r="HXZ32" s="117"/>
      <c r="HYA32" s="117"/>
      <c r="HYB32" s="117"/>
      <c r="HYC32" s="117"/>
      <c r="HYD32" s="117"/>
      <c r="HYE32" s="117"/>
      <c r="HYF32" s="117"/>
      <c r="HYG32" s="117"/>
      <c r="HYH32" s="117"/>
      <c r="HYI32" s="117"/>
      <c r="HYJ32" s="117"/>
      <c r="HYK32" s="117"/>
      <c r="HYL32" s="117"/>
      <c r="HYM32" s="117"/>
      <c r="HYN32" s="117"/>
      <c r="HYO32" s="117"/>
      <c r="HYP32" s="117"/>
      <c r="HYQ32" s="117"/>
      <c r="HYR32" s="117"/>
      <c r="HYS32" s="117"/>
      <c r="HYT32" s="117"/>
      <c r="HYU32" s="117"/>
      <c r="HYV32" s="117"/>
      <c r="HYW32" s="117"/>
      <c r="HYX32" s="117"/>
      <c r="HYY32" s="117"/>
      <c r="HYZ32" s="117"/>
      <c r="HZA32" s="117"/>
      <c r="HZB32" s="117"/>
      <c r="HZC32" s="117"/>
      <c r="HZD32" s="117"/>
      <c r="HZE32" s="117"/>
      <c r="HZF32" s="117"/>
      <c r="HZG32" s="117"/>
      <c r="HZH32" s="117"/>
      <c r="HZI32" s="117"/>
      <c r="HZJ32" s="117"/>
      <c r="HZK32" s="117"/>
      <c r="HZL32" s="117"/>
      <c r="HZM32" s="117"/>
      <c r="HZN32" s="117"/>
      <c r="HZO32" s="117"/>
      <c r="HZP32" s="117"/>
      <c r="HZQ32" s="117"/>
      <c r="HZR32" s="117"/>
      <c r="HZS32" s="117"/>
      <c r="HZT32" s="117"/>
      <c r="HZU32" s="117"/>
      <c r="HZV32" s="117"/>
      <c r="HZW32" s="117"/>
      <c r="HZX32" s="117"/>
      <c r="HZY32" s="117"/>
      <c r="HZZ32" s="117"/>
      <c r="IAA32" s="117"/>
      <c r="IAB32" s="117"/>
      <c r="IAC32" s="117"/>
      <c r="IAD32" s="117"/>
      <c r="IAE32" s="117"/>
      <c r="IAF32" s="117"/>
      <c r="IAG32" s="117"/>
      <c r="IAH32" s="117"/>
      <c r="IAI32" s="117"/>
      <c r="IAJ32" s="117"/>
      <c r="IAK32" s="117"/>
      <c r="IAL32" s="117"/>
      <c r="IAM32" s="117"/>
      <c r="IAN32" s="117"/>
      <c r="IAO32" s="117"/>
      <c r="IAP32" s="117"/>
      <c r="IAQ32" s="117"/>
      <c r="IAR32" s="117"/>
      <c r="IAS32" s="117"/>
      <c r="IAT32" s="117"/>
      <c r="IAU32" s="117"/>
      <c r="IAV32" s="117"/>
      <c r="IAW32" s="117"/>
      <c r="IAX32" s="117"/>
      <c r="IAY32" s="117"/>
      <c r="IAZ32" s="117"/>
      <c r="IBA32" s="117"/>
      <c r="IBB32" s="117"/>
      <c r="IBC32" s="117"/>
      <c r="IBD32" s="117"/>
      <c r="IBE32" s="117"/>
      <c r="IBF32" s="117"/>
      <c r="IBG32" s="117"/>
      <c r="IBH32" s="117"/>
      <c r="IBI32" s="117"/>
      <c r="IBJ32" s="117"/>
      <c r="IBK32" s="117"/>
      <c r="IBL32" s="117"/>
      <c r="IBM32" s="117"/>
      <c r="IBN32" s="117"/>
      <c r="IBO32" s="117"/>
      <c r="IBP32" s="117"/>
      <c r="IBQ32" s="117"/>
      <c r="IBR32" s="117"/>
      <c r="IBS32" s="117"/>
      <c r="IBT32" s="117"/>
      <c r="IBU32" s="117"/>
      <c r="IBV32" s="117"/>
      <c r="IBW32" s="117"/>
      <c r="IBX32" s="117"/>
      <c r="IBY32" s="117"/>
      <c r="IBZ32" s="117"/>
      <c r="ICA32" s="117"/>
      <c r="ICB32" s="117"/>
      <c r="ICC32" s="117"/>
      <c r="ICD32" s="117"/>
      <c r="ICE32" s="117"/>
      <c r="ICF32" s="117"/>
      <c r="ICG32" s="117"/>
      <c r="ICH32" s="117"/>
      <c r="ICI32" s="117"/>
      <c r="ICJ32" s="117"/>
      <c r="ICK32" s="117"/>
      <c r="ICL32" s="117"/>
      <c r="ICM32" s="117"/>
      <c r="ICN32" s="117"/>
      <c r="ICO32" s="117"/>
      <c r="ICP32" s="117"/>
      <c r="ICQ32" s="117"/>
      <c r="ICR32" s="117"/>
      <c r="ICS32" s="117"/>
      <c r="ICT32" s="117"/>
      <c r="ICU32" s="117"/>
      <c r="ICV32" s="117"/>
      <c r="ICW32" s="117"/>
      <c r="ICX32" s="117"/>
      <c r="ICY32" s="117"/>
      <c r="ICZ32" s="117"/>
      <c r="IDA32" s="117"/>
      <c r="IDB32" s="117"/>
      <c r="IDC32" s="117"/>
      <c r="IDD32" s="117"/>
      <c r="IDE32" s="117"/>
      <c r="IDF32" s="117"/>
      <c r="IDG32" s="117"/>
      <c r="IDH32" s="117"/>
      <c r="IDI32" s="117"/>
      <c r="IDJ32" s="117"/>
      <c r="IDK32" s="117"/>
      <c r="IDL32" s="117"/>
      <c r="IDM32" s="117"/>
      <c r="IDN32" s="117"/>
      <c r="IDO32" s="117"/>
      <c r="IDP32" s="117"/>
      <c r="IDQ32" s="117"/>
      <c r="IDR32" s="117"/>
      <c r="IDS32" s="117"/>
      <c r="IDT32" s="117"/>
      <c r="IDU32" s="117"/>
      <c r="IDV32" s="117"/>
      <c r="IDW32" s="117"/>
      <c r="IDX32" s="117"/>
      <c r="IDY32" s="117"/>
      <c r="IDZ32" s="117"/>
      <c r="IEA32" s="117"/>
      <c r="IEB32" s="117"/>
      <c r="IEC32" s="117"/>
      <c r="IED32" s="117"/>
      <c r="IEE32" s="117"/>
      <c r="IEF32" s="117"/>
      <c r="IEG32" s="117"/>
      <c r="IEH32" s="117"/>
      <c r="IEI32" s="117"/>
      <c r="IEJ32" s="117"/>
      <c r="IEK32" s="117"/>
      <c r="IEL32" s="117"/>
      <c r="IEM32" s="117"/>
      <c r="IEN32" s="117"/>
      <c r="IEO32" s="117"/>
      <c r="IEP32" s="117"/>
      <c r="IEQ32" s="117"/>
      <c r="IER32" s="117"/>
      <c r="IES32" s="117"/>
      <c r="IET32" s="117"/>
      <c r="IEU32" s="117"/>
      <c r="IEV32" s="117"/>
      <c r="IEW32" s="117"/>
      <c r="IEX32" s="117"/>
      <c r="IEY32" s="117"/>
      <c r="IEZ32" s="117"/>
      <c r="IFA32" s="117"/>
      <c r="IFB32" s="117"/>
      <c r="IFC32" s="117"/>
      <c r="IFD32" s="117"/>
      <c r="IFE32" s="117"/>
      <c r="IFF32" s="117"/>
      <c r="IFG32" s="117"/>
      <c r="IFH32" s="117"/>
      <c r="IFI32" s="117"/>
      <c r="IFJ32" s="117"/>
      <c r="IFK32" s="117"/>
      <c r="IFL32" s="117"/>
      <c r="IFM32" s="117"/>
      <c r="IFN32" s="117"/>
      <c r="IFO32" s="117"/>
      <c r="IFP32" s="117"/>
      <c r="IFQ32" s="117"/>
      <c r="IFR32" s="117"/>
      <c r="IFS32" s="117"/>
      <c r="IFT32" s="117"/>
      <c r="IFU32" s="117"/>
      <c r="IFV32" s="117"/>
      <c r="IFW32" s="117"/>
      <c r="IFX32" s="117"/>
      <c r="IFY32" s="117"/>
      <c r="IFZ32" s="117"/>
      <c r="IGA32" s="117"/>
      <c r="IGB32" s="117"/>
      <c r="IGC32" s="117"/>
      <c r="IGD32" s="117"/>
      <c r="IGE32" s="117"/>
      <c r="IGF32" s="117"/>
      <c r="IGG32" s="117"/>
      <c r="IGH32" s="117"/>
      <c r="IGI32" s="117"/>
      <c r="IGJ32" s="117"/>
      <c r="IGK32" s="117"/>
      <c r="IGL32" s="117"/>
      <c r="IGM32" s="117"/>
      <c r="IGN32" s="117"/>
      <c r="IGO32" s="117"/>
      <c r="IGP32" s="117"/>
      <c r="IGQ32" s="117"/>
      <c r="IGR32" s="117"/>
      <c r="IGS32" s="117"/>
      <c r="IGT32" s="117"/>
      <c r="IGU32" s="117"/>
      <c r="IGV32" s="117"/>
      <c r="IGW32" s="117"/>
      <c r="IGX32" s="117"/>
      <c r="IGY32" s="117"/>
      <c r="IGZ32" s="117"/>
      <c r="IHA32" s="117"/>
      <c r="IHB32" s="117"/>
      <c r="IHC32" s="117"/>
      <c r="IHD32" s="117"/>
      <c r="IHE32" s="117"/>
      <c r="IHF32" s="117"/>
      <c r="IHG32" s="117"/>
      <c r="IHH32" s="117"/>
      <c r="IHI32" s="117"/>
      <c r="IHJ32" s="117"/>
      <c r="IHK32" s="117"/>
      <c r="IHL32" s="117"/>
      <c r="IHM32" s="117"/>
      <c r="IHN32" s="117"/>
      <c r="IHO32" s="117"/>
      <c r="IHP32" s="117"/>
      <c r="IHQ32" s="117"/>
      <c r="IHR32" s="117"/>
      <c r="IHS32" s="117"/>
      <c r="IHT32" s="117"/>
      <c r="IHU32" s="117"/>
      <c r="IHV32" s="117"/>
      <c r="IHW32" s="117"/>
      <c r="IHX32" s="117"/>
      <c r="IHY32" s="117"/>
      <c r="IHZ32" s="117"/>
      <c r="IIA32" s="117"/>
      <c r="IIB32" s="117"/>
      <c r="IIC32" s="117"/>
      <c r="IID32" s="117"/>
      <c r="IIE32" s="117"/>
      <c r="IIF32" s="117"/>
      <c r="IIG32" s="117"/>
      <c r="IIH32" s="117"/>
      <c r="III32" s="117"/>
      <c r="IIJ32" s="117"/>
      <c r="IIK32" s="117"/>
      <c r="IIL32" s="117"/>
      <c r="IIM32" s="117"/>
      <c r="IIN32" s="117"/>
      <c r="IIO32" s="117"/>
      <c r="IIP32" s="117"/>
      <c r="IIQ32" s="117"/>
      <c r="IIR32" s="117"/>
      <c r="IIS32" s="117"/>
      <c r="IIT32" s="117"/>
      <c r="IIU32" s="117"/>
      <c r="IIV32" s="117"/>
      <c r="IIW32" s="117"/>
      <c r="IIX32" s="117"/>
      <c r="IIY32" s="117"/>
      <c r="IIZ32" s="117"/>
      <c r="IJA32" s="117"/>
      <c r="IJB32" s="117"/>
      <c r="IJC32" s="117"/>
      <c r="IJD32" s="117"/>
      <c r="IJE32" s="117"/>
      <c r="IJF32" s="117"/>
      <c r="IJG32" s="117"/>
      <c r="IJH32" s="117"/>
      <c r="IJI32" s="117"/>
      <c r="IJJ32" s="117"/>
      <c r="IJK32" s="117"/>
      <c r="IJL32" s="117"/>
      <c r="IJM32" s="117"/>
      <c r="IJN32" s="117"/>
      <c r="IJO32" s="117"/>
      <c r="IJP32" s="117"/>
      <c r="IJQ32" s="117"/>
      <c r="IJR32" s="117"/>
      <c r="IJS32" s="117"/>
      <c r="IJT32" s="117"/>
      <c r="IJU32" s="117"/>
      <c r="IJV32" s="117"/>
      <c r="IJW32" s="117"/>
      <c r="IJX32" s="117"/>
      <c r="IJY32" s="117"/>
      <c r="IJZ32" s="117"/>
      <c r="IKA32" s="117"/>
      <c r="IKB32" s="117"/>
      <c r="IKC32" s="117"/>
      <c r="IKD32" s="117"/>
      <c r="IKE32" s="117"/>
      <c r="IKF32" s="117"/>
      <c r="IKG32" s="117"/>
      <c r="IKH32" s="117"/>
      <c r="IKI32" s="117"/>
      <c r="IKJ32" s="117"/>
      <c r="IKK32" s="117"/>
      <c r="IKL32" s="117"/>
      <c r="IKM32" s="117"/>
      <c r="IKN32" s="117"/>
      <c r="IKO32" s="117"/>
      <c r="IKP32" s="117"/>
      <c r="IKQ32" s="117"/>
      <c r="IKR32" s="117"/>
      <c r="IKS32" s="117"/>
      <c r="IKT32" s="117"/>
      <c r="IKU32" s="117"/>
      <c r="IKV32" s="117"/>
      <c r="IKW32" s="117"/>
      <c r="IKX32" s="117"/>
      <c r="IKY32" s="117"/>
      <c r="IKZ32" s="117"/>
      <c r="ILA32" s="117"/>
      <c r="ILB32" s="117"/>
      <c r="ILC32" s="117"/>
      <c r="ILD32" s="117"/>
      <c r="ILE32" s="117"/>
      <c r="ILF32" s="117"/>
      <c r="ILG32" s="117"/>
      <c r="ILH32" s="117"/>
      <c r="ILI32" s="117"/>
      <c r="ILJ32" s="117"/>
      <c r="ILK32" s="117"/>
      <c r="ILL32" s="117"/>
      <c r="ILM32" s="117"/>
      <c r="ILN32" s="117"/>
      <c r="ILO32" s="117"/>
      <c r="ILP32" s="117"/>
      <c r="ILQ32" s="117"/>
      <c r="ILR32" s="117"/>
      <c r="ILS32" s="117"/>
      <c r="ILT32" s="117"/>
      <c r="ILU32" s="117"/>
      <c r="ILV32" s="117"/>
      <c r="ILW32" s="117"/>
      <c r="ILX32" s="117"/>
      <c r="ILY32" s="117"/>
      <c r="ILZ32" s="117"/>
      <c r="IMA32" s="117"/>
      <c r="IMB32" s="117"/>
      <c r="IMC32" s="117"/>
      <c r="IMD32" s="117"/>
      <c r="IME32" s="117"/>
      <c r="IMF32" s="117"/>
      <c r="IMG32" s="117"/>
      <c r="IMH32" s="117"/>
      <c r="IMI32" s="117"/>
      <c r="IMJ32" s="117"/>
      <c r="IMK32" s="117"/>
      <c r="IML32" s="117"/>
      <c r="IMM32" s="117"/>
      <c r="IMN32" s="117"/>
      <c r="IMO32" s="117"/>
      <c r="IMP32" s="117"/>
      <c r="IMQ32" s="117"/>
      <c r="IMR32" s="117"/>
      <c r="IMS32" s="117"/>
      <c r="IMT32" s="117"/>
      <c r="IMU32" s="117"/>
      <c r="IMV32" s="117"/>
      <c r="IMW32" s="117"/>
      <c r="IMX32" s="117"/>
      <c r="IMY32" s="117"/>
      <c r="IMZ32" s="117"/>
      <c r="INA32" s="117"/>
      <c r="INB32" s="117"/>
      <c r="INC32" s="117"/>
      <c r="IND32" s="117"/>
      <c r="INE32" s="117"/>
      <c r="INF32" s="117"/>
      <c r="ING32" s="117"/>
      <c r="INH32" s="117"/>
      <c r="INI32" s="117"/>
      <c r="INJ32" s="117"/>
      <c r="INK32" s="117"/>
      <c r="INL32" s="117"/>
      <c r="INM32" s="117"/>
      <c r="INN32" s="117"/>
      <c r="INO32" s="117"/>
      <c r="INP32" s="117"/>
      <c r="INQ32" s="117"/>
      <c r="INR32" s="117"/>
      <c r="INS32" s="117"/>
      <c r="INT32" s="117"/>
      <c r="INU32" s="117"/>
      <c r="INV32" s="117"/>
      <c r="INW32" s="117"/>
      <c r="INX32" s="117"/>
      <c r="INY32" s="117"/>
      <c r="INZ32" s="117"/>
      <c r="IOA32" s="117"/>
      <c r="IOB32" s="117"/>
      <c r="IOC32" s="117"/>
      <c r="IOD32" s="117"/>
      <c r="IOE32" s="117"/>
      <c r="IOF32" s="117"/>
      <c r="IOG32" s="117"/>
      <c r="IOH32" s="117"/>
      <c r="IOI32" s="117"/>
      <c r="IOJ32" s="117"/>
      <c r="IOK32" s="117"/>
      <c r="IOL32" s="117"/>
      <c r="IOM32" s="117"/>
      <c r="ION32" s="117"/>
      <c r="IOO32" s="117"/>
      <c r="IOP32" s="117"/>
      <c r="IOQ32" s="117"/>
      <c r="IOR32" s="117"/>
      <c r="IOS32" s="117"/>
      <c r="IOT32" s="117"/>
      <c r="IOU32" s="117"/>
      <c r="IOV32" s="117"/>
      <c r="IOW32" s="117"/>
      <c r="IOX32" s="117"/>
      <c r="IOY32" s="117"/>
      <c r="IOZ32" s="117"/>
      <c r="IPA32" s="117"/>
      <c r="IPB32" s="117"/>
      <c r="IPC32" s="117"/>
      <c r="IPD32" s="117"/>
      <c r="IPE32" s="117"/>
      <c r="IPF32" s="117"/>
      <c r="IPG32" s="117"/>
      <c r="IPH32" s="117"/>
      <c r="IPI32" s="117"/>
      <c r="IPJ32" s="117"/>
      <c r="IPK32" s="117"/>
      <c r="IPL32" s="117"/>
      <c r="IPM32" s="117"/>
      <c r="IPN32" s="117"/>
      <c r="IPO32" s="117"/>
      <c r="IPP32" s="117"/>
      <c r="IPQ32" s="117"/>
      <c r="IPR32" s="117"/>
      <c r="IPS32" s="117"/>
      <c r="IPT32" s="117"/>
      <c r="IPU32" s="117"/>
      <c r="IPV32" s="117"/>
      <c r="IPW32" s="117"/>
      <c r="IPX32" s="117"/>
      <c r="IPY32" s="117"/>
      <c r="IPZ32" s="117"/>
      <c r="IQA32" s="117"/>
      <c r="IQB32" s="117"/>
      <c r="IQC32" s="117"/>
      <c r="IQD32" s="117"/>
      <c r="IQE32" s="117"/>
      <c r="IQF32" s="117"/>
      <c r="IQG32" s="117"/>
      <c r="IQH32" s="117"/>
      <c r="IQI32" s="117"/>
      <c r="IQJ32" s="117"/>
      <c r="IQK32" s="117"/>
      <c r="IQL32" s="117"/>
      <c r="IQM32" s="117"/>
      <c r="IQN32" s="117"/>
      <c r="IQO32" s="117"/>
      <c r="IQP32" s="117"/>
      <c r="IQQ32" s="117"/>
      <c r="IQR32" s="117"/>
      <c r="IQS32" s="117"/>
      <c r="IQT32" s="117"/>
      <c r="IQU32" s="117"/>
      <c r="IQV32" s="117"/>
      <c r="IQW32" s="117"/>
      <c r="IQX32" s="117"/>
      <c r="IQY32" s="117"/>
      <c r="IQZ32" s="117"/>
      <c r="IRA32" s="117"/>
      <c r="IRB32" s="117"/>
      <c r="IRC32" s="117"/>
      <c r="IRD32" s="117"/>
      <c r="IRE32" s="117"/>
      <c r="IRF32" s="117"/>
      <c r="IRG32" s="117"/>
      <c r="IRH32" s="117"/>
      <c r="IRI32" s="117"/>
      <c r="IRJ32" s="117"/>
      <c r="IRK32" s="117"/>
      <c r="IRL32" s="117"/>
      <c r="IRM32" s="117"/>
      <c r="IRN32" s="117"/>
      <c r="IRO32" s="117"/>
      <c r="IRP32" s="117"/>
      <c r="IRQ32" s="117"/>
      <c r="IRR32" s="117"/>
      <c r="IRS32" s="117"/>
      <c r="IRT32" s="117"/>
      <c r="IRU32" s="117"/>
      <c r="IRV32" s="117"/>
      <c r="IRW32" s="117"/>
      <c r="IRX32" s="117"/>
      <c r="IRY32" s="117"/>
      <c r="IRZ32" s="117"/>
      <c r="ISA32" s="117"/>
      <c r="ISB32" s="117"/>
      <c r="ISC32" s="117"/>
      <c r="ISD32" s="117"/>
      <c r="ISE32" s="117"/>
      <c r="ISF32" s="117"/>
      <c r="ISG32" s="117"/>
      <c r="ISH32" s="117"/>
      <c r="ISI32" s="117"/>
      <c r="ISJ32" s="117"/>
      <c r="ISK32" s="117"/>
      <c r="ISL32" s="117"/>
      <c r="ISM32" s="117"/>
      <c r="ISN32" s="117"/>
      <c r="ISO32" s="117"/>
      <c r="ISP32" s="117"/>
      <c r="ISQ32" s="117"/>
      <c r="ISR32" s="117"/>
      <c r="ISS32" s="117"/>
      <c r="IST32" s="117"/>
      <c r="ISU32" s="117"/>
      <c r="ISV32" s="117"/>
      <c r="ISW32" s="117"/>
      <c r="ISX32" s="117"/>
      <c r="ISY32" s="117"/>
      <c r="ISZ32" s="117"/>
      <c r="ITA32" s="117"/>
      <c r="ITB32" s="117"/>
      <c r="ITC32" s="117"/>
      <c r="ITD32" s="117"/>
      <c r="ITE32" s="117"/>
      <c r="ITF32" s="117"/>
      <c r="ITG32" s="117"/>
      <c r="ITH32" s="117"/>
      <c r="ITI32" s="117"/>
      <c r="ITJ32" s="117"/>
      <c r="ITK32" s="117"/>
      <c r="ITL32" s="117"/>
      <c r="ITM32" s="117"/>
      <c r="ITN32" s="117"/>
      <c r="ITO32" s="117"/>
      <c r="ITP32" s="117"/>
      <c r="ITQ32" s="117"/>
      <c r="ITR32" s="117"/>
      <c r="ITS32" s="117"/>
      <c r="ITT32" s="117"/>
      <c r="ITU32" s="117"/>
      <c r="ITV32" s="117"/>
      <c r="ITW32" s="117"/>
      <c r="ITX32" s="117"/>
      <c r="ITY32" s="117"/>
      <c r="ITZ32" s="117"/>
      <c r="IUA32" s="117"/>
      <c r="IUB32" s="117"/>
      <c r="IUC32" s="117"/>
      <c r="IUD32" s="117"/>
      <c r="IUE32" s="117"/>
      <c r="IUF32" s="117"/>
      <c r="IUG32" s="117"/>
      <c r="IUH32" s="117"/>
      <c r="IUI32" s="117"/>
      <c r="IUJ32" s="117"/>
      <c r="IUK32" s="117"/>
      <c r="IUL32" s="117"/>
      <c r="IUM32" s="117"/>
      <c r="IUN32" s="117"/>
      <c r="IUO32" s="117"/>
      <c r="IUP32" s="117"/>
      <c r="IUQ32" s="117"/>
      <c r="IUR32" s="117"/>
      <c r="IUS32" s="117"/>
      <c r="IUT32" s="117"/>
      <c r="IUU32" s="117"/>
      <c r="IUV32" s="117"/>
      <c r="IUW32" s="117"/>
      <c r="IUX32" s="117"/>
      <c r="IUY32" s="117"/>
      <c r="IUZ32" s="117"/>
      <c r="IVA32" s="117"/>
      <c r="IVB32" s="117"/>
      <c r="IVC32" s="117"/>
      <c r="IVD32" s="117"/>
      <c r="IVE32" s="117"/>
      <c r="IVF32" s="117"/>
      <c r="IVG32" s="117"/>
      <c r="IVH32" s="117"/>
      <c r="IVI32" s="117"/>
      <c r="IVJ32" s="117"/>
      <c r="IVK32" s="117"/>
      <c r="IVL32" s="117"/>
      <c r="IVM32" s="117"/>
      <c r="IVN32" s="117"/>
      <c r="IVO32" s="117"/>
      <c r="IVP32" s="117"/>
      <c r="IVQ32" s="117"/>
      <c r="IVR32" s="117"/>
      <c r="IVS32" s="117"/>
      <c r="IVT32" s="117"/>
      <c r="IVU32" s="117"/>
      <c r="IVV32" s="117"/>
      <c r="IVW32" s="117"/>
      <c r="IVX32" s="117"/>
      <c r="IVY32" s="117"/>
      <c r="IVZ32" s="117"/>
      <c r="IWA32" s="117"/>
      <c r="IWB32" s="117"/>
      <c r="IWC32" s="117"/>
      <c r="IWD32" s="117"/>
      <c r="IWE32" s="117"/>
      <c r="IWF32" s="117"/>
      <c r="IWG32" s="117"/>
      <c r="IWH32" s="117"/>
      <c r="IWI32" s="117"/>
      <c r="IWJ32" s="117"/>
      <c r="IWK32" s="117"/>
      <c r="IWL32" s="117"/>
      <c r="IWM32" s="117"/>
      <c r="IWN32" s="117"/>
      <c r="IWO32" s="117"/>
      <c r="IWP32" s="117"/>
      <c r="IWQ32" s="117"/>
      <c r="IWR32" s="117"/>
      <c r="IWS32" s="117"/>
      <c r="IWT32" s="117"/>
      <c r="IWU32" s="117"/>
      <c r="IWV32" s="117"/>
      <c r="IWW32" s="117"/>
      <c r="IWX32" s="117"/>
      <c r="IWY32" s="117"/>
      <c r="IWZ32" s="117"/>
      <c r="IXA32" s="117"/>
      <c r="IXB32" s="117"/>
      <c r="IXC32" s="117"/>
      <c r="IXD32" s="117"/>
      <c r="IXE32" s="117"/>
      <c r="IXF32" s="117"/>
      <c r="IXG32" s="117"/>
      <c r="IXH32" s="117"/>
      <c r="IXI32" s="117"/>
      <c r="IXJ32" s="117"/>
      <c r="IXK32" s="117"/>
      <c r="IXL32" s="117"/>
      <c r="IXM32" s="117"/>
      <c r="IXN32" s="117"/>
      <c r="IXO32" s="117"/>
      <c r="IXP32" s="117"/>
      <c r="IXQ32" s="117"/>
      <c r="IXR32" s="117"/>
      <c r="IXS32" s="117"/>
      <c r="IXT32" s="117"/>
      <c r="IXU32" s="117"/>
      <c r="IXV32" s="117"/>
      <c r="IXW32" s="117"/>
      <c r="IXX32" s="117"/>
      <c r="IXY32" s="117"/>
      <c r="IXZ32" s="117"/>
      <c r="IYA32" s="117"/>
      <c r="IYB32" s="117"/>
      <c r="IYC32" s="117"/>
      <c r="IYD32" s="117"/>
      <c r="IYE32" s="117"/>
      <c r="IYF32" s="117"/>
      <c r="IYG32" s="117"/>
      <c r="IYH32" s="117"/>
      <c r="IYI32" s="117"/>
      <c r="IYJ32" s="117"/>
      <c r="IYK32" s="117"/>
      <c r="IYL32" s="117"/>
      <c r="IYM32" s="117"/>
      <c r="IYN32" s="117"/>
      <c r="IYO32" s="117"/>
      <c r="IYP32" s="117"/>
      <c r="IYQ32" s="117"/>
      <c r="IYR32" s="117"/>
      <c r="IYS32" s="117"/>
      <c r="IYT32" s="117"/>
      <c r="IYU32" s="117"/>
      <c r="IYV32" s="117"/>
      <c r="IYW32" s="117"/>
      <c r="IYX32" s="117"/>
      <c r="IYY32" s="117"/>
      <c r="IYZ32" s="117"/>
      <c r="IZA32" s="117"/>
      <c r="IZB32" s="117"/>
      <c r="IZC32" s="117"/>
      <c r="IZD32" s="117"/>
      <c r="IZE32" s="117"/>
      <c r="IZF32" s="117"/>
      <c r="IZG32" s="117"/>
      <c r="IZH32" s="117"/>
      <c r="IZI32" s="117"/>
      <c r="IZJ32" s="117"/>
      <c r="IZK32" s="117"/>
      <c r="IZL32" s="117"/>
      <c r="IZM32" s="117"/>
      <c r="IZN32" s="117"/>
      <c r="IZO32" s="117"/>
      <c r="IZP32" s="117"/>
      <c r="IZQ32" s="117"/>
      <c r="IZR32" s="117"/>
      <c r="IZS32" s="117"/>
      <c r="IZT32" s="117"/>
      <c r="IZU32" s="117"/>
      <c r="IZV32" s="117"/>
      <c r="IZW32" s="117"/>
      <c r="IZX32" s="117"/>
      <c r="IZY32" s="117"/>
      <c r="IZZ32" s="117"/>
      <c r="JAA32" s="117"/>
      <c r="JAB32" s="117"/>
      <c r="JAC32" s="117"/>
      <c r="JAD32" s="117"/>
      <c r="JAE32" s="117"/>
      <c r="JAF32" s="117"/>
      <c r="JAG32" s="117"/>
      <c r="JAH32" s="117"/>
      <c r="JAI32" s="117"/>
      <c r="JAJ32" s="117"/>
      <c r="JAK32" s="117"/>
      <c r="JAL32" s="117"/>
      <c r="JAM32" s="117"/>
      <c r="JAN32" s="117"/>
      <c r="JAO32" s="117"/>
      <c r="JAP32" s="117"/>
      <c r="JAQ32" s="117"/>
      <c r="JAR32" s="117"/>
      <c r="JAS32" s="117"/>
      <c r="JAT32" s="117"/>
      <c r="JAU32" s="117"/>
      <c r="JAV32" s="117"/>
      <c r="JAW32" s="117"/>
      <c r="JAX32" s="117"/>
      <c r="JAY32" s="117"/>
      <c r="JAZ32" s="117"/>
      <c r="JBA32" s="117"/>
      <c r="JBB32" s="117"/>
      <c r="JBC32" s="117"/>
      <c r="JBD32" s="117"/>
      <c r="JBE32" s="117"/>
      <c r="JBF32" s="117"/>
      <c r="JBG32" s="117"/>
      <c r="JBH32" s="117"/>
      <c r="JBI32" s="117"/>
      <c r="JBJ32" s="117"/>
      <c r="JBK32" s="117"/>
      <c r="JBL32" s="117"/>
      <c r="JBM32" s="117"/>
      <c r="JBN32" s="117"/>
      <c r="JBO32" s="117"/>
      <c r="JBP32" s="117"/>
      <c r="JBQ32" s="117"/>
      <c r="JBR32" s="117"/>
      <c r="JBS32" s="117"/>
      <c r="JBT32" s="117"/>
      <c r="JBU32" s="117"/>
      <c r="JBV32" s="117"/>
      <c r="JBW32" s="117"/>
      <c r="JBX32" s="117"/>
      <c r="JBY32" s="117"/>
      <c r="JBZ32" s="117"/>
      <c r="JCA32" s="117"/>
      <c r="JCB32" s="117"/>
      <c r="JCC32" s="117"/>
      <c r="JCD32" s="117"/>
      <c r="JCE32" s="117"/>
      <c r="JCF32" s="117"/>
      <c r="JCG32" s="117"/>
      <c r="JCH32" s="117"/>
      <c r="JCI32" s="117"/>
      <c r="JCJ32" s="117"/>
      <c r="JCK32" s="117"/>
      <c r="JCL32" s="117"/>
      <c r="JCM32" s="117"/>
      <c r="JCN32" s="117"/>
      <c r="JCO32" s="117"/>
      <c r="JCP32" s="117"/>
      <c r="JCQ32" s="117"/>
      <c r="JCR32" s="117"/>
      <c r="JCS32" s="117"/>
      <c r="JCT32" s="117"/>
      <c r="JCU32" s="117"/>
      <c r="JCV32" s="117"/>
      <c r="JCW32" s="117"/>
      <c r="JCX32" s="117"/>
      <c r="JCY32" s="117"/>
      <c r="JCZ32" s="117"/>
      <c r="JDA32" s="117"/>
      <c r="JDB32" s="117"/>
      <c r="JDC32" s="117"/>
      <c r="JDD32" s="117"/>
      <c r="JDE32" s="117"/>
      <c r="JDF32" s="117"/>
      <c r="JDG32" s="117"/>
      <c r="JDH32" s="117"/>
      <c r="JDI32" s="117"/>
      <c r="JDJ32" s="117"/>
      <c r="JDK32" s="117"/>
      <c r="JDL32" s="117"/>
      <c r="JDM32" s="117"/>
      <c r="JDN32" s="117"/>
      <c r="JDO32" s="117"/>
      <c r="JDP32" s="117"/>
      <c r="JDQ32" s="117"/>
      <c r="JDR32" s="117"/>
      <c r="JDS32" s="117"/>
      <c r="JDT32" s="117"/>
      <c r="JDU32" s="117"/>
      <c r="JDV32" s="117"/>
      <c r="JDW32" s="117"/>
      <c r="JDX32" s="117"/>
      <c r="JDY32" s="117"/>
      <c r="JDZ32" s="117"/>
      <c r="JEA32" s="117"/>
      <c r="JEB32" s="117"/>
      <c r="JEC32" s="117"/>
      <c r="JED32" s="117"/>
      <c r="JEE32" s="117"/>
      <c r="JEF32" s="117"/>
      <c r="JEG32" s="117"/>
      <c r="JEH32" s="117"/>
      <c r="JEI32" s="117"/>
      <c r="JEJ32" s="117"/>
      <c r="JEK32" s="117"/>
      <c r="JEL32" s="117"/>
      <c r="JEM32" s="117"/>
      <c r="JEN32" s="117"/>
      <c r="JEO32" s="117"/>
      <c r="JEP32" s="117"/>
      <c r="JEQ32" s="117"/>
      <c r="JER32" s="117"/>
      <c r="JES32" s="117"/>
      <c r="JET32" s="117"/>
      <c r="JEU32" s="117"/>
      <c r="JEV32" s="117"/>
      <c r="JEW32" s="117"/>
      <c r="JEX32" s="117"/>
      <c r="JEY32" s="117"/>
      <c r="JEZ32" s="117"/>
      <c r="JFA32" s="117"/>
      <c r="JFB32" s="117"/>
      <c r="JFC32" s="117"/>
      <c r="JFD32" s="117"/>
      <c r="JFE32" s="117"/>
      <c r="JFF32" s="117"/>
      <c r="JFG32" s="117"/>
      <c r="JFH32" s="117"/>
      <c r="JFI32" s="117"/>
      <c r="JFJ32" s="117"/>
      <c r="JFK32" s="117"/>
      <c r="JFL32" s="117"/>
      <c r="JFM32" s="117"/>
      <c r="JFN32" s="117"/>
      <c r="JFO32" s="117"/>
      <c r="JFP32" s="117"/>
      <c r="JFQ32" s="117"/>
      <c r="JFR32" s="117"/>
      <c r="JFS32" s="117"/>
      <c r="JFT32" s="117"/>
      <c r="JFU32" s="117"/>
      <c r="JFV32" s="117"/>
      <c r="JFW32" s="117"/>
      <c r="JFX32" s="117"/>
      <c r="JFY32" s="117"/>
      <c r="JFZ32" s="117"/>
      <c r="JGA32" s="117"/>
      <c r="JGB32" s="117"/>
      <c r="JGC32" s="117"/>
      <c r="JGD32" s="117"/>
      <c r="JGE32" s="117"/>
      <c r="JGF32" s="117"/>
      <c r="JGG32" s="117"/>
      <c r="JGH32" s="117"/>
      <c r="JGI32" s="117"/>
      <c r="JGJ32" s="117"/>
      <c r="JGK32" s="117"/>
      <c r="JGL32" s="117"/>
      <c r="JGM32" s="117"/>
      <c r="JGN32" s="117"/>
      <c r="JGO32" s="117"/>
      <c r="JGP32" s="117"/>
      <c r="JGQ32" s="117"/>
      <c r="JGR32" s="117"/>
      <c r="JGS32" s="117"/>
      <c r="JGT32" s="117"/>
      <c r="JGU32" s="117"/>
      <c r="JGV32" s="117"/>
      <c r="JGW32" s="117"/>
      <c r="JGX32" s="117"/>
      <c r="JGY32" s="117"/>
      <c r="JGZ32" s="117"/>
      <c r="JHA32" s="117"/>
      <c r="JHB32" s="117"/>
      <c r="JHC32" s="117"/>
      <c r="JHD32" s="117"/>
      <c r="JHE32" s="117"/>
      <c r="JHF32" s="117"/>
      <c r="JHG32" s="117"/>
      <c r="JHH32" s="117"/>
      <c r="JHI32" s="117"/>
      <c r="JHJ32" s="117"/>
      <c r="JHK32" s="117"/>
      <c r="JHL32" s="117"/>
      <c r="JHM32" s="117"/>
      <c r="JHN32" s="117"/>
      <c r="JHO32" s="117"/>
      <c r="JHP32" s="117"/>
      <c r="JHQ32" s="117"/>
      <c r="JHR32" s="117"/>
      <c r="JHS32" s="117"/>
      <c r="JHT32" s="117"/>
      <c r="JHU32" s="117"/>
      <c r="JHV32" s="117"/>
      <c r="JHW32" s="117"/>
      <c r="JHX32" s="117"/>
      <c r="JHY32" s="117"/>
      <c r="JHZ32" s="117"/>
      <c r="JIA32" s="117"/>
      <c r="JIB32" s="117"/>
      <c r="JIC32" s="117"/>
      <c r="JID32" s="117"/>
      <c r="JIE32" s="117"/>
      <c r="JIF32" s="117"/>
      <c r="JIG32" s="117"/>
      <c r="JIH32" s="117"/>
      <c r="JII32" s="117"/>
      <c r="JIJ32" s="117"/>
      <c r="JIK32" s="117"/>
      <c r="JIL32" s="117"/>
      <c r="JIM32" s="117"/>
      <c r="JIN32" s="117"/>
      <c r="JIO32" s="117"/>
      <c r="JIP32" s="117"/>
      <c r="JIQ32" s="117"/>
      <c r="JIR32" s="117"/>
      <c r="JIS32" s="117"/>
      <c r="JIT32" s="117"/>
      <c r="JIU32" s="117"/>
      <c r="JIV32" s="117"/>
      <c r="JIW32" s="117"/>
      <c r="JIX32" s="117"/>
      <c r="JIY32" s="117"/>
      <c r="JIZ32" s="117"/>
      <c r="JJA32" s="117"/>
      <c r="JJB32" s="117"/>
      <c r="JJC32" s="117"/>
      <c r="JJD32" s="117"/>
      <c r="JJE32" s="117"/>
      <c r="JJF32" s="117"/>
      <c r="JJG32" s="117"/>
      <c r="JJH32" s="117"/>
      <c r="JJI32" s="117"/>
      <c r="JJJ32" s="117"/>
      <c r="JJK32" s="117"/>
      <c r="JJL32" s="117"/>
      <c r="JJM32" s="117"/>
      <c r="JJN32" s="117"/>
      <c r="JJO32" s="117"/>
      <c r="JJP32" s="117"/>
      <c r="JJQ32" s="117"/>
      <c r="JJR32" s="117"/>
      <c r="JJS32" s="117"/>
      <c r="JJT32" s="117"/>
      <c r="JJU32" s="117"/>
      <c r="JJV32" s="117"/>
      <c r="JJW32" s="117"/>
      <c r="JJX32" s="117"/>
      <c r="JJY32" s="117"/>
      <c r="JJZ32" s="117"/>
      <c r="JKA32" s="117"/>
      <c r="JKB32" s="117"/>
      <c r="JKC32" s="117"/>
      <c r="JKD32" s="117"/>
      <c r="JKE32" s="117"/>
      <c r="JKF32" s="117"/>
      <c r="JKG32" s="117"/>
      <c r="JKH32" s="117"/>
      <c r="JKI32" s="117"/>
      <c r="JKJ32" s="117"/>
      <c r="JKK32" s="117"/>
      <c r="JKL32" s="117"/>
      <c r="JKM32" s="117"/>
      <c r="JKN32" s="117"/>
      <c r="JKO32" s="117"/>
      <c r="JKP32" s="117"/>
      <c r="JKQ32" s="117"/>
      <c r="JKR32" s="117"/>
      <c r="JKS32" s="117"/>
      <c r="JKT32" s="117"/>
      <c r="JKU32" s="117"/>
      <c r="JKV32" s="117"/>
      <c r="JKW32" s="117"/>
      <c r="JKX32" s="117"/>
      <c r="JKY32" s="117"/>
      <c r="JKZ32" s="117"/>
      <c r="JLA32" s="117"/>
      <c r="JLB32" s="117"/>
      <c r="JLC32" s="117"/>
      <c r="JLD32" s="117"/>
      <c r="JLE32" s="117"/>
      <c r="JLF32" s="117"/>
      <c r="JLG32" s="117"/>
      <c r="JLH32" s="117"/>
      <c r="JLI32" s="117"/>
      <c r="JLJ32" s="117"/>
      <c r="JLK32" s="117"/>
      <c r="JLL32" s="117"/>
      <c r="JLM32" s="117"/>
      <c r="JLN32" s="117"/>
      <c r="JLO32" s="117"/>
      <c r="JLP32" s="117"/>
      <c r="JLQ32" s="117"/>
      <c r="JLR32" s="117"/>
      <c r="JLS32" s="117"/>
      <c r="JLT32" s="117"/>
      <c r="JLU32" s="117"/>
      <c r="JLV32" s="117"/>
      <c r="JLW32" s="117"/>
      <c r="JLX32" s="117"/>
      <c r="JLY32" s="117"/>
      <c r="JLZ32" s="117"/>
      <c r="JMA32" s="117"/>
      <c r="JMB32" s="117"/>
      <c r="JMC32" s="117"/>
      <c r="JMD32" s="117"/>
      <c r="JME32" s="117"/>
      <c r="JMF32" s="117"/>
      <c r="JMG32" s="117"/>
      <c r="JMH32" s="117"/>
      <c r="JMI32" s="117"/>
      <c r="JMJ32" s="117"/>
      <c r="JMK32" s="117"/>
      <c r="JML32" s="117"/>
      <c r="JMM32" s="117"/>
      <c r="JMN32" s="117"/>
      <c r="JMO32" s="117"/>
      <c r="JMP32" s="117"/>
      <c r="JMQ32" s="117"/>
      <c r="JMR32" s="117"/>
      <c r="JMS32" s="117"/>
      <c r="JMT32" s="117"/>
      <c r="JMU32" s="117"/>
      <c r="JMV32" s="117"/>
      <c r="JMW32" s="117"/>
      <c r="JMX32" s="117"/>
      <c r="JMY32" s="117"/>
      <c r="JMZ32" s="117"/>
      <c r="JNA32" s="117"/>
      <c r="JNB32" s="117"/>
      <c r="JNC32" s="117"/>
      <c r="JND32" s="117"/>
      <c r="JNE32" s="117"/>
      <c r="JNF32" s="117"/>
      <c r="JNG32" s="117"/>
      <c r="JNH32" s="117"/>
      <c r="JNI32" s="117"/>
      <c r="JNJ32" s="117"/>
      <c r="JNK32" s="117"/>
      <c r="JNL32" s="117"/>
      <c r="JNM32" s="117"/>
      <c r="JNN32" s="117"/>
      <c r="JNO32" s="117"/>
      <c r="JNP32" s="117"/>
      <c r="JNQ32" s="117"/>
      <c r="JNR32" s="117"/>
      <c r="JNS32" s="117"/>
      <c r="JNT32" s="117"/>
      <c r="JNU32" s="117"/>
      <c r="JNV32" s="117"/>
      <c r="JNW32" s="117"/>
      <c r="JNX32" s="117"/>
      <c r="JNY32" s="117"/>
      <c r="JNZ32" s="117"/>
      <c r="JOA32" s="117"/>
      <c r="JOB32" s="117"/>
      <c r="JOC32" s="117"/>
      <c r="JOD32" s="117"/>
      <c r="JOE32" s="117"/>
      <c r="JOF32" s="117"/>
      <c r="JOG32" s="117"/>
      <c r="JOH32" s="117"/>
      <c r="JOI32" s="117"/>
      <c r="JOJ32" s="117"/>
      <c r="JOK32" s="117"/>
      <c r="JOL32" s="117"/>
      <c r="JOM32" s="117"/>
      <c r="JON32" s="117"/>
      <c r="JOO32" s="117"/>
      <c r="JOP32" s="117"/>
      <c r="JOQ32" s="117"/>
      <c r="JOR32" s="117"/>
      <c r="JOS32" s="117"/>
      <c r="JOT32" s="117"/>
      <c r="JOU32" s="117"/>
      <c r="JOV32" s="117"/>
      <c r="JOW32" s="117"/>
      <c r="JOX32" s="117"/>
      <c r="JOY32" s="117"/>
      <c r="JOZ32" s="117"/>
      <c r="JPA32" s="117"/>
      <c r="JPB32" s="117"/>
      <c r="JPC32" s="117"/>
      <c r="JPD32" s="117"/>
      <c r="JPE32" s="117"/>
      <c r="JPF32" s="117"/>
      <c r="JPG32" s="117"/>
      <c r="JPH32" s="117"/>
      <c r="JPI32" s="117"/>
      <c r="JPJ32" s="117"/>
      <c r="JPK32" s="117"/>
      <c r="JPL32" s="117"/>
      <c r="JPM32" s="117"/>
      <c r="JPN32" s="117"/>
      <c r="JPO32" s="117"/>
      <c r="JPP32" s="117"/>
      <c r="JPQ32" s="117"/>
      <c r="JPR32" s="117"/>
      <c r="JPS32" s="117"/>
      <c r="JPT32" s="117"/>
      <c r="JPU32" s="117"/>
      <c r="JPV32" s="117"/>
      <c r="JPW32" s="117"/>
      <c r="JPX32" s="117"/>
      <c r="JPY32" s="117"/>
      <c r="JPZ32" s="117"/>
      <c r="JQA32" s="117"/>
      <c r="JQB32" s="117"/>
      <c r="JQC32" s="117"/>
      <c r="JQD32" s="117"/>
      <c r="JQE32" s="117"/>
      <c r="JQF32" s="117"/>
      <c r="JQG32" s="117"/>
      <c r="JQH32" s="117"/>
      <c r="JQI32" s="117"/>
      <c r="JQJ32" s="117"/>
      <c r="JQK32" s="117"/>
      <c r="JQL32" s="117"/>
      <c r="JQM32" s="117"/>
      <c r="JQN32" s="117"/>
      <c r="JQO32" s="117"/>
      <c r="JQP32" s="117"/>
      <c r="JQQ32" s="117"/>
      <c r="JQR32" s="117"/>
      <c r="JQS32" s="117"/>
      <c r="JQT32" s="117"/>
      <c r="JQU32" s="117"/>
      <c r="JQV32" s="117"/>
      <c r="JQW32" s="117"/>
      <c r="JQX32" s="117"/>
      <c r="JQY32" s="117"/>
      <c r="JQZ32" s="117"/>
      <c r="JRA32" s="117"/>
      <c r="JRB32" s="117"/>
      <c r="JRC32" s="117"/>
      <c r="JRD32" s="117"/>
      <c r="JRE32" s="117"/>
      <c r="JRF32" s="117"/>
      <c r="JRG32" s="117"/>
      <c r="JRH32" s="117"/>
      <c r="JRI32" s="117"/>
      <c r="JRJ32" s="117"/>
      <c r="JRK32" s="117"/>
      <c r="JRL32" s="117"/>
      <c r="JRM32" s="117"/>
      <c r="JRN32" s="117"/>
      <c r="JRO32" s="117"/>
      <c r="JRP32" s="117"/>
      <c r="JRQ32" s="117"/>
      <c r="JRR32" s="117"/>
      <c r="JRS32" s="117"/>
      <c r="JRT32" s="117"/>
      <c r="JRU32" s="117"/>
      <c r="JRV32" s="117"/>
      <c r="JRW32" s="117"/>
      <c r="JRX32" s="117"/>
      <c r="JRY32" s="117"/>
      <c r="JRZ32" s="117"/>
      <c r="JSA32" s="117"/>
      <c r="JSB32" s="117"/>
      <c r="JSC32" s="117"/>
      <c r="JSD32" s="117"/>
      <c r="JSE32" s="117"/>
      <c r="JSF32" s="117"/>
      <c r="JSG32" s="117"/>
      <c r="JSH32" s="117"/>
      <c r="JSI32" s="117"/>
      <c r="JSJ32" s="117"/>
      <c r="JSK32" s="117"/>
      <c r="JSL32" s="117"/>
      <c r="JSM32" s="117"/>
      <c r="JSN32" s="117"/>
      <c r="JSO32" s="117"/>
      <c r="JSP32" s="117"/>
      <c r="JSQ32" s="117"/>
      <c r="JSR32" s="117"/>
      <c r="JSS32" s="117"/>
      <c r="JST32" s="117"/>
      <c r="JSU32" s="117"/>
      <c r="JSV32" s="117"/>
      <c r="JSW32" s="117"/>
      <c r="JSX32" s="117"/>
      <c r="JSY32" s="117"/>
      <c r="JSZ32" s="117"/>
      <c r="JTA32" s="117"/>
      <c r="JTB32" s="117"/>
      <c r="JTC32" s="117"/>
      <c r="JTD32" s="117"/>
      <c r="JTE32" s="117"/>
      <c r="JTF32" s="117"/>
      <c r="JTG32" s="117"/>
      <c r="JTH32" s="117"/>
      <c r="JTI32" s="117"/>
      <c r="JTJ32" s="117"/>
      <c r="JTK32" s="117"/>
      <c r="JTL32" s="117"/>
      <c r="JTM32" s="117"/>
      <c r="JTN32" s="117"/>
      <c r="JTO32" s="117"/>
      <c r="JTP32" s="117"/>
      <c r="JTQ32" s="117"/>
      <c r="JTR32" s="117"/>
      <c r="JTS32" s="117"/>
      <c r="JTT32" s="117"/>
      <c r="JTU32" s="117"/>
      <c r="JTV32" s="117"/>
      <c r="JTW32" s="117"/>
      <c r="JTX32" s="117"/>
      <c r="JTY32" s="117"/>
      <c r="JTZ32" s="117"/>
      <c r="JUA32" s="117"/>
      <c r="JUB32" s="117"/>
      <c r="JUC32" s="117"/>
      <c r="JUD32" s="117"/>
      <c r="JUE32" s="117"/>
      <c r="JUF32" s="117"/>
      <c r="JUG32" s="117"/>
      <c r="JUH32" s="117"/>
      <c r="JUI32" s="117"/>
      <c r="JUJ32" s="117"/>
      <c r="JUK32" s="117"/>
      <c r="JUL32" s="117"/>
      <c r="JUM32" s="117"/>
      <c r="JUN32" s="117"/>
      <c r="JUO32" s="117"/>
      <c r="JUP32" s="117"/>
      <c r="JUQ32" s="117"/>
      <c r="JUR32" s="117"/>
      <c r="JUS32" s="117"/>
      <c r="JUT32" s="117"/>
      <c r="JUU32" s="117"/>
      <c r="JUV32" s="117"/>
      <c r="JUW32" s="117"/>
      <c r="JUX32" s="117"/>
      <c r="JUY32" s="117"/>
      <c r="JUZ32" s="117"/>
      <c r="JVA32" s="117"/>
      <c r="JVB32" s="117"/>
      <c r="JVC32" s="117"/>
      <c r="JVD32" s="117"/>
      <c r="JVE32" s="117"/>
      <c r="JVF32" s="117"/>
      <c r="JVG32" s="117"/>
      <c r="JVH32" s="117"/>
      <c r="JVI32" s="117"/>
      <c r="JVJ32" s="117"/>
      <c r="JVK32" s="117"/>
      <c r="JVL32" s="117"/>
      <c r="JVM32" s="117"/>
      <c r="JVN32" s="117"/>
      <c r="JVO32" s="117"/>
      <c r="JVP32" s="117"/>
      <c r="JVQ32" s="117"/>
      <c r="JVR32" s="117"/>
      <c r="JVS32" s="117"/>
      <c r="JVT32" s="117"/>
      <c r="JVU32" s="117"/>
      <c r="JVV32" s="117"/>
      <c r="JVW32" s="117"/>
      <c r="JVX32" s="117"/>
      <c r="JVY32" s="117"/>
      <c r="JVZ32" s="117"/>
      <c r="JWA32" s="117"/>
      <c r="JWB32" s="117"/>
      <c r="JWC32" s="117"/>
      <c r="JWD32" s="117"/>
      <c r="JWE32" s="117"/>
      <c r="JWF32" s="117"/>
      <c r="JWG32" s="117"/>
      <c r="JWH32" s="117"/>
      <c r="JWI32" s="117"/>
      <c r="JWJ32" s="117"/>
      <c r="JWK32" s="117"/>
      <c r="JWL32" s="117"/>
      <c r="JWM32" s="117"/>
      <c r="JWN32" s="117"/>
      <c r="JWO32" s="117"/>
      <c r="JWP32" s="117"/>
      <c r="JWQ32" s="117"/>
      <c r="JWR32" s="117"/>
      <c r="JWS32" s="117"/>
      <c r="JWT32" s="117"/>
      <c r="JWU32" s="117"/>
      <c r="JWV32" s="117"/>
      <c r="JWW32" s="117"/>
      <c r="JWX32" s="117"/>
      <c r="JWY32" s="117"/>
      <c r="JWZ32" s="117"/>
      <c r="JXA32" s="117"/>
      <c r="JXB32" s="117"/>
      <c r="JXC32" s="117"/>
      <c r="JXD32" s="117"/>
      <c r="JXE32" s="117"/>
      <c r="JXF32" s="117"/>
      <c r="JXG32" s="117"/>
      <c r="JXH32" s="117"/>
      <c r="JXI32" s="117"/>
      <c r="JXJ32" s="117"/>
      <c r="JXK32" s="117"/>
      <c r="JXL32" s="117"/>
      <c r="JXM32" s="117"/>
      <c r="JXN32" s="117"/>
      <c r="JXO32" s="117"/>
      <c r="JXP32" s="117"/>
      <c r="JXQ32" s="117"/>
      <c r="JXR32" s="117"/>
      <c r="JXS32" s="117"/>
      <c r="JXT32" s="117"/>
      <c r="JXU32" s="117"/>
      <c r="JXV32" s="117"/>
      <c r="JXW32" s="117"/>
      <c r="JXX32" s="117"/>
      <c r="JXY32" s="117"/>
      <c r="JXZ32" s="117"/>
      <c r="JYA32" s="117"/>
      <c r="JYB32" s="117"/>
      <c r="JYC32" s="117"/>
      <c r="JYD32" s="117"/>
      <c r="JYE32" s="117"/>
      <c r="JYF32" s="117"/>
      <c r="JYG32" s="117"/>
      <c r="JYH32" s="117"/>
      <c r="JYI32" s="117"/>
      <c r="JYJ32" s="117"/>
      <c r="JYK32" s="117"/>
      <c r="JYL32" s="117"/>
      <c r="JYM32" s="117"/>
      <c r="JYN32" s="117"/>
      <c r="JYO32" s="117"/>
      <c r="JYP32" s="117"/>
      <c r="JYQ32" s="117"/>
      <c r="JYR32" s="117"/>
      <c r="JYS32" s="117"/>
      <c r="JYT32" s="117"/>
      <c r="JYU32" s="117"/>
      <c r="JYV32" s="117"/>
      <c r="JYW32" s="117"/>
      <c r="JYX32" s="117"/>
      <c r="JYY32" s="117"/>
      <c r="JYZ32" s="117"/>
      <c r="JZA32" s="117"/>
      <c r="JZB32" s="117"/>
      <c r="JZC32" s="117"/>
      <c r="JZD32" s="117"/>
      <c r="JZE32" s="117"/>
      <c r="JZF32" s="117"/>
      <c r="JZG32" s="117"/>
      <c r="JZH32" s="117"/>
      <c r="JZI32" s="117"/>
      <c r="JZJ32" s="117"/>
      <c r="JZK32" s="117"/>
      <c r="JZL32" s="117"/>
      <c r="JZM32" s="117"/>
      <c r="JZN32" s="117"/>
      <c r="JZO32" s="117"/>
      <c r="JZP32" s="117"/>
      <c r="JZQ32" s="117"/>
      <c r="JZR32" s="117"/>
      <c r="JZS32" s="117"/>
      <c r="JZT32" s="117"/>
      <c r="JZU32" s="117"/>
      <c r="JZV32" s="117"/>
      <c r="JZW32" s="117"/>
      <c r="JZX32" s="117"/>
      <c r="JZY32" s="117"/>
      <c r="JZZ32" s="117"/>
      <c r="KAA32" s="117"/>
      <c r="KAB32" s="117"/>
      <c r="KAC32" s="117"/>
      <c r="KAD32" s="117"/>
      <c r="KAE32" s="117"/>
      <c r="KAF32" s="117"/>
      <c r="KAG32" s="117"/>
      <c r="KAH32" s="117"/>
      <c r="KAI32" s="117"/>
      <c r="KAJ32" s="117"/>
      <c r="KAK32" s="117"/>
      <c r="KAL32" s="117"/>
      <c r="KAM32" s="117"/>
      <c r="KAN32" s="117"/>
      <c r="KAO32" s="117"/>
      <c r="KAP32" s="117"/>
      <c r="KAQ32" s="117"/>
      <c r="KAR32" s="117"/>
      <c r="KAS32" s="117"/>
      <c r="KAT32" s="117"/>
      <c r="KAU32" s="117"/>
      <c r="KAV32" s="117"/>
      <c r="KAW32" s="117"/>
      <c r="KAX32" s="117"/>
      <c r="KAY32" s="117"/>
      <c r="KAZ32" s="117"/>
      <c r="KBA32" s="117"/>
      <c r="KBB32" s="117"/>
      <c r="KBC32" s="117"/>
      <c r="KBD32" s="117"/>
      <c r="KBE32" s="117"/>
      <c r="KBF32" s="117"/>
      <c r="KBG32" s="117"/>
      <c r="KBH32" s="117"/>
      <c r="KBI32" s="117"/>
      <c r="KBJ32" s="117"/>
      <c r="KBK32" s="117"/>
      <c r="KBL32" s="117"/>
      <c r="KBM32" s="117"/>
      <c r="KBN32" s="117"/>
      <c r="KBO32" s="117"/>
      <c r="KBP32" s="117"/>
      <c r="KBQ32" s="117"/>
      <c r="KBR32" s="117"/>
      <c r="KBS32" s="117"/>
      <c r="KBT32" s="117"/>
      <c r="KBU32" s="117"/>
      <c r="KBV32" s="117"/>
      <c r="KBW32" s="117"/>
      <c r="KBX32" s="117"/>
      <c r="KBY32" s="117"/>
      <c r="KBZ32" s="117"/>
      <c r="KCA32" s="117"/>
      <c r="KCB32" s="117"/>
      <c r="KCC32" s="117"/>
      <c r="KCD32" s="117"/>
      <c r="KCE32" s="117"/>
      <c r="KCF32" s="117"/>
      <c r="KCG32" s="117"/>
      <c r="KCH32" s="117"/>
      <c r="KCI32" s="117"/>
      <c r="KCJ32" s="117"/>
      <c r="KCK32" s="117"/>
      <c r="KCL32" s="117"/>
      <c r="KCM32" s="117"/>
      <c r="KCN32" s="117"/>
      <c r="KCO32" s="117"/>
      <c r="KCP32" s="117"/>
      <c r="KCQ32" s="117"/>
      <c r="KCR32" s="117"/>
      <c r="KCS32" s="117"/>
      <c r="KCT32" s="117"/>
      <c r="KCU32" s="117"/>
      <c r="KCV32" s="117"/>
      <c r="KCW32" s="117"/>
      <c r="KCX32" s="117"/>
      <c r="KCY32" s="117"/>
      <c r="KCZ32" s="117"/>
      <c r="KDA32" s="117"/>
      <c r="KDB32" s="117"/>
      <c r="KDC32" s="117"/>
      <c r="KDD32" s="117"/>
      <c r="KDE32" s="117"/>
      <c r="KDF32" s="117"/>
      <c r="KDG32" s="117"/>
      <c r="KDH32" s="117"/>
      <c r="KDI32" s="117"/>
      <c r="KDJ32" s="117"/>
      <c r="KDK32" s="117"/>
      <c r="KDL32" s="117"/>
      <c r="KDM32" s="117"/>
      <c r="KDN32" s="117"/>
      <c r="KDO32" s="117"/>
      <c r="KDP32" s="117"/>
      <c r="KDQ32" s="117"/>
      <c r="KDR32" s="117"/>
      <c r="KDS32" s="117"/>
      <c r="KDT32" s="117"/>
      <c r="KDU32" s="117"/>
      <c r="KDV32" s="117"/>
      <c r="KDW32" s="117"/>
      <c r="KDX32" s="117"/>
      <c r="KDY32" s="117"/>
      <c r="KDZ32" s="117"/>
      <c r="KEA32" s="117"/>
      <c r="KEB32" s="117"/>
      <c r="KEC32" s="117"/>
      <c r="KED32" s="117"/>
      <c r="KEE32" s="117"/>
      <c r="KEF32" s="117"/>
      <c r="KEG32" s="117"/>
      <c r="KEH32" s="117"/>
      <c r="KEI32" s="117"/>
      <c r="KEJ32" s="117"/>
      <c r="KEK32" s="117"/>
      <c r="KEL32" s="117"/>
      <c r="KEM32" s="117"/>
      <c r="KEN32" s="117"/>
      <c r="KEO32" s="117"/>
      <c r="KEP32" s="117"/>
      <c r="KEQ32" s="117"/>
      <c r="KER32" s="117"/>
      <c r="KES32" s="117"/>
      <c r="KET32" s="117"/>
      <c r="KEU32" s="117"/>
      <c r="KEV32" s="117"/>
      <c r="KEW32" s="117"/>
      <c r="KEX32" s="117"/>
      <c r="KEY32" s="117"/>
      <c r="KEZ32" s="117"/>
      <c r="KFA32" s="117"/>
      <c r="KFB32" s="117"/>
      <c r="KFC32" s="117"/>
      <c r="KFD32" s="117"/>
      <c r="KFE32" s="117"/>
      <c r="KFF32" s="117"/>
      <c r="KFG32" s="117"/>
      <c r="KFH32" s="117"/>
      <c r="KFI32" s="117"/>
      <c r="KFJ32" s="117"/>
      <c r="KFK32" s="117"/>
      <c r="KFL32" s="117"/>
      <c r="KFM32" s="117"/>
      <c r="KFN32" s="117"/>
      <c r="KFO32" s="117"/>
      <c r="KFP32" s="117"/>
      <c r="KFQ32" s="117"/>
      <c r="KFR32" s="117"/>
      <c r="KFS32" s="117"/>
      <c r="KFT32" s="117"/>
      <c r="KFU32" s="117"/>
      <c r="KFV32" s="117"/>
      <c r="KFW32" s="117"/>
      <c r="KFX32" s="117"/>
      <c r="KFY32" s="117"/>
      <c r="KFZ32" s="117"/>
      <c r="KGA32" s="117"/>
      <c r="KGB32" s="117"/>
      <c r="KGC32" s="117"/>
      <c r="KGD32" s="117"/>
      <c r="KGE32" s="117"/>
      <c r="KGF32" s="117"/>
      <c r="KGG32" s="117"/>
      <c r="KGH32" s="117"/>
      <c r="KGI32" s="117"/>
      <c r="KGJ32" s="117"/>
      <c r="KGK32" s="117"/>
      <c r="KGL32" s="117"/>
      <c r="KGM32" s="117"/>
      <c r="KGN32" s="117"/>
      <c r="KGO32" s="117"/>
      <c r="KGP32" s="117"/>
      <c r="KGQ32" s="117"/>
      <c r="KGR32" s="117"/>
      <c r="KGS32" s="117"/>
      <c r="KGT32" s="117"/>
      <c r="KGU32" s="117"/>
      <c r="KGV32" s="117"/>
      <c r="KGW32" s="117"/>
      <c r="KGX32" s="117"/>
      <c r="KGY32" s="117"/>
      <c r="KGZ32" s="117"/>
      <c r="KHA32" s="117"/>
      <c r="KHB32" s="117"/>
      <c r="KHC32" s="117"/>
      <c r="KHD32" s="117"/>
      <c r="KHE32" s="117"/>
      <c r="KHF32" s="117"/>
      <c r="KHG32" s="117"/>
      <c r="KHH32" s="117"/>
      <c r="KHI32" s="117"/>
      <c r="KHJ32" s="117"/>
      <c r="KHK32" s="117"/>
      <c r="KHL32" s="117"/>
      <c r="KHM32" s="117"/>
      <c r="KHN32" s="117"/>
      <c r="KHO32" s="117"/>
      <c r="KHP32" s="117"/>
      <c r="KHQ32" s="117"/>
      <c r="KHR32" s="117"/>
      <c r="KHS32" s="117"/>
      <c r="KHT32" s="117"/>
      <c r="KHU32" s="117"/>
      <c r="KHV32" s="117"/>
      <c r="KHW32" s="117"/>
      <c r="KHX32" s="117"/>
      <c r="KHY32" s="117"/>
      <c r="KHZ32" s="117"/>
      <c r="KIA32" s="117"/>
      <c r="KIB32" s="117"/>
      <c r="KIC32" s="117"/>
      <c r="KID32" s="117"/>
      <c r="KIE32" s="117"/>
      <c r="KIF32" s="117"/>
      <c r="KIG32" s="117"/>
      <c r="KIH32" s="117"/>
      <c r="KII32" s="117"/>
      <c r="KIJ32" s="117"/>
      <c r="KIK32" s="117"/>
      <c r="KIL32" s="117"/>
      <c r="KIM32" s="117"/>
      <c r="KIN32" s="117"/>
      <c r="KIO32" s="117"/>
      <c r="KIP32" s="117"/>
      <c r="KIQ32" s="117"/>
      <c r="KIR32" s="117"/>
      <c r="KIS32" s="117"/>
      <c r="KIT32" s="117"/>
      <c r="KIU32" s="117"/>
      <c r="KIV32" s="117"/>
      <c r="KIW32" s="117"/>
      <c r="KIX32" s="117"/>
      <c r="KIY32" s="117"/>
      <c r="KIZ32" s="117"/>
      <c r="KJA32" s="117"/>
      <c r="KJB32" s="117"/>
      <c r="KJC32" s="117"/>
      <c r="KJD32" s="117"/>
      <c r="KJE32" s="117"/>
      <c r="KJF32" s="117"/>
      <c r="KJG32" s="117"/>
      <c r="KJH32" s="117"/>
      <c r="KJI32" s="117"/>
      <c r="KJJ32" s="117"/>
      <c r="KJK32" s="117"/>
      <c r="KJL32" s="117"/>
      <c r="KJM32" s="117"/>
      <c r="KJN32" s="117"/>
      <c r="KJO32" s="117"/>
      <c r="KJP32" s="117"/>
      <c r="KJQ32" s="117"/>
      <c r="KJR32" s="117"/>
      <c r="KJS32" s="117"/>
      <c r="KJT32" s="117"/>
      <c r="KJU32" s="117"/>
      <c r="KJV32" s="117"/>
      <c r="KJW32" s="117"/>
      <c r="KJX32" s="117"/>
      <c r="KJY32" s="117"/>
      <c r="KJZ32" s="117"/>
      <c r="KKA32" s="117"/>
      <c r="KKB32" s="117"/>
      <c r="KKC32" s="117"/>
      <c r="KKD32" s="117"/>
      <c r="KKE32" s="117"/>
      <c r="KKF32" s="117"/>
      <c r="KKG32" s="117"/>
      <c r="KKH32" s="117"/>
      <c r="KKI32" s="117"/>
      <c r="KKJ32" s="117"/>
      <c r="KKK32" s="117"/>
      <c r="KKL32" s="117"/>
      <c r="KKM32" s="117"/>
      <c r="KKN32" s="117"/>
      <c r="KKO32" s="117"/>
      <c r="KKP32" s="117"/>
      <c r="KKQ32" s="117"/>
      <c r="KKR32" s="117"/>
      <c r="KKS32" s="117"/>
      <c r="KKT32" s="117"/>
      <c r="KKU32" s="117"/>
      <c r="KKV32" s="117"/>
      <c r="KKW32" s="117"/>
      <c r="KKX32" s="117"/>
      <c r="KKY32" s="117"/>
      <c r="KKZ32" s="117"/>
      <c r="KLA32" s="117"/>
      <c r="KLB32" s="117"/>
      <c r="KLC32" s="117"/>
      <c r="KLD32" s="117"/>
      <c r="KLE32" s="117"/>
      <c r="KLF32" s="117"/>
      <c r="KLG32" s="117"/>
      <c r="KLH32" s="117"/>
      <c r="KLI32" s="117"/>
      <c r="KLJ32" s="117"/>
      <c r="KLK32" s="117"/>
      <c r="KLL32" s="117"/>
      <c r="KLM32" s="117"/>
      <c r="KLN32" s="117"/>
      <c r="KLO32" s="117"/>
      <c r="KLP32" s="117"/>
      <c r="KLQ32" s="117"/>
      <c r="KLR32" s="117"/>
      <c r="KLS32" s="117"/>
      <c r="KLT32" s="117"/>
      <c r="KLU32" s="117"/>
      <c r="KLV32" s="117"/>
      <c r="KLW32" s="117"/>
      <c r="KLX32" s="117"/>
      <c r="KLY32" s="117"/>
      <c r="KLZ32" s="117"/>
      <c r="KMA32" s="117"/>
      <c r="KMB32" s="117"/>
      <c r="KMC32" s="117"/>
      <c r="KMD32" s="117"/>
      <c r="KME32" s="117"/>
      <c r="KMF32" s="117"/>
      <c r="KMG32" s="117"/>
      <c r="KMH32" s="117"/>
      <c r="KMI32" s="117"/>
      <c r="KMJ32" s="117"/>
      <c r="KMK32" s="117"/>
      <c r="KML32" s="117"/>
      <c r="KMM32" s="117"/>
      <c r="KMN32" s="117"/>
      <c r="KMO32" s="117"/>
      <c r="KMP32" s="117"/>
      <c r="KMQ32" s="117"/>
      <c r="KMR32" s="117"/>
      <c r="KMS32" s="117"/>
      <c r="KMT32" s="117"/>
      <c r="KMU32" s="117"/>
      <c r="KMV32" s="117"/>
      <c r="KMW32" s="117"/>
      <c r="KMX32" s="117"/>
      <c r="KMY32" s="117"/>
      <c r="KMZ32" s="117"/>
      <c r="KNA32" s="117"/>
      <c r="KNB32" s="117"/>
      <c r="KNC32" s="117"/>
      <c r="KND32" s="117"/>
      <c r="KNE32" s="117"/>
      <c r="KNF32" s="117"/>
      <c r="KNG32" s="117"/>
      <c r="KNH32" s="117"/>
      <c r="KNI32" s="117"/>
      <c r="KNJ32" s="117"/>
      <c r="KNK32" s="117"/>
      <c r="KNL32" s="117"/>
      <c r="KNM32" s="117"/>
      <c r="KNN32" s="117"/>
      <c r="KNO32" s="117"/>
      <c r="KNP32" s="117"/>
      <c r="KNQ32" s="117"/>
      <c r="KNR32" s="117"/>
      <c r="KNS32" s="117"/>
      <c r="KNT32" s="117"/>
      <c r="KNU32" s="117"/>
      <c r="KNV32" s="117"/>
      <c r="KNW32" s="117"/>
      <c r="KNX32" s="117"/>
      <c r="KNY32" s="117"/>
      <c r="KNZ32" s="117"/>
      <c r="KOA32" s="117"/>
      <c r="KOB32" s="117"/>
      <c r="KOC32" s="117"/>
      <c r="KOD32" s="117"/>
      <c r="KOE32" s="117"/>
      <c r="KOF32" s="117"/>
      <c r="KOG32" s="117"/>
      <c r="KOH32" s="117"/>
      <c r="KOI32" s="117"/>
      <c r="KOJ32" s="117"/>
      <c r="KOK32" s="117"/>
      <c r="KOL32" s="117"/>
      <c r="KOM32" s="117"/>
      <c r="KON32" s="117"/>
      <c r="KOO32" s="117"/>
      <c r="KOP32" s="117"/>
      <c r="KOQ32" s="117"/>
      <c r="KOR32" s="117"/>
      <c r="KOS32" s="117"/>
      <c r="KOT32" s="117"/>
      <c r="KOU32" s="117"/>
      <c r="KOV32" s="117"/>
      <c r="KOW32" s="117"/>
      <c r="KOX32" s="117"/>
      <c r="KOY32" s="117"/>
      <c r="KOZ32" s="117"/>
      <c r="KPA32" s="117"/>
      <c r="KPB32" s="117"/>
      <c r="KPC32" s="117"/>
      <c r="KPD32" s="117"/>
      <c r="KPE32" s="117"/>
      <c r="KPF32" s="117"/>
      <c r="KPG32" s="117"/>
      <c r="KPH32" s="117"/>
      <c r="KPI32" s="117"/>
      <c r="KPJ32" s="117"/>
      <c r="KPK32" s="117"/>
      <c r="KPL32" s="117"/>
      <c r="KPM32" s="117"/>
      <c r="KPN32" s="117"/>
      <c r="KPO32" s="117"/>
      <c r="KPP32" s="117"/>
      <c r="KPQ32" s="117"/>
      <c r="KPR32" s="117"/>
      <c r="KPS32" s="117"/>
      <c r="KPT32" s="117"/>
      <c r="KPU32" s="117"/>
      <c r="KPV32" s="117"/>
      <c r="KPW32" s="117"/>
      <c r="KPX32" s="117"/>
      <c r="KPY32" s="117"/>
      <c r="KPZ32" s="117"/>
      <c r="KQA32" s="117"/>
      <c r="KQB32" s="117"/>
      <c r="KQC32" s="117"/>
      <c r="KQD32" s="117"/>
      <c r="KQE32" s="117"/>
      <c r="KQF32" s="117"/>
      <c r="KQG32" s="117"/>
      <c r="KQH32" s="117"/>
      <c r="KQI32" s="117"/>
      <c r="KQJ32" s="117"/>
      <c r="KQK32" s="117"/>
      <c r="KQL32" s="117"/>
      <c r="KQM32" s="117"/>
      <c r="KQN32" s="117"/>
      <c r="KQO32" s="117"/>
      <c r="KQP32" s="117"/>
      <c r="KQQ32" s="117"/>
      <c r="KQR32" s="117"/>
      <c r="KQS32" s="117"/>
      <c r="KQT32" s="117"/>
      <c r="KQU32" s="117"/>
      <c r="KQV32" s="117"/>
      <c r="KQW32" s="117"/>
      <c r="KQX32" s="117"/>
      <c r="KQY32" s="117"/>
      <c r="KQZ32" s="117"/>
      <c r="KRA32" s="117"/>
      <c r="KRB32" s="117"/>
      <c r="KRC32" s="117"/>
      <c r="KRD32" s="117"/>
      <c r="KRE32" s="117"/>
      <c r="KRF32" s="117"/>
      <c r="KRG32" s="117"/>
      <c r="KRH32" s="117"/>
      <c r="KRI32" s="117"/>
      <c r="KRJ32" s="117"/>
      <c r="KRK32" s="117"/>
      <c r="KRL32" s="117"/>
      <c r="KRM32" s="117"/>
      <c r="KRN32" s="117"/>
      <c r="KRO32" s="117"/>
      <c r="KRP32" s="117"/>
      <c r="KRQ32" s="117"/>
      <c r="KRR32" s="117"/>
      <c r="KRS32" s="117"/>
      <c r="KRT32" s="117"/>
      <c r="KRU32" s="117"/>
      <c r="KRV32" s="117"/>
      <c r="KRW32" s="117"/>
      <c r="KRX32" s="117"/>
      <c r="KRY32" s="117"/>
      <c r="KRZ32" s="117"/>
      <c r="KSA32" s="117"/>
      <c r="KSB32" s="117"/>
      <c r="KSC32" s="117"/>
      <c r="KSD32" s="117"/>
      <c r="KSE32" s="117"/>
      <c r="KSF32" s="117"/>
      <c r="KSG32" s="117"/>
      <c r="KSH32" s="117"/>
      <c r="KSI32" s="117"/>
      <c r="KSJ32" s="117"/>
      <c r="KSK32" s="117"/>
      <c r="KSL32" s="117"/>
      <c r="KSM32" s="117"/>
      <c r="KSN32" s="117"/>
      <c r="KSO32" s="117"/>
      <c r="KSP32" s="117"/>
      <c r="KSQ32" s="117"/>
      <c r="KSR32" s="117"/>
      <c r="KSS32" s="117"/>
      <c r="KST32" s="117"/>
      <c r="KSU32" s="117"/>
      <c r="KSV32" s="117"/>
      <c r="KSW32" s="117"/>
      <c r="KSX32" s="117"/>
      <c r="KSY32" s="117"/>
      <c r="KSZ32" s="117"/>
      <c r="KTA32" s="117"/>
      <c r="KTB32" s="117"/>
      <c r="KTC32" s="117"/>
      <c r="KTD32" s="117"/>
      <c r="KTE32" s="117"/>
      <c r="KTF32" s="117"/>
      <c r="KTG32" s="117"/>
      <c r="KTH32" s="117"/>
      <c r="KTI32" s="117"/>
      <c r="KTJ32" s="117"/>
      <c r="KTK32" s="117"/>
      <c r="KTL32" s="117"/>
      <c r="KTM32" s="117"/>
      <c r="KTN32" s="117"/>
      <c r="KTO32" s="117"/>
      <c r="KTP32" s="117"/>
      <c r="KTQ32" s="117"/>
      <c r="KTR32" s="117"/>
      <c r="KTS32" s="117"/>
      <c r="KTT32" s="117"/>
      <c r="KTU32" s="117"/>
      <c r="KTV32" s="117"/>
      <c r="KTW32" s="117"/>
      <c r="KTX32" s="117"/>
      <c r="KTY32" s="117"/>
      <c r="KTZ32" s="117"/>
      <c r="KUA32" s="117"/>
      <c r="KUB32" s="117"/>
      <c r="KUC32" s="117"/>
      <c r="KUD32" s="117"/>
      <c r="KUE32" s="117"/>
      <c r="KUF32" s="117"/>
      <c r="KUG32" s="117"/>
      <c r="KUH32" s="117"/>
      <c r="KUI32" s="117"/>
      <c r="KUJ32" s="117"/>
      <c r="KUK32" s="117"/>
      <c r="KUL32" s="117"/>
      <c r="KUM32" s="117"/>
      <c r="KUN32" s="117"/>
      <c r="KUO32" s="117"/>
      <c r="KUP32" s="117"/>
      <c r="KUQ32" s="117"/>
      <c r="KUR32" s="117"/>
      <c r="KUS32" s="117"/>
      <c r="KUT32" s="117"/>
      <c r="KUU32" s="117"/>
      <c r="KUV32" s="117"/>
      <c r="KUW32" s="117"/>
      <c r="KUX32" s="117"/>
      <c r="KUY32" s="117"/>
      <c r="KUZ32" s="117"/>
      <c r="KVA32" s="117"/>
      <c r="KVB32" s="117"/>
      <c r="KVC32" s="117"/>
      <c r="KVD32" s="117"/>
      <c r="KVE32" s="117"/>
      <c r="KVF32" s="117"/>
      <c r="KVG32" s="117"/>
      <c r="KVH32" s="117"/>
      <c r="KVI32" s="117"/>
      <c r="KVJ32" s="117"/>
      <c r="KVK32" s="117"/>
      <c r="KVL32" s="117"/>
      <c r="KVM32" s="117"/>
      <c r="KVN32" s="117"/>
      <c r="KVO32" s="117"/>
      <c r="KVP32" s="117"/>
      <c r="KVQ32" s="117"/>
      <c r="KVR32" s="117"/>
      <c r="KVS32" s="117"/>
      <c r="KVT32" s="117"/>
      <c r="KVU32" s="117"/>
      <c r="KVV32" s="117"/>
      <c r="KVW32" s="117"/>
      <c r="KVX32" s="117"/>
      <c r="KVY32" s="117"/>
      <c r="KVZ32" s="117"/>
      <c r="KWA32" s="117"/>
      <c r="KWB32" s="117"/>
      <c r="KWC32" s="117"/>
      <c r="KWD32" s="117"/>
      <c r="KWE32" s="117"/>
      <c r="KWF32" s="117"/>
      <c r="KWG32" s="117"/>
      <c r="KWH32" s="117"/>
      <c r="KWI32" s="117"/>
      <c r="KWJ32" s="117"/>
      <c r="KWK32" s="117"/>
      <c r="KWL32" s="117"/>
      <c r="KWM32" s="117"/>
      <c r="KWN32" s="117"/>
      <c r="KWO32" s="117"/>
      <c r="KWP32" s="117"/>
      <c r="KWQ32" s="117"/>
      <c r="KWR32" s="117"/>
      <c r="KWS32" s="117"/>
      <c r="KWT32" s="117"/>
      <c r="KWU32" s="117"/>
      <c r="KWV32" s="117"/>
      <c r="KWW32" s="117"/>
      <c r="KWX32" s="117"/>
      <c r="KWY32" s="117"/>
      <c r="KWZ32" s="117"/>
      <c r="KXA32" s="117"/>
      <c r="KXB32" s="117"/>
      <c r="KXC32" s="117"/>
      <c r="KXD32" s="117"/>
      <c r="KXE32" s="117"/>
      <c r="KXF32" s="117"/>
      <c r="KXG32" s="117"/>
      <c r="KXH32" s="117"/>
      <c r="KXI32" s="117"/>
      <c r="KXJ32" s="117"/>
      <c r="KXK32" s="117"/>
      <c r="KXL32" s="117"/>
      <c r="KXM32" s="117"/>
      <c r="KXN32" s="117"/>
      <c r="KXO32" s="117"/>
      <c r="KXP32" s="117"/>
      <c r="KXQ32" s="117"/>
      <c r="KXR32" s="117"/>
      <c r="KXS32" s="117"/>
      <c r="KXT32" s="117"/>
      <c r="KXU32" s="117"/>
      <c r="KXV32" s="117"/>
      <c r="KXW32" s="117"/>
      <c r="KXX32" s="117"/>
      <c r="KXY32" s="117"/>
      <c r="KXZ32" s="117"/>
      <c r="KYA32" s="117"/>
      <c r="KYB32" s="117"/>
      <c r="KYC32" s="117"/>
      <c r="KYD32" s="117"/>
      <c r="KYE32" s="117"/>
      <c r="KYF32" s="117"/>
      <c r="KYG32" s="117"/>
      <c r="KYH32" s="117"/>
      <c r="KYI32" s="117"/>
      <c r="KYJ32" s="117"/>
      <c r="KYK32" s="117"/>
      <c r="KYL32" s="117"/>
      <c r="KYM32" s="117"/>
      <c r="KYN32" s="117"/>
      <c r="KYO32" s="117"/>
      <c r="KYP32" s="117"/>
      <c r="KYQ32" s="117"/>
      <c r="KYR32" s="117"/>
      <c r="KYS32" s="117"/>
      <c r="KYT32" s="117"/>
      <c r="KYU32" s="117"/>
      <c r="KYV32" s="117"/>
      <c r="KYW32" s="117"/>
      <c r="KYX32" s="117"/>
      <c r="KYY32" s="117"/>
      <c r="KYZ32" s="117"/>
      <c r="KZA32" s="117"/>
      <c r="KZB32" s="117"/>
      <c r="KZC32" s="117"/>
      <c r="KZD32" s="117"/>
      <c r="KZE32" s="117"/>
      <c r="KZF32" s="117"/>
      <c r="KZG32" s="117"/>
      <c r="KZH32" s="117"/>
      <c r="KZI32" s="117"/>
      <c r="KZJ32" s="117"/>
      <c r="KZK32" s="117"/>
      <c r="KZL32" s="117"/>
      <c r="KZM32" s="117"/>
      <c r="KZN32" s="117"/>
      <c r="KZO32" s="117"/>
      <c r="KZP32" s="117"/>
      <c r="KZQ32" s="117"/>
      <c r="KZR32" s="117"/>
      <c r="KZS32" s="117"/>
      <c r="KZT32" s="117"/>
      <c r="KZU32" s="117"/>
      <c r="KZV32" s="117"/>
      <c r="KZW32" s="117"/>
      <c r="KZX32" s="117"/>
      <c r="KZY32" s="117"/>
      <c r="KZZ32" s="117"/>
      <c r="LAA32" s="117"/>
      <c r="LAB32" s="117"/>
      <c r="LAC32" s="117"/>
      <c r="LAD32" s="117"/>
      <c r="LAE32" s="117"/>
      <c r="LAF32" s="117"/>
      <c r="LAG32" s="117"/>
      <c r="LAH32" s="117"/>
      <c r="LAI32" s="117"/>
      <c r="LAJ32" s="117"/>
      <c r="LAK32" s="117"/>
      <c r="LAL32" s="117"/>
      <c r="LAM32" s="117"/>
      <c r="LAN32" s="117"/>
      <c r="LAO32" s="117"/>
      <c r="LAP32" s="117"/>
      <c r="LAQ32" s="117"/>
      <c r="LAR32" s="117"/>
      <c r="LAS32" s="117"/>
      <c r="LAT32" s="117"/>
      <c r="LAU32" s="117"/>
      <c r="LAV32" s="117"/>
      <c r="LAW32" s="117"/>
      <c r="LAX32" s="117"/>
      <c r="LAY32" s="117"/>
      <c r="LAZ32" s="117"/>
      <c r="LBA32" s="117"/>
      <c r="LBB32" s="117"/>
      <c r="LBC32" s="117"/>
      <c r="LBD32" s="117"/>
      <c r="LBE32" s="117"/>
      <c r="LBF32" s="117"/>
      <c r="LBG32" s="117"/>
      <c r="LBH32" s="117"/>
      <c r="LBI32" s="117"/>
      <c r="LBJ32" s="117"/>
      <c r="LBK32" s="117"/>
      <c r="LBL32" s="117"/>
      <c r="LBM32" s="117"/>
      <c r="LBN32" s="117"/>
      <c r="LBO32" s="117"/>
      <c r="LBP32" s="117"/>
      <c r="LBQ32" s="117"/>
      <c r="LBR32" s="117"/>
      <c r="LBS32" s="117"/>
      <c r="LBT32" s="117"/>
      <c r="LBU32" s="117"/>
      <c r="LBV32" s="117"/>
      <c r="LBW32" s="117"/>
      <c r="LBX32" s="117"/>
      <c r="LBY32" s="117"/>
      <c r="LBZ32" s="117"/>
      <c r="LCA32" s="117"/>
      <c r="LCB32" s="117"/>
      <c r="LCC32" s="117"/>
      <c r="LCD32" s="117"/>
      <c r="LCE32" s="117"/>
      <c r="LCF32" s="117"/>
      <c r="LCG32" s="117"/>
      <c r="LCH32" s="117"/>
      <c r="LCI32" s="117"/>
      <c r="LCJ32" s="117"/>
      <c r="LCK32" s="117"/>
      <c r="LCL32" s="117"/>
      <c r="LCM32" s="117"/>
      <c r="LCN32" s="117"/>
      <c r="LCO32" s="117"/>
      <c r="LCP32" s="117"/>
      <c r="LCQ32" s="117"/>
      <c r="LCR32" s="117"/>
      <c r="LCS32" s="117"/>
      <c r="LCT32" s="117"/>
      <c r="LCU32" s="117"/>
      <c r="LCV32" s="117"/>
      <c r="LCW32" s="117"/>
      <c r="LCX32" s="117"/>
      <c r="LCY32" s="117"/>
      <c r="LCZ32" s="117"/>
      <c r="LDA32" s="117"/>
      <c r="LDB32" s="117"/>
      <c r="LDC32" s="117"/>
      <c r="LDD32" s="117"/>
      <c r="LDE32" s="117"/>
      <c r="LDF32" s="117"/>
      <c r="LDG32" s="117"/>
      <c r="LDH32" s="117"/>
      <c r="LDI32" s="117"/>
      <c r="LDJ32" s="117"/>
      <c r="LDK32" s="117"/>
      <c r="LDL32" s="117"/>
      <c r="LDM32" s="117"/>
      <c r="LDN32" s="117"/>
      <c r="LDO32" s="117"/>
      <c r="LDP32" s="117"/>
      <c r="LDQ32" s="117"/>
      <c r="LDR32" s="117"/>
      <c r="LDS32" s="117"/>
      <c r="LDT32" s="117"/>
      <c r="LDU32" s="117"/>
      <c r="LDV32" s="117"/>
      <c r="LDW32" s="117"/>
      <c r="LDX32" s="117"/>
      <c r="LDY32" s="117"/>
      <c r="LDZ32" s="117"/>
      <c r="LEA32" s="117"/>
      <c r="LEB32" s="117"/>
      <c r="LEC32" s="117"/>
      <c r="LED32" s="117"/>
      <c r="LEE32" s="117"/>
      <c r="LEF32" s="117"/>
      <c r="LEG32" s="117"/>
      <c r="LEH32" s="117"/>
      <c r="LEI32" s="117"/>
      <c r="LEJ32" s="117"/>
      <c r="LEK32" s="117"/>
      <c r="LEL32" s="117"/>
      <c r="LEM32" s="117"/>
      <c r="LEN32" s="117"/>
      <c r="LEO32" s="117"/>
      <c r="LEP32" s="117"/>
      <c r="LEQ32" s="117"/>
      <c r="LER32" s="117"/>
      <c r="LES32" s="117"/>
      <c r="LET32" s="117"/>
      <c r="LEU32" s="117"/>
      <c r="LEV32" s="117"/>
      <c r="LEW32" s="117"/>
      <c r="LEX32" s="117"/>
      <c r="LEY32" s="117"/>
      <c r="LEZ32" s="117"/>
      <c r="LFA32" s="117"/>
      <c r="LFB32" s="117"/>
      <c r="LFC32" s="117"/>
      <c r="LFD32" s="117"/>
      <c r="LFE32" s="117"/>
      <c r="LFF32" s="117"/>
      <c r="LFG32" s="117"/>
      <c r="LFH32" s="117"/>
      <c r="LFI32" s="117"/>
      <c r="LFJ32" s="117"/>
      <c r="LFK32" s="117"/>
      <c r="LFL32" s="117"/>
      <c r="LFM32" s="117"/>
      <c r="LFN32" s="117"/>
      <c r="LFO32" s="117"/>
      <c r="LFP32" s="117"/>
      <c r="LFQ32" s="117"/>
      <c r="LFR32" s="117"/>
      <c r="LFS32" s="117"/>
      <c r="LFT32" s="117"/>
      <c r="LFU32" s="117"/>
      <c r="LFV32" s="117"/>
      <c r="LFW32" s="117"/>
      <c r="LFX32" s="117"/>
      <c r="LFY32" s="117"/>
      <c r="LFZ32" s="117"/>
      <c r="LGA32" s="117"/>
      <c r="LGB32" s="117"/>
      <c r="LGC32" s="117"/>
      <c r="LGD32" s="117"/>
      <c r="LGE32" s="117"/>
      <c r="LGF32" s="117"/>
      <c r="LGG32" s="117"/>
      <c r="LGH32" s="117"/>
      <c r="LGI32" s="117"/>
      <c r="LGJ32" s="117"/>
      <c r="LGK32" s="117"/>
      <c r="LGL32" s="117"/>
      <c r="LGM32" s="117"/>
      <c r="LGN32" s="117"/>
      <c r="LGO32" s="117"/>
      <c r="LGP32" s="117"/>
      <c r="LGQ32" s="117"/>
      <c r="LGR32" s="117"/>
      <c r="LGS32" s="117"/>
      <c r="LGT32" s="117"/>
      <c r="LGU32" s="117"/>
      <c r="LGV32" s="117"/>
      <c r="LGW32" s="117"/>
      <c r="LGX32" s="117"/>
      <c r="LGY32" s="117"/>
      <c r="LGZ32" s="117"/>
      <c r="LHA32" s="117"/>
      <c r="LHB32" s="117"/>
      <c r="LHC32" s="117"/>
      <c r="LHD32" s="117"/>
      <c r="LHE32" s="117"/>
      <c r="LHF32" s="117"/>
      <c r="LHG32" s="117"/>
      <c r="LHH32" s="117"/>
      <c r="LHI32" s="117"/>
      <c r="LHJ32" s="117"/>
      <c r="LHK32" s="117"/>
      <c r="LHL32" s="117"/>
      <c r="LHM32" s="117"/>
      <c r="LHN32" s="117"/>
      <c r="LHO32" s="117"/>
      <c r="LHP32" s="117"/>
      <c r="LHQ32" s="117"/>
      <c r="LHR32" s="117"/>
      <c r="LHS32" s="117"/>
      <c r="LHT32" s="117"/>
      <c r="LHU32" s="117"/>
      <c r="LHV32" s="117"/>
      <c r="LHW32" s="117"/>
      <c r="LHX32" s="117"/>
      <c r="LHY32" s="117"/>
      <c r="LHZ32" s="117"/>
      <c r="LIA32" s="117"/>
      <c r="LIB32" s="117"/>
      <c r="LIC32" s="117"/>
      <c r="LID32" s="117"/>
      <c r="LIE32" s="117"/>
      <c r="LIF32" s="117"/>
      <c r="LIG32" s="117"/>
      <c r="LIH32" s="117"/>
      <c r="LII32" s="117"/>
      <c r="LIJ32" s="117"/>
      <c r="LIK32" s="117"/>
      <c r="LIL32" s="117"/>
      <c r="LIM32" s="117"/>
      <c r="LIN32" s="117"/>
      <c r="LIO32" s="117"/>
      <c r="LIP32" s="117"/>
      <c r="LIQ32" s="117"/>
      <c r="LIR32" s="117"/>
      <c r="LIS32" s="117"/>
      <c r="LIT32" s="117"/>
      <c r="LIU32" s="117"/>
      <c r="LIV32" s="117"/>
      <c r="LIW32" s="117"/>
      <c r="LIX32" s="117"/>
      <c r="LIY32" s="117"/>
      <c r="LIZ32" s="117"/>
      <c r="LJA32" s="117"/>
      <c r="LJB32" s="117"/>
      <c r="LJC32" s="117"/>
      <c r="LJD32" s="117"/>
      <c r="LJE32" s="117"/>
      <c r="LJF32" s="117"/>
      <c r="LJG32" s="117"/>
      <c r="LJH32" s="117"/>
      <c r="LJI32" s="117"/>
      <c r="LJJ32" s="117"/>
      <c r="LJK32" s="117"/>
      <c r="LJL32" s="117"/>
      <c r="LJM32" s="117"/>
      <c r="LJN32" s="117"/>
      <c r="LJO32" s="117"/>
      <c r="LJP32" s="117"/>
      <c r="LJQ32" s="117"/>
      <c r="LJR32" s="117"/>
      <c r="LJS32" s="117"/>
      <c r="LJT32" s="117"/>
      <c r="LJU32" s="117"/>
      <c r="LJV32" s="117"/>
      <c r="LJW32" s="117"/>
      <c r="LJX32" s="117"/>
      <c r="LJY32" s="117"/>
      <c r="LJZ32" s="117"/>
      <c r="LKA32" s="117"/>
      <c r="LKB32" s="117"/>
      <c r="LKC32" s="117"/>
      <c r="LKD32" s="117"/>
      <c r="LKE32" s="117"/>
      <c r="LKF32" s="117"/>
      <c r="LKG32" s="117"/>
      <c r="LKH32" s="117"/>
      <c r="LKI32" s="117"/>
      <c r="LKJ32" s="117"/>
      <c r="LKK32" s="117"/>
      <c r="LKL32" s="117"/>
      <c r="LKM32" s="117"/>
      <c r="LKN32" s="117"/>
      <c r="LKO32" s="117"/>
      <c r="LKP32" s="117"/>
      <c r="LKQ32" s="117"/>
      <c r="LKR32" s="117"/>
      <c r="LKS32" s="117"/>
      <c r="LKT32" s="117"/>
      <c r="LKU32" s="117"/>
      <c r="LKV32" s="117"/>
      <c r="LKW32" s="117"/>
      <c r="LKX32" s="117"/>
      <c r="LKY32" s="117"/>
      <c r="LKZ32" s="117"/>
      <c r="LLA32" s="117"/>
      <c r="LLB32" s="117"/>
      <c r="LLC32" s="117"/>
      <c r="LLD32" s="117"/>
      <c r="LLE32" s="117"/>
      <c r="LLF32" s="117"/>
      <c r="LLG32" s="117"/>
      <c r="LLH32" s="117"/>
      <c r="LLI32" s="117"/>
      <c r="LLJ32" s="117"/>
      <c r="LLK32" s="117"/>
      <c r="LLL32" s="117"/>
      <c r="LLM32" s="117"/>
      <c r="LLN32" s="117"/>
      <c r="LLO32" s="117"/>
      <c r="LLP32" s="117"/>
      <c r="LLQ32" s="117"/>
      <c r="LLR32" s="117"/>
      <c r="LLS32" s="117"/>
      <c r="LLT32" s="117"/>
      <c r="LLU32" s="117"/>
      <c r="LLV32" s="117"/>
      <c r="LLW32" s="117"/>
      <c r="LLX32" s="117"/>
      <c r="LLY32" s="117"/>
      <c r="LLZ32" s="117"/>
      <c r="LMA32" s="117"/>
      <c r="LMB32" s="117"/>
      <c r="LMC32" s="117"/>
      <c r="LMD32" s="117"/>
      <c r="LME32" s="117"/>
      <c r="LMF32" s="117"/>
      <c r="LMG32" s="117"/>
      <c r="LMH32" s="117"/>
      <c r="LMI32" s="117"/>
      <c r="LMJ32" s="117"/>
      <c r="LMK32" s="117"/>
      <c r="LML32" s="117"/>
      <c r="LMM32" s="117"/>
      <c r="LMN32" s="117"/>
      <c r="LMO32" s="117"/>
      <c r="LMP32" s="117"/>
      <c r="LMQ32" s="117"/>
      <c r="LMR32" s="117"/>
      <c r="LMS32" s="117"/>
      <c r="LMT32" s="117"/>
      <c r="LMU32" s="117"/>
      <c r="LMV32" s="117"/>
      <c r="LMW32" s="117"/>
      <c r="LMX32" s="117"/>
      <c r="LMY32" s="117"/>
      <c r="LMZ32" s="117"/>
      <c r="LNA32" s="117"/>
      <c r="LNB32" s="117"/>
      <c r="LNC32" s="117"/>
      <c r="LND32" s="117"/>
      <c r="LNE32" s="117"/>
      <c r="LNF32" s="117"/>
      <c r="LNG32" s="117"/>
      <c r="LNH32" s="117"/>
      <c r="LNI32" s="117"/>
      <c r="LNJ32" s="117"/>
      <c r="LNK32" s="117"/>
      <c r="LNL32" s="117"/>
      <c r="LNM32" s="117"/>
      <c r="LNN32" s="117"/>
      <c r="LNO32" s="117"/>
      <c r="LNP32" s="117"/>
      <c r="LNQ32" s="117"/>
      <c r="LNR32" s="117"/>
      <c r="LNS32" s="117"/>
      <c r="LNT32" s="117"/>
      <c r="LNU32" s="117"/>
      <c r="LNV32" s="117"/>
      <c r="LNW32" s="117"/>
      <c r="LNX32" s="117"/>
      <c r="LNY32" s="117"/>
      <c r="LNZ32" s="117"/>
      <c r="LOA32" s="117"/>
      <c r="LOB32" s="117"/>
      <c r="LOC32" s="117"/>
      <c r="LOD32" s="117"/>
      <c r="LOE32" s="117"/>
      <c r="LOF32" s="117"/>
      <c r="LOG32" s="117"/>
      <c r="LOH32" s="117"/>
      <c r="LOI32" s="117"/>
      <c r="LOJ32" s="117"/>
      <c r="LOK32" s="117"/>
      <c r="LOL32" s="117"/>
      <c r="LOM32" s="117"/>
      <c r="LON32" s="117"/>
      <c r="LOO32" s="117"/>
      <c r="LOP32" s="117"/>
      <c r="LOQ32" s="117"/>
      <c r="LOR32" s="117"/>
      <c r="LOS32" s="117"/>
      <c r="LOT32" s="117"/>
      <c r="LOU32" s="117"/>
      <c r="LOV32" s="117"/>
      <c r="LOW32" s="117"/>
      <c r="LOX32" s="117"/>
      <c r="LOY32" s="117"/>
      <c r="LOZ32" s="117"/>
      <c r="LPA32" s="117"/>
      <c r="LPB32" s="117"/>
      <c r="LPC32" s="117"/>
      <c r="LPD32" s="117"/>
      <c r="LPE32" s="117"/>
      <c r="LPF32" s="117"/>
      <c r="LPG32" s="117"/>
      <c r="LPH32" s="117"/>
      <c r="LPI32" s="117"/>
      <c r="LPJ32" s="117"/>
      <c r="LPK32" s="117"/>
      <c r="LPL32" s="117"/>
      <c r="LPM32" s="117"/>
      <c r="LPN32" s="117"/>
      <c r="LPO32" s="117"/>
      <c r="LPP32" s="117"/>
      <c r="LPQ32" s="117"/>
      <c r="LPR32" s="117"/>
      <c r="LPS32" s="117"/>
      <c r="LPT32" s="117"/>
      <c r="LPU32" s="117"/>
      <c r="LPV32" s="117"/>
      <c r="LPW32" s="117"/>
      <c r="LPX32" s="117"/>
      <c r="LPY32" s="117"/>
      <c r="LPZ32" s="117"/>
      <c r="LQA32" s="117"/>
      <c r="LQB32" s="117"/>
      <c r="LQC32" s="117"/>
      <c r="LQD32" s="117"/>
      <c r="LQE32" s="117"/>
      <c r="LQF32" s="117"/>
      <c r="LQG32" s="117"/>
      <c r="LQH32" s="117"/>
      <c r="LQI32" s="117"/>
      <c r="LQJ32" s="117"/>
      <c r="LQK32" s="117"/>
      <c r="LQL32" s="117"/>
      <c r="LQM32" s="117"/>
      <c r="LQN32" s="117"/>
      <c r="LQO32" s="117"/>
      <c r="LQP32" s="117"/>
      <c r="LQQ32" s="117"/>
      <c r="LQR32" s="117"/>
      <c r="LQS32" s="117"/>
      <c r="LQT32" s="117"/>
      <c r="LQU32" s="117"/>
      <c r="LQV32" s="117"/>
      <c r="LQW32" s="117"/>
      <c r="LQX32" s="117"/>
      <c r="LQY32" s="117"/>
      <c r="LQZ32" s="117"/>
      <c r="LRA32" s="117"/>
      <c r="LRB32" s="117"/>
      <c r="LRC32" s="117"/>
      <c r="LRD32" s="117"/>
      <c r="LRE32" s="117"/>
      <c r="LRF32" s="117"/>
      <c r="LRG32" s="117"/>
      <c r="LRH32" s="117"/>
      <c r="LRI32" s="117"/>
      <c r="LRJ32" s="117"/>
      <c r="LRK32" s="117"/>
      <c r="LRL32" s="117"/>
      <c r="LRM32" s="117"/>
      <c r="LRN32" s="117"/>
      <c r="LRO32" s="117"/>
      <c r="LRP32" s="117"/>
      <c r="LRQ32" s="117"/>
      <c r="LRR32" s="117"/>
      <c r="LRS32" s="117"/>
      <c r="LRT32" s="117"/>
      <c r="LRU32" s="117"/>
      <c r="LRV32" s="117"/>
      <c r="LRW32" s="117"/>
      <c r="LRX32" s="117"/>
      <c r="LRY32" s="117"/>
      <c r="LRZ32" s="117"/>
      <c r="LSA32" s="117"/>
      <c r="LSB32" s="117"/>
      <c r="LSC32" s="117"/>
      <c r="LSD32" s="117"/>
      <c r="LSE32" s="117"/>
      <c r="LSF32" s="117"/>
      <c r="LSG32" s="117"/>
      <c r="LSH32" s="117"/>
      <c r="LSI32" s="117"/>
      <c r="LSJ32" s="117"/>
      <c r="LSK32" s="117"/>
      <c r="LSL32" s="117"/>
      <c r="LSM32" s="117"/>
      <c r="LSN32" s="117"/>
      <c r="LSO32" s="117"/>
      <c r="LSP32" s="117"/>
      <c r="LSQ32" s="117"/>
      <c r="LSR32" s="117"/>
      <c r="LSS32" s="117"/>
      <c r="LST32" s="117"/>
      <c r="LSU32" s="117"/>
      <c r="LSV32" s="117"/>
      <c r="LSW32" s="117"/>
      <c r="LSX32" s="117"/>
      <c r="LSY32" s="117"/>
      <c r="LSZ32" s="117"/>
      <c r="LTA32" s="117"/>
      <c r="LTB32" s="117"/>
      <c r="LTC32" s="117"/>
      <c r="LTD32" s="117"/>
      <c r="LTE32" s="117"/>
      <c r="LTF32" s="117"/>
      <c r="LTG32" s="117"/>
      <c r="LTH32" s="117"/>
      <c r="LTI32" s="117"/>
      <c r="LTJ32" s="117"/>
      <c r="LTK32" s="117"/>
      <c r="LTL32" s="117"/>
      <c r="LTM32" s="117"/>
      <c r="LTN32" s="117"/>
      <c r="LTO32" s="117"/>
      <c r="LTP32" s="117"/>
      <c r="LTQ32" s="117"/>
      <c r="LTR32" s="117"/>
      <c r="LTS32" s="117"/>
      <c r="LTT32" s="117"/>
      <c r="LTU32" s="117"/>
      <c r="LTV32" s="117"/>
      <c r="LTW32" s="117"/>
      <c r="LTX32" s="117"/>
      <c r="LTY32" s="117"/>
      <c r="LTZ32" s="117"/>
      <c r="LUA32" s="117"/>
      <c r="LUB32" s="117"/>
      <c r="LUC32" s="117"/>
      <c r="LUD32" s="117"/>
      <c r="LUE32" s="117"/>
      <c r="LUF32" s="117"/>
      <c r="LUG32" s="117"/>
      <c r="LUH32" s="117"/>
      <c r="LUI32" s="117"/>
      <c r="LUJ32" s="117"/>
      <c r="LUK32" s="117"/>
      <c r="LUL32" s="117"/>
      <c r="LUM32" s="117"/>
      <c r="LUN32" s="117"/>
      <c r="LUO32" s="117"/>
      <c r="LUP32" s="117"/>
      <c r="LUQ32" s="117"/>
      <c r="LUR32" s="117"/>
      <c r="LUS32" s="117"/>
      <c r="LUT32" s="117"/>
      <c r="LUU32" s="117"/>
      <c r="LUV32" s="117"/>
      <c r="LUW32" s="117"/>
      <c r="LUX32" s="117"/>
      <c r="LUY32" s="117"/>
      <c r="LUZ32" s="117"/>
      <c r="LVA32" s="117"/>
      <c r="LVB32" s="117"/>
      <c r="LVC32" s="117"/>
      <c r="LVD32" s="117"/>
      <c r="LVE32" s="117"/>
      <c r="LVF32" s="117"/>
      <c r="LVG32" s="117"/>
      <c r="LVH32" s="117"/>
      <c r="LVI32" s="117"/>
      <c r="LVJ32" s="117"/>
      <c r="LVK32" s="117"/>
      <c r="LVL32" s="117"/>
      <c r="LVM32" s="117"/>
      <c r="LVN32" s="117"/>
      <c r="LVO32" s="117"/>
      <c r="LVP32" s="117"/>
      <c r="LVQ32" s="117"/>
      <c r="LVR32" s="117"/>
      <c r="LVS32" s="117"/>
      <c r="LVT32" s="117"/>
      <c r="LVU32" s="117"/>
      <c r="LVV32" s="117"/>
      <c r="LVW32" s="117"/>
      <c r="LVX32" s="117"/>
      <c r="LVY32" s="117"/>
      <c r="LVZ32" s="117"/>
      <c r="LWA32" s="117"/>
      <c r="LWB32" s="117"/>
      <c r="LWC32" s="117"/>
      <c r="LWD32" s="117"/>
      <c r="LWE32" s="117"/>
      <c r="LWF32" s="117"/>
      <c r="LWG32" s="117"/>
      <c r="LWH32" s="117"/>
      <c r="LWI32" s="117"/>
      <c r="LWJ32" s="117"/>
      <c r="LWK32" s="117"/>
      <c r="LWL32" s="117"/>
      <c r="LWM32" s="117"/>
      <c r="LWN32" s="117"/>
      <c r="LWO32" s="117"/>
      <c r="LWP32" s="117"/>
      <c r="LWQ32" s="117"/>
      <c r="LWR32" s="117"/>
      <c r="LWS32" s="117"/>
      <c r="LWT32" s="117"/>
      <c r="LWU32" s="117"/>
      <c r="LWV32" s="117"/>
      <c r="LWW32" s="117"/>
      <c r="LWX32" s="117"/>
      <c r="LWY32" s="117"/>
      <c r="LWZ32" s="117"/>
      <c r="LXA32" s="117"/>
      <c r="LXB32" s="117"/>
      <c r="LXC32" s="117"/>
      <c r="LXD32" s="117"/>
      <c r="LXE32" s="117"/>
      <c r="LXF32" s="117"/>
      <c r="LXG32" s="117"/>
      <c r="LXH32" s="117"/>
      <c r="LXI32" s="117"/>
      <c r="LXJ32" s="117"/>
      <c r="LXK32" s="117"/>
      <c r="LXL32" s="117"/>
      <c r="LXM32" s="117"/>
      <c r="LXN32" s="117"/>
      <c r="LXO32" s="117"/>
      <c r="LXP32" s="117"/>
      <c r="LXQ32" s="117"/>
      <c r="LXR32" s="117"/>
      <c r="LXS32" s="117"/>
      <c r="LXT32" s="117"/>
      <c r="LXU32" s="117"/>
      <c r="LXV32" s="117"/>
      <c r="LXW32" s="117"/>
      <c r="LXX32" s="117"/>
      <c r="LXY32" s="117"/>
      <c r="LXZ32" s="117"/>
      <c r="LYA32" s="117"/>
      <c r="LYB32" s="117"/>
      <c r="LYC32" s="117"/>
      <c r="LYD32" s="117"/>
      <c r="LYE32" s="117"/>
      <c r="LYF32" s="117"/>
      <c r="LYG32" s="117"/>
      <c r="LYH32" s="117"/>
      <c r="LYI32" s="117"/>
      <c r="LYJ32" s="117"/>
      <c r="LYK32" s="117"/>
      <c r="LYL32" s="117"/>
      <c r="LYM32" s="117"/>
      <c r="LYN32" s="117"/>
      <c r="LYO32" s="117"/>
      <c r="LYP32" s="117"/>
      <c r="LYQ32" s="117"/>
      <c r="LYR32" s="117"/>
      <c r="LYS32" s="117"/>
      <c r="LYT32" s="117"/>
      <c r="LYU32" s="117"/>
      <c r="LYV32" s="117"/>
      <c r="LYW32" s="117"/>
      <c r="LYX32" s="117"/>
      <c r="LYY32" s="117"/>
      <c r="LYZ32" s="117"/>
      <c r="LZA32" s="117"/>
      <c r="LZB32" s="117"/>
      <c r="LZC32" s="117"/>
      <c r="LZD32" s="117"/>
      <c r="LZE32" s="117"/>
      <c r="LZF32" s="117"/>
      <c r="LZG32" s="117"/>
      <c r="LZH32" s="117"/>
      <c r="LZI32" s="117"/>
      <c r="LZJ32" s="117"/>
      <c r="LZK32" s="117"/>
      <c r="LZL32" s="117"/>
      <c r="LZM32" s="117"/>
      <c r="LZN32" s="117"/>
      <c r="LZO32" s="117"/>
      <c r="LZP32" s="117"/>
      <c r="LZQ32" s="117"/>
      <c r="LZR32" s="117"/>
      <c r="LZS32" s="117"/>
      <c r="LZT32" s="117"/>
      <c r="LZU32" s="117"/>
      <c r="LZV32" s="117"/>
      <c r="LZW32" s="117"/>
      <c r="LZX32" s="117"/>
      <c r="LZY32" s="117"/>
      <c r="LZZ32" s="117"/>
      <c r="MAA32" s="117"/>
      <c r="MAB32" s="117"/>
      <c r="MAC32" s="117"/>
      <c r="MAD32" s="117"/>
      <c r="MAE32" s="117"/>
      <c r="MAF32" s="117"/>
      <c r="MAG32" s="117"/>
      <c r="MAH32" s="117"/>
      <c r="MAI32" s="117"/>
      <c r="MAJ32" s="117"/>
      <c r="MAK32" s="117"/>
      <c r="MAL32" s="117"/>
      <c r="MAM32" s="117"/>
      <c r="MAN32" s="117"/>
      <c r="MAO32" s="117"/>
      <c r="MAP32" s="117"/>
      <c r="MAQ32" s="117"/>
      <c r="MAR32" s="117"/>
      <c r="MAS32" s="117"/>
      <c r="MAT32" s="117"/>
      <c r="MAU32" s="117"/>
      <c r="MAV32" s="117"/>
      <c r="MAW32" s="117"/>
      <c r="MAX32" s="117"/>
      <c r="MAY32" s="117"/>
      <c r="MAZ32" s="117"/>
      <c r="MBA32" s="117"/>
      <c r="MBB32" s="117"/>
      <c r="MBC32" s="117"/>
      <c r="MBD32" s="117"/>
      <c r="MBE32" s="117"/>
      <c r="MBF32" s="117"/>
      <c r="MBG32" s="117"/>
      <c r="MBH32" s="117"/>
      <c r="MBI32" s="117"/>
      <c r="MBJ32" s="117"/>
      <c r="MBK32" s="117"/>
      <c r="MBL32" s="117"/>
      <c r="MBM32" s="117"/>
      <c r="MBN32" s="117"/>
      <c r="MBO32" s="117"/>
      <c r="MBP32" s="117"/>
      <c r="MBQ32" s="117"/>
      <c r="MBR32" s="117"/>
      <c r="MBS32" s="117"/>
      <c r="MBT32" s="117"/>
      <c r="MBU32" s="117"/>
      <c r="MBV32" s="117"/>
      <c r="MBW32" s="117"/>
      <c r="MBX32" s="117"/>
      <c r="MBY32" s="117"/>
      <c r="MBZ32" s="117"/>
      <c r="MCA32" s="117"/>
      <c r="MCB32" s="117"/>
      <c r="MCC32" s="117"/>
      <c r="MCD32" s="117"/>
      <c r="MCE32" s="117"/>
      <c r="MCF32" s="117"/>
      <c r="MCG32" s="117"/>
      <c r="MCH32" s="117"/>
      <c r="MCI32" s="117"/>
      <c r="MCJ32" s="117"/>
      <c r="MCK32" s="117"/>
      <c r="MCL32" s="117"/>
      <c r="MCM32" s="117"/>
      <c r="MCN32" s="117"/>
      <c r="MCO32" s="117"/>
      <c r="MCP32" s="117"/>
      <c r="MCQ32" s="117"/>
      <c r="MCR32" s="117"/>
      <c r="MCS32" s="117"/>
      <c r="MCT32" s="117"/>
      <c r="MCU32" s="117"/>
      <c r="MCV32" s="117"/>
      <c r="MCW32" s="117"/>
      <c r="MCX32" s="117"/>
      <c r="MCY32" s="117"/>
      <c r="MCZ32" s="117"/>
      <c r="MDA32" s="117"/>
      <c r="MDB32" s="117"/>
      <c r="MDC32" s="117"/>
      <c r="MDD32" s="117"/>
      <c r="MDE32" s="117"/>
      <c r="MDF32" s="117"/>
      <c r="MDG32" s="117"/>
      <c r="MDH32" s="117"/>
      <c r="MDI32" s="117"/>
      <c r="MDJ32" s="117"/>
      <c r="MDK32" s="117"/>
      <c r="MDL32" s="117"/>
      <c r="MDM32" s="117"/>
      <c r="MDN32" s="117"/>
      <c r="MDO32" s="117"/>
      <c r="MDP32" s="117"/>
      <c r="MDQ32" s="117"/>
      <c r="MDR32" s="117"/>
      <c r="MDS32" s="117"/>
      <c r="MDT32" s="117"/>
      <c r="MDU32" s="117"/>
      <c r="MDV32" s="117"/>
      <c r="MDW32" s="117"/>
      <c r="MDX32" s="117"/>
      <c r="MDY32" s="117"/>
      <c r="MDZ32" s="117"/>
      <c r="MEA32" s="117"/>
      <c r="MEB32" s="117"/>
      <c r="MEC32" s="117"/>
      <c r="MED32" s="117"/>
      <c r="MEE32" s="117"/>
      <c r="MEF32" s="117"/>
      <c r="MEG32" s="117"/>
      <c r="MEH32" s="117"/>
      <c r="MEI32" s="117"/>
      <c r="MEJ32" s="117"/>
      <c r="MEK32" s="117"/>
      <c r="MEL32" s="117"/>
      <c r="MEM32" s="117"/>
      <c r="MEN32" s="117"/>
      <c r="MEO32" s="117"/>
      <c r="MEP32" s="117"/>
      <c r="MEQ32" s="117"/>
      <c r="MER32" s="117"/>
      <c r="MES32" s="117"/>
      <c r="MET32" s="117"/>
      <c r="MEU32" s="117"/>
      <c r="MEV32" s="117"/>
      <c r="MEW32" s="117"/>
      <c r="MEX32" s="117"/>
      <c r="MEY32" s="117"/>
      <c r="MEZ32" s="117"/>
      <c r="MFA32" s="117"/>
      <c r="MFB32" s="117"/>
      <c r="MFC32" s="117"/>
      <c r="MFD32" s="117"/>
      <c r="MFE32" s="117"/>
      <c r="MFF32" s="117"/>
      <c r="MFG32" s="117"/>
      <c r="MFH32" s="117"/>
      <c r="MFI32" s="117"/>
      <c r="MFJ32" s="117"/>
      <c r="MFK32" s="117"/>
      <c r="MFL32" s="117"/>
      <c r="MFM32" s="117"/>
      <c r="MFN32" s="117"/>
      <c r="MFO32" s="117"/>
      <c r="MFP32" s="117"/>
      <c r="MFQ32" s="117"/>
      <c r="MFR32" s="117"/>
      <c r="MFS32" s="117"/>
      <c r="MFT32" s="117"/>
      <c r="MFU32" s="117"/>
      <c r="MFV32" s="117"/>
      <c r="MFW32" s="117"/>
      <c r="MFX32" s="117"/>
      <c r="MFY32" s="117"/>
      <c r="MFZ32" s="117"/>
      <c r="MGA32" s="117"/>
      <c r="MGB32" s="117"/>
      <c r="MGC32" s="117"/>
      <c r="MGD32" s="117"/>
      <c r="MGE32" s="117"/>
      <c r="MGF32" s="117"/>
      <c r="MGG32" s="117"/>
      <c r="MGH32" s="117"/>
      <c r="MGI32" s="117"/>
      <c r="MGJ32" s="117"/>
      <c r="MGK32" s="117"/>
      <c r="MGL32" s="117"/>
      <c r="MGM32" s="117"/>
      <c r="MGN32" s="117"/>
      <c r="MGO32" s="117"/>
      <c r="MGP32" s="117"/>
      <c r="MGQ32" s="117"/>
      <c r="MGR32" s="117"/>
      <c r="MGS32" s="117"/>
      <c r="MGT32" s="117"/>
      <c r="MGU32" s="117"/>
      <c r="MGV32" s="117"/>
      <c r="MGW32" s="117"/>
      <c r="MGX32" s="117"/>
      <c r="MGY32" s="117"/>
      <c r="MGZ32" s="117"/>
      <c r="MHA32" s="117"/>
      <c r="MHB32" s="117"/>
      <c r="MHC32" s="117"/>
      <c r="MHD32" s="117"/>
      <c r="MHE32" s="117"/>
      <c r="MHF32" s="117"/>
      <c r="MHG32" s="117"/>
      <c r="MHH32" s="117"/>
      <c r="MHI32" s="117"/>
      <c r="MHJ32" s="117"/>
      <c r="MHK32" s="117"/>
      <c r="MHL32" s="117"/>
      <c r="MHM32" s="117"/>
      <c r="MHN32" s="117"/>
      <c r="MHO32" s="117"/>
      <c r="MHP32" s="117"/>
      <c r="MHQ32" s="117"/>
      <c r="MHR32" s="117"/>
      <c r="MHS32" s="117"/>
      <c r="MHT32" s="117"/>
      <c r="MHU32" s="117"/>
      <c r="MHV32" s="117"/>
      <c r="MHW32" s="117"/>
      <c r="MHX32" s="117"/>
      <c r="MHY32" s="117"/>
      <c r="MHZ32" s="117"/>
      <c r="MIA32" s="117"/>
      <c r="MIB32" s="117"/>
      <c r="MIC32" s="117"/>
      <c r="MID32" s="117"/>
      <c r="MIE32" s="117"/>
      <c r="MIF32" s="117"/>
      <c r="MIG32" s="117"/>
      <c r="MIH32" s="117"/>
      <c r="MII32" s="117"/>
      <c r="MIJ32" s="117"/>
      <c r="MIK32" s="117"/>
      <c r="MIL32" s="117"/>
      <c r="MIM32" s="117"/>
      <c r="MIN32" s="117"/>
      <c r="MIO32" s="117"/>
      <c r="MIP32" s="117"/>
      <c r="MIQ32" s="117"/>
      <c r="MIR32" s="117"/>
      <c r="MIS32" s="117"/>
      <c r="MIT32" s="117"/>
      <c r="MIU32" s="117"/>
      <c r="MIV32" s="117"/>
      <c r="MIW32" s="117"/>
      <c r="MIX32" s="117"/>
      <c r="MIY32" s="117"/>
      <c r="MIZ32" s="117"/>
      <c r="MJA32" s="117"/>
      <c r="MJB32" s="117"/>
      <c r="MJC32" s="117"/>
      <c r="MJD32" s="117"/>
      <c r="MJE32" s="117"/>
      <c r="MJF32" s="117"/>
      <c r="MJG32" s="117"/>
      <c r="MJH32" s="117"/>
      <c r="MJI32" s="117"/>
      <c r="MJJ32" s="117"/>
      <c r="MJK32" s="117"/>
      <c r="MJL32" s="117"/>
      <c r="MJM32" s="117"/>
      <c r="MJN32" s="117"/>
      <c r="MJO32" s="117"/>
      <c r="MJP32" s="117"/>
      <c r="MJQ32" s="117"/>
      <c r="MJR32" s="117"/>
      <c r="MJS32" s="117"/>
      <c r="MJT32" s="117"/>
      <c r="MJU32" s="117"/>
      <c r="MJV32" s="117"/>
      <c r="MJW32" s="117"/>
      <c r="MJX32" s="117"/>
      <c r="MJY32" s="117"/>
      <c r="MJZ32" s="117"/>
      <c r="MKA32" s="117"/>
      <c r="MKB32" s="117"/>
      <c r="MKC32" s="117"/>
      <c r="MKD32" s="117"/>
      <c r="MKE32" s="117"/>
      <c r="MKF32" s="117"/>
      <c r="MKG32" s="117"/>
      <c r="MKH32" s="117"/>
      <c r="MKI32" s="117"/>
      <c r="MKJ32" s="117"/>
      <c r="MKK32" s="117"/>
      <c r="MKL32" s="117"/>
      <c r="MKM32" s="117"/>
      <c r="MKN32" s="117"/>
      <c r="MKO32" s="117"/>
      <c r="MKP32" s="117"/>
      <c r="MKQ32" s="117"/>
      <c r="MKR32" s="117"/>
      <c r="MKS32" s="117"/>
      <c r="MKT32" s="117"/>
      <c r="MKU32" s="117"/>
      <c r="MKV32" s="117"/>
      <c r="MKW32" s="117"/>
      <c r="MKX32" s="117"/>
      <c r="MKY32" s="117"/>
      <c r="MKZ32" s="117"/>
      <c r="MLA32" s="117"/>
      <c r="MLB32" s="117"/>
      <c r="MLC32" s="117"/>
      <c r="MLD32" s="117"/>
      <c r="MLE32" s="117"/>
      <c r="MLF32" s="117"/>
      <c r="MLG32" s="117"/>
      <c r="MLH32" s="117"/>
      <c r="MLI32" s="117"/>
      <c r="MLJ32" s="117"/>
      <c r="MLK32" s="117"/>
      <c r="MLL32" s="117"/>
      <c r="MLM32" s="117"/>
      <c r="MLN32" s="117"/>
      <c r="MLO32" s="117"/>
      <c r="MLP32" s="117"/>
      <c r="MLQ32" s="117"/>
      <c r="MLR32" s="117"/>
      <c r="MLS32" s="117"/>
      <c r="MLT32" s="117"/>
      <c r="MLU32" s="117"/>
      <c r="MLV32" s="117"/>
      <c r="MLW32" s="117"/>
      <c r="MLX32" s="117"/>
      <c r="MLY32" s="117"/>
      <c r="MLZ32" s="117"/>
      <c r="MMA32" s="117"/>
      <c r="MMB32" s="117"/>
      <c r="MMC32" s="117"/>
      <c r="MMD32" s="117"/>
      <c r="MME32" s="117"/>
      <c r="MMF32" s="117"/>
      <c r="MMG32" s="117"/>
      <c r="MMH32" s="117"/>
      <c r="MMI32" s="117"/>
      <c r="MMJ32" s="117"/>
      <c r="MMK32" s="117"/>
      <c r="MML32" s="117"/>
      <c r="MMM32" s="117"/>
      <c r="MMN32" s="117"/>
      <c r="MMO32" s="117"/>
      <c r="MMP32" s="117"/>
      <c r="MMQ32" s="117"/>
      <c r="MMR32" s="117"/>
      <c r="MMS32" s="117"/>
      <c r="MMT32" s="117"/>
      <c r="MMU32" s="117"/>
      <c r="MMV32" s="117"/>
      <c r="MMW32" s="117"/>
      <c r="MMX32" s="117"/>
      <c r="MMY32" s="117"/>
      <c r="MMZ32" s="117"/>
      <c r="MNA32" s="117"/>
      <c r="MNB32" s="117"/>
      <c r="MNC32" s="117"/>
      <c r="MND32" s="117"/>
      <c r="MNE32" s="117"/>
      <c r="MNF32" s="117"/>
      <c r="MNG32" s="117"/>
      <c r="MNH32" s="117"/>
      <c r="MNI32" s="117"/>
      <c r="MNJ32" s="117"/>
      <c r="MNK32" s="117"/>
      <c r="MNL32" s="117"/>
      <c r="MNM32" s="117"/>
      <c r="MNN32" s="117"/>
      <c r="MNO32" s="117"/>
      <c r="MNP32" s="117"/>
      <c r="MNQ32" s="117"/>
      <c r="MNR32" s="117"/>
      <c r="MNS32" s="117"/>
      <c r="MNT32" s="117"/>
      <c r="MNU32" s="117"/>
      <c r="MNV32" s="117"/>
      <c r="MNW32" s="117"/>
      <c r="MNX32" s="117"/>
      <c r="MNY32" s="117"/>
      <c r="MNZ32" s="117"/>
      <c r="MOA32" s="117"/>
      <c r="MOB32" s="117"/>
      <c r="MOC32" s="117"/>
      <c r="MOD32" s="117"/>
      <c r="MOE32" s="117"/>
      <c r="MOF32" s="117"/>
      <c r="MOG32" s="117"/>
      <c r="MOH32" s="117"/>
      <c r="MOI32" s="117"/>
      <c r="MOJ32" s="117"/>
      <c r="MOK32" s="117"/>
      <c r="MOL32" s="117"/>
      <c r="MOM32" s="117"/>
      <c r="MON32" s="117"/>
      <c r="MOO32" s="117"/>
      <c r="MOP32" s="117"/>
      <c r="MOQ32" s="117"/>
      <c r="MOR32" s="117"/>
      <c r="MOS32" s="117"/>
      <c r="MOT32" s="117"/>
      <c r="MOU32" s="117"/>
      <c r="MOV32" s="117"/>
      <c r="MOW32" s="117"/>
      <c r="MOX32" s="117"/>
      <c r="MOY32" s="117"/>
      <c r="MOZ32" s="117"/>
      <c r="MPA32" s="117"/>
      <c r="MPB32" s="117"/>
      <c r="MPC32" s="117"/>
      <c r="MPD32" s="117"/>
      <c r="MPE32" s="117"/>
      <c r="MPF32" s="117"/>
      <c r="MPG32" s="117"/>
      <c r="MPH32" s="117"/>
      <c r="MPI32" s="117"/>
      <c r="MPJ32" s="117"/>
      <c r="MPK32" s="117"/>
      <c r="MPL32" s="117"/>
      <c r="MPM32" s="117"/>
      <c r="MPN32" s="117"/>
      <c r="MPO32" s="117"/>
      <c r="MPP32" s="117"/>
      <c r="MPQ32" s="117"/>
      <c r="MPR32" s="117"/>
      <c r="MPS32" s="117"/>
      <c r="MPT32" s="117"/>
      <c r="MPU32" s="117"/>
      <c r="MPV32" s="117"/>
      <c r="MPW32" s="117"/>
      <c r="MPX32" s="117"/>
      <c r="MPY32" s="117"/>
      <c r="MPZ32" s="117"/>
      <c r="MQA32" s="117"/>
      <c r="MQB32" s="117"/>
      <c r="MQC32" s="117"/>
      <c r="MQD32" s="117"/>
      <c r="MQE32" s="117"/>
      <c r="MQF32" s="117"/>
      <c r="MQG32" s="117"/>
      <c r="MQH32" s="117"/>
      <c r="MQI32" s="117"/>
      <c r="MQJ32" s="117"/>
      <c r="MQK32" s="117"/>
      <c r="MQL32" s="117"/>
      <c r="MQM32" s="117"/>
      <c r="MQN32" s="117"/>
      <c r="MQO32" s="117"/>
      <c r="MQP32" s="117"/>
      <c r="MQQ32" s="117"/>
      <c r="MQR32" s="117"/>
      <c r="MQS32" s="117"/>
      <c r="MQT32" s="117"/>
      <c r="MQU32" s="117"/>
      <c r="MQV32" s="117"/>
      <c r="MQW32" s="117"/>
      <c r="MQX32" s="117"/>
      <c r="MQY32" s="117"/>
      <c r="MQZ32" s="117"/>
      <c r="MRA32" s="117"/>
      <c r="MRB32" s="117"/>
      <c r="MRC32" s="117"/>
      <c r="MRD32" s="117"/>
      <c r="MRE32" s="117"/>
      <c r="MRF32" s="117"/>
      <c r="MRG32" s="117"/>
      <c r="MRH32" s="117"/>
      <c r="MRI32" s="117"/>
      <c r="MRJ32" s="117"/>
      <c r="MRK32" s="117"/>
      <c r="MRL32" s="117"/>
      <c r="MRM32" s="117"/>
      <c r="MRN32" s="117"/>
      <c r="MRO32" s="117"/>
      <c r="MRP32" s="117"/>
      <c r="MRQ32" s="117"/>
      <c r="MRR32" s="117"/>
      <c r="MRS32" s="117"/>
      <c r="MRT32" s="117"/>
      <c r="MRU32" s="117"/>
      <c r="MRV32" s="117"/>
      <c r="MRW32" s="117"/>
      <c r="MRX32" s="117"/>
      <c r="MRY32" s="117"/>
      <c r="MRZ32" s="117"/>
      <c r="MSA32" s="117"/>
      <c r="MSB32" s="117"/>
      <c r="MSC32" s="117"/>
      <c r="MSD32" s="117"/>
      <c r="MSE32" s="117"/>
      <c r="MSF32" s="117"/>
      <c r="MSG32" s="117"/>
      <c r="MSH32" s="117"/>
      <c r="MSI32" s="117"/>
      <c r="MSJ32" s="117"/>
      <c r="MSK32" s="117"/>
      <c r="MSL32" s="117"/>
      <c r="MSM32" s="117"/>
      <c r="MSN32" s="117"/>
      <c r="MSO32" s="117"/>
      <c r="MSP32" s="117"/>
      <c r="MSQ32" s="117"/>
      <c r="MSR32" s="117"/>
      <c r="MSS32" s="117"/>
      <c r="MST32" s="117"/>
      <c r="MSU32" s="117"/>
      <c r="MSV32" s="117"/>
      <c r="MSW32" s="117"/>
      <c r="MSX32" s="117"/>
      <c r="MSY32" s="117"/>
      <c r="MSZ32" s="117"/>
      <c r="MTA32" s="117"/>
      <c r="MTB32" s="117"/>
      <c r="MTC32" s="117"/>
      <c r="MTD32" s="117"/>
      <c r="MTE32" s="117"/>
      <c r="MTF32" s="117"/>
      <c r="MTG32" s="117"/>
      <c r="MTH32" s="117"/>
      <c r="MTI32" s="117"/>
      <c r="MTJ32" s="117"/>
      <c r="MTK32" s="117"/>
      <c r="MTL32" s="117"/>
      <c r="MTM32" s="117"/>
      <c r="MTN32" s="117"/>
      <c r="MTO32" s="117"/>
      <c r="MTP32" s="117"/>
      <c r="MTQ32" s="117"/>
      <c r="MTR32" s="117"/>
      <c r="MTS32" s="117"/>
      <c r="MTT32" s="117"/>
      <c r="MTU32" s="117"/>
      <c r="MTV32" s="117"/>
      <c r="MTW32" s="117"/>
      <c r="MTX32" s="117"/>
      <c r="MTY32" s="117"/>
      <c r="MTZ32" s="117"/>
      <c r="MUA32" s="117"/>
      <c r="MUB32" s="117"/>
      <c r="MUC32" s="117"/>
      <c r="MUD32" s="117"/>
      <c r="MUE32" s="117"/>
      <c r="MUF32" s="117"/>
      <c r="MUG32" s="117"/>
      <c r="MUH32" s="117"/>
      <c r="MUI32" s="117"/>
      <c r="MUJ32" s="117"/>
      <c r="MUK32" s="117"/>
      <c r="MUL32" s="117"/>
      <c r="MUM32" s="117"/>
      <c r="MUN32" s="117"/>
      <c r="MUO32" s="117"/>
      <c r="MUP32" s="117"/>
      <c r="MUQ32" s="117"/>
      <c r="MUR32" s="117"/>
      <c r="MUS32" s="117"/>
      <c r="MUT32" s="117"/>
      <c r="MUU32" s="117"/>
      <c r="MUV32" s="117"/>
      <c r="MUW32" s="117"/>
      <c r="MUX32" s="117"/>
      <c r="MUY32" s="117"/>
      <c r="MUZ32" s="117"/>
      <c r="MVA32" s="117"/>
      <c r="MVB32" s="117"/>
      <c r="MVC32" s="117"/>
      <c r="MVD32" s="117"/>
      <c r="MVE32" s="117"/>
      <c r="MVF32" s="117"/>
      <c r="MVG32" s="117"/>
      <c r="MVH32" s="117"/>
      <c r="MVI32" s="117"/>
      <c r="MVJ32" s="117"/>
      <c r="MVK32" s="117"/>
      <c r="MVL32" s="117"/>
      <c r="MVM32" s="117"/>
      <c r="MVN32" s="117"/>
      <c r="MVO32" s="117"/>
      <c r="MVP32" s="117"/>
      <c r="MVQ32" s="117"/>
      <c r="MVR32" s="117"/>
      <c r="MVS32" s="117"/>
      <c r="MVT32" s="117"/>
      <c r="MVU32" s="117"/>
      <c r="MVV32" s="117"/>
      <c r="MVW32" s="117"/>
      <c r="MVX32" s="117"/>
      <c r="MVY32" s="117"/>
      <c r="MVZ32" s="117"/>
      <c r="MWA32" s="117"/>
      <c r="MWB32" s="117"/>
      <c r="MWC32" s="117"/>
      <c r="MWD32" s="117"/>
      <c r="MWE32" s="117"/>
      <c r="MWF32" s="117"/>
      <c r="MWG32" s="117"/>
      <c r="MWH32" s="117"/>
      <c r="MWI32" s="117"/>
      <c r="MWJ32" s="117"/>
      <c r="MWK32" s="117"/>
      <c r="MWL32" s="117"/>
      <c r="MWM32" s="117"/>
      <c r="MWN32" s="117"/>
      <c r="MWO32" s="117"/>
      <c r="MWP32" s="117"/>
      <c r="MWQ32" s="117"/>
      <c r="MWR32" s="117"/>
      <c r="MWS32" s="117"/>
      <c r="MWT32" s="117"/>
      <c r="MWU32" s="117"/>
      <c r="MWV32" s="117"/>
      <c r="MWW32" s="117"/>
      <c r="MWX32" s="117"/>
      <c r="MWY32" s="117"/>
      <c r="MWZ32" s="117"/>
      <c r="MXA32" s="117"/>
      <c r="MXB32" s="117"/>
      <c r="MXC32" s="117"/>
      <c r="MXD32" s="117"/>
      <c r="MXE32" s="117"/>
      <c r="MXF32" s="117"/>
      <c r="MXG32" s="117"/>
      <c r="MXH32" s="117"/>
      <c r="MXI32" s="117"/>
      <c r="MXJ32" s="117"/>
      <c r="MXK32" s="117"/>
      <c r="MXL32" s="117"/>
      <c r="MXM32" s="117"/>
      <c r="MXN32" s="117"/>
      <c r="MXO32" s="117"/>
      <c r="MXP32" s="117"/>
      <c r="MXQ32" s="117"/>
      <c r="MXR32" s="117"/>
      <c r="MXS32" s="117"/>
      <c r="MXT32" s="117"/>
      <c r="MXU32" s="117"/>
      <c r="MXV32" s="117"/>
      <c r="MXW32" s="117"/>
      <c r="MXX32" s="117"/>
      <c r="MXY32" s="117"/>
      <c r="MXZ32" s="117"/>
      <c r="MYA32" s="117"/>
      <c r="MYB32" s="117"/>
      <c r="MYC32" s="117"/>
      <c r="MYD32" s="117"/>
      <c r="MYE32" s="117"/>
      <c r="MYF32" s="117"/>
      <c r="MYG32" s="117"/>
      <c r="MYH32" s="117"/>
      <c r="MYI32" s="117"/>
      <c r="MYJ32" s="117"/>
      <c r="MYK32" s="117"/>
      <c r="MYL32" s="117"/>
      <c r="MYM32" s="117"/>
      <c r="MYN32" s="117"/>
      <c r="MYO32" s="117"/>
      <c r="MYP32" s="117"/>
      <c r="MYQ32" s="117"/>
      <c r="MYR32" s="117"/>
      <c r="MYS32" s="117"/>
      <c r="MYT32" s="117"/>
      <c r="MYU32" s="117"/>
      <c r="MYV32" s="117"/>
      <c r="MYW32" s="117"/>
      <c r="MYX32" s="117"/>
      <c r="MYY32" s="117"/>
      <c r="MYZ32" s="117"/>
      <c r="MZA32" s="117"/>
      <c r="MZB32" s="117"/>
      <c r="MZC32" s="117"/>
      <c r="MZD32" s="117"/>
      <c r="MZE32" s="117"/>
      <c r="MZF32" s="117"/>
      <c r="MZG32" s="117"/>
      <c r="MZH32" s="117"/>
      <c r="MZI32" s="117"/>
      <c r="MZJ32" s="117"/>
      <c r="MZK32" s="117"/>
      <c r="MZL32" s="117"/>
      <c r="MZM32" s="117"/>
      <c r="MZN32" s="117"/>
      <c r="MZO32" s="117"/>
      <c r="MZP32" s="117"/>
      <c r="MZQ32" s="117"/>
      <c r="MZR32" s="117"/>
      <c r="MZS32" s="117"/>
      <c r="MZT32" s="117"/>
      <c r="MZU32" s="117"/>
      <c r="MZV32" s="117"/>
      <c r="MZW32" s="117"/>
      <c r="MZX32" s="117"/>
      <c r="MZY32" s="117"/>
      <c r="MZZ32" s="117"/>
      <c r="NAA32" s="117"/>
      <c r="NAB32" s="117"/>
      <c r="NAC32" s="117"/>
      <c r="NAD32" s="117"/>
      <c r="NAE32" s="117"/>
      <c r="NAF32" s="117"/>
      <c r="NAG32" s="117"/>
      <c r="NAH32" s="117"/>
      <c r="NAI32" s="117"/>
      <c r="NAJ32" s="117"/>
      <c r="NAK32" s="117"/>
      <c r="NAL32" s="117"/>
      <c r="NAM32" s="117"/>
      <c r="NAN32" s="117"/>
      <c r="NAO32" s="117"/>
      <c r="NAP32" s="117"/>
      <c r="NAQ32" s="117"/>
      <c r="NAR32" s="117"/>
      <c r="NAS32" s="117"/>
      <c r="NAT32" s="117"/>
      <c r="NAU32" s="117"/>
      <c r="NAV32" s="117"/>
      <c r="NAW32" s="117"/>
      <c r="NAX32" s="117"/>
      <c r="NAY32" s="117"/>
      <c r="NAZ32" s="117"/>
      <c r="NBA32" s="117"/>
      <c r="NBB32" s="117"/>
      <c r="NBC32" s="117"/>
      <c r="NBD32" s="117"/>
      <c r="NBE32" s="117"/>
      <c r="NBF32" s="117"/>
      <c r="NBG32" s="117"/>
      <c r="NBH32" s="117"/>
      <c r="NBI32" s="117"/>
      <c r="NBJ32" s="117"/>
      <c r="NBK32" s="117"/>
      <c r="NBL32" s="117"/>
      <c r="NBM32" s="117"/>
      <c r="NBN32" s="117"/>
      <c r="NBO32" s="117"/>
      <c r="NBP32" s="117"/>
      <c r="NBQ32" s="117"/>
      <c r="NBR32" s="117"/>
      <c r="NBS32" s="117"/>
      <c r="NBT32" s="117"/>
      <c r="NBU32" s="117"/>
      <c r="NBV32" s="117"/>
      <c r="NBW32" s="117"/>
      <c r="NBX32" s="117"/>
      <c r="NBY32" s="117"/>
      <c r="NBZ32" s="117"/>
      <c r="NCA32" s="117"/>
      <c r="NCB32" s="117"/>
      <c r="NCC32" s="117"/>
      <c r="NCD32" s="117"/>
      <c r="NCE32" s="117"/>
      <c r="NCF32" s="117"/>
      <c r="NCG32" s="117"/>
      <c r="NCH32" s="117"/>
      <c r="NCI32" s="117"/>
      <c r="NCJ32" s="117"/>
      <c r="NCK32" s="117"/>
      <c r="NCL32" s="117"/>
      <c r="NCM32" s="117"/>
      <c r="NCN32" s="117"/>
      <c r="NCO32" s="117"/>
      <c r="NCP32" s="117"/>
      <c r="NCQ32" s="117"/>
      <c r="NCR32" s="117"/>
      <c r="NCS32" s="117"/>
      <c r="NCT32" s="117"/>
      <c r="NCU32" s="117"/>
      <c r="NCV32" s="117"/>
      <c r="NCW32" s="117"/>
      <c r="NCX32" s="117"/>
      <c r="NCY32" s="117"/>
      <c r="NCZ32" s="117"/>
      <c r="NDA32" s="117"/>
      <c r="NDB32" s="117"/>
      <c r="NDC32" s="117"/>
      <c r="NDD32" s="117"/>
      <c r="NDE32" s="117"/>
      <c r="NDF32" s="117"/>
      <c r="NDG32" s="117"/>
      <c r="NDH32" s="117"/>
      <c r="NDI32" s="117"/>
      <c r="NDJ32" s="117"/>
      <c r="NDK32" s="117"/>
      <c r="NDL32" s="117"/>
      <c r="NDM32" s="117"/>
      <c r="NDN32" s="117"/>
      <c r="NDO32" s="117"/>
      <c r="NDP32" s="117"/>
      <c r="NDQ32" s="117"/>
      <c r="NDR32" s="117"/>
      <c r="NDS32" s="117"/>
      <c r="NDT32" s="117"/>
      <c r="NDU32" s="117"/>
      <c r="NDV32" s="117"/>
      <c r="NDW32" s="117"/>
      <c r="NDX32" s="117"/>
      <c r="NDY32" s="117"/>
      <c r="NDZ32" s="117"/>
      <c r="NEA32" s="117"/>
      <c r="NEB32" s="117"/>
      <c r="NEC32" s="117"/>
      <c r="NED32" s="117"/>
      <c r="NEE32" s="117"/>
      <c r="NEF32" s="117"/>
      <c r="NEG32" s="117"/>
      <c r="NEH32" s="117"/>
      <c r="NEI32" s="117"/>
      <c r="NEJ32" s="117"/>
      <c r="NEK32" s="117"/>
      <c r="NEL32" s="117"/>
      <c r="NEM32" s="117"/>
      <c r="NEN32" s="117"/>
      <c r="NEO32" s="117"/>
      <c r="NEP32" s="117"/>
      <c r="NEQ32" s="117"/>
      <c r="NER32" s="117"/>
      <c r="NES32" s="117"/>
      <c r="NET32" s="117"/>
      <c r="NEU32" s="117"/>
      <c r="NEV32" s="117"/>
      <c r="NEW32" s="117"/>
      <c r="NEX32" s="117"/>
      <c r="NEY32" s="117"/>
      <c r="NEZ32" s="117"/>
      <c r="NFA32" s="117"/>
      <c r="NFB32" s="117"/>
      <c r="NFC32" s="117"/>
      <c r="NFD32" s="117"/>
      <c r="NFE32" s="117"/>
      <c r="NFF32" s="117"/>
      <c r="NFG32" s="117"/>
      <c r="NFH32" s="117"/>
      <c r="NFI32" s="117"/>
      <c r="NFJ32" s="117"/>
      <c r="NFK32" s="117"/>
      <c r="NFL32" s="117"/>
      <c r="NFM32" s="117"/>
      <c r="NFN32" s="117"/>
      <c r="NFO32" s="117"/>
      <c r="NFP32" s="117"/>
      <c r="NFQ32" s="117"/>
      <c r="NFR32" s="117"/>
      <c r="NFS32" s="117"/>
      <c r="NFT32" s="117"/>
      <c r="NFU32" s="117"/>
      <c r="NFV32" s="117"/>
      <c r="NFW32" s="117"/>
      <c r="NFX32" s="117"/>
      <c r="NFY32" s="117"/>
      <c r="NFZ32" s="117"/>
      <c r="NGA32" s="117"/>
      <c r="NGB32" s="117"/>
      <c r="NGC32" s="117"/>
      <c r="NGD32" s="117"/>
      <c r="NGE32" s="117"/>
      <c r="NGF32" s="117"/>
      <c r="NGG32" s="117"/>
      <c r="NGH32" s="117"/>
      <c r="NGI32" s="117"/>
      <c r="NGJ32" s="117"/>
      <c r="NGK32" s="117"/>
      <c r="NGL32" s="117"/>
      <c r="NGM32" s="117"/>
      <c r="NGN32" s="117"/>
      <c r="NGO32" s="117"/>
      <c r="NGP32" s="117"/>
      <c r="NGQ32" s="117"/>
      <c r="NGR32" s="117"/>
      <c r="NGS32" s="117"/>
      <c r="NGT32" s="117"/>
      <c r="NGU32" s="117"/>
      <c r="NGV32" s="117"/>
      <c r="NGW32" s="117"/>
      <c r="NGX32" s="117"/>
      <c r="NGY32" s="117"/>
      <c r="NGZ32" s="117"/>
      <c r="NHA32" s="117"/>
      <c r="NHB32" s="117"/>
      <c r="NHC32" s="117"/>
      <c r="NHD32" s="117"/>
      <c r="NHE32" s="117"/>
      <c r="NHF32" s="117"/>
      <c r="NHG32" s="117"/>
      <c r="NHH32" s="117"/>
      <c r="NHI32" s="117"/>
      <c r="NHJ32" s="117"/>
      <c r="NHK32" s="117"/>
      <c r="NHL32" s="117"/>
      <c r="NHM32" s="117"/>
      <c r="NHN32" s="117"/>
      <c r="NHO32" s="117"/>
      <c r="NHP32" s="117"/>
      <c r="NHQ32" s="117"/>
      <c r="NHR32" s="117"/>
      <c r="NHS32" s="117"/>
      <c r="NHT32" s="117"/>
      <c r="NHU32" s="117"/>
      <c r="NHV32" s="117"/>
      <c r="NHW32" s="117"/>
      <c r="NHX32" s="117"/>
      <c r="NHY32" s="117"/>
      <c r="NHZ32" s="117"/>
      <c r="NIA32" s="117"/>
      <c r="NIB32" s="117"/>
      <c r="NIC32" s="117"/>
      <c r="NID32" s="117"/>
      <c r="NIE32" s="117"/>
      <c r="NIF32" s="117"/>
      <c r="NIG32" s="117"/>
      <c r="NIH32" s="117"/>
      <c r="NII32" s="117"/>
      <c r="NIJ32" s="117"/>
      <c r="NIK32" s="117"/>
      <c r="NIL32" s="117"/>
      <c r="NIM32" s="117"/>
      <c r="NIN32" s="117"/>
      <c r="NIO32" s="117"/>
      <c r="NIP32" s="117"/>
      <c r="NIQ32" s="117"/>
      <c r="NIR32" s="117"/>
      <c r="NIS32" s="117"/>
      <c r="NIT32" s="117"/>
      <c r="NIU32" s="117"/>
      <c r="NIV32" s="117"/>
      <c r="NIW32" s="117"/>
      <c r="NIX32" s="117"/>
      <c r="NIY32" s="117"/>
      <c r="NIZ32" s="117"/>
      <c r="NJA32" s="117"/>
      <c r="NJB32" s="117"/>
      <c r="NJC32" s="117"/>
      <c r="NJD32" s="117"/>
      <c r="NJE32" s="117"/>
      <c r="NJF32" s="117"/>
      <c r="NJG32" s="117"/>
      <c r="NJH32" s="117"/>
      <c r="NJI32" s="117"/>
      <c r="NJJ32" s="117"/>
      <c r="NJK32" s="117"/>
      <c r="NJL32" s="117"/>
      <c r="NJM32" s="117"/>
      <c r="NJN32" s="117"/>
      <c r="NJO32" s="117"/>
      <c r="NJP32" s="117"/>
      <c r="NJQ32" s="117"/>
      <c r="NJR32" s="117"/>
      <c r="NJS32" s="117"/>
      <c r="NJT32" s="117"/>
      <c r="NJU32" s="117"/>
      <c r="NJV32" s="117"/>
      <c r="NJW32" s="117"/>
      <c r="NJX32" s="117"/>
      <c r="NJY32" s="117"/>
      <c r="NJZ32" s="117"/>
      <c r="NKA32" s="117"/>
      <c r="NKB32" s="117"/>
      <c r="NKC32" s="117"/>
      <c r="NKD32" s="117"/>
      <c r="NKE32" s="117"/>
      <c r="NKF32" s="117"/>
      <c r="NKG32" s="117"/>
      <c r="NKH32" s="117"/>
      <c r="NKI32" s="117"/>
      <c r="NKJ32" s="117"/>
      <c r="NKK32" s="117"/>
      <c r="NKL32" s="117"/>
      <c r="NKM32" s="117"/>
      <c r="NKN32" s="117"/>
      <c r="NKO32" s="117"/>
      <c r="NKP32" s="117"/>
      <c r="NKQ32" s="117"/>
      <c r="NKR32" s="117"/>
      <c r="NKS32" s="117"/>
      <c r="NKT32" s="117"/>
      <c r="NKU32" s="117"/>
      <c r="NKV32" s="117"/>
      <c r="NKW32" s="117"/>
      <c r="NKX32" s="117"/>
      <c r="NKY32" s="117"/>
      <c r="NKZ32" s="117"/>
      <c r="NLA32" s="117"/>
      <c r="NLB32" s="117"/>
      <c r="NLC32" s="117"/>
      <c r="NLD32" s="117"/>
      <c r="NLE32" s="117"/>
      <c r="NLF32" s="117"/>
      <c r="NLG32" s="117"/>
      <c r="NLH32" s="117"/>
      <c r="NLI32" s="117"/>
      <c r="NLJ32" s="117"/>
      <c r="NLK32" s="117"/>
      <c r="NLL32" s="117"/>
      <c r="NLM32" s="117"/>
      <c r="NLN32" s="117"/>
      <c r="NLO32" s="117"/>
      <c r="NLP32" s="117"/>
      <c r="NLQ32" s="117"/>
      <c r="NLR32" s="117"/>
      <c r="NLS32" s="117"/>
      <c r="NLT32" s="117"/>
      <c r="NLU32" s="117"/>
      <c r="NLV32" s="117"/>
      <c r="NLW32" s="117"/>
      <c r="NLX32" s="117"/>
      <c r="NLY32" s="117"/>
      <c r="NLZ32" s="117"/>
      <c r="NMA32" s="117"/>
      <c r="NMB32" s="117"/>
      <c r="NMC32" s="117"/>
      <c r="NMD32" s="117"/>
      <c r="NME32" s="117"/>
      <c r="NMF32" s="117"/>
      <c r="NMG32" s="117"/>
      <c r="NMH32" s="117"/>
      <c r="NMI32" s="117"/>
      <c r="NMJ32" s="117"/>
      <c r="NMK32" s="117"/>
      <c r="NML32" s="117"/>
      <c r="NMM32" s="117"/>
      <c r="NMN32" s="117"/>
      <c r="NMO32" s="117"/>
      <c r="NMP32" s="117"/>
      <c r="NMQ32" s="117"/>
      <c r="NMR32" s="117"/>
      <c r="NMS32" s="117"/>
      <c r="NMT32" s="117"/>
      <c r="NMU32" s="117"/>
      <c r="NMV32" s="117"/>
      <c r="NMW32" s="117"/>
      <c r="NMX32" s="117"/>
      <c r="NMY32" s="117"/>
      <c r="NMZ32" s="117"/>
      <c r="NNA32" s="117"/>
      <c r="NNB32" s="117"/>
      <c r="NNC32" s="117"/>
      <c r="NND32" s="117"/>
      <c r="NNE32" s="117"/>
      <c r="NNF32" s="117"/>
      <c r="NNG32" s="117"/>
      <c r="NNH32" s="117"/>
      <c r="NNI32" s="117"/>
      <c r="NNJ32" s="117"/>
      <c r="NNK32" s="117"/>
      <c r="NNL32" s="117"/>
      <c r="NNM32" s="117"/>
      <c r="NNN32" s="117"/>
      <c r="NNO32" s="117"/>
      <c r="NNP32" s="117"/>
      <c r="NNQ32" s="117"/>
      <c r="NNR32" s="117"/>
      <c r="NNS32" s="117"/>
      <c r="NNT32" s="117"/>
      <c r="NNU32" s="117"/>
      <c r="NNV32" s="117"/>
      <c r="NNW32" s="117"/>
      <c r="NNX32" s="117"/>
      <c r="NNY32" s="117"/>
      <c r="NNZ32" s="117"/>
      <c r="NOA32" s="117"/>
      <c r="NOB32" s="117"/>
      <c r="NOC32" s="117"/>
      <c r="NOD32" s="117"/>
      <c r="NOE32" s="117"/>
      <c r="NOF32" s="117"/>
      <c r="NOG32" s="117"/>
      <c r="NOH32" s="117"/>
      <c r="NOI32" s="117"/>
      <c r="NOJ32" s="117"/>
      <c r="NOK32" s="117"/>
      <c r="NOL32" s="117"/>
      <c r="NOM32" s="117"/>
      <c r="NON32" s="117"/>
      <c r="NOO32" s="117"/>
      <c r="NOP32" s="117"/>
      <c r="NOQ32" s="117"/>
      <c r="NOR32" s="117"/>
      <c r="NOS32" s="117"/>
      <c r="NOT32" s="117"/>
      <c r="NOU32" s="117"/>
      <c r="NOV32" s="117"/>
      <c r="NOW32" s="117"/>
      <c r="NOX32" s="117"/>
      <c r="NOY32" s="117"/>
      <c r="NOZ32" s="117"/>
      <c r="NPA32" s="117"/>
      <c r="NPB32" s="117"/>
      <c r="NPC32" s="117"/>
      <c r="NPD32" s="117"/>
      <c r="NPE32" s="117"/>
      <c r="NPF32" s="117"/>
      <c r="NPG32" s="117"/>
      <c r="NPH32" s="117"/>
      <c r="NPI32" s="117"/>
      <c r="NPJ32" s="117"/>
      <c r="NPK32" s="117"/>
      <c r="NPL32" s="117"/>
      <c r="NPM32" s="117"/>
      <c r="NPN32" s="117"/>
      <c r="NPO32" s="117"/>
      <c r="NPP32" s="117"/>
      <c r="NPQ32" s="117"/>
      <c r="NPR32" s="117"/>
      <c r="NPS32" s="117"/>
      <c r="NPT32" s="117"/>
      <c r="NPU32" s="117"/>
      <c r="NPV32" s="117"/>
      <c r="NPW32" s="117"/>
      <c r="NPX32" s="117"/>
      <c r="NPY32" s="117"/>
      <c r="NPZ32" s="117"/>
      <c r="NQA32" s="117"/>
      <c r="NQB32" s="117"/>
      <c r="NQC32" s="117"/>
      <c r="NQD32" s="117"/>
      <c r="NQE32" s="117"/>
      <c r="NQF32" s="117"/>
      <c r="NQG32" s="117"/>
      <c r="NQH32" s="117"/>
      <c r="NQI32" s="117"/>
      <c r="NQJ32" s="117"/>
      <c r="NQK32" s="117"/>
      <c r="NQL32" s="117"/>
      <c r="NQM32" s="117"/>
      <c r="NQN32" s="117"/>
      <c r="NQO32" s="117"/>
      <c r="NQP32" s="117"/>
      <c r="NQQ32" s="117"/>
      <c r="NQR32" s="117"/>
      <c r="NQS32" s="117"/>
      <c r="NQT32" s="117"/>
      <c r="NQU32" s="117"/>
      <c r="NQV32" s="117"/>
      <c r="NQW32" s="117"/>
      <c r="NQX32" s="117"/>
      <c r="NQY32" s="117"/>
      <c r="NQZ32" s="117"/>
      <c r="NRA32" s="117"/>
      <c r="NRB32" s="117"/>
      <c r="NRC32" s="117"/>
      <c r="NRD32" s="117"/>
      <c r="NRE32" s="117"/>
      <c r="NRF32" s="117"/>
      <c r="NRG32" s="117"/>
      <c r="NRH32" s="117"/>
      <c r="NRI32" s="117"/>
      <c r="NRJ32" s="117"/>
      <c r="NRK32" s="117"/>
      <c r="NRL32" s="117"/>
      <c r="NRM32" s="117"/>
      <c r="NRN32" s="117"/>
      <c r="NRO32" s="117"/>
      <c r="NRP32" s="117"/>
      <c r="NRQ32" s="117"/>
      <c r="NRR32" s="117"/>
      <c r="NRS32" s="117"/>
      <c r="NRT32" s="117"/>
      <c r="NRU32" s="117"/>
      <c r="NRV32" s="117"/>
      <c r="NRW32" s="117"/>
      <c r="NRX32" s="117"/>
      <c r="NRY32" s="117"/>
      <c r="NRZ32" s="117"/>
      <c r="NSA32" s="117"/>
      <c r="NSB32" s="117"/>
      <c r="NSC32" s="117"/>
      <c r="NSD32" s="117"/>
      <c r="NSE32" s="117"/>
      <c r="NSF32" s="117"/>
      <c r="NSG32" s="117"/>
      <c r="NSH32" s="117"/>
      <c r="NSI32" s="117"/>
      <c r="NSJ32" s="117"/>
      <c r="NSK32" s="117"/>
      <c r="NSL32" s="117"/>
      <c r="NSM32" s="117"/>
      <c r="NSN32" s="117"/>
      <c r="NSO32" s="117"/>
      <c r="NSP32" s="117"/>
      <c r="NSQ32" s="117"/>
      <c r="NSR32" s="117"/>
      <c r="NSS32" s="117"/>
      <c r="NST32" s="117"/>
      <c r="NSU32" s="117"/>
      <c r="NSV32" s="117"/>
      <c r="NSW32" s="117"/>
      <c r="NSX32" s="117"/>
      <c r="NSY32" s="117"/>
      <c r="NSZ32" s="117"/>
      <c r="NTA32" s="117"/>
      <c r="NTB32" s="117"/>
      <c r="NTC32" s="117"/>
      <c r="NTD32" s="117"/>
      <c r="NTE32" s="117"/>
      <c r="NTF32" s="117"/>
      <c r="NTG32" s="117"/>
      <c r="NTH32" s="117"/>
      <c r="NTI32" s="117"/>
      <c r="NTJ32" s="117"/>
      <c r="NTK32" s="117"/>
      <c r="NTL32" s="117"/>
      <c r="NTM32" s="117"/>
      <c r="NTN32" s="117"/>
      <c r="NTO32" s="117"/>
      <c r="NTP32" s="117"/>
      <c r="NTQ32" s="117"/>
      <c r="NTR32" s="117"/>
      <c r="NTS32" s="117"/>
      <c r="NTT32" s="117"/>
      <c r="NTU32" s="117"/>
      <c r="NTV32" s="117"/>
      <c r="NTW32" s="117"/>
      <c r="NTX32" s="117"/>
      <c r="NTY32" s="117"/>
      <c r="NTZ32" s="117"/>
      <c r="NUA32" s="117"/>
      <c r="NUB32" s="117"/>
      <c r="NUC32" s="117"/>
      <c r="NUD32" s="117"/>
      <c r="NUE32" s="117"/>
      <c r="NUF32" s="117"/>
      <c r="NUG32" s="117"/>
      <c r="NUH32" s="117"/>
      <c r="NUI32" s="117"/>
      <c r="NUJ32" s="117"/>
      <c r="NUK32" s="117"/>
      <c r="NUL32" s="117"/>
      <c r="NUM32" s="117"/>
      <c r="NUN32" s="117"/>
      <c r="NUO32" s="117"/>
      <c r="NUP32" s="117"/>
      <c r="NUQ32" s="117"/>
      <c r="NUR32" s="117"/>
      <c r="NUS32" s="117"/>
      <c r="NUT32" s="117"/>
      <c r="NUU32" s="117"/>
      <c r="NUV32" s="117"/>
      <c r="NUW32" s="117"/>
      <c r="NUX32" s="117"/>
      <c r="NUY32" s="117"/>
      <c r="NUZ32" s="117"/>
      <c r="NVA32" s="117"/>
      <c r="NVB32" s="117"/>
      <c r="NVC32" s="117"/>
      <c r="NVD32" s="117"/>
      <c r="NVE32" s="117"/>
      <c r="NVF32" s="117"/>
      <c r="NVG32" s="117"/>
      <c r="NVH32" s="117"/>
      <c r="NVI32" s="117"/>
      <c r="NVJ32" s="117"/>
      <c r="NVK32" s="117"/>
      <c r="NVL32" s="117"/>
      <c r="NVM32" s="117"/>
      <c r="NVN32" s="117"/>
      <c r="NVO32" s="117"/>
      <c r="NVP32" s="117"/>
      <c r="NVQ32" s="117"/>
      <c r="NVR32" s="117"/>
      <c r="NVS32" s="117"/>
      <c r="NVT32" s="117"/>
      <c r="NVU32" s="117"/>
      <c r="NVV32" s="117"/>
      <c r="NVW32" s="117"/>
      <c r="NVX32" s="117"/>
      <c r="NVY32" s="117"/>
      <c r="NVZ32" s="117"/>
      <c r="NWA32" s="117"/>
      <c r="NWB32" s="117"/>
      <c r="NWC32" s="117"/>
      <c r="NWD32" s="117"/>
      <c r="NWE32" s="117"/>
      <c r="NWF32" s="117"/>
      <c r="NWG32" s="117"/>
      <c r="NWH32" s="117"/>
      <c r="NWI32" s="117"/>
      <c r="NWJ32" s="117"/>
      <c r="NWK32" s="117"/>
      <c r="NWL32" s="117"/>
      <c r="NWM32" s="117"/>
      <c r="NWN32" s="117"/>
      <c r="NWO32" s="117"/>
      <c r="NWP32" s="117"/>
      <c r="NWQ32" s="117"/>
      <c r="NWR32" s="117"/>
      <c r="NWS32" s="117"/>
      <c r="NWT32" s="117"/>
      <c r="NWU32" s="117"/>
      <c r="NWV32" s="117"/>
      <c r="NWW32" s="117"/>
      <c r="NWX32" s="117"/>
      <c r="NWY32" s="117"/>
      <c r="NWZ32" s="117"/>
      <c r="NXA32" s="117"/>
      <c r="NXB32" s="117"/>
      <c r="NXC32" s="117"/>
      <c r="NXD32" s="117"/>
      <c r="NXE32" s="117"/>
      <c r="NXF32" s="117"/>
      <c r="NXG32" s="117"/>
      <c r="NXH32" s="117"/>
      <c r="NXI32" s="117"/>
      <c r="NXJ32" s="117"/>
      <c r="NXK32" s="117"/>
      <c r="NXL32" s="117"/>
      <c r="NXM32" s="117"/>
      <c r="NXN32" s="117"/>
      <c r="NXO32" s="117"/>
      <c r="NXP32" s="117"/>
      <c r="NXQ32" s="117"/>
      <c r="NXR32" s="117"/>
      <c r="NXS32" s="117"/>
      <c r="NXT32" s="117"/>
      <c r="NXU32" s="117"/>
      <c r="NXV32" s="117"/>
      <c r="NXW32" s="117"/>
      <c r="NXX32" s="117"/>
      <c r="NXY32" s="117"/>
      <c r="NXZ32" s="117"/>
      <c r="NYA32" s="117"/>
      <c r="NYB32" s="117"/>
      <c r="NYC32" s="117"/>
      <c r="NYD32" s="117"/>
      <c r="NYE32" s="117"/>
      <c r="NYF32" s="117"/>
      <c r="NYG32" s="117"/>
      <c r="NYH32" s="117"/>
      <c r="NYI32" s="117"/>
      <c r="NYJ32" s="117"/>
      <c r="NYK32" s="117"/>
      <c r="NYL32" s="117"/>
      <c r="NYM32" s="117"/>
      <c r="NYN32" s="117"/>
      <c r="NYO32" s="117"/>
      <c r="NYP32" s="117"/>
      <c r="NYQ32" s="117"/>
      <c r="NYR32" s="117"/>
      <c r="NYS32" s="117"/>
      <c r="NYT32" s="117"/>
      <c r="NYU32" s="117"/>
      <c r="NYV32" s="117"/>
      <c r="NYW32" s="117"/>
      <c r="NYX32" s="117"/>
      <c r="NYY32" s="117"/>
      <c r="NYZ32" s="117"/>
      <c r="NZA32" s="117"/>
      <c r="NZB32" s="117"/>
      <c r="NZC32" s="117"/>
      <c r="NZD32" s="117"/>
      <c r="NZE32" s="117"/>
      <c r="NZF32" s="117"/>
      <c r="NZG32" s="117"/>
      <c r="NZH32" s="117"/>
      <c r="NZI32" s="117"/>
      <c r="NZJ32" s="117"/>
      <c r="NZK32" s="117"/>
      <c r="NZL32" s="117"/>
      <c r="NZM32" s="117"/>
      <c r="NZN32" s="117"/>
      <c r="NZO32" s="117"/>
      <c r="NZP32" s="117"/>
      <c r="NZQ32" s="117"/>
      <c r="NZR32" s="117"/>
      <c r="NZS32" s="117"/>
      <c r="NZT32" s="117"/>
      <c r="NZU32" s="117"/>
      <c r="NZV32" s="117"/>
      <c r="NZW32" s="117"/>
      <c r="NZX32" s="117"/>
      <c r="NZY32" s="117"/>
      <c r="NZZ32" s="117"/>
      <c r="OAA32" s="117"/>
      <c r="OAB32" s="117"/>
      <c r="OAC32" s="117"/>
      <c r="OAD32" s="117"/>
      <c r="OAE32" s="117"/>
      <c r="OAF32" s="117"/>
      <c r="OAG32" s="117"/>
      <c r="OAH32" s="117"/>
      <c r="OAI32" s="117"/>
      <c r="OAJ32" s="117"/>
      <c r="OAK32" s="117"/>
      <c r="OAL32" s="117"/>
      <c r="OAM32" s="117"/>
      <c r="OAN32" s="117"/>
      <c r="OAO32" s="117"/>
      <c r="OAP32" s="117"/>
      <c r="OAQ32" s="117"/>
      <c r="OAR32" s="117"/>
      <c r="OAS32" s="117"/>
      <c r="OAT32" s="117"/>
      <c r="OAU32" s="117"/>
      <c r="OAV32" s="117"/>
      <c r="OAW32" s="117"/>
      <c r="OAX32" s="117"/>
      <c r="OAY32" s="117"/>
      <c r="OAZ32" s="117"/>
      <c r="OBA32" s="117"/>
      <c r="OBB32" s="117"/>
      <c r="OBC32" s="117"/>
      <c r="OBD32" s="117"/>
      <c r="OBE32" s="117"/>
      <c r="OBF32" s="117"/>
      <c r="OBG32" s="117"/>
      <c r="OBH32" s="117"/>
      <c r="OBI32" s="117"/>
      <c r="OBJ32" s="117"/>
      <c r="OBK32" s="117"/>
      <c r="OBL32" s="117"/>
      <c r="OBM32" s="117"/>
      <c r="OBN32" s="117"/>
      <c r="OBO32" s="117"/>
      <c r="OBP32" s="117"/>
      <c r="OBQ32" s="117"/>
      <c r="OBR32" s="117"/>
      <c r="OBS32" s="117"/>
      <c r="OBT32" s="117"/>
      <c r="OBU32" s="117"/>
      <c r="OBV32" s="117"/>
      <c r="OBW32" s="117"/>
      <c r="OBX32" s="117"/>
      <c r="OBY32" s="117"/>
      <c r="OBZ32" s="117"/>
      <c r="OCA32" s="117"/>
      <c r="OCB32" s="117"/>
      <c r="OCC32" s="117"/>
      <c r="OCD32" s="117"/>
      <c r="OCE32" s="117"/>
      <c r="OCF32" s="117"/>
      <c r="OCG32" s="117"/>
      <c r="OCH32" s="117"/>
      <c r="OCI32" s="117"/>
      <c r="OCJ32" s="117"/>
      <c r="OCK32" s="117"/>
      <c r="OCL32" s="117"/>
      <c r="OCM32" s="117"/>
      <c r="OCN32" s="117"/>
      <c r="OCO32" s="117"/>
      <c r="OCP32" s="117"/>
      <c r="OCQ32" s="117"/>
      <c r="OCR32" s="117"/>
      <c r="OCS32" s="117"/>
      <c r="OCT32" s="117"/>
      <c r="OCU32" s="117"/>
      <c r="OCV32" s="117"/>
      <c r="OCW32" s="117"/>
      <c r="OCX32" s="117"/>
      <c r="OCY32" s="117"/>
      <c r="OCZ32" s="117"/>
      <c r="ODA32" s="117"/>
      <c r="ODB32" s="117"/>
      <c r="ODC32" s="117"/>
      <c r="ODD32" s="117"/>
      <c r="ODE32" s="117"/>
      <c r="ODF32" s="117"/>
      <c r="ODG32" s="117"/>
      <c r="ODH32" s="117"/>
      <c r="ODI32" s="117"/>
      <c r="ODJ32" s="117"/>
      <c r="ODK32" s="117"/>
      <c r="ODL32" s="117"/>
      <c r="ODM32" s="117"/>
      <c r="ODN32" s="117"/>
      <c r="ODO32" s="117"/>
      <c r="ODP32" s="117"/>
      <c r="ODQ32" s="117"/>
      <c r="ODR32" s="117"/>
      <c r="ODS32" s="117"/>
      <c r="ODT32" s="117"/>
      <c r="ODU32" s="117"/>
      <c r="ODV32" s="117"/>
      <c r="ODW32" s="117"/>
      <c r="ODX32" s="117"/>
      <c r="ODY32" s="117"/>
      <c r="ODZ32" s="117"/>
      <c r="OEA32" s="117"/>
      <c r="OEB32" s="117"/>
      <c r="OEC32" s="117"/>
      <c r="OED32" s="117"/>
      <c r="OEE32" s="117"/>
      <c r="OEF32" s="117"/>
      <c r="OEG32" s="117"/>
      <c r="OEH32" s="117"/>
      <c r="OEI32" s="117"/>
      <c r="OEJ32" s="117"/>
      <c r="OEK32" s="117"/>
      <c r="OEL32" s="117"/>
      <c r="OEM32" s="117"/>
      <c r="OEN32" s="117"/>
      <c r="OEO32" s="117"/>
      <c r="OEP32" s="117"/>
      <c r="OEQ32" s="117"/>
      <c r="OER32" s="117"/>
      <c r="OES32" s="117"/>
      <c r="OET32" s="117"/>
      <c r="OEU32" s="117"/>
      <c r="OEV32" s="117"/>
      <c r="OEW32" s="117"/>
      <c r="OEX32" s="117"/>
      <c r="OEY32" s="117"/>
      <c r="OEZ32" s="117"/>
      <c r="OFA32" s="117"/>
      <c r="OFB32" s="117"/>
      <c r="OFC32" s="117"/>
      <c r="OFD32" s="117"/>
      <c r="OFE32" s="117"/>
      <c r="OFF32" s="117"/>
      <c r="OFG32" s="117"/>
      <c r="OFH32" s="117"/>
      <c r="OFI32" s="117"/>
      <c r="OFJ32" s="117"/>
      <c r="OFK32" s="117"/>
      <c r="OFL32" s="117"/>
      <c r="OFM32" s="117"/>
      <c r="OFN32" s="117"/>
      <c r="OFO32" s="117"/>
      <c r="OFP32" s="117"/>
      <c r="OFQ32" s="117"/>
      <c r="OFR32" s="117"/>
      <c r="OFS32" s="117"/>
      <c r="OFT32" s="117"/>
      <c r="OFU32" s="117"/>
      <c r="OFV32" s="117"/>
      <c r="OFW32" s="117"/>
      <c r="OFX32" s="117"/>
      <c r="OFY32" s="117"/>
      <c r="OFZ32" s="117"/>
      <c r="OGA32" s="117"/>
      <c r="OGB32" s="117"/>
      <c r="OGC32" s="117"/>
      <c r="OGD32" s="117"/>
      <c r="OGE32" s="117"/>
      <c r="OGF32" s="117"/>
      <c r="OGG32" s="117"/>
      <c r="OGH32" s="117"/>
      <c r="OGI32" s="117"/>
      <c r="OGJ32" s="117"/>
      <c r="OGK32" s="117"/>
      <c r="OGL32" s="117"/>
      <c r="OGM32" s="117"/>
      <c r="OGN32" s="117"/>
      <c r="OGO32" s="117"/>
      <c r="OGP32" s="117"/>
      <c r="OGQ32" s="117"/>
      <c r="OGR32" s="117"/>
      <c r="OGS32" s="117"/>
      <c r="OGT32" s="117"/>
      <c r="OGU32" s="117"/>
      <c r="OGV32" s="117"/>
      <c r="OGW32" s="117"/>
      <c r="OGX32" s="117"/>
      <c r="OGY32" s="117"/>
      <c r="OGZ32" s="117"/>
      <c r="OHA32" s="117"/>
      <c r="OHB32" s="117"/>
      <c r="OHC32" s="117"/>
      <c r="OHD32" s="117"/>
      <c r="OHE32" s="117"/>
      <c r="OHF32" s="117"/>
      <c r="OHG32" s="117"/>
      <c r="OHH32" s="117"/>
      <c r="OHI32" s="117"/>
      <c r="OHJ32" s="117"/>
      <c r="OHK32" s="117"/>
      <c r="OHL32" s="117"/>
      <c r="OHM32" s="117"/>
      <c r="OHN32" s="117"/>
      <c r="OHO32" s="117"/>
      <c r="OHP32" s="117"/>
      <c r="OHQ32" s="117"/>
      <c r="OHR32" s="117"/>
      <c r="OHS32" s="117"/>
      <c r="OHT32" s="117"/>
      <c r="OHU32" s="117"/>
      <c r="OHV32" s="117"/>
      <c r="OHW32" s="117"/>
      <c r="OHX32" s="117"/>
      <c r="OHY32" s="117"/>
      <c r="OHZ32" s="117"/>
      <c r="OIA32" s="117"/>
      <c r="OIB32" s="117"/>
      <c r="OIC32" s="117"/>
      <c r="OID32" s="117"/>
      <c r="OIE32" s="117"/>
      <c r="OIF32" s="117"/>
      <c r="OIG32" s="117"/>
      <c r="OIH32" s="117"/>
      <c r="OII32" s="117"/>
      <c r="OIJ32" s="117"/>
      <c r="OIK32" s="117"/>
      <c r="OIL32" s="117"/>
      <c r="OIM32" s="117"/>
      <c r="OIN32" s="117"/>
      <c r="OIO32" s="117"/>
      <c r="OIP32" s="117"/>
      <c r="OIQ32" s="117"/>
      <c r="OIR32" s="117"/>
      <c r="OIS32" s="117"/>
      <c r="OIT32" s="117"/>
      <c r="OIU32" s="117"/>
      <c r="OIV32" s="117"/>
      <c r="OIW32" s="117"/>
      <c r="OIX32" s="117"/>
      <c r="OIY32" s="117"/>
      <c r="OIZ32" s="117"/>
      <c r="OJA32" s="117"/>
      <c r="OJB32" s="117"/>
      <c r="OJC32" s="117"/>
      <c r="OJD32" s="117"/>
      <c r="OJE32" s="117"/>
      <c r="OJF32" s="117"/>
      <c r="OJG32" s="117"/>
      <c r="OJH32" s="117"/>
      <c r="OJI32" s="117"/>
      <c r="OJJ32" s="117"/>
      <c r="OJK32" s="117"/>
      <c r="OJL32" s="117"/>
      <c r="OJM32" s="117"/>
      <c r="OJN32" s="117"/>
      <c r="OJO32" s="117"/>
      <c r="OJP32" s="117"/>
      <c r="OJQ32" s="117"/>
      <c r="OJR32" s="117"/>
      <c r="OJS32" s="117"/>
      <c r="OJT32" s="117"/>
      <c r="OJU32" s="117"/>
      <c r="OJV32" s="117"/>
      <c r="OJW32" s="117"/>
      <c r="OJX32" s="117"/>
      <c r="OJY32" s="117"/>
      <c r="OJZ32" s="117"/>
      <c r="OKA32" s="117"/>
      <c r="OKB32" s="117"/>
      <c r="OKC32" s="117"/>
      <c r="OKD32" s="117"/>
      <c r="OKE32" s="117"/>
      <c r="OKF32" s="117"/>
      <c r="OKG32" s="117"/>
      <c r="OKH32" s="117"/>
      <c r="OKI32" s="117"/>
      <c r="OKJ32" s="117"/>
      <c r="OKK32" s="117"/>
      <c r="OKL32" s="117"/>
      <c r="OKM32" s="117"/>
      <c r="OKN32" s="117"/>
      <c r="OKO32" s="117"/>
      <c r="OKP32" s="117"/>
      <c r="OKQ32" s="117"/>
      <c r="OKR32" s="117"/>
      <c r="OKS32" s="117"/>
      <c r="OKT32" s="117"/>
      <c r="OKU32" s="117"/>
      <c r="OKV32" s="117"/>
      <c r="OKW32" s="117"/>
      <c r="OKX32" s="117"/>
      <c r="OKY32" s="117"/>
      <c r="OKZ32" s="117"/>
      <c r="OLA32" s="117"/>
      <c r="OLB32" s="117"/>
      <c r="OLC32" s="117"/>
      <c r="OLD32" s="117"/>
      <c r="OLE32" s="117"/>
      <c r="OLF32" s="117"/>
      <c r="OLG32" s="117"/>
      <c r="OLH32" s="117"/>
      <c r="OLI32" s="117"/>
      <c r="OLJ32" s="117"/>
      <c r="OLK32" s="117"/>
      <c r="OLL32" s="117"/>
      <c r="OLM32" s="117"/>
      <c r="OLN32" s="117"/>
      <c r="OLO32" s="117"/>
      <c r="OLP32" s="117"/>
      <c r="OLQ32" s="117"/>
      <c r="OLR32" s="117"/>
      <c r="OLS32" s="117"/>
      <c r="OLT32" s="117"/>
      <c r="OLU32" s="117"/>
      <c r="OLV32" s="117"/>
      <c r="OLW32" s="117"/>
      <c r="OLX32" s="117"/>
      <c r="OLY32" s="117"/>
      <c r="OLZ32" s="117"/>
      <c r="OMA32" s="117"/>
      <c r="OMB32" s="117"/>
      <c r="OMC32" s="117"/>
      <c r="OMD32" s="117"/>
      <c r="OME32" s="117"/>
      <c r="OMF32" s="117"/>
      <c r="OMG32" s="117"/>
      <c r="OMH32" s="117"/>
      <c r="OMI32" s="117"/>
      <c r="OMJ32" s="117"/>
      <c r="OMK32" s="117"/>
      <c r="OML32" s="117"/>
      <c r="OMM32" s="117"/>
      <c r="OMN32" s="117"/>
      <c r="OMO32" s="117"/>
      <c r="OMP32" s="117"/>
      <c r="OMQ32" s="117"/>
      <c r="OMR32" s="117"/>
      <c r="OMS32" s="117"/>
      <c r="OMT32" s="117"/>
      <c r="OMU32" s="117"/>
      <c r="OMV32" s="117"/>
      <c r="OMW32" s="117"/>
      <c r="OMX32" s="117"/>
      <c r="OMY32" s="117"/>
      <c r="OMZ32" s="117"/>
      <c r="ONA32" s="117"/>
      <c r="ONB32" s="117"/>
      <c r="ONC32" s="117"/>
      <c r="OND32" s="117"/>
      <c r="ONE32" s="117"/>
      <c r="ONF32" s="117"/>
      <c r="ONG32" s="117"/>
      <c r="ONH32" s="117"/>
      <c r="ONI32" s="117"/>
      <c r="ONJ32" s="117"/>
      <c r="ONK32" s="117"/>
      <c r="ONL32" s="117"/>
      <c r="ONM32" s="117"/>
      <c r="ONN32" s="117"/>
      <c r="ONO32" s="117"/>
      <c r="ONP32" s="117"/>
      <c r="ONQ32" s="117"/>
      <c r="ONR32" s="117"/>
      <c r="ONS32" s="117"/>
      <c r="ONT32" s="117"/>
      <c r="ONU32" s="117"/>
      <c r="ONV32" s="117"/>
      <c r="ONW32" s="117"/>
      <c r="ONX32" s="117"/>
      <c r="ONY32" s="117"/>
      <c r="ONZ32" s="117"/>
      <c r="OOA32" s="117"/>
      <c r="OOB32" s="117"/>
      <c r="OOC32" s="117"/>
      <c r="OOD32" s="117"/>
      <c r="OOE32" s="117"/>
      <c r="OOF32" s="117"/>
      <c r="OOG32" s="117"/>
      <c r="OOH32" s="117"/>
      <c r="OOI32" s="117"/>
      <c r="OOJ32" s="117"/>
      <c r="OOK32" s="117"/>
      <c r="OOL32" s="117"/>
      <c r="OOM32" s="117"/>
      <c r="OON32" s="117"/>
      <c r="OOO32" s="117"/>
      <c r="OOP32" s="117"/>
      <c r="OOQ32" s="117"/>
      <c r="OOR32" s="117"/>
      <c r="OOS32" s="117"/>
      <c r="OOT32" s="117"/>
      <c r="OOU32" s="117"/>
      <c r="OOV32" s="117"/>
      <c r="OOW32" s="117"/>
      <c r="OOX32" s="117"/>
      <c r="OOY32" s="117"/>
      <c r="OOZ32" s="117"/>
      <c r="OPA32" s="117"/>
      <c r="OPB32" s="117"/>
      <c r="OPC32" s="117"/>
      <c r="OPD32" s="117"/>
      <c r="OPE32" s="117"/>
      <c r="OPF32" s="117"/>
      <c r="OPG32" s="117"/>
      <c r="OPH32" s="117"/>
      <c r="OPI32" s="117"/>
      <c r="OPJ32" s="117"/>
      <c r="OPK32" s="117"/>
      <c r="OPL32" s="117"/>
      <c r="OPM32" s="117"/>
      <c r="OPN32" s="117"/>
      <c r="OPO32" s="117"/>
      <c r="OPP32" s="117"/>
      <c r="OPQ32" s="117"/>
      <c r="OPR32" s="117"/>
      <c r="OPS32" s="117"/>
      <c r="OPT32" s="117"/>
      <c r="OPU32" s="117"/>
      <c r="OPV32" s="117"/>
      <c r="OPW32" s="117"/>
      <c r="OPX32" s="117"/>
      <c r="OPY32" s="117"/>
      <c r="OPZ32" s="117"/>
      <c r="OQA32" s="117"/>
      <c r="OQB32" s="117"/>
      <c r="OQC32" s="117"/>
      <c r="OQD32" s="117"/>
      <c r="OQE32" s="117"/>
      <c r="OQF32" s="117"/>
      <c r="OQG32" s="117"/>
      <c r="OQH32" s="117"/>
      <c r="OQI32" s="117"/>
      <c r="OQJ32" s="117"/>
      <c r="OQK32" s="117"/>
      <c r="OQL32" s="117"/>
      <c r="OQM32" s="117"/>
      <c r="OQN32" s="117"/>
      <c r="OQO32" s="117"/>
      <c r="OQP32" s="117"/>
      <c r="OQQ32" s="117"/>
      <c r="OQR32" s="117"/>
      <c r="OQS32" s="117"/>
      <c r="OQT32" s="117"/>
      <c r="OQU32" s="117"/>
      <c r="OQV32" s="117"/>
      <c r="OQW32" s="117"/>
      <c r="OQX32" s="117"/>
      <c r="OQY32" s="117"/>
      <c r="OQZ32" s="117"/>
      <c r="ORA32" s="117"/>
      <c r="ORB32" s="117"/>
      <c r="ORC32" s="117"/>
      <c r="ORD32" s="117"/>
      <c r="ORE32" s="117"/>
      <c r="ORF32" s="117"/>
      <c r="ORG32" s="117"/>
      <c r="ORH32" s="117"/>
      <c r="ORI32" s="117"/>
      <c r="ORJ32" s="117"/>
      <c r="ORK32" s="117"/>
      <c r="ORL32" s="117"/>
      <c r="ORM32" s="117"/>
      <c r="ORN32" s="117"/>
      <c r="ORO32" s="117"/>
      <c r="ORP32" s="117"/>
      <c r="ORQ32" s="117"/>
      <c r="ORR32" s="117"/>
      <c r="ORS32" s="117"/>
      <c r="ORT32" s="117"/>
      <c r="ORU32" s="117"/>
      <c r="ORV32" s="117"/>
      <c r="ORW32" s="117"/>
      <c r="ORX32" s="117"/>
      <c r="ORY32" s="117"/>
      <c r="ORZ32" s="117"/>
      <c r="OSA32" s="117"/>
      <c r="OSB32" s="117"/>
      <c r="OSC32" s="117"/>
      <c r="OSD32" s="117"/>
      <c r="OSE32" s="117"/>
      <c r="OSF32" s="117"/>
      <c r="OSG32" s="117"/>
      <c r="OSH32" s="117"/>
      <c r="OSI32" s="117"/>
      <c r="OSJ32" s="117"/>
      <c r="OSK32" s="117"/>
      <c r="OSL32" s="117"/>
      <c r="OSM32" s="117"/>
      <c r="OSN32" s="117"/>
      <c r="OSO32" s="117"/>
      <c r="OSP32" s="117"/>
      <c r="OSQ32" s="117"/>
      <c r="OSR32" s="117"/>
      <c r="OSS32" s="117"/>
      <c r="OST32" s="117"/>
      <c r="OSU32" s="117"/>
      <c r="OSV32" s="117"/>
      <c r="OSW32" s="117"/>
      <c r="OSX32" s="117"/>
      <c r="OSY32" s="117"/>
      <c r="OSZ32" s="117"/>
      <c r="OTA32" s="117"/>
      <c r="OTB32" s="117"/>
      <c r="OTC32" s="117"/>
      <c r="OTD32" s="117"/>
      <c r="OTE32" s="117"/>
      <c r="OTF32" s="117"/>
      <c r="OTG32" s="117"/>
      <c r="OTH32" s="117"/>
      <c r="OTI32" s="117"/>
      <c r="OTJ32" s="117"/>
      <c r="OTK32" s="117"/>
      <c r="OTL32" s="117"/>
      <c r="OTM32" s="117"/>
      <c r="OTN32" s="117"/>
      <c r="OTO32" s="117"/>
      <c r="OTP32" s="117"/>
      <c r="OTQ32" s="117"/>
      <c r="OTR32" s="117"/>
      <c r="OTS32" s="117"/>
      <c r="OTT32" s="117"/>
      <c r="OTU32" s="117"/>
      <c r="OTV32" s="117"/>
      <c r="OTW32" s="117"/>
      <c r="OTX32" s="117"/>
      <c r="OTY32" s="117"/>
      <c r="OTZ32" s="117"/>
      <c r="OUA32" s="117"/>
      <c r="OUB32" s="117"/>
      <c r="OUC32" s="117"/>
      <c r="OUD32" s="117"/>
      <c r="OUE32" s="117"/>
      <c r="OUF32" s="117"/>
      <c r="OUG32" s="117"/>
      <c r="OUH32" s="117"/>
      <c r="OUI32" s="117"/>
      <c r="OUJ32" s="117"/>
      <c r="OUK32" s="117"/>
      <c r="OUL32" s="117"/>
      <c r="OUM32" s="117"/>
      <c r="OUN32" s="117"/>
      <c r="OUO32" s="117"/>
      <c r="OUP32" s="117"/>
      <c r="OUQ32" s="117"/>
      <c r="OUR32" s="117"/>
      <c r="OUS32" s="117"/>
      <c r="OUT32" s="117"/>
      <c r="OUU32" s="117"/>
      <c r="OUV32" s="117"/>
      <c r="OUW32" s="117"/>
      <c r="OUX32" s="117"/>
      <c r="OUY32" s="117"/>
      <c r="OUZ32" s="117"/>
      <c r="OVA32" s="117"/>
      <c r="OVB32" s="117"/>
      <c r="OVC32" s="117"/>
      <c r="OVD32" s="117"/>
      <c r="OVE32" s="117"/>
      <c r="OVF32" s="117"/>
      <c r="OVG32" s="117"/>
      <c r="OVH32" s="117"/>
      <c r="OVI32" s="117"/>
      <c r="OVJ32" s="117"/>
      <c r="OVK32" s="117"/>
      <c r="OVL32" s="117"/>
      <c r="OVM32" s="117"/>
      <c r="OVN32" s="117"/>
      <c r="OVO32" s="117"/>
      <c r="OVP32" s="117"/>
      <c r="OVQ32" s="117"/>
      <c r="OVR32" s="117"/>
      <c r="OVS32" s="117"/>
      <c r="OVT32" s="117"/>
      <c r="OVU32" s="117"/>
      <c r="OVV32" s="117"/>
      <c r="OVW32" s="117"/>
      <c r="OVX32" s="117"/>
      <c r="OVY32" s="117"/>
      <c r="OVZ32" s="117"/>
      <c r="OWA32" s="117"/>
      <c r="OWB32" s="117"/>
      <c r="OWC32" s="117"/>
      <c r="OWD32" s="117"/>
      <c r="OWE32" s="117"/>
      <c r="OWF32" s="117"/>
      <c r="OWG32" s="117"/>
      <c r="OWH32" s="117"/>
      <c r="OWI32" s="117"/>
      <c r="OWJ32" s="117"/>
      <c r="OWK32" s="117"/>
      <c r="OWL32" s="117"/>
      <c r="OWM32" s="117"/>
      <c r="OWN32" s="117"/>
      <c r="OWO32" s="117"/>
      <c r="OWP32" s="117"/>
      <c r="OWQ32" s="117"/>
      <c r="OWR32" s="117"/>
      <c r="OWS32" s="117"/>
      <c r="OWT32" s="117"/>
      <c r="OWU32" s="117"/>
      <c r="OWV32" s="117"/>
      <c r="OWW32" s="117"/>
      <c r="OWX32" s="117"/>
      <c r="OWY32" s="117"/>
      <c r="OWZ32" s="117"/>
      <c r="OXA32" s="117"/>
      <c r="OXB32" s="117"/>
      <c r="OXC32" s="117"/>
      <c r="OXD32" s="117"/>
      <c r="OXE32" s="117"/>
      <c r="OXF32" s="117"/>
      <c r="OXG32" s="117"/>
      <c r="OXH32" s="117"/>
      <c r="OXI32" s="117"/>
      <c r="OXJ32" s="117"/>
      <c r="OXK32" s="117"/>
      <c r="OXL32" s="117"/>
      <c r="OXM32" s="117"/>
      <c r="OXN32" s="117"/>
      <c r="OXO32" s="117"/>
      <c r="OXP32" s="117"/>
      <c r="OXQ32" s="117"/>
      <c r="OXR32" s="117"/>
      <c r="OXS32" s="117"/>
      <c r="OXT32" s="117"/>
      <c r="OXU32" s="117"/>
      <c r="OXV32" s="117"/>
      <c r="OXW32" s="117"/>
      <c r="OXX32" s="117"/>
      <c r="OXY32" s="117"/>
      <c r="OXZ32" s="117"/>
      <c r="OYA32" s="117"/>
      <c r="OYB32" s="117"/>
      <c r="OYC32" s="117"/>
      <c r="OYD32" s="117"/>
      <c r="OYE32" s="117"/>
      <c r="OYF32" s="117"/>
      <c r="OYG32" s="117"/>
      <c r="OYH32" s="117"/>
      <c r="OYI32" s="117"/>
      <c r="OYJ32" s="117"/>
      <c r="OYK32" s="117"/>
      <c r="OYL32" s="117"/>
      <c r="OYM32" s="117"/>
      <c r="OYN32" s="117"/>
      <c r="OYO32" s="117"/>
      <c r="OYP32" s="117"/>
      <c r="OYQ32" s="117"/>
      <c r="OYR32" s="117"/>
      <c r="OYS32" s="117"/>
      <c r="OYT32" s="117"/>
      <c r="OYU32" s="117"/>
      <c r="OYV32" s="117"/>
      <c r="OYW32" s="117"/>
      <c r="OYX32" s="117"/>
      <c r="OYY32" s="117"/>
      <c r="OYZ32" s="117"/>
      <c r="OZA32" s="117"/>
      <c r="OZB32" s="117"/>
      <c r="OZC32" s="117"/>
      <c r="OZD32" s="117"/>
      <c r="OZE32" s="117"/>
      <c r="OZF32" s="117"/>
      <c r="OZG32" s="117"/>
      <c r="OZH32" s="117"/>
      <c r="OZI32" s="117"/>
      <c r="OZJ32" s="117"/>
      <c r="OZK32" s="117"/>
      <c r="OZL32" s="117"/>
      <c r="OZM32" s="117"/>
      <c r="OZN32" s="117"/>
      <c r="OZO32" s="117"/>
      <c r="OZP32" s="117"/>
      <c r="OZQ32" s="117"/>
      <c r="OZR32" s="117"/>
      <c r="OZS32" s="117"/>
      <c r="OZT32" s="117"/>
      <c r="OZU32" s="117"/>
      <c r="OZV32" s="117"/>
      <c r="OZW32" s="117"/>
      <c r="OZX32" s="117"/>
      <c r="OZY32" s="117"/>
      <c r="OZZ32" s="117"/>
      <c r="PAA32" s="117"/>
      <c r="PAB32" s="117"/>
      <c r="PAC32" s="117"/>
      <c r="PAD32" s="117"/>
      <c r="PAE32" s="117"/>
      <c r="PAF32" s="117"/>
      <c r="PAG32" s="117"/>
      <c r="PAH32" s="117"/>
      <c r="PAI32" s="117"/>
      <c r="PAJ32" s="117"/>
      <c r="PAK32" s="117"/>
      <c r="PAL32" s="117"/>
      <c r="PAM32" s="117"/>
      <c r="PAN32" s="117"/>
      <c r="PAO32" s="117"/>
      <c r="PAP32" s="117"/>
      <c r="PAQ32" s="117"/>
      <c r="PAR32" s="117"/>
      <c r="PAS32" s="117"/>
      <c r="PAT32" s="117"/>
      <c r="PAU32" s="117"/>
      <c r="PAV32" s="117"/>
      <c r="PAW32" s="117"/>
      <c r="PAX32" s="117"/>
      <c r="PAY32" s="117"/>
      <c r="PAZ32" s="117"/>
      <c r="PBA32" s="117"/>
      <c r="PBB32" s="117"/>
      <c r="PBC32" s="117"/>
      <c r="PBD32" s="117"/>
      <c r="PBE32" s="117"/>
      <c r="PBF32" s="117"/>
      <c r="PBG32" s="117"/>
      <c r="PBH32" s="117"/>
      <c r="PBI32" s="117"/>
      <c r="PBJ32" s="117"/>
      <c r="PBK32" s="117"/>
      <c r="PBL32" s="117"/>
      <c r="PBM32" s="117"/>
      <c r="PBN32" s="117"/>
      <c r="PBO32" s="117"/>
      <c r="PBP32" s="117"/>
      <c r="PBQ32" s="117"/>
      <c r="PBR32" s="117"/>
      <c r="PBS32" s="117"/>
      <c r="PBT32" s="117"/>
      <c r="PBU32" s="117"/>
      <c r="PBV32" s="117"/>
      <c r="PBW32" s="117"/>
      <c r="PBX32" s="117"/>
      <c r="PBY32" s="117"/>
      <c r="PBZ32" s="117"/>
      <c r="PCA32" s="117"/>
      <c r="PCB32" s="117"/>
      <c r="PCC32" s="117"/>
      <c r="PCD32" s="117"/>
      <c r="PCE32" s="117"/>
      <c r="PCF32" s="117"/>
      <c r="PCG32" s="117"/>
      <c r="PCH32" s="117"/>
      <c r="PCI32" s="117"/>
      <c r="PCJ32" s="117"/>
      <c r="PCK32" s="117"/>
      <c r="PCL32" s="117"/>
      <c r="PCM32" s="117"/>
      <c r="PCN32" s="117"/>
      <c r="PCO32" s="117"/>
      <c r="PCP32" s="117"/>
      <c r="PCQ32" s="117"/>
      <c r="PCR32" s="117"/>
      <c r="PCS32" s="117"/>
      <c r="PCT32" s="117"/>
      <c r="PCU32" s="117"/>
      <c r="PCV32" s="117"/>
      <c r="PCW32" s="117"/>
      <c r="PCX32" s="117"/>
      <c r="PCY32" s="117"/>
      <c r="PCZ32" s="117"/>
      <c r="PDA32" s="117"/>
      <c r="PDB32" s="117"/>
      <c r="PDC32" s="117"/>
      <c r="PDD32" s="117"/>
      <c r="PDE32" s="117"/>
      <c r="PDF32" s="117"/>
      <c r="PDG32" s="117"/>
      <c r="PDH32" s="117"/>
      <c r="PDI32" s="117"/>
      <c r="PDJ32" s="117"/>
      <c r="PDK32" s="117"/>
      <c r="PDL32" s="117"/>
      <c r="PDM32" s="117"/>
      <c r="PDN32" s="117"/>
      <c r="PDO32" s="117"/>
      <c r="PDP32" s="117"/>
      <c r="PDQ32" s="117"/>
      <c r="PDR32" s="117"/>
      <c r="PDS32" s="117"/>
      <c r="PDT32" s="117"/>
      <c r="PDU32" s="117"/>
      <c r="PDV32" s="117"/>
      <c r="PDW32" s="117"/>
      <c r="PDX32" s="117"/>
      <c r="PDY32" s="117"/>
      <c r="PDZ32" s="117"/>
      <c r="PEA32" s="117"/>
      <c r="PEB32" s="117"/>
      <c r="PEC32" s="117"/>
      <c r="PED32" s="117"/>
      <c r="PEE32" s="117"/>
      <c r="PEF32" s="117"/>
      <c r="PEG32" s="117"/>
      <c r="PEH32" s="117"/>
      <c r="PEI32" s="117"/>
      <c r="PEJ32" s="117"/>
      <c r="PEK32" s="117"/>
      <c r="PEL32" s="117"/>
      <c r="PEM32" s="117"/>
      <c r="PEN32" s="117"/>
      <c r="PEO32" s="117"/>
      <c r="PEP32" s="117"/>
      <c r="PEQ32" s="117"/>
      <c r="PER32" s="117"/>
      <c r="PES32" s="117"/>
      <c r="PET32" s="117"/>
      <c r="PEU32" s="117"/>
      <c r="PEV32" s="117"/>
      <c r="PEW32" s="117"/>
      <c r="PEX32" s="117"/>
      <c r="PEY32" s="117"/>
      <c r="PEZ32" s="117"/>
      <c r="PFA32" s="117"/>
      <c r="PFB32" s="117"/>
      <c r="PFC32" s="117"/>
      <c r="PFD32" s="117"/>
      <c r="PFE32" s="117"/>
      <c r="PFF32" s="117"/>
      <c r="PFG32" s="117"/>
      <c r="PFH32" s="117"/>
      <c r="PFI32" s="117"/>
      <c r="PFJ32" s="117"/>
      <c r="PFK32" s="117"/>
      <c r="PFL32" s="117"/>
      <c r="PFM32" s="117"/>
      <c r="PFN32" s="117"/>
      <c r="PFO32" s="117"/>
      <c r="PFP32" s="117"/>
      <c r="PFQ32" s="117"/>
      <c r="PFR32" s="117"/>
      <c r="PFS32" s="117"/>
      <c r="PFT32" s="117"/>
      <c r="PFU32" s="117"/>
      <c r="PFV32" s="117"/>
      <c r="PFW32" s="117"/>
      <c r="PFX32" s="117"/>
      <c r="PFY32" s="117"/>
      <c r="PFZ32" s="117"/>
      <c r="PGA32" s="117"/>
      <c r="PGB32" s="117"/>
      <c r="PGC32" s="117"/>
      <c r="PGD32" s="117"/>
      <c r="PGE32" s="117"/>
      <c r="PGF32" s="117"/>
      <c r="PGG32" s="117"/>
      <c r="PGH32" s="117"/>
      <c r="PGI32" s="117"/>
      <c r="PGJ32" s="117"/>
      <c r="PGK32" s="117"/>
      <c r="PGL32" s="117"/>
      <c r="PGM32" s="117"/>
      <c r="PGN32" s="117"/>
      <c r="PGO32" s="117"/>
      <c r="PGP32" s="117"/>
      <c r="PGQ32" s="117"/>
      <c r="PGR32" s="117"/>
      <c r="PGS32" s="117"/>
      <c r="PGT32" s="117"/>
      <c r="PGU32" s="117"/>
      <c r="PGV32" s="117"/>
      <c r="PGW32" s="117"/>
      <c r="PGX32" s="117"/>
      <c r="PGY32" s="117"/>
      <c r="PGZ32" s="117"/>
      <c r="PHA32" s="117"/>
      <c r="PHB32" s="117"/>
      <c r="PHC32" s="117"/>
      <c r="PHD32" s="117"/>
      <c r="PHE32" s="117"/>
      <c r="PHF32" s="117"/>
      <c r="PHG32" s="117"/>
      <c r="PHH32" s="117"/>
      <c r="PHI32" s="117"/>
      <c r="PHJ32" s="117"/>
      <c r="PHK32" s="117"/>
      <c r="PHL32" s="117"/>
      <c r="PHM32" s="117"/>
      <c r="PHN32" s="117"/>
      <c r="PHO32" s="117"/>
      <c r="PHP32" s="117"/>
      <c r="PHQ32" s="117"/>
      <c r="PHR32" s="117"/>
      <c r="PHS32" s="117"/>
      <c r="PHT32" s="117"/>
      <c r="PHU32" s="117"/>
      <c r="PHV32" s="117"/>
      <c r="PHW32" s="117"/>
      <c r="PHX32" s="117"/>
      <c r="PHY32" s="117"/>
      <c r="PHZ32" s="117"/>
      <c r="PIA32" s="117"/>
      <c r="PIB32" s="117"/>
      <c r="PIC32" s="117"/>
      <c r="PID32" s="117"/>
      <c r="PIE32" s="117"/>
      <c r="PIF32" s="117"/>
      <c r="PIG32" s="117"/>
      <c r="PIH32" s="117"/>
      <c r="PII32" s="117"/>
      <c r="PIJ32" s="117"/>
      <c r="PIK32" s="117"/>
      <c r="PIL32" s="117"/>
      <c r="PIM32" s="117"/>
      <c r="PIN32" s="117"/>
      <c r="PIO32" s="117"/>
      <c r="PIP32" s="117"/>
      <c r="PIQ32" s="117"/>
      <c r="PIR32" s="117"/>
      <c r="PIS32" s="117"/>
      <c r="PIT32" s="117"/>
      <c r="PIU32" s="117"/>
      <c r="PIV32" s="117"/>
      <c r="PIW32" s="117"/>
      <c r="PIX32" s="117"/>
      <c r="PIY32" s="117"/>
      <c r="PIZ32" s="117"/>
      <c r="PJA32" s="117"/>
      <c r="PJB32" s="117"/>
      <c r="PJC32" s="117"/>
      <c r="PJD32" s="117"/>
      <c r="PJE32" s="117"/>
      <c r="PJF32" s="117"/>
      <c r="PJG32" s="117"/>
      <c r="PJH32" s="117"/>
      <c r="PJI32" s="117"/>
      <c r="PJJ32" s="117"/>
      <c r="PJK32" s="117"/>
      <c r="PJL32" s="117"/>
      <c r="PJM32" s="117"/>
      <c r="PJN32" s="117"/>
      <c r="PJO32" s="117"/>
      <c r="PJP32" s="117"/>
      <c r="PJQ32" s="117"/>
      <c r="PJR32" s="117"/>
      <c r="PJS32" s="117"/>
      <c r="PJT32" s="117"/>
      <c r="PJU32" s="117"/>
      <c r="PJV32" s="117"/>
      <c r="PJW32" s="117"/>
      <c r="PJX32" s="117"/>
      <c r="PJY32" s="117"/>
      <c r="PJZ32" s="117"/>
      <c r="PKA32" s="117"/>
      <c r="PKB32" s="117"/>
      <c r="PKC32" s="117"/>
      <c r="PKD32" s="117"/>
      <c r="PKE32" s="117"/>
      <c r="PKF32" s="117"/>
      <c r="PKG32" s="117"/>
      <c r="PKH32" s="117"/>
      <c r="PKI32" s="117"/>
      <c r="PKJ32" s="117"/>
      <c r="PKK32" s="117"/>
      <c r="PKL32" s="117"/>
      <c r="PKM32" s="117"/>
      <c r="PKN32" s="117"/>
      <c r="PKO32" s="117"/>
      <c r="PKP32" s="117"/>
      <c r="PKQ32" s="117"/>
      <c r="PKR32" s="117"/>
      <c r="PKS32" s="117"/>
      <c r="PKT32" s="117"/>
      <c r="PKU32" s="117"/>
      <c r="PKV32" s="117"/>
      <c r="PKW32" s="117"/>
      <c r="PKX32" s="117"/>
      <c r="PKY32" s="117"/>
      <c r="PKZ32" s="117"/>
      <c r="PLA32" s="117"/>
      <c r="PLB32" s="117"/>
      <c r="PLC32" s="117"/>
      <c r="PLD32" s="117"/>
      <c r="PLE32" s="117"/>
      <c r="PLF32" s="117"/>
      <c r="PLG32" s="117"/>
      <c r="PLH32" s="117"/>
      <c r="PLI32" s="117"/>
      <c r="PLJ32" s="117"/>
      <c r="PLK32" s="117"/>
      <c r="PLL32" s="117"/>
      <c r="PLM32" s="117"/>
      <c r="PLN32" s="117"/>
      <c r="PLO32" s="117"/>
      <c r="PLP32" s="117"/>
      <c r="PLQ32" s="117"/>
      <c r="PLR32" s="117"/>
      <c r="PLS32" s="117"/>
      <c r="PLT32" s="117"/>
      <c r="PLU32" s="117"/>
      <c r="PLV32" s="117"/>
      <c r="PLW32" s="117"/>
      <c r="PLX32" s="117"/>
      <c r="PLY32" s="117"/>
      <c r="PLZ32" s="117"/>
      <c r="PMA32" s="117"/>
      <c r="PMB32" s="117"/>
      <c r="PMC32" s="117"/>
      <c r="PMD32" s="117"/>
      <c r="PME32" s="117"/>
      <c r="PMF32" s="117"/>
      <c r="PMG32" s="117"/>
      <c r="PMH32" s="117"/>
      <c r="PMI32" s="117"/>
      <c r="PMJ32" s="117"/>
      <c r="PMK32" s="117"/>
      <c r="PML32" s="117"/>
      <c r="PMM32" s="117"/>
      <c r="PMN32" s="117"/>
      <c r="PMO32" s="117"/>
      <c r="PMP32" s="117"/>
      <c r="PMQ32" s="117"/>
      <c r="PMR32" s="117"/>
      <c r="PMS32" s="117"/>
      <c r="PMT32" s="117"/>
      <c r="PMU32" s="117"/>
      <c r="PMV32" s="117"/>
      <c r="PMW32" s="117"/>
      <c r="PMX32" s="117"/>
      <c r="PMY32" s="117"/>
      <c r="PMZ32" s="117"/>
      <c r="PNA32" s="117"/>
      <c r="PNB32" s="117"/>
      <c r="PNC32" s="117"/>
      <c r="PND32" s="117"/>
      <c r="PNE32" s="117"/>
      <c r="PNF32" s="117"/>
      <c r="PNG32" s="117"/>
      <c r="PNH32" s="117"/>
      <c r="PNI32" s="117"/>
      <c r="PNJ32" s="117"/>
      <c r="PNK32" s="117"/>
      <c r="PNL32" s="117"/>
      <c r="PNM32" s="117"/>
      <c r="PNN32" s="117"/>
      <c r="PNO32" s="117"/>
      <c r="PNP32" s="117"/>
      <c r="PNQ32" s="117"/>
      <c r="PNR32" s="117"/>
      <c r="PNS32" s="117"/>
      <c r="PNT32" s="117"/>
      <c r="PNU32" s="117"/>
      <c r="PNV32" s="117"/>
      <c r="PNW32" s="117"/>
      <c r="PNX32" s="117"/>
      <c r="PNY32" s="117"/>
      <c r="PNZ32" s="117"/>
      <c r="POA32" s="117"/>
      <c r="POB32" s="117"/>
      <c r="POC32" s="117"/>
      <c r="POD32" s="117"/>
      <c r="POE32" s="117"/>
      <c r="POF32" s="117"/>
      <c r="POG32" s="117"/>
      <c r="POH32" s="117"/>
      <c r="POI32" s="117"/>
      <c r="POJ32" s="117"/>
      <c r="POK32" s="117"/>
      <c r="POL32" s="117"/>
      <c r="POM32" s="117"/>
      <c r="PON32" s="117"/>
      <c r="POO32" s="117"/>
      <c r="POP32" s="117"/>
      <c r="POQ32" s="117"/>
      <c r="POR32" s="117"/>
      <c r="POS32" s="117"/>
      <c r="POT32" s="117"/>
      <c r="POU32" s="117"/>
      <c r="POV32" s="117"/>
      <c r="POW32" s="117"/>
      <c r="POX32" s="117"/>
      <c r="POY32" s="117"/>
      <c r="POZ32" s="117"/>
      <c r="PPA32" s="117"/>
      <c r="PPB32" s="117"/>
      <c r="PPC32" s="117"/>
      <c r="PPD32" s="117"/>
      <c r="PPE32" s="117"/>
      <c r="PPF32" s="117"/>
      <c r="PPG32" s="117"/>
      <c r="PPH32" s="117"/>
      <c r="PPI32" s="117"/>
      <c r="PPJ32" s="117"/>
      <c r="PPK32" s="117"/>
      <c r="PPL32" s="117"/>
      <c r="PPM32" s="117"/>
      <c r="PPN32" s="117"/>
      <c r="PPO32" s="117"/>
      <c r="PPP32" s="117"/>
      <c r="PPQ32" s="117"/>
      <c r="PPR32" s="117"/>
      <c r="PPS32" s="117"/>
      <c r="PPT32" s="117"/>
      <c r="PPU32" s="117"/>
      <c r="PPV32" s="117"/>
      <c r="PPW32" s="117"/>
      <c r="PPX32" s="117"/>
      <c r="PPY32" s="117"/>
      <c r="PPZ32" s="117"/>
      <c r="PQA32" s="117"/>
      <c r="PQB32" s="117"/>
      <c r="PQC32" s="117"/>
      <c r="PQD32" s="117"/>
      <c r="PQE32" s="117"/>
      <c r="PQF32" s="117"/>
      <c r="PQG32" s="117"/>
      <c r="PQH32" s="117"/>
      <c r="PQI32" s="117"/>
      <c r="PQJ32" s="117"/>
      <c r="PQK32" s="117"/>
      <c r="PQL32" s="117"/>
      <c r="PQM32" s="117"/>
      <c r="PQN32" s="117"/>
      <c r="PQO32" s="117"/>
      <c r="PQP32" s="117"/>
      <c r="PQQ32" s="117"/>
      <c r="PQR32" s="117"/>
      <c r="PQS32" s="117"/>
      <c r="PQT32" s="117"/>
      <c r="PQU32" s="117"/>
      <c r="PQV32" s="117"/>
      <c r="PQW32" s="117"/>
      <c r="PQX32" s="117"/>
      <c r="PQY32" s="117"/>
      <c r="PQZ32" s="117"/>
      <c r="PRA32" s="117"/>
      <c r="PRB32" s="117"/>
      <c r="PRC32" s="117"/>
      <c r="PRD32" s="117"/>
      <c r="PRE32" s="117"/>
      <c r="PRF32" s="117"/>
      <c r="PRG32" s="117"/>
      <c r="PRH32" s="117"/>
      <c r="PRI32" s="117"/>
      <c r="PRJ32" s="117"/>
      <c r="PRK32" s="117"/>
      <c r="PRL32" s="117"/>
      <c r="PRM32" s="117"/>
      <c r="PRN32" s="117"/>
      <c r="PRO32" s="117"/>
      <c r="PRP32" s="117"/>
      <c r="PRQ32" s="117"/>
      <c r="PRR32" s="117"/>
      <c r="PRS32" s="117"/>
      <c r="PRT32" s="117"/>
      <c r="PRU32" s="117"/>
      <c r="PRV32" s="117"/>
      <c r="PRW32" s="117"/>
      <c r="PRX32" s="117"/>
      <c r="PRY32" s="117"/>
      <c r="PRZ32" s="117"/>
      <c r="PSA32" s="117"/>
      <c r="PSB32" s="117"/>
      <c r="PSC32" s="117"/>
      <c r="PSD32" s="117"/>
      <c r="PSE32" s="117"/>
      <c r="PSF32" s="117"/>
      <c r="PSG32" s="117"/>
      <c r="PSH32" s="117"/>
      <c r="PSI32" s="117"/>
      <c r="PSJ32" s="117"/>
      <c r="PSK32" s="117"/>
      <c r="PSL32" s="117"/>
      <c r="PSM32" s="117"/>
      <c r="PSN32" s="117"/>
      <c r="PSO32" s="117"/>
      <c r="PSP32" s="117"/>
      <c r="PSQ32" s="117"/>
      <c r="PSR32" s="117"/>
      <c r="PSS32" s="117"/>
      <c r="PST32" s="117"/>
      <c r="PSU32" s="117"/>
      <c r="PSV32" s="117"/>
      <c r="PSW32" s="117"/>
      <c r="PSX32" s="117"/>
      <c r="PSY32" s="117"/>
      <c r="PSZ32" s="117"/>
      <c r="PTA32" s="117"/>
      <c r="PTB32" s="117"/>
      <c r="PTC32" s="117"/>
      <c r="PTD32" s="117"/>
      <c r="PTE32" s="117"/>
      <c r="PTF32" s="117"/>
      <c r="PTG32" s="117"/>
      <c r="PTH32" s="117"/>
      <c r="PTI32" s="117"/>
      <c r="PTJ32" s="117"/>
      <c r="PTK32" s="117"/>
      <c r="PTL32" s="117"/>
      <c r="PTM32" s="117"/>
      <c r="PTN32" s="117"/>
      <c r="PTO32" s="117"/>
      <c r="PTP32" s="117"/>
      <c r="PTQ32" s="117"/>
      <c r="PTR32" s="117"/>
      <c r="PTS32" s="117"/>
      <c r="PTT32" s="117"/>
      <c r="PTU32" s="117"/>
      <c r="PTV32" s="117"/>
      <c r="PTW32" s="117"/>
      <c r="PTX32" s="117"/>
      <c r="PTY32" s="117"/>
      <c r="PTZ32" s="117"/>
      <c r="PUA32" s="117"/>
      <c r="PUB32" s="117"/>
      <c r="PUC32" s="117"/>
      <c r="PUD32" s="117"/>
      <c r="PUE32" s="117"/>
      <c r="PUF32" s="117"/>
      <c r="PUG32" s="117"/>
      <c r="PUH32" s="117"/>
      <c r="PUI32" s="117"/>
      <c r="PUJ32" s="117"/>
      <c r="PUK32" s="117"/>
      <c r="PUL32" s="117"/>
      <c r="PUM32" s="117"/>
      <c r="PUN32" s="117"/>
      <c r="PUO32" s="117"/>
      <c r="PUP32" s="117"/>
      <c r="PUQ32" s="117"/>
      <c r="PUR32" s="117"/>
      <c r="PUS32" s="117"/>
      <c r="PUT32" s="117"/>
      <c r="PUU32" s="117"/>
      <c r="PUV32" s="117"/>
      <c r="PUW32" s="117"/>
      <c r="PUX32" s="117"/>
      <c r="PUY32" s="117"/>
      <c r="PUZ32" s="117"/>
      <c r="PVA32" s="117"/>
      <c r="PVB32" s="117"/>
      <c r="PVC32" s="117"/>
      <c r="PVD32" s="117"/>
      <c r="PVE32" s="117"/>
      <c r="PVF32" s="117"/>
      <c r="PVG32" s="117"/>
      <c r="PVH32" s="117"/>
      <c r="PVI32" s="117"/>
      <c r="PVJ32" s="117"/>
      <c r="PVK32" s="117"/>
      <c r="PVL32" s="117"/>
      <c r="PVM32" s="117"/>
      <c r="PVN32" s="117"/>
      <c r="PVO32" s="117"/>
      <c r="PVP32" s="117"/>
      <c r="PVQ32" s="117"/>
      <c r="PVR32" s="117"/>
      <c r="PVS32" s="117"/>
      <c r="PVT32" s="117"/>
      <c r="PVU32" s="117"/>
      <c r="PVV32" s="117"/>
      <c r="PVW32" s="117"/>
      <c r="PVX32" s="117"/>
      <c r="PVY32" s="117"/>
      <c r="PVZ32" s="117"/>
      <c r="PWA32" s="117"/>
      <c r="PWB32" s="117"/>
      <c r="PWC32" s="117"/>
      <c r="PWD32" s="117"/>
      <c r="PWE32" s="117"/>
      <c r="PWF32" s="117"/>
      <c r="PWG32" s="117"/>
      <c r="PWH32" s="117"/>
      <c r="PWI32" s="117"/>
      <c r="PWJ32" s="117"/>
      <c r="PWK32" s="117"/>
      <c r="PWL32" s="117"/>
      <c r="PWM32" s="117"/>
      <c r="PWN32" s="117"/>
      <c r="PWO32" s="117"/>
      <c r="PWP32" s="117"/>
      <c r="PWQ32" s="117"/>
      <c r="PWR32" s="117"/>
      <c r="PWS32" s="117"/>
      <c r="PWT32" s="117"/>
      <c r="PWU32" s="117"/>
      <c r="PWV32" s="117"/>
      <c r="PWW32" s="117"/>
      <c r="PWX32" s="117"/>
      <c r="PWY32" s="117"/>
      <c r="PWZ32" s="117"/>
      <c r="PXA32" s="117"/>
      <c r="PXB32" s="117"/>
      <c r="PXC32" s="117"/>
      <c r="PXD32" s="117"/>
      <c r="PXE32" s="117"/>
      <c r="PXF32" s="117"/>
      <c r="PXG32" s="117"/>
      <c r="PXH32" s="117"/>
      <c r="PXI32" s="117"/>
      <c r="PXJ32" s="117"/>
      <c r="PXK32" s="117"/>
      <c r="PXL32" s="117"/>
      <c r="PXM32" s="117"/>
      <c r="PXN32" s="117"/>
      <c r="PXO32" s="117"/>
      <c r="PXP32" s="117"/>
      <c r="PXQ32" s="117"/>
      <c r="PXR32" s="117"/>
      <c r="PXS32" s="117"/>
      <c r="PXT32" s="117"/>
      <c r="PXU32" s="117"/>
      <c r="PXV32" s="117"/>
      <c r="PXW32" s="117"/>
      <c r="PXX32" s="117"/>
      <c r="PXY32" s="117"/>
      <c r="PXZ32" s="117"/>
      <c r="PYA32" s="117"/>
      <c r="PYB32" s="117"/>
      <c r="PYC32" s="117"/>
      <c r="PYD32" s="117"/>
      <c r="PYE32" s="117"/>
      <c r="PYF32" s="117"/>
      <c r="PYG32" s="117"/>
      <c r="PYH32" s="117"/>
      <c r="PYI32" s="117"/>
      <c r="PYJ32" s="117"/>
      <c r="PYK32" s="117"/>
      <c r="PYL32" s="117"/>
      <c r="PYM32" s="117"/>
      <c r="PYN32" s="117"/>
      <c r="PYO32" s="117"/>
      <c r="PYP32" s="117"/>
      <c r="PYQ32" s="117"/>
      <c r="PYR32" s="117"/>
      <c r="PYS32" s="117"/>
      <c r="PYT32" s="117"/>
      <c r="PYU32" s="117"/>
      <c r="PYV32" s="117"/>
      <c r="PYW32" s="117"/>
      <c r="PYX32" s="117"/>
      <c r="PYY32" s="117"/>
      <c r="PYZ32" s="117"/>
      <c r="PZA32" s="117"/>
      <c r="PZB32" s="117"/>
      <c r="PZC32" s="117"/>
      <c r="PZD32" s="117"/>
      <c r="PZE32" s="117"/>
      <c r="PZF32" s="117"/>
      <c r="PZG32" s="117"/>
      <c r="PZH32" s="117"/>
      <c r="PZI32" s="117"/>
      <c r="PZJ32" s="117"/>
      <c r="PZK32" s="117"/>
      <c r="PZL32" s="117"/>
      <c r="PZM32" s="117"/>
      <c r="PZN32" s="117"/>
      <c r="PZO32" s="117"/>
      <c r="PZP32" s="117"/>
      <c r="PZQ32" s="117"/>
      <c r="PZR32" s="117"/>
      <c r="PZS32" s="117"/>
      <c r="PZT32" s="117"/>
      <c r="PZU32" s="117"/>
      <c r="PZV32" s="117"/>
      <c r="PZW32" s="117"/>
      <c r="PZX32" s="117"/>
      <c r="PZY32" s="117"/>
      <c r="PZZ32" s="117"/>
      <c r="QAA32" s="117"/>
      <c r="QAB32" s="117"/>
      <c r="QAC32" s="117"/>
      <c r="QAD32" s="117"/>
      <c r="QAE32" s="117"/>
      <c r="QAF32" s="117"/>
      <c r="QAG32" s="117"/>
      <c r="QAH32" s="117"/>
      <c r="QAI32" s="117"/>
      <c r="QAJ32" s="117"/>
      <c r="QAK32" s="117"/>
      <c r="QAL32" s="117"/>
      <c r="QAM32" s="117"/>
      <c r="QAN32" s="117"/>
      <c r="QAO32" s="117"/>
      <c r="QAP32" s="117"/>
      <c r="QAQ32" s="117"/>
      <c r="QAR32" s="117"/>
      <c r="QAS32" s="117"/>
      <c r="QAT32" s="117"/>
      <c r="QAU32" s="117"/>
      <c r="QAV32" s="117"/>
      <c r="QAW32" s="117"/>
      <c r="QAX32" s="117"/>
      <c r="QAY32" s="117"/>
      <c r="QAZ32" s="117"/>
      <c r="QBA32" s="117"/>
      <c r="QBB32" s="117"/>
      <c r="QBC32" s="117"/>
      <c r="QBD32" s="117"/>
      <c r="QBE32" s="117"/>
      <c r="QBF32" s="117"/>
      <c r="QBG32" s="117"/>
      <c r="QBH32" s="117"/>
      <c r="QBI32" s="117"/>
      <c r="QBJ32" s="117"/>
      <c r="QBK32" s="117"/>
      <c r="QBL32" s="117"/>
      <c r="QBM32" s="117"/>
      <c r="QBN32" s="117"/>
      <c r="QBO32" s="117"/>
      <c r="QBP32" s="117"/>
      <c r="QBQ32" s="117"/>
      <c r="QBR32" s="117"/>
      <c r="QBS32" s="117"/>
      <c r="QBT32" s="117"/>
      <c r="QBU32" s="117"/>
      <c r="QBV32" s="117"/>
      <c r="QBW32" s="117"/>
      <c r="QBX32" s="117"/>
      <c r="QBY32" s="117"/>
      <c r="QBZ32" s="117"/>
      <c r="QCA32" s="117"/>
      <c r="QCB32" s="117"/>
      <c r="QCC32" s="117"/>
      <c r="QCD32" s="117"/>
      <c r="QCE32" s="117"/>
      <c r="QCF32" s="117"/>
      <c r="QCG32" s="117"/>
      <c r="QCH32" s="117"/>
      <c r="QCI32" s="117"/>
      <c r="QCJ32" s="117"/>
      <c r="QCK32" s="117"/>
      <c r="QCL32" s="117"/>
      <c r="QCM32" s="117"/>
      <c r="QCN32" s="117"/>
      <c r="QCO32" s="117"/>
      <c r="QCP32" s="117"/>
      <c r="QCQ32" s="117"/>
      <c r="QCR32" s="117"/>
      <c r="QCS32" s="117"/>
      <c r="QCT32" s="117"/>
      <c r="QCU32" s="117"/>
      <c r="QCV32" s="117"/>
      <c r="QCW32" s="117"/>
      <c r="QCX32" s="117"/>
      <c r="QCY32" s="117"/>
      <c r="QCZ32" s="117"/>
      <c r="QDA32" s="117"/>
      <c r="QDB32" s="117"/>
      <c r="QDC32" s="117"/>
      <c r="QDD32" s="117"/>
      <c r="QDE32" s="117"/>
      <c r="QDF32" s="117"/>
      <c r="QDG32" s="117"/>
      <c r="QDH32" s="117"/>
      <c r="QDI32" s="117"/>
      <c r="QDJ32" s="117"/>
      <c r="QDK32" s="117"/>
      <c r="QDL32" s="117"/>
      <c r="QDM32" s="117"/>
      <c r="QDN32" s="117"/>
      <c r="QDO32" s="117"/>
      <c r="QDP32" s="117"/>
      <c r="QDQ32" s="117"/>
      <c r="QDR32" s="117"/>
      <c r="QDS32" s="117"/>
      <c r="QDT32" s="117"/>
      <c r="QDU32" s="117"/>
      <c r="QDV32" s="117"/>
      <c r="QDW32" s="117"/>
      <c r="QDX32" s="117"/>
      <c r="QDY32" s="117"/>
      <c r="QDZ32" s="117"/>
      <c r="QEA32" s="117"/>
      <c r="QEB32" s="117"/>
      <c r="QEC32" s="117"/>
      <c r="QED32" s="117"/>
      <c r="QEE32" s="117"/>
      <c r="QEF32" s="117"/>
      <c r="QEG32" s="117"/>
      <c r="QEH32" s="117"/>
      <c r="QEI32" s="117"/>
      <c r="QEJ32" s="117"/>
      <c r="QEK32" s="117"/>
      <c r="QEL32" s="117"/>
      <c r="QEM32" s="117"/>
      <c r="QEN32" s="117"/>
      <c r="QEO32" s="117"/>
      <c r="QEP32" s="117"/>
      <c r="QEQ32" s="117"/>
      <c r="QER32" s="117"/>
      <c r="QES32" s="117"/>
      <c r="QET32" s="117"/>
      <c r="QEU32" s="117"/>
      <c r="QEV32" s="117"/>
      <c r="QEW32" s="117"/>
      <c r="QEX32" s="117"/>
      <c r="QEY32" s="117"/>
      <c r="QEZ32" s="117"/>
      <c r="QFA32" s="117"/>
      <c r="QFB32" s="117"/>
      <c r="QFC32" s="117"/>
      <c r="QFD32" s="117"/>
      <c r="QFE32" s="117"/>
      <c r="QFF32" s="117"/>
      <c r="QFG32" s="117"/>
      <c r="QFH32" s="117"/>
      <c r="QFI32" s="117"/>
      <c r="QFJ32" s="117"/>
      <c r="QFK32" s="117"/>
      <c r="QFL32" s="117"/>
      <c r="QFM32" s="117"/>
      <c r="QFN32" s="117"/>
      <c r="QFO32" s="117"/>
      <c r="QFP32" s="117"/>
      <c r="QFQ32" s="117"/>
      <c r="QFR32" s="117"/>
      <c r="QFS32" s="117"/>
      <c r="QFT32" s="117"/>
      <c r="QFU32" s="117"/>
      <c r="QFV32" s="117"/>
      <c r="QFW32" s="117"/>
      <c r="QFX32" s="117"/>
      <c r="QFY32" s="117"/>
      <c r="QFZ32" s="117"/>
      <c r="QGA32" s="117"/>
      <c r="QGB32" s="117"/>
      <c r="QGC32" s="117"/>
      <c r="QGD32" s="117"/>
      <c r="QGE32" s="117"/>
      <c r="QGF32" s="117"/>
      <c r="QGG32" s="117"/>
      <c r="QGH32" s="117"/>
      <c r="QGI32" s="117"/>
      <c r="QGJ32" s="117"/>
      <c r="QGK32" s="117"/>
      <c r="QGL32" s="117"/>
      <c r="QGM32" s="117"/>
      <c r="QGN32" s="117"/>
      <c r="QGO32" s="117"/>
      <c r="QGP32" s="117"/>
      <c r="QGQ32" s="117"/>
      <c r="QGR32" s="117"/>
      <c r="QGS32" s="117"/>
      <c r="QGT32" s="117"/>
      <c r="QGU32" s="117"/>
      <c r="QGV32" s="117"/>
      <c r="QGW32" s="117"/>
      <c r="QGX32" s="117"/>
      <c r="QGY32" s="117"/>
      <c r="QGZ32" s="117"/>
      <c r="QHA32" s="117"/>
      <c r="QHB32" s="117"/>
      <c r="QHC32" s="117"/>
      <c r="QHD32" s="117"/>
      <c r="QHE32" s="117"/>
      <c r="QHF32" s="117"/>
      <c r="QHG32" s="117"/>
      <c r="QHH32" s="117"/>
      <c r="QHI32" s="117"/>
      <c r="QHJ32" s="117"/>
      <c r="QHK32" s="117"/>
      <c r="QHL32" s="117"/>
      <c r="QHM32" s="117"/>
      <c r="QHN32" s="117"/>
      <c r="QHO32" s="117"/>
      <c r="QHP32" s="117"/>
      <c r="QHQ32" s="117"/>
      <c r="QHR32" s="117"/>
      <c r="QHS32" s="117"/>
      <c r="QHT32" s="117"/>
      <c r="QHU32" s="117"/>
      <c r="QHV32" s="117"/>
      <c r="QHW32" s="117"/>
      <c r="QHX32" s="117"/>
      <c r="QHY32" s="117"/>
      <c r="QHZ32" s="117"/>
      <c r="QIA32" s="117"/>
      <c r="QIB32" s="117"/>
      <c r="QIC32" s="117"/>
      <c r="QID32" s="117"/>
      <c r="QIE32" s="117"/>
      <c r="QIF32" s="117"/>
      <c r="QIG32" s="117"/>
      <c r="QIH32" s="117"/>
      <c r="QII32" s="117"/>
      <c r="QIJ32" s="117"/>
      <c r="QIK32" s="117"/>
      <c r="QIL32" s="117"/>
      <c r="QIM32" s="117"/>
      <c r="QIN32" s="117"/>
      <c r="QIO32" s="117"/>
      <c r="QIP32" s="117"/>
      <c r="QIQ32" s="117"/>
      <c r="QIR32" s="117"/>
      <c r="QIS32" s="117"/>
      <c r="QIT32" s="117"/>
      <c r="QIU32" s="117"/>
      <c r="QIV32" s="117"/>
      <c r="QIW32" s="117"/>
      <c r="QIX32" s="117"/>
      <c r="QIY32" s="117"/>
      <c r="QIZ32" s="117"/>
      <c r="QJA32" s="117"/>
      <c r="QJB32" s="117"/>
      <c r="QJC32" s="117"/>
      <c r="QJD32" s="117"/>
      <c r="QJE32" s="117"/>
      <c r="QJF32" s="117"/>
      <c r="QJG32" s="117"/>
      <c r="QJH32" s="117"/>
      <c r="QJI32" s="117"/>
      <c r="QJJ32" s="117"/>
      <c r="QJK32" s="117"/>
      <c r="QJL32" s="117"/>
      <c r="QJM32" s="117"/>
      <c r="QJN32" s="117"/>
      <c r="QJO32" s="117"/>
      <c r="QJP32" s="117"/>
      <c r="QJQ32" s="117"/>
      <c r="QJR32" s="117"/>
      <c r="QJS32" s="117"/>
      <c r="QJT32" s="117"/>
      <c r="QJU32" s="117"/>
      <c r="QJV32" s="117"/>
      <c r="QJW32" s="117"/>
      <c r="QJX32" s="117"/>
      <c r="QJY32" s="117"/>
      <c r="QJZ32" s="117"/>
      <c r="QKA32" s="117"/>
      <c r="QKB32" s="117"/>
      <c r="QKC32" s="117"/>
      <c r="QKD32" s="117"/>
      <c r="QKE32" s="117"/>
      <c r="QKF32" s="117"/>
      <c r="QKG32" s="117"/>
      <c r="QKH32" s="117"/>
      <c r="QKI32" s="117"/>
      <c r="QKJ32" s="117"/>
      <c r="QKK32" s="117"/>
      <c r="QKL32" s="117"/>
      <c r="QKM32" s="117"/>
      <c r="QKN32" s="117"/>
      <c r="QKO32" s="117"/>
      <c r="QKP32" s="117"/>
      <c r="QKQ32" s="117"/>
      <c r="QKR32" s="117"/>
      <c r="QKS32" s="117"/>
      <c r="QKT32" s="117"/>
      <c r="QKU32" s="117"/>
      <c r="QKV32" s="117"/>
      <c r="QKW32" s="117"/>
      <c r="QKX32" s="117"/>
      <c r="QKY32" s="117"/>
      <c r="QKZ32" s="117"/>
      <c r="QLA32" s="117"/>
      <c r="QLB32" s="117"/>
      <c r="QLC32" s="117"/>
      <c r="QLD32" s="117"/>
      <c r="QLE32" s="117"/>
      <c r="QLF32" s="117"/>
      <c r="QLG32" s="117"/>
      <c r="QLH32" s="117"/>
      <c r="QLI32" s="117"/>
      <c r="QLJ32" s="117"/>
      <c r="QLK32" s="117"/>
      <c r="QLL32" s="117"/>
      <c r="QLM32" s="117"/>
      <c r="QLN32" s="117"/>
      <c r="QLO32" s="117"/>
      <c r="QLP32" s="117"/>
      <c r="QLQ32" s="117"/>
      <c r="QLR32" s="117"/>
      <c r="QLS32" s="117"/>
      <c r="QLT32" s="117"/>
      <c r="QLU32" s="117"/>
      <c r="QLV32" s="117"/>
      <c r="QLW32" s="117"/>
      <c r="QLX32" s="117"/>
      <c r="QLY32" s="117"/>
      <c r="QLZ32" s="117"/>
      <c r="QMA32" s="117"/>
      <c r="QMB32" s="117"/>
      <c r="QMC32" s="117"/>
      <c r="QMD32" s="117"/>
      <c r="QME32" s="117"/>
      <c r="QMF32" s="117"/>
      <c r="QMG32" s="117"/>
      <c r="QMH32" s="117"/>
      <c r="QMI32" s="117"/>
      <c r="QMJ32" s="117"/>
      <c r="QMK32" s="117"/>
      <c r="QML32" s="117"/>
      <c r="QMM32" s="117"/>
      <c r="QMN32" s="117"/>
      <c r="QMO32" s="117"/>
      <c r="QMP32" s="117"/>
      <c r="QMQ32" s="117"/>
      <c r="QMR32" s="117"/>
      <c r="QMS32" s="117"/>
      <c r="QMT32" s="117"/>
      <c r="QMU32" s="117"/>
      <c r="QMV32" s="117"/>
      <c r="QMW32" s="117"/>
      <c r="QMX32" s="117"/>
      <c r="QMY32" s="117"/>
      <c r="QMZ32" s="117"/>
      <c r="QNA32" s="117"/>
      <c r="QNB32" s="117"/>
      <c r="QNC32" s="117"/>
      <c r="QND32" s="117"/>
      <c r="QNE32" s="117"/>
      <c r="QNF32" s="117"/>
      <c r="QNG32" s="117"/>
      <c r="QNH32" s="117"/>
      <c r="QNI32" s="117"/>
      <c r="QNJ32" s="117"/>
      <c r="QNK32" s="117"/>
      <c r="QNL32" s="117"/>
      <c r="QNM32" s="117"/>
      <c r="QNN32" s="117"/>
      <c r="QNO32" s="117"/>
      <c r="QNP32" s="117"/>
      <c r="QNQ32" s="117"/>
      <c r="QNR32" s="117"/>
      <c r="QNS32" s="117"/>
      <c r="QNT32" s="117"/>
      <c r="QNU32" s="117"/>
      <c r="QNV32" s="117"/>
      <c r="QNW32" s="117"/>
      <c r="QNX32" s="117"/>
      <c r="QNY32" s="117"/>
      <c r="QNZ32" s="117"/>
      <c r="QOA32" s="117"/>
      <c r="QOB32" s="117"/>
      <c r="QOC32" s="117"/>
      <c r="QOD32" s="117"/>
      <c r="QOE32" s="117"/>
      <c r="QOF32" s="117"/>
      <c r="QOG32" s="117"/>
      <c r="QOH32" s="117"/>
      <c r="QOI32" s="117"/>
      <c r="QOJ32" s="117"/>
      <c r="QOK32" s="117"/>
      <c r="QOL32" s="117"/>
      <c r="QOM32" s="117"/>
      <c r="QON32" s="117"/>
      <c r="QOO32" s="117"/>
      <c r="QOP32" s="117"/>
      <c r="QOQ32" s="117"/>
      <c r="QOR32" s="117"/>
      <c r="QOS32" s="117"/>
      <c r="QOT32" s="117"/>
      <c r="QOU32" s="117"/>
      <c r="QOV32" s="117"/>
      <c r="QOW32" s="117"/>
      <c r="QOX32" s="117"/>
      <c r="QOY32" s="117"/>
      <c r="QOZ32" s="117"/>
      <c r="QPA32" s="117"/>
      <c r="QPB32" s="117"/>
      <c r="QPC32" s="117"/>
      <c r="QPD32" s="117"/>
      <c r="QPE32" s="117"/>
      <c r="QPF32" s="117"/>
      <c r="QPG32" s="117"/>
      <c r="QPH32" s="117"/>
      <c r="QPI32" s="117"/>
      <c r="QPJ32" s="117"/>
      <c r="QPK32" s="117"/>
      <c r="QPL32" s="117"/>
      <c r="QPM32" s="117"/>
      <c r="QPN32" s="117"/>
      <c r="QPO32" s="117"/>
      <c r="QPP32" s="117"/>
      <c r="QPQ32" s="117"/>
      <c r="QPR32" s="117"/>
      <c r="QPS32" s="117"/>
      <c r="QPT32" s="117"/>
      <c r="QPU32" s="117"/>
      <c r="QPV32" s="117"/>
      <c r="QPW32" s="117"/>
      <c r="QPX32" s="117"/>
      <c r="QPY32" s="117"/>
      <c r="QPZ32" s="117"/>
      <c r="QQA32" s="117"/>
      <c r="QQB32" s="117"/>
      <c r="QQC32" s="117"/>
      <c r="QQD32" s="117"/>
      <c r="QQE32" s="117"/>
      <c r="QQF32" s="117"/>
      <c r="QQG32" s="117"/>
      <c r="QQH32" s="117"/>
      <c r="QQI32" s="117"/>
      <c r="QQJ32" s="117"/>
      <c r="QQK32" s="117"/>
      <c r="QQL32" s="117"/>
      <c r="QQM32" s="117"/>
      <c r="QQN32" s="117"/>
      <c r="QQO32" s="117"/>
      <c r="QQP32" s="117"/>
      <c r="QQQ32" s="117"/>
      <c r="QQR32" s="117"/>
      <c r="QQS32" s="117"/>
      <c r="QQT32" s="117"/>
      <c r="QQU32" s="117"/>
      <c r="QQV32" s="117"/>
      <c r="QQW32" s="117"/>
      <c r="QQX32" s="117"/>
      <c r="QQY32" s="117"/>
      <c r="QQZ32" s="117"/>
      <c r="QRA32" s="117"/>
      <c r="QRB32" s="117"/>
      <c r="QRC32" s="117"/>
      <c r="QRD32" s="117"/>
      <c r="QRE32" s="117"/>
      <c r="QRF32" s="117"/>
      <c r="QRG32" s="117"/>
      <c r="QRH32" s="117"/>
      <c r="QRI32" s="117"/>
      <c r="QRJ32" s="117"/>
      <c r="QRK32" s="117"/>
      <c r="QRL32" s="117"/>
      <c r="QRM32" s="117"/>
      <c r="QRN32" s="117"/>
      <c r="QRO32" s="117"/>
      <c r="QRP32" s="117"/>
      <c r="QRQ32" s="117"/>
      <c r="QRR32" s="117"/>
      <c r="QRS32" s="117"/>
      <c r="QRT32" s="117"/>
      <c r="QRU32" s="117"/>
      <c r="QRV32" s="117"/>
      <c r="QRW32" s="117"/>
      <c r="QRX32" s="117"/>
      <c r="QRY32" s="117"/>
      <c r="QRZ32" s="117"/>
      <c r="QSA32" s="117"/>
      <c r="QSB32" s="117"/>
      <c r="QSC32" s="117"/>
      <c r="QSD32" s="117"/>
      <c r="QSE32" s="117"/>
      <c r="QSF32" s="117"/>
      <c r="QSG32" s="117"/>
      <c r="QSH32" s="117"/>
      <c r="QSI32" s="117"/>
      <c r="QSJ32" s="117"/>
      <c r="QSK32" s="117"/>
      <c r="QSL32" s="117"/>
      <c r="QSM32" s="117"/>
      <c r="QSN32" s="117"/>
      <c r="QSO32" s="117"/>
      <c r="QSP32" s="117"/>
      <c r="QSQ32" s="117"/>
      <c r="QSR32" s="117"/>
      <c r="QSS32" s="117"/>
      <c r="QST32" s="117"/>
      <c r="QSU32" s="117"/>
      <c r="QSV32" s="117"/>
      <c r="QSW32" s="117"/>
      <c r="QSX32" s="117"/>
      <c r="QSY32" s="117"/>
      <c r="QSZ32" s="117"/>
      <c r="QTA32" s="117"/>
      <c r="QTB32" s="117"/>
      <c r="QTC32" s="117"/>
      <c r="QTD32" s="117"/>
      <c r="QTE32" s="117"/>
      <c r="QTF32" s="117"/>
      <c r="QTG32" s="117"/>
      <c r="QTH32" s="117"/>
      <c r="QTI32" s="117"/>
      <c r="QTJ32" s="117"/>
      <c r="QTK32" s="117"/>
      <c r="QTL32" s="117"/>
      <c r="QTM32" s="117"/>
      <c r="QTN32" s="117"/>
      <c r="QTO32" s="117"/>
      <c r="QTP32" s="117"/>
      <c r="QTQ32" s="117"/>
      <c r="QTR32" s="117"/>
      <c r="QTS32" s="117"/>
      <c r="QTT32" s="117"/>
      <c r="QTU32" s="117"/>
      <c r="QTV32" s="117"/>
      <c r="QTW32" s="117"/>
      <c r="QTX32" s="117"/>
      <c r="QTY32" s="117"/>
      <c r="QTZ32" s="117"/>
      <c r="QUA32" s="117"/>
      <c r="QUB32" s="117"/>
      <c r="QUC32" s="117"/>
      <c r="QUD32" s="117"/>
      <c r="QUE32" s="117"/>
      <c r="QUF32" s="117"/>
      <c r="QUG32" s="117"/>
      <c r="QUH32" s="117"/>
      <c r="QUI32" s="117"/>
      <c r="QUJ32" s="117"/>
      <c r="QUK32" s="117"/>
      <c r="QUL32" s="117"/>
      <c r="QUM32" s="117"/>
      <c r="QUN32" s="117"/>
      <c r="QUO32" s="117"/>
      <c r="QUP32" s="117"/>
      <c r="QUQ32" s="117"/>
      <c r="QUR32" s="117"/>
      <c r="QUS32" s="117"/>
      <c r="QUT32" s="117"/>
      <c r="QUU32" s="117"/>
      <c r="QUV32" s="117"/>
      <c r="QUW32" s="117"/>
      <c r="QUX32" s="117"/>
      <c r="QUY32" s="117"/>
      <c r="QUZ32" s="117"/>
      <c r="QVA32" s="117"/>
      <c r="QVB32" s="117"/>
      <c r="QVC32" s="117"/>
      <c r="QVD32" s="117"/>
      <c r="QVE32" s="117"/>
      <c r="QVF32" s="117"/>
      <c r="QVG32" s="117"/>
      <c r="QVH32" s="117"/>
      <c r="QVI32" s="117"/>
      <c r="QVJ32" s="117"/>
      <c r="QVK32" s="117"/>
      <c r="QVL32" s="117"/>
      <c r="QVM32" s="117"/>
      <c r="QVN32" s="117"/>
      <c r="QVO32" s="117"/>
      <c r="QVP32" s="117"/>
      <c r="QVQ32" s="117"/>
      <c r="QVR32" s="117"/>
      <c r="QVS32" s="117"/>
      <c r="QVT32" s="117"/>
      <c r="QVU32" s="117"/>
      <c r="QVV32" s="117"/>
      <c r="QVW32" s="117"/>
      <c r="QVX32" s="117"/>
      <c r="QVY32" s="117"/>
      <c r="QVZ32" s="117"/>
      <c r="QWA32" s="117"/>
      <c r="QWB32" s="117"/>
      <c r="QWC32" s="117"/>
      <c r="QWD32" s="117"/>
      <c r="QWE32" s="117"/>
      <c r="QWF32" s="117"/>
      <c r="QWG32" s="117"/>
      <c r="QWH32" s="117"/>
      <c r="QWI32" s="117"/>
      <c r="QWJ32" s="117"/>
      <c r="QWK32" s="117"/>
      <c r="QWL32" s="117"/>
      <c r="QWM32" s="117"/>
      <c r="QWN32" s="117"/>
      <c r="QWO32" s="117"/>
      <c r="QWP32" s="117"/>
      <c r="QWQ32" s="117"/>
      <c r="QWR32" s="117"/>
      <c r="QWS32" s="117"/>
      <c r="QWT32" s="117"/>
      <c r="QWU32" s="117"/>
      <c r="QWV32" s="117"/>
      <c r="QWW32" s="117"/>
      <c r="QWX32" s="117"/>
      <c r="QWY32" s="117"/>
      <c r="QWZ32" s="117"/>
      <c r="QXA32" s="117"/>
      <c r="QXB32" s="117"/>
      <c r="QXC32" s="117"/>
      <c r="QXD32" s="117"/>
      <c r="QXE32" s="117"/>
      <c r="QXF32" s="117"/>
      <c r="QXG32" s="117"/>
      <c r="QXH32" s="117"/>
      <c r="QXI32" s="117"/>
      <c r="QXJ32" s="117"/>
      <c r="QXK32" s="117"/>
      <c r="QXL32" s="117"/>
      <c r="QXM32" s="117"/>
      <c r="QXN32" s="117"/>
      <c r="QXO32" s="117"/>
      <c r="QXP32" s="117"/>
      <c r="QXQ32" s="117"/>
      <c r="QXR32" s="117"/>
      <c r="QXS32" s="117"/>
      <c r="QXT32" s="117"/>
      <c r="QXU32" s="117"/>
      <c r="QXV32" s="117"/>
      <c r="QXW32" s="117"/>
      <c r="QXX32" s="117"/>
      <c r="QXY32" s="117"/>
      <c r="QXZ32" s="117"/>
      <c r="QYA32" s="117"/>
      <c r="QYB32" s="117"/>
      <c r="QYC32" s="117"/>
      <c r="QYD32" s="117"/>
      <c r="QYE32" s="117"/>
      <c r="QYF32" s="117"/>
      <c r="QYG32" s="117"/>
      <c r="QYH32" s="117"/>
      <c r="QYI32" s="117"/>
      <c r="QYJ32" s="117"/>
      <c r="QYK32" s="117"/>
      <c r="QYL32" s="117"/>
      <c r="QYM32" s="117"/>
      <c r="QYN32" s="117"/>
      <c r="QYO32" s="117"/>
      <c r="QYP32" s="117"/>
      <c r="QYQ32" s="117"/>
      <c r="QYR32" s="117"/>
      <c r="QYS32" s="117"/>
      <c r="QYT32" s="117"/>
      <c r="QYU32" s="117"/>
      <c r="QYV32" s="117"/>
      <c r="QYW32" s="117"/>
      <c r="QYX32" s="117"/>
      <c r="QYY32" s="117"/>
      <c r="QYZ32" s="117"/>
      <c r="QZA32" s="117"/>
      <c r="QZB32" s="117"/>
      <c r="QZC32" s="117"/>
      <c r="QZD32" s="117"/>
      <c r="QZE32" s="117"/>
      <c r="QZF32" s="117"/>
      <c r="QZG32" s="117"/>
      <c r="QZH32" s="117"/>
      <c r="QZI32" s="117"/>
      <c r="QZJ32" s="117"/>
      <c r="QZK32" s="117"/>
      <c r="QZL32" s="117"/>
      <c r="QZM32" s="117"/>
      <c r="QZN32" s="117"/>
      <c r="QZO32" s="117"/>
      <c r="QZP32" s="117"/>
      <c r="QZQ32" s="117"/>
      <c r="QZR32" s="117"/>
      <c r="QZS32" s="117"/>
      <c r="QZT32" s="117"/>
      <c r="QZU32" s="117"/>
      <c r="QZV32" s="117"/>
      <c r="QZW32" s="117"/>
      <c r="QZX32" s="117"/>
      <c r="QZY32" s="117"/>
      <c r="QZZ32" s="117"/>
      <c r="RAA32" s="117"/>
      <c r="RAB32" s="117"/>
      <c r="RAC32" s="117"/>
      <c r="RAD32" s="117"/>
      <c r="RAE32" s="117"/>
      <c r="RAF32" s="117"/>
      <c r="RAG32" s="117"/>
      <c r="RAH32" s="117"/>
      <c r="RAI32" s="117"/>
      <c r="RAJ32" s="117"/>
      <c r="RAK32" s="117"/>
      <c r="RAL32" s="117"/>
      <c r="RAM32" s="117"/>
      <c r="RAN32" s="117"/>
      <c r="RAO32" s="117"/>
      <c r="RAP32" s="117"/>
      <c r="RAQ32" s="117"/>
      <c r="RAR32" s="117"/>
      <c r="RAS32" s="117"/>
      <c r="RAT32" s="117"/>
      <c r="RAU32" s="117"/>
      <c r="RAV32" s="117"/>
      <c r="RAW32" s="117"/>
      <c r="RAX32" s="117"/>
      <c r="RAY32" s="117"/>
      <c r="RAZ32" s="117"/>
      <c r="RBA32" s="117"/>
      <c r="RBB32" s="117"/>
      <c r="RBC32" s="117"/>
      <c r="RBD32" s="117"/>
      <c r="RBE32" s="117"/>
      <c r="RBF32" s="117"/>
      <c r="RBG32" s="117"/>
      <c r="RBH32" s="117"/>
      <c r="RBI32" s="117"/>
      <c r="RBJ32" s="117"/>
      <c r="RBK32" s="117"/>
      <c r="RBL32" s="117"/>
      <c r="RBM32" s="117"/>
      <c r="RBN32" s="117"/>
      <c r="RBO32" s="117"/>
      <c r="RBP32" s="117"/>
      <c r="RBQ32" s="117"/>
      <c r="RBR32" s="117"/>
      <c r="RBS32" s="117"/>
      <c r="RBT32" s="117"/>
      <c r="RBU32" s="117"/>
      <c r="RBV32" s="117"/>
      <c r="RBW32" s="117"/>
      <c r="RBX32" s="117"/>
      <c r="RBY32" s="117"/>
      <c r="RBZ32" s="117"/>
      <c r="RCA32" s="117"/>
      <c r="RCB32" s="117"/>
      <c r="RCC32" s="117"/>
      <c r="RCD32" s="117"/>
      <c r="RCE32" s="117"/>
      <c r="RCF32" s="117"/>
      <c r="RCG32" s="117"/>
      <c r="RCH32" s="117"/>
      <c r="RCI32" s="117"/>
      <c r="RCJ32" s="117"/>
      <c r="RCK32" s="117"/>
      <c r="RCL32" s="117"/>
      <c r="RCM32" s="117"/>
      <c r="RCN32" s="117"/>
      <c r="RCO32" s="117"/>
      <c r="RCP32" s="117"/>
      <c r="RCQ32" s="117"/>
      <c r="RCR32" s="117"/>
      <c r="RCS32" s="117"/>
      <c r="RCT32" s="117"/>
      <c r="RCU32" s="117"/>
      <c r="RCV32" s="117"/>
      <c r="RCW32" s="117"/>
      <c r="RCX32" s="117"/>
      <c r="RCY32" s="117"/>
      <c r="RCZ32" s="117"/>
      <c r="RDA32" s="117"/>
      <c r="RDB32" s="117"/>
      <c r="RDC32" s="117"/>
      <c r="RDD32" s="117"/>
      <c r="RDE32" s="117"/>
      <c r="RDF32" s="117"/>
      <c r="RDG32" s="117"/>
      <c r="RDH32" s="117"/>
      <c r="RDI32" s="117"/>
      <c r="RDJ32" s="117"/>
      <c r="RDK32" s="117"/>
      <c r="RDL32" s="117"/>
      <c r="RDM32" s="117"/>
      <c r="RDN32" s="117"/>
      <c r="RDO32" s="117"/>
      <c r="RDP32" s="117"/>
      <c r="RDQ32" s="117"/>
      <c r="RDR32" s="117"/>
      <c r="RDS32" s="117"/>
      <c r="RDT32" s="117"/>
      <c r="RDU32" s="117"/>
      <c r="RDV32" s="117"/>
      <c r="RDW32" s="117"/>
      <c r="RDX32" s="117"/>
      <c r="RDY32" s="117"/>
      <c r="RDZ32" s="117"/>
      <c r="REA32" s="117"/>
      <c r="REB32" s="117"/>
      <c r="REC32" s="117"/>
      <c r="RED32" s="117"/>
      <c r="REE32" s="117"/>
      <c r="REF32" s="117"/>
      <c r="REG32" s="117"/>
      <c r="REH32" s="117"/>
      <c r="REI32" s="117"/>
      <c r="REJ32" s="117"/>
      <c r="REK32" s="117"/>
      <c r="REL32" s="117"/>
      <c r="REM32" s="117"/>
      <c r="REN32" s="117"/>
      <c r="REO32" s="117"/>
      <c r="REP32" s="117"/>
      <c r="REQ32" s="117"/>
      <c r="RER32" s="117"/>
      <c r="RES32" s="117"/>
      <c r="RET32" s="117"/>
      <c r="REU32" s="117"/>
      <c r="REV32" s="117"/>
      <c r="REW32" s="117"/>
      <c r="REX32" s="117"/>
      <c r="REY32" s="117"/>
      <c r="REZ32" s="117"/>
      <c r="RFA32" s="117"/>
      <c r="RFB32" s="117"/>
      <c r="RFC32" s="117"/>
      <c r="RFD32" s="117"/>
      <c r="RFE32" s="117"/>
      <c r="RFF32" s="117"/>
      <c r="RFG32" s="117"/>
      <c r="RFH32" s="117"/>
      <c r="RFI32" s="117"/>
      <c r="RFJ32" s="117"/>
      <c r="RFK32" s="117"/>
      <c r="RFL32" s="117"/>
      <c r="RFM32" s="117"/>
      <c r="RFN32" s="117"/>
      <c r="RFO32" s="117"/>
      <c r="RFP32" s="117"/>
      <c r="RFQ32" s="117"/>
      <c r="RFR32" s="117"/>
      <c r="RFS32" s="117"/>
      <c r="RFT32" s="117"/>
      <c r="RFU32" s="117"/>
      <c r="RFV32" s="117"/>
      <c r="RFW32" s="117"/>
      <c r="RFX32" s="117"/>
      <c r="RFY32" s="117"/>
      <c r="RFZ32" s="117"/>
      <c r="RGA32" s="117"/>
      <c r="RGB32" s="117"/>
      <c r="RGC32" s="117"/>
      <c r="RGD32" s="117"/>
      <c r="RGE32" s="117"/>
      <c r="RGF32" s="117"/>
      <c r="RGG32" s="117"/>
      <c r="RGH32" s="117"/>
      <c r="RGI32" s="117"/>
      <c r="RGJ32" s="117"/>
      <c r="RGK32" s="117"/>
      <c r="RGL32" s="117"/>
      <c r="RGM32" s="117"/>
      <c r="RGN32" s="117"/>
      <c r="RGO32" s="117"/>
      <c r="RGP32" s="117"/>
      <c r="RGQ32" s="117"/>
      <c r="RGR32" s="117"/>
      <c r="RGS32" s="117"/>
      <c r="RGT32" s="117"/>
      <c r="RGU32" s="117"/>
      <c r="RGV32" s="117"/>
      <c r="RGW32" s="117"/>
      <c r="RGX32" s="117"/>
      <c r="RGY32" s="117"/>
      <c r="RGZ32" s="117"/>
      <c r="RHA32" s="117"/>
      <c r="RHB32" s="117"/>
      <c r="RHC32" s="117"/>
      <c r="RHD32" s="117"/>
      <c r="RHE32" s="117"/>
      <c r="RHF32" s="117"/>
      <c r="RHG32" s="117"/>
      <c r="RHH32" s="117"/>
      <c r="RHI32" s="117"/>
      <c r="RHJ32" s="117"/>
      <c r="RHK32" s="117"/>
      <c r="RHL32" s="117"/>
      <c r="RHM32" s="117"/>
      <c r="RHN32" s="117"/>
      <c r="RHO32" s="117"/>
      <c r="RHP32" s="117"/>
      <c r="RHQ32" s="117"/>
      <c r="RHR32" s="117"/>
      <c r="RHS32" s="117"/>
      <c r="RHT32" s="117"/>
      <c r="RHU32" s="117"/>
      <c r="RHV32" s="117"/>
      <c r="RHW32" s="117"/>
      <c r="RHX32" s="117"/>
      <c r="RHY32" s="117"/>
      <c r="RHZ32" s="117"/>
      <c r="RIA32" s="117"/>
      <c r="RIB32" s="117"/>
      <c r="RIC32" s="117"/>
      <c r="RID32" s="117"/>
      <c r="RIE32" s="117"/>
      <c r="RIF32" s="117"/>
      <c r="RIG32" s="117"/>
      <c r="RIH32" s="117"/>
      <c r="RII32" s="117"/>
      <c r="RIJ32" s="117"/>
      <c r="RIK32" s="117"/>
      <c r="RIL32" s="117"/>
      <c r="RIM32" s="117"/>
      <c r="RIN32" s="117"/>
      <c r="RIO32" s="117"/>
      <c r="RIP32" s="117"/>
      <c r="RIQ32" s="117"/>
      <c r="RIR32" s="117"/>
      <c r="RIS32" s="117"/>
      <c r="RIT32" s="117"/>
      <c r="RIU32" s="117"/>
      <c r="RIV32" s="117"/>
      <c r="RIW32" s="117"/>
      <c r="RIX32" s="117"/>
      <c r="RIY32" s="117"/>
      <c r="RIZ32" s="117"/>
      <c r="RJA32" s="117"/>
      <c r="RJB32" s="117"/>
      <c r="RJC32" s="117"/>
      <c r="RJD32" s="117"/>
      <c r="RJE32" s="117"/>
      <c r="RJF32" s="117"/>
      <c r="RJG32" s="117"/>
      <c r="RJH32" s="117"/>
      <c r="RJI32" s="117"/>
      <c r="RJJ32" s="117"/>
      <c r="RJK32" s="117"/>
      <c r="RJL32" s="117"/>
      <c r="RJM32" s="117"/>
      <c r="RJN32" s="117"/>
      <c r="RJO32" s="117"/>
      <c r="RJP32" s="117"/>
      <c r="RJQ32" s="117"/>
      <c r="RJR32" s="117"/>
      <c r="RJS32" s="117"/>
      <c r="RJT32" s="117"/>
      <c r="RJU32" s="117"/>
      <c r="RJV32" s="117"/>
      <c r="RJW32" s="117"/>
      <c r="RJX32" s="117"/>
      <c r="RJY32" s="117"/>
      <c r="RJZ32" s="117"/>
      <c r="RKA32" s="117"/>
      <c r="RKB32" s="117"/>
      <c r="RKC32" s="117"/>
      <c r="RKD32" s="117"/>
      <c r="RKE32" s="117"/>
      <c r="RKF32" s="117"/>
      <c r="RKG32" s="117"/>
      <c r="RKH32" s="117"/>
      <c r="RKI32" s="117"/>
      <c r="RKJ32" s="117"/>
      <c r="RKK32" s="117"/>
      <c r="RKL32" s="117"/>
      <c r="RKM32" s="117"/>
      <c r="RKN32" s="117"/>
      <c r="RKO32" s="117"/>
      <c r="RKP32" s="117"/>
      <c r="RKQ32" s="117"/>
      <c r="RKR32" s="117"/>
      <c r="RKS32" s="117"/>
      <c r="RKT32" s="117"/>
      <c r="RKU32" s="117"/>
      <c r="RKV32" s="117"/>
      <c r="RKW32" s="117"/>
      <c r="RKX32" s="117"/>
      <c r="RKY32" s="117"/>
      <c r="RKZ32" s="117"/>
      <c r="RLA32" s="117"/>
      <c r="RLB32" s="117"/>
      <c r="RLC32" s="117"/>
      <c r="RLD32" s="117"/>
      <c r="RLE32" s="117"/>
      <c r="RLF32" s="117"/>
      <c r="RLG32" s="117"/>
      <c r="RLH32" s="117"/>
      <c r="RLI32" s="117"/>
      <c r="RLJ32" s="117"/>
      <c r="RLK32" s="117"/>
      <c r="RLL32" s="117"/>
      <c r="RLM32" s="117"/>
      <c r="RLN32" s="117"/>
      <c r="RLO32" s="117"/>
      <c r="RLP32" s="117"/>
      <c r="RLQ32" s="117"/>
      <c r="RLR32" s="117"/>
      <c r="RLS32" s="117"/>
      <c r="RLT32" s="117"/>
      <c r="RLU32" s="117"/>
      <c r="RLV32" s="117"/>
      <c r="RLW32" s="117"/>
      <c r="RLX32" s="117"/>
      <c r="RLY32" s="117"/>
      <c r="RLZ32" s="117"/>
      <c r="RMA32" s="117"/>
      <c r="RMB32" s="117"/>
      <c r="RMC32" s="117"/>
      <c r="RMD32" s="117"/>
      <c r="RME32" s="117"/>
      <c r="RMF32" s="117"/>
      <c r="RMG32" s="117"/>
      <c r="RMH32" s="117"/>
      <c r="RMI32" s="117"/>
      <c r="RMJ32" s="117"/>
      <c r="RMK32" s="117"/>
      <c r="RML32" s="117"/>
      <c r="RMM32" s="117"/>
      <c r="RMN32" s="117"/>
      <c r="RMO32" s="117"/>
      <c r="RMP32" s="117"/>
      <c r="RMQ32" s="117"/>
      <c r="RMR32" s="117"/>
      <c r="RMS32" s="117"/>
      <c r="RMT32" s="117"/>
      <c r="RMU32" s="117"/>
      <c r="RMV32" s="117"/>
      <c r="RMW32" s="117"/>
      <c r="RMX32" s="117"/>
      <c r="RMY32" s="117"/>
      <c r="RMZ32" s="117"/>
      <c r="RNA32" s="117"/>
      <c r="RNB32" s="117"/>
      <c r="RNC32" s="117"/>
      <c r="RND32" s="117"/>
      <c r="RNE32" s="117"/>
      <c r="RNF32" s="117"/>
      <c r="RNG32" s="117"/>
      <c r="RNH32" s="117"/>
      <c r="RNI32" s="117"/>
      <c r="RNJ32" s="117"/>
      <c r="RNK32" s="117"/>
      <c r="RNL32" s="117"/>
      <c r="RNM32" s="117"/>
      <c r="RNN32" s="117"/>
      <c r="RNO32" s="117"/>
      <c r="RNP32" s="117"/>
      <c r="RNQ32" s="117"/>
      <c r="RNR32" s="117"/>
      <c r="RNS32" s="117"/>
      <c r="RNT32" s="117"/>
      <c r="RNU32" s="117"/>
      <c r="RNV32" s="117"/>
      <c r="RNW32" s="117"/>
      <c r="RNX32" s="117"/>
      <c r="RNY32" s="117"/>
      <c r="RNZ32" s="117"/>
      <c r="ROA32" s="117"/>
      <c r="ROB32" s="117"/>
      <c r="ROC32" s="117"/>
      <c r="ROD32" s="117"/>
      <c r="ROE32" s="117"/>
      <c r="ROF32" s="117"/>
      <c r="ROG32" s="117"/>
      <c r="ROH32" s="117"/>
      <c r="ROI32" s="117"/>
      <c r="ROJ32" s="117"/>
      <c r="ROK32" s="117"/>
      <c r="ROL32" s="117"/>
      <c r="ROM32" s="117"/>
      <c r="RON32" s="117"/>
      <c r="ROO32" s="117"/>
      <c r="ROP32" s="117"/>
      <c r="ROQ32" s="117"/>
      <c r="ROR32" s="117"/>
      <c r="ROS32" s="117"/>
      <c r="ROT32" s="117"/>
      <c r="ROU32" s="117"/>
      <c r="ROV32" s="117"/>
      <c r="ROW32" s="117"/>
      <c r="ROX32" s="117"/>
      <c r="ROY32" s="117"/>
      <c r="ROZ32" s="117"/>
      <c r="RPA32" s="117"/>
      <c r="RPB32" s="117"/>
      <c r="RPC32" s="117"/>
      <c r="RPD32" s="117"/>
      <c r="RPE32" s="117"/>
      <c r="RPF32" s="117"/>
      <c r="RPG32" s="117"/>
      <c r="RPH32" s="117"/>
      <c r="RPI32" s="117"/>
      <c r="RPJ32" s="117"/>
      <c r="RPK32" s="117"/>
      <c r="RPL32" s="117"/>
      <c r="RPM32" s="117"/>
      <c r="RPN32" s="117"/>
      <c r="RPO32" s="117"/>
      <c r="RPP32" s="117"/>
      <c r="RPQ32" s="117"/>
      <c r="RPR32" s="117"/>
      <c r="RPS32" s="117"/>
      <c r="RPT32" s="117"/>
      <c r="RPU32" s="117"/>
      <c r="RPV32" s="117"/>
      <c r="RPW32" s="117"/>
      <c r="RPX32" s="117"/>
      <c r="RPY32" s="117"/>
      <c r="RPZ32" s="117"/>
      <c r="RQA32" s="117"/>
      <c r="RQB32" s="117"/>
      <c r="RQC32" s="117"/>
      <c r="RQD32" s="117"/>
      <c r="RQE32" s="117"/>
      <c r="RQF32" s="117"/>
      <c r="RQG32" s="117"/>
      <c r="RQH32" s="117"/>
      <c r="RQI32" s="117"/>
      <c r="RQJ32" s="117"/>
      <c r="RQK32" s="117"/>
      <c r="RQL32" s="117"/>
      <c r="RQM32" s="117"/>
      <c r="RQN32" s="117"/>
      <c r="RQO32" s="117"/>
      <c r="RQP32" s="117"/>
      <c r="RQQ32" s="117"/>
      <c r="RQR32" s="117"/>
      <c r="RQS32" s="117"/>
      <c r="RQT32" s="117"/>
      <c r="RQU32" s="117"/>
      <c r="RQV32" s="117"/>
      <c r="RQW32" s="117"/>
      <c r="RQX32" s="117"/>
      <c r="RQY32" s="117"/>
      <c r="RQZ32" s="117"/>
      <c r="RRA32" s="117"/>
      <c r="RRB32" s="117"/>
      <c r="RRC32" s="117"/>
      <c r="RRD32" s="117"/>
      <c r="RRE32" s="117"/>
      <c r="RRF32" s="117"/>
      <c r="RRG32" s="117"/>
      <c r="RRH32" s="117"/>
      <c r="RRI32" s="117"/>
      <c r="RRJ32" s="117"/>
      <c r="RRK32" s="117"/>
      <c r="RRL32" s="117"/>
      <c r="RRM32" s="117"/>
      <c r="RRN32" s="117"/>
      <c r="RRO32" s="117"/>
      <c r="RRP32" s="117"/>
      <c r="RRQ32" s="117"/>
      <c r="RRR32" s="117"/>
      <c r="RRS32" s="117"/>
      <c r="RRT32" s="117"/>
      <c r="RRU32" s="117"/>
      <c r="RRV32" s="117"/>
      <c r="RRW32" s="117"/>
      <c r="RRX32" s="117"/>
      <c r="RRY32" s="117"/>
      <c r="RRZ32" s="117"/>
      <c r="RSA32" s="117"/>
      <c r="RSB32" s="117"/>
      <c r="RSC32" s="117"/>
      <c r="RSD32" s="117"/>
      <c r="RSE32" s="117"/>
      <c r="RSF32" s="117"/>
      <c r="RSG32" s="117"/>
      <c r="RSH32" s="117"/>
      <c r="RSI32" s="117"/>
      <c r="RSJ32" s="117"/>
      <c r="RSK32" s="117"/>
      <c r="RSL32" s="117"/>
      <c r="RSM32" s="117"/>
      <c r="RSN32" s="117"/>
      <c r="RSO32" s="117"/>
      <c r="RSP32" s="117"/>
      <c r="RSQ32" s="117"/>
      <c r="RSR32" s="117"/>
      <c r="RSS32" s="117"/>
      <c r="RST32" s="117"/>
      <c r="RSU32" s="117"/>
      <c r="RSV32" s="117"/>
      <c r="RSW32" s="117"/>
      <c r="RSX32" s="117"/>
      <c r="RSY32" s="117"/>
      <c r="RSZ32" s="117"/>
      <c r="RTA32" s="117"/>
      <c r="RTB32" s="117"/>
      <c r="RTC32" s="117"/>
      <c r="RTD32" s="117"/>
      <c r="RTE32" s="117"/>
      <c r="RTF32" s="117"/>
      <c r="RTG32" s="117"/>
      <c r="RTH32" s="117"/>
      <c r="RTI32" s="117"/>
      <c r="RTJ32" s="117"/>
      <c r="RTK32" s="117"/>
      <c r="RTL32" s="117"/>
      <c r="RTM32" s="117"/>
      <c r="RTN32" s="117"/>
      <c r="RTO32" s="117"/>
      <c r="RTP32" s="117"/>
      <c r="RTQ32" s="117"/>
      <c r="RTR32" s="117"/>
      <c r="RTS32" s="117"/>
      <c r="RTT32" s="117"/>
      <c r="RTU32" s="117"/>
      <c r="RTV32" s="117"/>
      <c r="RTW32" s="117"/>
      <c r="RTX32" s="117"/>
      <c r="RTY32" s="117"/>
      <c r="RTZ32" s="117"/>
      <c r="RUA32" s="117"/>
      <c r="RUB32" s="117"/>
      <c r="RUC32" s="117"/>
      <c r="RUD32" s="117"/>
      <c r="RUE32" s="117"/>
      <c r="RUF32" s="117"/>
      <c r="RUG32" s="117"/>
      <c r="RUH32" s="117"/>
      <c r="RUI32" s="117"/>
      <c r="RUJ32" s="117"/>
      <c r="RUK32" s="117"/>
      <c r="RUL32" s="117"/>
      <c r="RUM32" s="117"/>
      <c r="RUN32" s="117"/>
      <c r="RUO32" s="117"/>
      <c r="RUP32" s="117"/>
      <c r="RUQ32" s="117"/>
      <c r="RUR32" s="117"/>
      <c r="RUS32" s="117"/>
      <c r="RUT32" s="117"/>
      <c r="RUU32" s="117"/>
      <c r="RUV32" s="117"/>
      <c r="RUW32" s="117"/>
      <c r="RUX32" s="117"/>
      <c r="RUY32" s="117"/>
      <c r="RUZ32" s="117"/>
      <c r="RVA32" s="117"/>
      <c r="RVB32" s="117"/>
      <c r="RVC32" s="117"/>
      <c r="RVD32" s="117"/>
      <c r="RVE32" s="117"/>
      <c r="RVF32" s="117"/>
      <c r="RVG32" s="117"/>
      <c r="RVH32" s="117"/>
      <c r="RVI32" s="117"/>
      <c r="RVJ32" s="117"/>
      <c r="RVK32" s="117"/>
      <c r="RVL32" s="117"/>
      <c r="RVM32" s="117"/>
      <c r="RVN32" s="117"/>
      <c r="RVO32" s="117"/>
      <c r="RVP32" s="117"/>
      <c r="RVQ32" s="117"/>
      <c r="RVR32" s="117"/>
      <c r="RVS32" s="117"/>
      <c r="RVT32" s="117"/>
      <c r="RVU32" s="117"/>
      <c r="RVV32" s="117"/>
      <c r="RVW32" s="117"/>
      <c r="RVX32" s="117"/>
      <c r="RVY32" s="117"/>
      <c r="RVZ32" s="117"/>
      <c r="RWA32" s="117"/>
      <c r="RWB32" s="117"/>
      <c r="RWC32" s="117"/>
      <c r="RWD32" s="117"/>
      <c r="RWE32" s="117"/>
      <c r="RWF32" s="117"/>
      <c r="RWG32" s="117"/>
      <c r="RWH32" s="117"/>
      <c r="RWI32" s="117"/>
      <c r="RWJ32" s="117"/>
      <c r="RWK32" s="117"/>
      <c r="RWL32" s="117"/>
      <c r="RWM32" s="117"/>
      <c r="RWN32" s="117"/>
      <c r="RWO32" s="117"/>
      <c r="RWP32" s="117"/>
      <c r="RWQ32" s="117"/>
      <c r="RWR32" s="117"/>
      <c r="RWS32" s="117"/>
      <c r="RWT32" s="117"/>
      <c r="RWU32" s="117"/>
      <c r="RWV32" s="117"/>
      <c r="RWW32" s="117"/>
      <c r="RWX32" s="117"/>
      <c r="RWY32" s="117"/>
      <c r="RWZ32" s="117"/>
      <c r="RXA32" s="117"/>
      <c r="RXB32" s="117"/>
      <c r="RXC32" s="117"/>
      <c r="RXD32" s="117"/>
      <c r="RXE32" s="117"/>
      <c r="RXF32" s="117"/>
      <c r="RXG32" s="117"/>
      <c r="RXH32" s="117"/>
      <c r="RXI32" s="117"/>
      <c r="RXJ32" s="117"/>
      <c r="RXK32" s="117"/>
      <c r="RXL32" s="117"/>
      <c r="RXM32" s="117"/>
      <c r="RXN32" s="117"/>
      <c r="RXO32" s="117"/>
      <c r="RXP32" s="117"/>
      <c r="RXQ32" s="117"/>
      <c r="RXR32" s="117"/>
      <c r="RXS32" s="117"/>
      <c r="RXT32" s="117"/>
      <c r="RXU32" s="117"/>
      <c r="RXV32" s="117"/>
      <c r="RXW32" s="117"/>
      <c r="RXX32" s="117"/>
      <c r="RXY32" s="117"/>
      <c r="RXZ32" s="117"/>
      <c r="RYA32" s="117"/>
      <c r="RYB32" s="117"/>
      <c r="RYC32" s="117"/>
      <c r="RYD32" s="117"/>
      <c r="RYE32" s="117"/>
      <c r="RYF32" s="117"/>
      <c r="RYG32" s="117"/>
      <c r="RYH32" s="117"/>
      <c r="RYI32" s="117"/>
      <c r="RYJ32" s="117"/>
      <c r="RYK32" s="117"/>
      <c r="RYL32" s="117"/>
      <c r="RYM32" s="117"/>
      <c r="RYN32" s="117"/>
      <c r="RYO32" s="117"/>
      <c r="RYP32" s="117"/>
      <c r="RYQ32" s="117"/>
      <c r="RYR32" s="117"/>
      <c r="RYS32" s="117"/>
      <c r="RYT32" s="117"/>
      <c r="RYU32" s="117"/>
      <c r="RYV32" s="117"/>
      <c r="RYW32" s="117"/>
      <c r="RYX32" s="117"/>
      <c r="RYY32" s="117"/>
      <c r="RYZ32" s="117"/>
      <c r="RZA32" s="117"/>
      <c r="RZB32" s="117"/>
      <c r="RZC32" s="117"/>
      <c r="RZD32" s="117"/>
      <c r="RZE32" s="117"/>
      <c r="RZF32" s="117"/>
      <c r="RZG32" s="117"/>
      <c r="RZH32" s="117"/>
      <c r="RZI32" s="117"/>
      <c r="RZJ32" s="117"/>
      <c r="RZK32" s="117"/>
      <c r="RZL32" s="117"/>
      <c r="RZM32" s="117"/>
      <c r="RZN32" s="117"/>
      <c r="RZO32" s="117"/>
      <c r="RZP32" s="117"/>
      <c r="RZQ32" s="117"/>
      <c r="RZR32" s="117"/>
      <c r="RZS32" s="117"/>
      <c r="RZT32" s="117"/>
      <c r="RZU32" s="117"/>
      <c r="RZV32" s="117"/>
      <c r="RZW32" s="117"/>
      <c r="RZX32" s="117"/>
      <c r="RZY32" s="117"/>
      <c r="RZZ32" s="117"/>
      <c r="SAA32" s="117"/>
      <c r="SAB32" s="117"/>
      <c r="SAC32" s="117"/>
      <c r="SAD32" s="117"/>
      <c r="SAE32" s="117"/>
      <c r="SAF32" s="117"/>
      <c r="SAG32" s="117"/>
      <c r="SAH32" s="117"/>
      <c r="SAI32" s="117"/>
      <c r="SAJ32" s="117"/>
      <c r="SAK32" s="117"/>
      <c r="SAL32" s="117"/>
      <c r="SAM32" s="117"/>
      <c r="SAN32" s="117"/>
      <c r="SAO32" s="117"/>
      <c r="SAP32" s="117"/>
      <c r="SAQ32" s="117"/>
      <c r="SAR32" s="117"/>
      <c r="SAS32" s="117"/>
      <c r="SAT32" s="117"/>
      <c r="SAU32" s="117"/>
      <c r="SAV32" s="117"/>
      <c r="SAW32" s="117"/>
      <c r="SAX32" s="117"/>
      <c r="SAY32" s="117"/>
      <c r="SAZ32" s="117"/>
      <c r="SBA32" s="117"/>
      <c r="SBB32" s="117"/>
      <c r="SBC32" s="117"/>
      <c r="SBD32" s="117"/>
      <c r="SBE32" s="117"/>
      <c r="SBF32" s="117"/>
      <c r="SBG32" s="117"/>
      <c r="SBH32" s="117"/>
      <c r="SBI32" s="117"/>
      <c r="SBJ32" s="117"/>
      <c r="SBK32" s="117"/>
      <c r="SBL32" s="117"/>
      <c r="SBM32" s="117"/>
      <c r="SBN32" s="117"/>
      <c r="SBO32" s="117"/>
      <c r="SBP32" s="117"/>
      <c r="SBQ32" s="117"/>
      <c r="SBR32" s="117"/>
      <c r="SBS32" s="117"/>
      <c r="SBT32" s="117"/>
      <c r="SBU32" s="117"/>
      <c r="SBV32" s="117"/>
      <c r="SBW32" s="117"/>
      <c r="SBX32" s="117"/>
      <c r="SBY32" s="117"/>
      <c r="SBZ32" s="117"/>
      <c r="SCA32" s="117"/>
      <c r="SCB32" s="117"/>
      <c r="SCC32" s="117"/>
      <c r="SCD32" s="117"/>
      <c r="SCE32" s="117"/>
      <c r="SCF32" s="117"/>
      <c r="SCG32" s="117"/>
      <c r="SCH32" s="117"/>
      <c r="SCI32" s="117"/>
      <c r="SCJ32" s="117"/>
      <c r="SCK32" s="117"/>
      <c r="SCL32" s="117"/>
      <c r="SCM32" s="117"/>
      <c r="SCN32" s="117"/>
      <c r="SCO32" s="117"/>
      <c r="SCP32" s="117"/>
      <c r="SCQ32" s="117"/>
      <c r="SCR32" s="117"/>
      <c r="SCS32" s="117"/>
      <c r="SCT32" s="117"/>
      <c r="SCU32" s="117"/>
      <c r="SCV32" s="117"/>
      <c r="SCW32" s="117"/>
      <c r="SCX32" s="117"/>
      <c r="SCY32" s="117"/>
      <c r="SCZ32" s="117"/>
      <c r="SDA32" s="117"/>
      <c r="SDB32" s="117"/>
      <c r="SDC32" s="117"/>
      <c r="SDD32" s="117"/>
      <c r="SDE32" s="117"/>
      <c r="SDF32" s="117"/>
      <c r="SDG32" s="117"/>
      <c r="SDH32" s="117"/>
      <c r="SDI32" s="117"/>
      <c r="SDJ32" s="117"/>
      <c r="SDK32" s="117"/>
      <c r="SDL32" s="117"/>
      <c r="SDM32" s="117"/>
      <c r="SDN32" s="117"/>
      <c r="SDO32" s="117"/>
      <c r="SDP32" s="117"/>
      <c r="SDQ32" s="117"/>
      <c r="SDR32" s="117"/>
      <c r="SDS32" s="117"/>
      <c r="SDT32" s="117"/>
      <c r="SDU32" s="117"/>
      <c r="SDV32" s="117"/>
      <c r="SDW32" s="117"/>
      <c r="SDX32" s="117"/>
      <c r="SDY32" s="117"/>
      <c r="SDZ32" s="117"/>
      <c r="SEA32" s="117"/>
      <c r="SEB32" s="117"/>
      <c r="SEC32" s="117"/>
      <c r="SED32" s="117"/>
      <c r="SEE32" s="117"/>
      <c r="SEF32" s="117"/>
      <c r="SEG32" s="117"/>
      <c r="SEH32" s="117"/>
      <c r="SEI32" s="117"/>
      <c r="SEJ32" s="117"/>
      <c r="SEK32" s="117"/>
      <c r="SEL32" s="117"/>
      <c r="SEM32" s="117"/>
      <c r="SEN32" s="117"/>
      <c r="SEO32" s="117"/>
      <c r="SEP32" s="117"/>
      <c r="SEQ32" s="117"/>
      <c r="SER32" s="117"/>
      <c r="SES32" s="117"/>
      <c r="SET32" s="117"/>
      <c r="SEU32" s="117"/>
      <c r="SEV32" s="117"/>
      <c r="SEW32" s="117"/>
      <c r="SEX32" s="117"/>
      <c r="SEY32" s="117"/>
      <c r="SEZ32" s="117"/>
      <c r="SFA32" s="117"/>
      <c r="SFB32" s="117"/>
      <c r="SFC32" s="117"/>
      <c r="SFD32" s="117"/>
      <c r="SFE32" s="117"/>
      <c r="SFF32" s="117"/>
      <c r="SFG32" s="117"/>
      <c r="SFH32" s="117"/>
      <c r="SFI32" s="117"/>
      <c r="SFJ32" s="117"/>
      <c r="SFK32" s="117"/>
      <c r="SFL32" s="117"/>
      <c r="SFM32" s="117"/>
      <c r="SFN32" s="117"/>
      <c r="SFO32" s="117"/>
      <c r="SFP32" s="117"/>
      <c r="SFQ32" s="117"/>
      <c r="SFR32" s="117"/>
      <c r="SFS32" s="117"/>
      <c r="SFT32" s="117"/>
      <c r="SFU32" s="117"/>
      <c r="SFV32" s="117"/>
      <c r="SFW32" s="117"/>
      <c r="SFX32" s="117"/>
      <c r="SFY32" s="117"/>
      <c r="SFZ32" s="117"/>
      <c r="SGA32" s="117"/>
      <c r="SGB32" s="117"/>
      <c r="SGC32" s="117"/>
      <c r="SGD32" s="117"/>
      <c r="SGE32" s="117"/>
      <c r="SGF32" s="117"/>
      <c r="SGG32" s="117"/>
      <c r="SGH32" s="117"/>
      <c r="SGI32" s="117"/>
      <c r="SGJ32" s="117"/>
      <c r="SGK32" s="117"/>
      <c r="SGL32" s="117"/>
      <c r="SGM32" s="117"/>
      <c r="SGN32" s="117"/>
      <c r="SGO32" s="117"/>
      <c r="SGP32" s="117"/>
      <c r="SGQ32" s="117"/>
      <c r="SGR32" s="117"/>
      <c r="SGS32" s="117"/>
      <c r="SGT32" s="117"/>
      <c r="SGU32" s="117"/>
      <c r="SGV32" s="117"/>
      <c r="SGW32" s="117"/>
      <c r="SGX32" s="117"/>
      <c r="SGY32" s="117"/>
      <c r="SGZ32" s="117"/>
      <c r="SHA32" s="117"/>
      <c r="SHB32" s="117"/>
      <c r="SHC32" s="117"/>
      <c r="SHD32" s="117"/>
      <c r="SHE32" s="117"/>
      <c r="SHF32" s="117"/>
      <c r="SHG32" s="117"/>
      <c r="SHH32" s="117"/>
      <c r="SHI32" s="117"/>
      <c r="SHJ32" s="117"/>
      <c r="SHK32" s="117"/>
      <c r="SHL32" s="117"/>
      <c r="SHM32" s="117"/>
      <c r="SHN32" s="117"/>
      <c r="SHO32" s="117"/>
      <c r="SHP32" s="117"/>
      <c r="SHQ32" s="117"/>
      <c r="SHR32" s="117"/>
      <c r="SHS32" s="117"/>
      <c r="SHT32" s="117"/>
      <c r="SHU32" s="117"/>
      <c r="SHV32" s="117"/>
      <c r="SHW32" s="117"/>
      <c r="SHX32" s="117"/>
      <c r="SHY32" s="117"/>
      <c r="SHZ32" s="117"/>
      <c r="SIA32" s="117"/>
      <c r="SIB32" s="117"/>
      <c r="SIC32" s="117"/>
      <c r="SID32" s="117"/>
      <c r="SIE32" s="117"/>
      <c r="SIF32" s="117"/>
      <c r="SIG32" s="117"/>
      <c r="SIH32" s="117"/>
      <c r="SII32" s="117"/>
      <c r="SIJ32" s="117"/>
      <c r="SIK32" s="117"/>
      <c r="SIL32" s="117"/>
      <c r="SIM32" s="117"/>
      <c r="SIN32" s="117"/>
      <c r="SIO32" s="117"/>
      <c r="SIP32" s="117"/>
      <c r="SIQ32" s="117"/>
      <c r="SIR32" s="117"/>
      <c r="SIS32" s="117"/>
      <c r="SIT32" s="117"/>
      <c r="SIU32" s="117"/>
      <c r="SIV32" s="117"/>
      <c r="SIW32" s="117"/>
      <c r="SIX32" s="117"/>
      <c r="SIY32" s="117"/>
      <c r="SIZ32" s="117"/>
      <c r="SJA32" s="117"/>
      <c r="SJB32" s="117"/>
      <c r="SJC32" s="117"/>
      <c r="SJD32" s="117"/>
      <c r="SJE32" s="117"/>
      <c r="SJF32" s="117"/>
      <c r="SJG32" s="117"/>
      <c r="SJH32" s="117"/>
      <c r="SJI32" s="117"/>
      <c r="SJJ32" s="117"/>
      <c r="SJK32" s="117"/>
      <c r="SJL32" s="117"/>
      <c r="SJM32" s="117"/>
      <c r="SJN32" s="117"/>
      <c r="SJO32" s="117"/>
      <c r="SJP32" s="117"/>
      <c r="SJQ32" s="117"/>
      <c r="SJR32" s="117"/>
      <c r="SJS32" s="117"/>
      <c r="SJT32" s="117"/>
      <c r="SJU32" s="117"/>
      <c r="SJV32" s="117"/>
      <c r="SJW32" s="117"/>
      <c r="SJX32" s="117"/>
      <c r="SJY32" s="117"/>
      <c r="SJZ32" s="117"/>
      <c r="SKA32" s="117"/>
      <c r="SKB32" s="117"/>
      <c r="SKC32" s="117"/>
      <c r="SKD32" s="117"/>
      <c r="SKE32" s="117"/>
      <c r="SKF32" s="117"/>
      <c r="SKG32" s="117"/>
      <c r="SKH32" s="117"/>
      <c r="SKI32" s="117"/>
      <c r="SKJ32" s="117"/>
      <c r="SKK32" s="117"/>
      <c r="SKL32" s="117"/>
      <c r="SKM32" s="117"/>
      <c r="SKN32" s="117"/>
      <c r="SKO32" s="117"/>
      <c r="SKP32" s="117"/>
      <c r="SKQ32" s="117"/>
      <c r="SKR32" s="117"/>
      <c r="SKS32" s="117"/>
      <c r="SKT32" s="117"/>
      <c r="SKU32" s="117"/>
      <c r="SKV32" s="117"/>
      <c r="SKW32" s="117"/>
      <c r="SKX32" s="117"/>
      <c r="SKY32" s="117"/>
      <c r="SKZ32" s="117"/>
      <c r="SLA32" s="117"/>
      <c r="SLB32" s="117"/>
      <c r="SLC32" s="117"/>
      <c r="SLD32" s="117"/>
      <c r="SLE32" s="117"/>
      <c r="SLF32" s="117"/>
      <c r="SLG32" s="117"/>
      <c r="SLH32" s="117"/>
      <c r="SLI32" s="117"/>
      <c r="SLJ32" s="117"/>
      <c r="SLK32" s="117"/>
      <c r="SLL32" s="117"/>
      <c r="SLM32" s="117"/>
      <c r="SLN32" s="117"/>
      <c r="SLO32" s="117"/>
      <c r="SLP32" s="117"/>
      <c r="SLQ32" s="117"/>
      <c r="SLR32" s="117"/>
      <c r="SLS32" s="117"/>
      <c r="SLT32" s="117"/>
      <c r="SLU32" s="117"/>
      <c r="SLV32" s="117"/>
      <c r="SLW32" s="117"/>
      <c r="SLX32" s="117"/>
      <c r="SLY32" s="117"/>
      <c r="SLZ32" s="117"/>
      <c r="SMA32" s="117"/>
      <c r="SMB32" s="117"/>
      <c r="SMC32" s="117"/>
      <c r="SMD32" s="117"/>
      <c r="SME32" s="117"/>
      <c r="SMF32" s="117"/>
      <c r="SMG32" s="117"/>
      <c r="SMH32" s="117"/>
      <c r="SMI32" s="117"/>
      <c r="SMJ32" s="117"/>
      <c r="SMK32" s="117"/>
      <c r="SML32" s="117"/>
      <c r="SMM32" s="117"/>
      <c r="SMN32" s="117"/>
      <c r="SMO32" s="117"/>
      <c r="SMP32" s="117"/>
      <c r="SMQ32" s="117"/>
      <c r="SMR32" s="117"/>
      <c r="SMS32" s="117"/>
      <c r="SMT32" s="117"/>
      <c r="SMU32" s="117"/>
      <c r="SMV32" s="117"/>
      <c r="SMW32" s="117"/>
      <c r="SMX32" s="117"/>
      <c r="SMY32" s="117"/>
      <c r="SMZ32" s="117"/>
      <c r="SNA32" s="117"/>
      <c r="SNB32" s="117"/>
      <c r="SNC32" s="117"/>
      <c r="SND32" s="117"/>
      <c r="SNE32" s="117"/>
      <c r="SNF32" s="117"/>
      <c r="SNG32" s="117"/>
      <c r="SNH32" s="117"/>
      <c r="SNI32" s="117"/>
      <c r="SNJ32" s="117"/>
      <c r="SNK32" s="117"/>
      <c r="SNL32" s="117"/>
      <c r="SNM32" s="117"/>
      <c r="SNN32" s="117"/>
      <c r="SNO32" s="117"/>
      <c r="SNP32" s="117"/>
      <c r="SNQ32" s="117"/>
      <c r="SNR32" s="117"/>
      <c r="SNS32" s="117"/>
      <c r="SNT32" s="117"/>
      <c r="SNU32" s="117"/>
      <c r="SNV32" s="117"/>
      <c r="SNW32" s="117"/>
      <c r="SNX32" s="117"/>
      <c r="SNY32" s="117"/>
      <c r="SNZ32" s="117"/>
      <c r="SOA32" s="117"/>
      <c r="SOB32" s="117"/>
      <c r="SOC32" s="117"/>
      <c r="SOD32" s="117"/>
      <c r="SOE32" s="117"/>
      <c r="SOF32" s="117"/>
      <c r="SOG32" s="117"/>
      <c r="SOH32" s="117"/>
      <c r="SOI32" s="117"/>
      <c r="SOJ32" s="117"/>
      <c r="SOK32" s="117"/>
      <c r="SOL32" s="117"/>
      <c r="SOM32" s="117"/>
      <c r="SON32" s="117"/>
      <c r="SOO32" s="117"/>
      <c r="SOP32" s="117"/>
      <c r="SOQ32" s="117"/>
      <c r="SOR32" s="117"/>
      <c r="SOS32" s="117"/>
      <c r="SOT32" s="117"/>
      <c r="SOU32" s="117"/>
      <c r="SOV32" s="117"/>
      <c r="SOW32" s="117"/>
      <c r="SOX32" s="117"/>
      <c r="SOY32" s="117"/>
      <c r="SOZ32" s="117"/>
      <c r="SPA32" s="117"/>
      <c r="SPB32" s="117"/>
      <c r="SPC32" s="117"/>
      <c r="SPD32" s="117"/>
      <c r="SPE32" s="117"/>
      <c r="SPF32" s="117"/>
      <c r="SPG32" s="117"/>
      <c r="SPH32" s="117"/>
      <c r="SPI32" s="117"/>
      <c r="SPJ32" s="117"/>
      <c r="SPK32" s="117"/>
      <c r="SPL32" s="117"/>
      <c r="SPM32" s="117"/>
      <c r="SPN32" s="117"/>
      <c r="SPO32" s="117"/>
      <c r="SPP32" s="117"/>
      <c r="SPQ32" s="117"/>
      <c r="SPR32" s="117"/>
      <c r="SPS32" s="117"/>
      <c r="SPT32" s="117"/>
      <c r="SPU32" s="117"/>
      <c r="SPV32" s="117"/>
      <c r="SPW32" s="117"/>
      <c r="SPX32" s="117"/>
      <c r="SPY32" s="117"/>
      <c r="SPZ32" s="117"/>
      <c r="SQA32" s="117"/>
      <c r="SQB32" s="117"/>
      <c r="SQC32" s="117"/>
      <c r="SQD32" s="117"/>
      <c r="SQE32" s="117"/>
      <c r="SQF32" s="117"/>
      <c r="SQG32" s="117"/>
      <c r="SQH32" s="117"/>
      <c r="SQI32" s="117"/>
      <c r="SQJ32" s="117"/>
      <c r="SQK32" s="117"/>
      <c r="SQL32" s="117"/>
      <c r="SQM32" s="117"/>
      <c r="SQN32" s="117"/>
      <c r="SQO32" s="117"/>
      <c r="SQP32" s="117"/>
      <c r="SQQ32" s="117"/>
      <c r="SQR32" s="117"/>
      <c r="SQS32" s="117"/>
      <c r="SQT32" s="117"/>
      <c r="SQU32" s="117"/>
      <c r="SQV32" s="117"/>
      <c r="SQW32" s="117"/>
      <c r="SQX32" s="117"/>
      <c r="SQY32" s="117"/>
      <c r="SQZ32" s="117"/>
      <c r="SRA32" s="117"/>
      <c r="SRB32" s="117"/>
      <c r="SRC32" s="117"/>
      <c r="SRD32" s="117"/>
      <c r="SRE32" s="117"/>
      <c r="SRF32" s="117"/>
      <c r="SRG32" s="117"/>
      <c r="SRH32" s="117"/>
      <c r="SRI32" s="117"/>
      <c r="SRJ32" s="117"/>
      <c r="SRK32" s="117"/>
      <c r="SRL32" s="117"/>
      <c r="SRM32" s="117"/>
      <c r="SRN32" s="117"/>
      <c r="SRO32" s="117"/>
      <c r="SRP32" s="117"/>
      <c r="SRQ32" s="117"/>
      <c r="SRR32" s="117"/>
      <c r="SRS32" s="117"/>
      <c r="SRT32" s="117"/>
      <c r="SRU32" s="117"/>
      <c r="SRV32" s="117"/>
      <c r="SRW32" s="117"/>
      <c r="SRX32" s="117"/>
      <c r="SRY32" s="117"/>
      <c r="SRZ32" s="117"/>
      <c r="SSA32" s="117"/>
      <c r="SSB32" s="117"/>
      <c r="SSC32" s="117"/>
      <c r="SSD32" s="117"/>
      <c r="SSE32" s="117"/>
      <c r="SSF32" s="117"/>
      <c r="SSG32" s="117"/>
      <c r="SSH32" s="117"/>
      <c r="SSI32" s="117"/>
      <c r="SSJ32" s="117"/>
      <c r="SSK32" s="117"/>
      <c r="SSL32" s="117"/>
      <c r="SSM32" s="117"/>
      <c r="SSN32" s="117"/>
      <c r="SSO32" s="117"/>
      <c r="SSP32" s="117"/>
      <c r="SSQ32" s="117"/>
      <c r="SSR32" s="117"/>
      <c r="SSS32" s="117"/>
      <c r="SST32" s="117"/>
      <c r="SSU32" s="117"/>
      <c r="SSV32" s="117"/>
      <c r="SSW32" s="117"/>
      <c r="SSX32" s="117"/>
      <c r="SSY32" s="117"/>
      <c r="SSZ32" s="117"/>
      <c r="STA32" s="117"/>
      <c r="STB32" s="117"/>
      <c r="STC32" s="117"/>
      <c r="STD32" s="117"/>
      <c r="STE32" s="117"/>
      <c r="STF32" s="117"/>
      <c r="STG32" s="117"/>
      <c r="STH32" s="117"/>
      <c r="STI32" s="117"/>
      <c r="STJ32" s="117"/>
      <c r="STK32" s="117"/>
      <c r="STL32" s="117"/>
      <c r="STM32" s="117"/>
      <c r="STN32" s="117"/>
      <c r="STO32" s="117"/>
      <c r="STP32" s="117"/>
      <c r="STQ32" s="117"/>
      <c r="STR32" s="117"/>
      <c r="STS32" s="117"/>
      <c r="STT32" s="117"/>
      <c r="STU32" s="117"/>
      <c r="STV32" s="117"/>
      <c r="STW32" s="117"/>
      <c r="STX32" s="117"/>
      <c r="STY32" s="117"/>
      <c r="STZ32" s="117"/>
      <c r="SUA32" s="117"/>
      <c r="SUB32" s="117"/>
      <c r="SUC32" s="117"/>
      <c r="SUD32" s="117"/>
      <c r="SUE32" s="117"/>
      <c r="SUF32" s="117"/>
      <c r="SUG32" s="117"/>
      <c r="SUH32" s="117"/>
      <c r="SUI32" s="117"/>
      <c r="SUJ32" s="117"/>
      <c r="SUK32" s="117"/>
      <c r="SUL32" s="117"/>
      <c r="SUM32" s="117"/>
      <c r="SUN32" s="117"/>
      <c r="SUO32" s="117"/>
      <c r="SUP32" s="117"/>
      <c r="SUQ32" s="117"/>
      <c r="SUR32" s="117"/>
      <c r="SUS32" s="117"/>
      <c r="SUT32" s="117"/>
      <c r="SUU32" s="117"/>
      <c r="SUV32" s="117"/>
      <c r="SUW32" s="117"/>
      <c r="SUX32" s="117"/>
      <c r="SUY32" s="117"/>
      <c r="SUZ32" s="117"/>
      <c r="SVA32" s="117"/>
      <c r="SVB32" s="117"/>
      <c r="SVC32" s="117"/>
      <c r="SVD32" s="117"/>
      <c r="SVE32" s="117"/>
      <c r="SVF32" s="117"/>
      <c r="SVG32" s="117"/>
      <c r="SVH32" s="117"/>
      <c r="SVI32" s="117"/>
      <c r="SVJ32" s="117"/>
      <c r="SVK32" s="117"/>
      <c r="SVL32" s="117"/>
      <c r="SVM32" s="117"/>
      <c r="SVN32" s="117"/>
      <c r="SVO32" s="117"/>
      <c r="SVP32" s="117"/>
      <c r="SVQ32" s="117"/>
      <c r="SVR32" s="117"/>
      <c r="SVS32" s="117"/>
      <c r="SVT32" s="117"/>
      <c r="SVU32" s="117"/>
      <c r="SVV32" s="117"/>
      <c r="SVW32" s="117"/>
      <c r="SVX32" s="117"/>
      <c r="SVY32" s="117"/>
      <c r="SVZ32" s="117"/>
      <c r="SWA32" s="117"/>
      <c r="SWB32" s="117"/>
      <c r="SWC32" s="117"/>
      <c r="SWD32" s="117"/>
      <c r="SWE32" s="117"/>
      <c r="SWF32" s="117"/>
      <c r="SWG32" s="117"/>
      <c r="SWH32" s="117"/>
      <c r="SWI32" s="117"/>
      <c r="SWJ32" s="117"/>
      <c r="SWK32" s="117"/>
      <c r="SWL32" s="117"/>
      <c r="SWM32" s="117"/>
      <c r="SWN32" s="117"/>
      <c r="SWO32" s="117"/>
      <c r="SWP32" s="117"/>
      <c r="SWQ32" s="117"/>
      <c r="SWR32" s="117"/>
      <c r="SWS32" s="117"/>
      <c r="SWT32" s="117"/>
      <c r="SWU32" s="117"/>
      <c r="SWV32" s="117"/>
      <c r="SWW32" s="117"/>
      <c r="SWX32" s="117"/>
      <c r="SWY32" s="117"/>
      <c r="SWZ32" s="117"/>
      <c r="SXA32" s="117"/>
      <c r="SXB32" s="117"/>
      <c r="SXC32" s="117"/>
      <c r="SXD32" s="117"/>
      <c r="SXE32" s="117"/>
      <c r="SXF32" s="117"/>
      <c r="SXG32" s="117"/>
      <c r="SXH32" s="117"/>
      <c r="SXI32" s="117"/>
      <c r="SXJ32" s="117"/>
      <c r="SXK32" s="117"/>
      <c r="SXL32" s="117"/>
      <c r="SXM32" s="117"/>
      <c r="SXN32" s="117"/>
      <c r="SXO32" s="117"/>
      <c r="SXP32" s="117"/>
      <c r="SXQ32" s="117"/>
      <c r="SXR32" s="117"/>
      <c r="SXS32" s="117"/>
      <c r="SXT32" s="117"/>
      <c r="SXU32" s="117"/>
      <c r="SXV32" s="117"/>
      <c r="SXW32" s="117"/>
      <c r="SXX32" s="117"/>
      <c r="SXY32" s="117"/>
      <c r="SXZ32" s="117"/>
      <c r="SYA32" s="117"/>
      <c r="SYB32" s="117"/>
      <c r="SYC32" s="117"/>
      <c r="SYD32" s="117"/>
      <c r="SYE32" s="117"/>
      <c r="SYF32" s="117"/>
      <c r="SYG32" s="117"/>
      <c r="SYH32" s="117"/>
      <c r="SYI32" s="117"/>
      <c r="SYJ32" s="117"/>
      <c r="SYK32" s="117"/>
      <c r="SYL32" s="117"/>
      <c r="SYM32" s="117"/>
      <c r="SYN32" s="117"/>
      <c r="SYO32" s="117"/>
      <c r="SYP32" s="117"/>
      <c r="SYQ32" s="117"/>
      <c r="SYR32" s="117"/>
      <c r="SYS32" s="117"/>
      <c r="SYT32" s="117"/>
      <c r="SYU32" s="117"/>
      <c r="SYV32" s="117"/>
      <c r="SYW32" s="117"/>
      <c r="SYX32" s="117"/>
      <c r="SYY32" s="117"/>
      <c r="SYZ32" s="117"/>
      <c r="SZA32" s="117"/>
      <c r="SZB32" s="117"/>
      <c r="SZC32" s="117"/>
      <c r="SZD32" s="117"/>
      <c r="SZE32" s="117"/>
      <c r="SZF32" s="117"/>
      <c r="SZG32" s="117"/>
      <c r="SZH32" s="117"/>
      <c r="SZI32" s="117"/>
      <c r="SZJ32" s="117"/>
      <c r="SZK32" s="117"/>
      <c r="SZL32" s="117"/>
      <c r="SZM32" s="117"/>
      <c r="SZN32" s="117"/>
      <c r="SZO32" s="117"/>
      <c r="SZP32" s="117"/>
      <c r="SZQ32" s="117"/>
      <c r="SZR32" s="117"/>
      <c r="SZS32" s="117"/>
      <c r="SZT32" s="117"/>
      <c r="SZU32" s="117"/>
      <c r="SZV32" s="117"/>
      <c r="SZW32" s="117"/>
      <c r="SZX32" s="117"/>
      <c r="SZY32" s="117"/>
      <c r="SZZ32" s="117"/>
      <c r="TAA32" s="117"/>
      <c r="TAB32" s="117"/>
      <c r="TAC32" s="117"/>
      <c r="TAD32" s="117"/>
      <c r="TAE32" s="117"/>
      <c r="TAF32" s="117"/>
      <c r="TAG32" s="117"/>
      <c r="TAH32" s="117"/>
      <c r="TAI32" s="117"/>
      <c r="TAJ32" s="117"/>
      <c r="TAK32" s="117"/>
      <c r="TAL32" s="117"/>
      <c r="TAM32" s="117"/>
      <c r="TAN32" s="117"/>
      <c r="TAO32" s="117"/>
      <c r="TAP32" s="117"/>
      <c r="TAQ32" s="117"/>
      <c r="TAR32" s="117"/>
      <c r="TAS32" s="117"/>
      <c r="TAT32" s="117"/>
      <c r="TAU32" s="117"/>
      <c r="TAV32" s="117"/>
      <c r="TAW32" s="117"/>
      <c r="TAX32" s="117"/>
      <c r="TAY32" s="117"/>
      <c r="TAZ32" s="117"/>
      <c r="TBA32" s="117"/>
      <c r="TBB32" s="117"/>
      <c r="TBC32" s="117"/>
      <c r="TBD32" s="117"/>
      <c r="TBE32" s="117"/>
      <c r="TBF32" s="117"/>
      <c r="TBG32" s="117"/>
      <c r="TBH32" s="117"/>
      <c r="TBI32" s="117"/>
      <c r="TBJ32" s="117"/>
      <c r="TBK32" s="117"/>
      <c r="TBL32" s="117"/>
      <c r="TBM32" s="117"/>
      <c r="TBN32" s="117"/>
      <c r="TBO32" s="117"/>
      <c r="TBP32" s="117"/>
      <c r="TBQ32" s="117"/>
      <c r="TBR32" s="117"/>
      <c r="TBS32" s="117"/>
      <c r="TBT32" s="117"/>
      <c r="TBU32" s="117"/>
      <c r="TBV32" s="117"/>
      <c r="TBW32" s="117"/>
      <c r="TBX32" s="117"/>
      <c r="TBY32" s="117"/>
      <c r="TBZ32" s="117"/>
      <c r="TCA32" s="117"/>
      <c r="TCB32" s="117"/>
      <c r="TCC32" s="117"/>
      <c r="TCD32" s="117"/>
      <c r="TCE32" s="117"/>
      <c r="TCF32" s="117"/>
      <c r="TCG32" s="117"/>
      <c r="TCH32" s="117"/>
      <c r="TCI32" s="117"/>
      <c r="TCJ32" s="117"/>
      <c r="TCK32" s="117"/>
      <c r="TCL32" s="117"/>
      <c r="TCM32" s="117"/>
      <c r="TCN32" s="117"/>
      <c r="TCO32" s="117"/>
      <c r="TCP32" s="117"/>
      <c r="TCQ32" s="117"/>
      <c r="TCR32" s="117"/>
      <c r="TCS32" s="117"/>
      <c r="TCT32" s="117"/>
      <c r="TCU32" s="117"/>
      <c r="TCV32" s="117"/>
      <c r="TCW32" s="117"/>
      <c r="TCX32" s="117"/>
      <c r="TCY32" s="117"/>
      <c r="TCZ32" s="117"/>
      <c r="TDA32" s="117"/>
      <c r="TDB32" s="117"/>
      <c r="TDC32" s="117"/>
      <c r="TDD32" s="117"/>
      <c r="TDE32" s="117"/>
      <c r="TDF32" s="117"/>
      <c r="TDG32" s="117"/>
      <c r="TDH32" s="117"/>
      <c r="TDI32" s="117"/>
      <c r="TDJ32" s="117"/>
      <c r="TDK32" s="117"/>
      <c r="TDL32" s="117"/>
      <c r="TDM32" s="117"/>
      <c r="TDN32" s="117"/>
      <c r="TDO32" s="117"/>
      <c r="TDP32" s="117"/>
      <c r="TDQ32" s="117"/>
      <c r="TDR32" s="117"/>
      <c r="TDS32" s="117"/>
      <c r="TDT32" s="117"/>
      <c r="TDU32" s="117"/>
      <c r="TDV32" s="117"/>
      <c r="TDW32" s="117"/>
      <c r="TDX32" s="117"/>
      <c r="TDY32" s="117"/>
      <c r="TDZ32" s="117"/>
      <c r="TEA32" s="117"/>
      <c r="TEB32" s="117"/>
      <c r="TEC32" s="117"/>
      <c r="TED32" s="117"/>
      <c r="TEE32" s="117"/>
      <c r="TEF32" s="117"/>
      <c r="TEG32" s="117"/>
      <c r="TEH32" s="117"/>
      <c r="TEI32" s="117"/>
      <c r="TEJ32" s="117"/>
      <c r="TEK32" s="117"/>
      <c r="TEL32" s="117"/>
      <c r="TEM32" s="117"/>
      <c r="TEN32" s="117"/>
      <c r="TEO32" s="117"/>
      <c r="TEP32" s="117"/>
      <c r="TEQ32" s="117"/>
      <c r="TER32" s="117"/>
      <c r="TES32" s="117"/>
      <c r="TET32" s="117"/>
      <c r="TEU32" s="117"/>
      <c r="TEV32" s="117"/>
      <c r="TEW32" s="117"/>
      <c r="TEX32" s="117"/>
      <c r="TEY32" s="117"/>
      <c r="TEZ32" s="117"/>
      <c r="TFA32" s="117"/>
      <c r="TFB32" s="117"/>
      <c r="TFC32" s="117"/>
      <c r="TFD32" s="117"/>
      <c r="TFE32" s="117"/>
      <c r="TFF32" s="117"/>
      <c r="TFG32" s="117"/>
      <c r="TFH32" s="117"/>
      <c r="TFI32" s="117"/>
      <c r="TFJ32" s="117"/>
      <c r="TFK32" s="117"/>
      <c r="TFL32" s="117"/>
      <c r="TFM32" s="117"/>
      <c r="TFN32" s="117"/>
      <c r="TFO32" s="117"/>
      <c r="TFP32" s="117"/>
      <c r="TFQ32" s="117"/>
      <c r="TFR32" s="117"/>
      <c r="TFS32" s="117"/>
      <c r="TFT32" s="117"/>
      <c r="TFU32" s="117"/>
      <c r="TFV32" s="117"/>
      <c r="TFW32" s="117"/>
      <c r="TFX32" s="117"/>
      <c r="TFY32" s="117"/>
      <c r="TFZ32" s="117"/>
      <c r="TGA32" s="117"/>
      <c r="TGB32" s="117"/>
      <c r="TGC32" s="117"/>
      <c r="TGD32" s="117"/>
      <c r="TGE32" s="117"/>
      <c r="TGF32" s="117"/>
      <c r="TGG32" s="117"/>
      <c r="TGH32" s="117"/>
      <c r="TGI32" s="117"/>
      <c r="TGJ32" s="117"/>
      <c r="TGK32" s="117"/>
      <c r="TGL32" s="117"/>
      <c r="TGM32" s="117"/>
      <c r="TGN32" s="117"/>
      <c r="TGO32" s="117"/>
      <c r="TGP32" s="117"/>
      <c r="TGQ32" s="117"/>
      <c r="TGR32" s="117"/>
      <c r="TGS32" s="117"/>
      <c r="TGT32" s="117"/>
      <c r="TGU32" s="117"/>
      <c r="TGV32" s="117"/>
      <c r="TGW32" s="117"/>
      <c r="TGX32" s="117"/>
      <c r="TGY32" s="117"/>
      <c r="TGZ32" s="117"/>
      <c r="THA32" s="117"/>
      <c r="THB32" s="117"/>
      <c r="THC32" s="117"/>
      <c r="THD32" s="117"/>
      <c r="THE32" s="117"/>
      <c r="THF32" s="117"/>
      <c r="THG32" s="117"/>
      <c r="THH32" s="117"/>
      <c r="THI32" s="117"/>
      <c r="THJ32" s="117"/>
      <c r="THK32" s="117"/>
      <c r="THL32" s="117"/>
      <c r="THM32" s="117"/>
      <c r="THN32" s="117"/>
      <c r="THO32" s="117"/>
      <c r="THP32" s="117"/>
      <c r="THQ32" s="117"/>
      <c r="THR32" s="117"/>
      <c r="THS32" s="117"/>
      <c r="THT32" s="117"/>
      <c r="THU32" s="117"/>
      <c r="THV32" s="117"/>
      <c r="THW32" s="117"/>
      <c r="THX32" s="117"/>
      <c r="THY32" s="117"/>
      <c r="THZ32" s="117"/>
      <c r="TIA32" s="117"/>
      <c r="TIB32" s="117"/>
      <c r="TIC32" s="117"/>
      <c r="TID32" s="117"/>
      <c r="TIE32" s="117"/>
      <c r="TIF32" s="117"/>
      <c r="TIG32" s="117"/>
      <c r="TIH32" s="117"/>
      <c r="TII32" s="117"/>
      <c r="TIJ32" s="117"/>
      <c r="TIK32" s="117"/>
      <c r="TIL32" s="117"/>
      <c r="TIM32" s="117"/>
      <c r="TIN32" s="117"/>
      <c r="TIO32" s="117"/>
      <c r="TIP32" s="117"/>
      <c r="TIQ32" s="117"/>
      <c r="TIR32" s="117"/>
      <c r="TIS32" s="117"/>
      <c r="TIT32" s="117"/>
      <c r="TIU32" s="117"/>
      <c r="TIV32" s="117"/>
      <c r="TIW32" s="117"/>
      <c r="TIX32" s="117"/>
      <c r="TIY32" s="117"/>
      <c r="TIZ32" s="117"/>
      <c r="TJA32" s="117"/>
      <c r="TJB32" s="117"/>
      <c r="TJC32" s="117"/>
      <c r="TJD32" s="117"/>
      <c r="TJE32" s="117"/>
      <c r="TJF32" s="117"/>
      <c r="TJG32" s="117"/>
      <c r="TJH32" s="117"/>
      <c r="TJI32" s="117"/>
      <c r="TJJ32" s="117"/>
      <c r="TJK32" s="117"/>
      <c r="TJL32" s="117"/>
      <c r="TJM32" s="117"/>
      <c r="TJN32" s="117"/>
      <c r="TJO32" s="117"/>
      <c r="TJP32" s="117"/>
      <c r="TJQ32" s="117"/>
      <c r="TJR32" s="117"/>
      <c r="TJS32" s="117"/>
      <c r="TJT32" s="117"/>
      <c r="TJU32" s="117"/>
      <c r="TJV32" s="117"/>
      <c r="TJW32" s="117"/>
      <c r="TJX32" s="117"/>
      <c r="TJY32" s="117"/>
      <c r="TJZ32" s="117"/>
      <c r="TKA32" s="117"/>
      <c r="TKB32" s="117"/>
      <c r="TKC32" s="117"/>
      <c r="TKD32" s="117"/>
      <c r="TKE32" s="117"/>
      <c r="TKF32" s="117"/>
      <c r="TKG32" s="117"/>
      <c r="TKH32" s="117"/>
      <c r="TKI32" s="117"/>
      <c r="TKJ32" s="117"/>
      <c r="TKK32" s="117"/>
      <c r="TKL32" s="117"/>
      <c r="TKM32" s="117"/>
      <c r="TKN32" s="117"/>
      <c r="TKO32" s="117"/>
      <c r="TKP32" s="117"/>
      <c r="TKQ32" s="117"/>
      <c r="TKR32" s="117"/>
      <c r="TKS32" s="117"/>
      <c r="TKT32" s="117"/>
      <c r="TKU32" s="117"/>
      <c r="TKV32" s="117"/>
      <c r="TKW32" s="117"/>
      <c r="TKX32" s="117"/>
      <c r="TKY32" s="117"/>
      <c r="TKZ32" s="117"/>
      <c r="TLA32" s="117"/>
      <c r="TLB32" s="117"/>
      <c r="TLC32" s="117"/>
      <c r="TLD32" s="117"/>
      <c r="TLE32" s="117"/>
      <c r="TLF32" s="117"/>
      <c r="TLG32" s="117"/>
      <c r="TLH32" s="117"/>
      <c r="TLI32" s="117"/>
      <c r="TLJ32" s="117"/>
      <c r="TLK32" s="117"/>
      <c r="TLL32" s="117"/>
      <c r="TLM32" s="117"/>
      <c r="TLN32" s="117"/>
      <c r="TLO32" s="117"/>
      <c r="TLP32" s="117"/>
      <c r="TLQ32" s="117"/>
      <c r="TLR32" s="117"/>
      <c r="TLS32" s="117"/>
      <c r="TLT32" s="117"/>
      <c r="TLU32" s="117"/>
      <c r="TLV32" s="117"/>
      <c r="TLW32" s="117"/>
      <c r="TLX32" s="117"/>
      <c r="TLY32" s="117"/>
      <c r="TLZ32" s="117"/>
      <c r="TMA32" s="117"/>
      <c r="TMB32" s="117"/>
      <c r="TMC32" s="117"/>
      <c r="TMD32" s="117"/>
      <c r="TME32" s="117"/>
      <c r="TMF32" s="117"/>
      <c r="TMG32" s="117"/>
      <c r="TMH32" s="117"/>
      <c r="TMI32" s="117"/>
      <c r="TMJ32" s="117"/>
      <c r="TMK32" s="117"/>
      <c r="TML32" s="117"/>
      <c r="TMM32" s="117"/>
      <c r="TMN32" s="117"/>
      <c r="TMO32" s="117"/>
      <c r="TMP32" s="117"/>
      <c r="TMQ32" s="117"/>
      <c r="TMR32" s="117"/>
      <c r="TMS32" s="117"/>
      <c r="TMT32" s="117"/>
      <c r="TMU32" s="117"/>
      <c r="TMV32" s="117"/>
      <c r="TMW32" s="117"/>
      <c r="TMX32" s="117"/>
      <c r="TMY32" s="117"/>
      <c r="TMZ32" s="117"/>
      <c r="TNA32" s="117"/>
      <c r="TNB32" s="117"/>
      <c r="TNC32" s="117"/>
      <c r="TND32" s="117"/>
      <c r="TNE32" s="117"/>
      <c r="TNF32" s="117"/>
      <c r="TNG32" s="117"/>
      <c r="TNH32" s="117"/>
      <c r="TNI32" s="117"/>
      <c r="TNJ32" s="117"/>
      <c r="TNK32" s="117"/>
      <c r="TNL32" s="117"/>
      <c r="TNM32" s="117"/>
      <c r="TNN32" s="117"/>
      <c r="TNO32" s="117"/>
      <c r="TNP32" s="117"/>
      <c r="TNQ32" s="117"/>
      <c r="TNR32" s="117"/>
      <c r="TNS32" s="117"/>
      <c r="TNT32" s="117"/>
      <c r="TNU32" s="117"/>
      <c r="TNV32" s="117"/>
      <c r="TNW32" s="117"/>
      <c r="TNX32" s="117"/>
      <c r="TNY32" s="117"/>
      <c r="TNZ32" s="117"/>
      <c r="TOA32" s="117"/>
      <c r="TOB32" s="117"/>
      <c r="TOC32" s="117"/>
      <c r="TOD32" s="117"/>
      <c r="TOE32" s="117"/>
      <c r="TOF32" s="117"/>
      <c r="TOG32" s="117"/>
      <c r="TOH32" s="117"/>
      <c r="TOI32" s="117"/>
      <c r="TOJ32" s="117"/>
      <c r="TOK32" s="117"/>
      <c r="TOL32" s="117"/>
      <c r="TOM32" s="117"/>
      <c r="TON32" s="117"/>
      <c r="TOO32" s="117"/>
      <c r="TOP32" s="117"/>
      <c r="TOQ32" s="117"/>
      <c r="TOR32" s="117"/>
      <c r="TOS32" s="117"/>
      <c r="TOT32" s="117"/>
      <c r="TOU32" s="117"/>
      <c r="TOV32" s="117"/>
      <c r="TOW32" s="117"/>
      <c r="TOX32" s="117"/>
      <c r="TOY32" s="117"/>
      <c r="TOZ32" s="117"/>
      <c r="TPA32" s="117"/>
      <c r="TPB32" s="117"/>
      <c r="TPC32" s="117"/>
      <c r="TPD32" s="117"/>
      <c r="TPE32" s="117"/>
      <c r="TPF32" s="117"/>
      <c r="TPG32" s="117"/>
      <c r="TPH32" s="117"/>
      <c r="TPI32" s="117"/>
      <c r="TPJ32" s="117"/>
      <c r="TPK32" s="117"/>
      <c r="TPL32" s="117"/>
      <c r="TPM32" s="117"/>
      <c r="TPN32" s="117"/>
      <c r="TPO32" s="117"/>
      <c r="TPP32" s="117"/>
      <c r="TPQ32" s="117"/>
      <c r="TPR32" s="117"/>
      <c r="TPS32" s="117"/>
      <c r="TPT32" s="117"/>
      <c r="TPU32" s="117"/>
      <c r="TPV32" s="117"/>
      <c r="TPW32" s="117"/>
      <c r="TPX32" s="117"/>
      <c r="TPY32" s="117"/>
      <c r="TPZ32" s="117"/>
      <c r="TQA32" s="117"/>
      <c r="TQB32" s="117"/>
      <c r="TQC32" s="117"/>
      <c r="TQD32" s="117"/>
      <c r="TQE32" s="117"/>
      <c r="TQF32" s="117"/>
      <c r="TQG32" s="117"/>
      <c r="TQH32" s="117"/>
      <c r="TQI32" s="117"/>
      <c r="TQJ32" s="117"/>
      <c r="TQK32" s="117"/>
      <c r="TQL32" s="117"/>
      <c r="TQM32" s="117"/>
      <c r="TQN32" s="117"/>
      <c r="TQO32" s="117"/>
      <c r="TQP32" s="117"/>
      <c r="TQQ32" s="117"/>
      <c r="TQR32" s="117"/>
      <c r="TQS32" s="117"/>
      <c r="TQT32" s="117"/>
      <c r="TQU32" s="117"/>
      <c r="TQV32" s="117"/>
      <c r="TQW32" s="117"/>
      <c r="TQX32" s="117"/>
      <c r="TQY32" s="117"/>
      <c r="TQZ32" s="117"/>
      <c r="TRA32" s="117"/>
      <c r="TRB32" s="117"/>
      <c r="TRC32" s="117"/>
      <c r="TRD32" s="117"/>
      <c r="TRE32" s="117"/>
      <c r="TRF32" s="117"/>
      <c r="TRG32" s="117"/>
      <c r="TRH32" s="117"/>
      <c r="TRI32" s="117"/>
      <c r="TRJ32" s="117"/>
      <c r="TRK32" s="117"/>
      <c r="TRL32" s="117"/>
      <c r="TRM32" s="117"/>
      <c r="TRN32" s="117"/>
      <c r="TRO32" s="117"/>
      <c r="TRP32" s="117"/>
      <c r="TRQ32" s="117"/>
      <c r="TRR32" s="117"/>
      <c r="TRS32" s="117"/>
      <c r="TRT32" s="117"/>
      <c r="TRU32" s="117"/>
      <c r="TRV32" s="117"/>
      <c r="TRW32" s="117"/>
      <c r="TRX32" s="117"/>
      <c r="TRY32" s="117"/>
      <c r="TRZ32" s="117"/>
      <c r="TSA32" s="117"/>
      <c r="TSB32" s="117"/>
      <c r="TSC32" s="117"/>
      <c r="TSD32" s="117"/>
      <c r="TSE32" s="117"/>
      <c r="TSF32" s="117"/>
      <c r="TSG32" s="117"/>
      <c r="TSH32" s="117"/>
      <c r="TSI32" s="117"/>
      <c r="TSJ32" s="117"/>
      <c r="TSK32" s="117"/>
      <c r="TSL32" s="117"/>
      <c r="TSM32" s="117"/>
      <c r="TSN32" s="117"/>
      <c r="TSO32" s="117"/>
      <c r="TSP32" s="117"/>
      <c r="TSQ32" s="117"/>
      <c r="TSR32" s="117"/>
      <c r="TSS32" s="117"/>
      <c r="TST32" s="117"/>
      <c r="TSU32" s="117"/>
      <c r="TSV32" s="117"/>
      <c r="TSW32" s="117"/>
      <c r="TSX32" s="117"/>
      <c r="TSY32" s="117"/>
      <c r="TSZ32" s="117"/>
      <c r="TTA32" s="117"/>
      <c r="TTB32" s="117"/>
      <c r="TTC32" s="117"/>
      <c r="TTD32" s="117"/>
      <c r="TTE32" s="117"/>
      <c r="TTF32" s="117"/>
      <c r="TTG32" s="117"/>
      <c r="TTH32" s="117"/>
      <c r="TTI32" s="117"/>
      <c r="TTJ32" s="117"/>
      <c r="TTK32" s="117"/>
      <c r="TTL32" s="117"/>
      <c r="TTM32" s="117"/>
      <c r="TTN32" s="117"/>
      <c r="TTO32" s="117"/>
      <c r="TTP32" s="117"/>
      <c r="TTQ32" s="117"/>
      <c r="TTR32" s="117"/>
      <c r="TTS32" s="117"/>
      <c r="TTT32" s="117"/>
      <c r="TTU32" s="117"/>
      <c r="TTV32" s="117"/>
      <c r="TTW32" s="117"/>
      <c r="TTX32" s="117"/>
      <c r="TTY32" s="117"/>
      <c r="TTZ32" s="117"/>
      <c r="TUA32" s="117"/>
      <c r="TUB32" s="117"/>
      <c r="TUC32" s="117"/>
      <c r="TUD32" s="117"/>
      <c r="TUE32" s="117"/>
      <c r="TUF32" s="117"/>
      <c r="TUG32" s="117"/>
      <c r="TUH32" s="117"/>
      <c r="TUI32" s="117"/>
      <c r="TUJ32" s="117"/>
      <c r="TUK32" s="117"/>
      <c r="TUL32" s="117"/>
      <c r="TUM32" s="117"/>
      <c r="TUN32" s="117"/>
      <c r="TUO32" s="117"/>
      <c r="TUP32" s="117"/>
      <c r="TUQ32" s="117"/>
      <c r="TUR32" s="117"/>
      <c r="TUS32" s="117"/>
      <c r="TUT32" s="117"/>
      <c r="TUU32" s="117"/>
      <c r="TUV32" s="117"/>
      <c r="TUW32" s="117"/>
      <c r="TUX32" s="117"/>
      <c r="TUY32" s="117"/>
      <c r="TUZ32" s="117"/>
      <c r="TVA32" s="117"/>
      <c r="TVB32" s="117"/>
      <c r="TVC32" s="117"/>
      <c r="TVD32" s="117"/>
      <c r="TVE32" s="117"/>
      <c r="TVF32" s="117"/>
      <c r="TVG32" s="117"/>
      <c r="TVH32" s="117"/>
      <c r="TVI32" s="117"/>
      <c r="TVJ32" s="117"/>
      <c r="TVK32" s="117"/>
      <c r="TVL32" s="117"/>
      <c r="TVM32" s="117"/>
      <c r="TVN32" s="117"/>
      <c r="TVO32" s="117"/>
      <c r="TVP32" s="117"/>
      <c r="TVQ32" s="117"/>
      <c r="TVR32" s="117"/>
      <c r="TVS32" s="117"/>
      <c r="TVT32" s="117"/>
      <c r="TVU32" s="117"/>
      <c r="TVV32" s="117"/>
      <c r="TVW32" s="117"/>
      <c r="TVX32" s="117"/>
      <c r="TVY32" s="117"/>
      <c r="TVZ32" s="117"/>
      <c r="TWA32" s="117"/>
      <c r="TWB32" s="117"/>
      <c r="TWC32" s="117"/>
      <c r="TWD32" s="117"/>
      <c r="TWE32" s="117"/>
      <c r="TWF32" s="117"/>
      <c r="TWG32" s="117"/>
      <c r="TWH32" s="117"/>
      <c r="TWI32" s="117"/>
      <c r="TWJ32" s="117"/>
      <c r="TWK32" s="117"/>
      <c r="TWL32" s="117"/>
      <c r="TWM32" s="117"/>
      <c r="TWN32" s="117"/>
      <c r="TWO32" s="117"/>
      <c r="TWP32" s="117"/>
      <c r="TWQ32" s="117"/>
      <c r="TWR32" s="117"/>
      <c r="TWS32" s="117"/>
      <c r="TWT32" s="117"/>
      <c r="TWU32" s="117"/>
      <c r="TWV32" s="117"/>
      <c r="TWW32" s="117"/>
      <c r="TWX32" s="117"/>
      <c r="TWY32" s="117"/>
      <c r="TWZ32" s="117"/>
      <c r="TXA32" s="117"/>
      <c r="TXB32" s="117"/>
      <c r="TXC32" s="117"/>
      <c r="TXD32" s="117"/>
      <c r="TXE32" s="117"/>
      <c r="TXF32" s="117"/>
      <c r="TXG32" s="117"/>
      <c r="TXH32" s="117"/>
      <c r="TXI32" s="117"/>
      <c r="TXJ32" s="117"/>
      <c r="TXK32" s="117"/>
      <c r="TXL32" s="117"/>
      <c r="TXM32" s="117"/>
      <c r="TXN32" s="117"/>
      <c r="TXO32" s="117"/>
      <c r="TXP32" s="117"/>
      <c r="TXQ32" s="117"/>
      <c r="TXR32" s="117"/>
      <c r="TXS32" s="117"/>
      <c r="TXT32" s="117"/>
      <c r="TXU32" s="117"/>
      <c r="TXV32" s="117"/>
      <c r="TXW32" s="117"/>
      <c r="TXX32" s="117"/>
      <c r="TXY32" s="117"/>
      <c r="TXZ32" s="117"/>
      <c r="TYA32" s="117"/>
      <c r="TYB32" s="117"/>
      <c r="TYC32" s="117"/>
      <c r="TYD32" s="117"/>
      <c r="TYE32" s="117"/>
      <c r="TYF32" s="117"/>
      <c r="TYG32" s="117"/>
      <c r="TYH32" s="117"/>
      <c r="TYI32" s="117"/>
      <c r="TYJ32" s="117"/>
      <c r="TYK32" s="117"/>
      <c r="TYL32" s="117"/>
      <c r="TYM32" s="117"/>
      <c r="TYN32" s="117"/>
      <c r="TYO32" s="117"/>
      <c r="TYP32" s="117"/>
      <c r="TYQ32" s="117"/>
      <c r="TYR32" s="117"/>
      <c r="TYS32" s="117"/>
      <c r="TYT32" s="117"/>
      <c r="TYU32" s="117"/>
      <c r="TYV32" s="117"/>
      <c r="TYW32" s="117"/>
      <c r="TYX32" s="117"/>
      <c r="TYY32" s="117"/>
      <c r="TYZ32" s="117"/>
      <c r="TZA32" s="117"/>
      <c r="TZB32" s="117"/>
      <c r="TZC32" s="117"/>
      <c r="TZD32" s="117"/>
      <c r="TZE32" s="117"/>
      <c r="TZF32" s="117"/>
      <c r="TZG32" s="117"/>
      <c r="TZH32" s="117"/>
      <c r="TZI32" s="117"/>
      <c r="TZJ32" s="117"/>
      <c r="TZK32" s="117"/>
      <c r="TZL32" s="117"/>
      <c r="TZM32" s="117"/>
      <c r="TZN32" s="117"/>
      <c r="TZO32" s="117"/>
      <c r="TZP32" s="117"/>
      <c r="TZQ32" s="117"/>
      <c r="TZR32" s="117"/>
      <c r="TZS32" s="117"/>
      <c r="TZT32" s="117"/>
      <c r="TZU32" s="117"/>
      <c r="TZV32" s="117"/>
      <c r="TZW32" s="117"/>
      <c r="TZX32" s="117"/>
      <c r="TZY32" s="117"/>
      <c r="TZZ32" s="117"/>
      <c r="UAA32" s="117"/>
      <c r="UAB32" s="117"/>
      <c r="UAC32" s="117"/>
      <c r="UAD32" s="117"/>
      <c r="UAE32" s="117"/>
      <c r="UAF32" s="117"/>
      <c r="UAG32" s="117"/>
      <c r="UAH32" s="117"/>
      <c r="UAI32" s="117"/>
      <c r="UAJ32" s="117"/>
      <c r="UAK32" s="117"/>
      <c r="UAL32" s="117"/>
      <c r="UAM32" s="117"/>
      <c r="UAN32" s="117"/>
      <c r="UAO32" s="117"/>
      <c r="UAP32" s="117"/>
      <c r="UAQ32" s="117"/>
      <c r="UAR32" s="117"/>
      <c r="UAS32" s="117"/>
      <c r="UAT32" s="117"/>
      <c r="UAU32" s="117"/>
      <c r="UAV32" s="117"/>
      <c r="UAW32" s="117"/>
      <c r="UAX32" s="117"/>
      <c r="UAY32" s="117"/>
      <c r="UAZ32" s="117"/>
      <c r="UBA32" s="117"/>
      <c r="UBB32" s="117"/>
      <c r="UBC32" s="117"/>
      <c r="UBD32" s="117"/>
      <c r="UBE32" s="117"/>
      <c r="UBF32" s="117"/>
      <c r="UBG32" s="117"/>
      <c r="UBH32" s="117"/>
      <c r="UBI32" s="117"/>
      <c r="UBJ32" s="117"/>
      <c r="UBK32" s="117"/>
      <c r="UBL32" s="117"/>
      <c r="UBM32" s="117"/>
      <c r="UBN32" s="117"/>
      <c r="UBO32" s="117"/>
      <c r="UBP32" s="117"/>
      <c r="UBQ32" s="117"/>
      <c r="UBR32" s="117"/>
      <c r="UBS32" s="117"/>
      <c r="UBT32" s="117"/>
      <c r="UBU32" s="117"/>
      <c r="UBV32" s="117"/>
      <c r="UBW32" s="117"/>
      <c r="UBX32" s="117"/>
      <c r="UBY32" s="117"/>
      <c r="UBZ32" s="117"/>
      <c r="UCA32" s="117"/>
      <c r="UCB32" s="117"/>
      <c r="UCC32" s="117"/>
      <c r="UCD32" s="117"/>
      <c r="UCE32" s="117"/>
      <c r="UCF32" s="117"/>
      <c r="UCG32" s="117"/>
      <c r="UCH32" s="117"/>
      <c r="UCI32" s="117"/>
      <c r="UCJ32" s="117"/>
      <c r="UCK32" s="117"/>
      <c r="UCL32" s="117"/>
      <c r="UCM32" s="117"/>
      <c r="UCN32" s="117"/>
      <c r="UCO32" s="117"/>
      <c r="UCP32" s="117"/>
      <c r="UCQ32" s="117"/>
      <c r="UCR32" s="117"/>
      <c r="UCS32" s="117"/>
      <c r="UCT32" s="117"/>
      <c r="UCU32" s="117"/>
      <c r="UCV32" s="117"/>
      <c r="UCW32" s="117"/>
      <c r="UCX32" s="117"/>
      <c r="UCY32" s="117"/>
      <c r="UCZ32" s="117"/>
      <c r="UDA32" s="117"/>
      <c r="UDB32" s="117"/>
      <c r="UDC32" s="117"/>
      <c r="UDD32" s="117"/>
      <c r="UDE32" s="117"/>
      <c r="UDF32" s="117"/>
      <c r="UDG32" s="117"/>
      <c r="UDH32" s="117"/>
      <c r="UDI32" s="117"/>
      <c r="UDJ32" s="117"/>
      <c r="UDK32" s="117"/>
      <c r="UDL32" s="117"/>
      <c r="UDM32" s="117"/>
      <c r="UDN32" s="117"/>
      <c r="UDO32" s="117"/>
      <c r="UDP32" s="117"/>
      <c r="UDQ32" s="117"/>
      <c r="UDR32" s="117"/>
      <c r="UDS32" s="117"/>
      <c r="UDT32" s="117"/>
      <c r="UDU32" s="117"/>
      <c r="UDV32" s="117"/>
      <c r="UDW32" s="117"/>
      <c r="UDX32" s="117"/>
      <c r="UDY32" s="117"/>
      <c r="UDZ32" s="117"/>
      <c r="UEA32" s="117"/>
      <c r="UEB32" s="117"/>
      <c r="UEC32" s="117"/>
      <c r="UED32" s="117"/>
      <c r="UEE32" s="117"/>
      <c r="UEF32" s="117"/>
      <c r="UEG32" s="117"/>
      <c r="UEH32" s="117"/>
      <c r="UEI32" s="117"/>
      <c r="UEJ32" s="117"/>
      <c r="UEK32" s="117"/>
      <c r="UEL32" s="117"/>
      <c r="UEM32" s="117"/>
      <c r="UEN32" s="117"/>
      <c r="UEO32" s="117"/>
      <c r="UEP32" s="117"/>
      <c r="UEQ32" s="117"/>
      <c r="UER32" s="117"/>
      <c r="UES32" s="117"/>
      <c r="UET32" s="117"/>
      <c r="UEU32" s="117"/>
      <c r="UEV32" s="117"/>
      <c r="UEW32" s="117"/>
      <c r="UEX32" s="117"/>
      <c r="UEY32" s="117"/>
      <c r="UEZ32" s="117"/>
      <c r="UFA32" s="117"/>
      <c r="UFB32" s="117"/>
      <c r="UFC32" s="117"/>
      <c r="UFD32" s="117"/>
      <c r="UFE32" s="117"/>
      <c r="UFF32" s="117"/>
      <c r="UFG32" s="117"/>
      <c r="UFH32" s="117"/>
      <c r="UFI32" s="117"/>
      <c r="UFJ32" s="117"/>
      <c r="UFK32" s="117"/>
      <c r="UFL32" s="117"/>
      <c r="UFM32" s="117"/>
      <c r="UFN32" s="117"/>
      <c r="UFO32" s="117"/>
      <c r="UFP32" s="117"/>
      <c r="UFQ32" s="117"/>
      <c r="UFR32" s="117"/>
      <c r="UFS32" s="117"/>
      <c r="UFT32" s="117"/>
      <c r="UFU32" s="117"/>
      <c r="UFV32" s="117"/>
      <c r="UFW32" s="117"/>
      <c r="UFX32" s="117"/>
      <c r="UFY32" s="117"/>
      <c r="UFZ32" s="117"/>
      <c r="UGA32" s="117"/>
      <c r="UGB32" s="117"/>
      <c r="UGC32" s="117"/>
      <c r="UGD32" s="117"/>
      <c r="UGE32" s="117"/>
      <c r="UGF32" s="117"/>
      <c r="UGG32" s="117"/>
      <c r="UGH32" s="117"/>
      <c r="UGI32" s="117"/>
      <c r="UGJ32" s="117"/>
      <c r="UGK32" s="117"/>
      <c r="UGL32" s="117"/>
      <c r="UGM32" s="117"/>
      <c r="UGN32" s="117"/>
      <c r="UGO32" s="117"/>
      <c r="UGP32" s="117"/>
      <c r="UGQ32" s="117"/>
      <c r="UGR32" s="117"/>
      <c r="UGS32" s="117"/>
      <c r="UGT32" s="117"/>
      <c r="UGU32" s="117"/>
      <c r="UGV32" s="117"/>
      <c r="UGW32" s="117"/>
      <c r="UGX32" s="117"/>
      <c r="UGY32" s="117"/>
      <c r="UGZ32" s="117"/>
      <c r="UHA32" s="117"/>
      <c r="UHB32" s="117"/>
      <c r="UHC32" s="117"/>
      <c r="UHD32" s="117"/>
      <c r="UHE32" s="117"/>
      <c r="UHF32" s="117"/>
      <c r="UHG32" s="117"/>
      <c r="UHH32" s="117"/>
      <c r="UHI32" s="117"/>
      <c r="UHJ32" s="117"/>
      <c r="UHK32" s="117"/>
      <c r="UHL32" s="117"/>
      <c r="UHM32" s="117"/>
      <c r="UHN32" s="117"/>
      <c r="UHO32" s="117"/>
      <c r="UHP32" s="117"/>
      <c r="UHQ32" s="117"/>
      <c r="UHR32" s="117"/>
      <c r="UHS32" s="117"/>
      <c r="UHT32" s="117"/>
      <c r="UHU32" s="117"/>
      <c r="UHV32" s="117"/>
      <c r="UHW32" s="117"/>
      <c r="UHX32" s="117"/>
      <c r="UHY32" s="117"/>
      <c r="UHZ32" s="117"/>
      <c r="UIA32" s="117"/>
      <c r="UIB32" s="117"/>
      <c r="UIC32" s="117"/>
      <c r="UID32" s="117"/>
      <c r="UIE32" s="117"/>
      <c r="UIF32" s="117"/>
      <c r="UIG32" s="117"/>
      <c r="UIH32" s="117"/>
      <c r="UII32" s="117"/>
      <c r="UIJ32" s="117"/>
      <c r="UIK32" s="117"/>
      <c r="UIL32" s="117"/>
      <c r="UIM32" s="117"/>
      <c r="UIN32" s="117"/>
      <c r="UIO32" s="117"/>
      <c r="UIP32" s="117"/>
      <c r="UIQ32" s="117"/>
      <c r="UIR32" s="117"/>
      <c r="UIS32" s="117"/>
      <c r="UIT32" s="117"/>
      <c r="UIU32" s="117"/>
      <c r="UIV32" s="117"/>
      <c r="UIW32" s="117"/>
      <c r="UIX32" s="117"/>
      <c r="UIY32" s="117"/>
      <c r="UIZ32" s="117"/>
      <c r="UJA32" s="117"/>
      <c r="UJB32" s="117"/>
      <c r="UJC32" s="117"/>
      <c r="UJD32" s="117"/>
      <c r="UJE32" s="117"/>
      <c r="UJF32" s="117"/>
      <c r="UJG32" s="117"/>
      <c r="UJH32" s="117"/>
      <c r="UJI32" s="117"/>
      <c r="UJJ32" s="117"/>
      <c r="UJK32" s="117"/>
      <c r="UJL32" s="117"/>
      <c r="UJM32" s="117"/>
      <c r="UJN32" s="117"/>
      <c r="UJO32" s="117"/>
      <c r="UJP32" s="117"/>
      <c r="UJQ32" s="117"/>
      <c r="UJR32" s="117"/>
      <c r="UJS32" s="117"/>
      <c r="UJT32" s="117"/>
      <c r="UJU32" s="117"/>
      <c r="UJV32" s="117"/>
      <c r="UJW32" s="117"/>
      <c r="UJX32" s="117"/>
      <c r="UJY32" s="117"/>
      <c r="UJZ32" s="117"/>
      <c r="UKA32" s="117"/>
      <c r="UKB32" s="117"/>
      <c r="UKC32" s="117"/>
      <c r="UKD32" s="117"/>
      <c r="UKE32" s="117"/>
      <c r="UKF32" s="117"/>
      <c r="UKG32" s="117"/>
      <c r="UKH32" s="117"/>
      <c r="UKI32" s="117"/>
      <c r="UKJ32" s="117"/>
      <c r="UKK32" s="117"/>
      <c r="UKL32" s="117"/>
      <c r="UKM32" s="117"/>
      <c r="UKN32" s="117"/>
      <c r="UKO32" s="117"/>
      <c r="UKP32" s="117"/>
      <c r="UKQ32" s="117"/>
      <c r="UKR32" s="117"/>
      <c r="UKS32" s="117"/>
      <c r="UKT32" s="117"/>
      <c r="UKU32" s="117"/>
      <c r="UKV32" s="117"/>
      <c r="UKW32" s="117"/>
      <c r="UKX32" s="117"/>
      <c r="UKY32" s="117"/>
      <c r="UKZ32" s="117"/>
      <c r="ULA32" s="117"/>
      <c r="ULB32" s="117"/>
      <c r="ULC32" s="117"/>
      <c r="ULD32" s="117"/>
      <c r="ULE32" s="117"/>
      <c r="ULF32" s="117"/>
      <c r="ULG32" s="117"/>
      <c r="ULH32" s="117"/>
      <c r="ULI32" s="117"/>
      <c r="ULJ32" s="117"/>
      <c r="ULK32" s="117"/>
      <c r="ULL32" s="117"/>
      <c r="ULM32" s="117"/>
      <c r="ULN32" s="117"/>
      <c r="ULO32" s="117"/>
      <c r="ULP32" s="117"/>
      <c r="ULQ32" s="117"/>
      <c r="ULR32" s="117"/>
      <c r="ULS32" s="117"/>
      <c r="ULT32" s="117"/>
      <c r="ULU32" s="117"/>
      <c r="ULV32" s="117"/>
      <c r="ULW32" s="117"/>
      <c r="ULX32" s="117"/>
      <c r="ULY32" s="117"/>
      <c r="ULZ32" s="117"/>
      <c r="UMA32" s="117"/>
      <c r="UMB32" s="117"/>
      <c r="UMC32" s="117"/>
      <c r="UMD32" s="117"/>
      <c r="UME32" s="117"/>
      <c r="UMF32" s="117"/>
      <c r="UMG32" s="117"/>
      <c r="UMH32" s="117"/>
      <c r="UMI32" s="117"/>
      <c r="UMJ32" s="117"/>
      <c r="UMK32" s="117"/>
      <c r="UML32" s="117"/>
      <c r="UMM32" s="117"/>
      <c r="UMN32" s="117"/>
      <c r="UMO32" s="117"/>
      <c r="UMP32" s="117"/>
      <c r="UMQ32" s="117"/>
      <c r="UMR32" s="117"/>
      <c r="UMS32" s="117"/>
      <c r="UMT32" s="117"/>
      <c r="UMU32" s="117"/>
      <c r="UMV32" s="117"/>
      <c r="UMW32" s="117"/>
      <c r="UMX32" s="117"/>
      <c r="UMY32" s="117"/>
      <c r="UMZ32" s="117"/>
      <c r="UNA32" s="117"/>
      <c r="UNB32" s="117"/>
      <c r="UNC32" s="117"/>
      <c r="UND32" s="117"/>
      <c r="UNE32" s="117"/>
      <c r="UNF32" s="117"/>
      <c r="UNG32" s="117"/>
      <c r="UNH32" s="117"/>
      <c r="UNI32" s="117"/>
      <c r="UNJ32" s="117"/>
      <c r="UNK32" s="117"/>
      <c r="UNL32" s="117"/>
      <c r="UNM32" s="117"/>
      <c r="UNN32" s="117"/>
      <c r="UNO32" s="117"/>
      <c r="UNP32" s="117"/>
      <c r="UNQ32" s="117"/>
      <c r="UNR32" s="117"/>
      <c r="UNS32" s="117"/>
      <c r="UNT32" s="117"/>
      <c r="UNU32" s="117"/>
      <c r="UNV32" s="117"/>
      <c r="UNW32" s="117"/>
      <c r="UNX32" s="117"/>
      <c r="UNY32" s="117"/>
      <c r="UNZ32" s="117"/>
      <c r="UOA32" s="117"/>
      <c r="UOB32" s="117"/>
      <c r="UOC32" s="117"/>
      <c r="UOD32" s="117"/>
      <c r="UOE32" s="117"/>
      <c r="UOF32" s="117"/>
      <c r="UOG32" s="117"/>
      <c r="UOH32" s="117"/>
      <c r="UOI32" s="117"/>
      <c r="UOJ32" s="117"/>
      <c r="UOK32" s="117"/>
      <c r="UOL32" s="117"/>
      <c r="UOM32" s="117"/>
      <c r="UON32" s="117"/>
      <c r="UOO32" s="117"/>
      <c r="UOP32" s="117"/>
      <c r="UOQ32" s="117"/>
      <c r="UOR32" s="117"/>
      <c r="UOS32" s="117"/>
      <c r="UOT32" s="117"/>
      <c r="UOU32" s="117"/>
      <c r="UOV32" s="117"/>
      <c r="UOW32" s="117"/>
      <c r="UOX32" s="117"/>
      <c r="UOY32" s="117"/>
      <c r="UOZ32" s="117"/>
      <c r="UPA32" s="117"/>
      <c r="UPB32" s="117"/>
      <c r="UPC32" s="117"/>
      <c r="UPD32" s="117"/>
      <c r="UPE32" s="117"/>
      <c r="UPF32" s="117"/>
      <c r="UPG32" s="117"/>
      <c r="UPH32" s="117"/>
      <c r="UPI32" s="117"/>
      <c r="UPJ32" s="117"/>
      <c r="UPK32" s="117"/>
      <c r="UPL32" s="117"/>
      <c r="UPM32" s="117"/>
      <c r="UPN32" s="117"/>
      <c r="UPO32" s="117"/>
      <c r="UPP32" s="117"/>
      <c r="UPQ32" s="117"/>
      <c r="UPR32" s="117"/>
      <c r="UPS32" s="117"/>
      <c r="UPT32" s="117"/>
      <c r="UPU32" s="117"/>
      <c r="UPV32" s="117"/>
      <c r="UPW32" s="117"/>
      <c r="UPX32" s="117"/>
      <c r="UPY32" s="117"/>
      <c r="UPZ32" s="117"/>
      <c r="UQA32" s="117"/>
      <c r="UQB32" s="117"/>
      <c r="UQC32" s="117"/>
      <c r="UQD32" s="117"/>
      <c r="UQE32" s="117"/>
      <c r="UQF32" s="117"/>
      <c r="UQG32" s="117"/>
      <c r="UQH32" s="117"/>
      <c r="UQI32" s="117"/>
      <c r="UQJ32" s="117"/>
      <c r="UQK32" s="117"/>
      <c r="UQL32" s="117"/>
      <c r="UQM32" s="117"/>
      <c r="UQN32" s="117"/>
      <c r="UQO32" s="117"/>
      <c r="UQP32" s="117"/>
      <c r="UQQ32" s="117"/>
      <c r="UQR32" s="117"/>
      <c r="UQS32" s="117"/>
      <c r="UQT32" s="117"/>
      <c r="UQU32" s="117"/>
      <c r="UQV32" s="117"/>
      <c r="UQW32" s="117"/>
      <c r="UQX32" s="117"/>
      <c r="UQY32" s="117"/>
      <c r="UQZ32" s="117"/>
      <c r="URA32" s="117"/>
      <c r="URB32" s="117"/>
      <c r="URC32" s="117"/>
      <c r="URD32" s="117"/>
      <c r="URE32" s="117"/>
      <c r="URF32" s="117"/>
      <c r="URG32" s="117"/>
      <c r="URH32" s="117"/>
      <c r="URI32" s="117"/>
      <c r="URJ32" s="117"/>
      <c r="URK32" s="117"/>
      <c r="URL32" s="117"/>
      <c r="URM32" s="117"/>
      <c r="URN32" s="117"/>
      <c r="URO32" s="117"/>
      <c r="URP32" s="117"/>
      <c r="URQ32" s="117"/>
      <c r="URR32" s="117"/>
      <c r="URS32" s="117"/>
      <c r="URT32" s="117"/>
      <c r="URU32" s="117"/>
      <c r="URV32" s="117"/>
      <c r="URW32" s="117"/>
      <c r="URX32" s="117"/>
      <c r="URY32" s="117"/>
      <c r="URZ32" s="117"/>
      <c r="USA32" s="117"/>
      <c r="USB32" s="117"/>
      <c r="USC32" s="117"/>
      <c r="USD32" s="117"/>
      <c r="USE32" s="117"/>
      <c r="USF32" s="117"/>
      <c r="USG32" s="117"/>
      <c r="USH32" s="117"/>
      <c r="USI32" s="117"/>
      <c r="USJ32" s="117"/>
      <c r="USK32" s="117"/>
      <c r="USL32" s="117"/>
      <c r="USM32" s="117"/>
      <c r="USN32" s="117"/>
      <c r="USO32" s="117"/>
      <c r="USP32" s="117"/>
      <c r="USQ32" s="117"/>
      <c r="USR32" s="117"/>
      <c r="USS32" s="117"/>
      <c r="UST32" s="117"/>
      <c r="USU32" s="117"/>
      <c r="USV32" s="117"/>
      <c r="USW32" s="117"/>
      <c r="USX32" s="117"/>
      <c r="USY32" s="117"/>
      <c r="USZ32" s="117"/>
      <c r="UTA32" s="117"/>
      <c r="UTB32" s="117"/>
      <c r="UTC32" s="117"/>
      <c r="UTD32" s="117"/>
      <c r="UTE32" s="117"/>
      <c r="UTF32" s="117"/>
      <c r="UTG32" s="117"/>
      <c r="UTH32" s="117"/>
      <c r="UTI32" s="117"/>
      <c r="UTJ32" s="117"/>
      <c r="UTK32" s="117"/>
      <c r="UTL32" s="117"/>
      <c r="UTM32" s="117"/>
      <c r="UTN32" s="117"/>
      <c r="UTO32" s="117"/>
      <c r="UTP32" s="117"/>
      <c r="UTQ32" s="117"/>
      <c r="UTR32" s="117"/>
      <c r="UTS32" s="117"/>
      <c r="UTT32" s="117"/>
      <c r="UTU32" s="117"/>
      <c r="UTV32" s="117"/>
      <c r="UTW32" s="117"/>
      <c r="UTX32" s="117"/>
      <c r="UTY32" s="117"/>
      <c r="UTZ32" s="117"/>
      <c r="UUA32" s="117"/>
      <c r="UUB32" s="117"/>
      <c r="UUC32" s="117"/>
      <c r="UUD32" s="117"/>
      <c r="UUE32" s="117"/>
      <c r="UUF32" s="117"/>
      <c r="UUG32" s="117"/>
      <c r="UUH32" s="117"/>
      <c r="UUI32" s="117"/>
      <c r="UUJ32" s="117"/>
      <c r="UUK32" s="117"/>
      <c r="UUL32" s="117"/>
      <c r="UUM32" s="117"/>
      <c r="UUN32" s="117"/>
      <c r="UUO32" s="117"/>
      <c r="UUP32" s="117"/>
      <c r="UUQ32" s="117"/>
      <c r="UUR32" s="117"/>
      <c r="UUS32" s="117"/>
      <c r="UUT32" s="117"/>
      <c r="UUU32" s="117"/>
      <c r="UUV32" s="117"/>
      <c r="UUW32" s="117"/>
      <c r="UUX32" s="117"/>
      <c r="UUY32" s="117"/>
      <c r="UUZ32" s="117"/>
      <c r="UVA32" s="117"/>
      <c r="UVB32" s="117"/>
      <c r="UVC32" s="117"/>
      <c r="UVD32" s="117"/>
      <c r="UVE32" s="117"/>
      <c r="UVF32" s="117"/>
      <c r="UVG32" s="117"/>
      <c r="UVH32" s="117"/>
      <c r="UVI32" s="117"/>
      <c r="UVJ32" s="117"/>
      <c r="UVK32" s="117"/>
      <c r="UVL32" s="117"/>
      <c r="UVM32" s="117"/>
      <c r="UVN32" s="117"/>
      <c r="UVO32" s="117"/>
      <c r="UVP32" s="117"/>
      <c r="UVQ32" s="117"/>
      <c r="UVR32" s="117"/>
      <c r="UVS32" s="117"/>
      <c r="UVT32" s="117"/>
      <c r="UVU32" s="117"/>
      <c r="UVV32" s="117"/>
      <c r="UVW32" s="117"/>
      <c r="UVX32" s="117"/>
      <c r="UVY32" s="117"/>
      <c r="UVZ32" s="117"/>
      <c r="UWA32" s="117"/>
      <c r="UWB32" s="117"/>
      <c r="UWC32" s="117"/>
      <c r="UWD32" s="117"/>
      <c r="UWE32" s="117"/>
      <c r="UWF32" s="117"/>
      <c r="UWG32" s="117"/>
      <c r="UWH32" s="117"/>
      <c r="UWI32" s="117"/>
      <c r="UWJ32" s="117"/>
      <c r="UWK32" s="117"/>
      <c r="UWL32" s="117"/>
      <c r="UWM32" s="117"/>
      <c r="UWN32" s="117"/>
      <c r="UWO32" s="117"/>
      <c r="UWP32" s="117"/>
      <c r="UWQ32" s="117"/>
      <c r="UWR32" s="117"/>
      <c r="UWS32" s="117"/>
      <c r="UWT32" s="117"/>
      <c r="UWU32" s="117"/>
      <c r="UWV32" s="117"/>
      <c r="UWW32" s="117"/>
      <c r="UWX32" s="117"/>
      <c r="UWY32" s="117"/>
      <c r="UWZ32" s="117"/>
      <c r="UXA32" s="117"/>
      <c r="UXB32" s="117"/>
      <c r="UXC32" s="117"/>
      <c r="UXD32" s="117"/>
      <c r="UXE32" s="117"/>
      <c r="UXF32" s="117"/>
      <c r="UXG32" s="117"/>
      <c r="UXH32" s="117"/>
      <c r="UXI32" s="117"/>
      <c r="UXJ32" s="117"/>
      <c r="UXK32" s="117"/>
      <c r="UXL32" s="117"/>
      <c r="UXM32" s="117"/>
      <c r="UXN32" s="117"/>
      <c r="UXO32" s="117"/>
      <c r="UXP32" s="117"/>
      <c r="UXQ32" s="117"/>
      <c r="UXR32" s="117"/>
      <c r="UXS32" s="117"/>
      <c r="UXT32" s="117"/>
      <c r="UXU32" s="117"/>
      <c r="UXV32" s="117"/>
      <c r="UXW32" s="117"/>
      <c r="UXX32" s="117"/>
      <c r="UXY32" s="117"/>
      <c r="UXZ32" s="117"/>
      <c r="UYA32" s="117"/>
      <c r="UYB32" s="117"/>
      <c r="UYC32" s="117"/>
      <c r="UYD32" s="117"/>
      <c r="UYE32" s="117"/>
      <c r="UYF32" s="117"/>
      <c r="UYG32" s="117"/>
      <c r="UYH32" s="117"/>
      <c r="UYI32" s="117"/>
      <c r="UYJ32" s="117"/>
      <c r="UYK32" s="117"/>
      <c r="UYL32" s="117"/>
      <c r="UYM32" s="117"/>
      <c r="UYN32" s="117"/>
      <c r="UYO32" s="117"/>
      <c r="UYP32" s="117"/>
      <c r="UYQ32" s="117"/>
      <c r="UYR32" s="117"/>
      <c r="UYS32" s="117"/>
      <c r="UYT32" s="117"/>
      <c r="UYU32" s="117"/>
      <c r="UYV32" s="117"/>
      <c r="UYW32" s="117"/>
      <c r="UYX32" s="117"/>
      <c r="UYY32" s="117"/>
      <c r="UYZ32" s="117"/>
      <c r="UZA32" s="117"/>
      <c r="UZB32" s="117"/>
      <c r="UZC32" s="117"/>
      <c r="UZD32" s="117"/>
      <c r="UZE32" s="117"/>
      <c r="UZF32" s="117"/>
      <c r="UZG32" s="117"/>
      <c r="UZH32" s="117"/>
      <c r="UZI32" s="117"/>
      <c r="UZJ32" s="117"/>
      <c r="UZK32" s="117"/>
      <c r="UZL32" s="117"/>
      <c r="UZM32" s="117"/>
      <c r="UZN32" s="117"/>
      <c r="UZO32" s="117"/>
      <c r="UZP32" s="117"/>
      <c r="UZQ32" s="117"/>
      <c r="UZR32" s="117"/>
      <c r="UZS32" s="117"/>
      <c r="UZT32" s="117"/>
      <c r="UZU32" s="117"/>
      <c r="UZV32" s="117"/>
      <c r="UZW32" s="117"/>
      <c r="UZX32" s="117"/>
      <c r="UZY32" s="117"/>
      <c r="UZZ32" s="117"/>
      <c r="VAA32" s="117"/>
      <c r="VAB32" s="117"/>
      <c r="VAC32" s="117"/>
      <c r="VAD32" s="117"/>
      <c r="VAE32" s="117"/>
      <c r="VAF32" s="117"/>
      <c r="VAG32" s="117"/>
      <c r="VAH32" s="117"/>
      <c r="VAI32" s="117"/>
      <c r="VAJ32" s="117"/>
      <c r="VAK32" s="117"/>
      <c r="VAL32" s="117"/>
      <c r="VAM32" s="117"/>
      <c r="VAN32" s="117"/>
      <c r="VAO32" s="117"/>
      <c r="VAP32" s="117"/>
      <c r="VAQ32" s="117"/>
      <c r="VAR32" s="117"/>
      <c r="VAS32" s="117"/>
      <c r="VAT32" s="117"/>
      <c r="VAU32" s="117"/>
      <c r="VAV32" s="117"/>
      <c r="VAW32" s="117"/>
      <c r="VAX32" s="117"/>
      <c r="VAY32" s="117"/>
      <c r="VAZ32" s="117"/>
      <c r="VBA32" s="117"/>
      <c r="VBB32" s="117"/>
      <c r="VBC32" s="117"/>
      <c r="VBD32" s="117"/>
      <c r="VBE32" s="117"/>
      <c r="VBF32" s="117"/>
      <c r="VBG32" s="117"/>
      <c r="VBH32" s="117"/>
      <c r="VBI32" s="117"/>
      <c r="VBJ32" s="117"/>
      <c r="VBK32" s="117"/>
      <c r="VBL32" s="117"/>
      <c r="VBM32" s="117"/>
      <c r="VBN32" s="117"/>
      <c r="VBO32" s="117"/>
      <c r="VBP32" s="117"/>
      <c r="VBQ32" s="117"/>
      <c r="VBR32" s="117"/>
      <c r="VBS32" s="117"/>
      <c r="VBT32" s="117"/>
      <c r="VBU32" s="117"/>
      <c r="VBV32" s="117"/>
      <c r="VBW32" s="117"/>
      <c r="VBX32" s="117"/>
      <c r="VBY32" s="117"/>
      <c r="VBZ32" s="117"/>
      <c r="VCA32" s="117"/>
      <c r="VCB32" s="117"/>
      <c r="VCC32" s="117"/>
      <c r="VCD32" s="117"/>
      <c r="VCE32" s="117"/>
      <c r="VCF32" s="117"/>
      <c r="VCG32" s="117"/>
      <c r="VCH32" s="117"/>
      <c r="VCI32" s="117"/>
      <c r="VCJ32" s="117"/>
      <c r="VCK32" s="117"/>
      <c r="VCL32" s="117"/>
      <c r="VCM32" s="117"/>
      <c r="VCN32" s="117"/>
      <c r="VCO32" s="117"/>
      <c r="VCP32" s="117"/>
      <c r="VCQ32" s="117"/>
      <c r="VCR32" s="117"/>
      <c r="VCS32" s="117"/>
      <c r="VCT32" s="117"/>
      <c r="VCU32" s="117"/>
      <c r="VCV32" s="117"/>
      <c r="VCW32" s="117"/>
      <c r="VCX32" s="117"/>
      <c r="VCY32" s="117"/>
      <c r="VCZ32" s="117"/>
      <c r="VDA32" s="117"/>
      <c r="VDB32" s="117"/>
      <c r="VDC32" s="117"/>
      <c r="VDD32" s="117"/>
      <c r="VDE32" s="117"/>
      <c r="VDF32" s="117"/>
      <c r="VDG32" s="117"/>
      <c r="VDH32" s="117"/>
      <c r="VDI32" s="117"/>
      <c r="VDJ32" s="117"/>
      <c r="VDK32" s="117"/>
      <c r="VDL32" s="117"/>
      <c r="VDM32" s="117"/>
      <c r="VDN32" s="117"/>
      <c r="VDO32" s="117"/>
      <c r="VDP32" s="117"/>
      <c r="VDQ32" s="117"/>
      <c r="VDR32" s="117"/>
      <c r="VDS32" s="117"/>
      <c r="VDT32" s="117"/>
      <c r="VDU32" s="117"/>
      <c r="VDV32" s="117"/>
      <c r="VDW32" s="117"/>
      <c r="VDX32" s="117"/>
      <c r="VDY32" s="117"/>
      <c r="VDZ32" s="117"/>
      <c r="VEA32" s="117"/>
      <c r="VEB32" s="117"/>
      <c r="VEC32" s="117"/>
      <c r="VED32" s="117"/>
      <c r="VEE32" s="117"/>
      <c r="VEF32" s="117"/>
      <c r="VEG32" s="117"/>
      <c r="VEH32" s="117"/>
      <c r="VEI32" s="117"/>
      <c r="VEJ32" s="117"/>
      <c r="VEK32" s="117"/>
      <c r="VEL32" s="117"/>
      <c r="VEM32" s="117"/>
      <c r="VEN32" s="117"/>
      <c r="VEO32" s="117"/>
      <c r="VEP32" s="117"/>
      <c r="VEQ32" s="117"/>
      <c r="VER32" s="117"/>
      <c r="VES32" s="117"/>
      <c r="VET32" s="117"/>
      <c r="VEU32" s="117"/>
      <c r="VEV32" s="117"/>
      <c r="VEW32" s="117"/>
      <c r="VEX32" s="117"/>
      <c r="VEY32" s="117"/>
      <c r="VEZ32" s="117"/>
      <c r="VFA32" s="117"/>
      <c r="VFB32" s="117"/>
      <c r="VFC32" s="117"/>
      <c r="VFD32" s="117"/>
      <c r="VFE32" s="117"/>
      <c r="VFF32" s="117"/>
      <c r="VFG32" s="117"/>
      <c r="VFH32" s="117"/>
      <c r="VFI32" s="117"/>
      <c r="VFJ32" s="117"/>
      <c r="VFK32" s="117"/>
      <c r="VFL32" s="117"/>
      <c r="VFM32" s="117"/>
      <c r="VFN32" s="117"/>
      <c r="VFO32" s="117"/>
      <c r="VFP32" s="117"/>
      <c r="VFQ32" s="117"/>
      <c r="VFR32" s="117"/>
      <c r="VFS32" s="117"/>
      <c r="VFT32" s="117"/>
      <c r="VFU32" s="117"/>
      <c r="VFV32" s="117"/>
      <c r="VFW32" s="117"/>
      <c r="VFX32" s="117"/>
      <c r="VFY32" s="117"/>
      <c r="VFZ32" s="117"/>
      <c r="VGA32" s="117"/>
      <c r="VGB32" s="117"/>
      <c r="VGC32" s="117"/>
      <c r="VGD32" s="117"/>
      <c r="VGE32" s="117"/>
      <c r="VGF32" s="117"/>
      <c r="VGG32" s="117"/>
      <c r="VGH32" s="117"/>
      <c r="VGI32" s="117"/>
      <c r="VGJ32" s="117"/>
      <c r="VGK32" s="117"/>
      <c r="VGL32" s="117"/>
      <c r="VGM32" s="117"/>
      <c r="VGN32" s="117"/>
      <c r="VGO32" s="117"/>
      <c r="VGP32" s="117"/>
      <c r="VGQ32" s="117"/>
      <c r="VGR32" s="117"/>
      <c r="VGS32" s="117"/>
      <c r="VGT32" s="117"/>
      <c r="VGU32" s="117"/>
      <c r="VGV32" s="117"/>
      <c r="VGW32" s="117"/>
      <c r="VGX32" s="117"/>
      <c r="VGY32" s="117"/>
      <c r="VGZ32" s="117"/>
      <c r="VHA32" s="117"/>
      <c r="VHB32" s="117"/>
      <c r="VHC32" s="117"/>
      <c r="VHD32" s="117"/>
      <c r="VHE32" s="117"/>
      <c r="VHF32" s="117"/>
      <c r="VHG32" s="117"/>
      <c r="VHH32" s="117"/>
      <c r="VHI32" s="117"/>
      <c r="VHJ32" s="117"/>
      <c r="VHK32" s="117"/>
      <c r="VHL32" s="117"/>
      <c r="VHM32" s="117"/>
      <c r="VHN32" s="117"/>
      <c r="VHO32" s="117"/>
      <c r="VHP32" s="117"/>
      <c r="VHQ32" s="117"/>
      <c r="VHR32" s="117"/>
      <c r="VHS32" s="117"/>
      <c r="VHT32" s="117"/>
      <c r="VHU32" s="117"/>
      <c r="VHV32" s="117"/>
      <c r="VHW32" s="117"/>
      <c r="VHX32" s="117"/>
      <c r="VHY32" s="117"/>
      <c r="VHZ32" s="117"/>
      <c r="VIA32" s="117"/>
      <c r="VIB32" s="117"/>
      <c r="VIC32" s="117"/>
      <c r="VID32" s="117"/>
      <c r="VIE32" s="117"/>
      <c r="VIF32" s="117"/>
      <c r="VIG32" s="117"/>
      <c r="VIH32" s="117"/>
      <c r="VII32" s="117"/>
      <c r="VIJ32" s="117"/>
      <c r="VIK32" s="117"/>
      <c r="VIL32" s="117"/>
      <c r="VIM32" s="117"/>
      <c r="VIN32" s="117"/>
      <c r="VIO32" s="117"/>
      <c r="VIP32" s="117"/>
      <c r="VIQ32" s="117"/>
      <c r="VIR32" s="117"/>
      <c r="VIS32" s="117"/>
      <c r="VIT32" s="117"/>
      <c r="VIU32" s="117"/>
      <c r="VIV32" s="117"/>
      <c r="VIW32" s="117"/>
      <c r="VIX32" s="117"/>
      <c r="VIY32" s="117"/>
      <c r="VIZ32" s="117"/>
      <c r="VJA32" s="117"/>
      <c r="VJB32" s="117"/>
      <c r="VJC32" s="117"/>
      <c r="VJD32" s="117"/>
      <c r="VJE32" s="117"/>
      <c r="VJF32" s="117"/>
      <c r="VJG32" s="117"/>
      <c r="VJH32" s="117"/>
      <c r="VJI32" s="117"/>
      <c r="VJJ32" s="117"/>
      <c r="VJK32" s="117"/>
      <c r="VJL32" s="117"/>
      <c r="VJM32" s="117"/>
      <c r="VJN32" s="117"/>
      <c r="VJO32" s="117"/>
      <c r="VJP32" s="117"/>
      <c r="VJQ32" s="117"/>
      <c r="VJR32" s="117"/>
      <c r="VJS32" s="117"/>
      <c r="VJT32" s="117"/>
      <c r="VJU32" s="117"/>
      <c r="VJV32" s="117"/>
      <c r="VJW32" s="117"/>
      <c r="VJX32" s="117"/>
      <c r="VJY32" s="117"/>
      <c r="VJZ32" s="117"/>
      <c r="VKA32" s="117"/>
      <c r="VKB32" s="117"/>
      <c r="VKC32" s="117"/>
      <c r="VKD32" s="117"/>
      <c r="VKE32" s="117"/>
      <c r="VKF32" s="117"/>
      <c r="VKG32" s="117"/>
      <c r="VKH32" s="117"/>
      <c r="VKI32" s="117"/>
      <c r="VKJ32" s="117"/>
      <c r="VKK32" s="117"/>
      <c r="VKL32" s="117"/>
      <c r="VKM32" s="117"/>
      <c r="VKN32" s="117"/>
      <c r="VKO32" s="117"/>
      <c r="VKP32" s="117"/>
      <c r="VKQ32" s="117"/>
      <c r="VKR32" s="117"/>
      <c r="VKS32" s="117"/>
      <c r="VKT32" s="117"/>
      <c r="VKU32" s="117"/>
      <c r="VKV32" s="117"/>
      <c r="VKW32" s="117"/>
      <c r="VKX32" s="117"/>
      <c r="VKY32" s="117"/>
      <c r="VKZ32" s="117"/>
      <c r="VLA32" s="117"/>
      <c r="VLB32" s="117"/>
      <c r="VLC32" s="117"/>
      <c r="VLD32" s="117"/>
      <c r="VLE32" s="117"/>
      <c r="VLF32" s="117"/>
      <c r="VLG32" s="117"/>
      <c r="VLH32" s="117"/>
      <c r="VLI32" s="117"/>
      <c r="VLJ32" s="117"/>
      <c r="VLK32" s="117"/>
      <c r="VLL32" s="117"/>
      <c r="VLM32" s="117"/>
      <c r="VLN32" s="117"/>
      <c r="VLO32" s="117"/>
      <c r="VLP32" s="117"/>
      <c r="VLQ32" s="117"/>
      <c r="VLR32" s="117"/>
      <c r="VLS32" s="117"/>
      <c r="VLT32" s="117"/>
      <c r="VLU32" s="117"/>
      <c r="VLV32" s="117"/>
      <c r="VLW32" s="117"/>
      <c r="VLX32" s="117"/>
      <c r="VLY32" s="117"/>
      <c r="VLZ32" s="117"/>
      <c r="VMA32" s="117"/>
      <c r="VMB32" s="117"/>
      <c r="VMC32" s="117"/>
      <c r="VMD32" s="117"/>
      <c r="VME32" s="117"/>
      <c r="VMF32" s="117"/>
      <c r="VMG32" s="117"/>
      <c r="VMH32" s="117"/>
      <c r="VMI32" s="117"/>
      <c r="VMJ32" s="117"/>
      <c r="VMK32" s="117"/>
      <c r="VML32" s="117"/>
      <c r="VMM32" s="117"/>
      <c r="VMN32" s="117"/>
      <c r="VMO32" s="117"/>
      <c r="VMP32" s="117"/>
      <c r="VMQ32" s="117"/>
      <c r="VMR32" s="117"/>
      <c r="VMS32" s="117"/>
      <c r="VMT32" s="117"/>
      <c r="VMU32" s="117"/>
      <c r="VMV32" s="117"/>
      <c r="VMW32" s="117"/>
      <c r="VMX32" s="117"/>
      <c r="VMY32" s="117"/>
      <c r="VMZ32" s="117"/>
      <c r="VNA32" s="117"/>
      <c r="VNB32" s="117"/>
      <c r="VNC32" s="117"/>
      <c r="VND32" s="117"/>
      <c r="VNE32" s="117"/>
      <c r="VNF32" s="117"/>
      <c r="VNG32" s="117"/>
      <c r="VNH32" s="117"/>
      <c r="VNI32" s="117"/>
      <c r="VNJ32" s="117"/>
      <c r="VNK32" s="117"/>
      <c r="VNL32" s="117"/>
      <c r="VNM32" s="117"/>
      <c r="VNN32" s="117"/>
      <c r="VNO32" s="117"/>
      <c r="VNP32" s="117"/>
      <c r="VNQ32" s="117"/>
      <c r="VNR32" s="117"/>
      <c r="VNS32" s="117"/>
      <c r="VNT32" s="117"/>
      <c r="VNU32" s="117"/>
      <c r="VNV32" s="117"/>
      <c r="VNW32" s="117"/>
      <c r="VNX32" s="117"/>
      <c r="VNY32" s="117"/>
      <c r="VNZ32" s="117"/>
      <c r="VOA32" s="117"/>
      <c r="VOB32" s="117"/>
      <c r="VOC32" s="117"/>
      <c r="VOD32" s="117"/>
      <c r="VOE32" s="117"/>
      <c r="VOF32" s="117"/>
      <c r="VOG32" s="117"/>
      <c r="VOH32" s="117"/>
      <c r="VOI32" s="117"/>
      <c r="VOJ32" s="117"/>
      <c r="VOK32" s="117"/>
      <c r="VOL32" s="117"/>
      <c r="VOM32" s="117"/>
      <c r="VON32" s="117"/>
      <c r="VOO32" s="117"/>
      <c r="VOP32" s="117"/>
      <c r="VOQ32" s="117"/>
      <c r="VOR32" s="117"/>
      <c r="VOS32" s="117"/>
      <c r="VOT32" s="117"/>
      <c r="VOU32" s="117"/>
      <c r="VOV32" s="117"/>
      <c r="VOW32" s="117"/>
      <c r="VOX32" s="117"/>
      <c r="VOY32" s="117"/>
      <c r="VOZ32" s="117"/>
      <c r="VPA32" s="117"/>
      <c r="VPB32" s="117"/>
      <c r="VPC32" s="117"/>
      <c r="VPD32" s="117"/>
      <c r="VPE32" s="117"/>
      <c r="VPF32" s="117"/>
      <c r="VPG32" s="117"/>
      <c r="VPH32" s="117"/>
      <c r="VPI32" s="117"/>
      <c r="VPJ32" s="117"/>
      <c r="VPK32" s="117"/>
      <c r="VPL32" s="117"/>
      <c r="VPM32" s="117"/>
      <c r="VPN32" s="117"/>
      <c r="VPO32" s="117"/>
      <c r="VPP32" s="117"/>
      <c r="VPQ32" s="117"/>
      <c r="VPR32" s="117"/>
      <c r="VPS32" s="117"/>
      <c r="VPT32" s="117"/>
      <c r="VPU32" s="117"/>
      <c r="VPV32" s="117"/>
      <c r="VPW32" s="117"/>
      <c r="VPX32" s="117"/>
      <c r="VPY32" s="117"/>
      <c r="VPZ32" s="117"/>
      <c r="VQA32" s="117"/>
      <c r="VQB32" s="117"/>
      <c r="VQC32" s="117"/>
      <c r="VQD32" s="117"/>
      <c r="VQE32" s="117"/>
      <c r="VQF32" s="117"/>
      <c r="VQG32" s="117"/>
      <c r="VQH32" s="117"/>
      <c r="VQI32" s="117"/>
      <c r="VQJ32" s="117"/>
      <c r="VQK32" s="117"/>
      <c r="VQL32" s="117"/>
      <c r="VQM32" s="117"/>
      <c r="VQN32" s="117"/>
      <c r="VQO32" s="117"/>
      <c r="VQP32" s="117"/>
      <c r="VQQ32" s="117"/>
      <c r="VQR32" s="117"/>
      <c r="VQS32" s="117"/>
      <c r="VQT32" s="117"/>
      <c r="VQU32" s="117"/>
      <c r="VQV32" s="117"/>
      <c r="VQW32" s="117"/>
      <c r="VQX32" s="117"/>
      <c r="VQY32" s="117"/>
      <c r="VQZ32" s="117"/>
      <c r="VRA32" s="117"/>
      <c r="VRB32" s="117"/>
      <c r="VRC32" s="117"/>
      <c r="VRD32" s="117"/>
      <c r="VRE32" s="117"/>
      <c r="VRF32" s="117"/>
      <c r="VRG32" s="117"/>
      <c r="VRH32" s="117"/>
      <c r="VRI32" s="117"/>
      <c r="VRJ32" s="117"/>
      <c r="VRK32" s="117"/>
      <c r="VRL32" s="117"/>
      <c r="VRM32" s="117"/>
      <c r="VRN32" s="117"/>
      <c r="VRO32" s="117"/>
      <c r="VRP32" s="117"/>
      <c r="VRQ32" s="117"/>
      <c r="VRR32" s="117"/>
      <c r="VRS32" s="117"/>
      <c r="VRT32" s="117"/>
      <c r="VRU32" s="117"/>
      <c r="VRV32" s="117"/>
      <c r="VRW32" s="117"/>
      <c r="VRX32" s="117"/>
      <c r="VRY32" s="117"/>
      <c r="VRZ32" s="117"/>
      <c r="VSA32" s="117"/>
      <c r="VSB32" s="117"/>
      <c r="VSC32" s="117"/>
      <c r="VSD32" s="117"/>
      <c r="VSE32" s="117"/>
      <c r="VSF32" s="117"/>
      <c r="VSG32" s="117"/>
      <c r="VSH32" s="117"/>
      <c r="VSI32" s="117"/>
      <c r="VSJ32" s="117"/>
      <c r="VSK32" s="117"/>
      <c r="VSL32" s="117"/>
      <c r="VSM32" s="117"/>
      <c r="VSN32" s="117"/>
      <c r="VSO32" s="117"/>
      <c r="VSP32" s="117"/>
      <c r="VSQ32" s="117"/>
      <c r="VSR32" s="117"/>
      <c r="VSS32" s="117"/>
      <c r="VST32" s="117"/>
      <c r="VSU32" s="117"/>
      <c r="VSV32" s="117"/>
      <c r="VSW32" s="117"/>
      <c r="VSX32" s="117"/>
      <c r="VSY32" s="117"/>
      <c r="VSZ32" s="117"/>
      <c r="VTA32" s="117"/>
      <c r="VTB32" s="117"/>
      <c r="VTC32" s="117"/>
      <c r="VTD32" s="117"/>
      <c r="VTE32" s="117"/>
      <c r="VTF32" s="117"/>
      <c r="VTG32" s="117"/>
      <c r="VTH32" s="117"/>
      <c r="VTI32" s="117"/>
      <c r="VTJ32" s="117"/>
      <c r="VTK32" s="117"/>
      <c r="VTL32" s="117"/>
      <c r="VTM32" s="117"/>
      <c r="VTN32" s="117"/>
      <c r="VTO32" s="117"/>
      <c r="VTP32" s="117"/>
      <c r="VTQ32" s="117"/>
      <c r="VTR32" s="117"/>
      <c r="VTS32" s="117"/>
      <c r="VTT32" s="117"/>
      <c r="VTU32" s="117"/>
      <c r="VTV32" s="117"/>
      <c r="VTW32" s="117"/>
      <c r="VTX32" s="117"/>
      <c r="VTY32" s="117"/>
      <c r="VTZ32" s="117"/>
      <c r="VUA32" s="117"/>
      <c r="VUB32" s="117"/>
      <c r="VUC32" s="117"/>
      <c r="VUD32" s="117"/>
      <c r="VUE32" s="117"/>
      <c r="VUF32" s="117"/>
      <c r="VUG32" s="117"/>
      <c r="VUH32" s="117"/>
      <c r="VUI32" s="117"/>
      <c r="VUJ32" s="117"/>
      <c r="VUK32" s="117"/>
      <c r="VUL32" s="117"/>
      <c r="VUM32" s="117"/>
      <c r="VUN32" s="117"/>
      <c r="VUO32" s="117"/>
      <c r="VUP32" s="117"/>
      <c r="VUQ32" s="117"/>
      <c r="VUR32" s="117"/>
      <c r="VUS32" s="117"/>
      <c r="VUT32" s="117"/>
      <c r="VUU32" s="117"/>
      <c r="VUV32" s="117"/>
      <c r="VUW32" s="117"/>
      <c r="VUX32" s="117"/>
      <c r="VUY32" s="117"/>
      <c r="VUZ32" s="117"/>
      <c r="VVA32" s="117"/>
      <c r="VVB32" s="117"/>
      <c r="VVC32" s="117"/>
      <c r="VVD32" s="117"/>
      <c r="VVE32" s="117"/>
      <c r="VVF32" s="117"/>
      <c r="VVG32" s="117"/>
      <c r="VVH32" s="117"/>
      <c r="VVI32" s="117"/>
      <c r="VVJ32" s="117"/>
      <c r="VVK32" s="117"/>
      <c r="VVL32" s="117"/>
      <c r="VVM32" s="117"/>
      <c r="VVN32" s="117"/>
      <c r="VVO32" s="117"/>
      <c r="VVP32" s="117"/>
      <c r="VVQ32" s="117"/>
      <c r="VVR32" s="117"/>
      <c r="VVS32" s="117"/>
      <c r="VVT32" s="117"/>
      <c r="VVU32" s="117"/>
      <c r="VVV32" s="117"/>
      <c r="VVW32" s="117"/>
      <c r="VVX32" s="117"/>
      <c r="VVY32" s="117"/>
      <c r="VVZ32" s="117"/>
      <c r="VWA32" s="117"/>
      <c r="VWB32" s="117"/>
      <c r="VWC32" s="117"/>
      <c r="VWD32" s="117"/>
      <c r="VWE32" s="117"/>
      <c r="VWF32" s="117"/>
      <c r="VWG32" s="117"/>
      <c r="VWH32" s="117"/>
      <c r="VWI32" s="117"/>
      <c r="VWJ32" s="117"/>
      <c r="VWK32" s="117"/>
      <c r="VWL32" s="117"/>
      <c r="VWM32" s="117"/>
      <c r="VWN32" s="117"/>
      <c r="VWO32" s="117"/>
      <c r="VWP32" s="117"/>
      <c r="VWQ32" s="117"/>
      <c r="VWR32" s="117"/>
      <c r="VWS32" s="117"/>
      <c r="VWT32" s="117"/>
      <c r="VWU32" s="117"/>
      <c r="VWV32" s="117"/>
      <c r="VWW32" s="117"/>
      <c r="VWX32" s="117"/>
      <c r="VWY32" s="117"/>
      <c r="VWZ32" s="117"/>
      <c r="VXA32" s="117"/>
      <c r="VXB32" s="117"/>
      <c r="VXC32" s="117"/>
      <c r="VXD32" s="117"/>
      <c r="VXE32" s="117"/>
      <c r="VXF32" s="117"/>
      <c r="VXG32" s="117"/>
      <c r="VXH32" s="117"/>
      <c r="VXI32" s="117"/>
      <c r="VXJ32" s="117"/>
      <c r="VXK32" s="117"/>
      <c r="VXL32" s="117"/>
      <c r="VXM32" s="117"/>
      <c r="VXN32" s="117"/>
      <c r="VXO32" s="117"/>
      <c r="VXP32" s="117"/>
      <c r="VXQ32" s="117"/>
      <c r="VXR32" s="117"/>
      <c r="VXS32" s="117"/>
      <c r="VXT32" s="117"/>
      <c r="VXU32" s="117"/>
      <c r="VXV32" s="117"/>
      <c r="VXW32" s="117"/>
      <c r="VXX32" s="117"/>
      <c r="VXY32" s="117"/>
      <c r="VXZ32" s="117"/>
      <c r="VYA32" s="117"/>
      <c r="VYB32" s="117"/>
      <c r="VYC32" s="117"/>
      <c r="VYD32" s="117"/>
      <c r="VYE32" s="117"/>
      <c r="VYF32" s="117"/>
      <c r="VYG32" s="117"/>
      <c r="VYH32" s="117"/>
      <c r="VYI32" s="117"/>
      <c r="VYJ32" s="117"/>
      <c r="VYK32" s="117"/>
      <c r="VYL32" s="117"/>
      <c r="VYM32" s="117"/>
      <c r="VYN32" s="117"/>
      <c r="VYO32" s="117"/>
      <c r="VYP32" s="117"/>
      <c r="VYQ32" s="117"/>
      <c r="VYR32" s="117"/>
      <c r="VYS32" s="117"/>
      <c r="VYT32" s="117"/>
      <c r="VYU32" s="117"/>
      <c r="VYV32" s="117"/>
      <c r="VYW32" s="117"/>
      <c r="VYX32" s="117"/>
      <c r="VYY32" s="117"/>
      <c r="VYZ32" s="117"/>
      <c r="VZA32" s="117"/>
      <c r="VZB32" s="117"/>
      <c r="VZC32" s="117"/>
      <c r="VZD32" s="117"/>
      <c r="VZE32" s="117"/>
      <c r="VZF32" s="117"/>
      <c r="VZG32" s="117"/>
      <c r="VZH32" s="117"/>
      <c r="VZI32" s="117"/>
      <c r="VZJ32" s="117"/>
      <c r="VZK32" s="117"/>
      <c r="VZL32" s="117"/>
      <c r="VZM32" s="117"/>
      <c r="VZN32" s="117"/>
      <c r="VZO32" s="117"/>
      <c r="VZP32" s="117"/>
      <c r="VZQ32" s="117"/>
      <c r="VZR32" s="117"/>
      <c r="VZS32" s="117"/>
      <c r="VZT32" s="117"/>
      <c r="VZU32" s="117"/>
      <c r="VZV32" s="117"/>
      <c r="VZW32" s="117"/>
      <c r="VZX32" s="117"/>
      <c r="VZY32" s="117"/>
      <c r="VZZ32" s="117"/>
      <c r="WAA32" s="117"/>
      <c r="WAB32" s="117"/>
      <c r="WAC32" s="117"/>
      <c r="WAD32" s="117"/>
      <c r="WAE32" s="117"/>
      <c r="WAF32" s="117"/>
      <c r="WAG32" s="117"/>
      <c r="WAH32" s="117"/>
      <c r="WAI32" s="117"/>
      <c r="WAJ32" s="117"/>
      <c r="WAK32" s="117"/>
      <c r="WAL32" s="117"/>
      <c r="WAM32" s="117"/>
      <c r="WAN32" s="117"/>
      <c r="WAO32" s="117"/>
      <c r="WAP32" s="117"/>
      <c r="WAQ32" s="117"/>
      <c r="WAR32" s="117"/>
      <c r="WAS32" s="117"/>
      <c r="WAT32" s="117"/>
      <c r="WAU32" s="117"/>
      <c r="WAV32" s="117"/>
      <c r="WAW32" s="117"/>
      <c r="WAX32" s="117"/>
      <c r="WAY32" s="117"/>
      <c r="WAZ32" s="117"/>
      <c r="WBA32" s="117"/>
      <c r="WBB32" s="117"/>
      <c r="WBC32" s="117"/>
      <c r="WBD32" s="117"/>
      <c r="WBE32" s="117"/>
      <c r="WBF32" s="117"/>
      <c r="WBG32" s="117"/>
      <c r="WBH32" s="117"/>
      <c r="WBI32" s="117"/>
      <c r="WBJ32" s="117"/>
      <c r="WBK32" s="117"/>
      <c r="WBL32" s="117"/>
      <c r="WBM32" s="117"/>
      <c r="WBN32" s="117"/>
      <c r="WBO32" s="117"/>
      <c r="WBP32" s="117"/>
      <c r="WBQ32" s="117"/>
      <c r="WBR32" s="117"/>
      <c r="WBS32" s="117"/>
      <c r="WBT32" s="117"/>
      <c r="WBU32" s="117"/>
      <c r="WBV32" s="117"/>
      <c r="WBW32" s="117"/>
      <c r="WBX32" s="117"/>
      <c r="WBY32" s="117"/>
      <c r="WBZ32" s="117"/>
      <c r="WCA32" s="117"/>
      <c r="WCB32" s="117"/>
      <c r="WCC32" s="117"/>
      <c r="WCD32" s="117"/>
      <c r="WCE32" s="117"/>
      <c r="WCF32" s="117"/>
      <c r="WCG32" s="117"/>
      <c r="WCH32" s="117"/>
      <c r="WCI32" s="117"/>
      <c r="WCJ32" s="117"/>
      <c r="WCK32" s="117"/>
      <c r="WCL32" s="117"/>
      <c r="WCM32" s="117"/>
      <c r="WCN32" s="117"/>
      <c r="WCO32" s="117"/>
      <c r="WCP32" s="117"/>
      <c r="WCQ32" s="117"/>
      <c r="WCR32" s="117"/>
      <c r="WCS32" s="117"/>
      <c r="WCT32" s="117"/>
      <c r="WCU32" s="117"/>
      <c r="WCV32" s="117"/>
      <c r="WCW32" s="117"/>
      <c r="WCX32" s="117"/>
      <c r="WCY32" s="117"/>
      <c r="WCZ32" s="117"/>
      <c r="WDA32" s="117"/>
      <c r="WDB32" s="117"/>
      <c r="WDC32" s="117"/>
      <c r="WDD32" s="117"/>
      <c r="WDE32" s="117"/>
      <c r="WDF32" s="117"/>
      <c r="WDG32" s="117"/>
      <c r="WDH32" s="117"/>
      <c r="WDI32" s="117"/>
      <c r="WDJ32" s="117"/>
      <c r="WDK32" s="117"/>
      <c r="WDL32" s="117"/>
      <c r="WDM32" s="117"/>
      <c r="WDN32" s="117"/>
      <c r="WDO32" s="117"/>
      <c r="WDP32" s="117"/>
      <c r="WDQ32" s="117"/>
      <c r="WDR32" s="117"/>
      <c r="WDS32" s="117"/>
      <c r="WDT32" s="117"/>
      <c r="WDU32" s="117"/>
      <c r="WDV32" s="117"/>
      <c r="WDW32" s="117"/>
      <c r="WDX32" s="117"/>
      <c r="WDY32" s="117"/>
      <c r="WDZ32" s="117"/>
      <c r="WEA32" s="117"/>
      <c r="WEB32" s="117"/>
      <c r="WEC32" s="117"/>
      <c r="WED32" s="117"/>
      <c r="WEE32" s="117"/>
      <c r="WEF32" s="117"/>
      <c r="WEG32" s="117"/>
      <c r="WEH32" s="117"/>
      <c r="WEI32" s="117"/>
      <c r="WEJ32" s="117"/>
      <c r="WEK32" s="117"/>
      <c r="WEL32" s="117"/>
      <c r="WEM32" s="117"/>
      <c r="WEN32" s="117"/>
      <c r="WEO32" s="117"/>
      <c r="WEP32" s="117"/>
      <c r="WEQ32" s="117"/>
      <c r="WER32" s="117"/>
      <c r="WES32" s="117"/>
      <c r="WET32" s="117"/>
      <c r="WEU32" s="117"/>
      <c r="WEV32" s="117"/>
      <c r="WEW32" s="117"/>
      <c r="WEX32" s="117"/>
      <c r="WEY32" s="117"/>
      <c r="WEZ32" s="117"/>
      <c r="WFA32" s="117"/>
      <c r="WFB32" s="117"/>
      <c r="WFC32" s="117"/>
      <c r="WFD32" s="117"/>
      <c r="WFE32" s="117"/>
      <c r="WFF32" s="117"/>
      <c r="WFG32" s="117"/>
      <c r="WFH32" s="117"/>
      <c r="WFI32" s="117"/>
      <c r="WFJ32" s="117"/>
      <c r="WFK32" s="117"/>
      <c r="WFL32" s="117"/>
      <c r="WFM32" s="117"/>
      <c r="WFN32" s="117"/>
      <c r="WFO32" s="117"/>
      <c r="WFP32" s="117"/>
      <c r="WFQ32" s="117"/>
      <c r="WFR32" s="117"/>
      <c r="WFS32" s="117"/>
      <c r="WFT32" s="117"/>
      <c r="WFU32" s="117"/>
      <c r="WFV32" s="117"/>
      <c r="WFW32" s="117"/>
      <c r="WFX32" s="117"/>
      <c r="WFY32" s="117"/>
      <c r="WFZ32" s="117"/>
      <c r="WGA32" s="117"/>
      <c r="WGB32" s="117"/>
      <c r="WGC32" s="117"/>
      <c r="WGD32" s="117"/>
      <c r="WGE32" s="117"/>
      <c r="WGF32" s="117"/>
      <c r="WGG32" s="117"/>
      <c r="WGH32" s="117"/>
      <c r="WGI32" s="117"/>
      <c r="WGJ32" s="117"/>
      <c r="WGK32" s="117"/>
      <c r="WGL32" s="117"/>
      <c r="WGM32" s="117"/>
      <c r="WGN32" s="117"/>
      <c r="WGO32" s="117"/>
      <c r="WGP32" s="117"/>
      <c r="WGQ32" s="117"/>
      <c r="WGR32" s="117"/>
      <c r="WGS32" s="117"/>
      <c r="WGT32" s="117"/>
      <c r="WGU32" s="117"/>
      <c r="WGV32" s="117"/>
      <c r="WGW32" s="117"/>
      <c r="WGX32" s="117"/>
      <c r="WGY32" s="117"/>
      <c r="WGZ32" s="117"/>
      <c r="WHA32" s="117"/>
      <c r="WHB32" s="117"/>
      <c r="WHC32" s="117"/>
      <c r="WHD32" s="117"/>
      <c r="WHE32" s="117"/>
      <c r="WHF32" s="117"/>
      <c r="WHG32" s="117"/>
      <c r="WHH32" s="117"/>
      <c r="WHI32" s="117"/>
      <c r="WHJ32" s="117"/>
      <c r="WHK32" s="117"/>
      <c r="WHL32" s="117"/>
      <c r="WHM32" s="117"/>
      <c r="WHN32" s="117"/>
      <c r="WHO32" s="117"/>
      <c r="WHP32" s="117"/>
      <c r="WHQ32" s="117"/>
      <c r="WHR32" s="117"/>
      <c r="WHS32" s="117"/>
      <c r="WHT32" s="117"/>
      <c r="WHU32" s="117"/>
      <c r="WHV32" s="117"/>
      <c r="WHW32" s="117"/>
      <c r="WHX32" s="117"/>
      <c r="WHY32" s="117"/>
      <c r="WHZ32" s="117"/>
      <c r="WIA32" s="117"/>
      <c r="WIB32" s="117"/>
      <c r="WIC32" s="117"/>
      <c r="WID32" s="117"/>
      <c r="WIE32" s="117"/>
      <c r="WIF32" s="117"/>
      <c r="WIG32" s="117"/>
      <c r="WIH32" s="117"/>
      <c r="WII32" s="117"/>
      <c r="WIJ32" s="117"/>
      <c r="WIK32" s="117"/>
      <c r="WIL32" s="117"/>
      <c r="WIM32" s="117"/>
      <c r="WIN32" s="117"/>
      <c r="WIO32" s="117"/>
      <c r="WIP32" s="117"/>
      <c r="WIQ32" s="117"/>
      <c r="WIR32" s="117"/>
      <c r="WIS32" s="117"/>
      <c r="WIT32" s="117"/>
      <c r="WIU32" s="117"/>
      <c r="WIV32" s="117"/>
      <c r="WIW32" s="117"/>
      <c r="WIX32" s="117"/>
      <c r="WIY32" s="117"/>
      <c r="WIZ32" s="117"/>
      <c r="WJA32" s="117"/>
      <c r="WJB32" s="117"/>
      <c r="WJC32" s="117"/>
      <c r="WJD32" s="117"/>
      <c r="WJE32" s="117"/>
      <c r="WJF32" s="117"/>
      <c r="WJG32" s="117"/>
      <c r="WJH32" s="117"/>
      <c r="WJI32" s="117"/>
      <c r="WJJ32" s="117"/>
      <c r="WJK32" s="117"/>
      <c r="WJL32" s="117"/>
      <c r="WJM32" s="117"/>
      <c r="WJN32" s="117"/>
      <c r="WJO32" s="117"/>
      <c r="WJP32" s="117"/>
      <c r="WJQ32" s="117"/>
      <c r="WJR32" s="117"/>
      <c r="WJS32" s="117"/>
      <c r="WJT32" s="117"/>
      <c r="WJU32" s="117"/>
      <c r="WJV32" s="117"/>
      <c r="WJW32" s="117"/>
      <c r="WJX32" s="117"/>
      <c r="WJY32" s="117"/>
      <c r="WJZ32" s="117"/>
      <c r="WKA32" s="117"/>
      <c r="WKB32" s="117"/>
      <c r="WKC32" s="117"/>
      <c r="WKD32" s="117"/>
      <c r="WKE32" s="117"/>
      <c r="WKF32" s="117"/>
      <c r="WKG32" s="117"/>
      <c r="WKH32" s="117"/>
      <c r="WKI32" s="117"/>
      <c r="WKJ32" s="117"/>
      <c r="WKK32" s="117"/>
      <c r="WKL32" s="117"/>
      <c r="WKM32" s="117"/>
      <c r="WKN32" s="117"/>
      <c r="WKO32" s="117"/>
      <c r="WKP32" s="117"/>
      <c r="WKQ32" s="117"/>
      <c r="WKR32" s="117"/>
      <c r="WKS32" s="117"/>
      <c r="WKT32" s="117"/>
      <c r="WKU32" s="117"/>
      <c r="WKV32" s="117"/>
      <c r="WKW32" s="117"/>
      <c r="WKX32" s="117"/>
      <c r="WKY32" s="117"/>
      <c r="WKZ32" s="117"/>
      <c r="WLA32" s="117"/>
      <c r="WLB32" s="117"/>
      <c r="WLC32" s="117"/>
      <c r="WLD32" s="117"/>
      <c r="WLE32" s="117"/>
      <c r="WLF32" s="117"/>
      <c r="WLG32" s="117"/>
      <c r="WLH32" s="117"/>
      <c r="WLI32" s="117"/>
      <c r="WLJ32" s="117"/>
      <c r="WLK32" s="117"/>
      <c r="WLL32" s="117"/>
      <c r="WLM32" s="117"/>
      <c r="WLN32" s="117"/>
      <c r="WLO32" s="117"/>
      <c r="WLP32" s="117"/>
      <c r="WLQ32" s="117"/>
      <c r="WLR32" s="117"/>
      <c r="WLS32" s="117"/>
      <c r="WLT32" s="117"/>
      <c r="WLU32" s="117"/>
      <c r="WLV32" s="117"/>
      <c r="WLW32" s="117"/>
      <c r="WLX32" s="117"/>
      <c r="WLY32" s="117"/>
      <c r="WLZ32" s="117"/>
      <c r="WMA32" s="117"/>
      <c r="WMB32" s="117"/>
      <c r="WMC32" s="117"/>
      <c r="WMD32" s="117"/>
      <c r="WME32" s="117"/>
      <c r="WMF32" s="117"/>
      <c r="WMG32" s="117"/>
      <c r="WMH32" s="117"/>
      <c r="WMI32" s="117"/>
      <c r="WMJ32" s="117"/>
      <c r="WMK32" s="117"/>
      <c r="WML32" s="117"/>
      <c r="WMM32" s="117"/>
      <c r="WMN32" s="117"/>
      <c r="WMO32" s="117"/>
      <c r="WMP32" s="117"/>
      <c r="WMQ32" s="117"/>
      <c r="WMR32" s="117"/>
      <c r="WMS32" s="117"/>
      <c r="WMT32" s="117"/>
      <c r="WMU32" s="117"/>
      <c r="WMV32" s="117"/>
      <c r="WMW32" s="117"/>
      <c r="WMX32" s="117"/>
      <c r="WMY32" s="117"/>
      <c r="WMZ32" s="117"/>
      <c r="WNA32" s="117"/>
      <c r="WNB32" s="117"/>
      <c r="WNC32" s="117"/>
      <c r="WND32" s="117"/>
      <c r="WNE32" s="117"/>
      <c r="WNF32" s="117"/>
      <c r="WNG32" s="117"/>
      <c r="WNH32" s="117"/>
      <c r="WNI32" s="117"/>
      <c r="WNJ32" s="117"/>
      <c r="WNK32" s="117"/>
      <c r="WNL32" s="117"/>
      <c r="WNM32" s="117"/>
      <c r="WNN32" s="117"/>
      <c r="WNO32" s="117"/>
      <c r="WNP32" s="117"/>
      <c r="WNQ32" s="117"/>
      <c r="WNR32" s="117"/>
      <c r="WNS32" s="117"/>
      <c r="WNT32" s="117"/>
      <c r="WNU32" s="117"/>
      <c r="WNV32" s="117"/>
      <c r="WNW32" s="117"/>
      <c r="WNX32" s="117"/>
      <c r="WNY32" s="117"/>
      <c r="WNZ32" s="117"/>
      <c r="WOA32" s="117"/>
      <c r="WOB32" s="117"/>
      <c r="WOC32" s="117"/>
      <c r="WOD32" s="117"/>
      <c r="WOE32" s="117"/>
      <c r="WOF32" s="117"/>
      <c r="WOG32" s="117"/>
      <c r="WOH32" s="117"/>
      <c r="WOI32" s="117"/>
      <c r="WOJ32" s="117"/>
      <c r="WOK32" s="117"/>
      <c r="WOL32" s="117"/>
      <c r="WOM32" s="117"/>
      <c r="WON32" s="117"/>
      <c r="WOO32" s="117"/>
      <c r="WOP32" s="117"/>
      <c r="WOQ32" s="117"/>
      <c r="WOR32" s="117"/>
      <c r="WOS32" s="117"/>
      <c r="WOT32" s="117"/>
      <c r="WOU32" s="117"/>
      <c r="WOV32" s="117"/>
      <c r="WOW32" s="117"/>
      <c r="WOX32" s="117"/>
      <c r="WOY32" s="117"/>
      <c r="WOZ32" s="117"/>
      <c r="WPA32" s="117"/>
      <c r="WPB32" s="117"/>
      <c r="WPC32" s="117"/>
      <c r="WPD32" s="117"/>
      <c r="WPE32" s="117"/>
      <c r="WPF32" s="117"/>
      <c r="WPG32" s="117"/>
      <c r="WPH32" s="117"/>
      <c r="WPI32" s="117"/>
      <c r="WPJ32" s="117"/>
      <c r="WPK32" s="117"/>
      <c r="WPL32" s="117"/>
      <c r="WPM32" s="117"/>
      <c r="WPN32" s="117"/>
      <c r="WPO32" s="117"/>
      <c r="WPP32" s="117"/>
      <c r="WPQ32" s="117"/>
      <c r="WPR32" s="117"/>
      <c r="WPS32" s="117"/>
      <c r="WPT32" s="117"/>
      <c r="WPU32" s="117"/>
      <c r="WPV32" s="117"/>
      <c r="WPW32" s="117"/>
      <c r="WPX32" s="117"/>
      <c r="WPY32" s="117"/>
      <c r="WPZ32" s="117"/>
      <c r="WQA32" s="117"/>
      <c r="WQB32" s="117"/>
      <c r="WQC32" s="117"/>
      <c r="WQD32" s="117"/>
      <c r="WQE32" s="117"/>
      <c r="WQF32" s="117"/>
      <c r="WQG32" s="117"/>
      <c r="WQH32" s="117"/>
      <c r="WQI32" s="117"/>
      <c r="WQJ32" s="117"/>
      <c r="WQK32" s="117"/>
      <c r="WQL32" s="117"/>
      <c r="WQM32" s="117"/>
      <c r="WQN32" s="117"/>
      <c r="WQO32" s="117"/>
      <c r="WQP32" s="117"/>
      <c r="WQQ32" s="117"/>
      <c r="WQR32" s="117"/>
      <c r="WQS32" s="117"/>
      <c r="WQT32" s="117"/>
      <c r="WQU32" s="117"/>
      <c r="WQV32" s="117"/>
      <c r="WQW32" s="117"/>
      <c r="WQX32" s="117"/>
      <c r="WQY32" s="117"/>
      <c r="WQZ32" s="117"/>
      <c r="WRA32" s="117"/>
      <c r="WRB32" s="117"/>
      <c r="WRC32" s="117"/>
      <c r="WRD32" s="117"/>
      <c r="WRE32" s="117"/>
      <c r="WRF32" s="117"/>
      <c r="WRG32" s="117"/>
      <c r="WRH32" s="117"/>
      <c r="WRI32" s="117"/>
      <c r="WRJ32" s="117"/>
      <c r="WRK32" s="117"/>
      <c r="WRL32" s="117"/>
      <c r="WRM32" s="117"/>
      <c r="WRN32" s="117"/>
      <c r="WRO32" s="117"/>
      <c r="WRP32" s="117"/>
      <c r="WRQ32" s="117"/>
      <c r="WRR32" s="117"/>
      <c r="WRS32" s="117"/>
      <c r="WRT32" s="117"/>
      <c r="WRU32" s="117"/>
      <c r="WRV32" s="117"/>
      <c r="WRW32" s="117"/>
      <c r="WRX32" s="117"/>
      <c r="WRY32" s="117"/>
      <c r="WRZ32" s="117"/>
      <c r="WSA32" s="117"/>
      <c r="WSB32" s="117"/>
      <c r="WSC32" s="117"/>
      <c r="WSD32" s="117"/>
      <c r="WSE32" s="117"/>
      <c r="WSF32" s="117"/>
      <c r="WSG32" s="117"/>
      <c r="WSH32" s="117"/>
      <c r="WSI32" s="117"/>
      <c r="WSJ32" s="117"/>
      <c r="WSK32" s="117"/>
      <c r="WSL32" s="117"/>
      <c r="WSM32" s="117"/>
      <c r="WSN32" s="117"/>
      <c r="WSO32" s="117"/>
      <c r="WSP32" s="117"/>
      <c r="WSQ32" s="117"/>
      <c r="WSR32" s="117"/>
      <c r="WSS32" s="117"/>
      <c r="WST32" s="117"/>
      <c r="WSU32" s="117"/>
      <c r="WSV32" s="117"/>
      <c r="WSW32" s="117"/>
      <c r="WSX32" s="117"/>
      <c r="WSY32" s="117"/>
      <c r="WSZ32" s="117"/>
      <c r="WTA32" s="117"/>
      <c r="WTB32" s="117"/>
      <c r="WTC32" s="117"/>
      <c r="WTD32" s="117"/>
      <c r="WTE32" s="117"/>
      <c r="WTF32" s="117"/>
      <c r="WTG32" s="117"/>
      <c r="WTH32" s="117"/>
      <c r="WTI32" s="117"/>
      <c r="WTJ32" s="117"/>
      <c r="WTK32" s="117"/>
      <c r="WTL32" s="117"/>
      <c r="WTM32" s="117"/>
      <c r="WTN32" s="117"/>
      <c r="WTO32" s="117"/>
      <c r="WTP32" s="117"/>
      <c r="WTQ32" s="117"/>
      <c r="WTR32" s="117"/>
      <c r="WTS32" s="117"/>
      <c r="WTT32" s="117"/>
      <c r="WTU32" s="117"/>
      <c r="WTV32" s="117"/>
      <c r="WTW32" s="117"/>
      <c r="WTX32" s="117"/>
      <c r="WTY32" s="117"/>
      <c r="WTZ32" s="117"/>
      <c r="WUA32" s="117"/>
      <c r="WUB32" s="117"/>
      <c r="WUC32" s="117"/>
      <c r="WUD32" s="117"/>
      <c r="WUE32" s="117"/>
      <c r="WUF32" s="117"/>
      <c r="WUG32" s="117"/>
      <c r="WUH32" s="117"/>
      <c r="WUI32" s="117"/>
      <c r="WUJ32" s="117"/>
      <c r="WUK32" s="117"/>
      <c r="WUL32" s="117"/>
      <c r="WUM32" s="117"/>
      <c r="WUN32" s="117"/>
      <c r="WUO32" s="117"/>
      <c r="WUP32" s="117"/>
      <c r="WUQ32" s="117"/>
      <c r="WUR32" s="117"/>
      <c r="WUS32" s="117"/>
      <c r="WUT32" s="117"/>
      <c r="WUU32" s="117"/>
      <c r="WUV32" s="117"/>
      <c r="WUW32" s="117"/>
      <c r="WUX32" s="117"/>
      <c r="WUY32" s="117"/>
      <c r="WUZ32" s="117"/>
      <c r="WVA32" s="117"/>
      <c r="WVB32" s="117"/>
      <c r="WVC32" s="117"/>
      <c r="WVD32" s="117"/>
      <c r="WVE32" s="117"/>
      <c r="WVF32" s="117"/>
      <c r="WVG32" s="117"/>
      <c r="WVH32" s="117"/>
      <c r="WVI32" s="117"/>
      <c r="WVJ32" s="117"/>
      <c r="WVK32" s="117"/>
      <c r="WVL32" s="117"/>
      <c r="WVM32" s="117"/>
      <c r="WVN32" s="117"/>
      <c r="WVO32" s="117"/>
      <c r="WVP32" s="117"/>
      <c r="WVQ32" s="117"/>
      <c r="WVR32" s="117"/>
      <c r="WVS32" s="117"/>
      <c r="WVT32" s="117"/>
      <c r="WVU32" s="117"/>
      <c r="WVV32" s="117"/>
      <c r="WVW32" s="117"/>
      <c r="WVX32" s="117"/>
      <c r="WVY32" s="117"/>
      <c r="WVZ32" s="117"/>
      <c r="WWA32" s="117"/>
      <c r="WWB32" s="117"/>
      <c r="WWC32" s="117"/>
      <c r="WWD32" s="117"/>
      <c r="WWE32" s="117"/>
      <c r="WWF32" s="117"/>
      <c r="WWG32" s="117"/>
      <c r="WWH32" s="117"/>
      <c r="WWI32" s="117"/>
      <c r="WWJ32" s="117"/>
      <c r="WWK32" s="117"/>
      <c r="WWL32" s="117"/>
      <c r="WWM32" s="117"/>
      <c r="WWN32" s="117"/>
      <c r="WWO32" s="117"/>
      <c r="WWP32" s="117"/>
      <c r="WWQ32" s="117"/>
      <c r="WWR32" s="117"/>
      <c r="WWS32" s="117"/>
      <c r="WWT32" s="117"/>
      <c r="WWU32" s="117"/>
      <c r="WWV32" s="117"/>
      <c r="WWW32" s="117"/>
      <c r="WWX32" s="117"/>
      <c r="WWY32" s="117"/>
      <c r="WWZ32" s="117"/>
      <c r="WXA32" s="117"/>
      <c r="WXB32" s="117"/>
      <c r="WXC32" s="117"/>
      <c r="WXD32" s="117"/>
      <c r="WXE32" s="117"/>
      <c r="WXF32" s="117"/>
      <c r="WXG32" s="117"/>
      <c r="WXH32" s="117"/>
      <c r="WXI32" s="117"/>
      <c r="WXJ32" s="117"/>
      <c r="WXK32" s="117"/>
      <c r="WXL32" s="117"/>
      <c r="WXM32" s="117"/>
      <c r="WXN32" s="117"/>
      <c r="WXO32" s="117"/>
      <c r="WXP32" s="117"/>
      <c r="WXQ32" s="117"/>
      <c r="WXR32" s="117"/>
      <c r="WXS32" s="117"/>
      <c r="WXT32" s="117"/>
      <c r="WXU32" s="117"/>
      <c r="WXV32" s="117"/>
      <c r="WXW32" s="117"/>
      <c r="WXX32" s="117"/>
      <c r="WXY32" s="117"/>
      <c r="WXZ32" s="117"/>
      <c r="WYA32" s="117"/>
      <c r="WYB32" s="117"/>
      <c r="WYC32" s="117"/>
      <c r="WYD32" s="117"/>
      <c r="WYE32" s="117"/>
      <c r="WYF32" s="117"/>
      <c r="WYG32" s="117"/>
      <c r="WYH32" s="117"/>
      <c r="WYI32" s="117"/>
      <c r="WYJ32" s="117"/>
      <c r="WYK32" s="117"/>
      <c r="WYL32" s="117"/>
      <c r="WYM32" s="117"/>
      <c r="WYN32" s="117"/>
      <c r="WYO32" s="117"/>
      <c r="WYP32" s="117"/>
      <c r="WYQ32" s="117"/>
      <c r="WYR32" s="117"/>
      <c r="WYS32" s="117"/>
      <c r="WYT32" s="117"/>
      <c r="WYU32" s="117"/>
      <c r="WYV32" s="117"/>
      <c r="WYW32" s="117"/>
      <c r="WYX32" s="117"/>
      <c r="WYY32" s="117"/>
      <c r="WYZ32" s="117"/>
      <c r="WZA32" s="117"/>
      <c r="WZB32" s="117"/>
      <c r="WZC32" s="117"/>
      <c r="WZD32" s="117"/>
      <c r="WZE32" s="117"/>
      <c r="WZF32" s="117"/>
      <c r="WZG32" s="117"/>
      <c r="WZH32" s="117"/>
      <c r="WZI32" s="117"/>
      <c r="WZJ32" s="117"/>
      <c r="WZK32" s="117"/>
      <c r="WZL32" s="117"/>
      <c r="WZM32" s="117"/>
      <c r="WZN32" s="117"/>
      <c r="WZO32" s="117"/>
      <c r="WZP32" s="117"/>
      <c r="WZQ32" s="117"/>
      <c r="WZR32" s="117"/>
      <c r="WZS32" s="117"/>
      <c r="WZT32" s="117"/>
      <c r="WZU32" s="117"/>
      <c r="WZV32" s="117"/>
      <c r="WZW32" s="117"/>
      <c r="WZX32" s="117"/>
      <c r="WZY32" s="117"/>
      <c r="WZZ32" s="117"/>
      <c r="XAA32" s="117"/>
      <c r="XAB32" s="117"/>
      <c r="XAC32" s="117"/>
      <c r="XAD32" s="117"/>
      <c r="XAE32" s="117"/>
      <c r="XAF32" s="117"/>
      <c r="XAG32" s="117"/>
      <c r="XAH32" s="117"/>
      <c r="XAI32" s="117"/>
      <c r="XAJ32" s="117"/>
      <c r="XAK32" s="117"/>
      <c r="XAL32" s="117"/>
      <c r="XAM32" s="117"/>
      <c r="XAN32" s="117"/>
      <c r="XAO32" s="117"/>
      <c r="XAP32" s="117"/>
      <c r="XAQ32" s="117"/>
      <c r="XAR32" s="117"/>
      <c r="XAS32" s="117"/>
      <c r="XAT32" s="117"/>
      <c r="XAU32" s="117"/>
      <c r="XAV32" s="117"/>
      <c r="XAW32" s="117"/>
      <c r="XAX32" s="117"/>
      <c r="XAY32" s="117"/>
      <c r="XAZ32" s="117"/>
      <c r="XBA32" s="117"/>
      <c r="XBB32" s="117"/>
      <c r="XBC32" s="117"/>
      <c r="XBD32" s="117"/>
      <c r="XBE32" s="117"/>
      <c r="XBF32" s="117"/>
      <c r="XBG32" s="117"/>
      <c r="XBH32" s="117"/>
      <c r="XBI32" s="117"/>
      <c r="XBJ32" s="117"/>
      <c r="XBK32" s="117"/>
      <c r="XBL32" s="117"/>
      <c r="XBM32" s="117"/>
      <c r="XBN32" s="117"/>
      <c r="XBO32" s="117"/>
      <c r="XBP32" s="117"/>
      <c r="XBQ32" s="117"/>
      <c r="XBR32" s="117"/>
      <c r="XBS32" s="117"/>
      <c r="XBT32" s="117"/>
      <c r="XBU32" s="117"/>
      <c r="XBV32" s="117"/>
      <c r="XBW32" s="117"/>
      <c r="XBX32" s="117"/>
      <c r="XBY32" s="117"/>
      <c r="XBZ32" s="117"/>
      <c r="XCA32" s="117"/>
      <c r="XCB32" s="117"/>
      <c r="XCC32" s="117"/>
      <c r="XCD32" s="117"/>
      <c r="XCE32" s="117"/>
      <c r="XCF32" s="117"/>
      <c r="XCG32" s="117"/>
      <c r="XCH32" s="117"/>
      <c r="XCI32" s="117"/>
      <c r="XCJ32" s="117"/>
      <c r="XCK32" s="117"/>
      <c r="XCL32" s="117"/>
      <c r="XCM32" s="117"/>
      <c r="XCN32" s="117"/>
      <c r="XCO32" s="117"/>
      <c r="XCP32" s="117"/>
      <c r="XCQ32" s="117"/>
      <c r="XCR32" s="117"/>
      <c r="XCS32" s="117"/>
      <c r="XCT32" s="117"/>
      <c r="XCU32" s="117"/>
      <c r="XCV32" s="117"/>
      <c r="XCW32" s="117"/>
      <c r="XCX32" s="117"/>
      <c r="XCY32" s="117"/>
      <c r="XCZ32" s="117"/>
      <c r="XDA32" s="117"/>
      <c r="XDB32" s="117"/>
      <c r="XDC32" s="117"/>
      <c r="XDD32" s="117"/>
      <c r="XDE32" s="117"/>
      <c r="XDF32" s="117"/>
      <c r="XDG32" s="117"/>
      <c r="XDH32" s="117"/>
      <c r="XDI32" s="117"/>
      <c r="XDJ32" s="117"/>
      <c r="XDK32" s="117"/>
      <c r="XDL32" s="117"/>
      <c r="XDM32" s="117"/>
      <c r="XDN32" s="117"/>
      <c r="XDO32" s="117"/>
      <c r="XDP32" s="117"/>
      <c r="XDQ32" s="117"/>
      <c r="XDR32" s="117"/>
      <c r="XDS32" s="117"/>
      <c r="XDT32" s="117"/>
      <c r="XDU32" s="117"/>
      <c r="XDV32" s="117"/>
      <c r="XDW32" s="117"/>
      <c r="XDX32" s="117"/>
      <c r="XDY32" s="117"/>
      <c r="XDZ32" s="117"/>
      <c r="XEA32" s="117"/>
      <c r="XEB32" s="117"/>
      <c r="XEC32" s="117"/>
      <c r="XED32" s="117"/>
      <c r="XEE32" s="117"/>
      <c r="XEF32" s="117"/>
      <c r="XEG32" s="117"/>
      <c r="XEH32" s="117"/>
      <c r="XEI32" s="117"/>
      <c r="XEJ32" s="117"/>
      <c r="XEK32" s="117"/>
      <c r="XEL32" s="117"/>
      <c r="XEM32" s="117"/>
      <c r="XEN32" s="117"/>
      <c r="XEO32" s="117"/>
      <c r="XEP32" s="117"/>
      <c r="XEQ32" s="117"/>
      <c r="XER32" s="117"/>
      <c r="XES32" s="117"/>
      <c r="XET32" s="117"/>
      <c r="XEU32" s="117"/>
      <c r="XEV32" s="117"/>
      <c r="XEW32" s="117"/>
      <c r="XEX32" s="117"/>
      <c r="XEY32" s="117"/>
      <c r="XEZ32" s="117"/>
      <c r="XFA32" s="117"/>
      <c r="XFB32" s="117"/>
      <c r="XFC32" s="117"/>
      <c r="XFD32" s="117"/>
    </row>
    <row r="33" spans="1:16384" x14ac:dyDescent="0.2">
      <c r="A33" s="840" t="s">
        <v>706</v>
      </c>
      <c r="B33" s="777" t="s">
        <v>752</v>
      </c>
      <c r="C33" s="222">
        <v>0</v>
      </c>
      <c r="D33" s="222">
        <v>0</v>
      </c>
      <c r="E33" s="222">
        <v>0</v>
      </c>
      <c r="F33" s="222">
        <v>0</v>
      </c>
      <c r="G33" s="212">
        <f t="shared" si="0"/>
        <v>0</v>
      </c>
    </row>
    <row r="34" spans="1:16384" x14ac:dyDescent="0.2">
      <c r="A34" s="842"/>
      <c r="B34" s="777" t="s">
        <v>794</v>
      </c>
      <c r="C34" s="222">
        <v>0</v>
      </c>
      <c r="D34" s="222">
        <v>0</v>
      </c>
      <c r="E34" s="222">
        <v>0</v>
      </c>
      <c r="F34" s="222">
        <v>0</v>
      </c>
      <c r="G34" s="212">
        <f>SUM(C34:F34)</f>
        <v>0</v>
      </c>
    </row>
    <row r="35" spans="1:16384" x14ac:dyDescent="0.2">
      <c r="A35" s="842"/>
      <c r="B35" s="778" t="s">
        <v>1275</v>
      </c>
      <c r="C35" s="222">
        <v>0</v>
      </c>
      <c r="D35" s="222">
        <v>0</v>
      </c>
      <c r="E35" s="222">
        <v>0</v>
      </c>
      <c r="F35" s="222">
        <v>0</v>
      </c>
      <c r="G35" s="212">
        <f t="shared" si="0"/>
        <v>0</v>
      </c>
    </row>
    <row r="36" spans="1:16384" x14ac:dyDescent="0.2">
      <c r="A36" s="842"/>
      <c r="B36" s="778" t="s">
        <v>1281</v>
      </c>
      <c r="C36" s="222">
        <v>0</v>
      </c>
      <c r="D36" s="222">
        <v>0</v>
      </c>
      <c r="E36" s="222">
        <v>0</v>
      </c>
      <c r="F36" s="222">
        <v>0</v>
      </c>
      <c r="G36" s="212">
        <f t="shared" ref="G36:G37" si="2">SUM(C36:F36)</f>
        <v>0</v>
      </c>
    </row>
    <row r="37" spans="1:16384" ht="13.5" customHeight="1" x14ac:dyDescent="0.2">
      <c r="A37" s="842"/>
      <c r="B37" s="778" t="s">
        <v>1279</v>
      </c>
      <c r="C37" s="222">
        <v>0</v>
      </c>
      <c r="D37" s="222">
        <v>0</v>
      </c>
      <c r="E37" s="222">
        <v>0</v>
      </c>
      <c r="F37" s="222">
        <v>0</v>
      </c>
      <c r="G37" s="212">
        <f t="shared" si="2"/>
        <v>0</v>
      </c>
    </row>
    <row r="38" spans="1:16384" x14ac:dyDescent="0.2">
      <c r="A38" s="842"/>
      <c r="B38" s="778" t="s">
        <v>1282</v>
      </c>
      <c r="C38" s="222">
        <v>0</v>
      </c>
      <c r="D38" s="222">
        <v>0</v>
      </c>
      <c r="E38" s="222">
        <v>0</v>
      </c>
      <c r="F38" s="222">
        <v>0</v>
      </c>
      <c r="G38" s="212">
        <f t="shared" ref="G38" si="3">SUM(C38:F38)</f>
        <v>0</v>
      </c>
    </row>
    <row r="39" spans="1:16384" x14ac:dyDescent="0.2">
      <c r="A39" s="842"/>
      <c r="B39" s="778" t="s">
        <v>1283</v>
      </c>
      <c r="C39" s="220">
        <v>0</v>
      </c>
      <c r="D39" s="220">
        <v>0</v>
      </c>
      <c r="E39" s="220">
        <v>0</v>
      </c>
      <c r="F39" s="220">
        <v>0</v>
      </c>
      <c r="G39" s="272">
        <f t="shared" si="0"/>
        <v>0</v>
      </c>
    </row>
    <row r="40" spans="1:16384" x14ac:dyDescent="0.2">
      <c r="A40" s="842"/>
      <c r="B40" s="778" t="s">
        <v>1284</v>
      </c>
      <c r="C40" s="220">
        <v>0</v>
      </c>
      <c r="D40" s="220">
        <v>0</v>
      </c>
      <c r="E40" s="220">
        <v>0</v>
      </c>
      <c r="F40" s="220">
        <v>0</v>
      </c>
      <c r="G40" s="207">
        <f>SUM(C40:F40)</f>
        <v>0</v>
      </c>
    </row>
    <row r="41" spans="1:16384" ht="13.5" thickBot="1" x14ac:dyDescent="0.25">
      <c r="A41" s="841"/>
      <c r="B41" s="778" t="s">
        <v>1245</v>
      </c>
      <c r="C41" s="483">
        <v>0</v>
      </c>
      <c r="D41" s="483">
        <v>0</v>
      </c>
      <c r="E41" s="483">
        <v>0</v>
      </c>
      <c r="F41" s="483">
        <v>0</v>
      </c>
      <c r="G41" s="207">
        <f>SUM(C41:F41)</f>
        <v>0</v>
      </c>
    </row>
    <row r="42" spans="1:16384" s="210" customFormat="1" ht="13.5" thickBot="1" x14ac:dyDescent="0.25">
      <c r="A42" s="838" t="s">
        <v>1246</v>
      </c>
      <c r="B42" s="839"/>
      <c r="C42" s="209">
        <f>SUM(C33:C41)</f>
        <v>0</v>
      </c>
      <c r="D42" s="209">
        <f>SUM(D33:D41)</f>
        <v>0</v>
      </c>
      <c r="E42" s="209">
        <f>SUM(E33:E41)</f>
        <v>0</v>
      </c>
      <c r="F42" s="209">
        <f>SUM(F33:F41)</f>
        <v>0</v>
      </c>
      <c r="G42" s="209">
        <f>SUM(C42:F42)</f>
        <v>0</v>
      </c>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7"/>
      <c r="EI42" s="117"/>
      <c r="EJ42" s="117"/>
      <c r="EK42" s="117"/>
      <c r="EL42" s="117"/>
      <c r="EM42" s="117"/>
      <c r="EN42" s="117"/>
      <c r="EO42" s="117"/>
      <c r="EP42" s="117"/>
      <c r="EQ42" s="117"/>
      <c r="ER42" s="117"/>
      <c r="ES42" s="117"/>
      <c r="ET42" s="117"/>
      <c r="EU42" s="117"/>
      <c r="EV42" s="117"/>
      <c r="EW42" s="117"/>
      <c r="EX42" s="117"/>
      <c r="EY42" s="117"/>
      <c r="EZ42" s="117"/>
      <c r="FA42" s="117"/>
      <c r="FB42" s="117"/>
      <c r="FC42" s="117"/>
      <c r="FD42" s="117"/>
      <c r="FE42" s="117"/>
      <c r="FF42" s="117"/>
      <c r="FG42" s="117"/>
      <c r="FH42" s="117"/>
      <c r="FI42" s="117"/>
      <c r="FJ42" s="117"/>
      <c r="FK42" s="117"/>
      <c r="FL42" s="117"/>
      <c r="FM42" s="117"/>
      <c r="FN42" s="117"/>
      <c r="FO42" s="117"/>
      <c r="FP42" s="117"/>
      <c r="FQ42" s="117"/>
      <c r="FR42" s="117"/>
      <c r="FS42" s="117"/>
      <c r="FT42" s="117"/>
      <c r="FU42" s="117"/>
      <c r="FV42" s="117"/>
      <c r="FW42" s="117"/>
      <c r="FX42" s="117"/>
      <c r="FY42" s="117"/>
      <c r="FZ42" s="117"/>
      <c r="GA42" s="117"/>
      <c r="GB42" s="117"/>
      <c r="GC42" s="117"/>
      <c r="GD42" s="117"/>
      <c r="GE42" s="117"/>
      <c r="GF42" s="117"/>
      <c r="GG42" s="117"/>
      <c r="GH42" s="117"/>
      <c r="GI42" s="117"/>
      <c r="GJ42" s="117"/>
      <c r="GK42" s="117"/>
      <c r="GL42" s="117"/>
      <c r="GM42" s="117"/>
      <c r="GN42" s="117"/>
      <c r="GO42" s="117"/>
      <c r="GP42" s="117"/>
      <c r="GQ42" s="117"/>
      <c r="GR42" s="117"/>
      <c r="GS42" s="117"/>
      <c r="GT42" s="117"/>
      <c r="GU42" s="117"/>
      <c r="GV42" s="117"/>
      <c r="GW42" s="117"/>
      <c r="GX42" s="117"/>
      <c r="GY42" s="117"/>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c r="ID42" s="117"/>
      <c r="IE42" s="117"/>
      <c r="IF42" s="117"/>
      <c r="IG42" s="117"/>
      <c r="IH42" s="117"/>
      <c r="II42" s="117"/>
      <c r="IJ42" s="117"/>
      <c r="IK42" s="117"/>
      <c r="IL42" s="117"/>
      <c r="IM42" s="117"/>
      <c r="IN42" s="117"/>
      <c r="IO42" s="117"/>
      <c r="IP42" s="117"/>
      <c r="IQ42" s="117"/>
      <c r="IR42" s="117"/>
      <c r="IS42" s="117"/>
      <c r="IT42" s="117"/>
      <c r="IU42" s="117"/>
      <c r="IV42" s="117"/>
      <c r="IW42" s="117"/>
      <c r="IX42" s="117"/>
      <c r="IY42" s="117"/>
      <c r="IZ42" s="117"/>
      <c r="JA42" s="117"/>
      <c r="JB42" s="117"/>
      <c r="JC42" s="117"/>
      <c r="JD42" s="117"/>
      <c r="JE42" s="117"/>
      <c r="JF42" s="117"/>
      <c r="JG42" s="117"/>
      <c r="JH42" s="117"/>
      <c r="JI42" s="117"/>
      <c r="JJ42" s="117"/>
      <c r="JK42" s="117"/>
      <c r="JL42" s="117"/>
      <c r="JM42" s="117"/>
      <c r="JN42" s="117"/>
      <c r="JO42" s="117"/>
      <c r="JP42" s="117"/>
      <c r="JQ42" s="117"/>
      <c r="JR42" s="117"/>
      <c r="JS42" s="117"/>
      <c r="JT42" s="117"/>
      <c r="JU42" s="117"/>
      <c r="JV42" s="117"/>
      <c r="JW42" s="117"/>
      <c r="JX42" s="117"/>
      <c r="JY42" s="117"/>
      <c r="JZ42" s="117"/>
      <c r="KA42" s="117"/>
      <c r="KB42" s="117"/>
      <c r="KC42" s="117"/>
      <c r="KD42" s="117"/>
      <c r="KE42" s="117"/>
      <c r="KF42" s="117"/>
      <c r="KG42" s="117"/>
      <c r="KH42" s="117"/>
      <c r="KI42" s="117"/>
      <c r="KJ42" s="117"/>
      <c r="KK42" s="117"/>
      <c r="KL42" s="117"/>
      <c r="KM42" s="117"/>
      <c r="KN42" s="117"/>
      <c r="KO42" s="117"/>
      <c r="KP42" s="117"/>
      <c r="KQ42" s="117"/>
      <c r="KR42" s="117"/>
      <c r="KS42" s="117"/>
      <c r="KT42" s="117"/>
      <c r="KU42" s="117"/>
      <c r="KV42" s="117"/>
      <c r="KW42" s="117"/>
      <c r="KX42" s="117"/>
      <c r="KY42" s="117"/>
      <c r="KZ42" s="117"/>
      <c r="LA42" s="117"/>
      <c r="LB42" s="117"/>
      <c r="LC42" s="117"/>
      <c r="LD42" s="117"/>
      <c r="LE42" s="117"/>
      <c r="LF42" s="117"/>
      <c r="LG42" s="117"/>
      <c r="LH42" s="117"/>
      <c r="LI42" s="117"/>
      <c r="LJ42" s="117"/>
      <c r="LK42" s="117"/>
      <c r="LL42" s="117"/>
      <c r="LM42" s="117"/>
      <c r="LN42" s="117"/>
      <c r="LO42" s="117"/>
      <c r="LP42" s="117"/>
      <c r="LQ42" s="117"/>
      <c r="LR42" s="117"/>
      <c r="LS42" s="117"/>
      <c r="LT42" s="117"/>
      <c r="LU42" s="117"/>
      <c r="LV42" s="117"/>
      <c r="LW42" s="117"/>
      <c r="LX42" s="117"/>
      <c r="LY42" s="117"/>
      <c r="LZ42" s="117"/>
      <c r="MA42" s="117"/>
      <c r="MB42" s="117"/>
      <c r="MC42" s="117"/>
      <c r="MD42" s="117"/>
      <c r="ME42" s="117"/>
      <c r="MF42" s="117"/>
      <c r="MG42" s="117"/>
      <c r="MH42" s="117"/>
      <c r="MI42" s="117"/>
      <c r="MJ42" s="117"/>
      <c r="MK42" s="117"/>
      <c r="ML42" s="117"/>
      <c r="MM42" s="117"/>
      <c r="MN42" s="117"/>
      <c r="MO42" s="117"/>
      <c r="MP42" s="117"/>
      <c r="MQ42" s="117"/>
      <c r="MR42" s="117"/>
      <c r="MS42" s="117"/>
      <c r="MT42" s="117"/>
      <c r="MU42" s="117"/>
      <c r="MV42" s="117"/>
      <c r="MW42" s="117"/>
      <c r="MX42" s="117"/>
      <c r="MY42" s="117"/>
      <c r="MZ42" s="117"/>
      <c r="NA42" s="117"/>
      <c r="NB42" s="117"/>
      <c r="NC42" s="117"/>
      <c r="ND42" s="117"/>
      <c r="NE42" s="117"/>
      <c r="NF42" s="117"/>
      <c r="NG42" s="117"/>
      <c r="NH42" s="117"/>
      <c r="NI42" s="117"/>
      <c r="NJ42" s="117"/>
      <c r="NK42" s="117"/>
      <c r="NL42" s="117"/>
      <c r="NM42" s="117"/>
      <c r="NN42" s="117"/>
      <c r="NO42" s="117"/>
      <c r="NP42" s="117"/>
      <c r="NQ42" s="117"/>
      <c r="NR42" s="117"/>
      <c r="NS42" s="117"/>
      <c r="NT42" s="117"/>
      <c r="NU42" s="117"/>
      <c r="NV42" s="117"/>
      <c r="NW42" s="117"/>
      <c r="NX42" s="117"/>
      <c r="NY42" s="117"/>
      <c r="NZ42" s="117"/>
      <c r="OA42" s="117"/>
      <c r="OB42" s="117"/>
      <c r="OC42" s="117"/>
      <c r="OD42" s="117"/>
      <c r="OE42" s="117"/>
      <c r="OF42" s="117"/>
      <c r="OG42" s="117"/>
      <c r="OH42" s="117"/>
      <c r="OI42" s="117"/>
      <c r="OJ42" s="117"/>
      <c r="OK42" s="117"/>
      <c r="OL42" s="117"/>
      <c r="OM42" s="117"/>
      <c r="ON42" s="117"/>
      <c r="OO42" s="117"/>
      <c r="OP42" s="117"/>
      <c r="OQ42" s="117"/>
      <c r="OR42" s="117"/>
      <c r="OS42" s="117"/>
      <c r="OT42" s="117"/>
      <c r="OU42" s="117"/>
      <c r="OV42" s="117"/>
      <c r="OW42" s="117"/>
      <c r="OX42" s="117"/>
      <c r="OY42" s="117"/>
      <c r="OZ42" s="117"/>
      <c r="PA42" s="117"/>
      <c r="PB42" s="117"/>
      <c r="PC42" s="117"/>
      <c r="PD42" s="117"/>
      <c r="PE42" s="117"/>
      <c r="PF42" s="117"/>
      <c r="PG42" s="117"/>
      <c r="PH42" s="117"/>
      <c r="PI42" s="117"/>
      <c r="PJ42" s="117"/>
      <c r="PK42" s="117"/>
      <c r="PL42" s="117"/>
      <c r="PM42" s="117"/>
      <c r="PN42" s="117"/>
      <c r="PO42" s="117"/>
      <c r="PP42" s="117"/>
      <c r="PQ42" s="117"/>
      <c r="PR42" s="117"/>
      <c r="PS42" s="117"/>
      <c r="PT42" s="117"/>
      <c r="PU42" s="117"/>
      <c r="PV42" s="117"/>
      <c r="PW42" s="117"/>
      <c r="PX42" s="117"/>
      <c r="PY42" s="117"/>
      <c r="PZ42" s="117"/>
      <c r="QA42" s="117"/>
      <c r="QB42" s="117"/>
      <c r="QC42" s="117"/>
      <c r="QD42" s="117"/>
      <c r="QE42" s="117"/>
      <c r="QF42" s="117"/>
      <c r="QG42" s="117"/>
      <c r="QH42" s="117"/>
      <c r="QI42" s="117"/>
      <c r="QJ42" s="117"/>
      <c r="QK42" s="117"/>
      <c r="QL42" s="117"/>
      <c r="QM42" s="117"/>
      <c r="QN42" s="117"/>
      <c r="QO42" s="117"/>
      <c r="QP42" s="117"/>
      <c r="QQ42" s="117"/>
      <c r="QR42" s="117"/>
      <c r="QS42" s="117"/>
      <c r="QT42" s="117"/>
      <c r="QU42" s="117"/>
      <c r="QV42" s="117"/>
      <c r="QW42" s="117"/>
      <c r="QX42" s="117"/>
      <c r="QY42" s="117"/>
      <c r="QZ42" s="117"/>
      <c r="RA42" s="117"/>
      <c r="RB42" s="117"/>
      <c r="RC42" s="117"/>
      <c r="RD42" s="117"/>
      <c r="RE42" s="117"/>
      <c r="RF42" s="117"/>
      <c r="RG42" s="117"/>
      <c r="RH42" s="117"/>
      <c r="RI42" s="117"/>
      <c r="RJ42" s="117"/>
      <c r="RK42" s="117"/>
      <c r="RL42" s="117"/>
      <c r="RM42" s="117"/>
      <c r="RN42" s="117"/>
      <c r="RO42" s="117"/>
      <c r="RP42" s="117"/>
      <c r="RQ42" s="117"/>
      <c r="RR42" s="117"/>
      <c r="RS42" s="117"/>
      <c r="RT42" s="117"/>
      <c r="RU42" s="117"/>
      <c r="RV42" s="117"/>
      <c r="RW42" s="117"/>
      <c r="RX42" s="117"/>
      <c r="RY42" s="117"/>
      <c r="RZ42" s="117"/>
      <c r="SA42" s="117"/>
      <c r="SB42" s="117"/>
      <c r="SC42" s="117"/>
      <c r="SD42" s="117"/>
      <c r="SE42" s="117"/>
      <c r="SF42" s="117"/>
      <c r="SG42" s="117"/>
      <c r="SH42" s="117"/>
      <c r="SI42" s="117"/>
      <c r="SJ42" s="117"/>
      <c r="SK42" s="117"/>
      <c r="SL42" s="117"/>
      <c r="SM42" s="117"/>
      <c r="SN42" s="117"/>
      <c r="SO42" s="117"/>
      <c r="SP42" s="117"/>
      <c r="SQ42" s="117"/>
      <c r="SR42" s="117"/>
      <c r="SS42" s="117"/>
      <c r="ST42" s="117"/>
      <c r="SU42" s="117"/>
      <c r="SV42" s="117"/>
      <c r="SW42" s="117"/>
      <c r="SX42" s="117"/>
      <c r="SY42" s="117"/>
      <c r="SZ42" s="117"/>
      <c r="TA42" s="117"/>
      <c r="TB42" s="117"/>
      <c r="TC42" s="117"/>
      <c r="TD42" s="117"/>
      <c r="TE42" s="117"/>
      <c r="TF42" s="117"/>
      <c r="TG42" s="117"/>
      <c r="TH42" s="117"/>
      <c r="TI42" s="117"/>
      <c r="TJ42" s="117"/>
      <c r="TK42" s="117"/>
      <c r="TL42" s="117"/>
      <c r="TM42" s="117"/>
      <c r="TN42" s="117"/>
      <c r="TO42" s="117"/>
      <c r="TP42" s="117"/>
      <c r="TQ42" s="117"/>
      <c r="TR42" s="117"/>
      <c r="TS42" s="117"/>
      <c r="TT42" s="117"/>
      <c r="TU42" s="117"/>
      <c r="TV42" s="117"/>
      <c r="TW42" s="117"/>
      <c r="TX42" s="117"/>
      <c r="TY42" s="117"/>
      <c r="TZ42" s="117"/>
      <c r="UA42" s="117"/>
      <c r="UB42" s="117"/>
      <c r="UC42" s="117"/>
      <c r="UD42" s="117"/>
      <c r="UE42" s="117"/>
      <c r="UF42" s="117"/>
      <c r="UG42" s="117"/>
      <c r="UH42" s="117"/>
      <c r="UI42" s="117"/>
      <c r="UJ42" s="117"/>
      <c r="UK42" s="117"/>
      <c r="UL42" s="117"/>
      <c r="UM42" s="117"/>
      <c r="UN42" s="117"/>
      <c r="UO42" s="117"/>
      <c r="UP42" s="117"/>
      <c r="UQ42" s="117"/>
      <c r="UR42" s="117"/>
      <c r="US42" s="117"/>
      <c r="UT42" s="117"/>
      <c r="UU42" s="117"/>
      <c r="UV42" s="117"/>
      <c r="UW42" s="117"/>
      <c r="UX42" s="117"/>
      <c r="UY42" s="117"/>
      <c r="UZ42" s="117"/>
      <c r="VA42" s="117"/>
      <c r="VB42" s="117"/>
      <c r="VC42" s="117"/>
      <c r="VD42" s="117"/>
      <c r="VE42" s="117"/>
      <c r="VF42" s="117"/>
      <c r="VG42" s="117"/>
      <c r="VH42" s="117"/>
      <c r="VI42" s="117"/>
      <c r="VJ42" s="117"/>
      <c r="VK42" s="117"/>
      <c r="VL42" s="117"/>
      <c r="VM42" s="117"/>
      <c r="VN42" s="117"/>
      <c r="VO42" s="117"/>
      <c r="VP42" s="117"/>
      <c r="VQ42" s="117"/>
      <c r="VR42" s="117"/>
      <c r="VS42" s="117"/>
      <c r="VT42" s="117"/>
      <c r="VU42" s="117"/>
      <c r="VV42" s="117"/>
      <c r="VW42" s="117"/>
      <c r="VX42" s="117"/>
      <c r="VY42" s="117"/>
      <c r="VZ42" s="117"/>
      <c r="WA42" s="117"/>
      <c r="WB42" s="117"/>
      <c r="WC42" s="117"/>
      <c r="WD42" s="117"/>
      <c r="WE42" s="117"/>
      <c r="WF42" s="117"/>
      <c r="WG42" s="117"/>
      <c r="WH42" s="117"/>
      <c r="WI42" s="117"/>
      <c r="WJ42" s="117"/>
      <c r="WK42" s="117"/>
      <c r="WL42" s="117"/>
      <c r="WM42" s="117"/>
      <c r="WN42" s="117"/>
      <c r="WO42" s="117"/>
      <c r="WP42" s="117"/>
      <c r="WQ42" s="117"/>
      <c r="WR42" s="117"/>
      <c r="WS42" s="117"/>
      <c r="WT42" s="117"/>
      <c r="WU42" s="117"/>
      <c r="WV42" s="117"/>
      <c r="WW42" s="117"/>
      <c r="WX42" s="117"/>
      <c r="WY42" s="117"/>
      <c r="WZ42" s="117"/>
      <c r="XA42" s="117"/>
      <c r="XB42" s="117"/>
      <c r="XC42" s="117"/>
      <c r="XD42" s="117"/>
      <c r="XE42" s="117"/>
      <c r="XF42" s="117"/>
      <c r="XG42" s="117"/>
      <c r="XH42" s="117"/>
      <c r="XI42" s="117"/>
      <c r="XJ42" s="117"/>
      <c r="XK42" s="117"/>
      <c r="XL42" s="117"/>
      <c r="XM42" s="117"/>
      <c r="XN42" s="117"/>
      <c r="XO42" s="117"/>
      <c r="XP42" s="117"/>
      <c r="XQ42" s="117"/>
      <c r="XR42" s="117"/>
      <c r="XS42" s="117"/>
      <c r="XT42" s="117"/>
      <c r="XU42" s="117"/>
      <c r="XV42" s="117"/>
      <c r="XW42" s="117"/>
      <c r="XX42" s="117"/>
      <c r="XY42" s="117"/>
      <c r="XZ42" s="117"/>
      <c r="YA42" s="117"/>
      <c r="YB42" s="117"/>
      <c r="YC42" s="117"/>
      <c r="YD42" s="117"/>
      <c r="YE42" s="117"/>
      <c r="YF42" s="117"/>
      <c r="YG42" s="117"/>
      <c r="YH42" s="117"/>
      <c r="YI42" s="117"/>
      <c r="YJ42" s="117"/>
      <c r="YK42" s="117"/>
      <c r="YL42" s="117"/>
      <c r="YM42" s="117"/>
      <c r="YN42" s="117"/>
      <c r="YO42" s="117"/>
      <c r="YP42" s="117"/>
      <c r="YQ42" s="117"/>
      <c r="YR42" s="117"/>
      <c r="YS42" s="117"/>
      <c r="YT42" s="117"/>
      <c r="YU42" s="117"/>
      <c r="YV42" s="117"/>
      <c r="YW42" s="117"/>
      <c r="YX42" s="117"/>
      <c r="YY42" s="117"/>
      <c r="YZ42" s="117"/>
      <c r="ZA42" s="117"/>
      <c r="ZB42" s="117"/>
      <c r="ZC42" s="117"/>
      <c r="ZD42" s="117"/>
      <c r="ZE42" s="117"/>
      <c r="ZF42" s="117"/>
      <c r="ZG42" s="117"/>
      <c r="ZH42" s="117"/>
      <c r="ZI42" s="117"/>
      <c r="ZJ42" s="117"/>
      <c r="ZK42" s="117"/>
      <c r="ZL42" s="117"/>
      <c r="ZM42" s="117"/>
      <c r="ZN42" s="117"/>
      <c r="ZO42" s="117"/>
      <c r="ZP42" s="117"/>
      <c r="ZQ42" s="117"/>
      <c r="ZR42" s="117"/>
      <c r="ZS42" s="117"/>
      <c r="ZT42" s="117"/>
      <c r="ZU42" s="117"/>
      <c r="ZV42" s="117"/>
      <c r="ZW42" s="117"/>
      <c r="ZX42" s="117"/>
      <c r="ZY42" s="117"/>
      <c r="ZZ42" s="117"/>
      <c r="AAA42" s="117"/>
      <c r="AAB42" s="117"/>
      <c r="AAC42" s="117"/>
      <c r="AAD42" s="117"/>
      <c r="AAE42" s="117"/>
      <c r="AAF42" s="117"/>
      <c r="AAG42" s="117"/>
      <c r="AAH42" s="117"/>
      <c r="AAI42" s="117"/>
      <c r="AAJ42" s="117"/>
      <c r="AAK42" s="117"/>
      <c r="AAL42" s="117"/>
      <c r="AAM42" s="117"/>
      <c r="AAN42" s="117"/>
      <c r="AAO42" s="117"/>
      <c r="AAP42" s="117"/>
      <c r="AAQ42" s="117"/>
      <c r="AAR42" s="117"/>
      <c r="AAS42" s="117"/>
      <c r="AAT42" s="117"/>
      <c r="AAU42" s="117"/>
      <c r="AAV42" s="117"/>
      <c r="AAW42" s="117"/>
      <c r="AAX42" s="117"/>
      <c r="AAY42" s="117"/>
      <c r="AAZ42" s="117"/>
      <c r="ABA42" s="117"/>
      <c r="ABB42" s="117"/>
      <c r="ABC42" s="117"/>
      <c r="ABD42" s="117"/>
      <c r="ABE42" s="117"/>
      <c r="ABF42" s="117"/>
      <c r="ABG42" s="117"/>
      <c r="ABH42" s="117"/>
      <c r="ABI42" s="117"/>
      <c r="ABJ42" s="117"/>
      <c r="ABK42" s="117"/>
      <c r="ABL42" s="117"/>
      <c r="ABM42" s="117"/>
      <c r="ABN42" s="117"/>
      <c r="ABO42" s="117"/>
      <c r="ABP42" s="117"/>
      <c r="ABQ42" s="117"/>
      <c r="ABR42" s="117"/>
      <c r="ABS42" s="117"/>
      <c r="ABT42" s="117"/>
      <c r="ABU42" s="117"/>
      <c r="ABV42" s="117"/>
      <c r="ABW42" s="117"/>
      <c r="ABX42" s="117"/>
      <c r="ABY42" s="117"/>
      <c r="ABZ42" s="117"/>
      <c r="ACA42" s="117"/>
      <c r="ACB42" s="117"/>
      <c r="ACC42" s="117"/>
      <c r="ACD42" s="117"/>
      <c r="ACE42" s="117"/>
      <c r="ACF42" s="117"/>
      <c r="ACG42" s="117"/>
      <c r="ACH42" s="117"/>
      <c r="ACI42" s="117"/>
      <c r="ACJ42" s="117"/>
      <c r="ACK42" s="117"/>
      <c r="ACL42" s="117"/>
      <c r="ACM42" s="117"/>
      <c r="ACN42" s="117"/>
      <c r="ACO42" s="117"/>
      <c r="ACP42" s="117"/>
      <c r="ACQ42" s="117"/>
      <c r="ACR42" s="117"/>
      <c r="ACS42" s="117"/>
      <c r="ACT42" s="117"/>
      <c r="ACU42" s="117"/>
      <c r="ACV42" s="117"/>
      <c r="ACW42" s="117"/>
      <c r="ACX42" s="117"/>
      <c r="ACY42" s="117"/>
      <c r="ACZ42" s="117"/>
      <c r="ADA42" s="117"/>
      <c r="ADB42" s="117"/>
      <c r="ADC42" s="117"/>
      <c r="ADD42" s="117"/>
      <c r="ADE42" s="117"/>
      <c r="ADF42" s="117"/>
      <c r="ADG42" s="117"/>
      <c r="ADH42" s="117"/>
      <c r="ADI42" s="117"/>
      <c r="ADJ42" s="117"/>
      <c r="ADK42" s="117"/>
      <c r="ADL42" s="117"/>
      <c r="ADM42" s="117"/>
      <c r="ADN42" s="117"/>
      <c r="ADO42" s="117"/>
      <c r="ADP42" s="117"/>
      <c r="ADQ42" s="117"/>
      <c r="ADR42" s="117"/>
      <c r="ADS42" s="117"/>
      <c r="ADT42" s="117"/>
      <c r="ADU42" s="117"/>
      <c r="ADV42" s="117"/>
      <c r="ADW42" s="117"/>
      <c r="ADX42" s="117"/>
      <c r="ADY42" s="117"/>
      <c r="ADZ42" s="117"/>
      <c r="AEA42" s="117"/>
      <c r="AEB42" s="117"/>
      <c r="AEC42" s="117"/>
      <c r="AED42" s="117"/>
      <c r="AEE42" s="117"/>
      <c r="AEF42" s="117"/>
      <c r="AEG42" s="117"/>
      <c r="AEH42" s="117"/>
      <c r="AEI42" s="117"/>
      <c r="AEJ42" s="117"/>
      <c r="AEK42" s="117"/>
      <c r="AEL42" s="117"/>
      <c r="AEM42" s="117"/>
      <c r="AEN42" s="117"/>
      <c r="AEO42" s="117"/>
      <c r="AEP42" s="117"/>
      <c r="AEQ42" s="117"/>
      <c r="AER42" s="117"/>
      <c r="AES42" s="117"/>
      <c r="AET42" s="117"/>
      <c r="AEU42" s="117"/>
      <c r="AEV42" s="117"/>
      <c r="AEW42" s="117"/>
      <c r="AEX42" s="117"/>
      <c r="AEY42" s="117"/>
      <c r="AEZ42" s="117"/>
      <c r="AFA42" s="117"/>
      <c r="AFB42" s="117"/>
      <c r="AFC42" s="117"/>
      <c r="AFD42" s="117"/>
      <c r="AFE42" s="117"/>
      <c r="AFF42" s="117"/>
      <c r="AFG42" s="117"/>
      <c r="AFH42" s="117"/>
      <c r="AFI42" s="117"/>
      <c r="AFJ42" s="117"/>
      <c r="AFK42" s="117"/>
      <c r="AFL42" s="117"/>
      <c r="AFM42" s="117"/>
      <c r="AFN42" s="117"/>
      <c r="AFO42" s="117"/>
      <c r="AFP42" s="117"/>
      <c r="AFQ42" s="117"/>
      <c r="AFR42" s="117"/>
      <c r="AFS42" s="117"/>
      <c r="AFT42" s="117"/>
      <c r="AFU42" s="117"/>
      <c r="AFV42" s="117"/>
      <c r="AFW42" s="117"/>
      <c r="AFX42" s="117"/>
      <c r="AFY42" s="117"/>
      <c r="AFZ42" s="117"/>
      <c r="AGA42" s="117"/>
      <c r="AGB42" s="117"/>
      <c r="AGC42" s="117"/>
      <c r="AGD42" s="117"/>
      <c r="AGE42" s="117"/>
      <c r="AGF42" s="117"/>
      <c r="AGG42" s="117"/>
      <c r="AGH42" s="117"/>
      <c r="AGI42" s="117"/>
      <c r="AGJ42" s="117"/>
      <c r="AGK42" s="117"/>
      <c r="AGL42" s="117"/>
      <c r="AGM42" s="117"/>
      <c r="AGN42" s="117"/>
      <c r="AGO42" s="117"/>
      <c r="AGP42" s="117"/>
      <c r="AGQ42" s="117"/>
      <c r="AGR42" s="117"/>
      <c r="AGS42" s="117"/>
      <c r="AGT42" s="117"/>
      <c r="AGU42" s="117"/>
      <c r="AGV42" s="117"/>
      <c r="AGW42" s="117"/>
      <c r="AGX42" s="117"/>
      <c r="AGY42" s="117"/>
      <c r="AGZ42" s="117"/>
      <c r="AHA42" s="117"/>
      <c r="AHB42" s="117"/>
      <c r="AHC42" s="117"/>
      <c r="AHD42" s="117"/>
      <c r="AHE42" s="117"/>
      <c r="AHF42" s="117"/>
      <c r="AHG42" s="117"/>
      <c r="AHH42" s="117"/>
      <c r="AHI42" s="117"/>
      <c r="AHJ42" s="117"/>
      <c r="AHK42" s="117"/>
      <c r="AHL42" s="117"/>
      <c r="AHM42" s="117"/>
      <c r="AHN42" s="117"/>
      <c r="AHO42" s="117"/>
      <c r="AHP42" s="117"/>
      <c r="AHQ42" s="117"/>
      <c r="AHR42" s="117"/>
      <c r="AHS42" s="117"/>
      <c r="AHT42" s="117"/>
      <c r="AHU42" s="117"/>
      <c r="AHV42" s="117"/>
      <c r="AHW42" s="117"/>
      <c r="AHX42" s="117"/>
      <c r="AHY42" s="117"/>
      <c r="AHZ42" s="117"/>
      <c r="AIA42" s="117"/>
      <c r="AIB42" s="117"/>
      <c r="AIC42" s="117"/>
      <c r="AID42" s="117"/>
      <c r="AIE42" s="117"/>
      <c r="AIF42" s="117"/>
      <c r="AIG42" s="117"/>
      <c r="AIH42" s="117"/>
      <c r="AII42" s="117"/>
      <c r="AIJ42" s="117"/>
      <c r="AIK42" s="117"/>
      <c r="AIL42" s="117"/>
      <c r="AIM42" s="117"/>
      <c r="AIN42" s="117"/>
      <c r="AIO42" s="117"/>
      <c r="AIP42" s="117"/>
      <c r="AIQ42" s="117"/>
      <c r="AIR42" s="117"/>
      <c r="AIS42" s="117"/>
      <c r="AIT42" s="117"/>
      <c r="AIU42" s="117"/>
      <c r="AIV42" s="117"/>
      <c r="AIW42" s="117"/>
      <c r="AIX42" s="117"/>
      <c r="AIY42" s="117"/>
      <c r="AIZ42" s="117"/>
      <c r="AJA42" s="117"/>
      <c r="AJB42" s="117"/>
      <c r="AJC42" s="117"/>
      <c r="AJD42" s="117"/>
      <c r="AJE42" s="117"/>
      <c r="AJF42" s="117"/>
      <c r="AJG42" s="117"/>
      <c r="AJH42" s="117"/>
      <c r="AJI42" s="117"/>
      <c r="AJJ42" s="117"/>
      <c r="AJK42" s="117"/>
      <c r="AJL42" s="117"/>
      <c r="AJM42" s="117"/>
      <c r="AJN42" s="117"/>
      <c r="AJO42" s="117"/>
      <c r="AJP42" s="117"/>
      <c r="AJQ42" s="117"/>
      <c r="AJR42" s="117"/>
      <c r="AJS42" s="117"/>
      <c r="AJT42" s="117"/>
      <c r="AJU42" s="117"/>
      <c r="AJV42" s="117"/>
      <c r="AJW42" s="117"/>
      <c r="AJX42" s="117"/>
      <c r="AJY42" s="117"/>
      <c r="AJZ42" s="117"/>
      <c r="AKA42" s="117"/>
      <c r="AKB42" s="117"/>
      <c r="AKC42" s="117"/>
      <c r="AKD42" s="117"/>
      <c r="AKE42" s="117"/>
      <c r="AKF42" s="117"/>
      <c r="AKG42" s="117"/>
      <c r="AKH42" s="117"/>
      <c r="AKI42" s="117"/>
      <c r="AKJ42" s="117"/>
      <c r="AKK42" s="117"/>
      <c r="AKL42" s="117"/>
      <c r="AKM42" s="117"/>
      <c r="AKN42" s="117"/>
      <c r="AKO42" s="117"/>
      <c r="AKP42" s="117"/>
      <c r="AKQ42" s="117"/>
      <c r="AKR42" s="117"/>
      <c r="AKS42" s="117"/>
      <c r="AKT42" s="117"/>
      <c r="AKU42" s="117"/>
      <c r="AKV42" s="117"/>
      <c r="AKW42" s="117"/>
      <c r="AKX42" s="117"/>
      <c r="AKY42" s="117"/>
      <c r="AKZ42" s="117"/>
      <c r="ALA42" s="117"/>
      <c r="ALB42" s="117"/>
      <c r="ALC42" s="117"/>
      <c r="ALD42" s="117"/>
      <c r="ALE42" s="117"/>
      <c r="ALF42" s="117"/>
      <c r="ALG42" s="117"/>
      <c r="ALH42" s="117"/>
      <c r="ALI42" s="117"/>
      <c r="ALJ42" s="117"/>
      <c r="ALK42" s="117"/>
      <c r="ALL42" s="117"/>
      <c r="ALM42" s="117"/>
      <c r="ALN42" s="117"/>
      <c r="ALO42" s="117"/>
      <c r="ALP42" s="117"/>
      <c r="ALQ42" s="117"/>
      <c r="ALR42" s="117"/>
      <c r="ALS42" s="117"/>
      <c r="ALT42" s="117"/>
      <c r="ALU42" s="117"/>
      <c r="ALV42" s="117"/>
      <c r="ALW42" s="117"/>
      <c r="ALX42" s="117"/>
      <c r="ALY42" s="117"/>
      <c r="ALZ42" s="117"/>
      <c r="AMA42" s="117"/>
      <c r="AMB42" s="117"/>
      <c r="AMC42" s="117"/>
      <c r="AMD42" s="117"/>
      <c r="AME42" s="117"/>
      <c r="AMF42" s="117"/>
      <c r="AMG42" s="117"/>
      <c r="AMH42" s="117"/>
      <c r="AMI42" s="117"/>
      <c r="AMJ42" s="117"/>
      <c r="AMK42" s="117"/>
      <c r="AML42" s="117"/>
      <c r="AMM42" s="117"/>
      <c r="AMN42" s="117"/>
      <c r="AMO42" s="117"/>
      <c r="AMP42" s="117"/>
      <c r="AMQ42" s="117"/>
      <c r="AMR42" s="117"/>
      <c r="AMS42" s="117"/>
      <c r="AMT42" s="117"/>
      <c r="AMU42" s="117"/>
      <c r="AMV42" s="117"/>
      <c r="AMW42" s="117"/>
      <c r="AMX42" s="117"/>
      <c r="AMY42" s="117"/>
      <c r="AMZ42" s="117"/>
      <c r="ANA42" s="117"/>
      <c r="ANB42" s="117"/>
      <c r="ANC42" s="117"/>
      <c r="AND42" s="117"/>
      <c r="ANE42" s="117"/>
      <c r="ANF42" s="117"/>
      <c r="ANG42" s="117"/>
      <c r="ANH42" s="117"/>
      <c r="ANI42" s="117"/>
      <c r="ANJ42" s="117"/>
      <c r="ANK42" s="117"/>
      <c r="ANL42" s="117"/>
      <c r="ANM42" s="117"/>
      <c r="ANN42" s="117"/>
      <c r="ANO42" s="117"/>
      <c r="ANP42" s="117"/>
      <c r="ANQ42" s="117"/>
      <c r="ANR42" s="117"/>
      <c r="ANS42" s="117"/>
      <c r="ANT42" s="117"/>
      <c r="ANU42" s="117"/>
      <c r="ANV42" s="117"/>
      <c r="ANW42" s="117"/>
      <c r="ANX42" s="117"/>
      <c r="ANY42" s="117"/>
      <c r="ANZ42" s="117"/>
      <c r="AOA42" s="117"/>
      <c r="AOB42" s="117"/>
      <c r="AOC42" s="117"/>
      <c r="AOD42" s="117"/>
      <c r="AOE42" s="117"/>
      <c r="AOF42" s="117"/>
      <c r="AOG42" s="117"/>
      <c r="AOH42" s="117"/>
      <c r="AOI42" s="117"/>
      <c r="AOJ42" s="117"/>
      <c r="AOK42" s="117"/>
      <c r="AOL42" s="117"/>
      <c r="AOM42" s="117"/>
      <c r="AON42" s="117"/>
      <c r="AOO42" s="117"/>
      <c r="AOP42" s="117"/>
      <c r="AOQ42" s="117"/>
      <c r="AOR42" s="117"/>
      <c r="AOS42" s="117"/>
      <c r="AOT42" s="117"/>
      <c r="AOU42" s="117"/>
      <c r="AOV42" s="117"/>
      <c r="AOW42" s="117"/>
      <c r="AOX42" s="117"/>
      <c r="AOY42" s="117"/>
      <c r="AOZ42" s="117"/>
      <c r="APA42" s="117"/>
      <c r="APB42" s="117"/>
      <c r="APC42" s="117"/>
      <c r="APD42" s="117"/>
      <c r="APE42" s="117"/>
      <c r="APF42" s="117"/>
      <c r="APG42" s="117"/>
      <c r="APH42" s="117"/>
      <c r="API42" s="117"/>
      <c r="APJ42" s="117"/>
      <c r="APK42" s="117"/>
      <c r="APL42" s="117"/>
      <c r="APM42" s="117"/>
      <c r="APN42" s="117"/>
      <c r="APO42" s="117"/>
      <c r="APP42" s="117"/>
      <c r="APQ42" s="117"/>
      <c r="APR42" s="117"/>
      <c r="APS42" s="117"/>
      <c r="APT42" s="117"/>
      <c r="APU42" s="117"/>
      <c r="APV42" s="117"/>
      <c r="APW42" s="117"/>
      <c r="APX42" s="117"/>
      <c r="APY42" s="117"/>
      <c r="APZ42" s="117"/>
      <c r="AQA42" s="117"/>
      <c r="AQB42" s="117"/>
      <c r="AQC42" s="117"/>
      <c r="AQD42" s="117"/>
      <c r="AQE42" s="117"/>
      <c r="AQF42" s="117"/>
      <c r="AQG42" s="117"/>
      <c r="AQH42" s="117"/>
      <c r="AQI42" s="117"/>
      <c r="AQJ42" s="117"/>
      <c r="AQK42" s="117"/>
      <c r="AQL42" s="117"/>
      <c r="AQM42" s="117"/>
      <c r="AQN42" s="117"/>
      <c r="AQO42" s="117"/>
      <c r="AQP42" s="117"/>
      <c r="AQQ42" s="117"/>
      <c r="AQR42" s="117"/>
      <c r="AQS42" s="117"/>
      <c r="AQT42" s="117"/>
      <c r="AQU42" s="117"/>
      <c r="AQV42" s="117"/>
      <c r="AQW42" s="117"/>
      <c r="AQX42" s="117"/>
      <c r="AQY42" s="117"/>
      <c r="AQZ42" s="117"/>
      <c r="ARA42" s="117"/>
      <c r="ARB42" s="117"/>
      <c r="ARC42" s="117"/>
      <c r="ARD42" s="117"/>
      <c r="ARE42" s="117"/>
      <c r="ARF42" s="117"/>
      <c r="ARG42" s="117"/>
      <c r="ARH42" s="117"/>
      <c r="ARI42" s="117"/>
      <c r="ARJ42" s="117"/>
      <c r="ARK42" s="117"/>
      <c r="ARL42" s="117"/>
      <c r="ARM42" s="117"/>
      <c r="ARN42" s="117"/>
      <c r="ARO42" s="117"/>
      <c r="ARP42" s="117"/>
      <c r="ARQ42" s="117"/>
      <c r="ARR42" s="117"/>
      <c r="ARS42" s="117"/>
      <c r="ART42" s="117"/>
      <c r="ARU42" s="117"/>
      <c r="ARV42" s="117"/>
      <c r="ARW42" s="117"/>
      <c r="ARX42" s="117"/>
      <c r="ARY42" s="117"/>
      <c r="ARZ42" s="117"/>
      <c r="ASA42" s="117"/>
      <c r="ASB42" s="117"/>
      <c r="ASC42" s="117"/>
      <c r="ASD42" s="117"/>
      <c r="ASE42" s="117"/>
      <c r="ASF42" s="117"/>
      <c r="ASG42" s="117"/>
      <c r="ASH42" s="117"/>
      <c r="ASI42" s="117"/>
      <c r="ASJ42" s="117"/>
      <c r="ASK42" s="117"/>
      <c r="ASL42" s="117"/>
      <c r="ASM42" s="117"/>
      <c r="ASN42" s="117"/>
      <c r="ASO42" s="117"/>
      <c r="ASP42" s="117"/>
      <c r="ASQ42" s="117"/>
      <c r="ASR42" s="117"/>
      <c r="ASS42" s="117"/>
      <c r="AST42" s="117"/>
      <c r="ASU42" s="117"/>
      <c r="ASV42" s="117"/>
      <c r="ASW42" s="117"/>
      <c r="ASX42" s="117"/>
      <c r="ASY42" s="117"/>
      <c r="ASZ42" s="117"/>
      <c r="ATA42" s="117"/>
      <c r="ATB42" s="117"/>
      <c r="ATC42" s="117"/>
      <c r="ATD42" s="117"/>
      <c r="ATE42" s="117"/>
      <c r="ATF42" s="117"/>
      <c r="ATG42" s="117"/>
      <c r="ATH42" s="117"/>
      <c r="ATI42" s="117"/>
      <c r="ATJ42" s="117"/>
      <c r="ATK42" s="117"/>
      <c r="ATL42" s="117"/>
      <c r="ATM42" s="117"/>
      <c r="ATN42" s="117"/>
      <c r="ATO42" s="117"/>
      <c r="ATP42" s="117"/>
      <c r="ATQ42" s="117"/>
      <c r="ATR42" s="117"/>
      <c r="ATS42" s="117"/>
      <c r="ATT42" s="117"/>
      <c r="ATU42" s="117"/>
      <c r="ATV42" s="117"/>
      <c r="ATW42" s="117"/>
      <c r="ATX42" s="117"/>
      <c r="ATY42" s="117"/>
      <c r="ATZ42" s="117"/>
      <c r="AUA42" s="117"/>
      <c r="AUB42" s="117"/>
      <c r="AUC42" s="117"/>
      <c r="AUD42" s="117"/>
      <c r="AUE42" s="117"/>
      <c r="AUF42" s="117"/>
      <c r="AUG42" s="117"/>
      <c r="AUH42" s="117"/>
      <c r="AUI42" s="117"/>
      <c r="AUJ42" s="117"/>
      <c r="AUK42" s="117"/>
      <c r="AUL42" s="117"/>
      <c r="AUM42" s="117"/>
      <c r="AUN42" s="117"/>
      <c r="AUO42" s="117"/>
      <c r="AUP42" s="117"/>
      <c r="AUQ42" s="117"/>
      <c r="AUR42" s="117"/>
      <c r="AUS42" s="117"/>
      <c r="AUT42" s="117"/>
      <c r="AUU42" s="117"/>
      <c r="AUV42" s="117"/>
      <c r="AUW42" s="117"/>
      <c r="AUX42" s="117"/>
      <c r="AUY42" s="117"/>
      <c r="AUZ42" s="117"/>
      <c r="AVA42" s="117"/>
      <c r="AVB42" s="117"/>
      <c r="AVC42" s="117"/>
      <c r="AVD42" s="117"/>
      <c r="AVE42" s="117"/>
      <c r="AVF42" s="117"/>
      <c r="AVG42" s="117"/>
      <c r="AVH42" s="117"/>
      <c r="AVI42" s="117"/>
      <c r="AVJ42" s="117"/>
      <c r="AVK42" s="117"/>
      <c r="AVL42" s="117"/>
      <c r="AVM42" s="117"/>
      <c r="AVN42" s="117"/>
      <c r="AVO42" s="117"/>
      <c r="AVP42" s="117"/>
      <c r="AVQ42" s="117"/>
      <c r="AVR42" s="117"/>
      <c r="AVS42" s="117"/>
      <c r="AVT42" s="117"/>
      <c r="AVU42" s="117"/>
      <c r="AVV42" s="117"/>
      <c r="AVW42" s="117"/>
      <c r="AVX42" s="117"/>
      <c r="AVY42" s="117"/>
      <c r="AVZ42" s="117"/>
      <c r="AWA42" s="117"/>
      <c r="AWB42" s="117"/>
      <c r="AWC42" s="117"/>
      <c r="AWD42" s="117"/>
      <c r="AWE42" s="117"/>
      <c r="AWF42" s="117"/>
      <c r="AWG42" s="117"/>
      <c r="AWH42" s="117"/>
      <c r="AWI42" s="117"/>
      <c r="AWJ42" s="117"/>
      <c r="AWK42" s="117"/>
      <c r="AWL42" s="117"/>
      <c r="AWM42" s="117"/>
      <c r="AWN42" s="117"/>
      <c r="AWO42" s="117"/>
      <c r="AWP42" s="117"/>
      <c r="AWQ42" s="117"/>
      <c r="AWR42" s="117"/>
      <c r="AWS42" s="117"/>
      <c r="AWT42" s="117"/>
      <c r="AWU42" s="117"/>
      <c r="AWV42" s="117"/>
      <c r="AWW42" s="117"/>
      <c r="AWX42" s="117"/>
      <c r="AWY42" s="117"/>
      <c r="AWZ42" s="117"/>
      <c r="AXA42" s="117"/>
      <c r="AXB42" s="117"/>
      <c r="AXC42" s="117"/>
      <c r="AXD42" s="117"/>
      <c r="AXE42" s="117"/>
      <c r="AXF42" s="117"/>
      <c r="AXG42" s="117"/>
      <c r="AXH42" s="117"/>
      <c r="AXI42" s="117"/>
      <c r="AXJ42" s="117"/>
      <c r="AXK42" s="117"/>
      <c r="AXL42" s="117"/>
      <c r="AXM42" s="117"/>
      <c r="AXN42" s="117"/>
      <c r="AXO42" s="117"/>
      <c r="AXP42" s="117"/>
      <c r="AXQ42" s="117"/>
      <c r="AXR42" s="117"/>
      <c r="AXS42" s="117"/>
      <c r="AXT42" s="117"/>
      <c r="AXU42" s="117"/>
      <c r="AXV42" s="117"/>
      <c r="AXW42" s="117"/>
      <c r="AXX42" s="117"/>
      <c r="AXY42" s="117"/>
      <c r="AXZ42" s="117"/>
      <c r="AYA42" s="117"/>
      <c r="AYB42" s="117"/>
      <c r="AYC42" s="117"/>
      <c r="AYD42" s="117"/>
      <c r="AYE42" s="117"/>
      <c r="AYF42" s="117"/>
      <c r="AYG42" s="117"/>
      <c r="AYH42" s="117"/>
      <c r="AYI42" s="117"/>
      <c r="AYJ42" s="117"/>
      <c r="AYK42" s="117"/>
      <c r="AYL42" s="117"/>
      <c r="AYM42" s="117"/>
      <c r="AYN42" s="117"/>
      <c r="AYO42" s="117"/>
      <c r="AYP42" s="117"/>
      <c r="AYQ42" s="117"/>
      <c r="AYR42" s="117"/>
      <c r="AYS42" s="117"/>
      <c r="AYT42" s="117"/>
      <c r="AYU42" s="117"/>
      <c r="AYV42" s="117"/>
      <c r="AYW42" s="117"/>
      <c r="AYX42" s="117"/>
      <c r="AYY42" s="117"/>
      <c r="AYZ42" s="117"/>
      <c r="AZA42" s="117"/>
      <c r="AZB42" s="117"/>
      <c r="AZC42" s="117"/>
      <c r="AZD42" s="117"/>
      <c r="AZE42" s="117"/>
      <c r="AZF42" s="117"/>
      <c r="AZG42" s="117"/>
      <c r="AZH42" s="117"/>
      <c r="AZI42" s="117"/>
      <c r="AZJ42" s="117"/>
      <c r="AZK42" s="117"/>
      <c r="AZL42" s="117"/>
      <c r="AZM42" s="117"/>
      <c r="AZN42" s="117"/>
      <c r="AZO42" s="117"/>
      <c r="AZP42" s="117"/>
      <c r="AZQ42" s="117"/>
      <c r="AZR42" s="117"/>
      <c r="AZS42" s="117"/>
      <c r="AZT42" s="117"/>
      <c r="AZU42" s="117"/>
      <c r="AZV42" s="117"/>
      <c r="AZW42" s="117"/>
      <c r="AZX42" s="117"/>
      <c r="AZY42" s="117"/>
      <c r="AZZ42" s="117"/>
      <c r="BAA42" s="117"/>
      <c r="BAB42" s="117"/>
      <c r="BAC42" s="117"/>
      <c r="BAD42" s="117"/>
      <c r="BAE42" s="117"/>
      <c r="BAF42" s="117"/>
      <c r="BAG42" s="117"/>
      <c r="BAH42" s="117"/>
      <c r="BAI42" s="117"/>
      <c r="BAJ42" s="117"/>
      <c r="BAK42" s="117"/>
      <c r="BAL42" s="117"/>
      <c r="BAM42" s="117"/>
      <c r="BAN42" s="117"/>
      <c r="BAO42" s="117"/>
      <c r="BAP42" s="117"/>
      <c r="BAQ42" s="117"/>
      <c r="BAR42" s="117"/>
      <c r="BAS42" s="117"/>
      <c r="BAT42" s="117"/>
      <c r="BAU42" s="117"/>
      <c r="BAV42" s="117"/>
      <c r="BAW42" s="117"/>
      <c r="BAX42" s="117"/>
      <c r="BAY42" s="117"/>
      <c r="BAZ42" s="117"/>
      <c r="BBA42" s="117"/>
      <c r="BBB42" s="117"/>
      <c r="BBC42" s="117"/>
      <c r="BBD42" s="117"/>
      <c r="BBE42" s="117"/>
      <c r="BBF42" s="117"/>
      <c r="BBG42" s="117"/>
      <c r="BBH42" s="117"/>
      <c r="BBI42" s="117"/>
      <c r="BBJ42" s="117"/>
      <c r="BBK42" s="117"/>
      <c r="BBL42" s="117"/>
      <c r="BBM42" s="117"/>
      <c r="BBN42" s="117"/>
      <c r="BBO42" s="117"/>
      <c r="BBP42" s="117"/>
      <c r="BBQ42" s="117"/>
      <c r="BBR42" s="117"/>
      <c r="BBS42" s="117"/>
      <c r="BBT42" s="117"/>
      <c r="BBU42" s="117"/>
      <c r="BBV42" s="117"/>
      <c r="BBW42" s="117"/>
      <c r="BBX42" s="117"/>
      <c r="BBY42" s="117"/>
      <c r="BBZ42" s="117"/>
      <c r="BCA42" s="117"/>
      <c r="BCB42" s="117"/>
      <c r="BCC42" s="117"/>
      <c r="BCD42" s="117"/>
      <c r="BCE42" s="117"/>
      <c r="BCF42" s="117"/>
      <c r="BCG42" s="117"/>
      <c r="BCH42" s="117"/>
      <c r="BCI42" s="117"/>
      <c r="BCJ42" s="117"/>
      <c r="BCK42" s="117"/>
      <c r="BCL42" s="117"/>
      <c r="BCM42" s="117"/>
      <c r="BCN42" s="117"/>
      <c r="BCO42" s="117"/>
      <c r="BCP42" s="117"/>
      <c r="BCQ42" s="117"/>
      <c r="BCR42" s="117"/>
      <c r="BCS42" s="117"/>
      <c r="BCT42" s="117"/>
      <c r="BCU42" s="117"/>
      <c r="BCV42" s="117"/>
      <c r="BCW42" s="117"/>
      <c r="BCX42" s="117"/>
      <c r="BCY42" s="117"/>
      <c r="BCZ42" s="117"/>
      <c r="BDA42" s="117"/>
      <c r="BDB42" s="117"/>
      <c r="BDC42" s="117"/>
      <c r="BDD42" s="117"/>
      <c r="BDE42" s="117"/>
      <c r="BDF42" s="117"/>
      <c r="BDG42" s="117"/>
      <c r="BDH42" s="117"/>
      <c r="BDI42" s="117"/>
      <c r="BDJ42" s="117"/>
      <c r="BDK42" s="117"/>
      <c r="BDL42" s="117"/>
      <c r="BDM42" s="117"/>
      <c r="BDN42" s="117"/>
      <c r="BDO42" s="117"/>
      <c r="BDP42" s="117"/>
      <c r="BDQ42" s="117"/>
      <c r="BDR42" s="117"/>
      <c r="BDS42" s="117"/>
      <c r="BDT42" s="117"/>
      <c r="BDU42" s="117"/>
      <c r="BDV42" s="117"/>
      <c r="BDW42" s="117"/>
      <c r="BDX42" s="117"/>
      <c r="BDY42" s="117"/>
      <c r="BDZ42" s="117"/>
      <c r="BEA42" s="117"/>
      <c r="BEB42" s="117"/>
      <c r="BEC42" s="117"/>
      <c r="BED42" s="117"/>
      <c r="BEE42" s="117"/>
      <c r="BEF42" s="117"/>
      <c r="BEG42" s="117"/>
      <c r="BEH42" s="117"/>
      <c r="BEI42" s="117"/>
      <c r="BEJ42" s="117"/>
      <c r="BEK42" s="117"/>
      <c r="BEL42" s="117"/>
      <c r="BEM42" s="117"/>
      <c r="BEN42" s="117"/>
      <c r="BEO42" s="117"/>
      <c r="BEP42" s="117"/>
      <c r="BEQ42" s="117"/>
      <c r="BER42" s="117"/>
      <c r="BES42" s="117"/>
      <c r="BET42" s="117"/>
      <c r="BEU42" s="117"/>
      <c r="BEV42" s="117"/>
      <c r="BEW42" s="117"/>
      <c r="BEX42" s="117"/>
      <c r="BEY42" s="117"/>
      <c r="BEZ42" s="117"/>
      <c r="BFA42" s="117"/>
      <c r="BFB42" s="117"/>
      <c r="BFC42" s="117"/>
      <c r="BFD42" s="117"/>
      <c r="BFE42" s="117"/>
      <c r="BFF42" s="117"/>
      <c r="BFG42" s="117"/>
      <c r="BFH42" s="117"/>
      <c r="BFI42" s="117"/>
      <c r="BFJ42" s="117"/>
      <c r="BFK42" s="117"/>
      <c r="BFL42" s="117"/>
      <c r="BFM42" s="117"/>
      <c r="BFN42" s="117"/>
      <c r="BFO42" s="117"/>
      <c r="BFP42" s="117"/>
      <c r="BFQ42" s="117"/>
      <c r="BFR42" s="117"/>
      <c r="BFS42" s="117"/>
      <c r="BFT42" s="117"/>
      <c r="BFU42" s="117"/>
      <c r="BFV42" s="117"/>
      <c r="BFW42" s="117"/>
      <c r="BFX42" s="117"/>
      <c r="BFY42" s="117"/>
      <c r="BFZ42" s="117"/>
      <c r="BGA42" s="117"/>
      <c r="BGB42" s="117"/>
      <c r="BGC42" s="117"/>
      <c r="BGD42" s="117"/>
      <c r="BGE42" s="117"/>
      <c r="BGF42" s="117"/>
      <c r="BGG42" s="117"/>
      <c r="BGH42" s="117"/>
      <c r="BGI42" s="117"/>
      <c r="BGJ42" s="117"/>
      <c r="BGK42" s="117"/>
      <c r="BGL42" s="117"/>
      <c r="BGM42" s="117"/>
      <c r="BGN42" s="117"/>
      <c r="BGO42" s="117"/>
      <c r="BGP42" s="117"/>
      <c r="BGQ42" s="117"/>
      <c r="BGR42" s="117"/>
      <c r="BGS42" s="117"/>
      <c r="BGT42" s="117"/>
      <c r="BGU42" s="117"/>
      <c r="BGV42" s="117"/>
      <c r="BGW42" s="117"/>
      <c r="BGX42" s="117"/>
      <c r="BGY42" s="117"/>
      <c r="BGZ42" s="117"/>
      <c r="BHA42" s="117"/>
      <c r="BHB42" s="117"/>
      <c r="BHC42" s="117"/>
      <c r="BHD42" s="117"/>
      <c r="BHE42" s="117"/>
      <c r="BHF42" s="117"/>
      <c r="BHG42" s="117"/>
      <c r="BHH42" s="117"/>
      <c r="BHI42" s="117"/>
      <c r="BHJ42" s="117"/>
      <c r="BHK42" s="117"/>
      <c r="BHL42" s="117"/>
      <c r="BHM42" s="117"/>
      <c r="BHN42" s="117"/>
      <c r="BHO42" s="117"/>
      <c r="BHP42" s="117"/>
      <c r="BHQ42" s="117"/>
      <c r="BHR42" s="117"/>
      <c r="BHS42" s="117"/>
      <c r="BHT42" s="117"/>
      <c r="BHU42" s="117"/>
      <c r="BHV42" s="117"/>
      <c r="BHW42" s="117"/>
      <c r="BHX42" s="117"/>
      <c r="BHY42" s="117"/>
      <c r="BHZ42" s="117"/>
      <c r="BIA42" s="117"/>
      <c r="BIB42" s="117"/>
      <c r="BIC42" s="117"/>
      <c r="BID42" s="117"/>
      <c r="BIE42" s="117"/>
      <c r="BIF42" s="117"/>
      <c r="BIG42" s="117"/>
      <c r="BIH42" s="117"/>
      <c r="BII42" s="117"/>
      <c r="BIJ42" s="117"/>
      <c r="BIK42" s="117"/>
      <c r="BIL42" s="117"/>
      <c r="BIM42" s="117"/>
      <c r="BIN42" s="117"/>
      <c r="BIO42" s="117"/>
      <c r="BIP42" s="117"/>
      <c r="BIQ42" s="117"/>
      <c r="BIR42" s="117"/>
      <c r="BIS42" s="117"/>
      <c r="BIT42" s="117"/>
      <c r="BIU42" s="117"/>
      <c r="BIV42" s="117"/>
      <c r="BIW42" s="117"/>
      <c r="BIX42" s="117"/>
      <c r="BIY42" s="117"/>
      <c r="BIZ42" s="117"/>
      <c r="BJA42" s="117"/>
      <c r="BJB42" s="117"/>
      <c r="BJC42" s="117"/>
      <c r="BJD42" s="117"/>
      <c r="BJE42" s="117"/>
      <c r="BJF42" s="117"/>
      <c r="BJG42" s="117"/>
      <c r="BJH42" s="117"/>
      <c r="BJI42" s="117"/>
      <c r="BJJ42" s="117"/>
      <c r="BJK42" s="117"/>
      <c r="BJL42" s="117"/>
      <c r="BJM42" s="117"/>
      <c r="BJN42" s="117"/>
      <c r="BJO42" s="117"/>
      <c r="BJP42" s="117"/>
      <c r="BJQ42" s="117"/>
      <c r="BJR42" s="117"/>
      <c r="BJS42" s="117"/>
      <c r="BJT42" s="117"/>
      <c r="BJU42" s="117"/>
      <c r="BJV42" s="117"/>
      <c r="BJW42" s="117"/>
      <c r="BJX42" s="117"/>
      <c r="BJY42" s="117"/>
      <c r="BJZ42" s="117"/>
      <c r="BKA42" s="117"/>
      <c r="BKB42" s="117"/>
      <c r="BKC42" s="117"/>
      <c r="BKD42" s="117"/>
      <c r="BKE42" s="117"/>
      <c r="BKF42" s="117"/>
      <c r="BKG42" s="117"/>
      <c r="BKH42" s="117"/>
      <c r="BKI42" s="117"/>
      <c r="BKJ42" s="117"/>
      <c r="BKK42" s="117"/>
      <c r="BKL42" s="117"/>
      <c r="BKM42" s="117"/>
      <c r="BKN42" s="117"/>
      <c r="BKO42" s="117"/>
      <c r="BKP42" s="117"/>
      <c r="BKQ42" s="117"/>
      <c r="BKR42" s="117"/>
      <c r="BKS42" s="117"/>
      <c r="BKT42" s="117"/>
      <c r="BKU42" s="117"/>
      <c r="BKV42" s="117"/>
      <c r="BKW42" s="117"/>
      <c r="BKX42" s="117"/>
      <c r="BKY42" s="117"/>
      <c r="BKZ42" s="117"/>
      <c r="BLA42" s="117"/>
      <c r="BLB42" s="117"/>
      <c r="BLC42" s="117"/>
      <c r="BLD42" s="117"/>
      <c r="BLE42" s="117"/>
      <c r="BLF42" s="117"/>
      <c r="BLG42" s="117"/>
      <c r="BLH42" s="117"/>
      <c r="BLI42" s="117"/>
      <c r="BLJ42" s="117"/>
      <c r="BLK42" s="117"/>
      <c r="BLL42" s="117"/>
      <c r="BLM42" s="117"/>
      <c r="BLN42" s="117"/>
      <c r="BLO42" s="117"/>
      <c r="BLP42" s="117"/>
      <c r="BLQ42" s="117"/>
      <c r="BLR42" s="117"/>
      <c r="BLS42" s="117"/>
      <c r="BLT42" s="117"/>
      <c r="BLU42" s="117"/>
      <c r="BLV42" s="117"/>
      <c r="BLW42" s="117"/>
      <c r="BLX42" s="117"/>
      <c r="BLY42" s="117"/>
      <c r="BLZ42" s="117"/>
      <c r="BMA42" s="117"/>
      <c r="BMB42" s="117"/>
      <c r="BMC42" s="117"/>
      <c r="BMD42" s="117"/>
      <c r="BME42" s="117"/>
      <c r="BMF42" s="117"/>
      <c r="BMG42" s="117"/>
      <c r="BMH42" s="117"/>
      <c r="BMI42" s="117"/>
      <c r="BMJ42" s="117"/>
      <c r="BMK42" s="117"/>
      <c r="BML42" s="117"/>
      <c r="BMM42" s="117"/>
      <c r="BMN42" s="117"/>
      <c r="BMO42" s="117"/>
      <c r="BMP42" s="117"/>
      <c r="BMQ42" s="117"/>
      <c r="BMR42" s="117"/>
      <c r="BMS42" s="117"/>
      <c r="BMT42" s="117"/>
      <c r="BMU42" s="117"/>
      <c r="BMV42" s="117"/>
      <c r="BMW42" s="117"/>
      <c r="BMX42" s="117"/>
      <c r="BMY42" s="117"/>
      <c r="BMZ42" s="117"/>
      <c r="BNA42" s="117"/>
      <c r="BNB42" s="117"/>
      <c r="BNC42" s="117"/>
      <c r="BND42" s="117"/>
      <c r="BNE42" s="117"/>
      <c r="BNF42" s="117"/>
      <c r="BNG42" s="117"/>
      <c r="BNH42" s="117"/>
      <c r="BNI42" s="117"/>
      <c r="BNJ42" s="117"/>
      <c r="BNK42" s="117"/>
      <c r="BNL42" s="117"/>
      <c r="BNM42" s="117"/>
      <c r="BNN42" s="117"/>
      <c r="BNO42" s="117"/>
      <c r="BNP42" s="117"/>
      <c r="BNQ42" s="117"/>
      <c r="BNR42" s="117"/>
      <c r="BNS42" s="117"/>
      <c r="BNT42" s="117"/>
      <c r="BNU42" s="117"/>
      <c r="BNV42" s="117"/>
      <c r="BNW42" s="117"/>
      <c r="BNX42" s="117"/>
      <c r="BNY42" s="117"/>
      <c r="BNZ42" s="117"/>
      <c r="BOA42" s="117"/>
      <c r="BOB42" s="117"/>
      <c r="BOC42" s="117"/>
      <c r="BOD42" s="117"/>
      <c r="BOE42" s="117"/>
      <c r="BOF42" s="117"/>
      <c r="BOG42" s="117"/>
      <c r="BOH42" s="117"/>
      <c r="BOI42" s="117"/>
      <c r="BOJ42" s="117"/>
      <c r="BOK42" s="117"/>
      <c r="BOL42" s="117"/>
      <c r="BOM42" s="117"/>
      <c r="BON42" s="117"/>
      <c r="BOO42" s="117"/>
      <c r="BOP42" s="117"/>
      <c r="BOQ42" s="117"/>
      <c r="BOR42" s="117"/>
      <c r="BOS42" s="117"/>
      <c r="BOT42" s="117"/>
      <c r="BOU42" s="117"/>
      <c r="BOV42" s="117"/>
      <c r="BOW42" s="117"/>
      <c r="BOX42" s="117"/>
      <c r="BOY42" s="117"/>
      <c r="BOZ42" s="117"/>
      <c r="BPA42" s="117"/>
      <c r="BPB42" s="117"/>
      <c r="BPC42" s="117"/>
      <c r="BPD42" s="117"/>
      <c r="BPE42" s="117"/>
      <c r="BPF42" s="117"/>
      <c r="BPG42" s="117"/>
      <c r="BPH42" s="117"/>
      <c r="BPI42" s="117"/>
      <c r="BPJ42" s="117"/>
      <c r="BPK42" s="117"/>
      <c r="BPL42" s="117"/>
      <c r="BPM42" s="117"/>
      <c r="BPN42" s="117"/>
      <c r="BPO42" s="117"/>
      <c r="BPP42" s="117"/>
      <c r="BPQ42" s="117"/>
      <c r="BPR42" s="117"/>
      <c r="BPS42" s="117"/>
      <c r="BPT42" s="117"/>
      <c r="BPU42" s="117"/>
      <c r="BPV42" s="117"/>
      <c r="BPW42" s="117"/>
      <c r="BPX42" s="117"/>
      <c r="BPY42" s="117"/>
      <c r="BPZ42" s="117"/>
      <c r="BQA42" s="117"/>
      <c r="BQB42" s="117"/>
      <c r="BQC42" s="117"/>
      <c r="BQD42" s="117"/>
      <c r="BQE42" s="117"/>
      <c r="BQF42" s="117"/>
      <c r="BQG42" s="117"/>
      <c r="BQH42" s="117"/>
      <c r="BQI42" s="117"/>
      <c r="BQJ42" s="117"/>
      <c r="BQK42" s="117"/>
      <c r="BQL42" s="117"/>
      <c r="BQM42" s="117"/>
      <c r="BQN42" s="117"/>
      <c r="BQO42" s="117"/>
      <c r="BQP42" s="117"/>
      <c r="BQQ42" s="117"/>
      <c r="BQR42" s="117"/>
      <c r="BQS42" s="117"/>
      <c r="BQT42" s="117"/>
      <c r="BQU42" s="117"/>
      <c r="BQV42" s="117"/>
      <c r="BQW42" s="117"/>
      <c r="BQX42" s="117"/>
      <c r="BQY42" s="117"/>
      <c r="BQZ42" s="117"/>
      <c r="BRA42" s="117"/>
      <c r="BRB42" s="117"/>
      <c r="BRC42" s="117"/>
      <c r="BRD42" s="117"/>
      <c r="BRE42" s="117"/>
      <c r="BRF42" s="117"/>
      <c r="BRG42" s="117"/>
      <c r="BRH42" s="117"/>
      <c r="BRI42" s="117"/>
      <c r="BRJ42" s="117"/>
      <c r="BRK42" s="117"/>
      <c r="BRL42" s="117"/>
      <c r="BRM42" s="117"/>
      <c r="BRN42" s="117"/>
      <c r="BRO42" s="117"/>
      <c r="BRP42" s="117"/>
      <c r="BRQ42" s="117"/>
      <c r="BRR42" s="117"/>
      <c r="BRS42" s="117"/>
      <c r="BRT42" s="117"/>
      <c r="BRU42" s="117"/>
      <c r="BRV42" s="117"/>
      <c r="BRW42" s="117"/>
      <c r="BRX42" s="117"/>
      <c r="BRY42" s="117"/>
      <c r="BRZ42" s="117"/>
      <c r="BSA42" s="117"/>
      <c r="BSB42" s="117"/>
      <c r="BSC42" s="117"/>
      <c r="BSD42" s="117"/>
      <c r="BSE42" s="117"/>
      <c r="BSF42" s="117"/>
      <c r="BSG42" s="117"/>
      <c r="BSH42" s="117"/>
      <c r="BSI42" s="117"/>
      <c r="BSJ42" s="117"/>
      <c r="BSK42" s="117"/>
      <c r="BSL42" s="117"/>
      <c r="BSM42" s="117"/>
      <c r="BSN42" s="117"/>
      <c r="BSO42" s="117"/>
      <c r="BSP42" s="117"/>
      <c r="BSQ42" s="117"/>
      <c r="BSR42" s="117"/>
      <c r="BSS42" s="117"/>
      <c r="BST42" s="117"/>
      <c r="BSU42" s="117"/>
      <c r="BSV42" s="117"/>
      <c r="BSW42" s="117"/>
      <c r="BSX42" s="117"/>
      <c r="BSY42" s="117"/>
      <c r="BSZ42" s="117"/>
      <c r="BTA42" s="117"/>
      <c r="BTB42" s="117"/>
      <c r="BTC42" s="117"/>
      <c r="BTD42" s="117"/>
      <c r="BTE42" s="117"/>
      <c r="BTF42" s="117"/>
      <c r="BTG42" s="117"/>
      <c r="BTH42" s="117"/>
      <c r="BTI42" s="117"/>
      <c r="BTJ42" s="117"/>
      <c r="BTK42" s="117"/>
      <c r="BTL42" s="117"/>
      <c r="BTM42" s="117"/>
      <c r="BTN42" s="117"/>
      <c r="BTO42" s="117"/>
      <c r="BTP42" s="117"/>
      <c r="BTQ42" s="117"/>
      <c r="BTR42" s="117"/>
      <c r="BTS42" s="117"/>
      <c r="BTT42" s="117"/>
      <c r="BTU42" s="117"/>
      <c r="BTV42" s="117"/>
      <c r="BTW42" s="117"/>
      <c r="BTX42" s="117"/>
      <c r="BTY42" s="117"/>
      <c r="BTZ42" s="117"/>
      <c r="BUA42" s="117"/>
      <c r="BUB42" s="117"/>
      <c r="BUC42" s="117"/>
      <c r="BUD42" s="117"/>
      <c r="BUE42" s="117"/>
      <c r="BUF42" s="117"/>
      <c r="BUG42" s="117"/>
      <c r="BUH42" s="117"/>
      <c r="BUI42" s="117"/>
      <c r="BUJ42" s="117"/>
      <c r="BUK42" s="117"/>
      <c r="BUL42" s="117"/>
      <c r="BUM42" s="117"/>
      <c r="BUN42" s="117"/>
      <c r="BUO42" s="117"/>
      <c r="BUP42" s="117"/>
      <c r="BUQ42" s="117"/>
      <c r="BUR42" s="117"/>
      <c r="BUS42" s="117"/>
      <c r="BUT42" s="117"/>
      <c r="BUU42" s="117"/>
      <c r="BUV42" s="117"/>
      <c r="BUW42" s="117"/>
      <c r="BUX42" s="117"/>
      <c r="BUY42" s="117"/>
      <c r="BUZ42" s="117"/>
      <c r="BVA42" s="117"/>
      <c r="BVB42" s="117"/>
      <c r="BVC42" s="117"/>
      <c r="BVD42" s="117"/>
      <c r="BVE42" s="117"/>
      <c r="BVF42" s="117"/>
      <c r="BVG42" s="117"/>
      <c r="BVH42" s="117"/>
      <c r="BVI42" s="117"/>
      <c r="BVJ42" s="117"/>
      <c r="BVK42" s="117"/>
      <c r="BVL42" s="117"/>
      <c r="BVM42" s="117"/>
      <c r="BVN42" s="117"/>
      <c r="BVO42" s="117"/>
      <c r="BVP42" s="117"/>
      <c r="BVQ42" s="117"/>
      <c r="BVR42" s="117"/>
      <c r="BVS42" s="117"/>
      <c r="BVT42" s="117"/>
      <c r="BVU42" s="117"/>
      <c r="BVV42" s="117"/>
      <c r="BVW42" s="117"/>
      <c r="BVX42" s="117"/>
      <c r="BVY42" s="117"/>
      <c r="BVZ42" s="117"/>
      <c r="BWA42" s="117"/>
      <c r="BWB42" s="117"/>
      <c r="BWC42" s="117"/>
      <c r="BWD42" s="117"/>
      <c r="BWE42" s="117"/>
      <c r="BWF42" s="117"/>
      <c r="BWG42" s="117"/>
      <c r="BWH42" s="117"/>
      <c r="BWI42" s="117"/>
      <c r="BWJ42" s="117"/>
      <c r="BWK42" s="117"/>
      <c r="BWL42" s="117"/>
      <c r="BWM42" s="117"/>
      <c r="BWN42" s="117"/>
      <c r="BWO42" s="117"/>
      <c r="BWP42" s="117"/>
      <c r="BWQ42" s="117"/>
      <c r="BWR42" s="117"/>
      <c r="BWS42" s="117"/>
      <c r="BWT42" s="117"/>
      <c r="BWU42" s="117"/>
      <c r="BWV42" s="117"/>
      <c r="BWW42" s="117"/>
      <c r="BWX42" s="117"/>
      <c r="BWY42" s="117"/>
      <c r="BWZ42" s="117"/>
      <c r="BXA42" s="117"/>
      <c r="BXB42" s="117"/>
      <c r="BXC42" s="117"/>
      <c r="BXD42" s="117"/>
      <c r="BXE42" s="117"/>
      <c r="BXF42" s="117"/>
      <c r="BXG42" s="117"/>
      <c r="BXH42" s="117"/>
      <c r="BXI42" s="117"/>
      <c r="BXJ42" s="117"/>
      <c r="BXK42" s="117"/>
      <c r="BXL42" s="117"/>
      <c r="BXM42" s="117"/>
      <c r="BXN42" s="117"/>
      <c r="BXO42" s="117"/>
      <c r="BXP42" s="117"/>
      <c r="BXQ42" s="117"/>
      <c r="BXR42" s="117"/>
      <c r="BXS42" s="117"/>
      <c r="BXT42" s="117"/>
      <c r="BXU42" s="117"/>
      <c r="BXV42" s="117"/>
      <c r="BXW42" s="117"/>
      <c r="BXX42" s="117"/>
      <c r="BXY42" s="117"/>
      <c r="BXZ42" s="117"/>
      <c r="BYA42" s="117"/>
      <c r="BYB42" s="117"/>
      <c r="BYC42" s="117"/>
      <c r="BYD42" s="117"/>
      <c r="BYE42" s="117"/>
      <c r="BYF42" s="117"/>
      <c r="BYG42" s="117"/>
      <c r="BYH42" s="117"/>
      <c r="BYI42" s="117"/>
      <c r="BYJ42" s="117"/>
      <c r="BYK42" s="117"/>
      <c r="BYL42" s="117"/>
      <c r="BYM42" s="117"/>
      <c r="BYN42" s="117"/>
      <c r="BYO42" s="117"/>
      <c r="BYP42" s="117"/>
      <c r="BYQ42" s="117"/>
      <c r="BYR42" s="117"/>
      <c r="BYS42" s="117"/>
      <c r="BYT42" s="117"/>
      <c r="BYU42" s="117"/>
      <c r="BYV42" s="117"/>
      <c r="BYW42" s="117"/>
      <c r="BYX42" s="117"/>
      <c r="BYY42" s="117"/>
      <c r="BYZ42" s="117"/>
      <c r="BZA42" s="117"/>
      <c r="BZB42" s="117"/>
      <c r="BZC42" s="117"/>
      <c r="BZD42" s="117"/>
      <c r="BZE42" s="117"/>
      <c r="BZF42" s="117"/>
      <c r="BZG42" s="117"/>
      <c r="BZH42" s="117"/>
      <c r="BZI42" s="117"/>
      <c r="BZJ42" s="117"/>
      <c r="BZK42" s="117"/>
      <c r="BZL42" s="117"/>
      <c r="BZM42" s="117"/>
      <c r="BZN42" s="117"/>
      <c r="BZO42" s="117"/>
      <c r="BZP42" s="117"/>
      <c r="BZQ42" s="117"/>
      <c r="BZR42" s="117"/>
      <c r="BZS42" s="117"/>
      <c r="BZT42" s="117"/>
      <c r="BZU42" s="117"/>
      <c r="BZV42" s="117"/>
      <c r="BZW42" s="117"/>
      <c r="BZX42" s="117"/>
      <c r="BZY42" s="117"/>
      <c r="BZZ42" s="117"/>
      <c r="CAA42" s="117"/>
      <c r="CAB42" s="117"/>
      <c r="CAC42" s="117"/>
      <c r="CAD42" s="117"/>
      <c r="CAE42" s="117"/>
      <c r="CAF42" s="117"/>
      <c r="CAG42" s="117"/>
      <c r="CAH42" s="117"/>
      <c r="CAI42" s="117"/>
      <c r="CAJ42" s="117"/>
      <c r="CAK42" s="117"/>
      <c r="CAL42" s="117"/>
      <c r="CAM42" s="117"/>
      <c r="CAN42" s="117"/>
      <c r="CAO42" s="117"/>
      <c r="CAP42" s="117"/>
      <c r="CAQ42" s="117"/>
      <c r="CAR42" s="117"/>
      <c r="CAS42" s="117"/>
      <c r="CAT42" s="117"/>
      <c r="CAU42" s="117"/>
      <c r="CAV42" s="117"/>
      <c r="CAW42" s="117"/>
      <c r="CAX42" s="117"/>
      <c r="CAY42" s="117"/>
      <c r="CAZ42" s="117"/>
      <c r="CBA42" s="117"/>
      <c r="CBB42" s="117"/>
      <c r="CBC42" s="117"/>
      <c r="CBD42" s="117"/>
      <c r="CBE42" s="117"/>
      <c r="CBF42" s="117"/>
      <c r="CBG42" s="117"/>
      <c r="CBH42" s="117"/>
      <c r="CBI42" s="117"/>
      <c r="CBJ42" s="117"/>
      <c r="CBK42" s="117"/>
      <c r="CBL42" s="117"/>
      <c r="CBM42" s="117"/>
      <c r="CBN42" s="117"/>
      <c r="CBO42" s="117"/>
      <c r="CBP42" s="117"/>
      <c r="CBQ42" s="117"/>
      <c r="CBR42" s="117"/>
      <c r="CBS42" s="117"/>
      <c r="CBT42" s="117"/>
      <c r="CBU42" s="117"/>
      <c r="CBV42" s="117"/>
      <c r="CBW42" s="117"/>
      <c r="CBX42" s="117"/>
      <c r="CBY42" s="117"/>
      <c r="CBZ42" s="117"/>
      <c r="CCA42" s="117"/>
      <c r="CCB42" s="117"/>
      <c r="CCC42" s="117"/>
      <c r="CCD42" s="117"/>
      <c r="CCE42" s="117"/>
      <c r="CCF42" s="117"/>
      <c r="CCG42" s="117"/>
      <c r="CCH42" s="117"/>
      <c r="CCI42" s="117"/>
      <c r="CCJ42" s="117"/>
      <c r="CCK42" s="117"/>
      <c r="CCL42" s="117"/>
      <c r="CCM42" s="117"/>
      <c r="CCN42" s="117"/>
      <c r="CCO42" s="117"/>
      <c r="CCP42" s="117"/>
      <c r="CCQ42" s="117"/>
      <c r="CCR42" s="117"/>
      <c r="CCS42" s="117"/>
      <c r="CCT42" s="117"/>
      <c r="CCU42" s="117"/>
      <c r="CCV42" s="117"/>
      <c r="CCW42" s="117"/>
      <c r="CCX42" s="117"/>
      <c r="CCY42" s="117"/>
      <c r="CCZ42" s="117"/>
      <c r="CDA42" s="117"/>
      <c r="CDB42" s="117"/>
      <c r="CDC42" s="117"/>
      <c r="CDD42" s="117"/>
      <c r="CDE42" s="117"/>
      <c r="CDF42" s="117"/>
      <c r="CDG42" s="117"/>
      <c r="CDH42" s="117"/>
      <c r="CDI42" s="117"/>
      <c r="CDJ42" s="117"/>
      <c r="CDK42" s="117"/>
      <c r="CDL42" s="117"/>
      <c r="CDM42" s="117"/>
      <c r="CDN42" s="117"/>
      <c r="CDO42" s="117"/>
      <c r="CDP42" s="117"/>
      <c r="CDQ42" s="117"/>
      <c r="CDR42" s="117"/>
      <c r="CDS42" s="117"/>
      <c r="CDT42" s="117"/>
      <c r="CDU42" s="117"/>
      <c r="CDV42" s="117"/>
      <c r="CDW42" s="117"/>
      <c r="CDX42" s="117"/>
      <c r="CDY42" s="117"/>
      <c r="CDZ42" s="117"/>
      <c r="CEA42" s="117"/>
      <c r="CEB42" s="117"/>
      <c r="CEC42" s="117"/>
      <c r="CED42" s="117"/>
      <c r="CEE42" s="117"/>
      <c r="CEF42" s="117"/>
      <c r="CEG42" s="117"/>
      <c r="CEH42" s="117"/>
      <c r="CEI42" s="117"/>
      <c r="CEJ42" s="117"/>
      <c r="CEK42" s="117"/>
      <c r="CEL42" s="117"/>
      <c r="CEM42" s="117"/>
      <c r="CEN42" s="117"/>
      <c r="CEO42" s="117"/>
      <c r="CEP42" s="117"/>
      <c r="CEQ42" s="117"/>
      <c r="CER42" s="117"/>
      <c r="CES42" s="117"/>
      <c r="CET42" s="117"/>
      <c r="CEU42" s="117"/>
      <c r="CEV42" s="117"/>
      <c r="CEW42" s="117"/>
      <c r="CEX42" s="117"/>
      <c r="CEY42" s="117"/>
      <c r="CEZ42" s="117"/>
      <c r="CFA42" s="117"/>
      <c r="CFB42" s="117"/>
      <c r="CFC42" s="117"/>
      <c r="CFD42" s="117"/>
      <c r="CFE42" s="117"/>
      <c r="CFF42" s="117"/>
      <c r="CFG42" s="117"/>
      <c r="CFH42" s="117"/>
      <c r="CFI42" s="117"/>
      <c r="CFJ42" s="117"/>
      <c r="CFK42" s="117"/>
      <c r="CFL42" s="117"/>
      <c r="CFM42" s="117"/>
      <c r="CFN42" s="117"/>
      <c r="CFO42" s="117"/>
      <c r="CFP42" s="117"/>
      <c r="CFQ42" s="117"/>
      <c r="CFR42" s="117"/>
      <c r="CFS42" s="117"/>
      <c r="CFT42" s="117"/>
      <c r="CFU42" s="117"/>
      <c r="CFV42" s="117"/>
      <c r="CFW42" s="117"/>
      <c r="CFX42" s="117"/>
      <c r="CFY42" s="117"/>
      <c r="CFZ42" s="117"/>
      <c r="CGA42" s="117"/>
      <c r="CGB42" s="117"/>
      <c r="CGC42" s="117"/>
      <c r="CGD42" s="117"/>
      <c r="CGE42" s="117"/>
      <c r="CGF42" s="117"/>
      <c r="CGG42" s="117"/>
      <c r="CGH42" s="117"/>
      <c r="CGI42" s="117"/>
      <c r="CGJ42" s="117"/>
      <c r="CGK42" s="117"/>
      <c r="CGL42" s="117"/>
      <c r="CGM42" s="117"/>
      <c r="CGN42" s="117"/>
      <c r="CGO42" s="117"/>
      <c r="CGP42" s="117"/>
      <c r="CGQ42" s="117"/>
      <c r="CGR42" s="117"/>
      <c r="CGS42" s="117"/>
      <c r="CGT42" s="117"/>
      <c r="CGU42" s="117"/>
      <c r="CGV42" s="117"/>
      <c r="CGW42" s="117"/>
      <c r="CGX42" s="117"/>
      <c r="CGY42" s="117"/>
      <c r="CGZ42" s="117"/>
      <c r="CHA42" s="117"/>
      <c r="CHB42" s="117"/>
      <c r="CHC42" s="117"/>
      <c r="CHD42" s="117"/>
      <c r="CHE42" s="117"/>
      <c r="CHF42" s="117"/>
      <c r="CHG42" s="117"/>
      <c r="CHH42" s="117"/>
      <c r="CHI42" s="117"/>
      <c r="CHJ42" s="117"/>
      <c r="CHK42" s="117"/>
      <c r="CHL42" s="117"/>
      <c r="CHM42" s="117"/>
      <c r="CHN42" s="117"/>
      <c r="CHO42" s="117"/>
      <c r="CHP42" s="117"/>
      <c r="CHQ42" s="117"/>
      <c r="CHR42" s="117"/>
      <c r="CHS42" s="117"/>
      <c r="CHT42" s="117"/>
      <c r="CHU42" s="117"/>
      <c r="CHV42" s="117"/>
      <c r="CHW42" s="117"/>
      <c r="CHX42" s="117"/>
      <c r="CHY42" s="117"/>
      <c r="CHZ42" s="117"/>
      <c r="CIA42" s="117"/>
      <c r="CIB42" s="117"/>
      <c r="CIC42" s="117"/>
      <c r="CID42" s="117"/>
      <c r="CIE42" s="117"/>
      <c r="CIF42" s="117"/>
      <c r="CIG42" s="117"/>
      <c r="CIH42" s="117"/>
      <c r="CII42" s="117"/>
      <c r="CIJ42" s="117"/>
      <c r="CIK42" s="117"/>
      <c r="CIL42" s="117"/>
      <c r="CIM42" s="117"/>
      <c r="CIN42" s="117"/>
      <c r="CIO42" s="117"/>
      <c r="CIP42" s="117"/>
      <c r="CIQ42" s="117"/>
      <c r="CIR42" s="117"/>
      <c r="CIS42" s="117"/>
      <c r="CIT42" s="117"/>
      <c r="CIU42" s="117"/>
      <c r="CIV42" s="117"/>
      <c r="CIW42" s="117"/>
      <c r="CIX42" s="117"/>
      <c r="CIY42" s="117"/>
      <c r="CIZ42" s="117"/>
      <c r="CJA42" s="117"/>
      <c r="CJB42" s="117"/>
      <c r="CJC42" s="117"/>
      <c r="CJD42" s="117"/>
      <c r="CJE42" s="117"/>
      <c r="CJF42" s="117"/>
      <c r="CJG42" s="117"/>
      <c r="CJH42" s="117"/>
      <c r="CJI42" s="117"/>
      <c r="CJJ42" s="117"/>
      <c r="CJK42" s="117"/>
      <c r="CJL42" s="117"/>
      <c r="CJM42" s="117"/>
      <c r="CJN42" s="117"/>
      <c r="CJO42" s="117"/>
      <c r="CJP42" s="117"/>
      <c r="CJQ42" s="117"/>
      <c r="CJR42" s="117"/>
      <c r="CJS42" s="117"/>
      <c r="CJT42" s="117"/>
      <c r="CJU42" s="117"/>
      <c r="CJV42" s="117"/>
      <c r="CJW42" s="117"/>
      <c r="CJX42" s="117"/>
      <c r="CJY42" s="117"/>
      <c r="CJZ42" s="117"/>
      <c r="CKA42" s="117"/>
      <c r="CKB42" s="117"/>
      <c r="CKC42" s="117"/>
      <c r="CKD42" s="117"/>
      <c r="CKE42" s="117"/>
      <c r="CKF42" s="117"/>
      <c r="CKG42" s="117"/>
      <c r="CKH42" s="117"/>
      <c r="CKI42" s="117"/>
      <c r="CKJ42" s="117"/>
      <c r="CKK42" s="117"/>
      <c r="CKL42" s="117"/>
      <c r="CKM42" s="117"/>
      <c r="CKN42" s="117"/>
      <c r="CKO42" s="117"/>
      <c r="CKP42" s="117"/>
      <c r="CKQ42" s="117"/>
      <c r="CKR42" s="117"/>
      <c r="CKS42" s="117"/>
      <c r="CKT42" s="117"/>
      <c r="CKU42" s="117"/>
      <c r="CKV42" s="117"/>
      <c r="CKW42" s="117"/>
      <c r="CKX42" s="117"/>
      <c r="CKY42" s="117"/>
      <c r="CKZ42" s="117"/>
      <c r="CLA42" s="117"/>
      <c r="CLB42" s="117"/>
      <c r="CLC42" s="117"/>
      <c r="CLD42" s="117"/>
      <c r="CLE42" s="117"/>
      <c r="CLF42" s="117"/>
      <c r="CLG42" s="117"/>
      <c r="CLH42" s="117"/>
      <c r="CLI42" s="117"/>
      <c r="CLJ42" s="117"/>
      <c r="CLK42" s="117"/>
      <c r="CLL42" s="117"/>
      <c r="CLM42" s="117"/>
      <c r="CLN42" s="117"/>
      <c r="CLO42" s="117"/>
      <c r="CLP42" s="117"/>
      <c r="CLQ42" s="117"/>
      <c r="CLR42" s="117"/>
      <c r="CLS42" s="117"/>
      <c r="CLT42" s="117"/>
      <c r="CLU42" s="117"/>
      <c r="CLV42" s="117"/>
      <c r="CLW42" s="117"/>
      <c r="CLX42" s="117"/>
      <c r="CLY42" s="117"/>
      <c r="CLZ42" s="117"/>
      <c r="CMA42" s="117"/>
      <c r="CMB42" s="117"/>
      <c r="CMC42" s="117"/>
      <c r="CMD42" s="117"/>
      <c r="CME42" s="117"/>
      <c r="CMF42" s="117"/>
      <c r="CMG42" s="117"/>
      <c r="CMH42" s="117"/>
      <c r="CMI42" s="117"/>
      <c r="CMJ42" s="117"/>
      <c r="CMK42" s="117"/>
      <c r="CML42" s="117"/>
      <c r="CMM42" s="117"/>
      <c r="CMN42" s="117"/>
      <c r="CMO42" s="117"/>
      <c r="CMP42" s="117"/>
      <c r="CMQ42" s="117"/>
      <c r="CMR42" s="117"/>
      <c r="CMS42" s="117"/>
      <c r="CMT42" s="117"/>
      <c r="CMU42" s="117"/>
      <c r="CMV42" s="117"/>
      <c r="CMW42" s="117"/>
      <c r="CMX42" s="117"/>
      <c r="CMY42" s="117"/>
      <c r="CMZ42" s="117"/>
      <c r="CNA42" s="117"/>
      <c r="CNB42" s="117"/>
      <c r="CNC42" s="117"/>
      <c r="CND42" s="117"/>
      <c r="CNE42" s="117"/>
      <c r="CNF42" s="117"/>
      <c r="CNG42" s="117"/>
      <c r="CNH42" s="117"/>
      <c r="CNI42" s="117"/>
      <c r="CNJ42" s="117"/>
      <c r="CNK42" s="117"/>
      <c r="CNL42" s="117"/>
      <c r="CNM42" s="117"/>
      <c r="CNN42" s="117"/>
      <c r="CNO42" s="117"/>
      <c r="CNP42" s="117"/>
      <c r="CNQ42" s="117"/>
      <c r="CNR42" s="117"/>
      <c r="CNS42" s="117"/>
      <c r="CNT42" s="117"/>
      <c r="CNU42" s="117"/>
      <c r="CNV42" s="117"/>
      <c r="CNW42" s="117"/>
      <c r="CNX42" s="117"/>
      <c r="CNY42" s="117"/>
      <c r="CNZ42" s="117"/>
      <c r="COA42" s="117"/>
      <c r="COB42" s="117"/>
      <c r="COC42" s="117"/>
      <c r="COD42" s="117"/>
      <c r="COE42" s="117"/>
      <c r="COF42" s="117"/>
      <c r="COG42" s="117"/>
      <c r="COH42" s="117"/>
      <c r="COI42" s="117"/>
      <c r="COJ42" s="117"/>
      <c r="COK42" s="117"/>
      <c r="COL42" s="117"/>
      <c r="COM42" s="117"/>
      <c r="CON42" s="117"/>
      <c r="COO42" s="117"/>
      <c r="COP42" s="117"/>
      <c r="COQ42" s="117"/>
      <c r="COR42" s="117"/>
      <c r="COS42" s="117"/>
      <c r="COT42" s="117"/>
      <c r="COU42" s="117"/>
      <c r="COV42" s="117"/>
      <c r="COW42" s="117"/>
      <c r="COX42" s="117"/>
      <c r="COY42" s="117"/>
      <c r="COZ42" s="117"/>
      <c r="CPA42" s="117"/>
      <c r="CPB42" s="117"/>
      <c r="CPC42" s="117"/>
      <c r="CPD42" s="117"/>
      <c r="CPE42" s="117"/>
      <c r="CPF42" s="117"/>
      <c r="CPG42" s="117"/>
      <c r="CPH42" s="117"/>
      <c r="CPI42" s="117"/>
      <c r="CPJ42" s="117"/>
      <c r="CPK42" s="117"/>
      <c r="CPL42" s="117"/>
      <c r="CPM42" s="117"/>
      <c r="CPN42" s="117"/>
      <c r="CPO42" s="117"/>
      <c r="CPP42" s="117"/>
      <c r="CPQ42" s="117"/>
      <c r="CPR42" s="117"/>
      <c r="CPS42" s="117"/>
      <c r="CPT42" s="117"/>
      <c r="CPU42" s="117"/>
      <c r="CPV42" s="117"/>
      <c r="CPW42" s="117"/>
      <c r="CPX42" s="117"/>
      <c r="CPY42" s="117"/>
      <c r="CPZ42" s="117"/>
      <c r="CQA42" s="117"/>
      <c r="CQB42" s="117"/>
      <c r="CQC42" s="117"/>
      <c r="CQD42" s="117"/>
      <c r="CQE42" s="117"/>
      <c r="CQF42" s="117"/>
      <c r="CQG42" s="117"/>
      <c r="CQH42" s="117"/>
      <c r="CQI42" s="117"/>
      <c r="CQJ42" s="117"/>
      <c r="CQK42" s="117"/>
      <c r="CQL42" s="117"/>
      <c r="CQM42" s="117"/>
      <c r="CQN42" s="117"/>
      <c r="CQO42" s="117"/>
      <c r="CQP42" s="117"/>
      <c r="CQQ42" s="117"/>
      <c r="CQR42" s="117"/>
      <c r="CQS42" s="117"/>
      <c r="CQT42" s="117"/>
      <c r="CQU42" s="117"/>
      <c r="CQV42" s="117"/>
      <c r="CQW42" s="117"/>
      <c r="CQX42" s="117"/>
      <c r="CQY42" s="117"/>
      <c r="CQZ42" s="117"/>
      <c r="CRA42" s="117"/>
      <c r="CRB42" s="117"/>
      <c r="CRC42" s="117"/>
      <c r="CRD42" s="117"/>
      <c r="CRE42" s="117"/>
      <c r="CRF42" s="117"/>
      <c r="CRG42" s="117"/>
      <c r="CRH42" s="117"/>
      <c r="CRI42" s="117"/>
      <c r="CRJ42" s="117"/>
      <c r="CRK42" s="117"/>
      <c r="CRL42" s="117"/>
      <c r="CRM42" s="117"/>
      <c r="CRN42" s="117"/>
      <c r="CRO42" s="117"/>
      <c r="CRP42" s="117"/>
      <c r="CRQ42" s="117"/>
      <c r="CRR42" s="117"/>
      <c r="CRS42" s="117"/>
      <c r="CRT42" s="117"/>
      <c r="CRU42" s="117"/>
      <c r="CRV42" s="117"/>
      <c r="CRW42" s="117"/>
      <c r="CRX42" s="117"/>
      <c r="CRY42" s="117"/>
      <c r="CRZ42" s="117"/>
      <c r="CSA42" s="117"/>
      <c r="CSB42" s="117"/>
      <c r="CSC42" s="117"/>
      <c r="CSD42" s="117"/>
      <c r="CSE42" s="117"/>
      <c r="CSF42" s="117"/>
      <c r="CSG42" s="117"/>
      <c r="CSH42" s="117"/>
      <c r="CSI42" s="117"/>
      <c r="CSJ42" s="117"/>
      <c r="CSK42" s="117"/>
      <c r="CSL42" s="117"/>
      <c r="CSM42" s="117"/>
      <c r="CSN42" s="117"/>
      <c r="CSO42" s="117"/>
      <c r="CSP42" s="117"/>
      <c r="CSQ42" s="117"/>
      <c r="CSR42" s="117"/>
      <c r="CSS42" s="117"/>
      <c r="CST42" s="117"/>
      <c r="CSU42" s="117"/>
      <c r="CSV42" s="117"/>
      <c r="CSW42" s="117"/>
      <c r="CSX42" s="117"/>
      <c r="CSY42" s="117"/>
      <c r="CSZ42" s="117"/>
      <c r="CTA42" s="117"/>
      <c r="CTB42" s="117"/>
      <c r="CTC42" s="117"/>
      <c r="CTD42" s="117"/>
      <c r="CTE42" s="117"/>
      <c r="CTF42" s="117"/>
      <c r="CTG42" s="117"/>
      <c r="CTH42" s="117"/>
      <c r="CTI42" s="117"/>
      <c r="CTJ42" s="117"/>
      <c r="CTK42" s="117"/>
      <c r="CTL42" s="117"/>
      <c r="CTM42" s="117"/>
      <c r="CTN42" s="117"/>
      <c r="CTO42" s="117"/>
      <c r="CTP42" s="117"/>
      <c r="CTQ42" s="117"/>
      <c r="CTR42" s="117"/>
      <c r="CTS42" s="117"/>
      <c r="CTT42" s="117"/>
      <c r="CTU42" s="117"/>
      <c r="CTV42" s="117"/>
      <c r="CTW42" s="117"/>
      <c r="CTX42" s="117"/>
      <c r="CTY42" s="117"/>
      <c r="CTZ42" s="117"/>
      <c r="CUA42" s="117"/>
      <c r="CUB42" s="117"/>
      <c r="CUC42" s="117"/>
      <c r="CUD42" s="117"/>
      <c r="CUE42" s="117"/>
      <c r="CUF42" s="117"/>
      <c r="CUG42" s="117"/>
      <c r="CUH42" s="117"/>
      <c r="CUI42" s="117"/>
      <c r="CUJ42" s="117"/>
      <c r="CUK42" s="117"/>
      <c r="CUL42" s="117"/>
      <c r="CUM42" s="117"/>
      <c r="CUN42" s="117"/>
      <c r="CUO42" s="117"/>
      <c r="CUP42" s="117"/>
      <c r="CUQ42" s="117"/>
      <c r="CUR42" s="117"/>
      <c r="CUS42" s="117"/>
      <c r="CUT42" s="117"/>
      <c r="CUU42" s="117"/>
      <c r="CUV42" s="117"/>
      <c r="CUW42" s="117"/>
      <c r="CUX42" s="117"/>
      <c r="CUY42" s="117"/>
      <c r="CUZ42" s="117"/>
      <c r="CVA42" s="117"/>
      <c r="CVB42" s="117"/>
      <c r="CVC42" s="117"/>
      <c r="CVD42" s="117"/>
      <c r="CVE42" s="117"/>
      <c r="CVF42" s="117"/>
      <c r="CVG42" s="117"/>
      <c r="CVH42" s="117"/>
      <c r="CVI42" s="117"/>
      <c r="CVJ42" s="117"/>
      <c r="CVK42" s="117"/>
      <c r="CVL42" s="117"/>
      <c r="CVM42" s="117"/>
      <c r="CVN42" s="117"/>
      <c r="CVO42" s="117"/>
      <c r="CVP42" s="117"/>
      <c r="CVQ42" s="117"/>
      <c r="CVR42" s="117"/>
      <c r="CVS42" s="117"/>
      <c r="CVT42" s="117"/>
      <c r="CVU42" s="117"/>
      <c r="CVV42" s="117"/>
      <c r="CVW42" s="117"/>
      <c r="CVX42" s="117"/>
      <c r="CVY42" s="117"/>
      <c r="CVZ42" s="117"/>
      <c r="CWA42" s="117"/>
      <c r="CWB42" s="117"/>
      <c r="CWC42" s="117"/>
      <c r="CWD42" s="117"/>
      <c r="CWE42" s="117"/>
      <c r="CWF42" s="117"/>
      <c r="CWG42" s="117"/>
      <c r="CWH42" s="117"/>
      <c r="CWI42" s="117"/>
      <c r="CWJ42" s="117"/>
      <c r="CWK42" s="117"/>
      <c r="CWL42" s="117"/>
      <c r="CWM42" s="117"/>
      <c r="CWN42" s="117"/>
      <c r="CWO42" s="117"/>
      <c r="CWP42" s="117"/>
      <c r="CWQ42" s="117"/>
      <c r="CWR42" s="117"/>
      <c r="CWS42" s="117"/>
      <c r="CWT42" s="117"/>
      <c r="CWU42" s="117"/>
      <c r="CWV42" s="117"/>
      <c r="CWW42" s="117"/>
      <c r="CWX42" s="117"/>
      <c r="CWY42" s="117"/>
      <c r="CWZ42" s="117"/>
      <c r="CXA42" s="117"/>
      <c r="CXB42" s="117"/>
      <c r="CXC42" s="117"/>
      <c r="CXD42" s="117"/>
      <c r="CXE42" s="117"/>
      <c r="CXF42" s="117"/>
      <c r="CXG42" s="117"/>
      <c r="CXH42" s="117"/>
      <c r="CXI42" s="117"/>
      <c r="CXJ42" s="117"/>
      <c r="CXK42" s="117"/>
      <c r="CXL42" s="117"/>
      <c r="CXM42" s="117"/>
      <c r="CXN42" s="117"/>
      <c r="CXO42" s="117"/>
      <c r="CXP42" s="117"/>
      <c r="CXQ42" s="117"/>
      <c r="CXR42" s="117"/>
      <c r="CXS42" s="117"/>
      <c r="CXT42" s="117"/>
      <c r="CXU42" s="117"/>
      <c r="CXV42" s="117"/>
      <c r="CXW42" s="117"/>
      <c r="CXX42" s="117"/>
      <c r="CXY42" s="117"/>
      <c r="CXZ42" s="117"/>
      <c r="CYA42" s="117"/>
      <c r="CYB42" s="117"/>
      <c r="CYC42" s="117"/>
      <c r="CYD42" s="117"/>
      <c r="CYE42" s="117"/>
      <c r="CYF42" s="117"/>
      <c r="CYG42" s="117"/>
      <c r="CYH42" s="117"/>
      <c r="CYI42" s="117"/>
      <c r="CYJ42" s="117"/>
      <c r="CYK42" s="117"/>
      <c r="CYL42" s="117"/>
      <c r="CYM42" s="117"/>
      <c r="CYN42" s="117"/>
      <c r="CYO42" s="117"/>
      <c r="CYP42" s="117"/>
      <c r="CYQ42" s="117"/>
      <c r="CYR42" s="117"/>
      <c r="CYS42" s="117"/>
      <c r="CYT42" s="117"/>
      <c r="CYU42" s="117"/>
      <c r="CYV42" s="117"/>
      <c r="CYW42" s="117"/>
      <c r="CYX42" s="117"/>
      <c r="CYY42" s="117"/>
      <c r="CYZ42" s="117"/>
      <c r="CZA42" s="117"/>
      <c r="CZB42" s="117"/>
      <c r="CZC42" s="117"/>
      <c r="CZD42" s="117"/>
      <c r="CZE42" s="117"/>
      <c r="CZF42" s="117"/>
      <c r="CZG42" s="117"/>
      <c r="CZH42" s="117"/>
      <c r="CZI42" s="117"/>
      <c r="CZJ42" s="117"/>
      <c r="CZK42" s="117"/>
      <c r="CZL42" s="117"/>
      <c r="CZM42" s="117"/>
      <c r="CZN42" s="117"/>
      <c r="CZO42" s="117"/>
      <c r="CZP42" s="117"/>
      <c r="CZQ42" s="117"/>
      <c r="CZR42" s="117"/>
      <c r="CZS42" s="117"/>
      <c r="CZT42" s="117"/>
      <c r="CZU42" s="117"/>
      <c r="CZV42" s="117"/>
      <c r="CZW42" s="117"/>
      <c r="CZX42" s="117"/>
      <c r="CZY42" s="117"/>
      <c r="CZZ42" s="117"/>
      <c r="DAA42" s="117"/>
      <c r="DAB42" s="117"/>
      <c r="DAC42" s="117"/>
      <c r="DAD42" s="117"/>
      <c r="DAE42" s="117"/>
      <c r="DAF42" s="117"/>
      <c r="DAG42" s="117"/>
      <c r="DAH42" s="117"/>
      <c r="DAI42" s="117"/>
      <c r="DAJ42" s="117"/>
      <c r="DAK42" s="117"/>
      <c r="DAL42" s="117"/>
      <c r="DAM42" s="117"/>
      <c r="DAN42" s="117"/>
      <c r="DAO42" s="117"/>
      <c r="DAP42" s="117"/>
      <c r="DAQ42" s="117"/>
      <c r="DAR42" s="117"/>
      <c r="DAS42" s="117"/>
      <c r="DAT42" s="117"/>
      <c r="DAU42" s="117"/>
      <c r="DAV42" s="117"/>
      <c r="DAW42" s="117"/>
      <c r="DAX42" s="117"/>
      <c r="DAY42" s="117"/>
      <c r="DAZ42" s="117"/>
      <c r="DBA42" s="117"/>
      <c r="DBB42" s="117"/>
      <c r="DBC42" s="117"/>
      <c r="DBD42" s="117"/>
      <c r="DBE42" s="117"/>
      <c r="DBF42" s="117"/>
      <c r="DBG42" s="117"/>
      <c r="DBH42" s="117"/>
      <c r="DBI42" s="117"/>
      <c r="DBJ42" s="117"/>
      <c r="DBK42" s="117"/>
      <c r="DBL42" s="117"/>
      <c r="DBM42" s="117"/>
      <c r="DBN42" s="117"/>
      <c r="DBO42" s="117"/>
      <c r="DBP42" s="117"/>
      <c r="DBQ42" s="117"/>
      <c r="DBR42" s="117"/>
      <c r="DBS42" s="117"/>
      <c r="DBT42" s="117"/>
      <c r="DBU42" s="117"/>
      <c r="DBV42" s="117"/>
      <c r="DBW42" s="117"/>
      <c r="DBX42" s="117"/>
      <c r="DBY42" s="117"/>
      <c r="DBZ42" s="117"/>
      <c r="DCA42" s="117"/>
      <c r="DCB42" s="117"/>
      <c r="DCC42" s="117"/>
      <c r="DCD42" s="117"/>
      <c r="DCE42" s="117"/>
      <c r="DCF42" s="117"/>
      <c r="DCG42" s="117"/>
      <c r="DCH42" s="117"/>
      <c r="DCI42" s="117"/>
      <c r="DCJ42" s="117"/>
      <c r="DCK42" s="117"/>
      <c r="DCL42" s="117"/>
      <c r="DCM42" s="117"/>
      <c r="DCN42" s="117"/>
      <c r="DCO42" s="117"/>
      <c r="DCP42" s="117"/>
      <c r="DCQ42" s="117"/>
      <c r="DCR42" s="117"/>
      <c r="DCS42" s="117"/>
      <c r="DCT42" s="117"/>
      <c r="DCU42" s="117"/>
      <c r="DCV42" s="117"/>
      <c r="DCW42" s="117"/>
      <c r="DCX42" s="117"/>
      <c r="DCY42" s="117"/>
      <c r="DCZ42" s="117"/>
      <c r="DDA42" s="117"/>
      <c r="DDB42" s="117"/>
      <c r="DDC42" s="117"/>
      <c r="DDD42" s="117"/>
      <c r="DDE42" s="117"/>
      <c r="DDF42" s="117"/>
      <c r="DDG42" s="117"/>
      <c r="DDH42" s="117"/>
      <c r="DDI42" s="117"/>
      <c r="DDJ42" s="117"/>
      <c r="DDK42" s="117"/>
      <c r="DDL42" s="117"/>
      <c r="DDM42" s="117"/>
      <c r="DDN42" s="117"/>
      <c r="DDO42" s="117"/>
      <c r="DDP42" s="117"/>
      <c r="DDQ42" s="117"/>
      <c r="DDR42" s="117"/>
      <c r="DDS42" s="117"/>
      <c r="DDT42" s="117"/>
      <c r="DDU42" s="117"/>
      <c r="DDV42" s="117"/>
      <c r="DDW42" s="117"/>
      <c r="DDX42" s="117"/>
      <c r="DDY42" s="117"/>
      <c r="DDZ42" s="117"/>
      <c r="DEA42" s="117"/>
      <c r="DEB42" s="117"/>
      <c r="DEC42" s="117"/>
      <c r="DED42" s="117"/>
      <c r="DEE42" s="117"/>
      <c r="DEF42" s="117"/>
      <c r="DEG42" s="117"/>
      <c r="DEH42" s="117"/>
      <c r="DEI42" s="117"/>
      <c r="DEJ42" s="117"/>
      <c r="DEK42" s="117"/>
      <c r="DEL42" s="117"/>
      <c r="DEM42" s="117"/>
      <c r="DEN42" s="117"/>
      <c r="DEO42" s="117"/>
      <c r="DEP42" s="117"/>
      <c r="DEQ42" s="117"/>
      <c r="DER42" s="117"/>
      <c r="DES42" s="117"/>
      <c r="DET42" s="117"/>
      <c r="DEU42" s="117"/>
      <c r="DEV42" s="117"/>
      <c r="DEW42" s="117"/>
      <c r="DEX42" s="117"/>
      <c r="DEY42" s="117"/>
      <c r="DEZ42" s="117"/>
      <c r="DFA42" s="117"/>
      <c r="DFB42" s="117"/>
      <c r="DFC42" s="117"/>
      <c r="DFD42" s="117"/>
      <c r="DFE42" s="117"/>
      <c r="DFF42" s="117"/>
      <c r="DFG42" s="117"/>
      <c r="DFH42" s="117"/>
      <c r="DFI42" s="117"/>
      <c r="DFJ42" s="117"/>
      <c r="DFK42" s="117"/>
      <c r="DFL42" s="117"/>
      <c r="DFM42" s="117"/>
      <c r="DFN42" s="117"/>
      <c r="DFO42" s="117"/>
      <c r="DFP42" s="117"/>
      <c r="DFQ42" s="117"/>
      <c r="DFR42" s="117"/>
      <c r="DFS42" s="117"/>
      <c r="DFT42" s="117"/>
      <c r="DFU42" s="117"/>
      <c r="DFV42" s="117"/>
      <c r="DFW42" s="117"/>
      <c r="DFX42" s="117"/>
      <c r="DFY42" s="117"/>
      <c r="DFZ42" s="117"/>
      <c r="DGA42" s="117"/>
      <c r="DGB42" s="117"/>
      <c r="DGC42" s="117"/>
      <c r="DGD42" s="117"/>
      <c r="DGE42" s="117"/>
      <c r="DGF42" s="117"/>
      <c r="DGG42" s="117"/>
      <c r="DGH42" s="117"/>
      <c r="DGI42" s="117"/>
      <c r="DGJ42" s="117"/>
      <c r="DGK42" s="117"/>
      <c r="DGL42" s="117"/>
      <c r="DGM42" s="117"/>
      <c r="DGN42" s="117"/>
      <c r="DGO42" s="117"/>
      <c r="DGP42" s="117"/>
      <c r="DGQ42" s="117"/>
      <c r="DGR42" s="117"/>
      <c r="DGS42" s="117"/>
      <c r="DGT42" s="117"/>
      <c r="DGU42" s="117"/>
      <c r="DGV42" s="117"/>
      <c r="DGW42" s="117"/>
      <c r="DGX42" s="117"/>
      <c r="DGY42" s="117"/>
      <c r="DGZ42" s="117"/>
      <c r="DHA42" s="117"/>
      <c r="DHB42" s="117"/>
      <c r="DHC42" s="117"/>
      <c r="DHD42" s="117"/>
      <c r="DHE42" s="117"/>
      <c r="DHF42" s="117"/>
      <c r="DHG42" s="117"/>
      <c r="DHH42" s="117"/>
      <c r="DHI42" s="117"/>
      <c r="DHJ42" s="117"/>
      <c r="DHK42" s="117"/>
      <c r="DHL42" s="117"/>
      <c r="DHM42" s="117"/>
      <c r="DHN42" s="117"/>
      <c r="DHO42" s="117"/>
      <c r="DHP42" s="117"/>
      <c r="DHQ42" s="117"/>
      <c r="DHR42" s="117"/>
      <c r="DHS42" s="117"/>
      <c r="DHT42" s="117"/>
      <c r="DHU42" s="117"/>
      <c r="DHV42" s="117"/>
      <c r="DHW42" s="117"/>
      <c r="DHX42" s="117"/>
      <c r="DHY42" s="117"/>
      <c r="DHZ42" s="117"/>
      <c r="DIA42" s="117"/>
      <c r="DIB42" s="117"/>
      <c r="DIC42" s="117"/>
      <c r="DID42" s="117"/>
      <c r="DIE42" s="117"/>
      <c r="DIF42" s="117"/>
      <c r="DIG42" s="117"/>
      <c r="DIH42" s="117"/>
      <c r="DII42" s="117"/>
      <c r="DIJ42" s="117"/>
      <c r="DIK42" s="117"/>
      <c r="DIL42" s="117"/>
      <c r="DIM42" s="117"/>
      <c r="DIN42" s="117"/>
      <c r="DIO42" s="117"/>
      <c r="DIP42" s="117"/>
      <c r="DIQ42" s="117"/>
      <c r="DIR42" s="117"/>
      <c r="DIS42" s="117"/>
      <c r="DIT42" s="117"/>
      <c r="DIU42" s="117"/>
      <c r="DIV42" s="117"/>
      <c r="DIW42" s="117"/>
      <c r="DIX42" s="117"/>
      <c r="DIY42" s="117"/>
      <c r="DIZ42" s="117"/>
      <c r="DJA42" s="117"/>
      <c r="DJB42" s="117"/>
      <c r="DJC42" s="117"/>
      <c r="DJD42" s="117"/>
      <c r="DJE42" s="117"/>
      <c r="DJF42" s="117"/>
      <c r="DJG42" s="117"/>
      <c r="DJH42" s="117"/>
      <c r="DJI42" s="117"/>
      <c r="DJJ42" s="117"/>
      <c r="DJK42" s="117"/>
      <c r="DJL42" s="117"/>
      <c r="DJM42" s="117"/>
      <c r="DJN42" s="117"/>
      <c r="DJO42" s="117"/>
      <c r="DJP42" s="117"/>
      <c r="DJQ42" s="117"/>
      <c r="DJR42" s="117"/>
      <c r="DJS42" s="117"/>
      <c r="DJT42" s="117"/>
      <c r="DJU42" s="117"/>
      <c r="DJV42" s="117"/>
      <c r="DJW42" s="117"/>
      <c r="DJX42" s="117"/>
      <c r="DJY42" s="117"/>
      <c r="DJZ42" s="117"/>
      <c r="DKA42" s="117"/>
      <c r="DKB42" s="117"/>
      <c r="DKC42" s="117"/>
      <c r="DKD42" s="117"/>
      <c r="DKE42" s="117"/>
      <c r="DKF42" s="117"/>
      <c r="DKG42" s="117"/>
      <c r="DKH42" s="117"/>
      <c r="DKI42" s="117"/>
      <c r="DKJ42" s="117"/>
      <c r="DKK42" s="117"/>
      <c r="DKL42" s="117"/>
      <c r="DKM42" s="117"/>
      <c r="DKN42" s="117"/>
      <c r="DKO42" s="117"/>
      <c r="DKP42" s="117"/>
      <c r="DKQ42" s="117"/>
      <c r="DKR42" s="117"/>
      <c r="DKS42" s="117"/>
      <c r="DKT42" s="117"/>
      <c r="DKU42" s="117"/>
      <c r="DKV42" s="117"/>
      <c r="DKW42" s="117"/>
      <c r="DKX42" s="117"/>
      <c r="DKY42" s="117"/>
      <c r="DKZ42" s="117"/>
      <c r="DLA42" s="117"/>
      <c r="DLB42" s="117"/>
      <c r="DLC42" s="117"/>
      <c r="DLD42" s="117"/>
      <c r="DLE42" s="117"/>
      <c r="DLF42" s="117"/>
      <c r="DLG42" s="117"/>
      <c r="DLH42" s="117"/>
      <c r="DLI42" s="117"/>
      <c r="DLJ42" s="117"/>
      <c r="DLK42" s="117"/>
      <c r="DLL42" s="117"/>
      <c r="DLM42" s="117"/>
      <c r="DLN42" s="117"/>
      <c r="DLO42" s="117"/>
      <c r="DLP42" s="117"/>
      <c r="DLQ42" s="117"/>
      <c r="DLR42" s="117"/>
      <c r="DLS42" s="117"/>
      <c r="DLT42" s="117"/>
      <c r="DLU42" s="117"/>
      <c r="DLV42" s="117"/>
      <c r="DLW42" s="117"/>
      <c r="DLX42" s="117"/>
      <c r="DLY42" s="117"/>
      <c r="DLZ42" s="117"/>
      <c r="DMA42" s="117"/>
      <c r="DMB42" s="117"/>
      <c r="DMC42" s="117"/>
      <c r="DMD42" s="117"/>
      <c r="DME42" s="117"/>
      <c r="DMF42" s="117"/>
      <c r="DMG42" s="117"/>
      <c r="DMH42" s="117"/>
      <c r="DMI42" s="117"/>
      <c r="DMJ42" s="117"/>
      <c r="DMK42" s="117"/>
      <c r="DML42" s="117"/>
      <c r="DMM42" s="117"/>
      <c r="DMN42" s="117"/>
      <c r="DMO42" s="117"/>
      <c r="DMP42" s="117"/>
      <c r="DMQ42" s="117"/>
      <c r="DMR42" s="117"/>
      <c r="DMS42" s="117"/>
      <c r="DMT42" s="117"/>
      <c r="DMU42" s="117"/>
      <c r="DMV42" s="117"/>
      <c r="DMW42" s="117"/>
      <c r="DMX42" s="117"/>
      <c r="DMY42" s="117"/>
      <c r="DMZ42" s="117"/>
      <c r="DNA42" s="117"/>
      <c r="DNB42" s="117"/>
      <c r="DNC42" s="117"/>
      <c r="DND42" s="117"/>
      <c r="DNE42" s="117"/>
      <c r="DNF42" s="117"/>
      <c r="DNG42" s="117"/>
      <c r="DNH42" s="117"/>
      <c r="DNI42" s="117"/>
      <c r="DNJ42" s="117"/>
      <c r="DNK42" s="117"/>
      <c r="DNL42" s="117"/>
      <c r="DNM42" s="117"/>
      <c r="DNN42" s="117"/>
      <c r="DNO42" s="117"/>
      <c r="DNP42" s="117"/>
      <c r="DNQ42" s="117"/>
      <c r="DNR42" s="117"/>
      <c r="DNS42" s="117"/>
      <c r="DNT42" s="117"/>
      <c r="DNU42" s="117"/>
      <c r="DNV42" s="117"/>
      <c r="DNW42" s="117"/>
      <c r="DNX42" s="117"/>
      <c r="DNY42" s="117"/>
      <c r="DNZ42" s="117"/>
      <c r="DOA42" s="117"/>
      <c r="DOB42" s="117"/>
      <c r="DOC42" s="117"/>
      <c r="DOD42" s="117"/>
      <c r="DOE42" s="117"/>
      <c r="DOF42" s="117"/>
      <c r="DOG42" s="117"/>
      <c r="DOH42" s="117"/>
      <c r="DOI42" s="117"/>
      <c r="DOJ42" s="117"/>
      <c r="DOK42" s="117"/>
      <c r="DOL42" s="117"/>
      <c r="DOM42" s="117"/>
      <c r="DON42" s="117"/>
      <c r="DOO42" s="117"/>
      <c r="DOP42" s="117"/>
      <c r="DOQ42" s="117"/>
      <c r="DOR42" s="117"/>
      <c r="DOS42" s="117"/>
      <c r="DOT42" s="117"/>
      <c r="DOU42" s="117"/>
      <c r="DOV42" s="117"/>
      <c r="DOW42" s="117"/>
      <c r="DOX42" s="117"/>
      <c r="DOY42" s="117"/>
      <c r="DOZ42" s="117"/>
      <c r="DPA42" s="117"/>
      <c r="DPB42" s="117"/>
      <c r="DPC42" s="117"/>
      <c r="DPD42" s="117"/>
      <c r="DPE42" s="117"/>
      <c r="DPF42" s="117"/>
      <c r="DPG42" s="117"/>
      <c r="DPH42" s="117"/>
      <c r="DPI42" s="117"/>
      <c r="DPJ42" s="117"/>
      <c r="DPK42" s="117"/>
      <c r="DPL42" s="117"/>
      <c r="DPM42" s="117"/>
      <c r="DPN42" s="117"/>
      <c r="DPO42" s="117"/>
      <c r="DPP42" s="117"/>
      <c r="DPQ42" s="117"/>
      <c r="DPR42" s="117"/>
      <c r="DPS42" s="117"/>
      <c r="DPT42" s="117"/>
      <c r="DPU42" s="117"/>
      <c r="DPV42" s="117"/>
      <c r="DPW42" s="117"/>
      <c r="DPX42" s="117"/>
      <c r="DPY42" s="117"/>
      <c r="DPZ42" s="117"/>
      <c r="DQA42" s="117"/>
      <c r="DQB42" s="117"/>
      <c r="DQC42" s="117"/>
      <c r="DQD42" s="117"/>
      <c r="DQE42" s="117"/>
      <c r="DQF42" s="117"/>
      <c r="DQG42" s="117"/>
      <c r="DQH42" s="117"/>
      <c r="DQI42" s="117"/>
      <c r="DQJ42" s="117"/>
      <c r="DQK42" s="117"/>
      <c r="DQL42" s="117"/>
      <c r="DQM42" s="117"/>
      <c r="DQN42" s="117"/>
      <c r="DQO42" s="117"/>
      <c r="DQP42" s="117"/>
      <c r="DQQ42" s="117"/>
      <c r="DQR42" s="117"/>
      <c r="DQS42" s="117"/>
      <c r="DQT42" s="117"/>
      <c r="DQU42" s="117"/>
      <c r="DQV42" s="117"/>
      <c r="DQW42" s="117"/>
      <c r="DQX42" s="117"/>
      <c r="DQY42" s="117"/>
      <c r="DQZ42" s="117"/>
      <c r="DRA42" s="117"/>
      <c r="DRB42" s="117"/>
      <c r="DRC42" s="117"/>
      <c r="DRD42" s="117"/>
      <c r="DRE42" s="117"/>
      <c r="DRF42" s="117"/>
      <c r="DRG42" s="117"/>
      <c r="DRH42" s="117"/>
      <c r="DRI42" s="117"/>
      <c r="DRJ42" s="117"/>
      <c r="DRK42" s="117"/>
      <c r="DRL42" s="117"/>
      <c r="DRM42" s="117"/>
      <c r="DRN42" s="117"/>
      <c r="DRO42" s="117"/>
      <c r="DRP42" s="117"/>
      <c r="DRQ42" s="117"/>
      <c r="DRR42" s="117"/>
      <c r="DRS42" s="117"/>
      <c r="DRT42" s="117"/>
      <c r="DRU42" s="117"/>
      <c r="DRV42" s="117"/>
      <c r="DRW42" s="117"/>
      <c r="DRX42" s="117"/>
      <c r="DRY42" s="117"/>
      <c r="DRZ42" s="117"/>
      <c r="DSA42" s="117"/>
      <c r="DSB42" s="117"/>
      <c r="DSC42" s="117"/>
      <c r="DSD42" s="117"/>
      <c r="DSE42" s="117"/>
      <c r="DSF42" s="117"/>
      <c r="DSG42" s="117"/>
      <c r="DSH42" s="117"/>
      <c r="DSI42" s="117"/>
      <c r="DSJ42" s="117"/>
      <c r="DSK42" s="117"/>
      <c r="DSL42" s="117"/>
      <c r="DSM42" s="117"/>
      <c r="DSN42" s="117"/>
      <c r="DSO42" s="117"/>
      <c r="DSP42" s="117"/>
      <c r="DSQ42" s="117"/>
      <c r="DSR42" s="117"/>
      <c r="DSS42" s="117"/>
      <c r="DST42" s="117"/>
      <c r="DSU42" s="117"/>
      <c r="DSV42" s="117"/>
      <c r="DSW42" s="117"/>
      <c r="DSX42" s="117"/>
      <c r="DSY42" s="117"/>
      <c r="DSZ42" s="117"/>
      <c r="DTA42" s="117"/>
      <c r="DTB42" s="117"/>
      <c r="DTC42" s="117"/>
      <c r="DTD42" s="117"/>
      <c r="DTE42" s="117"/>
      <c r="DTF42" s="117"/>
      <c r="DTG42" s="117"/>
      <c r="DTH42" s="117"/>
      <c r="DTI42" s="117"/>
      <c r="DTJ42" s="117"/>
      <c r="DTK42" s="117"/>
      <c r="DTL42" s="117"/>
      <c r="DTM42" s="117"/>
      <c r="DTN42" s="117"/>
      <c r="DTO42" s="117"/>
      <c r="DTP42" s="117"/>
      <c r="DTQ42" s="117"/>
      <c r="DTR42" s="117"/>
      <c r="DTS42" s="117"/>
      <c r="DTT42" s="117"/>
      <c r="DTU42" s="117"/>
      <c r="DTV42" s="117"/>
      <c r="DTW42" s="117"/>
      <c r="DTX42" s="117"/>
      <c r="DTY42" s="117"/>
      <c r="DTZ42" s="117"/>
      <c r="DUA42" s="117"/>
      <c r="DUB42" s="117"/>
      <c r="DUC42" s="117"/>
      <c r="DUD42" s="117"/>
      <c r="DUE42" s="117"/>
      <c r="DUF42" s="117"/>
      <c r="DUG42" s="117"/>
      <c r="DUH42" s="117"/>
      <c r="DUI42" s="117"/>
      <c r="DUJ42" s="117"/>
      <c r="DUK42" s="117"/>
      <c r="DUL42" s="117"/>
      <c r="DUM42" s="117"/>
      <c r="DUN42" s="117"/>
      <c r="DUO42" s="117"/>
      <c r="DUP42" s="117"/>
      <c r="DUQ42" s="117"/>
      <c r="DUR42" s="117"/>
      <c r="DUS42" s="117"/>
      <c r="DUT42" s="117"/>
      <c r="DUU42" s="117"/>
      <c r="DUV42" s="117"/>
      <c r="DUW42" s="117"/>
      <c r="DUX42" s="117"/>
      <c r="DUY42" s="117"/>
      <c r="DUZ42" s="117"/>
      <c r="DVA42" s="117"/>
      <c r="DVB42" s="117"/>
      <c r="DVC42" s="117"/>
      <c r="DVD42" s="117"/>
      <c r="DVE42" s="117"/>
      <c r="DVF42" s="117"/>
      <c r="DVG42" s="117"/>
      <c r="DVH42" s="117"/>
      <c r="DVI42" s="117"/>
      <c r="DVJ42" s="117"/>
      <c r="DVK42" s="117"/>
      <c r="DVL42" s="117"/>
      <c r="DVM42" s="117"/>
      <c r="DVN42" s="117"/>
      <c r="DVO42" s="117"/>
      <c r="DVP42" s="117"/>
      <c r="DVQ42" s="117"/>
      <c r="DVR42" s="117"/>
      <c r="DVS42" s="117"/>
      <c r="DVT42" s="117"/>
      <c r="DVU42" s="117"/>
      <c r="DVV42" s="117"/>
      <c r="DVW42" s="117"/>
      <c r="DVX42" s="117"/>
      <c r="DVY42" s="117"/>
      <c r="DVZ42" s="117"/>
      <c r="DWA42" s="117"/>
      <c r="DWB42" s="117"/>
      <c r="DWC42" s="117"/>
      <c r="DWD42" s="117"/>
      <c r="DWE42" s="117"/>
      <c r="DWF42" s="117"/>
      <c r="DWG42" s="117"/>
      <c r="DWH42" s="117"/>
      <c r="DWI42" s="117"/>
      <c r="DWJ42" s="117"/>
      <c r="DWK42" s="117"/>
      <c r="DWL42" s="117"/>
      <c r="DWM42" s="117"/>
      <c r="DWN42" s="117"/>
      <c r="DWO42" s="117"/>
      <c r="DWP42" s="117"/>
      <c r="DWQ42" s="117"/>
      <c r="DWR42" s="117"/>
      <c r="DWS42" s="117"/>
      <c r="DWT42" s="117"/>
      <c r="DWU42" s="117"/>
      <c r="DWV42" s="117"/>
      <c r="DWW42" s="117"/>
      <c r="DWX42" s="117"/>
      <c r="DWY42" s="117"/>
      <c r="DWZ42" s="117"/>
      <c r="DXA42" s="117"/>
      <c r="DXB42" s="117"/>
      <c r="DXC42" s="117"/>
      <c r="DXD42" s="117"/>
      <c r="DXE42" s="117"/>
      <c r="DXF42" s="117"/>
      <c r="DXG42" s="117"/>
      <c r="DXH42" s="117"/>
      <c r="DXI42" s="117"/>
      <c r="DXJ42" s="117"/>
      <c r="DXK42" s="117"/>
      <c r="DXL42" s="117"/>
      <c r="DXM42" s="117"/>
      <c r="DXN42" s="117"/>
      <c r="DXO42" s="117"/>
      <c r="DXP42" s="117"/>
      <c r="DXQ42" s="117"/>
      <c r="DXR42" s="117"/>
      <c r="DXS42" s="117"/>
      <c r="DXT42" s="117"/>
      <c r="DXU42" s="117"/>
      <c r="DXV42" s="117"/>
      <c r="DXW42" s="117"/>
      <c r="DXX42" s="117"/>
      <c r="DXY42" s="117"/>
      <c r="DXZ42" s="117"/>
      <c r="DYA42" s="117"/>
      <c r="DYB42" s="117"/>
      <c r="DYC42" s="117"/>
      <c r="DYD42" s="117"/>
      <c r="DYE42" s="117"/>
      <c r="DYF42" s="117"/>
      <c r="DYG42" s="117"/>
      <c r="DYH42" s="117"/>
      <c r="DYI42" s="117"/>
      <c r="DYJ42" s="117"/>
      <c r="DYK42" s="117"/>
      <c r="DYL42" s="117"/>
      <c r="DYM42" s="117"/>
      <c r="DYN42" s="117"/>
      <c r="DYO42" s="117"/>
      <c r="DYP42" s="117"/>
      <c r="DYQ42" s="117"/>
      <c r="DYR42" s="117"/>
      <c r="DYS42" s="117"/>
      <c r="DYT42" s="117"/>
      <c r="DYU42" s="117"/>
      <c r="DYV42" s="117"/>
      <c r="DYW42" s="117"/>
      <c r="DYX42" s="117"/>
      <c r="DYY42" s="117"/>
      <c r="DYZ42" s="117"/>
      <c r="DZA42" s="117"/>
      <c r="DZB42" s="117"/>
      <c r="DZC42" s="117"/>
      <c r="DZD42" s="117"/>
      <c r="DZE42" s="117"/>
      <c r="DZF42" s="117"/>
      <c r="DZG42" s="117"/>
      <c r="DZH42" s="117"/>
      <c r="DZI42" s="117"/>
      <c r="DZJ42" s="117"/>
      <c r="DZK42" s="117"/>
      <c r="DZL42" s="117"/>
      <c r="DZM42" s="117"/>
      <c r="DZN42" s="117"/>
      <c r="DZO42" s="117"/>
      <c r="DZP42" s="117"/>
      <c r="DZQ42" s="117"/>
      <c r="DZR42" s="117"/>
      <c r="DZS42" s="117"/>
      <c r="DZT42" s="117"/>
      <c r="DZU42" s="117"/>
      <c r="DZV42" s="117"/>
      <c r="DZW42" s="117"/>
      <c r="DZX42" s="117"/>
      <c r="DZY42" s="117"/>
      <c r="DZZ42" s="117"/>
      <c r="EAA42" s="117"/>
      <c r="EAB42" s="117"/>
      <c r="EAC42" s="117"/>
      <c r="EAD42" s="117"/>
      <c r="EAE42" s="117"/>
      <c r="EAF42" s="117"/>
      <c r="EAG42" s="117"/>
      <c r="EAH42" s="117"/>
      <c r="EAI42" s="117"/>
      <c r="EAJ42" s="117"/>
      <c r="EAK42" s="117"/>
      <c r="EAL42" s="117"/>
      <c r="EAM42" s="117"/>
      <c r="EAN42" s="117"/>
      <c r="EAO42" s="117"/>
      <c r="EAP42" s="117"/>
      <c r="EAQ42" s="117"/>
      <c r="EAR42" s="117"/>
      <c r="EAS42" s="117"/>
      <c r="EAT42" s="117"/>
      <c r="EAU42" s="117"/>
      <c r="EAV42" s="117"/>
      <c r="EAW42" s="117"/>
      <c r="EAX42" s="117"/>
      <c r="EAY42" s="117"/>
      <c r="EAZ42" s="117"/>
      <c r="EBA42" s="117"/>
      <c r="EBB42" s="117"/>
      <c r="EBC42" s="117"/>
      <c r="EBD42" s="117"/>
      <c r="EBE42" s="117"/>
      <c r="EBF42" s="117"/>
      <c r="EBG42" s="117"/>
      <c r="EBH42" s="117"/>
      <c r="EBI42" s="117"/>
      <c r="EBJ42" s="117"/>
      <c r="EBK42" s="117"/>
      <c r="EBL42" s="117"/>
      <c r="EBM42" s="117"/>
      <c r="EBN42" s="117"/>
      <c r="EBO42" s="117"/>
      <c r="EBP42" s="117"/>
      <c r="EBQ42" s="117"/>
      <c r="EBR42" s="117"/>
      <c r="EBS42" s="117"/>
      <c r="EBT42" s="117"/>
      <c r="EBU42" s="117"/>
      <c r="EBV42" s="117"/>
      <c r="EBW42" s="117"/>
      <c r="EBX42" s="117"/>
      <c r="EBY42" s="117"/>
      <c r="EBZ42" s="117"/>
      <c r="ECA42" s="117"/>
      <c r="ECB42" s="117"/>
      <c r="ECC42" s="117"/>
      <c r="ECD42" s="117"/>
      <c r="ECE42" s="117"/>
      <c r="ECF42" s="117"/>
      <c r="ECG42" s="117"/>
      <c r="ECH42" s="117"/>
      <c r="ECI42" s="117"/>
      <c r="ECJ42" s="117"/>
      <c r="ECK42" s="117"/>
      <c r="ECL42" s="117"/>
      <c r="ECM42" s="117"/>
      <c r="ECN42" s="117"/>
      <c r="ECO42" s="117"/>
      <c r="ECP42" s="117"/>
      <c r="ECQ42" s="117"/>
      <c r="ECR42" s="117"/>
      <c r="ECS42" s="117"/>
      <c r="ECT42" s="117"/>
      <c r="ECU42" s="117"/>
      <c r="ECV42" s="117"/>
      <c r="ECW42" s="117"/>
      <c r="ECX42" s="117"/>
      <c r="ECY42" s="117"/>
      <c r="ECZ42" s="117"/>
      <c r="EDA42" s="117"/>
      <c r="EDB42" s="117"/>
      <c r="EDC42" s="117"/>
      <c r="EDD42" s="117"/>
      <c r="EDE42" s="117"/>
      <c r="EDF42" s="117"/>
      <c r="EDG42" s="117"/>
      <c r="EDH42" s="117"/>
      <c r="EDI42" s="117"/>
      <c r="EDJ42" s="117"/>
      <c r="EDK42" s="117"/>
      <c r="EDL42" s="117"/>
      <c r="EDM42" s="117"/>
      <c r="EDN42" s="117"/>
      <c r="EDO42" s="117"/>
      <c r="EDP42" s="117"/>
      <c r="EDQ42" s="117"/>
      <c r="EDR42" s="117"/>
      <c r="EDS42" s="117"/>
      <c r="EDT42" s="117"/>
      <c r="EDU42" s="117"/>
      <c r="EDV42" s="117"/>
      <c r="EDW42" s="117"/>
      <c r="EDX42" s="117"/>
      <c r="EDY42" s="117"/>
      <c r="EDZ42" s="117"/>
      <c r="EEA42" s="117"/>
      <c r="EEB42" s="117"/>
      <c r="EEC42" s="117"/>
      <c r="EED42" s="117"/>
      <c r="EEE42" s="117"/>
      <c r="EEF42" s="117"/>
      <c r="EEG42" s="117"/>
      <c r="EEH42" s="117"/>
      <c r="EEI42" s="117"/>
      <c r="EEJ42" s="117"/>
      <c r="EEK42" s="117"/>
      <c r="EEL42" s="117"/>
      <c r="EEM42" s="117"/>
      <c r="EEN42" s="117"/>
      <c r="EEO42" s="117"/>
      <c r="EEP42" s="117"/>
      <c r="EEQ42" s="117"/>
      <c r="EER42" s="117"/>
      <c r="EES42" s="117"/>
      <c r="EET42" s="117"/>
      <c r="EEU42" s="117"/>
      <c r="EEV42" s="117"/>
      <c r="EEW42" s="117"/>
      <c r="EEX42" s="117"/>
      <c r="EEY42" s="117"/>
      <c r="EEZ42" s="117"/>
      <c r="EFA42" s="117"/>
      <c r="EFB42" s="117"/>
      <c r="EFC42" s="117"/>
      <c r="EFD42" s="117"/>
      <c r="EFE42" s="117"/>
      <c r="EFF42" s="117"/>
      <c r="EFG42" s="117"/>
      <c r="EFH42" s="117"/>
      <c r="EFI42" s="117"/>
      <c r="EFJ42" s="117"/>
      <c r="EFK42" s="117"/>
      <c r="EFL42" s="117"/>
      <c r="EFM42" s="117"/>
      <c r="EFN42" s="117"/>
      <c r="EFO42" s="117"/>
      <c r="EFP42" s="117"/>
      <c r="EFQ42" s="117"/>
      <c r="EFR42" s="117"/>
      <c r="EFS42" s="117"/>
      <c r="EFT42" s="117"/>
      <c r="EFU42" s="117"/>
      <c r="EFV42" s="117"/>
      <c r="EFW42" s="117"/>
      <c r="EFX42" s="117"/>
      <c r="EFY42" s="117"/>
      <c r="EFZ42" s="117"/>
      <c r="EGA42" s="117"/>
      <c r="EGB42" s="117"/>
      <c r="EGC42" s="117"/>
      <c r="EGD42" s="117"/>
      <c r="EGE42" s="117"/>
      <c r="EGF42" s="117"/>
      <c r="EGG42" s="117"/>
      <c r="EGH42" s="117"/>
      <c r="EGI42" s="117"/>
      <c r="EGJ42" s="117"/>
      <c r="EGK42" s="117"/>
      <c r="EGL42" s="117"/>
      <c r="EGM42" s="117"/>
      <c r="EGN42" s="117"/>
      <c r="EGO42" s="117"/>
      <c r="EGP42" s="117"/>
      <c r="EGQ42" s="117"/>
      <c r="EGR42" s="117"/>
      <c r="EGS42" s="117"/>
      <c r="EGT42" s="117"/>
      <c r="EGU42" s="117"/>
      <c r="EGV42" s="117"/>
      <c r="EGW42" s="117"/>
      <c r="EGX42" s="117"/>
      <c r="EGY42" s="117"/>
      <c r="EGZ42" s="117"/>
      <c r="EHA42" s="117"/>
      <c r="EHB42" s="117"/>
      <c r="EHC42" s="117"/>
      <c r="EHD42" s="117"/>
      <c r="EHE42" s="117"/>
      <c r="EHF42" s="117"/>
      <c r="EHG42" s="117"/>
      <c r="EHH42" s="117"/>
      <c r="EHI42" s="117"/>
      <c r="EHJ42" s="117"/>
      <c r="EHK42" s="117"/>
      <c r="EHL42" s="117"/>
      <c r="EHM42" s="117"/>
      <c r="EHN42" s="117"/>
      <c r="EHO42" s="117"/>
      <c r="EHP42" s="117"/>
      <c r="EHQ42" s="117"/>
      <c r="EHR42" s="117"/>
      <c r="EHS42" s="117"/>
      <c r="EHT42" s="117"/>
      <c r="EHU42" s="117"/>
      <c r="EHV42" s="117"/>
      <c r="EHW42" s="117"/>
      <c r="EHX42" s="117"/>
      <c r="EHY42" s="117"/>
      <c r="EHZ42" s="117"/>
      <c r="EIA42" s="117"/>
      <c r="EIB42" s="117"/>
      <c r="EIC42" s="117"/>
      <c r="EID42" s="117"/>
      <c r="EIE42" s="117"/>
      <c r="EIF42" s="117"/>
      <c r="EIG42" s="117"/>
      <c r="EIH42" s="117"/>
      <c r="EII42" s="117"/>
      <c r="EIJ42" s="117"/>
      <c r="EIK42" s="117"/>
      <c r="EIL42" s="117"/>
      <c r="EIM42" s="117"/>
      <c r="EIN42" s="117"/>
      <c r="EIO42" s="117"/>
      <c r="EIP42" s="117"/>
      <c r="EIQ42" s="117"/>
      <c r="EIR42" s="117"/>
      <c r="EIS42" s="117"/>
      <c r="EIT42" s="117"/>
      <c r="EIU42" s="117"/>
      <c r="EIV42" s="117"/>
      <c r="EIW42" s="117"/>
      <c r="EIX42" s="117"/>
      <c r="EIY42" s="117"/>
      <c r="EIZ42" s="117"/>
      <c r="EJA42" s="117"/>
      <c r="EJB42" s="117"/>
      <c r="EJC42" s="117"/>
      <c r="EJD42" s="117"/>
      <c r="EJE42" s="117"/>
      <c r="EJF42" s="117"/>
      <c r="EJG42" s="117"/>
      <c r="EJH42" s="117"/>
      <c r="EJI42" s="117"/>
      <c r="EJJ42" s="117"/>
      <c r="EJK42" s="117"/>
      <c r="EJL42" s="117"/>
      <c r="EJM42" s="117"/>
      <c r="EJN42" s="117"/>
      <c r="EJO42" s="117"/>
      <c r="EJP42" s="117"/>
      <c r="EJQ42" s="117"/>
      <c r="EJR42" s="117"/>
      <c r="EJS42" s="117"/>
      <c r="EJT42" s="117"/>
      <c r="EJU42" s="117"/>
      <c r="EJV42" s="117"/>
      <c r="EJW42" s="117"/>
      <c r="EJX42" s="117"/>
      <c r="EJY42" s="117"/>
      <c r="EJZ42" s="117"/>
      <c r="EKA42" s="117"/>
      <c r="EKB42" s="117"/>
      <c r="EKC42" s="117"/>
      <c r="EKD42" s="117"/>
      <c r="EKE42" s="117"/>
      <c r="EKF42" s="117"/>
      <c r="EKG42" s="117"/>
      <c r="EKH42" s="117"/>
      <c r="EKI42" s="117"/>
      <c r="EKJ42" s="117"/>
      <c r="EKK42" s="117"/>
      <c r="EKL42" s="117"/>
      <c r="EKM42" s="117"/>
      <c r="EKN42" s="117"/>
      <c r="EKO42" s="117"/>
      <c r="EKP42" s="117"/>
      <c r="EKQ42" s="117"/>
      <c r="EKR42" s="117"/>
      <c r="EKS42" s="117"/>
      <c r="EKT42" s="117"/>
      <c r="EKU42" s="117"/>
      <c r="EKV42" s="117"/>
      <c r="EKW42" s="117"/>
      <c r="EKX42" s="117"/>
      <c r="EKY42" s="117"/>
      <c r="EKZ42" s="117"/>
      <c r="ELA42" s="117"/>
      <c r="ELB42" s="117"/>
      <c r="ELC42" s="117"/>
      <c r="ELD42" s="117"/>
      <c r="ELE42" s="117"/>
      <c r="ELF42" s="117"/>
      <c r="ELG42" s="117"/>
      <c r="ELH42" s="117"/>
      <c r="ELI42" s="117"/>
      <c r="ELJ42" s="117"/>
      <c r="ELK42" s="117"/>
      <c r="ELL42" s="117"/>
      <c r="ELM42" s="117"/>
      <c r="ELN42" s="117"/>
      <c r="ELO42" s="117"/>
      <c r="ELP42" s="117"/>
      <c r="ELQ42" s="117"/>
      <c r="ELR42" s="117"/>
      <c r="ELS42" s="117"/>
      <c r="ELT42" s="117"/>
      <c r="ELU42" s="117"/>
      <c r="ELV42" s="117"/>
      <c r="ELW42" s="117"/>
      <c r="ELX42" s="117"/>
      <c r="ELY42" s="117"/>
      <c r="ELZ42" s="117"/>
      <c r="EMA42" s="117"/>
      <c r="EMB42" s="117"/>
      <c r="EMC42" s="117"/>
      <c r="EMD42" s="117"/>
      <c r="EME42" s="117"/>
      <c r="EMF42" s="117"/>
      <c r="EMG42" s="117"/>
      <c r="EMH42" s="117"/>
      <c r="EMI42" s="117"/>
      <c r="EMJ42" s="117"/>
      <c r="EMK42" s="117"/>
      <c r="EML42" s="117"/>
      <c r="EMM42" s="117"/>
      <c r="EMN42" s="117"/>
      <c r="EMO42" s="117"/>
      <c r="EMP42" s="117"/>
      <c r="EMQ42" s="117"/>
      <c r="EMR42" s="117"/>
      <c r="EMS42" s="117"/>
      <c r="EMT42" s="117"/>
      <c r="EMU42" s="117"/>
      <c r="EMV42" s="117"/>
      <c r="EMW42" s="117"/>
      <c r="EMX42" s="117"/>
      <c r="EMY42" s="117"/>
      <c r="EMZ42" s="117"/>
      <c r="ENA42" s="117"/>
      <c r="ENB42" s="117"/>
      <c r="ENC42" s="117"/>
      <c r="END42" s="117"/>
      <c r="ENE42" s="117"/>
      <c r="ENF42" s="117"/>
      <c r="ENG42" s="117"/>
      <c r="ENH42" s="117"/>
      <c r="ENI42" s="117"/>
      <c r="ENJ42" s="117"/>
      <c r="ENK42" s="117"/>
      <c r="ENL42" s="117"/>
      <c r="ENM42" s="117"/>
      <c r="ENN42" s="117"/>
      <c r="ENO42" s="117"/>
      <c r="ENP42" s="117"/>
      <c r="ENQ42" s="117"/>
      <c r="ENR42" s="117"/>
      <c r="ENS42" s="117"/>
      <c r="ENT42" s="117"/>
      <c r="ENU42" s="117"/>
      <c r="ENV42" s="117"/>
      <c r="ENW42" s="117"/>
      <c r="ENX42" s="117"/>
      <c r="ENY42" s="117"/>
      <c r="ENZ42" s="117"/>
      <c r="EOA42" s="117"/>
      <c r="EOB42" s="117"/>
      <c r="EOC42" s="117"/>
      <c r="EOD42" s="117"/>
      <c r="EOE42" s="117"/>
      <c r="EOF42" s="117"/>
      <c r="EOG42" s="117"/>
      <c r="EOH42" s="117"/>
      <c r="EOI42" s="117"/>
      <c r="EOJ42" s="117"/>
      <c r="EOK42" s="117"/>
      <c r="EOL42" s="117"/>
      <c r="EOM42" s="117"/>
      <c r="EON42" s="117"/>
      <c r="EOO42" s="117"/>
      <c r="EOP42" s="117"/>
      <c r="EOQ42" s="117"/>
      <c r="EOR42" s="117"/>
      <c r="EOS42" s="117"/>
      <c r="EOT42" s="117"/>
      <c r="EOU42" s="117"/>
      <c r="EOV42" s="117"/>
      <c r="EOW42" s="117"/>
      <c r="EOX42" s="117"/>
      <c r="EOY42" s="117"/>
      <c r="EOZ42" s="117"/>
      <c r="EPA42" s="117"/>
      <c r="EPB42" s="117"/>
      <c r="EPC42" s="117"/>
      <c r="EPD42" s="117"/>
      <c r="EPE42" s="117"/>
      <c r="EPF42" s="117"/>
      <c r="EPG42" s="117"/>
      <c r="EPH42" s="117"/>
      <c r="EPI42" s="117"/>
      <c r="EPJ42" s="117"/>
      <c r="EPK42" s="117"/>
      <c r="EPL42" s="117"/>
      <c r="EPM42" s="117"/>
      <c r="EPN42" s="117"/>
      <c r="EPO42" s="117"/>
      <c r="EPP42" s="117"/>
      <c r="EPQ42" s="117"/>
      <c r="EPR42" s="117"/>
      <c r="EPS42" s="117"/>
      <c r="EPT42" s="117"/>
      <c r="EPU42" s="117"/>
      <c r="EPV42" s="117"/>
      <c r="EPW42" s="117"/>
      <c r="EPX42" s="117"/>
      <c r="EPY42" s="117"/>
      <c r="EPZ42" s="117"/>
      <c r="EQA42" s="117"/>
      <c r="EQB42" s="117"/>
      <c r="EQC42" s="117"/>
      <c r="EQD42" s="117"/>
      <c r="EQE42" s="117"/>
      <c r="EQF42" s="117"/>
      <c r="EQG42" s="117"/>
      <c r="EQH42" s="117"/>
      <c r="EQI42" s="117"/>
      <c r="EQJ42" s="117"/>
      <c r="EQK42" s="117"/>
      <c r="EQL42" s="117"/>
      <c r="EQM42" s="117"/>
      <c r="EQN42" s="117"/>
      <c r="EQO42" s="117"/>
      <c r="EQP42" s="117"/>
      <c r="EQQ42" s="117"/>
      <c r="EQR42" s="117"/>
      <c r="EQS42" s="117"/>
      <c r="EQT42" s="117"/>
      <c r="EQU42" s="117"/>
      <c r="EQV42" s="117"/>
      <c r="EQW42" s="117"/>
      <c r="EQX42" s="117"/>
      <c r="EQY42" s="117"/>
      <c r="EQZ42" s="117"/>
      <c r="ERA42" s="117"/>
      <c r="ERB42" s="117"/>
      <c r="ERC42" s="117"/>
      <c r="ERD42" s="117"/>
      <c r="ERE42" s="117"/>
      <c r="ERF42" s="117"/>
      <c r="ERG42" s="117"/>
      <c r="ERH42" s="117"/>
      <c r="ERI42" s="117"/>
      <c r="ERJ42" s="117"/>
      <c r="ERK42" s="117"/>
      <c r="ERL42" s="117"/>
      <c r="ERM42" s="117"/>
      <c r="ERN42" s="117"/>
      <c r="ERO42" s="117"/>
      <c r="ERP42" s="117"/>
      <c r="ERQ42" s="117"/>
      <c r="ERR42" s="117"/>
      <c r="ERS42" s="117"/>
      <c r="ERT42" s="117"/>
      <c r="ERU42" s="117"/>
      <c r="ERV42" s="117"/>
      <c r="ERW42" s="117"/>
      <c r="ERX42" s="117"/>
      <c r="ERY42" s="117"/>
      <c r="ERZ42" s="117"/>
      <c r="ESA42" s="117"/>
      <c r="ESB42" s="117"/>
      <c r="ESC42" s="117"/>
      <c r="ESD42" s="117"/>
      <c r="ESE42" s="117"/>
      <c r="ESF42" s="117"/>
      <c r="ESG42" s="117"/>
      <c r="ESH42" s="117"/>
      <c r="ESI42" s="117"/>
      <c r="ESJ42" s="117"/>
      <c r="ESK42" s="117"/>
      <c r="ESL42" s="117"/>
      <c r="ESM42" s="117"/>
      <c r="ESN42" s="117"/>
      <c r="ESO42" s="117"/>
      <c r="ESP42" s="117"/>
      <c r="ESQ42" s="117"/>
      <c r="ESR42" s="117"/>
      <c r="ESS42" s="117"/>
      <c r="EST42" s="117"/>
      <c r="ESU42" s="117"/>
      <c r="ESV42" s="117"/>
      <c r="ESW42" s="117"/>
      <c r="ESX42" s="117"/>
      <c r="ESY42" s="117"/>
      <c r="ESZ42" s="117"/>
      <c r="ETA42" s="117"/>
      <c r="ETB42" s="117"/>
      <c r="ETC42" s="117"/>
      <c r="ETD42" s="117"/>
      <c r="ETE42" s="117"/>
      <c r="ETF42" s="117"/>
      <c r="ETG42" s="117"/>
      <c r="ETH42" s="117"/>
      <c r="ETI42" s="117"/>
      <c r="ETJ42" s="117"/>
      <c r="ETK42" s="117"/>
      <c r="ETL42" s="117"/>
      <c r="ETM42" s="117"/>
      <c r="ETN42" s="117"/>
      <c r="ETO42" s="117"/>
      <c r="ETP42" s="117"/>
      <c r="ETQ42" s="117"/>
      <c r="ETR42" s="117"/>
      <c r="ETS42" s="117"/>
      <c r="ETT42" s="117"/>
      <c r="ETU42" s="117"/>
      <c r="ETV42" s="117"/>
      <c r="ETW42" s="117"/>
      <c r="ETX42" s="117"/>
      <c r="ETY42" s="117"/>
      <c r="ETZ42" s="117"/>
      <c r="EUA42" s="117"/>
      <c r="EUB42" s="117"/>
      <c r="EUC42" s="117"/>
      <c r="EUD42" s="117"/>
      <c r="EUE42" s="117"/>
      <c r="EUF42" s="117"/>
      <c r="EUG42" s="117"/>
      <c r="EUH42" s="117"/>
      <c r="EUI42" s="117"/>
      <c r="EUJ42" s="117"/>
      <c r="EUK42" s="117"/>
      <c r="EUL42" s="117"/>
      <c r="EUM42" s="117"/>
      <c r="EUN42" s="117"/>
      <c r="EUO42" s="117"/>
      <c r="EUP42" s="117"/>
      <c r="EUQ42" s="117"/>
      <c r="EUR42" s="117"/>
      <c r="EUS42" s="117"/>
      <c r="EUT42" s="117"/>
      <c r="EUU42" s="117"/>
      <c r="EUV42" s="117"/>
      <c r="EUW42" s="117"/>
      <c r="EUX42" s="117"/>
      <c r="EUY42" s="117"/>
      <c r="EUZ42" s="117"/>
      <c r="EVA42" s="117"/>
      <c r="EVB42" s="117"/>
      <c r="EVC42" s="117"/>
      <c r="EVD42" s="117"/>
      <c r="EVE42" s="117"/>
      <c r="EVF42" s="117"/>
      <c r="EVG42" s="117"/>
      <c r="EVH42" s="117"/>
      <c r="EVI42" s="117"/>
      <c r="EVJ42" s="117"/>
      <c r="EVK42" s="117"/>
      <c r="EVL42" s="117"/>
      <c r="EVM42" s="117"/>
      <c r="EVN42" s="117"/>
      <c r="EVO42" s="117"/>
      <c r="EVP42" s="117"/>
      <c r="EVQ42" s="117"/>
      <c r="EVR42" s="117"/>
      <c r="EVS42" s="117"/>
      <c r="EVT42" s="117"/>
      <c r="EVU42" s="117"/>
      <c r="EVV42" s="117"/>
      <c r="EVW42" s="117"/>
      <c r="EVX42" s="117"/>
      <c r="EVY42" s="117"/>
      <c r="EVZ42" s="117"/>
      <c r="EWA42" s="117"/>
      <c r="EWB42" s="117"/>
      <c r="EWC42" s="117"/>
      <c r="EWD42" s="117"/>
      <c r="EWE42" s="117"/>
      <c r="EWF42" s="117"/>
      <c r="EWG42" s="117"/>
      <c r="EWH42" s="117"/>
      <c r="EWI42" s="117"/>
      <c r="EWJ42" s="117"/>
      <c r="EWK42" s="117"/>
      <c r="EWL42" s="117"/>
      <c r="EWM42" s="117"/>
      <c r="EWN42" s="117"/>
      <c r="EWO42" s="117"/>
      <c r="EWP42" s="117"/>
      <c r="EWQ42" s="117"/>
      <c r="EWR42" s="117"/>
      <c r="EWS42" s="117"/>
      <c r="EWT42" s="117"/>
      <c r="EWU42" s="117"/>
      <c r="EWV42" s="117"/>
      <c r="EWW42" s="117"/>
      <c r="EWX42" s="117"/>
      <c r="EWY42" s="117"/>
      <c r="EWZ42" s="117"/>
      <c r="EXA42" s="117"/>
      <c r="EXB42" s="117"/>
      <c r="EXC42" s="117"/>
      <c r="EXD42" s="117"/>
      <c r="EXE42" s="117"/>
      <c r="EXF42" s="117"/>
      <c r="EXG42" s="117"/>
      <c r="EXH42" s="117"/>
      <c r="EXI42" s="117"/>
      <c r="EXJ42" s="117"/>
      <c r="EXK42" s="117"/>
      <c r="EXL42" s="117"/>
      <c r="EXM42" s="117"/>
      <c r="EXN42" s="117"/>
      <c r="EXO42" s="117"/>
      <c r="EXP42" s="117"/>
      <c r="EXQ42" s="117"/>
      <c r="EXR42" s="117"/>
      <c r="EXS42" s="117"/>
      <c r="EXT42" s="117"/>
      <c r="EXU42" s="117"/>
      <c r="EXV42" s="117"/>
      <c r="EXW42" s="117"/>
      <c r="EXX42" s="117"/>
      <c r="EXY42" s="117"/>
      <c r="EXZ42" s="117"/>
      <c r="EYA42" s="117"/>
      <c r="EYB42" s="117"/>
      <c r="EYC42" s="117"/>
      <c r="EYD42" s="117"/>
      <c r="EYE42" s="117"/>
      <c r="EYF42" s="117"/>
      <c r="EYG42" s="117"/>
      <c r="EYH42" s="117"/>
      <c r="EYI42" s="117"/>
      <c r="EYJ42" s="117"/>
      <c r="EYK42" s="117"/>
      <c r="EYL42" s="117"/>
      <c r="EYM42" s="117"/>
      <c r="EYN42" s="117"/>
      <c r="EYO42" s="117"/>
      <c r="EYP42" s="117"/>
      <c r="EYQ42" s="117"/>
      <c r="EYR42" s="117"/>
      <c r="EYS42" s="117"/>
      <c r="EYT42" s="117"/>
      <c r="EYU42" s="117"/>
      <c r="EYV42" s="117"/>
      <c r="EYW42" s="117"/>
      <c r="EYX42" s="117"/>
      <c r="EYY42" s="117"/>
      <c r="EYZ42" s="117"/>
      <c r="EZA42" s="117"/>
      <c r="EZB42" s="117"/>
      <c r="EZC42" s="117"/>
      <c r="EZD42" s="117"/>
      <c r="EZE42" s="117"/>
      <c r="EZF42" s="117"/>
      <c r="EZG42" s="117"/>
      <c r="EZH42" s="117"/>
      <c r="EZI42" s="117"/>
      <c r="EZJ42" s="117"/>
      <c r="EZK42" s="117"/>
      <c r="EZL42" s="117"/>
      <c r="EZM42" s="117"/>
      <c r="EZN42" s="117"/>
      <c r="EZO42" s="117"/>
      <c r="EZP42" s="117"/>
      <c r="EZQ42" s="117"/>
      <c r="EZR42" s="117"/>
      <c r="EZS42" s="117"/>
      <c r="EZT42" s="117"/>
      <c r="EZU42" s="117"/>
      <c r="EZV42" s="117"/>
      <c r="EZW42" s="117"/>
      <c r="EZX42" s="117"/>
      <c r="EZY42" s="117"/>
      <c r="EZZ42" s="117"/>
      <c r="FAA42" s="117"/>
      <c r="FAB42" s="117"/>
      <c r="FAC42" s="117"/>
      <c r="FAD42" s="117"/>
      <c r="FAE42" s="117"/>
      <c r="FAF42" s="117"/>
      <c r="FAG42" s="117"/>
      <c r="FAH42" s="117"/>
      <c r="FAI42" s="117"/>
      <c r="FAJ42" s="117"/>
      <c r="FAK42" s="117"/>
      <c r="FAL42" s="117"/>
      <c r="FAM42" s="117"/>
      <c r="FAN42" s="117"/>
      <c r="FAO42" s="117"/>
      <c r="FAP42" s="117"/>
      <c r="FAQ42" s="117"/>
      <c r="FAR42" s="117"/>
      <c r="FAS42" s="117"/>
      <c r="FAT42" s="117"/>
      <c r="FAU42" s="117"/>
      <c r="FAV42" s="117"/>
      <c r="FAW42" s="117"/>
      <c r="FAX42" s="117"/>
      <c r="FAY42" s="117"/>
      <c r="FAZ42" s="117"/>
      <c r="FBA42" s="117"/>
      <c r="FBB42" s="117"/>
      <c r="FBC42" s="117"/>
      <c r="FBD42" s="117"/>
      <c r="FBE42" s="117"/>
      <c r="FBF42" s="117"/>
      <c r="FBG42" s="117"/>
      <c r="FBH42" s="117"/>
      <c r="FBI42" s="117"/>
      <c r="FBJ42" s="117"/>
      <c r="FBK42" s="117"/>
      <c r="FBL42" s="117"/>
      <c r="FBM42" s="117"/>
      <c r="FBN42" s="117"/>
      <c r="FBO42" s="117"/>
      <c r="FBP42" s="117"/>
      <c r="FBQ42" s="117"/>
      <c r="FBR42" s="117"/>
      <c r="FBS42" s="117"/>
      <c r="FBT42" s="117"/>
      <c r="FBU42" s="117"/>
      <c r="FBV42" s="117"/>
      <c r="FBW42" s="117"/>
      <c r="FBX42" s="117"/>
      <c r="FBY42" s="117"/>
      <c r="FBZ42" s="117"/>
      <c r="FCA42" s="117"/>
      <c r="FCB42" s="117"/>
      <c r="FCC42" s="117"/>
      <c r="FCD42" s="117"/>
      <c r="FCE42" s="117"/>
      <c r="FCF42" s="117"/>
      <c r="FCG42" s="117"/>
      <c r="FCH42" s="117"/>
      <c r="FCI42" s="117"/>
      <c r="FCJ42" s="117"/>
      <c r="FCK42" s="117"/>
      <c r="FCL42" s="117"/>
      <c r="FCM42" s="117"/>
      <c r="FCN42" s="117"/>
      <c r="FCO42" s="117"/>
      <c r="FCP42" s="117"/>
      <c r="FCQ42" s="117"/>
      <c r="FCR42" s="117"/>
      <c r="FCS42" s="117"/>
      <c r="FCT42" s="117"/>
      <c r="FCU42" s="117"/>
      <c r="FCV42" s="117"/>
      <c r="FCW42" s="117"/>
      <c r="FCX42" s="117"/>
      <c r="FCY42" s="117"/>
      <c r="FCZ42" s="117"/>
      <c r="FDA42" s="117"/>
      <c r="FDB42" s="117"/>
      <c r="FDC42" s="117"/>
      <c r="FDD42" s="117"/>
      <c r="FDE42" s="117"/>
      <c r="FDF42" s="117"/>
      <c r="FDG42" s="117"/>
      <c r="FDH42" s="117"/>
      <c r="FDI42" s="117"/>
      <c r="FDJ42" s="117"/>
      <c r="FDK42" s="117"/>
      <c r="FDL42" s="117"/>
      <c r="FDM42" s="117"/>
      <c r="FDN42" s="117"/>
      <c r="FDO42" s="117"/>
      <c r="FDP42" s="117"/>
      <c r="FDQ42" s="117"/>
      <c r="FDR42" s="117"/>
      <c r="FDS42" s="117"/>
      <c r="FDT42" s="117"/>
      <c r="FDU42" s="117"/>
      <c r="FDV42" s="117"/>
      <c r="FDW42" s="117"/>
      <c r="FDX42" s="117"/>
      <c r="FDY42" s="117"/>
      <c r="FDZ42" s="117"/>
      <c r="FEA42" s="117"/>
      <c r="FEB42" s="117"/>
      <c r="FEC42" s="117"/>
      <c r="FED42" s="117"/>
      <c r="FEE42" s="117"/>
      <c r="FEF42" s="117"/>
      <c r="FEG42" s="117"/>
      <c r="FEH42" s="117"/>
      <c r="FEI42" s="117"/>
      <c r="FEJ42" s="117"/>
      <c r="FEK42" s="117"/>
      <c r="FEL42" s="117"/>
      <c r="FEM42" s="117"/>
      <c r="FEN42" s="117"/>
      <c r="FEO42" s="117"/>
      <c r="FEP42" s="117"/>
      <c r="FEQ42" s="117"/>
      <c r="FER42" s="117"/>
      <c r="FES42" s="117"/>
      <c r="FET42" s="117"/>
      <c r="FEU42" s="117"/>
      <c r="FEV42" s="117"/>
      <c r="FEW42" s="117"/>
      <c r="FEX42" s="117"/>
      <c r="FEY42" s="117"/>
      <c r="FEZ42" s="117"/>
      <c r="FFA42" s="117"/>
      <c r="FFB42" s="117"/>
      <c r="FFC42" s="117"/>
      <c r="FFD42" s="117"/>
      <c r="FFE42" s="117"/>
      <c r="FFF42" s="117"/>
      <c r="FFG42" s="117"/>
      <c r="FFH42" s="117"/>
      <c r="FFI42" s="117"/>
      <c r="FFJ42" s="117"/>
      <c r="FFK42" s="117"/>
      <c r="FFL42" s="117"/>
      <c r="FFM42" s="117"/>
      <c r="FFN42" s="117"/>
      <c r="FFO42" s="117"/>
      <c r="FFP42" s="117"/>
      <c r="FFQ42" s="117"/>
      <c r="FFR42" s="117"/>
      <c r="FFS42" s="117"/>
      <c r="FFT42" s="117"/>
      <c r="FFU42" s="117"/>
      <c r="FFV42" s="117"/>
      <c r="FFW42" s="117"/>
      <c r="FFX42" s="117"/>
      <c r="FFY42" s="117"/>
      <c r="FFZ42" s="117"/>
      <c r="FGA42" s="117"/>
      <c r="FGB42" s="117"/>
      <c r="FGC42" s="117"/>
      <c r="FGD42" s="117"/>
      <c r="FGE42" s="117"/>
      <c r="FGF42" s="117"/>
      <c r="FGG42" s="117"/>
      <c r="FGH42" s="117"/>
      <c r="FGI42" s="117"/>
      <c r="FGJ42" s="117"/>
      <c r="FGK42" s="117"/>
      <c r="FGL42" s="117"/>
      <c r="FGM42" s="117"/>
      <c r="FGN42" s="117"/>
      <c r="FGO42" s="117"/>
      <c r="FGP42" s="117"/>
      <c r="FGQ42" s="117"/>
      <c r="FGR42" s="117"/>
      <c r="FGS42" s="117"/>
      <c r="FGT42" s="117"/>
      <c r="FGU42" s="117"/>
      <c r="FGV42" s="117"/>
      <c r="FGW42" s="117"/>
      <c r="FGX42" s="117"/>
      <c r="FGY42" s="117"/>
      <c r="FGZ42" s="117"/>
      <c r="FHA42" s="117"/>
      <c r="FHB42" s="117"/>
      <c r="FHC42" s="117"/>
      <c r="FHD42" s="117"/>
      <c r="FHE42" s="117"/>
      <c r="FHF42" s="117"/>
      <c r="FHG42" s="117"/>
      <c r="FHH42" s="117"/>
      <c r="FHI42" s="117"/>
      <c r="FHJ42" s="117"/>
      <c r="FHK42" s="117"/>
      <c r="FHL42" s="117"/>
      <c r="FHM42" s="117"/>
      <c r="FHN42" s="117"/>
      <c r="FHO42" s="117"/>
      <c r="FHP42" s="117"/>
      <c r="FHQ42" s="117"/>
      <c r="FHR42" s="117"/>
      <c r="FHS42" s="117"/>
      <c r="FHT42" s="117"/>
      <c r="FHU42" s="117"/>
      <c r="FHV42" s="117"/>
      <c r="FHW42" s="117"/>
      <c r="FHX42" s="117"/>
      <c r="FHY42" s="117"/>
      <c r="FHZ42" s="117"/>
      <c r="FIA42" s="117"/>
      <c r="FIB42" s="117"/>
      <c r="FIC42" s="117"/>
      <c r="FID42" s="117"/>
      <c r="FIE42" s="117"/>
      <c r="FIF42" s="117"/>
      <c r="FIG42" s="117"/>
      <c r="FIH42" s="117"/>
      <c r="FII42" s="117"/>
      <c r="FIJ42" s="117"/>
      <c r="FIK42" s="117"/>
      <c r="FIL42" s="117"/>
      <c r="FIM42" s="117"/>
      <c r="FIN42" s="117"/>
      <c r="FIO42" s="117"/>
      <c r="FIP42" s="117"/>
      <c r="FIQ42" s="117"/>
      <c r="FIR42" s="117"/>
      <c r="FIS42" s="117"/>
      <c r="FIT42" s="117"/>
      <c r="FIU42" s="117"/>
      <c r="FIV42" s="117"/>
      <c r="FIW42" s="117"/>
      <c r="FIX42" s="117"/>
      <c r="FIY42" s="117"/>
      <c r="FIZ42" s="117"/>
      <c r="FJA42" s="117"/>
      <c r="FJB42" s="117"/>
      <c r="FJC42" s="117"/>
      <c r="FJD42" s="117"/>
      <c r="FJE42" s="117"/>
      <c r="FJF42" s="117"/>
      <c r="FJG42" s="117"/>
      <c r="FJH42" s="117"/>
      <c r="FJI42" s="117"/>
      <c r="FJJ42" s="117"/>
      <c r="FJK42" s="117"/>
      <c r="FJL42" s="117"/>
      <c r="FJM42" s="117"/>
      <c r="FJN42" s="117"/>
      <c r="FJO42" s="117"/>
      <c r="FJP42" s="117"/>
      <c r="FJQ42" s="117"/>
      <c r="FJR42" s="117"/>
      <c r="FJS42" s="117"/>
      <c r="FJT42" s="117"/>
      <c r="FJU42" s="117"/>
      <c r="FJV42" s="117"/>
      <c r="FJW42" s="117"/>
      <c r="FJX42" s="117"/>
      <c r="FJY42" s="117"/>
      <c r="FJZ42" s="117"/>
      <c r="FKA42" s="117"/>
      <c r="FKB42" s="117"/>
      <c r="FKC42" s="117"/>
      <c r="FKD42" s="117"/>
      <c r="FKE42" s="117"/>
      <c r="FKF42" s="117"/>
      <c r="FKG42" s="117"/>
      <c r="FKH42" s="117"/>
      <c r="FKI42" s="117"/>
      <c r="FKJ42" s="117"/>
      <c r="FKK42" s="117"/>
      <c r="FKL42" s="117"/>
      <c r="FKM42" s="117"/>
      <c r="FKN42" s="117"/>
      <c r="FKO42" s="117"/>
      <c r="FKP42" s="117"/>
      <c r="FKQ42" s="117"/>
      <c r="FKR42" s="117"/>
      <c r="FKS42" s="117"/>
      <c r="FKT42" s="117"/>
      <c r="FKU42" s="117"/>
      <c r="FKV42" s="117"/>
      <c r="FKW42" s="117"/>
      <c r="FKX42" s="117"/>
      <c r="FKY42" s="117"/>
      <c r="FKZ42" s="117"/>
      <c r="FLA42" s="117"/>
      <c r="FLB42" s="117"/>
      <c r="FLC42" s="117"/>
      <c r="FLD42" s="117"/>
      <c r="FLE42" s="117"/>
      <c r="FLF42" s="117"/>
      <c r="FLG42" s="117"/>
      <c r="FLH42" s="117"/>
      <c r="FLI42" s="117"/>
      <c r="FLJ42" s="117"/>
      <c r="FLK42" s="117"/>
      <c r="FLL42" s="117"/>
      <c r="FLM42" s="117"/>
      <c r="FLN42" s="117"/>
      <c r="FLO42" s="117"/>
      <c r="FLP42" s="117"/>
      <c r="FLQ42" s="117"/>
      <c r="FLR42" s="117"/>
      <c r="FLS42" s="117"/>
      <c r="FLT42" s="117"/>
      <c r="FLU42" s="117"/>
      <c r="FLV42" s="117"/>
      <c r="FLW42" s="117"/>
      <c r="FLX42" s="117"/>
      <c r="FLY42" s="117"/>
      <c r="FLZ42" s="117"/>
      <c r="FMA42" s="117"/>
      <c r="FMB42" s="117"/>
      <c r="FMC42" s="117"/>
      <c r="FMD42" s="117"/>
      <c r="FME42" s="117"/>
      <c r="FMF42" s="117"/>
      <c r="FMG42" s="117"/>
      <c r="FMH42" s="117"/>
      <c r="FMI42" s="117"/>
      <c r="FMJ42" s="117"/>
      <c r="FMK42" s="117"/>
      <c r="FML42" s="117"/>
      <c r="FMM42" s="117"/>
      <c r="FMN42" s="117"/>
      <c r="FMO42" s="117"/>
      <c r="FMP42" s="117"/>
      <c r="FMQ42" s="117"/>
      <c r="FMR42" s="117"/>
      <c r="FMS42" s="117"/>
      <c r="FMT42" s="117"/>
      <c r="FMU42" s="117"/>
      <c r="FMV42" s="117"/>
      <c r="FMW42" s="117"/>
      <c r="FMX42" s="117"/>
      <c r="FMY42" s="117"/>
      <c r="FMZ42" s="117"/>
      <c r="FNA42" s="117"/>
      <c r="FNB42" s="117"/>
      <c r="FNC42" s="117"/>
      <c r="FND42" s="117"/>
      <c r="FNE42" s="117"/>
      <c r="FNF42" s="117"/>
      <c r="FNG42" s="117"/>
      <c r="FNH42" s="117"/>
      <c r="FNI42" s="117"/>
      <c r="FNJ42" s="117"/>
      <c r="FNK42" s="117"/>
      <c r="FNL42" s="117"/>
      <c r="FNM42" s="117"/>
      <c r="FNN42" s="117"/>
      <c r="FNO42" s="117"/>
      <c r="FNP42" s="117"/>
      <c r="FNQ42" s="117"/>
      <c r="FNR42" s="117"/>
      <c r="FNS42" s="117"/>
      <c r="FNT42" s="117"/>
      <c r="FNU42" s="117"/>
      <c r="FNV42" s="117"/>
      <c r="FNW42" s="117"/>
      <c r="FNX42" s="117"/>
      <c r="FNY42" s="117"/>
      <c r="FNZ42" s="117"/>
      <c r="FOA42" s="117"/>
      <c r="FOB42" s="117"/>
      <c r="FOC42" s="117"/>
      <c r="FOD42" s="117"/>
      <c r="FOE42" s="117"/>
      <c r="FOF42" s="117"/>
      <c r="FOG42" s="117"/>
      <c r="FOH42" s="117"/>
      <c r="FOI42" s="117"/>
      <c r="FOJ42" s="117"/>
      <c r="FOK42" s="117"/>
      <c r="FOL42" s="117"/>
      <c r="FOM42" s="117"/>
      <c r="FON42" s="117"/>
      <c r="FOO42" s="117"/>
      <c r="FOP42" s="117"/>
      <c r="FOQ42" s="117"/>
      <c r="FOR42" s="117"/>
      <c r="FOS42" s="117"/>
      <c r="FOT42" s="117"/>
      <c r="FOU42" s="117"/>
      <c r="FOV42" s="117"/>
      <c r="FOW42" s="117"/>
      <c r="FOX42" s="117"/>
      <c r="FOY42" s="117"/>
      <c r="FOZ42" s="117"/>
      <c r="FPA42" s="117"/>
      <c r="FPB42" s="117"/>
      <c r="FPC42" s="117"/>
      <c r="FPD42" s="117"/>
      <c r="FPE42" s="117"/>
      <c r="FPF42" s="117"/>
      <c r="FPG42" s="117"/>
      <c r="FPH42" s="117"/>
      <c r="FPI42" s="117"/>
      <c r="FPJ42" s="117"/>
      <c r="FPK42" s="117"/>
      <c r="FPL42" s="117"/>
      <c r="FPM42" s="117"/>
      <c r="FPN42" s="117"/>
      <c r="FPO42" s="117"/>
      <c r="FPP42" s="117"/>
      <c r="FPQ42" s="117"/>
      <c r="FPR42" s="117"/>
      <c r="FPS42" s="117"/>
      <c r="FPT42" s="117"/>
      <c r="FPU42" s="117"/>
      <c r="FPV42" s="117"/>
      <c r="FPW42" s="117"/>
      <c r="FPX42" s="117"/>
      <c r="FPY42" s="117"/>
      <c r="FPZ42" s="117"/>
      <c r="FQA42" s="117"/>
      <c r="FQB42" s="117"/>
      <c r="FQC42" s="117"/>
      <c r="FQD42" s="117"/>
      <c r="FQE42" s="117"/>
      <c r="FQF42" s="117"/>
      <c r="FQG42" s="117"/>
      <c r="FQH42" s="117"/>
      <c r="FQI42" s="117"/>
      <c r="FQJ42" s="117"/>
      <c r="FQK42" s="117"/>
      <c r="FQL42" s="117"/>
      <c r="FQM42" s="117"/>
      <c r="FQN42" s="117"/>
      <c r="FQO42" s="117"/>
      <c r="FQP42" s="117"/>
      <c r="FQQ42" s="117"/>
      <c r="FQR42" s="117"/>
      <c r="FQS42" s="117"/>
      <c r="FQT42" s="117"/>
      <c r="FQU42" s="117"/>
      <c r="FQV42" s="117"/>
      <c r="FQW42" s="117"/>
      <c r="FQX42" s="117"/>
      <c r="FQY42" s="117"/>
      <c r="FQZ42" s="117"/>
      <c r="FRA42" s="117"/>
      <c r="FRB42" s="117"/>
      <c r="FRC42" s="117"/>
      <c r="FRD42" s="117"/>
      <c r="FRE42" s="117"/>
      <c r="FRF42" s="117"/>
      <c r="FRG42" s="117"/>
      <c r="FRH42" s="117"/>
      <c r="FRI42" s="117"/>
      <c r="FRJ42" s="117"/>
      <c r="FRK42" s="117"/>
      <c r="FRL42" s="117"/>
      <c r="FRM42" s="117"/>
      <c r="FRN42" s="117"/>
      <c r="FRO42" s="117"/>
      <c r="FRP42" s="117"/>
      <c r="FRQ42" s="117"/>
      <c r="FRR42" s="117"/>
      <c r="FRS42" s="117"/>
      <c r="FRT42" s="117"/>
      <c r="FRU42" s="117"/>
      <c r="FRV42" s="117"/>
      <c r="FRW42" s="117"/>
      <c r="FRX42" s="117"/>
      <c r="FRY42" s="117"/>
      <c r="FRZ42" s="117"/>
      <c r="FSA42" s="117"/>
      <c r="FSB42" s="117"/>
      <c r="FSC42" s="117"/>
      <c r="FSD42" s="117"/>
      <c r="FSE42" s="117"/>
      <c r="FSF42" s="117"/>
      <c r="FSG42" s="117"/>
      <c r="FSH42" s="117"/>
      <c r="FSI42" s="117"/>
      <c r="FSJ42" s="117"/>
      <c r="FSK42" s="117"/>
      <c r="FSL42" s="117"/>
      <c r="FSM42" s="117"/>
      <c r="FSN42" s="117"/>
      <c r="FSO42" s="117"/>
      <c r="FSP42" s="117"/>
      <c r="FSQ42" s="117"/>
      <c r="FSR42" s="117"/>
      <c r="FSS42" s="117"/>
      <c r="FST42" s="117"/>
      <c r="FSU42" s="117"/>
      <c r="FSV42" s="117"/>
      <c r="FSW42" s="117"/>
      <c r="FSX42" s="117"/>
      <c r="FSY42" s="117"/>
      <c r="FSZ42" s="117"/>
      <c r="FTA42" s="117"/>
      <c r="FTB42" s="117"/>
      <c r="FTC42" s="117"/>
      <c r="FTD42" s="117"/>
      <c r="FTE42" s="117"/>
      <c r="FTF42" s="117"/>
      <c r="FTG42" s="117"/>
      <c r="FTH42" s="117"/>
      <c r="FTI42" s="117"/>
      <c r="FTJ42" s="117"/>
      <c r="FTK42" s="117"/>
      <c r="FTL42" s="117"/>
      <c r="FTM42" s="117"/>
      <c r="FTN42" s="117"/>
      <c r="FTO42" s="117"/>
      <c r="FTP42" s="117"/>
      <c r="FTQ42" s="117"/>
      <c r="FTR42" s="117"/>
      <c r="FTS42" s="117"/>
      <c r="FTT42" s="117"/>
      <c r="FTU42" s="117"/>
      <c r="FTV42" s="117"/>
      <c r="FTW42" s="117"/>
      <c r="FTX42" s="117"/>
      <c r="FTY42" s="117"/>
      <c r="FTZ42" s="117"/>
      <c r="FUA42" s="117"/>
      <c r="FUB42" s="117"/>
      <c r="FUC42" s="117"/>
      <c r="FUD42" s="117"/>
      <c r="FUE42" s="117"/>
      <c r="FUF42" s="117"/>
      <c r="FUG42" s="117"/>
      <c r="FUH42" s="117"/>
      <c r="FUI42" s="117"/>
      <c r="FUJ42" s="117"/>
      <c r="FUK42" s="117"/>
      <c r="FUL42" s="117"/>
      <c r="FUM42" s="117"/>
      <c r="FUN42" s="117"/>
      <c r="FUO42" s="117"/>
      <c r="FUP42" s="117"/>
      <c r="FUQ42" s="117"/>
      <c r="FUR42" s="117"/>
      <c r="FUS42" s="117"/>
      <c r="FUT42" s="117"/>
      <c r="FUU42" s="117"/>
      <c r="FUV42" s="117"/>
      <c r="FUW42" s="117"/>
      <c r="FUX42" s="117"/>
      <c r="FUY42" s="117"/>
      <c r="FUZ42" s="117"/>
      <c r="FVA42" s="117"/>
      <c r="FVB42" s="117"/>
      <c r="FVC42" s="117"/>
      <c r="FVD42" s="117"/>
      <c r="FVE42" s="117"/>
      <c r="FVF42" s="117"/>
      <c r="FVG42" s="117"/>
      <c r="FVH42" s="117"/>
      <c r="FVI42" s="117"/>
      <c r="FVJ42" s="117"/>
      <c r="FVK42" s="117"/>
      <c r="FVL42" s="117"/>
      <c r="FVM42" s="117"/>
      <c r="FVN42" s="117"/>
      <c r="FVO42" s="117"/>
      <c r="FVP42" s="117"/>
      <c r="FVQ42" s="117"/>
      <c r="FVR42" s="117"/>
      <c r="FVS42" s="117"/>
      <c r="FVT42" s="117"/>
      <c r="FVU42" s="117"/>
      <c r="FVV42" s="117"/>
      <c r="FVW42" s="117"/>
      <c r="FVX42" s="117"/>
      <c r="FVY42" s="117"/>
      <c r="FVZ42" s="117"/>
      <c r="FWA42" s="117"/>
      <c r="FWB42" s="117"/>
      <c r="FWC42" s="117"/>
      <c r="FWD42" s="117"/>
      <c r="FWE42" s="117"/>
      <c r="FWF42" s="117"/>
      <c r="FWG42" s="117"/>
      <c r="FWH42" s="117"/>
      <c r="FWI42" s="117"/>
      <c r="FWJ42" s="117"/>
      <c r="FWK42" s="117"/>
      <c r="FWL42" s="117"/>
      <c r="FWM42" s="117"/>
      <c r="FWN42" s="117"/>
      <c r="FWO42" s="117"/>
      <c r="FWP42" s="117"/>
      <c r="FWQ42" s="117"/>
      <c r="FWR42" s="117"/>
      <c r="FWS42" s="117"/>
      <c r="FWT42" s="117"/>
      <c r="FWU42" s="117"/>
      <c r="FWV42" s="117"/>
      <c r="FWW42" s="117"/>
      <c r="FWX42" s="117"/>
      <c r="FWY42" s="117"/>
      <c r="FWZ42" s="117"/>
      <c r="FXA42" s="117"/>
      <c r="FXB42" s="117"/>
      <c r="FXC42" s="117"/>
      <c r="FXD42" s="117"/>
      <c r="FXE42" s="117"/>
      <c r="FXF42" s="117"/>
      <c r="FXG42" s="117"/>
      <c r="FXH42" s="117"/>
      <c r="FXI42" s="117"/>
      <c r="FXJ42" s="117"/>
      <c r="FXK42" s="117"/>
      <c r="FXL42" s="117"/>
      <c r="FXM42" s="117"/>
      <c r="FXN42" s="117"/>
      <c r="FXO42" s="117"/>
      <c r="FXP42" s="117"/>
      <c r="FXQ42" s="117"/>
      <c r="FXR42" s="117"/>
      <c r="FXS42" s="117"/>
      <c r="FXT42" s="117"/>
      <c r="FXU42" s="117"/>
      <c r="FXV42" s="117"/>
      <c r="FXW42" s="117"/>
      <c r="FXX42" s="117"/>
      <c r="FXY42" s="117"/>
      <c r="FXZ42" s="117"/>
      <c r="FYA42" s="117"/>
      <c r="FYB42" s="117"/>
      <c r="FYC42" s="117"/>
      <c r="FYD42" s="117"/>
      <c r="FYE42" s="117"/>
      <c r="FYF42" s="117"/>
      <c r="FYG42" s="117"/>
      <c r="FYH42" s="117"/>
      <c r="FYI42" s="117"/>
      <c r="FYJ42" s="117"/>
      <c r="FYK42" s="117"/>
      <c r="FYL42" s="117"/>
      <c r="FYM42" s="117"/>
      <c r="FYN42" s="117"/>
      <c r="FYO42" s="117"/>
      <c r="FYP42" s="117"/>
      <c r="FYQ42" s="117"/>
      <c r="FYR42" s="117"/>
      <c r="FYS42" s="117"/>
      <c r="FYT42" s="117"/>
      <c r="FYU42" s="117"/>
      <c r="FYV42" s="117"/>
      <c r="FYW42" s="117"/>
      <c r="FYX42" s="117"/>
      <c r="FYY42" s="117"/>
      <c r="FYZ42" s="117"/>
      <c r="FZA42" s="117"/>
      <c r="FZB42" s="117"/>
      <c r="FZC42" s="117"/>
      <c r="FZD42" s="117"/>
      <c r="FZE42" s="117"/>
      <c r="FZF42" s="117"/>
      <c r="FZG42" s="117"/>
      <c r="FZH42" s="117"/>
      <c r="FZI42" s="117"/>
      <c r="FZJ42" s="117"/>
      <c r="FZK42" s="117"/>
      <c r="FZL42" s="117"/>
      <c r="FZM42" s="117"/>
      <c r="FZN42" s="117"/>
      <c r="FZO42" s="117"/>
      <c r="FZP42" s="117"/>
      <c r="FZQ42" s="117"/>
      <c r="FZR42" s="117"/>
      <c r="FZS42" s="117"/>
      <c r="FZT42" s="117"/>
      <c r="FZU42" s="117"/>
      <c r="FZV42" s="117"/>
      <c r="FZW42" s="117"/>
      <c r="FZX42" s="117"/>
      <c r="FZY42" s="117"/>
      <c r="FZZ42" s="117"/>
      <c r="GAA42" s="117"/>
      <c r="GAB42" s="117"/>
      <c r="GAC42" s="117"/>
      <c r="GAD42" s="117"/>
      <c r="GAE42" s="117"/>
      <c r="GAF42" s="117"/>
      <c r="GAG42" s="117"/>
      <c r="GAH42" s="117"/>
      <c r="GAI42" s="117"/>
      <c r="GAJ42" s="117"/>
      <c r="GAK42" s="117"/>
      <c r="GAL42" s="117"/>
      <c r="GAM42" s="117"/>
      <c r="GAN42" s="117"/>
      <c r="GAO42" s="117"/>
      <c r="GAP42" s="117"/>
      <c r="GAQ42" s="117"/>
      <c r="GAR42" s="117"/>
      <c r="GAS42" s="117"/>
      <c r="GAT42" s="117"/>
      <c r="GAU42" s="117"/>
      <c r="GAV42" s="117"/>
      <c r="GAW42" s="117"/>
      <c r="GAX42" s="117"/>
      <c r="GAY42" s="117"/>
      <c r="GAZ42" s="117"/>
      <c r="GBA42" s="117"/>
      <c r="GBB42" s="117"/>
      <c r="GBC42" s="117"/>
      <c r="GBD42" s="117"/>
      <c r="GBE42" s="117"/>
      <c r="GBF42" s="117"/>
      <c r="GBG42" s="117"/>
      <c r="GBH42" s="117"/>
      <c r="GBI42" s="117"/>
      <c r="GBJ42" s="117"/>
      <c r="GBK42" s="117"/>
      <c r="GBL42" s="117"/>
      <c r="GBM42" s="117"/>
      <c r="GBN42" s="117"/>
      <c r="GBO42" s="117"/>
      <c r="GBP42" s="117"/>
      <c r="GBQ42" s="117"/>
      <c r="GBR42" s="117"/>
      <c r="GBS42" s="117"/>
      <c r="GBT42" s="117"/>
      <c r="GBU42" s="117"/>
      <c r="GBV42" s="117"/>
      <c r="GBW42" s="117"/>
      <c r="GBX42" s="117"/>
      <c r="GBY42" s="117"/>
      <c r="GBZ42" s="117"/>
      <c r="GCA42" s="117"/>
      <c r="GCB42" s="117"/>
      <c r="GCC42" s="117"/>
      <c r="GCD42" s="117"/>
      <c r="GCE42" s="117"/>
      <c r="GCF42" s="117"/>
      <c r="GCG42" s="117"/>
      <c r="GCH42" s="117"/>
      <c r="GCI42" s="117"/>
      <c r="GCJ42" s="117"/>
      <c r="GCK42" s="117"/>
      <c r="GCL42" s="117"/>
      <c r="GCM42" s="117"/>
      <c r="GCN42" s="117"/>
      <c r="GCO42" s="117"/>
      <c r="GCP42" s="117"/>
      <c r="GCQ42" s="117"/>
      <c r="GCR42" s="117"/>
      <c r="GCS42" s="117"/>
      <c r="GCT42" s="117"/>
      <c r="GCU42" s="117"/>
      <c r="GCV42" s="117"/>
      <c r="GCW42" s="117"/>
      <c r="GCX42" s="117"/>
      <c r="GCY42" s="117"/>
      <c r="GCZ42" s="117"/>
      <c r="GDA42" s="117"/>
      <c r="GDB42" s="117"/>
      <c r="GDC42" s="117"/>
      <c r="GDD42" s="117"/>
      <c r="GDE42" s="117"/>
      <c r="GDF42" s="117"/>
      <c r="GDG42" s="117"/>
      <c r="GDH42" s="117"/>
      <c r="GDI42" s="117"/>
      <c r="GDJ42" s="117"/>
      <c r="GDK42" s="117"/>
      <c r="GDL42" s="117"/>
      <c r="GDM42" s="117"/>
      <c r="GDN42" s="117"/>
      <c r="GDO42" s="117"/>
      <c r="GDP42" s="117"/>
      <c r="GDQ42" s="117"/>
      <c r="GDR42" s="117"/>
      <c r="GDS42" s="117"/>
      <c r="GDT42" s="117"/>
      <c r="GDU42" s="117"/>
      <c r="GDV42" s="117"/>
      <c r="GDW42" s="117"/>
      <c r="GDX42" s="117"/>
      <c r="GDY42" s="117"/>
      <c r="GDZ42" s="117"/>
      <c r="GEA42" s="117"/>
      <c r="GEB42" s="117"/>
      <c r="GEC42" s="117"/>
      <c r="GED42" s="117"/>
      <c r="GEE42" s="117"/>
      <c r="GEF42" s="117"/>
      <c r="GEG42" s="117"/>
      <c r="GEH42" s="117"/>
      <c r="GEI42" s="117"/>
      <c r="GEJ42" s="117"/>
      <c r="GEK42" s="117"/>
      <c r="GEL42" s="117"/>
      <c r="GEM42" s="117"/>
      <c r="GEN42" s="117"/>
      <c r="GEO42" s="117"/>
      <c r="GEP42" s="117"/>
      <c r="GEQ42" s="117"/>
      <c r="GER42" s="117"/>
      <c r="GES42" s="117"/>
      <c r="GET42" s="117"/>
      <c r="GEU42" s="117"/>
      <c r="GEV42" s="117"/>
      <c r="GEW42" s="117"/>
      <c r="GEX42" s="117"/>
      <c r="GEY42" s="117"/>
      <c r="GEZ42" s="117"/>
      <c r="GFA42" s="117"/>
      <c r="GFB42" s="117"/>
      <c r="GFC42" s="117"/>
      <c r="GFD42" s="117"/>
      <c r="GFE42" s="117"/>
      <c r="GFF42" s="117"/>
      <c r="GFG42" s="117"/>
      <c r="GFH42" s="117"/>
      <c r="GFI42" s="117"/>
      <c r="GFJ42" s="117"/>
      <c r="GFK42" s="117"/>
      <c r="GFL42" s="117"/>
      <c r="GFM42" s="117"/>
      <c r="GFN42" s="117"/>
      <c r="GFO42" s="117"/>
      <c r="GFP42" s="117"/>
      <c r="GFQ42" s="117"/>
      <c r="GFR42" s="117"/>
      <c r="GFS42" s="117"/>
      <c r="GFT42" s="117"/>
      <c r="GFU42" s="117"/>
      <c r="GFV42" s="117"/>
      <c r="GFW42" s="117"/>
      <c r="GFX42" s="117"/>
      <c r="GFY42" s="117"/>
      <c r="GFZ42" s="117"/>
      <c r="GGA42" s="117"/>
      <c r="GGB42" s="117"/>
      <c r="GGC42" s="117"/>
      <c r="GGD42" s="117"/>
      <c r="GGE42" s="117"/>
      <c r="GGF42" s="117"/>
      <c r="GGG42" s="117"/>
      <c r="GGH42" s="117"/>
      <c r="GGI42" s="117"/>
      <c r="GGJ42" s="117"/>
      <c r="GGK42" s="117"/>
      <c r="GGL42" s="117"/>
      <c r="GGM42" s="117"/>
      <c r="GGN42" s="117"/>
      <c r="GGO42" s="117"/>
      <c r="GGP42" s="117"/>
      <c r="GGQ42" s="117"/>
      <c r="GGR42" s="117"/>
      <c r="GGS42" s="117"/>
      <c r="GGT42" s="117"/>
      <c r="GGU42" s="117"/>
      <c r="GGV42" s="117"/>
      <c r="GGW42" s="117"/>
      <c r="GGX42" s="117"/>
      <c r="GGY42" s="117"/>
      <c r="GGZ42" s="117"/>
      <c r="GHA42" s="117"/>
      <c r="GHB42" s="117"/>
      <c r="GHC42" s="117"/>
      <c r="GHD42" s="117"/>
      <c r="GHE42" s="117"/>
      <c r="GHF42" s="117"/>
      <c r="GHG42" s="117"/>
      <c r="GHH42" s="117"/>
      <c r="GHI42" s="117"/>
      <c r="GHJ42" s="117"/>
      <c r="GHK42" s="117"/>
      <c r="GHL42" s="117"/>
      <c r="GHM42" s="117"/>
      <c r="GHN42" s="117"/>
      <c r="GHO42" s="117"/>
      <c r="GHP42" s="117"/>
      <c r="GHQ42" s="117"/>
      <c r="GHR42" s="117"/>
      <c r="GHS42" s="117"/>
      <c r="GHT42" s="117"/>
      <c r="GHU42" s="117"/>
      <c r="GHV42" s="117"/>
      <c r="GHW42" s="117"/>
      <c r="GHX42" s="117"/>
      <c r="GHY42" s="117"/>
      <c r="GHZ42" s="117"/>
      <c r="GIA42" s="117"/>
      <c r="GIB42" s="117"/>
      <c r="GIC42" s="117"/>
      <c r="GID42" s="117"/>
      <c r="GIE42" s="117"/>
      <c r="GIF42" s="117"/>
      <c r="GIG42" s="117"/>
      <c r="GIH42" s="117"/>
      <c r="GII42" s="117"/>
      <c r="GIJ42" s="117"/>
      <c r="GIK42" s="117"/>
      <c r="GIL42" s="117"/>
      <c r="GIM42" s="117"/>
      <c r="GIN42" s="117"/>
      <c r="GIO42" s="117"/>
      <c r="GIP42" s="117"/>
      <c r="GIQ42" s="117"/>
      <c r="GIR42" s="117"/>
      <c r="GIS42" s="117"/>
      <c r="GIT42" s="117"/>
      <c r="GIU42" s="117"/>
      <c r="GIV42" s="117"/>
      <c r="GIW42" s="117"/>
      <c r="GIX42" s="117"/>
      <c r="GIY42" s="117"/>
      <c r="GIZ42" s="117"/>
      <c r="GJA42" s="117"/>
      <c r="GJB42" s="117"/>
      <c r="GJC42" s="117"/>
      <c r="GJD42" s="117"/>
      <c r="GJE42" s="117"/>
      <c r="GJF42" s="117"/>
      <c r="GJG42" s="117"/>
      <c r="GJH42" s="117"/>
      <c r="GJI42" s="117"/>
      <c r="GJJ42" s="117"/>
      <c r="GJK42" s="117"/>
      <c r="GJL42" s="117"/>
      <c r="GJM42" s="117"/>
      <c r="GJN42" s="117"/>
      <c r="GJO42" s="117"/>
      <c r="GJP42" s="117"/>
      <c r="GJQ42" s="117"/>
      <c r="GJR42" s="117"/>
      <c r="GJS42" s="117"/>
      <c r="GJT42" s="117"/>
      <c r="GJU42" s="117"/>
      <c r="GJV42" s="117"/>
      <c r="GJW42" s="117"/>
      <c r="GJX42" s="117"/>
      <c r="GJY42" s="117"/>
      <c r="GJZ42" s="117"/>
      <c r="GKA42" s="117"/>
      <c r="GKB42" s="117"/>
      <c r="GKC42" s="117"/>
      <c r="GKD42" s="117"/>
      <c r="GKE42" s="117"/>
      <c r="GKF42" s="117"/>
      <c r="GKG42" s="117"/>
      <c r="GKH42" s="117"/>
      <c r="GKI42" s="117"/>
      <c r="GKJ42" s="117"/>
      <c r="GKK42" s="117"/>
      <c r="GKL42" s="117"/>
      <c r="GKM42" s="117"/>
      <c r="GKN42" s="117"/>
      <c r="GKO42" s="117"/>
      <c r="GKP42" s="117"/>
      <c r="GKQ42" s="117"/>
      <c r="GKR42" s="117"/>
      <c r="GKS42" s="117"/>
      <c r="GKT42" s="117"/>
      <c r="GKU42" s="117"/>
      <c r="GKV42" s="117"/>
      <c r="GKW42" s="117"/>
      <c r="GKX42" s="117"/>
      <c r="GKY42" s="117"/>
      <c r="GKZ42" s="117"/>
      <c r="GLA42" s="117"/>
      <c r="GLB42" s="117"/>
      <c r="GLC42" s="117"/>
      <c r="GLD42" s="117"/>
      <c r="GLE42" s="117"/>
      <c r="GLF42" s="117"/>
      <c r="GLG42" s="117"/>
      <c r="GLH42" s="117"/>
      <c r="GLI42" s="117"/>
      <c r="GLJ42" s="117"/>
      <c r="GLK42" s="117"/>
      <c r="GLL42" s="117"/>
      <c r="GLM42" s="117"/>
      <c r="GLN42" s="117"/>
      <c r="GLO42" s="117"/>
      <c r="GLP42" s="117"/>
      <c r="GLQ42" s="117"/>
      <c r="GLR42" s="117"/>
      <c r="GLS42" s="117"/>
      <c r="GLT42" s="117"/>
      <c r="GLU42" s="117"/>
      <c r="GLV42" s="117"/>
      <c r="GLW42" s="117"/>
      <c r="GLX42" s="117"/>
      <c r="GLY42" s="117"/>
      <c r="GLZ42" s="117"/>
      <c r="GMA42" s="117"/>
      <c r="GMB42" s="117"/>
      <c r="GMC42" s="117"/>
      <c r="GMD42" s="117"/>
      <c r="GME42" s="117"/>
      <c r="GMF42" s="117"/>
      <c r="GMG42" s="117"/>
      <c r="GMH42" s="117"/>
      <c r="GMI42" s="117"/>
      <c r="GMJ42" s="117"/>
      <c r="GMK42" s="117"/>
      <c r="GML42" s="117"/>
      <c r="GMM42" s="117"/>
      <c r="GMN42" s="117"/>
      <c r="GMO42" s="117"/>
      <c r="GMP42" s="117"/>
      <c r="GMQ42" s="117"/>
      <c r="GMR42" s="117"/>
      <c r="GMS42" s="117"/>
      <c r="GMT42" s="117"/>
      <c r="GMU42" s="117"/>
      <c r="GMV42" s="117"/>
      <c r="GMW42" s="117"/>
      <c r="GMX42" s="117"/>
      <c r="GMY42" s="117"/>
      <c r="GMZ42" s="117"/>
      <c r="GNA42" s="117"/>
      <c r="GNB42" s="117"/>
      <c r="GNC42" s="117"/>
      <c r="GND42" s="117"/>
      <c r="GNE42" s="117"/>
      <c r="GNF42" s="117"/>
      <c r="GNG42" s="117"/>
      <c r="GNH42" s="117"/>
      <c r="GNI42" s="117"/>
      <c r="GNJ42" s="117"/>
      <c r="GNK42" s="117"/>
      <c r="GNL42" s="117"/>
      <c r="GNM42" s="117"/>
      <c r="GNN42" s="117"/>
      <c r="GNO42" s="117"/>
      <c r="GNP42" s="117"/>
      <c r="GNQ42" s="117"/>
      <c r="GNR42" s="117"/>
      <c r="GNS42" s="117"/>
      <c r="GNT42" s="117"/>
      <c r="GNU42" s="117"/>
      <c r="GNV42" s="117"/>
      <c r="GNW42" s="117"/>
      <c r="GNX42" s="117"/>
      <c r="GNY42" s="117"/>
      <c r="GNZ42" s="117"/>
      <c r="GOA42" s="117"/>
      <c r="GOB42" s="117"/>
      <c r="GOC42" s="117"/>
      <c r="GOD42" s="117"/>
      <c r="GOE42" s="117"/>
      <c r="GOF42" s="117"/>
      <c r="GOG42" s="117"/>
      <c r="GOH42" s="117"/>
      <c r="GOI42" s="117"/>
      <c r="GOJ42" s="117"/>
      <c r="GOK42" s="117"/>
      <c r="GOL42" s="117"/>
      <c r="GOM42" s="117"/>
      <c r="GON42" s="117"/>
      <c r="GOO42" s="117"/>
      <c r="GOP42" s="117"/>
      <c r="GOQ42" s="117"/>
      <c r="GOR42" s="117"/>
      <c r="GOS42" s="117"/>
      <c r="GOT42" s="117"/>
      <c r="GOU42" s="117"/>
      <c r="GOV42" s="117"/>
      <c r="GOW42" s="117"/>
      <c r="GOX42" s="117"/>
      <c r="GOY42" s="117"/>
      <c r="GOZ42" s="117"/>
      <c r="GPA42" s="117"/>
      <c r="GPB42" s="117"/>
      <c r="GPC42" s="117"/>
      <c r="GPD42" s="117"/>
      <c r="GPE42" s="117"/>
      <c r="GPF42" s="117"/>
      <c r="GPG42" s="117"/>
      <c r="GPH42" s="117"/>
      <c r="GPI42" s="117"/>
      <c r="GPJ42" s="117"/>
      <c r="GPK42" s="117"/>
      <c r="GPL42" s="117"/>
      <c r="GPM42" s="117"/>
      <c r="GPN42" s="117"/>
      <c r="GPO42" s="117"/>
      <c r="GPP42" s="117"/>
      <c r="GPQ42" s="117"/>
      <c r="GPR42" s="117"/>
      <c r="GPS42" s="117"/>
      <c r="GPT42" s="117"/>
      <c r="GPU42" s="117"/>
      <c r="GPV42" s="117"/>
      <c r="GPW42" s="117"/>
      <c r="GPX42" s="117"/>
      <c r="GPY42" s="117"/>
      <c r="GPZ42" s="117"/>
      <c r="GQA42" s="117"/>
      <c r="GQB42" s="117"/>
      <c r="GQC42" s="117"/>
      <c r="GQD42" s="117"/>
      <c r="GQE42" s="117"/>
      <c r="GQF42" s="117"/>
      <c r="GQG42" s="117"/>
      <c r="GQH42" s="117"/>
      <c r="GQI42" s="117"/>
      <c r="GQJ42" s="117"/>
      <c r="GQK42" s="117"/>
      <c r="GQL42" s="117"/>
      <c r="GQM42" s="117"/>
      <c r="GQN42" s="117"/>
      <c r="GQO42" s="117"/>
      <c r="GQP42" s="117"/>
      <c r="GQQ42" s="117"/>
      <c r="GQR42" s="117"/>
      <c r="GQS42" s="117"/>
      <c r="GQT42" s="117"/>
      <c r="GQU42" s="117"/>
      <c r="GQV42" s="117"/>
      <c r="GQW42" s="117"/>
      <c r="GQX42" s="117"/>
      <c r="GQY42" s="117"/>
      <c r="GQZ42" s="117"/>
      <c r="GRA42" s="117"/>
      <c r="GRB42" s="117"/>
      <c r="GRC42" s="117"/>
      <c r="GRD42" s="117"/>
      <c r="GRE42" s="117"/>
      <c r="GRF42" s="117"/>
      <c r="GRG42" s="117"/>
      <c r="GRH42" s="117"/>
      <c r="GRI42" s="117"/>
      <c r="GRJ42" s="117"/>
      <c r="GRK42" s="117"/>
      <c r="GRL42" s="117"/>
      <c r="GRM42" s="117"/>
      <c r="GRN42" s="117"/>
      <c r="GRO42" s="117"/>
      <c r="GRP42" s="117"/>
      <c r="GRQ42" s="117"/>
      <c r="GRR42" s="117"/>
      <c r="GRS42" s="117"/>
      <c r="GRT42" s="117"/>
      <c r="GRU42" s="117"/>
      <c r="GRV42" s="117"/>
      <c r="GRW42" s="117"/>
      <c r="GRX42" s="117"/>
      <c r="GRY42" s="117"/>
      <c r="GRZ42" s="117"/>
      <c r="GSA42" s="117"/>
      <c r="GSB42" s="117"/>
      <c r="GSC42" s="117"/>
      <c r="GSD42" s="117"/>
      <c r="GSE42" s="117"/>
      <c r="GSF42" s="117"/>
      <c r="GSG42" s="117"/>
      <c r="GSH42" s="117"/>
      <c r="GSI42" s="117"/>
      <c r="GSJ42" s="117"/>
      <c r="GSK42" s="117"/>
      <c r="GSL42" s="117"/>
      <c r="GSM42" s="117"/>
      <c r="GSN42" s="117"/>
      <c r="GSO42" s="117"/>
      <c r="GSP42" s="117"/>
      <c r="GSQ42" s="117"/>
      <c r="GSR42" s="117"/>
      <c r="GSS42" s="117"/>
      <c r="GST42" s="117"/>
      <c r="GSU42" s="117"/>
      <c r="GSV42" s="117"/>
      <c r="GSW42" s="117"/>
      <c r="GSX42" s="117"/>
      <c r="GSY42" s="117"/>
      <c r="GSZ42" s="117"/>
      <c r="GTA42" s="117"/>
      <c r="GTB42" s="117"/>
      <c r="GTC42" s="117"/>
      <c r="GTD42" s="117"/>
      <c r="GTE42" s="117"/>
      <c r="GTF42" s="117"/>
      <c r="GTG42" s="117"/>
      <c r="GTH42" s="117"/>
      <c r="GTI42" s="117"/>
      <c r="GTJ42" s="117"/>
      <c r="GTK42" s="117"/>
      <c r="GTL42" s="117"/>
      <c r="GTM42" s="117"/>
      <c r="GTN42" s="117"/>
      <c r="GTO42" s="117"/>
      <c r="GTP42" s="117"/>
      <c r="GTQ42" s="117"/>
      <c r="GTR42" s="117"/>
      <c r="GTS42" s="117"/>
      <c r="GTT42" s="117"/>
      <c r="GTU42" s="117"/>
      <c r="GTV42" s="117"/>
      <c r="GTW42" s="117"/>
      <c r="GTX42" s="117"/>
      <c r="GTY42" s="117"/>
      <c r="GTZ42" s="117"/>
      <c r="GUA42" s="117"/>
      <c r="GUB42" s="117"/>
      <c r="GUC42" s="117"/>
      <c r="GUD42" s="117"/>
      <c r="GUE42" s="117"/>
      <c r="GUF42" s="117"/>
      <c r="GUG42" s="117"/>
      <c r="GUH42" s="117"/>
      <c r="GUI42" s="117"/>
      <c r="GUJ42" s="117"/>
      <c r="GUK42" s="117"/>
      <c r="GUL42" s="117"/>
      <c r="GUM42" s="117"/>
      <c r="GUN42" s="117"/>
      <c r="GUO42" s="117"/>
      <c r="GUP42" s="117"/>
      <c r="GUQ42" s="117"/>
      <c r="GUR42" s="117"/>
      <c r="GUS42" s="117"/>
      <c r="GUT42" s="117"/>
      <c r="GUU42" s="117"/>
      <c r="GUV42" s="117"/>
      <c r="GUW42" s="117"/>
      <c r="GUX42" s="117"/>
      <c r="GUY42" s="117"/>
      <c r="GUZ42" s="117"/>
      <c r="GVA42" s="117"/>
      <c r="GVB42" s="117"/>
      <c r="GVC42" s="117"/>
      <c r="GVD42" s="117"/>
      <c r="GVE42" s="117"/>
      <c r="GVF42" s="117"/>
      <c r="GVG42" s="117"/>
      <c r="GVH42" s="117"/>
      <c r="GVI42" s="117"/>
      <c r="GVJ42" s="117"/>
      <c r="GVK42" s="117"/>
      <c r="GVL42" s="117"/>
      <c r="GVM42" s="117"/>
      <c r="GVN42" s="117"/>
      <c r="GVO42" s="117"/>
      <c r="GVP42" s="117"/>
      <c r="GVQ42" s="117"/>
      <c r="GVR42" s="117"/>
      <c r="GVS42" s="117"/>
      <c r="GVT42" s="117"/>
      <c r="GVU42" s="117"/>
      <c r="GVV42" s="117"/>
      <c r="GVW42" s="117"/>
      <c r="GVX42" s="117"/>
      <c r="GVY42" s="117"/>
      <c r="GVZ42" s="117"/>
      <c r="GWA42" s="117"/>
      <c r="GWB42" s="117"/>
      <c r="GWC42" s="117"/>
      <c r="GWD42" s="117"/>
      <c r="GWE42" s="117"/>
      <c r="GWF42" s="117"/>
      <c r="GWG42" s="117"/>
      <c r="GWH42" s="117"/>
      <c r="GWI42" s="117"/>
      <c r="GWJ42" s="117"/>
      <c r="GWK42" s="117"/>
      <c r="GWL42" s="117"/>
      <c r="GWM42" s="117"/>
      <c r="GWN42" s="117"/>
      <c r="GWO42" s="117"/>
      <c r="GWP42" s="117"/>
      <c r="GWQ42" s="117"/>
      <c r="GWR42" s="117"/>
      <c r="GWS42" s="117"/>
      <c r="GWT42" s="117"/>
      <c r="GWU42" s="117"/>
      <c r="GWV42" s="117"/>
      <c r="GWW42" s="117"/>
      <c r="GWX42" s="117"/>
      <c r="GWY42" s="117"/>
      <c r="GWZ42" s="117"/>
      <c r="GXA42" s="117"/>
      <c r="GXB42" s="117"/>
      <c r="GXC42" s="117"/>
      <c r="GXD42" s="117"/>
      <c r="GXE42" s="117"/>
      <c r="GXF42" s="117"/>
      <c r="GXG42" s="117"/>
      <c r="GXH42" s="117"/>
      <c r="GXI42" s="117"/>
      <c r="GXJ42" s="117"/>
      <c r="GXK42" s="117"/>
      <c r="GXL42" s="117"/>
      <c r="GXM42" s="117"/>
      <c r="GXN42" s="117"/>
      <c r="GXO42" s="117"/>
      <c r="GXP42" s="117"/>
      <c r="GXQ42" s="117"/>
      <c r="GXR42" s="117"/>
      <c r="GXS42" s="117"/>
      <c r="GXT42" s="117"/>
      <c r="GXU42" s="117"/>
      <c r="GXV42" s="117"/>
      <c r="GXW42" s="117"/>
      <c r="GXX42" s="117"/>
      <c r="GXY42" s="117"/>
      <c r="GXZ42" s="117"/>
      <c r="GYA42" s="117"/>
      <c r="GYB42" s="117"/>
      <c r="GYC42" s="117"/>
      <c r="GYD42" s="117"/>
      <c r="GYE42" s="117"/>
      <c r="GYF42" s="117"/>
      <c r="GYG42" s="117"/>
      <c r="GYH42" s="117"/>
      <c r="GYI42" s="117"/>
      <c r="GYJ42" s="117"/>
      <c r="GYK42" s="117"/>
      <c r="GYL42" s="117"/>
      <c r="GYM42" s="117"/>
      <c r="GYN42" s="117"/>
      <c r="GYO42" s="117"/>
      <c r="GYP42" s="117"/>
      <c r="GYQ42" s="117"/>
      <c r="GYR42" s="117"/>
      <c r="GYS42" s="117"/>
      <c r="GYT42" s="117"/>
      <c r="GYU42" s="117"/>
      <c r="GYV42" s="117"/>
      <c r="GYW42" s="117"/>
      <c r="GYX42" s="117"/>
      <c r="GYY42" s="117"/>
      <c r="GYZ42" s="117"/>
      <c r="GZA42" s="117"/>
      <c r="GZB42" s="117"/>
      <c r="GZC42" s="117"/>
      <c r="GZD42" s="117"/>
      <c r="GZE42" s="117"/>
      <c r="GZF42" s="117"/>
      <c r="GZG42" s="117"/>
      <c r="GZH42" s="117"/>
      <c r="GZI42" s="117"/>
      <c r="GZJ42" s="117"/>
      <c r="GZK42" s="117"/>
      <c r="GZL42" s="117"/>
      <c r="GZM42" s="117"/>
      <c r="GZN42" s="117"/>
      <c r="GZO42" s="117"/>
      <c r="GZP42" s="117"/>
      <c r="GZQ42" s="117"/>
      <c r="GZR42" s="117"/>
      <c r="GZS42" s="117"/>
      <c r="GZT42" s="117"/>
      <c r="GZU42" s="117"/>
      <c r="GZV42" s="117"/>
      <c r="GZW42" s="117"/>
      <c r="GZX42" s="117"/>
      <c r="GZY42" s="117"/>
      <c r="GZZ42" s="117"/>
      <c r="HAA42" s="117"/>
      <c r="HAB42" s="117"/>
      <c r="HAC42" s="117"/>
      <c r="HAD42" s="117"/>
      <c r="HAE42" s="117"/>
      <c r="HAF42" s="117"/>
      <c r="HAG42" s="117"/>
      <c r="HAH42" s="117"/>
      <c r="HAI42" s="117"/>
      <c r="HAJ42" s="117"/>
      <c r="HAK42" s="117"/>
      <c r="HAL42" s="117"/>
      <c r="HAM42" s="117"/>
      <c r="HAN42" s="117"/>
      <c r="HAO42" s="117"/>
      <c r="HAP42" s="117"/>
      <c r="HAQ42" s="117"/>
      <c r="HAR42" s="117"/>
      <c r="HAS42" s="117"/>
      <c r="HAT42" s="117"/>
      <c r="HAU42" s="117"/>
      <c r="HAV42" s="117"/>
      <c r="HAW42" s="117"/>
      <c r="HAX42" s="117"/>
      <c r="HAY42" s="117"/>
      <c r="HAZ42" s="117"/>
      <c r="HBA42" s="117"/>
      <c r="HBB42" s="117"/>
      <c r="HBC42" s="117"/>
      <c r="HBD42" s="117"/>
      <c r="HBE42" s="117"/>
      <c r="HBF42" s="117"/>
      <c r="HBG42" s="117"/>
      <c r="HBH42" s="117"/>
      <c r="HBI42" s="117"/>
      <c r="HBJ42" s="117"/>
      <c r="HBK42" s="117"/>
      <c r="HBL42" s="117"/>
      <c r="HBM42" s="117"/>
      <c r="HBN42" s="117"/>
      <c r="HBO42" s="117"/>
      <c r="HBP42" s="117"/>
      <c r="HBQ42" s="117"/>
      <c r="HBR42" s="117"/>
      <c r="HBS42" s="117"/>
      <c r="HBT42" s="117"/>
      <c r="HBU42" s="117"/>
      <c r="HBV42" s="117"/>
      <c r="HBW42" s="117"/>
      <c r="HBX42" s="117"/>
      <c r="HBY42" s="117"/>
      <c r="HBZ42" s="117"/>
      <c r="HCA42" s="117"/>
      <c r="HCB42" s="117"/>
      <c r="HCC42" s="117"/>
      <c r="HCD42" s="117"/>
      <c r="HCE42" s="117"/>
      <c r="HCF42" s="117"/>
      <c r="HCG42" s="117"/>
      <c r="HCH42" s="117"/>
      <c r="HCI42" s="117"/>
      <c r="HCJ42" s="117"/>
      <c r="HCK42" s="117"/>
      <c r="HCL42" s="117"/>
      <c r="HCM42" s="117"/>
      <c r="HCN42" s="117"/>
      <c r="HCO42" s="117"/>
      <c r="HCP42" s="117"/>
      <c r="HCQ42" s="117"/>
      <c r="HCR42" s="117"/>
      <c r="HCS42" s="117"/>
      <c r="HCT42" s="117"/>
      <c r="HCU42" s="117"/>
      <c r="HCV42" s="117"/>
      <c r="HCW42" s="117"/>
      <c r="HCX42" s="117"/>
      <c r="HCY42" s="117"/>
      <c r="HCZ42" s="117"/>
      <c r="HDA42" s="117"/>
      <c r="HDB42" s="117"/>
      <c r="HDC42" s="117"/>
      <c r="HDD42" s="117"/>
      <c r="HDE42" s="117"/>
      <c r="HDF42" s="117"/>
      <c r="HDG42" s="117"/>
      <c r="HDH42" s="117"/>
      <c r="HDI42" s="117"/>
      <c r="HDJ42" s="117"/>
      <c r="HDK42" s="117"/>
      <c r="HDL42" s="117"/>
      <c r="HDM42" s="117"/>
      <c r="HDN42" s="117"/>
      <c r="HDO42" s="117"/>
      <c r="HDP42" s="117"/>
      <c r="HDQ42" s="117"/>
      <c r="HDR42" s="117"/>
      <c r="HDS42" s="117"/>
      <c r="HDT42" s="117"/>
      <c r="HDU42" s="117"/>
      <c r="HDV42" s="117"/>
      <c r="HDW42" s="117"/>
      <c r="HDX42" s="117"/>
      <c r="HDY42" s="117"/>
      <c r="HDZ42" s="117"/>
      <c r="HEA42" s="117"/>
      <c r="HEB42" s="117"/>
      <c r="HEC42" s="117"/>
      <c r="HED42" s="117"/>
      <c r="HEE42" s="117"/>
      <c r="HEF42" s="117"/>
      <c r="HEG42" s="117"/>
      <c r="HEH42" s="117"/>
      <c r="HEI42" s="117"/>
      <c r="HEJ42" s="117"/>
      <c r="HEK42" s="117"/>
      <c r="HEL42" s="117"/>
      <c r="HEM42" s="117"/>
      <c r="HEN42" s="117"/>
      <c r="HEO42" s="117"/>
      <c r="HEP42" s="117"/>
      <c r="HEQ42" s="117"/>
      <c r="HER42" s="117"/>
      <c r="HES42" s="117"/>
      <c r="HET42" s="117"/>
      <c r="HEU42" s="117"/>
      <c r="HEV42" s="117"/>
      <c r="HEW42" s="117"/>
      <c r="HEX42" s="117"/>
      <c r="HEY42" s="117"/>
      <c r="HEZ42" s="117"/>
      <c r="HFA42" s="117"/>
      <c r="HFB42" s="117"/>
      <c r="HFC42" s="117"/>
      <c r="HFD42" s="117"/>
      <c r="HFE42" s="117"/>
      <c r="HFF42" s="117"/>
      <c r="HFG42" s="117"/>
      <c r="HFH42" s="117"/>
      <c r="HFI42" s="117"/>
      <c r="HFJ42" s="117"/>
      <c r="HFK42" s="117"/>
      <c r="HFL42" s="117"/>
      <c r="HFM42" s="117"/>
      <c r="HFN42" s="117"/>
      <c r="HFO42" s="117"/>
      <c r="HFP42" s="117"/>
      <c r="HFQ42" s="117"/>
      <c r="HFR42" s="117"/>
      <c r="HFS42" s="117"/>
      <c r="HFT42" s="117"/>
      <c r="HFU42" s="117"/>
      <c r="HFV42" s="117"/>
      <c r="HFW42" s="117"/>
      <c r="HFX42" s="117"/>
      <c r="HFY42" s="117"/>
      <c r="HFZ42" s="117"/>
      <c r="HGA42" s="117"/>
      <c r="HGB42" s="117"/>
      <c r="HGC42" s="117"/>
      <c r="HGD42" s="117"/>
      <c r="HGE42" s="117"/>
      <c r="HGF42" s="117"/>
      <c r="HGG42" s="117"/>
      <c r="HGH42" s="117"/>
      <c r="HGI42" s="117"/>
      <c r="HGJ42" s="117"/>
      <c r="HGK42" s="117"/>
      <c r="HGL42" s="117"/>
      <c r="HGM42" s="117"/>
      <c r="HGN42" s="117"/>
      <c r="HGO42" s="117"/>
      <c r="HGP42" s="117"/>
      <c r="HGQ42" s="117"/>
      <c r="HGR42" s="117"/>
      <c r="HGS42" s="117"/>
      <c r="HGT42" s="117"/>
      <c r="HGU42" s="117"/>
      <c r="HGV42" s="117"/>
      <c r="HGW42" s="117"/>
      <c r="HGX42" s="117"/>
      <c r="HGY42" s="117"/>
      <c r="HGZ42" s="117"/>
      <c r="HHA42" s="117"/>
      <c r="HHB42" s="117"/>
      <c r="HHC42" s="117"/>
      <c r="HHD42" s="117"/>
      <c r="HHE42" s="117"/>
      <c r="HHF42" s="117"/>
      <c r="HHG42" s="117"/>
      <c r="HHH42" s="117"/>
      <c r="HHI42" s="117"/>
      <c r="HHJ42" s="117"/>
      <c r="HHK42" s="117"/>
      <c r="HHL42" s="117"/>
      <c r="HHM42" s="117"/>
      <c r="HHN42" s="117"/>
      <c r="HHO42" s="117"/>
      <c r="HHP42" s="117"/>
      <c r="HHQ42" s="117"/>
      <c r="HHR42" s="117"/>
      <c r="HHS42" s="117"/>
      <c r="HHT42" s="117"/>
      <c r="HHU42" s="117"/>
      <c r="HHV42" s="117"/>
      <c r="HHW42" s="117"/>
      <c r="HHX42" s="117"/>
      <c r="HHY42" s="117"/>
      <c r="HHZ42" s="117"/>
      <c r="HIA42" s="117"/>
      <c r="HIB42" s="117"/>
      <c r="HIC42" s="117"/>
      <c r="HID42" s="117"/>
      <c r="HIE42" s="117"/>
      <c r="HIF42" s="117"/>
      <c r="HIG42" s="117"/>
      <c r="HIH42" s="117"/>
      <c r="HII42" s="117"/>
      <c r="HIJ42" s="117"/>
      <c r="HIK42" s="117"/>
      <c r="HIL42" s="117"/>
      <c r="HIM42" s="117"/>
      <c r="HIN42" s="117"/>
      <c r="HIO42" s="117"/>
      <c r="HIP42" s="117"/>
      <c r="HIQ42" s="117"/>
      <c r="HIR42" s="117"/>
      <c r="HIS42" s="117"/>
      <c r="HIT42" s="117"/>
      <c r="HIU42" s="117"/>
      <c r="HIV42" s="117"/>
      <c r="HIW42" s="117"/>
      <c r="HIX42" s="117"/>
      <c r="HIY42" s="117"/>
      <c r="HIZ42" s="117"/>
      <c r="HJA42" s="117"/>
      <c r="HJB42" s="117"/>
      <c r="HJC42" s="117"/>
      <c r="HJD42" s="117"/>
      <c r="HJE42" s="117"/>
      <c r="HJF42" s="117"/>
      <c r="HJG42" s="117"/>
      <c r="HJH42" s="117"/>
      <c r="HJI42" s="117"/>
      <c r="HJJ42" s="117"/>
      <c r="HJK42" s="117"/>
      <c r="HJL42" s="117"/>
      <c r="HJM42" s="117"/>
      <c r="HJN42" s="117"/>
      <c r="HJO42" s="117"/>
      <c r="HJP42" s="117"/>
      <c r="HJQ42" s="117"/>
      <c r="HJR42" s="117"/>
      <c r="HJS42" s="117"/>
      <c r="HJT42" s="117"/>
      <c r="HJU42" s="117"/>
      <c r="HJV42" s="117"/>
      <c r="HJW42" s="117"/>
      <c r="HJX42" s="117"/>
      <c r="HJY42" s="117"/>
      <c r="HJZ42" s="117"/>
      <c r="HKA42" s="117"/>
      <c r="HKB42" s="117"/>
      <c r="HKC42" s="117"/>
      <c r="HKD42" s="117"/>
      <c r="HKE42" s="117"/>
      <c r="HKF42" s="117"/>
      <c r="HKG42" s="117"/>
      <c r="HKH42" s="117"/>
      <c r="HKI42" s="117"/>
      <c r="HKJ42" s="117"/>
      <c r="HKK42" s="117"/>
      <c r="HKL42" s="117"/>
      <c r="HKM42" s="117"/>
      <c r="HKN42" s="117"/>
      <c r="HKO42" s="117"/>
      <c r="HKP42" s="117"/>
      <c r="HKQ42" s="117"/>
      <c r="HKR42" s="117"/>
      <c r="HKS42" s="117"/>
      <c r="HKT42" s="117"/>
      <c r="HKU42" s="117"/>
      <c r="HKV42" s="117"/>
      <c r="HKW42" s="117"/>
      <c r="HKX42" s="117"/>
      <c r="HKY42" s="117"/>
      <c r="HKZ42" s="117"/>
      <c r="HLA42" s="117"/>
      <c r="HLB42" s="117"/>
      <c r="HLC42" s="117"/>
      <c r="HLD42" s="117"/>
      <c r="HLE42" s="117"/>
      <c r="HLF42" s="117"/>
      <c r="HLG42" s="117"/>
      <c r="HLH42" s="117"/>
      <c r="HLI42" s="117"/>
      <c r="HLJ42" s="117"/>
      <c r="HLK42" s="117"/>
      <c r="HLL42" s="117"/>
      <c r="HLM42" s="117"/>
      <c r="HLN42" s="117"/>
      <c r="HLO42" s="117"/>
      <c r="HLP42" s="117"/>
      <c r="HLQ42" s="117"/>
      <c r="HLR42" s="117"/>
      <c r="HLS42" s="117"/>
      <c r="HLT42" s="117"/>
      <c r="HLU42" s="117"/>
      <c r="HLV42" s="117"/>
      <c r="HLW42" s="117"/>
      <c r="HLX42" s="117"/>
      <c r="HLY42" s="117"/>
      <c r="HLZ42" s="117"/>
      <c r="HMA42" s="117"/>
      <c r="HMB42" s="117"/>
      <c r="HMC42" s="117"/>
      <c r="HMD42" s="117"/>
      <c r="HME42" s="117"/>
      <c r="HMF42" s="117"/>
      <c r="HMG42" s="117"/>
      <c r="HMH42" s="117"/>
      <c r="HMI42" s="117"/>
      <c r="HMJ42" s="117"/>
      <c r="HMK42" s="117"/>
      <c r="HML42" s="117"/>
      <c r="HMM42" s="117"/>
      <c r="HMN42" s="117"/>
      <c r="HMO42" s="117"/>
      <c r="HMP42" s="117"/>
      <c r="HMQ42" s="117"/>
      <c r="HMR42" s="117"/>
      <c r="HMS42" s="117"/>
      <c r="HMT42" s="117"/>
      <c r="HMU42" s="117"/>
      <c r="HMV42" s="117"/>
      <c r="HMW42" s="117"/>
      <c r="HMX42" s="117"/>
      <c r="HMY42" s="117"/>
      <c r="HMZ42" s="117"/>
      <c r="HNA42" s="117"/>
      <c r="HNB42" s="117"/>
      <c r="HNC42" s="117"/>
      <c r="HND42" s="117"/>
      <c r="HNE42" s="117"/>
      <c r="HNF42" s="117"/>
      <c r="HNG42" s="117"/>
      <c r="HNH42" s="117"/>
      <c r="HNI42" s="117"/>
      <c r="HNJ42" s="117"/>
      <c r="HNK42" s="117"/>
      <c r="HNL42" s="117"/>
      <c r="HNM42" s="117"/>
      <c r="HNN42" s="117"/>
      <c r="HNO42" s="117"/>
      <c r="HNP42" s="117"/>
      <c r="HNQ42" s="117"/>
      <c r="HNR42" s="117"/>
      <c r="HNS42" s="117"/>
      <c r="HNT42" s="117"/>
      <c r="HNU42" s="117"/>
      <c r="HNV42" s="117"/>
      <c r="HNW42" s="117"/>
      <c r="HNX42" s="117"/>
      <c r="HNY42" s="117"/>
      <c r="HNZ42" s="117"/>
      <c r="HOA42" s="117"/>
      <c r="HOB42" s="117"/>
      <c r="HOC42" s="117"/>
      <c r="HOD42" s="117"/>
      <c r="HOE42" s="117"/>
      <c r="HOF42" s="117"/>
      <c r="HOG42" s="117"/>
      <c r="HOH42" s="117"/>
      <c r="HOI42" s="117"/>
      <c r="HOJ42" s="117"/>
      <c r="HOK42" s="117"/>
      <c r="HOL42" s="117"/>
      <c r="HOM42" s="117"/>
      <c r="HON42" s="117"/>
      <c r="HOO42" s="117"/>
      <c r="HOP42" s="117"/>
      <c r="HOQ42" s="117"/>
      <c r="HOR42" s="117"/>
      <c r="HOS42" s="117"/>
      <c r="HOT42" s="117"/>
      <c r="HOU42" s="117"/>
      <c r="HOV42" s="117"/>
      <c r="HOW42" s="117"/>
      <c r="HOX42" s="117"/>
      <c r="HOY42" s="117"/>
      <c r="HOZ42" s="117"/>
      <c r="HPA42" s="117"/>
      <c r="HPB42" s="117"/>
      <c r="HPC42" s="117"/>
      <c r="HPD42" s="117"/>
      <c r="HPE42" s="117"/>
      <c r="HPF42" s="117"/>
      <c r="HPG42" s="117"/>
      <c r="HPH42" s="117"/>
      <c r="HPI42" s="117"/>
      <c r="HPJ42" s="117"/>
      <c r="HPK42" s="117"/>
      <c r="HPL42" s="117"/>
      <c r="HPM42" s="117"/>
      <c r="HPN42" s="117"/>
      <c r="HPO42" s="117"/>
      <c r="HPP42" s="117"/>
      <c r="HPQ42" s="117"/>
      <c r="HPR42" s="117"/>
      <c r="HPS42" s="117"/>
      <c r="HPT42" s="117"/>
      <c r="HPU42" s="117"/>
      <c r="HPV42" s="117"/>
      <c r="HPW42" s="117"/>
      <c r="HPX42" s="117"/>
      <c r="HPY42" s="117"/>
      <c r="HPZ42" s="117"/>
      <c r="HQA42" s="117"/>
      <c r="HQB42" s="117"/>
      <c r="HQC42" s="117"/>
      <c r="HQD42" s="117"/>
      <c r="HQE42" s="117"/>
      <c r="HQF42" s="117"/>
      <c r="HQG42" s="117"/>
      <c r="HQH42" s="117"/>
      <c r="HQI42" s="117"/>
      <c r="HQJ42" s="117"/>
      <c r="HQK42" s="117"/>
      <c r="HQL42" s="117"/>
      <c r="HQM42" s="117"/>
      <c r="HQN42" s="117"/>
      <c r="HQO42" s="117"/>
      <c r="HQP42" s="117"/>
      <c r="HQQ42" s="117"/>
      <c r="HQR42" s="117"/>
      <c r="HQS42" s="117"/>
      <c r="HQT42" s="117"/>
      <c r="HQU42" s="117"/>
      <c r="HQV42" s="117"/>
      <c r="HQW42" s="117"/>
      <c r="HQX42" s="117"/>
      <c r="HQY42" s="117"/>
      <c r="HQZ42" s="117"/>
      <c r="HRA42" s="117"/>
      <c r="HRB42" s="117"/>
      <c r="HRC42" s="117"/>
      <c r="HRD42" s="117"/>
      <c r="HRE42" s="117"/>
      <c r="HRF42" s="117"/>
      <c r="HRG42" s="117"/>
      <c r="HRH42" s="117"/>
      <c r="HRI42" s="117"/>
      <c r="HRJ42" s="117"/>
      <c r="HRK42" s="117"/>
      <c r="HRL42" s="117"/>
      <c r="HRM42" s="117"/>
      <c r="HRN42" s="117"/>
      <c r="HRO42" s="117"/>
      <c r="HRP42" s="117"/>
      <c r="HRQ42" s="117"/>
      <c r="HRR42" s="117"/>
      <c r="HRS42" s="117"/>
      <c r="HRT42" s="117"/>
      <c r="HRU42" s="117"/>
      <c r="HRV42" s="117"/>
      <c r="HRW42" s="117"/>
      <c r="HRX42" s="117"/>
      <c r="HRY42" s="117"/>
      <c r="HRZ42" s="117"/>
      <c r="HSA42" s="117"/>
      <c r="HSB42" s="117"/>
      <c r="HSC42" s="117"/>
      <c r="HSD42" s="117"/>
      <c r="HSE42" s="117"/>
      <c r="HSF42" s="117"/>
      <c r="HSG42" s="117"/>
      <c r="HSH42" s="117"/>
      <c r="HSI42" s="117"/>
      <c r="HSJ42" s="117"/>
      <c r="HSK42" s="117"/>
      <c r="HSL42" s="117"/>
      <c r="HSM42" s="117"/>
      <c r="HSN42" s="117"/>
      <c r="HSO42" s="117"/>
      <c r="HSP42" s="117"/>
      <c r="HSQ42" s="117"/>
      <c r="HSR42" s="117"/>
      <c r="HSS42" s="117"/>
      <c r="HST42" s="117"/>
      <c r="HSU42" s="117"/>
      <c r="HSV42" s="117"/>
      <c r="HSW42" s="117"/>
      <c r="HSX42" s="117"/>
      <c r="HSY42" s="117"/>
      <c r="HSZ42" s="117"/>
      <c r="HTA42" s="117"/>
      <c r="HTB42" s="117"/>
      <c r="HTC42" s="117"/>
      <c r="HTD42" s="117"/>
      <c r="HTE42" s="117"/>
      <c r="HTF42" s="117"/>
      <c r="HTG42" s="117"/>
      <c r="HTH42" s="117"/>
      <c r="HTI42" s="117"/>
      <c r="HTJ42" s="117"/>
      <c r="HTK42" s="117"/>
      <c r="HTL42" s="117"/>
      <c r="HTM42" s="117"/>
      <c r="HTN42" s="117"/>
      <c r="HTO42" s="117"/>
      <c r="HTP42" s="117"/>
      <c r="HTQ42" s="117"/>
      <c r="HTR42" s="117"/>
      <c r="HTS42" s="117"/>
      <c r="HTT42" s="117"/>
      <c r="HTU42" s="117"/>
      <c r="HTV42" s="117"/>
      <c r="HTW42" s="117"/>
      <c r="HTX42" s="117"/>
      <c r="HTY42" s="117"/>
      <c r="HTZ42" s="117"/>
      <c r="HUA42" s="117"/>
      <c r="HUB42" s="117"/>
      <c r="HUC42" s="117"/>
      <c r="HUD42" s="117"/>
      <c r="HUE42" s="117"/>
      <c r="HUF42" s="117"/>
      <c r="HUG42" s="117"/>
      <c r="HUH42" s="117"/>
      <c r="HUI42" s="117"/>
      <c r="HUJ42" s="117"/>
      <c r="HUK42" s="117"/>
      <c r="HUL42" s="117"/>
      <c r="HUM42" s="117"/>
      <c r="HUN42" s="117"/>
      <c r="HUO42" s="117"/>
      <c r="HUP42" s="117"/>
      <c r="HUQ42" s="117"/>
      <c r="HUR42" s="117"/>
      <c r="HUS42" s="117"/>
      <c r="HUT42" s="117"/>
      <c r="HUU42" s="117"/>
      <c r="HUV42" s="117"/>
      <c r="HUW42" s="117"/>
      <c r="HUX42" s="117"/>
      <c r="HUY42" s="117"/>
      <c r="HUZ42" s="117"/>
      <c r="HVA42" s="117"/>
      <c r="HVB42" s="117"/>
      <c r="HVC42" s="117"/>
      <c r="HVD42" s="117"/>
      <c r="HVE42" s="117"/>
      <c r="HVF42" s="117"/>
      <c r="HVG42" s="117"/>
      <c r="HVH42" s="117"/>
      <c r="HVI42" s="117"/>
      <c r="HVJ42" s="117"/>
      <c r="HVK42" s="117"/>
      <c r="HVL42" s="117"/>
      <c r="HVM42" s="117"/>
      <c r="HVN42" s="117"/>
      <c r="HVO42" s="117"/>
      <c r="HVP42" s="117"/>
      <c r="HVQ42" s="117"/>
      <c r="HVR42" s="117"/>
      <c r="HVS42" s="117"/>
      <c r="HVT42" s="117"/>
      <c r="HVU42" s="117"/>
      <c r="HVV42" s="117"/>
      <c r="HVW42" s="117"/>
      <c r="HVX42" s="117"/>
      <c r="HVY42" s="117"/>
      <c r="HVZ42" s="117"/>
      <c r="HWA42" s="117"/>
      <c r="HWB42" s="117"/>
      <c r="HWC42" s="117"/>
      <c r="HWD42" s="117"/>
      <c r="HWE42" s="117"/>
      <c r="HWF42" s="117"/>
      <c r="HWG42" s="117"/>
      <c r="HWH42" s="117"/>
      <c r="HWI42" s="117"/>
      <c r="HWJ42" s="117"/>
      <c r="HWK42" s="117"/>
      <c r="HWL42" s="117"/>
      <c r="HWM42" s="117"/>
      <c r="HWN42" s="117"/>
      <c r="HWO42" s="117"/>
      <c r="HWP42" s="117"/>
      <c r="HWQ42" s="117"/>
      <c r="HWR42" s="117"/>
      <c r="HWS42" s="117"/>
      <c r="HWT42" s="117"/>
      <c r="HWU42" s="117"/>
      <c r="HWV42" s="117"/>
      <c r="HWW42" s="117"/>
      <c r="HWX42" s="117"/>
      <c r="HWY42" s="117"/>
      <c r="HWZ42" s="117"/>
      <c r="HXA42" s="117"/>
      <c r="HXB42" s="117"/>
      <c r="HXC42" s="117"/>
      <c r="HXD42" s="117"/>
      <c r="HXE42" s="117"/>
      <c r="HXF42" s="117"/>
      <c r="HXG42" s="117"/>
      <c r="HXH42" s="117"/>
      <c r="HXI42" s="117"/>
      <c r="HXJ42" s="117"/>
      <c r="HXK42" s="117"/>
      <c r="HXL42" s="117"/>
      <c r="HXM42" s="117"/>
      <c r="HXN42" s="117"/>
      <c r="HXO42" s="117"/>
      <c r="HXP42" s="117"/>
      <c r="HXQ42" s="117"/>
      <c r="HXR42" s="117"/>
      <c r="HXS42" s="117"/>
      <c r="HXT42" s="117"/>
      <c r="HXU42" s="117"/>
      <c r="HXV42" s="117"/>
      <c r="HXW42" s="117"/>
      <c r="HXX42" s="117"/>
      <c r="HXY42" s="117"/>
      <c r="HXZ42" s="117"/>
      <c r="HYA42" s="117"/>
      <c r="HYB42" s="117"/>
      <c r="HYC42" s="117"/>
      <c r="HYD42" s="117"/>
      <c r="HYE42" s="117"/>
      <c r="HYF42" s="117"/>
      <c r="HYG42" s="117"/>
      <c r="HYH42" s="117"/>
      <c r="HYI42" s="117"/>
      <c r="HYJ42" s="117"/>
      <c r="HYK42" s="117"/>
      <c r="HYL42" s="117"/>
      <c r="HYM42" s="117"/>
      <c r="HYN42" s="117"/>
      <c r="HYO42" s="117"/>
      <c r="HYP42" s="117"/>
      <c r="HYQ42" s="117"/>
      <c r="HYR42" s="117"/>
      <c r="HYS42" s="117"/>
      <c r="HYT42" s="117"/>
      <c r="HYU42" s="117"/>
      <c r="HYV42" s="117"/>
      <c r="HYW42" s="117"/>
      <c r="HYX42" s="117"/>
      <c r="HYY42" s="117"/>
      <c r="HYZ42" s="117"/>
      <c r="HZA42" s="117"/>
      <c r="HZB42" s="117"/>
      <c r="HZC42" s="117"/>
      <c r="HZD42" s="117"/>
      <c r="HZE42" s="117"/>
      <c r="HZF42" s="117"/>
      <c r="HZG42" s="117"/>
      <c r="HZH42" s="117"/>
      <c r="HZI42" s="117"/>
      <c r="HZJ42" s="117"/>
      <c r="HZK42" s="117"/>
      <c r="HZL42" s="117"/>
      <c r="HZM42" s="117"/>
      <c r="HZN42" s="117"/>
      <c r="HZO42" s="117"/>
      <c r="HZP42" s="117"/>
      <c r="HZQ42" s="117"/>
      <c r="HZR42" s="117"/>
      <c r="HZS42" s="117"/>
      <c r="HZT42" s="117"/>
      <c r="HZU42" s="117"/>
      <c r="HZV42" s="117"/>
      <c r="HZW42" s="117"/>
      <c r="HZX42" s="117"/>
      <c r="HZY42" s="117"/>
      <c r="HZZ42" s="117"/>
      <c r="IAA42" s="117"/>
      <c r="IAB42" s="117"/>
      <c r="IAC42" s="117"/>
      <c r="IAD42" s="117"/>
      <c r="IAE42" s="117"/>
      <c r="IAF42" s="117"/>
      <c r="IAG42" s="117"/>
      <c r="IAH42" s="117"/>
      <c r="IAI42" s="117"/>
      <c r="IAJ42" s="117"/>
      <c r="IAK42" s="117"/>
      <c r="IAL42" s="117"/>
      <c r="IAM42" s="117"/>
      <c r="IAN42" s="117"/>
      <c r="IAO42" s="117"/>
      <c r="IAP42" s="117"/>
      <c r="IAQ42" s="117"/>
      <c r="IAR42" s="117"/>
      <c r="IAS42" s="117"/>
      <c r="IAT42" s="117"/>
      <c r="IAU42" s="117"/>
      <c r="IAV42" s="117"/>
      <c r="IAW42" s="117"/>
      <c r="IAX42" s="117"/>
      <c r="IAY42" s="117"/>
      <c r="IAZ42" s="117"/>
      <c r="IBA42" s="117"/>
      <c r="IBB42" s="117"/>
      <c r="IBC42" s="117"/>
      <c r="IBD42" s="117"/>
      <c r="IBE42" s="117"/>
      <c r="IBF42" s="117"/>
      <c r="IBG42" s="117"/>
      <c r="IBH42" s="117"/>
      <c r="IBI42" s="117"/>
      <c r="IBJ42" s="117"/>
      <c r="IBK42" s="117"/>
      <c r="IBL42" s="117"/>
      <c r="IBM42" s="117"/>
      <c r="IBN42" s="117"/>
      <c r="IBO42" s="117"/>
      <c r="IBP42" s="117"/>
      <c r="IBQ42" s="117"/>
      <c r="IBR42" s="117"/>
      <c r="IBS42" s="117"/>
      <c r="IBT42" s="117"/>
      <c r="IBU42" s="117"/>
      <c r="IBV42" s="117"/>
      <c r="IBW42" s="117"/>
      <c r="IBX42" s="117"/>
      <c r="IBY42" s="117"/>
      <c r="IBZ42" s="117"/>
      <c r="ICA42" s="117"/>
      <c r="ICB42" s="117"/>
      <c r="ICC42" s="117"/>
      <c r="ICD42" s="117"/>
      <c r="ICE42" s="117"/>
      <c r="ICF42" s="117"/>
      <c r="ICG42" s="117"/>
      <c r="ICH42" s="117"/>
      <c r="ICI42" s="117"/>
      <c r="ICJ42" s="117"/>
      <c r="ICK42" s="117"/>
      <c r="ICL42" s="117"/>
      <c r="ICM42" s="117"/>
      <c r="ICN42" s="117"/>
      <c r="ICO42" s="117"/>
      <c r="ICP42" s="117"/>
      <c r="ICQ42" s="117"/>
      <c r="ICR42" s="117"/>
      <c r="ICS42" s="117"/>
      <c r="ICT42" s="117"/>
      <c r="ICU42" s="117"/>
      <c r="ICV42" s="117"/>
      <c r="ICW42" s="117"/>
      <c r="ICX42" s="117"/>
      <c r="ICY42" s="117"/>
      <c r="ICZ42" s="117"/>
      <c r="IDA42" s="117"/>
      <c r="IDB42" s="117"/>
      <c r="IDC42" s="117"/>
      <c r="IDD42" s="117"/>
      <c r="IDE42" s="117"/>
      <c r="IDF42" s="117"/>
      <c r="IDG42" s="117"/>
      <c r="IDH42" s="117"/>
      <c r="IDI42" s="117"/>
      <c r="IDJ42" s="117"/>
      <c r="IDK42" s="117"/>
      <c r="IDL42" s="117"/>
      <c r="IDM42" s="117"/>
      <c r="IDN42" s="117"/>
      <c r="IDO42" s="117"/>
      <c r="IDP42" s="117"/>
      <c r="IDQ42" s="117"/>
      <c r="IDR42" s="117"/>
      <c r="IDS42" s="117"/>
      <c r="IDT42" s="117"/>
      <c r="IDU42" s="117"/>
      <c r="IDV42" s="117"/>
      <c r="IDW42" s="117"/>
      <c r="IDX42" s="117"/>
      <c r="IDY42" s="117"/>
      <c r="IDZ42" s="117"/>
      <c r="IEA42" s="117"/>
      <c r="IEB42" s="117"/>
      <c r="IEC42" s="117"/>
      <c r="IED42" s="117"/>
      <c r="IEE42" s="117"/>
      <c r="IEF42" s="117"/>
      <c r="IEG42" s="117"/>
      <c r="IEH42" s="117"/>
      <c r="IEI42" s="117"/>
      <c r="IEJ42" s="117"/>
      <c r="IEK42" s="117"/>
      <c r="IEL42" s="117"/>
      <c r="IEM42" s="117"/>
      <c r="IEN42" s="117"/>
      <c r="IEO42" s="117"/>
      <c r="IEP42" s="117"/>
      <c r="IEQ42" s="117"/>
      <c r="IER42" s="117"/>
      <c r="IES42" s="117"/>
      <c r="IET42" s="117"/>
      <c r="IEU42" s="117"/>
      <c r="IEV42" s="117"/>
      <c r="IEW42" s="117"/>
      <c r="IEX42" s="117"/>
      <c r="IEY42" s="117"/>
      <c r="IEZ42" s="117"/>
      <c r="IFA42" s="117"/>
      <c r="IFB42" s="117"/>
      <c r="IFC42" s="117"/>
      <c r="IFD42" s="117"/>
      <c r="IFE42" s="117"/>
      <c r="IFF42" s="117"/>
      <c r="IFG42" s="117"/>
      <c r="IFH42" s="117"/>
      <c r="IFI42" s="117"/>
      <c r="IFJ42" s="117"/>
      <c r="IFK42" s="117"/>
      <c r="IFL42" s="117"/>
      <c r="IFM42" s="117"/>
      <c r="IFN42" s="117"/>
      <c r="IFO42" s="117"/>
      <c r="IFP42" s="117"/>
      <c r="IFQ42" s="117"/>
      <c r="IFR42" s="117"/>
      <c r="IFS42" s="117"/>
      <c r="IFT42" s="117"/>
      <c r="IFU42" s="117"/>
      <c r="IFV42" s="117"/>
      <c r="IFW42" s="117"/>
      <c r="IFX42" s="117"/>
      <c r="IFY42" s="117"/>
      <c r="IFZ42" s="117"/>
      <c r="IGA42" s="117"/>
      <c r="IGB42" s="117"/>
      <c r="IGC42" s="117"/>
      <c r="IGD42" s="117"/>
      <c r="IGE42" s="117"/>
      <c r="IGF42" s="117"/>
      <c r="IGG42" s="117"/>
      <c r="IGH42" s="117"/>
      <c r="IGI42" s="117"/>
      <c r="IGJ42" s="117"/>
      <c r="IGK42" s="117"/>
      <c r="IGL42" s="117"/>
      <c r="IGM42" s="117"/>
      <c r="IGN42" s="117"/>
      <c r="IGO42" s="117"/>
      <c r="IGP42" s="117"/>
      <c r="IGQ42" s="117"/>
      <c r="IGR42" s="117"/>
      <c r="IGS42" s="117"/>
      <c r="IGT42" s="117"/>
      <c r="IGU42" s="117"/>
      <c r="IGV42" s="117"/>
      <c r="IGW42" s="117"/>
      <c r="IGX42" s="117"/>
      <c r="IGY42" s="117"/>
      <c r="IGZ42" s="117"/>
      <c r="IHA42" s="117"/>
      <c r="IHB42" s="117"/>
      <c r="IHC42" s="117"/>
      <c r="IHD42" s="117"/>
      <c r="IHE42" s="117"/>
      <c r="IHF42" s="117"/>
      <c r="IHG42" s="117"/>
      <c r="IHH42" s="117"/>
      <c r="IHI42" s="117"/>
      <c r="IHJ42" s="117"/>
      <c r="IHK42" s="117"/>
      <c r="IHL42" s="117"/>
      <c r="IHM42" s="117"/>
      <c r="IHN42" s="117"/>
      <c r="IHO42" s="117"/>
      <c r="IHP42" s="117"/>
      <c r="IHQ42" s="117"/>
      <c r="IHR42" s="117"/>
      <c r="IHS42" s="117"/>
      <c r="IHT42" s="117"/>
      <c r="IHU42" s="117"/>
      <c r="IHV42" s="117"/>
      <c r="IHW42" s="117"/>
      <c r="IHX42" s="117"/>
      <c r="IHY42" s="117"/>
      <c r="IHZ42" s="117"/>
      <c r="IIA42" s="117"/>
      <c r="IIB42" s="117"/>
      <c r="IIC42" s="117"/>
      <c r="IID42" s="117"/>
      <c r="IIE42" s="117"/>
      <c r="IIF42" s="117"/>
      <c r="IIG42" s="117"/>
      <c r="IIH42" s="117"/>
      <c r="III42" s="117"/>
      <c r="IIJ42" s="117"/>
      <c r="IIK42" s="117"/>
      <c r="IIL42" s="117"/>
      <c r="IIM42" s="117"/>
      <c r="IIN42" s="117"/>
      <c r="IIO42" s="117"/>
      <c r="IIP42" s="117"/>
      <c r="IIQ42" s="117"/>
      <c r="IIR42" s="117"/>
      <c r="IIS42" s="117"/>
      <c r="IIT42" s="117"/>
      <c r="IIU42" s="117"/>
      <c r="IIV42" s="117"/>
      <c r="IIW42" s="117"/>
      <c r="IIX42" s="117"/>
      <c r="IIY42" s="117"/>
      <c r="IIZ42" s="117"/>
      <c r="IJA42" s="117"/>
      <c r="IJB42" s="117"/>
      <c r="IJC42" s="117"/>
      <c r="IJD42" s="117"/>
      <c r="IJE42" s="117"/>
      <c r="IJF42" s="117"/>
      <c r="IJG42" s="117"/>
      <c r="IJH42" s="117"/>
      <c r="IJI42" s="117"/>
      <c r="IJJ42" s="117"/>
      <c r="IJK42" s="117"/>
      <c r="IJL42" s="117"/>
      <c r="IJM42" s="117"/>
      <c r="IJN42" s="117"/>
      <c r="IJO42" s="117"/>
      <c r="IJP42" s="117"/>
      <c r="IJQ42" s="117"/>
      <c r="IJR42" s="117"/>
      <c r="IJS42" s="117"/>
      <c r="IJT42" s="117"/>
      <c r="IJU42" s="117"/>
      <c r="IJV42" s="117"/>
      <c r="IJW42" s="117"/>
      <c r="IJX42" s="117"/>
      <c r="IJY42" s="117"/>
      <c r="IJZ42" s="117"/>
      <c r="IKA42" s="117"/>
      <c r="IKB42" s="117"/>
      <c r="IKC42" s="117"/>
      <c r="IKD42" s="117"/>
      <c r="IKE42" s="117"/>
      <c r="IKF42" s="117"/>
      <c r="IKG42" s="117"/>
      <c r="IKH42" s="117"/>
      <c r="IKI42" s="117"/>
      <c r="IKJ42" s="117"/>
      <c r="IKK42" s="117"/>
      <c r="IKL42" s="117"/>
      <c r="IKM42" s="117"/>
      <c r="IKN42" s="117"/>
      <c r="IKO42" s="117"/>
      <c r="IKP42" s="117"/>
      <c r="IKQ42" s="117"/>
      <c r="IKR42" s="117"/>
      <c r="IKS42" s="117"/>
      <c r="IKT42" s="117"/>
      <c r="IKU42" s="117"/>
      <c r="IKV42" s="117"/>
      <c r="IKW42" s="117"/>
      <c r="IKX42" s="117"/>
      <c r="IKY42" s="117"/>
      <c r="IKZ42" s="117"/>
      <c r="ILA42" s="117"/>
      <c r="ILB42" s="117"/>
      <c r="ILC42" s="117"/>
      <c r="ILD42" s="117"/>
      <c r="ILE42" s="117"/>
      <c r="ILF42" s="117"/>
      <c r="ILG42" s="117"/>
      <c r="ILH42" s="117"/>
      <c r="ILI42" s="117"/>
      <c r="ILJ42" s="117"/>
      <c r="ILK42" s="117"/>
      <c r="ILL42" s="117"/>
      <c r="ILM42" s="117"/>
      <c r="ILN42" s="117"/>
      <c r="ILO42" s="117"/>
      <c r="ILP42" s="117"/>
      <c r="ILQ42" s="117"/>
      <c r="ILR42" s="117"/>
      <c r="ILS42" s="117"/>
      <c r="ILT42" s="117"/>
      <c r="ILU42" s="117"/>
      <c r="ILV42" s="117"/>
      <c r="ILW42" s="117"/>
      <c r="ILX42" s="117"/>
      <c r="ILY42" s="117"/>
      <c r="ILZ42" s="117"/>
      <c r="IMA42" s="117"/>
      <c r="IMB42" s="117"/>
      <c r="IMC42" s="117"/>
      <c r="IMD42" s="117"/>
      <c r="IME42" s="117"/>
      <c r="IMF42" s="117"/>
      <c r="IMG42" s="117"/>
      <c r="IMH42" s="117"/>
      <c r="IMI42" s="117"/>
      <c r="IMJ42" s="117"/>
      <c r="IMK42" s="117"/>
      <c r="IML42" s="117"/>
      <c r="IMM42" s="117"/>
      <c r="IMN42" s="117"/>
      <c r="IMO42" s="117"/>
      <c r="IMP42" s="117"/>
      <c r="IMQ42" s="117"/>
      <c r="IMR42" s="117"/>
      <c r="IMS42" s="117"/>
      <c r="IMT42" s="117"/>
      <c r="IMU42" s="117"/>
      <c r="IMV42" s="117"/>
      <c r="IMW42" s="117"/>
      <c r="IMX42" s="117"/>
      <c r="IMY42" s="117"/>
      <c r="IMZ42" s="117"/>
      <c r="INA42" s="117"/>
      <c r="INB42" s="117"/>
      <c r="INC42" s="117"/>
      <c r="IND42" s="117"/>
      <c r="INE42" s="117"/>
      <c r="INF42" s="117"/>
      <c r="ING42" s="117"/>
      <c r="INH42" s="117"/>
      <c r="INI42" s="117"/>
      <c r="INJ42" s="117"/>
      <c r="INK42" s="117"/>
      <c r="INL42" s="117"/>
      <c r="INM42" s="117"/>
      <c r="INN42" s="117"/>
      <c r="INO42" s="117"/>
      <c r="INP42" s="117"/>
      <c r="INQ42" s="117"/>
      <c r="INR42" s="117"/>
      <c r="INS42" s="117"/>
      <c r="INT42" s="117"/>
      <c r="INU42" s="117"/>
      <c r="INV42" s="117"/>
      <c r="INW42" s="117"/>
      <c r="INX42" s="117"/>
      <c r="INY42" s="117"/>
      <c r="INZ42" s="117"/>
      <c r="IOA42" s="117"/>
      <c r="IOB42" s="117"/>
      <c r="IOC42" s="117"/>
      <c r="IOD42" s="117"/>
      <c r="IOE42" s="117"/>
      <c r="IOF42" s="117"/>
      <c r="IOG42" s="117"/>
      <c r="IOH42" s="117"/>
      <c r="IOI42" s="117"/>
      <c r="IOJ42" s="117"/>
      <c r="IOK42" s="117"/>
      <c r="IOL42" s="117"/>
      <c r="IOM42" s="117"/>
      <c r="ION42" s="117"/>
      <c r="IOO42" s="117"/>
      <c r="IOP42" s="117"/>
      <c r="IOQ42" s="117"/>
      <c r="IOR42" s="117"/>
      <c r="IOS42" s="117"/>
      <c r="IOT42" s="117"/>
      <c r="IOU42" s="117"/>
      <c r="IOV42" s="117"/>
      <c r="IOW42" s="117"/>
      <c r="IOX42" s="117"/>
      <c r="IOY42" s="117"/>
      <c r="IOZ42" s="117"/>
      <c r="IPA42" s="117"/>
      <c r="IPB42" s="117"/>
      <c r="IPC42" s="117"/>
      <c r="IPD42" s="117"/>
      <c r="IPE42" s="117"/>
      <c r="IPF42" s="117"/>
      <c r="IPG42" s="117"/>
      <c r="IPH42" s="117"/>
      <c r="IPI42" s="117"/>
      <c r="IPJ42" s="117"/>
      <c r="IPK42" s="117"/>
      <c r="IPL42" s="117"/>
      <c r="IPM42" s="117"/>
      <c r="IPN42" s="117"/>
      <c r="IPO42" s="117"/>
      <c r="IPP42" s="117"/>
      <c r="IPQ42" s="117"/>
      <c r="IPR42" s="117"/>
      <c r="IPS42" s="117"/>
      <c r="IPT42" s="117"/>
      <c r="IPU42" s="117"/>
      <c r="IPV42" s="117"/>
      <c r="IPW42" s="117"/>
      <c r="IPX42" s="117"/>
      <c r="IPY42" s="117"/>
      <c r="IPZ42" s="117"/>
      <c r="IQA42" s="117"/>
      <c r="IQB42" s="117"/>
      <c r="IQC42" s="117"/>
      <c r="IQD42" s="117"/>
      <c r="IQE42" s="117"/>
      <c r="IQF42" s="117"/>
      <c r="IQG42" s="117"/>
      <c r="IQH42" s="117"/>
      <c r="IQI42" s="117"/>
      <c r="IQJ42" s="117"/>
      <c r="IQK42" s="117"/>
      <c r="IQL42" s="117"/>
      <c r="IQM42" s="117"/>
      <c r="IQN42" s="117"/>
      <c r="IQO42" s="117"/>
      <c r="IQP42" s="117"/>
      <c r="IQQ42" s="117"/>
      <c r="IQR42" s="117"/>
      <c r="IQS42" s="117"/>
      <c r="IQT42" s="117"/>
      <c r="IQU42" s="117"/>
      <c r="IQV42" s="117"/>
      <c r="IQW42" s="117"/>
      <c r="IQX42" s="117"/>
      <c r="IQY42" s="117"/>
      <c r="IQZ42" s="117"/>
      <c r="IRA42" s="117"/>
      <c r="IRB42" s="117"/>
      <c r="IRC42" s="117"/>
      <c r="IRD42" s="117"/>
      <c r="IRE42" s="117"/>
      <c r="IRF42" s="117"/>
      <c r="IRG42" s="117"/>
      <c r="IRH42" s="117"/>
      <c r="IRI42" s="117"/>
      <c r="IRJ42" s="117"/>
      <c r="IRK42" s="117"/>
      <c r="IRL42" s="117"/>
      <c r="IRM42" s="117"/>
      <c r="IRN42" s="117"/>
      <c r="IRO42" s="117"/>
      <c r="IRP42" s="117"/>
      <c r="IRQ42" s="117"/>
      <c r="IRR42" s="117"/>
      <c r="IRS42" s="117"/>
      <c r="IRT42" s="117"/>
      <c r="IRU42" s="117"/>
      <c r="IRV42" s="117"/>
      <c r="IRW42" s="117"/>
      <c r="IRX42" s="117"/>
      <c r="IRY42" s="117"/>
      <c r="IRZ42" s="117"/>
      <c r="ISA42" s="117"/>
      <c r="ISB42" s="117"/>
      <c r="ISC42" s="117"/>
      <c r="ISD42" s="117"/>
      <c r="ISE42" s="117"/>
      <c r="ISF42" s="117"/>
      <c r="ISG42" s="117"/>
      <c r="ISH42" s="117"/>
      <c r="ISI42" s="117"/>
      <c r="ISJ42" s="117"/>
      <c r="ISK42" s="117"/>
      <c r="ISL42" s="117"/>
      <c r="ISM42" s="117"/>
      <c r="ISN42" s="117"/>
      <c r="ISO42" s="117"/>
      <c r="ISP42" s="117"/>
      <c r="ISQ42" s="117"/>
      <c r="ISR42" s="117"/>
      <c r="ISS42" s="117"/>
      <c r="IST42" s="117"/>
      <c r="ISU42" s="117"/>
      <c r="ISV42" s="117"/>
      <c r="ISW42" s="117"/>
      <c r="ISX42" s="117"/>
      <c r="ISY42" s="117"/>
      <c r="ISZ42" s="117"/>
      <c r="ITA42" s="117"/>
      <c r="ITB42" s="117"/>
      <c r="ITC42" s="117"/>
      <c r="ITD42" s="117"/>
      <c r="ITE42" s="117"/>
      <c r="ITF42" s="117"/>
      <c r="ITG42" s="117"/>
      <c r="ITH42" s="117"/>
      <c r="ITI42" s="117"/>
      <c r="ITJ42" s="117"/>
      <c r="ITK42" s="117"/>
      <c r="ITL42" s="117"/>
      <c r="ITM42" s="117"/>
      <c r="ITN42" s="117"/>
      <c r="ITO42" s="117"/>
      <c r="ITP42" s="117"/>
      <c r="ITQ42" s="117"/>
      <c r="ITR42" s="117"/>
      <c r="ITS42" s="117"/>
      <c r="ITT42" s="117"/>
      <c r="ITU42" s="117"/>
      <c r="ITV42" s="117"/>
      <c r="ITW42" s="117"/>
      <c r="ITX42" s="117"/>
      <c r="ITY42" s="117"/>
      <c r="ITZ42" s="117"/>
      <c r="IUA42" s="117"/>
      <c r="IUB42" s="117"/>
      <c r="IUC42" s="117"/>
      <c r="IUD42" s="117"/>
      <c r="IUE42" s="117"/>
      <c r="IUF42" s="117"/>
      <c r="IUG42" s="117"/>
      <c r="IUH42" s="117"/>
      <c r="IUI42" s="117"/>
      <c r="IUJ42" s="117"/>
      <c r="IUK42" s="117"/>
      <c r="IUL42" s="117"/>
      <c r="IUM42" s="117"/>
      <c r="IUN42" s="117"/>
      <c r="IUO42" s="117"/>
      <c r="IUP42" s="117"/>
      <c r="IUQ42" s="117"/>
      <c r="IUR42" s="117"/>
      <c r="IUS42" s="117"/>
      <c r="IUT42" s="117"/>
      <c r="IUU42" s="117"/>
      <c r="IUV42" s="117"/>
      <c r="IUW42" s="117"/>
      <c r="IUX42" s="117"/>
      <c r="IUY42" s="117"/>
      <c r="IUZ42" s="117"/>
      <c r="IVA42" s="117"/>
      <c r="IVB42" s="117"/>
      <c r="IVC42" s="117"/>
      <c r="IVD42" s="117"/>
      <c r="IVE42" s="117"/>
      <c r="IVF42" s="117"/>
      <c r="IVG42" s="117"/>
      <c r="IVH42" s="117"/>
      <c r="IVI42" s="117"/>
      <c r="IVJ42" s="117"/>
      <c r="IVK42" s="117"/>
      <c r="IVL42" s="117"/>
      <c r="IVM42" s="117"/>
      <c r="IVN42" s="117"/>
      <c r="IVO42" s="117"/>
      <c r="IVP42" s="117"/>
      <c r="IVQ42" s="117"/>
      <c r="IVR42" s="117"/>
      <c r="IVS42" s="117"/>
      <c r="IVT42" s="117"/>
      <c r="IVU42" s="117"/>
      <c r="IVV42" s="117"/>
      <c r="IVW42" s="117"/>
      <c r="IVX42" s="117"/>
      <c r="IVY42" s="117"/>
      <c r="IVZ42" s="117"/>
      <c r="IWA42" s="117"/>
      <c r="IWB42" s="117"/>
      <c r="IWC42" s="117"/>
      <c r="IWD42" s="117"/>
      <c r="IWE42" s="117"/>
      <c r="IWF42" s="117"/>
      <c r="IWG42" s="117"/>
      <c r="IWH42" s="117"/>
      <c r="IWI42" s="117"/>
      <c r="IWJ42" s="117"/>
      <c r="IWK42" s="117"/>
      <c r="IWL42" s="117"/>
      <c r="IWM42" s="117"/>
      <c r="IWN42" s="117"/>
      <c r="IWO42" s="117"/>
      <c r="IWP42" s="117"/>
      <c r="IWQ42" s="117"/>
      <c r="IWR42" s="117"/>
      <c r="IWS42" s="117"/>
      <c r="IWT42" s="117"/>
      <c r="IWU42" s="117"/>
      <c r="IWV42" s="117"/>
      <c r="IWW42" s="117"/>
      <c r="IWX42" s="117"/>
      <c r="IWY42" s="117"/>
      <c r="IWZ42" s="117"/>
      <c r="IXA42" s="117"/>
      <c r="IXB42" s="117"/>
      <c r="IXC42" s="117"/>
      <c r="IXD42" s="117"/>
      <c r="IXE42" s="117"/>
      <c r="IXF42" s="117"/>
      <c r="IXG42" s="117"/>
      <c r="IXH42" s="117"/>
      <c r="IXI42" s="117"/>
      <c r="IXJ42" s="117"/>
      <c r="IXK42" s="117"/>
      <c r="IXL42" s="117"/>
      <c r="IXM42" s="117"/>
      <c r="IXN42" s="117"/>
      <c r="IXO42" s="117"/>
      <c r="IXP42" s="117"/>
      <c r="IXQ42" s="117"/>
      <c r="IXR42" s="117"/>
      <c r="IXS42" s="117"/>
      <c r="IXT42" s="117"/>
      <c r="IXU42" s="117"/>
      <c r="IXV42" s="117"/>
      <c r="IXW42" s="117"/>
      <c r="IXX42" s="117"/>
      <c r="IXY42" s="117"/>
      <c r="IXZ42" s="117"/>
      <c r="IYA42" s="117"/>
      <c r="IYB42" s="117"/>
      <c r="IYC42" s="117"/>
      <c r="IYD42" s="117"/>
      <c r="IYE42" s="117"/>
      <c r="IYF42" s="117"/>
      <c r="IYG42" s="117"/>
      <c r="IYH42" s="117"/>
      <c r="IYI42" s="117"/>
      <c r="IYJ42" s="117"/>
      <c r="IYK42" s="117"/>
      <c r="IYL42" s="117"/>
      <c r="IYM42" s="117"/>
      <c r="IYN42" s="117"/>
      <c r="IYO42" s="117"/>
      <c r="IYP42" s="117"/>
      <c r="IYQ42" s="117"/>
      <c r="IYR42" s="117"/>
      <c r="IYS42" s="117"/>
      <c r="IYT42" s="117"/>
      <c r="IYU42" s="117"/>
      <c r="IYV42" s="117"/>
      <c r="IYW42" s="117"/>
      <c r="IYX42" s="117"/>
      <c r="IYY42" s="117"/>
      <c r="IYZ42" s="117"/>
      <c r="IZA42" s="117"/>
      <c r="IZB42" s="117"/>
      <c r="IZC42" s="117"/>
      <c r="IZD42" s="117"/>
      <c r="IZE42" s="117"/>
      <c r="IZF42" s="117"/>
      <c r="IZG42" s="117"/>
      <c r="IZH42" s="117"/>
      <c r="IZI42" s="117"/>
      <c r="IZJ42" s="117"/>
      <c r="IZK42" s="117"/>
      <c r="IZL42" s="117"/>
      <c r="IZM42" s="117"/>
      <c r="IZN42" s="117"/>
      <c r="IZO42" s="117"/>
      <c r="IZP42" s="117"/>
      <c r="IZQ42" s="117"/>
      <c r="IZR42" s="117"/>
      <c r="IZS42" s="117"/>
      <c r="IZT42" s="117"/>
      <c r="IZU42" s="117"/>
      <c r="IZV42" s="117"/>
      <c r="IZW42" s="117"/>
      <c r="IZX42" s="117"/>
      <c r="IZY42" s="117"/>
      <c r="IZZ42" s="117"/>
      <c r="JAA42" s="117"/>
      <c r="JAB42" s="117"/>
      <c r="JAC42" s="117"/>
      <c r="JAD42" s="117"/>
      <c r="JAE42" s="117"/>
      <c r="JAF42" s="117"/>
      <c r="JAG42" s="117"/>
      <c r="JAH42" s="117"/>
      <c r="JAI42" s="117"/>
      <c r="JAJ42" s="117"/>
      <c r="JAK42" s="117"/>
      <c r="JAL42" s="117"/>
      <c r="JAM42" s="117"/>
      <c r="JAN42" s="117"/>
      <c r="JAO42" s="117"/>
      <c r="JAP42" s="117"/>
      <c r="JAQ42" s="117"/>
      <c r="JAR42" s="117"/>
      <c r="JAS42" s="117"/>
      <c r="JAT42" s="117"/>
      <c r="JAU42" s="117"/>
      <c r="JAV42" s="117"/>
      <c r="JAW42" s="117"/>
      <c r="JAX42" s="117"/>
      <c r="JAY42" s="117"/>
      <c r="JAZ42" s="117"/>
      <c r="JBA42" s="117"/>
      <c r="JBB42" s="117"/>
      <c r="JBC42" s="117"/>
      <c r="JBD42" s="117"/>
      <c r="JBE42" s="117"/>
      <c r="JBF42" s="117"/>
      <c r="JBG42" s="117"/>
      <c r="JBH42" s="117"/>
      <c r="JBI42" s="117"/>
      <c r="JBJ42" s="117"/>
      <c r="JBK42" s="117"/>
      <c r="JBL42" s="117"/>
      <c r="JBM42" s="117"/>
      <c r="JBN42" s="117"/>
      <c r="JBO42" s="117"/>
      <c r="JBP42" s="117"/>
      <c r="JBQ42" s="117"/>
      <c r="JBR42" s="117"/>
      <c r="JBS42" s="117"/>
      <c r="JBT42" s="117"/>
      <c r="JBU42" s="117"/>
      <c r="JBV42" s="117"/>
      <c r="JBW42" s="117"/>
      <c r="JBX42" s="117"/>
      <c r="JBY42" s="117"/>
      <c r="JBZ42" s="117"/>
      <c r="JCA42" s="117"/>
      <c r="JCB42" s="117"/>
      <c r="JCC42" s="117"/>
      <c r="JCD42" s="117"/>
      <c r="JCE42" s="117"/>
      <c r="JCF42" s="117"/>
      <c r="JCG42" s="117"/>
      <c r="JCH42" s="117"/>
      <c r="JCI42" s="117"/>
      <c r="JCJ42" s="117"/>
      <c r="JCK42" s="117"/>
      <c r="JCL42" s="117"/>
      <c r="JCM42" s="117"/>
      <c r="JCN42" s="117"/>
      <c r="JCO42" s="117"/>
      <c r="JCP42" s="117"/>
      <c r="JCQ42" s="117"/>
      <c r="JCR42" s="117"/>
      <c r="JCS42" s="117"/>
      <c r="JCT42" s="117"/>
      <c r="JCU42" s="117"/>
      <c r="JCV42" s="117"/>
      <c r="JCW42" s="117"/>
      <c r="JCX42" s="117"/>
      <c r="JCY42" s="117"/>
      <c r="JCZ42" s="117"/>
      <c r="JDA42" s="117"/>
      <c r="JDB42" s="117"/>
      <c r="JDC42" s="117"/>
      <c r="JDD42" s="117"/>
      <c r="JDE42" s="117"/>
      <c r="JDF42" s="117"/>
      <c r="JDG42" s="117"/>
      <c r="JDH42" s="117"/>
      <c r="JDI42" s="117"/>
      <c r="JDJ42" s="117"/>
      <c r="JDK42" s="117"/>
      <c r="JDL42" s="117"/>
      <c r="JDM42" s="117"/>
      <c r="JDN42" s="117"/>
      <c r="JDO42" s="117"/>
      <c r="JDP42" s="117"/>
      <c r="JDQ42" s="117"/>
      <c r="JDR42" s="117"/>
      <c r="JDS42" s="117"/>
      <c r="JDT42" s="117"/>
      <c r="JDU42" s="117"/>
      <c r="JDV42" s="117"/>
      <c r="JDW42" s="117"/>
      <c r="JDX42" s="117"/>
      <c r="JDY42" s="117"/>
      <c r="JDZ42" s="117"/>
      <c r="JEA42" s="117"/>
      <c r="JEB42" s="117"/>
      <c r="JEC42" s="117"/>
      <c r="JED42" s="117"/>
      <c r="JEE42" s="117"/>
      <c r="JEF42" s="117"/>
      <c r="JEG42" s="117"/>
      <c r="JEH42" s="117"/>
      <c r="JEI42" s="117"/>
      <c r="JEJ42" s="117"/>
      <c r="JEK42" s="117"/>
      <c r="JEL42" s="117"/>
      <c r="JEM42" s="117"/>
      <c r="JEN42" s="117"/>
      <c r="JEO42" s="117"/>
      <c r="JEP42" s="117"/>
      <c r="JEQ42" s="117"/>
      <c r="JER42" s="117"/>
      <c r="JES42" s="117"/>
      <c r="JET42" s="117"/>
      <c r="JEU42" s="117"/>
      <c r="JEV42" s="117"/>
      <c r="JEW42" s="117"/>
      <c r="JEX42" s="117"/>
      <c r="JEY42" s="117"/>
      <c r="JEZ42" s="117"/>
      <c r="JFA42" s="117"/>
      <c r="JFB42" s="117"/>
      <c r="JFC42" s="117"/>
      <c r="JFD42" s="117"/>
      <c r="JFE42" s="117"/>
      <c r="JFF42" s="117"/>
      <c r="JFG42" s="117"/>
      <c r="JFH42" s="117"/>
      <c r="JFI42" s="117"/>
      <c r="JFJ42" s="117"/>
      <c r="JFK42" s="117"/>
      <c r="JFL42" s="117"/>
      <c r="JFM42" s="117"/>
      <c r="JFN42" s="117"/>
      <c r="JFO42" s="117"/>
      <c r="JFP42" s="117"/>
      <c r="JFQ42" s="117"/>
      <c r="JFR42" s="117"/>
      <c r="JFS42" s="117"/>
      <c r="JFT42" s="117"/>
      <c r="JFU42" s="117"/>
      <c r="JFV42" s="117"/>
      <c r="JFW42" s="117"/>
      <c r="JFX42" s="117"/>
      <c r="JFY42" s="117"/>
      <c r="JFZ42" s="117"/>
      <c r="JGA42" s="117"/>
      <c r="JGB42" s="117"/>
      <c r="JGC42" s="117"/>
      <c r="JGD42" s="117"/>
      <c r="JGE42" s="117"/>
      <c r="JGF42" s="117"/>
      <c r="JGG42" s="117"/>
      <c r="JGH42" s="117"/>
      <c r="JGI42" s="117"/>
      <c r="JGJ42" s="117"/>
      <c r="JGK42" s="117"/>
      <c r="JGL42" s="117"/>
      <c r="JGM42" s="117"/>
      <c r="JGN42" s="117"/>
      <c r="JGO42" s="117"/>
      <c r="JGP42" s="117"/>
      <c r="JGQ42" s="117"/>
      <c r="JGR42" s="117"/>
      <c r="JGS42" s="117"/>
      <c r="JGT42" s="117"/>
      <c r="JGU42" s="117"/>
      <c r="JGV42" s="117"/>
      <c r="JGW42" s="117"/>
      <c r="JGX42" s="117"/>
      <c r="JGY42" s="117"/>
      <c r="JGZ42" s="117"/>
      <c r="JHA42" s="117"/>
      <c r="JHB42" s="117"/>
      <c r="JHC42" s="117"/>
      <c r="JHD42" s="117"/>
      <c r="JHE42" s="117"/>
      <c r="JHF42" s="117"/>
      <c r="JHG42" s="117"/>
      <c r="JHH42" s="117"/>
      <c r="JHI42" s="117"/>
      <c r="JHJ42" s="117"/>
      <c r="JHK42" s="117"/>
      <c r="JHL42" s="117"/>
      <c r="JHM42" s="117"/>
      <c r="JHN42" s="117"/>
      <c r="JHO42" s="117"/>
      <c r="JHP42" s="117"/>
      <c r="JHQ42" s="117"/>
      <c r="JHR42" s="117"/>
      <c r="JHS42" s="117"/>
      <c r="JHT42" s="117"/>
      <c r="JHU42" s="117"/>
      <c r="JHV42" s="117"/>
      <c r="JHW42" s="117"/>
      <c r="JHX42" s="117"/>
      <c r="JHY42" s="117"/>
      <c r="JHZ42" s="117"/>
      <c r="JIA42" s="117"/>
      <c r="JIB42" s="117"/>
      <c r="JIC42" s="117"/>
      <c r="JID42" s="117"/>
      <c r="JIE42" s="117"/>
      <c r="JIF42" s="117"/>
      <c r="JIG42" s="117"/>
      <c r="JIH42" s="117"/>
      <c r="JII42" s="117"/>
      <c r="JIJ42" s="117"/>
      <c r="JIK42" s="117"/>
      <c r="JIL42" s="117"/>
      <c r="JIM42" s="117"/>
      <c r="JIN42" s="117"/>
      <c r="JIO42" s="117"/>
      <c r="JIP42" s="117"/>
      <c r="JIQ42" s="117"/>
      <c r="JIR42" s="117"/>
      <c r="JIS42" s="117"/>
      <c r="JIT42" s="117"/>
      <c r="JIU42" s="117"/>
      <c r="JIV42" s="117"/>
      <c r="JIW42" s="117"/>
      <c r="JIX42" s="117"/>
      <c r="JIY42" s="117"/>
      <c r="JIZ42" s="117"/>
      <c r="JJA42" s="117"/>
      <c r="JJB42" s="117"/>
      <c r="JJC42" s="117"/>
      <c r="JJD42" s="117"/>
      <c r="JJE42" s="117"/>
      <c r="JJF42" s="117"/>
      <c r="JJG42" s="117"/>
      <c r="JJH42" s="117"/>
      <c r="JJI42" s="117"/>
      <c r="JJJ42" s="117"/>
      <c r="JJK42" s="117"/>
      <c r="JJL42" s="117"/>
      <c r="JJM42" s="117"/>
      <c r="JJN42" s="117"/>
      <c r="JJO42" s="117"/>
      <c r="JJP42" s="117"/>
      <c r="JJQ42" s="117"/>
      <c r="JJR42" s="117"/>
      <c r="JJS42" s="117"/>
      <c r="JJT42" s="117"/>
      <c r="JJU42" s="117"/>
      <c r="JJV42" s="117"/>
      <c r="JJW42" s="117"/>
      <c r="JJX42" s="117"/>
      <c r="JJY42" s="117"/>
      <c r="JJZ42" s="117"/>
      <c r="JKA42" s="117"/>
      <c r="JKB42" s="117"/>
      <c r="JKC42" s="117"/>
      <c r="JKD42" s="117"/>
      <c r="JKE42" s="117"/>
      <c r="JKF42" s="117"/>
      <c r="JKG42" s="117"/>
      <c r="JKH42" s="117"/>
      <c r="JKI42" s="117"/>
      <c r="JKJ42" s="117"/>
      <c r="JKK42" s="117"/>
      <c r="JKL42" s="117"/>
      <c r="JKM42" s="117"/>
      <c r="JKN42" s="117"/>
      <c r="JKO42" s="117"/>
      <c r="JKP42" s="117"/>
      <c r="JKQ42" s="117"/>
      <c r="JKR42" s="117"/>
      <c r="JKS42" s="117"/>
      <c r="JKT42" s="117"/>
      <c r="JKU42" s="117"/>
      <c r="JKV42" s="117"/>
      <c r="JKW42" s="117"/>
      <c r="JKX42" s="117"/>
      <c r="JKY42" s="117"/>
      <c r="JKZ42" s="117"/>
      <c r="JLA42" s="117"/>
      <c r="JLB42" s="117"/>
      <c r="JLC42" s="117"/>
      <c r="JLD42" s="117"/>
      <c r="JLE42" s="117"/>
      <c r="JLF42" s="117"/>
      <c r="JLG42" s="117"/>
      <c r="JLH42" s="117"/>
      <c r="JLI42" s="117"/>
      <c r="JLJ42" s="117"/>
      <c r="JLK42" s="117"/>
      <c r="JLL42" s="117"/>
      <c r="JLM42" s="117"/>
      <c r="JLN42" s="117"/>
      <c r="JLO42" s="117"/>
      <c r="JLP42" s="117"/>
      <c r="JLQ42" s="117"/>
      <c r="JLR42" s="117"/>
      <c r="JLS42" s="117"/>
      <c r="JLT42" s="117"/>
      <c r="JLU42" s="117"/>
      <c r="JLV42" s="117"/>
      <c r="JLW42" s="117"/>
      <c r="JLX42" s="117"/>
      <c r="JLY42" s="117"/>
      <c r="JLZ42" s="117"/>
      <c r="JMA42" s="117"/>
      <c r="JMB42" s="117"/>
      <c r="JMC42" s="117"/>
      <c r="JMD42" s="117"/>
      <c r="JME42" s="117"/>
      <c r="JMF42" s="117"/>
      <c r="JMG42" s="117"/>
      <c r="JMH42" s="117"/>
      <c r="JMI42" s="117"/>
      <c r="JMJ42" s="117"/>
      <c r="JMK42" s="117"/>
      <c r="JML42" s="117"/>
      <c r="JMM42" s="117"/>
      <c r="JMN42" s="117"/>
      <c r="JMO42" s="117"/>
      <c r="JMP42" s="117"/>
      <c r="JMQ42" s="117"/>
      <c r="JMR42" s="117"/>
      <c r="JMS42" s="117"/>
      <c r="JMT42" s="117"/>
      <c r="JMU42" s="117"/>
      <c r="JMV42" s="117"/>
      <c r="JMW42" s="117"/>
      <c r="JMX42" s="117"/>
      <c r="JMY42" s="117"/>
      <c r="JMZ42" s="117"/>
      <c r="JNA42" s="117"/>
      <c r="JNB42" s="117"/>
      <c r="JNC42" s="117"/>
      <c r="JND42" s="117"/>
      <c r="JNE42" s="117"/>
      <c r="JNF42" s="117"/>
      <c r="JNG42" s="117"/>
      <c r="JNH42" s="117"/>
      <c r="JNI42" s="117"/>
      <c r="JNJ42" s="117"/>
      <c r="JNK42" s="117"/>
      <c r="JNL42" s="117"/>
      <c r="JNM42" s="117"/>
      <c r="JNN42" s="117"/>
      <c r="JNO42" s="117"/>
      <c r="JNP42" s="117"/>
      <c r="JNQ42" s="117"/>
      <c r="JNR42" s="117"/>
      <c r="JNS42" s="117"/>
      <c r="JNT42" s="117"/>
      <c r="JNU42" s="117"/>
      <c r="JNV42" s="117"/>
      <c r="JNW42" s="117"/>
      <c r="JNX42" s="117"/>
      <c r="JNY42" s="117"/>
      <c r="JNZ42" s="117"/>
      <c r="JOA42" s="117"/>
      <c r="JOB42" s="117"/>
      <c r="JOC42" s="117"/>
      <c r="JOD42" s="117"/>
      <c r="JOE42" s="117"/>
      <c r="JOF42" s="117"/>
      <c r="JOG42" s="117"/>
      <c r="JOH42" s="117"/>
      <c r="JOI42" s="117"/>
      <c r="JOJ42" s="117"/>
      <c r="JOK42" s="117"/>
      <c r="JOL42" s="117"/>
      <c r="JOM42" s="117"/>
      <c r="JON42" s="117"/>
      <c r="JOO42" s="117"/>
      <c r="JOP42" s="117"/>
      <c r="JOQ42" s="117"/>
      <c r="JOR42" s="117"/>
      <c r="JOS42" s="117"/>
      <c r="JOT42" s="117"/>
      <c r="JOU42" s="117"/>
      <c r="JOV42" s="117"/>
      <c r="JOW42" s="117"/>
      <c r="JOX42" s="117"/>
      <c r="JOY42" s="117"/>
      <c r="JOZ42" s="117"/>
      <c r="JPA42" s="117"/>
      <c r="JPB42" s="117"/>
      <c r="JPC42" s="117"/>
      <c r="JPD42" s="117"/>
      <c r="JPE42" s="117"/>
      <c r="JPF42" s="117"/>
      <c r="JPG42" s="117"/>
      <c r="JPH42" s="117"/>
      <c r="JPI42" s="117"/>
      <c r="JPJ42" s="117"/>
      <c r="JPK42" s="117"/>
      <c r="JPL42" s="117"/>
      <c r="JPM42" s="117"/>
      <c r="JPN42" s="117"/>
      <c r="JPO42" s="117"/>
      <c r="JPP42" s="117"/>
      <c r="JPQ42" s="117"/>
      <c r="JPR42" s="117"/>
      <c r="JPS42" s="117"/>
      <c r="JPT42" s="117"/>
      <c r="JPU42" s="117"/>
      <c r="JPV42" s="117"/>
      <c r="JPW42" s="117"/>
      <c r="JPX42" s="117"/>
      <c r="JPY42" s="117"/>
      <c r="JPZ42" s="117"/>
      <c r="JQA42" s="117"/>
      <c r="JQB42" s="117"/>
      <c r="JQC42" s="117"/>
      <c r="JQD42" s="117"/>
      <c r="JQE42" s="117"/>
      <c r="JQF42" s="117"/>
      <c r="JQG42" s="117"/>
      <c r="JQH42" s="117"/>
      <c r="JQI42" s="117"/>
      <c r="JQJ42" s="117"/>
      <c r="JQK42" s="117"/>
      <c r="JQL42" s="117"/>
      <c r="JQM42" s="117"/>
      <c r="JQN42" s="117"/>
      <c r="JQO42" s="117"/>
      <c r="JQP42" s="117"/>
      <c r="JQQ42" s="117"/>
      <c r="JQR42" s="117"/>
      <c r="JQS42" s="117"/>
      <c r="JQT42" s="117"/>
      <c r="JQU42" s="117"/>
      <c r="JQV42" s="117"/>
      <c r="JQW42" s="117"/>
      <c r="JQX42" s="117"/>
      <c r="JQY42" s="117"/>
      <c r="JQZ42" s="117"/>
      <c r="JRA42" s="117"/>
      <c r="JRB42" s="117"/>
      <c r="JRC42" s="117"/>
      <c r="JRD42" s="117"/>
      <c r="JRE42" s="117"/>
      <c r="JRF42" s="117"/>
      <c r="JRG42" s="117"/>
      <c r="JRH42" s="117"/>
      <c r="JRI42" s="117"/>
      <c r="JRJ42" s="117"/>
      <c r="JRK42" s="117"/>
      <c r="JRL42" s="117"/>
      <c r="JRM42" s="117"/>
      <c r="JRN42" s="117"/>
      <c r="JRO42" s="117"/>
      <c r="JRP42" s="117"/>
      <c r="JRQ42" s="117"/>
      <c r="JRR42" s="117"/>
      <c r="JRS42" s="117"/>
      <c r="JRT42" s="117"/>
      <c r="JRU42" s="117"/>
      <c r="JRV42" s="117"/>
      <c r="JRW42" s="117"/>
      <c r="JRX42" s="117"/>
      <c r="JRY42" s="117"/>
      <c r="JRZ42" s="117"/>
      <c r="JSA42" s="117"/>
      <c r="JSB42" s="117"/>
      <c r="JSC42" s="117"/>
      <c r="JSD42" s="117"/>
      <c r="JSE42" s="117"/>
      <c r="JSF42" s="117"/>
      <c r="JSG42" s="117"/>
      <c r="JSH42" s="117"/>
      <c r="JSI42" s="117"/>
      <c r="JSJ42" s="117"/>
      <c r="JSK42" s="117"/>
      <c r="JSL42" s="117"/>
      <c r="JSM42" s="117"/>
      <c r="JSN42" s="117"/>
      <c r="JSO42" s="117"/>
      <c r="JSP42" s="117"/>
      <c r="JSQ42" s="117"/>
      <c r="JSR42" s="117"/>
      <c r="JSS42" s="117"/>
      <c r="JST42" s="117"/>
      <c r="JSU42" s="117"/>
      <c r="JSV42" s="117"/>
      <c r="JSW42" s="117"/>
      <c r="JSX42" s="117"/>
      <c r="JSY42" s="117"/>
      <c r="JSZ42" s="117"/>
      <c r="JTA42" s="117"/>
      <c r="JTB42" s="117"/>
      <c r="JTC42" s="117"/>
      <c r="JTD42" s="117"/>
      <c r="JTE42" s="117"/>
      <c r="JTF42" s="117"/>
      <c r="JTG42" s="117"/>
      <c r="JTH42" s="117"/>
      <c r="JTI42" s="117"/>
      <c r="JTJ42" s="117"/>
      <c r="JTK42" s="117"/>
      <c r="JTL42" s="117"/>
      <c r="JTM42" s="117"/>
      <c r="JTN42" s="117"/>
      <c r="JTO42" s="117"/>
      <c r="JTP42" s="117"/>
      <c r="JTQ42" s="117"/>
      <c r="JTR42" s="117"/>
      <c r="JTS42" s="117"/>
      <c r="JTT42" s="117"/>
      <c r="JTU42" s="117"/>
      <c r="JTV42" s="117"/>
      <c r="JTW42" s="117"/>
      <c r="JTX42" s="117"/>
      <c r="JTY42" s="117"/>
      <c r="JTZ42" s="117"/>
      <c r="JUA42" s="117"/>
      <c r="JUB42" s="117"/>
      <c r="JUC42" s="117"/>
      <c r="JUD42" s="117"/>
      <c r="JUE42" s="117"/>
      <c r="JUF42" s="117"/>
      <c r="JUG42" s="117"/>
      <c r="JUH42" s="117"/>
      <c r="JUI42" s="117"/>
      <c r="JUJ42" s="117"/>
      <c r="JUK42" s="117"/>
      <c r="JUL42" s="117"/>
      <c r="JUM42" s="117"/>
      <c r="JUN42" s="117"/>
      <c r="JUO42" s="117"/>
      <c r="JUP42" s="117"/>
      <c r="JUQ42" s="117"/>
      <c r="JUR42" s="117"/>
      <c r="JUS42" s="117"/>
      <c r="JUT42" s="117"/>
      <c r="JUU42" s="117"/>
      <c r="JUV42" s="117"/>
      <c r="JUW42" s="117"/>
      <c r="JUX42" s="117"/>
      <c r="JUY42" s="117"/>
      <c r="JUZ42" s="117"/>
      <c r="JVA42" s="117"/>
      <c r="JVB42" s="117"/>
      <c r="JVC42" s="117"/>
      <c r="JVD42" s="117"/>
      <c r="JVE42" s="117"/>
      <c r="JVF42" s="117"/>
      <c r="JVG42" s="117"/>
      <c r="JVH42" s="117"/>
      <c r="JVI42" s="117"/>
      <c r="JVJ42" s="117"/>
      <c r="JVK42" s="117"/>
      <c r="JVL42" s="117"/>
      <c r="JVM42" s="117"/>
      <c r="JVN42" s="117"/>
      <c r="JVO42" s="117"/>
      <c r="JVP42" s="117"/>
      <c r="JVQ42" s="117"/>
      <c r="JVR42" s="117"/>
      <c r="JVS42" s="117"/>
      <c r="JVT42" s="117"/>
      <c r="JVU42" s="117"/>
      <c r="JVV42" s="117"/>
      <c r="JVW42" s="117"/>
      <c r="JVX42" s="117"/>
      <c r="JVY42" s="117"/>
      <c r="JVZ42" s="117"/>
      <c r="JWA42" s="117"/>
      <c r="JWB42" s="117"/>
      <c r="JWC42" s="117"/>
      <c r="JWD42" s="117"/>
      <c r="JWE42" s="117"/>
      <c r="JWF42" s="117"/>
      <c r="JWG42" s="117"/>
      <c r="JWH42" s="117"/>
      <c r="JWI42" s="117"/>
      <c r="JWJ42" s="117"/>
      <c r="JWK42" s="117"/>
      <c r="JWL42" s="117"/>
      <c r="JWM42" s="117"/>
      <c r="JWN42" s="117"/>
      <c r="JWO42" s="117"/>
      <c r="JWP42" s="117"/>
      <c r="JWQ42" s="117"/>
      <c r="JWR42" s="117"/>
      <c r="JWS42" s="117"/>
      <c r="JWT42" s="117"/>
      <c r="JWU42" s="117"/>
      <c r="JWV42" s="117"/>
      <c r="JWW42" s="117"/>
      <c r="JWX42" s="117"/>
      <c r="JWY42" s="117"/>
      <c r="JWZ42" s="117"/>
      <c r="JXA42" s="117"/>
      <c r="JXB42" s="117"/>
      <c r="JXC42" s="117"/>
      <c r="JXD42" s="117"/>
      <c r="JXE42" s="117"/>
      <c r="JXF42" s="117"/>
      <c r="JXG42" s="117"/>
      <c r="JXH42" s="117"/>
      <c r="JXI42" s="117"/>
      <c r="JXJ42" s="117"/>
      <c r="JXK42" s="117"/>
      <c r="JXL42" s="117"/>
      <c r="JXM42" s="117"/>
      <c r="JXN42" s="117"/>
      <c r="JXO42" s="117"/>
      <c r="JXP42" s="117"/>
      <c r="JXQ42" s="117"/>
      <c r="JXR42" s="117"/>
      <c r="JXS42" s="117"/>
      <c r="JXT42" s="117"/>
      <c r="JXU42" s="117"/>
      <c r="JXV42" s="117"/>
      <c r="JXW42" s="117"/>
      <c r="JXX42" s="117"/>
      <c r="JXY42" s="117"/>
      <c r="JXZ42" s="117"/>
      <c r="JYA42" s="117"/>
      <c r="JYB42" s="117"/>
      <c r="JYC42" s="117"/>
      <c r="JYD42" s="117"/>
      <c r="JYE42" s="117"/>
      <c r="JYF42" s="117"/>
      <c r="JYG42" s="117"/>
      <c r="JYH42" s="117"/>
      <c r="JYI42" s="117"/>
      <c r="JYJ42" s="117"/>
      <c r="JYK42" s="117"/>
      <c r="JYL42" s="117"/>
      <c r="JYM42" s="117"/>
      <c r="JYN42" s="117"/>
      <c r="JYO42" s="117"/>
      <c r="JYP42" s="117"/>
      <c r="JYQ42" s="117"/>
      <c r="JYR42" s="117"/>
      <c r="JYS42" s="117"/>
      <c r="JYT42" s="117"/>
      <c r="JYU42" s="117"/>
      <c r="JYV42" s="117"/>
      <c r="JYW42" s="117"/>
      <c r="JYX42" s="117"/>
      <c r="JYY42" s="117"/>
      <c r="JYZ42" s="117"/>
      <c r="JZA42" s="117"/>
      <c r="JZB42" s="117"/>
      <c r="JZC42" s="117"/>
      <c r="JZD42" s="117"/>
      <c r="JZE42" s="117"/>
      <c r="JZF42" s="117"/>
      <c r="JZG42" s="117"/>
      <c r="JZH42" s="117"/>
      <c r="JZI42" s="117"/>
      <c r="JZJ42" s="117"/>
      <c r="JZK42" s="117"/>
      <c r="JZL42" s="117"/>
      <c r="JZM42" s="117"/>
      <c r="JZN42" s="117"/>
      <c r="JZO42" s="117"/>
      <c r="JZP42" s="117"/>
      <c r="JZQ42" s="117"/>
      <c r="JZR42" s="117"/>
      <c r="JZS42" s="117"/>
      <c r="JZT42" s="117"/>
      <c r="JZU42" s="117"/>
      <c r="JZV42" s="117"/>
      <c r="JZW42" s="117"/>
      <c r="JZX42" s="117"/>
      <c r="JZY42" s="117"/>
      <c r="JZZ42" s="117"/>
      <c r="KAA42" s="117"/>
      <c r="KAB42" s="117"/>
      <c r="KAC42" s="117"/>
      <c r="KAD42" s="117"/>
      <c r="KAE42" s="117"/>
      <c r="KAF42" s="117"/>
      <c r="KAG42" s="117"/>
      <c r="KAH42" s="117"/>
      <c r="KAI42" s="117"/>
      <c r="KAJ42" s="117"/>
      <c r="KAK42" s="117"/>
      <c r="KAL42" s="117"/>
      <c r="KAM42" s="117"/>
      <c r="KAN42" s="117"/>
      <c r="KAO42" s="117"/>
      <c r="KAP42" s="117"/>
      <c r="KAQ42" s="117"/>
      <c r="KAR42" s="117"/>
      <c r="KAS42" s="117"/>
      <c r="KAT42" s="117"/>
      <c r="KAU42" s="117"/>
      <c r="KAV42" s="117"/>
      <c r="KAW42" s="117"/>
      <c r="KAX42" s="117"/>
      <c r="KAY42" s="117"/>
      <c r="KAZ42" s="117"/>
      <c r="KBA42" s="117"/>
      <c r="KBB42" s="117"/>
      <c r="KBC42" s="117"/>
      <c r="KBD42" s="117"/>
      <c r="KBE42" s="117"/>
      <c r="KBF42" s="117"/>
      <c r="KBG42" s="117"/>
      <c r="KBH42" s="117"/>
      <c r="KBI42" s="117"/>
      <c r="KBJ42" s="117"/>
      <c r="KBK42" s="117"/>
      <c r="KBL42" s="117"/>
      <c r="KBM42" s="117"/>
      <c r="KBN42" s="117"/>
      <c r="KBO42" s="117"/>
      <c r="KBP42" s="117"/>
      <c r="KBQ42" s="117"/>
      <c r="KBR42" s="117"/>
      <c r="KBS42" s="117"/>
      <c r="KBT42" s="117"/>
      <c r="KBU42" s="117"/>
      <c r="KBV42" s="117"/>
      <c r="KBW42" s="117"/>
      <c r="KBX42" s="117"/>
      <c r="KBY42" s="117"/>
      <c r="KBZ42" s="117"/>
      <c r="KCA42" s="117"/>
      <c r="KCB42" s="117"/>
      <c r="KCC42" s="117"/>
      <c r="KCD42" s="117"/>
      <c r="KCE42" s="117"/>
      <c r="KCF42" s="117"/>
      <c r="KCG42" s="117"/>
      <c r="KCH42" s="117"/>
      <c r="KCI42" s="117"/>
      <c r="KCJ42" s="117"/>
      <c r="KCK42" s="117"/>
      <c r="KCL42" s="117"/>
      <c r="KCM42" s="117"/>
      <c r="KCN42" s="117"/>
      <c r="KCO42" s="117"/>
      <c r="KCP42" s="117"/>
      <c r="KCQ42" s="117"/>
      <c r="KCR42" s="117"/>
      <c r="KCS42" s="117"/>
      <c r="KCT42" s="117"/>
      <c r="KCU42" s="117"/>
      <c r="KCV42" s="117"/>
      <c r="KCW42" s="117"/>
      <c r="KCX42" s="117"/>
      <c r="KCY42" s="117"/>
      <c r="KCZ42" s="117"/>
      <c r="KDA42" s="117"/>
      <c r="KDB42" s="117"/>
      <c r="KDC42" s="117"/>
      <c r="KDD42" s="117"/>
      <c r="KDE42" s="117"/>
      <c r="KDF42" s="117"/>
      <c r="KDG42" s="117"/>
      <c r="KDH42" s="117"/>
      <c r="KDI42" s="117"/>
      <c r="KDJ42" s="117"/>
      <c r="KDK42" s="117"/>
      <c r="KDL42" s="117"/>
      <c r="KDM42" s="117"/>
      <c r="KDN42" s="117"/>
      <c r="KDO42" s="117"/>
      <c r="KDP42" s="117"/>
      <c r="KDQ42" s="117"/>
      <c r="KDR42" s="117"/>
      <c r="KDS42" s="117"/>
      <c r="KDT42" s="117"/>
      <c r="KDU42" s="117"/>
      <c r="KDV42" s="117"/>
      <c r="KDW42" s="117"/>
      <c r="KDX42" s="117"/>
      <c r="KDY42" s="117"/>
      <c r="KDZ42" s="117"/>
      <c r="KEA42" s="117"/>
      <c r="KEB42" s="117"/>
      <c r="KEC42" s="117"/>
      <c r="KED42" s="117"/>
      <c r="KEE42" s="117"/>
      <c r="KEF42" s="117"/>
      <c r="KEG42" s="117"/>
      <c r="KEH42" s="117"/>
      <c r="KEI42" s="117"/>
      <c r="KEJ42" s="117"/>
      <c r="KEK42" s="117"/>
      <c r="KEL42" s="117"/>
      <c r="KEM42" s="117"/>
      <c r="KEN42" s="117"/>
      <c r="KEO42" s="117"/>
      <c r="KEP42" s="117"/>
      <c r="KEQ42" s="117"/>
      <c r="KER42" s="117"/>
      <c r="KES42" s="117"/>
      <c r="KET42" s="117"/>
      <c r="KEU42" s="117"/>
      <c r="KEV42" s="117"/>
      <c r="KEW42" s="117"/>
      <c r="KEX42" s="117"/>
      <c r="KEY42" s="117"/>
      <c r="KEZ42" s="117"/>
      <c r="KFA42" s="117"/>
      <c r="KFB42" s="117"/>
      <c r="KFC42" s="117"/>
      <c r="KFD42" s="117"/>
      <c r="KFE42" s="117"/>
      <c r="KFF42" s="117"/>
      <c r="KFG42" s="117"/>
      <c r="KFH42" s="117"/>
      <c r="KFI42" s="117"/>
      <c r="KFJ42" s="117"/>
      <c r="KFK42" s="117"/>
      <c r="KFL42" s="117"/>
      <c r="KFM42" s="117"/>
      <c r="KFN42" s="117"/>
      <c r="KFO42" s="117"/>
      <c r="KFP42" s="117"/>
      <c r="KFQ42" s="117"/>
      <c r="KFR42" s="117"/>
      <c r="KFS42" s="117"/>
      <c r="KFT42" s="117"/>
      <c r="KFU42" s="117"/>
      <c r="KFV42" s="117"/>
      <c r="KFW42" s="117"/>
      <c r="KFX42" s="117"/>
      <c r="KFY42" s="117"/>
      <c r="KFZ42" s="117"/>
      <c r="KGA42" s="117"/>
      <c r="KGB42" s="117"/>
      <c r="KGC42" s="117"/>
      <c r="KGD42" s="117"/>
      <c r="KGE42" s="117"/>
      <c r="KGF42" s="117"/>
      <c r="KGG42" s="117"/>
      <c r="KGH42" s="117"/>
      <c r="KGI42" s="117"/>
      <c r="KGJ42" s="117"/>
      <c r="KGK42" s="117"/>
      <c r="KGL42" s="117"/>
      <c r="KGM42" s="117"/>
      <c r="KGN42" s="117"/>
      <c r="KGO42" s="117"/>
      <c r="KGP42" s="117"/>
      <c r="KGQ42" s="117"/>
      <c r="KGR42" s="117"/>
      <c r="KGS42" s="117"/>
      <c r="KGT42" s="117"/>
      <c r="KGU42" s="117"/>
      <c r="KGV42" s="117"/>
      <c r="KGW42" s="117"/>
      <c r="KGX42" s="117"/>
      <c r="KGY42" s="117"/>
      <c r="KGZ42" s="117"/>
      <c r="KHA42" s="117"/>
      <c r="KHB42" s="117"/>
      <c r="KHC42" s="117"/>
      <c r="KHD42" s="117"/>
      <c r="KHE42" s="117"/>
      <c r="KHF42" s="117"/>
      <c r="KHG42" s="117"/>
      <c r="KHH42" s="117"/>
      <c r="KHI42" s="117"/>
      <c r="KHJ42" s="117"/>
      <c r="KHK42" s="117"/>
      <c r="KHL42" s="117"/>
      <c r="KHM42" s="117"/>
      <c r="KHN42" s="117"/>
      <c r="KHO42" s="117"/>
      <c r="KHP42" s="117"/>
      <c r="KHQ42" s="117"/>
      <c r="KHR42" s="117"/>
      <c r="KHS42" s="117"/>
      <c r="KHT42" s="117"/>
      <c r="KHU42" s="117"/>
      <c r="KHV42" s="117"/>
      <c r="KHW42" s="117"/>
      <c r="KHX42" s="117"/>
      <c r="KHY42" s="117"/>
      <c r="KHZ42" s="117"/>
      <c r="KIA42" s="117"/>
      <c r="KIB42" s="117"/>
      <c r="KIC42" s="117"/>
      <c r="KID42" s="117"/>
      <c r="KIE42" s="117"/>
      <c r="KIF42" s="117"/>
      <c r="KIG42" s="117"/>
      <c r="KIH42" s="117"/>
      <c r="KII42" s="117"/>
      <c r="KIJ42" s="117"/>
      <c r="KIK42" s="117"/>
      <c r="KIL42" s="117"/>
      <c r="KIM42" s="117"/>
      <c r="KIN42" s="117"/>
      <c r="KIO42" s="117"/>
      <c r="KIP42" s="117"/>
      <c r="KIQ42" s="117"/>
      <c r="KIR42" s="117"/>
      <c r="KIS42" s="117"/>
      <c r="KIT42" s="117"/>
      <c r="KIU42" s="117"/>
      <c r="KIV42" s="117"/>
      <c r="KIW42" s="117"/>
      <c r="KIX42" s="117"/>
      <c r="KIY42" s="117"/>
      <c r="KIZ42" s="117"/>
      <c r="KJA42" s="117"/>
      <c r="KJB42" s="117"/>
      <c r="KJC42" s="117"/>
      <c r="KJD42" s="117"/>
      <c r="KJE42" s="117"/>
      <c r="KJF42" s="117"/>
      <c r="KJG42" s="117"/>
      <c r="KJH42" s="117"/>
      <c r="KJI42" s="117"/>
      <c r="KJJ42" s="117"/>
      <c r="KJK42" s="117"/>
      <c r="KJL42" s="117"/>
      <c r="KJM42" s="117"/>
      <c r="KJN42" s="117"/>
      <c r="KJO42" s="117"/>
      <c r="KJP42" s="117"/>
      <c r="KJQ42" s="117"/>
      <c r="KJR42" s="117"/>
      <c r="KJS42" s="117"/>
      <c r="KJT42" s="117"/>
      <c r="KJU42" s="117"/>
      <c r="KJV42" s="117"/>
      <c r="KJW42" s="117"/>
      <c r="KJX42" s="117"/>
      <c r="KJY42" s="117"/>
      <c r="KJZ42" s="117"/>
      <c r="KKA42" s="117"/>
      <c r="KKB42" s="117"/>
      <c r="KKC42" s="117"/>
      <c r="KKD42" s="117"/>
      <c r="KKE42" s="117"/>
      <c r="KKF42" s="117"/>
      <c r="KKG42" s="117"/>
      <c r="KKH42" s="117"/>
      <c r="KKI42" s="117"/>
      <c r="KKJ42" s="117"/>
      <c r="KKK42" s="117"/>
      <c r="KKL42" s="117"/>
      <c r="KKM42" s="117"/>
      <c r="KKN42" s="117"/>
      <c r="KKO42" s="117"/>
      <c r="KKP42" s="117"/>
      <c r="KKQ42" s="117"/>
      <c r="KKR42" s="117"/>
      <c r="KKS42" s="117"/>
      <c r="KKT42" s="117"/>
      <c r="KKU42" s="117"/>
      <c r="KKV42" s="117"/>
      <c r="KKW42" s="117"/>
      <c r="KKX42" s="117"/>
      <c r="KKY42" s="117"/>
      <c r="KKZ42" s="117"/>
      <c r="KLA42" s="117"/>
      <c r="KLB42" s="117"/>
      <c r="KLC42" s="117"/>
      <c r="KLD42" s="117"/>
      <c r="KLE42" s="117"/>
      <c r="KLF42" s="117"/>
      <c r="KLG42" s="117"/>
      <c r="KLH42" s="117"/>
      <c r="KLI42" s="117"/>
      <c r="KLJ42" s="117"/>
      <c r="KLK42" s="117"/>
      <c r="KLL42" s="117"/>
      <c r="KLM42" s="117"/>
      <c r="KLN42" s="117"/>
      <c r="KLO42" s="117"/>
      <c r="KLP42" s="117"/>
      <c r="KLQ42" s="117"/>
      <c r="KLR42" s="117"/>
      <c r="KLS42" s="117"/>
      <c r="KLT42" s="117"/>
      <c r="KLU42" s="117"/>
      <c r="KLV42" s="117"/>
      <c r="KLW42" s="117"/>
      <c r="KLX42" s="117"/>
      <c r="KLY42" s="117"/>
      <c r="KLZ42" s="117"/>
      <c r="KMA42" s="117"/>
      <c r="KMB42" s="117"/>
      <c r="KMC42" s="117"/>
      <c r="KMD42" s="117"/>
      <c r="KME42" s="117"/>
      <c r="KMF42" s="117"/>
      <c r="KMG42" s="117"/>
      <c r="KMH42" s="117"/>
      <c r="KMI42" s="117"/>
      <c r="KMJ42" s="117"/>
      <c r="KMK42" s="117"/>
      <c r="KML42" s="117"/>
      <c r="KMM42" s="117"/>
      <c r="KMN42" s="117"/>
      <c r="KMO42" s="117"/>
      <c r="KMP42" s="117"/>
      <c r="KMQ42" s="117"/>
      <c r="KMR42" s="117"/>
      <c r="KMS42" s="117"/>
      <c r="KMT42" s="117"/>
      <c r="KMU42" s="117"/>
      <c r="KMV42" s="117"/>
      <c r="KMW42" s="117"/>
      <c r="KMX42" s="117"/>
      <c r="KMY42" s="117"/>
      <c r="KMZ42" s="117"/>
      <c r="KNA42" s="117"/>
      <c r="KNB42" s="117"/>
      <c r="KNC42" s="117"/>
      <c r="KND42" s="117"/>
      <c r="KNE42" s="117"/>
      <c r="KNF42" s="117"/>
      <c r="KNG42" s="117"/>
      <c r="KNH42" s="117"/>
      <c r="KNI42" s="117"/>
      <c r="KNJ42" s="117"/>
      <c r="KNK42" s="117"/>
      <c r="KNL42" s="117"/>
      <c r="KNM42" s="117"/>
      <c r="KNN42" s="117"/>
      <c r="KNO42" s="117"/>
      <c r="KNP42" s="117"/>
      <c r="KNQ42" s="117"/>
      <c r="KNR42" s="117"/>
      <c r="KNS42" s="117"/>
      <c r="KNT42" s="117"/>
      <c r="KNU42" s="117"/>
      <c r="KNV42" s="117"/>
      <c r="KNW42" s="117"/>
      <c r="KNX42" s="117"/>
      <c r="KNY42" s="117"/>
      <c r="KNZ42" s="117"/>
      <c r="KOA42" s="117"/>
      <c r="KOB42" s="117"/>
      <c r="KOC42" s="117"/>
      <c r="KOD42" s="117"/>
      <c r="KOE42" s="117"/>
      <c r="KOF42" s="117"/>
      <c r="KOG42" s="117"/>
      <c r="KOH42" s="117"/>
      <c r="KOI42" s="117"/>
      <c r="KOJ42" s="117"/>
      <c r="KOK42" s="117"/>
      <c r="KOL42" s="117"/>
      <c r="KOM42" s="117"/>
      <c r="KON42" s="117"/>
      <c r="KOO42" s="117"/>
      <c r="KOP42" s="117"/>
      <c r="KOQ42" s="117"/>
      <c r="KOR42" s="117"/>
      <c r="KOS42" s="117"/>
      <c r="KOT42" s="117"/>
      <c r="KOU42" s="117"/>
      <c r="KOV42" s="117"/>
      <c r="KOW42" s="117"/>
      <c r="KOX42" s="117"/>
      <c r="KOY42" s="117"/>
      <c r="KOZ42" s="117"/>
      <c r="KPA42" s="117"/>
      <c r="KPB42" s="117"/>
      <c r="KPC42" s="117"/>
      <c r="KPD42" s="117"/>
      <c r="KPE42" s="117"/>
      <c r="KPF42" s="117"/>
      <c r="KPG42" s="117"/>
      <c r="KPH42" s="117"/>
      <c r="KPI42" s="117"/>
      <c r="KPJ42" s="117"/>
      <c r="KPK42" s="117"/>
      <c r="KPL42" s="117"/>
      <c r="KPM42" s="117"/>
      <c r="KPN42" s="117"/>
      <c r="KPO42" s="117"/>
      <c r="KPP42" s="117"/>
      <c r="KPQ42" s="117"/>
      <c r="KPR42" s="117"/>
      <c r="KPS42" s="117"/>
      <c r="KPT42" s="117"/>
      <c r="KPU42" s="117"/>
      <c r="KPV42" s="117"/>
      <c r="KPW42" s="117"/>
      <c r="KPX42" s="117"/>
      <c r="KPY42" s="117"/>
      <c r="KPZ42" s="117"/>
      <c r="KQA42" s="117"/>
      <c r="KQB42" s="117"/>
      <c r="KQC42" s="117"/>
      <c r="KQD42" s="117"/>
      <c r="KQE42" s="117"/>
      <c r="KQF42" s="117"/>
      <c r="KQG42" s="117"/>
      <c r="KQH42" s="117"/>
      <c r="KQI42" s="117"/>
      <c r="KQJ42" s="117"/>
      <c r="KQK42" s="117"/>
      <c r="KQL42" s="117"/>
      <c r="KQM42" s="117"/>
      <c r="KQN42" s="117"/>
      <c r="KQO42" s="117"/>
      <c r="KQP42" s="117"/>
      <c r="KQQ42" s="117"/>
      <c r="KQR42" s="117"/>
      <c r="KQS42" s="117"/>
      <c r="KQT42" s="117"/>
      <c r="KQU42" s="117"/>
      <c r="KQV42" s="117"/>
      <c r="KQW42" s="117"/>
      <c r="KQX42" s="117"/>
      <c r="KQY42" s="117"/>
      <c r="KQZ42" s="117"/>
      <c r="KRA42" s="117"/>
      <c r="KRB42" s="117"/>
      <c r="KRC42" s="117"/>
      <c r="KRD42" s="117"/>
      <c r="KRE42" s="117"/>
      <c r="KRF42" s="117"/>
      <c r="KRG42" s="117"/>
      <c r="KRH42" s="117"/>
      <c r="KRI42" s="117"/>
      <c r="KRJ42" s="117"/>
      <c r="KRK42" s="117"/>
      <c r="KRL42" s="117"/>
      <c r="KRM42" s="117"/>
      <c r="KRN42" s="117"/>
      <c r="KRO42" s="117"/>
      <c r="KRP42" s="117"/>
      <c r="KRQ42" s="117"/>
      <c r="KRR42" s="117"/>
      <c r="KRS42" s="117"/>
      <c r="KRT42" s="117"/>
      <c r="KRU42" s="117"/>
      <c r="KRV42" s="117"/>
      <c r="KRW42" s="117"/>
      <c r="KRX42" s="117"/>
      <c r="KRY42" s="117"/>
      <c r="KRZ42" s="117"/>
      <c r="KSA42" s="117"/>
      <c r="KSB42" s="117"/>
      <c r="KSC42" s="117"/>
      <c r="KSD42" s="117"/>
      <c r="KSE42" s="117"/>
      <c r="KSF42" s="117"/>
      <c r="KSG42" s="117"/>
      <c r="KSH42" s="117"/>
      <c r="KSI42" s="117"/>
      <c r="KSJ42" s="117"/>
      <c r="KSK42" s="117"/>
      <c r="KSL42" s="117"/>
      <c r="KSM42" s="117"/>
      <c r="KSN42" s="117"/>
      <c r="KSO42" s="117"/>
      <c r="KSP42" s="117"/>
      <c r="KSQ42" s="117"/>
      <c r="KSR42" s="117"/>
      <c r="KSS42" s="117"/>
      <c r="KST42" s="117"/>
      <c r="KSU42" s="117"/>
      <c r="KSV42" s="117"/>
      <c r="KSW42" s="117"/>
      <c r="KSX42" s="117"/>
      <c r="KSY42" s="117"/>
      <c r="KSZ42" s="117"/>
      <c r="KTA42" s="117"/>
      <c r="KTB42" s="117"/>
      <c r="KTC42" s="117"/>
      <c r="KTD42" s="117"/>
      <c r="KTE42" s="117"/>
      <c r="KTF42" s="117"/>
      <c r="KTG42" s="117"/>
      <c r="KTH42" s="117"/>
      <c r="KTI42" s="117"/>
      <c r="KTJ42" s="117"/>
      <c r="KTK42" s="117"/>
      <c r="KTL42" s="117"/>
      <c r="KTM42" s="117"/>
      <c r="KTN42" s="117"/>
      <c r="KTO42" s="117"/>
      <c r="KTP42" s="117"/>
      <c r="KTQ42" s="117"/>
      <c r="KTR42" s="117"/>
      <c r="KTS42" s="117"/>
      <c r="KTT42" s="117"/>
      <c r="KTU42" s="117"/>
      <c r="KTV42" s="117"/>
      <c r="KTW42" s="117"/>
      <c r="KTX42" s="117"/>
      <c r="KTY42" s="117"/>
      <c r="KTZ42" s="117"/>
      <c r="KUA42" s="117"/>
      <c r="KUB42" s="117"/>
      <c r="KUC42" s="117"/>
      <c r="KUD42" s="117"/>
      <c r="KUE42" s="117"/>
      <c r="KUF42" s="117"/>
      <c r="KUG42" s="117"/>
      <c r="KUH42" s="117"/>
      <c r="KUI42" s="117"/>
      <c r="KUJ42" s="117"/>
      <c r="KUK42" s="117"/>
      <c r="KUL42" s="117"/>
      <c r="KUM42" s="117"/>
      <c r="KUN42" s="117"/>
      <c r="KUO42" s="117"/>
      <c r="KUP42" s="117"/>
      <c r="KUQ42" s="117"/>
      <c r="KUR42" s="117"/>
      <c r="KUS42" s="117"/>
      <c r="KUT42" s="117"/>
      <c r="KUU42" s="117"/>
      <c r="KUV42" s="117"/>
      <c r="KUW42" s="117"/>
      <c r="KUX42" s="117"/>
      <c r="KUY42" s="117"/>
      <c r="KUZ42" s="117"/>
      <c r="KVA42" s="117"/>
      <c r="KVB42" s="117"/>
      <c r="KVC42" s="117"/>
      <c r="KVD42" s="117"/>
      <c r="KVE42" s="117"/>
      <c r="KVF42" s="117"/>
      <c r="KVG42" s="117"/>
      <c r="KVH42" s="117"/>
      <c r="KVI42" s="117"/>
      <c r="KVJ42" s="117"/>
      <c r="KVK42" s="117"/>
      <c r="KVL42" s="117"/>
      <c r="KVM42" s="117"/>
      <c r="KVN42" s="117"/>
      <c r="KVO42" s="117"/>
      <c r="KVP42" s="117"/>
      <c r="KVQ42" s="117"/>
      <c r="KVR42" s="117"/>
      <c r="KVS42" s="117"/>
      <c r="KVT42" s="117"/>
      <c r="KVU42" s="117"/>
      <c r="KVV42" s="117"/>
      <c r="KVW42" s="117"/>
      <c r="KVX42" s="117"/>
      <c r="KVY42" s="117"/>
      <c r="KVZ42" s="117"/>
      <c r="KWA42" s="117"/>
      <c r="KWB42" s="117"/>
      <c r="KWC42" s="117"/>
      <c r="KWD42" s="117"/>
      <c r="KWE42" s="117"/>
      <c r="KWF42" s="117"/>
      <c r="KWG42" s="117"/>
      <c r="KWH42" s="117"/>
      <c r="KWI42" s="117"/>
      <c r="KWJ42" s="117"/>
      <c r="KWK42" s="117"/>
      <c r="KWL42" s="117"/>
      <c r="KWM42" s="117"/>
      <c r="KWN42" s="117"/>
      <c r="KWO42" s="117"/>
      <c r="KWP42" s="117"/>
      <c r="KWQ42" s="117"/>
      <c r="KWR42" s="117"/>
      <c r="KWS42" s="117"/>
      <c r="KWT42" s="117"/>
      <c r="KWU42" s="117"/>
      <c r="KWV42" s="117"/>
      <c r="KWW42" s="117"/>
      <c r="KWX42" s="117"/>
      <c r="KWY42" s="117"/>
      <c r="KWZ42" s="117"/>
      <c r="KXA42" s="117"/>
      <c r="KXB42" s="117"/>
      <c r="KXC42" s="117"/>
      <c r="KXD42" s="117"/>
      <c r="KXE42" s="117"/>
      <c r="KXF42" s="117"/>
      <c r="KXG42" s="117"/>
      <c r="KXH42" s="117"/>
      <c r="KXI42" s="117"/>
      <c r="KXJ42" s="117"/>
      <c r="KXK42" s="117"/>
      <c r="KXL42" s="117"/>
      <c r="KXM42" s="117"/>
      <c r="KXN42" s="117"/>
      <c r="KXO42" s="117"/>
      <c r="KXP42" s="117"/>
      <c r="KXQ42" s="117"/>
      <c r="KXR42" s="117"/>
      <c r="KXS42" s="117"/>
      <c r="KXT42" s="117"/>
      <c r="KXU42" s="117"/>
      <c r="KXV42" s="117"/>
      <c r="KXW42" s="117"/>
      <c r="KXX42" s="117"/>
      <c r="KXY42" s="117"/>
      <c r="KXZ42" s="117"/>
      <c r="KYA42" s="117"/>
      <c r="KYB42" s="117"/>
      <c r="KYC42" s="117"/>
      <c r="KYD42" s="117"/>
      <c r="KYE42" s="117"/>
      <c r="KYF42" s="117"/>
      <c r="KYG42" s="117"/>
      <c r="KYH42" s="117"/>
      <c r="KYI42" s="117"/>
      <c r="KYJ42" s="117"/>
      <c r="KYK42" s="117"/>
      <c r="KYL42" s="117"/>
      <c r="KYM42" s="117"/>
      <c r="KYN42" s="117"/>
      <c r="KYO42" s="117"/>
      <c r="KYP42" s="117"/>
      <c r="KYQ42" s="117"/>
      <c r="KYR42" s="117"/>
      <c r="KYS42" s="117"/>
      <c r="KYT42" s="117"/>
      <c r="KYU42" s="117"/>
      <c r="KYV42" s="117"/>
      <c r="KYW42" s="117"/>
      <c r="KYX42" s="117"/>
      <c r="KYY42" s="117"/>
      <c r="KYZ42" s="117"/>
      <c r="KZA42" s="117"/>
      <c r="KZB42" s="117"/>
      <c r="KZC42" s="117"/>
      <c r="KZD42" s="117"/>
      <c r="KZE42" s="117"/>
      <c r="KZF42" s="117"/>
      <c r="KZG42" s="117"/>
      <c r="KZH42" s="117"/>
      <c r="KZI42" s="117"/>
      <c r="KZJ42" s="117"/>
      <c r="KZK42" s="117"/>
      <c r="KZL42" s="117"/>
      <c r="KZM42" s="117"/>
      <c r="KZN42" s="117"/>
      <c r="KZO42" s="117"/>
      <c r="KZP42" s="117"/>
      <c r="KZQ42" s="117"/>
      <c r="KZR42" s="117"/>
      <c r="KZS42" s="117"/>
      <c r="KZT42" s="117"/>
      <c r="KZU42" s="117"/>
      <c r="KZV42" s="117"/>
      <c r="KZW42" s="117"/>
      <c r="KZX42" s="117"/>
      <c r="KZY42" s="117"/>
      <c r="KZZ42" s="117"/>
      <c r="LAA42" s="117"/>
      <c r="LAB42" s="117"/>
      <c r="LAC42" s="117"/>
      <c r="LAD42" s="117"/>
      <c r="LAE42" s="117"/>
      <c r="LAF42" s="117"/>
      <c r="LAG42" s="117"/>
      <c r="LAH42" s="117"/>
      <c r="LAI42" s="117"/>
      <c r="LAJ42" s="117"/>
      <c r="LAK42" s="117"/>
      <c r="LAL42" s="117"/>
      <c r="LAM42" s="117"/>
      <c r="LAN42" s="117"/>
      <c r="LAO42" s="117"/>
      <c r="LAP42" s="117"/>
      <c r="LAQ42" s="117"/>
      <c r="LAR42" s="117"/>
      <c r="LAS42" s="117"/>
      <c r="LAT42" s="117"/>
      <c r="LAU42" s="117"/>
      <c r="LAV42" s="117"/>
      <c r="LAW42" s="117"/>
      <c r="LAX42" s="117"/>
      <c r="LAY42" s="117"/>
      <c r="LAZ42" s="117"/>
      <c r="LBA42" s="117"/>
      <c r="LBB42" s="117"/>
      <c r="LBC42" s="117"/>
      <c r="LBD42" s="117"/>
      <c r="LBE42" s="117"/>
      <c r="LBF42" s="117"/>
      <c r="LBG42" s="117"/>
      <c r="LBH42" s="117"/>
      <c r="LBI42" s="117"/>
      <c r="LBJ42" s="117"/>
      <c r="LBK42" s="117"/>
      <c r="LBL42" s="117"/>
      <c r="LBM42" s="117"/>
      <c r="LBN42" s="117"/>
      <c r="LBO42" s="117"/>
      <c r="LBP42" s="117"/>
      <c r="LBQ42" s="117"/>
      <c r="LBR42" s="117"/>
      <c r="LBS42" s="117"/>
      <c r="LBT42" s="117"/>
      <c r="LBU42" s="117"/>
      <c r="LBV42" s="117"/>
      <c r="LBW42" s="117"/>
      <c r="LBX42" s="117"/>
      <c r="LBY42" s="117"/>
      <c r="LBZ42" s="117"/>
      <c r="LCA42" s="117"/>
      <c r="LCB42" s="117"/>
      <c r="LCC42" s="117"/>
      <c r="LCD42" s="117"/>
      <c r="LCE42" s="117"/>
      <c r="LCF42" s="117"/>
      <c r="LCG42" s="117"/>
      <c r="LCH42" s="117"/>
      <c r="LCI42" s="117"/>
      <c r="LCJ42" s="117"/>
      <c r="LCK42" s="117"/>
      <c r="LCL42" s="117"/>
      <c r="LCM42" s="117"/>
      <c r="LCN42" s="117"/>
      <c r="LCO42" s="117"/>
      <c r="LCP42" s="117"/>
      <c r="LCQ42" s="117"/>
      <c r="LCR42" s="117"/>
      <c r="LCS42" s="117"/>
      <c r="LCT42" s="117"/>
      <c r="LCU42" s="117"/>
      <c r="LCV42" s="117"/>
      <c r="LCW42" s="117"/>
      <c r="LCX42" s="117"/>
      <c r="LCY42" s="117"/>
      <c r="LCZ42" s="117"/>
      <c r="LDA42" s="117"/>
      <c r="LDB42" s="117"/>
      <c r="LDC42" s="117"/>
      <c r="LDD42" s="117"/>
      <c r="LDE42" s="117"/>
      <c r="LDF42" s="117"/>
      <c r="LDG42" s="117"/>
      <c r="LDH42" s="117"/>
      <c r="LDI42" s="117"/>
      <c r="LDJ42" s="117"/>
      <c r="LDK42" s="117"/>
      <c r="LDL42" s="117"/>
      <c r="LDM42" s="117"/>
      <c r="LDN42" s="117"/>
      <c r="LDO42" s="117"/>
      <c r="LDP42" s="117"/>
      <c r="LDQ42" s="117"/>
      <c r="LDR42" s="117"/>
      <c r="LDS42" s="117"/>
      <c r="LDT42" s="117"/>
      <c r="LDU42" s="117"/>
      <c r="LDV42" s="117"/>
      <c r="LDW42" s="117"/>
      <c r="LDX42" s="117"/>
      <c r="LDY42" s="117"/>
      <c r="LDZ42" s="117"/>
      <c r="LEA42" s="117"/>
      <c r="LEB42" s="117"/>
      <c r="LEC42" s="117"/>
      <c r="LED42" s="117"/>
      <c r="LEE42" s="117"/>
      <c r="LEF42" s="117"/>
      <c r="LEG42" s="117"/>
      <c r="LEH42" s="117"/>
      <c r="LEI42" s="117"/>
      <c r="LEJ42" s="117"/>
      <c r="LEK42" s="117"/>
      <c r="LEL42" s="117"/>
      <c r="LEM42" s="117"/>
      <c r="LEN42" s="117"/>
      <c r="LEO42" s="117"/>
      <c r="LEP42" s="117"/>
      <c r="LEQ42" s="117"/>
      <c r="LER42" s="117"/>
      <c r="LES42" s="117"/>
      <c r="LET42" s="117"/>
      <c r="LEU42" s="117"/>
      <c r="LEV42" s="117"/>
      <c r="LEW42" s="117"/>
      <c r="LEX42" s="117"/>
      <c r="LEY42" s="117"/>
      <c r="LEZ42" s="117"/>
      <c r="LFA42" s="117"/>
      <c r="LFB42" s="117"/>
      <c r="LFC42" s="117"/>
      <c r="LFD42" s="117"/>
      <c r="LFE42" s="117"/>
      <c r="LFF42" s="117"/>
      <c r="LFG42" s="117"/>
      <c r="LFH42" s="117"/>
      <c r="LFI42" s="117"/>
      <c r="LFJ42" s="117"/>
      <c r="LFK42" s="117"/>
      <c r="LFL42" s="117"/>
      <c r="LFM42" s="117"/>
      <c r="LFN42" s="117"/>
      <c r="LFO42" s="117"/>
      <c r="LFP42" s="117"/>
      <c r="LFQ42" s="117"/>
      <c r="LFR42" s="117"/>
      <c r="LFS42" s="117"/>
      <c r="LFT42" s="117"/>
      <c r="LFU42" s="117"/>
      <c r="LFV42" s="117"/>
      <c r="LFW42" s="117"/>
      <c r="LFX42" s="117"/>
      <c r="LFY42" s="117"/>
      <c r="LFZ42" s="117"/>
      <c r="LGA42" s="117"/>
      <c r="LGB42" s="117"/>
      <c r="LGC42" s="117"/>
      <c r="LGD42" s="117"/>
      <c r="LGE42" s="117"/>
      <c r="LGF42" s="117"/>
      <c r="LGG42" s="117"/>
      <c r="LGH42" s="117"/>
      <c r="LGI42" s="117"/>
      <c r="LGJ42" s="117"/>
      <c r="LGK42" s="117"/>
      <c r="LGL42" s="117"/>
      <c r="LGM42" s="117"/>
      <c r="LGN42" s="117"/>
      <c r="LGO42" s="117"/>
      <c r="LGP42" s="117"/>
      <c r="LGQ42" s="117"/>
      <c r="LGR42" s="117"/>
      <c r="LGS42" s="117"/>
      <c r="LGT42" s="117"/>
      <c r="LGU42" s="117"/>
      <c r="LGV42" s="117"/>
      <c r="LGW42" s="117"/>
      <c r="LGX42" s="117"/>
      <c r="LGY42" s="117"/>
      <c r="LGZ42" s="117"/>
      <c r="LHA42" s="117"/>
      <c r="LHB42" s="117"/>
      <c r="LHC42" s="117"/>
      <c r="LHD42" s="117"/>
      <c r="LHE42" s="117"/>
      <c r="LHF42" s="117"/>
      <c r="LHG42" s="117"/>
      <c r="LHH42" s="117"/>
      <c r="LHI42" s="117"/>
      <c r="LHJ42" s="117"/>
      <c r="LHK42" s="117"/>
      <c r="LHL42" s="117"/>
      <c r="LHM42" s="117"/>
      <c r="LHN42" s="117"/>
      <c r="LHO42" s="117"/>
      <c r="LHP42" s="117"/>
      <c r="LHQ42" s="117"/>
      <c r="LHR42" s="117"/>
      <c r="LHS42" s="117"/>
      <c r="LHT42" s="117"/>
      <c r="LHU42" s="117"/>
      <c r="LHV42" s="117"/>
      <c r="LHW42" s="117"/>
      <c r="LHX42" s="117"/>
      <c r="LHY42" s="117"/>
      <c r="LHZ42" s="117"/>
      <c r="LIA42" s="117"/>
      <c r="LIB42" s="117"/>
      <c r="LIC42" s="117"/>
      <c r="LID42" s="117"/>
      <c r="LIE42" s="117"/>
      <c r="LIF42" s="117"/>
      <c r="LIG42" s="117"/>
      <c r="LIH42" s="117"/>
      <c r="LII42" s="117"/>
      <c r="LIJ42" s="117"/>
      <c r="LIK42" s="117"/>
      <c r="LIL42" s="117"/>
      <c r="LIM42" s="117"/>
      <c r="LIN42" s="117"/>
      <c r="LIO42" s="117"/>
      <c r="LIP42" s="117"/>
      <c r="LIQ42" s="117"/>
      <c r="LIR42" s="117"/>
      <c r="LIS42" s="117"/>
      <c r="LIT42" s="117"/>
      <c r="LIU42" s="117"/>
      <c r="LIV42" s="117"/>
      <c r="LIW42" s="117"/>
      <c r="LIX42" s="117"/>
      <c r="LIY42" s="117"/>
      <c r="LIZ42" s="117"/>
      <c r="LJA42" s="117"/>
      <c r="LJB42" s="117"/>
      <c r="LJC42" s="117"/>
      <c r="LJD42" s="117"/>
      <c r="LJE42" s="117"/>
      <c r="LJF42" s="117"/>
      <c r="LJG42" s="117"/>
      <c r="LJH42" s="117"/>
      <c r="LJI42" s="117"/>
      <c r="LJJ42" s="117"/>
      <c r="LJK42" s="117"/>
      <c r="LJL42" s="117"/>
      <c r="LJM42" s="117"/>
      <c r="LJN42" s="117"/>
      <c r="LJO42" s="117"/>
      <c r="LJP42" s="117"/>
      <c r="LJQ42" s="117"/>
      <c r="LJR42" s="117"/>
      <c r="LJS42" s="117"/>
      <c r="LJT42" s="117"/>
      <c r="LJU42" s="117"/>
      <c r="LJV42" s="117"/>
      <c r="LJW42" s="117"/>
      <c r="LJX42" s="117"/>
      <c r="LJY42" s="117"/>
      <c r="LJZ42" s="117"/>
      <c r="LKA42" s="117"/>
      <c r="LKB42" s="117"/>
      <c r="LKC42" s="117"/>
      <c r="LKD42" s="117"/>
      <c r="LKE42" s="117"/>
      <c r="LKF42" s="117"/>
      <c r="LKG42" s="117"/>
      <c r="LKH42" s="117"/>
      <c r="LKI42" s="117"/>
      <c r="LKJ42" s="117"/>
      <c r="LKK42" s="117"/>
      <c r="LKL42" s="117"/>
      <c r="LKM42" s="117"/>
      <c r="LKN42" s="117"/>
      <c r="LKO42" s="117"/>
      <c r="LKP42" s="117"/>
      <c r="LKQ42" s="117"/>
      <c r="LKR42" s="117"/>
      <c r="LKS42" s="117"/>
      <c r="LKT42" s="117"/>
      <c r="LKU42" s="117"/>
      <c r="LKV42" s="117"/>
      <c r="LKW42" s="117"/>
      <c r="LKX42" s="117"/>
      <c r="LKY42" s="117"/>
      <c r="LKZ42" s="117"/>
      <c r="LLA42" s="117"/>
      <c r="LLB42" s="117"/>
      <c r="LLC42" s="117"/>
      <c r="LLD42" s="117"/>
      <c r="LLE42" s="117"/>
      <c r="LLF42" s="117"/>
      <c r="LLG42" s="117"/>
      <c r="LLH42" s="117"/>
      <c r="LLI42" s="117"/>
      <c r="LLJ42" s="117"/>
      <c r="LLK42" s="117"/>
      <c r="LLL42" s="117"/>
      <c r="LLM42" s="117"/>
      <c r="LLN42" s="117"/>
      <c r="LLO42" s="117"/>
      <c r="LLP42" s="117"/>
      <c r="LLQ42" s="117"/>
      <c r="LLR42" s="117"/>
      <c r="LLS42" s="117"/>
      <c r="LLT42" s="117"/>
      <c r="LLU42" s="117"/>
      <c r="LLV42" s="117"/>
      <c r="LLW42" s="117"/>
      <c r="LLX42" s="117"/>
      <c r="LLY42" s="117"/>
      <c r="LLZ42" s="117"/>
      <c r="LMA42" s="117"/>
      <c r="LMB42" s="117"/>
      <c r="LMC42" s="117"/>
      <c r="LMD42" s="117"/>
      <c r="LME42" s="117"/>
      <c r="LMF42" s="117"/>
      <c r="LMG42" s="117"/>
      <c r="LMH42" s="117"/>
      <c r="LMI42" s="117"/>
      <c r="LMJ42" s="117"/>
      <c r="LMK42" s="117"/>
      <c r="LML42" s="117"/>
      <c r="LMM42" s="117"/>
      <c r="LMN42" s="117"/>
      <c r="LMO42" s="117"/>
      <c r="LMP42" s="117"/>
      <c r="LMQ42" s="117"/>
      <c r="LMR42" s="117"/>
      <c r="LMS42" s="117"/>
      <c r="LMT42" s="117"/>
      <c r="LMU42" s="117"/>
      <c r="LMV42" s="117"/>
      <c r="LMW42" s="117"/>
      <c r="LMX42" s="117"/>
      <c r="LMY42" s="117"/>
      <c r="LMZ42" s="117"/>
      <c r="LNA42" s="117"/>
      <c r="LNB42" s="117"/>
      <c r="LNC42" s="117"/>
      <c r="LND42" s="117"/>
      <c r="LNE42" s="117"/>
      <c r="LNF42" s="117"/>
      <c r="LNG42" s="117"/>
      <c r="LNH42" s="117"/>
      <c r="LNI42" s="117"/>
      <c r="LNJ42" s="117"/>
      <c r="LNK42" s="117"/>
      <c r="LNL42" s="117"/>
      <c r="LNM42" s="117"/>
      <c r="LNN42" s="117"/>
      <c r="LNO42" s="117"/>
      <c r="LNP42" s="117"/>
      <c r="LNQ42" s="117"/>
      <c r="LNR42" s="117"/>
      <c r="LNS42" s="117"/>
      <c r="LNT42" s="117"/>
      <c r="LNU42" s="117"/>
      <c r="LNV42" s="117"/>
      <c r="LNW42" s="117"/>
      <c r="LNX42" s="117"/>
      <c r="LNY42" s="117"/>
      <c r="LNZ42" s="117"/>
      <c r="LOA42" s="117"/>
      <c r="LOB42" s="117"/>
      <c r="LOC42" s="117"/>
      <c r="LOD42" s="117"/>
      <c r="LOE42" s="117"/>
      <c r="LOF42" s="117"/>
      <c r="LOG42" s="117"/>
      <c r="LOH42" s="117"/>
      <c r="LOI42" s="117"/>
      <c r="LOJ42" s="117"/>
      <c r="LOK42" s="117"/>
      <c r="LOL42" s="117"/>
      <c r="LOM42" s="117"/>
      <c r="LON42" s="117"/>
      <c r="LOO42" s="117"/>
      <c r="LOP42" s="117"/>
      <c r="LOQ42" s="117"/>
      <c r="LOR42" s="117"/>
      <c r="LOS42" s="117"/>
      <c r="LOT42" s="117"/>
      <c r="LOU42" s="117"/>
      <c r="LOV42" s="117"/>
      <c r="LOW42" s="117"/>
      <c r="LOX42" s="117"/>
      <c r="LOY42" s="117"/>
      <c r="LOZ42" s="117"/>
      <c r="LPA42" s="117"/>
      <c r="LPB42" s="117"/>
      <c r="LPC42" s="117"/>
      <c r="LPD42" s="117"/>
      <c r="LPE42" s="117"/>
      <c r="LPF42" s="117"/>
      <c r="LPG42" s="117"/>
      <c r="LPH42" s="117"/>
      <c r="LPI42" s="117"/>
      <c r="LPJ42" s="117"/>
      <c r="LPK42" s="117"/>
      <c r="LPL42" s="117"/>
      <c r="LPM42" s="117"/>
      <c r="LPN42" s="117"/>
      <c r="LPO42" s="117"/>
      <c r="LPP42" s="117"/>
      <c r="LPQ42" s="117"/>
      <c r="LPR42" s="117"/>
      <c r="LPS42" s="117"/>
      <c r="LPT42" s="117"/>
      <c r="LPU42" s="117"/>
      <c r="LPV42" s="117"/>
      <c r="LPW42" s="117"/>
      <c r="LPX42" s="117"/>
      <c r="LPY42" s="117"/>
      <c r="LPZ42" s="117"/>
      <c r="LQA42" s="117"/>
      <c r="LQB42" s="117"/>
      <c r="LQC42" s="117"/>
      <c r="LQD42" s="117"/>
      <c r="LQE42" s="117"/>
      <c r="LQF42" s="117"/>
      <c r="LQG42" s="117"/>
      <c r="LQH42" s="117"/>
      <c r="LQI42" s="117"/>
      <c r="LQJ42" s="117"/>
      <c r="LQK42" s="117"/>
      <c r="LQL42" s="117"/>
      <c r="LQM42" s="117"/>
      <c r="LQN42" s="117"/>
      <c r="LQO42" s="117"/>
      <c r="LQP42" s="117"/>
      <c r="LQQ42" s="117"/>
      <c r="LQR42" s="117"/>
      <c r="LQS42" s="117"/>
      <c r="LQT42" s="117"/>
      <c r="LQU42" s="117"/>
      <c r="LQV42" s="117"/>
      <c r="LQW42" s="117"/>
      <c r="LQX42" s="117"/>
      <c r="LQY42" s="117"/>
      <c r="LQZ42" s="117"/>
      <c r="LRA42" s="117"/>
      <c r="LRB42" s="117"/>
      <c r="LRC42" s="117"/>
      <c r="LRD42" s="117"/>
      <c r="LRE42" s="117"/>
      <c r="LRF42" s="117"/>
      <c r="LRG42" s="117"/>
      <c r="LRH42" s="117"/>
      <c r="LRI42" s="117"/>
      <c r="LRJ42" s="117"/>
      <c r="LRK42" s="117"/>
      <c r="LRL42" s="117"/>
      <c r="LRM42" s="117"/>
      <c r="LRN42" s="117"/>
      <c r="LRO42" s="117"/>
      <c r="LRP42" s="117"/>
      <c r="LRQ42" s="117"/>
      <c r="LRR42" s="117"/>
      <c r="LRS42" s="117"/>
      <c r="LRT42" s="117"/>
      <c r="LRU42" s="117"/>
      <c r="LRV42" s="117"/>
      <c r="LRW42" s="117"/>
      <c r="LRX42" s="117"/>
      <c r="LRY42" s="117"/>
      <c r="LRZ42" s="117"/>
      <c r="LSA42" s="117"/>
      <c r="LSB42" s="117"/>
      <c r="LSC42" s="117"/>
      <c r="LSD42" s="117"/>
      <c r="LSE42" s="117"/>
      <c r="LSF42" s="117"/>
      <c r="LSG42" s="117"/>
      <c r="LSH42" s="117"/>
      <c r="LSI42" s="117"/>
      <c r="LSJ42" s="117"/>
      <c r="LSK42" s="117"/>
      <c r="LSL42" s="117"/>
      <c r="LSM42" s="117"/>
      <c r="LSN42" s="117"/>
      <c r="LSO42" s="117"/>
      <c r="LSP42" s="117"/>
      <c r="LSQ42" s="117"/>
      <c r="LSR42" s="117"/>
      <c r="LSS42" s="117"/>
      <c r="LST42" s="117"/>
      <c r="LSU42" s="117"/>
      <c r="LSV42" s="117"/>
      <c r="LSW42" s="117"/>
      <c r="LSX42" s="117"/>
      <c r="LSY42" s="117"/>
      <c r="LSZ42" s="117"/>
      <c r="LTA42" s="117"/>
      <c r="LTB42" s="117"/>
      <c r="LTC42" s="117"/>
      <c r="LTD42" s="117"/>
      <c r="LTE42" s="117"/>
      <c r="LTF42" s="117"/>
      <c r="LTG42" s="117"/>
      <c r="LTH42" s="117"/>
      <c r="LTI42" s="117"/>
      <c r="LTJ42" s="117"/>
      <c r="LTK42" s="117"/>
      <c r="LTL42" s="117"/>
      <c r="LTM42" s="117"/>
      <c r="LTN42" s="117"/>
      <c r="LTO42" s="117"/>
      <c r="LTP42" s="117"/>
      <c r="LTQ42" s="117"/>
      <c r="LTR42" s="117"/>
      <c r="LTS42" s="117"/>
      <c r="LTT42" s="117"/>
      <c r="LTU42" s="117"/>
      <c r="LTV42" s="117"/>
      <c r="LTW42" s="117"/>
      <c r="LTX42" s="117"/>
      <c r="LTY42" s="117"/>
      <c r="LTZ42" s="117"/>
      <c r="LUA42" s="117"/>
      <c r="LUB42" s="117"/>
      <c r="LUC42" s="117"/>
      <c r="LUD42" s="117"/>
      <c r="LUE42" s="117"/>
      <c r="LUF42" s="117"/>
      <c r="LUG42" s="117"/>
      <c r="LUH42" s="117"/>
      <c r="LUI42" s="117"/>
      <c r="LUJ42" s="117"/>
      <c r="LUK42" s="117"/>
      <c r="LUL42" s="117"/>
      <c r="LUM42" s="117"/>
      <c r="LUN42" s="117"/>
      <c r="LUO42" s="117"/>
      <c r="LUP42" s="117"/>
      <c r="LUQ42" s="117"/>
      <c r="LUR42" s="117"/>
      <c r="LUS42" s="117"/>
      <c r="LUT42" s="117"/>
      <c r="LUU42" s="117"/>
      <c r="LUV42" s="117"/>
      <c r="LUW42" s="117"/>
      <c r="LUX42" s="117"/>
      <c r="LUY42" s="117"/>
      <c r="LUZ42" s="117"/>
      <c r="LVA42" s="117"/>
      <c r="LVB42" s="117"/>
      <c r="LVC42" s="117"/>
      <c r="LVD42" s="117"/>
      <c r="LVE42" s="117"/>
      <c r="LVF42" s="117"/>
      <c r="LVG42" s="117"/>
      <c r="LVH42" s="117"/>
      <c r="LVI42" s="117"/>
      <c r="LVJ42" s="117"/>
      <c r="LVK42" s="117"/>
      <c r="LVL42" s="117"/>
      <c r="LVM42" s="117"/>
      <c r="LVN42" s="117"/>
      <c r="LVO42" s="117"/>
      <c r="LVP42" s="117"/>
      <c r="LVQ42" s="117"/>
      <c r="LVR42" s="117"/>
      <c r="LVS42" s="117"/>
      <c r="LVT42" s="117"/>
      <c r="LVU42" s="117"/>
      <c r="LVV42" s="117"/>
      <c r="LVW42" s="117"/>
      <c r="LVX42" s="117"/>
      <c r="LVY42" s="117"/>
      <c r="LVZ42" s="117"/>
      <c r="LWA42" s="117"/>
      <c r="LWB42" s="117"/>
      <c r="LWC42" s="117"/>
      <c r="LWD42" s="117"/>
      <c r="LWE42" s="117"/>
      <c r="LWF42" s="117"/>
      <c r="LWG42" s="117"/>
      <c r="LWH42" s="117"/>
      <c r="LWI42" s="117"/>
      <c r="LWJ42" s="117"/>
      <c r="LWK42" s="117"/>
      <c r="LWL42" s="117"/>
      <c r="LWM42" s="117"/>
      <c r="LWN42" s="117"/>
      <c r="LWO42" s="117"/>
      <c r="LWP42" s="117"/>
      <c r="LWQ42" s="117"/>
      <c r="LWR42" s="117"/>
      <c r="LWS42" s="117"/>
      <c r="LWT42" s="117"/>
      <c r="LWU42" s="117"/>
      <c r="LWV42" s="117"/>
      <c r="LWW42" s="117"/>
      <c r="LWX42" s="117"/>
      <c r="LWY42" s="117"/>
      <c r="LWZ42" s="117"/>
      <c r="LXA42" s="117"/>
      <c r="LXB42" s="117"/>
      <c r="LXC42" s="117"/>
      <c r="LXD42" s="117"/>
      <c r="LXE42" s="117"/>
      <c r="LXF42" s="117"/>
      <c r="LXG42" s="117"/>
      <c r="LXH42" s="117"/>
      <c r="LXI42" s="117"/>
      <c r="LXJ42" s="117"/>
      <c r="LXK42" s="117"/>
      <c r="LXL42" s="117"/>
      <c r="LXM42" s="117"/>
      <c r="LXN42" s="117"/>
      <c r="LXO42" s="117"/>
      <c r="LXP42" s="117"/>
      <c r="LXQ42" s="117"/>
      <c r="LXR42" s="117"/>
      <c r="LXS42" s="117"/>
      <c r="LXT42" s="117"/>
      <c r="LXU42" s="117"/>
      <c r="LXV42" s="117"/>
      <c r="LXW42" s="117"/>
      <c r="LXX42" s="117"/>
      <c r="LXY42" s="117"/>
      <c r="LXZ42" s="117"/>
      <c r="LYA42" s="117"/>
      <c r="LYB42" s="117"/>
      <c r="LYC42" s="117"/>
      <c r="LYD42" s="117"/>
      <c r="LYE42" s="117"/>
      <c r="LYF42" s="117"/>
      <c r="LYG42" s="117"/>
      <c r="LYH42" s="117"/>
      <c r="LYI42" s="117"/>
      <c r="LYJ42" s="117"/>
      <c r="LYK42" s="117"/>
      <c r="LYL42" s="117"/>
      <c r="LYM42" s="117"/>
      <c r="LYN42" s="117"/>
      <c r="LYO42" s="117"/>
      <c r="LYP42" s="117"/>
      <c r="LYQ42" s="117"/>
      <c r="LYR42" s="117"/>
      <c r="LYS42" s="117"/>
      <c r="LYT42" s="117"/>
      <c r="LYU42" s="117"/>
      <c r="LYV42" s="117"/>
      <c r="LYW42" s="117"/>
      <c r="LYX42" s="117"/>
      <c r="LYY42" s="117"/>
      <c r="LYZ42" s="117"/>
      <c r="LZA42" s="117"/>
      <c r="LZB42" s="117"/>
      <c r="LZC42" s="117"/>
      <c r="LZD42" s="117"/>
      <c r="LZE42" s="117"/>
      <c r="LZF42" s="117"/>
      <c r="LZG42" s="117"/>
      <c r="LZH42" s="117"/>
      <c r="LZI42" s="117"/>
      <c r="LZJ42" s="117"/>
      <c r="LZK42" s="117"/>
      <c r="LZL42" s="117"/>
      <c r="LZM42" s="117"/>
      <c r="LZN42" s="117"/>
      <c r="LZO42" s="117"/>
      <c r="LZP42" s="117"/>
      <c r="LZQ42" s="117"/>
      <c r="LZR42" s="117"/>
      <c r="LZS42" s="117"/>
      <c r="LZT42" s="117"/>
      <c r="LZU42" s="117"/>
      <c r="LZV42" s="117"/>
      <c r="LZW42" s="117"/>
      <c r="LZX42" s="117"/>
      <c r="LZY42" s="117"/>
      <c r="LZZ42" s="117"/>
      <c r="MAA42" s="117"/>
      <c r="MAB42" s="117"/>
      <c r="MAC42" s="117"/>
      <c r="MAD42" s="117"/>
      <c r="MAE42" s="117"/>
      <c r="MAF42" s="117"/>
      <c r="MAG42" s="117"/>
      <c r="MAH42" s="117"/>
      <c r="MAI42" s="117"/>
      <c r="MAJ42" s="117"/>
      <c r="MAK42" s="117"/>
      <c r="MAL42" s="117"/>
      <c r="MAM42" s="117"/>
      <c r="MAN42" s="117"/>
      <c r="MAO42" s="117"/>
      <c r="MAP42" s="117"/>
      <c r="MAQ42" s="117"/>
      <c r="MAR42" s="117"/>
      <c r="MAS42" s="117"/>
      <c r="MAT42" s="117"/>
      <c r="MAU42" s="117"/>
      <c r="MAV42" s="117"/>
      <c r="MAW42" s="117"/>
      <c r="MAX42" s="117"/>
      <c r="MAY42" s="117"/>
      <c r="MAZ42" s="117"/>
      <c r="MBA42" s="117"/>
      <c r="MBB42" s="117"/>
      <c r="MBC42" s="117"/>
      <c r="MBD42" s="117"/>
      <c r="MBE42" s="117"/>
      <c r="MBF42" s="117"/>
      <c r="MBG42" s="117"/>
      <c r="MBH42" s="117"/>
      <c r="MBI42" s="117"/>
      <c r="MBJ42" s="117"/>
      <c r="MBK42" s="117"/>
      <c r="MBL42" s="117"/>
      <c r="MBM42" s="117"/>
      <c r="MBN42" s="117"/>
      <c r="MBO42" s="117"/>
      <c r="MBP42" s="117"/>
      <c r="MBQ42" s="117"/>
      <c r="MBR42" s="117"/>
      <c r="MBS42" s="117"/>
      <c r="MBT42" s="117"/>
      <c r="MBU42" s="117"/>
      <c r="MBV42" s="117"/>
      <c r="MBW42" s="117"/>
      <c r="MBX42" s="117"/>
      <c r="MBY42" s="117"/>
      <c r="MBZ42" s="117"/>
      <c r="MCA42" s="117"/>
      <c r="MCB42" s="117"/>
      <c r="MCC42" s="117"/>
      <c r="MCD42" s="117"/>
      <c r="MCE42" s="117"/>
      <c r="MCF42" s="117"/>
      <c r="MCG42" s="117"/>
      <c r="MCH42" s="117"/>
      <c r="MCI42" s="117"/>
      <c r="MCJ42" s="117"/>
      <c r="MCK42" s="117"/>
      <c r="MCL42" s="117"/>
      <c r="MCM42" s="117"/>
      <c r="MCN42" s="117"/>
      <c r="MCO42" s="117"/>
      <c r="MCP42" s="117"/>
      <c r="MCQ42" s="117"/>
      <c r="MCR42" s="117"/>
      <c r="MCS42" s="117"/>
      <c r="MCT42" s="117"/>
      <c r="MCU42" s="117"/>
      <c r="MCV42" s="117"/>
      <c r="MCW42" s="117"/>
      <c r="MCX42" s="117"/>
      <c r="MCY42" s="117"/>
      <c r="MCZ42" s="117"/>
      <c r="MDA42" s="117"/>
      <c r="MDB42" s="117"/>
      <c r="MDC42" s="117"/>
      <c r="MDD42" s="117"/>
      <c r="MDE42" s="117"/>
      <c r="MDF42" s="117"/>
      <c r="MDG42" s="117"/>
      <c r="MDH42" s="117"/>
      <c r="MDI42" s="117"/>
      <c r="MDJ42" s="117"/>
      <c r="MDK42" s="117"/>
      <c r="MDL42" s="117"/>
      <c r="MDM42" s="117"/>
      <c r="MDN42" s="117"/>
      <c r="MDO42" s="117"/>
      <c r="MDP42" s="117"/>
      <c r="MDQ42" s="117"/>
      <c r="MDR42" s="117"/>
      <c r="MDS42" s="117"/>
      <c r="MDT42" s="117"/>
      <c r="MDU42" s="117"/>
      <c r="MDV42" s="117"/>
      <c r="MDW42" s="117"/>
      <c r="MDX42" s="117"/>
      <c r="MDY42" s="117"/>
      <c r="MDZ42" s="117"/>
      <c r="MEA42" s="117"/>
      <c r="MEB42" s="117"/>
      <c r="MEC42" s="117"/>
      <c r="MED42" s="117"/>
      <c r="MEE42" s="117"/>
      <c r="MEF42" s="117"/>
      <c r="MEG42" s="117"/>
      <c r="MEH42" s="117"/>
      <c r="MEI42" s="117"/>
      <c r="MEJ42" s="117"/>
      <c r="MEK42" s="117"/>
      <c r="MEL42" s="117"/>
      <c r="MEM42" s="117"/>
      <c r="MEN42" s="117"/>
      <c r="MEO42" s="117"/>
      <c r="MEP42" s="117"/>
      <c r="MEQ42" s="117"/>
      <c r="MER42" s="117"/>
      <c r="MES42" s="117"/>
      <c r="MET42" s="117"/>
      <c r="MEU42" s="117"/>
      <c r="MEV42" s="117"/>
      <c r="MEW42" s="117"/>
      <c r="MEX42" s="117"/>
      <c r="MEY42" s="117"/>
      <c r="MEZ42" s="117"/>
      <c r="MFA42" s="117"/>
      <c r="MFB42" s="117"/>
      <c r="MFC42" s="117"/>
      <c r="MFD42" s="117"/>
      <c r="MFE42" s="117"/>
      <c r="MFF42" s="117"/>
      <c r="MFG42" s="117"/>
      <c r="MFH42" s="117"/>
      <c r="MFI42" s="117"/>
      <c r="MFJ42" s="117"/>
      <c r="MFK42" s="117"/>
      <c r="MFL42" s="117"/>
      <c r="MFM42" s="117"/>
      <c r="MFN42" s="117"/>
      <c r="MFO42" s="117"/>
      <c r="MFP42" s="117"/>
      <c r="MFQ42" s="117"/>
      <c r="MFR42" s="117"/>
      <c r="MFS42" s="117"/>
      <c r="MFT42" s="117"/>
      <c r="MFU42" s="117"/>
      <c r="MFV42" s="117"/>
      <c r="MFW42" s="117"/>
      <c r="MFX42" s="117"/>
      <c r="MFY42" s="117"/>
      <c r="MFZ42" s="117"/>
      <c r="MGA42" s="117"/>
      <c r="MGB42" s="117"/>
      <c r="MGC42" s="117"/>
      <c r="MGD42" s="117"/>
      <c r="MGE42" s="117"/>
      <c r="MGF42" s="117"/>
      <c r="MGG42" s="117"/>
      <c r="MGH42" s="117"/>
      <c r="MGI42" s="117"/>
      <c r="MGJ42" s="117"/>
      <c r="MGK42" s="117"/>
      <c r="MGL42" s="117"/>
      <c r="MGM42" s="117"/>
      <c r="MGN42" s="117"/>
      <c r="MGO42" s="117"/>
      <c r="MGP42" s="117"/>
      <c r="MGQ42" s="117"/>
      <c r="MGR42" s="117"/>
      <c r="MGS42" s="117"/>
      <c r="MGT42" s="117"/>
      <c r="MGU42" s="117"/>
      <c r="MGV42" s="117"/>
      <c r="MGW42" s="117"/>
      <c r="MGX42" s="117"/>
      <c r="MGY42" s="117"/>
      <c r="MGZ42" s="117"/>
      <c r="MHA42" s="117"/>
      <c r="MHB42" s="117"/>
      <c r="MHC42" s="117"/>
      <c r="MHD42" s="117"/>
      <c r="MHE42" s="117"/>
      <c r="MHF42" s="117"/>
      <c r="MHG42" s="117"/>
      <c r="MHH42" s="117"/>
      <c r="MHI42" s="117"/>
      <c r="MHJ42" s="117"/>
      <c r="MHK42" s="117"/>
      <c r="MHL42" s="117"/>
      <c r="MHM42" s="117"/>
      <c r="MHN42" s="117"/>
      <c r="MHO42" s="117"/>
      <c r="MHP42" s="117"/>
      <c r="MHQ42" s="117"/>
      <c r="MHR42" s="117"/>
      <c r="MHS42" s="117"/>
      <c r="MHT42" s="117"/>
      <c r="MHU42" s="117"/>
      <c r="MHV42" s="117"/>
      <c r="MHW42" s="117"/>
      <c r="MHX42" s="117"/>
      <c r="MHY42" s="117"/>
      <c r="MHZ42" s="117"/>
      <c r="MIA42" s="117"/>
      <c r="MIB42" s="117"/>
      <c r="MIC42" s="117"/>
      <c r="MID42" s="117"/>
      <c r="MIE42" s="117"/>
      <c r="MIF42" s="117"/>
      <c r="MIG42" s="117"/>
      <c r="MIH42" s="117"/>
      <c r="MII42" s="117"/>
      <c r="MIJ42" s="117"/>
      <c r="MIK42" s="117"/>
      <c r="MIL42" s="117"/>
      <c r="MIM42" s="117"/>
      <c r="MIN42" s="117"/>
      <c r="MIO42" s="117"/>
      <c r="MIP42" s="117"/>
      <c r="MIQ42" s="117"/>
      <c r="MIR42" s="117"/>
      <c r="MIS42" s="117"/>
      <c r="MIT42" s="117"/>
      <c r="MIU42" s="117"/>
      <c r="MIV42" s="117"/>
      <c r="MIW42" s="117"/>
      <c r="MIX42" s="117"/>
      <c r="MIY42" s="117"/>
      <c r="MIZ42" s="117"/>
      <c r="MJA42" s="117"/>
      <c r="MJB42" s="117"/>
      <c r="MJC42" s="117"/>
      <c r="MJD42" s="117"/>
      <c r="MJE42" s="117"/>
      <c r="MJF42" s="117"/>
      <c r="MJG42" s="117"/>
      <c r="MJH42" s="117"/>
      <c r="MJI42" s="117"/>
      <c r="MJJ42" s="117"/>
      <c r="MJK42" s="117"/>
      <c r="MJL42" s="117"/>
      <c r="MJM42" s="117"/>
      <c r="MJN42" s="117"/>
      <c r="MJO42" s="117"/>
      <c r="MJP42" s="117"/>
      <c r="MJQ42" s="117"/>
      <c r="MJR42" s="117"/>
      <c r="MJS42" s="117"/>
      <c r="MJT42" s="117"/>
      <c r="MJU42" s="117"/>
      <c r="MJV42" s="117"/>
      <c r="MJW42" s="117"/>
      <c r="MJX42" s="117"/>
      <c r="MJY42" s="117"/>
      <c r="MJZ42" s="117"/>
      <c r="MKA42" s="117"/>
      <c r="MKB42" s="117"/>
      <c r="MKC42" s="117"/>
      <c r="MKD42" s="117"/>
      <c r="MKE42" s="117"/>
      <c r="MKF42" s="117"/>
      <c r="MKG42" s="117"/>
      <c r="MKH42" s="117"/>
      <c r="MKI42" s="117"/>
      <c r="MKJ42" s="117"/>
      <c r="MKK42" s="117"/>
      <c r="MKL42" s="117"/>
      <c r="MKM42" s="117"/>
      <c r="MKN42" s="117"/>
      <c r="MKO42" s="117"/>
      <c r="MKP42" s="117"/>
      <c r="MKQ42" s="117"/>
      <c r="MKR42" s="117"/>
      <c r="MKS42" s="117"/>
      <c r="MKT42" s="117"/>
      <c r="MKU42" s="117"/>
      <c r="MKV42" s="117"/>
      <c r="MKW42" s="117"/>
      <c r="MKX42" s="117"/>
      <c r="MKY42" s="117"/>
      <c r="MKZ42" s="117"/>
      <c r="MLA42" s="117"/>
      <c r="MLB42" s="117"/>
      <c r="MLC42" s="117"/>
      <c r="MLD42" s="117"/>
      <c r="MLE42" s="117"/>
      <c r="MLF42" s="117"/>
      <c r="MLG42" s="117"/>
      <c r="MLH42" s="117"/>
      <c r="MLI42" s="117"/>
      <c r="MLJ42" s="117"/>
      <c r="MLK42" s="117"/>
      <c r="MLL42" s="117"/>
      <c r="MLM42" s="117"/>
      <c r="MLN42" s="117"/>
      <c r="MLO42" s="117"/>
      <c r="MLP42" s="117"/>
      <c r="MLQ42" s="117"/>
      <c r="MLR42" s="117"/>
      <c r="MLS42" s="117"/>
      <c r="MLT42" s="117"/>
      <c r="MLU42" s="117"/>
      <c r="MLV42" s="117"/>
      <c r="MLW42" s="117"/>
      <c r="MLX42" s="117"/>
      <c r="MLY42" s="117"/>
      <c r="MLZ42" s="117"/>
      <c r="MMA42" s="117"/>
      <c r="MMB42" s="117"/>
      <c r="MMC42" s="117"/>
      <c r="MMD42" s="117"/>
      <c r="MME42" s="117"/>
      <c r="MMF42" s="117"/>
      <c r="MMG42" s="117"/>
      <c r="MMH42" s="117"/>
      <c r="MMI42" s="117"/>
      <c r="MMJ42" s="117"/>
      <c r="MMK42" s="117"/>
      <c r="MML42" s="117"/>
      <c r="MMM42" s="117"/>
      <c r="MMN42" s="117"/>
      <c r="MMO42" s="117"/>
      <c r="MMP42" s="117"/>
      <c r="MMQ42" s="117"/>
      <c r="MMR42" s="117"/>
      <c r="MMS42" s="117"/>
      <c r="MMT42" s="117"/>
      <c r="MMU42" s="117"/>
      <c r="MMV42" s="117"/>
      <c r="MMW42" s="117"/>
      <c r="MMX42" s="117"/>
      <c r="MMY42" s="117"/>
      <c r="MMZ42" s="117"/>
      <c r="MNA42" s="117"/>
      <c r="MNB42" s="117"/>
      <c r="MNC42" s="117"/>
      <c r="MND42" s="117"/>
      <c r="MNE42" s="117"/>
      <c r="MNF42" s="117"/>
      <c r="MNG42" s="117"/>
      <c r="MNH42" s="117"/>
      <c r="MNI42" s="117"/>
      <c r="MNJ42" s="117"/>
      <c r="MNK42" s="117"/>
      <c r="MNL42" s="117"/>
      <c r="MNM42" s="117"/>
      <c r="MNN42" s="117"/>
      <c r="MNO42" s="117"/>
      <c r="MNP42" s="117"/>
      <c r="MNQ42" s="117"/>
      <c r="MNR42" s="117"/>
      <c r="MNS42" s="117"/>
      <c r="MNT42" s="117"/>
      <c r="MNU42" s="117"/>
      <c r="MNV42" s="117"/>
      <c r="MNW42" s="117"/>
      <c r="MNX42" s="117"/>
      <c r="MNY42" s="117"/>
      <c r="MNZ42" s="117"/>
      <c r="MOA42" s="117"/>
      <c r="MOB42" s="117"/>
      <c r="MOC42" s="117"/>
      <c r="MOD42" s="117"/>
      <c r="MOE42" s="117"/>
      <c r="MOF42" s="117"/>
      <c r="MOG42" s="117"/>
      <c r="MOH42" s="117"/>
      <c r="MOI42" s="117"/>
      <c r="MOJ42" s="117"/>
      <c r="MOK42" s="117"/>
      <c r="MOL42" s="117"/>
      <c r="MOM42" s="117"/>
      <c r="MON42" s="117"/>
      <c r="MOO42" s="117"/>
      <c r="MOP42" s="117"/>
      <c r="MOQ42" s="117"/>
      <c r="MOR42" s="117"/>
      <c r="MOS42" s="117"/>
      <c r="MOT42" s="117"/>
      <c r="MOU42" s="117"/>
      <c r="MOV42" s="117"/>
      <c r="MOW42" s="117"/>
      <c r="MOX42" s="117"/>
      <c r="MOY42" s="117"/>
      <c r="MOZ42" s="117"/>
      <c r="MPA42" s="117"/>
      <c r="MPB42" s="117"/>
      <c r="MPC42" s="117"/>
      <c r="MPD42" s="117"/>
      <c r="MPE42" s="117"/>
      <c r="MPF42" s="117"/>
      <c r="MPG42" s="117"/>
      <c r="MPH42" s="117"/>
      <c r="MPI42" s="117"/>
      <c r="MPJ42" s="117"/>
      <c r="MPK42" s="117"/>
      <c r="MPL42" s="117"/>
      <c r="MPM42" s="117"/>
      <c r="MPN42" s="117"/>
      <c r="MPO42" s="117"/>
      <c r="MPP42" s="117"/>
      <c r="MPQ42" s="117"/>
      <c r="MPR42" s="117"/>
      <c r="MPS42" s="117"/>
      <c r="MPT42" s="117"/>
      <c r="MPU42" s="117"/>
      <c r="MPV42" s="117"/>
      <c r="MPW42" s="117"/>
      <c r="MPX42" s="117"/>
      <c r="MPY42" s="117"/>
      <c r="MPZ42" s="117"/>
      <c r="MQA42" s="117"/>
      <c r="MQB42" s="117"/>
      <c r="MQC42" s="117"/>
      <c r="MQD42" s="117"/>
      <c r="MQE42" s="117"/>
      <c r="MQF42" s="117"/>
      <c r="MQG42" s="117"/>
      <c r="MQH42" s="117"/>
      <c r="MQI42" s="117"/>
      <c r="MQJ42" s="117"/>
      <c r="MQK42" s="117"/>
      <c r="MQL42" s="117"/>
      <c r="MQM42" s="117"/>
      <c r="MQN42" s="117"/>
      <c r="MQO42" s="117"/>
      <c r="MQP42" s="117"/>
      <c r="MQQ42" s="117"/>
      <c r="MQR42" s="117"/>
      <c r="MQS42" s="117"/>
      <c r="MQT42" s="117"/>
      <c r="MQU42" s="117"/>
      <c r="MQV42" s="117"/>
      <c r="MQW42" s="117"/>
      <c r="MQX42" s="117"/>
      <c r="MQY42" s="117"/>
      <c r="MQZ42" s="117"/>
      <c r="MRA42" s="117"/>
      <c r="MRB42" s="117"/>
      <c r="MRC42" s="117"/>
      <c r="MRD42" s="117"/>
      <c r="MRE42" s="117"/>
      <c r="MRF42" s="117"/>
      <c r="MRG42" s="117"/>
      <c r="MRH42" s="117"/>
      <c r="MRI42" s="117"/>
      <c r="MRJ42" s="117"/>
      <c r="MRK42" s="117"/>
      <c r="MRL42" s="117"/>
      <c r="MRM42" s="117"/>
      <c r="MRN42" s="117"/>
      <c r="MRO42" s="117"/>
      <c r="MRP42" s="117"/>
      <c r="MRQ42" s="117"/>
      <c r="MRR42" s="117"/>
      <c r="MRS42" s="117"/>
      <c r="MRT42" s="117"/>
      <c r="MRU42" s="117"/>
      <c r="MRV42" s="117"/>
      <c r="MRW42" s="117"/>
      <c r="MRX42" s="117"/>
      <c r="MRY42" s="117"/>
      <c r="MRZ42" s="117"/>
      <c r="MSA42" s="117"/>
      <c r="MSB42" s="117"/>
      <c r="MSC42" s="117"/>
      <c r="MSD42" s="117"/>
      <c r="MSE42" s="117"/>
      <c r="MSF42" s="117"/>
      <c r="MSG42" s="117"/>
      <c r="MSH42" s="117"/>
      <c r="MSI42" s="117"/>
      <c r="MSJ42" s="117"/>
      <c r="MSK42" s="117"/>
      <c r="MSL42" s="117"/>
      <c r="MSM42" s="117"/>
      <c r="MSN42" s="117"/>
      <c r="MSO42" s="117"/>
      <c r="MSP42" s="117"/>
      <c r="MSQ42" s="117"/>
      <c r="MSR42" s="117"/>
      <c r="MSS42" s="117"/>
      <c r="MST42" s="117"/>
      <c r="MSU42" s="117"/>
      <c r="MSV42" s="117"/>
      <c r="MSW42" s="117"/>
      <c r="MSX42" s="117"/>
      <c r="MSY42" s="117"/>
      <c r="MSZ42" s="117"/>
      <c r="MTA42" s="117"/>
      <c r="MTB42" s="117"/>
      <c r="MTC42" s="117"/>
      <c r="MTD42" s="117"/>
      <c r="MTE42" s="117"/>
      <c r="MTF42" s="117"/>
      <c r="MTG42" s="117"/>
      <c r="MTH42" s="117"/>
      <c r="MTI42" s="117"/>
      <c r="MTJ42" s="117"/>
      <c r="MTK42" s="117"/>
      <c r="MTL42" s="117"/>
      <c r="MTM42" s="117"/>
      <c r="MTN42" s="117"/>
      <c r="MTO42" s="117"/>
      <c r="MTP42" s="117"/>
      <c r="MTQ42" s="117"/>
      <c r="MTR42" s="117"/>
      <c r="MTS42" s="117"/>
      <c r="MTT42" s="117"/>
      <c r="MTU42" s="117"/>
      <c r="MTV42" s="117"/>
      <c r="MTW42" s="117"/>
      <c r="MTX42" s="117"/>
      <c r="MTY42" s="117"/>
      <c r="MTZ42" s="117"/>
      <c r="MUA42" s="117"/>
      <c r="MUB42" s="117"/>
      <c r="MUC42" s="117"/>
      <c r="MUD42" s="117"/>
      <c r="MUE42" s="117"/>
      <c r="MUF42" s="117"/>
      <c r="MUG42" s="117"/>
      <c r="MUH42" s="117"/>
      <c r="MUI42" s="117"/>
      <c r="MUJ42" s="117"/>
      <c r="MUK42" s="117"/>
      <c r="MUL42" s="117"/>
      <c r="MUM42" s="117"/>
      <c r="MUN42" s="117"/>
      <c r="MUO42" s="117"/>
      <c r="MUP42" s="117"/>
      <c r="MUQ42" s="117"/>
      <c r="MUR42" s="117"/>
      <c r="MUS42" s="117"/>
      <c r="MUT42" s="117"/>
      <c r="MUU42" s="117"/>
      <c r="MUV42" s="117"/>
      <c r="MUW42" s="117"/>
      <c r="MUX42" s="117"/>
      <c r="MUY42" s="117"/>
      <c r="MUZ42" s="117"/>
      <c r="MVA42" s="117"/>
      <c r="MVB42" s="117"/>
      <c r="MVC42" s="117"/>
      <c r="MVD42" s="117"/>
      <c r="MVE42" s="117"/>
      <c r="MVF42" s="117"/>
      <c r="MVG42" s="117"/>
      <c r="MVH42" s="117"/>
      <c r="MVI42" s="117"/>
      <c r="MVJ42" s="117"/>
      <c r="MVK42" s="117"/>
      <c r="MVL42" s="117"/>
      <c r="MVM42" s="117"/>
      <c r="MVN42" s="117"/>
      <c r="MVO42" s="117"/>
      <c r="MVP42" s="117"/>
      <c r="MVQ42" s="117"/>
      <c r="MVR42" s="117"/>
      <c r="MVS42" s="117"/>
      <c r="MVT42" s="117"/>
      <c r="MVU42" s="117"/>
      <c r="MVV42" s="117"/>
      <c r="MVW42" s="117"/>
      <c r="MVX42" s="117"/>
      <c r="MVY42" s="117"/>
      <c r="MVZ42" s="117"/>
      <c r="MWA42" s="117"/>
      <c r="MWB42" s="117"/>
      <c r="MWC42" s="117"/>
      <c r="MWD42" s="117"/>
      <c r="MWE42" s="117"/>
      <c r="MWF42" s="117"/>
      <c r="MWG42" s="117"/>
      <c r="MWH42" s="117"/>
      <c r="MWI42" s="117"/>
      <c r="MWJ42" s="117"/>
      <c r="MWK42" s="117"/>
      <c r="MWL42" s="117"/>
      <c r="MWM42" s="117"/>
      <c r="MWN42" s="117"/>
      <c r="MWO42" s="117"/>
      <c r="MWP42" s="117"/>
      <c r="MWQ42" s="117"/>
      <c r="MWR42" s="117"/>
      <c r="MWS42" s="117"/>
      <c r="MWT42" s="117"/>
      <c r="MWU42" s="117"/>
      <c r="MWV42" s="117"/>
      <c r="MWW42" s="117"/>
      <c r="MWX42" s="117"/>
      <c r="MWY42" s="117"/>
      <c r="MWZ42" s="117"/>
      <c r="MXA42" s="117"/>
      <c r="MXB42" s="117"/>
      <c r="MXC42" s="117"/>
      <c r="MXD42" s="117"/>
      <c r="MXE42" s="117"/>
      <c r="MXF42" s="117"/>
      <c r="MXG42" s="117"/>
      <c r="MXH42" s="117"/>
      <c r="MXI42" s="117"/>
      <c r="MXJ42" s="117"/>
      <c r="MXK42" s="117"/>
      <c r="MXL42" s="117"/>
      <c r="MXM42" s="117"/>
      <c r="MXN42" s="117"/>
      <c r="MXO42" s="117"/>
      <c r="MXP42" s="117"/>
      <c r="MXQ42" s="117"/>
      <c r="MXR42" s="117"/>
      <c r="MXS42" s="117"/>
      <c r="MXT42" s="117"/>
      <c r="MXU42" s="117"/>
      <c r="MXV42" s="117"/>
      <c r="MXW42" s="117"/>
      <c r="MXX42" s="117"/>
      <c r="MXY42" s="117"/>
      <c r="MXZ42" s="117"/>
      <c r="MYA42" s="117"/>
      <c r="MYB42" s="117"/>
      <c r="MYC42" s="117"/>
      <c r="MYD42" s="117"/>
      <c r="MYE42" s="117"/>
      <c r="MYF42" s="117"/>
      <c r="MYG42" s="117"/>
      <c r="MYH42" s="117"/>
      <c r="MYI42" s="117"/>
      <c r="MYJ42" s="117"/>
      <c r="MYK42" s="117"/>
      <c r="MYL42" s="117"/>
      <c r="MYM42" s="117"/>
      <c r="MYN42" s="117"/>
      <c r="MYO42" s="117"/>
      <c r="MYP42" s="117"/>
      <c r="MYQ42" s="117"/>
      <c r="MYR42" s="117"/>
      <c r="MYS42" s="117"/>
      <c r="MYT42" s="117"/>
      <c r="MYU42" s="117"/>
      <c r="MYV42" s="117"/>
      <c r="MYW42" s="117"/>
      <c r="MYX42" s="117"/>
      <c r="MYY42" s="117"/>
      <c r="MYZ42" s="117"/>
      <c r="MZA42" s="117"/>
      <c r="MZB42" s="117"/>
      <c r="MZC42" s="117"/>
      <c r="MZD42" s="117"/>
      <c r="MZE42" s="117"/>
      <c r="MZF42" s="117"/>
      <c r="MZG42" s="117"/>
      <c r="MZH42" s="117"/>
      <c r="MZI42" s="117"/>
      <c r="MZJ42" s="117"/>
      <c r="MZK42" s="117"/>
      <c r="MZL42" s="117"/>
      <c r="MZM42" s="117"/>
      <c r="MZN42" s="117"/>
      <c r="MZO42" s="117"/>
      <c r="MZP42" s="117"/>
      <c r="MZQ42" s="117"/>
      <c r="MZR42" s="117"/>
      <c r="MZS42" s="117"/>
      <c r="MZT42" s="117"/>
      <c r="MZU42" s="117"/>
      <c r="MZV42" s="117"/>
      <c r="MZW42" s="117"/>
      <c r="MZX42" s="117"/>
      <c r="MZY42" s="117"/>
      <c r="MZZ42" s="117"/>
      <c r="NAA42" s="117"/>
      <c r="NAB42" s="117"/>
      <c r="NAC42" s="117"/>
      <c r="NAD42" s="117"/>
      <c r="NAE42" s="117"/>
      <c r="NAF42" s="117"/>
      <c r="NAG42" s="117"/>
      <c r="NAH42" s="117"/>
      <c r="NAI42" s="117"/>
      <c r="NAJ42" s="117"/>
      <c r="NAK42" s="117"/>
      <c r="NAL42" s="117"/>
      <c r="NAM42" s="117"/>
      <c r="NAN42" s="117"/>
      <c r="NAO42" s="117"/>
      <c r="NAP42" s="117"/>
      <c r="NAQ42" s="117"/>
      <c r="NAR42" s="117"/>
      <c r="NAS42" s="117"/>
      <c r="NAT42" s="117"/>
      <c r="NAU42" s="117"/>
      <c r="NAV42" s="117"/>
      <c r="NAW42" s="117"/>
      <c r="NAX42" s="117"/>
      <c r="NAY42" s="117"/>
      <c r="NAZ42" s="117"/>
      <c r="NBA42" s="117"/>
      <c r="NBB42" s="117"/>
      <c r="NBC42" s="117"/>
      <c r="NBD42" s="117"/>
      <c r="NBE42" s="117"/>
      <c r="NBF42" s="117"/>
      <c r="NBG42" s="117"/>
      <c r="NBH42" s="117"/>
      <c r="NBI42" s="117"/>
      <c r="NBJ42" s="117"/>
      <c r="NBK42" s="117"/>
      <c r="NBL42" s="117"/>
      <c r="NBM42" s="117"/>
      <c r="NBN42" s="117"/>
      <c r="NBO42" s="117"/>
      <c r="NBP42" s="117"/>
      <c r="NBQ42" s="117"/>
      <c r="NBR42" s="117"/>
      <c r="NBS42" s="117"/>
      <c r="NBT42" s="117"/>
      <c r="NBU42" s="117"/>
      <c r="NBV42" s="117"/>
      <c r="NBW42" s="117"/>
      <c r="NBX42" s="117"/>
      <c r="NBY42" s="117"/>
      <c r="NBZ42" s="117"/>
      <c r="NCA42" s="117"/>
      <c r="NCB42" s="117"/>
      <c r="NCC42" s="117"/>
      <c r="NCD42" s="117"/>
      <c r="NCE42" s="117"/>
      <c r="NCF42" s="117"/>
      <c r="NCG42" s="117"/>
      <c r="NCH42" s="117"/>
      <c r="NCI42" s="117"/>
      <c r="NCJ42" s="117"/>
      <c r="NCK42" s="117"/>
      <c r="NCL42" s="117"/>
      <c r="NCM42" s="117"/>
      <c r="NCN42" s="117"/>
      <c r="NCO42" s="117"/>
      <c r="NCP42" s="117"/>
      <c r="NCQ42" s="117"/>
      <c r="NCR42" s="117"/>
      <c r="NCS42" s="117"/>
      <c r="NCT42" s="117"/>
      <c r="NCU42" s="117"/>
      <c r="NCV42" s="117"/>
      <c r="NCW42" s="117"/>
      <c r="NCX42" s="117"/>
      <c r="NCY42" s="117"/>
      <c r="NCZ42" s="117"/>
      <c r="NDA42" s="117"/>
      <c r="NDB42" s="117"/>
      <c r="NDC42" s="117"/>
      <c r="NDD42" s="117"/>
      <c r="NDE42" s="117"/>
      <c r="NDF42" s="117"/>
      <c r="NDG42" s="117"/>
      <c r="NDH42" s="117"/>
      <c r="NDI42" s="117"/>
      <c r="NDJ42" s="117"/>
      <c r="NDK42" s="117"/>
      <c r="NDL42" s="117"/>
      <c r="NDM42" s="117"/>
      <c r="NDN42" s="117"/>
      <c r="NDO42" s="117"/>
      <c r="NDP42" s="117"/>
      <c r="NDQ42" s="117"/>
      <c r="NDR42" s="117"/>
      <c r="NDS42" s="117"/>
      <c r="NDT42" s="117"/>
      <c r="NDU42" s="117"/>
      <c r="NDV42" s="117"/>
      <c r="NDW42" s="117"/>
      <c r="NDX42" s="117"/>
      <c r="NDY42" s="117"/>
      <c r="NDZ42" s="117"/>
      <c r="NEA42" s="117"/>
      <c r="NEB42" s="117"/>
      <c r="NEC42" s="117"/>
      <c r="NED42" s="117"/>
      <c r="NEE42" s="117"/>
      <c r="NEF42" s="117"/>
      <c r="NEG42" s="117"/>
      <c r="NEH42" s="117"/>
      <c r="NEI42" s="117"/>
      <c r="NEJ42" s="117"/>
      <c r="NEK42" s="117"/>
      <c r="NEL42" s="117"/>
      <c r="NEM42" s="117"/>
      <c r="NEN42" s="117"/>
      <c r="NEO42" s="117"/>
      <c r="NEP42" s="117"/>
      <c r="NEQ42" s="117"/>
      <c r="NER42" s="117"/>
      <c r="NES42" s="117"/>
      <c r="NET42" s="117"/>
      <c r="NEU42" s="117"/>
      <c r="NEV42" s="117"/>
      <c r="NEW42" s="117"/>
      <c r="NEX42" s="117"/>
      <c r="NEY42" s="117"/>
      <c r="NEZ42" s="117"/>
      <c r="NFA42" s="117"/>
      <c r="NFB42" s="117"/>
      <c r="NFC42" s="117"/>
      <c r="NFD42" s="117"/>
      <c r="NFE42" s="117"/>
      <c r="NFF42" s="117"/>
      <c r="NFG42" s="117"/>
      <c r="NFH42" s="117"/>
      <c r="NFI42" s="117"/>
      <c r="NFJ42" s="117"/>
      <c r="NFK42" s="117"/>
      <c r="NFL42" s="117"/>
      <c r="NFM42" s="117"/>
      <c r="NFN42" s="117"/>
      <c r="NFO42" s="117"/>
      <c r="NFP42" s="117"/>
      <c r="NFQ42" s="117"/>
      <c r="NFR42" s="117"/>
      <c r="NFS42" s="117"/>
      <c r="NFT42" s="117"/>
      <c r="NFU42" s="117"/>
      <c r="NFV42" s="117"/>
      <c r="NFW42" s="117"/>
      <c r="NFX42" s="117"/>
      <c r="NFY42" s="117"/>
      <c r="NFZ42" s="117"/>
      <c r="NGA42" s="117"/>
      <c r="NGB42" s="117"/>
      <c r="NGC42" s="117"/>
      <c r="NGD42" s="117"/>
      <c r="NGE42" s="117"/>
      <c r="NGF42" s="117"/>
      <c r="NGG42" s="117"/>
      <c r="NGH42" s="117"/>
      <c r="NGI42" s="117"/>
      <c r="NGJ42" s="117"/>
      <c r="NGK42" s="117"/>
      <c r="NGL42" s="117"/>
      <c r="NGM42" s="117"/>
      <c r="NGN42" s="117"/>
      <c r="NGO42" s="117"/>
      <c r="NGP42" s="117"/>
      <c r="NGQ42" s="117"/>
      <c r="NGR42" s="117"/>
      <c r="NGS42" s="117"/>
      <c r="NGT42" s="117"/>
      <c r="NGU42" s="117"/>
      <c r="NGV42" s="117"/>
      <c r="NGW42" s="117"/>
      <c r="NGX42" s="117"/>
      <c r="NGY42" s="117"/>
      <c r="NGZ42" s="117"/>
      <c r="NHA42" s="117"/>
      <c r="NHB42" s="117"/>
      <c r="NHC42" s="117"/>
      <c r="NHD42" s="117"/>
      <c r="NHE42" s="117"/>
      <c r="NHF42" s="117"/>
      <c r="NHG42" s="117"/>
      <c r="NHH42" s="117"/>
      <c r="NHI42" s="117"/>
      <c r="NHJ42" s="117"/>
      <c r="NHK42" s="117"/>
      <c r="NHL42" s="117"/>
      <c r="NHM42" s="117"/>
      <c r="NHN42" s="117"/>
      <c r="NHO42" s="117"/>
      <c r="NHP42" s="117"/>
      <c r="NHQ42" s="117"/>
      <c r="NHR42" s="117"/>
      <c r="NHS42" s="117"/>
      <c r="NHT42" s="117"/>
      <c r="NHU42" s="117"/>
      <c r="NHV42" s="117"/>
      <c r="NHW42" s="117"/>
      <c r="NHX42" s="117"/>
      <c r="NHY42" s="117"/>
      <c r="NHZ42" s="117"/>
      <c r="NIA42" s="117"/>
      <c r="NIB42" s="117"/>
      <c r="NIC42" s="117"/>
      <c r="NID42" s="117"/>
      <c r="NIE42" s="117"/>
      <c r="NIF42" s="117"/>
      <c r="NIG42" s="117"/>
      <c r="NIH42" s="117"/>
      <c r="NII42" s="117"/>
      <c r="NIJ42" s="117"/>
      <c r="NIK42" s="117"/>
      <c r="NIL42" s="117"/>
      <c r="NIM42" s="117"/>
      <c r="NIN42" s="117"/>
      <c r="NIO42" s="117"/>
      <c r="NIP42" s="117"/>
      <c r="NIQ42" s="117"/>
      <c r="NIR42" s="117"/>
      <c r="NIS42" s="117"/>
      <c r="NIT42" s="117"/>
      <c r="NIU42" s="117"/>
      <c r="NIV42" s="117"/>
      <c r="NIW42" s="117"/>
      <c r="NIX42" s="117"/>
      <c r="NIY42" s="117"/>
      <c r="NIZ42" s="117"/>
      <c r="NJA42" s="117"/>
      <c r="NJB42" s="117"/>
      <c r="NJC42" s="117"/>
      <c r="NJD42" s="117"/>
      <c r="NJE42" s="117"/>
      <c r="NJF42" s="117"/>
      <c r="NJG42" s="117"/>
      <c r="NJH42" s="117"/>
      <c r="NJI42" s="117"/>
      <c r="NJJ42" s="117"/>
      <c r="NJK42" s="117"/>
      <c r="NJL42" s="117"/>
      <c r="NJM42" s="117"/>
      <c r="NJN42" s="117"/>
      <c r="NJO42" s="117"/>
      <c r="NJP42" s="117"/>
      <c r="NJQ42" s="117"/>
      <c r="NJR42" s="117"/>
      <c r="NJS42" s="117"/>
      <c r="NJT42" s="117"/>
      <c r="NJU42" s="117"/>
      <c r="NJV42" s="117"/>
      <c r="NJW42" s="117"/>
      <c r="NJX42" s="117"/>
      <c r="NJY42" s="117"/>
      <c r="NJZ42" s="117"/>
      <c r="NKA42" s="117"/>
      <c r="NKB42" s="117"/>
      <c r="NKC42" s="117"/>
      <c r="NKD42" s="117"/>
      <c r="NKE42" s="117"/>
      <c r="NKF42" s="117"/>
      <c r="NKG42" s="117"/>
      <c r="NKH42" s="117"/>
      <c r="NKI42" s="117"/>
      <c r="NKJ42" s="117"/>
      <c r="NKK42" s="117"/>
      <c r="NKL42" s="117"/>
      <c r="NKM42" s="117"/>
      <c r="NKN42" s="117"/>
      <c r="NKO42" s="117"/>
      <c r="NKP42" s="117"/>
      <c r="NKQ42" s="117"/>
      <c r="NKR42" s="117"/>
      <c r="NKS42" s="117"/>
      <c r="NKT42" s="117"/>
      <c r="NKU42" s="117"/>
      <c r="NKV42" s="117"/>
      <c r="NKW42" s="117"/>
      <c r="NKX42" s="117"/>
      <c r="NKY42" s="117"/>
      <c r="NKZ42" s="117"/>
      <c r="NLA42" s="117"/>
      <c r="NLB42" s="117"/>
      <c r="NLC42" s="117"/>
      <c r="NLD42" s="117"/>
      <c r="NLE42" s="117"/>
      <c r="NLF42" s="117"/>
      <c r="NLG42" s="117"/>
      <c r="NLH42" s="117"/>
      <c r="NLI42" s="117"/>
      <c r="NLJ42" s="117"/>
      <c r="NLK42" s="117"/>
      <c r="NLL42" s="117"/>
      <c r="NLM42" s="117"/>
      <c r="NLN42" s="117"/>
      <c r="NLO42" s="117"/>
      <c r="NLP42" s="117"/>
      <c r="NLQ42" s="117"/>
      <c r="NLR42" s="117"/>
      <c r="NLS42" s="117"/>
      <c r="NLT42" s="117"/>
      <c r="NLU42" s="117"/>
      <c r="NLV42" s="117"/>
      <c r="NLW42" s="117"/>
      <c r="NLX42" s="117"/>
      <c r="NLY42" s="117"/>
      <c r="NLZ42" s="117"/>
      <c r="NMA42" s="117"/>
      <c r="NMB42" s="117"/>
      <c r="NMC42" s="117"/>
      <c r="NMD42" s="117"/>
      <c r="NME42" s="117"/>
      <c r="NMF42" s="117"/>
      <c r="NMG42" s="117"/>
      <c r="NMH42" s="117"/>
      <c r="NMI42" s="117"/>
      <c r="NMJ42" s="117"/>
      <c r="NMK42" s="117"/>
      <c r="NML42" s="117"/>
      <c r="NMM42" s="117"/>
      <c r="NMN42" s="117"/>
      <c r="NMO42" s="117"/>
      <c r="NMP42" s="117"/>
      <c r="NMQ42" s="117"/>
      <c r="NMR42" s="117"/>
      <c r="NMS42" s="117"/>
      <c r="NMT42" s="117"/>
      <c r="NMU42" s="117"/>
      <c r="NMV42" s="117"/>
      <c r="NMW42" s="117"/>
      <c r="NMX42" s="117"/>
      <c r="NMY42" s="117"/>
      <c r="NMZ42" s="117"/>
      <c r="NNA42" s="117"/>
      <c r="NNB42" s="117"/>
      <c r="NNC42" s="117"/>
      <c r="NND42" s="117"/>
      <c r="NNE42" s="117"/>
      <c r="NNF42" s="117"/>
      <c r="NNG42" s="117"/>
      <c r="NNH42" s="117"/>
      <c r="NNI42" s="117"/>
      <c r="NNJ42" s="117"/>
      <c r="NNK42" s="117"/>
      <c r="NNL42" s="117"/>
      <c r="NNM42" s="117"/>
      <c r="NNN42" s="117"/>
      <c r="NNO42" s="117"/>
      <c r="NNP42" s="117"/>
      <c r="NNQ42" s="117"/>
      <c r="NNR42" s="117"/>
      <c r="NNS42" s="117"/>
      <c r="NNT42" s="117"/>
      <c r="NNU42" s="117"/>
      <c r="NNV42" s="117"/>
      <c r="NNW42" s="117"/>
      <c r="NNX42" s="117"/>
      <c r="NNY42" s="117"/>
      <c r="NNZ42" s="117"/>
      <c r="NOA42" s="117"/>
      <c r="NOB42" s="117"/>
      <c r="NOC42" s="117"/>
      <c r="NOD42" s="117"/>
      <c r="NOE42" s="117"/>
      <c r="NOF42" s="117"/>
      <c r="NOG42" s="117"/>
      <c r="NOH42" s="117"/>
      <c r="NOI42" s="117"/>
      <c r="NOJ42" s="117"/>
      <c r="NOK42" s="117"/>
      <c r="NOL42" s="117"/>
      <c r="NOM42" s="117"/>
      <c r="NON42" s="117"/>
      <c r="NOO42" s="117"/>
      <c r="NOP42" s="117"/>
      <c r="NOQ42" s="117"/>
      <c r="NOR42" s="117"/>
      <c r="NOS42" s="117"/>
      <c r="NOT42" s="117"/>
      <c r="NOU42" s="117"/>
      <c r="NOV42" s="117"/>
      <c r="NOW42" s="117"/>
      <c r="NOX42" s="117"/>
      <c r="NOY42" s="117"/>
      <c r="NOZ42" s="117"/>
      <c r="NPA42" s="117"/>
      <c r="NPB42" s="117"/>
      <c r="NPC42" s="117"/>
      <c r="NPD42" s="117"/>
      <c r="NPE42" s="117"/>
      <c r="NPF42" s="117"/>
      <c r="NPG42" s="117"/>
      <c r="NPH42" s="117"/>
      <c r="NPI42" s="117"/>
      <c r="NPJ42" s="117"/>
      <c r="NPK42" s="117"/>
      <c r="NPL42" s="117"/>
      <c r="NPM42" s="117"/>
      <c r="NPN42" s="117"/>
      <c r="NPO42" s="117"/>
      <c r="NPP42" s="117"/>
      <c r="NPQ42" s="117"/>
      <c r="NPR42" s="117"/>
      <c r="NPS42" s="117"/>
      <c r="NPT42" s="117"/>
      <c r="NPU42" s="117"/>
      <c r="NPV42" s="117"/>
      <c r="NPW42" s="117"/>
      <c r="NPX42" s="117"/>
      <c r="NPY42" s="117"/>
      <c r="NPZ42" s="117"/>
      <c r="NQA42" s="117"/>
      <c r="NQB42" s="117"/>
      <c r="NQC42" s="117"/>
      <c r="NQD42" s="117"/>
      <c r="NQE42" s="117"/>
      <c r="NQF42" s="117"/>
      <c r="NQG42" s="117"/>
      <c r="NQH42" s="117"/>
      <c r="NQI42" s="117"/>
      <c r="NQJ42" s="117"/>
      <c r="NQK42" s="117"/>
      <c r="NQL42" s="117"/>
      <c r="NQM42" s="117"/>
      <c r="NQN42" s="117"/>
      <c r="NQO42" s="117"/>
      <c r="NQP42" s="117"/>
      <c r="NQQ42" s="117"/>
      <c r="NQR42" s="117"/>
      <c r="NQS42" s="117"/>
      <c r="NQT42" s="117"/>
      <c r="NQU42" s="117"/>
      <c r="NQV42" s="117"/>
      <c r="NQW42" s="117"/>
      <c r="NQX42" s="117"/>
      <c r="NQY42" s="117"/>
      <c r="NQZ42" s="117"/>
      <c r="NRA42" s="117"/>
      <c r="NRB42" s="117"/>
      <c r="NRC42" s="117"/>
      <c r="NRD42" s="117"/>
      <c r="NRE42" s="117"/>
      <c r="NRF42" s="117"/>
      <c r="NRG42" s="117"/>
      <c r="NRH42" s="117"/>
      <c r="NRI42" s="117"/>
      <c r="NRJ42" s="117"/>
      <c r="NRK42" s="117"/>
      <c r="NRL42" s="117"/>
      <c r="NRM42" s="117"/>
      <c r="NRN42" s="117"/>
      <c r="NRO42" s="117"/>
      <c r="NRP42" s="117"/>
      <c r="NRQ42" s="117"/>
      <c r="NRR42" s="117"/>
      <c r="NRS42" s="117"/>
      <c r="NRT42" s="117"/>
      <c r="NRU42" s="117"/>
      <c r="NRV42" s="117"/>
      <c r="NRW42" s="117"/>
      <c r="NRX42" s="117"/>
      <c r="NRY42" s="117"/>
      <c r="NRZ42" s="117"/>
      <c r="NSA42" s="117"/>
      <c r="NSB42" s="117"/>
      <c r="NSC42" s="117"/>
      <c r="NSD42" s="117"/>
      <c r="NSE42" s="117"/>
      <c r="NSF42" s="117"/>
      <c r="NSG42" s="117"/>
      <c r="NSH42" s="117"/>
      <c r="NSI42" s="117"/>
      <c r="NSJ42" s="117"/>
      <c r="NSK42" s="117"/>
      <c r="NSL42" s="117"/>
      <c r="NSM42" s="117"/>
      <c r="NSN42" s="117"/>
      <c r="NSO42" s="117"/>
      <c r="NSP42" s="117"/>
      <c r="NSQ42" s="117"/>
      <c r="NSR42" s="117"/>
      <c r="NSS42" s="117"/>
      <c r="NST42" s="117"/>
      <c r="NSU42" s="117"/>
      <c r="NSV42" s="117"/>
      <c r="NSW42" s="117"/>
      <c r="NSX42" s="117"/>
      <c r="NSY42" s="117"/>
      <c r="NSZ42" s="117"/>
      <c r="NTA42" s="117"/>
      <c r="NTB42" s="117"/>
      <c r="NTC42" s="117"/>
      <c r="NTD42" s="117"/>
      <c r="NTE42" s="117"/>
      <c r="NTF42" s="117"/>
      <c r="NTG42" s="117"/>
      <c r="NTH42" s="117"/>
      <c r="NTI42" s="117"/>
      <c r="NTJ42" s="117"/>
      <c r="NTK42" s="117"/>
      <c r="NTL42" s="117"/>
      <c r="NTM42" s="117"/>
      <c r="NTN42" s="117"/>
      <c r="NTO42" s="117"/>
      <c r="NTP42" s="117"/>
      <c r="NTQ42" s="117"/>
      <c r="NTR42" s="117"/>
      <c r="NTS42" s="117"/>
      <c r="NTT42" s="117"/>
      <c r="NTU42" s="117"/>
      <c r="NTV42" s="117"/>
      <c r="NTW42" s="117"/>
      <c r="NTX42" s="117"/>
      <c r="NTY42" s="117"/>
      <c r="NTZ42" s="117"/>
      <c r="NUA42" s="117"/>
      <c r="NUB42" s="117"/>
      <c r="NUC42" s="117"/>
      <c r="NUD42" s="117"/>
      <c r="NUE42" s="117"/>
      <c r="NUF42" s="117"/>
      <c r="NUG42" s="117"/>
      <c r="NUH42" s="117"/>
      <c r="NUI42" s="117"/>
      <c r="NUJ42" s="117"/>
      <c r="NUK42" s="117"/>
      <c r="NUL42" s="117"/>
      <c r="NUM42" s="117"/>
      <c r="NUN42" s="117"/>
      <c r="NUO42" s="117"/>
      <c r="NUP42" s="117"/>
      <c r="NUQ42" s="117"/>
      <c r="NUR42" s="117"/>
      <c r="NUS42" s="117"/>
      <c r="NUT42" s="117"/>
      <c r="NUU42" s="117"/>
      <c r="NUV42" s="117"/>
      <c r="NUW42" s="117"/>
      <c r="NUX42" s="117"/>
      <c r="NUY42" s="117"/>
      <c r="NUZ42" s="117"/>
      <c r="NVA42" s="117"/>
      <c r="NVB42" s="117"/>
      <c r="NVC42" s="117"/>
      <c r="NVD42" s="117"/>
      <c r="NVE42" s="117"/>
      <c r="NVF42" s="117"/>
      <c r="NVG42" s="117"/>
      <c r="NVH42" s="117"/>
      <c r="NVI42" s="117"/>
      <c r="NVJ42" s="117"/>
      <c r="NVK42" s="117"/>
      <c r="NVL42" s="117"/>
      <c r="NVM42" s="117"/>
      <c r="NVN42" s="117"/>
      <c r="NVO42" s="117"/>
      <c r="NVP42" s="117"/>
      <c r="NVQ42" s="117"/>
      <c r="NVR42" s="117"/>
      <c r="NVS42" s="117"/>
      <c r="NVT42" s="117"/>
      <c r="NVU42" s="117"/>
      <c r="NVV42" s="117"/>
      <c r="NVW42" s="117"/>
      <c r="NVX42" s="117"/>
      <c r="NVY42" s="117"/>
      <c r="NVZ42" s="117"/>
      <c r="NWA42" s="117"/>
      <c r="NWB42" s="117"/>
      <c r="NWC42" s="117"/>
      <c r="NWD42" s="117"/>
      <c r="NWE42" s="117"/>
      <c r="NWF42" s="117"/>
      <c r="NWG42" s="117"/>
      <c r="NWH42" s="117"/>
      <c r="NWI42" s="117"/>
      <c r="NWJ42" s="117"/>
      <c r="NWK42" s="117"/>
      <c r="NWL42" s="117"/>
      <c r="NWM42" s="117"/>
      <c r="NWN42" s="117"/>
      <c r="NWO42" s="117"/>
      <c r="NWP42" s="117"/>
      <c r="NWQ42" s="117"/>
      <c r="NWR42" s="117"/>
      <c r="NWS42" s="117"/>
      <c r="NWT42" s="117"/>
      <c r="NWU42" s="117"/>
      <c r="NWV42" s="117"/>
      <c r="NWW42" s="117"/>
      <c r="NWX42" s="117"/>
      <c r="NWY42" s="117"/>
      <c r="NWZ42" s="117"/>
      <c r="NXA42" s="117"/>
      <c r="NXB42" s="117"/>
      <c r="NXC42" s="117"/>
      <c r="NXD42" s="117"/>
      <c r="NXE42" s="117"/>
      <c r="NXF42" s="117"/>
      <c r="NXG42" s="117"/>
      <c r="NXH42" s="117"/>
      <c r="NXI42" s="117"/>
      <c r="NXJ42" s="117"/>
      <c r="NXK42" s="117"/>
      <c r="NXL42" s="117"/>
      <c r="NXM42" s="117"/>
      <c r="NXN42" s="117"/>
      <c r="NXO42" s="117"/>
      <c r="NXP42" s="117"/>
      <c r="NXQ42" s="117"/>
      <c r="NXR42" s="117"/>
      <c r="NXS42" s="117"/>
      <c r="NXT42" s="117"/>
      <c r="NXU42" s="117"/>
      <c r="NXV42" s="117"/>
      <c r="NXW42" s="117"/>
      <c r="NXX42" s="117"/>
      <c r="NXY42" s="117"/>
      <c r="NXZ42" s="117"/>
      <c r="NYA42" s="117"/>
      <c r="NYB42" s="117"/>
      <c r="NYC42" s="117"/>
      <c r="NYD42" s="117"/>
      <c r="NYE42" s="117"/>
      <c r="NYF42" s="117"/>
      <c r="NYG42" s="117"/>
      <c r="NYH42" s="117"/>
      <c r="NYI42" s="117"/>
      <c r="NYJ42" s="117"/>
      <c r="NYK42" s="117"/>
      <c r="NYL42" s="117"/>
      <c r="NYM42" s="117"/>
      <c r="NYN42" s="117"/>
      <c r="NYO42" s="117"/>
      <c r="NYP42" s="117"/>
      <c r="NYQ42" s="117"/>
      <c r="NYR42" s="117"/>
      <c r="NYS42" s="117"/>
      <c r="NYT42" s="117"/>
      <c r="NYU42" s="117"/>
      <c r="NYV42" s="117"/>
      <c r="NYW42" s="117"/>
      <c r="NYX42" s="117"/>
      <c r="NYY42" s="117"/>
      <c r="NYZ42" s="117"/>
      <c r="NZA42" s="117"/>
      <c r="NZB42" s="117"/>
      <c r="NZC42" s="117"/>
      <c r="NZD42" s="117"/>
      <c r="NZE42" s="117"/>
      <c r="NZF42" s="117"/>
      <c r="NZG42" s="117"/>
      <c r="NZH42" s="117"/>
      <c r="NZI42" s="117"/>
      <c r="NZJ42" s="117"/>
      <c r="NZK42" s="117"/>
      <c r="NZL42" s="117"/>
      <c r="NZM42" s="117"/>
      <c r="NZN42" s="117"/>
      <c r="NZO42" s="117"/>
      <c r="NZP42" s="117"/>
      <c r="NZQ42" s="117"/>
      <c r="NZR42" s="117"/>
      <c r="NZS42" s="117"/>
      <c r="NZT42" s="117"/>
      <c r="NZU42" s="117"/>
      <c r="NZV42" s="117"/>
      <c r="NZW42" s="117"/>
      <c r="NZX42" s="117"/>
      <c r="NZY42" s="117"/>
      <c r="NZZ42" s="117"/>
      <c r="OAA42" s="117"/>
      <c r="OAB42" s="117"/>
      <c r="OAC42" s="117"/>
      <c r="OAD42" s="117"/>
      <c r="OAE42" s="117"/>
      <c r="OAF42" s="117"/>
      <c r="OAG42" s="117"/>
      <c r="OAH42" s="117"/>
      <c r="OAI42" s="117"/>
      <c r="OAJ42" s="117"/>
      <c r="OAK42" s="117"/>
      <c r="OAL42" s="117"/>
      <c r="OAM42" s="117"/>
      <c r="OAN42" s="117"/>
      <c r="OAO42" s="117"/>
      <c r="OAP42" s="117"/>
      <c r="OAQ42" s="117"/>
      <c r="OAR42" s="117"/>
      <c r="OAS42" s="117"/>
      <c r="OAT42" s="117"/>
      <c r="OAU42" s="117"/>
      <c r="OAV42" s="117"/>
      <c r="OAW42" s="117"/>
      <c r="OAX42" s="117"/>
      <c r="OAY42" s="117"/>
      <c r="OAZ42" s="117"/>
      <c r="OBA42" s="117"/>
      <c r="OBB42" s="117"/>
      <c r="OBC42" s="117"/>
      <c r="OBD42" s="117"/>
      <c r="OBE42" s="117"/>
      <c r="OBF42" s="117"/>
      <c r="OBG42" s="117"/>
      <c r="OBH42" s="117"/>
      <c r="OBI42" s="117"/>
      <c r="OBJ42" s="117"/>
      <c r="OBK42" s="117"/>
      <c r="OBL42" s="117"/>
      <c r="OBM42" s="117"/>
      <c r="OBN42" s="117"/>
      <c r="OBO42" s="117"/>
      <c r="OBP42" s="117"/>
      <c r="OBQ42" s="117"/>
      <c r="OBR42" s="117"/>
      <c r="OBS42" s="117"/>
      <c r="OBT42" s="117"/>
      <c r="OBU42" s="117"/>
      <c r="OBV42" s="117"/>
      <c r="OBW42" s="117"/>
      <c r="OBX42" s="117"/>
      <c r="OBY42" s="117"/>
      <c r="OBZ42" s="117"/>
      <c r="OCA42" s="117"/>
      <c r="OCB42" s="117"/>
      <c r="OCC42" s="117"/>
      <c r="OCD42" s="117"/>
      <c r="OCE42" s="117"/>
      <c r="OCF42" s="117"/>
      <c r="OCG42" s="117"/>
      <c r="OCH42" s="117"/>
      <c r="OCI42" s="117"/>
      <c r="OCJ42" s="117"/>
      <c r="OCK42" s="117"/>
      <c r="OCL42" s="117"/>
      <c r="OCM42" s="117"/>
      <c r="OCN42" s="117"/>
      <c r="OCO42" s="117"/>
      <c r="OCP42" s="117"/>
      <c r="OCQ42" s="117"/>
      <c r="OCR42" s="117"/>
      <c r="OCS42" s="117"/>
      <c r="OCT42" s="117"/>
      <c r="OCU42" s="117"/>
      <c r="OCV42" s="117"/>
      <c r="OCW42" s="117"/>
      <c r="OCX42" s="117"/>
      <c r="OCY42" s="117"/>
      <c r="OCZ42" s="117"/>
      <c r="ODA42" s="117"/>
      <c r="ODB42" s="117"/>
      <c r="ODC42" s="117"/>
      <c r="ODD42" s="117"/>
      <c r="ODE42" s="117"/>
      <c r="ODF42" s="117"/>
      <c r="ODG42" s="117"/>
      <c r="ODH42" s="117"/>
      <c r="ODI42" s="117"/>
      <c r="ODJ42" s="117"/>
      <c r="ODK42" s="117"/>
      <c r="ODL42" s="117"/>
      <c r="ODM42" s="117"/>
      <c r="ODN42" s="117"/>
      <c r="ODO42" s="117"/>
      <c r="ODP42" s="117"/>
      <c r="ODQ42" s="117"/>
      <c r="ODR42" s="117"/>
      <c r="ODS42" s="117"/>
      <c r="ODT42" s="117"/>
      <c r="ODU42" s="117"/>
      <c r="ODV42" s="117"/>
      <c r="ODW42" s="117"/>
      <c r="ODX42" s="117"/>
      <c r="ODY42" s="117"/>
      <c r="ODZ42" s="117"/>
      <c r="OEA42" s="117"/>
      <c r="OEB42" s="117"/>
      <c r="OEC42" s="117"/>
      <c r="OED42" s="117"/>
      <c r="OEE42" s="117"/>
      <c r="OEF42" s="117"/>
      <c r="OEG42" s="117"/>
      <c r="OEH42" s="117"/>
      <c r="OEI42" s="117"/>
      <c r="OEJ42" s="117"/>
      <c r="OEK42" s="117"/>
      <c r="OEL42" s="117"/>
      <c r="OEM42" s="117"/>
      <c r="OEN42" s="117"/>
      <c r="OEO42" s="117"/>
      <c r="OEP42" s="117"/>
      <c r="OEQ42" s="117"/>
      <c r="OER42" s="117"/>
      <c r="OES42" s="117"/>
      <c r="OET42" s="117"/>
      <c r="OEU42" s="117"/>
      <c r="OEV42" s="117"/>
      <c r="OEW42" s="117"/>
      <c r="OEX42" s="117"/>
      <c r="OEY42" s="117"/>
      <c r="OEZ42" s="117"/>
      <c r="OFA42" s="117"/>
      <c r="OFB42" s="117"/>
      <c r="OFC42" s="117"/>
      <c r="OFD42" s="117"/>
      <c r="OFE42" s="117"/>
      <c r="OFF42" s="117"/>
      <c r="OFG42" s="117"/>
      <c r="OFH42" s="117"/>
      <c r="OFI42" s="117"/>
      <c r="OFJ42" s="117"/>
      <c r="OFK42" s="117"/>
      <c r="OFL42" s="117"/>
      <c r="OFM42" s="117"/>
      <c r="OFN42" s="117"/>
      <c r="OFO42" s="117"/>
      <c r="OFP42" s="117"/>
      <c r="OFQ42" s="117"/>
      <c r="OFR42" s="117"/>
      <c r="OFS42" s="117"/>
      <c r="OFT42" s="117"/>
      <c r="OFU42" s="117"/>
      <c r="OFV42" s="117"/>
      <c r="OFW42" s="117"/>
      <c r="OFX42" s="117"/>
      <c r="OFY42" s="117"/>
      <c r="OFZ42" s="117"/>
      <c r="OGA42" s="117"/>
      <c r="OGB42" s="117"/>
      <c r="OGC42" s="117"/>
      <c r="OGD42" s="117"/>
      <c r="OGE42" s="117"/>
      <c r="OGF42" s="117"/>
      <c r="OGG42" s="117"/>
      <c r="OGH42" s="117"/>
      <c r="OGI42" s="117"/>
      <c r="OGJ42" s="117"/>
      <c r="OGK42" s="117"/>
      <c r="OGL42" s="117"/>
      <c r="OGM42" s="117"/>
      <c r="OGN42" s="117"/>
      <c r="OGO42" s="117"/>
      <c r="OGP42" s="117"/>
      <c r="OGQ42" s="117"/>
      <c r="OGR42" s="117"/>
      <c r="OGS42" s="117"/>
      <c r="OGT42" s="117"/>
      <c r="OGU42" s="117"/>
      <c r="OGV42" s="117"/>
      <c r="OGW42" s="117"/>
      <c r="OGX42" s="117"/>
      <c r="OGY42" s="117"/>
      <c r="OGZ42" s="117"/>
      <c r="OHA42" s="117"/>
      <c r="OHB42" s="117"/>
      <c r="OHC42" s="117"/>
      <c r="OHD42" s="117"/>
      <c r="OHE42" s="117"/>
      <c r="OHF42" s="117"/>
      <c r="OHG42" s="117"/>
      <c r="OHH42" s="117"/>
      <c r="OHI42" s="117"/>
      <c r="OHJ42" s="117"/>
      <c r="OHK42" s="117"/>
      <c r="OHL42" s="117"/>
      <c r="OHM42" s="117"/>
      <c r="OHN42" s="117"/>
      <c r="OHO42" s="117"/>
      <c r="OHP42" s="117"/>
      <c r="OHQ42" s="117"/>
      <c r="OHR42" s="117"/>
      <c r="OHS42" s="117"/>
      <c r="OHT42" s="117"/>
      <c r="OHU42" s="117"/>
      <c r="OHV42" s="117"/>
      <c r="OHW42" s="117"/>
      <c r="OHX42" s="117"/>
      <c r="OHY42" s="117"/>
      <c r="OHZ42" s="117"/>
      <c r="OIA42" s="117"/>
      <c r="OIB42" s="117"/>
      <c r="OIC42" s="117"/>
      <c r="OID42" s="117"/>
      <c r="OIE42" s="117"/>
      <c r="OIF42" s="117"/>
      <c r="OIG42" s="117"/>
      <c r="OIH42" s="117"/>
      <c r="OII42" s="117"/>
      <c r="OIJ42" s="117"/>
      <c r="OIK42" s="117"/>
      <c r="OIL42" s="117"/>
      <c r="OIM42" s="117"/>
      <c r="OIN42" s="117"/>
      <c r="OIO42" s="117"/>
      <c r="OIP42" s="117"/>
      <c r="OIQ42" s="117"/>
      <c r="OIR42" s="117"/>
      <c r="OIS42" s="117"/>
      <c r="OIT42" s="117"/>
      <c r="OIU42" s="117"/>
      <c r="OIV42" s="117"/>
      <c r="OIW42" s="117"/>
      <c r="OIX42" s="117"/>
      <c r="OIY42" s="117"/>
      <c r="OIZ42" s="117"/>
      <c r="OJA42" s="117"/>
      <c r="OJB42" s="117"/>
      <c r="OJC42" s="117"/>
      <c r="OJD42" s="117"/>
      <c r="OJE42" s="117"/>
      <c r="OJF42" s="117"/>
      <c r="OJG42" s="117"/>
      <c r="OJH42" s="117"/>
      <c r="OJI42" s="117"/>
      <c r="OJJ42" s="117"/>
      <c r="OJK42" s="117"/>
      <c r="OJL42" s="117"/>
      <c r="OJM42" s="117"/>
      <c r="OJN42" s="117"/>
      <c r="OJO42" s="117"/>
      <c r="OJP42" s="117"/>
      <c r="OJQ42" s="117"/>
      <c r="OJR42" s="117"/>
      <c r="OJS42" s="117"/>
      <c r="OJT42" s="117"/>
      <c r="OJU42" s="117"/>
      <c r="OJV42" s="117"/>
      <c r="OJW42" s="117"/>
      <c r="OJX42" s="117"/>
      <c r="OJY42" s="117"/>
      <c r="OJZ42" s="117"/>
      <c r="OKA42" s="117"/>
      <c r="OKB42" s="117"/>
      <c r="OKC42" s="117"/>
      <c r="OKD42" s="117"/>
      <c r="OKE42" s="117"/>
      <c r="OKF42" s="117"/>
      <c r="OKG42" s="117"/>
      <c r="OKH42" s="117"/>
      <c r="OKI42" s="117"/>
      <c r="OKJ42" s="117"/>
      <c r="OKK42" s="117"/>
      <c r="OKL42" s="117"/>
      <c r="OKM42" s="117"/>
      <c r="OKN42" s="117"/>
      <c r="OKO42" s="117"/>
      <c r="OKP42" s="117"/>
      <c r="OKQ42" s="117"/>
      <c r="OKR42" s="117"/>
      <c r="OKS42" s="117"/>
      <c r="OKT42" s="117"/>
      <c r="OKU42" s="117"/>
      <c r="OKV42" s="117"/>
      <c r="OKW42" s="117"/>
      <c r="OKX42" s="117"/>
      <c r="OKY42" s="117"/>
      <c r="OKZ42" s="117"/>
      <c r="OLA42" s="117"/>
      <c r="OLB42" s="117"/>
      <c r="OLC42" s="117"/>
      <c r="OLD42" s="117"/>
      <c r="OLE42" s="117"/>
      <c r="OLF42" s="117"/>
      <c r="OLG42" s="117"/>
      <c r="OLH42" s="117"/>
      <c r="OLI42" s="117"/>
      <c r="OLJ42" s="117"/>
      <c r="OLK42" s="117"/>
      <c r="OLL42" s="117"/>
      <c r="OLM42" s="117"/>
      <c r="OLN42" s="117"/>
      <c r="OLO42" s="117"/>
      <c r="OLP42" s="117"/>
      <c r="OLQ42" s="117"/>
      <c r="OLR42" s="117"/>
      <c r="OLS42" s="117"/>
      <c r="OLT42" s="117"/>
      <c r="OLU42" s="117"/>
      <c r="OLV42" s="117"/>
      <c r="OLW42" s="117"/>
      <c r="OLX42" s="117"/>
      <c r="OLY42" s="117"/>
      <c r="OLZ42" s="117"/>
      <c r="OMA42" s="117"/>
      <c r="OMB42" s="117"/>
      <c r="OMC42" s="117"/>
      <c r="OMD42" s="117"/>
      <c r="OME42" s="117"/>
      <c r="OMF42" s="117"/>
      <c r="OMG42" s="117"/>
      <c r="OMH42" s="117"/>
      <c r="OMI42" s="117"/>
      <c r="OMJ42" s="117"/>
      <c r="OMK42" s="117"/>
      <c r="OML42" s="117"/>
      <c r="OMM42" s="117"/>
      <c r="OMN42" s="117"/>
      <c r="OMO42" s="117"/>
      <c r="OMP42" s="117"/>
      <c r="OMQ42" s="117"/>
      <c r="OMR42" s="117"/>
      <c r="OMS42" s="117"/>
      <c r="OMT42" s="117"/>
      <c r="OMU42" s="117"/>
      <c r="OMV42" s="117"/>
      <c r="OMW42" s="117"/>
      <c r="OMX42" s="117"/>
      <c r="OMY42" s="117"/>
      <c r="OMZ42" s="117"/>
      <c r="ONA42" s="117"/>
      <c r="ONB42" s="117"/>
      <c r="ONC42" s="117"/>
      <c r="OND42" s="117"/>
      <c r="ONE42" s="117"/>
      <c r="ONF42" s="117"/>
      <c r="ONG42" s="117"/>
      <c r="ONH42" s="117"/>
      <c r="ONI42" s="117"/>
      <c r="ONJ42" s="117"/>
      <c r="ONK42" s="117"/>
      <c r="ONL42" s="117"/>
      <c r="ONM42" s="117"/>
      <c r="ONN42" s="117"/>
      <c r="ONO42" s="117"/>
      <c r="ONP42" s="117"/>
      <c r="ONQ42" s="117"/>
      <c r="ONR42" s="117"/>
      <c r="ONS42" s="117"/>
      <c r="ONT42" s="117"/>
      <c r="ONU42" s="117"/>
      <c r="ONV42" s="117"/>
      <c r="ONW42" s="117"/>
      <c r="ONX42" s="117"/>
      <c r="ONY42" s="117"/>
      <c r="ONZ42" s="117"/>
      <c r="OOA42" s="117"/>
      <c r="OOB42" s="117"/>
      <c r="OOC42" s="117"/>
      <c r="OOD42" s="117"/>
      <c r="OOE42" s="117"/>
      <c r="OOF42" s="117"/>
      <c r="OOG42" s="117"/>
      <c r="OOH42" s="117"/>
      <c r="OOI42" s="117"/>
      <c r="OOJ42" s="117"/>
      <c r="OOK42" s="117"/>
      <c r="OOL42" s="117"/>
      <c r="OOM42" s="117"/>
      <c r="OON42" s="117"/>
      <c r="OOO42" s="117"/>
      <c r="OOP42" s="117"/>
      <c r="OOQ42" s="117"/>
      <c r="OOR42" s="117"/>
      <c r="OOS42" s="117"/>
      <c r="OOT42" s="117"/>
      <c r="OOU42" s="117"/>
      <c r="OOV42" s="117"/>
      <c r="OOW42" s="117"/>
      <c r="OOX42" s="117"/>
      <c r="OOY42" s="117"/>
      <c r="OOZ42" s="117"/>
      <c r="OPA42" s="117"/>
      <c r="OPB42" s="117"/>
      <c r="OPC42" s="117"/>
      <c r="OPD42" s="117"/>
      <c r="OPE42" s="117"/>
      <c r="OPF42" s="117"/>
      <c r="OPG42" s="117"/>
      <c r="OPH42" s="117"/>
      <c r="OPI42" s="117"/>
      <c r="OPJ42" s="117"/>
      <c r="OPK42" s="117"/>
      <c r="OPL42" s="117"/>
      <c r="OPM42" s="117"/>
      <c r="OPN42" s="117"/>
      <c r="OPO42" s="117"/>
      <c r="OPP42" s="117"/>
      <c r="OPQ42" s="117"/>
      <c r="OPR42" s="117"/>
      <c r="OPS42" s="117"/>
      <c r="OPT42" s="117"/>
      <c r="OPU42" s="117"/>
      <c r="OPV42" s="117"/>
      <c r="OPW42" s="117"/>
      <c r="OPX42" s="117"/>
      <c r="OPY42" s="117"/>
      <c r="OPZ42" s="117"/>
      <c r="OQA42" s="117"/>
      <c r="OQB42" s="117"/>
      <c r="OQC42" s="117"/>
      <c r="OQD42" s="117"/>
      <c r="OQE42" s="117"/>
      <c r="OQF42" s="117"/>
      <c r="OQG42" s="117"/>
      <c r="OQH42" s="117"/>
      <c r="OQI42" s="117"/>
      <c r="OQJ42" s="117"/>
      <c r="OQK42" s="117"/>
      <c r="OQL42" s="117"/>
      <c r="OQM42" s="117"/>
      <c r="OQN42" s="117"/>
      <c r="OQO42" s="117"/>
      <c r="OQP42" s="117"/>
      <c r="OQQ42" s="117"/>
      <c r="OQR42" s="117"/>
      <c r="OQS42" s="117"/>
      <c r="OQT42" s="117"/>
      <c r="OQU42" s="117"/>
      <c r="OQV42" s="117"/>
      <c r="OQW42" s="117"/>
      <c r="OQX42" s="117"/>
      <c r="OQY42" s="117"/>
      <c r="OQZ42" s="117"/>
      <c r="ORA42" s="117"/>
      <c r="ORB42" s="117"/>
      <c r="ORC42" s="117"/>
      <c r="ORD42" s="117"/>
      <c r="ORE42" s="117"/>
      <c r="ORF42" s="117"/>
      <c r="ORG42" s="117"/>
      <c r="ORH42" s="117"/>
      <c r="ORI42" s="117"/>
      <c r="ORJ42" s="117"/>
      <c r="ORK42" s="117"/>
      <c r="ORL42" s="117"/>
      <c r="ORM42" s="117"/>
      <c r="ORN42" s="117"/>
      <c r="ORO42" s="117"/>
      <c r="ORP42" s="117"/>
      <c r="ORQ42" s="117"/>
      <c r="ORR42" s="117"/>
      <c r="ORS42" s="117"/>
      <c r="ORT42" s="117"/>
      <c r="ORU42" s="117"/>
      <c r="ORV42" s="117"/>
      <c r="ORW42" s="117"/>
      <c r="ORX42" s="117"/>
      <c r="ORY42" s="117"/>
      <c r="ORZ42" s="117"/>
      <c r="OSA42" s="117"/>
      <c r="OSB42" s="117"/>
      <c r="OSC42" s="117"/>
      <c r="OSD42" s="117"/>
      <c r="OSE42" s="117"/>
      <c r="OSF42" s="117"/>
      <c r="OSG42" s="117"/>
      <c r="OSH42" s="117"/>
      <c r="OSI42" s="117"/>
      <c r="OSJ42" s="117"/>
      <c r="OSK42" s="117"/>
      <c r="OSL42" s="117"/>
      <c r="OSM42" s="117"/>
      <c r="OSN42" s="117"/>
      <c r="OSO42" s="117"/>
      <c r="OSP42" s="117"/>
      <c r="OSQ42" s="117"/>
      <c r="OSR42" s="117"/>
      <c r="OSS42" s="117"/>
      <c r="OST42" s="117"/>
      <c r="OSU42" s="117"/>
      <c r="OSV42" s="117"/>
      <c r="OSW42" s="117"/>
      <c r="OSX42" s="117"/>
      <c r="OSY42" s="117"/>
      <c r="OSZ42" s="117"/>
      <c r="OTA42" s="117"/>
      <c r="OTB42" s="117"/>
      <c r="OTC42" s="117"/>
      <c r="OTD42" s="117"/>
      <c r="OTE42" s="117"/>
      <c r="OTF42" s="117"/>
      <c r="OTG42" s="117"/>
      <c r="OTH42" s="117"/>
      <c r="OTI42" s="117"/>
      <c r="OTJ42" s="117"/>
      <c r="OTK42" s="117"/>
      <c r="OTL42" s="117"/>
      <c r="OTM42" s="117"/>
      <c r="OTN42" s="117"/>
      <c r="OTO42" s="117"/>
      <c r="OTP42" s="117"/>
      <c r="OTQ42" s="117"/>
      <c r="OTR42" s="117"/>
      <c r="OTS42" s="117"/>
      <c r="OTT42" s="117"/>
      <c r="OTU42" s="117"/>
      <c r="OTV42" s="117"/>
      <c r="OTW42" s="117"/>
      <c r="OTX42" s="117"/>
      <c r="OTY42" s="117"/>
      <c r="OTZ42" s="117"/>
      <c r="OUA42" s="117"/>
      <c r="OUB42" s="117"/>
      <c r="OUC42" s="117"/>
      <c r="OUD42" s="117"/>
      <c r="OUE42" s="117"/>
      <c r="OUF42" s="117"/>
      <c r="OUG42" s="117"/>
      <c r="OUH42" s="117"/>
      <c r="OUI42" s="117"/>
      <c r="OUJ42" s="117"/>
      <c r="OUK42" s="117"/>
      <c r="OUL42" s="117"/>
      <c r="OUM42" s="117"/>
      <c r="OUN42" s="117"/>
      <c r="OUO42" s="117"/>
      <c r="OUP42" s="117"/>
      <c r="OUQ42" s="117"/>
      <c r="OUR42" s="117"/>
      <c r="OUS42" s="117"/>
      <c r="OUT42" s="117"/>
      <c r="OUU42" s="117"/>
      <c r="OUV42" s="117"/>
      <c r="OUW42" s="117"/>
      <c r="OUX42" s="117"/>
      <c r="OUY42" s="117"/>
      <c r="OUZ42" s="117"/>
      <c r="OVA42" s="117"/>
      <c r="OVB42" s="117"/>
      <c r="OVC42" s="117"/>
      <c r="OVD42" s="117"/>
      <c r="OVE42" s="117"/>
      <c r="OVF42" s="117"/>
      <c r="OVG42" s="117"/>
      <c r="OVH42" s="117"/>
      <c r="OVI42" s="117"/>
      <c r="OVJ42" s="117"/>
      <c r="OVK42" s="117"/>
      <c r="OVL42" s="117"/>
      <c r="OVM42" s="117"/>
      <c r="OVN42" s="117"/>
      <c r="OVO42" s="117"/>
      <c r="OVP42" s="117"/>
      <c r="OVQ42" s="117"/>
      <c r="OVR42" s="117"/>
      <c r="OVS42" s="117"/>
      <c r="OVT42" s="117"/>
      <c r="OVU42" s="117"/>
      <c r="OVV42" s="117"/>
      <c r="OVW42" s="117"/>
      <c r="OVX42" s="117"/>
      <c r="OVY42" s="117"/>
      <c r="OVZ42" s="117"/>
      <c r="OWA42" s="117"/>
      <c r="OWB42" s="117"/>
      <c r="OWC42" s="117"/>
      <c r="OWD42" s="117"/>
      <c r="OWE42" s="117"/>
      <c r="OWF42" s="117"/>
      <c r="OWG42" s="117"/>
      <c r="OWH42" s="117"/>
      <c r="OWI42" s="117"/>
      <c r="OWJ42" s="117"/>
      <c r="OWK42" s="117"/>
      <c r="OWL42" s="117"/>
      <c r="OWM42" s="117"/>
      <c r="OWN42" s="117"/>
      <c r="OWO42" s="117"/>
      <c r="OWP42" s="117"/>
      <c r="OWQ42" s="117"/>
      <c r="OWR42" s="117"/>
      <c r="OWS42" s="117"/>
      <c r="OWT42" s="117"/>
      <c r="OWU42" s="117"/>
      <c r="OWV42" s="117"/>
      <c r="OWW42" s="117"/>
      <c r="OWX42" s="117"/>
      <c r="OWY42" s="117"/>
      <c r="OWZ42" s="117"/>
      <c r="OXA42" s="117"/>
      <c r="OXB42" s="117"/>
      <c r="OXC42" s="117"/>
      <c r="OXD42" s="117"/>
      <c r="OXE42" s="117"/>
      <c r="OXF42" s="117"/>
      <c r="OXG42" s="117"/>
      <c r="OXH42" s="117"/>
      <c r="OXI42" s="117"/>
      <c r="OXJ42" s="117"/>
      <c r="OXK42" s="117"/>
      <c r="OXL42" s="117"/>
      <c r="OXM42" s="117"/>
      <c r="OXN42" s="117"/>
      <c r="OXO42" s="117"/>
      <c r="OXP42" s="117"/>
      <c r="OXQ42" s="117"/>
      <c r="OXR42" s="117"/>
      <c r="OXS42" s="117"/>
      <c r="OXT42" s="117"/>
      <c r="OXU42" s="117"/>
      <c r="OXV42" s="117"/>
      <c r="OXW42" s="117"/>
      <c r="OXX42" s="117"/>
      <c r="OXY42" s="117"/>
      <c r="OXZ42" s="117"/>
      <c r="OYA42" s="117"/>
      <c r="OYB42" s="117"/>
      <c r="OYC42" s="117"/>
      <c r="OYD42" s="117"/>
      <c r="OYE42" s="117"/>
      <c r="OYF42" s="117"/>
      <c r="OYG42" s="117"/>
      <c r="OYH42" s="117"/>
      <c r="OYI42" s="117"/>
      <c r="OYJ42" s="117"/>
      <c r="OYK42" s="117"/>
      <c r="OYL42" s="117"/>
      <c r="OYM42" s="117"/>
      <c r="OYN42" s="117"/>
      <c r="OYO42" s="117"/>
      <c r="OYP42" s="117"/>
      <c r="OYQ42" s="117"/>
      <c r="OYR42" s="117"/>
      <c r="OYS42" s="117"/>
      <c r="OYT42" s="117"/>
      <c r="OYU42" s="117"/>
      <c r="OYV42" s="117"/>
      <c r="OYW42" s="117"/>
      <c r="OYX42" s="117"/>
      <c r="OYY42" s="117"/>
      <c r="OYZ42" s="117"/>
      <c r="OZA42" s="117"/>
      <c r="OZB42" s="117"/>
      <c r="OZC42" s="117"/>
      <c r="OZD42" s="117"/>
      <c r="OZE42" s="117"/>
      <c r="OZF42" s="117"/>
      <c r="OZG42" s="117"/>
      <c r="OZH42" s="117"/>
      <c r="OZI42" s="117"/>
      <c r="OZJ42" s="117"/>
      <c r="OZK42" s="117"/>
      <c r="OZL42" s="117"/>
      <c r="OZM42" s="117"/>
      <c r="OZN42" s="117"/>
      <c r="OZO42" s="117"/>
      <c r="OZP42" s="117"/>
      <c r="OZQ42" s="117"/>
      <c r="OZR42" s="117"/>
      <c r="OZS42" s="117"/>
      <c r="OZT42" s="117"/>
      <c r="OZU42" s="117"/>
      <c r="OZV42" s="117"/>
      <c r="OZW42" s="117"/>
      <c r="OZX42" s="117"/>
      <c r="OZY42" s="117"/>
      <c r="OZZ42" s="117"/>
      <c r="PAA42" s="117"/>
      <c r="PAB42" s="117"/>
      <c r="PAC42" s="117"/>
      <c r="PAD42" s="117"/>
      <c r="PAE42" s="117"/>
      <c r="PAF42" s="117"/>
      <c r="PAG42" s="117"/>
      <c r="PAH42" s="117"/>
      <c r="PAI42" s="117"/>
      <c r="PAJ42" s="117"/>
      <c r="PAK42" s="117"/>
      <c r="PAL42" s="117"/>
      <c r="PAM42" s="117"/>
      <c r="PAN42" s="117"/>
      <c r="PAO42" s="117"/>
      <c r="PAP42" s="117"/>
      <c r="PAQ42" s="117"/>
      <c r="PAR42" s="117"/>
      <c r="PAS42" s="117"/>
      <c r="PAT42" s="117"/>
      <c r="PAU42" s="117"/>
      <c r="PAV42" s="117"/>
      <c r="PAW42" s="117"/>
      <c r="PAX42" s="117"/>
      <c r="PAY42" s="117"/>
      <c r="PAZ42" s="117"/>
      <c r="PBA42" s="117"/>
      <c r="PBB42" s="117"/>
      <c r="PBC42" s="117"/>
      <c r="PBD42" s="117"/>
      <c r="PBE42" s="117"/>
      <c r="PBF42" s="117"/>
      <c r="PBG42" s="117"/>
      <c r="PBH42" s="117"/>
      <c r="PBI42" s="117"/>
      <c r="PBJ42" s="117"/>
      <c r="PBK42" s="117"/>
      <c r="PBL42" s="117"/>
      <c r="PBM42" s="117"/>
      <c r="PBN42" s="117"/>
      <c r="PBO42" s="117"/>
      <c r="PBP42" s="117"/>
      <c r="PBQ42" s="117"/>
      <c r="PBR42" s="117"/>
      <c r="PBS42" s="117"/>
      <c r="PBT42" s="117"/>
      <c r="PBU42" s="117"/>
      <c r="PBV42" s="117"/>
      <c r="PBW42" s="117"/>
      <c r="PBX42" s="117"/>
      <c r="PBY42" s="117"/>
      <c r="PBZ42" s="117"/>
      <c r="PCA42" s="117"/>
      <c r="PCB42" s="117"/>
      <c r="PCC42" s="117"/>
      <c r="PCD42" s="117"/>
      <c r="PCE42" s="117"/>
      <c r="PCF42" s="117"/>
      <c r="PCG42" s="117"/>
      <c r="PCH42" s="117"/>
      <c r="PCI42" s="117"/>
      <c r="PCJ42" s="117"/>
      <c r="PCK42" s="117"/>
      <c r="PCL42" s="117"/>
      <c r="PCM42" s="117"/>
      <c r="PCN42" s="117"/>
      <c r="PCO42" s="117"/>
      <c r="PCP42" s="117"/>
      <c r="PCQ42" s="117"/>
      <c r="PCR42" s="117"/>
      <c r="PCS42" s="117"/>
      <c r="PCT42" s="117"/>
      <c r="PCU42" s="117"/>
      <c r="PCV42" s="117"/>
      <c r="PCW42" s="117"/>
      <c r="PCX42" s="117"/>
      <c r="PCY42" s="117"/>
      <c r="PCZ42" s="117"/>
      <c r="PDA42" s="117"/>
      <c r="PDB42" s="117"/>
      <c r="PDC42" s="117"/>
      <c r="PDD42" s="117"/>
      <c r="PDE42" s="117"/>
      <c r="PDF42" s="117"/>
      <c r="PDG42" s="117"/>
      <c r="PDH42" s="117"/>
      <c r="PDI42" s="117"/>
      <c r="PDJ42" s="117"/>
      <c r="PDK42" s="117"/>
      <c r="PDL42" s="117"/>
      <c r="PDM42" s="117"/>
      <c r="PDN42" s="117"/>
      <c r="PDO42" s="117"/>
      <c r="PDP42" s="117"/>
      <c r="PDQ42" s="117"/>
      <c r="PDR42" s="117"/>
      <c r="PDS42" s="117"/>
      <c r="PDT42" s="117"/>
      <c r="PDU42" s="117"/>
      <c r="PDV42" s="117"/>
      <c r="PDW42" s="117"/>
      <c r="PDX42" s="117"/>
      <c r="PDY42" s="117"/>
      <c r="PDZ42" s="117"/>
      <c r="PEA42" s="117"/>
      <c r="PEB42" s="117"/>
      <c r="PEC42" s="117"/>
      <c r="PED42" s="117"/>
      <c r="PEE42" s="117"/>
      <c r="PEF42" s="117"/>
      <c r="PEG42" s="117"/>
      <c r="PEH42" s="117"/>
      <c r="PEI42" s="117"/>
      <c r="PEJ42" s="117"/>
      <c r="PEK42" s="117"/>
      <c r="PEL42" s="117"/>
      <c r="PEM42" s="117"/>
      <c r="PEN42" s="117"/>
      <c r="PEO42" s="117"/>
      <c r="PEP42" s="117"/>
      <c r="PEQ42" s="117"/>
      <c r="PER42" s="117"/>
      <c r="PES42" s="117"/>
      <c r="PET42" s="117"/>
      <c r="PEU42" s="117"/>
      <c r="PEV42" s="117"/>
      <c r="PEW42" s="117"/>
      <c r="PEX42" s="117"/>
      <c r="PEY42" s="117"/>
      <c r="PEZ42" s="117"/>
      <c r="PFA42" s="117"/>
      <c r="PFB42" s="117"/>
      <c r="PFC42" s="117"/>
      <c r="PFD42" s="117"/>
      <c r="PFE42" s="117"/>
      <c r="PFF42" s="117"/>
      <c r="PFG42" s="117"/>
      <c r="PFH42" s="117"/>
      <c r="PFI42" s="117"/>
      <c r="PFJ42" s="117"/>
      <c r="PFK42" s="117"/>
      <c r="PFL42" s="117"/>
      <c r="PFM42" s="117"/>
      <c r="PFN42" s="117"/>
      <c r="PFO42" s="117"/>
      <c r="PFP42" s="117"/>
      <c r="PFQ42" s="117"/>
      <c r="PFR42" s="117"/>
      <c r="PFS42" s="117"/>
      <c r="PFT42" s="117"/>
      <c r="PFU42" s="117"/>
      <c r="PFV42" s="117"/>
      <c r="PFW42" s="117"/>
      <c r="PFX42" s="117"/>
      <c r="PFY42" s="117"/>
      <c r="PFZ42" s="117"/>
      <c r="PGA42" s="117"/>
      <c r="PGB42" s="117"/>
      <c r="PGC42" s="117"/>
      <c r="PGD42" s="117"/>
      <c r="PGE42" s="117"/>
      <c r="PGF42" s="117"/>
      <c r="PGG42" s="117"/>
      <c r="PGH42" s="117"/>
      <c r="PGI42" s="117"/>
      <c r="PGJ42" s="117"/>
      <c r="PGK42" s="117"/>
      <c r="PGL42" s="117"/>
      <c r="PGM42" s="117"/>
      <c r="PGN42" s="117"/>
      <c r="PGO42" s="117"/>
      <c r="PGP42" s="117"/>
      <c r="PGQ42" s="117"/>
      <c r="PGR42" s="117"/>
      <c r="PGS42" s="117"/>
      <c r="PGT42" s="117"/>
      <c r="PGU42" s="117"/>
      <c r="PGV42" s="117"/>
      <c r="PGW42" s="117"/>
      <c r="PGX42" s="117"/>
      <c r="PGY42" s="117"/>
      <c r="PGZ42" s="117"/>
      <c r="PHA42" s="117"/>
      <c r="PHB42" s="117"/>
      <c r="PHC42" s="117"/>
      <c r="PHD42" s="117"/>
      <c r="PHE42" s="117"/>
      <c r="PHF42" s="117"/>
      <c r="PHG42" s="117"/>
      <c r="PHH42" s="117"/>
      <c r="PHI42" s="117"/>
      <c r="PHJ42" s="117"/>
      <c r="PHK42" s="117"/>
      <c r="PHL42" s="117"/>
      <c r="PHM42" s="117"/>
      <c r="PHN42" s="117"/>
      <c r="PHO42" s="117"/>
      <c r="PHP42" s="117"/>
      <c r="PHQ42" s="117"/>
      <c r="PHR42" s="117"/>
      <c r="PHS42" s="117"/>
      <c r="PHT42" s="117"/>
      <c r="PHU42" s="117"/>
      <c r="PHV42" s="117"/>
      <c r="PHW42" s="117"/>
      <c r="PHX42" s="117"/>
      <c r="PHY42" s="117"/>
      <c r="PHZ42" s="117"/>
      <c r="PIA42" s="117"/>
      <c r="PIB42" s="117"/>
      <c r="PIC42" s="117"/>
      <c r="PID42" s="117"/>
      <c r="PIE42" s="117"/>
      <c r="PIF42" s="117"/>
      <c r="PIG42" s="117"/>
      <c r="PIH42" s="117"/>
      <c r="PII42" s="117"/>
      <c r="PIJ42" s="117"/>
      <c r="PIK42" s="117"/>
      <c r="PIL42" s="117"/>
      <c r="PIM42" s="117"/>
      <c r="PIN42" s="117"/>
      <c r="PIO42" s="117"/>
      <c r="PIP42" s="117"/>
      <c r="PIQ42" s="117"/>
      <c r="PIR42" s="117"/>
      <c r="PIS42" s="117"/>
      <c r="PIT42" s="117"/>
      <c r="PIU42" s="117"/>
      <c r="PIV42" s="117"/>
      <c r="PIW42" s="117"/>
      <c r="PIX42" s="117"/>
      <c r="PIY42" s="117"/>
      <c r="PIZ42" s="117"/>
      <c r="PJA42" s="117"/>
      <c r="PJB42" s="117"/>
      <c r="PJC42" s="117"/>
      <c r="PJD42" s="117"/>
      <c r="PJE42" s="117"/>
      <c r="PJF42" s="117"/>
      <c r="PJG42" s="117"/>
      <c r="PJH42" s="117"/>
      <c r="PJI42" s="117"/>
      <c r="PJJ42" s="117"/>
      <c r="PJK42" s="117"/>
      <c r="PJL42" s="117"/>
      <c r="PJM42" s="117"/>
      <c r="PJN42" s="117"/>
      <c r="PJO42" s="117"/>
      <c r="PJP42" s="117"/>
      <c r="PJQ42" s="117"/>
      <c r="PJR42" s="117"/>
      <c r="PJS42" s="117"/>
      <c r="PJT42" s="117"/>
      <c r="PJU42" s="117"/>
      <c r="PJV42" s="117"/>
      <c r="PJW42" s="117"/>
      <c r="PJX42" s="117"/>
      <c r="PJY42" s="117"/>
      <c r="PJZ42" s="117"/>
      <c r="PKA42" s="117"/>
      <c r="PKB42" s="117"/>
      <c r="PKC42" s="117"/>
      <c r="PKD42" s="117"/>
      <c r="PKE42" s="117"/>
      <c r="PKF42" s="117"/>
      <c r="PKG42" s="117"/>
      <c r="PKH42" s="117"/>
      <c r="PKI42" s="117"/>
      <c r="PKJ42" s="117"/>
      <c r="PKK42" s="117"/>
      <c r="PKL42" s="117"/>
      <c r="PKM42" s="117"/>
      <c r="PKN42" s="117"/>
      <c r="PKO42" s="117"/>
      <c r="PKP42" s="117"/>
      <c r="PKQ42" s="117"/>
      <c r="PKR42" s="117"/>
      <c r="PKS42" s="117"/>
      <c r="PKT42" s="117"/>
      <c r="PKU42" s="117"/>
      <c r="PKV42" s="117"/>
      <c r="PKW42" s="117"/>
      <c r="PKX42" s="117"/>
      <c r="PKY42" s="117"/>
      <c r="PKZ42" s="117"/>
      <c r="PLA42" s="117"/>
      <c r="PLB42" s="117"/>
      <c r="PLC42" s="117"/>
      <c r="PLD42" s="117"/>
      <c r="PLE42" s="117"/>
      <c r="PLF42" s="117"/>
      <c r="PLG42" s="117"/>
      <c r="PLH42" s="117"/>
      <c r="PLI42" s="117"/>
      <c r="PLJ42" s="117"/>
      <c r="PLK42" s="117"/>
      <c r="PLL42" s="117"/>
      <c r="PLM42" s="117"/>
      <c r="PLN42" s="117"/>
      <c r="PLO42" s="117"/>
      <c r="PLP42" s="117"/>
      <c r="PLQ42" s="117"/>
      <c r="PLR42" s="117"/>
      <c r="PLS42" s="117"/>
      <c r="PLT42" s="117"/>
      <c r="PLU42" s="117"/>
      <c r="PLV42" s="117"/>
      <c r="PLW42" s="117"/>
      <c r="PLX42" s="117"/>
      <c r="PLY42" s="117"/>
      <c r="PLZ42" s="117"/>
      <c r="PMA42" s="117"/>
      <c r="PMB42" s="117"/>
      <c r="PMC42" s="117"/>
      <c r="PMD42" s="117"/>
      <c r="PME42" s="117"/>
      <c r="PMF42" s="117"/>
      <c r="PMG42" s="117"/>
      <c r="PMH42" s="117"/>
      <c r="PMI42" s="117"/>
      <c r="PMJ42" s="117"/>
      <c r="PMK42" s="117"/>
      <c r="PML42" s="117"/>
      <c r="PMM42" s="117"/>
      <c r="PMN42" s="117"/>
      <c r="PMO42" s="117"/>
      <c r="PMP42" s="117"/>
      <c r="PMQ42" s="117"/>
      <c r="PMR42" s="117"/>
      <c r="PMS42" s="117"/>
      <c r="PMT42" s="117"/>
      <c r="PMU42" s="117"/>
      <c r="PMV42" s="117"/>
      <c r="PMW42" s="117"/>
      <c r="PMX42" s="117"/>
      <c r="PMY42" s="117"/>
      <c r="PMZ42" s="117"/>
      <c r="PNA42" s="117"/>
      <c r="PNB42" s="117"/>
      <c r="PNC42" s="117"/>
      <c r="PND42" s="117"/>
      <c r="PNE42" s="117"/>
      <c r="PNF42" s="117"/>
      <c r="PNG42" s="117"/>
      <c r="PNH42" s="117"/>
      <c r="PNI42" s="117"/>
      <c r="PNJ42" s="117"/>
      <c r="PNK42" s="117"/>
      <c r="PNL42" s="117"/>
      <c r="PNM42" s="117"/>
      <c r="PNN42" s="117"/>
      <c r="PNO42" s="117"/>
      <c r="PNP42" s="117"/>
      <c r="PNQ42" s="117"/>
      <c r="PNR42" s="117"/>
      <c r="PNS42" s="117"/>
      <c r="PNT42" s="117"/>
      <c r="PNU42" s="117"/>
      <c r="PNV42" s="117"/>
      <c r="PNW42" s="117"/>
      <c r="PNX42" s="117"/>
      <c r="PNY42" s="117"/>
      <c r="PNZ42" s="117"/>
      <c r="POA42" s="117"/>
      <c r="POB42" s="117"/>
      <c r="POC42" s="117"/>
      <c r="POD42" s="117"/>
      <c r="POE42" s="117"/>
      <c r="POF42" s="117"/>
      <c r="POG42" s="117"/>
      <c r="POH42" s="117"/>
      <c r="POI42" s="117"/>
      <c r="POJ42" s="117"/>
      <c r="POK42" s="117"/>
      <c r="POL42" s="117"/>
      <c r="POM42" s="117"/>
      <c r="PON42" s="117"/>
      <c r="POO42" s="117"/>
      <c r="POP42" s="117"/>
      <c r="POQ42" s="117"/>
      <c r="POR42" s="117"/>
      <c r="POS42" s="117"/>
      <c r="POT42" s="117"/>
      <c r="POU42" s="117"/>
      <c r="POV42" s="117"/>
      <c r="POW42" s="117"/>
      <c r="POX42" s="117"/>
      <c r="POY42" s="117"/>
      <c r="POZ42" s="117"/>
      <c r="PPA42" s="117"/>
      <c r="PPB42" s="117"/>
      <c r="PPC42" s="117"/>
      <c r="PPD42" s="117"/>
      <c r="PPE42" s="117"/>
      <c r="PPF42" s="117"/>
      <c r="PPG42" s="117"/>
      <c r="PPH42" s="117"/>
      <c r="PPI42" s="117"/>
      <c r="PPJ42" s="117"/>
      <c r="PPK42" s="117"/>
      <c r="PPL42" s="117"/>
      <c r="PPM42" s="117"/>
      <c r="PPN42" s="117"/>
      <c r="PPO42" s="117"/>
      <c r="PPP42" s="117"/>
      <c r="PPQ42" s="117"/>
      <c r="PPR42" s="117"/>
      <c r="PPS42" s="117"/>
      <c r="PPT42" s="117"/>
      <c r="PPU42" s="117"/>
      <c r="PPV42" s="117"/>
      <c r="PPW42" s="117"/>
      <c r="PPX42" s="117"/>
      <c r="PPY42" s="117"/>
      <c r="PPZ42" s="117"/>
      <c r="PQA42" s="117"/>
      <c r="PQB42" s="117"/>
      <c r="PQC42" s="117"/>
      <c r="PQD42" s="117"/>
      <c r="PQE42" s="117"/>
      <c r="PQF42" s="117"/>
      <c r="PQG42" s="117"/>
      <c r="PQH42" s="117"/>
      <c r="PQI42" s="117"/>
      <c r="PQJ42" s="117"/>
      <c r="PQK42" s="117"/>
      <c r="PQL42" s="117"/>
      <c r="PQM42" s="117"/>
      <c r="PQN42" s="117"/>
      <c r="PQO42" s="117"/>
      <c r="PQP42" s="117"/>
      <c r="PQQ42" s="117"/>
      <c r="PQR42" s="117"/>
      <c r="PQS42" s="117"/>
      <c r="PQT42" s="117"/>
      <c r="PQU42" s="117"/>
      <c r="PQV42" s="117"/>
      <c r="PQW42" s="117"/>
      <c r="PQX42" s="117"/>
      <c r="PQY42" s="117"/>
      <c r="PQZ42" s="117"/>
      <c r="PRA42" s="117"/>
      <c r="PRB42" s="117"/>
      <c r="PRC42" s="117"/>
      <c r="PRD42" s="117"/>
      <c r="PRE42" s="117"/>
      <c r="PRF42" s="117"/>
      <c r="PRG42" s="117"/>
      <c r="PRH42" s="117"/>
      <c r="PRI42" s="117"/>
      <c r="PRJ42" s="117"/>
      <c r="PRK42" s="117"/>
      <c r="PRL42" s="117"/>
      <c r="PRM42" s="117"/>
      <c r="PRN42" s="117"/>
      <c r="PRO42" s="117"/>
      <c r="PRP42" s="117"/>
      <c r="PRQ42" s="117"/>
      <c r="PRR42" s="117"/>
      <c r="PRS42" s="117"/>
      <c r="PRT42" s="117"/>
      <c r="PRU42" s="117"/>
      <c r="PRV42" s="117"/>
      <c r="PRW42" s="117"/>
      <c r="PRX42" s="117"/>
      <c r="PRY42" s="117"/>
      <c r="PRZ42" s="117"/>
      <c r="PSA42" s="117"/>
      <c r="PSB42" s="117"/>
      <c r="PSC42" s="117"/>
      <c r="PSD42" s="117"/>
      <c r="PSE42" s="117"/>
      <c r="PSF42" s="117"/>
      <c r="PSG42" s="117"/>
      <c r="PSH42" s="117"/>
      <c r="PSI42" s="117"/>
      <c r="PSJ42" s="117"/>
      <c r="PSK42" s="117"/>
      <c r="PSL42" s="117"/>
      <c r="PSM42" s="117"/>
      <c r="PSN42" s="117"/>
      <c r="PSO42" s="117"/>
      <c r="PSP42" s="117"/>
      <c r="PSQ42" s="117"/>
      <c r="PSR42" s="117"/>
      <c r="PSS42" s="117"/>
      <c r="PST42" s="117"/>
      <c r="PSU42" s="117"/>
      <c r="PSV42" s="117"/>
      <c r="PSW42" s="117"/>
      <c r="PSX42" s="117"/>
      <c r="PSY42" s="117"/>
      <c r="PSZ42" s="117"/>
      <c r="PTA42" s="117"/>
      <c r="PTB42" s="117"/>
      <c r="PTC42" s="117"/>
      <c r="PTD42" s="117"/>
      <c r="PTE42" s="117"/>
      <c r="PTF42" s="117"/>
      <c r="PTG42" s="117"/>
      <c r="PTH42" s="117"/>
      <c r="PTI42" s="117"/>
      <c r="PTJ42" s="117"/>
      <c r="PTK42" s="117"/>
      <c r="PTL42" s="117"/>
      <c r="PTM42" s="117"/>
      <c r="PTN42" s="117"/>
      <c r="PTO42" s="117"/>
      <c r="PTP42" s="117"/>
      <c r="PTQ42" s="117"/>
      <c r="PTR42" s="117"/>
      <c r="PTS42" s="117"/>
      <c r="PTT42" s="117"/>
      <c r="PTU42" s="117"/>
      <c r="PTV42" s="117"/>
      <c r="PTW42" s="117"/>
      <c r="PTX42" s="117"/>
      <c r="PTY42" s="117"/>
      <c r="PTZ42" s="117"/>
      <c r="PUA42" s="117"/>
      <c r="PUB42" s="117"/>
      <c r="PUC42" s="117"/>
      <c r="PUD42" s="117"/>
      <c r="PUE42" s="117"/>
      <c r="PUF42" s="117"/>
      <c r="PUG42" s="117"/>
      <c r="PUH42" s="117"/>
      <c r="PUI42" s="117"/>
      <c r="PUJ42" s="117"/>
      <c r="PUK42" s="117"/>
      <c r="PUL42" s="117"/>
      <c r="PUM42" s="117"/>
      <c r="PUN42" s="117"/>
      <c r="PUO42" s="117"/>
      <c r="PUP42" s="117"/>
      <c r="PUQ42" s="117"/>
      <c r="PUR42" s="117"/>
      <c r="PUS42" s="117"/>
      <c r="PUT42" s="117"/>
      <c r="PUU42" s="117"/>
      <c r="PUV42" s="117"/>
      <c r="PUW42" s="117"/>
      <c r="PUX42" s="117"/>
      <c r="PUY42" s="117"/>
      <c r="PUZ42" s="117"/>
      <c r="PVA42" s="117"/>
      <c r="PVB42" s="117"/>
      <c r="PVC42" s="117"/>
      <c r="PVD42" s="117"/>
      <c r="PVE42" s="117"/>
      <c r="PVF42" s="117"/>
      <c r="PVG42" s="117"/>
      <c r="PVH42" s="117"/>
      <c r="PVI42" s="117"/>
      <c r="PVJ42" s="117"/>
      <c r="PVK42" s="117"/>
      <c r="PVL42" s="117"/>
      <c r="PVM42" s="117"/>
      <c r="PVN42" s="117"/>
      <c r="PVO42" s="117"/>
      <c r="PVP42" s="117"/>
      <c r="PVQ42" s="117"/>
      <c r="PVR42" s="117"/>
      <c r="PVS42" s="117"/>
      <c r="PVT42" s="117"/>
      <c r="PVU42" s="117"/>
      <c r="PVV42" s="117"/>
      <c r="PVW42" s="117"/>
      <c r="PVX42" s="117"/>
      <c r="PVY42" s="117"/>
      <c r="PVZ42" s="117"/>
      <c r="PWA42" s="117"/>
      <c r="PWB42" s="117"/>
      <c r="PWC42" s="117"/>
      <c r="PWD42" s="117"/>
      <c r="PWE42" s="117"/>
      <c r="PWF42" s="117"/>
      <c r="PWG42" s="117"/>
      <c r="PWH42" s="117"/>
      <c r="PWI42" s="117"/>
      <c r="PWJ42" s="117"/>
      <c r="PWK42" s="117"/>
      <c r="PWL42" s="117"/>
      <c r="PWM42" s="117"/>
      <c r="PWN42" s="117"/>
      <c r="PWO42" s="117"/>
      <c r="PWP42" s="117"/>
      <c r="PWQ42" s="117"/>
      <c r="PWR42" s="117"/>
      <c r="PWS42" s="117"/>
      <c r="PWT42" s="117"/>
      <c r="PWU42" s="117"/>
      <c r="PWV42" s="117"/>
      <c r="PWW42" s="117"/>
      <c r="PWX42" s="117"/>
      <c r="PWY42" s="117"/>
      <c r="PWZ42" s="117"/>
      <c r="PXA42" s="117"/>
      <c r="PXB42" s="117"/>
      <c r="PXC42" s="117"/>
      <c r="PXD42" s="117"/>
      <c r="PXE42" s="117"/>
      <c r="PXF42" s="117"/>
      <c r="PXG42" s="117"/>
      <c r="PXH42" s="117"/>
      <c r="PXI42" s="117"/>
      <c r="PXJ42" s="117"/>
      <c r="PXK42" s="117"/>
      <c r="PXL42" s="117"/>
      <c r="PXM42" s="117"/>
      <c r="PXN42" s="117"/>
      <c r="PXO42" s="117"/>
      <c r="PXP42" s="117"/>
      <c r="PXQ42" s="117"/>
      <c r="PXR42" s="117"/>
      <c r="PXS42" s="117"/>
      <c r="PXT42" s="117"/>
      <c r="PXU42" s="117"/>
      <c r="PXV42" s="117"/>
      <c r="PXW42" s="117"/>
      <c r="PXX42" s="117"/>
      <c r="PXY42" s="117"/>
      <c r="PXZ42" s="117"/>
      <c r="PYA42" s="117"/>
      <c r="PYB42" s="117"/>
      <c r="PYC42" s="117"/>
      <c r="PYD42" s="117"/>
      <c r="PYE42" s="117"/>
      <c r="PYF42" s="117"/>
      <c r="PYG42" s="117"/>
      <c r="PYH42" s="117"/>
      <c r="PYI42" s="117"/>
      <c r="PYJ42" s="117"/>
      <c r="PYK42" s="117"/>
      <c r="PYL42" s="117"/>
      <c r="PYM42" s="117"/>
      <c r="PYN42" s="117"/>
      <c r="PYO42" s="117"/>
      <c r="PYP42" s="117"/>
      <c r="PYQ42" s="117"/>
      <c r="PYR42" s="117"/>
      <c r="PYS42" s="117"/>
      <c r="PYT42" s="117"/>
      <c r="PYU42" s="117"/>
      <c r="PYV42" s="117"/>
      <c r="PYW42" s="117"/>
      <c r="PYX42" s="117"/>
      <c r="PYY42" s="117"/>
      <c r="PYZ42" s="117"/>
      <c r="PZA42" s="117"/>
      <c r="PZB42" s="117"/>
      <c r="PZC42" s="117"/>
      <c r="PZD42" s="117"/>
      <c r="PZE42" s="117"/>
      <c r="PZF42" s="117"/>
      <c r="PZG42" s="117"/>
      <c r="PZH42" s="117"/>
      <c r="PZI42" s="117"/>
      <c r="PZJ42" s="117"/>
      <c r="PZK42" s="117"/>
      <c r="PZL42" s="117"/>
      <c r="PZM42" s="117"/>
      <c r="PZN42" s="117"/>
      <c r="PZO42" s="117"/>
      <c r="PZP42" s="117"/>
      <c r="PZQ42" s="117"/>
      <c r="PZR42" s="117"/>
      <c r="PZS42" s="117"/>
      <c r="PZT42" s="117"/>
      <c r="PZU42" s="117"/>
      <c r="PZV42" s="117"/>
      <c r="PZW42" s="117"/>
      <c r="PZX42" s="117"/>
      <c r="PZY42" s="117"/>
      <c r="PZZ42" s="117"/>
      <c r="QAA42" s="117"/>
      <c r="QAB42" s="117"/>
      <c r="QAC42" s="117"/>
      <c r="QAD42" s="117"/>
      <c r="QAE42" s="117"/>
      <c r="QAF42" s="117"/>
      <c r="QAG42" s="117"/>
      <c r="QAH42" s="117"/>
      <c r="QAI42" s="117"/>
      <c r="QAJ42" s="117"/>
      <c r="QAK42" s="117"/>
      <c r="QAL42" s="117"/>
      <c r="QAM42" s="117"/>
      <c r="QAN42" s="117"/>
      <c r="QAO42" s="117"/>
      <c r="QAP42" s="117"/>
      <c r="QAQ42" s="117"/>
      <c r="QAR42" s="117"/>
      <c r="QAS42" s="117"/>
      <c r="QAT42" s="117"/>
      <c r="QAU42" s="117"/>
      <c r="QAV42" s="117"/>
      <c r="QAW42" s="117"/>
      <c r="QAX42" s="117"/>
      <c r="QAY42" s="117"/>
      <c r="QAZ42" s="117"/>
      <c r="QBA42" s="117"/>
      <c r="QBB42" s="117"/>
      <c r="QBC42" s="117"/>
      <c r="QBD42" s="117"/>
      <c r="QBE42" s="117"/>
      <c r="QBF42" s="117"/>
      <c r="QBG42" s="117"/>
      <c r="QBH42" s="117"/>
      <c r="QBI42" s="117"/>
      <c r="QBJ42" s="117"/>
      <c r="QBK42" s="117"/>
      <c r="QBL42" s="117"/>
      <c r="QBM42" s="117"/>
      <c r="QBN42" s="117"/>
      <c r="QBO42" s="117"/>
      <c r="QBP42" s="117"/>
      <c r="QBQ42" s="117"/>
      <c r="QBR42" s="117"/>
      <c r="QBS42" s="117"/>
      <c r="QBT42" s="117"/>
      <c r="QBU42" s="117"/>
      <c r="QBV42" s="117"/>
      <c r="QBW42" s="117"/>
      <c r="QBX42" s="117"/>
      <c r="QBY42" s="117"/>
      <c r="QBZ42" s="117"/>
      <c r="QCA42" s="117"/>
      <c r="QCB42" s="117"/>
      <c r="QCC42" s="117"/>
      <c r="QCD42" s="117"/>
      <c r="QCE42" s="117"/>
      <c r="QCF42" s="117"/>
      <c r="QCG42" s="117"/>
      <c r="QCH42" s="117"/>
      <c r="QCI42" s="117"/>
      <c r="QCJ42" s="117"/>
      <c r="QCK42" s="117"/>
      <c r="QCL42" s="117"/>
      <c r="QCM42" s="117"/>
      <c r="QCN42" s="117"/>
      <c r="QCO42" s="117"/>
      <c r="QCP42" s="117"/>
      <c r="QCQ42" s="117"/>
      <c r="QCR42" s="117"/>
      <c r="QCS42" s="117"/>
      <c r="QCT42" s="117"/>
      <c r="QCU42" s="117"/>
      <c r="QCV42" s="117"/>
      <c r="QCW42" s="117"/>
      <c r="QCX42" s="117"/>
      <c r="QCY42" s="117"/>
      <c r="QCZ42" s="117"/>
      <c r="QDA42" s="117"/>
      <c r="QDB42" s="117"/>
      <c r="QDC42" s="117"/>
      <c r="QDD42" s="117"/>
      <c r="QDE42" s="117"/>
      <c r="QDF42" s="117"/>
      <c r="QDG42" s="117"/>
      <c r="QDH42" s="117"/>
      <c r="QDI42" s="117"/>
      <c r="QDJ42" s="117"/>
      <c r="QDK42" s="117"/>
      <c r="QDL42" s="117"/>
      <c r="QDM42" s="117"/>
      <c r="QDN42" s="117"/>
      <c r="QDO42" s="117"/>
      <c r="QDP42" s="117"/>
      <c r="QDQ42" s="117"/>
      <c r="QDR42" s="117"/>
      <c r="QDS42" s="117"/>
      <c r="QDT42" s="117"/>
      <c r="QDU42" s="117"/>
      <c r="QDV42" s="117"/>
      <c r="QDW42" s="117"/>
      <c r="QDX42" s="117"/>
      <c r="QDY42" s="117"/>
      <c r="QDZ42" s="117"/>
      <c r="QEA42" s="117"/>
      <c r="QEB42" s="117"/>
      <c r="QEC42" s="117"/>
      <c r="QED42" s="117"/>
      <c r="QEE42" s="117"/>
      <c r="QEF42" s="117"/>
      <c r="QEG42" s="117"/>
      <c r="QEH42" s="117"/>
      <c r="QEI42" s="117"/>
      <c r="QEJ42" s="117"/>
      <c r="QEK42" s="117"/>
      <c r="QEL42" s="117"/>
      <c r="QEM42" s="117"/>
      <c r="QEN42" s="117"/>
      <c r="QEO42" s="117"/>
      <c r="QEP42" s="117"/>
      <c r="QEQ42" s="117"/>
      <c r="QER42" s="117"/>
      <c r="QES42" s="117"/>
      <c r="QET42" s="117"/>
      <c r="QEU42" s="117"/>
      <c r="QEV42" s="117"/>
      <c r="QEW42" s="117"/>
      <c r="QEX42" s="117"/>
      <c r="QEY42" s="117"/>
      <c r="QEZ42" s="117"/>
      <c r="QFA42" s="117"/>
      <c r="QFB42" s="117"/>
      <c r="QFC42" s="117"/>
      <c r="QFD42" s="117"/>
      <c r="QFE42" s="117"/>
      <c r="QFF42" s="117"/>
      <c r="QFG42" s="117"/>
      <c r="QFH42" s="117"/>
      <c r="QFI42" s="117"/>
      <c r="QFJ42" s="117"/>
      <c r="QFK42" s="117"/>
      <c r="QFL42" s="117"/>
      <c r="QFM42" s="117"/>
      <c r="QFN42" s="117"/>
      <c r="QFO42" s="117"/>
      <c r="QFP42" s="117"/>
      <c r="QFQ42" s="117"/>
      <c r="QFR42" s="117"/>
      <c r="QFS42" s="117"/>
      <c r="QFT42" s="117"/>
      <c r="QFU42" s="117"/>
      <c r="QFV42" s="117"/>
      <c r="QFW42" s="117"/>
      <c r="QFX42" s="117"/>
      <c r="QFY42" s="117"/>
      <c r="QFZ42" s="117"/>
      <c r="QGA42" s="117"/>
      <c r="QGB42" s="117"/>
      <c r="QGC42" s="117"/>
      <c r="QGD42" s="117"/>
      <c r="QGE42" s="117"/>
      <c r="QGF42" s="117"/>
      <c r="QGG42" s="117"/>
      <c r="QGH42" s="117"/>
      <c r="QGI42" s="117"/>
      <c r="QGJ42" s="117"/>
      <c r="QGK42" s="117"/>
      <c r="QGL42" s="117"/>
      <c r="QGM42" s="117"/>
      <c r="QGN42" s="117"/>
      <c r="QGO42" s="117"/>
      <c r="QGP42" s="117"/>
      <c r="QGQ42" s="117"/>
      <c r="QGR42" s="117"/>
      <c r="QGS42" s="117"/>
      <c r="QGT42" s="117"/>
      <c r="QGU42" s="117"/>
      <c r="QGV42" s="117"/>
      <c r="QGW42" s="117"/>
      <c r="QGX42" s="117"/>
      <c r="QGY42" s="117"/>
      <c r="QGZ42" s="117"/>
      <c r="QHA42" s="117"/>
      <c r="QHB42" s="117"/>
      <c r="QHC42" s="117"/>
      <c r="QHD42" s="117"/>
      <c r="QHE42" s="117"/>
      <c r="QHF42" s="117"/>
      <c r="QHG42" s="117"/>
      <c r="QHH42" s="117"/>
      <c r="QHI42" s="117"/>
      <c r="QHJ42" s="117"/>
      <c r="QHK42" s="117"/>
      <c r="QHL42" s="117"/>
      <c r="QHM42" s="117"/>
      <c r="QHN42" s="117"/>
      <c r="QHO42" s="117"/>
      <c r="QHP42" s="117"/>
      <c r="QHQ42" s="117"/>
      <c r="QHR42" s="117"/>
      <c r="QHS42" s="117"/>
      <c r="QHT42" s="117"/>
      <c r="QHU42" s="117"/>
      <c r="QHV42" s="117"/>
      <c r="QHW42" s="117"/>
      <c r="QHX42" s="117"/>
      <c r="QHY42" s="117"/>
      <c r="QHZ42" s="117"/>
      <c r="QIA42" s="117"/>
      <c r="QIB42" s="117"/>
      <c r="QIC42" s="117"/>
      <c r="QID42" s="117"/>
      <c r="QIE42" s="117"/>
      <c r="QIF42" s="117"/>
      <c r="QIG42" s="117"/>
      <c r="QIH42" s="117"/>
      <c r="QII42" s="117"/>
      <c r="QIJ42" s="117"/>
      <c r="QIK42" s="117"/>
      <c r="QIL42" s="117"/>
      <c r="QIM42" s="117"/>
      <c r="QIN42" s="117"/>
      <c r="QIO42" s="117"/>
      <c r="QIP42" s="117"/>
      <c r="QIQ42" s="117"/>
      <c r="QIR42" s="117"/>
      <c r="QIS42" s="117"/>
      <c r="QIT42" s="117"/>
      <c r="QIU42" s="117"/>
      <c r="QIV42" s="117"/>
      <c r="QIW42" s="117"/>
      <c r="QIX42" s="117"/>
      <c r="QIY42" s="117"/>
      <c r="QIZ42" s="117"/>
      <c r="QJA42" s="117"/>
      <c r="QJB42" s="117"/>
      <c r="QJC42" s="117"/>
      <c r="QJD42" s="117"/>
      <c r="QJE42" s="117"/>
      <c r="QJF42" s="117"/>
      <c r="QJG42" s="117"/>
      <c r="QJH42" s="117"/>
      <c r="QJI42" s="117"/>
      <c r="QJJ42" s="117"/>
      <c r="QJK42" s="117"/>
      <c r="QJL42" s="117"/>
      <c r="QJM42" s="117"/>
      <c r="QJN42" s="117"/>
      <c r="QJO42" s="117"/>
      <c r="QJP42" s="117"/>
      <c r="QJQ42" s="117"/>
      <c r="QJR42" s="117"/>
      <c r="QJS42" s="117"/>
      <c r="QJT42" s="117"/>
      <c r="QJU42" s="117"/>
      <c r="QJV42" s="117"/>
      <c r="QJW42" s="117"/>
      <c r="QJX42" s="117"/>
      <c r="QJY42" s="117"/>
      <c r="QJZ42" s="117"/>
      <c r="QKA42" s="117"/>
      <c r="QKB42" s="117"/>
      <c r="QKC42" s="117"/>
      <c r="QKD42" s="117"/>
      <c r="QKE42" s="117"/>
      <c r="QKF42" s="117"/>
      <c r="QKG42" s="117"/>
      <c r="QKH42" s="117"/>
      <c r="QKI42" s="117"/>
      <c r="QKJ42" s="117"/>
      <c r="QKK42" s="117"/>
      <c r="QKL42" s="117"/>
      <c r="QKM42" s="117"/>
      <c r="QKN42" s="117"/>
      <c r="QKO42" s="117"/>
      <c r="QKP42" s="117"/>
      <c r="QKQ42" s="117"/>
      <c r="QKR42" s="117"/>
      <c r="QKS42" s="117"/>
      <c r="QKT42" s="117"/>
      <c r="QKU42" s="117"/>
      <c r="QKV42" s="117"/>
      <c r="QKW42" s="117"/>
      <c r="QKX42" s="117"/>
      <c r="QKY42" s="117"/>
      <c r="QKZ42" s="117"/>
      <c r="QLA42" s="117"/>
      <c r="QLB42" s="117"/>
      <c r="QLC42" s="117"/>
      <c r="QLD42" s="117"/>
      <c r="QLE42" s="117"/>
      <c r="QLF42" s="117"/>
      <c r="QLG42" s="117"/>
      <c r="QLH42" s="117"/>
      <c r="QLI42" s="117"/>
      <c r="QLJ42" s="117"/>
      <c r="QLK42" s="117"/>
      <c r="QLL42" s="117"/>
      <c r="QLM42" s="117"/>
      <c r="QLN42" s="117"/>
      <c r="QLO42" s="117"/>
      <c r="QLP42" s="117"/>
      <c r="QLQ42" s="117"/>
      <c r="QLR42" s="117"/>
      <c r="QLS42" s="117"/>
      <c r="QLT42" s="117"/>
      <c r="QLU42" s="117"/>
      <c r="QLV42" s="117"/>
      <c r="QLW42" s="117"/>
      <c r="QLX42" s="117"/>
      <c r="QLY42" s="117"/>
      <c r="QLZ42" s="117"/>
      <c r="QMA42" s="117"/>
      <c r="QMB42" s="117"/>
      <c r="QMC42" s="117"/>
      <c r="QMD42" s="117"/>
      <c r="QME42" s="117"/>
      <c r="QMF42" s="117"/>
      <c r="QMG42" s="117"/>
      <c r="QMH42" s="117"/>
      <c r="QMI42" s="117"/>
      <c r="QMJ42" s="117"/>
      <c r="QMK42" s="117"/>
      <c r="QML42" s="117"/>
      <c r="QMM42" s="117"/>
      <c r="QMN42" s="117"/>
      <c r="QMO42" s="117"/>
      <c r="QMP42" s="117"/>
      <c r="QMQ42" s="117"/>
      <c r="QMR42" s="117"/>
      <c r="QMS42" s="117"/>
      <c r="QMT42" s="117"/>
      <c r="QMU42" s="117"/>
      <c r="QMV42" s="117"/>
      <c r="QMW42" s="117"/>
      <c r="QMX42" s="117"/>
      <c r="QMY42" s="117"/>
      <c r="QMZ42" s="117"/>
      <c r="QNA42" s="117"/>
      <c r="QNB42" s="117"/>
      <c r="QNC42" s="117"/>
      <c r="QND42" s="117"/>
      <c r="QNE42" s="117"/>
      <c r="QNF42" s="117"/>
      <c r="QNG42" s="117"/>
      <c r="QNH42" s="117"/>
      <c r="QNI42" s="117"/>
      <c r="QNJ42" s="117"/>
      <c r="QNK42" s="117"/>
      <c r="QNL42" s="117"/>
      <c r="QNM42" s="117"/>
      <c r="QNN42" s="117"/>
      <c r="QNO42" s="117"/>
      <c r="QNP42" s="117"/>
      <c r="QNQ42" s="117"/>
      <c r="QNR42" s="117"/>
      <c r="QNS42" s="117"/>
      <c r="QNT42" s="117"/>
      <c r="QNU42" s="117"/>
      <c r="QNV42" s="117"/>
      <c r="QNW42" s="117"/>
      <c r="QNX42" s="117"/>
      <c r="QNY42" s="117"/>
      <c r="QNZ42" s="117"/>
      <c r="QOA42" s="117"/>
      <c r="QOB42" s="117"/>
      <c r="QOC42" s="117"/>
      <c r="QOD42" s="117"/>
      <c r="QOE42" s="117"/>
      <c r="QOF42" s="117"/>
      <c r="QOG42" s="117"/>
      <c r="QOH42" s="117"/>
      <c r="QOI42" s="117"/>
      <c r="QOJ42" s="117"/>
      <c r="QOK42" s="117"/>
      <c r="QOL42" s="117"/>
      <c r="QOM42" s="117"/>
      <c r="QON42" s="117"/>
      <c r="QOO42" s="117"/>
      <c r="QOP42" s="117"/>
      <c r="QOQ42" s="117"/>
      <c r="QOR42" s="117"/>
      <c r="QOS42" s="117"/>
      <c r="QOT42" s="117"/>
      <c r="QOU42" s="117"/>
      <c r="QOV42" s="117"/>
      <c r="QOW42" s="117"/>
      <c r="QOX42" s="117"/>
      <c r="QOY42" s="117"/>
      <c r="QOZ42" s="117"/>
      <c r="QPA42" s="117"/>
      <c r="QPB42" s="117"/>
      <c r="QPC42" s="117"/>
      <c r="QPD42" s="117"/>
      <c r="QPE42" s="117"/>
      <c r="QPF42" s="117"/>
      <c r="QPG42" s="117"/>
      <c r="QPH42" s="117"/>
      <c r="QPI42" s="117"/>
      <c r="QPJ42" s="117"/>
      <c r="QPK42" s="117"/>
      <c r="QPL42" s="117"/>
      <c r="QPM42" s="117"/>
      <c r="QPN42" s="117"/>
      <c r="QPO42" s="117"/>
      <c r="QPP42" s="117"/>
      <c r="QPQ42" s="117"/>
      <c r="QPR42" s="117"/>
      <c r="QPS42" s="117"/>
      <c r="QPT42" s="117"/>
      <c r="QPU42" s="117"/>
      <c r="QPV42" s="117"/>
      <c r="QPW42" s="117"/>
      <c r="QPX42" s="117"/>
      <c r="QPY42" s="117"/>
      <c r="QPZ42" s="117"/>
      <c r="QQA42" s="117"/>
      <c r="QQB42" s="117"/>
      <c r="QQC42" s="117"/>
      <c r="QQD42" s="117"/>
      <c r="QQE42" s="117"/>
      <c r="QQF42" s="117"/>
      <c r="QQG42" s="117"/>
      <c r="QQH42" s="117"/>
      <c r="QQI42" s="117"/>
      <c r="QQJ42" s="117"/>
      <c r="QQK42" s="117"/>
      <c r="QQL42" s="117"/>
      <c r="QQM42" s="117"/>
      <c r="QQN42" s="117"/>
      <c r="QQO42" s="117"/>
      <c r="QQP42" s="117"/>
      <c r="QQQ42" s="117"/>
      <c r="QQR42" s="117"/>
      <c r="QQS42" s="117"/>
      <c r="QQT42" s="117"/>
      <c r="QQU42" s="117"/>
      <c r="QQV42" s="117"/>
      <c r="QQW42" s="117"/>
      <c r="QQX42" s="117"/>
      <c r="QQY42" s="117"/>
      <c r="QQZ42" s="117"/>
      <c r="QRA42" s="117"/>
      <c r="QRB42" s="117"/>
      <c r="QRC42" s="117"/>
      <c r="QRD42" s="117"/>
      <c r="QRE42" s="117"/>
      <c r="QRF42" s="117"/>
      <c r="QRG42" s="117"/>
      <c r="QRH42" s="117"/>
      <c r="QRI42" s="117"/>
      <c r="QRJ42" s="117"/>
      <c r="QRK42" s="117"/>
      <c r="QRL42" s="117"/>
      <c r="QRM42" s="117"/>
      <c r="QRN42" s="117"/>
      <c r="QRO42" s="117"/>
      <c r="QRP42" s="117"/>
      <c r="QRQ42" s="117"/>
      <c r="QRR42" s="117"/>
      <c r="QRS42" s="117"/>
      <c r="QRT42" s="117"/>
      <c r="QRU42" s="117"/>
      <c r="QRV42" s="117"/>
      <c r="QRW42" s="117"/>
      <c r="QRX42" s="117"/>
      <c r="QRY42" s="117"/>
      <c r="QRZ42" s="117"/>
      <c r="QSA42" s="117"/>
      <c r="QSB42" s="117"/>
      <c r="QSC42" s="117"/>
      <c r="QSD42" s="117"/>
      <c r="QSE42" s="117"/>
      <c r="QSF42" s="117"/>
      <c r="QSG42" s="117"/>
      <c r="QSH42" s="117"/>
      <c r="QSI42" s="117"/>
      <c r="QSJ42" s="117"/>
      <c r="QSK42" s="117"/>
      <c r="QSL42" s="117"/>
      <c r="QSM42" s="117"/>
      <c r="QSN42" s="117"/>
      <c r="QSO42" s="117"/>
      <c r="QSP42" s="117"/>
      <c r="QSQ42" s="117"/>
      <c r="QSR42" s="117"/>
      <c r="QSS42" s="117"/>
      <c r="QST42" s="117"/>
      <c r="QSU42" s="117"/>
      <c r="QSV42" s="117"/>
      <c r="QSW42" s="117"/>
      <c r="QSX42" s="117"/>
      <c r="QSY42" s="117"/>
      <c r="QSZ42" s="117"/>
      <c r="QTA42" s="117"/>
      <c r="QTB42" s="117"/>
      <c r="QTC42" s="117"/>
      <c r="QTD42" s="117"/>
      <c r="QTE42" s="117"/>
      <c r="QTF42" s="117"/>
      <c r="QTG42" s="117"/>
      <c r="QTH42" s="117"/>
      <c r="QTI42" s="117"/>
      <c r="QTJ42" s="117"/>
      <c r="QTK42" s="117"/>
      <c r="QTL42" s="117"/>
      <c r="QTM42" s="117"/>
      <c r="QTN42" s="117"/>
      <c r="QTO42" s="117"/>
      <c r="QTP42" s="117"/>
      <c r="QTQ42" s="117"/>
      <c r="QTR42" s="117"/>
      <c r="QTS42" s="117"/>
      <c r="QTT42" s="117"/>
      <c r="QTU42" s="117"/>
      <c r="QTV42" s="117"/>
      <c r="QTW42" s="117"/>
      <c r="QTX42" s="117"/>
      <c r="QTY42" s="117"/>
      <c r="QTZ42" s="117"/>
      <c r="QUA42" s="117"/>
      <c r="QUB42" s="117"/>
      <c r="QUC42" s="117"/>
      <c r="QUD42" s="117"/>
      <c r="QUE42" s="117"/>
      <c r="QUF42" s="117"/>
      <c r="QUG42" s="117"/>
      <c r="QUH42" s="117"/>
      <c r="QUI42" s="117"/>
      <c r="QUJ42" s="117"/>
      <c r="QUK42" s="117"/>
      <c r="QUL42" s="117"/>
      <c r="QUM42" s="117"/>
      <c r="QUN42" s="117"/>
      <c r="QUO42" s="117"/>
      <c r="QUP42" s="117"/>
      <c r="QUQ42" s="117"/>
      <c r="QUR42" s="117"/>
      <c r="QUS42" s="117"/>
      <c r="QUT42" s="117"/>
      <c r="QUU42" s="117"/>
      <c r="QUV42" s="117"/>
      <c r="QUW42" s="117"/>
      <c r="QUX42" s="117"/>
      <c r="QUY42" s="117"/>
      <c r="QUZ42" s="117"/>
      <c r="QVA42" s="117"/>
      <c r="QVB42" s="117"/>
      <c r="QVC42" s="117"/>
      <c r="QVD42" s="117"/>
      <c r="QVE42" s="117"/>
      <c r="QVF42" s="117"/>
      <c r="QVG42" s="117"/>
      <c r="QVH42" s="117"/>
      <c r="QVI42" s="117"/>
      <c r="QVJ42" s="117"/>
      <c r="QVK42" s="117"/>
      <c r="QVL42" s="117"/>
      <c r="QVM42" s="117"/>
      <c r="QVN42" s="117"/>
      <c r="QVO42" s="117"/>
      <c r="QVP42" s="117"/>
      <c r="QVQ42" s="117"/>
      <c r="QVR42" s="117"/>
      <c r="QVS42" s="117"/>
      <c r="QVT42" s="117"/>
      <c r="QVU42" s="117"/>
      <c r="QVV42" s="117"/>
      <c r="QVW42" s="117"/>
      <c r="QVX42" s="117"/>
      <c r="QVY42" s="117"/>
      <c r="QVZ42" s="117"/>
      <c r="QWA42" s="117"/>
      <c r="QWB42" s="117"/>
      <c r="QWC42" s="117"/>
      <c r="QWD42" s="117"/>
      <c r="QWE42" s="117"/>
      <c r="QWF42" s="117"/>
      <c r="QWG42" s="117"/>
      <c r="QWH42" s="117"/>
      <c r="QWI42" s="117"/>
      <c r="QWJ42" s="117"/>
      <c r="QWK42" s="117"/>
      <c r="QWL42" s="117"/>
      <c r="QWM42" s="117"/>
      <c r="QWN42" s="117"/>
      <c r="QWO42" s="117"/>
      <c r="QWP42" s="117"/>
      <c r="QWQ42" s="117"/>
      <c r="QWR42" s="117"/>
      <c r="QWS42" s="117"/>
      <c r="QWT42" s="117"/>
      <c r="QWU42" s="117"/>
      <c r="QWV42" s="117"/>
      <c r="QWW42" s="117"/>
      <c r="QWX42" s="117"/>
      <c r="QWY42" s="117"/>
      <c r="QWZ42" s="117"/>
      <c r="QXA42" s="117"/>
      <c r="QXB42" s="117"/>
      <c r="QXC42" s="117"/>
      <c r="QXD42" s="117"/>
      <c r="QXE42" s="117"/>
      <c r="QXF42" s="117"/>
      <c r="QXG42" s="117"/>
      <c r="QXH42" s="117"/>
      <c r="QXI42" s="117"/>
      <c r="QXJ42" s="117"/>
      <c r="QXK42" s="117"/>
      <c r="QXL42" s="117"/>
      <c r="QXM42" s="117"/>
      <c r="QXN42" s="117"/>
      <c r="QXO42" s="117"/>
      <c r="QXP42" s="117"/>
      <c r="QXQ42" s="117"/>
      <c r="QXR42" s="117"/>
      <c r="QXS42" s="117"/>
      <c r="QXT42" s="117"/>
      <c r="QXU42" s="117"/>
      <c r="QXV42" s="117"/>
      <c r="QXW42" s="117"/>
      <c r="QXX42" s="117"/>
      <c r="QXY42" s="117"/>
      <c r="QXZ42" s="117"/>
      <c r="QYA42" s="117"/>
      <c r="QYB42" s="117"/>
      <c r="QYC42" s="117"/>
      <c r="QYD42" s="117"/>
      <c r="QYE42" s="117"/>
      <c r="QYF42" s="117"/>
      <c r="QYG42" s="117"/>
      <c r="QYH42" s="117"/>
      <c r="QYI42" s="117"/>
      <c r="QYJ42" s="117"/>
      <c r="QYK42" s="117"/>
      <c r="QYL42" s="117"/>
      <c r="QYM42" s="117"/>
      <c r="QYN42" s="117"/>
      <c r="QYO42" s="117"/>
      <c r="QYP42" s="117"/>
      <c r="QYQ42" s="117"/>
      <c r="QYR42" s="117"/>
      <c r="QYS42" s="117"/>
      <c r="QYT42" s="117"/>
      <c r="QYU42" s="117"/>
      <c r="QYV42" s="117"/>
      <c r="QYW42" s="117"/>
      <c r="QYX42" s="117"/>
      <c r="QYY42" s="117"/>
      <c r="QYZ42" s="117"/>
      <c r="QZA42" s="117"/>
      <c r="QZB42" s="117"/>
      <c r="QZC42" s="117"/>
      <c r="QZD42" s="117"/>
      <c r="QZE42" s="117"/>
      <c r="QZF42" s="117"/>
      <c r="QZG42" s="117"/>
      <c r="QZH42" s="117"/>
      <c r="QZI42" s="117"/>
      <c r="QZJ42" s="117"/>
      <c r="QZK42" s="117"/>
      <c r="QZL42" s="117"/>
      <c r="QZM42" s="117"/>
      <c r="QZN42" s="117"/>
      <c r="QZO42" s="117"/>
      <c r="QZP42" s="117"/>
      <c r="QZQ42" s="117"/>
      <c r="QZR42" s="117"/>
      <c r="QZS42" s="117"/>
      <c r="QZT42" s="117"/>
      <c r="QZU42" s="117"/>
      <c r="QZV42" s="117"/>
      <c r="QZW42" s="117"/>
      <c r="QZX42" s="117"/>
      <c r="QZY42" s="117"/>
      <c r="QZZ42" s="117"/>
      <c r="RAA42" s="117"/>
      <c r="RAB42" s="117"/>
      <c r="RAC42" s="117"/>
      <c r="RAD42" s="117"/>
      <c r="RAE42" s="117"/>
      <c r="RAF42" s="117"/>
      <c r="RAG42" s="117"/>
      <c r="RAH42" s="117"/>
      <c r="RAI42" s="117"/>
      <c r="RAJ42" s="117"/>
      <c r="RAK42" s="117"/>
      <c r="RAL42" s="117"/>
      <c r="RAM42" s="117"/>
      <c r="RAN42" s="117"/>
      <c r="RAO42" s="117"/>
      <c r="RAP42" s="117"/>
      <c r="RAQ42" s="117"/>
      <c r="RAR42" s="117"/>
      <c r="RAS42" s="117"/>
      <c r="RAT42" s="117"/>
      <c r="RAU42" s="117"/>
      <c r="RAV42" s="117"/>
      <c r="RAW42" s="117"/>
      <c r="RAX42" s="117"/>
      <c r="RAY42" s="117"/>
      <c r="RAZ42" s="117"/>
      <c r="RBA42" s="117"/>
      <c r="RBB42" s="117"/>
      <c r="RBC42" s="117"/>
      <c r="RBD42" s="117"/>
      <c r="RBE42" s="117"/>
      <c r="RBF42" s="117"/>
      <c r="RBG42" s="117"/>
      <c r="RBH42" s="117"/>
      <c r="RBI42" s="117"/>
      <c r="RBJ42" s="117"/>
      <c r="RBK42" s="117"/>
      <c r="RBL42" s="117"/>
      <c r="RBM42" s="117"/>
      <c r="RBN42" s="117"/>
      <c r="RBO42" s="117"/>
      <c r="RBP42" s="117"/>
      <c r="RBQ42" s="117"/>
      <c r="RBR42" s="117"/>
      <c r="RBS42" s="117"/>
      <c r="RBT42" s="117"/>
      <c r="RBU42" s="117"/>
      <c r="RBV42" s="117"/>
      <c r="RBW42" s="117"/>
      <c r="RBX42" s="117"/>
      <c r="RBY42" s="117"/>
      <c r="RBZ42" s="117"/>
      <c r="RCA42" s="117"/>
      <c r="RCB42" s="117"/>
      <c r="RCC42" s="117"/>
      <c r="RCD42" s="117"/>
      <c r="RCE42" s="117"/>
      <c r="RCF42" s="117"/>
      <c r="RCG42" s="117"/>
      <c r="RCH42" s="117"/>
      <c r="RCI42" s="117"/>
      <c r="RCJ42" s="117"/>
      <c r="RCK42" s="117"/>
      <c r="RCL42" s="117"/>
      <c r="RCM42" s="117"/>
      <c r="RCN42" s="117"/>
      <c r="RCO42" s="117"/>
      <c r="RCP42" s="117"/>
      <c r="RCQ42" s="117"/>
      <c r="RCR42" s="117"/>
      <c r="RCS42" s="117"/>
      <c r="RCT42" s="117"/>
      <c r="RCU42" s="117"/>
      <c r="RCV42" s="117"/>
      <c r="RCW42" s="117"/>
      <c r="RCX42" s="117"/>
      <c r="RCY42" s="117"/>
      <c r="RCZ42" s="117"/>
      <c r="RDA42" s="117"/>
      <c r="RDB42" s="117"/>
      <c r="RDC42" s="117"/>
      <c r="RDD42" s="117"/>
      <c r="RDE42" s="117"/>
      <c r="RDF42" s="117"/>
      <c r="RDG42" s="117"/>
      <c r="RDH42" s="117"/>
      <c r="RDI42" s="117"/>
      <c r="RDJ42" s="117"/>
      <c r="RDK42" s="117"/>
      <c r="RDL42" s="117"/>
      <c r="RDM42" s="117"/>
      <c r="RDN42" s="117"/>
      <c r="RDO42" s="117"/>
      <c r="RDP42" s="117"/>
      <c r="RDQ42" s="117"/>
      <c r="RDR42" s="117"/>
      <c r="RDS42" s="117"/>
      <c r="RDT42" s="117"/>
      <c r="RDU42" s="117"/>
      <c r="RDV42" s="117"/>
      <c r="RDW42" s="117"/>
      <c r="RDX42" s="117"/>
      <c r="RDY42" s="117"/>
      <c r="RDZ42" s="117"/>
      <c r="REA42" s="117"/>
      <c r="REB42" s="117"/>
      <c r="REC42" s="117"/>
      <c r="RED42" s="117"/>
      <c r="REE42" s="117"/>
      <c r="REF42" s="117"/>
      <c r="REG42" s="117"/>
      <c r="REH42" s="117"/>
      <c r="REI42" s="117"/>
      <c r="REJ42" s="117"/>
      <c r="REK42" s="117"/>
      <c r="REL42" s="117"/>
      <c r="REM42" s="117"/>
      <c r="REN42" s="117"/>
      <c r="REO42" s="117"/>
      <c r="REP42" s="117"/>
      <c r="REQ42" s="117"/>
      <c r="RER42" s="117"/>
      <c r="RES42" s="117"/>
      <c r="RET42" s="117"/>
      <c r="REU42" s="117"/>
      <c r="REV42" s="117"/>
      <c r="REW42" s="117"/>
      <c r="REX42" s="117"/>
      <c r="REY42" s="117"/>
      <c r="REZ42" s="117"/>
      <c r="RFA42" s="117"/>
      <c r="RFB42" s="117"/>
      <c r="RFC42" s="117"/>
      <c r="RFD42" s="117"/>
      <c r="RFE42" s="117"/>
      <c r="RFF42" s="117"/>
      <c r="RFG42" s="117"/>
      <c r="RFH42" s="117"/>
      <c r="RFI42" s="117"/>
      <c r="RFJ42" s="117"/>
      <c r="RFK42" s="117"/>
      <c r="RFL42" s="117"/>
      <c r="RFM42" s="117"/>
      <c r="RFN42" s="117"/>
      <c r="RFO42" s="117"/>
      <c r="RFP42" s="117"/>
      <c r="RFQ42" s="117"/>
      <c r="RFR42" s="117"/>
      <c r="RFS42" s="117"/>
      <c r="RFT42" s="117"/>
      <c r="RFU42" s="117"/>
      <c r="RFV42" s="117"/>
      <c r="RFW42" s="117"/>
      <c r="RFX42" s="117"/>
      <c r="RFY42" s="117"/>
      <c r="RFZ42" s="117"/>
      <c r="RGA42" s="117"/>
      <c r="RGB42" s="117"/>
      <c r="RGC42" s="117"/>
      <c r="RGD42" s="117"/>
      <c r="RGE42" s="117"/>
      <c r="RGF42" s="117"/>
      <c r="RGG42" s="117"/>
      <c r="RGH42" s="117"/>
      <c r="RGI42" s="117"/>
      <c r="RGJ42" s="117"/>
      <c r="RGK42" s="117"/>
      <c r="RGL42" s="117"/>
      <c r="RGM42" s="117"/>
      <c r="RGN42" s="117"/>
      <c r="RGO42" s="117"/>
      <c r="RGP42" s="117"/>
      <c r="RGQ42" s="117"/>
      <c r="RGR42" s="117"/>
      <c r="RGS42" s="117"/>
      <c r="RGT42" s="117"/>
      <c r="RGU42" s="117"/>
      <c r="RGV42" s="117"/>
      <c r="RGW42" s="117"/>
      <c r="RGX42" s="117"/>
      <c r="RGY42" s="117"/>
      <c r="RGZ42" s="117"/>
      <c r="RHA42" s="117"/>
      <c r="RHB42" s="117"/>
      <c r="RHC42" s="117"/>
      <c r="RHD42" s="117"/>
      <c r="RHE42" s="117"/>
      <c r="RHF42" s="117"/>
      <c r="RHG42" s="117"/>
      <c r="RHH42" s="117"/>
      <c r="RHI42" s="117"/>
      <c r="RHJ42" s="117"/>
      <c r="RHK42" s="117"/>
      <c r="RHL42" s="117"/>
      <c r="RHM42" s="117"/>
      <c r="RHN42" s="117"/>
      <c r="RHO42" s="117"/>
      <c r="RHP42" s="117"/>
      <c r="RHQ42" s="117"/>
      <c r="RHR42" s="117"/>
      <c r="RHS42" s="117"/>
      <c r="RHT42" s="117"/>
      <c r="RHU42" s="117"/>
      <c r="RHV42" s="117"/>
      <c r="RHW42" s="117"/>
      <c r="RHX42" s="117"/>
      <c r="RHY42" s="117"/>
      <c r="RHZ42" s="117"/>
      <c r="RIA42" s="117"/>
      <c r="RIB42" s="117"/>
      <c r="RIC42" s="117"/>
      <c r="RID42" s="117"/>
      <c r="RIE42" s="117"/>
      <c r="RIF42" s="117"/>
      <c r="RIG42" s="117"/>
      <c r="RIH42" s="117"/>
      <c r="RII42" s="117"/>
      <c r="RIJ42" s="117"/>
      <c r="RIK42" s="117"/>
      <c r="RIL42" s="117"/>
      <c r="RIM42" s="117"/>
      <c r="RIN42" s="117"/>
      <c r="RIO42" s="117"/>
      <c r="RIP42" s="117"/>
      <c r="RIQ42" s="117"/>
      <c r="RIR42" s="117"/>
      <c r="RIS42" s="117"/>
      <c r="RIT42" s="117"/>
      <c r="RIU42" s="117"/>
      <c r="RIV42" s="117"/>
      <c r="RIW42" s="117"/>
      <c r="RIX42" s="117"/>
      <c r="RIY42" s="117"/>
      <c r="RIZ42" s="117"/>
      <c r="RJA42" s="117"/>
      <c r="RJB42" s="117"/>
      <c r="RJC42" s="117"/>
      <c r="RJD42" s="117"/>
      <c r="RJE42" s="117"/>
      <c r="RJF42" s="117"/>
      <c r="RJG42" s="117"/>
      <c r="RJH42" s="117"/>
      <c r="RJI42" s="117"/>
      <c r="RJJ42" s="117"/>
      <c r="RJK42" s="117"/>
      <c r="RJL42" s="117"/>
      <c r="RJM42" s="117"/>
      <c r="RJN42" s="117"/>
      <c r="RJO42" s="117"/>
      <c r="RJP42" s="117"/>
      <c r="RJQ42" s="117"/>
      <c r="RJR42" s="117"/>
      <c r="RJS42" s="117"/>
      <c r="RJT42" s="117"/>
      <c r="RJU42" s="117"/>
      <c r="RJV42" s="117"/>
      <c r="RJW42" s="117"/>
      <c r="RJX42" s="117"/>
      <c r="RJY42" s="117"/>
      <c r="RJZ42" s="117"/>
      <c r="RKA42" s="117"/>
      <c r="RKB42" s="117"/>
      <c r="RKC42" s="117"/>
      <c r="RKD42" s="117"/>
      <c r="RKE42" s="117"/>
      <c r="RKF42" s="117"/>
      <c r="RKG42" s="117"/>
      <c r="RKH42" s="117"/>
      <c r="RKI42" s="117"/>
      <c r="RKJ42" s="117"/>
      <c r="RKK42" s="117"/>
      <c r="RKL42" s="117"/>
      <c r="RKM42" s="117"/>
      <c r="RKN42" s="117"/>
      <c r="RKO42" s="117"/>
      <c r="RKP42" s="117"/>
      <c r="RKQ42" s="117"/>
      <c r="RKR42" s="117"/>
      <c r="RKS42" s="117"/>
      <c r="RKT42" s="117"/>
      <c r="RKU42" s="117"/>
      <c r="RKV42" s="117"/>
      <c r="RKW42" s="117"/>
      <c r="RKX42" s="117"/>
      <c r="RKY42" s="117"/>
      <c r="RKZ42" s="117"/>
      <c r="RLA42" s="117"/>
      <c r="RLB42" s="117"/>
      <c r="RLC42" s="117"/>
      <c r="RLD42" s="117"/>
      <c r="RLE42" s="117"/>
      <c r="RLF42" s="117"/>
      <c r="RLG42" s="117"/>
      <c r="RLH42" s="117"/>
      <c r="RLI42" s="117"/>
      <c r="RLJ42" s="117"/>
      <c r="RLK42" s="117"/>
      <c r="RLL42" s="117"/>
      <c r="RLM42" s="117"/>
      <c r="RLN42" s="117"/>
      <c r="RLO42" s="117"/>
      <c r="RLP42" s="117"/>
      <c r="RLQ42" s="117"/>
      <c r="RLR42" s="117"/>
      <c r="RLS42" s="117"/>
      <c r="RLT42" s="117"/>
      <c r="RLU42" s="117"/>
      <c r="RLV42" s="117"/>
      <c r="RLW42" s="117"/>
      <c r="RLX42" s="117"/>
      <c r="RLY42" s="117"/>
      <c r="RLZ42" s="117"/>
      <c r="RMA42" s="117"/>
      <c r="RMB42" s="117"/>
      <c r="RMC42" s="117"/>
      <c r="RMD42" s="117"/>
      <c r="RME42" s="117"/>
      <c r="RMF42" s="117"/>
      <c r="RMG42" s="117"/>
      <c r="RMH42" s="117"/>
      <c r="RMI42" s="117"/>
      <c r="RMJ42" s="117"/>
      <c r="RMK42" s="117"/>
      <c r="RML42" s="117"/>
      <c r="RMM42" s="117"/>
      <c r="RMN42" s="117"/>
      <c r="RMO42" s="117"/>
      <c r="RMP42" s="117"/>
      <c r="RMQ42" s="117"/>
      <c r="RMR42" s="117"/>
      <c r="RMS42" s="117"/>
      <c r="RMT42" s="117"/>
      <c r="RMU42" s="117"/>
      <c r="RMV42" s="117"/>
      <c r="RMW42" s="117"/>
      <c r="RMX42" s="117"/>
      <c r="RMY42" s="117"/>
      <c r="RMZ42" s="117"/>
      <c r="RNA42" s="117"/>
      <c r="RNB42" s="117"/>
      <c r="RNC42" s="117"/>
      <c r="RND42" s="117"/>
      <c r="RNE42" s="117"/>
      <c r="RNF42" s="117"/>
      <c r="RNG42" s="117"/>
      <c r="RNH42" s="117"/>
      <c r="RNI42" s="117"/>
      <c r="RNJ42" s="117"/>
      <c r="RNK42" s="117"/>
      <c r="RNL42" s="117"/>
      <c r="RNM42" s="117"/>
      <c r="RNN42" s="117"/>
      <c r="RNO42" s="117"/>
      <c r="RNP42" s="117"/>
      <c r="RNQ42" s="117"/>
      <c r="RNR42" s="117"/>
      <c r="RNS42" s="117"/>
      <c r="RNT42" s="117"/>
      <c r="RNU42" s="117"/>
      <c r="RNV42" s="117"/>
      <c r="RNW42" s="117"/>
      <c r="RNX42" s="117"/>
      <c r="RNY42" s="117"/>
      <c r="RNZ42" s="117"/>
      <c r="ROA42" s="117"/>
      <c r="ROB42" s="117"/>
      <c r="ROC42" s="117"/>
      <c r="ROD42" s="117"/>
      <c r="ROE42" s="117"/>
      <c r="ROF42" s="117"/>
      <c r="ROG42" s="117"/>
      <c r="ROH42" s="117"/>
      <c r="ROI42" s="117"/>
      <c r="ROJ42" s="117"/>
      <c r="ROK42" s="117"/>
      <c r="ROL42" s="117"/>
      <c r="ROM42" s="117"/>
      <c r="RON42" s="117"/>
      <c r="ROO42" s="117"/>
      <c r="ROP42" s="117"/>
      <c r="ROQ42" s="117"/>
      <c r="ROR42" s="117"/>
      <c r="ROS42" s="117"/>
      <c r="ROT42" s="117"/>
      <c r="ROU42" s="117"/>
      <c r="ROV42" s="117"/>
      <c r="ROW42" s="117"/>
      <c r="ROX42" s="117"/>
      <c r="ROY42" s="117"/>
      <c r="ROZ42" s="117"/>
      <c r="RPA42" s="117"/>
      <c r="RPB42" s="117"/>
      <c r="RPC42" s="117"/>
      <c r="RPD42" s="117"/>
      <c r="RPE42" s="117"/>
      <c r="RPF42" s="117"/>
      <c r="RPG42" s="117"/>
      <c r="RPH42" s="117"/>
      <c r="RPI42" s="117"/>
      <c r="RPJ42" s="117"/>
      <c r="RPK42" s="117"/>
      <c r="RPL42" s="117"/>
      <c r="RPM42" s="117"/>
      <c r="RPN42" s="117"/>
      <c r="RPO42" s="117"/>
      <c r="RPP42" s="117"/>
      <c r="RPQ42" s="117"/>
      <c r="RPR42" s="117"/>
      <c r="RPS42" s="117"/>
      <c r="RPT42" s="117"/>
      <c r="RPU42" s="117"/>
      <c r="RPV42" s="117"/>
      <c r="RPW42" s="117"/>
      <c r="RPX42" s="117"/>
      <c r="RPY42" s="117"/>
      <c r="RPZ42" s="117"/>
      <c r="RQA42" s="117"/>
      <c r="RQB42" s="117"/>
      <c r="RQC42" s="117"/>
      <c r="RQD42" s="117"/>
      <c r="RQE42" s="117"/>
      <c r="RQF42" s="117"/>
      <c r="RQG42" s="117"/>
      <c r="RQH42" s="117"/>
      <c r="RQI42" s="117"/>
      <c r="RQJ42" s="117"/>
      <c r="RQK42" s="117"/>
      <c r="RQL42" s="117"/>
      <c r="RQM42" s="117"/>
      <c r="RQN42" s="117"/>
      <c r="RQO42" s="117"/>
      <c r="RQP42" s="117"/>
      <c r="RQQ42" s="117"/>
      <c r="RQR42" s="117"/>
      <c r="RQS42" s="117"/>
      <c r="RQT42" s="117"/>
      <c r="RQU42" s="117"/>
      <c r="RQV42" s="117"/>
      <c r="RQW42" s="117"/>
      <c r="RQX42" s="117"/>
      <c r="RQY42" s="117"/>
      <c r="RQZ42" s="117"/>
      <c r="RRA42" s="117"/>
      <c r="RRB42" s="117"/>
      <c r="RRC42" s="117"/>
      <c r="RRD42" s="117"/>
      <c r="RRE42" s="117"/>
      <c r="RRF42" s="117"/>
      <c r="RRG42" s="117"/>
      <c r="RRH42" s="117"/>
      <c r="RRI42" s="117"/>
      <c r="RRJ42" s="117"/>
      <c r="RRK42" s="117"/>
      <c r="RRL42" s="117"/>
      <c r="RRM42" s="117"/>
      <c r="RRN42" s="117"/>
      <c r="RRO42" s="117"/>
      <c r="RRP42" s="117"/>
      <c r="RRQ42" s="117"/>
      <c r="RRR42" s="117"/>
      <c r="RRS42" s="117"/>
      <c r="RRT42" s="117"/>
      <c r="RRU42" s="117"/>
      <c r="RRV42" s="117"/>
      <c r="RRW42" s="117"/>
      <c r="RRX42" s="117"/>
      <c r="RRY42" s="117"/>
      <c r="RRZ42" s="117"/>
      <c r="RSA42" s="117"/>
      <c r="RSB42" s="117"/>
      <c r="RSC42" s="117"/>
      <c r="RSD42" s="117"/>
      <c r="RSE42" s="117"/>
      <c r="RSF42" s="117"/>
      <c r="RSG42" s="117"/>
      <c r="RSH42" s="117"/>
      <c r="RSI42" s="117"/>
      <c r="RSJ42" s="117"/>
      <c r="RSK42" s="117"/>
      <c r="RSL42" s="117"/>
      <c r="RSM42" s="117"/>
      <c r="RSN42" s="117"/>
      <c r="RSO42" s="117"/>
      <c r="RSP42" s="117"/>
      <c r="RSQ42" s="117"/>
      <c r="RSR42" s="117"/>
      <c r="RSS42" s="117"/>
      <c r="RST42" s="117"/>
      <c r="RSU42" s="117"/>
      <c r="RSV42" s="117"/>
      <c r="RSW42" s="117"/>
      <c r="RSX42" s="117"/>
      <c r="RSY42" s="117"/>
      <c r="RSZ42" s="117"/>
      <c r="RTA42" s="117"/>
      <c r="RTB42" s="117"/>
      <c r="RTC42" s="117"/>
      <c r="RTD42" s="117"/>
      <c r="RTE42" s="117"/>
      <c r="RTF42" s="117"/>
      <c r="RTG42" s="117"/>
      <c r="RTH42" s="117"/>
      <c r="RTI42" s="117"/>
      <c r="RTJ42" s="117"/>
      <c r="RTK42" s="117"/>
      <c r="RTL42" s="117"/>
      <c r="RTM42" s="117"/>
      <c r="RTN42" s="117"/>
      <c r="RTO42" s="117"/>
      <c r="RTP42" s="117"/>
      <c r="RTQ42" s="117"/>
      <c r="RTR42" s="117"/>
      <c r="RTS42" s="117"/>
      <c r="RTT42" s="117"/>
      <c r="RTU42" s="117"/>
      <c r="RTV42" s="117"/>
      <c r="RTW42" s="117"/>
      <c r="RTX42" s="117"/>
      <c r="RTY42" s="117"/>
      <c r="RTZ42" s="117"/>
      <c r="RUA42" s="117"/>
      <c r="RUB42" s="117"/>
      <c r="RUC42" s="117"/>
      <c r="RUD42" s="117"/>
      <c r="RUE42" s="117"/>
      <c r="RUF42" s="117"/>
      <c r="RUG42" s="117"/>
      <c r="RUH42" s="117"/>
      <c r="RUI42" s="117"/>
      <c r="RUJ42" s="117"/>
      <c r="RUK42" s="117"/>
      <c r="RUL42" s="117"/>
      <c r="RUM42" s="117"/>
      <c r="RUN42" s="117"/>
      <c r="RUO42" s="117"/>
      <c r="RUP42" s="117"/>
      <c r="RUQ42" s="117"/>
      <c r="RUR42" s="117"/>
      <c r="RUS42" s="117"/>
      <c r="RUT42" s="117"/>
      <c r="RUU42" s="117"/>
      <c r="RUV42" s="117"/>
      <c r="RUW42" s="117"/>
      <c r="RUX42" s="117"/>
      <c r="RUY42" s="117"/>
      <c r="RUZ42" s="117"/>
      <c r="RVA42" s="117"/>
      <c r="RVB42" s="117"/>
      <c r="RVC42" s="117"/>
      <c r="RVD42" s="117"/>
      <c r="RVE42" s="117"/>
      <c r="RVF42" s="117"/>
      <c r="RVG42" s="117"/>
      <c r="RVH42" s="117"/>
      <c r="RVI42" s="117"/>
      <c r="RVJ42" s="117"/>
      <c r="RVK42" s="117"/>
      <c r="RVL42" s="117"/>
      <c r="RVM42" s="117"/>
      <c r="RVN42" s="117"/>
      <c r="RVO42" s="117"/>
      <c r="RVP42" s="117"/>
      <c r="RVQ42" s="117"/>
      <c r="RVR42" s="117"/>
      <c r="RVS42" s="117"/>
      <c r="RVT42" s="117"/>
      <c r="RVU42" s="117"/>
      <c r="RVV42" s="117"/>
      <c r="RVW42" s="117"/>
      <c r="RVX42" s="117"/>
      <c r="RVY42" s="117"/>
      <c r="RVZ42" s="117"/>
      <c r="RWA42" s="117"/>
      <c r="RWB42" s="117"/>
      <c r="RWC42" s="117"/>
      <c r="RWD42" s="117"/>
      <c r="RWE42" s="117"/>
      <c r="RWF42" s="117"/>
      <c r="RWG42" s="117"/>
      <c r="RWH42" s="117"/>
      <c r="RWI42" s="117"/>
      <c r="RWJ42" s="117"/>
      <c r="RWK42" s="117"/>
      <c r="RWL42" s="117"/>
      <c r="RWM42" s="117"/>
      <c r="RWN42" s="117"/>
      <c r="RWO42" s="117"/>
      <c r="RWP42" s="117"/>
      <c r="RWQ42" s="117"/>
      <c r="RWR42" s="117"/>
      <c r="RWS42" s="117"/>
      <c r="RWT42" s="117"/>
      <c r="RWU42" s="117"/>
      <c r="RWV42" s="117"/>
      <c r="RWW42" s="117"/>
      <c r="RWX42" s="117"/>
      <c r="RWY42" s="117"/>
      <c r="RWZ42" s="117"/>
      <c r="RXA42" s="117"/>
      <c r="RXB42" s="117"/>
      <c r="RXC42" s="117"/>
      <c r="RXD42" s="117"/>
      <c r="RXE42" s="117"/>
      <c r="RXF42" s="117"/>
      <c r="RXG42" s="117"/>
      <c r="RXH42" s="117"/>
      <c r="RXI42" s="117"/>
      <c r="RXJ42" s="117"/>
      <c r="RXK42" s="117"/>
      <c r="RXL42" s="117"/>
      <c r="RXM42" s="117"/>
      <c r="RXN42" s="117"/>
      <c r="RXO42" s="117"/>
      <c r="RXP42" s="117"/>
      <c r="RXQ42" s="117"/>
      <c r="RXR42" s="117"/>
      <c r="RXS42" s="117"/>
      <c r="RXT42" s="117"/>
      <c r="RXU42" s="117"/>
      <c r="RXV42" s="117"/>
      <c r="RXW42" s="117"/>
      <c r="RXX42" s="117"/>
      <c r="RXY42" s="117"/>
      <c r="RXZ42" s="117"/>
      <c r="RYA42" s="117"/>
      <c r="RYB42" s="117"/>
      <c r="RYC42" s="117"/>
      <c r="RYD42" s="117"/>
      <c r="RYE42" s="117"/>
      <c r="RYF42" s="117"/>
      <c r="RYG42" s="117"/>
      <c r="RYH42" s="117"/>
      <c r="RYI42" s="117"/>
      <c r="RYJ42" s="117"/>
      <c r="RYK42" s="117"/>
      <c r="RYL42" s="117"/>
      <c r="RYM42" s="117"/>
      <c r="RYN42" s="117"/>
      <c r="RYO42" s="117"/>
      <c r="RYP42" s="117"/>
      <c r="RYQ42" s="117"/>
      <c r="RYR42" s="117"/>
      <c r="RYS42" s="117"/>
      <c r="RYT42" s="117"/>
      <c r="RYU42" s="117"/>
      <c r="RYV42" s="117"/>
      <c r="RYW42" s="117"/>
      <c r="RYX42" s="117"/>
      <c r="RYY42" s="117"/>
      <c r="RYZ42" s="117"/>
      <c r="RZA42" s="117"/>
      <c r="RZB42" s="117"/>
      <c r="RZC42" s="117"/>
      <c r="RZD42" s="117"/>
      <c r="RZE42" s="117"/>
      <c r="RZF42" s="117"/>
      <c r="RZG42" s="117"/>
      <c r="RZH42" s="117"/>
      <c r="RZI42" s="117"/>
      <c r="RZJ42" s="117"/>
      <c r="RZK42" s="117"/>
      <c r="RZL42" s="117"/>
      <c r="RZM42" s="117"/>
      <c r="RZN42" s="117"/>
      <c r="RZO42" s="117"/>
      <c r="RZP42" s="117"/>
      <c r="RZQ42" s="117"/>
      <c r="RZR42" s="117"/>
      <c r="RZS42" s="117"/>
      <c r="RZT42" s="117"/>
      <c r="RZU42" s="117"/>
      <c r="RZV42" s="117"/>
      <c r="RZW42" s="117"/>
      <c r="RZX42" s="117"/>
      <c r="RZY42" s="117"/>
      <c r="RZZ42" s="117"/>
      <c r="SAA42" s="117"/>
      <c r="SAB42" s="117"/>
      <c r="SAC42" s="117"/>
      <c r="SAD42" s="117"/>
      <c r="SAE42" s="117"/>
      <c r="SAF42" s="117"/>
      <c r="SAG42" s="117"/>
      <c r="SAH42" s="117"/>
      <c r="SAI42" s="117"/>
      <c r="SAJ42" s="117"/>
      <c r="SAK42" s="117"/>
      <c r="SAL42" s="117"/>
      <c r="SAM42" s="117"/>
      <c r="SAN42" s="117"/>
      <c r="SAO42" s="117"/>
      <c r="SAP42" s="117"/>
      <c r="SAQ42" s="117"/>
      <c r="SAR42" s="117"/>
      <c r="SAS42" s="117"/>
      <c r="SAT42" s="117"/>
      <c r="SAU42" s="117"/>
      <c r="SAV42" s="117"/>
      <c r="SAW42" s="117"/>
      <c r="SAX42" s="117"/>
      <c r="SAY42" s="117"/>
      <c r="SAZ42" s="117"/>
      <c r="SBA42" s="117"/>
      <c r="SBB42" s="117"/>
      <c r="SBC42" s="117"/>
      <c r="SBD42" s="117"/>
      <c r="SBE42" s="117"/>
      <c r="SBF42" s="117"/>
      <c r="SBG42" s="117"/>
      <c r="SBH42" s="117"/>
      <c r="SBI42" s="117"/>
      <c r="SBJ42" s="117"/>
      <c r="SBK42" s="117"/>
      <c r="SBL42" s="117"/>
      <c r="SBM42" s="117"/>
      <c r="SBN42" s="117"/>
      <c r="SBO42" s="117"/>
      <c r="SBP42" s="117"/>
      <c r="SBQ42" s="117"/>
      <c r="SBR42" s="117"/>
      <c r="SBS42" s="117"/>
      <c r="SBT42" s="117"/>
      <c r="SBU42" s="117"/>
      <c r="SBV42" s="117"/>
      <c r="SBW42" s="117"/>
      <c r="SBX42" s="117"/>
      <c r="SBY42" s="117"/>
      <c r="SBZ42" s="117"/>
      <c r="SCA42" s="117"/>
      <c r="SCB42" s="117"/>
      <c r="SCC42" s="117"/>
      <c r="SCD42" s="117"/>
      <c r="SCE42" s="117"/>
      <c r="SCF42" s="117"/>
      <c r="SCG42" s="117"/>
      <c r="SCH42" s="117"/>
      <c r="SCI42" s="117"/>
      <c r="SCJ42" s="117"/>
      <c r="SCK42" s="117"/>
      <c r="SCL42" s="117"/>
      <c r="SCM42" s="117"/>
      <c r="SCN42" s="117"/>
      <c r="SCO42" s="117"/>
      <c r="SCP42" s="117"/>
      <c r="SCQ42" s="117"/>
      <c r="SCR42" s="117"/>
      <c r="SCS42" s="117"/>
      <c r="SCT42" s="117"/>
      <c r="SCU42" s="117"/>
      <c r="SCV42" s="117"/>
      <c r="SCW42" s="117"/>
      <c r="SCX42" s="117"/>
      <c r="SCY42" s="117"/>
      <c r="SCZ42" s="117"/>
      <c r="SDA42" s="117"/>
      <c r="SDB42" s="117"/>
      <c r="SDC42" s="117"/>
      <c r="SDD42" s="117"/>
      <c r="SDE42" s="117"/>
      <c r="SDF42" s="117"/>
      <c r="SDG42" s="117"/>
      <c r="SDH42" s="117"/>
      <c r="SDI42" s="117"/>
      <c r="SDJ42" s="117"/>
      <c r="SDK42" s="117"/>
      <c r="SDL42" s="117"/>
      <c r="SDM42" s="117"/>
      <c r="SDN42" s="117"/>
      <c r="SDO42" s="117"/>
      <c r="SDP42" s="117"/>
      <c r="SDQ42" s="117"/>
      <c r="SDR42" s="117"/>
      <c r="SDS42" s="117"/>
      <c r="SDT42" s="117"/>
      <c r="SDU42" s="117"/>
      <c r="SDV42" s="117"/>
      <c r="SDW42" s="117"/>
      <c r="SDX42" s="117"/>
      <c r="SDY42" s="117"/>
      <c r="SDZ42" s="117"/>
      <c r="SEA42" s="117"/>
      <c r="SEB42" s="117"/>
      <c r="SEC42" s="117"/>
      <c r="SED42" s="117"/>
      <c r="SEE42" s="117"/>
      <c r="SEF42" s="117"/>
      <c r="SEG42" s="117"/>
      <c r="SEH42" s="117"/>
      <c r="SEI42" s="117"/>
      <c r="SEJ42" s="117"/>
      <c r="SEK42" s="117"/>
      <c r="SEL42" s="117"/>
      <c r="SEM42" s="117"/>
      <c r="SEN42" s="117"/>
      <c r="SEO42" s="117"/>
      <c r="SEP42" s="117"/>
      <c r="SEQ42" s="117"/>
      <c r="SER42" s="117"/>
      <c r="SES42" s="117"/>
      <c r="SET42" s="117"/>
      <c r="SEU42" s="117"/>
      <c r="SEV42" s="117"/>
      <c r="SEW42" s="117"/>
      <c r="SEX42" s="117"/>
      <c r="SEY42" s="117"/>
      <c r="SEZ42" s="117"/>
      <c r="SFA42" s="117"/>
      <c r="SFB42" s="117"/>
      <c r="SFC42" s="117"/>
      <c r="SFD42" s="117"/>
      <c r="SFE42" s="117"/>
      <c r="SFF42" s="117"/>
      <c r="SFG42" s="117"/>
      <c r="SFH42" s="117"/>
      <c r="SFI42" s="117"/>
      <c r="SFJ42" s="117"/>
      <c r="SFK42" s="117"/>
      <c r="SFL42" s="117"/>
      <c r="SFM42" s="117"/>
      <c r="SFN42" s="117"/>
      <c r="SFO42" s="117"/>
      <c r="SFP42" s="117"/>
      <c r="SFQ42" s="117"/>
      <c r="SFR42" s="117"/>
      <c r="SFS42" s="117"/>
      <c r="SFT42" s="117"/>
      <c r="SFU42" s="117"/>
      <c r="SFV42" s="117"/>
      <c r="SFW42" s="117"/>
      <c r="SFX42" s="117"/>
      <c r="SFY42" s="117"/>
      <c r="SFZ42" s="117"/>
      <c r="SGA42" s="117"/>
      <c r="SGB42" s="117"/>
      <c r="SGC42" s="117"/>
      <c r="SGD42" s="117"/>
      <c r="SGE42" s="117"/>
      <c r="SGF42" s="117"/>
      <c r="SGG42" s="117"/>
      <c r="SGH42" s="117"/>
      <c r="SGI42" s="117"/>
      <c r="SGJ42" s="117"/>
      <c r="SGK42" s="117"/>
      <c r="SGL42" s="117"/>
      <c r="SGM42" s="117"/>
      <c r="SGN42" s="117"/>
      <c r="SGO42" s="117"/>
      <c r="SGP42" s="117"/>
      <c r="SGQ42" s="117"/>
      <c r="SGR42" s="117"/>
      <c r="SGS42" s="117"/>
      <c r="SGT42" s="117"/>
      <c r="SGU42" s="117"/>
      <c r="SGV42" s="117"/>
      <c r="SGW42" s="117"/>
      <c r="SGX42" s="117"/>
      <c r="SGY42" s="117"/>
      <c r="SGZ42" s="117"/>
      <c r="SHA42" s="117"/>
      <c r="SHB42" s="117"/>
      <c r="SHC42" s="117"/>
      <c r="SHD42" s="117"/>
      <c r="SHE42" s="117"/>
      <c r="SHF42" s="117"/>
      <c r="SHG42" s="117"/>
      <c r="SHH42" s="117"/>
      <c r="SHI42" s="117"/>
      <c r="SHJ42" s="117"/>
      <c r="SHK42" s="117"/>
      <c r="SHL42" s="117"/>
      <c r="SHM42" s="117"/>
      <c r="SHN42" s="117"/>
      <c r="SHO42" s="117"/>
      <c r="SHP42" s="117"/>
      <c r="SHQ42" s="117"/>
      <c r="SHR42" s="117"/>
      <c r="SHS42" s="117"/>
      <c r="SHT42" s="117"/>
      <c r="SHU42" s="117"/>
      <c r="SHV42" s="117"/>
      <c r="SHW42" s="117"/>
      <c r="SHX42" s="117"/>
      <c r="SHY42" s="117"/>
      <c r="SHZ42" s="117"/>
      <c r="SIA42" s="117"/>
      <c r="SIB42" s="117"/>
      <c r="SIC42" s="117"/>
      <c r="SID42" s="117"/>
      <c r="SIE42" s="117"/>
      <c r="SIF42" s="117"/>
      <c r="SIG42" s="117"/>
      <c r="SIH42" s="117"/>
      <c r="SII42" s="117"/>
      <c r="SIJ42" s="117"/>
      <c r="SIK42" s="117"/>
      <c r="SIL42" s="117"/>
      <c r="SIM42" s="117"/>
      <c r="SIN42" s="117"/>
      <c r="SIO42" s="117"/>
      <c r="SIP42" s="117"/>
      <c r="SIQ42" s="117"/>
      <c r="SIR42" s="117"/>
      <c r="SIS42" s="117"/>
      <c r="SIT42" s="117"/>
      <c r="SIU42" s="117"/>
      <c r="SIV42" s="117"/>
      <c r="SIW42" s="117"/>
      <c r="SIX42" s="117"/>
      <c r="SIY42" s="117"/>
      <c r="SIZ42" s="117"/>
      <c r="SJA42" s="117"/>
      <c r="SJB42" s="117"/>
      <c r="SJC42" s="117"/>
      <c r="SJD42" s="117"/>
      <c r="SJE42" s="117"/>
      <c r="SJF42" s="117"/>
      <c r="SJG42" s="117"/>
      <c r="SJH42" s="117"/>
      <c r="SJI42" s="117"/>
      <c r="SJJ42" s="117"/>
      <c r="SJK42" s="117"/>
      <c r="SJL42" s="117"/>
      <c r="SJM42" s="117"/>
      <c r="SJN42" s="117"/>
      <c r="SJO42" s="117"/>
      <c r="SJP42" s="117"/>
      <c r="SJQ42" s="117"/>
      <c r="SJR42" s="117"/>
      <c r="SJS42" s="117"/>
      <c r="SJT42" s="117"/>
      <c r="SJU42" s="117"/>
      <c r="SJV42" s="117"/>
      <c r="SJW42" s="117"/>
      <c r="SJX42" s="117"/>
      <c r="SJY42" s="117"/>
      <c r="SJZ42" s="117"/>
      <c r="SKA42" s="117"/>
      <c r="SKB42" s="117"/>
      <c r="SKC42" s="117"/>
      <c r="SKD42" s="117"/>
      <c r="SKE42" s="117"/>
      <c r="SKF42" s="117"/>
      <c r="SKG42" s="117"/>
      <c r="SKH42" s="117"/>
      <c r="SKI42" s="117"/>
      <c r="SKJ42" s="117"/>
      <c r="SKK42" s="117"/>
      <c r="SKL42" s="117"/>
      <c r="SKM42" s="117"/>
      <c r="SKN42" s="117"/>
      <c r="SKO42" s="117"/>
      <c r="SKP42" s="117"/>
      <c r="SKQ42" s="117"/>
      <c r="SKR42" s="117"/>
      <c r="SKS42" s="117"/>
      <c r="SKT42" s="117"/>
      <c r="SKU42" s="117"/>
      <c r="SKV42" s="117"/>
      <c r="SKW42" s="117"/>
      <c r="SKX42" s="117"/>
      <c r="SKY42" s="117"/>
      <c r="SKZ42" s="117"/>
      <c r="SLA42" s="117"/>
      <c r="SLB42" s="117"/>
      <c r="SLC42" s="117"/>
      <c r="SLD42" s="117"/>
      <c r="SLE42" s="117"/>
      <c r="SLF42" s="117"/>
      <c r="SLG42" s="117"/>
      <c r="SLH42" s="117"/>
      <c r="SLI42" s="117"/>
      <c r="SLJ42" s="117"/>
      <c r="SLK42" s="117"/>
      <c r="SLL42" s="117"/>
      <c r="SLM42" s="117"/>
      <c r="SLN42" s="117"/>
      <c r="SLO42" s="117"/>
      <c r="SLP42" s="117"/>
      <c r="SLQ42" s="117"/>
      <c r="SLR42" s="117"/>
      <c r="SLS42" s="117"/>
      <c r="SLT42" s="117"/>
      <c r="SLU42" s="117"/>
      <c r="SLV42" s="117"/>
      <c r="SLW42" s="117"/>
      <c r="SLX42" s="117"/>
      <c r="SLY42" s="117"/>
      <c r="SLZ42" s="117"/>
      <c r="SMA42" s="117"/>
      <c r="SMB42" s="117"/>
      <c r="SMC42" s="117"/>
      <c r="SMD42" s="117"/>
      <c r="SME42" s="117"/>
      <c r="SMF42" s="117"/>
      <c r="SMG42" s="117"/>
      <c r="SMH42" s="117"/>
      <c r="SMI42" s="117"/>
      <c r="SMJ42" s="117"/>
      <c r="SMK42" s="117"/>
      <c r="SML42" s="117"/>
      <c r="SMM42" s="117"/>
      <c r="SMN42" s="117"/>
      <c r="SMO42" s="117"/>
      <c r="SMP42" s="117"/>
      <c r="SMQ42" s="117"/>
      <c r="SMR42" s="117"/>
      <c r="SMS42" s="117"/>
      <c r="SMT42" s="117"/>
      <c r="SMU42" s="117"/>
      <c r="SMV42" s="117"/>
      <c r="SMW42" s="117"/>
      <c r="SMX42" s="117"/>
      <c r="SMY42" s="117"/>
      <c r="SMZ42" s="117"/>
      <c r="SNA42" s="117"/>
      <c r="SNB42" s="117"/>
      <c r="SNC42" s="117"/>
      <c r="SND42" s="117"/>
      <c r="SNE42" s="117"/>
      <c r="SNF42" s="117"/>
      <c r="SNG42" s="117"/>
      <c r="SNH42" s="117"/>
      <c r="SNI42" s="117"/>
      <c r="SNJ42" s="117"/>
      <c r="SNK42" s="117"/>
      <c r="SNL42" s="117"/>
      <c r="SNM42" s="117"/>
      <c r="SNN42" s="117"/>
      <c r="SNO42" s="117"/>
      <c r="SNP42" s="117"/>
      <c r="SNQ42" s="117"/>
      <c r="SNR42" s="117"/>
      <c r="SNS42" s="117"/>
      <c r="SNT42" s="117"/>
      <c r="SNU42" s="117"/>
      <c r="SNV42" s="117"/>
      <c r="SNW42" s="117"/>
      <c r="SNX42" s="117"/>
      <c r="SNY42" s="117"/>
      <c r="SNZ42" s="117"/>
      <c r="SOA42" s="117"/>
      <c r="SOB42" s="117"/>
      <c r="SOC42" s="117"/>
      <c r="SOD42" s="117"/>
      <c r="SOE42" s="117"/>
      <c r="SOF42" s="117"/>
      <c r="SOG42" s="117"/>
      <c r="SOH42" s="117"/>
      <c r="SOI42" s="117"/>
      <c r="SOJ42" s="117"/>
      <c r="SOK42" s="117"/>
      <c r="SOL42" s="117"/>
      <c r="SOM42" s="117"/>
      <c r="SON42" s="117"/>
      <c r="SOO42" s="117"/>
      <c r="SOP42" s="117"/>
      <c r="SOQ42" s="117"/>
      <c r="SOR42" s="117"/>
      <c r="SOS42" s="117"/>
      <c r="SOT42" s="117"/>
      <c r="SOU42" s="117"/>
      <c r="SOV42" s="117"/>
      <c r="SOW42" s="117"/>
      <c r="SOX42" s="117"/>
      <c r="SOY42" s="117"/>
      <c r="SOZ42" s="117"/>
      <c r="SPA42" s="117"/>
      <c r="SPB42" s="117"/>
      <c r="SPC42" s="117"/>
      <c r="SPD42" s="117"/>
      <c r="SPE42" s="117"/>
      <c r="SPF42" s="117"/>
      <c r="SPG42" s="117"/>
      <c r="SPH42" s="117"/>
      <c r="SPI42" s="117"/>
      <c r="SPJ42" s="117"/>
      <c r="SPK42" s="117"/>
      <c r="SPL42" s="117"/>
      <c r="SPM42" s="117"/>
      <c r="SPN42" s="117"/>
      <c r="SPO42" s="117"/>
      <c r="SPP42" s="117"/>
      <c r="SPQ42" s="117"/>
      <c r="SPR42" s="117"/>
      <c r="SPS42" s="117"/>
      <c r="SPT42" s="117"/>
      <c r="SPU42" s="117"/>
      <c r="SPV42" s="117"/>
      <c r="SPW42" s="117"/>
      <c r="SPX42" s="117"/>
      <c r="SPY42" s="117"/>
      <c r="SPZ42" s="117"/>
      <c r="SQA42" s="117"/>
      <c r="SQB42" s="117"/>
      <c r="SQC42" s="117"/>
      <c r="SQD42" s="117"/>
      <c r="SQE42" s="117"/>
      <c r="SQF42" s="117"/>
      <c r="SQG42" s="117"/>
      <c r="SQH42" s="117"/>
      <c r="SQI42" s="117"/>
      <c r="SQJ42" s="117"/>
      <c r="SQK42" s="117"/>
      <c r="SQL42" s="117"/>
      <c r="SQM42" s="117"/>
      <c r="SQN42" s="117"/>
      <c r="SQO42" s="117"/>
      <c r="SQP42" s="117"/>
      <c r="SQQ42" s="117"/>
      <c r="SQR42" s="117"/>
      <c r="SQS42" s="117"/>
      <c r="SQT42" s="117"/>
      <c r="SQU42" s="117"/>
      <c r="SQV42" s="117"/>
      <c r="SQW42" s="117"/>
      <c r="SQX42" s="117"/>
      <c r="SQY42" s="117"/>
      <c r="SQZ42" s="117"/>
      <c r="SRA42" s="117"/>
      <c r="SRB42" s="117"/>
      <c r="SRC42" s="117"/>
      <c r="SRD42" s="117"/>
      <c r="SRE42" s="117"/>
      <c r="SRF42" s="117"/>
      <c r="SRG42" s="117"/>
      <c r="SRH42" s="117"/>
      <c r="SRI42" s="117"/>
      <c r="SRJ42" s="117"/>
      <c r="SRK42" s="117"/>
      <c r="SRL42" s="117"/>
      <c r="SRM42" s="117"/>
      <c r="SRN42" s="117"/>
      <c r="SRO42" s="117"/>
      <c r="SRP42" s="117"/>
      <c r="SRQ42" s="117"/>
      <c r="SRR42" s="117"/>
      <c r="SRS42" s="117"/>
      <c r="SRT42" s="117"/>
      <c r="SRU42" s="117"/>
      <c r="SRV42" s="117"/>
      <c r="SRW42" s="117"/>
      <c r="SRX42" s="117"/>
      <c r="SRY42" s="117"/>
      <c r="SRZ42" s="117"/>
      <c r="SSA42" s="117"/>
      <c r="SSB42" s="117"/>
      <c r="SSC42" s="117"/>
      <c r="SSD42" s="117"/>
      <c r="SSE42" s="117"/>
      <c r="SSF42" s="117"/>
      <c r="SSG42" s="117"/>
      <c r="SSH42" s="117"/>
      <c r="SSI42" s="117"/>
      <c r="SSJ42" s="117"/>
      <c r="SSK42" s="117"/>
      <c r="SSL42" s="117"/>
      <c r="SSM42" s="117"/>
      <c r="SSN42" s="117"/>
      <c r="SSO42" s="117"/>
      <c r="SSP42" s="117"/>
      <c r="SSQ42" s="117"/>
      <c r="SSR42" s="117"/>
      <c r="SSS42" s="117"/>
      <c r="SST42" s="117"/>
      <c r="SSU42" s="117"/>
      <c r="SSV42" s="117"/>
      <c r="SSW42" s="117"/>
      <c r="SSX42" s="117"/>
      <c r="SSY42" s="117"/>
      <c r="SSZ42" s="117"/>
      <c r="STA42" s="117"/>
      <c r="STB42" s="117"/>
      <c r="STC42" s="117"/>
      <c r="STD42" s="117"/>
      <c r="STE42" s="117"/>
      <c r="STF42" s="117"/>
      <c r="STG42" s="117"/>
      <c r="STH42" s="117"/>
      <c r="STI42" s="117"/>
      <c r="STJ42" s="117"/>
      <c r="STK42" s="117"/>
      <c r="STL42" s="117"/>
      <c r="STM42" s="117"/>
      <c r="STN42" s="117"/>
      <c r="STO42" s="117"/>
      <c r="STP42" s="117"/>
      <c r="STQ42" s="117"/>
      <c r="STR42" s="117"/>
      <c r="STS42" s="117"/>
      <c r="STT42" s="117"/>
      <c r="STU42" s="117"/>
      <c r="STV42" s="117"/>
      <c r="STW42" s="117"/>
      <c r="STX42" s="117"/>
      <c r="STY42" s="117"/>
      <c r="STZ42" s="117"/>
      <c r="SUA42" s="117"/>
      <c r="SUB42" s="117"/>
      <c r="SUC42" s="117"/>
      <c r="SUD42" s="117"/>
      <c r="SUE42" s="117"/>
      <c r="SUF42" s="117"/>
      <c r="SUG42" s="117"/>
      <c r="SUH42" s="117"/>
      <c r="SUI42" s="117"/>
      <c r="SUJ42" s="117"/>
      <c r="SUK42" s="117"/>
      <c r="SUL42" s="117"/>
      <c r="SUM42" s="117"/>
      <c r="SUN42" s="117"/>
      <c r="SUO42" s="117"/>
      <c r="SUP42" s="117"/>
      <c r="SUQ42" s="117"/>
      <c r="SUR42" s="117"/>
      <c r="SUS42" s="117"/>
      <c r="SUT42" s="117"/>
      <c r="SUU42" s="117"/>
      <c r="SUV42" s="117"/>
      <c r="SUW42" s="117"/>
      <c r="SUX42" s="117"/>
      <c r="SUY42" s="117"/>
      <c r="SUZ42" s="117"/>
      <c r="SVA42" s="117"/>
      <c r="SVB42" s="117"/>
      <c r="SVC42" s="117"/>
      <c r="SVD42" s="117"/>
      <c r="SVE42" s="117"/>
      <c r="SVF42" s="117"/>
      <c r="SVG42" s="117"/>
      <c r="SVH42" s="117"/>
      <c r="SVI42" s="117"/>
      <c r="SVJ42" s="117"/>
      <c r="SVK42" s="117"/>
      <c r="SVL42" s="117"/>
      <c r="SVM42" s="117"/>
      <c r="SVN42" s="117"/>
      <c r="SVO42" s="117"/>
      <c r="SVP42" s="117"/>
      <c r="SVQ42" s="117"/>
      <c r="SVR42" s="117"/>
      <c r="SVS42" s="117"/>
      <c r="SVT42" s="117"/>
      <c r="SVU42" s="117"/>
      <c r="SVV42" s="117"/>
      <c r="SVW42" s="117"/>
      <c r="SVX42" s="117"/>
      <c r="SVY42" s="117"/>
      <c r="SVZ42" s="117"/>
      <c r="SWA42" s="117"/>
      <c r="SWB42" s="117"/>
      <c r="SWC42" s="117"/>
      <c r="SWD42" s="117"/>
      <c r="SWE42" s="117"/>
      <c r="SWF42" s="117"/>
      <c r="SWG42" s="117"/>
      <c r="SWH42" s="117"/>
      <c r="SWI42" s="117"/>
      <c r="SWJ42" s="117"/>
      <c r="SWK42" s="117"/>
      <c r="SWL42" s="117"/>
      <c r="SWM42" s="117"/>
      <c r="SWN42" s="117"/>
      <c r="SWO42" s="117"/>
      <c r="SWP42" s="117"/>
      <c r="SWQ42" s="117"/>
      <c r="SWR42" s="117"/>
      <c r="SWS42" s="117"/>
      <c r="SWT42" s="117"/>
      <c r="SWU42" s="117"/>
      <c r="SWV42" s="117"/>
      <c r="SWW42" s="117"/>
      <c r="SWX42" s="117"/>
      <c r="SWY42" s="117"/>
      <c r="SWZ42" s="117"/>
      <c r="SXA42" s="117"/>
      <c r="SXB42" s="117"/>
      <c r="SXC42" s="117"/>
      <c r="SXD42" s="117"/>
      <c r="SXE42" s="117"/>
      <c r="SXF42" s="117"/>
      <c r="SXG42" s="117"/>
      <c r="SXH42" s="117"/>
      <c r="SXI42" s="117"/>
      <c r="SXJ42" s="117"/>
      <c r="SXK42" s="117"/>
      <c r="SXL42" s="117"/>
      <c r="SXM42" s="117"/>
      <c r="SXN42" s="117"/>
      <c r="SXO42" s="117"/>
      <c r="SXP42" s="117"/>
      <c r="SXQ42" s="117"/>
      <c r="SXR42" s="117"/>
      <c r="SXS42" s="117"/>
      <c r="SXT42" s="117"/>
      <c r="SXU42" s="117"/>
      <c r="SXV42" s="117"/>
      <c r="SXW42" s="117"/>
      <c r="SXX42" s="117"/>
      <c r="SXY42" s="117"/>
      <c r="SXZ42" s="117"/>
      <c r="SYA42" s="117"/>
      <c r="SYB42" s="117"/>
      <c r="SYC42" s="117"/>
      <c r="SYD42" s="117"/>
      <c r="SYE42" s="117"/>
      <c r="SYF42" s="117"/>
      <c r="SYG42" s="117"/>
      <c r="SYH42" s="117"/>
      <c r="SYI42" s="117"/>
      <c r="SYJ42" s="117"/>
      <c r="SYK42" s="117"/>
      <c r="SYL42" s="117"/>
      <c r="SYM42" s="117"/>
      <c r="SYN42" s="117"/>
      <c r="SYO42" s="117"/>
      <c r="SYP42" s="117"/>
      <c r="SYQ42" s="117"/>
      <c r="SYR42" s="117"/>
      <c r="SYS42" s="117"/>
      <c r="SYT42" s="117"/>
      <c r="SYU42" s="117"/>
      <c r="SYV42" s="117"/>
      <c r="SYW42" s="117"/>
      <c r="SYX42" s="117"/>
      <c r="SYY42" s="117"/>
      <c r="SYZ42" s="117"/>
      <c r="SZA42" s="117"/>
      <c r="SZB42" s="117"/>
      <c r="SZC42" s="117"/>
      <c r="SZD42" s="117"/>
      <c r="SZE42" s="117"/>
      <c r="SZF42" s="117"/>
      <c r="SZG42" s="117"/>
      <c r="SZH42" s="117"/>
      <c r="SZI42" s="117"/>
      <c r="SZJ42" s="117"/>
      <c r="SZK42" s="117"/>
      <c r="SZL42" s="117"/>
      <c r="SZM42" s="117"/>
      <c r="SZN42" s="117"/>
      <c r="SZO42" s="117"/>
      <c r="SZP42" s="117"/>
      <c r="SZQ42" s="117"/>
      <c r="SZR42" s="117"/>
      <c r="SZS42" s="117"/>
      <c r="SZT42" s="117"/>
      <c r="SZU42" s="117"/>
      <c r="SZV42" s="117"/>
      <c r="SZW42" s="117"/>
      <c r="SZX42" s="117"/>
      <c r="SZY42" s="117"/>
      <c r="SZZ42" s="117"/>
      <c r="TAA42" s="117"/>
      <c r="TAB42" s="117"/>
      <c r="TAC42" s="117"/>
      <c r="TAD42" s="117"/>
      <c r="TAE42" s="117"/>
      <c r="TAF42" s="117"/>
      <c r="TAG42" s="117"/>
      <c r="TAH42" s="117"/>
      <c r="TAI42" s="117"/>
      <c r="TAJ42" s="117"/>
      <c r="TAK42" s="117"/>
      <c r="TAL42" s="117"/>
      <c r="TAM42" s="117"/>
      <c r="TAN42" s="117"/>
      <c r="TAO42" s="117"/>
      <c r="TAP42" s="117"/>
      <c r="TAQ42" s="117"/>
      <c r="TAR42" s="117"/>
      <c r="TAS42" s="117"/>
      <c r="TAT42" s="117"/>
      <c r="TAU42" s="117"/>
      <c r="TAV42" s="117"/>
      <c r="TAW42" s="117"/>
      <c r="TAX42" s="117"/>
      <c r="TAY42" s="117"/>
      <c r="TAZ42" s="117"/>
      <c r="TBA42" s="117"/>
      <c r="TBB42" s="117"/>
      <c r="TBC42" s="117"/>
      <c r="TBD42" s="117"/>
      <c r="TBE42" s="117"/>
      <c r="TBF42" s="117"/>
      <c r="TBG42" s="117"/>
      <c r="TBH42" s="117"/>
      <c r="TBI42" s="117"/>
      <c r="TBJ42" s="117"/>
      <c r="TBK42" s="117"/>
      <c r="TBL42" s="117"/>
      <c r="TBM42" s="117"/>
      <c r="TBN42" s="117"/>
      <c r="TBO42" s="117"/>
      <c r="TBP42" s="117"/>
      <c r="TBQ42" s="117"/>
      <c r="TBR42" s="117"/>
      <c r="TBS42" s="117"/>
      <c r="TBT42" s="117"/>
      <c r="TBU42" s="117"/>
      <c r="TBV42" s="117"/>
      <c r="TBW42" s="117"/>
      <c r="TBX42" s="117"/>
      <c r="TBY42" s="117"/>
      <c r="TBZ42" s="117"/>
      <c r="TCA42" s="117"/>
      <c r="TCB42" s="117"/>
      <c r="TCC42" s="117"/>
      <c r="TCD42" s="117"/>
      <c r="TCE42" s="117"/>
      <c r="TCF42" s="117"/>
      <c r="TCG42" s="117"/>
      <c r="TCH42" s="117"/>
      <c r="TCI42" s="117"/>
      <c r="TCJ42" s="117"/>
      <c r="TCK42" s="117"/>
      <c r="TCL42" s="117"/>
      <c r="TCM42" s="117"/>
      <c r="TCN42" s="117"/>
      <c r="TCO42" s="117"/>
      <c r="TCP42" s="117"/>
      <c r="TCQ42" s="117"/>
      <c r="TCR42" s="117"/>
      <c r="TCS42" s="117"/>
      <c r="TCT42" s="117"/>
      <c r="TCU42" s="117"/>
      <c r="TCV42" s="117"/>
      <c r="TCW42" s="117"/>
      <c r="TCX42" s="117"/>
      <c r="TCY42" s="117"/>
      <c r="TCZ42" s="117"/>
      <c r="TDA42" s="117"/>
      <c r="TDB42" s="117"/>
      <c r="TDC42" s="117"/>
      <c r="TDD42" s="117"/>
      <c r="TDE42" s="117"/>
      <c r="TDF42" s="117"/>
      <c r="TDG42" s="117"/>
      <c r="TDH42" s="117"/>
      <c r="TDI42" s="117"/>
      <c r="TDJ42" s="117"/>
      <c r="TDK42" s="117"/>
      <c r="TDL42" s="117"/>
      <c r="TDM42" s="117"/>
      <c r="TDN42" s="117"/>
      <c r="TDO42" s="117"/>
      <c r="TDP42" s="117"/>
      <c r="TDQ42" s="117"/>
      <c r="TDR42" s="117"/>
      <c r="TDS42" s="117"/>
      <c r="TDT42" s="117"/>
      <c r="TDU42" s="117"/>
      <c r="TDV42" s="117"/>
      <c r="TDW42" s="117"/>
      <c r="TDX42" s="117"/>
      <c r="TDY42" s="117"/>
      <c r="TDZ42" s="117"/>
      <c r="TEA42" s="117"/>
      <c r="TEB42" s="117"/>
      <c r="TEC42" s="117"/>
      <c r="TED42" s="117"/>
      <c r="TEE42" s="117"/>
      <c r="TEF42" s="117"/>
      <c r="TEG42" s="117"/>
      <c r="TEH42" s="117"/>
      <c r="TEI42" s="117"/>
      <c r="TEJ42" s="117"/>
      <c r="TEK42" s="117"/>
      <c r="TEL42" s="117"/>
      <c r="TEM42" s="117"/>
      <c r="TEN42" s="117"/>
      <c r="TEO42" s="117"/>
      <c r="TEP42" s="117"/>
      <c r="TEQ42" s="117"/>
      <c r="TER42" s="117"/>
      <c r="TES42" s="117"/>
      <c r="TET42" s="117"/>
      <c r="TEU42" s="117"/>
      <c r="TEV42" s="117"/>
      <c r="TEW42" s="117"/>
      <c r="TEX42" s="117"/>
      <c r="TEY42" s="117"/>
      <c r="TEZ42" s="117"/>
      <c r="TFA42" s="117"/>
      <c r="TFB42" s="117"/>
      <c r="TFC42" s="117"/>
      <c r="TFD42" s="117"/>
      <c r="TFE42" s="117"/>
      <c r="TFF42" s="117"/>
      <c r="TFG42" s="117"/>
      <c r="TFH42" s="117"/>
      <c r="TFI42" s="117"/>
      <c r="TFJ42" s="117"/>
      <c r="TFK42" s="117"/>
      <c r="TFL42" s="117"/>
      <c r="TFM42" s="117"/>
      <c r="TFN42" s="117"/>
      <c r="TFO42" s="117"/>
      <c r="TFP42" s="117"/>
      <c r="TFQ42" s="117"/>
      <c r="TFR42" s="117"/>
      <c r="TFS42" s="117"/>
      <c r="TFT42" s="117"/>
      <c r="TFU42" s="117"/>
      <c r="TFV42" s="117"/>
      <c r="TFW42" s="117"/>
      <c r="TFX42" s="117"/>
      <c r="TFY42" s="117"/>
      <c r="TFZ42" s="117"/>
      <c r="TGA42" s="117"/>
      <c r="TGB42" s="117"/>
      <c r="TGC42" s="117"/>
      <c r="TGD42" s="117"/>
      <c r="TGE42" s="117"/>
      <c r="TGF42" s="117"/>
      <c r="TGG42" s="117"/>
      <c r="TGH42" s="117"/>
      <c r="TGI42" s="117"/>
      <c r="TGJ42" s="117"/>
      <c r="TGK42" s="117"/>
      <c r="TGL42" s="117"/>
      <c r="TGM42" s="117"/>
      <c r="TGN42" s="117"/>
      <c r="TGO42" s="117"/>
      <c r="TGP42" s="117"/>
      <c r="TGQ42" s="117"/>
      <c r="TGR42" s="117"/>
      <c r="TGS42" s="117"/>
      <c r="TGT42" s="117"/>
      <c r="TGU42" s="117"/>
      <c r="TGV42" s="117"/>
      <c r="TGW42" s="117"/>
      <c r="TGX42" s="117"/>
      <c r="TGY42" s="117"/>
      <c r="TGZ42" s="117"/>
      <c r="THA42" s="117"/>
      <c r="THB42" s="117"/>
      <c r="THC42" s="117"/>
      <c r="THD42" s="117"/>
      <c r="THE42" s="117"/>
      <c r="THF42" s="117"/>
      <c r="THG42" s="117"/>
      <c r="THH42" s="117"/>
      <c r="THI42" s="117"/>
      <c r="THJ42" s="117"/>
      <c r="THK42" s="117"/>
      <c r="THL42" s="117"/>
      <c r="THM42" s="117"/>
      <c r="THN42" s="117"/>
      <c r="THO42" s="117"/>
      <c r="THP42" s="117"/>
      <c r="THQ42" s="117"/>
      <c r="THR42" s="117"/>
      <c r="THS42" s="117"/>
      <c r="THT42" s="117"/>
      <c r="THU42" s="117"/>
      <c r="THV42" s="117"/>
      <c r="THW42" s="117"/>
      <c r="THX42" s="117"/>
      <c r="THY42" s="117"/>
      <c r="THZ42" s="117"/>
      <c r="TIA42" s="117"/>
      <c r="TIB42" s="117"/>
      <c r="TIC42" s="117"/>
      <c r="TID42" s="117"/>
      <c r="TIE42" s="117"/>
      <c r="TIF42" s="117"/>
      <c r="TIG42" s="117"/>
      <c r="TIH42" s="117"/>
      <c r="TII42" s="117"/>
      <c r="TIJ42" s="117"/>
      <c r="TIK42" s="117"/>
      <c r="TIL42" s="117"/>
      <c r="TIM42" s="117"/>
      <c r="TIN42" s="117"/>
      <c r="TIO42" s="117"/>
      <c r="TIP42" s="117"/>
      <c r="TIQ42" s="117"/>
      <c r="TIR42" s="117"/>
      <c r="TIS42" s="117"/>
      <c r="TIT42" s="117"/>
      <c r="TIU42" s="117"/>
      <c r="TIV42" s="117"/>
      <c r="TIW42" s="117"/>
      <c r="TIX42" s="117"/>
      <c r="TIY42" s="117"/>
      <c r="TIZ42" s="117"/>
      <c r="TJA42" s="117"/>
      <c r="TJB42" s="117"/>
      <c r="TJC42" s="117"/>
      <c r="TJD42" s="117"/>
      <c r="TJE42" s="117"/>
      <c r="TJF42" s="117"/>
      <c r="TJG42" s="117"/>
      <c r="TJH42" s="117"/>
      <c r="TJI42" s="117"/>
      <c r="TJJ42" s="117"/>
      <c r="TJK42" s="117"/>
      <c r="TJL42" s="117"/>
      <c r="TJM42" s="117"/>
      <c r="TJN42" s="117"/>
      <c r="TJO42" s="117"/>
      <c r="TJP42" s="117"/>
      <c r="TJQ42" s="117"/>
      <c r="TJR42" s="117"/>
      <c r="TJS42" s="117"/>
      <c r="TJT42" s="117"/>
      <c r="TJU42" s="117"/>
      <c r="TJV42" s="117"/>
      <c r="TJW42" s="117"/>
      <c r="TJX42" s="117"/>
      <c r="TJY42" s="117"/>
      <c r="TJZ42" s="117"/>
      <c r="TKA42" s="117"/>
      <c r="TKB42" s="117"/>
      <c r="TKC42" s="117"/>
      <c r="TKD42" s="117"/>
      <c r="TKE42" s="117"/>
      <c r="TKF42" s="117"/>
      <c r="TKG42" s="117"/>
      <c r="TKH42" s="117"/>
      <c r="TKI42" s="117"/>
      <c r="TKJ42" s="117"/>
      <c r="TKK42" s="117"/>
      <c r="TKL42" s="117"/>
      <c r="TKM42" s="117"/>
      <c r="TKN42" s="117"/>
      <c r="TKO42" s="117"/>
      <c r="TKP42" s="117"/>
      <c r="TKQ42" s="117"/>
      <c r="TKR42" s="117"/>
      <c r="TKS42" s="117"/>
      <c r="TKT42" s="117"/>
      <c r="TKU42" s="117"/>
      <c r="TKV42" s="117"/>
      <c r="TKW42" s="117"/>
      <c r="TKX42" s="117"/>
      <c r="TKY42" s="117"/>
      <c r="TKZ42" s="117"/>
      <c r="TLA42" s="117"/>
      <c r="TLB42" s="117"/>
      <c r="TLC42" s="117"/>
      <c r="TLD42" s="117"/>
      <c r="TLE42" s="117"/>
      <c r="TLF42" s="117"/>
      <c r="TLG42" s="117"/>
      <c r="TLH42" s="117"/>
      <c r="TLI42" s="117"/>
      <c r="TLJ42" s="117"/>
      <c r="TLK42" s="117"/>
      <c r="TLL42" s="117"/>
      <c r="TLM42" s="117"/>
      <c r="TLN42" s="117"/>
      <c r="TLO42" s="117"/>
      <c r="TLP42" s="117"/>
      <c r="TLQ42" s="117"/>
      <c r="TLR42" s="117"/>
      <c r="TLS42" s="117"/>
      <c r="TLT42" s="117"/>
      <c r="TLU42" s="117"/>
      <c r="TLV42" s="117"/>
      <c r="TLW42" s="117"/>
      <c r="TLX42" s="117"/>
      <c r="TLY42" s="117"/>
      <c r="TLZ42" s="117"/>
      <c r="TMA42" s="117"/>
      <c r="TMB42" s="117"/>
      <c r="TMC42" s="117"/>
      <c r="TMD42" s="117"/>
      <c r="TME42" s="117"/>
      <c r="TMF42" s="117"/>
      <c r="TMG42" s="117"/>
      <c r="TMH42" s="117"/>
      <c r="TMI42" s="117"/>
      <c r="TMJ42" s="117"/>
      <c r="TMK42" s="117"/>
      <c r="TML42" s="117"/>
      <c r="TMM42" s="117"/>
      <c r="TMN42" s="117"/>
      <c r="TMO42" s="117"/>
      <c r="TMP42" s="117"/>
      <c r="TMQ42" s="117"/>
      <c r="TMR42" s="117"/>
      <c r="TMS42" s="117"/>
      <c r="TMT42" s="117"/>
      <c r="TMU42" s="117"/>
      <c r="TMV42" s="117"/>
      <c r="TMW42" s="117"/>
      <c r="TMX42" s="117"/>
      <c r="TMY42" s="117"/>
      <c r="TMZ42" s="117"/>
      <c r="TNA42" s="117"/>
      <c r="TNB42" s="117"/>
      <c r="TNC42" s="117"/>
      <c r="TND42" s="117"/>
      <c r="TNE42" s="117"/>
      <c r="TNF42" s="117"/>
      <c r="TNG42" s="117"/>
      <c r="TNH42" s="117"/>
      <c r="TNI42" s="117"/>
      <c r="TNJ42" s="117"/>
      <c r="TNK42" s="117"/>
      <c r="TNL42" s="117"/>
      <c r="TNM42" s="117"/>
      <c r="TNN42" s="117"/>
      <c r="TNO42" s="117"/>
      <c r="TNP42" s="117"/>
      <c r="TNQ42" s="117"/>
      <c r="TNR42" s="117"/>
      <c r="TNS42" s="117"/>
      <c r="TNT42" s="117"/>
      <c r="TNU42" s="117"/>
      <c r="TNV42" s="117"/>
      <c r="TNW42" s="117"/>
      <c r="TNX42" s="117"/>
      <c r="TNY42" s="117"/>
      <c r="TNZ42" s="117"/>
      <c r="TOA42" s="117"/>
      <c r="TOB42" s="117"/>
      <c r="TOC42" s="117"/>
      <c r="TOD42" s="117"/>
      <c r="TOE42" s="117"/>
      <c r="TOF42" s="117"/>
      <c r="TOG42" s="117"/>
      <c r="TOH42" s="117"/>
      <c r="TOI42" s="117"/>
      <c r="TOJ42" s="117"/>
      <c r="TOK42" s="117"/>
      <c r="TOL42" s="117"/>
      <c r="TOM42" s="117"/>
      <c r="TON42" s="117"/>
      <c r="TOO42" s="117"/>
      <c r="TOP42" s="117"/>
      <c r="TOQ42" s="117"/>
      <c r="TOR42" s="117"/>
      <c r="TOS42" s="117"/>
      <c r="TOT42" s="117"/>
      <c r="TOU42" s="117"/>
      <c r="TOV42" s="117"/>
      <c r="TOW42" s="117"/>
      <c r="TOX42" s="117"/>
      <c r="TOY42" s="117"/>
      <c r="TOZ42" s="117"/>
      <c r="TPA42" s="117"/>
      <c r="TPB42" s="117"/>
      <c r="TPC42" s="117"/>
      <c r="TPD42" s="117"/>
      <c r="TPE42" s="117"/>
      <c r="TPF42" s="117"/>
      <c r="TPG42" s="117"/>
      <c r="TPH42" s="117"/>
      <c r="TPI42" s="117"/>
      <c r="TPJ42" s="117"/>
      <c r="TPK42" s="117"/>
      <c r="TPL42" s="117"/>
      <c r="TPM42" s="117"/>
      <c r="TPN42" s="117"/>
      <c r="TPO42" s="117"/>
      <c r="TPP42" s="117"/>
      <c r="TPQ42" s="117"/>
      <c r="TPR42" s="117"/>
      <c r="TPS42" s="117"/>
      <c r="TPT42" s="117"/>
      <c r="TPU42" s="117"/>
      <c r="TPV42" s="117"/>
      <c r="TPW42" s="117"/>
      <c r="TPX42" s="117"/>
      <c r="TPY42" s="117"/>
      <c r="TPZ42" s="117"/>
      <c r="TQA42" s="117"/>
      <c r="TQB42" s="117"/>
      <c r="TQC42" s="117"/>
      <c r="TQD42" s="117"/>
      <c r="TQE42" s="117"/>
      <c r="TQF42" s="117"/>
      <c r="TQG42" s="117"/>
      <c r="TQH42" s="117"/>
      <c r="TQI42" s="117"/>
      <c r="TQJ42" s="117"/>
      <c r="TQK42" s="117"/>
      <c r="TQL42" s="117"/>
      <c r="TQM42" s="117"/>
      <c r="TQN42" s="117"/>
      <c r="TQO42" s="117"/>
      <c r="TQP42" s="117"/>
      <c r="TQQ42" s="117"/>
      <c r="TQR42" s="117"/>
      <c r="TQS42" s="117"/>
      <c r="TQT42" s="117"/>
      <c r="TQU42" s="117"/>
      <c r="TQV42" s="117"/>
      <c r="TQW42" s="117"/>
      <c r="TQX42" s="117"/>
      <c r="TQY42" s="117"/>
      <c r="TQZ42" s="117"/>
      <c r="TRA42" s="117"/>
      <c r="TRB42" s="117"/>
      <c r="TRC42" s="117"/>
      <c r="TRD42" s="117"/>
      <c r="TRE42" s="117"/>
      <c r="TRF42" s="117"/>
      <c r="TRG42" s="117"/>
      <c r="TRH42" s="117"/>
      <c r="TRI42" s="117"/>
      <c r="TRJ42" s="117"/>
      <c r="TRK42" s="117"/>
      <c r="TRL42" s="117"/>
      <c r="TRM42" s="117"/>
      <c r="TRN42" s="117"/>
      <c r="TRO42" s="117"/>
      <c r="TRP42" s="117"/>
      <c r="TRQ42" s="117"/>
      <c r="TRR42" s="117"/>
      <c r="TRS42" s="117"/>
      <c r="TRT42" s="117"/>
      <c r="TRU42" s="117"/>
      <c r="TRV42" s="117"/>
      <c r="TRW42" s="117"/>
      <c r="TRX42" s="117"/>
      <c r="TRY42" s="117"/>
      <c r="TRZ42" s="117"/>
      <c r="TSA42" s="117"/>
      <c r="TSB42" s="117"/>
      <c r="TSC42" s="117"/>
      <c r="TSD42" s="117"/>
      <c r="TSE42" s="117"/>
      <c r="TSF42" s="117"/>
      <c r="TSG42" s="117"/>
      <c r="TSH42" s="117"/>
      <c r="TSI42" s="117"/>
      <c r="TSJ42" s="117"/>
      <c r="TSK42" s="117"/>
      <c r="TSL42" s="117"/>
      <c r="TSM42" s="117"/>
      <c r="TSN42" s="117"/>
      <c r="TSO42" s="117"/>
      <c r="TSP42" s="117"/>
      <c r="TSQ42" s="117"/>
      <c r="TSR42" s="117"/>
      <c r="TSS42" s="117"/>
      <c r="TST42" s="117"/>
      <c r="TSU42" s="117"/>
      <c r="TSV42" s="117"/>
      <c r="TSW42" s="117"/>
      <c r="TSX42" s="117"/>
      <c r="TSY42" s="117"/>
      <c r="TSZ42" s="117"/>
      <c r="TTA42" s="117"/>
      <c r="TTB42" s="117"/>
      <c r="TTC42" s="117"/>
      <c r="TTD42" s="117"/>
      <c r="TTE42" s="117"/>
      <c r="TTF42" s="117"/>
      <c r="TTG42" s="117"/>
      <c r="TTH42" s="117"/>
      <c r="TTI42" s="117"/>
      <c r="TTJ42" s="117"/>
      <c r="TTK42" s="117"/>
      <c r="TTL42" s="117"/>
      <c r="TTM42" s="117"/>
      <c r="TTN42" s="117"/>
      <c r="TTO42" s="117"/>
      <c r="TTP42" s="117"/>
      <c r="TTQ42" s="117"/>
      <c r="TTR42" s="117"/>
      <c r="TTS42" s="117"/>
      <c r="TTT42" s="117"/>
      <c r="TTU42" s="117"/>
      <c r="TTV42" s="117"/>
      <c r="TTW42" s="117"/>
      <c r="TTX42" s="117"/>
      <c r="TTY42" s="117"/>
      <c r="TTZ42" s="117"/>
      <c r="TUA42" s="117"/>
      <c r="TUB42" s="117"/>
      <c r="TUC42" s="117"/>
      <c r="TUD42" s="117"/>
      <c r="TUE42" s="117"/>
      <c r="TUF42" s="117"/>
      <c r="TUG42" s="117"/>
      <c r="TUH42" s="117"/>
      <c r="TUI42" s="117"/>
      <c r="TUJ42" s="117"/>
      <c r="TUK42" s="117"/>
      <c r="TUL42" s="117"/>
      <c r="TUM42" s="117"/>
      <c r="TUN42" s="117"/>
      <c r="TUO42" s="117"/>
      <c r="TUP42" s="117"/>
      <c r="TUQ42" s="117"/>
      <c r="TUR42" s="117"/>
      <c r="TUS42" s="117"/>
      <c r="TUT42" s="117"/>
      <c r="TUU42" s="117"/>
      <c r="TUV42" s="117"/>
      <c r="TUW42" s="117"/>
      <c r="TUX42" s="117"/>
      <c r="TUY42" s="117"/>
      <c r="TUZ42" s="117"/>
      <c r="TVA42" s="117"/>
      <c r="TVB42" s="117"/>
      <c r="TVC42" s="117"/>
      <c r="TVD42" s="117"/>
      <c r="TVE42" s="117"/>
      <c r="TVF42" s="117"/>
      <c r="TVG42" s="117"/>
      <c r="TVH42" s="117"/>
      <c r="TVI42" s="117"/>
      <c r="TVJ42" s="117"/>
      <c r="TVK42" s="117"/>
      <c r="TVL42" s="117"/>
      <c r="TVM42" s="117"/>
      <c r="TVN42" s="117"/>
      <c r="TVO42" s="117"/>
      <c r="TVP42" s="117"/>
      <c r="TVQ42" s="117"/>
      <c r="TVR42" s="117"/>
      <c r="TVS42" s="117"/>
      <c r="TVT42" s="117"/>
      <c r="TVU42" s="117"/>
      <c r="TVV42" s="117"/>
      <c r="TVW42" s="117"/>
      <c r="TVX42" s="117"/>
      <c r="TVY42" s="117"/>
      <c r="TVZ42" s="117"/>
      <c r="TWA42" s="117"/>
      <c r="TWB42" s="117"/>
      <c r="TWC42" s="117"/>
      <c r="TWD42" s="117"/>
      <c r="TWE42" s="117"/>
      <c r="TWF42" s="117"/>
      <c r="TWG42" s="117"/>
      <c r="TWH42" s="117"/>
      <c r="TWI42" s="117"/>
      <c r="TWJ42" s="117"/>
      <c r="TWK42" s="117"/>
      <c r="TWL42" s="117"/>
      <c r="TWM42" s="117"/>
      <c r="TWN42" s="117"/>
      <c r="TWO42" s="117"/>
      <c r="TWP42" s="117"/>
      <c r="TWQ42" s="117"/>
      <c r="TWR42" s="117"/>
      <c r="TWS42" s="117"/>
      <c r="TWT42" s="117"/>
      <c r="TWU42" s="117"/>
      <c r="TWV42" s="117"/>
      <c r="TWW42" s="117"/>
      <c r="TWX42" s="117"/>
      <c r="TWY42" s="117"/>
      <c r="TWZ42" s="117"/>
      <c r="TXA42" s="117"/>
      <c r="TXB42" s="117"/>
      <c r="TXC42" s="117"/>
      <c r="TXD42" s="117"/>
      <c r="TXE42" s="117"/>
      <c r="TXF42" s="117"/>
      <c r="TXG42" s="117"/>
      <c r="TXH42" s="117"/>
      <c r="TXI42" s="117"/>
      <c r="TXJ42" s="117"/>
      <c r="TXK42" s="117"/>
      <c r="TXL42" s="117"/>
      <c r="TXM42" s="117"/>
      <c r="TXN42" s="117"/>
      <c r="TXO42" s="117"/>
      <c r="TXP42" s="117"/>
      <c r="TXQ42" s="117"/>
      <c r="TXR42" s="117"/>
      <c r="TXS42" s="117"/>
      <c r="TXT42" s="117"/>
      <c r="TXU42" s="117"/>
      <c r="TXV42" s="117"/>
      <c r="TXW42" s="117"/>
      <c r="TXX42" s="117"/>
      <c r="TXY42" s="117"/>
      <c r="TXZ42" s="117"/>
      <c r="TYA42" s="117"/>
      <c r="TYB42" s="117"/>
      <c r="TYC42" s="117"/>
      <c r="TYD42" s="117"/>
      <c r="TYE42" s="117"/>
      <c r="TYF42" s="117"/>
      <c r="TYG42" s="117"/>
      <c r="TYH42" s="117"/>
      <c r="TYI42" s="117"/>
      <c r="TYJ42" s="117"/>
      <c r="TYK42" s="117"/>
      <c r="TYL42" s="117"/>
      <c r="TYM42" s="117"/>
      <c r="TYN42" s="117"/>
      <c r="TYO42" s="117"/>
      <c r="TYP42" s="117"/>
      <c r="TYQ42" s="117"/>
      <c r="TYR42" s="117"/>
      <c r="TYS42" s="117"/>
      <c r="TYT42" s="117"/>
      <c r="TYU42" s="117"/>
      <c r="TYV42" s="117"/>
      <c r="TYW42" s="117"/>
      <c r="TYX42" s="117"/>
      <c r="TYY42" s="117"/>
      <c r="TYZ42" s="117"/>
      <c r="TZA42" s="117"/>
      <c r="TZB42" s="117"/>
      <c r="TZC42" s="117"/>
      <c r="TZD42" s="117"/>
      <c r="TZE42" s="117"/>
      <c r="TZF42" s="117"/>
      <c r="TZG42" s="117"/>
      <c r="TZH42" s="117"/>
      <c r="TZI42" s="117"/>
      <c r="TZJ42" s="117"/>
      <c r="TZK42" s="117"/>
      <c r="TZL42" s="117"/>
      <c r="TZM42" s="117"/>
      <c r="TZN42" s="117"/>
      <c r="TZO42" s="117"/>
      <c r="TZP42" s="117"/>
      <c r="TZQ42" s="117"/>
      <c r="TZR42" s="117"/>
      <c r="TZS42" s="117"/>
      <c r="TZT42" s="117"/>
      <c r="TZU42" s="117"/>
      <c r="TZV42" s="117"/>
      <c r="TZW42" s="117"/>
      <c r="TZX42" s="117"/>
      <c r="TZY42" s="117"/>
      <c r="TZZ42" s="117"/>
      <c r="UAA42" s="117"/>
      <c r="UAB42" s="117"/>
      <c r="UAC42" s="117"/>
      <c r="UAD42" s="117"/>
      <c r="UAE42" s="117"/>
      <c r="UAF42" s="117"/>
      <c r="UAG42" s="117"/>
      <c r="UAH42" s="117"/>
      <c r="UAI42" s="117"/>
      <c r="UAJ42" s="117"/>
      <c r="UAK42" s="117"/>
      <c r="UAL42" s="117"/>
      <c r="UAM42" s="117"/>
      <c r="UAN42" s="117"/>
      <c r="UAO42" s="117"/>
      <c r="UAP42" s="117"/>
      <c r="UAQ42" s="117"/>
      <c r="UAR42" s="117"/>
      <c r="UAS42" s="117"/>
      <c r="UAT42" s="117"/>
      <c r="UAU42" s="117"/>
      <c r="UAV42" s="117"/>
      <c r="UAW42" s="117"/>
      <c r="UAX42" s="117"/>
      <c r="UAY42" s="117"/>
      <c r="UAZ42" s="117"/>
      <c r="UBA42" s="117"/>
      <c r="UBB42" s="117"/>
      <c r="UBC42" s="117"/>
      <c r="UBD42" s="117"/>
      <c r="UBE42" s="117"/>
      <c r="UBF42" s="117"/>
      <c r="UBG42" s="117"/>
      <c r="UBH42" s="117"/>
      <c r="UBI42" s="117"/>
      <c r="UBJ42" s="117"/>
      <c r="UBK42" s="117"/>
      <c r="UBL42" s="117"/>
      <c r="UBM42" s="117"/>
      <c r="UBN42" s="117"/>
      <c r="UBO42" s="117"/>
      <c r="UBP42" s="117"/>
      <c r="UBQ42" s="117"/>
      <c r="UBR42" s="117"/>
      <c r="UBS42" s="117"/>
      <c r="UBT42" s="117"/>
      <c r="UBU42" s="117"/>
      <c r="UBV42" s="117"/>
      <c r="UBW42" s="117"/>
      <c r="UBX42" s="117"/>
      <c r="UBY42" s="117"/>
      <c r="UBZ42" s="117"/>
      <c r="UCA42" s="117"/>
      <c r="UCB42" s="117"/>
      <c r="UCC42" s="117"/>
      <c r="UCD42" s="117"/>
      <c r="UCE42" s="117"/>
      <c r="UCF42" s="117"/>
      <c r="UCG42" s="117"/>
      <c r="UCH42" s="117"/>
      <c r="UCI42" s="117"/>
      <c r="UCJ42" s="117"/>
      <c r="UCK42" s="117"/>
      <c r="UCL42" s="117"/>
      <c r="UCM42" s="117"/>
      <c r="UCN42" s="117"/>
      <c r="UCO42" s="117"/>
      <c r="UCP42" s="117"/>
      <c r="UCQ42" s="117"/>
      <c r="UCR42" s="117"/>
      <c r="UCS42" s="117"/>
      <c r="UCT42" s="117"/>
      <c r="UCU42" s="117"/>
      <c r="UCV42" s="117"/>
      <c r="UCW42" s="117"/>
      <c r="UCX42" s="117"/>
      <c r="UCY42" s="117"/>
      <c r="UCZ42" s="117"/>
      <c r="UDA42" s="117"/>
      <c r="UDB42" s="117"/>
      <c r="UDC42" s="117"/>
      <c r="UDD42" s="117"/>
      <c r="UDE42" s="117"/>
      <c r="UDF42" s="117"/>
      <c r="UDG42" s="117"/>
      <c r="UDH42" s="117"/>
      <c r="UDI42" s="117"/>
      <c r="UDJ42" s="117"/>
      <c r="UDK42" s="117"/>
      <c r="UDL42" s="117"/>
      <c r="UDM42" s="117"/>
      <c r="UDN42" s="117"/>
      <c r="UDO42" s="117"/>
      <c r="UDP42" s="117"/>
      <c r="UDQ42" s="117"/>
      <c r="UDR42" s="117"/>
      <c r="UDS42" s="117"/>
      <c r="UDT42" s="117"/>
      <c r="UDU42" s="117"/>
      <c r="UDV42" s="117"/>
      <c r="UDW42" s="117"/>
      <c r="UDX42" s="117"/>
      <c r="UDY42" s="117"/>
      <c r="UDZ42" s="117"/>
      <c r="UEA42" s="117"/>
      <c r="UEB42" s="117"/>
      <c r="UEC42" s="117"/>
      <c r="UED42" s="117"/>
      <c r="UEE42" s="117"/>
      <c r="UEF42" s="117"/>
      <c r="UEG42" s="117"/>
      <c r="UEH42" s="117"/>
      <c r="UEI42" s="117"/>
      <c r="UEJ42" s="117"/>
      <c r="UEK42" s="117"/>
      <c r="UEL42" s="117"/>
      <c r="UEM42" s="117"/>
      <c r="UEN42" s="117"/>
      <c r="UEO42" s="117"/>
      <c r="UEP42" s="117"/>
      <c r="UEQ42" s="117"/>
      <c r="UER42" s="117"/>
      <c r="UES42" s="117"/>
      <c r="UET42" s="117"/>
      <c r="UEU42" s="117"/>
      <c r="UEV42" s="117"/>
      <c r="UEW42" s="117"/>
      <c r="UEX42" s="117"/>
      <c r="UEY42" s="117"/>
      <c r="UEZ42" s="117"/>
      <c r="UFA42" s="117"/>
      <c r="UFB42" s="117"/>
      <c r="UFC42" s="117"/>
      <c r="UFD42" s="117"/>
      <c r="UFE42" s="117"/>
      <c r="UFF42" s="117"/>
      <c r="UFG42" s="117"/>
      <c r="UFH42" s="117"/>
      <c r="UFI42" s="117"/>
      <c r="UFJ42" s="117"/>
      <c r="UFK42" s="117"/>
      <c r="UFL42" s="117"/>
      <c r="UFM42" s="117"/>
      <c r="UFN42" s="117"/>
      <c r="UFO42" s="117"/>
      <c r="UFP42" s="117"/>
      <c r="UFQ42" s="117"/>
      <c r="UFR42" s="117"/>
      <c r="UFS42" s="117"/>
      <c r="UFT42" s="117"/>
      <c r="UFU42" s="117"/>
      <c r="UFV42" s="117"/>
      <c r="UFW42" s="117"/>
      <c r="UFX42" s="117"/>
      <c r="UFY42" s="117"/>
      <c r="UFZ42" s="117"/>
      <c r="UGA42" s="117"/>
      <c r="UGB42" s="117"/>
      <c r="UGC42" s="117"/>
      <c r="UGD42" s="117"/>
      <c r="UGE42" s="117"/>
      <c r="UGF42" s="117"/>
      <c r="UGG42" s="117"/>
      <c r="UGH42" s="117"/>
      <c r="UGI42" s="117"/>
      <c r="UGJ42" s="117"/>
      <c r="UGK42" s="117"/>
      <c r="UGL42" s="117"/>
      <c r="UGM42" s="117"/>
      <c r="UGN42" s="117"/>
      <c r="UGO42" s="117"/>
      <c r="UGP42" s="117"/>
      <c r="UGQ42" s="117"/>
      <c r="UGR42" s="117"/>
      <c r="UGS42" s="117"/>
      <c r="UGT42" s="117"/>
      <c r="UGU42" s="117"/>
      <c r="UGV42" s="117"/>
      <c r="UGW42" s="117"/>
      <c r="UGX42" s="117"/>
      <c r="UGY42" s="117"/>
      <c r="UGZ42" s="117"/>
      <c r="UHA42" s="117"/>
      <c r="UHB42" s="117"/>
      <c r="UHC42" s="117"/>
      <c r="UHD42" s="117"/>
      <c r="UHE42" s="117"/>
      <c r="UHF42" s="117"/>
      <c r="UHG42" s="117"/>
      <c r="UHH42" s="117"/>
      <c r="UHI42" s="117"/>
      <c r="UHJ42" s="117"/>
      <c r="UHK42" s="117"/>
      <c r="UHL42" s="117"/>
      <c r="UHM42" s="117"/>
      <c r="UHN42" s="117"/>
      <c r="UHO42" s="117"/>
      <c r="UHP42" s="117"/>
      <c r="UHQ42" s="117"/>
      <c r="UHR42" s="117"/>
      <c r="UHS42" s="117"/>
      <c r="UHT42" s="117"/>
      <c r="UHU42" s="117"/>
      <c r="UHV42" s="117"/>
      <c r="UHW42" s="117"/>
      <c r="UHX42" s="117"/>
      <c r="UHY42" s="117"/>
      <c r="UHZ42" s="117"/>
      <c r="UIA42" s="117"/>
      <c r="UIB42" s="117"/>
      <c r="UIC42" s="117"/>
      <c r="UID42" s="117"/>
      <c r="UIE42" s="117"/>
      <c r="UIF42" s="117"/>
      <c r="UIG42" s="117"/>
      <c r="UIH42" s="117"/>
      <c r="UII42" s="117"/>
      <c r="UIJ42" s="117"/>
      <c r="UIK42" s="117"/>
      <c r="UIL42" s="117"/>
      <c r="UIM42" s="117"/>
      <c r="UIN42" s="117"/>
      <c r="UIO42" s="117"/>
      <c r="UIP42" s="117"/>
      <c r="UIQ42" s="117"/>
      <c r="UIR42" s="117"/>
      <c r="UIS42" s="117"/>
      <c r="UIT42" s="117"/>
      <c r="UIU42" s="117"/>
      <c r="UIV42" s="117"/>
      <c r="UIW42" s="117"/>
      <c r="UIX42" s="117"/>
      <c r="UIY42" s="117"/>
      <c r="UIZ42" s="117"/>
      <c r="UJA42" s="117"/>
      <c r="UJB42" s="117"/>
      <c r="UJC42" s="117"/>
      <c r="UJD42" s="117"/>
      <c r="UJE42" s="117"/>
      <c r="UJF42" s="117"/>
      <c r="UJG42" s="117"/>
      <c r="UJH42" s="117"/>
      <c r="UJI42" s="117"/>
      <c r="UJJ42" s="117"/>
      <c r="UJK42" s="117"/>
      <c r="UJL42" s="117"/>
      <c r="UJM42" s="117"/>
      <c r="UJN42" s="117"/>
      <c r="UJO42" s="117"/>
      <c r="UJP42" s="117"/>
      <c r="UJQ42" s="117"/>
      <c r="UJR42" s="117"/>
      <c r="UJS42" s="117"/>
      <c r="UJT42" s="117"/>
      <c r="UJU42" s="117"/>
      <c r="UJV42" s="117"/>
      <c r="UJW42" s="117"/>
      <c r="UJX42" s="117"/>
      <c r="UJY42" s="117"/>
      <c r="UJZ42" s="117"/>
      <c r="UKA42" s="117"/>
      <c r="UKB42" s="117"/>
      <c r="UKC42" s="117"/>
      <c r="UKD42" s="117"/>
      <c r="UKE42" s="117"/>
      <c r="UKF42" s="117"/>
      <c r="UKG42" s="117"/>
      <c r="UKH42" s="117"/>
      <c r="UKI42" s="117"/>
      <c r="UKJ42" s="117"/>
      <c r="UKK42" s="117"/>
      <c r="UKL42" s="117"/>
      <c r="UKM42" s="117"/>
      <c r="UKN42" s="117"/>
      <c r="UKO42" s="117"/>
      <c r="UKP42" s="117"/>
      <c r="UKQ42" s="117"/>
      <c r="UKR42" s="117"/>
      <c r="UKS42" s="117"/>
      <c r="UKT42" s="117"/>
      <c r="UKU42" s="117"/>
      <c r="UKV42" s="117"/>
      <c r="UKW42" s="117"/>
      <c r="UKX42" s="117"/>
      <c r="UKY42" s="117"/>
      <c r="UKZ42" s="117"/>
      <c r="ULA42" s="117"/>
      <c r="ULB42" s="117"/>
      <c r="ULC42" s="117"/>
      <c r="ULD42" s="117"/>
      <c r="ULE42" s="117"/>
      <c r="ULF42" s="117"/>
      <c r="ULG42" s="117"/>
      <c r="ULH42" s="117"/>
      <c r="ULI42" s="117"/>
      <c r="ULJ42" s="117"/>
      <c r="ULK42" s="117"/>
      <c r="ULL42" s="117"/>
      <c r="ULM42" s="117"/>
      <c r="ULN42" s="117"/>
      <c r="ULO42" s="117"/>
      <c r="ULP42" s="117"/>
      <c r="ULQ42" s="117"/>
      <c r="ULR42" s="117"/>
      <c r="ULS42" s="117"/>
      <c r="ULT42" s="117"/>
      <c r="ULU42" s="117"/>
      <c r="ULV42" s="117"/>
      <c r="ULW42" s="117"/>
      <c r="ULX42" s="117"/>
      <c r="ULY42" s="117"/>
      <c r="ULZ42" s="117"/>
      <c r="UMA42" s="117"/>
      <c r="UMB42" s="117"/>
      <c r="UMC42" s="117"/>
      <c r="UMD42" s="117"/>
      <c r="UME42" s="117"/>
      <c r="UMF42" s="117"/>
      <c r="UMG42" s="117"/>
      <c r="UMH42" s="117"/>
      <c r="UMI42" s="117"/>
      <c r="UMJ42" s="117"/>
      <c r="UMK42" s="117"/>
      <c r="UML42" s="117"/>
      <c r="UMM42" s="117"/>
      <c r="UMN42" s="117"/>
      <c r="UMO42" s="117"/>
      <c r="UMP42" s="117"/>
      <c r="UMQ42" s="117"/>
      <c r="UMR42" s="117"/>
      <c r="UMS42" s="117"/>
      <c r="UMT42" s="117"/>
      <c r="UMU42" s="117"/>
      <c r="UMV42" s="117"/>
      <c r="UMW42" s="117"/>
      <c r="UMX42" s="117"/>
      <c r="UMY42" s="117"/>
      <c r="UMZ42" s="117"/>
      <c r="UNA42" s="117"/>
      <c r="UNB42" s="117"/>
      <c r="UNC42" s="117"/>
      <c r="UND42" s="117"/>
      <c r="UNE42" s="117"/>
      <c r="UNF42" s="117"/>
      <c r="UNG42" s="117"/>
      <c r="UNH42" s="117"/>
      <c r="UNI42" s="117"/>
      <c r="UNJ42" s="117"/>
      <c r="UNK42" s="117"/>
      <c r="UNL42" s="117"/>
      <c r="UNM42" s="117"/>
      <c r="UNN42" s="117"/>
      <c r="UNO42" s="117"/>
      <c r="UNP42" s="117"/>
      <c r="UNQ42" s="117"/>
      <c r="UNR42" s="117"/>
      <c r="UNS42" s="117"/>
      <c r="UNT42" s="117"/>
      <c r="UNU42" s="117"/>
      <c r="UNV42" s="117"/>
      <c r="UNW42" s="117"/>
      <c r="UNX42" s="117"/>
      <c r="UNY42" s="117"/>
      <c r="UNZ42" s="117"/>
      <c r="UOA42" s="117"/>
      <c r="UOB42" s="117"/>
      <c r="UOC42" s="117"/>
      <c r="UOD42" s="117"/>
      <c r="UOE42" s="117"/>
      <c r="UOF42" s="117"/>
      <c r="UOG42" s="117"/>
      <c r="UOH42" s="117"/>
      <c r="UOI42" s="117"/>
      <c r="UOJ42" s="117"/>
      <c r="UOK42" s="117"/>
      <c r="UOL42" s="117"/>
      <c r="UOM42" s="117"/>
      <c r="UON42" s="117"/>
      <c r="UOO42" s="117"/>
      <c r="UOP42" s="117"/>
      <c r="UOQ42" s="117"/>
      <c r="UOR42" s="117"/>
      <c r="UOS42" s="117"/>
      <c r="UOT42" s="117"/>
      <c r="UOU42" s="117"/>
      <c r="UOV42" s="117"/>
      <c r="UOW42" s="117"/>
      <c r="UOX42" s="117"/>
      <c r="UOY42" s="117"/>
      <c r="UOZ42" s="117"/>
      <c r="UPA42" s="117"/>
      <c r="UPB42" s="117"/>
      <c r="UPC42" s="117"/>
      <c r="UPD42" s="117"/>
      <c r="UPE42" s="117"/>
      <c r="UPF42" s="117"/>
      <c r="UPG42" s="117"/>
      <c r="UPH42" s="117"/>
      <c r="UPI42" s="117"/>
      <c r="UPJ42" s="117"/>
      <c r="UPK42" s="117"/>
      <c r="UPL42" s="117"/>
      <c r="UPM42" s="117"/>
      <c r="UPN42" s="117"/>
      <c r="UPO42" s="117"/>
      <c r="UPP42" s="117"/>
      <c r="UPQ42" s="117"/>
      <c r="UPR42" s="117"/>
      <c r="UPS42" s="117"/>
      <c r="UPT42" s="117"/>
      <c r="UPU42" s="117"/>
      <c r="UPV42" s="117"/>
      <c r="UPW42" s="117"/>
      <c r="UPX42" s="117"/>
      <c r="UPY42" s="117"/>
      <c r="UPZ42" s="117"/>
      <c r="UQA42" s="117"/>
      <c r="UQB42" s="117"/>
      <c r="UQC42" s="117"/>
      <c r="UQD42" s="117"/>
      <c r="UQE42" s="117"/>
      <c r="UQF42" s="117"/>
      <c r="UQG42" s="117"/>
      <c r="UQH42" s="117"/>
      <c r="UQI42" s="117"/>
      <c r="UQJ42" s="117"/>
      <c r="UQK42" s="117"/>
      <c r="UQL42" s="117"/>
      <c r="UQM42" s="117"/>
      <c r="UQN42" s="117"/>
      <c r="UQO42" s="117"/>
      <c r="UQP42" s="117"/>
      <c r="UQQ42" s="117"/>
      <c r="UQR42" s="117"/>
      <c r="UQS42" s="117"/>
      <c r="UQT42" s="117"/>
      <c r="UQU42" s="117"/>
      <c r="UQV42" s="117"/>
      <c r="UQW42" s="117"/>
      <c r="UQX42" s="117"/>
      <c r="UQY42" s="117"/>
      <c r="UQZ42" s="117"/>
      <c r="URA42" s="117"/>
      <c r="URB42" s="117"/>
      <c r="URC42" s="117"/>
      <c r="URD42" s="117"/>
      <c r="URE42" s="117"/>
      <c r="URF42" s="117"/>
      <c r="URG42" s="117"/>
      <c r="URH42" s="117"/>
      <c r="URI42" s="117"/>
      <c r="URJ42" s="117"/>
      <c r="URK42" s="117"/>
      <c r="URL42" s="117"/>
      <c r="URM42" s="117"/>
      <c r="URN42" s="117"/>
      <c r="URO42" s="117"/>
      <c r="URP42" s="117"/>
      <c r="URQ42" s="117"/>
      <c r="URR42" s="117"/>
      <c r="URS42" s="117"/>
      <c r="URT42" s="117"/>
      <c r="URU42" s="117"/>
      <c r="URV42" s="117"/>
      <c r="URW42" s="117"/>
      <c r="URX42" s="117"/>
      <c r="URY42" s="117"/>
      <c r="URZ42" s="117"/>
      <c r="USA42" s="117"/>
      <c r="USB42" s="117"/>
      <c r="USC42" s="117"/>
      <c r="USD42" s="117"/>
      <c r="USE42" s="117"/>
      <c r="USF42" s="117"/>
      <c r="USG42" s="117"/>
      <c r="USH42" s="117"/>
      <c r="USI42" s="117"/>
      <c r="USJ42" s="117"/>
      <c r="USK42" s="117"/>
      <c r="USL42" s="117"/>
      <c r="USM42" s="117"/>
      <c r="USN42" s="117"/>
      <c r="USO42" s="117"/>
      <c r="USP42" s="117"/>
      <c r="USQ42" s="117"/>
      <c r="USR42" s="117"/>
      <c r="USS42" s="117"/>
      <c r="UST42" s="117"/>
      <c r="USU42" s="117"/>
      <c r="USV42" s="117"/>
      <c r="USW42" s="117"/>
      <c r="USX42" s="117"/>
      <c r="USY42" s="117"/>
      <c r="USZ42" s="117"/>
      <c r="UTA42" s="117"/>
      <c r="UTB42" s="117"/>
      <c r="UTC42" s="117"/>
      <c r="UTD42" s="117"/>
      <c r="UTE42" s="117"/>
      <c r="UTF42" s="117"/>
      <c r="UTG42" s="117"/>
      <c r="UTH42" s="117"/>
      <c r="UTI42" s="117"/>
      <c r="UTJ42" s="117"/>
      <c r="UTK42" s="117"/>
      <c r="UTL42" s="117"/>
      <c r="UTM42" s="117"/>
      <c r="UTN42" s="117"/>
      <c r="UTO42" s="117"/>
      <c r="UTP42" s="117"/>
      <c r="UTQ42" s="117"/>
      <c r="UTR42" s="117"/>
      <c r="UTS42" s="117"/>
      <c r="UTT42" s="117"/>
      <c r="UTU42" s="117"/>
      <c r="UTV42" s="117"/>
      <c r="UTW42" s="117"/>
      <c r="UTX42" s="117"/>
      <c r="UTY42" s="117"/>
      <c r="UTZ42" s="117"/>
      <c r="UUA42" s="117"/>
      <c r="UUB42" s="117"/>
      <c r="UUC42" s="117"/>
      <c r="UUD42" s="117"/>
      <c r="UUE42" s="117"/>
      <c r="UUF42" s="117"/>
      <c r="UUG42" s="117"/>
      <c r="UUH42" s="117"/>
      <c r="UUI42" s="117"/>
      <c r="UUJ42" s="117"/>
      <c r="UUK42" s="117"/>
      <c r="UUL42" s="117"/>
      <c r="UUM42" s="117"/>
      <c r="UUN42" s="117"/>
      <c r="UUO42" s="117"/>
      <c r="UUP42" s="117"/>
      <c r="UUQ42" s="117"/>
      <c r="UUR42" s="117"/>
      <c r="UUS42" s="117"/>
      <c r="UUT42" s="117"/>
      <c r="UUU42" s="117"/>
      <c r="UUV42" s="117"/>
      <c r="UUW42" s="117"/>
      <c r="UUX42" s="117"/>
      <c r="UUY42" s="117"/>
      <c r="UUZ42" s="117"/>
      <c r="UVA42" s="117"/>
      <c r="UVB42" s="117"/>
      <c r="UVC42" s="117"/>
      <c r="UVD42" s="117"/>
      <c r="UVE42" s="117"/>
      <c r="UVF42" s="117"/>
      <c r="UVG42" s="117"/>
      <c r="UVH42" s="117"/>
      <c r="UVI42" s="117"/>
      <c r="UVJ42" s="117"/>
      <c r="UVK42" s="117"/>
      <c r="UVL42" s="117"/>
      <c r="UVM42" s="117"/>
      <c r="UVN42" s="117"/>
      <c r="UVO42" s="117"/>
      <c r="UVP42" s="117"/>
      <c r="UVQ42" s="117"/>
      <c r="UVR42" s="117"/>
      <c r="UVS42" s="117"/>
      <c r="UVT42" s="117"/>
      <c r="UVU42" s="117"/>
      <c r="UVV42" s="117"/>
      <c r="UVW42" s="117"/>
      <c r="UVX42" s="117"/>
      <c r="UVY42" s="117"/>
      <c r="UVZ42" s="117"/>
      <c r="UWA42" s="117"/>
      <c r="UWB42" s="117"/>
      <c r="UWC42" s="117"/>
      <c r="UWD42" s="117"/>
      <c r="UWE42" s="117"/>
      <c r="UWF42" s="117"/>
      <c r="UWG42" s="117"/>
      <c r="UWH42" s="117"/>
      <c r="UWI42" s="117"/>
      <c r="UWJ42" s="117"/>
      <c r="UWK42" s="117"/>
      <c r="UWL42" s="117"/>
      <c r="UWM42" s="117"/>
      <c r="UWN42" s="117"/>
      <c r="UWO42" s="117"/>
      <c r="UWP42" s="117"/>
      <c r="UWQ42" s="117"/>
      <c r="UWR42" s="117"/>
      <c r="UWS42" s="117"/>
      <c r="UWT42" s="117"/>
      <c r="UWU42" s="117"/>
      <c r="UWV42" s="117"/>
      <c r="UWW42" s="117"/>
      <c r="UWX42" s="117"/>
      <c r="UWY42" s="117"/>
      <c r="UWZ42" s="117"/>
      <c r="UXA42" s="117"/>
      <c r="UXB42" s="117"/>
      <c r="UXC42" s="117"/>
      <c r="UXD42" s="117"/>
      <c r="UXE42" s="117"/>
      <c r="UXF42" s="117"/>
      <c r="UXG42" s="117"/>
      <c r="UXH42" s="117"/>
      <c r="UXI42" s="117"/>
      <c r="UXJ42" s="117"/>
      <c r="UXK42" s="117"/>
      <c r="UXL42" s="117"/>
      <c r="UXM42" s="117"/>
      <c r="UXN42" s="117"/>
      <c r="UXO42" s="117"/>
      <c r="UXP42" s="117"/>
      <c r="UXQ42" s="117"/>
      <c r="UXR42" s="117"/>
      <c r="UXS42" s="117"/>
      <c r="UXT42" s="117"/>
      <c r="UXU42" s="117"/>
      <c r="UXV42" s="117"/>
      <c r="UXW42" s="117"/>
      <c r="UXX42" s="117"/>
      <c r="UXY42" s="117"/>
      <c r="UXZ42" s="117"/>
      <c r="UYA42" s="117"/>
      <c r="UYB42" s="117"/>
      <c r="UYC42" s="117"/>
      <c r="UYD42" s="117"/>
      <c r="UYE42" s="117"/>
      <c r="UYF42" s="117"/>
      <c r="UYG42" s="117"/>
      <c r="UYH42" s="117"/>
      <c r="UYI42" s="117"/>
      <c r="UYJ42" s="117"/>
      <c r="UYK42" s="117"/>
      <c r="UYL42" s="117"/>
      <c r="UYM42" s="117"/>
      <c r="UYN42" s="117"/>
      <c r="UYO42" s="117"/>
      <c r="UYP42" s="117"/>
      <c r="UYQ42" s="117"/>
      <c r="UYR42" s="117"/>
      <c r="UYS42" s="117"/>
      <c r="UYT42" s="117"/>
      <c r="UYU42" s="117"/>
      <c r="UYV42" s="117"/>
      <c r="UYW42" s="117"/>
      <c r="UYX42" s="117"/>
      <c r="UYY42" s="117"/>
      <c r="UYZ42" s="117"/>
      <c r="UZA42" s="117"/>
      <c r="UZB42" s="117"/>
      <c r="UZC42" s="117"/>
      <c r="UZD42" s="117"/>
      <c r="UZE42" s="117"/>
      <c r="UZF42" s="117"/>
      <c r="UZG42" s="117"/>
      <c r="UZH42" s="117"/>
      <c r="UZI42" s="117"/>
      <c r="UZJ42" s="117"/>
      <c r="UZK42" s="117"/>
      <c r="UZL42" s="117"/>
      <c r="UZM42" s="117"/>
      <c r="UZN42" s="117"/>
      <c r="UZO42" s="117"/>
      <c r="UZP42" s="117"/>
      <c r="UZQ42" s="117"/>
      <c r="UZR42" s="117"/>
      <c r="UZS42" s="117"/>
      <c r="UZT42" s="117"/>
      <c r="UZU42" s="117"/>
      <c r="UZV42" s="117"/>
      <c r="UZW42" s="117"/>
      <c r="UZX42" s="117"/>
      <c r="UZY42" s="117"/>
      <c r="UZZ42" s="117"/>
      <c r="VAA42" s="117"/>
      <c r="VAB42" s="117"/>
      <c r="VAC42" s="117"/>
      <c r="VAD42" s="117"/>
      <c r="VAE42" s="117"/>
      <c r="VAF42" s="117"/>
      <c r="VAG42" s="117"/>
      <c r="VAH42" s="117"/>
      <c r="VAI42" s="117"/>
      <c r="VAJ42" s="117"/>
      <c r="VAK42" s="117"/>
      <c r="VAL42" s="117"/>
      <c r="VAM42" s="117"/>
      <c r="VAN42" s="117"/>
      <c r="VAO42" s="117"/>
      <c r="VAP42" s="117"/>
      <c r="VAQ42" s="117"/>
      <c r="VAR42" s="117"/>
      <c r="VAS42" s="117"/>
      <c r="VAT42" s="117"/>
      <c r="VAU42" s="117"/>
      <c r="VAV42" s="117"/>
      <c r="VAW42" s="117"/>
      <c r="VAX42" s="117"/>
      <c r="VAY42" s="117"/>
      <c r="VAZ42" s="117"/>
      <c r="VBA42" s="117"/>
      <c r="VBB42" s="117"/>
      <c r="VBC42" s="117"/>
      <c r="VBD42" s="117"/>
      <c r="VBE42" s="117"/>
      <c r="VBF42" s="117"/>
      <c r="VBG42" s="117"/>
      <c r="VBH42" s="117"/>
      <c r="VBI42" s="117"/>
      <c r="VBJ42" s="117"/>
      <c r="VBK42" s="117"/>
      <c r="VBL42" s="117"/>
      <c r="VBM42" s="117"/>
      <c r="VBN42" s="117"/>
      <c r="VBO42" s="117"/>
      <c r="VBP42" s="117"/>
      <c r="VBQ42" s="117"/>
      <c r="VBR42" s="117"/>
      <c r="VBS42" s="117"/>
      <c r="VBT42" s="117"/>
      <c r="VBU42" s="117"/>
      <c r="VBV42" s="117"/>
      <c r="VBW42" s="117"/>
      <c r="VBX42" s="117"/>
      <c r="VBY42" s="117"/>
      <c r="VBZ42" s="117"/>
      <c r="VCA42" s="117"/>
      <c r="VCB42" s="117"/>
      <c r="VCC42" s="117"/>
      <c r="VCD42" s="117"/>
      <c r="VCE42" s="117"/>
      <c r="VCF42" s="117"/>
      <c r="VCG42" s="117"/>
      <c r="VCH42" s="117"/>
      <c r="VCI42" s="117"/>
      <c r="VCJ42" s="117"/>
      <c r="VCK42" s="117"/>
      <c r="VCL42" s="117"/>
      <c r="VCM42" s="117"/>
      <c r="VCN42" s="117"/>
      <c r="VCO42" s="117"/>
      <c r="VCP42" s="117"/>
      <c r="VCQ42" s="117"/>
      <c r="VCR42" s="117"/>
      <c r="VCS42" s="117"/>
      <c r="VCT42" s="117"/>
      <c r="VCU42" s="117"/>
      <c r="VCV42" s="117"/>
      <c r="VCW42" s="117"/>
      <c r="VCX42" s="117"/>
      <c r="VCY42" s="117"/>
      <c r="VCZ42" s="117"/>
      <c r="VDA42" s="117"/>
      <c r="VDB42" s="117"/>
      <c r="VDC42" s="117"/>
      <c r="VDD42" s="117"/>
      <c r="VDE42" s="117"/>
      <c r="VDF42" s="117"/>
      <c r="VDG42" s="117"/>
      <c r="VDH42" s="117"/>
      <c r="VDI42" s="117"/>
      <c r="VDJ42" s="117"/>
      <c r="VDK42" s="117"/>
      <c r="VDL42" s="117"/>
      <c r="VDM42" s="117"/>
      <c r="VDN42" s="117"/>
      <c r="VDO42" s="117"/>
      <c r="VDP42" s="117"/>
      <c r="VDQ42" s="117"/>
      <c r="VDR42" s="117"/>
      <c r="VDS42" s="117"/>
      <c r="VDT42" s="117"/>
      <c r="VDU42" s="117"/>
      <c r="VDV42" s="117"/>
      <c r="VDW42" s="117"/>
      <c r="VDX42" s="117"/>
      <c r="VDY42" s="117"/>
      <c r="VDZ42" s="117"/>
      <c r="VEA42" s="117"/>
      <c r="VEB42" s="117"/>
      <c r="VEC42" s="117"/>
      <c r="VED42" s="117"/>
      <c r="VEE42" s="117"/>
      <c r="VEF42" s="117"/>
      <c r="VEG42" s="117"/>
      <c r="VEH42" s="117"/>
      <c r="VEI42" s="117"/>
      <c r="VEJ42" s="117"/>
      <c r="VEK42" s="117"/>
      <c r="VEL42" s="117"/>
      <c r="VEM42" s="117"/>
      <c r="VEN42" s="117"/>
      <c r="VEO42" s="117"/>
      <c r="VEP42" s="117"/>
      <c r="VEQ42" s="117"/>
      <c r="VER42" s="117"/>
      <c r="VES42" s="117"/>
      <c r="VET42" s="117"/>
      <c r="VEU42" s="117"/>
      <c r="VEV42" s="117"/>
      <c r="VEW42" s="117"/>
      <c r="VEX42" s="117"/>
      <c r="VEY42" s="117"/>
      <c r="VEZ42" s="117"/>
      <c r="VFA42" s="117"/>
      <c r="VFB42" s="117"/>
      <c r="VFC42" s="117"/>
      <c r="VFD42" s="117"/>
      <c r="VFE42" s="117"/>
      <c r="VFF42" s="117"/>
      <c r="VFG42" s="117"/>
      <c r="VFH42" s="117"/>
      <c r="VFI42" s="117"/>
      <c r="VFJ42" s="117"/>
      <c r="VFK42" s="117"/>
      <c r="VFL42" s="117"/>
      <c r="VFM42" s="117"/>
      <c r="VFN42" s="117"/>
      <c r="VFO42" s="117"/>
      <c r="VFP42" s="117"/>
      <c r="VFQ42" s="117"/>
      <c r="VFR42" s="117"/>
      <c r="VFS42" s="117"/>
      <c r="VFT42" s="117"/>
      <c r="VFU42" s="117"/>
      <c r="VFV42" s="117"/>
      <c r="VFW42" s="117"/>
      <c r="VFX42" s="117"/>
      <c r="VFY42" s="117"/>
      <c r="VFZ42" s="117"/>
      <c r="VGA42" s="117"/>
      <c r="VGB42" s="117"/>
      <c r="VGC42" s="117"/>
      <c r="VGD42" s="117"/>
      <c r="VGE42" s="117"/>
      <c r="VGF42" s="117"/>
      <c r="VGG42" s="117"/>
      <c r="VGH42" s="117"/>
      <c r="VGI42" s="117"/>
      <c r="VGJ42" s="117"/>
      <c r="VGK42" s="117"/>
      <c r="VGL42" s="117"/>
      <c r="VGM42" s="117"/>
      <c r="VGN42" s="117"/>
      <c r="VGO42" s="117"/>
      <c r="VGP42" s="117"/>
      <c r="VGQ42" s="117"/>
      <c r="VGR42" s="117"/>
      <c r="VGS42" s="117"/>
      <c r="VGT42" s="117"/>
      <c r="VGU42" s="117"/>
      <c r="VGV42" s="117"/>
      <c r="VGW42" s="117"/>
      <c r="VGX42" s="117"/>
      <c r="VGY42" s="117"/>
      <c r="VGZ42" s="117"/>
      <c r="VHA42" s="117"/>
      <c r="VHB42" s="117"/>
      <c r="VHC42" s="117"/>
      <c r="VHD42" s="117"/>
      <c r="VHE42" s="117"/>
      <c r="VHF42" s="117"/>
      <c r="VHG42" s="117"/>
      <c r="VHH42" s="117"/>
      <c r="VHI42" s="117"/>
      <c r="VHJ42" s="117"/>
      <c r="VHK42" s="117"/>
      <c r="VHL42" s="117"/>
      <c r="VHM42" s="117"/>
      <c r="VHN42" s="117"/>
      <c r="VHO42" s="117"/>
      <c r="VHP42" s="117"/>
      <c r="VHQ42" s="117"/>
      <c r="VHR42" s="117"/>
      <c r="VHS42" s="117"/>
      <c r="VHT42" s="117"/>
      <c r="VHU42" s="117"/>
      <c r="VHV42" s="117"/>
      <c r="VHW42" s="117"/>
      <c r="VHX42" s="117"/>
      <c r="VHY42" s="117"/>
      <c r="VHZ42" s="117"/>
      <c r="VIA42" s="117"/>
      <c r="VIB42" s="117"/>
      <c r="VIC42" s="117"/>
      <c r="VID42" s="117"/>
      <c r="VIE42" s="117"/>
      <c r="VIF42" s="117"/>
      <c r="VIG42" s="117"/>
      <c r="VIH42" s="117"/>
      <c r="VII42" s="117"/>
      <c r="VIJ42" s="117"/>
      <c r="VIK42" s="117"/>
      <c r="VIL42" s="117"/>
      <c r="VIM42" s="117"/>
      <c r="VIN42" s="117"/>
      <c r="VIO42" s="117"/>
      <c r="VIP42" s="117"/>
      <c r="VIQ42" s="117"/>
      <c r="VIR42" s="117"/>
      <c r="VIS42" s="117"/>
      <c r="VIT42" s="117"/>
      <c r="VIU42" s="117"/>
      <c r="VIV42" s="117"/>
      <c r="VIW42" s="117"/>
      <c r="VIX42" s="117"/>
      <c r="VIY42" s="117"/>
      <c r="VIZ42" s="117"/>
      <c r="VJA42" s="117"/>
      <c r="VJB42" s="117"/>
      <c r="VJC42" s="117"/>
      <c r="VJD42" s="117"/>
      <c r="VJE42" s="117"/>
      <c r="VJF42" s="117"/>
      <c r="VJG42" s="117"/>
      <c r="VJH42" s="117"/>
      <c r="VJI42" s="117"/>
      <c r="VJJ42" s="117"/>
      <c r="VJK42" s="117"/>
      <c r="VJL42" s="117"/>
      <c r="VJM42" s="117"/>
      <c r="VJN42" s="117"/>
      <c r="VJO42" s="117"/>
      <c r="VJP42" s="117"/>
      <c r="VJQ42" s="117"/>
      <c r="VJR42" s="117"/>
      <c r="VJS42" s="117"/>
      <c r="VJT42" s="117"/>
      <c r="VJU42" s="117"/>
      <c r="VJV42" s="117"/>
      <c r="VJW42" s="117"/>
      <c r="VJX42" s="117"/>
      <c r="VJY42" s="117"/>
      <c r="VJZ42" s="117"/>
      <c r="VKA42" s="117"/>
      <c r="VKB42" s="117"/>
      <c r="VKC42" s="117"/>
      <c r="VKD42" s="117"/>
      <c r="VKE42" s="117"/>
      <c r="VKF42" s="117"/>
      <c r="VKG42" s="117"/>
      <c r="VKH42" s="117"/>
      <c r="VKI42" s="117"/>
      <c r="VKJ42" s="117"/>
      <c r="VKK42" s="117"/>
      <c r="VKL42" s="117"/>
      <c r="VKM42" s="117"/>
      <c r="VKN42" s="117"/>
      <c r="VKO42" s="117"/>
      <c r="VKP42" s="117"/>
      <c r="VKQ42" s="117"/>
      <c r="VKR42" s="117"/>
      <c r="VKS42" s="117"/>
      <c r="VKT42" s="117"/>
      <c r="VKU42" s="117"/>
      <c r="VKV42" s="117"/>
      <c r="VKW42" s="117"/>
      <c r="VKX42" s="117"/>
      <c r="VKY42" s="117"/>
      <c r="VKZ42" s="117"/>
      <c r="VLA42" s="117"/>
      <c r="VLB42" s="117"/>
      <c r="VLC42" s="117"/>
      <c r="VLD42" s="117"/>
      <c r="VLE42" s="117"/>
      <c r="VLF42" s="117"/>
      <c r="VLG42" s="117"/>
      <c r="VLH42" s="117"/>
      <c r="VLI42" s="117"/>
      <c r="VLJ42" s="117"/>
      <c r="VLK42" s="117"/>
      <c r="VLL42" s="117"/>
      <c r="VLM42" s="117"/>
      <c r="VLN42" s="117"/>
      <c r="VLO42" s="117"/>
      <c r="VLP42" s="117"/>
      <c r="VLQ42" s="117"/>
      <c r="VLR42" s="117"/>
      <c r="VLS42" s="117"/>
      <c r="VLT42" s="117"/>
      <c r="VLU42" s="117"/>
      <c r="VLV42" s="117"/>
      <c r="VLW42" s="117"/>
      <c r="VLX42" s="117"/>
      <c r="VLY42" s="117"/>
      <c r="VLZ42" s="117"/>
      <c r="VMA42" s="117"/>
      <c r="VMB42" s="117"/>
      <c r="VMC42" s="117"/>
      <c r="VMD42" s="117"/>
      <c r="VME42" s="117"/>
      <c r="VMF42" s="117"/>
      <c r="VMG42" s="117"/>
      <c r="VMH42" s="117"/>
      <c r="VMI42" s="117"/>
      <c r="VMJ42" s="117"/>
      <c r="VMK42" s="117"/>
      <c r="VML42" s="117"/>
      <c r="VMM42" s="117"/>
      <c r="VMN42" s="117"/>
      <c r="VMO42" s="117"/>
      <c r="VMP42" s="117"/>
      <c r="VMQ42" s="117"/>
      <c r="VMR42" s="117"/>
      <c r="VMS42" s="117"/>
      <c r="VMT42" s="117"/>
      <c r="VMU42" s="117"/>
      <c r="VMV42" s="117"/>
      <c r="VMW42" s="117"/>
      <c r="VMX42" s="117"/>
      <c r="VMY42" s="117"/>
      <c r="VMZ42" s="117"/>
      <c r="VNA42" s="117"/>
      <c r="VNB42" s="117"/>
      <c r="VNC42" s="117"/>
      <c r="VND42" s="117"/>
      <c r="VNE42" s="117"/>
      <c r="VNF42" s="117"/>
      <c r="VNG42" s="117"/>
      <c r="VNH42" s="117"/>
      <c r="VNI42" s="117"/>
      <c r="VNJ42" s="117"/>
      <c r="VNK42" s="117"/>
      <c r="VNL42" s="117"/>
      <c r="VNM42" s="117"/>
      <c r="VNN42" s="117"/>
      <c r="VNO42" s="117"/>
      <c r="VNP42" s="117"/>
      <c r="VNQ42" s="117"/>
      <c r="VNR42" s="117"/>
      <c r="VNS42" s="117"/>
      <c r="VNT42" s="117"/>
      <c r="VNU42" s="117"/>
      <c r="VNV42" s="117"/>
      <c r="VNW42" s="117"/>
      <c r="VNX42" s="117"/>
      <c r="VNY42" s="117"/>
      <c r="VNZ42" s="117"/>
      <c r="VOA42" s="117"/>
      <c r="VOB42" s="117"/>
      <c r="VOC42" s="117"/>
      <c r="VOD42" s="117"/>
      <c r="VOE42" s="117"/>
      <c r="VOF42" s="117"/>
      <c r="VOG42" s="117"/>
      <c r="VOH42" s="117"/>
      <c r="VOI42" s="117"/>
      <c r="VOJ42" s="117"/>
      <c r="VOK42" s="117"/>
      <c r="VOL42" s="117"/>
      <c r="VOM42" s="117"/>
      <c r="VON42" s="117"/>
      <c r="VOO42" s="117"/>
      <c r="VOP42" s="117"/>
      <c r="VOQ42" s="117"/>
      <c r="VOR42" s="117"/>
      <c r="VOS42" s="117"/>
      <c r="VOT42" s="117"/>
      <c r="VOU42" s="117"/>
      <c r="VOV42" s="117"/>
      <c r="VOW42" s="117"/>
      <c r="VOX42" s="117"/>
      <c r="VOY42" s="117"/>
      <c r="VOZ42" s="117"/>
      <c r="VPA42" s="117"/>
      <c r="VPB42" s="117"/>
      <c r="VPC42" s="117"/>
      <c r="VPD42" s="117"/>
      <c r="VPE42" s="117"/>
      <c r="VPF42" s="117"/>
      <c r="VPG42" s="117"/>
      <c r="VPH42" s="117"/>
      <c r="VPI42" s="117"/>
      <c r="VPJ42" s="117"/>
      <c r="VPK42" s="117"/>
      <c r="VPL42" s="117"/>
      <c r="VPM42" s="117"/>
      <c r="VPN42" s="117"/>
      <c r="VPO42" s="117"/>
      <c r="VPP42" s="117"/>
      <c r="VPQ42" s="117"/>
      <c r="VPR42" s="117"/>
      <c r="VPS42" s="117"/>
      <c r="VPT42" s="117"/>
      <c r="VPU42" s="117"/>
      <c r="VPV42" s="117"/>
      <c r="VPW42" s="117"/>
      <c r="VPX42" s="117"/>
      <c r="VPY42" s="117"/>
      <c r="VPZ42" s="117"/>
      <c r="VQA42" s="117"/>
      <c r="VQB42" s="117"/>
      <c r="VQC42" s="117"/>
      <c r="VQD42" s="117"/>
      <c r="VQE42" s="117"/>
      <c r="VQF42" s="117"/>
      <c r="VQG42" s="117"/>
      <c r="VQH42" s="117"/>
      <c r="VQI42" s="117"/>
      <c r="VQJ42" s="117"/>
      <c r="VQK42" s="117"/>
      <c r="VQL42" s="117"/>
      <c r="VQM42" s="117"/>
      <c r="VQN42" s="117"/>
      <c r="VQO42" s="117"/>
      <c r="VQP42" s="117"/>
      <c r="VQQ42" s="117"/>
      <c r="VQR42" s="117"/>
      <c r="VQS42" s="117"/>
      <c r="VQT42" s="117"/>
      <c r="VQU42" s="117"/>
      <c r="VQV42" s="117"/>
      <c r="VQW42" s="117"/>
      <c r="VQX42" s="117"/>
      <c r="VQY42" s="117"/>
      <c r="VQZ42" s="117"/>
      <c r="VRA42" s="117"/>
      <c r="VRB42" s="117"/>
      <c r="VRC42" s="117"/>
      <c r="VRD42" s="117"/>
      <c r="VRE42" s="117"/>
      <c r="VRF42" s="117"/>
      <c r="VRG42" s="117"/>
      <c r="VRH42" s="117"/>
      <c r="VRI42" s="117"/>
      <c r="VRJ42" s="117"/>
      <c r="VRK42" s="117"/>
      <c r="VRL42" s="117"/>
      <c r="VRM42" s="117"/>
      <c r="VRN42" s="117"/>
      <c r="VRO42" s="117"/>
      <c r="VRP42" s="117"/>
      <c r="VRQ42" s="117"/>
      <c r="VRR42" s="117"/>
      <c r="VRS42" s="117"/>
      <c r="VRT42" s="117"/>
      <c r="VRU42" s="117"/>
      <c r="VRV42" s="117"/>
      <c r="VRW42" s="117"/>
      <c r="VRX42" s="117"/>
      <c r="VRY42" s="117"/>
      <c r="VRZ42" s="117"/>
      <c r="VSA42" s="117"/>
      <c r="VSB42" s="117"/>
      <c r="VSC42" s="117"/>
      <c r="VSD42" s="117"/>
      <c r="VSE42" s="117"/>
      <c r="VSF42" s="117"/>
      <c r="VSG42" s="117"/>
      <c r="VSH42" s="117"/>
      <c r="VSI42" s="117"/>
      <c r="VSJ42" s="117"/>
      <c r="VSK42" s="117"/>
      <c r="VSL42" s="117"/>
      <c r="VSM42" s="117"/>
      <c r="VSN42" s="117"/>
      <c r="VSO42" s="117"/>
      <c r="VSP42" s="117"/>
      <c r="VSQ42" s="117"/>
      <c r="VSR42" s="117"/>
      <c r="VSS42" s="117"/>
      <c r="VST42" s="117"/>
      <c r="VSU42" s="117"/>
      <c r="VSV42" s="117"/>
      <c r="VSW42" s="117"/>
      <c r="VSX42" s="117"/>
      <c r="VSY42" s="117"/>
      <c r="VSZ42" s="117"/>
      <c r="VTA42" s="117"/>
      <c r="VTB42" s="117"/>
      <c r="VTC42" s="117"/>
      <c r="VTD42" s="117"/>
      <c r="VTE42" s="117"/>
      <c r="VTF42" s="117"/>
      <c r="VTG42" s="117"/>
      <c r="VTH42" s="117"/>
      <c r="VTI42" s="117"/>
      <c r="VTJ42" s="117"/>
      <c r="VTK42" s="117"/>
      <c r="VTL42" s="117"/>
      <c r="VTM42" s="117"/>
      <c r="VTN42" s="117"/>
      <c r="VTO42" s="117"/>
      <c r="VTP42" s="117"/>
      <c r="VTQ42" s="117"/>
      <c r="VTR42" s="117"/>
      <c r="VTS42" s="117"/>
      <c r="VTT42" s="117"/>
      <c r="VTU42" s="117"/>
      <c r="VTV42" s="117"/>
      <c r="VTW42" s="117"/>
      <c r="VTX42" s="117"/>
      <c r="VTY42" s="117"/>
      <c r="VTZ42" s="117"/>
      <c r="VUA42" s="117"/>
      <c r="VUB42" s="117"/>
      <c r="VUC42" s="117"/>
      <c r="VUD42" s="117"/>
      <c r="VUE42" s="117"/>
      <c r="VUF42" s="117"/>
      <c r="VUG42" s="117"/>
      <c r="VUH42" s="117"/>
      <c r="VUI42" s="117"/>
      <c r="VUJ42" s="117"/>
      <c r="VUK42" s="117"/>
      <c r="VUL42" s="117"/>
      <c r="VUM42" s="117"/>
      <c r="VUN42" s="117"/>
      <c r="VUO42" s="117"/>
      <c r="VUP42" s="117"/>
      <c r="VUQ42" s="117"/>
      <c r="VUR42" s="117"/>
      <c r="VUS42" s="117"/>
      <c r="VUT42" s="117"/>
      <c r="VUU42" s="117"/>
      <c r="VUV42" s="117"/>
      <c r="VUW42" s="117"/>
      <c r="VUX42" s="117"/>
      <c r="VUY42" s="117"/>
      <c r="VUZ42" s="117"/>
      <c r="VVA42" s="117"/>
      <c r="VVB42" s="117"/>
      <c r="VVC42" s="117"/>
      <c r="VVD42" s="117"/>
      <c r="VVE42" s="117"/>
      <c r="VVF42" s="117"/>
      <c r="VVG42" s="117"/>
      <c r="VVH42" s="117"/>
      <c r="VVI42" s="117"/>
      <c r="VVJ42" s="117"/>
      <c r="VVK42" s="117"/>
      <c r="VVL42" s="117"/>
      <c r="VVM42" s="117"/>
      <c r="VVN42" s="117"/>
      <c r="VVO42" s="117"/>
      <c r="VVP42" s="117"/>
      <c r="VVQ42" s="117"/>
      <c r="VVR42" s="117"/>
      <c r="VVS42" s="117"/>
      <c r="VVT42" s="117"/>
      <c r="VVU42" s="117"/>
      <c r="VVV42" s="117"/>
      <c r="VVW42" s="117"/>
      <c r="VVX42" s="117"/>
      <c r="VVY42" s="117"/>
      <c r="VVZ42" s="117"/>
      <c r="VWA42" s="117"/>
      <c r="VWB42" s="117"/>
      <c r="VWC42" s="117"/>
      <c r="VWD42" s="117"/>
      <c r="VWE42" s="117"/>
      <c r="VWF42" s="117"/>
      <c r="VWG42" s="117"/>
      <c r="VWH42" s="117"/>
      <c r="VWI42" s="117"/>
      <c r="VWJ42" s="117"/>
      <c r="VWK42" s="117"/>
      <c r="VWL42" s="117"/>
      <c r="VWM42" s="117"/>
      <c r="VWN42" s="117"/>
      <c r="VWO42" s="117"/>
      <c r="VWP42" s="117"/>
      <c r="VWQ42" s="117"/>
      <c r="VWR42" s="117"/>
      <c r="VWS42" s="117"/>
      <c r="VWT42" s="117"/>
      <c r="VWU42" s="117"/>
      <c r="VWV42" s="117"/>
      <c r="VWW42" s="117"/>
      <c r="VWX42" s="117"/>
      <c r="VWY42" s="117"/>
      <c r="VWZ42" s="117"/>
      <c r="VXA42" s="117"/>
      <c r="VXB42" s="117"/>
      <c r="VXC42" s="117"/>
      <c r="VXD42" s="117"/>
      <c r="VXE42" s="117"/>
      <c r="VXF42" s="117"/>
      <c r="VXG42" s="117"/>
      <c r="VXH42" s="117"/>
      <c r="VXI42" s="117"/>
      <c r="VXJ42" s="117"/>
      <c r="VXK42" s="117"/>
      <c r="VXL42" s="117"/>
      <c r="VXM42" s="117"/>
      <c r="VXN42" s="117"/>
      <c r="VXO42" s="117"/>
      <c r="VXP42" s="117"/>
      <c r="VXQ42" s="117"/>
      <c r="VXR42" s="117"/>
      <c r="VXS42" s="117"/>
      <c r="VXT42" s="117"/>
      <c r="VXU42" s="117"/>
      <c r="VXV42" s="117"/>
      <c r="VXW42" s="117"/>
      <c r="VXX42" s="117"/>
      <c r="VXY42" s="117"/>
      <c r="VXZ42" s="117"/>
      <c r="VYA42" s="117"/>
      <c r="VYB42" s="117"/>
      <c r="VYC42" s="117"/>
      <c r="VYD42" s="117"/>
      <c r="VYE42" s="117"/>
      <c r="VYF42" s="117"/>
      <c r="VYG42" s="117"/>
      <c r="VYH42" s="117"/>
      <c r="VYI42" s="117"/>
      <c r="VYJ42" s="117"/>
      <c r="VYK42" s="117"/>
      <c r="VYL42" s="117"/>
      <c r="VYM42" s="117"/>
      <c r="VYN42" s="117"/>
      <c r="VYO42" s="117"/>
      <c r="VYP42" s="117"/>
      <c r="VYQ42" s="117"/>
      <c r="VYR42" s="117"/>
      <c r="VYS42" s="117"/>
      <c r="VYT42" s="117"/>
      <c r="VYU42" s="117"/>
      <c r="VYV42" s="117"/>
      <c r="VYW42" s="117"/>
      <c r="VYX42" s="117"/>
      <c r="VYY42" s="117"/>
      <c r="VYZ42" s="117"/>
      <c r="VZA42" s="117"/>
      <c r="VZB42" s="117"/>
      <c r="VZC42" s="117"/>
      <c r="VZD42" s="117"/>
      <c r="VZE42" s="117"/>
      <c r="VZF42" s="117"/>
      <c r="VZG42" s="117"/>
      <c r="VZH42" s="117"/>
      <c r="VZI42" s="117"/>
      <c r="VZJ42" s="117"/>
      <c r="VZK42" s="117"/>
      <c r="VZL42" s="117"/>
      <c r="VZM42" s="117"/>
      <c r="VZN42" s="117"/>
      <c r="VZO42" s="117"/>
      <c r="VZP42" s="117"/>
      <c r="VZQ42" s="117"/>
      <c r="VZR42" s="117"/>
      <c r="VZS42" s="117"/>
      <c r="VZT42" s="117"/>
      <c r="VZU42" s="117"/>
      <c r="VZV42" s="117"/>
      <c r="VZW42" s="117"/>
      <c r="VZX42" s="117"/>
      <c r="VZY42" s="117"/>
      <c r="VZZ42" s="117"/>
      <c r="WAA42" s="117"/>
      <c r="WAB42" s="117"/>
      <c r="WAC42" s="117"/>
      <c r="WAD42" s="117"/>
      <c r="WAE42" s="117"/>
      <c r="WAF42" s="117"/>
      <c r="WAG42" s="117"/>
      <c r="WAH42" s="117"/>
      <c r="WAI42" s="117"/>
      <c r="WAJ42" s="117"/>
      <c r="WAK42" s="117"/>
      <c r="WAL42" s="117"/>
      <c r="WAM42" s="117"/>
      <c r="WAN42" s="117"/>
      <c r="WAO42" s="117"/>
      <c r="WAP42" s="117"/>
      <c r="WAQ42" s="117"/>
      <c r="WAR42" s="117"/>
      <c r="WAS42" s="117"/>
      <c r="WAT42" s="117"/>
      <c r="WAU42" s="117"/>
      <c r="WAV42" s="117"/>
      <c r="WAW42" s="117"/>
      <c r="WAX42" s="117"/>
      <c r="WAY42" s="117"/>
      <c r="WAZ42" s="117"/>
      <c r="WBA42" s="117"/>
      <c r="WBB42" s="117"/>
      <c r="WBC42" s="117"/>
      <c r="WBD42" s="117"/>
      <c r="WBE42" s="117"/>
      <c r="WBF42" s="117"/>
      <c r="WBG42" s="117"/>
      <c r="WBH42" s="117"/>
      <c r="WBI42" s="117"/>
      <c r="WBJ42" s="117"/>
      <c r="WBK42" s="117"/>
      <c r="WBL42" s="117"/>
      <c r="WBM42" s="117"/>
      <c r="WBN42" s="117"/>
      <c r="WBO42" s="117"/>
      <c r="WBP42" s="117"/>
      <c r="WBQ42" s="117"/>
      <c r="WBR42" s="117"/>
      <c r="WBS42" s="117"/>
      <c r="WBT42" s="117"/>
      <c r="WBU42" s="117"/>
      <c r="WBV42" s="117"/>
      <c r="WBW42" s="117"/>
      <c r="WBX42" s="117"/>
      <c r="WBY42" s="117"/>
      <c r="WBZ42" s="117"/>
      <c r="WCA42" s="117"/>
      <c r="WCB42" s="117"/>
      <c r="WCC42" s="117"/>
      <c r="WCD42" s="117"/>
      <c r="WCE42" s="117"/>
      <c r="WCF42" s="117"/>
      <c r="WCG42" s="117"/>
      <c r="WCH42" s="117"/>
      <c r="WCI42" s="117"/>
      <c r="WCJ42" s="117"/>
      <c r="WCK42" s="117"/>
      <c r="WCL42" s="117"/>
      <c r="WCM42" s="117"/>
      <c r="WCN42" s="117"/>
      <c r="WCO42" s="117"/>
      <c r="WCP42" s="117"/>
      <c r="WCQ42" s="117"/>
      <c r="WCR42" s="117"/>
      <c r="WCS42" s="117"/>
      <c r="WCT42" s="117"/>
      <c r="WCU42" s="117"/>
      <c r="WCV42" s="117"/>
      <c r="WCW42" s="117"/>
      <c r="WCX42" s="117"/>
      <c r="WCY42" s="117"/>
      <c r="WCZ42" s="117"/>
      <c r="WDA42" s="117"/>
      <c r="WDB42" s="117"/>
      <c r="WDC42" s="117"/>
      <c r="WDD42" s="117"/>
      <c r="WDE42" s="117"/>
      <c r="WDF42" s="117"/>
      <c r="WDG42" s="117"/>
      <c r="WDH42" s="117"/>
      <c r="WDI42" s="117"/>
      <c r="WDJ42" s="117"/>
      <c r="WDK42" s="117"/>
      <c r="WDL42" s="117"/>
      <c r="WDM42" s="117"/>
      <c r="WDN42" s="117"/>
      <c r="WDO42" s="117"/>
      <c r="WDP42" s="117"/>
      <c r="WDQ42" s="117"/>
      <c r="WDR42" s="117"/>
      <c r="WDS42" s="117"/>
      <c r="WDT42" s="117"/>
      <c r="WDU42" s="117"/>
      <c r="WDV42" s="117"/>
      <c r="WDW42" s="117"/>
      <c r="WDX42" s="117"/>
      <c r="WDY42" s="117"/>
      <c r="WDZ42" s="117"/>
      <c r="WEA42" s="117"/>
      <c r="WEB42" s="117"/>
      <c r="WEC42" s="117"/>
      <c r="WED42" s="117"/>
      <c r="WEE42" s="117"/>
      <c r="WEF42" s="117"/>
      <c r="WEG42" s="117"/>
      <c r="WEH42" s="117"/>
      <c r="WEI42" s="117"/>
      <c r="WEJ42" s="117"/>
      <c r="WEK42" s="117"/>
      <c r="WEL42" s="117"/>
      <c r="WEM42" s="117"/>
      <c r="WEN42" s="117"/>
      <c r="WEO42" s="117"/>
      <c r="WEP42" s="117"/>
      <c r="WEQ42" s="117"/>
      <c r="WER42" s="117"/>
      <c r="WES42" s="117"/>
      <c r="WET42" s="117"/>
      <c r="WEU42" s="117"/>
      <c r="WEV42" s="117"/>
      <c r="WEW42" s="117"/>
      <c r="WEX42" s="117"/>
      <c r="WEY42" s="117"/>
      <c r="WEZ42" s="117"/>
      <c r="WFA42" s="117"/>
      <c r="WFB42" s="117"/>
      <c r="WFC42" s="117"/>
      <c r="WFD42" s="117"/>
      <c r="WFE42" s="117"/>
      <c r="WFF42" s="117"/>
      <c r="WFG42" s="117"/>
      <c r="WFH42" s="117"/>
      <c r="WFI42" s="117"/>
      <c r="WFJ42" s="117"/>
      <c r="WFK42" s="117"/>
      <c r="WFL42" s="117"/>
      <c r="WFM42" s="117"/>
      <c r="WFN42" s="117"/>
      <c r="WFO42" s="117"/>
      <c r="WFP42" s="117"/>
      <c r="WFQ42" s="117"/>
      <c r="WFR42" s="117"/>
      <c r="WFS42" s="117"/>
      <c r="WFT42" s="117"/>
      <c r="WFU42" s="117"/>
      <c r="WFV42" s="117"/>
      <c r="WFW42" s="117"/>
      <c r="WFX42" s="117"/>
      <c r="WFY42" s="117"/>
      <c r="WFZ42" s="117"/>
      <c r="WGA42" s="117"/>
      <c r="WGB42" s="117"/>
      <c r="WGC42" s="117"/>
      <c r="WGD42" s="117"/>
      <c r="WGE42" s="117"/>
      <c r="WGF42" s="117"/>
      <c r="WGG42" s="117"/>
      <c r="WGH42" s="117"/>
      <c r="WGI42" s="117"/>
      <c r="WGJ42" s="117"/>
      <c r="WGK42" s="117"/>
      <c r="WGL42" s="117"/>
      <c r="WGM42" s="117"/>
      <c r="WGN42" s="117"/>
      <c r="WGO42" s="117"/>
      <c r="WGP42" s="117"/>
      <c r="WGQ42" s="117"/>
      <c r="WGR42" s="117"/>
      <c r="WGS42" s="117"/>
      <c r="WGT42" s="117"/>
      <c r="WGU42" s="117"/>
      <c r="WGV42" s="117"/>
      <c r="WGW42" s="117"/>
      <c r="WGX42" s="117"/>
      <c r="WGY42" s="117"/>
      <c r="WGZ42" s="117"/>
      <c r="WHA42" s="117"/>
      <c r="WHB42" s="117"/>
      <c r="WHC42" s="117"/>
      <c r="WHD42" s="117"/>
      <c r="WHE42" s="117"/>
      <c r="WHF42" s="117"/>
      <c r="WHG42" s="117"/>
      <c r="WHH42" s="117"/>
      <c r="WHI42" s="117"/>
      <c r="WHJ42" s="117"/>
      <c r="WHK42" s="117"/>
      <c r="WHL42" s="117"/>
      <c r="WHM42" s="117"/>
      <c r="WHN42" s="117"/>
      <c r="WHO42" s="117"/>
      <c r="WHP42" s="117"/>
      <c r="WHQ42" s="117"/>
      <c r="WHR42" s="117"/>
      <c r="WHS42" s="117"/>
      <c r="WHT42" s="117"/>
      <c r="WHU42" s="117"/>
      <c r="WHV42" s="117"/>
      <c r="WHW42" s="117"/>
      <c r="WHX42" s="117"/>
      <c r="WHY42" s="117"/>
      <c r="WHZ42" s="117"/>
      <c r="WIA42" s="117"/>
      <c r="WIB42" s="117"/>
      <c r="WIC42" s="117"/>
      <c r="WID42" s="117"/>
      <c r="WIE42" s="117"/>
      <c r="WIF42" s="117"/>
      <c r="WIG42" s="117"/>
      <c r="WIH42" s="117"/>
      <c r="WII42" s="117"/>
      <c r="WIJ42" s="117"/>
      <c r="WIK42" s="117"/>
      <c r="WIL42" s="117"/>
      <c r="WIM42" s="117"/>
      <c r="WIN42" s="117"/>
      <c r="WIO42" s="117"/>
      <c r="WIP42" s="117"/>
      <c r="WIQ42" s="117"/>
      <c r="WIR42" s="117"/>
      <c r="WIS42" s="117"/>
      <c r="WIT42" s="117"/>
      <c r="WIU42" s="117"/>
      <c r="WIV42" s="117"/>
      <c r="WIW42" s="117"/>
      <c r="WIX42" s="117"/>
      <c r="WIY42" s="117"/>
      <c r="WIZ42" s="117"/>
      <c r="WJA42" s="117"/>
      <c r="WJB42" s="117"/>
      <c r="WJC42" s="117"/>
      <c r="WJD42" s="117"/>
      <c r="WJE42" s="117"/>
      <c r="WJF42" s="117"/>
      <c r="WJG42" s="117"/>
      <c r="WJH42" s="117"/>
      <c r="WJI42" s="117"/>
      <c r="WJJ42" s="117"/>
      <c r="WJK42" s="117"/>
      <c r="WJL42" s="117"/>
      <c r="WJM42" s="117"/>
      <c r="WJN42" s="117"/>
      <c r="WJO42" s="117"/>
      <c r="WJP42" s="117"/>
      <c r="WJQ42" s="117"/>
      <c r="WJR42" s="117"/>
      <c r="WJS42" s="117"/>
      <c r="WJT42" s="117"/>
      <c r="WJU42" s="117"/>
      <c r="WJV42" s="117"/>
      <c r="WJW42" s="117"/>
      <c r="WJX42" s="117"/>
      <c r="WJY42" s="117"/>
      <c r="WJZ42" s="117"/>
      <c r="WKA42" s="117"/>
      <c r="WKB42" s="117"/>
      <c r="WKC42" s="117"/>
      <c r="WKD42" s="117"/>
      <c r="WKE42" s="117"/>
      <c r="WKF42" s="117"/>
      <c r="WKG42" s="117"/>
      <c r="WKH42" s="117"/>
      <c r="WKI42" s="117"/>
      <c r="WKJ42" s="117"/>
      <c r="WKK42" s="117"/>
      <c r="WKL42" s="117"/>
      <c r="WKM42" s="117"/>
      <c r="WKN42" s="117"/>
      <c r="WKO42" s="117"/>
      <c r="WKP42" s="117"/>
      <c r="WKQ42" s="117"/>
      <c r="WKR42" s="117"/>
      <c r="WKS42" s="117"/>
      <c r="WKT42" s="117"/>
      <c r="WKU42" s="117"/>
      <c r="WKV42" s="117"/>
      <c r="WKW42" s="117"/>
      <c r="WKX42" s="117"/>
      <c r="WKY42" s="117"/>
      <c r="WKZ42" s="117"/>
      <c r="WLA42" s="117"/>
      <c r="WLB42" s="117"/>
      <c r="WLC42" s="117"/>
      <c r="WLD42" s="117"/>
      <c r="WLE42" s="117"/>
      <c r="WLF42" s="117"/>
      <c r="WLG42" s="117"/>
      <c r="WLH42" s="117"/>
      <c r="WLI42" s="117"/>
      <c r="WLJ42" s="117"/>
      <c r="WLK42" s="117"/>
      <c r="WLL42" s="117"/>
      <c r="WLM42" s="117"/>
      <c r="WLN42" s="117"/>
      <c r="WLO42" s="117"/>
      <c r="WLP42" s="117"/>
      <c r="WLQ42" s="117"/>
      <c r="WLR42" s="117"/>
      <c r="WLS42" s="117"/>
      <c r="WLT42" s="117"/>
      <c r="WLU42" s="117"/>
      <c r="WLV42" s="117"/>
      <c r="WLW42" s="117"/>
      <c r="WLX42" s="117"/>
      <c r="WLY42" s="117"/>
      <c r="WLZ42" s="117"/>
      <c r="WMA42" s="117"/>
      <c r="WMB42" s="117"/>
      <c r="WMC42" s="117"/>
      <c r="WMD42" s="117"/>
      <c r="WME42" s="117"/>
      <c r="WMF42" s="117"/>
      <c r="WMG42" s="117"/>
      <c r="WMH42" s="117"/>
      <c r="WMI42" s="117"/>
      <c r="WMJ42" s="117"/>
      <c r="WMK42" s="117"/>
      <c r="WML42" s="117"/>
      <c r="WMM42" s="117"/>
      <c r="WMN42" s="117"/>
      <c r="WMO42" s="117"/>
      <c r="WMP42" s="117"/>
      <c r="WMQ42" s="117"/>
      <c r="WMR42" s="117"/>
      <c r="WMS42" s="117"/>
      <c r="WMT42" s="117"/>
      <c r="WMU42" s="117"/>
      <c r="WMV42" s="117"/>
      <c r="WMW42" s="117"/>
      <c r="WMX42" s="117"/>
      <c r="WMY42" s="117"/>
      <c r="WMZ42" s="117"/>
      <c r="WNA42" s="117"/>
      <c r="WNB42" s="117"/>
      <c r="WNC42" s="117"/>
      <c r="WND42" s="117"/>
      <c r="WNE42" s="117"/>
      <c r="WNF42" s="117"/>
      <c r="WNG42" s="117"/>
      <c r="WNH42" s="117"/>
      <c r="WNI42" s="117"/>
      <c r="WNJ42" s="117"/>
      <c r="WNK42" s="117"/>
      <c r="WNL42" s="117"/>
      <c r="WNM42" s="117"/>
      <c r="WNN42" s="117"/>
      <c r="WNO42" s="117"/>
      <c r="WNP42" s="117"/>
      <c r="WNQ42" s="117"/>
      <c r="WNR42" s="117"/>
      <c r="WNS42" s="117"/>
      <c r="WNT42" s="117"/>
      <c r="WNU42" s="117"/>
      <c r="WNV42" s="117"/>
      <c r="WNW42" s="117"/>
      <c r="WNX42" s="117"/>
      <c r="WNY42" s="117"/>
      <c r="WNZ42" s="117"/>
      <c r="WOA42" s="117"/>
      <c r="WOB42" s="117"/>
      <c r="WOC42" s="117"/>
      <c r="WOD42" s="117"/>
      <c r="WOE42" s="117"/>
      <c r="WOF42" s="117"/>
      <c r="WOG42" s="117"/>
      <c r="WOH42" s="117"/>
      <c r="WOI42" s="117"/>
      <c r="WOJ42" s="117"/>
      <c r="WOK42" s="117"/>
      <c r="WOL42" s="117"/>
      <c r="WOM42" s="117"/>
      <c r="WON42" s="117"/>
      <c r="WOO42" s="117"/>
      <c r="WOP42" s="117"/>
      <c r="WOQ42" s="117"/>
      <c r="WOR42" s="117"/>
      <c r="WOS42" s="117"/>
      <c r="WOT42" s="117"/>
      <c r="WOU42" s="117"/>
      <c r="WOV42" s="117"/>
      <c r="WOW42" s="117"/>
      <c r="WOX42" s="117"/>
      <c r="WOY42" s="117"/>
      <c r="WOZ42" s="117"/>
      <c r="WPA42" s="117"/>
      <c r="WPB42" s="117"/>
      <c r="WPC42" s="117"/>
      <c r="WPD42" s="117"/>
      <c r="WPE42" s="117"/>
      <c r="WPF42" s="117"/>
      <c r="WPG42" s="117"/>
      <c r="WPH42" s="117"/>
      <c r="WPI42" s="117"/>
      <c r="WPJ42" s="117"/>
      <c r="WPK42" s="117"/>
      <c r="WPL42" s="117"/>
      <c r="WPM42" s="117"/>
      <c r="WPN42" s="117"/>
      <c r="WPO42" s="117"/>
      <c r="WPP42" s="117"/>
      <c r="WPQ42" s="117"/>
      <c r="WPR42" s="117"/>
      <c r="WPS42" s="117"/>
      <c r="WPT42" s="117"/>
      <c r="WPU42" s="117"/>
      <c r="WPV42" s="117"/>
      <c r="WPW42" s="117"/>
      <c r="WPX42" s="117"/>
      <c r="WPY42" s="117"/>
      <c r="WPZ42" s="117"/>
      <c r="WQA42" s="117"/>
      <c r="WQB42" s="117"/>
      <c r="WQC42" s="117"/>
      <c r="WQD42" s="117"/>
      <c r="WQE42" s="117"/>
      <c r="WQF42" s="117"/>
      <c r="WQG42" s="117"/>
      <c r="WQH42" s="117"/>
      <c r="WQI42" s="117"/>
      <c r="WQJ42" s="117"/>
      <c r="WQK42" s="117"/>
      <c r="WQL42" s="117"/>
      <c r="WQM42" s="117"/>
      <c r="WQN42" s="117"/>
      <c r="WQO42" s="117"/>
      <c r="WQP42" s="117"/>
      <c r="WQQ42" s="117"/>
      <c r="WQR42" s="117"/>
      <c r="WQS42" s="117"/>
      <c r="WQT42" s="117"/>
      <c r="WQU42" s="117"/>
      <c r="WQV42" s="117"/>
      <c r="WQW42" s="117"/>
      <c r="WQX42" s="117"/>
      <c r="WQY42" s="117"/>
      <c r="WQZ42" s="117"/>
      <c r="WRA42" s="117"/>
      <c r="WRB42" s="117"/>
      <c r="WRC42" s="117"/>
      <c r="WRD42" s="117"/>
      <c r="WRE42" s="117"/>
      <c r="WRF42" s="117"/>
      <c r="WRG42" s="117"/>
      <c r="WRH42" s="117"/>
      <c r="WRI42" s="117"/>
      <c r="WRJ42" s="117"/>
      <c r="WRK42" s="117"/>
      <c r="WRL42" s="117"/>
      <c r="WRM42" s="117"/>
      <c r="WRN42" s="117"/>
      <c r="WRO42" s="117"/>
      <c r="WRP42" s="117"/>
      <c r="WRQ42" s="117"/>
      <c r="WRR42" s="117"/>
      <c r="WRS42" s="117"/>
      <c r="WRT42" s="117"/>
      <c r="WRU42" s="117"/>
      <c r="WRV42" s="117"/>
      <c r="WRW42" s="117"/>
      <c r="WRX42" s="117"/>
      <c r="WRY42" s="117"/>
      <c r="WRZ42" s="117"/>
      <c r="WSA42" s="117"/>
      <c r="WSB42" s="117"/>
      <c r="WSC42" s="117"/>
      <c r="WSD42" s="117"/>
      <c r="WSE42" s="117"/>
      <c r="WSF42" s="117"/>
      <c r="WSG42" s="117"/>
      <c r="WSH42" s="117"/>
      <c r="WSI42" s="117"/>
      <c r="WSJ42" s="117"/>
      <c r="WSK42" s="117"/>
      <c r="WSL42" s="117"/>
      <c r="WSM42" s="117"/>
      <c r="WSN42" s="117"/>
      <c r="WSO42" s="117"/>
      <c r="WSP42" s="117"/>
      <c r="WSQ42" s="117"/>
      <c r="WSR42" s="117"/>
      <c r="WSS42" s="117"/>
      <c r="WST42" s="117"/>
      <c r="WSU42" s="117"/>
      <c r="WSV42" s="117"/>
      <c r="WSW42" s="117"/>
      <c r="WSX42" s="117"/>
      <c r="WSY42" s="117"/>
      <c r="WSZ42" s="117"/>
      <c r="WTA42" s="117"/>
      <c r="WTB42" s="117"/>
      <c r="WTC42" s="117"/>
      <c r="WTD42" s="117"/>
      <c r="WTE42" s="117"/>
      <c r="WTF42" s="117"/>
      <c r="WTG42" s="117"/>
      <c r="WTH42" s="117"/>
      <c r="WTI42" s="117"/>
      <c r="WTJ42" s="117"/>
      <c r="WTK42" s="117"/>
      <c r="WTL42" s="117"/>
      <c r="WTM42" s="117"/>
      <c r="WTN42" s="117"/>
      <c r="WTO42" s="117"/>
      <c r="WTP42" s="117"/>
      <c r="WTQ42" s="117"/>
      <c r="WTR42" s="117"/>
      <c r="WTS42" s="117"/>
      <c r="WTT42" s="117"/>
      <c r="WTU42" s="117"/>
      <c r="WTV42" s="117"/>
      <c r="WTW42" s="117"/>
      <c r="WTX42" s="117"/>
      <c r="WTY42" s="117"/>
      <c r="WTZ42" s="117"/>
      <c r="WUA42" s="117"/>
      <c r="WUB42" s="117"/>
      <c r="WUC42" s="117"/>
      <c r="WUD42" s="117"/>
      <c r="WUE42" s="117"/>
      <c r="WUF42" s="117"/>
      <c r="WUG42" s="117"/>
      <c r="WUH42" s="117"/>
      <c r="WUI42" s="117"/>
      <c r="WUJ42" s="117"/>
      <c r="WUK42" s="117"/>
      <c r="WUL42" s="117"/>
      <c r="WUM42" s="117"/>
      <c r="WUN42" s="117"/>
      <c r="WUO42" s="117"/>
      <c r="WUP42" s="117"/>
      <c r="WUQ42" s="117"/>
      <c r="WUR42" s="117"/>
      <c r="WUS42" s="117"/>
      <c r="WUT42" s="117"/>
      <c r="WUU42" s="117"/>
      <c r="WUV42" s="117"/>
      <c r="WUW42" s="117"/>
      <c r="WUX42" s="117"/>
      <c r="WUY42" s="117"/>
      <c r="WUZ42" s="117"/>
      <c r="WVA42" s="117"/>
      <c r="WVB42" s="117"/>
      <c r="WVC42" s="117"/>
      <c r="WVD42" s="117"/>
      <c r="WVE42" s="117"/>
      <c r="WVF42" s="117"/>
      <c r="WVG42" s="117"/>
      <c r="WVH42" s="117"/>
      <c r="WVI42" s="117"/>
      <c r="WVJ42" s="117"/>
      <c r="WVK42" s="117"/>
      <c r="WVL42" s="117"/>
      <c r="WVM42" s="117"/>
      <c r="WVN42" s="117"/>
      <c r="WVO42" s="117"/>
      <c r="WVP42" s="117"/>
      <c r="WVQ42" s="117"/>
      <c r="WVR42" s="117"/>
      <c r="WVS42" s="117"/>
      <c r="WVT42" s="117"/>
      <c r="WVU42" s="117"/>
      <c r="WVV42" s="117"/>
      <c r="WVW42" s="117"/>
      <c r="WVX42" s="117"/>
      <c r="WVY42" s="117"/>
      <c r="WVZ42" s="117"/>
      <c r="WWA42" s="117"/>
      <c r="WWB42" s="117"/>
      <c r="WWC42" s="117"/>
      <c r="WWD42" s="117"/>
      <c r="WWE42" s="117"/>
      <c r="WWF42" s="117"/>
      <c r="WWG42" s="117"/>
      <c r="WWH42" s="117"/>
      <c r="WWI42" s="117"/>
      <c r="WWJ42" s="117"/>
      <c r="WWK42" s="117"/>
      <c r="WWL42" s="117"/>
      <c r="WWM42" s="117"/>
      <c r="WWN42" s="117"/>
      <c r="WWO42" s="117"/>
      <c r="WWP42" s="117"/>
      <c r="WWQ42" s="117"/>
      <c r="WWR42" s="117"/>
      <c r="WWS42" s="117"/>
      <c r="WWT42" s="117"/>
      <c r="WWU42" s="117"/>
      <c r="WWV42" s="117"/>
      <c r="WWW42" s="117"/>
      <c r="WWX42" s="117"/>
      <c r="WWY42" s="117"/>
      <c r="WWZ42" s="117"/>
      <c r="WXA42" s="117"/>
      <c r="WXB42" s="117"/>
      <c r="WXC42" s="117"/>
      <c r="WXD42" s="117"/>
      <c r="WXE42" s="117"/>
      <c r="WXF42" s="117"/>
      <c r="WXG42" s="117"/>
      <c r="WXH42" s="117"/>
      <c r="WXI42" s="117"/>
      <c r="WXJ42" s="117"/>
      <c r="WXK42" s="117"/>
      <c r="WXL42" s="117"/>
      <c r="WXM42" s="117"/>
      <c r="WXN42" s="117"/>
      <c r="WXO42" s="117"/>
      <c r="WXP42" s="117"/>
      <c r="WXQ42" s="117"/>
      <c r="WXR42" s="117"/>
      <c r="WXS42" s="117"/>
      <c r="WXT42" s="117"/>
      <c r="WXU42" s="117"/>
      <c r="WXV42" s="117"/>
      <c r="WXW42" s="117"/>
      <c r="WXX42" s="117"/>
      <c r="WXY42" s="117"/>
      <c r="WXZ42" s="117"/>
      <c r="WYA42" s="117"/>
      <c r="WYB42" s="117"/>
      <c r="WYC42" s="117"/>
      <c r="WYD42" s="117"/>
      <c r="WYE42" s="117"/>
      <c r="WYF42" s="117"/>
      <c r="WYG42" s="117"/>
      <c r="WYH42" s="117"/>
      <c r="WYI42" s="117"/>
      <c r="WYJ42" s="117"/>
      <c r="WYK42" s="117"/>
      <c r="WYL42" s="117"/>
      <c r="WYM42" s="117"/>
      <c r="WYN42" s="117"/>
      <c r="WYO42" s="117"/>
      <c r="WYP42" s="117"/>
      <c r="WYQ42" s="117"/>
      <c r="WYR42" s="117"/>
      <c r="WYS42" s="117"/>
      <c r="WYT42" s="117"/>
      <c r="WYU42" s="117"/>
      <c r="WYV42" s="117"/>
      <c r="WYW42" s="117"/>
      <c r="WYX42" s="117"/>
      <c r="WYY42" s="117"/>
      <c r="WYZ42" s="117"/>
      <c r="WZA42" s="117"/>
      <c r="WZB42" s="117"/>
      <c r="WZC42" s="117"/>
      <c r="WZD42" s="117"/>
      <c r="WZE42" s="117"/>
      <c r="WZF42" s="117"/>
      <c r="WZG42" s="117"/>
      <c r="WZH42" s="117"/>
      <c r="WZI42" s="117"/>
      <c r="WZJ42" s="117"/>
      <c r="WZK42" s="117"/>
      <c r="WZL42" s="117"/>
      <c r="WZM42" s="117"/>
      <c r="WZN42" s="117"/>
      <c r="WZO42" s="117"/>
      <c r="WZP42" s="117"/>
      <c r="WZQ42" s="117"/>
      <c r="WZR42" s="117"/>
      <c r="WZS42" s="117"/>
      <c r="WZT42" s="117"/>
      <c r="WZU42" s="117"/>
      <c r="WZV42" s="117"/>
      <c r="WZW42" s="117"/>
      <c r="WZX42" s="117"/>
      <c r="WZY42" s="117"/>
      <c r="WZZ42" s="117"/>
      <c r="XAA42" s="117"/>
      <c r="XAB42" s="117"/>
      <c r="XAC42" s="117"/>
      <c r="XAD42" s="117"/>
      <c r="XAE42" s="117"/>
      <c r="XAF42" s="117"/>
      <c r="XAG42" s="117"/>
      <c r="XAH42" s="117"/>
      <c r="XAI42" s="117"/>
      <c r="XAJ42" s="117"/>
      <c r="XAK42" s="117"/>
      <c r="XAL42" s="117"/>
      <c r="XAM42" s="117"/>
      <c r="XAN42" s="117"/>
      <c r="XAO42" s="117"/>
      <c r="XAP42" s="117"/>
      <c r="XAQ42" s="117"/>
      <c r="XAR42" s="117"/>
      <c r="XAS42" s="117"/>
      <c r="XAT42" s="117"/>
      <c r="XAU42" s="117"/>
      <c r="XAV42" s="117"/>
      <c r="XAW42" s="117"/>
      <c r="XAX42" s="117"/>
      <c r="XAY42" s="117"/>
      <c r="XAZ42" s="117"/>
      <c r="XBA42" s="117"/>
      <c r="XBB42" s="117"/>
      <c r="XBC42" s="117"/>
      <c r="XBD42" s="117"/>
      <c r="XBE42" s="117"/>
      <c r="XBF42" s="117"/>
      <c r="XBG42" s="117"/>
      <c r="XBH42" s="117"/>
      <c r="XBI42" s="117"/>
      <c r="XBJ42" s="117"/>
      <c r="XBK42" s="117"/>
      <c r="XBL42" s="117"/>
      <c r="XBM42" s="117"/>
      <c r="XBN42" s="117"/>
      <c r="XBO42" s="117"/>
      <c r="XBP42" s="117"/>
      <c r="XBQ42" s="117"/>
      <c r="XBR42" s="117"/>
      <c r="XBS42" s="117"/>
      <c r="XBT42" s="117"/>
      <c r="XBU42" s="117"/>
      <c r="XBV42" s="117"/>
      <c r="XBW42" s="117"/>
      <c r="XBX42" s="117"/>
      <c r="XBY42" s="117"/>
      <c r="XBZ42" s="117"/>
      <c r="XCA42" s="117"/>
      <c r="XCB42" s="117"/>
      <c r="XCC42" s="117"/>
      <c r="XCD42" s="117"/>
      <c r="XCE42" s="117"/>
      <c r="XCF42" s="117"/>
      <c r="XCG42" s="117"/>
      <c r="XCH42" s="117"/>
      <c r="XCI42" s="117"/>
      <c r="XCJ42" s="117"/>
      <c r="XCK42" s="117"/>
      <c r="XCL42" s="117"/>
      <c r="XCM42" s="117"/>
      <c r="XCN42" s="117"/>
      <c r="XCO42" s="117"/>
      <c r="XCP42" s="117"/>
      <c r="XCQ42" s="117"/>
      <c r="XCR42" s="117"/>
      <c r="XCS42" s="117"/>
      <c r="XCT42" s="117"/>
      <c r="XCU42" s="117"/>
      <c r="XCV42" s="117"/>
      <c r="XCW42" s="117"/>
      <c r="XCX42" s="117"/>
      <c r="XCY42" s="117"/>
      <c r="XCZ42" s="117"/>
      <c r="XDA42" s="117"/>
      <c r="XDB42" s="117"/>
      <c r="XDC42" s="117"/>
      <c r="XDD42" s="117"/>
      <c r="XDE42" s="117"/>
      <c r="XDF42" s="117"/>
      <c r="XDG42" s="117"/>
      <c r="XDH42" s="117"/>
      <c r="XDI42" s="117"/>
      <c r="XDJ42" s="117"/>
      <c r="XDK42" s="117"/>
      <c r="XDL42" s="117"/>
      <c r="XDM42" s="117"/>
      <c r="XDN42" s="117"/>
      <c r="XDO42" s="117"/>
      <c r="XDP42" s="117"/>
      <c r="XDQ42" s="117"/>
      <c r="XDR42" s="117"/>
      <c r="XDS42" s="117"/>
      <c r="XDT42" s="117"/>
      <c r="XDU42" s="117"/>
      <c r="XDV42" s="117"/>
      <c r="XDW42" s="117"/>
      <c r="XDX42" s="117"/>
      <c r="XDY42" s="117"/>
      <c r="XDZ42" s="117"/>
      <c r="XEA42" s="117"/>
      <c r="XEB42" s="117"/>
      <c r="XEC42" s="117"/>
      <c r="XED42" s="117"/>
      <c r="XEE42" s="117"/>
      <c r="XEF42" s="117"/>
      <c r="XEG42" s="117"/>
      <c r="XEH42" s="117"/>
      <c r="XEI42" s="117"/>
      <c r="XEJ42" s="117"/>
      <c r="XEK42" s="117"/>
      <c r="XEL42" s="117"/>
      <c r="XEM42" s="117"/>
      <c r="XEN42" s="117"/>
      <c r="XEO42" s="117"/>
      <c r="XEP42" s="117"/>
      <c r="XEQ42" s="117"/>
      <c r="XER42" s="117"/>
      <c r="XES42" s="117"/>
      <c r="XET42" s="117"/>
      <c r="XEU42" s="117"/>
      <c r="XEV42" s="117"/>
      <c r="XEW42" s="117"/>
      <c r="XEX42" s="117"/>
      <c r="XEY42" s="117"/>
      <c r="XEZ42" s="117"/>
      <c r="XFA42" s="117"/>
      <c r="XFB42" s="117"/>
      <c r="XFC42" s="117"/>
      <c r="XFD42" s="117"/>
    </row>
    <row r="43" spans="1:16384" s="210" customFormat="1" ht="13.5" thickBot="1" x14ac:dyDescent="0.25">
      <c r="A43" s="829" t="s">
        <v>1247</v>
      </c>
      <c r="B43" s="830"/>
      <c r="C43" s="209">
        <f>+C32+C42</f>
        <v>0</v>
      </c>
      <c r="D43" s="209">
        <f>+D32+D42</f>
        <v>0</v>
      </c>
      <c r="E43" s="209">
        <f>+E32+E42</f>
        <v>0</v>
      </c>
      <c r="F43" s="209">
        <f>+F32+F42</f>
        <v>0</v>
      </c>
      <c r="G43" s="209">
        <f>SUM(C43:F43)</f>
        <v>0</v>
      </c>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7"/>
      <c r="EI43" s="117"/>
      <c r="EJ43" s="117"/>
      <c r="EK43" s="117"/>
      <c r="EL43" s="117"/>
      <c r="EM43" s="117"/>
      <c r="EN43" s="117"/>
      <c r="EO43" s="117"/>
      <c r="EP43" s="117"/>
      <c r="EQ43" s="117"/>
      <c r="ER43" s="117"/>
      <c r="ES43" s="117"/>
      <c r="ET43" s="117"/>
      <c r="EU43" s="117"/>
      <c r="EV43" s="117"/>
      <c r="EW43" s="117"/>
      <c r="EX43" s="117"/>
      <c r="EY43" s="117"/>
      <c r="EZ43" s="117"/>
      <c r="FA43" s="117"/>
      <c r="FB43" s="117"/>
      <c r="FC43" s="117"/>
      <c r="FD43" s="117"/>
      <c r="FE43" s="117"/>
      <c r="FF43" s="117"/>
      <c r="FG43" s="117"/>
      <c r="FH43" s="117"/>
      <c r="FI43" s="117"/>
      <c r="FJ43" s="117"/>
      <c r="FK43" s="117"/>
      <c r="FL43" s="117"/>
      <c r="FM43" s="117"/>
      <c r="FN43" s="117"/>
      <c r="FO43" s="117"/>
      <c r="FP43" s="117"/>
      <c r="FQ43" s="117"/>
      <c r="FR43" s="117"/>
      <c r="FS43" s="117"/>
      <c r="FT43" s="117"/>
      <c r="FU43" s="117"/>
      <c r="FV43" s="117"/>
      <c r="FW43" s="117"/>
      <c r="FX43" s="117"/>
      <c r="FY43" s="117"/>
      <c r="FZ43" s="117"/>
      <c r="GA43" s="117"/>
      <c r="GB43" s="117"/>
      <c r="GC43" s="117"/>
      <c r="GD43" s="117"/>
      <c r="GE43" s="117"/>
      <c r="GF43" s="117"/>
      <c r="GG43" s="117"/>
      <c r="GH43" s="117"/>
      <c r="GI43" s="117"/>
      <c r="GJ43" s="117"/>
      <c r="GK43" s="117"/>
      <c r="GL43" s="117"/>
      <c r="GM43" s="117"/>
      <c r="GN43" s="117"/>
      <c r="GO43" s="117"/>
      <c r="GP43" s="117"/>
      <c r="GQ43" s="117"/>
      <c r="GR43" s="117"/>
      <c r="GS43" s="117"/>
      <c r="GT43" s="117"/>
      <c r="GU43" s="117"/>
      <c r="GV43" s="117"/>
      <c r="GW43" s="117"/>
      <c r="GX43" s="117"/>
      <c r="GY43" s="117"/>
      <c r="GZ43" s="117"/>
      <c r="HA43" s="117"/>
      <c r="HB43" s="117"/>
      <c r="HC43" s="117"/>
      <c r="HD43" s="117"/>
      <c r="HE43" s="117"/>
      <c r="HF43" s="117"/>
      <c r="HG43" s="117"/>
      <c r="HH43" s="117"/>
      <c r="HI43" s="117"/>
      <c r="HJ43" s="117"/>
      <c r="HK43" s="117"/>
      <c r="HL43" s="117"/>
      <c r="HM43" s="117"/>
      <c r="HN43" s="117"/>
      <c r="HO43" s="117"/>
      <c r="HP43" s="117"/>
      <c r="HQ43" s="117"/>
      <c r="HR43" s="117"/>
      <c r="HS43" s="117"/>
      <c r="HT43" s="117"/>
      <c r="HU43" s="117"/>
      <c r="HV43" s="117"/>
      <c r="HW43" s="117"/>
      <c r="HX43" s="117"/>
      <c r="HY43" s="117"/>
      <c r="HZ43" s="117"/>
      <c r="IA43" s="117"/>
      <c r="IB43" s="117"/>
      <c r="IC43" s="117"/>
      <c r="ID43" s="117"/>
      <c r="IE43" s="117"/>
      <c r="IF43" s="117"/>
      <c r="IG43" s="117"/>
      <c r="IH43" s="117"/>
      <c r="II43" s="117"/>
      <c r="IJ43" s="117"/>
      <c r="IK43" s="117"/>
      <c r="IL43" s="117"/>
      <c r="IM43" s="117"/>
      <c r="IN43" s="117"/>
      <c r="IO43" s="117"/>
      <c r="IP43" s="117"/>
      <c r="IQ43" s="117"/>
      <c r="IR43" s="117"/>
      <c r="IS43" s="117"/>
      <c r="IT43" s="117"/>
      <c r="IU43" s="117"/>
      <c r="IV43" s="117"/>
      <c r="IW43" s="117"/>
      <c r="IX43" s="117"/>
      <c r="IY43" s="117"/>
      <c r="IZ43" s="117"/>
      <c r="JA43" s="117"/>
      <c r="JB43" s="117"/>
      <c r="JC43" s="117"/>
      <c r="JD43" s="117"/>
      <c r="JE43" s="117"/>
      <c r="JF43" s="117"/>
      <c r="JG43" s="117"/>
      <c r="JH43" s="117"/>
      <c r="JI43" s="117"/>
      <c r="JJ43" s="117"/>
      <c r="JK43" s="117"/>
      <c r="JL43" s="117"/>
      <c r="JM43" s="117"/>
      <c r="JN43" s="117"/>
      <c r="JO43" s="117"/>
      <c r="JP43" s="117"/>
      <c r="JQ43" s="117"/>
      <c r="JR43" s="117"/>
      <c r="JS43" s="117"/>
      <c r="JT43" s="117"/>
      <c r="JU43" s="117"/>
      <c r="JV43" s="117"/>
      <c r="JW43" s="117"/>
      <c r="JX43" s="117"/>
      <c r="JY43" s="117"/>
      <c r="JZ43" s="117"/>
      <c r="KA43" s="117"/>
      <c r="KB43" s="117"/>
      <c r="KC43" s="117"/>
      <c r="KD43" s="117"/>
      <c r="KE43" s="117"/>
      <c r="KF43" s="117"/>
      <c r="KG43" s="117"/>
      <c r="KH43" s="117"/>
      <c r="KI43" s="117"/>
      <c r="KJ43" s="117"/>
      <c r="KK43" s="117"/>
      <c r="KL43" s="117"/>
      <c r="KM43" s="117"/>
      <c r="KN43" s="117"/>
      <c r="KO43" s="117"/>
      <c r="KP43" s="117"/>
      <c r="KQ43" s="117"/>
      <c r="KR43" s="117"/>
      <c r="KS43" s="117"/>
      <c r="KT43" s="117"/>
      <c r="KU43" s="117"/>
      <c r="KV43" s="117"/>
      <c r="KW43" s="117"/>
      <c r="KX43" s="117"/>
      <c r="KY43" s="117"/>
      <c r="KZ43" s="117"/>
      <c r="LA43" s="117"/>
      <c r="LB43" s="117"/>
      <c r="LC43" s="117"/>
      <c r="LD43" s="117"/>
      <c r="LE43" s="117"/>
      <c r="LF43" s="117"/>
      <c r="LG43" s="117"/>
      <c r="LH43" s="117"/>
      <c r="LI43" s="117"/>
      <c r="LJ43" s="117"/>
      <c r="LK43" s="117"/>
      <c r="LL43" s="117"/>
      <c r="LM43" s="117"/>
      <c r="LN43" s="117"/>
      <c r="LO43" s="117"/>
      <c r="LP43" s="117"/>
      <c r="LQ43" s="117"/>
      <c r="LR43" s="117"/>
      <c r="LS43" s="117"/>
      <c r="LT43" s="117"/>
      <c r="LU43" s="117"/>
      <c r="LV43" s="117"/>
      <c r="LW43" s="117"/>
      <c r="LX43" s="117"/>
      <c r="LY43" s="117"/>
      <c r="LZ43" s="117"/>
      <c r="MA43" s="117"/>
      <c r="MB43" s="117"/>
      <c r="MC43" s="117"/>
      <c r="MD43" s="117"/>
      <c r="ME43" s="117"/>
      <c r="MF43" s="117"/>
      <c r="MG43" s="117"/>
      <c r="MH43" s="117"/>
      <c r="MI43" s="117"/>
      <c r="MJ43" s="117"/>
      <c r="MK43" s="117"/>
      <c r="ML43" s="117"/>
      <c r="MM43" s="117"/>
      <c r="MN43" s="117"/>
      <c r="MO43" s="117"/>
      <c r="MP43" s="117"/>
      <c r="MQ43" s="117"/>
      <c r="MR43" s="117"/>
      <c r="MS43" s="117"/>
      <c r="MT43" s="117"/>
      <c r="MU43" s="117"/>
      <c r="MV43" s="117"/>
      <c r="MW43" s="117"/>
      <c r="MX43" s="117"/>
      <c r="MY43" s="117"/>
      <c r="MZ43" s="117"/>
      <c r="NA43" s="117"/>
      <c r="NB43" s="117"/>
      <c r="NC43" s="117"/>
      <c r="ND43" s="117"/>
      <c r="NE43" s="117"/>
      <c r="NF43" s="117"/>
      <c r="NG43" s="117"/>
      <c r="NH43" s="117"/>
      <c r="NI43" s="117"/>
      <c r="NJ43" s="117"/>
      <c r="NK43" s="117"/>
      <c r="NL43" s="117"/>
      <c r="NM43" s="117"/>
      <c r="NN43" s="117"/>
      <c r="NO43" s="117"/>
      <c r="NP43" s="117"/>
      <c r="NQ43" s="117"/>
      <c r="NR43" s="117"/>
      <c r="NS43" s="117"/>
      <c r="NT43" s="117"/>
      <c r="NU43" s="117"/>
      <c r="NV43" s="117"/>
      <c r="NW43" s="117"/>
      <c r="NX43" s="117"/>
      <c r="NY43" s="117"/>
      <c r="NZ43" s="117"/>
      <c r="OA43" s="117"/>
      <c r="OB43" s="117"/>
      <c r="OC43" s="117"/>
      <c r="OD43" s="117"/>
      <c r="OE43" s="117"/>
      <c r="OF43" s="117"/>
      <c r="OG43" s="117"/>
      <c r="OH43" s="117"/>
      <c r="OI43" s="117"/>
      <c r="OJ43" s="117"/>
      <c r="OK43" s="117"/>
      <c r="OL43" s="117"/>
      <c r="OM43" s="117"/>
      <c r="ON43" s="117"/>
      <c r="OO43" s="117"/>
      <c r="OP43" s="117"/>
      <c r="OQ43" s="117"/>
      <c r="OR43" s="117"/>
      <c r="OS43" s="117"/>
      <c r="OT43" s="117"/>
      <c r="OU43" s="117"/>
      <c r="OV43" s="117"/>
      <c r="OW43" s="117"/>
      <c r="OX43" s="117"/>
      <c r="OY43" s="117"/>
      <c r="OZ43" s="117"/>
      <c r="PA43" s="117"/>
      <c r="PB43" s="117"/>
      <c r="PC43" s="117"/>
      <c r="PD43" s="117"/>
      <c r="PE43" s="117"/>
      <c r="PF43" s="117"/>
      <c r="PG43" s="117"/>
      <c r="PH43" s="117"/>
      <c r="PI43" s="117"/>
      <c r="PJ43" s="117"/>
      <c r="PK43" s="117"/>
      <c r="PL43" s="117"/>
      <c r="PM43" s="117"/>
      <c r="PN43" s="117"/>
      <c r="PO43" s="117"/>
      <c r="PP43" s="117"/>
      <c r="PQ43" s="117"/>
      <c r="PR43" s="117"/>
      <c r="PS43" s="117"/>
      <c r="PT43" s="117"/>
      <c r="PU43" s="117"/>
      <c r="PV43" s="117"/>
      <c r="PW43" s="117"/>
      <c r="PX43" s="117"/>
      <c r="PY43" s="117"/>
      <c r="PZ43" s="117"/>
      <c r="QA43" s="117"/>
      <c r="QB43" s="117"/>
      <c r="QC43" s="117"/>
      <c r="QD43" s="117"/>
      <c r="QE43" s="117"/>
      <c r="QF43" s="117"/>
      <c r="QG43" s="117"/>
      <c r="QH43" s="117"/>
      <c r="QI43" s="117"/>
      <c r="QJ43" s="117"/>
      <c r="QK43" s="117"/>
      <c r="QL43" s="117"/>
      <c r="QM43" s="117"/>
      <c r="QN43" s="117"/>
      <c r="QO43" s="117"/>
      <c r="QP43" s="117"/>
      <c r="QQ43" s="117"/>
      <c r="QR43" s="117"/>
      <c r="QS43" s="117"/>
      <c r="QT43" s="117"/>
      <c r="QU43" s="117"/>
      <c r="QV43" s="117"/>
      <c r="QW43" s="117"/>
      <c r="QX43" s="117"/>
      <c r="QY43" s="117"/>
      <c r="QZ43" s="117"/>
      <c r="RA43" s="117"/>
      <c r="RB43" s="117"/>
      <c r="RC43" s="117"/>
      <c r="RD43" s="117"/>
      <c r="RE43" s="117"/>
      <c r="RF43" s="117"/>
      <c r="RG43" s="117"/>
      <c r="RH43" s="117"/>
      <c r="RI43" s="117"/>
      <c r="RJ43" s="117"/>
      <c r="RK43" s="117"/>
      <c r="RL43" s="117"/>
      <c r="RM43" s="117"/>
      <c r="RN43" s="117"/>
      <c r="RO43" s="117"/>
      <c r="RP43" s="117"/>
      <c r="RQ43" s="117"/>
      <c r="RR43" s="117"/>
      <c r="RS43" s="117"/>
      <c r="RT43" s="117"/>
      <c r="RU43" s="117"/>
      <c r="RV43" s="117"/>
      <c r="RW43" s="117"/>
      <c r="RX43" s="117"/>
      <c r="RY43" s="117"/>
      <c r="RZ43" s="117"/>
      <c r="SA43" s="117"/>
      <c r="SB43" s="117"/>
      <c r="SC43" s="117"/>
      <c r="SD43" s="117"/>
      <c r="SE43" s="117"/>
      <c r="SF43" s="117"/>
      <c r="SG43" s="117"/>
      <c r="SH43" s="117"/>
      <c r="SI43" s="117"/>
      <c r="SJ43" s="117"/>
      <c r="SK43" s="117"/>
      <c r="SL43" s="117"/>
      <c r="SM43" s="117"/>
      <c r="SN43" s="117"/>
      <c r="SO43" s="117"/>
      <c r="SP43" s="117"/>
      <c r="SQ43" s="117"/>
      <c r="SR43" s="117"/>
      <c r="SS43" s="117"/>
      <c r="ST43" s="117"/>
      <c r="SU43" s="117"/>
      <c r="SV43" s="117"/>
      <c r="SW43" s="117"/>
      <c r="SX43" s="117"/>
      <c r="SY43" s="117"/>
      <c r="SZ43" s="117"/>
      <c r="TA43" s="117"/>
      <c r="TB43" s="117"/>
      <c r="TC43" s="117"/>
      <c r="TD43" s="117"/>
      <c r="TE43" s="117"/>
      <c r="TF43" s="117"/>
      <c r="TG43" s="117"/>
      <c r="TH43" s="117"/>
      <c r="TI43" s="117"/>
      <c r="TJ43" s="117"/>
      <c r="TK43" s="117"/>
      <c r="TL43" s="117"/>
      <c r="TM43" s="117"/>
      <c r="TN43" s="117"/>
      <c r="TO43" s="117"/>
      <c r="TP43" s="117"/>
      <c r="TQ43" s="117"/>
      <c r="TR43" s="117"/>
      <c r="TS43" s="117"/>
      <c r="TT43" s="117"/>
      <c r="TU43" s="117"/>
      <c r="TV43" s="117"/>
      <c r="TW43" s="117"/>
      <c r="TX43" s="117"/>
      <c r="TY43" s="117"/>
      <c r="TZ43" s="117"/>
      <c r="UA43" s="117"/>
      <c r="UB43" s="117"/>
      <c r="UC43" s="117"/>
      <c r="UD43" s="117"/>
      <c r="UE43" s="117"/>
      <c r="UF43" s="117"/>
      <c r="UG43" s="117"/>
      <c r="UH43" s="117"/>
      <c r="UI43" s="117"/>
      <c r="UJ43" s="117"/>
      <c r="UK43" s="117"/>
      <c r="UL43" s="117"/>
      <c r="UM43" s="117"/>
      <c r="UN43" s="117"/>
      <c r="UO43" s="117"/>
      <c r="UP43" s="117"/>
      <c r="UQ43" s="117"/>
      <c r="UR43" s="117"/>
      <c r="US43" s="117"/>
      <c r="UT43" s="117"/>
      <c r="UU43" s="117"/>
      <c r="UV43" s="117"/>
      <c r="UW43" s="117"/>
      <c r="UX43" s="117"/>
      <c r="UY43" s="117"/>
      <c r="UZ43" s="117"/>
      <c r="VA43" s="117"/>
      <c r="VB43" s="117"/>
      <c r="VC43" s="117"/>
      <c r="VD43" s="117"/>
      <c r="VE43" s="117"/>
      <c r="VF43" s="117"/>
      <c r="VG43" s="117"/>
      <c r="VH43" s="117"/>
      <c r="VI43" s="117"/>
      <c r="VJ43" s="117"/>
      <c r="VK43" s="117"/>
      <c r="VL43" s="117"/>
      <c r="VM43" s="117"/>
      <c r="VN43" s="117"/>
      <c r="VO43" s="117"/>
      <c r="VP43" s="117"/>
      <c r="VQ43" s="117"/>
      <c r="VR43" s="117"/>
      <c r="VS43" s="117"/>
      <c r="VT43" s="117"/>
      <c r="VU43" s="117"/>
      <c r="VV43" s="117"/>
      <c r="VW43" s="117"/>
      <c r="VX43" s="117"/>
      <c r="VY43" s="117"/>
      <c r="VZ43" s="117"/>
      <c r="WA43" s="117"/>
      <c r="WB43" s="117"/>
      <c r="WC43" s="117"/>
      <c r="WD43" s="117"/>
      <c r="WE43" s="117"/>
      <c r="WF43" s="117"/>
      <c r="WG43" s="117"/>
      <c r="WH43" s="117"/>
      <c r="WI43" s="117"/>
      <c r="WJ43" s="117"/>
      <c r="WK43" s="117"/>
      <c r="WL43" s="117"/>
      <c r="WM43" s="117"/>
      <c r="WN43" s="117"/>
      <c r="WO43" s="117"/>
      <c r="WP43" s="117"/>
      <c r="WQ43" s="117"/>
      <c r="WR43" s="117"/>
      <c r="WS43" s="117"/>
      <c r="WT43" s="117"/>
      <c r="WU43" s="117"/>
      <c r="WV43" s="117"/>
      <c r="WW43" s="117"/>
      <c r="WX43" s="117"/>
      <c r="WY43" s="117"/>
      <c r="WZ43" s="117"/>
      <c r="XA43" s="117"/>
      <c r="XB43" s="117"/>
      <c r="XC43" s="117"/>
      <c r="XD43" s="117"/>
      <c r="XE43" s="117"/>
      <c r="XF43" s="117"/>
      <c r="XG43" s="117"/>
      <c r="XH43" s="117"/>
      <c r="XI43" s="117"/>
      <c r="XJ43" s="117"/>
      <c r="XK43" s="117"/>
      <c r="XL43" s="117"/>
      <c r="XM43" s="117"/>
      <c r="XN43" s="117"/>
      <c r="XO43" s="117"/>
      <c r="XP43" s="117"/>
      <c r="XQ43" s="117"/>
      <c r="XR43" s="117"/>
      <c r="XS43" s="117"/>
      <c r="XT43" s="117"/>
      <c r="XU43" s="117"/>
      <c r="XV43" s="117"/>
      <c r="XW43" s="117"/>
      <c r="XX43" s="117"/>
      <c r="XY43" s="117"/>
      <c r="XZ43" s="117"/>
      <c r="YA43" s="117"/>
      <c r="YB43" s="117"/>
      <c r="YC43" s="117"/>
      <c r="YD43" s="117"/>
      <c r="YE43" s="117"/>
      <c r="YF43" s="117"/>
      <c r="YG43" s="117"/>
      <c r="YH43" s="117"/>
      <c r="YI43" s="117"/>
      <c r="YJ43" s="117"/>
      <c r="YK43" s="117"/>
      <c r="YL43" s="117"/>
      <c r="YM43" s="117"/>
      <c r="YN43" s="117"/>
      <c r="YO43" s="117"/>
      <c r="YP43" s="117"/>
      <c r="YQ43" s="117"/>
      <c r="YR43" s="117"/>
      <c r="YS43" s="117"/>
      <c r="YT43" s="117"/>
      <c r="YU43" s="117"/>
      <c r="YV43" s="117"/>
      <c r="YW43" s="117"/>
      <c r="YX43" s="117"/>
      <c r="YY43" s="117"/>
      <c r="YZ43" s="117"/>
      <c r="ZA43" s="117"/>
      <c r="ZB43" s="117"/>
      <c r="ZC43" s="117"/>
      <c r="ZD43" s="117"/>
      <c r="ZE43" s="117"/>
      <c r="ZF43" s="117"/>
      <c r="ZG43" s="117"/>
      <c r="ZH43" s="117"/>
      <c r="ZI43" s="117"/>
      <c r="ZJ43" s="117"/>
      <c r="ZK43" s="117"/>
      <c r="ZL43" s="117"/>
      <c r="ZM43" s="117"/>
      <c r="ZN43" s="117"/>
      <c r="ZO43" s="117"/>
      <c r="ZP43" s="117"/>
      <c r="ZQ43" s="117"/>
      <c r="ZR43" s="117"/>
      <c r="ZS43" s="117"/>
      <c r="ZT43" s="117"/>
      <c r="ZU43" s="117"/>
      <c r="ZV43" s="117"/>
      <c r="ZW43" s="117"/>
      <c r="ZX43" s="117"/>
      <c r="ZY43" s="117"/>
      <c r="ZZ43" s="117"/>
      <c r="AAA43" s="117"/>
      <c r="AAB43" s="117"/>
      <c r="AAC43" s="117"/>
      <c r="AAD43" s="117"/>
      <c r="AAE43" s="117"/>
      <c r="AAF43" s="117"/>
      <c r="AAG43" s="117"/>
      <c r="AAH43" s="117"/>
      <c r="AAI43" s="117"/>
      <c r="AAJ43" s="117"/>
      <c r="AAK43" s="117"/>
      <c r="AAL43" s="117"/>
      <c r="AAM43" s="117"/>
      <c r="AAN43" s="117"/>
      <c r="AAO43" s="117"/>
      <c r="AAP43" s="117"/>
      <c r="AAQ43" s="117"/>
      <c r="AAR43" s="117"/>
      <c r="AAS43" s="117"/>
      <c r="AAT43" s="117"/>
      <c r="AAU43" s="117"/>
      <c r="AAV43" s="117"/>
      <c r="AAW43" s="117"/>
      <c r="AAX43" s="117"/>
      <c r="AAY43" s="117"/>
      <c r="AAZ43" s="117"/>
      <c r="ABA43" s="117"/>
      <c r="ABB43" s="117"/>
      <c r="ABC43" s="117"/>
      <c r="ABD43" s="117"/>
      <c r="ABE43" s="117"/>
      <c r="ABF43" s="117"/>
      <c r="ABG43" s="117"/>
      <c r="ABH43" s="117"/>
      <c r="ABI43" s="117"/>
      <c r="ABJ43" s="117"/>
      <c r="ABK43" s="117"/>
      <c r="ABL43" s="117"/>
      <c r="ABM43" s="117"/>
      <c r="ABN43" s="117"/>
      <c r="ABO43" s="117"/>
      <c r="ABP43" s="117"/>
      <c r="ABQ43" s="117"/>
      <c r="ABR43" s="117"/>
      <c r="ABS43" s="117"/>
      <c r="ABT43" s="117"/>
      <c r="ABU43" s="117"/>
      <c r="ABV43" s="117"/>
      <c r="ABW43" s="117"/>
      <c r="ABX43" s="117"/>
      <c r="ABY43" s="117"/>
      <c r="ABZ43" s="117"/>
      <c r="ACA43" s="117"/>
      <c r="ACB43" s="117"/>
      <c r="ACC43" s="117"/>
      <c r="ACD43" s="117"/>
      <c r="ACE43" s="117"/>
      <c r="ACF43" s="117"/>
      <c r="ACG43" s="117"/>
      <c r="ACH43" s="117"/>
      <c r="ACI43" s="117"/>
      <c r="ACJ43" s="117"/>
      <c r="ACK43" s="117"/>
      <c r="ACL43" s="117"/>
      <c r="ACM43" s="117"/>
      <c r="ACN43" s="117"/>
      <c r="ACO43" s="117"/>
      <c r="ACP43" s="117"/>
      <c r="ACQ43" s="117"/>
      <c r="ACR43" s="117"/>
      <c r="ACS43" s="117"/>
      <c r="ACT43" s="117"/>
      <c r="ACU43" s="117"/>
      <c r="ACV43" s="117"/>
      <c r="ACW43" s="117"/>
      <c r="ACX43" s="117"/>
      <c r="ACY43" s="117"/>
      <c r="ACZ43" s="117"/>
      <c r="ADA43" s="117"/>
      <c r="ADB43" s="117"/>
      <c r="ADC43" s="117"/>
      <c r="ADD43" s="117"/>
      <c r="ADE43" s="117"/>
      <c r="ADF43" s="117"/>
      <c r="ADG43" s="117"/>
      <c r="ADH43" s="117"/>
      <c r="ADI43" s="117"/>
      <c r="ADJ43" s="117"/>
      <c r="ADK43" s="117"/>
      <c r="ADL43" s="117"/>
      <c r="ADM43" s="117"/>
      <c r="ADN43" s="117"/>
      <c r="ADO43" s="117"/>
      <c r="ADP43" s="117"/>
      <c r="ADQ43" s="117"/>
      <c r="ADR43" s="117"/>
      <c r="ADS43" s="117"/>
      <c r="ADT43" s="117"/>
      <c r="ADU43" s="117"/>
      <c r="ADV43" s="117"/>
      <c r="ADW43" s="117"/>
      <c r="ADX43" s="117"/>
      <c r="ADY43" s="117"/>
      <c r="ADZ43" s="117"/>
      <c r="AEA43" s="117"/>
      <c r="AEB43" s="117"/>
      <c r="AEC43" s="117"/>
      <c r="AED43" s="117"/>
      <c r="AEE43" s="117"/>
      <c r="AEF43" s="117"/>
      <c r="AEG43" s="117"/>
      <c r="AEH43" s="117"/>
      <c r="AEI43" s="117"/>
      <c r="AEJ43" s="117"/>
      <c r="AEK43" s="117"/>
      <c r="AEL43" s="117"/>
      <c r="AEM43" s="117"/>
      <c r="AEN43" s="117"/>
      <c r="AEO43" s="117"/>
      <c r="AEP43" s="117"/>
      <c r="AEQ43" s="117"/>
      <c r="AER43" s="117"/>
      <c r="AES43" s="117"/>
      <c r="AET43" s="117"/>
      <c r="AEU43" s="117"/>
      <c r="AEV43" s="117"/>
      <c r="AEW43" s="117"/>
      <c r="AEX43" s="117"/>
      <c r="AEY43" s="117"/>
      <c r="AEZ43" s="117"/>
      <c r="AFA43" s="117"/>
      <c r="AFB43" s="117"/>
      <c r="AFC43" s="117"/>
      <c r="AFD43" s="117"/>
      <c r="AFE43" s="117"/>
      <c r="AFF43" s="117"/>
      <c r="AFG43" s="117"/>
      <c r="AFH43" s="117"/>
      <c r="AFI43" s="117"/>
      <c r="AFJ43" s="117"/>
      <c r="AFK43" s="117"/>
      <c r="AFL43" s="117"/>
      <c r="AFM43" s="117"/>
      <c r="AFN43" s="117"/>
      <c r="AFO43" s="117"/>
      <c r="AFP43" s="117"/>
      <c r="AFQ43" s="117"/>
      <c r="AFR43" s="117"/>
      <c r="AFS43" s="117"/>
      <c r="AFT43" s="117"/>
      <c r="AFU43" s="117"/>
      <c r="AFV43" s="117"/>
      <c r="AFW43" s="117"/>
      <c r="AFX43" s="117"/>
      <c r="AFY43" s="117"/>
      <c r="AFZ43" s="117"/>
      <c r="AGA43" s="117"/>
      <c r="AGB43" s="117"/>
      <c r="AGC43" s="117"/>
      <c r="AGD43" s="117"/>
      <c r="AGE43" s="117"/>
      <c r="AGF43" s="117"/>
      <c r="AGG43" s="117"/>
      <c r="AGH43" s="117"/>
      <c r="AGI43" s="117"/>
      <c r="AGJ43" s="117"/>
      <c r="AGK43" s="117"/>
      <c r="AGL43" s="117"/>
      <c r="AGM43" s="117"/>
      <c r="AGN43" s="117"/>
      <c r="AGO43" s="117"/>
      <c r="AGP43" s="117"/>
      <c r="AGQ43" s="117"/>
      <c r="AGR43" s="117"/>
      <c r="AGS43" s="117"/>
      <c r="AGT43" s="117"/>
      <c r="AGU43" s="117"/>
      <c r="AGV43" s="117"/>
      <c r="AGW43" s="117"/>
      <c r="AGX43" s="117"/>
      <c r="AGY43" s="117"/>
      <c r="AGZ43" s="117"/>
      <c r="AHA43" s="117"/>
      <c r="AHB43" s="117"/>
      <c r="AHC43" s="117"/>
      <c r="AHD43" s="117"/>
      <c r="AHE43" s="117"/>
      <c r="AHF43" s="117"/>
      <c r="AHG43" s="117"/>
      <c r="AHH43" s="117"/>
      <c r="AHI43" s="117"/>
      <c r="AHJ43" s="117"/>
      <c r="AHK43" s="117"/>
      <c r="AHL43" s="117"/>
      <c r="AHM43" s="117"/>
      <c r="AHN43" s="117"/>
      <c r="AHO43" s="117"/>
      <c r="AHP43" s="117"/>
      <c r="AHQ43" s="117"/>
      <c r="AHR43" s="117"/>
      <c r="AHS43" s="117"/>
      <c r="AHT43" s="117"/>
      <c r="AHU43" s="117"/>
      <c r="AHV43" s="117"/>
      <c r="AHW43" s="117"/>
      <c r="AHX43" s="117"/>
      <c r="AHY43" s="117"/>
      <c r="AHZ43" s="117"/>
      <c r="AIA43" s="117"/>
      <c r="AIB43" s="117"/>
      <c r="AIC43" s="117"/>
      <c r="AID43" s="117"/>
      <c r="AIE43" s="117"/>
      <c r="AIF43" s="117"/>
      <c r="AIG43" s="117"/>
      <c r="AIH43" s="117"/>
      <c r="AII43" s="117"/>
      <c r="AIJ43" s="117"/>
      <c r="AIK43" s="117"/>
      <c r="AIL43" s="117"/>
      <c r="AIM43" s="117"/>
      <c r="AIN43" s="117"/>
      <c r="AIO43" s="117"/>
      <c r="AIP43" s="117"/>
      <c r="AIQ43" s="117"/>
      <c r="AIR43" s="117"/>
      <c r="AIS43" s="117"/>
      <c r="AIT43" s="117"/>
      <c r="AIU43" s="117"/>
      <c r="AIV43" s="117"/>
      <c r="AIW43" s="117"/>
      <c r="AIX43" s="117"/>
      <c r="AIY43" s="117"/>
      <c r="AIZ43" s="117"/>
      <c r="AJA43" s="117"/>
      <c r="AJB43" s="117"/>
      <c r="AJC43" s="117"/>
      <c r="AJD43" s="117"/>
      <c r="AJE43" s="117"/>
      <c r="AJF43" s="117"/>
      <c r="AJG43" s="117"/>
      <c r="AJH43" s="117"/>
      <c r="AJI43" s="117"/>
      <c r="AJJ43" s="117"/>
      <c r="AJK43" s="117"/>
      <c r="AJL43" s="117"/>
      <c r="AJM43" s="117"/>
      <c r="AJN43" s="117"/>
      <c r="AJO43" s="117"/>
      <c r="AJP43" s="117"/>
      <c r="AJQ43" s="117"/>
      <c r="AJR43" s="117"/>
      <c r="AJS43" s="117"/>
      <c r="AJT43" s="117"/>
      <c r="AJU43" s="117"/>
      <c r="AJV43" s="117"/>
      <c r="AJW43" s="117"/>
      <c r="AJX43" s="117"/>
      <c r="AJY43" s="117"/>
      <c r="AJZ43" s="117"/>
      <c r="AKA43" s="117"/>
      <c r="AKB43" s="117"/>
      <c r="AKC43" s="117"/>
      <c r="AKD43" s="117"/>
      <c r="AKE43" s="117"/>
      <c r="AKF43" s="117"/>
      <c r="AKG43" s="117"/>
      <c r="AKH43" s="117"/>
      <c r="AKI43" s="117"/>
      <c r="AKJ43" s="117"/>
      <c r="AKK43" s="117"/>
      <c r="AKL43" s="117"/>
      <c r="AKM43" s="117"/>
      <c r="AKN43" s="117"/>
      <c r="AKO43" s="117"/>
      <c r="AKP43" s="117"/>
      <c r="AKQ43" s="117"/>
      <c r="AKR43" s="117"/>
      <c r="AKS43" s="117"/>
      <c r="AKT43" s="117"/>
      <c r="AKU43" s="117"/>
      <c r="AKV43" s="117"/>
      <c r="AKW43" s="117"/>
      <c r="AKX43" s="117"/>
      <c r="AKY43" s="117"/>
      <c r="AKZ43" s="117"/>
      <c r="ALA43" s="117"/>
      <c r="ALB43" s="117"/>
      <c r="ALC43" s="117"/>
      <c r="ALD43" s="117"/>
      <c r="ALE43" s="117"/>
      <c r="ALF43" s="117"/>
      <c r="ALG43" s="117"/>
      <c r="ALH43" s="117"/>
      <c r="ALI43" s="117"/>
      <c r="ALJ43" s="117"/>
      <c r="ALK43" s="117"/>
      <c r="ALL43" s="117"/>
      <c r="ALM43" s="117"/>
      <c r="ALN43" s="117"/>
      <c r="ALO43" s="117"/>
      <c r="ALP43" s="117"/>
      <c r="ALQ43" s="117"/>
      <c r="ALR43" s="117"/>
      <c r="ALS43" s="117"/>
      <c r="ALT43" s="117"/>
      <c r="ALU43" s="117"/>
      <c r="ALV43" s="117"/>
      <c r="ALW43" s="117"/>
      <c r="ALX43" s="117"/>
      <c r="ALY43" s="117"/>
      <c r="ALZ43" s="117"/>
      <c r="AMA43" s="117"/>
      <c r="AMB43" s="117"/>
      <c r="AMC43" s="117"/>
      <c r="AMD43" s="117"/>
      <c r="AME43" s="117"/>
      <c r="AMF43" s="117"/>
      <c r="AMG43" s="117"/>
      <c r="AMH43" s="117"/>
      <c r="AMI43" s="117"/>
      <c r="AMJ43" s="117"/>
      <c r="AMK43" s="117"/>
      <c r="AML43" s="117"/>
      <c r="AMM43" s="117"/>
      <c r="AMN43" s="117"/>
      <c r="AMO43" s="117"/>
      <c r="AMP43" s="117"/>
      <c r="AMQ43" s="117"/>
      <c r="AMR43" s="117"/>
      <c r="AMS43" s="117"/>
      <c r="AMT43" s="117"/>
      <c r="AMU43" s="117"/>
      <c r="AMV43" s="117"/>
      <c r="AMW43" s="117"/>
      <c r="AMX43" s="117"/>
      <c r="AMY43" s="117"/>
      <c r="AMZ43" s="117"/>
      <c r="ANA43" s="117"/>
      <c r="ANB43" s="117"/>
      <c r="ANC43" s="117"/>
      <c r="AND43" s="117"/>
      <c r="ANE43" s="117"/>
      <c r="ANF43" s="117"/>
      <c r="ANG43" s="117"/>
      <c r="ANH43" s="117"/>
      <c r="ANI43" s="117"/>
      <c r="ANJ43" s="117"/>
      <c r="ANK43" s="117"/>
      <c r="ANL43" s="117"/>
      <c r="ANM43" s="117"/>
      <c r="ANN43" s="117"/>
      <c r="ANO43" s="117"/>
      <c r="ANP43" s="117"/>
      <c r="ANQ43" s="117"/>
      <c r="ANR43" s="117"/>
      <c r="ANS43" s="117"/>
      <c r="ANT43" s="117"/>
      <c r="ANU43" s="117"/>
      <c r="ANV43" s="117"/>
      <c r="ANW43" s="117"/>
      <c r="ANX43" s="117"/>
      <c r="ANY43" s="117"/>
      <c r="ANZ43" s="117"/>
      <c r="AOA43" s="117"/>
      <c r="AOB43" s="117"/>
      <c r="AOC43" s="117"/>
      <c r="AOD43" s="117"/>
      <c r="AOE43" s="117"/>
      <c r="AOF43" s="117"/>
      <c r="AOG43" s="117"/>
      <c r="AOH43" s="117"/>
      <c r="AOI43" s="117"/>
      <c r="AOJ43" s="117"/>
      <c r="AOK43" s="117"/>
      <c r="AOL43" s="117"/>
      <c r="AOM43" s="117"/>
      <c r="AON43" s="117"/>
      <c r="AOO43" s="117"/>
      <c r="AOP43" s="117"/>
      <c r="AOQ43" s="117"/>
      <c r="AOR43" s="117"/>
      <c r="AOS43" s="117"/>
      <c r="AOT43" s="117"/>
      <c r="AOU43" s="117"/>
      <c r="AOV43" s="117"/>
      <c r="AOW43" s="117"/>
      <c r="AOX43" s="117"/>
      <c r="AOY43" s="117"/>
      <c r="AOZ43" s="117"/>
      <c r="APA43" s="117"/>
      <c r="APB43" s="117"/>
      <c r="APC43" s="117"/>
      <c r="APD43" s="117"/>
      <c r="APE43" s="117"/>
      <c r="APF43" s="117"/>
      <c r="APG43" s="117"/>
      <c r="APH43" s="117"/>
      <c r="API43" s="117"/>
      <c r="APJ43" s="117"/>
      <c r="APK43" s="117"/>
      <c r="APL43" s="117"/>
      <c r="APM43" s="117"/>
      <c r="APN43" s="117"/>
      <c r="APO43" s="117"/>
      <c r="APP43" s="117"/>
      <c r="APQ43" s="117"/>
      <c r="APR43" s="117"/>
      <c r="APS43" s="117"/>
      <c r="APT43" s="117"/>
      <c r="APU43" s="117"/>
      <c r="APV43" s="117"/>
      <c r="APW43" s="117"/>
      <c r="APX43" s="117"/>
      <c r="APY43" s="117"/>
      <c r="APZ43" s="117"/>
      <c r="AQA43" s="117"/>
      <c r="AQB43" s="117"/>
      <c r="AQC43" s="117"/>
      <c r="AQD43" s="117"/>
      <c r="AQE43" s="117"/>
      <c r="AQF43" s="117"/>
      <c r="AQG43" s="117"/>
      <c r="AQH43" s="117"/>
      <c r="AQI43" s="117"/>
      <c r="AQJ43" s="117"/>
      <c r="AQK43" s="117"/>
      <c r="AQL43" s="117"/>
      <c r="AQM43" s="117"/>
      <c r="AQN43" s="117"/>
      <c r="AQO43" s="117"/>
      <c r="AQP43" s="117"/>
      <c r="AQQ43" s="117"/>
      <c r="AQR43" s="117"/>
      <c r="AQS43" s="117"/>
      <c r="AQT43" s="117"/>
      <c r="AQU43" s="117"/>
      <c r="AQV43" s="117"/>
      <c r="AQW43" s="117"/>
      <c r="AQX43" s="117"/>
      <c r="AQY43" s="117"/>
      <c r="AQZ43" s="117"/>
      <c r="ARA43" s="117"/>
      <c r="ARB43" s="117"/>
      <c r="ARC43" s="117"/>
      <c r="ARD43" s="117"/>
      <c r="ARE43" s="117"/>
      <c r="ARF43" s="117"/>
      <c r="ARG43" s="117"/>
      <c r="ARH43" s="117"/>
      <c r="ARI43" s="117"/>
      <c r="ARJ43" s="117"/>
      <c r="ARK43" s="117"/>
      <c r="ARL43" s="117"/>
      <c r="ARM43" s="117"/>
      <c r="ARN43" s="117"/>
      <c r="ARO43" s="117"/>
      <c r="ARP43" s="117"/>
      <c r="ARQ43" s="117"/>
      <c r="ARR43" s="117"/>
      <c r="ARS43" s="117"/>
      <c r="ART43" s="117"/>
      <c r="ARU43" s="117"/>
      <c r="ARV43" s="117"/>
      <c r="ARW43" s="117"/>
      <c r="ARX43" s="117"/>
      <c r="ARY43" s="117"/>
      <c r="ARZ43" s="117"/>
      <c r="ASA43" s="117"/>
      <c r="ASB43" s="117"/>
      <c r="ASC43" s="117"/>
      <c r="ASD43" s="117"/>
      <c r="ASE43" s="117"/>
      <c r="ASF43" s="117"/>
      <c r="ASG43" s="117"/>
      <c r="ASH43" s="117"/>
      <c r="ASI43" s="117"/>
      <c r="ASJ43" s="117"/>
      <c r="ASK43" s="117"/>
      <c r="ASL43" s="117"/>
      <c r="ASM43" s="117"/>
      <c r="ASN43" s="117"/>
      <c r="ASO43" s="117"/>
      <c r="ASP43" s="117"/>
      <c r="ASQ43" s="117"/>
      <c r="ASR43" s="117"/>
      <c r="ASS43" s="117"/>
      <c r="AST43" s="117"/>
      <c r="ASU43" s="117"/>
      <c r="ASV43" s="117"/>
      <c r="ASW43" s="117"/>
      <c r="ASX43" s="117"/>
      <c r="ASY43" s="117"/>
      <c r="ASZ43" s="117"/>
      <c r="ATA43" s="117"/>
      <c r="ATB43" s="117"/>
      <c r="ATC43" s="117"/>
      <c r="ATD43" s="117"/>
      <c r="ATE43" s="117"/>
      <c r="ATF43" s="117"/>
      <c r="ATG43" s="117"/>
      <c r="ATH43" s="117"/>
      <c r="ATI43" s="117"/>
      <c r="ATJ43" s="117"/>
      <c r="ATK43" s="117"/>
      <c r="ATL43" s="117"/>
      <c r="ATM43" s="117"/>
      <c r="ATN43" s="117"/>
      <c r="ATO43" s="117"/>
      <c r="ATP43" s="117"/>
      <c r="ATQ43" s="117"/>
      <c r="ATR43" s="117"/>
      <c r="ATS43" s="117"/>
      <c r="ATT43" s="117"/>
      <c r="ATU43" s="117"/>
      <c r="ATV43" s="117"/>
      <c r="ATW43" s="117"/>
      <c r="ATX43" s="117"/>
      <c r="ATY43" s="117"/>
      <c r="ATZ43" s="117"/>
      <c r="AUA43" s="117"/>
      <c r="AUB43" s="117"/>
      <c r="AUC43" s="117"/>
      <c r="AUD43" s="117"/>
      <c r="AUE43" s="117"/>
      <c r="AUF43" s="117"/>
      <c r="AUG43" s="117"/>
      <c r="AUH43" s="117"/>
      <c r="AUI43" s="117"/>
      <c r="AUJ43" s="117"/>
      <c r="AUK43" s="117"/>
      <c r="AUL43" s="117"/>
      <c r="AUM43" s="117"/>
      <c r="AUN43" s="117"/>
      <c r="AUO43" s="117"/>
      <c r="AUP43" s="117"/>
      <c r="AUQ43" s="117"/>
      <c r="AUR43" s="117"/>
      <c r="AUS43" s="117"/>
      <c r="AUT43" s="117"/>
      <c r="AUU43" s="117"/>
      <c r="AUV43" s="117"/>
      <c r="AUW43" s="117"/>
      <c r="AUX43" s="117"/>
      <c r="AUY43" s="117"/>
      <c r="AUZ43" s="117"/>
      <c r="AVA43" s="117"/>
      <c r="AVB43" s="117"/>
      <c r="AVC43" s="117"/>
      <c r="AVD43" s="117"/>
      <c r="AVE43" s="117"/>
      <c r="AVF43" s="117"/>
      <c r="AVG43" s="117"/>
      <c r="AVH43" s="117"/>
      <c r="AVI43" s="117"/>
      <c r="AVJ43" s="117"/>
      <c r="AVK43" s="117"/>
      <c r="AVL43" s="117"/>
      <c r="AVM43" s="117"/>
      <c r="AVN43" s="117"/>
      <c r="AVO43" s="117"/>
      <c r="AVP43" s="117"/>
      <c r="AVQ43" s="117"/>
      <c r="AVR43" s="117"/>
      <c r="AVS43" s="117"/>
      <c r="AVT43" s="117"/>
      <c r="AVU43" s="117"/>
      <c r="AVV43" s="117"/>
      <c r="AVW43" s="117"/>
      <c r="AVX43" s="117"/>
      <c r="AVY43" s="117"/>
      <c r="AVZ43" s="117"/>
      <c r="AWA43" s="117"/>
      <c r="AWB43" s="117"/>
      <c r="AWC43" s="117"/>
      <c r="AWD43" s="117"/>
      <c r="AWE43" s="117"/>
      <c r="AWF43" s="117"/>
      <c r="AWG43" s="117"/>
      <c r="AWH43" s="117"/>
      <c r="AWI43" s="117"/>
      <c r="AWJ43" s="117"/>
      <c r="AWK43" s="117"/>
      <c r="AWL43" s="117"/>
      <c r="AWM43" s="117"/>
      <c r="AWN43" s="117"/>
      <c r="AWO43" s="117"/>
      <c r="AWP43" s="117"/>
      <c r="AWQ43" s="117"/>
      <c r="AWR43" s="117"/>
      <c r="AWS43" s="117"/>
      <c r="AWT43" s="117"/>
      <c r="AWU43" s="117"/>
      <c r="AWV43" s="117"/>
      <c r="AWW43" s="117"/>
      <c r="AWX43" s="117"/>
      <c r="AWY43" s="117"/>
      <c r="AWZ43" s="117"/>
      <c r="AXA43" s="117"/>
      <c r="AXB43" s="117"/>
      <c r="AXC43" s="117"/>
      <c r="AXD43" s="117"/>
      <c r="AXE43" s="117"/>
      <c r="AXF43" s="117"/>
      <c r="AXG43" s="117"/>
      <c r="AXH43" s="117"/>
      <c r="AXI43" s="117"/>
      <c r="AXJ43" s="117"/>
      <c r="AXK43" s="117"/>
      <c r="AXL43" s="117"/>
      <c r="AXM43" s="117"/>
      <c r="AXN43" s="117"/>
      <c r="AXO43" s="117"/>
      <c r="AXP43" s="117"/>
      <c r="AXQ43" s="117"/>
      <c r="AXR43" s="117"/>
      <c r="AXS43" s="117"/>
      <c r="AXT43" s="117"/>
      <c r="AXU43" s="117"/>
      <c r="AXV43" s="117"/>
      <c r="AXW43" s="117"/>
      <c r="AXX43" s="117"/>
      <c r="AXY43" s="117"/>
      <c r="AXZ43" s="117"/>
      <c r="AYA43" s="117"/>
      <c r="AYB43" s="117"/>
      <c r="AYC43" s="117"/>
      <c r="AYD43" s="117"/>
      <c r="AYE43" s="117"/>
      <c r="AYF43" s="117"/>
      <c r="AYG43" s="117"/>
      <c r="AYH43" s="117"/>
      <c r="AYI43" s="117"/>
      <c r="AYJ43" s="117"/>
      <c r="AYK43" s="117"/>
      <c r="AYL43" s="117"/>
      <c r="AYM43" s="117"/>
      <c r="AYN43" s="117"/>
      <c r="AYO43" s="117"/>
      <c r="AYP43" s="117"/>
      <c r="AYQ43" s="117"/>
      <c r="AYR43" s="117"/>
      <c r="AYS43" s="117"/>
      <c r="AYT43" s="117"/>
      <c r="AYU43" s="117"/>
      <c r="AYV43" s="117"/>
      <c r="AYW43" s="117"/>
      <c r="AYX43" s="117"/>
      <c r="AYY43" s="117"/>
      <c r="AYZ43" s="117"/>
      <c r="AZA43" s="117"/>
      <c r="AZB43" s="117"/>
      <c r="AZC43" s="117"/>
      <c r="AZD43" s="117"/>
      <c r="AZE43" s="117"/>
      <c r="AZF43" s="117"/>
      <c r="AZG43" s="117"/>
      <c r="AZH43" s="117"/>
      <c r="AZI43" s="117"/>
      <c r="AZJ43" s="117"/>
      <c r="AZK43" s="117"/>
      <c r="AZL43" s="117"/>
      <c r="AZM43" s="117"/>
      <c r="AZN43" s="117"/>
      <c r="AZO43" s="117"/>
      <c r="AZP43" s="117"/>
      <c r="AZQ43" s="117"/>
      <c r="AZR43" s="117"/>
      <c r="AZS43" s="117"/>
      <c r="AZT43" s="117"/>
      <c r="AZU43" s="117"/>
      <c r="AZV43" s="117"/>
      <c r="AZW43" s="117"/>
      <c r="AZX43" s="117"/>
      <c r="AZY43" s="117"/>
      <c r="AZZ43" s="117"/>
      <c r="BAA43" s="117"/>
      <c r="BAB43" s="117"/>
      <c r="BAC43" s="117"/>
      <c r="BAD43" s="117"/>
      <c r="BAE43" s="117"/>
      <c r="BAF43" s="117"/>
      <c r="BAG43" s="117"/>
      <c r="BAH43" s="117"/>
      <c r="BAI43" s="117"/>
      <c r="BAJ43" s="117"/>
      <c r="BAK43" s="117"/>
      <c r="BAL43" s="117"/>
      <c r="BAM43" s="117"/>
      <c r="BAN43" s="117"/>
      <c r="BAO43" s="117"/>
      <c r="BAP43" s="117"/>
      <c r="BAQ43" s="117"/>
      <c r="BAR43" s="117"/>
      <c r="BAS43" s="117"/>
      <c r="BAT43" s="117"/>
      <c r="BAU43" s="117"/>
      <c r="BAV43" s="117"/>
      <c r="BAW43" s="117"/>
      <c r="BAX43" s="117"/>
      <c r="BAY43" s="117"/>
      <c r="BAZ43" s="117"/>
      <c r="BBA43" s="117"/>
      <c r="BBB43" s="117"/>
      <c r="BBC43" s="117"/>
      <c r="BBD43" s="117"/>
      <c r="BBE43" s="117"/>
      <c r="BBF43" s="117"/>
      <c r="BBG43" s="117"/>
      <c r="BBH43" s="117"/>
      <c r="BBI43" s="117"/>
      <c r="BBJ43" s="117"/>
      <c r="BBK43" s="117"/>
      <c r="BBL43" s="117"/>
      <c r="BBM43" s="117"/>
      <c r="BBN43" s="117"/>
      <c r="BBO43" s="117"/>
      <c r="BBP43" s="117"/>
      <c r="BBQ43" s="117"/>
      <c r="BBR43" s="117"/>
      <c r="BBS43" s="117"/>
      <c r="BBT43" s="117"/>
      <c r="BBU43" s="117"/>
      <c r="BBV43" s="117"/>
      <c r="BBW43" s="117"/>
      <c r="BBX43" s="117"/>
      <c r="BBY43" s="117"/>
      <c r="BBZ43" s="117"/>
      <c r="BCA43" s="117"/>
      <c r="BCB43" s="117"/>
      <c r="BCC43" s="117"/>
      <c r="BCD43" s="117"/>
      <c r="BCE43" s="117"/>
      <c r="BCF43" s="117"/>
      <c r="BCG43" s="117"/>
      <c r="BCH43" s="117"/>
      <c r="BCI43" s="117"/>
      <c r="BCJ43" s="117"/>
      <c r="BCK43" s="117"/>
      <c r="BCL43" s="117"/>
      <c r="BCM43" s="117"/>
      <c r="BCN43" s="117"/>
      <c r="BCO43" s="117"/>
      <c r="BCP43" s="117"/>
      <c r="BCQ43" s="117"/>
      <c r="BCR43" s="117"/>
      <c r="BCS43" s="117"/>
      <c r="BCT43" s="117"/>
      <c r="BCU43" s="117"/>
      <c r="BCV43" s="117"/>
      <c r="BCW43" s="117"/>
      <c r="BCX43" s="117"/>
      <c r="BCY43" s="117"/>
      <c r="BCZ43" s="117"/>
      <c r="BDA43" s="117"/>
      <c r="BDB43" s="117"/>
      <c r="BDC43" s="117"/>
      <c r="BDD43" s="117"/>
      <c r="BDE43" s="117"/>
      <c r="BDF43" s="117"/>
      <c r="BDG43" s="117"/>
      <c r="BDH43" s="117"/>
      <c r="BDI43" s="117"/>
      <c r="BDJ43" s="117"/>
      <c r="BDK43" s="117"/>
      <c r="BDL43" s="117"/>
      <c r="BDM43" s="117"/>
      <c r="BDN43" s="117"/>
      <c r="BDO43" s="117"/>
      <c r="BDP43" s="117"/>
      <c r="BDQ43" s="117"/>
      <c r="BDR43" s="117"/>
      <c r="BDS43" s="117"/>
      <c r="BDT43" s="117"/>
      <c r="BDU43" s="117"/>
      <c r="BDV43" s="117"/>
      <c r="BDW43" s="117"/>
      <c r="BDX43" s="117"/>
      <c r="BDY43" s="117"/>
      <c r="BDZ43" s="117"/>
      <c r="BEA43" s="117"/>
      <c r="BEB43" s="117"/>
      <c r="BEC43" s="117"/>
      <c r="BED43" s="117"/>
      <c r="BEE43" s="117"/>
      <c r="BEF43" s="117"/>
      <c r="BEG43" s="117"/>
      <c r="BEH43" s="117"/>
      <c r="BEI43" s="117"/>
      <c r="BEJ43" s="117"/>
      <c r="BEK43" s="117"/>
      <c r="BEL43" s="117"/>
      <c r="BEM43" s="117"/>
      <c r="BEN43" s="117"/>
      <c r="BEO43" s="117"/>
      <c r="BEP43" s="117"/>
      <c r="BEQ43" s="117"/>
      <c r="BER43" s="117"/>
      <c r="BES43" s="117"/>
      <c r="BET43" s="117"/>
      <c r="BEU43" s="117"/>
      <c r="BEV43" s="117"/>
      <c r="BEW43" s="117"/>
      <c r="BEX43" s="117"/>
      <c r="BEY43" s="117"/>
      <c r="BEZ43" s="117"/>
      <c r="BFA43" s="117"/>
      <c r="BFB43" s="117"/>
      <c r="BFC43" s="117"/>
      <c r="BFD43" s="117"/>
      <c r="BFE43" s="117"/>
      <c r="BFF43" s="117"/>
      <c r="BFG43" s="117"/>
      <c r="BFH43" s="117"/>
      <c r="BFI43" s="117"/>
      <c r="BFJ43" s="117"/>
      <c r="BFK43" s="117"/>
      <c r="BFL43" s="117"/>
      <c r="BFM43" s="117"/>
      <c r="BFN43" s="117"/>
      <c r="BFO43" s="117"/>
      <c r="BFP43" s="117"/>
      <c r="BFQ43" s="117"/>
      <c r="BFR43" s="117"/>
      <c r="BFS43" s="117"/>
      <c r="BFT43" s="117"/>
      <c r="BFU43" s="117"/>
      <c r="BFV43" s="117"/>
      <c r="BFW43" s="117"/>
      <c r="BFX43" s="117"/>
      <c r="BFY43" s="117"/>
      <c r="BFZ43" s="117"/>
      <c r="BGA43" s="117"/>
      <c r="BGB43" s="117"/>
      <c r="BGC43" s="117"/>
      <c r="BGD43" s="117"/>
      <c r="BGE43" s="117"/>
      <c r="BGF43" s="117"/>
      <c r="BGG43" s="117"/>
      <c r="BGH43" s="117"/>
      <c r="BGI43" s="117"/>
      <c r="BGJ43" s="117"/>
      <c r="BGK43" s="117"/>
      <c r="BGL43" s="117"/>
      <c r="BGM43" s="117"/>
      <c r="BGN43" s="117"/>
      <c r="BGO43" s="117"/>
      <c r="BGP43" s="117"/>
      <c r="BGQ43" s="117"/>
      <c r="BGR43" s="117"/>
      <c r="BGS43" s="117"/>
      <c r="BGT43" s="117"/>
      <c r="BGU43" s="117"/>
      <c r="BGV43" s="117"/>
      <c r="BGW43" s="117"/>
      <c r="BGX43" s="117"/>
      <c r="BGY43" s="117"/>
      <c r="BGZ43" s="117"/>
      <c r="BHA43" s="117"/>
      <c r="BHB43" s="117"/>
      <c r="BHC43" s="117"/>
      <c r="BHD43" s="117"/>
      <c r="BHE43" s="117"/>
      <c r="BHF43" s="117"/>
      <c r="BHG43" s="117"/>
      <c r="BHH43" s="117"/>
      <c r="BHI43" s="117"/>
      <c r="BHJ43" s="117"/>
      <c r="BHK43" s="117"/>
      <c r="BHL43" s="117"/>
      <c r="BHM43" s="117"/>
      <c r="BHN43" s="117"/>
      <c r="BHO43" s="117"/>
      <c r="BHP43" s="117"/>
      <c r="BHQ43" s="117"/>
      <c r="BHR43" s="117"/>
      <c r="BHS43" s="117"/>
      <c r="BHT43" s="117"/>
      <c r="BHU43" s="117"/>
      <c r="BHV43" s="117"/>
      <c r="BHW43" s="117"/>
      <c r="BHX43" s="117"/>
      <c r="BHY43" s="117"/>
      <c r="BHZ43" s="117"/>
      <c r="BIA43" s="117"/>
      <c r="BIB43" s="117"/>
      <c r="BIC43" s="117"/>
      <c r="BID43" s="117"/>
      <c r="BIE43" s="117"/>
      <c r="BIF43" s="117"/>
      <c r="BIG43" s="117"/>
      <c r="BIH43" s="117"/>
      <c r="BII43" s="117"/>
      <c r="BIJ43" s="117"/>
      <c r="BIK43" s="117"/>
      <c r="BIL43" s="117"/>
      <c r="BIM43" s="117"/>
      <c r="BIN43" s="117"/>
      <c r="BIO43" s="117"/>
      <c r="BIP43" s="117"/>
      <c r="BIQ43" s="117"/>
      <c r="BIR43" s="117"/>
      <c r="BIS43" s="117"/>
      <c r="BIT43" s="117"/>
      <c r="BIU43" s="117"/>
      <c r="BIV43" s="117"/>
      <c r="BIW43" s="117"/>
      <c r="BIX43" s="117"/>
      <c r="BIY43" s="117"/>
      <c r="BIZ43" s="117"/>
      <c r="BJA43" s="117"/>
      <c r="BJB43" s="117"/>
      <c r="BJC43" s="117"/>
      <c r="BJD43" s="117"/>
      <c r="BJE43" s="117"/>
      <c r="BJF43" s="117"/>
      <c r="BJG43" s="117"/>
      <c r="BJH43" s="117"/>
      <c r="BJI43" s="117"/>
      <c r="BJJ43" s="117"/>
      <c r="BJK43" s="117"/>
      <c r="BJL43" s="117"/>
      <c r="BJM43" s="117"/>
      <c r="BJN43" s="117"/>
      <c r="BJO43" s="117"/>
      <c r="BJP43" s="117"/>
      <c r="BJQ43" s="117"/>
      <c r="BJR43" s="117"/>
      <c r="BJS43" s="117"/>
      <c r="BJT43" s="117"/>
      <c r="BJU43" s="117"/>
      <c r="BJV43" s="117"/>
      <c r="BJW43" s="117"/>
      <c r="BJX43" s="117"/>
      <c r="BJY43" s="117"/>
      <c r="BJZ43" s="117"/>
      <c r="BKA43" s="117"/>
      <c r="BKB43" s="117"/>
      <c r="BKC43" s="117"/>
      <c r="BKD43" s="117"/>
      <c r="BKE43" s="117"/>
      <c r="BKF43" s="117"/>
      <c r="BKG43" s="117"/>
      <c r="BKH43" s="117"/>
      <c r="BKI43" s="117"/>
      <c r="BKJ43" s="117"/>
      <c r="BKK43" s="117"/>
      <c r="BKL43" s="117"/>
      <c r="BKM43" s="117"/>
      <c r="BKN43" s="117"/>
      <c r="BKO43" s="117"/>
      <c r="BKP43" s="117"/>
      <c r="BKQ43" s="117"/>
      <c r="BKR43" s="117"/>
      <c r="BKS43" s="117"/>
      <c r="BKT43" s="117"/>
      <c r="BKU43" s="117"/>
      <c r="BKV43" s="117"/>
      <c r="BKW43" s="117"/>
      <c r="BKX43" s="117"/>
      <c r="BKY43" s="117"/>
      <c r="BKZ43" s="117"/>
      <c r="BLA43" s="117"/>
      <c r="BLB43" s="117"/>
      <c r="BLC43" s="117"/>
      <c r="BLD43" s="117"/>
      <c r="BLE43" s="117"/>
      <c r="BLF43" s="117"/>
      <c r="BLG43" s="117"/>
      <c r="BLH43" s="117"/>
      <c r="BLI43" s="117"/>
      <c r="BLJ43" s="117"/>
      <c r="BLK43" s="117"/>
      <c r="BLL43" s="117"/>
      <c r="BLM43" s="117"/>
      <c r="BLN43" s="117"/>
      <c r="BLO43" s="117"/>
      <c r="BLP43" s="117"/>
      <c r="BLQ43" s="117"/>
      <c r="BLR43" s="117"/>
      <c r="BLS43" s="117"/>
      <c r="BLT43" s="117"/>
      <c r="BLU43" s="117"/>
      <c r="BLV43" s="117"/>
      <c r="BLW43" s="117"/>
      <c r="BLX43" s="117"/>
      <c r="BLY43" s="117"/>
      <c r="BLZ43" s="117"/>
      <c r="BMA43" s="117"/>
      <c r="BMB43" s="117"/>
      <c r="BMC43" s="117"/>
      <c r="BMD43" s="117"/>
      <c r="BME43" s="117"/>
      <c r="BMF43" s="117"/>
      <c r="BMG43" s="117"/>
      <c r="BMH43" s="117"/>
      <c r="BMI43" s="117"/>
      <c r="BMJ43" s="117"/>
      <c r="BMK43" s="117"/>
      <c r="BML43" s="117"/>
      <c r="BMM43" s="117"/>
      <c r="BMN43" s="117"/>
      <c r="BMO43" s="117"/>
      <c r="BMP43" s="117"/>
      <c r="BMQ43" s="117"/>
      <c r="BMR43" s="117"/>
      <c r="BMS43" s="117"/>
      <c r="BMT43" s="117"/>
      <c r="BMU43" s="117"/>
      <c r="BMV43" s="117"/>
      <c r="BMW43" s="117"/>
      <c r="BMX43" s="117"/>
      <c r="BMY43" s="117"/>
      <c r="BMZ43" s="117"/>
      <c r="BNA43" s="117"/>
      <c r="BNB43" s="117"/>
      <c r="BNC43" s="117"/>
      <c r="BND43" s="117"/>
      <c r="BNE43" s="117"/>
      <c r="BNF43" s="117"/>
      <c r="BNG43" s="117"/>
      <c r="BNH43" s="117"/>
      <c r="BNI43" s="117"/>
      <c r="BNJ43" s="117"/>
      <c r="BNK43" s="117"/>
      <c r="BNL43" s="117"/>
      <c r="BNM43" s="117"/>
      <c r="BNN43" s="117"/>
      <c r="BNO43" s="117"/>
      <c r="BNP43" s="117"/>
      <c r="BNQ43" s="117"/>
      <c r="BNR43" s="117"/>
      <c r="BNS43" s="117"/>
      <c r="BNT43" s="117"/>
      <c r="BNU43" s="117"/>
      <c r="BNV43" s="117"/>
      <c r="BNW43" s="117"/>
      <c r="BNX43" s="117"/>
      <c r="BNY43" s="117"/>
      <c r="BNZ43" s="117"/>
      <c r="BOA43" s="117"/>
      <c r="BOB43" s="117"/>
      <c r="BOC43" s="117"/>
      <c r="BOD43" s="117"/>
      <c r="BOE43" s="117"/>
      <c r="BOF43" s="117"/>
      <c r="BOG43" s="117"/>
      <c r="BOH43" s="117"/>
      <c r="BOI43" s="117"/>
      <c r="BOJ43" s="117"/>
      <c r="BOK43" s="117"/>
      <c r="BOL43" s="117"/>
      <c r="BOM43" s="117"/>
      <c r="BON43" s="117"/>
      <c r="BOO43" s="117"/>
      <c r="BOP43" s="117"/>
      <c r="BOQ43" s="117"/>
      <c r="BOR43" s="117"/>
      <c r="BOS43" s="117"/>
      <c r="BOT43" s="117"/>
      <c r="BOU43" s="117"/>
      <c r="BOV43" s="117"/>
      <c r="BOW43" s="117"/>
      <c r="BOX43" s="117"/>
      <c r="BOY43" s="117"/>
      <c r="BOZ43" s="117"/>
      <c r="BPA43" s="117"/>
      <c r="BPB43" s="117"/>
      <c r="BPC43" s="117"/>
      <c r="BPD43" s="117"/>
      <c r="BPE43" s="117"/>
      <c r="BPF43" s="117"/>
      <c r="BPG43" s="117"/>
      <c r="BPH43" s="117"/>
      <c r="BPI43" s="117"/>
      <c r="BPJ43" s="117"/>
      <c r="BPK43" s="117"/>
      <c r="BPL43" s="117"/>
      <c r="BPM43" s="117"/>
      <c r="BPN43" s="117"/>
      <c r="BPO43" s="117"/>
      <c r="BPP43" s="117"/>
      <c r="BPQ43" s="117"/>
      <c r="BPR43" s="117"/>
      <c r="BPS43" s="117"/>
      <c r="BPT43" s="117"/>
      <c r="BPU43" s="117"/>
      <c r="BPV43" s="117"/>
      <c r="BPW43" s="117"/>
      <c r="BPX43" s="117"/>
      <c r="BPY43" s="117"/>
      <c r="BPZ43" s="117"/>
      <c r="BQA43" s="117"/>
      <c r="BQB43" s="117"/>
      <c r="BQC43" s="117"/>
      <c r="BQD43" s="117"/>
      <c r="BQE43" s="117"/>
      <c r="BQF43" s="117"/>
      <c r="BQG43" s="117"/>
      <c r="BQH43" s="117"/>
      <c r="BQI43" s="117"/>
      <c r="BQJ43" s="117"/>
      <c r="BQK43" s="117"/>
      <c r="BQL43" s="117"/>
      <c r="BQM43" s="117"/>
      <c r="BQN43" s="117"/>
      <c r="BQO43" s="117"/>
      <c r="BQP43" s="117"/>
      <c r="BQQ43" s="117"/>
      <c r="BQR43" s="117"/>
      <c r="BQS43" s="117"/>
      <c r="BQT43" s="117"/>
      <c r="BQU43" s="117"/>
      <c r="BQV43" s="117"/>
      <c r="BQW43" s="117"/>
      <c r="BQX43" s="117"/>
      <c r="BQY43" s="117"/>
      <c r="BQZ43" s="117"/>
      <c r="BRA43" s="117"/>
      <c r="BRB43" s="117"/>
      <c r="BRC43" s="117"/>
      <c r="BRD43" s="117"/>
      <c r="BRE43" s="117"/>
      <c r="BRF43" s="117"/>
      <c r="BRG43" s="117"/>
      <c r="BRH43" s="117"/>
      <c r="BRI43" s="117"/>
      <c r="BRJ43" s="117"/>
      <c r="BRK43" s="117"/>
      <c r="BRL43" s="117"/>
      <c r="BRM43" s="117"/>
      <c r="BRN43" s="117"/>
      <c r="BRO43" s="117"/>
      <c r="BRP43" s="117"/>
      <c r="BRQ43" s="117"/>
      <c r="BRR43" s="117"/>
      <c r="BRS43" s="117"/>
      <c r="BRT43" s="117"/>
      <c r="BRU43" s="117"/>
      <c r="BRV43" s="117"/>
      <c r="BRW43" s="117"/>
      <c r="BRX43" s="117"/>
      <c r="BRY43" s="117"/>
      <c r="BRZ43" s="117"/>
      <c r="BSA43" s="117"/>
      <c r="BSB43" s="117"/>
      <c r="BSC43" s="117"/>
      <c r="BSD43" s="117"/>
      <c r="BSE43" s="117"/>
      <c r="BSF43" s="117"/>
      <c r="BSG43" s="117"/>
      <c r="BSH43" s="117"/>
      <c r="BSI43" s="117"/>
      <c r="BSJ43" s="117"/>
      <c r="BSK43" s="117"/>
      <c r="BSL43" s="117"/>
      <c r="BSM43" s="117"/>
      <c r="BSN43" s="117"/>
      <c r="BSO43" s="117"/>
      <c r="BSP43" s="117"/>
      <c r="BSQ43" s="117"/>
      <c r="BSR43" s="117"/>
      <c r="BSS43" s="117"/>
      <c r="BST43" s="117"/>
      <c r="BSU43" s="117"/>
      <c r="BSV43" s="117"/>
      <c r="BSW43" s="117"/>
      <c r="BSX43" s="117"/>
      <c r="BSY43" s="117"/>
      <c r="BSZ43" s="117"/>
      <c r="BTA43" s="117"/>
      <c r="BTB43" s="117"/>
      <c r="BTC43" s="117"/>
      <c r="BTD43" s="117"/>
      <c r="BTE43" s="117"/>
      <c r="BTF43" s="117"/>
      <c r="BTG43" s="117"/>
      <c r="BTH43" s="117"/>
      <c r="BTI43" s="117"/>
      <c r="BTJ43" s="117"/>
      <c r="BTK43" s="117"/>
      <c r="BTL43" s="117"/>
      <c r="BTM43" s="117"/>
      <c r="BTN43" s="117"/>
      <c r="BTO43" s="117"/>
      <c r="BTP43" s="117"/>
      <c r="BTQ43" s="117"/>
      <c r="BTR43" s="117"/>
      <c r="BTS43" s="117"/>
      <c r="BTT43" s="117"/>
      <c r="BTU43" s="117"/>
      <c r="BTV43" s="117"/>
      <c r="BTW43" s="117"/>
      <c r="BTX43" s="117"/>
      <c r="BTY43" s="117"/>
      <c r="BTZ43" s="117"/>
      <c r="BUA43" s="117"/>
      <c r="BUB43" s="117"/>
      <c r="BUC43" s="117"/>
      <c r="BUD43" s="117"/>
      <c r="BUE43" s="117"/>
      <c r="BUF43" s="117"/>
      <c r="BUG43" s="117"/>
      <c r="BUH43" s="117"/>
      <c r="BUI43" s="117"/>
      <c r="BUJ43" s="117"/>
      <c r="BUK43" s="117"/>
      <c r="BUL43" s="117"/>
      <c r="BUM43" s="117"/>
      <c r="BUN43" s="117"/>
      <c r="BUO43" s="117"/>
      <c r="BUP43" s="117"/>
      <c r="BUQ43" s="117"/>
      <c r="BUR43" s="117"/>
      <c r="BUS43" s="117"/>
      <c r="BUT43" s="117"/>
      <c r="BUU43" s="117"/>
      <c r="BUV43" s="117"/>
      <c r="BUW43" s="117"/>
      <c r="BUX43" s="117"/>
      <c r="BUY43" s="117"/>
      <c r="BUZ43" s="117"/>
      <c r="BVA43" s="117"/>
      <c r="BVB43" s="117"/>
      <c r="BVC43" s="117"/>
      <c r="BVD43" s="117"/>
      <c r="BVE43" s="117"/>
      <c r="BVF43" s="117"/>
      <c r="BVG43" s="117"/>
      <c r="BVH43" s="117"/>
      <c r="BVI43" s="117"/>
      <c r="BVJ43" s="117"/>
      <c r="BVK43" s="117"/>
      <c r="BVL43" s="117"/>
      <c r="BVM43" s="117"/>
      <c r="BVN43" s="117"/>
      <c r="BVO43" s="117"/>
      <c r="BVP43" s="117"/>
      <c r="BVQ43" s="117"/>
      <c r="BVR43" s="117"/>
      <c r="BVS43" s="117"/>
      <c r="BVT43" s="117"/>
      <c r="BVU43" s="117"/>
      <c r="BVV43" s="117"/>
      <c r="BVW43" s="117"/>
      <c r="BVX43" s="117"/>
      <c r="BVY43" s="117"/>
      <c r="BVZ43" s="117"/>
      <c r="BWA43" s="117"/>
      <c r="BWB43" s="117"/>
      <c r="BWC43" s="117"/>
      <c r="BWD43" s="117"/>
      <c r="BWE43" s="117"/>
      <c r="BWF43" s="117"/>
      <c r="BWG43" s="117"/>
      <c r="BWH43" s="117"/>
      <c r="BWI43" s="117"/>
      <c r="BWJ43" s="117"/>
      <c r="BWK43" s="117"/>
      <c r="BWL43" s="117"/>
      <c r="BWM43" s="117"/>
      <c r="BWN43" s="117"/>
      <c r="BWO43" s="117"/>
      <c r="BWP43" s="117"/>
      <c r="BWQ43" s="117"/>
      <c r="BWR43" s="117"/>
      <c r="BWS43" s="117"/>
      <c r="BWT43" s="117"/>
      <c r="BWU43" s="117"/>
      <c r="BWV43" s="117"/>
      <c r="BWW43" s="117"/>
      <c r="BWX43" s="117"/>
      <c r="BWY43" s="117"/>
      <c r="BWZ43" s="117"/>
      <c r="BXA43" s="117"/>
      <c r="BXB43" s="117"/>
      <c r="BXC43" s="117"/>
      <c r="BXD43" s="117"/>
      <c r="BXE43" s="117"/>
      <c r="BXF43" s="117"/>
      <c r="BXG43" s="117"/>
      <c r="BXH43" s="117"/>
      <c r="BXI43" s="117"/>
      <c r="BXJ43" s="117"/>
      <c r="BXK43" s="117"/>
      <c r="BXL43" s="117"/>
      <c r="BXM43" s="117"/>
      <c r="BXN43" s="117"/>
      <c r="BXO43" s="117"/>
      <c r="BXP43" s="117"/>
      <c r="BXQ43" s="117"/>
      <c r="BXR43" s="117"/>
      <c r="BXS43" s="117"/>
      <c r="BXT43" s="117"/>
      <c r="BXU43" s="117"/>
      <c r="BXV43" s="117"/>
      <c r="BXW43" s="117"/>
      <c r="BXX43" s="117"/>
      <c r="BXY43" s="117"/>
      <c r="BXZ43" s="117"/>
      <c r="BYA43" s="117"/>
      <c r="BYB43" s="117"/>
      <c r="BYC43" s="117"/>
      <c r="BYD43" s="117"/>
      <c r="BYE43" s="117"/>
      <c r="BYF43" s="117"/>
      <c r="BYG43" s="117"/>
      <c r="BYH43" s="117"/>
      <c r="BYI43" s="117"/>
      <c r="BYJ43" s="117"/>
      <c r="BYK43" s="117"/>
      <c r="BYL43" s="117"/>
      <c r="BYM43" s="117"/>
      <c r="BYN43" s="117"/>
      <c r="BYO43" s="117"/>
      <c r="BYP43" s="117"/>
      <c r="BYQ43" s="117"/>
      <c r="BYR43" s="117"/>
      <c r="BYS43" s="117"/>
      <c r="BYT43" s="117"/>
      <c r="BYU43" s="117"/>
      <c r="BYV43" s="117"/>
      <c r="BYW43" s="117"/>
      <c r="BYX43" s="117"/>
      <c r="BYY43" s="117"/>
      <c r="BYZ43" s="117"/>
      <c r="BZA43" s="117"/>
      <c r="BZB43" s="117"/>
      <c r="BZC43" s="117"/>
      <c r="BZD43" s="117"/>
      <c r="BZE43" s="117"/>
      <c r="BZF43" s="117"/>
      <c r="BZG43" s="117"/>
      <c r="BZH43" s="117"/>
      <c r="BZI43" s="117"/>
      <c r="BZJ43" s="117"/>
      <c r="BZK43" s="117"/>
      <c r="BZL43" s="117"/>
      <c r="BZM43" s="117"/>
      <c r="BZN43" s="117"/>
      <c r="BZO43" s="117"/>
      <c r="BZP43" s="117"/>
      <c r="BZQ43" s="117"/>
      <c r="BZR43" s="117"/>
      <c r="BZS43" s="117"/>
      <c r="BZT43" s="117"/>
      <c r="BZU43" s="117"/>
      <c r="BZV43" s="117"/>
      <c r="BZW43" s="117"/>
      <c r="BZX43" s="117"/>
      <c r="BZY43" s="117"/>
      <c r="BZZ43" s="117"/>
      <c r="CAA43" s="117"/>
      <c r="CAB43" s="117"/>
      <c r="CAC43" s="117"/>
      <c r="CAD43" s="117"/>
      <c r="CAE43" s="117"/>
      <c r="CAF43" s="117"/>
      <c r="CAG43" s="117"/>
      <c r="CAH43" s="117"/>
      <c r="CAI43" s="117"/>
      <c r="CAJ43" s="117"/>
      <c r="CAK43" s="117"/>
      <c r="CAL43" s="117"/>
      <c r="CAM43" s="117"/>
      <c r="CAN43" s="117"/>
      <c r="CAO43" s="117"/>
      <c r="CAP43" s="117"/>
      <c r="CAQ43" s="117"/>
      <c r="CAR43" s="117"/>
      <c r="CAS43" s="117"/>
      <c r="CAT43" s="117"/>
      <c r="CAU43" s="117"/>
      <c r="CAV43" s="117"/>
      <c r="CAW43" s="117"/>
      <c r="CAX43" s="117"/>
      <c r="CAY43" s="117"/>
      <c r="CAZ43" s="117"/>
      <c r="CBA43" s="117"/>
      <c r="CBB43" s="117"/>
      <c r="CBC43" s="117"/>
      <c r="CBD43" s="117"/>
      <c r="CBE43" s="117"/>
      <c r="CBF43" s="117"/>
      <c r="CBG43" s="117"/>
      <c r="CBH43" s="117"/>
      <c r="CBI43" s="117"/>
      <c r="CBJ43" s="117"/>
      <c r="CBK43" s="117"/>
      <c r="CBL43" s="117"/>
      <c r="CBM43" s="117"/>
      <c r="CBN43" s="117"/>
      <c r="CBO43" s="117"/>
      <c r="CBP43" s="117"/>
      <c r="CBQ43" s="117"/>
      <c r="CBR43" s="117"/>
      <c r="CBS43" s="117"/>
      <c r="CBT43" s="117"/>
      <c r="CBU43" s="117"/>
      <c r="CBV43" s="117"/>
      <c r="CBW43" s="117"/>
      <c r="CBX43" s="117"/>
      <c r="CBY43" s="117"/>
      <c r="CBZ43" s="117"/>
      <c r="CCA43" s="117"/>
      <c r="CCB43" s="117"/>
      <c r="CCC43" s="117"/>
      <c r="CCD43" s="117"/>
      <c r="CCE43" s="117"/>
      <c r="CCF43" s="117"/>
      <c r="CCG43" s="117"/>
      <c r="CCH43" s="117"/>
      <c r="CCI43" s="117"/>
      <c r="CCJ43" s="117"/>
      <c r="CCK43" s="117"/>
      <c r="CCL43" s="117"/>
      <c r="CCM43" s="117"/>
      <c r="CCN43" s="117"/>
      <c r="CCO43" s="117"/>
      <c r="CCP43" s="117"/>
      <c r="CCQ43" s="117"/>
      <c r="CCR43" s="117"/>
      <c r="CCS43" s="117"/>
      <c r="CCT43" s="117"/>
      <c r="CCU43" s="117"/>
      <c r="CCV43" s="117"/>
      <c r="CCW43" s="117"/>
      <c r="CCX43" s="117"/>
      <c r="CCY43" s="117"/>
      <c r="CCZ43" s="117"/>
      <c r="CDA43" s="117"/>
      <c r="CDB43" s="117"/>
      <c r="CDC43" s="117"/>
      <c r="CDD43" s="117"/>
      <c r="CDE43" s="117"/>
      <c r="CDF43" s="117"/>
      <c r="CDG43" s="117"/>
      <c r="CDH43" s="117"/>
      <c r="CDI43" s="117"/>
      <c r="CDJ43" s="117"/>
      <c r="CDK43" s="117"/>
      <c r="CDL43" s="117"/>
      <c r="CDM43" s="117"/>
      <c r="CDN43" s="117"/>
      <c r="CDO43" s="117"/>
      <c r="CDP43" s="117"/>
      <c r="CDQ43" s="117"/>
      <c r="CDR43" s="117"/>
      <c r="CDS43" s="117"/>
      <c r="CDT43" s="117"/>
      <c r="CDU43" s="117"/>
      <c r="CDV43" s="117"/>
      <c r="CDW43" s="117"/>
      <c r="CDX43" s="117"/>
      <c r="CDY43" s="117"/>
      <c r="CDZ43" s="117"/>
      <c r="CEA43" s="117"/>
      <c r="CEB43" s="117"/>
      <c r="CEC43" s="117"/>
      <c r="CED43" s="117"/>
      <c r="CEE43" s="117"/>
      <c r="CEF43" s="117"/>
      <c r="CEG43" s="117"/>
      <c r="CEH43" s="117"/>
      <c r="CEI43" s="117"/>
      <c r="CEJ43" s="117"/>
      <c r="CEK43" s="117"/>
      <c r="CEL43" s="117"/>
      <c r="CEM43" s="117"/>
      <c r="CEN43" s="117"/>
      <c r="CEO43" s="117"/>
      <c r="CEP43" s="117"/>
      <c r="CEQ43" s="117"/>
      <c r="CER43" s="117"/>
      <c r="CES43" s="117"/>
      <c r="CET43" s="117"/>
      <c r="CEU43" s="117"/>
      <c r="CEV43" s="117"/>
      <c r="CEW43" s="117"/>
      <c r="CEX43" s="117"/>
      <c r="CEY43" s="117"/>
      <c r="CEZ43" s="117"/>
      <c r="CFA43" s="117"/>
      <c r="CFB43" s="117"/>
      <c r="CFC43" s="117"/>
      <c r="CFD43" s="117"/>
      <c r="CFE43" s="117"/>
      <c r="CFF43" s="117"/>
      <c r="CFG43" s="117"/>
      <c r="CFH43" s="117"/>
      <c r="CFI43" s="117"/>
      <c r="CFJ43" s="117"/>
      <c r="CFK43" s="117"/>
      <c r="CFL43" s="117"/>
      <c r="CFM43" s="117"/>
      <c r="CFN43" s="117"/>
      <c r="CFO43" s="117"/>
      <c r="CFP43" s="117"/>
      <c r="CFQ43" s="117"/>
      <c r="CFR43" s="117"/>
      <c r="CFS43" s="117"/>
      <c r="CFT43" s="117"/>
      <c r="CFU43" s="117"/>
      <c r="CFV43" s="117"/>
      <c r="CFW43" s="117"/>
      <c r="CFX43" s="117"/>
      <c r="CFY43" s="117"/>
      <c r="CFZ43" s="117"/>
      <c r="CGA43" s="117"/>
      <c r="CGB43" s="117"/>
      <c r="CGC43" s="117"/>
      <c r="CGD43" s="117"/>
      <c r="CGE43" s="117"/>
      <c r="CGF43" s="117"/>
      <c r="CGG43" s="117"/>
      <c r="CGH43" s="117"/>
      <c r="CGI43" s="117"/>
      <c r="CGJ43" s="117"/>
      <c r="CGK43" s="117"/>
      <c r="CGL43" s="117"/>
      <c r="CGM43" s="117"/>
      <c r="CGN43" s="117"/>
      <c r="CGO43" s="117"/>
      <c r="CGP43" s="117"/>
      <c r="CGQ43" s="117"/>
      <c r="CGR43" s="117"/>
      <c r="CGS43" s="117"/>
      <c r="CGT43" s="117"/>
      <c r="CGU43" s="117"/>
      <c r="CGV43" s="117"/>
      <c r="CGW43" s="117"/>
      <c r="CGX43" s="117"/>
      <c r="CGY43" s="117"/>
      <c r="CGZ43" s="117"/>
      <c r="CHA43" s="117"/>
      <c r="CHB43" s="117"/>
      <c r="CHC43" s="117"/>
      <c r="CHD43" s="117"/>
      <c r="CHE43" s="117"/>
      <c r="CHF43" s="117"/>
      <c r="CHG43" s="117"/>
      <c r="CHH43" s="117"/>
      <c r="CHI43" s="117"/>
      <c r="CHJ43" s="117"/>
      <c r="CHK43" s="117"/>
      <c r="CHL43" s="117"/>
      <c r="CHM43" s="117"/>
      <c r="CHN43" s="117"/>
      <c r="CHO43" s="117"/>
      <c r="CHP43" s="117"/>
      <c r="CHQ43" s="117"/>
      <c r="CHR43" s="117"/>
      <c r="CHS43" s="117"/>
      <c r="CHT43" s="117"/>
      <c r="CHU43" s="117"/>
      <c r="CHV43" s="117"/>
      <c r="CHW43" s="117"/>
      <c r="CHX43" s="117"/>
      <c r="CHY43" s="117"/>
      <c r="CHZ43" s="117"/>
      <c r="CIA43" s="117"/>
      <c r="CIB43" s="117"/>
      <c r="CIC43" s="117"/>
      <c r="CID43" s="117"/>
      <c r="CIE43" s="117"/>
      <c r="CIF43" s="117"/>
      <c r="CIG43" s="117"/>
      <c r="CIH43" s="117"/>
      <c r="CII43" s="117"/>
      <c r="CIJ43" s="117"/>
      <c r="CIK43" s="117"/>
      <c r="CIL43" s="117"/>
      <c r="CIM43" s="117"/>
      <c r="CIN43" s="117"/>
      <c r="CIO43" s="117"/>
      <c r="CIP43" s="117"/>
      <c r="CIQ43" s="117"/>
      <c r="CIR43" s="117"/>
      <c r="CIS43" s="117"/>
      <c r="CIT43" s="117"/>
      <c r="CIU43" s="117"/>
      <c r="CIV43" s="117"/>
      <c r="CIW43" s="117"/>
      <c r="CIX43" s="117"/>
      <c r="CIY43" s="117"/>
      <c r="CIZ43" s="117"/>
      <c r="CJA43" s="117"/>
      <c r="CJB43" s="117"/>
      <c r="CJC43" s="117"/>
      <c r="CJD43" s="117"/>
      <c r="CJE43" s="117"/>
      <c r="CJF43" s="117"/>
      <c r="CJG43" s="117"/>
      <c r="CJH43" s="117"/>
      <c r="CJI43" s="117"/>
      <c r="CJJ43" s="117"/>
      <c r="CJK43" s="117"/>
      <c r="CJL43" s="117"/>
      <c r="CJM43" s="117"/>
      <c r="CJN43" s="117"/>
      <c r="CJO43" s="117"/>
      <c r="CJP43" s="117"/>
      <c r="CJQ43" s="117"/>
      <c r="CJR43" s="117"/>
      <c r="CJS43" s="117"/>
      <c r="CJT43" s="117"/>
      <c r="CJU43" s="117"/>
      <c r="CJV43" s="117"/>
      <c r="CJW43" s="117"/>
      <c r="CJX43" s="117"/>
      <c r="CJY43" s="117"/>
      <c r="CJZ43" s="117"/>
      <c r="CKA43" s="117"/>
      <c r="CKB43" s="117"/>
      <c r="CKC43" s="117"/>
      <c r="CKD43" s="117"/>
      <c r="CKE43" s="117"/>
      <c r="CKF43" s="117"/>
      <c r="CKG43" s="117"/>
      <c r="CKH43" s="117"/>
      <c r="CKI43" s="117"/>
      <c r="CKJ43" s="117"/>
      <c r="CKK43" s="117"/>
      <c r="CKL43" s="117"/>
      <c r="CKM43" s="117"/>
      <c r="CKN43" s="117"/>
      <c r="CKO43" s="117"/>
      <c r="CKP43" s="117"/>
      <c r="CKQ43" s="117"/>
      <c r="CKR43" s="117"/>
      <c r="CKS43" s="117"/>
      <c r="CKT43" s="117"/>
      <c r="CKU43" s="117"/>
      <c r="CKV43" s="117"/>
      <c r="CKW43" s="117"/>
      <c r="CKX43" s="117"/>
      <c r="CKY43" s="117"/>
      <c r="CKZ43" s="117"/>
      <c r="CLA43" s="117"/>
      <c r="CLB43" s="117"/>
      <c r="CLC43" s="117"/>
      <c r="CLD43" s="117"/>
      <c r="CLE43" s="117"/>
      <c r="CLF43" s="117"/>
      <c r="CLG43" s="117"/>
      <c r="CLH43" s="117"/>
      <c r="CLI43" s="117"/>
      <c r="CLJ43" s="117"/>
      <c r="CLK43" s="117"/>
      <c r="CLL43" s="117"/>
      <c r="CLM43" s="117"/>
      <c r="CLN43" s="117"/>
      <c r="CLO43" s="117"/>
      <c r="CLP43" s="117"/>
      <c r="CLQ43" s="117"/>
      <c r="CLR43" s="117"/>
      <c r="CLS43" s="117"/>
      <c r="CLT43" s="117"/>
      <c r="CLU43" s="117"/>
      <c r="CLV43" s="117"/>
      <c r="CLW43" s="117"/>
      <c r="CLX43" s="117"/>
      <c r="CLY43" s="117"/>
      <c r="CLZ43" s="117"/>
      <c r="CMA43" s="117"/>
      <c r="CMB43" s="117"/>
      <c r="CMC43" s="117"/>
      <c r="CMD43" s="117"/>
      <c r="CME43" s="117"/>
      <c r="CMF43" s="117"/>
      <c r="CMG43" s="117"/>
      <c r="CMH43" s="117"/>
      <c r="CMI43" s="117"/>
      <c r="CMJ43" s="117"/>
      <c r="CMK43" s="117"/>
      <c r="CML43" s="117"/>
      <c r="CMM43" s="117"/>
      <c r="CMN43" s="117"/>
      <c r="CMO43" s="117"/>
      <c r="CMP43" s="117"/>
      <c r="CMQ43" s="117"/>
      <c r="CMR43" s="117"/>
      <c r="CMS43" s="117"/>
      <c r="CMT43" s="117"/>
      <c r="CMU43" s="117"/>
      <c r="CMV43" s="117"/>
      <c r="CMW43" s="117"/>
      <c r="CMX43" s="117"/>
      <c r="CMY43" s="117"/>
      <c r="CMZ43" s="117"/>
      <c r="CNA43" s="117"/>
      <c r="CNB43" s="117"/>
      <c r="CNC43" s="117"/>
      <c r="CND43" s="117"/>
      <c r="CNE43" s="117"/>
      <c r="CNF43" s="117"/>
      <c r="CNG43" s="117"/>
      <c r="CNH43" s="117"/>
      <c r="CNI43" s="117"/>
      <c r="CNJ43" s="117"/>
      <c r="CNK43" s="117"/>
      <c r="CNL43" s="117"/>
      <c r="CNM43" s="117"/>
      <c r="CNN43" s="117"/>
      <c r="CNO43" s="117"/>
      <c r="CNP43" s="117"/>
      <c r="CNQ43" s="117"/>
      <c r="CNR43" s="117"/>
      <c r="CNS43" s="117"/>
      <c r="CNT43" s="117"/>
      <c r="CNU43" s="117"/>
      <c r="CNV43" s="117"/>
      <c r="CNW43" s="117"/>
      <c r="CNX43" s="117"/>
      <c r="CNY43" s="117"/>
      <c r="CNZ43" s="117"/>
      <c r="COA43" s="117"/>
      <c r="COB43" s="117"/>
      <c r="COC43" s="117"/>
      <c r="COD43" s="117"/>
      <c r="COE43" s="117"/>
      <c r="COF43" s="117"/>
      <c r="COG43" s="117"/>
      <c r="COH43" s="117"/>
      <c r="COI43" s="117"/>
      <c r="COJ43" s="117"/>
      <c r="COK43" s="117"/>
      <c r="COL43" s="117"/>
      <c r="COM43" s="117"/>
      <c r="CON43" s="117"/>
      <c r="COO43" s="117"/>
      <c r="COP43" s="117"/>
      <c r="COQ43" s="117"/>
      <c r="COR43" s="117"/>
      <c r="COS43" s="117"/>
      <c r="COT43" s="117"/>
      <c r="COU43" s="117"/>
      <c r="COV43" s="117"/>
      <c r="COW43" s="117"/>
      <c r="COX43" s="117"/>
      <c r="COY43" s="117"/>
      <c r="COZ43" s="117"/>
      <c r="CPA43" s="117"/>
      <c r="CPB43" s="117"/>
      <c r="CPC43" s="117"/>
      <c r="CPD43" s="117"/>
      <c r="CPE43" s="117"/>
      <c r="CPF43" s="117"/>
      <c r="CPG43" s="117"/>
      <c r="CPH43" s="117"/>
      <c r="CPI43" s="117"/>
      <c r="CPJ43" s="117"/>
      <c r="CPK43" s="117"/>
      <c r="CPL43" s="117"/>
      <c r="CPM43" s="117"/>
      <c r="CPN43" s="117"/>
      <c r="CPO43" s="117"/>
      <c r="CPP43" s="117"/>
      <c r="CPQ43" s="117"/>
      <c r="CPR43" s="117"/>
      <c r="CPS43" s="117"/>
      <c r="CPT43" s="117"/>
      <c r="CPU43" s="117"/>
      <c r="CPV43" s="117"/>
      <c r="CPW43" s="117"/>
      <c r="CPX43" s="117"/>
      <c r="CPY43" s="117"/>
      <c r="CPZ43" s="117"/>
      <c r="CQA43" s="117"/>
      <c r="CQB43" s="117"/>
      <c r="CQC43" s="117"/>
      <c r="CQD43" s="117"/>
      <c r="CQE43" s="117"/>
      <c r="CQF43" s="117"/>
      <c r="CQG43" s="117"/>
      <c r="CQH43" s="117"/>
      <c r="CQI43" s="117"/>
      <c r="CQJ43" s="117"/>
      <c r="CQK43" s="117"/>
      <c r="CQL43" s="117"/>
      <c r="CQM43" s="117"/>
      <c r="CQN43" s="117"/>
      <c r="CQO43" s="117"/>
      <c r="CQP43" s="117"/>
      <c r="CQQ43" s="117"/>
      <c r="CQR43" s="117"/>
      <c r="CQS43" s="117"/>
      <c r="CQT43" s="117"/>
      <c r="CQU43" s="117"/>
      <c r="CQV43" s="117"/>
      <c r="CQW43" s="117"/>
      <c r="CQX43" s="117"/>
      <c r="CQY43" s="117"/>
      <c r="CQZ43" s="117"/>
      <c r="CRA43" s="117"/>
      <c r="CRB43" s="117"/>
      <c r="CRC43" s="117"/>
      <c r="CRD43" s="117"/>
      <c r="CRE43" s="117"/>
      <c r="CRF43" s="117"/>
      <c r="CRG43" s="117"/>
      <c r="CRH43" s="117"/>
      <c r="CRI43" s="117"/>
      <c r="CRJ43" s="117"/>
      <c r="CRK43" s="117"/>
      <c r="CRL43" s="117"/>
      <c r="CRM43" s="117"/>
      <c r="CRN43" s="117"/>
      <c r="CRO43" s="117"/>
      <c r="CRP43" s="117"/>
      <c r="CRQ43" s="117"/>
      <c r="CRR43" s="117"/>
      <c r="CRS43" s="117"/>
      <c r="CRT43" s="117"/>
      <c r="CRU43" s="117"/>
      <c r="CRV43" s="117"/>
      <c r="CRW43" s="117"/>
      <c r="CRX43" s="117"/>
      <c r="CRY43" s="117"/>
      <c r="CRZ43" s="117"/>
      <c r="CSA43" s="117"/>
      <c r="CSB43" s="117"/>
      <c r="CSC43" s="117"/>
      <c r="CSD43" s="117"/>
      <c r="CSE43" s="117"/>
      <c r="CSF43" s="117"/>
      <c r="CSG43" s="117"/>
      <c r="CSH43" s="117"/>
      <c r="CSI43" s="117"/>
      <c r="CSJ43" s="117"/>
      <c r="CSK43" s="117"/>
      <c r="CSL43" s="117"/>
      <c r="CSM43" s="117"/>
      <c r="CSN43" s="117"/>
      <c r="CSO43" s="117"/>
      <c r="CSP43" s="117"/>
      <c r="CSQ43" s="117"/>
      <c r="CSR43" s="117"/>
      <c r="CSS43" s="117"/>
      <c r="CST43" s="117"/>
      <c r="CSU43" s="117"/>
      <c r="CSV43" s="117"/>
      <c r="CSW43" s="117"/>
      <c r="CSX43" s="117"/>
      <c r="CSY43" s="117"/>
      <c r="CSZ43" s="117"/>
      <c r="CTA43" s="117"/>
      <c r="CTB43" s="117"/>
      <c r="CTC43" s="117"/>
      <c r="CTD43" s="117"/>
      <c r="CTE43" s="117"/>
      <c r="CTF43" s="117"/>
      <c r="CTG43" s="117"/>
      <c r="CTH43" s="117"/>
      <c r="CTI43" s="117"/>
      <c r="CTJ43" s="117"/>
      <c r="CTK43" s="117"/>
      <c r="CTL43" s="117"/>
      <c r="CTM43" s="117"/>
      <c r="CTN43" s="117"/>
      <c r="CTO43" s="117"/>
      <c r="CTP43" s="117"/>
      <c r="CTQ43" s="117"/>
      <c r="CTR43" s="117"/>
      <c r="CTS43" s="117"/>
      <c r="CTT43" s="117"/>
      <c r="CTU43" s="117"/>
      <c r="CTV43" s="117"/>
      <c r="CTW43" s="117"/>
      <c r="CTX43" s="117"/>
      <c r="CTY43" s="117"/>
      <c r="CTZ43" s="117"/>
      <c r="CUA43" s="117"/>
      <c r="CUB43" s="117"/>
      <c r="CUC43" s="117"/>
      <c r="CUD43" s="117"/>
      <c r="CUE43" s="117"/>
      <c r="CUF43" s="117"/>
      <c r="CUG43" s="117"/>
      <c r="CUH43" s="117"/>
      <c r="CUI43" s="117"/>
      <c r="CUJ43" s="117"/>
      <c r="CUK43" s="117"/>
      <c r="CUL43" s="117"/>
      <c r="CUM43" s="117"/>
      <c r="CUN43" s="117"/>
      <c r="CUO43" s="117"/>
      <c r="CUP43" s="117"/>
      <c r="CUQ43" s="117"/>
      <c r="CUR43" s="117"/>
      <c r="CUS43" s="117"/>
      <c r="CUT43" s="117"/>
      <c r="CUU43" s="117"/>
      <c r="CUV43" s="117"/>
      <c r="CUW43" s="117"/>
      <c r="CUX43" s="117"/>
      <c r="CUY43" s="117"/>
      <c r="CUZ43" s="117"/>
      <c r="CVA43" s="117"/>
      <c r="CVB43" s="117"/>
      <c r="CVC43" s="117"/>
      <c r="CVD43" s="117"/>
      <c r="CVE43" s="117"/>
      <c r="CVF43" s="117"/>
      <c r="CVG43" s="117"/>
      <c r="CVH43" s="117"/>
      <c r="CVI43" s="117"/>
      <c r="CVJ43" s="117"/>
      <c r="CVK43" s="117"/>
      <c r="CVL43" s="117"/>
      <c r="CVM43" s="117"/>
      <c r="CVN43" s="117"/>
      <c r="CVO43" s="117"/>
      <c r="CVP43" s="117"/>
      <c r="CVQ43" s="117"/>
      <c r="CVR43" s="117"/>
      <c r="CVS43" s="117"/>
      <c r="CVT43" s="117"/>
      <c r="CVU43" s="117"/>
      <c r="CVV43" s="117"/>
      <c r="CVW43" s="117"/>
      <c r="CVX43" s="117"/>
      <c r="CVY43" s="117"/>
      <c r="CVZ43" s="117"/>
      <c r="CWA43" s="117"/>
      <c r="CWB43" s="117"/>
      <c r="CWC43" s="117"/>
      <c r="CWD43" s="117"/>
      <c r="CWE43" s="117"/>
      <c r="CWF43" s="117"/>
      <c r="CWG43" s="117"/>
      <c r="CWH43" s="117"/>
      <c r="CWI43" s="117"/>
      <c r="CWJ43" s="117"/>
      <c r="CWK43" s="117"/>
      <c r="CWL43" s="117"/>
      <c r="CWM43" s="117"/>
      <c r="CWN43" s="117"/>
      <c r="CWO43" s="117"/>
      <c r="CWP43" s="117"/>
      <c r="CWQ43" s="117"/>
      <c r="CWR43" s="117"/>
      <c r="CWS43" s="117"/>
      <c r="CWT43" s="117"/>
      <c r="CWU43" s="117"/>
      <c r="CWV43" s="117"/>
      <c r="CWW43" s="117"/>
      <c r="CWX43" s="117"/>
      <c r="CWY43" s="117"/>
      <c r="CWZ43" s="117"/>
      <c r="CXA43" s="117"/>
      <c r="CXB43" s="117"/>
      <c r="CXC43" s="117"/>
      <c r="CXD43" s="117"/>
      <c r="CXE43" s="117"/>
      <c r="CXF43" s="117"/>
      <c r="CXG43" s="117"/>
      <c r="CXH43" s="117"/>
      <c r="CXI43" s="117"/>
      <c r="CXJ43" s="117"/>
      <c r="CXK43" s="117"/>
      <c r="CXL43" s="117"/>
      <c r="CXM43" s="117"/>
      <c r="CXN43" s="117"/>
      <c r="CXO43" s="117"/>
      <c r="CXP43" s="117"/>
      <c r="CXQ43" s="117"/>
      <c r="CXR43" s="117"/>
      <c r="CXS43" s="117"/>
      <c r="CXT43" s="117"/>
      <c r="CXU43" s="117"/>
      <c r="CXV43" s="117"/>
      <c r="CXW43" s="117"/>
      <c r="CXX43" s="117"/>
      <c r="CXY43" s="117"/>
      <c r="CXZ43" s="117"/>
      <c r="CYA43" s="117"/>
      <c r="CYB43" s="117"/>
      <c r="CYC43" s="117"/>
      <c r="CYD43" s="117"/>
      <c r="CYE43" s="117"/>
      <c r="CYF43" s="117"/>
      <c r="CYG43" s="117"/>
      <c r="CYH43" s="117"/>
      <c r="CYI43" s="117"/>
      <c r="CYJ43" s="117"/>
      <c r="CYK43" s="117"/>
      <c r="CYL43" s="117"/>
      <c r="CYM43" s="117"/>
      <c r="CYN43" s="117"/>
      <c r="CYO43" s="117"/>
      <c r="CYP43" s="117"/>
      <c r="CYQ43" s="117"/>
      <c r="CYR43" s="117"/>
      <c r="CYS43" s="117"/>
      <c r="CYT43" s="117"/>
      <c r="CYU43" s="117"/>
      <c r="CYV43" s="117"/>
      <c r="CYW43" s="117"/>
      <c r="CYX43" s="117"/>
      <c r="CYY43" s="117"/>
      <c r="CYZ43" s="117"/>
      <c r="CZA43" s="117"/>
      <c r="CZB43" s="117"/>
      <c r="CZC43" s="117"/>
      <c r="CZD43" s="117"/>
      <c r="CZE43" s="117"/>
      <c r="CZF43" s="117"/>
      <c r="CZG43" s="117"/>
      <c r="CZH43" s="117"/>
      <c r="CZI43" s="117"/>
      <c r="CZJ43" s="117"/>
      <c r="CZK43" s="117"/>
      <c r="CZL43" s="117"/>
      <c r="CZM43" s="117"/>
      <c r="CZN43" s="117"/>
      <c r="CZO43" s="117"/>
      <c r="CZP43" s="117"/>
      <c r="CZQ43" s="117"/>
      <c r="CZR43" s="117"/>
      <c r="CZS43" s="117"/>
      <c r="CZT43" s="117"/>
      <c r="CZU43" s="117"/>
      <c r="CZV43" s="117"/>
      <c r="CZW43" s="117"/>
      <c r="CZX43" s="117"/>
      <c r="CZY43" s="117"/>
      <c r="CZZ43" s="117"/>
      <c r="DAA43" s="117"/>
      <c r="DAB43" s="117"/>
      <c r="DAC43" s="117"/>
      <c r="DAD43" s="117"/>
      <c r="DAE43" s="117"/>
      <c r="DAF43" s="117"/>
      <c r="DAG43" s="117"/>
      <c r="DAH43" s="117"/>
      <c r="DAI43" s="117"/>
      <c r="DAJ43" s="117"/>
      <c r="DAK43" s="117"/>
      <c r="DAL43" s="117"/>
      <c r="DAM43" s="117"/>
      <c r="DAN43" s="117"/>
      <c r="DAO43" s="117"/>
      <c r="DAP43" s="117"/>
      <c r="DAQ43" s="117"/>
      <c r="DAR43" s="117"/>
      <c r="DAS43" s="117"/>
      <c r="DAT43" s="117"/>
      <c r="DAU43" s="117"/>
      <c r="DAV43" s="117"/>
      <c r="DAW43" s="117"/>
      <c r="DAX43" s="117"/>
      <c r="DAY43" s="117"/>
      <c r="DAZ43" s="117"/>
      <c r="DBA43" s="117"/>
      <c r="DBB43" s="117"/>
      <c r="DBC43" s="117"/>
      <c r="DBD43" s="117"/>
      <c r="DBE43" s="117"/>
      <c r="DBF43" s="117"/>
      <c r="DBG43" s="117"/>
      <c r="DBH43" s="117"/>
      <c r="DBI43" s="117"/>
      <c r="DBJ43" s="117"/>
      <c r="DBK43" s="117"/>
      <c r="DBL43" s="117"/>
      <c r="DBM43" s="117"/>
      <c r="DBN43" s="117"/>
      <c r="DBO43" s="117"/>
      <c r="DBP43" s="117"/>
      <c r="DBQ43" s="117"/>
      <c r="DBR43" s="117"/>
      <c r="DBS43" s="117"/>
      <c r="DBT43" s="117"/>
      <c r="DBU43" s="117"/>
      <c r="DBV43" s="117"/>
      <c r="DBW43" s="117"/>
      <c r="DBX43" s="117"/>
      <c r="DBY43" s="117"/>
      <c r="DBZ43" s="117"/>
      <c r="DCA43" s="117"/>
      <c r="DCB43" s="117"/>
      <c r="DCC43" s="117"/>
      <c r="DCD43" s="117"/>
      <c r="DCE43" s="117"/>
      <c r="DCF43" s="117"/>
      <c r="DCG43" s="117"/>
      <c r="DCH43" s="117"/>
      <c r="DCI43" s="117"/>
      <c r="DCJ43" s="117"/>
      <c r="DCK43" s="117"/>
      <c r="DCL43" s="117"/>
      <c r="DCM43" s="117"/>
      <c r="DCN43" s="117"/>
      <c r="DCO43" s="117"/>
      <c r="DCP43" s="117"/>
      <c r="DCQ43" s="117"/>
      <c r="DCR43" s="117"/>
      <c r="DCS43" s="117"/>
      <c r="DCT43" s="117"/>
      <c r="DCU43" s="117"/>
      <c r="DCV43" s="117"/>
      <c r="DCW43" s="117"/>
      <c r="DCX43" s="117"/>
      <c r="DCY43" s="117"/>
      <c r="DCZ43" s="117"/>
      <c r="DDA43" s="117"/>
      <c r="DDB43" s="117"/>
      <c r="DDC43" s="117"/>
      <c r="DDD43" s="117"/>
      <c r="DDE43" s="117"/>
      <c r="DDF43" s="117"/>
      <c r="DDG43" s="117"/>
      <c r="DDH43" s="117"/>
      <c r="DDI43" s="117"/>
      <c r="DDJ43" s="117"/>
      <c r="DDK43" s="117"/>
      <c r="DDL43" s="117"/>
      <c r="DDM43" s="117"/>
      <c r="DDN43" s="117"/>
      <c r="DDO43" s="117"/>
      <c r="DDP43" s="117"/>
      <c r="DDQ43" s="117"/>
      <c r="DDR43" s="117"/>
      <c r="DDS43" s="117"/>
      <c r="DDT43" s="117"/>
      <c r="DDU43" s="117"/>
      <c r="DDV43" s="117"/>
      <c r="DDW43" s="117"/>
      <c r="DDX43" s="117"/>
      <c r="DDY43" s="117"/>
      <c r="DDZ43" s="117"/>
      <c r="DEA43" s="117"/>
      <c r="DEB43" s="117"/>
      <c r="DEC43" s="117"/>
      <c r="DED43" s="117"/>
      <c r="DEE43" s="117"/>
      <c r="DEF43" s="117"/>
      <c r="DEG43" s="117"/>
      <c r="DEH43" s="117"/>
      <c r="DEI43" s="117"/>
      <c r="DEJ43" s="117"/>
      <c r="DEK43" s="117"/>
      <c r="DEL43" s="117"/>
      <c r="DEM43" s="117"/>
      <c r="DEN43" s="117"/>
      <c r="DEO43" s="117"/>
      <c r="DEP43" s="117"/>
      <c r="DEQ43" s="117"/>
      <c r="DER43" s="117"/>
      <c r="DES43" s="117"/>
      <c r="DET43" s="117"/>
      <c r="DEU43" s="117"/>
      <c r="DEV43" s="117"/>
      <c r="DEW43" s="117"/>
      <c r="DEX43" s="117"/>
      <c r="DEY43" s="117"/>
      <c r="DEZ43" s="117"/>
      <c r="DFA43" s="117"/>
      <c r="DFB43" s="117"/>
      <c r="DFC43" s="117"/>
      <c r="DFD43" s="117"/>
      <c r="DFE43" s="117"/>
      <c r="DFF43" s="117"/>
      <c r="DFG43" s="117"/>
      <c r="DFH43" s="117"/>
      <c r="DFI43" s="117"/>
      <c r="DFJ43" s="117"/>
      <c r="DFK43" s="117"/>
      <c r="DFL43" s="117"/>
      <c r="DFM43" s="117"/>
      <c r="DFN43" s="117"/>
      <c r="DFO43" s="117"/>
      <c r="DFP43" s="117"/>
      <c r="DFQ43" s="117"/>
      <c r="DFR43" s="117"/>
      <c r="DFS43" s="117"/>
      <c r="DFT43" s="117"/>
      <c r="DFU43" s="117"/>
      <c r="DFV43" s="117"/>
      <c r="DFW43" s="117"/>
      <c r="DFX43" s="117"/>
      <c r="DFY43" s="117"/>
      <c r="DFZ43" s="117"/>
      <c r="DGA43" s="117"/>
      <c r="DGB43" s="117"/>
      <c r="DGC43" s="117"/>
      <c r="DGD43" s="117"/>
      <c r="DGE43" s="117"/>
      <c r="DGF43" s="117"/>
      <c r="DGG43" s="117"/>
      <c r="DGH43" s="117"/>
      <c r="DGI43" s="117"/>
      <c r="DGJ43" s="117"/>
      <c r="DGK43" s="117"/>
      <c r="DGL43" s="117"/>
      <c r="DGM43" s="117"/>
      <c r="DGN43" s="117"/>
      <c r="DGO43" s="117"/>
      <c r="DGP43" s="117"/>
      <c r="DGQ43" s="117"/>
      <c r="DGR43" s="117"/>
      <c r="DGS43" s="117"/>
      <c r="DGT43" s="117"/>
      <c r="DGU43" s="117"/>
      <c r="DGV43" s="117"/>
      <c r="DGW43" s="117"/>
      <c r="DGX43" s="117"/>
      <c r="DGY43" s="117"/>
      <c r="DGZ43" s="117"/>
      <c r="DHA43" s="117"/>
      <c r="DHB43" s="117"/>
      <c r="DHC43" s="117"/>
      <c r="DHD43" s="117"/>
      <c r="DHE43" s="117"/>
      <c r="DHF43" s="117"/>
      <c r="DHG43" s="117"/>
      <c r="DHH43" s="117"/>
      <c r="DHI43" s="117"/>
      <c r="DHJ43" s="117"/>
      <c r="DHK43" s="117"/>
      <c r="DHL43" s="117"/>
      <c r="DHM43" s="117"/>
      <c r="DHN43" s="117"/>
      <c r="DHO43" s="117"/>
      <c r="DHP43" s="117"/>
      <c r="DHQ43" s="117"/>
      <c r="DHR43" s="117"/>
      <c r="DHS43" s="117"/>
      <c r="DHT43" s="117"/>
      <c r="DHU43" s="117"/>
      <c r="DHV43" s="117"/>
      <c r="DHW43" s="117"/>
      <c r="DHX43" s="117"/>
      <c r="DHY43" s="117"/>
      <c r="DHZ43" s="117"/>
      <c r="DIA43" s="117"/>
      <c r="DIB43" s="117"/>
      <c r="DIC43" s="117"/>
      <c r="DID43" s="117"/>
      <c r="DIE43" s="117"/>
      <c r="DIF43" s="117"/>
      <c r="DIG43" s="117"/>
      <c r="DIH43" s="117"/>
      <c r="DII43" s="117"/>
      <c r="DIJ43" s="117"/>
      <c r="DIK43" s="117"/>
      <c r="DIL43" s="117"/>
      <c r="DIM43" s="117"/>
      <c r="DIN43" s="117"/>
      <c r="DIO43" s="117"/>
      <c r="DIP43" s="117"/>
      <c r="DIQ43" s="117"/>
      <c r="DIR43" s="117"/>
      <c r="DIS43" s="117"/>
      <c r="DIT43" s="117"/>
      <c r="DIU43" s="117"/>
      <c r="DIV43" s="117"/>
      <c r="DIW43" s="117"/>
      <c r="DIX43" s="117"/>
      <c r="DIY43" s="117"/>
      <c r="DIZ43" s="117"/>
      <c r="DJA43" s="117"/>
      <c r="DJB43" s="117"/>
      <c r="DJC43" s="117"/>
      <c r="DJD43" s="117"/>
      <c r="DJE43" s="117"/>
      <c r="DJF43" s="117"/>
      <c r="DJG43" s="117"/>
      <c r="DJH43" s="117"/>
      <c r="DJI43" s="117"/>
      <c r="DJJ43" s="117"/>
      <c r="DJK43" s="117"/>
      <c r="DJL43" s="117"/>
      <c r="DJM43" s="117"/>
      <c r="DJN43" s="117"/>
      <c r="DJO43" s="117"/>
      <c r="DJP43" s="117"/>
      <c r="DJQ43" s="117"/>
      <c r="DJR43" s="117"/>
      <c r="DJS43" s="117"/>
      <c r="DJT43" s="117"/>
      <c r="DJU43" s="117"/>
      <c r="DJV43" s="117"/>
      <c r="DJW43" s="117"/>
      <c r="DJX43" s="117"/>
      <c r="DJY43" s="117"/>
      <c r="DJZ43" s="117"/>
      <c r="DKA43" s="117"/>
      <c r="DKB43" s="117"/>
      <c r="DKC43" s="117"/>
      <c r="DKD43" s="117"/>
      <c r="DKE43" s="117"/>
      <c r="DKF43" s="117"/>
      <c r="DKG43" s="117"/>
      <c r="DKH43" s="117"/>
      <c r="DKI43" s="117"/>
      <c r="DKJ43" s="117"/>
      <c r="DKK43" s="117"/>
      <c r="DKL43" s="117"/>
      <c r="DKM43" s="117"/>
      <c r="DKN43" s="117"/>
      <c r="DKO43" s="117"/>
      <c r="DKP43" s="117"/>
      <c r="DKQ43" s="117"/>
      <c r="DKR43" s="117"/>
      <c r="DKS43" s="117"/>
      <c r="DKT43" s="117"/>
      <c r="DKU43" s="117"/>
      <c r="DKV43" s="117"/>
      <c r="DKW43" s="117"/>
      <c r="DKX43" s="117"/>
      <c r="DKY43" s="117"/>
      <c r="DKZ43" s="117"/>
      <c r="DLA43" s="117"/>
      <c r="DLB43" s="117"/>
      <c r="DLC43" s="117"/>
      <c r="DLD43" s="117"/>
      <c r="DLE43" s="117"/>
      <c r="DLF43" s="117"/>
      <c r="DLG43" s="117"/>
      <c r="DLH43" s="117"/>
      <c r="DLI43" s="117"/>
      <c r="DLJ43" s="117"/>
      <c r="DLK43" s="117"/>
      <c r="DLL43" s="117"/>
      <c r="DLM43" s="117"/>
      <c r="DLN43" s="117"/>
      <c r="DLO43" s="117"/>
      <c r="DLP43" s="117"/>
      <c r="DLQ43" s="117"/>
      <c r="DLR43" s="117"/>
      <c r="DLS43" s="117"/>
      <c r="DLT43" s="117"/>
      <c r="DLU43" s="117"/>
      <c r="DLV43" s="117"/>
      <c r="DLW43" s="117"/>
      <c r="DLX43" s="117"/>
      <c r="DLY43" s="117"/>
      <c r="DLZ43" s="117"/>
      <c r="DMA43" s="117"/>
      <c r="DMB43" s="117"/>
      <c r="DMC43" s="117"/>
      <c r="DMD43" s="117"/>
      <c r="DME43" s="117"/>
      <c r="DMF43" s="117"/>
      <c r="DMG43" s="117"/>
      <c r="DMH43" s="117"/>
      <c r="DMI43" s="117"/>
      <c r="DMJ43" s="117"/>
      <c r="DMK43" s="117"/>
      <c r="DML43" s="117"/>
      <c r="DMM43" s="117"/>
      <c r="DMN43" s="117"/>
      <c r="DMO43" s="117"/>
      <c r="DMP43" s="117"/>
      <c r="DMQ43" s="117"/>
      <c r="DMR43" s="117"/>
      <c r="DMS43" s="117"/>
      <c r="DMT43" s="117"/>
      <c r="DMU43" s="117"/>
      <c r="DMV43" s="117"/>
      <c r="DMW43" s="117"/>
      <c r="DMX43" s="117"/>
      <c r="DMY43" s="117"/>
      <c r="DMZ43" s="117"/>
      <c r="DNA43" s="117"/>
      <c r="DNB43" s="117"/>
      <c r="DNC43" s="117"/>
      <c r="DND43" s="117"/>
      <c r="DNE43" s="117"/>
      <c r="DNF43" s="117"/>
      <c r="DNG43" s="117"/>
      <c r="DNH43" s="117"/>
      <c r="DNI43" s="117"/>
      <c r="DNJ43" s="117"/>
      <c r="DNK43" s="117"/>
      <c r="DNL43" s="117"/>
      <c r="DNM43" s="117"/>
      <c r="DNN43" s="117"/>
      <c r="DNO43" s="117"/>
      <c r="DNP43" s="117"/>
      <c r="DNQ43" s="117"/>
      <c r="DNR43" s="117"/>
      <c r="DNS43" s="117"/>
      <c r="DNT43" s="117"/>
      <c r="DNU43" s="117"/>
      <c r="DNV43" s="117"/>
      <c r="DNW43" s="117"/>
      <c r="DNX43" s="117"/>
      <c r="DNY43" s="117"/>
      <c r="DNZ43" s="117"/>
      <c r="DOA43" s="117"/>
      <c r="DOB43" s="117"/>
      <c r="DOC43" s="117"/>
      <c r="DOD43" s="117"/>
      <c r="DOE43" s="117"/>
      <c r="DOF43" s="117"/>
      <c r="DOG43" s="117"/>
      <c r="DOH43" s="117"/>
      <c r="DOI43" s="117"/>
      <c r="DOJ43" s="117"/>
      <c r="DOK43" s="117"/>
      <c r="DOL43" s="117"/>
      <c r="DOM43" s="117"/>
      <c r="DON43" s="117"/>
      <c r="DOO43" s="117"/>
      <c r="DOP43" s="117"/>
      <c r="DOQ43" s="117"/>
      <c r="DOR43" s="117"/>
      <c r="DOS43" s="117"/>
      <c r="DOT43" s="117"/>
      <c r="DOU43" s="117"/>
      <c r="DOV43" s="117"/>
      <c r="DOW43" s="117"/>
      <c r="DOX43" s="117"/>
      <c r="DOY43" s="117"/>
      <c r="DOZ43" s="117"/>
      <c r="DPA43" s="117"/>
      <c r="DPB43" s="117"/>
      <c r="DPC43" s="117"/>
      <c r="DPD43" s="117"/>
      <c r="DPE43" s="117"/>
      <c r="DPF43" s="117"/>
      <c r="DPG43" s="117"/>
      <c r="DPH43" s="117"/>
      <c r="DPI43" s="117"/>
      <c r="DPJ43" s="117"/>
      <c r="DPK43" s="117"/>
      <c r="DPL43" s="117"/>
      <c r="DPM43" s="117"/>
      <c r="DPN43" s="117"/>
      <c r="DPO43" s="117"/>
      <c r="DPP43" s="117"/>
      <c r="DPQ43" s="117"/>
      <c r="DPR43" s="117"/>
      <c r="DPS43" s="117"/>
      <c r="DPT43" s="117"/>
      <c r="DPU43" s="117"/>
      <c r="DPV43" s="117"/>
      <c r="DPW43" s="117"/>
      <c r="DPX43" s="117"/>
      <c r="DPY43" s="117"/>
      <c r="DPZ43" s="117"/>
      <c r="DQA43" s="117"/>
      <c r="DQB43" s="117"/>
      <c r="DQC43" s="117"/>
      <c r="DQD43" s="117"/>
      <c r="DQE43" s="117"/>
      <c r="DQF43" s="117"/>
      <c r="DQG43" s="117"/>
      <c r="DQH43" s="117"/>
      <c r="DQI43" s="117"/>
      <c r="DQJ43" s="117"/>
      <c r="DQK43" s="117"/>
      <c r="DQL43" s="117"/>
      <c r="DQM43" s="117"/>
      <c r="DQN43" s="117"/>
      <c r="DQO43" s="117"/>
      <c r="DQP43" s="117"/>
      <c r="DQQ43" s="117"/>
      <c r="DQR43" s="117"/>
      <c r="DQS43" s="117"/>
      <c r="DQT43" s="117"/>
      <c r="DQU43" s="117"/>
      <c r="DQV43" s="117"/>
      <c r="DQW43" s="117"/>
      <c r="DQX43" s="117"/>
      <c r="DQY43" s="117"/>
      <c r="DQZ43" s="117"/>
      <c r="DRA43" s="117"/>
      <c r="DRB43" s="117"/>
      <c r="DRC43" s="117"/>
      <c r="DRD43" s="117"/>
      <c r="DRE43" s="117"/>
      <c r="DRF43" s="117"/>
      <c r="DRG43" s="117"/>
      <c r="DRH43" s="117"/>
      <c r="DRI43" s="117"/>
      <c r="DRJ43" s="117"/>
      <c r="DRK43" s="117"/>
      <c r="DRL43" s="117"/>
      <c r="DRM43" s="117"/>
      <c r="DRN43" s="117"/>
      <c r="DRO43" s="117"/>
      <c r="DRP43" s="117"/>
      <c r="DRQ43" s="117"/>
      <c r="DRR43" s="117"/>
      <c r="DRS43" s="117"/>
      <c r="DRT43" s="117"/>
      <c r="DRU43" s="117"/>
      <c r="DRV43" s="117"/>
      <c r="DRW43" s="117"/>
      <c r="DRX43" s="117"/>
      <c r="DRY43" s="117"/>
      <c r="DRZ43" s="117"/>
      <c r="DSA43" s="117"/>
      <c r="DSB43" s="117"/>
      <c r="DSC43" s="117"/>
      <c r="DSD43" s="117"/>
      <c r="DSE43" s="117"/>
      <c r="DSF43" s="117"/>
      <c r="DSG43" s="117"/>
      <c r="DSH43" s="117"/>
      <c r="DSI43" s="117"/>
      <c r="DSJ43" s="117"/>
      <c r="DSK43" s="117"/>
      <c r="DSL43" s="117"/>
      <c r="DSM43" s="117"/>
      <c r="DSN43" s="117"/>
      <c r="DSO43" s="117"/>
      <c r="DSP43" s="117"/>
      <c r="DSQ43" s="117"/>
      <c r="DSR43" s="117"/>
      <c r="DSS43" s="117"/>
      <c r="DST43" s="117"/>
      <c r="DSU43" s="117"/>
      <c r="DSV43" s="117"/>
      <c r="DSW43" s="117"/>
      <c r="DSX43" s="117"/>
      <c r="DSY43" s="117"/>
      <c r="DSZ43" s="117"/>
      <c r="DTA43" s="117"/>
      <c r="DTB43" s="117"/>
      <c r="DTC43" s="117"/>
      <c r="DTD43" s="117"/>
      <c r="DTE43" s="117"/>
      <c r="DTF43" s="117"/>
      <c r="DTG43" s="117"/>
      <c r="DTH43" s="117"/>
      <c r="DTI43" s="117"/>
      <c r="DTJ43" s="117"/>
      <c r="DTK43" s="117"/>
      <c r="DTL43" s="117"/>
      <c r="DTM43" s="117"/>
      <c r="DTN43" s="117"/>
      <c r="DTO43" s="117"/>
      <c r="DTP43" s="117"/>
      <c r="DTQ43" s="117"/>
      <c r="DTR43" s="117"/>
      <c r="DTS43" s="117"/>
      <c r="DTT43" s="117"/>
      <c r="DTU43" s="117"/>
      <c r="DTV43" s="117"/>
      <c r="DTW43" s="117"/>
      <c r="DTX43" s="117"/>
      <c r="DTY43" s="117"/>
      <c r="DTZ43" s="117"/>
      <c r="DUA43" s="117"/>
      <c r="DUB43" s="117"/>
      <c r="DUC43" s="117"/>
      <c r="DUD43" s="117"/>
      <c r="DUE43" s="117"/>
      <c r="DUF43" s="117"/>
      <c r="DUG43" s="117"/>
      <c r="DUH43" s="117"/>
      <c r="DUI43" s="117"/>
      <c r="DUJ43" s="117"/>
      <c r="DUK43" s="117"/>
      <c r="DUL43" s="117"/>
      <c r="DUM43" s="117"/>
      <c r="DUN43" s="117"/>
      <c r="DUO43" s="117"/>
      <c r="DUP43" s="117"/>
      <c r="DUQ43" s="117"/>
      <c r="DUR43" s="117"/>
      <c r="DUS43" s="117"/>
      <c r="DUT43" s="117"/>
      <c r="DUU43" s="117"/>
      <c r="DUV43" s="117"/>
      <c r="DUW43" s="117"/>
      <c r="DUX43" s="117"/>
      <c r="DUY43" s="117"/>
      <c r="DUZ43" s="117"/>
      <c r="DVA43" s="117"/>
      <c r="DVB43" s="117"/>
      <c r="DVC43" s="117"/>
      <c r="DVD43" s="117"/>
      <c r="DVE43" s="117"/>
      <c r="DVF43" s="117"/>
      <c r="DVG43" s="117"/>
      <c r="DVH43" s="117"/>
      <c r="DVI43" s="117"/>
      <c r="DVJ43" s="117"/>
      <c r="DVK43" s="117"/>
      <c r="DVL43" s="117"/>
      <c r="DVM43" s="117"/>
      <c r="DVN43" s="117"/>
      <c r="DVO43" s="117"/>
      <c r="DVP43" s="117"/>
      <c r="DVQ43" s="117"/>
      <c r="DVR43" s="117"/>
      <c r="DVS43" s="117"/>
      <c r="DVT43" s="117"/>
      <c r="DVU43" s="117"/>
      <c r="DVV43" s="117"/>
      <c r="DVW43" s="117"/>
      <c r="DVX43" s="117"/>
      <c r="DVY43" s="117"/>
      <c r="DVZ43" s="117"/>
      <c r="DWA43" s="117"/>
      <c r="DWB43" s="117"/>
      <c r="DWC43" s="117"/>
      <c r="DWD43" s="117"/>
      <c r="DWE43" s="117"/>
      <c r="DWF43" s="117"/>
      <c r="DWG43" s="117"/>
      <c r="DWH43" s="117"/>
      <c r="DWI43" s="117"/>
      <c r="DWJ43" s="117"/>
      <c r="DWK43" s="117"/>
      <c r="DWL43" s="117"/>
      <c r="DWM43" s="117"/>
      <c r="DWN43" s="117"/>
      <c r="DWO43" s="117"/>
      <c r="DWP43" s="117"/>
      <c r="DWQ43" s="117"/>
      <c r="DWR43" s="117"/>
      <c r="DWS43" s="117"/>
      <c r="DWT43" s="117"/>
      <c r="DWU43" s="117"/>
      <c r="DWV43" s="117"/>
      <c r="DWW43" s="117"/>
      <c r="DWX43" s="117"/>
      <c r="DWY43" s="117"/>
      <c r="DWZ43" s="117"/>
      <c r="DXA43" s="117"/>
      <c r="DXB43" s="117"/>
      <c r="DXC43" s="117"/>
      <c r="DXD43" s="117"/>
      <c r="DXE43" s="117"/>
      <c r="DXF43" s="117"/>
      <c r="DXG43" s="117"/>
      <c r="DXH43" s="117"/>
      <c r="DXI43" s="117"/>
      <c r="DXJ43" s="117"/>
      <c r="DXK43" s="117"/>
      <c r="DXL43" s="117"/>
      <c r="DXM43" s="117"/>
      <c r="DXN43" s="117"/>
      <c r="DXO43" s="117"/>
      <c r="DXP43" s="117"/>
      <c r="DXQ43" s="117"/>
      <c r="DXR43" s="117"/>
      <c r="DXS43" s="117"/>
      <c r="DXT43" s="117"/>
      <c r="DXU43" s="117"/>
      <c r="DXV43" s="117"/>
      <c r="DXW43" s="117"/>
      <c r="DXX43" s="117"/>
      <c r="DXY43" s="117"/>
      <c r="DXZ43" s="117"/>
      <c r="DYA43" s="117"/>
      <c r="DYB43" s="117"/>
      <c r="DYC43" s="117"/>
      <c r="DYD43" s="117"/>
      <c r="DYE43" s="117"/>
      <c r="DYF43" s="117"/>
      <c r="DYG43" s="117"/>
      <c r="DYH43" s="117"/>
      <c r="DYI43" s="117"/>
      <c r="DYJ43" s="117"/>
      <c r="DYK43" s="117"/>
      <c r="DYL43" s="117"/>
      <c r="DYM43" s="117"/>
      <c r="DYN43" s="117"/>
      <c r="DYO43" s="117"/>
      <c r="DYP43" s="117"/>
      <c r="DYQ43" s="117"/>
      <c r="DYR43" s="117"/>
      <c r="DYS43" s="117"/>
      <c r="DYT43" s="117"/>
      <c r="DYU43" s="117"/>
      <c r="DYV43" s="117"/>
      <c r="DYW43" s="117"/>
      <c r="DYX43" s="117"/>
      <c r="DYY43" s="117"/>
      <c r="DYZ43" s="117"/>
      <c r="DZA43" s="117"/>
      <c r="DZB43" s="117"/>
      <c r="DZC43" s="117"/>
      <c r="DZD43" s="117"/>
      <c r="DZE43" s="117"/>
      <c r="DZF43" s="117"/>
      <c r="DZG43" s="117"/>
      <c r="DZH43" s="117"/>
      <c r="DZI43" s="117"/>
      <c r="DZJ43" s="117"/>
      <c r="DZK43" s="117"/>
      <c r="DZL43" s="117"/>
      <c r="DZM43" s="117"/>
      <c r="DZN43" s="117"/>
      <c r="DZO43" s="117"/>
      <c r="DZP43" s="117"/>
      <c r="DZQ43" s="117"/>
      <c r="DZR43" s="117"/>
      <c r="DZS43" s="117"/>
      <c r="DZT43" s="117"/>
      <c r="DZU43" s="117"/>
      <c r="DZV43" s="117"/>
      <c r="DZW43" s="117"/>
      <c r="DZX43" s="117"/>
      <c r="DZY43" s="117"/>
      <c r="DZZ43" s="117"/>
      <c r="EAA43" s="117"/>
      <c r="EAB43" s="117"/>
      <c r="EAC43" s="117"/>
      <c r="EAD43" s="117"/>
      <c r="EAE43" s="117"/>
      <c r="EAF43" s="117"/>
      <c r="EAG43" s="117"/>
      <c r="EAH43" s="117"/>
      <c r="EAI43" s="117"/>
      <c r="EAJ43" s="117"/>
      <c r="EAK43" s="117"/>
      <c r="EAL43" s="117"/>
      <c r="EAM43" s="117"/>
      <c r="EAN43" s="117"/>
      <c r="EAO43" s="117"/>
      <c r="EAP43" s="117"/>
      <c r="EAQ43" s="117"/>
      <c r="EAR43" s="117"/>
      <c r="EAS43" s="117"/>
      <c r="EAT43" s="117"/>
      <c r="EAU43" s="117"/>
      <c r="EAV43" s="117"/>
      <c r="EAW43" s="117"/>
      <c r="EAX43" s="117"/>
      <c r="EAY43" s="117"/>
      <c r="EAZ43" s="117"/>
      <c r="EBA43" s="117"/>
      <c r="EBB43" s="117"/>
      <c r="EBC43" s="117"/>
      <c r="EBD43" s="117"/>
      <c r="EBE43" s="117"/>
      <c r="EBF43" s="117"/>
      <c r="EBG43" s="117"/>
      <c r="EBH43" s="117"/>
      <c r="EBI43" s="117"/>
      <c r="EBJ43" s="117"/>
      <c r="EBK43" s="117"/>
      <c r="EBL43" s="117"/>
      <c r="EBM43" s="117"/>
      <c r="EBN43" s="117"/>
      <c r="EBO43" s="117"/>
      <c r="EBP43" s="117"/>
      <c r="EBQ43" s="117"/>
      <c r="EBR43" s="117"/>
      <c r="EBS43" s="117"/>
      <c r="EBT43" s="117"/>
      <c r="EBU43" s="117"/>
      <c r="EBV43" s="117"/>
      <c r="EBW43" s="117"/>
      <c r="EBX43" s="117"/>
      <c r="EBY43" s="117"/>
      <c r="EBZ43" s="117"/>
      <c r="ECA43" s="117"/>
      <c r="ECB43" s="117"/>
      <c r="ECC43" s="117"/>
      <c r="ECD43" s="117"/>
      <c r="ECE43" s="117"/>
      <c r="ECF43" s="117"/>
      <c r="ECG43" s="117"/>
      <c r="ECH43" s="117"/>
      <c r="ECI43" s="117"/>
      <c r="ECJ43" s="117"/>
      <c r="ECK43" s="117"/>
      <c r="ECL43" s="117"/>
      <c r="ECM43" s="117"/>
      <c r="ECN43" s="117"/>
      <c r="ECO43" s="117"/>
      <c r="ECP43" s="117"/>
      <c r="ECQ43" s="117"/>
      <c r="ECR43" s="117"/>
      <c r="ECS43" s="117"/>
      <c r="ECT43" s="117"/>
      <c r="ECU43" s="117"/>
      <c r="ECV43" s="117"/>
      <c r="ECW43" s="117"/>
      <c r="ECX43" s="117"/>
      <c r="ECY43" s="117"/>
      <c r="ECZ43" s="117"/>
      <c r="EDA43" s="117"/>
      <c r="EDB43" s="117"/>
      <c r="EDC43" s="117"/>
      <c r="EDD43" s="117"/>
      <c r="EDE43" s="117"/>
      <c r="EDF43" s="117"/>
      <c r="EDG43" s="117"/>
      <c r="EDH43" s="117"/>
      <c r="EDI43" s="117"/>
      <c r="EDJ43" s="117"/>
      <c r="EDK43" s="117"/>
      <c r="EDL43" s="117"/>
      <c r="EDM43" s="117"/>
      <c r="EDN43" s="117"/>
      <c r="EDO43" s="117"/>
      <c r="EDP43" s="117"/>
      <c r="EDQ43" s="117"/>
      <c r="EDR43" s="117"/>
      <c r="EDS43" s="117"/>
      <c r="EDT43" s="117"/>
      <c r="EDU43" s="117"/>
      <c r="EDV43" s="117"/>
      <c r="EDW43" s="117"/>
      <c r="EDX43" s="117"/>
      <c r="EDY43" s="117"/>
      <c r="EDZ43" s="117"/>
      <c r="EEA43" s="117"/>
      <c r="EEB43" s="117"/>
      <c r="EEC43" s="117"/>
      <c r="EED43" s="117"/>
      <c r="EEE43" s="117"/>
      <c r="EEF43" s="117"/>
      <c r="EEG43" s="117"/>
      <c r="EEH43" s="117"/>
      <c r="EEI43" s="117"/>
      <c r="EEJ43" s="117"/>
      <c r="EEK43" s="117"/>
      <c r="EEL43" s="117"/>
      <c r="EEM43" s="117"/>
      <c r="EEN43" s="117"/>
      <c r="EEO43" s="117"/>
      <c r="EEP43" s="117"/>
      <c r="EEQ43" s="117"/>
      <c r="EER43" s="117"/>
      <c r="EES43" s="117"/>
      <c r="EET43" s="117"/>
      <c r="EEU43" s="117"/>
      <c r="EEV43" s="117"/>
      <c r="EEW43" s="117"/>
      <c r="EEX43" s="117"/>
      <c r="EEY43" s="117"/>
      <c r="EEZ43" s="117"/>
      <c r="EFA43" s="117"/>
      <c r="EFB43" s="117"/>
      <c r="EFC43" s="117"/>
      <c r="EFD43" s="117"/>
      <c r="EFE43" s="117"/>
      <c r="EFF43" s="117"/>
      <c r="EFG43" s="117"/>
      <c r="EFH43" s="117"/>
      <c r="EFI43" s="117"/>
      <c r="EFJ43" s="117"/>
      <c r="EFK43" s="117"/>
      <c r="EFL43" s="117"/>
      <c r="EFM43" s="117"/>
      <c r="EFN43" s="117"/>
      <c r="EFO43" s="117"/>
      <c r="EFP43" s="117"/>
      <c r="EFQ43" s="117"/>
      <c r="EFR43" s="117"/>
      <c r="EFS43" s="117"/>
      <c r="EFT43" s="117"/>
      <c r="EFU43" s="117"/>
      <c r="EFV43" s="117"/>
      <c r="EFW43" s="117"/>
      <c r="EFX43" s="117"/>
      <c r="EFY43" s="117"/>
      <c r="EFZ43" s="117"/>
      <c r="EGA43" s="117"/>
      <c r="EGB43" s="117"/>
      <c r="EGC43" s="117"/>
      <c r="EGD43" s="117"/>
      <c r="EGE43" s="117"/>
      <c r="EGF43" s="117"/>
      <c r="EGG43" s="117"/>
      <c r="EGH43" s="117"/>
      <c r="EGI43" s="117"/>
      <c r="EGJ43" s="117"/>
      <c r="EGK43" s="117"/>
      <c r="EGL43" s="117"/>
      <c r="EGM43" s="117"/>
      <c r="EGN43" s="117"/>
      <c r="EGO43" s="117"/>
      <c r="EGP43" s="117"/>
      <c r="EGQ43" s="117"/>
      <c r="EGR43" s="117"/>
      <c r="EGS43" s="117"/>
      <c r="EGT43" s="117"/>
      <c r="EGU43" s="117"/>
      <c r="EGV43" s="117"/>
      <c r="EGW43" s="117"/>
      <c r="EGX43" s="117"/>
      <c r="EGY43" s="117"/>
      <c r="EGZ43" s="117"/>
      <c r="EHA43" s="117"/>
      <c r="EHB43" s="117"/>
      <c r="EHC43" s="117"/>
      <c r="EHD43" s="117"/>
      <c r="EHE43" s="117"/>
      <c r="EHF43" s="117"/>
      <c r="EHG43" s="117"/>
      <c r="EHH43" s="117"/>
      <c r="EHI43" s="117"/>
      <c r="EHJ43" s="117"/>
      <c r="EHK43" s="117"/>
      <c r="EHL43" s="117"/>
      <c r="EHM43" s="117"/>
      <c r="EHN43" s="117"/>
      <c r="EHO43" s="117"/>
      <c r="EHP43" s="117"/>
      <c r="EHQ43" s="117"/>
      <c r="EHR43" s="117"/>
      <c r="EHS43" s="117"/>
      <c r="EHT43" s="117"/>
      <c r="EHU43" s="117"/>
      <c r="EHV43" s="117"/>
      <c r="EHW43" s="117"/>
      <c r="EHX43" s="117"/>
      <c r="EHY43" s="117"/>
      <c r="EHZ43" s="117"/>
      <c r="EIA43" s="117"/>
      <c r="EIB43" s="117"/>
      <c r="EIC43" s="117"/>
      <c r="EID43" s="117"/>
      <c r="EIE43" s="117"/>
      <c r="EIF43" s="117"/>
      <c r="EIG43" s="117"/>
      <c r="EIH43" s="117"/>
      <c r="EII43" s="117"/>
      <c r="EIJ43" s="117"/>
      <c r="EIK43" s="117"/>
      <c r="EIL43" s="117"/>
      <c r="EIM43" s="117"/>
      <c r="EIN43" s="117"/>
      <c r="EIO43" s="117"/>
      <c r="EIP43" s="117"/>
      <c r="EIQ43" s="117"/>
      <c r="EIR43" s="117"/>
      <c r="EIS43" s="117"/>
      <c r="EIT43" s="117"/>
      <c r="EIU43" s="117"/>
      <c r="EIV43" s="117"/>
      <c r="EIW43" s="117"/>
      <c r="EIX43" s="117"/>
      <c r="EIY43" s="117"/>
      <c r="EIZ43" s="117"/>
      <c r="EJA43" s="117"/>
      <c r="EJB43" s="117"/>
      <c r="EJC43" s="117"/>
      <c r="EJD43" s="117"/>
      <c r="EJE43" s="117"/>
      <c r="EJF43" s="117"/>
      <c r="EJG43" s="117"/>
      <c r="EJH43" s="117"/>
      <c r="EJI43" s="117"/>
      <c r="EJJ43" s="117"/>
      <c r="EJK43" s="117"/>
      <c r="EJL43" s="117"/>
      <c r="EJM43" s="117"/>
      <c r="EJN43" s="117"/>
      <c r="EJO43" s="117"/>
      <c r="EJP43" s="117"/>
      <c r="EJQ43" s="117"/>
      <c r="EJR43" s="117"/>
      <c r="EJS43" s="117"/>
      <c r="EJT43" s="117"/>
      <c r="EJU43" s="117"/>
      <c r="EJV43" s="117"/>
      <c r="EJW43" s="117"/>
      <c r="EJX43" s="117"/>
      <c r="EJY43" s="117"/>
      <c r="EJZ43" s="117"/>
      <c r="EKA43" s="117"/>
      <c r="EKB43" s="117"/>
      <c r="EKC43" s="117"/>
      <c r="EKD43" s="117"/>
      <c r="EKE43" s="117"/>
      <c r="EKF43" s="117"/>
      <c r="EKG43" s="117"/>
      <c r="EKH43" s="117"/>
      <c r="EKI43" s="117"/>
      <c r="EKJ43" s="117"/>
      <c r="EKK43" s="117"/>
      <c r="EKL43" s="117"/>
      <c r="EKM43" s="117"/>
      <c r="EKN43" s="117"/>
      <c r="EKO43" s="117"/>
      <c r="EKP43" s="117"/>
      <c r="EKQ43" s="117"/>
      <c r="EKR43" s="117"/>
      <c r="EKS43" s="117"/>
      <c r="EKT43" s="117"/>
      <c r="EKU43" s="117"/>
      <c r="EKV43" s="117"/>
      <c r="EKW43" s="117"/>
      <c r="EKX43" s="117"/>
      <c r="EKY43" s="117"/>
      <c r="EKZ43" s="117"/>
      <c r="ELA43" s="117"/>
      <c r="ELB43" s="117"/>
      <c r="ELC43" s="117"/>
      <c r="ELD43" s="117"/>
      <c r="ELE43" s="117"/>
      <c r="ELF43" s="117"/>
      <c r="ELG43" s="117"/>
      <c r="ELH43" s="117"/>
      <c r="ELI43" s="117"/>
      <c r="ELJ43" s="117"/>
      <c r="ELK43" s="117"/>
      <c r="ELL43" s="117"/>
      <c r="ELM43" s="117"/>
      <c r="ELN43" s="117"/>
      <c r="ELO43" s="117"/>
      <c r="ELP43" s="117"/>
      <c r="ELQ43" s="117"/>
      <c r="ELR43" s="117"/>
      <c r="ELS43" s="117"/>
      <c r="ELT43" s="117"/>
      <c r="ELU43" s="117"/>
      <c r="ELV43" s="117"/>
      <c r="ELW43" s="117"/>
      <c r="ELX43" s="117"/>
      <c r="ELY43" s="117"/>
      <c r="ELZ43" s="117"/>
      <c r="EMA43" s="117"/>
      <c r="EMB43" s="117"/>
      <c r="EMC43" s="117"/>
      <c r="EMD43" s="117"/>
      <c r="EME43" s="117"/>
      <c r="EMF43" s="117"/>
      <c r="EMG43" s="117"/>
      <c r="EMH43" s="117"/>
      <c r="EMI43" s="117"/>
      <c r="EMJ43" s="117"/>
      <c r="EMK43" s="117"/>
      <c r="EML43" s="117"/>
      <c r="EMM43" s="117"/>
      <c r="EMN43" s="117"/>
      <c r="EMO43" s="117"/>
      <c r="EMP43" s="117"/>
      <c r="EMQ43" s="117"/>
      <c r="EMR43" s="117"/>
      <c r="EMS43" s="117"/>
      <c r="EMT43" s="117"/>
      <c r="EMU43" s="117"/>
      <c r="EMV43" s="117"/>
      <c r="EMW43" s="117"/>
      <c r="EMX43" s="117"/>
      <c r="EMY43" s="117"/>
      <c r="EMZ43" s="117"/>
      <c r="ENA43" s="117"/>
      <c r="ENB43" s="117"/>
      <c r="ENC43" s="117"/>
      <c r="END43" s="117"/>
      <c r="ENE43" s="117"/>
      <c r="ENF43" s="117"/>
      <c r="ENG43" s="117"/>
      <c r="ENH43" s="117"/>
      <c r="ENI43" s="117"/>
      <c r="ENJ43" s="117"/>
      <c r="ENK43" s="117"/>
      <c r="ENL43" s="117"/>
      <c r="ENM43" s="117"/>
      <c r="ENN43" s="117"/>
      <c r="ENO43" s="117"/>
      <c r="ENP43" s="117"/>
      <c r="ENQ43" s="117"/>
      <c r="ENR43" s="117"/>
      <c r="ENS43" s="117"/>
      <c r="ENT43" s="117"/>
      <c r="ENU43" s="117"/>
      <c r="ENV43" s="117"/>
      <c r="ENW43" s="117"/>
      <c r="ENX43" s="117"/>
      <c r="ENY43" s="117"/>
      <c r="ENZ43" s="117"/>
      <c r="EOA43" s="117"/>
      <c r="EOB43" s="117"/>
      <c r="EOC43" s="117"/>
      <c r="EOD43" s="117"/>
      <c r="EOE43" s="117"/>
      <c r="EOF43" s="117"/>
      <c r="EOG43" s="117"/>
      <c r="EOH43" s="117"/>
      <c r="EOI43" s="117"/>
      <c r="EOJ43" s="117"/>
      <c r="EOK43" s="117"/>
      <c r="EOL43" s="117"/>
      <c r="EOM43" s="117"/>
      <c r="EON43" s="117"/>
      <c r="EOO43" s="117"/>
      <c r="EOP43" s="117"/>
      <c r="EOQ43" s="117"/>
      <c r="EOR43" s="117"/>
      <c r="EOS43" s="117"/>
      <c r="EOT43" s="117"/>
      <c r="EOU43" s="117"/>
      <c r="EOV43" s="117"/>
      <c r="EOW43" s="117"/>
      <c r="EOX43" s="117"/>
      <c r="EOY43" s="117"/>
      <c r="EOZ43" s="117"/>
      <c r="EPA43" s="117"/>
      <c r="EPB43" s="117"/>
      <c r="EPC43" s="117"/>
      <c r="EPD43" s="117"/>
      <c r="EPE43" s="117"/>
      <c r="EPF43" s="117"/>
      <c r="EPG43" s="117"/>
      <c r="EPH43" s="117"/>
      <c r="EPI43" s="117"/>
      <c r="EPJ43" s="117"/>
      <c r="EPK43" s="117"/>
      <c r="EPL43" s="117"/>
      <c r="EPM43" s="117"/>
      <c r="EPN43" s="117"/>
      <c r="EPO43" s="117"/>
      <c r="EPP43" s="117"/>
      <c r="EPQ43" s="117"/>
      <c r="EPR43" s="117"/>
      <c r="EPS43" s="117"/>
      <c r="EPT43" s="117"/>
      <c r="EPU43" s="117"/>
      <c r="EPV43" s="117"/>
      <c r="EPW43" s="117"/>
      <c r="EPX43" s="117"/>
      <c r="EPY43" s="117"/>
      <c r="EPZ43" s="117"/>
      <c r="EQA43" s="117"/>
      <c r="EQB43" s="117"/>
      <c r="EQC43" s="117"/>
      <c r="EQD43" s="117"/>
      <c r="EQE43" s="117"/>
      <c r="EQF43" s="117"/>
      <c r="EQG43" s="117"/>
      <c r="EQH43" s="117"/>
      <c r="EQI43" s="117"/>
      <c r="EQJ43" s="117"/>
      <c r="EQK43" s="117"/>
      <c r="EQL43" s="117"/>
      <c r="EQM43" s="117"/>
      <c r="EQN43" s="117"/>
      <c r="EQO43" s="117"/>
      <c r="EQP43" s="117"/>
      <c r="EQQ43" s="117"/>
      <c r="EQR43" s="117"/>
      <c r="EQS43" s="117"/>
      <c r="EQT43" s="117"/>
      <c r="EQU43" s="117"/>
      <c r="EQV43" s="117"/>
      <c r="EQW43" s="117"/>
      <c r="EQX43" s="117"/>
      <c r="EQY43" s="117"/>
      <c r="EQZ43" s="117"/>
      <c r="ERA43" s="117"/>
      <c r="ERB43" s="117"/>
      <c r="ERC43" s="117"/>
      <c r="ERD43" s="117"/>
      <c r="ERE43" s="117"/>
      <c r="ERF43" s="117"/>
      <c r="ERG43" s="117"/>
      <c r="ERH43" s="117"/>
      <c r="ERI43" s="117"/>
      <c r="ERJ43" s="117"/>
      <c r="ERK43" s="117"/>
      <c r="ERL43" s="117"/>
      <c r="ERM43" s="117"/>
      <c r="ERN43" s="117"/>
      <c r="ERO43" s="117"/>
      <c r="ERP43" s="117"/>
      <c r="ERQ43" s="117"/>
      <c r="ERR43" s="117"/>
      <c r="ERS43" s="117"/>
      <c r="ERT43" s="117"/>
      <c r="ERU43" s="117"/>
      <c r="ERV43" s="117"/>
      <c r="ERW43" s="117"/>
      <c r="ERX43" s="117"/>
      <c r="ERY43" s="117"/>
      <c r="ERZ43" s="117"/>
      <c r="ESA43" s="117"/>
      <c r="ESB43" s="117"/>
      <c r="ESC43" s="117"/>
      <c r="ESD43" s="117"/>
      <c r="ESE43" s="117"/>
      <c r="ESF43" s="117"/>
      <c r="ESG43" s="117"/>
      <c r="ESH43" s="117"/>
      <c r="ESI43" s="117"/>
      <c r="ESJ43" s="117"/>
      <c r="ESK43" s="117"/>
      <c r="ESL43" s="117"/>
      <c r="ESM43" s="117"/>
      <c r="ESN43" s="117"/>
      <c r="ESO43" s="117"/>
      <c r="ESP43" s="117"/>
      <c r="ESQ43" s="117"/>
      <c r="ESR43" s="117"/>
      <c r="ESS43" s="117"/>
      <c r="EST43" s="117"/>
      <c r="ESU43" s="117"/>
      <c r="ESV43" s="117"/>
      <c r="ESW43" s="117"/>
      <c r="ESX43" s="117"/>
      <c r="ESY43" s="117"/>
      <c r="ESZ43" s="117"/>
      <c r="ETA43" s="117"/>
      <c r="ETB43" s="117"/>
      <c r="ETC43" s="117"/>
      <c r="ETD43" s="117"/>
      <c r="ETE43" s="117"/>
      <c r="ETF43" s="117"/>
      <c r="ETG43" s="117"/>
      <c r="ETH43" s="117"/>
      <c r="ETI43" s="117"/>
      <c r="ETJ43" s="117"/>
      <c r="ETK43" s="117"/>
      <c r="ETL43" s="117"/>
      <c r="ETM43" s="117"/>
      <c r="ETN43" s="117"/>
      <c r="ETO43" s="117"/>
      <c r="ETP43" s="117"/>
      <c r="ETQ43" s="117"/>
      <c r="ETR43" s="117"/>
      <c r="ETS43" s="117"/>
      <c r="ETT43" s="117"/>
      <c r="ETU43" s="117"/>
      <c r="ETV43" s="117"/>
      <c r="ETW43" s="117"/>
      <c r="ETX43" s="117"/>
      <c r="ETY43" s="117"/>
      <c r="ETZ43" s="117"/>
      <c r="EUA43" s="117"/>
      <c r="EUB43" s="117"/>
      <c r="EUC43" s="117"/>
      <c r="EUD43" s="117"/>
      <c r="EUE43" s="117"/>
      <c r="EUF43" s="117"/>
      <c r="EUG43" s="117"/>
      <c r="EUH43" s="117"/>
      <c r="EUI43" s="117"/>
      <c r="EUJ43" s="117"/>
      <c r="EUK43" s="117"/>
      <c r="EUL43" s="117"/>
      <c r="EUM43" s="117"/>
      <c r="EUN43" s="117"/>
      <c r="EUO43" s="117"/>
      <c r="EUP43" s="117"/>
      <c r="EUQ43" s="117"/>
      <c r="EUR43" s="117"/>
      <c r="EUS43" s="117"/>
      <c r="EUT43" s="117"/>
      <c r="EUU43" s="117"/>
      <c r="EUV43" s="117"/>
      <c r="EUW43" s="117"/>
      <c r="EUX43" s="117"/>
      <c r="EUY43" s="117"/>
      <c r="EUZ43" s="117"/>
      <c r="EVA43" s="117"/>
      <c r="EVB43" s="117"/>
      <c r="EVC43" s="117"/>
      <c r="EVD43" s="117"/>
      <c r="EVE43" s="117"/>
      <c r="EVF43" s="117"/>
      <c r="EVG43" s="117"/>
      <c r="EVH43" s="117"/>
      <c r="EVI43" s="117"/>
      <c r="EVJ43" s="117"/>
      <c r="EVK43" s="117"/>
      <c r="EVL43" s="117"/>
      <c r="EVM43" s="117"/>
      <c r="EVN43" s="117"/>
      <c r="EVO43" s="117"/>
      <c r="EVP43" s="117"/>
      <c r="EVQ43" s="117"/>
      <c r="EVR43" s="117"/>
      <c r="EVS43" s="117"/>
      <c r="EVT43" s="117"/>
      <c r="EVU43" s="117"/>
      <c r="EVV43" s="117"/>
      <c r="EVW43" s="117"/>
      <c r="EVX43" s="117"/>
      <c r="EVY43" s="117"/>
      <c r="EVZ43" s="117"/>
      <c r="EWA43" s="117"/>
      <c r="EWB43" s="117"/>
      <c r="EWC43" s="117"/>
      <c r="EWD43" s="117"/>
      <c r="EWE43" s="117"/>
      <c r="EWF43" s="117"/>
      <c r="EWG43" s="117"/>
      <c r="EWH43" s="117"/>
      <c r="EWI43" s="117"/>
      <c r="EWJ43" s="117"/>
      <c r="EWK43" s="117"/>
      <c r="EWL43" s="117"/>
      <c r="EWM43" s="117"/>
      <c r="EWN43" s="117"/>
      <c r="EWO43" s="117"/>
      <c r="EWP43" s="117"/>
      <c r="EWQ43" s="117"/>
      <c r="EWR43" s="117"/>
      <c r="EWS43" s="117"/>
      <c r="EWT43" s="117"/>
      <c r="EWU43" s="117"/>
      <c r="EWV43" s="117"/>
      <c r="EWW43" s="117"/>
      <c r="EWX43" s="117"/>
      <c r="EWY43" s="117"/>
      <c r="EWZ43" s="117"/>
      <c r="EXA43" s="117"/>
      <c r="EXB43" s="117"/>
      <c r="EXC43" s="117"/>
      <c r="EXD43" s="117"/>
      <c r="EXE43" s="117"/>
      <c r="EXF43" s="117"/>
      <c r="EXG43" s="117"/>
      <c r="EXH43" s="117"/>
      <c r="EXI43" s="117"/>
      <c r="EXJ43" s="117"/>
      <c r="EXK43" s="117"/>
      <c r="EXL43" s="117"/>
      <c r="EXM43" s="117"/>
      <c r="EXN43" s="117"/>
      <c r="EXO43" s="117"/>
      <c r="EXP43" s="117"/>
      <c r="EXQ43" s="117"/>
      <c r="EXR43" s="117"/>
      <c r="EXS43" s="117"/>
      <c r="EXT43" s="117"/>
      <c r="EXU43" s="117"/>
      <c r="EXV43" s="117"/>
      <c r="EXW43" s="117"/>
      <c r="EXX43" s="117"/>
      <c r="EXY43" s="117"/>
      <c r="EXZ43" s="117"/>
      <c r="EYA43" s="117"/>
      <c r="EYB43" s="117"/>
      <c r="EYC43" s="117"/>
      <c r="EYD43" s="117"/>
      <c r="EYE43" s="117"/>
      <c r="EYF43" s="117"/>
      <c r="EYG43" s="117"/>
      <c r="EYH43" s="117"/>
      <c r="EYI43" s="117"/>
      <c r="EYJ43" s="117"/>
      <c r="EYK43" s="117"/>
      <c r="EYL43" s="117"/>
      <c r="EYM43" s="117"/>
      <c r="EYN43" s="117"/>
      <c r="EYO43" s="117"/>
      <c r="EYP43" s="117"/>
      <c r="EYQ43" s="117"/>
      <c r="EYR43" s="117"/>
      <c r="EYS43" s="117"/>
      <c r="EYT43" s="117"/>
      <c r="EYU43" s="117"/>
      <c r="EYV43" s="117"/>
      <c r="EYW43" s="117"/>
      <c r="EYX43" s="117"/>
      <c r="EYY43" s="117"/>
      <c r="EYZ43" s="117"/>
      <c r="EZA43" s="117"/>
      <c r="EZB43" s="117"/>
      <c r="EZC43" s="117"/>
      <c r="EZD43" s="117"/>
      <c r="EZE43" s="117"/>
      <c r="EZF43" s="117"/>
      <c r="EZG43" s="117"/>
      <c r="EZH43" s="117"/>
      <c r="EZI43" s="117"/>
      <c r="EZJ43" s="117"/>
      <c r="EZK43" s="117"/>
      <c r="EZL43" s="117"/>
      <c r="EZM43" s="117"/>
      <c r="EZN43" s="117"/>
      <c r="EZO43" s="117"/>
      <c r="EZP43" s="117"/>
      <c r="EZQ43" s="117"/>
      <c r="EZR43" s="117"/>
      <c r="EZS43" s="117"/>
      <c r="EZT43" s="117"/>
      <c r="EZU43" s="117"/>
      <c r="EZV43" s="117"/>
      <c r="EZW43" s="117"/>
      <c r="EZX43" s="117"/>
      <c r="EZY43" s="117"/>
      <c r="EZZ43" s="117"/>
      <c r="FAA43" s="117"/>
      <c r="FAB43" s="117"/>
      <c r="FAC43" s="117"/>
      <c r="FAD43" s="117"/>
      <c r="FAE43" s="117"/>
      <c r="FAF43" s="117"/>
      <c r="FAG43" s="117"/>
      <c r="FAH43" s="117"/>
      <c r="FAI43" s="117"/>
      <c r="FAJ43" s="117"/>
      <c r="FAK43" s="117"/>
      <c r="FAL43" s="117"/>
      <c r="FAM43" s="117"/>
      <c r="FAN43" s="117"/>
      <c r="FAO43" s="117"/>
      <c r="FAP43" s="117"/>
      <c r="FAQ43" s="117"/>
      <c r="FAR43" s="117"/>
      <c r="FAS43" s="117"/>
      <c r="FAT43" s="117"/>
      <c r="FAU43" s="117"/>
      <c r="FAV43" s="117"/>
      <c r="FAW43" s="117"/>
      <c r="FAX43" s="117"/>
      <c r="FAY43" s="117"/>
      <c r="FAZ43" s="117"/>
      <c r="FBA43" s="117"/>
      <c r="FBB43" s="117"/>
      <c r="FBC43" s="117"/>
      <c r="FBD43" s="117"/>
      <c r="FBE43" s="117"/>
      <c r="FBF43" s="117"/>
      <c r="FBG43" s="117"/>
      <c r="FBH43" s="117"/>
      <c r="FBI43" s="117"/>
      <c r="FBJ43" s="117"/>
      <c r="FBK43" s="117"/>
      <c r="FBL43" s="117"/>
      <c r="FBM43" s="117"/>
      <c r="FBN43" s="117"/>
      <c r="FBO43" s="117"/>
      <c r="FBP43" s="117"/>
      <c r="FBQ43" s="117"/>
      <c r="FBR43" s="117"/>
      <c r="FBS43" s="117"/>
      <c r="FBT43" s="117"/>
      <c r="FBU43" s="117"/>
      <c r="FBV43" s="117"/>
      <c r="FBW43" s="117"/>
      <c r="FBX43" s="117"/>
      <c r="FBY43" s="117"/>
      <c r="FBZ43" s="117"/>
      <c r="FCA43" s="117"/>
      <c r="FCB43" s="117"/>
      <c r="FCC43" s="117"/>
      <c r="FCD43" s="117"/>
      <c r="FCE43" s="117"/>
      <c r="FCF43" s="117"/>
      <c r="FCG43" s="117"/>
      <c r="FCH43" s="117"/>
      <c r="FCI43" s="117"/>
      <c r="FCJ43" s="117"/>
      <c r="FCK43" s="117"/>
      <c r="FCL43" s="117"/>
      <c r="FCM43" s="117"/>
      <c r="FCN43" s="117"/>
      <c r="FCO43" s="117"/>
      <c r="FCP43" s="117"/>
      <c r="FCQ43" s="117"/>
      <c r="FCR43" s="117"/>
      <c r="FCS43" s="117"/>
      <c r="FCT43" s="117"/>
      <c r="FCU43" s="117"/>
      <c r="FCV43" s="117"/>
      <c r="FCW43" s="117"/>
      <c r="FCX43" s="117"/>
      <c r="FCY43" s="117"/>
      <c r="FCZ43" s="117"/>
      <c r="FDA43" s="117"/>
      <c r="FDB43" s="117"/>
      <c r="FDC43" s="117"/>
      <c r="FDD43" s="117"/>
      <c r="FDE43" s="117"/>
      <c r="FDF43" s="117"/>
      <c r="FDG43" s="117"/>
      <c r="FDH43" s="117"/>
      <c r="FDI43" s="117"/>
      <c r="FDJ43" s="117"/>
      <c r="FDK43" s="117"/>
      <c r="FDL43" s="117"/>
      <c r="FDM43" s="117"/>
      <c r="FDN43" s="117"/>
      <c r="FDO43" s="117"/>
      <c r="FDP43" s="117"/>
      <c r="FDQ43" s="117"/>
      <c r="FDR43" s="117"/>
      <c r="FDS43" s="117"/>
      <c r="FDT43" s="117"/>
      <c r="FDU43" s="117"/>
      <c r="FDV43" s="117"/>
      <c r="FDW43" s="117"/>
      <c r="FDX43" s="117"/>
      <c r="FDY43" s="117"/>
      <c r="FDZ43" s="117"/>
      <c r="FEA43" s="117"/>
      <c r="FEB43" s="117"/>
      <c r="FEC43" s="117"/>
      <c r="FED43" s="117"/>
      <c r="FEE43" s="117"/>
      <c r="FEF43" s="117"/>
      <c r="FEG43" s="117"/>
      <c r="FEH43" s="117"/>
      <c r="FEI43" s="117"/>
      <c r="FEJ43" s="117"/>
      <c r="FEK43" s="117"/>
      <c r="FEL43" s="117"/>
      <c r="FEM43" s="117"/>
      <c r="FEN43" s="117"/>
      <c r="FEO43" s="117"/>
      <c r="FEP43" s="117"/>
      <c r="FEQ43" s="117"/>
      <c r="FER43" s="117"/>
      <c r="FES43" s="117"/>
      <c r="FET43" s="117"/>
      <c r="FEU43" s="117"/>
      <c r="FEV43" s="117"/>
      <c r="FEW43" s="117"/>
      <c r="FEX43" s="117"/>
      <c r="FEY43" s="117"/>
      <c r="FEZ43" s="117"/>
      <c r="FFA43" s="117"/>
      <c r="FFB43" s="117"/>
      <c r="FFC43" s="117"/>
      <c r="FFD43" s="117"/>
      <c r="FFE43" s="117"/>
      <c r="FFF43" s="117"/>
      <c r="FFG43" s="117"/>
      <c r="FFH43" s="117"/>
      <c r="FFI43" s="117"/>
      <c r="FFJ43" s="117"/>
      <c r="FFK43" s="117"/>
      <c r="FFL43" s="117"/>
      <c r="FFM43" s="117"/>
      <c r="FFN43" s="117"/>
      <c r="FFO43" s="117"/>
      <c r="FFP43" s="117"/>
      <c r="FFQ43" s="117"/>
      <c r="FFR43" s="117"/>
      <c r="FFS43" s="117"/>
      <c r="FFT43" s="117"/>
      <c r="FFU43" s="117"/>
      <c r="FFV43" s="117"/>
      <c r="FFW43" s="117"/>
      <c r="FFX43" s="117"/>
      <c r="FFY43" s="117"/>
      <c r="FFZ43" s="117"/>
      <c r="FGA43" s="117"/>
      <c r="FGB43" s="117"/>
      <c r="FGC43" s="117"/>
      <c r="FGD43" s="117"/>
      <c r="FGE43" s="117"/>
      <c r="FGF43" s="117"/>
      <c r="FGG43" s="117"/>
      <c r="FGH43" s="117"/>
      <c r="FGI43" s="117"/>
      <c r="FGJ43" s="117"/>
      <c r="FGK43" s="117"/>
      <c r="FGL43" s="117"/>
      <c r="FGM43" s="117"/>
      <c r="FGN43" s="117"/>
      <c r="FGO43" s="117"/>
      <c r="FGP43" s="117"/>
      <c r="FGQ43" s="117"/>
      <c r="FGR43" s="117"/>
      <c r="FGS43" s="117"/>
      <c r="FGT43" s="117"/>
      <c r="FGU43" s="117"/>
      <c r="FGV43" s="117"/>
      <c r="FGW43" s="117"/>
      <c r="FGX43" s="117"/>
      <c r="FGY43" s="117"/>
      <c r="FGZ43" s="117"/>
      <c r="FHA43" s="117"/>
      <c r="FHB43" s="117"/>
      <c r="FHC43" s="117"/>
      <c r="FHD43" s="117"/>
      <c r="FHE43" s="117"/>
      <c r="FHF43" s="117"/>
      <c r="FHG43" s="117"/>
      <c r="FHH43" s="117"/>
      <c r="FHI43" s="117"/>
      <c r="FHJ43" s="117"/>
      <c r="FHK43" s="117"/>
      <c r="FHL43" s="117"/>
      <c r="FHM43" s="117"/>
      <c r="FHN43" s="117"/>
      <c r="FHO43" s="117"/>
      <c r="FHP43" s="117"/>
      <c r="FHQ43" s="117"/>
      <c r="FHR43" s="117"/>
      <c r="FHS43" s="117"/>
      <c r="FHT43" s="117"/>
      <c r="FHU43" s="117"/>
      <c r="FHV43" s="117"/>
      <c r="FHW43" s="117"/>
      <c r="FHX43" s="117"/>
      <c r="FHY43" s="117"/>
      <c r="FHZ43" s="117"/>
      <c r="FIA43" s="117"/>
      <c r="FIB43" s="117"/>
      <c r="FIC43" s="117"/>
      <c r="FID43" s="117"/>
      <c r="FIE43" s="117"/>
      <c r="FIF43" s="117"/>
      <c r="FIG43" s="117"/>
      <c r="FIH43" s="117"/>
      <c r="FII43" s="117"/>
      <c r="FIJ43" s="117"/>
      <c r="FIK43" s="117"/>
      <c r="FIL43" s="117"/>
      <c r="FIM43" s="117"/>
      <c r="FIN43" s="117"/>
      <c r="FIO43" s="117"/>
      <c r="FIP43" s="117"/>
      <c r="FIQ43" s="117"/>
      <c r="FIR43" s="117"/>
      <c r="FIS43" s="117"/>
      <c r="FIT43" s="117"/>
      <c r="FIU43" s="117"/>
      <c r="FIV43" s="117"/>
      <c r="FIW43" s="117"/>
      <c r="FIX43" s="117"/>
      <c r="FIY43" s="117"/>
      <c r="FIZ43" s="117"/>
      <c r="FJA43" s="117"/>
      <c r="FJB43" s="117"/>
      <c r="FJC43" s="117"/>
      <c r="FJD43" s="117"/>
      <c r="FJE43" s="117"/>
      <c r="FJF43" s="117"/>
      <c r="FJG43" s="117"/>
      <c r="FJH43" s="117"/>
      <c r="FJI43" s="117"/>
      <c r="FJJ43" s="117"/>
      <c r="FJK43" s="117"/>
      <c r="FJL43" s="117"/>
      <c r="FJM43" s="117"/>
      <c r="FJN43" s="117"/>
      <c r="FJO43" s="117"/>
      <c r="FJP43" s="117"/>
      <c r="FJQ43" s="117"/>
      <c r="FJR43" s="117"/>
      <c r="FJS43" s="117"/>
      <c r="FJT43" s="117"/>
      <c r="FJU43" s="117"/>
      <c r="FJV43" s="117"/>
      <c r="FJW43" s="117"/>
      <c r="FJX43" s="117"/>
      <c r="FJY43" s="117"/>
      <c r="FJZ43" s="117"/>
      <c r="FKA43" s="117"/>
      <c r="FKB43" s="117"/>
      <c r="FKC43" s="117"/>
      <c r="FKD43" s="117"/>
      <c r="FKE43" s="117"/>
      <c r="FKF43" s="117"/>
      <c r="FKG43" s="117"/>
      <c r="FKH43" s="117"/>
      <c r="FKI43" s="117"/>
      <c r="FKJ43" s="117"/>
      <c r="FKK43" s="117"/>
      <c r="FKL43" s="117"/>
      <c r="FKM43" s="117"/>
      <c r="FKN43" s="117"/>
      <c r="FKO43" s="117"/>
      <c r="FKP43" s="117"/>
      <c r="FKQ43" s="117"/>
      <c r="FKR43" s="117"/>
      <c r="FKS43" s="117"/>
      <c r="FKT43" s="117"/>
      <c r="FKU43" s="117"/>
      <c r="FKV43" s="117"/>
      <c r="FKW43" s="117"/>
      <c r="FKX43" s="117"/>
      <c r="FKY43" s="117"/>
      <c r="FKZ43" s="117"/>
      <c r="FLA43" s="117"/>
      <c r="FLB43" s="117"/>
      <c r="FLC43" s="117"/>
      <c r="FLD43" s="117"/>
      <c r="FLE43" s="117"/>
      <c r="FLF43" s="117"/>
      <c r="FLG43" s="117"/>
      <c r="FLH43" s="117"/>
      <c r="FLI43" s="117"/>
      <c r="FLJ43" s="117"/>
      <c r="FLK43" s="117"/>
      <c r="FLL43" s="117"/>
      <c r="FLM43" s="117"/>
      <c r="FLN43" s="117"/>
      <c r="FLO43" s="117"/>
      <c r="FLP43" s="117"/>
      <c r="FLQ43" s="117"/>
      <c r="FLR43" s="117"/>
      <c r="FLS43" s="117"/>
      <c r="FLT43" s="117"/>
      <c r="FLU43" s="117"/>
      <c r="FLV43" s="117"/>
      <c r="FLW43" s="117"/>
      <c r="FLX43" s="117"/>
      <c r="FLY43" s="117"/>
      <c r="FLZ43" s="117"/>
      <c r="FMA43" s="117"/>
      <c r="FMB43" s="117"/>
      <c r="FMC43" s="117"/>
      <c r="FMD43" s="117"/>
      <c r="FME43" s="117"/>
      <c r="FMF43" s="117"/>
      <c r="FMG43" s="117"/>
      <c r="FMH43" s="117"/>
      <c r="FMI43" s="117"/>
      <c r="FMJ43" s="117"/>
      <c r="FMK43" s="117"/>
      <c r="FML43" s="117"/>
      <c r="FMM43" s="117"/>
      <c r="FMN43" s="117"/>
      <c r="FMO43" s="117"/>
      <c r="FMP43" s="117"/>
      <c r="FMQ43" s="117"/>
      <c r="FMR43" s="117"/>
      <c r="FMS43" s="117"/>
      <c r="FMT43" s="117"/>
      <c r="FMU43" s="117"/>
      <c r="FMV43" s="117"/>
      <c r="FMW43" s="117"/>
      <c r="FMX43" s="117"/>
      <c r="FMY43" s="117"/>
      <c r="FMZ43" s="117"/>
      <c r="FNA43" s="117"/>
      <c r="FNB43" s="117"/>
      <c r="FNC43" s="117"/>
      <c r="FND43" s="117"/>
      <c r="FNE43" s="117"/>
      <c r="FNF43" s="117"/>
      <c r="FNG43" s="117"/>
      <c r="FNH43" s="117"/>
      <c r="FNI43" s="117"/>
      <c r="FNJ43" s="117"/>
      <c r="FNK43" s="117"/>
      <c r="FNL43" s="117"/>
      <c r="FNM43" s="117"/>
      <c r="FNN43" s="117"/>
      <c r="FNO43" s="117"/>
      <c r="FNP43" s="117"/>
      <c r="FNQ43" s="117"/>
      <c r="FNR43" s="117"/>
      <c r="FNS43" s="117"/>
      <c r="FNT43" s="117"/>
      <c r="FNU43" s="117"/>
      <c r="FNV43" s="117"/>
      <c r="FNW43" s="117"/>
      <c r="FNX43" s="117"/>
      <c r="FNY43" s="117"/>
      <c r="FNZ43" s="117"/>
      <c r="FOA43" s="117"/>
      <c r="FOB43" s="117"/>
      <c r="FOC43" s="117"/>
      <c r="FOD43" s="117"/>
      <c r="FOE43" s="117"/>
      <c r="FOF43" s="117"/>
      <c r="FOG43" s="117"/>
      <c r="FOH43" s="117"/>
      <c r="FOI43" s="117"/>
      <c r="FOJ43" s="117"/>
      <c r="FOK43" s="117"/>
      <c r="FOL43" s="117"/>
      <c r="FOM43" s="117"/>
      <c r="FON43" s="117"/>
      <c r="FOO43" s="117"/>
      <c r="FOP43" s="117"/>
      <c r="FOQ43" s="117"/>
      <c r="FOR43" s="117"/>
      <c r="FOS43" s="117"/>
      <c r="FOT43" s="117"/>
      <c r="FOU43" s="117"/>
      <c r="FOV43" s="117"/>
      <c r="FOW43" s="117"/>
      <c r="FOX43" s="117"/>
      <c r="FOY43" s="117"/>
      <c r="FOZ43" s="117"/>
      <c r="FPA43" s="117"/>
      <c r="FPB43" s="117"/>
      <c r="FPC43" s="117"/>
      <c r="FPD43" s="117"/>
      <c r="FPE43" s="117"/>
      <c r="FPF43" s="117"/>
      <c r="FPG43" s="117"/>
      <c r="FPH43" s="117"/>
      <c r="FPI43" s="117"/>
      <c r="FPJ43" s="117"/>
      <c r="FPK43" s="117"/>
      <c r="FPL43" s="117"/>
      <c r="FPM43" s="117"/>
      <c r="FPN43" s="117"/>
      <c r="FPO43" s="117"/>
      <c r="FPP43" s="117"/>
      <c r="FPQ43" s="117"/>
      <c r="FPR43" s="117"/>
      <c r="FPS43" s="117"/>
      <c r="FPT43" s="117"/>
      <c r="FPU43" s="117"/>
      <c r="FPV43" s="117"/>
      <c r="FPW43" s="117"/>
      <c r="FPX43" s="117"/>
      <c r="FPY43" s="117"/>
      <c r="FPZ43" s="117"/>
      <c r="FQA43" s="117"/>
      <c r="FQB43" s="117"/>
      <c r="FQC43" s="117"/>
      <c r="FQD43" s="117"/>
      <c r="FQE43" s="117"/>
      <c r="FQF43" s="117"/>
      <c r="FQG43" s="117"/>
      <c r="FQH43" s="117"/>
      <c r="FQI43" s="117"/>
      <c r="FQJ43" s="117"/>
      <c r="FQK43" s="117"/>
      <c r="FQL43" s="117"/>
      <c r="FQM43" s="117"/>
      <c r="FQN43" s="117"/>
      <c r="FQO43" s="117"/>
      <c r="FQP43" s="117"/>
      <c r="FQQ43" s="117"/>
      <c r="FQR43" s="117"/>
      <c r="FQS43" s="117"/>
      <c r="FQT43" s="117"/>
      <c r="FQU43" s="117"/>
      <c r="FQV43" s="117"/>
      <c r="FQW43" s="117"/>
      <c r="FQX43" s="117"/>
      <c r="FQY43" s="117"/>
      <c r="FQZ43" s="117"/>
      <c r="FRA43" s="117"/>
      <c r="FRB43" s="117"/>
      <c r="FRC43" s="117"/>
      <c r="FRD43" s="117"/>
      <c r="FRE43" s="117"/>
      <c r="FRF43" s="117"/>
      <c r="FRG43" s="117"/>
      <c r="FRH43" s="117"/>
      <c r="FRI43" s="117"/>
      <c r="FRJ43" s="117"/>
      <c r="FRK43" s="117"/>
      <c r="FRL43" s="117"/>
      <c r="FRM43" s="117"/>
      <c r="FRN43" s="117"/>
      <c r="FRO43" s="117"/>
      <c r="FRP43" s="117"/>
      <c r="FRQ43" s="117"/>
      <c r="FRR43" s="117"/>
      <c r="FRS43" s="117"/>
      <c r="FRT43" s="117"/>
      <c r="FRU43" s="117"/>
      <c r="FRV43" s="117"/>
      <c r="FRW43" s="117"/>
      <c r="FRX43" s="117"/>
      <c r="FRY43" s="117"/>
      <c r="FRZ43" s="117"/>
      <c r="FSA43" s="117"/>
      <c r="FSB43" s="117"/>
      <c r="FSC43" s="117"/>
      <c r="FSD43" s="117"/>
      <c r="FSE43" s="117"/>
      <c r="FSF43" s="117"/>
      <c r="FSG43" s="117"/>
      <c r="FSH43" s="117"/>
      <c r="FSI43" s="117"/>
      <c r="FSJ43" s="117"/>
      <c r="FSK43" s="117"/>
      <c r="FSL43" s="117"/>
      <c r="FSM43" s="117"/>
      <c r="FSN43" s="117"/>
      <c r="FSO43" s="117"/>
      <c r="FSP43" s="117"/>
      <c r="FSQ43" s="117"/>
      <c r="FSR43" s="117"/>
      <c r="FSS43" s="117"/>
      <c r="FST43" s="117"/>
      <c r="FSU43" s="117"/>
      <c r="FSV43" s="117"/>
      <c r="FSW43" s="117"/>
      <c r="FSX43" s="117"/>
      <c r="FSY43" s="117"/>
      <c r="FSZ43" s="117"/>
      <c r="FTA43" s="117"/>
      <c r="FTB43" s="117"/>
      <c r="FTC43" s="117"/>
      <c r="FTD43" s="117"/>
      <c r="FTE43" s="117"/>
      <c r="FTF43" s="117"/>
      <c r="FTG43" s="117"/>
      <c r="FTH43" s="117"/>
      <c r="FTI43" s="117"/>
      <c r="FTJ43" s="117"/>
      <c r="FTK43" s="117"/>
      <c r="FTL43" s="117"/>
      <c r="FTM43" s="117"/>
      <c r="FTN43" s="117"/>
      <c r="FTO43" s="117"/>
      <c r="FTP43" s="117"/>
      <c r="FTQ43" s="117"/>
      <c r="FTR43" s="117"/>
      <c r="FTS43" s="117"/>
      <c r="FTT43" s="117"/>
      <c r="FTU43" s="117"/>
      <c r="FTV43" s="117"/>
      <c r="FTW43" s="117"/>
      <c r="FTX43" s="117"/>
      <c r="FTY43" s="117"/>
      <c r="FTZ43" s="117"/>
      <c r="FUA43" s="117"/>
      <c r="FUB43" s="117"/>
      <c r="FUC43" s="117"/>
      <c r="FUD43" s="117"/>
      <c r="FUE43" s="117"/>
      <c r="FUF43" s="117"/>
      <c r="FUG43" s="117"/>
      <c r="FUH43" s="117"/>
      <c r="FUI43" s="117"/>
      <c r="FUJ43" s="117"/>
      <c r="FUK43" s="117"/>
      <c r="FUL43" s="117"/>
      <c r="FUM43" s="117"/>
      <c r="FUN43" s="117"/>
      <c r="FUO43" s="117"/>
      <c r="FUP43" s="117"/>
      <c r="FUQ43" s="117"/>
      <c r="FUR43" s="117"/>
      <c r="FUS43" s="117"/>
      <c r="FUT43" s="117"/>
      <c r="FUU43" s="117"/>
      <c r="FUV43" s="117"/>
      <c r="FUW43" s="117"/>
      <c r="FUX43" s="117"/>
      <c r="FUY43" s="117"/>
      <c r="FUZ43" s="117"/>
      <c r="FVA43" s="117"/>
      <c r="FVB43" s="117"/>
      <c r="FVC43" s="117"/>
      <c r="FVD43" s="117"/>
      <c r="FVE43" s="117"/>
      <c r="FVF43" s="117"/>
      <c r="FVG43" s="117"/>
      <c r="FVH43" s="117"/>
      <c r="FVI43" s="117"/>
      <c r="FVJ43" s="117"/>
      <c r="FVK43" s="117"/>
      <c r="FVL43" s="117"/>
      <c r="FVM43" s="117"/>
      <c r="FVN43" s="117"/>
      <c r="FVO43" s="117"/>
      <c r="FVP43" s="117"/>
      <c r="FVQ43" s="117"/>
      <c r="FVR43" s="117"/>
      <c r="FVS43" s="117"/>
      <c r="FVT43" s="117"/>
      <c r="FVU43" s="117"/>
      <c r="FVV43" s="117"/>
      <c r="FVW43" s="117"/>
      <c r="FVX43" s="117"/>
      <c r="FVY43" s="117"/>
      <c r="FVZ43" s="117"/>
      <c r="FWA43" s="117"/>
      <c r="FWB43" s="117"/>
      <c r="FWC43" s="117"/>
      <c r="FWD43" s="117"/>
      <c r="FWE43" s="117"/>
      <c r="FWF43" s="117"/>
      <c r="FWG43" s="117"/>
      <c r="FWH43" s="117"/>
      <c r="FWI43" s="117"/>
      <c r="FWJ43" s="117"/>
      <c r="FWK43" s="117"/>
      <c r="FWL43" s="117"/>
      <c r="FWM43" s="117"/>
      <c r="FWN43" s="117"/>
      <c r="FWO43" s="117"/>
      <c r="FWP43" s="117"/>
      <c r="FWQ43" s="117"/>
      <c r="FWR43" s="117"/>
      <c r="FWS43" s="117"/>
      <c r="FWT43" s="117"/>
      <c r="FWU43" s="117"/>
      <c r="FWV43" s="117"/>
      <c r="FWW43" s="117"/>
      <c r="FWX43" s="117"/>
      <c r="FWY43" s="117"/>
      <c r="FWZ43" s="117"/>
      <c r="FXA43" s="117"/>
      <c r="FXB43" s="117"/>
      <c r="FXC43" s="117"/>
      <c r="FXD43" s="117"/>
      <c r="FXE43" s="117"/>
      <c r="FXF43" s="117"/>
      <c r="FXG43" s="117"/>
      <c r="FXH43" s="117"/>
      <c r="FXI43" s="117"/>
      <c r="FXJ43" s="117"/>
      <c r="FXK43" s="117"/>
      <c r="FXL43" s="117"/>
      <c r="FXM43" s="117"/>
      <c r="FXN43" s="117"/>
      <c r="FXO43" s="117"/>
      <c r="FXP43" s="117"/>
      <c r="FXQ43" s="117"/>
      <c r="FXR43" s="117"/>
      <c r="FXS43" s="117"/>
      <c r="FXT43" s="117"/>
      <c r="FXU43" s="117"/>
      <c r="FXV43" s="117"/>
      <c r="FXW43" s="117"/>
      <c r="FXX43" s="117"/>
      <c r="FXY43" s="117"/>
      <c r="FXZ43" s="117"/>
      <c r="FYA43" s="117"/>
      <c r="FYB43" s="117"/>
      <c r="FYC43" s="117"/>
      <c r="FYD43" s="117"/>
      <c r="FYE43" s="117"/>
      <c r="FYF43" s="117"/>
      <c r="FYG43" s="117"/>
      <c r="FYH43" s="117"/>
      <c r="FYI43" s="117"/>
      <c r="FYJ43" s="117"/>
      <c r="FYK43" s="117"/>
      <c r="FYL43" s="117"/>
      <c r="FYM43" s="117"/>
      <c r="FYN43" s="117"/>
      <c r="FYO43" s="117"/>
      <c r="FYP43" s="117"/>
      <c r="FYQ43" s="117"/>
      <c r="FYR43" s="117"/>
      <c r="FYS43" s="117"/>
      <c r="FYT43" s="117"/>
      <c r="FYU43" s="117"/>
      <c r="FYV43" s="117"/>
      <c r="FYW43" s="117"/>
      <c r="FYX43" s="117"/>
      <c r="FYY43" s="117"/>
      <c r="FYZ43" s="117"/>
      <c r="FZA43" s="117"/>
      <c r="FZB43" s="117"/>
      <c r="FZC43" s="117"/>
      <c r="FZD43" s="117"/>
      <c r="FZE43" s="117"/>
      <c r="FZF43" s="117"/>
      <c r="FZG43" s="117"/>
      <c r="FZH43" s="117"/>
      <c r="FZI43" s="117"/>
      <c r="FZJ43" s="117"/>
      <c r="FZK43" s="117"/>
      <c r="FZL43" s="117"/>
      <c r="FZM43" s="117"/>
      <c r="FZN43" s="117"/>
      <c r="FZO43" s="117"/>
      <c r="FZP43" s="117"/>
      <c r="FZQ43" s="117"/>
      <c r="FZR43" s="117"/>
      <c r="FZS43" s="117"/>
      <c r="FZT43" s="117"/>
      <c r="FZU43" s="117"/>
      <c r="FZV43" s="117"/>
      <c r="FZW43" s="117"/>
      <c r="FZX43" s="117"/>
      <c r="FZY43" s="117"/>
      <c r="FZZ43" s="117"/>
      <c r="GAA43" s="117"/>
      <c r="GAB43" s="117"/>
      <c r="GAC43" s="117"/>
      <c r="GAD43" s="117"/>
      <c r="GAE43" s="117"/>
      <c r="GAF43" s="117"/>
      <c r="GAG43" s="117"/>
      <c r="GAH43" s="117"/>
      <c r="GAI43" s="117"/>
      <c r="GAJ43" s="117"/>
      <c r="GAK43" s="117"/>
      <c r="GAL43" s="117"/>
      <c r="GAM43" s="117"/>
      <c r="GAN43" s="117"/>
      <c r="GAO43" s="117"/>
      <c r="GAP43" s="117"/>
      <c r="GAQ43" s="117"/>
      <c r="GAR43" s="117"/>
      <c r="GAS43" s="117"/>
      <c r="GAT43" s="117"/>
      <c r="GAU43" s="117"/>
      <c r="GAV43" s="117"/>
      <c r="GAW43" s="117"/>
      <c r="GAX43" s="117"/>
      <c r="GAY43" s="117"/>
      <c r="GAZ43" s="117"/>
      <c r="GBA43" s="117"/>
      <c r="GBB43" s="117"/>
      <c r="GBC43" s="117"/>
      <c r="GBD43" s="117"/>
      <c r="GBE43" s="117"/>
      <c r="GBF43" s="117"/>
      <c r="GBG43" s="117"/>
      <c r="GBH43" s="117"/>
      <c r="GBI43" s="117"/>
      <c r="GBJ43" s="117"/>
      <c r="GBK43" s="117"/>
      <c r="GBL43" s="117"/>
      <c r="GBM43" s="117"/>
      <c r="GBN43" s="117"/>
      <c r="GBO43" s="117"/>
      <c r="GBP43" s="117"/>
      <c r="GBQ43" s="117"/>
      <c r="GBR43" s="117"/>
      <c r="GBS43" s="117"/>
      <c r="GBT43" s="117"/>
      <c r="GBU43" s="117"/>
      <c r="GBV43" s="117"/>
      <c r="GBW43" s="117"/>
      <c r="GBX43" s="117"/>
      <c r="GBY43" s="117"/>
      <c r="GBZ43" s="117"/>
      <c r="GCA43" s="117"/>
      <c r="GCB43" s="117"/>
      <c r="GCC43" s="117"/>
      <c r="GCD43" s="117"/>
      <c r="GCE43" s="117"/>
      <c r="GCF43" s="117"/>
      <c r="GCG43" s="117"/>
      <c r="GCH43" s="117"/>
      <c r="GCI43" s="117"/>
      <c r="GCJ43" s="117"/>
      <c r="GCK43" s="117"/>
      <c r="GCL43" s="117"/>
      <c r="GCM43" s="117"/>
      <c r="GCN43" s="117"/>
      <c r="GCO43" s="117"/>
      <c r="GCP43" s="117"/>
      <c r="GCQ43" s="117"/>
      <c r="GCR43" s="117"/>
      <c r="GCS43" s="117"/>
      <c r="GCT43" s="117"/>
      <c r="GCU43" s="117"/>
      <c r="GCV43" s="117"/>
      <c r="GCW43" s="117"/>
      <c r="GCX43" s="117"/>
      <c r="GCY43" s="117"/>
      <c r="GCZ43" s="117"/>
      <c r="GDA43" s="117"/>
      <c r="GDB43" s="117"/>
      <c r="GDC43" s="117"/>
      <c r="GDD43" s="117"/>
      <c r="GDE43" s="117"/>
      <c r="GDF43" s="117"/>
      <c r="GDG43" s="117"/>
      <c r="GDH43" s="117"/>
      <c r="GDI43" s="117"/>
      <c r="GDJ43" s="117"/>
      <c r="GDK43" s="117"/>
      <c r="GDL43" s="117"/>
      <c r="GDM43" s="117"/>
      <c r="GDN43" s="117"/>
      <c r="GDO43" s="117"/>
      <c r="GDP43" s="117"/>
      <c r="GDQ43" s="117"/>
      <c r="GDR43" s="117"/>
      <c r="GDS43" s="117"/>
      <c r="GDT43" s="117"/>
      <c r="GDU43" s="117"/>
      <c r="GDV43" s="117"/>
      <c r="GDW43" s="117"/>
      <c r="GDX43" s="117"/>
      <c r="GDY43" s="117"/>
      <c r="GDZ43" s="117"/>
      <c r="GEA43" s="117"/>
      <c r="GEB43" s="117"/>
      <c r="GEC43" s="117"/>
      <c r="GED43" s="117"/>
      <c r="GEE43" s="117"/>
      <c r="GEF43" s="117"/>
      <c r="GEG43" s="117"/>
      <c r="GEH43" s="117"/>
      <c r="GEI43" s="117"/>
      <c r="GEJ43" s="117"/>
      <c r="GEK43" s="117"/>
      <c r="GEL43" s="117"/>
      <c r="GEM43" s="117"/>
      <c r="GEN43" s="117"/>
      <c r="GEO43" s="117"/>
      <c r="GEP43" s="117"/>
      <c r="GEQ43" s="117"/>
      <c r="GER43" s="117"/>
      <c r="GES43" s="117"/>
      <c r="GET43" s="117"/>
      <c r="GEU43" s="117"/>
      <c r="GEV43" s="117"/>
      <c r="GEW43" s="117"/>
      <c r="GEX43" s="117"/>
      <c r="GEY43" s="117"/>
      <c r="GEZ43" s="117"/>
      <c r="GFA43" s="117"/>
      <c r="GFB43" s="117"/>
      <c r="GFC43" s="117"/>
      <c r="GFD43" s="117"/>
      <c r="GFE43" s="117"/>
      <c r="GFF43" s="117"/>
      <c r="GFG43" s="117"/>
      <c r="GFH43" s="117"/>
      <c r="GFI43" s="117"/>
      <c r="GFJ43" s="117"/>
      <c r="GFK43" s="117"/>
      <c r="GFL43" s="117"/>
      <c r="GFM43" s="117"/>
      <c r="GFN43" s="117"/>
      <c r="GFO43" s="117"/>
      <c r="GFP43" s="117"/>
      <c r="GFQ43" s="117"/>
      <c r="GFR43" s="117"/>
      <c r="GFS43" s="117"/>
      <c r="GFT43" s="117"/>
      <c r="GFU43" s="117"/>
      <c r="GFV43" s="117"/>
      <c r="GFW43" s="117"/>
      <c r="GFX43" s="117"/>
      <c r="GFY43" s="117"/>
      <c r="GFZ43" s="117"/>
      <c r="GGA43" s="117"/>
      <c r="GGB43" s="117"/>
      <c r="GGC43" s="117"/>
      <c r="GGD43" s="117"/>
      <c r="GGE43" s="117"/>
      <c r="GGF43" s="117"/>
      <c r="GGG43" s="117"/>
      <c r="GGH43" s="117"/>
      <c r="GGI43" s="117"/>
      <c r="GGJ43" s="117"/>
      <c r="GGK43" s="117"/>
      <c r="GGL43" s="117"/>
      <c r="GGM43" s="117"/>
      <c r="GGN43" s="117"/>
      <c r="GGO43" s="117"/>
      <c r="GGP43" s="117"/>
      <c r="GGQ43" s="117"/>
      <c r="GGR43" s="117"/>
      <c r="GGS43" s="117"/>
      <c r="GGT43" s="117"/>
      <c r="GGU43" s="117"/>
      <c r="GGV43" s="117"/>
      <c r="GGW43" s="117"/>
      <c r="GGX43" s="117"/>
      <c r="GGY43" s="117"/>
      <c r="GGZ43" s="117"/>
      <c r="GHA43" s="117"/>
      <c r="GHB43" s="117"/>
      <c r="GHC43" s="117"/>
      <c r="GHD43" s="117"/>
      <c r="GHE43" s="117"/>
      <c r="GHF43" s="117"/>
      <c r="GHG43" s="117"/>
      <c r="GHH43" s="117"/>
      <c r="GHI43" s="117"/>
      <c r="GHJ43" s="117"/>
      <c r="GHK43" s="117"/>
      <c r="GHL43" s="117"/>
      <c r="GHM43" s="117"/>
      <c r="GHN43" s="117"/>
      <c r="GHO43" s="117"/>
      <c r="GHP43" s="117"/>
      <c r="GHQ43" s="117"/>
      <c r="GHR43" s="117"/>
      <c r="GHS43" s="117"/>
      <c r="GHT43" s="117"/>
      <c r="GHU43" s="117"/>
      <c r="GHV43" s="117"/>
      <c r="GHW43" s="117"/>
      <c r="GHX43" s="117"/>
      <c r="GHY43" s="117"/>
      <c r="GHZ43" s="117"/>
      <c r="GIA43" s="117"/>
      <c r="GIB43" s="117"/>
      <c r="GIC43" s="117"/>
      <c r="GID43" s="117"/>
      <c r="GIE43" s="117"/>
      <c r="GIF43" s="117"/>
      <c r="GIG43" s="117"/>
      <c r="GIH43" s="117"/>
      <c r="GII43" s="117"/>
      <c r="GIJ43" s="117"/>
      <c r="GIK43" s="117"/>
      <c r="GIL43" s="117"/>
      <c r="GIM43" s="117"/>
      <c r="GIN43" s="117"/>
      <c r="GIO43" s="117"/>
      <c r="GIP43" s="117"/>
      <c r="GIQ43" s="117"/>
      <c r="GIR43" s="117"/>
      <c r="GIS43" s="117"/>
      <c r="GIT43" s="117"/>
      <c r="GIU43" s="117"/>
      <c r="GIV43" s="117"/>
      <c r="GIW43" s="117"/>
      <c r="GIX43" s="117"/>
      <c r="GIY43" s="117"/>
      <c r="GIZ43" s="117"/>
      <c r="GJA43" s="117"/>
      <c r="GJB43" s="117"/>
      <c r="GJC43" s="117"/>
      <c r="GJD43" s="117"/>
      <c r="GJE43" s="117"/>
      <c r="GJF43" s="117"/>
      <c r="GJG43" s="117"/>
      <c r="GJH43" s="117"/>
      <c r="GJI43" s="117"/>
      <c r="GJJ43" s="117"/>
      <c r="GJK43" s="117"/>
      <c r="GJL43" s="117"/>
      <c r="GJM43" s="117"/>
      <c r="GJN43" s="117"/>
      <c r="GJO43" s="117"/>
      <c r="GJP43" s="117"/>
      <c r="GJQ43" s="117"/>
      <c r="GJR43" s="117"/>
      <c r="GJS43" s="117"/>
      <c r="GJT43" s="117"/>
      <c r="GJU43" s="117"/>
      <c r="GJV43" s="117"/>
      <c r="GJW43" s="117"/>
      <c r="GJX43" s="117"/>
      <c r="GJY43" s="117"/>
      <c r="GJZ43" s="117"/>
      <c r="GKA43" s="117"/>
      <c r="GKB43" s="117"/>
      <c r="GKC43" s="117"/>
      <c r="GKD43" s="117"/>
      <c r="GKE43" s="117"/>
      <c r="GKF43" s="117"/>
      <c r="GKG43" s="117"/>
      <c r="GKH43" s="117"/>
      <c r="GKI43" s="117"/>
      <c r="GKJ43" s="117"/>
      <c r="GKK43" s="117"/>
      <c r="GKL43" s="117"/>
      <c r="GKM43" s="117"/>
      <c r="GKN43" s="117"/>
      <c r="GKO43" s="117"/>
      <c r="GKP43" s="117"/>
      <c r="GKQ43" s="117"/>
      <c r="GKR43" s="117"/>
      <c r="GKS43" s="117"/>
      <c r="GKT43" s="117"/>
      <c r="GKU43" s="117"/>
      <c r="GKV43" s="117"/>
      <c r="GKW43" s="117"/>
      <c r="GKX43" s="117"/>
      <c r="GKY43" s="117"/>
      <c r="GKZ43" s="117"/>
      <c r="GLA43" s="117"/>
      <c r="GLB43" s="117"/>
      <c r="GLC43" s="117"/>
      <c r="GLD43" s="117"/>
      <c r="GLE43" s="117"/>
      <c r="GLF43" s="117"/>
      <c r="GLG43" s="117"/>
      <c r="GLH43" s="117"/>
      <c r="GLI43" s="117"/>
      <c r="GLJ43" s="117"/>
      <c r="GLK43" s="117"/>
      <c r="GLL43" s="117"/>
      <c r="GLM43" s="117"/>
      <c r="GLN43" s="117"/>
      <c r="GLO43" s="117"/>
      <c r="GLP43" s="117"/>
      <c r="GLQ43" s="117"/>
      <c r="GLR43" s="117"/>
      <c r="GLS43" s="117"/>
      <c r="GLT43" s="117"/>
      <c r="GLU43" s="117"/>
      <c r="GLV43" s="117"/>
      <c r="GLW43" s="117"/>
      <c r="GLX43" s="117"/>
      <c r="GLY43" s="117"/>
      <c r="GLZ43" s="117"/>
      <c r="GMA43" s="117"/>
      <c r="GMB43" s="117"/>
      <c r="GMC43" s="117"/>
      <c r="GMD43" s="117"/>
      <c r="GME43" s="117"/>
      <c r="GMF43" s="117"/>
      <c r="GMG43" s="117"/>
      <c r="GMH43" s="117"/>
      <c r="GMI43" s="117"/>
      <c r="GMJ43" s="117"/>
      <c r="GMK43" s="117"/>
      <c r="GML43" s="117"/>
      <c r="GMM43" s="117"/>
      <c r="GMN43" s="117"/>
      <c r="GMO43" s="117"/>
      <c r="GMP43" s="117"/>
      <c r="GMQ43" s="117"/>
      <c r="GMR43" s="117"/>
      <c r="GMS43" s="117"/>
      <c r="GMT43" s="117"/>
      <c r="GMU43" s="117"/>
      <c r="GMV43" s="117"/>
      <c r="GMW43" s="117"/>
      <c r="GMX43" s="117"/>
      <c r="GMY43" s="117"/>
      <c r="GMZ43" s="117"/>
      <c r="GNA43" s="117"/>
      <c r="GNB43" s="117"/>
      <c r="GNC43" s="117"/>
      <c r="GND43" s="117"/>
      <c r="GNE43" s="117"/>
      <c r="GNF43" s="117"/>
      <c r="GNG43" s="117"/>
      <c r="GNH43" s="117"/>
      <c r="GNI43" s="117"/>
      <c r="GNJ43" s="117"/>
      <c r="GNK43" s="117"/>
      <c r="GNL43" s="117"/>
      <c r="GNM43" s="117"/>
      <c r="GNN43" s="117"/>
      <c r="GNO43" s="117"/>
      <c r="GNP43" s="117"/>
      <c r="GNQ43" s="117"/>
      <c r="GNR43" s="117"/>
      <c r="GNS43" s="117"/>
      <c r="GNT43" s="117"/>
      <c r="GNU43" s="117"/>
      <c r="GNV43" s="117"/>
      <c r="GNW43" s="117"/>
      <c r="GNX43" s="117"/>
      <c r="GNY43" s="117"/>
      <c r="GNZ43" s="117"/>
      <c r="GOA43" s="117"/>
      <c r="GOB43" s="117"/>
      <c r="GOC43" s="117"/>
      <c r="GOD43" s="117"/>
      <c r="GOE43" s="117"/>
      <c r="GOF43" s="117"/>
      <c r="GOG43" s="117"/>
      <c r="GOH43" s="117"/>
      <c r="GOI43" s="117"/>
      <c r="GOJ43" s="117"/>
      <c r="GOK43" s="117"/>
      <c r="GOL43" s="117"/>
      <c r="GOM43" s="117"/>
      <c r="GON43" s="117"/>
      <c r="GOO43" s="117"/>
      <c r="GOP43" s="117"/>
      <c r="GOQ43" s="117"/>
      <c r="GOR43" s="117"/>
      <c r="GOS43" s="117"/>
      <c r="GOT43" s="117"/>
      <c r="GOU43" s="117"/>
      <c r="GOV43" s="117"/>
      <c r="GOW43" s="117"/>
      <c r="GOX43" s="117"/>
      <c r="GOY43" s="117"/>
      <c r="GOZ43" s="117"/>
      <c r="GPA43" s="117"/>
      <c r="GPB43" s="117"/>
      <c r="GPC43" s="117"/>
      <c r="GPD43" s="117"/>
      <c r="GPE43" s="117"/>
      <c r="GPF43" s="117"/>
      <c r="GPG43" s="117"/>
      <c r="GPH43" s="117"/>
      <c r="GPI43" s="117"/>
      <c r="GPJ43" s="117"/>
      <c r="GPK43" s="117"/>
      <c r="GPL43" s="117"/>
      <c r="GPM43" s="117"/>
      <c r="GPN43" s="117"/>
      <c r="GPO43" s="117"/>
      <c r="GPP43" s="117"/>
      <c r="GPQ43" s="117"/>
      <c r="GPR43" s="117"/>
      <c r="GPS43" s="117"/>
      <c r="GPT43" s="117"/>
      <c r="GPU43" s="117"/>
      <c r="GPV43" s="117"/>
      <c r="GPW43" s="117"/>
      <c r="GPX43" s="117"/>
      <c r="GPY43" s="117"/>
      <c r="GPZ43" s="117"/>
      <c r="GQA43" s="117"/>
      <c r="GQB43" s="117"/>
      <c r="GQC43" s="117"/>
      <c r="GQD43" s="117"/>
      <c r="GQE43" s="117"/>
      <c r="GQF43" s="117"/>
      <c r="GQG43" s="117"/>
      <c r="GQH43" s="117"/>
      <c r="GQI43" s="117"/>
      <c r="GQJ43" s="117"/>
      <c r="GQK43" s="117"/>
      <c r="GQL43" s="117"/>
      <c r="GQM43" s="117"/>
      <c r="GQN43" s="117"/>
      <c r="GQO43" s="117"/>
      <c r="GQP43" s="117"/>
      <c r="GQQ43" s="117"/>
      <c r="GQR43" s="117"/>
      <c r="GQS43" s="117"/>
      <c r="GQT43" s="117"/>
      <c r="GQU43" s="117"/>
      <c r="GQV43" s="117"/>
      <c r="GQW43" s="117"/>
      <c r="GQX43" s="117"/>
      <c r="GQY43" s="117"/>
      <c r="GQZ43" s="117"/>
      <c r="GRA43" s="117"/>
      <c r="GRB43" s="117"/>
      <c r="GRC43" s="117"/>
      <c r="GRD43" s="117"/>
      <c r="GRE43" s="117"/>
      <c r="GRF43" s="117"/>
      <c r="GRG43" s="117"/>
      <c r="GRH43" s="117"/>
      <c r="GRI43" s="117"/>
      <c r="GRJ43" s="117"/>
      <c r="GRK43" s="117"/>
      <c r="GRL43" s="117"/>
      <c r="GRM43" s="117"/>
      <c r="GRN43" s="117"/>
      <c r="GRO43" s="117"/>
      <c r="GRP43" s="117"/>
      <c r="GRQ43" s="117"/>
      <c r="GRR43" s="117"/>
      <c r="GRS43" s="117"/>
      <c r="GRT43" s="117"/>
      <c r="GRU43" s="117"/>
      <c r="GRV43" s="117"/>
      <c r="GRW43" s="117"/>
      <c r="GRX43" s="117"/>
      <c r="GRY43" s="117"/>
      <c r="GRZ43" s="117"/>
      <c r="GSA43" s="117"/>
      <c r="GSB43" s="117"/>
      <c r="GSC43" s="117"/>
      <c r="GSD43" s="117"/>
      <c r="GSE43" s="117"/>
      <c r="GSF43" s="117"/>
      <c r="GSG43" s="117"/>
      <c r="GSH43" s="117"/>
      <c r="GSI43" s="117"/>
      <c r="GSJ43" s="117"/>
      <c r="GSK43" s="117"/>
      <c r="GSL43" s="117"/>
      <c r="GSM43" s="117"/>
      <c r="GSN43" s="117"/>
      <c r="GSO43" s="117"/>
      <c r="GSP43" s="117"/>
      <c r="GSQ43" s="117"/>
      <c r="GSR43" s="117"/>
      <c r="GSS43" s="117"/>
      <c r="GST43" s="117"/>
      <c r="GSU43" s="117"/>
      <c r="GSV43" s="117"/>
      <c r="GSW43" s="117"/>
      <c r="GSX43" s="117"/>
      <c r="GSY43" s="117"/>
      <c r="GSZ43" s="117"/>
      <c r="GTA43" s="117"/>
      <c r="GTB43" s="117"/>
      <c r="GTC43" s="117"/>
      <c r="GTD43" s="117"/>
      <c r="GTE43" s="117"/>
      <c r="GTF43" s="117"/>
      <c r="GTG43" s="117"/>
      <c r="GTH43" s="117"/>
      <c r="GTI43" s="117"/>
      <c r="GTJ43" s="117"/>
      <c r="GTK43" s="117"/>
      <c r="GTL43" s="117"/>
      <c r="GTM43" s="117"/>
      <c r="GTN43" s="117"/>
      <c r="GTO43" s="117"/>
      <c r="GTP43" s="117"/>
      <c r="GTQ43" s="117"/>
      <c r="GTR43" s="117"/>
      <c r="GTS43" s="117"/>
      <c r="GTT43" s="117"/>
      <c r="GTU43" s="117"/>
      <c r="GTV43" s="117"/>
      <c r="GTW43" s="117"/>
      <c r="GTX43" s="117"/>
      <c r="GTY43" s="117"/>
      <c r="GTZ43" s="117"/>
      <c r="GUA43" s="117"/>
      <c r="GUB43" s="117"/>
      <c r="GUC43" s="117"/>
      <c r="GUD43" s="117"/>
      <c r="GUE43" s="117"/>
      <c r="GUF43" s="117"/>
      <c r="GUG43" s="117"/>
      <c r="GUH43" s="117"/>
      <c r="GUI43" s="117"/>
      <c r="GUJ43" s="117"/>
      <c r="GUK43" s="117"/>
      <c r="GUL43" s="117"/>
      <c r="GUM43" s="117"/>
      <c r="GUN43" s="117"/>
      <c r="GUO43" s="117"/>
      <c r="GUP43" s="117"/>
      <c r="GUQ43" s="117"/>
      <c r="GUR43" s="117"/>
      <c r="GUS43" s="117"/>
      <c r="GUT43" s="117"/>
      <c r="GUU43" s="117"/>
      <c r="GUV43" s="117"/>
      <c r="GUW43" s="117"/>
      <c r="GUX43" s="117"/>
      <c r="GUY43" s="117"/>
      <c r="GUZ43" s="117"/>
      <c r="GVA43" s="117"/>
      <c r="GVB43" s="117"/>
      <c r="GVC43" s="117"/>
      <c r="GVD43" s="117"/>
      <c r="GVE43" s="117"/>
      <c r="GVF43" s="117"/>
      <c r="GVG43" s="117"/>
      <c r="GVH43" s="117"/>
      <c r="GVI43" s="117"/>
      <c r="GVJ43" s="117"/>
      <c r="GVK43" s="117"/>
      <c r="GVL43" s="117"/>
      <c r="GVM43" s="117"/>
      <c r="GVN43" s="117"/>
      <c r="GVO43" s="117"/>
      <c r="GVP43" s="117"/>
      <c r="GVQ43" s="117"/>
      <c r="GVR43" s="117"/>
      <c r="GVS43" s="117"/>
      <c r="GVT43" s="117"/>
      <c r="GVU43" s="117"/>
      <c r="GVV43" s="117"/>
      <c r="GVW43" s="117"/>
      <c r="GVX43" s="117"/>
      <c r="GVY43" s="117"/>
      <c r="GVZ43" s="117"/>
      <c r="GWA43" s="117"/>
      <c r="GWB43" s="117"/>
      <c r="GWC43" s="117"/>
      <c r="GWD43" s="117"/>
      <c r="GWE43" s="117"/>
      <c r="GWF43" s="117"/>
      <c r="GWG43" s="117"/>
      <c r="GWH43" s="117"/>
      <c r="GWI43" s="117"/>
      <c r="GWJ43" s="117"/>
      <c r="GWK43" s="117"/>
      <c r="GWL43" s="117"/>
      <c r="GWM43" s="117"/>
      <c r="GWN43" s="117"/>
      <c r="GWO43" s="117"/>
      <c r="GWP43" s="117"/>
      <c r="GWQ43" s="117"/>
      <c r="GWR43" s="117"/>
      <c r="GWS43" s="117"/>
      <c r="GWT43" s="117"/>
      <c r="GWU43" s="117"/>
      <c r="GWV43" s="117"/>
      <c r="GWW43" s="117"/>
      <c r="GWX43" s="117"/>
      <c r="GWY43" s="117"/>
      <c r="GWZ43" s="117"/>
      <c r="GXA43" s="117"/>
      <c r="GXB43" s="117"/>
      <c r="GXC43" s="117"/>
      <c r="GXD43" s="117"/>
      <c r="GXE43" s="117"/>
      <c r="GXF43" s="117"/>
      <c r="GXG43" s="117"/>
      <c r="GXH43" s="117"/>
      <c r="GXI43" s="117"/>
      <c r="GXJ43" s="117"/>
      <c r="GXK43" s="117"/>
      <c r="GXL43" s="117"/>
      <c r="GXM43" s="117"/>
      <c r="GXN43" s="117"/>
      <c r="GXO43" s="117"/>
      <c r="GXP43" s="117"/>
      <c r="GXQ43" s="117"/>
      <c r="GXR43" s="117"/>
      <c r="GXS43" s="117"/>
      <c r="GXT43" s="117"/>
      <c r="GXU43" s="117"/>
      <c r="GXV43" s="117"/>
      <c r="GXW43" s="117"/>
      <c r="GXX43" s="117"/>
      <c r="GXY43" s="117"/>
      <c r="GXZ43" s="117"/>
      <c r="GYA43" s="117"/>
      <c r="GYB43" s="117"/>
      <c r="GYC43" s="117"/>
      <c r="GYD43" s="117"/>
      <c r="GYE43" s="117"/>
      <c r="GYF43" s="117"/>
      <c r="GYG43" s="117"/>
      <c r="GYH43" s="117"/>
      <c r="GYI43" s="117"/>
      <c r="GYJ43" s="117"/>
      <c r="GYK43" s="117"/>
      <c r="GYL43" s="117"/>
      <c r="GYM43" s="117"/>
      <c r="GYN43" s="117"/>
      <c r="GYO43" s="117"/>
      <c r="GYP43" s="117"/>
      <c r="GYQ43" s="117"/>
      <c r="GYR43" s="117"/>
      <c r="GYS43" s="117"/>
      <c r="GYT43" s="117"/>
      <c r="GYU43" s="117"/>
      <c r="GYV43" s="117"/>
      <c r="GYW43" s="117"/>
      <c r="GYX43" s="117"/>
      <c r="GYY43" s="117"/>
      <c r="GYZ43" s="117"/>
      <c r="GZA43" s="117"/>
      <c r="GZB43" s="117"/>
      <c r="GZC43" s="117"/>
      <c r="GZD43" s="117"/>
      <c r="GZE43" s="117"/>
      <c r="GZF43" s="117"/>
      <c r="GZG43" s="117"/>
      <c r="GZH43" s="117"/>
      <c r="GZI43" s="117"/>
      <c r="GZJ43" s="117"/>
      <c r="GZK43" s="117"/>
      <c r="GZL43" s="117"/>
      <c r="GZM43" s="117"/>
      <c r="GZN43" s="117"/>
      <c r="GZO43" s="117"/>
      <c r="GZP43" s="117"/>
      <c r="GZQ43" s="117"/>
      <c r="GZR43" s="117"/>
      <c r="GZS43" s="117"/>
      <c r="GZT43" s="117"/>
      <c r="GZU43" s="117"/>
      <c r="GZV43" s="117"/>
      <c r="GZW43" s="117"/>
      <c r="GZX43" s="117"/>
      <c r="GZY43" s="117"/>
      <c r="GZZ43" s="117"/>
      <c r="HAA43" s="117"/>
      <c r="HAB43" s="117"/>
      <c r="HAC43" s="117"/>
      <c r="HAD43" s="117"/>
      <c r="HAE43" s="117"/>
      <c r="HAF43" s="117"/>
      <c r="HAG43" s="117"/>
      <c r="HAH43" s="117"/>
      <c r="HAI43" s="117"/>
      <c r="HAJ43" s="117"/>
      <c r="HAK43" s="117"/>
      <c r="HAL43" s="117"/>
      <c r="HAM43" s="117"/>
      <c r="HAN43" s="117"/>
      <c r="HAO43" s="117"/>
      <c r="HAP43" s="117"/>
      <c r="HAQ43" s="117"/>
      <c r="HAR43" s="117"/>
      <c r="HAS43" s="117"/>
      <c r="HAT43" s="117"/>
      <c r="HAU43" s="117"/>
      <c r="HAV43" s="117"/>
      <c r="HAW43" s="117"/>
      <c r="HAX43" s="117"/>
      <c r="HAY43" s="117"/>
      <c r="HAZ43" s="117"/>
      <c r="HBA43" s="117"/>
      <c r="HBB43" s="117"/>
      <c r="HBC43" s="117"/>
      <c r="HBD43" s="117"/>
      <c r="HBE43" s="117"/>
      <c r="HBF43" s="117"/>
      <c r="HBG43" s="117"/>
      <c r="HBH43" s="117"/>
      <c r="HBI43" s="117"/>
      <c r="HBJ43" s="117"/>
      <c r="HBK43" s="117"/>
      <c r="HBL43" s="117"/>
      <c r="HBM43" s="117"/>
      <c r="HBN43" s="117"/>
      <c r="HBO43" s="117"/>
      <c r="HBP43" s="117"/>
      <c r="HBQ43" s="117"/>
      <c r="HBR43" s="117"/>
      <c r="HBS43" s="117"/>
      <c r="HBT43" s="117"/>
      <c r="HBU43" s="117"/>
      <c r="HBV43" s="117"/>
      <c r="HBW43" s="117"/>
      <c r="HBX43" s="117"/>
      <c r="HBY43" s="117"/>
      <c r="HBZ43" s="117"/>
      <c r="HCA43" s="117"/>
      <c r="HCB43" s="117"/>
      <c r="HCC43" s="117"/>
      <c r="HCD43" s="117"/>
      <c r="HCE43" s="117"/>
      <c r="HCF43" s="117"/>
      <c r="HCG43" s="117"/>
      <c r="HCH43" s="117"/>
      <c r="HCI43" s="117"/>
      <c r="HCJ43" s="117"/>
      <c r="HCK43" s="117"/>
      <c r="HCL43" s="117"/>
      <c r="HCM43" s="117"/>
      <c r="HCN43" s="117"/>
      <c r="HCO43" s="117"/>
      <c r="HCP43" s="117"/>
      <c r="HCQ43" s="117"/>
      <c r="HCR43" s="117"/>
      <c r="HCS43" s="117"/>
      <c r="HCT43" s="117"/>
      <c r="HCU43" s="117"/>
      <c r="HCV43" s="117"/>
      <c r="HCW43" s="117"/>
      <c r="HCX43" s="117"/>
      <c r="HCY43" s="117"/>
      <c r="HCZ43" s="117"/>
      <c r="HDA43" s="117"/>
      <c r="HDB43" s="117"/>
      <c r="HDC43" s="117"/>
      <c r="HDD43" s="117"/>
      <c r="HDE43" s="117"/>
      <c r="HDF43" s="117"/>
      <c r="HDG43" s="117"/>
      <c r="HDH43" s="117"/>
      <c r="HDI43" s="117"/>
      <c r="HDJ43" s="117"/>
      <c r="HDK43" s="117"/>
      <c r="HDL43" s="117"/>
      <c r="HDM43" s="117"/>
      <c r="HDN43" s="117"/>
      <c r="HDO43" s="117"/>
      <c r="HDP43" s="117"/>
      <c r="HDQ43" s="117"/>
      <c r="HDR43" s="117"/>
      <c r="HDS43" s="117"/>
      <c r="HDT43" s="117"/>
      <c r="HDU43" s="117"/>
      <c r="HDV43" s="117"/>
      <c r="HDW43" s="117"/>
      <c r="HDX43" s="117"/>
      <c r="HDY43" s="117"/>
      <c r="HDZ43" s="117"/>
      <c r="HEA43" s="117"/>
      <c r="HEB43" s="117"/>
      <c r="HEC43" s="117"/>
      <c r="HED43" s="117"/>
      <c r="HEE43" s="117"/>
      <c r="HEF43" s="117"/>
      <c r="HEG43" s="117"/>
      <c r="HEH43" s="117"/>
      <c r="HEI43" s="117"/>
      <c r="HEJ43" s="117"/>
      <c r="HEK43" s="117"/>
      <c r="HEL43" s="117"/>
      <c r="HEM43" s="117"/>
      <c r="HEN43" s="117"/>
      <c r="HEO43" s="117"/>
      <c r="HEP43" s="117"/>
      <c r="HEQ43" s="117"/>
      <c r="HER43" s="117"/>
      <c r="HES43" s="117"/>
      <c r="HET43" s="117"/>
      <c r="HEU43" s="117"/>
      <c r="HEV43" s="117"/>
      <c r="HEW43" s="117"/>
      <c r="HEX43" s="117"/>
      <c r="HEY43" s="117"/>
      <c r="HEZ43" s="117"/>
      <c r="HFA43" s="117"/>
      <c r="HFB43" s="117"/>
      <c r="HFC43" s="117"/>
      <c r="HFD43" s="117"/>
      <c r="HFE43" s="117"/>
      <c r="HFF43" s="117"/>
      <c r="HFG43" s="117"/>
      <c r="HFH43" s="117"/>
      <c r="HFI43" s="117"/>
      <c r="HFJ43" s="117"/>
      <c r="HFK43" s="117"/>
      <c r="HFL43" s="117"/>
      <c r="HFM43" s="117"/>
      <c r="HFN43" s="117"/>
      <c r="HFO43" s="117"/>
      <c r="HFP43" s="117"/>
      <c r="HFQ43" s="117"/>
      <c r="HFR43" s="117"/>
      <c r="HFS43" s="117"/>
      <c r="HFT43" s="117"/>
      <c r="HFU43" s="117"/>
      <c r="HFV43" s="117"/>
      <c r="HFW43" s="117"/>
      <c r="HFX43" s="117"/>
      <c r="HFY43" s="117"/>
      <c r="HFZ43" s="117"/>
      <c r="HGA43" s="117"/>
      <c r="HGB43" s="117"/>
      <c r="HGC43" s="117"/>
      <c r="HGD43" s="117"/>
      <c r="HGE43" s="117"/>
      <c r="HGF43" s="117"/>
      <c r="HGG43" s="117"/>
      <c r="HGH43" s="117"/>
      <c r="HGI43" s="117"/>
      <c r="HGJ43" s="117"/>
      <c r="HGK43" s="117"/>
      <c r="HGL43" s="117"/>
      <c r="HGM43" s="117"/>
      <c r="HGN43" s="117"/>
      <c r="HGO43" s="117"/>
      <c r="HGP43" s="117"/>
      <c r="HGQ43" s="117"/>
      <c r="HGR43" s="117"/>
      <c r="HGS43" s="117"/>
      <c r="HGT43" s="117"/>
      <c r="HGU43" s="117"/>
      <c r="HGV43" s="117"/>
      <c r="HGW43" s="117"/>
      <c r="HGX43" s="117"/>
      <c r="HGY43" s="117"/>
      <c r="HGZ43" s="117"/>
      <c r="HHA43" s="117"/>
      <c r="HHB43" s="117"/>
      <c r="HHC43" s="117"/>
      <c r="HHD43" s="117"/>
      <c r="HHE43" s="117"/>
      <c r="HHF43" s="117"/>
      <c r="HHG43" s="117"/>
      <c r="HHH43" s="117"/>
      <c r="HHI43" s="117"/>
      <c r="HHJ43" s="117"/>
      <c r="HHK43" s="117"/>
      <c r="HHL43" s="117"/>
      <c r="HHM43" s="117"/>
      <c r="HHN43" s="117"/>
      <c r="HHO43" s="117"/>
      <c r="HHP43" s="117"/>
      <c r="HHQ43" s="117"/>
      <c r="HHR43" s="117"/>
      <c r="HHS43" s="117"/>
      <c r="HHT43" s="117"/>
      <c r="HHU43" s="117"/>
      <c r="HHV43" s="117"/>
      <c r="HHW43" s="117"/>
      <c r="HHX43" s="117"/>
      <c r="HHY43" s="117"/>
      <c r="HHZ43" s="117"/>
      <c r="HIA43" s="117"/>
      <c r="HIB43" s="117"/>
      <c r="HIC43" s="117"/>
      <c r="HID43" s="117"/>
      <c r="HIE43" s="117"/>
      <c r="HIF43" s="117"/>
      <c r="HIG43" s="117"/>
      <c r="HIH43" s="117"/>
      <c r="HII43" s="117"/>
      <c r="HIJ43" s="117"/>
      <c r="HIK43" s="117"/>
      <c r="HIL43" s="117"/>
      <c r="HIM43" s="117"/>
      <c r="HIN43" s="117"/>
      <c r="HIO43" s="117"/>
      <c r="HIP43" s="117"/>
      <c r="HIQ43" s="117"/>
      <c r="HIR43" s="117"/>
      <c r="HIS43" s="117"/>
      <c r="HIT43" s="117"/>
      <c r="HIU43" s="117"/>
      <c r="HIV43" s="117"/>
      <c r="HIW43" s="117"/>
      <c r="HIX43" s="117"/>
      <c r="HIY43" s="117"/>
      <c r="HIZ43" s="117"/>
      <c r="HJA43" s="117"/>
      <c r="HJB43" s="117"/>
      <c r="HJC43" s="117"/>
      <c r="HJD43" s="117"/>
      <c r="HJE43" s="117"/>
      <c r="HJF43" s="117"/>
      <c r="HJG43" s="117"/>
      <c r="HJH43" s="117"/>
      <c r="HJI43" s="117"/>
      <c r="HJJ43" s="117"/>
      <c r="HJK43" s="117"/>
      <c r="HJL43" s="117"/>
      <c r="HJM43" s="117"/>
      <c r="HJN43" s="117"/>
      <c r="HJO43" s="117"/>
      <c r="HJP43" s="117"/>
      <c r="HJQ43" s="117"/>
      <c r="HJR43" s="117"/>
      <c r="HJS43" s="117"/>
      <c r="HJT43" s="117"/>
      <c r="HJU43" s="117"/>
      <c r="HJV43" s="117"/>
      <c r="HJW43" s="117"/>
      <c r="HJX43" s="117"/>
      <c r="HJY43" s="117"/>
      <c r="HJZ43" s="117"/>
      <c r="HKA43" s="117"/>
      <c r="HKB43" s="117"/>
      <c r="HKC43" s="117"/>
      <c r="HKD43" s="117"/>
      <c r="HKE43" s="117"/>
      <c r="HKF43" s="117"/>
      <c r="HKG43" s="117"/>
      <c r="HKH43" s="117"/>
      <c r="HKI43" s="117"/>
      <c r="HKJ43" s="117"/>
      <c r="HKK43" s="117"/>
      <c r="HKL43" s="117"/>
      <c r="HKM43" s="117"/>
      <c r="HKN43" s="117"/>
      <c r="HKO43" s="117"/>
      <c r="HKP43" s="117"/>
      <c r="HKQ43" s="117"/>
      <c r="HKR43" s="117"/>
      <c r="HKS43" s="117"/>
      <c r="HKT43" s="117"/>
      <c r="HKU43" s="117"/>
      <c r="HKV43" s="117"/>
      <c r="HKW43" s="117"/>
      <c r="HKX43" s="117"/>
      <c r="HKY43" s="117"/>
      <c r="HKZ43" s="117"/>
      <c r="HLA43" s="117"/>
      <c r="HLB43" s="117"/>
      <c r="HLC43" s="117"/>
      <c r="HLD43" s="117"/>
      <c r="HLE43" s="117"/>
      <c r="HLF43" s="117"/>
      <c r="HLG43" s="117"/>
      <c r="HLH43" s="117"/>
      <c r="HLI43" s="117"/>
      <c r="HLJ43" s="117"/>
      <c r="HLK43" s="117"/>
      <c r="HLL43" s="117"/>
      <c r="HLM43" s="117"/>
      <c r="HLN43" s="117"/>
      <c r="HLO43" s="117"/>
      <c r="HLP43" s="117"/>
      <c r="HLQ43" s="117"/>
      <c r="HLR43" s="117"/>
      <c r="HLS43" s="117"/>
      <c r="HLT43" s="117"/>
      <c r="HLU43" s="117"/>
      <c r="HLV43" s="117"/>
      <c r="HLW43" s="117"/>
      <c r="HLX43" s="117"/>
      <c r="HLY43" s="117"/>
      <c r="HLZ43" s="117"/>
      <c r="HMA43" s="117"/>
      <c r="HMB43" s="117"/>
      <c r="HMC43" s="117"/>
      <c r="HMD43" s="117"/>
      <c r="HME43" s="117"/>
      <c r="HMF43" s="117"/>
      <c r="HMG43" s="117"/>
      <c r="HMH43" s="117"/>
      <c r="HMI43" s="117"/>
      <c r="HMJ43" s="117"/>
      <c r="HMK43" s="117"/>
      <c r="HML43" s="117"/>
      <c r="HMM43" s="117"/>
      <c r="HMN43" s="117"/>
      <c r="HMO43" s="117"/>
      <c r="HMP43" s="117"/>
      <c r="HMQ43" s="117"/>
      <c r="HMR43" s="117"/>
      <c r="HMS43" s="117"/>
      <c r="HMT43" s="117"/>
      <c r="HMU43" s="117"/>
      <c r="HMV43" s="117"/>
      <c r="HMW43" s="117"/>
      <c r="HMX43" s="117"/>
      <c r="HMY43" s="117"/>
      <c r="HMZ43" s="117"/>
      <c r="HNA43" s="117"/>
      <c r="HNB43" s="117"/>
      <c r="HNC43" s="117"/>
      <c r="HND43" s="117"/>
      <c r="HNE43" s="117"/>
      <c r="HNF43" s="117"/>
      <c r="HNG43" s="117"/>
      <c r="HNH43" s="117"/>
      <c r="HNI43" s="117"/>
      <c r="HNJ43" s="117"/>
      <c r="HNK43" s="117"/>
      <c r="HNL43" s="117"/>
      <c r="HNM43" s="117"/>
      <c r="HNN43" s="117"/>
      <c r="HNO43" s="117"/>
      <c r="HNP43" s="117"/>
      <c r="HNQ43" s="117"/>
      <c r="HNR43" s="117"/>
      <c r="HNS43" s="117"/>
      <c r="HNT43" s="117"/>
      <c r="HNU43" s="117"/>
      <c r="HNV43" s="117"/>
      <c r="HNW43" s="117"/>
      <c r="HNX43" s="117"/>
      <c r="HNY43" s="117"/>
      <c r="HNZ43" s="117"/>
      <c r="HOA43" s="117"/>
      <c r="HOB43" s="117"/>
      <c r="HOC43" s="117"/>
      <c r="HOD43" s="117"/>
      <c r="HOE43" s="117"/>
      <c r="HOF43" s="117"/>
      <c r="HOG43" s="117"/>
      <c r="HOH43" s="117"/>
      <c r="HOI43" s="117"/>
      <c r="HOJ43" s="117"/>
      <c r="HOK43" s="117"/>
      <c r="HOL43" s="117"/>
      <c r="HOM43" s="117"/>
      <c r="HON43" s="117"/>
      <c r="HOO43" s="117"/>
      <c r="HOP43" s="117"/>
      <c r="HOQ43" s="117"/>
      <c r="HOR43" s="117"/>
      <c r="HOS43" s="117"/>
      <c r="HOT43" s="117"/>
      <c r="HOU43" s="117"/>
      <c r="HOV43" s="117"/>
      <c r="HOW43" s="117"/>
      <c r="HOX43" s="117"/>
      <c r="HOY43" s="117"/>
      <c r="HOZ43" s="117"/>
      <c r="HPA43" s="117"/>
      <c r="HPB43" s="117"/>
      <c r="HPC43" s="117"/>
      <c r="HPD43" s="117"/>
      <c r="HPE43" s="117"/>
      <c r="HPF43" s="117"/>
      <c r="HPG43" s="117"/>
      <c r="HPH43" s="117"/>
      <c r="HPI43" s="117"/>
      <c r="HPJ43" s="117"/>
      <c r="HPK43" s="117"/>
      <c r="HPL43" s="117"/>
      <c r="HPM43" s="117"/>
      <c r="HPN43" s="117"/>
      <c r="HPO43" s="117"/>
      <c r="HPP43" s="117"/>
      <c r="HPQ43" s="117"/>
      <c r="HPR43" s="117"/>
      <c r="HPS43" s="117"/>
      <c r="HPT43" s="117"/>
      <c r="HPU43" s="117"/>
      <c r="HPV43" s="117"/>
      <c r="HPW43" s="117"/>
      <c r="HPX43" s="117"/>
      <c r="HPY43" s="117"/>
      <c r="HPZ43" s="117"/>
      <c r="HQA43" s="117"/>
      <c r="HQB43" s="117"/>
      <c r="HQC43" s="117"/>
      <c r="HQD43" s="117"/>
      <c r="HQE43" s="117"/>
      <c r="HQF43" s="117"/>
      <c r="HQG43" s="117"/>
      <c r="HQH43" s="117"/>
      <c r="HQI43" s="117"/>
      <c r="HQJ43" s="117"/>
      <c r="HQK43" s="117"/>
      <c r="HQL43" s="117"/>
      <c r="HQM43" s="117"/>
      <c r="HQN43" s="117"/>
      <c r="HQO43" s="117"/>
      <c r="HQP43" s="117"/>
      <c r="HQQ43" s="117"/>
      <c r="HQR43" s="117"/>
      <c r="HQS43" s="117"/>
      <c r="HQT43" s="117"/>
      <c r="HQU43" s="117"/>
      <c r="HQV43" s="117"/>
      <c r="HQW43" s="117"/>
      <c r="HQX43" s="117"/>
      <c r="HQY43" s="117"/>
      <c r="HQZ43" s="117"/>
      <c r="HRA43" s="117"/>
      <c r="HRB43" s="117"/>
      <c r="HRC43" s="117"/>
      <c r="HRD43" s="117"/>
      <c r="HRE43" s="117"/>
      <c r="HRF43" s="117"/>
      <c r="HRG43" s="117"/>
      <c r="HRH43" s="117"/>
      <c r="HRI43" s="117"/>
      <c r="HRJ43" s="117"/>
      <c r="HRK43" s="117"/>
      <c r="HRL43" s="117"/>
      <c r="HRM43" s="117"/>
      <c r="HRN43" s="117"/>
      <c r="HRO43" s="117"/>
      <c r="HRP43" s="117"/>
      <c r="HRQ43" s="117"/>
      <c r="HRR43" s="117"/>
      <c r="HRS43" s="117"/>
      <c r="HRT43" s="117"/>
      <c r="HRU43" s="117"/>
      <c r="HRV43" s="117"/>
      <c r="HRW43" s="117"/>
      <c r="HRX43" s="117"/>
      <c r="HRY43" s="117"/>
      <c r="HRZ43" s="117"/>
      <c r="HSA43" s="117"/>
      <c r="HSB43" s="117"/>
      <c r="HSC43" s="117"/>
      <c r="HSD43" s="117"/>
      <c r="HSE43" s="117"/>
      <c r="HSF43" s="117"/>
      <c r="HSG43" s="117"/>
      <c r="HSH43" s="117"/>
      <c r="HSI43" s="117"/>
      <c r="HSJ43" s="117"/>
      <c r="HSK43" s="117"/>
      <c r="HSL43" s="117"/>
      <c r="HSM43" s="117"/>
      <c r="HSN43" s="117"/>
      <c r="HSO43" s="117"/>
      <c r="HSP43" s="117"/>
      <c r="HSQ43" s="117"/>
      <c r="HSR43" s="117"/>
      <c r="HSS43" s="117"/>
      <c r="HST43" s="117"/>
      <c r="HSU43" s="117"/>
      <c r="HSV43" s="117"/>
      <c r="HSW43" s="117"/>
      <c r="HSX43" s="117"/>
      <c r="HSY43" s="117"/>
      <c r="HSZ43" s="117"/>
      <c r="HTA43" s="117"/>
      <c r="HTB43" s="117"/>
      <c r="HTC43" s="117"/>
      <c r="HTD43" s="117"/>
      <c r="HTE43" s="117"/>
      <c r="HTF43" s="117"/>
      <c r="HTG43" s="117"/>
      <c r="HTH43" s="117"/>
      <c r="HTI43" s="117"/>
      <c r="HTJ43" s="117"/>
      <c r="HTK43" s="117"/>
      <c r="HTL43" s="117"/>
      <c r="HTM43" s="117"/>
      <c r="HTN43" s="117"/>
      <c r="HTO43" s="117"/>
      <c r="HTP43" s="117"/>
      <c r="HTQ43" s="117"/>
      <c r="HTR43" s="117"/>
      <c r="HTS43" s="117"/>
      <c r="HTT43" s="117"/>
      <c r="HTU43" s="117"/>
      <c r="HTV43" s="117"/>
      <c r="HTW43" s="117"/>
      <c r="HTX43" s="117"/>
      <c r="HTY43" s="117"/>
      <c r="HTZ43" s="117"/>
      <c r="HUA43" s="117"/>
      <c r="HUB43" s="117"/>
      <c r="HUC43" s="117"/>
      <c r="HUD43" s="117"/>
      <c r="HUE43" s="117"/>
      <c r="HUF43" s="117"/>
      <c r="HUG43" s="117"/>
      <c r="HUH43" s="117"/>
      <c r="HUI43" s="117"/>
      <c r="HUJ43" s="117"/>
      <c r="HUK43" s="117"/>
      <c r="HUL43" s="117"/>
      <c r="HUM43" s="117"/>
      <c r="HUN43" s="117"/>
      <c r="HUO43" s="117"/>
      <c r="HUP43" s="117"/>
      <c r="HUQ43" s="117"/>
      <c r="HUR43" s="117"/>
      <c r="HUS43" s="117"/>
      <c r="HUT43" s="117"/>
      <c r="HUU43" s="117"/>
      <c r="HUV43" s="117"/>
      <c r="HUW43" s="117"/>
      <c r="HUX43" s="117"/>
      <c r="HUY43" s="117"/>
      <c r="HUZ43" s="117"/>
      <c r="HVA43" s="117"/>
      <c r="HVB43" s="117"/>
      <c r="HVC43" s="117"/>
      <c r="HVD43" s="117"/>
      <c r="HVE43" s="117"/>
      <c r="HVF43" s="117"/>
      <c r="HVG43" s="117"/>
      <c r="HVH43" s="117"/>
      <c r="HVI43" s="117"/>
      <c r="HVJ43" s="117"/>
      <c r="HVK43" s="117"/>
      <c r="HVL43" s="117"/>
      <c r="HVM43" s="117"/>
      <c r="HVN43" s="117"/>
      <c r="HVO43" s="117"/>
      <c r="HVP43" s="117"/>
      <c r="HVQ43" s="117"/>
      <c r="HVR43" s="117"/>
      <c r="HVS43" s="117"/>
      <c r="HVT43" s="117"/>
      <c r="HVU43" s="117"/>
      <c r="HVV43" s="117"/>
      <c r="HVW43" s="117"/>
      <c r="HVX43" s="117"/>
      <c r="HVY43" s="117"/>
      <c r="HVZ43" s="117"/>
      <c r="HWA43" s="117"/>
      <c r="HWB43" s="117"/>
      <c r="HWC43" s="117"/>
      <c r="HWD43" s="117"/>
      <c r="HWE43" s="117"/>
      <c r="HWF43" s="117"/>
      <c r="HWG43" s="117"/>
      <c r="HWH43" s="117"/>
      <c r="HWI43" s="117"/>
      <c r="HWJ43" s="117"/>
      <c r="HWK43" s="117"/>
      <c r="HWL43" s="117"/>
      <c r="HWM43" s="117"/>
      <c r="HWN43" s="117"/>
      <c r="HWO43" s="117"/>
      <c r="HWP43" s="117"/>
      <c r="HWQ43" s="117"/>
      <c r="HWR43" s="117"/>
      <c r="HWS43" s="117"/>
      <c r="HWT43" s="117"/>
      <c r="HWU43" s="117"/>
      <c r="HWV43" s="117"/>
      <c r="HWW43" s="117"/>
      <c r="HWX43" s="117"/>
      <c r="HWY43" s="117"/>
      <c r="HWZ43" s="117"/>
      <c r="HXA43" s="117"/>
      <c r="HXB43" s="117"/>
      <c r="HXC43" s="117"/>
      <c r="HXD43" s="117"/>
      <c r="HXE43" s="117"/>
      <c r="HXF43" s="117"/>
      <c r="HXG43" s="117"/>
      <c r="HXH43" s="117"/>
      <c r="HXI43" s="117"/>
      <c r="HXJ43" s="117"/>
      <c r="HXK43" s="117"/>
      <c r="HXL43" s="117"/>
      <c r="HXM43" s="117"/>
      <c r="HXN43" s="117"/>
      <c r="HXO43" s="117"/>
      <c r="HXP43" s="117"/>
      <c r="HXQ43" s="117"/>
      <c r="HXR43" s="117"/>
      <c r="HXS43" s="117"/>
      <c r="HXT43" s="117"/>
      <c r="HXU43" s="117"/>
      <c r="HXV43" s="117"/>
      <c r="HXW43" s="117"/>
      <c r="HXX43" s="117"/>
      <c r="HXY43" s="117"/>
      <c r="HXZ43" s="117"/>
      <c r="HYA43" s="117"/>
      <c r="HYB43" s="117"/>
      <c r="HYC43" s="117"/>
      <c r="HYD43" s="117"/>
      <c r="HYE43" s="117"/>
      <c r="HYF43" s="117"/>
      <c r="HYG43" s="117"/>
      <c r="HYH43" s="117"/>
      <c r="HYI43" s="117"/>
      <c r="HYJ43" s="117"/>
      <c r="HYK43" s="117"/>
      <c r="HYL43" s="117"/>
      <c r="HYM43" s="117"/>
      <c r="HYN43" s="117"/>
      <c r="HYO43" s="117"/>
      <c r="HYP43" s="117"/>
      <c r="HYQ43" s="117"/>
      <c r="HYR43" s="117"/>
      <c r="HYS43" s="117"/>
      <c r="HYT43" s="117"/>
      <c r="HYU43" s="117"/>
      <c r="HYV43" s="117"/>
      <c r="HYW43" s="117"/>
      <c r="HYX43" s="117"/>
      <c r="HYY43" s="117"/>
      <c r="HYZ43" s="117"/>
      <c r="HZA43" s="117"/>
      <c r="HZB43" s="117"/>
      <c r="HZC43" s="117"/>
      <c r="HZD43" s="117"/>
      <c r="HZE43" s="117"/>
      <c r="HZF43" s="117"/>
      <c r="HZG43" s="117"/>
      <c r="HZH43" s="117"/>
      <c r="HZI43" s="117"/>
      <c r="HZJ43" s="117"/>
      <c r="HZK43" s="117"/>
      <c r="HZL43" s="117"/>
      <c r="HZM43" s="117"/>
      <c r="HZN43" s="117"/>
      <c r="HZO43" s="117"/>
      <c r="HZP43" s="117"/>
      <c r="HZQ43" s="117"/>
      <c r="HZR43" s="117"/>
      <c r="HZS43" s="117"/>
      <c r="HZT43" s="117"/>
      <c r="HZU43" s="117"/>
      <c r="HZV43" s="117"/>
      <c r="HZW43" s="117"/>
      <c r="HZX43" s="117"/>
      <c r="HZY43" s="117"/>
      <c r="HZZ43" s="117"/>
      <c r="IAA43" s="117"/>
      <c r="IAB43" s="117"/>
      <c r="IAC43" s="117"/>
      <c r="IAD43" s="117"/>
      <c r="IAE43" s="117"/>
      <c r="IAF43" s="117"/>
      <c r="IAG43" s="117"/>
      <c r="IAH43" s="117"/>
      <c r="IAI43" s="117"/>
      <c r="IAJ43" s="117"/>
      <c r="IAK43" s="117"/>
      <c r="IAL43" s="117"/>
      <c r="IAM43" s="117"/>
      <c r="IAN43" s="117"/>
      <c r="IAO43" s="117"/>
      <c r="IAP43" s="117"/>
      <c r="IAQ43" s="117"/>
      <c r="IAR43" s="117"/>
      <c r="IAS43" s="117"/>
      <c r="IAT43" s="117"/>
      <c r="IAU43" s="117"/>
      <c r="IAV43" s="117"/>
      <c r="IAW43" s="117"/>
      <c r="IAX43" s="117"/>
      <c r="IAY43" s="117"/>
      <c r="IAZ43" s="117"/>
      <c r="IBA43" s="117"/>
      <c r="IBB43" s="117"/>
      <c r="IBC43" s="117"/>
      <c r="IBD43" s="117"/>
      <c r="IBE43" s="117"/>
      <c r="IBF43" s="117"/>
      <c r="IBG43" s="117"/>
      <c r="IBH43" s="117"/>
      <c r="IBI43" s="117"/>
      <c r="IBJ43" s="117"/>
      <c r="IBK43" s="117"/>
      <c r="IBL43" s="117"/>
      <c r="IBM43" s="117"/>
      <c r="IBN43" s="117"/>
      <c r="IBO43" s="117"/>
      <c r="IBP43" s="117"/>
      <c r="IBQ43" s="117"/>
      <c r="IBR43" s="117"/>
      <c r="IBS43" s="117"/>
      <c r="IBT43" s="117"/>
      <c r="IBU43" s="117"/>
      <c r="IBV43" s="117"/>
      <c r="IBW43" s="117"/>
      <c r="IBX43" s="117"/>
      <c r="IBY43" s="117"/>
      <c r="IBZ43" s="117"/>
      <c r="ICA43" s="117"/>
      <c r="ICB43" s="117"/>
      <c r="ICC43" s="117"/>
      <c r="ICD43" s="117"/>
      <c r="ICE43" s="117"/>
      <c r="ICF43" s="117"/>
      <c r="ICG43" s="117"/>
      <c r="ICH43" s="117"/>
      <c r="ICI43" s="117"/>
      <c r="ICJ43" s="117"/>
      <c r="ICK43" s="117"/>
      <c r="ICL43" s="117"/>
      <c r="ICM43" s="117"/>
      <c r="ICN43" s="117"/>
      <c r="ICO43" s="117"/>
      <c r="ICP43" s="117"/>
      <c r="ICQ43" s="117"/>
      <c r="ICR43" s="117"/>
      <c r="ICS43" s="117"/>
      <c r="ICT43" s="117"/>
      <c r="ICU43" s="117"/>
      <c r="ICV43" s="117"/>
      <c r="ICW43" s="117"/>
      <c r="ICX43" s="117"/>
      <c r="ICY43" s="117"/>
      <c r="ICZ43" s="117"/>
      <c r="IDA43" s="117"/>
      <c r="IDB43" s="117"/>
      <c r="IDC43" s="117"/>
      <c r="IDD43" s="117"/>
      <c r="IDE43" s="117"/>
      <c r="IDF43" s="117"/>
      <c r="IDG43" s="117"/>
      <c r="IDH43" s="117"/>
      <c r="IDI43" s="117"/>
      <c r="IDJ43" s="117"/>
      <c r="IDK43" s="117"/>
      <c r="IDL43" s="117"/>
      <c r="IDM43" s="117"/>
      <c r="IDN43" s="117"/>
      <c r="IDO43" s="117"/>
      <c r="IDP43" s="117"/>
      <c r="IDQ43" s="117"/>
      <c r="IDR43" s="117"/>
      <c r="IDS43" s="117"/>
      <c r="IDT43" s="117"/>
      <c r="IDU43" s="117"/>
      <c r="IDV43" s="117"/>
      <c r="IDW43" s="117"/>
      <c r="IDX43" s="117"/>
      <c r="IDY43" s="117"/>
      <c r="IDZ43" s="117"/>
      <c r="IEA43" s="117"/>
      <c r="IEB43" s="117"/>
      <c r="IEC43" s="117"/>
      <c r="IED43" s="117"/>
      <c r="IEE43" s="117"/>
      <c r="IEF43" s="117"/>
      <c r="IEG43" s="117"/>
      <c r="IEH43" s="117"/>
      <c r="IEI43" s="117"/>
      <c r="IEJ43" s="117"/>
      <c r="IEK43" s="117"/>
      <c r="IEL43" s="117"/>
      <c r="IEM43" s="117"/>
      <c r="IEN43" s="117"/>
      <c r="IEO43" s="117"/>
      <c r="IEP43" s="117"/>
      <c r="IEQ43" s="117"/>
      <c r="IER43" s="117"/>
      <c r="IES43" s="117"/>
      <c r="IET43" s="117"/>
      <c r="IEU43" s="117"/>
      <c r="IEV43" s="117"/>
      <c r="IEW43" s="117"/>
      <c r="IEX43" s="117"/>
      <c r="IEY43" s="117"/>
      <c r="IEZ43" s="117"/>
      <c r="IFA43" s="117"/>
      <c r="IFB43" s="117"/>
      <c r="IFC43" s="117"/>
      <c r="IFD43" s="117"/>
      <c r="IFE43" s="117"/>
      <c r="IFF43" s="117"/>
      <c r="IFG43" s="117"/>
      <c r="IFH43" s="117"/>
      <c r="IFI43" s="117"/>
      <c r="IFJ43" s="117"/>
      <c r="IFK43" s="117"/>
      <c r="IFL43" s="117"/>
      <c r="IFM43" s="117"/>
      <c r="IFN43" s="117"/>
      <c r="IFO43" s="117"/>
      <c r="IFP43" s="117"/>
      <c r="IFQ43" s="117"/>
      <c r="IFR43" s="117"/>
      <c r="IFS43" s="117"/>
      <c r="IFT43" s="117"/>
      <c r="IFU43" s="117"/>
      <c r="IFV43" s="117"/>
      <c r="IFW43" s="117"/>
      <c r="IFX43" s="117"/>
      <c r="IFY43" s="117"/>
      <c r="IFZ43" s="117"/>
      <c r="IGA43" s="117"/>
      <c r="IGB43" s="117"/>
      <c r="IGC43" s="117"/>
      <c r="IGD43" s="117"/>
      <c r="IGE43" s="117"/>
      <c r="IGF43" s="117"/>
      <c r="IGG43" s="117"/>
      <c r="IGH43" s="117"/>
      <c r="IGI43" s="117"/>
      <c r="IGJ43" s="117"/>
      <c r="IGK43" s="117"/>
      <c r="IGL43" s="117"/>
      <c r="IGM43" s="117"/>
      <c r="IGN43" s="117"/>
      <c r="IGO43" s="117"/>
      <c r="IGP43" s="117"/>
      <c r="IGQ43" s="117"/>
      <c r="IGR43" s="117"/>
      <c r="IGS43" s="117"/>
      <c r="IGT43" s="117"/>
      <c r="IGU43" s="117"/>
      <c r="IGV43" s="117"/>
      <c r="IGW43" s="117"/>
      <c r="IGX43" s="117"/>
      <c r="IGY43" s="117"/>
      <c r="IGZ43" s="117"/>
      <c r="IHA43" s="117"/>
      <c r="IHB43" s="117"/>
      <c r="IHC43" s="117"/>
      <c r="IHD43" s="117"/>
      <c r="IHE43" s="117"/>
      <c r="IHF43" s="117"/>
      <c r="IHG43" s="117"/>
      <c r="IHH43" s="117"/>
      <c r="IHI43" s="117"/>
      <c r="IHJ43" s="117"/>
      <c r="IHK43" s="117"/>
      <c r="IHL43" s="117"/>
      <c r="IHM43" s="117"/>
      <c r="IHN43" s="117"/>
      <c r="IHO43" s="117"/>
      <c r="IHP43" s="117"/>
      <c r="IHQ43" s="117"/>
      <c r="IHR43" s="117"/>
      <c r="IHS43" s="117"/>
      <c r="IHT43" s="117"/>
      <c r="IHU43" s="117"/>
      <c r="IHV43" s="117"/>
      <c r="IHW43" s="117"/>
      <c r="IHX43" s="117"/>
      <c r="IHY43" s="117"/>
      <c r="IHZ43" s="117"/>
      <c r="IIA43" s="117"/>
      <c r="IIB43" s="117"/>
      <c r="IIC43" s="117"/>
      <c r="IID43" s="117"/>
      <c r="IIE43" s="117"/>
      <c r="IIF43" s="117"/>
      <c r="IIG43" s="117"/>
      <c r="IIH43" s="117"/>
      <c r="III43" s="117"/>
      <c r="IIJ43" s="117"/>
      <c r="IIK43" s="117"/>
      <c r="IIL43" s="117"/>
      <c r="IIM43" s="117"/>
      <c r="IIN43" s="117"/>
      <c r="IIO43" s="117"/>
      <c r="IIP43" s="117"/>
      <c r="IIQ43" s="117"/>
      <c r="IIR43" s="117"/>
      <c r="IIS43" s="117"/>
      <c r="IIT43" s="117"/>
      <c r="IIU43" s="117"/>
      <c r="IIV43" s="117"/>
      <c r="IIW43" s="117"/>
      <c r="IIX43" s="117"/>
      <c r="IIY43" s="117"/>
      <c r="IIZ43" s="117"/>
      <c r="IJA43" s="117"/>
      <c r="IJB43" s="117"/>
      <c r="IJC43" s="117"/>
      <c r="IJD43" s="117"/>
      <c r="IJE43" s="117"/>
      <c r="IJF43" s="117"/>
      <c r="IJG43" s="117"/>
      <c r="IJH43" s="117"/>
      <c r="IJI43" s="117"/>
      <c r="IJJ43" s="117"/>
      <c r="IJK43" s="117"/>
      <c r="IJL43" s="117"/>
      <c r="IJM43" s="117"/>
      <c r="IJN43" s="117"/>
      <c r="IJO43" s="117"/>
      <c r="IJP43" s="117"/>
      <c r="IJQ43" s="117"/>
      <c r="IJR43" s="117"/>
      <c r="IJS43" s="117"/>
      <c r="IJT43" s="117"/>
      <c r="IJU43" s="117"/>
      <c r="IJV43" s="117"/>
      <c r="IJW43" s="117"/>
      <c r="IJX43" s="117"/>
      <c r="IJY43" s="117"/>
      <c r="IJZ43" s="117"/>
      <c r="IKA43" s="117"/>
      <c r="IKB43" s="117"/>
      <c r="IKC43" s="117"/>
      <c r="IKD43" s="117"/>
      <c r="IKE43" s="117"/>
      <c r="IKF43" s="117"/>
      <c r="IKG43" s="117"/>
      <c r="IKH43" s="117"/>
      <c r="IKI43" s="117"/>
      <c r="IKJ43" s="117"/>
      <c r="IKK43" s="117"/>
      <c r="IKL43" s="117"/>
      <c r="IKM43" s="117"/>
      <c r="IKN43" s="117"/>
      <c r="IKO43" s="117"/>
      <c r="IKP43" s="117"/>
      <c r="IKQ43" s="117"/>
      <c r="IKR43" s="117"/>
      <c r="IKS43" s="117"/>
      <c r="IKT43" s="117"/>
      <c r="IKU43" s="117"/>
      <c r="IKV43" s="117"/>
      <c r="IKW43" s="117"/>
      <c r="IKX43" s="117"/>
      <c r="IKY43" s="117"/>
      <c r="IKZ43" s="117"/>
      <c r="ILA43" s="117"/>
      <c r="ILB43" s="117"/>
      <c r="ILC43" s="117"/>
      <c r="ILD43" s="117"/>
      <c r="ILE43" s="117"/>
      <c r="ILF43" s="117"/>
      <c r="ILG43" s="117"/>
      <c r="ILH43" s="117"/>
      <c r="ILI43" s="117"/>
      <c r="ILJ43" s="117"/>
      <c r="ILK43" s="117"/>
      <c r="ILL43" s="117"/>
      <c r="ILM43" s="117"/>
      <c r="ILN43" s="117"/>
      <c r="ILO43" s="117"/>
      <c r="ILP43" s="117"/>
      <c r="ILQ43" s="117"/>
      <c r="ILR43" s="117"/>
      <c r="ILS43" s="117"/>
      <c r="ILT43" s="117"/>
      <c r="ILU43" s="117"/>
      <c r="ILV43" s="117"/>
      <c r="ILW43" s="117"/>
      <c r="ILX43" s="117"/>
      <c r="ILY43" s="117"/>
      <c r="ILZ43" s="117"/>
      <c r="IMA43" s="117"/>
      <c r="IMB43" s="117"/>
      <c r="IMC43" s="117"/>
      <c r="IMD43" s="117"/>
      <c r="IME43" s="117"/>
      <c r="IMF43" s="117"/>
      <c r="IMG43" s="117"/>
      <c r="IMH43" s="117"/>
      <c r="IMI43" s="117"/>
      <c r="IMJ43" s="117"/>
      <c r="IMK43" s="117"/>
      <c r="IML43" s="117"/>
      <c r="IMM43" s="117"/>
      <c r="IMN43" s="117"/>
      <c r="IMO43" s="117"/>
      <c r="IMP43" s="117"/>
      <c r="IMQ43" s="117"/>
      <c r="IMR43" s="117"/>
      <c r="IMS43" s="117"/>
      <c r="IMT43" s="117"/>
      <c r="IMU43" s="117"/>
      <c r="IMV43" s="117"/>
      <c r="IMW43" s="117"/>
      <c r="IMX43" s="117"/>
      <c r="IMY43" s="117"/>
      <c r="IMZ43" s="117"/>
      <c r="INA43" s="117"/>
      <c r="INB43" s="117"/>
      <c r="INC43" s="117"/>
      <c r="IND43" s="117"/>
      <c r="INE43" s="117"/>
      <c r="INF43" s="117"/>
      <c r="ING43" s="117"/>
      <c r="INH43" s="117"/>
      <c r="INI43" s="117"/>
      <c r="INJ43" s="117"/>
      <c r="INK43" s="117"/>
      <c r="INL43" s="117"/>
      <c r="INM43" s="117"/>
      <c r="INN43" s="117"/>
      <c r="INO43" s="117"/>
      <c r="INP43" s="117"/>
      <c r="INQ43" s="117"/>
      <c r="INR43" s="117"/>
      <c r="INS43" s="117"/>
      <c r="INT43" s="117"/>
      <c r="INU43" s="117"/>
      <c r="INV43" s="117"/>
      <c r="INW43" s="117"/>
      <c r="INX43" s="117"/>
      <c r="INY43" s="117"/>
      <c r="INZ43" s="117"/>
      <c r="IOA43" s="117"/>
      <c r="IOB43" s="117"/>
      <c r="IOC43" s="117"/>
      <c r="IOD43" s="117"/>
      <c r="IOE43" s="117"/>
      <c r="IOF43" s="117"/>
      <c r="IOG43" s="117"/>
      <c r="IOH43" s="117"/>
      <c r="IOI43" s="117"/>
      <c r="IOJ43" s="117"/>
      <c r="IOK43" s="117"/>
      <c r="IOL43" s="117"/>
      <c r="IOM43" s="117"/>
      <c r="ION43" s="117"/>
      <c r="IOO43" s="117"/>
      <c r="IOP43" s="117"/>
      <c r="IOQ43" s="117"/>
      <c r="IOR43" s="117"/>
      <c r="IOS43" s="117"/>
      <c r="IOT43" s="117"/>
      <c r="IOU43" s="117"/>
      <c r="IOV43" s="117"/>
      <c r="IOW43" s="117"/>
      <c r="IOX43" s="117"/>
      <c r="IOY43" s="117"/>
      <c r="IOZ43" s="117"/>
      <c r="IPA43" s="117"/>
      <c r="IPB43" s="117"/>
      <c r="IPC43" s="117"/>
      <c r="IPD43" s="117"/>
      <c r="IPE43" s="117"/>
      <c r="IPF43" s="117"/>
      <c r="IPG43" s="117"/>
      <c r="IPH43" s="117"/>
      <c r="IPI43" s="117"/>
      <c r="IPJ43" s="117"/>
      <c r="IPK43" s="117"/>
      <c r="IPL43" s="117"/>
      <c r="IPM43" s="117"/>
      <c r="IPN43" s="117"/>
      <c r="IPO43" s="117"/>
      <c r="IPP43" s="117"/>
      <c r="IPQ43" s="117"/>
      <c r="IPR43" s="117"/>
      <c r="IPS43" s="117"/>
      <c r="IPT43" s="117"/>
      <c r="IPU43" s="117"/>
      <c r="IPV43" s="117"/>
      <c r="IPW43" s="117"/>
      <c r="IPX43" s="117"/>
      <c r="IPY43" s="117"/>
      <c r="IPZ43" s="117"/>
      <c r="IQA43" s="117"/>
      <c r="IQB43" s="117"/>
      <c r="IQC43" s="117"/>
      <c r="IQD43" s="117"/>
      <c r="IQE43" s="117"/>
      <c r="IQF43" s="117"/>
      <c r="IQG43" s="117"/>
      <c r="IQH43" s="117"/>
      <c r="IQI43" s="117"/>
      <c r="IQJ43" s="117"/>
      <c r="IQK43" s="117"/>
      <c r="IQL43" s="117"/>
      <c r="IQM43" s="117"/>
      <c r="IQN43" s="117"/>
      <c r="IQO43" s="117"/>
      <c r="IQP43" s="117"/>
      <c r="IQQ43" s="117"/>
      <c r="IQR43" s="117"/>
      <c r="IQS43" s="117"/>
      <c r="IQT43" s="117"/>
      <c r="IQU43" s="117"/>
      <c r="IQV43" s="117"/>
      <c r="IQW43" s="117"/>
      <c r="IQX43" s="117"/>
      <c r="IQY43" s="117"/>
      <c r="IQZ43" s="117"/>
      <c r="IRA43" s="117"/>
      <c r="IRB43" s="117"/>
      <c r="IRC43" s="117"/>
      <c r="IRD43" s="117"/>
      <c r="IRE43" s="117"/>
      <c r="IRF43" s="117"/>
      <c r="IRG43" s="117"/>
      <c r="IRH43" s="117"/>
      <c r="IRI43" s="117"/>
      <c r="IRJ43" s="117"/>
      <c r="IRK43" s="117"/>
      <c r="IRL43" s="117"/>
      <c r="IRM43" s="117"/>
      <c r="IRN43" s="117"/>
      <c r="IRO43" s="117"/>
      <c r="IRP43" s="117"/>
      <c r="IRQ43" s="117"/>
      <c r="IRR43" s="117"/>
      <c r="IRS43" s="117"/>
      <c r="IRT43" s="117"/>
      <c r="IRU43" s="117"/>
      <c r="IRV43" s="117"/>
      <c r="IRW43" s="117"/>
      <c r="IRX43" s="117"/>
      <c r="IRY43" s="117"/>
      <c r="IRZ43" s="117"/>
      <c r="ISA43" s="117"/>
      <c r="ISB43" s="117"/>
      <c r="ISC43" s="117"/>
      <c r="ISD43" s="117"/>
      <c r="ISE43" s="117"/>
      <c r="ISF43" s="117"/>
      <c r="ISG43" s="117"/>
      <c r="ISH43" s="117"/>
      <c r="ISI43" s="117"/>
      <c r="ISJ43" s="117"/>
      <c r="ISK43" s="117"/>
      <c r="ISL43" s="117"/>
      <c r="ISM43" s="117"/>
      <c r="ISN43" s="117"/>
      <c r="ISO43" s="117"/>
      <c r="ISP43" s="117"/>
      <c r="ISQ43" s="117"/>
      <c r="ISR43" s="117"/>
      <c r="ISS43" s="117"/>
      <c r="IST43" s="117"/>
      <c r="ISU43" s="117"/>
      <c r="ISV43" s="117"/>
      <c r="ISW43" s="117"/>
      <c r="ISX43" s="117"/>
      <c r="ISY43" s="117"/>
      <c r="ISZ43" s="117"/>
      <c r="ITA43" s="117"/>
      <c r="ITB43" s="117"/>
      <c r="ITC43" s="117"/>
      <c r="ITD43" s="117"/>
      <c r="ITE43" s="117"/>
      <c r="ITF43" s="117"/>
      <c r="ITG43" s="117"/>
      <c r="ITH43" s="117"/>
      <c r="ITI43" s="117"/>
      <c r="ITJ43" s="117"/>
      <c r="ITK43" s="117"/>
      <c r="ITL43" s="117"/>
      <c r="ITM43" s="117"/>
      <c r="ITN43" s="117"/>
      <c r="ITO43" s="117"/>
      <c r="ITP43" s="117"/>
      <c r="ITQ43" s="117"/>
      <c r="ITR43" s="117"/>
      <c r="ITS43" s="117"/>
      <c r="ITT43" s="117"/>
      <c r="ITU43" s="117"/>
      <c r="ITV43" s="117"/>
      <c r="ITW43" s="117"/>
      <c r="ITX43" s="117"/>
      <c r="ITY43" s="117"/>
      <c r="ITZ43" s="117"/>
      <c r="IUA43" s="117"/>
      <c r="IUB43" s="117"/>
      <c r="IUC43" s="117"/>
      <c r="IUD43" s="117"/>
      <c r="IUE43" s="117"/>
      <c r="IUF43" s="117"/>
      <c r="IUG43" s="117"/>
      <c r="IUH43" s="117"/>
      <c r="IUI43" s="117"/>
      <c r="IUJ43" s="117"/>
      <c r="IUK43" s="117"/>
      <c r="IUL43" s="117"/>
      <c r="IUM43" s="117"/>
      <c r="IUN43" s="117"/>
      <c r="IUO43" s="117"/>
      <c r="IUP43" s="117"/>
      <c r="IUQ43" s="117"/>
      <c r="IUR43" s="117"/>
      <c r="IUS43" s="117"/>
      <c r="IUT43" s="117"/>
      <c r="IUU43" s="117"/>
      <c r="IUV43" s="117"/>
      <c r="IUW43" s="117"/>
      <c r="IUX43" s="117"/>
      <c r="IUY43" s="117"/>
      <c r="IUZ43" s="117"/>
      <c r="IVA43" s="117"/>
      <c r="IVB43" s="117"/>
      <c r="IVC43" s="117"/>
      <c r="IVD43" s="117"/>
      <c r="IVE43" s="117"/>
      <c r="IVF43" s="117"/>
      <c r="IVG43" s="117"/>
      <c r="IVH43" s="117"/>
      <c r="IVI43" s="117"/>
      <c r="IVJ43" s="117"/>
      <c r="IVK43" s="117"/>
      <c r="IVL43" s="117"/>
      <c r="IVM43" s="117"/>
      <c r="IVN43" s="117"/>
      <c r="IVO43" s="117"/>
      <c r="IVP43" s="117"/>
      <c r="IVQ43" s="117"/>
      <c r="IVR43" s="117"/>
      <c r="IVS43" s="117"/>
      <c r="IVT43" s="117"/>
      <c r="IVU43" s="117"/>
      <c r="IVV43" s="117"/>
      <c r="IVW43" s="117"/>
      <c r="IVX43" s="117"/>
      <c r="IVY43" s="117"/>
      <c r="IVZ43" s="117"/>
      <c r="IWA43" s="117"/>
      <c r="IWB43" s="117"/>
      <c r="IWC43" s="117"/>
      <c r="IWD43" s="117"/>
      <c r="IWE43" s="117"/>
      <c r="IWF43" s="117"/>
      <c r="IWG43" s="117"/>
      <c r="IWH43" s="117"/>
      <c r="IWI43" s="117"/>
      <c r="IWJ43" s="117"/>
      <c r="IWK43" s="117"/>
      <c r="IWL43" s="117"/>
      <c r="IWM43" s="117"/>
      <c r="IWN43" s="117"/>
      <c r="IWO43" s="117"/>
      <c r="IWP43" s="117"/>
      <c r="IWQ43" s="117"/>
      <c r="IWR43" s="117"/>
      <c r="IWS43" s="117"/>
      <c r="IWT43" s="117"/>
      <c r="IWU43" s="117"/>
      <c r="IWV43" s="117"/>
      <c r="IWW43" s="117"/>
      <c r="IWX43" s="117"/>
      <c r="IWY43" s="117"/>
      <c r="IWZ43" s="117"/>
      <c r="IXA43" s="117"/>
      <c r="IXB43" s="117"/>
      <c r="IXC43" s="117"/>
      <c r="IXD43" s="117"/>
      <c r="IXE43" s="117"/>
      <c r="IXF43" s="117"/>
      <c r="IXG43" s="117"/>
      <c r="IXH43" s="117"/>
      <c r="IXI43" s="117"/>
      <c r="IXJ43" s="117"/>
      <c r="IXK43" s="117"/>
      <c r="IXL43" s="117"/>
      <c r="IXM43" s="117"/>
      <c r="IXN43" s="117"/>
      <c r="IXO43" s="117"/>
      <c r="IXP43" s="117"/>
      <c r="IXQ43" s="117"/>
      <c r="IXR43" s="117"/>
      <c r="IXS43" s="117"/>
      <c r="IXT43" s="117"/>
      <c r="IXU43" s="117"/>
      <c r="IXV43" s="117"/>
      <c r="IXW43" s="117"/>
      <c r="IXX43" s="117"/>
      <c r="IXY43" s="117"/>
      <c r="IXZ43" s="117"/>
      <c r="IYA43" s="117"/>
      <c r="IYB43" s="117"/>
      <c r="IYC43" s="117"/>
      <c r="IYD43" s="117"/>
      <c r="IYE43" s="117"/>
      <c r="IYF43" s="117"/>
      <c r="IYG43" s="117"/>
      <c r="IYH43" s="117"/>
      <c r="IYI43" s="117"/>
      <c r="IYJ43" s="117"/>
      <c r="IYK43" s="117"/>
      <c r="IYL43" s="117"/>
      <c r="IYM43" s="117"/>
      <c r="IYN43" s="117"/>
      <c r="IYO43" s="117"/>
      <c r="IYP43" s="117"/>
      <c r="IYQ43" s="117"/>
      <c r="IYR43" s="117"/>
      <c r="IYS43" s="117"/>
      <c r="IYT43" s="117"/>
      <c r="IYU43" s="117"/>
      <c r="IYV43" s="117"/>
      <c r="IYW43" s="117"/>
      <c r="IYX43" s="117"/>
      <c r="IYY43" s="117"/>
      <c r="IYZ43" s="117"/>
      <c r="IZA43" s="117"/>
      <c r="IZB43" s="117"/>
      <c r="IZC43" s="117"/>
      <c r="IZD43" s="117"/>
      <c r="IZE43" s="117"/>
      <c r="IZF43" s="117"/>
      <c r="IZG43" s="117"/>
      <c r="IZH43" s="117"/>
      <c r="IZI43" s="117"/>
      <c r="IZJ43" s="117"/>
      <c r="IZK43" s="117"/>
      <c r="IZL43" s="117"/>
      <c r="IZM43" s="117"/>
      <c r="IZN43" s="117"/>
      <c r="IZO43" s="117"/>
      <c r="IZP43" s="117"/>
      <c r="IZQ43" s="117"/>
      <c r="IZR43" s="117"/>
      <c r="IZS43" s="117"/>
      <c r="IZT43" s="117"/>
      <c r="IZU43" s="117"/>
      <c r="IZV43" s="117"/>
      <c r="IZW43" s="117"/>
      <c r="IZX43" s="117"/>
      <c r="IZY43" s="117"/>
      <c r="IZZ43" s="117"/>
      <c r="JAA43" s="117"/>
      <c r="JAB43" s="117"/>
      <c r="JAC43" s="117"/>
      <c r="JAD43" s="117"/>
      <c r="JAE43" s="117"/>
      <c r="JAF43" s="117"/>
      <c r="JAG43" s="117"/>
      <c r="JAH43" s="117"/>
      <c r="JAI43" s="117"/>
      <c r="JAJ43" s="117"/>
      <c r="JAK43" s="117"/>
      <c r="JAL43" s="117"/>
      <c r="JAM43" s="117"/>
      <c r="JAN43" s="117"/>
      <c r="JAO43" s="117"/>
      <c r="JAP43" s="117"/>
      <c r="JAQ43" s="117"/>
      <c r="JAR43" s="117"/>
      <c r="JAS43" s="117"/>
      <c r="JAT43" s="117"/>
      <c r="JAU43" s="117"/>
      <c r="JAV43" s="117"/>
      <c r="JAW43" s="117"/>
      <c r="JAX43" s="117"/>
      <c r="JAY43" s="117"/>
      <c r="JAZ43" s="117"/>
      <c r="JBA43" s="117"/>
      <c r="JBB43" s="117"/>
      <c r="JBC43" s="117"/>
      <c r="JBD43" s="117"/>
      <c r="JBE43" s="117"/>
      <c r="JBF43" s="117"/>
      <c r="JBG43" s="117"/>
      <c r="JBH43" s="117"/>
      <c r="JBI43" s="117"/>
      <c r="JBJ43" s="117"/>
      <c r="JBK43" s="117"/>
      <c r="JBL43" s="117"/>
      <c r="JBM43" s="117"/>
      <c r="JBN43" s="117"/>
      <c r="JBO43" s="117"/>
      <c r="JBP43" s="117"/>
      <c r="JBQ43" s="117"/>
      <c r="JBR43" s="117"/>
      <c r="JBS43" s="117"/>
      <c r="JBT43" s="117"/>
      <c r="JBU43" s="117"/>
      <c r="JBV43" s="117"/>
      <c r="JBW43" s="117"/>
      <c r="JBX43" s="117"/>
      <c r="JBY43" s="117"/>
      <c r="JBZ43" s="117"/>
      <c r="JCA43" s="117"/>
      <c r="JCB43" s="117"/>
      <c r="JCC43" s="117"/>
      <c r="JCD43" s="117"/>
      <c r="JCE43" s="117"/>
      <c r="JCF43" s="117"/>
      <c r="JCG43" s="117"/>
      <c r="JCH43" s="117"/>
      <c r="JCI43" s="117"/>
      <c r="JCJ43" s="117"/>
      <c r="JCK43" s="117"/>
      <c r="JCL43" s="117"/>
      <c r="JCM43" s="117"/>
      <c r="JCN43" s="117"/>
      <c r="JCO43" s="117"/>
      <c r="JCP43" s="117"/>
      <c r="JCQ43" s="117"/>
      <c r="JCR43" s="117"/>
      <c r="JCS43" s="117"/>
      <c r="JCT43" s="117"/>
      <c r="JCU43" s="117"/>
      <c r="JCV43" s="117"/>
      <c r="JCW43" s="117"/>
      <c r="JCX43" s="117"/>
      <c r="JCY43" s="117"/>
      <c r="JCZ43" s="117"/>
      <c r="JDA43" s="117"/>
      <c r="JDB43" s="117"/>
      <c r="JDC43" s="117"/>
      <c r="JDD43" s="117"/>
      <c r="JDE43" s="117"/>
      <c r="JDF43" s="117"/>
      <c r="JDG43" s="117"/>
      <c r="JDH43" s="117"/>
      <c r="JDI43" s="117"/>
      <c r="JDJ43" s="117"/>
      <c r="JDK43" s="117"/>
      <c r="JDL43" s="117"/>
      <c r="JDM43" s="117"/>
      <c r="JDN43" s="117"/>
      <c r="JDO43" s="117"/>
      <c r="JDP43" s="117"/>
      <c r="JDQ43" s="117"/>
      <c r="JDR43" s="117"/>
      <c r="JDS43" s="117"/>
      <c r="JDT43" s="117"/>
      <c r="JDU43" s="117"/>
      <c r="JDV43" s="117"/>
      <c r="JDW43" s="117"/>
      <c r="JDX43" s="117"/>
      <c r="JDY43" s="117"/>
      <c r="JDZ43" s="117"/>
      <c r="JEA43" s="117"/>
      <c r="JEB43" s="117"/>
      <c r="JEC43" s="117"/>
      <c r="JED43" s="117"/>
      <c r="JEE43" s="117"/>
      <c r="JEF43" s="117"/>
      <c r="JEG43" s="117"/>
      <c r="JEH43" s="117"/>
      <c r="JEI43" s="117"/>
      <c r="JEJ43" s="117"/>
      <c r="JEK43" s="117"/>
      <c r="JEL43" s="117"/>
      <c r="JEM43" s="117"/>
      <c r="JEN43" s="117"/>
      <c r="JEO43" s="117"/>
      <c r="JEP43" s="117"/>
      <c r="JEQ43" s="117"/>
      <c r="JER43" s="117"/>
      <c r="JES43" s="117"/>
      <c r="JET43" s="117"/>
      <c r="JEU43" s="117"/>
      <c r="JEV43" s="117"/>
      <c r="JEW43" s="117"/>
      <c r="JEX43" s="117"/>
      <c r="JEY43" s="117"/>
      <c r="JEZ43" s="117"/>
      <c r="JFA43" s="117"/>
      <c r="JFB43" s="117"/>
      <c r="JFC43" s="117"/>
      <c r="JFD43" s="117"/>
      <c r="JFE43" s="117"/>
      <c r="JFF43" s="117"/>
      <c r="JFG43" s="117"/>
      <c r="JFH43" s="117"/>
      <c r="JFI43" s="117"/>
      <c r="JFJ43" s="117"/>
      <c r="JFK43" s="117"/>
      <c r="JFL43" s="117"/>
      <c r="JFM43" s="117"/>
      <c r="JFN43" s="117"/>
      <c r="JFO43" s="117"/>
      <c r="JFP43" s="117"/>
      <c r="JFQ43" s="117"/>
      <c r="JFR43" s="117"/>
      <c r="JFS43" s="117"/>
      <c r="JFT43" s="117"/>
      <c r="JFU43" s="117"/>
      <c r="JFV43" s="117"/>
      <c r="JFW43" s="117"/>
      <c r="JFX43" s="117"/>
      <c r="JFY43" s="117"/>
      <c r="JFZ43" s="117"/>
      <c r="JGA43" s="117"/>
      <c r="JGB43" s="117"/>
      <c r="JGC43" s="117"/>
      <c r="JGD43" s="117"/>
      <c r="JGE43" s="117"/>
      <c r="JGF43" s="117"/>
      <c r="JGG43" s="117"/>
      <c r="JGH43" s="117"/>
      <c r="JGI43" s="117"/>
      <c r="JGJ43" s="117"/>
      <c r="JGK43" s="117"/>
      <c r="JGL43" s="117"/>
      <c r="JGM43" s="117"/>
      <c r="JGN43" s="117"/>
      <c r="JGO43" s="117"/>
      <c r="JGP43" s="117"/>
      <c r="JGQ43" s="117"/>
      <c r="JGR43" s="117"/>
      <c r="JGS43" s="117"/>
      <c r="JGT43" s="117"/>
      <c r="JGU43" s="117"/>
      <c r="JGV43" s="117"/>
      <c r="JGW43" s="117"/>
      <c r="JGX43" s="117"/>
      <c r="JGY43" s="117"/>
      <c r="JGZ43" s="117"/>
      <c r="JHA43" s="117"/>
      <c r="JHB43" s="117"/>
      <c r="JHC43" s="117"/>
      <c r="JHD43" s="117"/>
      <c r="JHE43" s="117"/>
      <c r="JHF43" s="117"/>
      <c r="JHG43" s="117"/>
      <c r="JHH43" s="117"/>
      <c r="JHI43" s="117"/>
      <c r="JHJ43" s="117"/>
      <c r="JHK43" s="117"/>
      <c r="JHL43" s="117"/>
      <c r="JHM43" s="117"/>
      <c r="JHN43" s="117"/>
      <c r="JHO43" s="117"/>
      <c r="JHP43" s="117"/>
      <c r="JHQ43" s="117"/>
      <c r="JHR43" s="117"/>
      <c r="JHS43" s="117"/>
      <c r="JHT43" s="117"/>
      <c r="JHU43" s="117"/>
      <c r="JHV43" s="117"/>
      <c r="JHW43" s="117"/>
      <c r="JHX43" s="117"/>
      <c r="JHY43" s="117"/>
      <c r="JHZ43" s="117"/>
      <c r="JIA43" s="117"/>
      <c r="JIB43" s="117"/>
      <c r="JIC43" s="117"/>
      <c r="JID43" s="117"/>
      <c r="JIE43" s="117"/>
      <c r="JIF43" s="117"/>
      <c r="JIG43" s="117"/>
      <c r="JIH43" s="117"/>
      <c r="JII43" s="117"/>
      <c r="JIJ43" s="117"/>
      <c r="JIK43" s="117"/>
      <c r="JIL43" s="117"/>
      <c r="JIM43" s="117"/>
      <c r="JIN43" s="117"/>
      <c r="JIO43" s="117"/>
      <c r="JIP43" s="117"/>
      <c r="JIQ43" s="117"/>
      <c r="JIR43" s="117"/>
      <c r="JIS43" s="117"/>
      <c r="JIT43" s="117"/>
      <c r="JIU43" s="117"/>
      <c r="JIV43" s="117"/>
      <c r="JIW43" s="117"/>
      <c r="JIX43" s="117"/>
      <c r="JIY43" s="117"/>
      <c r="JIZ43" s="117"/>
      <c r="JJA43" s="117"/>
      <c r="JJB43" s="117"/>
      <c r="JJC43" s="117"/>
      <c r="JJD43" s="117"/>
      <c r="JJE43" s="117"/>
      <c r="JJF43" s="117"/>
      <c r="JJG43" s="117"/>
      <c r="JJH43" s="117"/>
      <c r="JJI43" s="117"/>
      <c r="JJJ43" s="117"/>
      <c r="JJK43" s="117"/>
      <c r="JJL43" s="117"/>
      <c r="JJM43" s="117"/>
      <c r="JJN43" s="117"/>
      <c r="JJO43" s="117"/>
      <c r="JJP43" s="117"/>
      <c r="JJQ43" s="117"/>
      <c r="JJR43" s="117"/>
      <c r="JJS43" s="117"/>
      <c r="JJT43" s="117"/>
      <c r="JJU43" s="117"/>
      <c r="JJV43" s="117"/>
      <c r="JJW43" s="117"/>
      <c r="JJX43" s="117"/>
      <c r="JJY43" s="117"/>
      <c r="JJZ43" s="117"/>
      <c r="JKA43" s="117"/>
      <c r="JKB43" s="117"/>
      <c r="JKC43" s="117"/>
      <c r="JKD43" s="117"/>
      <c r="JKE43" s="117"/>
      <c r="JKF43" s="117"/>
      <c r="JKG43" s="117"/>
      <c r="JKH43" s="117"/>
      <c r="JKI43" s="117"/>
      <c r="JKJ43" s="117"/>
      <c r="JKK43" s="117"/>
      <c r="JKL43" s="117"/>
      <c r="JKM43" s="117"/>
      <c r="JKN43" s="117"/>
      <c r="JKO43" s="117"/>
      <c r="JKP43" s="117"/>
      <c r="JKQ43" s="117"/>
      <c r="JKR43" s="117"/>
      <c r="JKS43" s="117"/>
      <c r="JKT43" s="117"/>
      <c r="JKU43" s="117"/>
      <c r="JKV43" s="117"/>
      <c r="JKW43" s="117"/>
      <c r="JKX43" s="117"/>
      <c r="JKY43" s="117"/>
      <c r="JKZ43" s="117"/>
      <c r="JLA43" s="117"/>
      <c r="JLB43" s="117"/>
      <c r="JLC43" s="117"/>
      <c r="JLD43" s="117"/>
      <c r="JLE43" s="117"/>
      <c r="JLF43" s="117"/>
      <c r="JLG43" s="117"/>
      <c r="JLH43" s="117"/>
      <c r="JLI43" s="117"/>
      <c r="JLJ43" s="117"/>
      <c r="JLK43" s="117"/>
      <c r="JLL43" s="117"/>
      <c r="JLM43" s="117"/>
      <c r="JLN43" s="117"/>
      <c r="JLO43" s="117"/>
      <c r="JLP43" s="117"/>
      <c r="JLQ43" s="117"/>
      <c r="JLR43" s="117"/>
      <c r="JLS43" s="117"/>
      <c r="JLT43" s="117"/>
      <c r="JLU43" s="117"/>
      <c r="JLV43" s="117"/>
      <c r="JLW43" s="117"/>
      <c r="JLX43" s="117"/>
      <c r="JLY43" s="117"/>
      <c r="JLZ43" s="117"/>
      <c r="JMA43" s="117"/>
      <c r="JMB43" s="117"/>
      <c r="JMC43" s="117"/>
      <c r="JMD43" s="117"/>
      <c r="JME43" s="117"/>
      <c r="JMF43" s="117"/>
      <c r="JMG43" s="117"/>
      <c r="JMH43" s="117"/>
      <c r="JMI43" s="117"/>
      <c r="JMJ43" s="117"/>
      <c r="JMK43" s="117"/>
      <c r="JML43" s="117"/>
      <c r="JMM43" s="117"/>
      <c r="JMN43" s="117"/>
      <c r="JMO43" s="117"/>
      <c r="JMP43" s="117"/>
      <c r="JMQ43" s="117"/>
      <c r="JMR43" s="117"/>
      <c r="JMS43" s="117"/>
      <c r="JMT43" s="117"/>
      <c r="JMU43" s="117"/>
      <c r="JMV43" s="117"/>
      <c r="JMW43" s="117"/>
      <c r="JMX43" s="117"/>
      <c r="JMY43" s="117"/>
      <c r="JMZ43" s="117"/>
      <c r="JNA43" s="117"/>
      <c r="JNB43" s="117"/>
      <c r="JNC43" s="117"/>
      <c r="JND43" s="117"/>
      <c r="JNE43" s="117"/>
      <c r="JNF43" s="117"/>
      <c r="JNG43" s="117"/>
      <c r="JNH43" s="117"/>
      <c r="JNI43" s="117"/>
      <c r="JNJ43" s="117"/>
      <c r="JNK43" s="117"/>
      <c r="JNL43" s="117"/>
      <c r="JNM43" s="117"/>
      <c r="JNN43" s="117"/>
      <c r="JNO43" s="117"/>
      <c r="JNP43" s="117"/>
      <c r="JNQ43" s="117"/>
      <c r="JNR43" s="117"/>
      <c r="JNS43" s="117"/>
      <c r="JNT43" s="117"/>
      <c r="JNU43" s="117"/>
      <c r="JNV43" s="117"/>
      <c r="JNW43" s="117"/>
      <c r="JNX43" s="117"/>
      <c r="JNY43" s="117"/>
      <c r="JNZ43" s="117"/>
      <c r="JOA43" s="117"/>
      <c r="JOB43" s="117"/>
      <c r="JOC43" s="117"/>
      <c r="JOD43" s="117"/>
      <c r="JOE43" s="117"/>
      <c r="JOF43" s="117"/>
      <c r="JOG43" s="117"/>
      <c r="JOH43" s="117"/>
      <c r="JOI43" s="117"/>
      <c r="JOJ43" s="117"/>
      <c r="JOK43" s="117"/>
      <c r="JOL43" s="117"/>
      <c r="JOM43" s="117"/>
      <c r="JON43" s="117"/>
      <c r="JOO43" s="117"/>
      <c r="JOP43" s="117"/>
      <c r="JOQ43" s="117"/>
      <c r="JOR43" s="117"/>
      <c r="JOS43" s="117"/>
      <c r="JOT43" s="117"/>
      <c r="JOU43" s="117"/>
      <c r="JOV43" s="117"/>
      <c r="JOW43" s="117"/>
      <c r="JOX43" s="117"/>
      <c r="JOY43" s="117"/>
      <c r="JOZ43" s="117"/>
      <c r="JPA43" s="117"/>
      <c r="JPB43" s="117"/>
      <c r="JPC43" s="117"/>
      <c r="JPD43" s="117"/>
      <c r="JPE43" s="117"/>
      <c r="JPF43" s="117"/>
      <c r="JPG43" s="117"/>
      <c r="JPH43" s="117"/>
      <c r="JPI43" s="117"/>
      <c r="JPJ43" s="117"/>
      <c r="JPK43" s="117"/>
      <c r="JPL43" s="117"/>
      <c r="JPM43" s="117"/>
      <c r="JPN43" s="117"/>
      <c r="JPO43" s="117"/>
      <c r="JPP43" s="117"/>
      <c r="JPQ43" s="117"/>
      <c r="JPR43" s="117"/>
      <c r="JPS43" s="117"/>
      <c r="JPT43" s="117"/>
      <c r="JPU43" s="117"/>
      <c r="JPV43" s="117"/>
      <c r="JPW43" s="117"/>
      <c r="JPX43" s="117"/>
      <c r="JPY43" s="117"/>
      <c r="JPZ43" s="117"/>
      <c r="JQA43" s="117"/>
      <c r="JQB43" s="117"/>
      <c r="JQC43" s="117"/>
      <c r="JQD43" s="117"/>
      <c r="JQE43" s="117"/>
      <c r="JQF43" s="117"/>
      <c r="JQG43" s="117"/>
      <c r="JQH43" s="117"/>
      <c r="JQI43" s="117"/>
      <c r="JQJ43" s="117"/>
      <c r="JQK43" s="117"/>
      <c r="JQL43" s="117"/>
      <c r="JQM43" s="117"/>
      <c r="JQN43" s="117"/>
      <c r="JQO43" s="117"/>
      <c r="JQP43" s="117"/>
      <c r="JQQ43" s="117"/>
      <c r="JQR43" s="117"/>
      <c r="JQS43" s="117"/>
      <c r="JQT43" s="117"/>
      <c r="JQU43" s="117"/>
      <c r="JQV43" s="117"/>
      <c r="JQW43" s="117"/>
      <c r="JQX43" s="117"/>
      <c r="JQY43" s="117"/>
      <c r="JQZ43" s="117"/>
      <c r="JRA43" s="117"/>
      <c r="JRB43" s="117"/>
      <c r="JRC43" s="117"/>
      <c r="JRD43" s="117"/>
      <c r="JRE43" s="117"/>
      <c r="JRF43" s="117"/>
      <c r="JRG43" s="117"/>
      <c r="JRH43" s="117"/>
      <c r="JRI43" s="117"/>
      <c r="JRJ43" s="117"/>
      <c r="JRK43" s="117"/>
      <c r="JRL43" s="117"/>
      <c r="JRM43" s="117"/>
      <c r="JRN43" s="117"/>
      <c r="JRO43" s="117"/>
      <c r="JRP43" s="117"/>
      <c r="JRQ43" s="117"/>
      <c r="JRR43" s="117"/>
      <c r="JRS43" s="117"/>
      <c r="JRT43" s="117"/>
      <c r="JRU43" s="117"/>
      <c r="JRV43" s="117"/>
      <c r="JRW43" s="117"/>
      <c r="JRX43" s="117"/>
      <c r="JRY43" s="117"/>
      <c r="JRZ43" s="117"/>
      <c r="JSA43" s="117"/>
      <c r="JSB43" s="117"/>
      <c r="JSC43" s="117"/>
      <c r="JSD43" s="117"/>
      <c r="JSE43" s="117"/>
      <c r="JSF43" s="117"/>
      <c r="JSG43" s="117"/>
      <c r="JSH43" s="117"/>
      <c r="JSI43" s="117"/>
      <c r="JSJ43" s="117"/>
      <c r="JSK43" s="117"/>
      <c r="JSL43" s="117"/>
      <c r="JSM43" s="117"/>
      <c r="JSN43" s="117"/>
      <c r="JSO43" s="117"/>
      <c r="JSP43" s="117"/>
      <c r="JSQ43" s="117"/>
      <c r="JSR43" s="117"/>
      <c r="JSS43" s="117"/>
      <c r="JST43" s="117"/>
      <c r="JSU43" s="117"/>
      <c r="JSV43" s="117"/>
      <c r="JSW43" s="117"/>
      <c r="JSX43" s="117"/>
      <c r="JSY43" s="117"/>
      <c r="JSZ43" s="117"/>
      <c r="JTA43" s="117"/>
      <c r="JTB43" s="117"/>
      <c r="JTC43" s="117"/>
      <c r="JTD43" s="117"/>
      <c r="JTE43" s="117"/>
      <c r="JTF43" s="117"/>
      <c r="JTG43" s="117"/>
      <c r="JTH43" s="117"/>
      <c r="JTI43" s="117"/>
      <c r="JTJ43" s="117"/>
      <c r="JTK43" s="117"/>
      <c r="JTL43" s="117"/>
      <c r="JTM43" s="117"/>
      <c r="JTN43" s="117"/>
      <c r="JTO43" s="117"/>
      <c r="JTP43" s="117"/>
      <c r="JTQ43" s="117"/>
      <c r="JTR43" s="117"/>
      <c r="JTS43" s="117"/>
      <c r="JTT43" s="117"/>
      <c r="JTU43" s="117"/>
      <c r="JTV43" s="117"/>
      <c r="JTW43" s="117"/>
      <c r="JTX43" s="117"/>
      <c r="JTY43" s="117"/>
      <c r="JTZ43" s="117"/>
      <c r="JUA43" s="117"/>
      <c r="JUB43" s="117"/>
      <c r="JUC43" s="117"/>
      <c r="JUD43" s="117"/>
      <c r="JUE43" s="117"/>
      <c r="JUF43" s="117"/>
      <c r="JUG43" s="117"/>
      <c r="JUH43" s="117"/>
      <c r="JUI43" s="117"/>
      <c r="JUJ43" s="117"/>
      <c r="JUK43" s="117"/>
      <c r="JUL43" s="117"/>
      <c r="JUM43" s="117"/>
      <c r="JUN43" s="117"/>
      <c r="JUO43" s="117"/>
      <c r="JUP43" s="117"/>
      <c r="JUQ43" s="117"/>
      <c r="JUR43" s="117"/>
      <c r="JUS43" s="117"/>
      <c r="JUT43" s="117"/>
      <c r="JUU43" s="117"/>
      <c r="JUV43" s="117"/>
      <c r="JUW43" s="117"/>
      <c r="JUX43" s="117"/>
      <c r="JUY43" s="117"/>
      <c r="JUZ43" s="117"/>
      <c r="JVA43" s="117"/>
      <c r="JVB43" s="117"/>
      <c r="JVC43" s="117"/>
      <c r="JVD43" s="117"/>
      <c r="JVE43" s="117"/>
      <c r="JVF43" s="117"/>
      <c r="JVG43" s="117"/>
      <c r="JVH43" s="117"/>
      <c r="JVI43" s="117"/>
      <c r="JVJ43" s="117"/>
      <c r="JVK43" s="117"/>
      <c r="JVL43" s="117"/>
      <c r="JVM43" s="117"/>
      <c r="JVN43" s="117"/>
      <c r="JVO43" s="117"/>
      <c r="JVP43" s="117"/>
      <c r="JVQ43" s="117"/>
      <c r="JVR43" s="117"/>
      <c r="JVS43" s="117"/>
      <c r="JVT43" s="117"/>
      <c r="JVU43" s="117"/>
      <c r="JVV43" s="117"/>
      <c r="JVW43" s="117"/>
      <c r="JVX43" s="117"/>
      <c r="JVY43" s="117"/>
      <c r="JVZ43" s="117"/>
      <c r="JWA43" s="117"/>
      <c r="JWB43" s="117"/>
      <c r="JWC43" s="117"/>
      <c r="JWD43" s="117"/>
      <c r="JWE43" s="117"/>
      <c r="JWF43" s="117"/>
      <c r="JWG43" s="117"/>
      <c r="JWH43" s="117"/>
      <c r="JWI43" s="117"/>
      <c r="JWJ43" s="117"/>
      <c r="JWK43" s="117"/>
      <c r="JWL43" s="117"/>
      <c r="JWM43" s="117"/>
      <c r="JWN43" s="117"/>
      <c r="JWO43" s="117"/>
      <c r="JWP43" s="117"/>
      <c r="JWQ43" s="117"/>
      <c r="JWR43" s="117"/>
      <c r="JWS43" s="117"/>
      <c r="JWT43" s="117"/>
      <c r="JWU43" s="117"/>
      <c r="JWV43" s="117"/>
      <c r="JWW43" s="117"/>
      <c r="JWX43" s="117"/>
      <c r="JWY43" s="117"/>
      <c r="JWZ43" s="117"/>
      <c r="JXA43" s="117"/>
      <c r="JXB43" s="117"/>
      <c r="JXC43" s="117"/>
      <c r="JXD43" s="117"/>
      <c r="JXE43" s="117"/>
      <c r="JXF43" s="117"/>
      <c r="JXG43" s="117"/>
      <c r="JXH43" s="117"/>
      <c r="JXI43" s="117"/>
      <c r="JXJ43" s="117"/>
      <c r="JXK43" s="117"/>
      <c r="JXL43" s="117"/>
      <c r="JXM43" s="117"/>
      <c r="JXN43" s="117"/>
      <c r="JXO43" s="117"/>
      <c r="JXP43" s="117"/>
      <c r="JXQ43" s="117"/>
      <c r="JXR43" s="117"/>
      <c r="JXS43" s="117"/>
      <c r="JXT43" s="117"/>
      <c r="JXU43" s="117"/>
      <c r="JXV43" s="117"/>
      <c r="JXW43" s="117"/>
      <c r="JXX43" s="117"/>
      <c r="JXY43" s="117"/>
      <c r="JXZ43" s="117"/>
      <c r="JYA43" s="117"/>
      <c r="JYB43" s="117"/>
      <c r="JYC43" s="117"/>
      <c r="JYD43" s="117"/>
      <c r="JYE43" s="117"/>
      <c r="JYF43" s="117"/>
      <c r="JYG43" s="117"/>
      <c r="JYH43" s="117"/>
      <c r="JYI43" s="117"/>
      <c r="JYJ43" s="117"/>
      <c r="JYK43" s="117"/>
      <c r="JYL43" s="117"/>
      <c r="JYM43" s="117"/>
      <c r="JYN43" s="117"/>
      <c r="JYO43" s="117"/>
      <c r="JYP43" s="117"/>
      <c r="JYQ43" s="117"/>
      <c r="JYR43" s="117"/>
      <c r="JYS43" s="117"/>
      <c r="JYT43" s="117"/>
      <c r="JYU43" s="117"/>
      <c r="JYV43" s="117"/>
      <c r="JYW43" s="117"/>
      <c r="JYX43" s="117"/>
      <c r="JYY43" s="117"/>
      <c r="JYZ43" s="117"/>
      <c r="JZA43" s="117"/>
      <c r="JZB43" s="117"/>
      <c r="JZC43" s="117"/>
      <c r="JZD43" s="117"/>
      <c r="JZE43" s="117"/>
      <c r="JZF43" s="117"/>
      <c r="JZG43" s="117"/>
      <c r="JZH43" s="117"/>
      <c r="JZI43" s="117"/>
      <c r="JZJ43" s="117"/>
      <c r="JZK43" s="117"/>
      <c r="JZL43" s="117"/>
      <c r="JZM43" s="117"/>
      <c r="JZN43" s="117"/>
      <c r="JZO43" s="117"/>
      <c r="JZP43" s="117"/>
      <c r="JZQ43" s="117"/>
      <c r="JZR43" s="117"/>
      <c r="JZS43" s="117"/>
      <c r="JZT43" s="117"/>
      <c r="JZU43" s="117"/>
      <c r="JZV43" s="117"/>
      <c r="JZW43" s="117"/>
      <c r="JZX43" s="117"/>
      <c r="JZY43" s="117"/>
      <c r="JZZ43" s="117"/>
      <c r="KAA43" s="117"/>
      <c r="KAB43" s="117"/>
      <c r="KAC43" s="117"/>
      <c r="KAD43" s="117"/>
      <c r="KAE43" s="117"/>
      <c r="KAF43" s="117"/>
      <c r="KAG43" s="117"/>
      <c r="KAH43" s="117"/>
      <c r="KAI43" s="117"/>
      <c r="KAJ43" s="117"/>
      <c r="KAK43" s="117"/>
      <c r="KAL43" s="117"/>
      <c r="KAM43" s="117"/>
      <c r="KAN43" s="117"/>
      <c r="KAO43" s="117"/>
      <c r="KAP43" s="117"/>
      <c r="KAQ43" s="117"/>
      <c r="KAR43" s="117"/>
      <c r="KAS43" s="117"/>
      <c r="KAT43" s="117"/>
      <c r="KAU43" s="117"/>
      <c r="KAV43" s="117"/>
      <c r="KAW43" s="117"/>
      <c r="KAX43" s="117"/>
      <c r="KAY43" s="117"/>
      <c r="KAZ43" s="117"/>
      <c r="KBA43" s="117"/>
      <c r="KBB43" s="117"/>
      <c r="KBC43" s="117"/>
      <c r="KBD43" s="117"/>
      <c r="KBE43" s="117"/>
      <c r="KBF43" s="117"/>
      <c r="KBG43" s="117"/>
      <c r="KBH43" s="117"/>
      <c r="KBI43" s="117"/>
      <c r="KBJ43" s="117"/>
      <c r="KBK43" s="117"/>
      <c r="KBL43" s="117"/>
      <c r="KBM43" s="117"/>
      <c r="KBN43" s="117"/>
      <c r="KBO43" s="117"/>
      <c r="KBP43" s="117"/>
      <c r="KBQ43" s="117"/>
      <c r="KBR43" s="117"/>
      <c r="KBS43" s="117"/>
      <c r="KBT43" s="117"/>
      <c r="KBU43" s="117"/>
      <c r="KBV43" s="117"/>
      <c r="KBW43" s="117"/>
      <c r="KBX43" s="117"/>
      <c r="KBY43" s="117"/>
      <c r="KBZ43" s="117"/>
      <c r="KCA43" s="117"/>
      <c r="KCB43" s="117"/>
      <c r="KCC43" s="117"/>
      <c r="KCD43" s="117"/>
      <c r="KCE43" s="117"/>
      <c r="KCF43" s="117"/>
      <c r="KCG43" s="117"/>
      <c r="KCH43" s="117"/>
      <c r="KCI43" s="117"/>
      <c r="KCJ43" s="117"/>
      <c r="KCK43" s="117"/>
      <c r="KCL43" s="117"/>
      <c r="KCM43" s="117"/>
      <c r="KCN43" s="117"/>
      <c r="KCO43" s="117"/>
      <c r="KCP43" s="117"/>
      <c r="KCQ43" s="117"/>
      <c r="KCR43" s="117"/>
      <c r="KCS43" s="117"/>
      <c r="KCT43" s="117"/>
      <c r="KCU43" s="117"/>
      <c r="KCV43" s="117"/>
      <c r="KCW43" s="117"/>
      <c r="KCX43" s="117"/>
      <c r="KCY43" s="117"/>
      <c r="KCZ43" s="117"/>
      <c r="KDA43" s="117"/>
      <c r="KDB43" s="117"/>
      <c r="KDC43" s="117"/>
      <c r="KDD43" s="117"/>
      <c r="KDE43" s="117"/>
      <c r="KDF43" s="117"/>
      <c r="KDG43" s="117"/>
      <c r="KDH43" s="117"/>
      <c r="KDI43" s="117"/>
      <c r="KDJ43" s="117"/>
      <c r="KDK43" s="117"/>
      <c r="KDL43" s="117"/>
      <c r="KDM43" s="117"/>
      <c r="KDN43" s="117"/>
      <c r="KDO43" s="117"/>
      <c r="KDP43" s="117"/>
      <c r="KDQ43" s="117"/>
      <c r="KDR43" s="117"/>
      <c r="KDS43" s="117"/>
      <c r="KDT43" s="117"/>
      <c r="KDU43" s="117"/>
      <c r="KDV43" s="117"/>
      <c r="KDW43" s="117"/>
      <c r="KDX43" s="117"/>
      <c r="KDY43" s="117"/>
      <c r="KDZ43" s="117"/>
      <c r="KEA43" s="117"/>
      <c r="KEB43" s="117"/>
      <c r="KEC43" s="117"/>
      <c r="KED43" s="117"/>
      <c r="KEE43" s="117"/>
      <c r="KEF43" s="117"/>
      <c r="KEG43" s="117"/>
      <c r="KEH43" s="117"/>
      <c r="KEI43" s="117"/>
      <c r="KEJ43" s="117"/>
      <c r="KEK43" s="117"/>
      <c r="KEL43" s="117"/>
      <c r="KEM43" s="117"/>
      <c r="KEN43" s="117"/>
      <c r="KEO43" s="117"/>
      <c r="KEP43" s="117"/>
      <c r="KEQ43" s="117"/>
      <c r="KER43" s="117"/>
      <c r="KES43" s="117"/>
      <c r="KET43" s="117"/>
      <c r="KEU43" s="117"/>
      <c r="KEV43" s="117"/>
      <c r="KEW43" s="117"/>
      <c r="KEX43" s="117"/>
      <c r="KEY43" s="117"/>
      <c r="KEZ43" s="117"/>
      <c r="KFA43" s="117"/>
      <c r="KFB43" s="117"/>
      <c r="KFC43" s="117"/>
      <c r="KFD43" s="117"/>
      <c r="KFE43" s="117"/>
      <c r="KFF43" s="117"/>
      <c r="KFG43" s="117"/>
      <c r="KFH43" s="117"/>
      <c r="KFI43" s="117"/>
      <c r="KFJ43" s="117"/>
      <c r="KFK43" s="117"/>
      <c r="KFL43" s="117"/>
      <c r="KFM43" s="117"/>
      <c r="KFN43" s="117"/>
      <c r="KFO43" s="117"/>
      <c r="KFP43" s="117"/>
      <c r="KFQ43" s="117"/>
      <c r="KFR43" s="117"/>
      <c r="KFS43" s="117"/>
      <c r="KFT43" s="117"/>
      <c r="KFU43" s="117"/>
      <c r="KFV43" s="117"/>
      <c r="KFW43" s="117"/>
      <c r="KFX43" s="117"/>
      <c r="KFY43" s="117"/>
      <c r="KFZ43" s="117"/>
      <c r="KGA43" s="117"/>
      <c r="KGB43" s="117"/>
      <c r="KGC43" s="117"/>
      <c r="KGD43" s="117"/>
      <c r="KGE43" s="117"/>
      <c r="KGF43" s="117"/>
      <c r="KGG43" s="117"/>
      <c r="KGH43" s="117"/>
      <c r="KGI43" s="117"/>
      <c r="KGJ43" s="117"/>
      <c r="KGK43" s="117"/>
      <c r="KGL43" s="117"/>
      <c r="KGM43" s="117"/>
      <c r="KGN43" s="117"/>
      <c r="KGO43" s="117"/>
      <c r="KGP43" s="117"/>
      <c r="KGQ43" s="117"/>
      <c r="KGR43" s="117"/>
      <c r="KGS43" s="117"/>
      <c r="KGT43" s="117"/>
      <c r="KGU43" s="117"/>
      <c r="KGV43" s="117"/>
      <c r="KGW43" s="117"/>
      <c r="KGX43" s="117"/>
      <c r="KGY43" s="117"/>
      <c r="KGZ43" s="117"/>
      <c r="KHA43" s="117"/>
      <c r="KHB43" s="117"/>
      <c r="KHC43" s="117"/>
      <c r="KHD43" s="117"/>
      <c r="KHE43" s="117"/>
      <c r="KHF43" s="117"/>
      <c r="KHG43" s="117"/>
      <c r="KHH43" s="117"/>
      <c r="KHI43" s="117"/>
      <c r="KHJ43" s="117"/>
      <c r="KHK43" s="117"/>
      <c r="KHL43" s="117"/>
      <c r="KHM43" s="117"/>
      <c r="KHN43" s="117"/>
      <c r="KHO43" s="117"/>
      <c r="KHP43" s="117"/>
      <c r="KHQ43" s="117"/>
      <c r="KHR43" s="117"/>
      <c r="KHS43" s="117"/>
      <c r="KHT43" s="117"/>
      <c r="KHU43" s="117"/>
      <c r="KHV43" s="117"/>
      <c r="KHW43" s="117"/>
      <c r="KHX43" s="117"/>
      <c r="KHY43" s="117"/>
      <c r="KHZ43" s="117"/>
      <c r="KIA43" s="117"/>
      <c r="KIB43" s="117"/>
      <c r="KIC43" s="117"/>
      <c r="KID43" s="117"/>
      <c r="KIE43" s="117"/>
      <c r="KIF43" s="117"/>
      <c r="KIG43" s="117"/>
      <c r="KIH43" s="117"/>
      <c r="KII43" s="117"/>
      <c r="KIJ43" s="117"/>
      <c r="KIK43" s="117"/>
      <c r="KIL43" s="117"/>
      <c r="KIM43" s="117"/>
      <c r="KIN43" s="117"/>
      <c r="KIO43" s="117"/>
      <c r="KIP43" s="117"/>
      <c r="KIQ43" s="117"/>
      <c r="KIR43" s="117"/>
      <c r="KIS43" s="117"/>
      <c r="KIT43" s="117"/>
      <c r="KIU43" s="117"/>
      <c r="KIV43" s="117"/>
      <c r="KIW43" s="117"/>
      <c r="KIX43" s="117"/>
      <c r="KIY43" s="117"/>
      <c r="KIZ43" s="117"/>
      <c r="KJA43" s="117"/>
      <c r="KJB43" s="117"/>
      <c r="KJC43" s="117"/>
      <c r="KJD43" s="117"/>
      <c r="KJE43" s="117"/>
      <c r="KJF43" s="117"/>
      <c r="KJG43" s="117"/>
      <c r="KJH43" s="117"/>
      <c r="KJI43" s="117"/>
      <c r="KJJ43" s="117"/>
      <c r="KJK43" s="117"/>
      <c r="KJL43" s="117"/>
      <c r="KJM43" s="117"/>
      <c r="KJN43" s="117"/>
      <c r="KJO43" s="117"/>
      <c r="KJP43" s="117"/>
      <c r="KJQ43" s="117"/>
      <c r="KJR43" s="117"/>
      <c r="KJS43" s="117"/>
      <c r="KJT43" s="117"/>
      <c r="KJU43" s="117"/>
      <c r="KJV43" s="117"/>
      <c r="KJW43" s="117"/>
      <c r="KJX43" s="117"/>
      <c r="KJY43" s="117"/>
      <c r="KJZ43" s="117"/>
      <c r="KKA43" s="117"/>
      <c r="KKB43" s="117"/>
      <c r="KKC43" s="117"/>
      <c r="KKD43" s="117"/>
      <c r="KKE43" s="117"/>
      <c r="KKF43" s="117"/>
      <c r="KKG43" s="117"/>
      <c r="KKH43" s="117"/>
      <c r="KKI43" s="117"/>
      <c r="KKJ43" s="117"/>
      <c r="KKK43" s="117"/>
      <c r="KKL43" s="117"/>
      <c r="KKM43" s="117"/>
      <c r="KKN43" s="117"/>
      <c r="KKO43" s="117"/>
      <c r="KKP43" s="117"/>
      <c r="KKQ43" s="117"/>
      <c r="KKR43" s="117"/>
      <c r="KKS43" s="117"/>
      <c r="KKT43" s="117"/>
      <c r="KKU43" s="117"/>
      <c r="KKV43" s="117"/>
      <c r="KKW43" s="117"/>
      <c r="KKX43" s="117"/>
      <c r="KKY43" s="117"/>
      <c r="KKZ43" s="117"/>
      <c r="KLA43" s="117"/>
      <c r="KLB43" s="117"/>
      <c r="KLC43" s="117"/>
      <c r="KLD43" s="117"/>
      <c r="KLE43" s="117"/>
      <c r="KLF43" s="117"/>
      <c r="KLG43" s="117"/>
      <c r="KLH43" s="117"/>
      <c r="KLI43" s="117"/>
      <c r="KLJ43" s="117"/>
      <c r="KLK43" s="117"/>
      <c r="KLL43" s="117"/>
      <c r="KLM43" s="117"/>
      <c r="KLN43" s="117"/>
      <c r="KLO43" s="117"/>
      <c r="KLP43" s="117"/>
      <c r="KLQ43" s="117"/>
      <c r="KLR43" s="117"/>
      <c r="KLS43" s="117"/>
      <c r="KLT43" s="117"/>
      <c r="KLU43" s="117"/>
      <c r="KLV43" s="117"/>
      <c r="KLW43" s="117"/>
      <c r="KLX43" s="117"/>
      <c r="KLY43" s="117"/>
      <c r="KLZ43" s="117"/>
      <c r="KMA43" s="117"/>
      <c r="KMB43" s="117"/>
      <c r="KMC43" s="117"/>
      <c r="KMD43" s="117"/>
      <c r="KME43" s="117"/>
      <c r="KMF43" s="117"/>
      <c r="KMG43" s="117"/>
      <c r="KMH43" s="117"/>
      <c r="KMI43" s="117"/>
      <c r="KMJ43" s="117"/>
      <c r="KMK43" s="117"/>
      <c r="KML43" s="117"/>
      <c r="KMM43" s="117"/>
      <c r="KMN43" s="117"/>
      <c r="KMO43" s="117"/>
      <c r="KMP43" s="117"/>
      <c r="KMQ43" s="117"/>
      <c r="KMR43" s="117"/>
      <c r="KMS43" s="117"/>
      <c r="KMT43" s="117"/>
      <c r="KMU43" s="117"/>
      <c r="KMV43" s="117"/>
      <c r="KMW43" s="117"/>
      <c r="KMX43" s="117"/>
      <c r="KMY43" s="117"/>
      <c r="KMZ43" s="117"/>
      <c r="KNA43" s="117"/>
      <c r="KNB43" s="117"/>
      <c r="KNC43" s="117"/>
      <c r="KND43" s="117"/>
      <c r="KNE43" s="117"/>
      <c r="KNF43" s="117"/>
      <c r="KNG43" s="117"/>
      <c r="KNH43" s="117"/>
      <c r="KNI43" s="117"/>
      <c r="KNJ43" s="117"/>
      <c r="KNK43" s="117"/>
      <c r="KNL43" s="117"/>
      <c r="KNM43" s="117"/>
      <c r="KNN43" s="117"/>
      <c r="KNO43" s="117"/>
      <c r="KNP43" s="117"/>
      <c r="KNQ43" s="117"/>
      <c r="KNR43" s="117"/>
      <c r="KNS43" s="117"/>
      <c r="KNT43" s="117"/>
      <c r="KNU43" s="117"/>
      <c r="KNV43" s="117"/>
      <c r="KNW43" s="117"/>
      <c r="KNX43" s="117"/>
      <c r="KNY43" s="117"/>
      <c r="KNZ43" s="117"/>
      <c r="KOA43" s="117"/>
      <c r="KOB43" s="117"/>
      <c r="KOC43" s="117"/>
      <c r="KOD43" s="117"/>
      <c r="KOE43" s="117"/>
      <c r="KOF43" s="117"/>
      <c r="KOG43" s="117"/>
      <c r="KOH43" s="117"/>
      <c r="KOI43" s="117"/>
      <c r="KOJ43" s="117"/>
      <c r="KOK43" s="117"/>
      <c r="KOL43" s="117"/>
      <c r="KOM43" s="117"/>
      <c r="KON43" s="117"/>
      <c r="KOO43" s="117"/>
      <c r="KOP43" s="117"/>
      <c r="KOQ43" s="117"/>
      <c r="KOR43" s="117"/>
      <c r="KOS43" s="117"/>
      <c r="KOT43" s="117"/>
      <c r="KOU43" s="117"/>
      <c r="KOV43" s="117"/>
      <c r="KOW43" s="117"/>
      <c r="KOX43" s="117"/>
      <c r="KOY43" s="117"/>
      <c r="KOZ43" s="117"/>
      <c r="KPA43" s="117"/>
      <c r="KPB43" s="117"/>
      <c r="KPC43" s="117"/>
      <c r="KPD43" s="117"/>
      <c r="KPE43" s="117"/>
      <c r="KPF43" s="117"/>
      <c r="KPG43" s="117"/>
      <c r="KPH43" s="117"/>
      <c r="KPI43" s="117"/>
      <c r="KPJ43" s="117"/>
      <c r="KPK43" s="117"/>
      <c r="KPL43" s="117"/>
      <c r="KPM43" s="117"/>
      <c r="KPN43" s="117"/>
      <c r="KPO43" s="117"/>
      <c r="KPP43" s="117"/>
      <c r="KPQ43" s="117"/>
      <c r="KPR43" s="117"/>
      <c r="KPS43" s="117"/>
      <c r="KPT43" s="117"/>
      <c r="KPU43" s="117"/>
      <c r="KPV43" s="117"/>
      <c r="KPW43" s="117"/>
      <c r="KPX43" s="117"/>
      <c r="KPY43" s="117"/>
      <c r="KPZ43" s="117"/>
      <c r="KQA43" s="117"/>
      <c r="KQB43" s="117"/>
      <c r="KQC43" s="117"/>
      <c r="KQD43" s="117"/>
      <c r="KQE43" s="117"/>
      <c r="KQF43" s="117"/>
      <c r="KQG43" s="117"/>
      <c r="KQH43" s="117"/>
      <c r="KQI43" s="117"/>
      <c r="KQJ43" s="117"/>
      <c r="KQK43" s="117"/>
      <c r="KQL43" s="117"/>
      <c r="KQM43" s="117"/>
      <c r="KQN43" s="117"/>
      <c r="KQO43" s="117"/>
      <c r="KQP43" s="117"/>
      <c r="KQQ43" s="117"/>
      <c r="KQR43" s="117"/>
      <c r="KQS43" s="117"/>
      <c r="KQT43" s="117"/>
      <c r="KQU43" s="117"/>
      <c r="KQV43" s="117"/>
      <c r="KQW43" s="117"/>
      <c r="KQX43" s="117"/>
      <c r="KQY43" s="117"/>
      <c r="KQZ43" s="117"/>
      <c r="KRA43" s="117"/>
      <c r="KRB43" s="117"/>
      <c r="KRC43" s="117"/>
      <c r="KRD43" s="117"/>
      <c r="KRE43" s="117"/>
      <c r="KRF43" s="117"/>
      <c r="KRG43" s="117"/>
      <c r="KRH43" s="117"/>
      <c r="KRI43" s="117"/>
      <c r="KRJ43" s="117"/>
      <c r="KRK43" s="117"/>
      <c r="KRL43" s="117"/>
      <c r="KRM43" s="117"/>
      <c r="KRN43" s="117"/>
      <c r="KRO43" s="117"/>
      <c r="KRP43" s="117"/>
      <c r="KRQ43" s="117"/>
      <c r="KRR43" s="117"/>
      <c r="KRS43" s="117"/>
      <c r="KRT43" s="117"/>
      <c r="KRU43" s="117"/>
      <c r="KRV43" s="117"/>
      <c r="KRW43" s="117"/>
      <c r="KRX43" s="117"/>
      <c r="KRY43" s="117"/>
      <c r="KRZ43" s="117"/>
      <c r="KSA43" s="117"/>
      <c r="KSB43" s="117"/>
      <c r="KSC43" s="117"/>
      <c r="KSD43" s="117"/>
      <c r="KSE43" s="117"/>
      <c r="KSF43" s="117"/>
      <c r="KSG43" s="117"/>
      <c r="KSH43" s="117"/>
      <c r="KSI43" s="117"/>
      <c r="KSJ43" s="117"/>
      <c r="KSK43" s="117"/>
      <c r="KSL43" s="117"/>
      <c r="KSM43" s="117"/>
      <c r="KSN43" s="117"/>
      <c r="KSO43" s="117"/>
      <c r="KSP43" s="117"/>
      <c r="KSQ43" s="117"/>
      <c r="KSR43" s="117"/>
      <c r="KSS43" s="117"/>
      <c r="KST43" s="117"/>
      <c r="KSU43" s="117"/>
      <c r="KSV43" s="117"/>
      <c r="KSW43" s="117"/>
      <c r="KSX43" s="117"/>
      <c r="KSY43" s="117"/>
      <c r="KSZ43" s="117"/>
      <c r="KTA43" s="117"/>
      <c r="KTB43" s="117"/>
      <c r="KTC43" s="117"/>
      <c r="KTD43" s="117"/>
      <c r="KTE43" s="117"/>
      <c r="KTF43" s="117"/>
      <c r="KTG43" s="117"/>
      <c r="KTH43" s="117"/>
      <c r="KTI43" s="117"/>
      <c r="KTJ43" s="117"/>
      <c r="KTK43" s="117"/>
      <c r="KTL43" s="117"/>
      <c r="KTM43" s="117"/>
      <c r="KTN43" s="117"/>
      <c r="KTO43" s="117"/>
      <c r="KTP43" s="117"/>
      <c r="KTQ43" s="117"/>
      <c r="KTR43" s="117"/>
      <c r="KTS43" s="117"/>
      <c r="KTT43" s="117"/>
      <c r="KTU43" s="117"/>
      <c r="KTV43" s="117"/>
      <c r="KTW43" s="117"/>
      <c r="KTX43" s="117"/>
      <c r="KTY43" s="117"/>
      <c r="KTZ43" s="117"/>
      <c r="KUA43" s="117"/>
      <c r="KUB43" s="117"/>
      <c r="KUC43" s="117"/>
      <c r="KUD43" s="117"/>
      <c r="KUE43" s="117"/>
      <c r="KUF43" s="117"/>
      <c r="KUG43" s="117"/>
      <c r="KUH43" s="117"/>
      <c r="KUI43" s="117"/>
      <c r="KUJ43" s="117"/>
      <c r="KUK43" s="117"/>
      <c r="KUL43" s="117"/>
      <c r="KUM43" s="117"/>
      <c r="KUN43" s="117"/>
      <c r="KUO43" s="117"/>
      <c r="KUP43" s="117"/>
      <c r="KUQ43" s="117"/>
      <c r="KUR43" s="117"/>
      <c r="KUS43" s="117"/>
      <c r="KUT43" s="117"/>
      <c r="KUU43" s="117"/>
      <c r="KUV43" s="117"/>
      <c r="KUW43" s="117"/>
      <c r="KUX43" s="117"/>
      <c r="KUY43" s="117"/>
      <c r="KUZ43" s="117"/>
      <c r="KVA43" s="117"/>
      <c r="KVB43" s="117"/>
      <c r="KVC43" s="117"/>
      <c r="KVD43" s="117"/>
      <c r="KVE43" s="117"/>
      <c r="KVF43" s="117"/>
      <c r="KVG43" s="117"/>
      <c r="KVH43" s="117"/>
      <c r="KVI43" s="117"/>
      <c r="KVJ43" s="117"/>
      <c r="KVK43" s="117"/>
      <c r="KVL43" s="117"/>
      <c r="KVM43" s="117"/>
      <c r="KVN43" s="117"/>
      <c r="KVO43" s="117"/>
      <c r="KVP43" s="117"/>
      <c r="KVQ43" s="117"/>
      <c r="KVR43" s="117"/>
      <c r="KVS43" s="117"/>
      <c r="KVT43" s="117"/>
      <c r="KVU43" s="117"/>
      <c r="KVV43" s="117"/>
      <c r="KVW43" s="117"/>
      <c r="KVX43" s="117"/>
      <c r="KVY43" s="117"/>
      <c r="KVZ43" s="117"/>
      <c r="KWA43" s="117"/>
      <c r="KWB43" s="117"/>
      <c r="KWC43" s="117"/>
      <c r="KWD43" s="117"/>
      <c r="KWE43" s="117"/>
      <c r="KWF43" s="117"/>
      <c r="KWG43" s="117"/>
      <c r="KWH43" s="117"/>
      <c r="KWI43" s="117"/>
      <c r="KWJ43" s="117"/>
      <c r="KWK43" s="117"/>
      <c r="KWL43" s="117"/>
      <c r="KWM43" s="117"/>
      <c r="KWN43" s="117"/>
      <c r="KWO43" s="117"/>
      <c r="KWP43" s="117"/>
      <c r="KWQ43" s="117"/>
      <c r="KWR43" s="117"/>
      <c r="KWS43" s="117"/>
      <c r="KWT43" s="117"/>
      <c r="KWU43" s="117"/>
      <c r="KWV43" s="117"/>
      <c r="KWW43" s="117"/>
      <c r="KWX43" s="117"/>
      <c r="KWY43" s="117"/>
      <c r="KWZ43" s="117"/>
      <c r="KXA43" s="117"/>
      <c r="KXB43" s="117"/>
      <c r="KXC43" s="117"/>
      <c r="KXD43" s="117"/>
      <c r="KXE43" s="117"/>
      <c r="KXF43" s="117"/>
      <c r="KXG43" s="117"/>
      <c r="KXH43" s="117"/>
      <c r="KXI43" s="117"/>
      <c r="KXJ43" s="117"/>
      <c r="KXK43" s="117"/>
      <c r="KXL43" s="117"/>
      <c r="KXM43" s="117"/>
      <c r="KXN43" s="117"/>
      <c r="KXO43" s="117"/>
      <c r="KXP43" s="117"/>
      <c r="KXQ43" s="117"/>
      <c r="KXR43" s="117"/>
      <c r="KXS43" s="117"/>
      <c r="KXT43" s="117"/>
      <c r="KXU43" s="117"/>
      <c r="KXV43" s="117"/>
      <c r="KXW43" s="117"/>
      <c r="KXX43" s="117"/>
      <c r="KXY43" s="117"/>
      <c r="KXZ43" s="117"/>
      <c r="KYA43" s="117"/>
      <c r="KYB43" s="117"/>
      <c r="KYC43" s="117"/>
      <c r="KYD43" s="117"/>
      <c r="KYE43" s="117"/>
      <c r="KYF43" s="117"/>
      <c r="KYG43" s="117"/>
      <c r="KYH43" s="117"/>
      <c r="KYI43" s="117"/>
      <c r="KYJ43" s="117"/>
      <c r="KYK43" s="117"/>
      <c r="KYL43" s="117"/>
      <c r="KYM43" s="117"/>
      <c r="KYN43" s="117"/>
      <c r="KYO43" s="117"/>
      <c r="KYP43" s="117"/>
      <c r="KYQ43" s="117"/>
      <c r="KYR43" s="117"/>
      <c r="KYS43" s="117"/>
      <c r="KYT43" s="117"/>
      <c r="KYU43" s="117"/>
      <c r="KYV43" s="117"/>
      <c r="KYW43" s="117"/>
      <c r="KYX43" s="117"/>
      <c r="KYY43" s="117"/>
      <c r="KYZ43" s="117"/>
      <c r="KZA43" s="117"/>
      <c r="KZB43" s="117"/>
      <c r="KZC43" s="117"/>
      <c r="KZD43" s="117"/>
      <c r="KZE43" s="117"/>
      <c r="KZF43" s="117"/>
      <c r="KZG43" s="117"/>
      <c r="KZH43" s="117"/>
      <c r="KZI43" s="117"/>
      <c r="KZJ43" s="117"/>
      <c r="KZK43" s="117"/>
      <c r="KZL43" s="117"/>
      <c r="KZM43" s="117"/>
      <c r="KZN43" s="117"/>
      <c r="KZO43" s="117"/>
      <c r="KZP43" s="117"/>
      <c r="KZQ43" s="117"/>
      <c r="KZR43" s="117"/>
      <c r="KZS43" s="117"/>
      <c r="KZT43" s="117"/>
      <c r="KZU43" s="117"/>
      <c r="KZV43" s="117"/>
      <c r="KZW43" s="117"/>
      <c r="KZX43" s="117"/>
      <c r="KZY43" s="117"/>
      <c r="KZZ43" s="117"/>
      <c r="LAA43" s="117"/>
      <c r="LAB43" s="117"/>
      <c r="LAC43" s="117"/>
      <c r="LAD43" s="117"/>
      <c r="LAE43" s="117"/>
      <c r="LAF43" s="117"/>
      <c r="LAG43" s="117"/>
      <c r="LAH43" s="117"/>
      <c r="LAI43" s="117"/>
      <c r="LAJ43" s="117"/>
      <c r="LAK43" s="117"/>
      <c r="LAL43" s="117"/>
      <c r="LAM43" s="117"/>
      <c r="LAN43" s="117"/>
      <c r="LAO43" s="117"/>
      <c r="LAP43" s="117"/>
      <c r="LAQ43" s="117"/>
      <c r="LAR43" s="117"/>
      <c r="LAS43" s="117"/>
      <c r="LAT43" s="117"/>
      <c r="LAU43" s="117"/>
      <c r="LAV43" s="117"/>
      <c r="LAW43" s="117"/>
      <c r="LAX43" s="117"/>
      <c r="LAY43" s="117"/>
      <c r="LAZ43" s="117"/>
      <c r="LBA43" s="117"/>
      <c r="LBB43" s="117"/>
      <c r="LBC43" s="117"/>
      <c r="LBD43" s="117"/>
      <c r="LBE43" s="117"/>
      <c r="LBF43" s="117"/>
      <c r="LBG43" s="117"/>
      <c r="LBH43" s="117"/>
      <c r="LBI43" s="117"/>
      <c r="LBJ43" s="117"/>
      <c r="LBK43" s="117"/>
      <c r="LBL43" s="117"/>
      <c r="LBM43" s="117"/>
      <c r="LBN43" s="117"/>
      <c r="LBO43" s="117"/>
      <c r="LBP43" s="117"/>
      <c r="LBQ43" s="117"/>
      <c r="LBR43" s="117"/>
      <c r="LBS43" s="117"/>
      <c r="LBT43" s="117"/>
      <c r="LBU43" s="117"/>
      <c r="LBV43" s="117"/>
      <c r="LBW43" s="117"/>
      <c r="LBX43" s="117"/>
      <c r="LBY43" s="117"/>
      <c r="LBZ43" s="117"/>
      <c r="LCA43" s="117"/>
      <c r="LCB43" s="117"/>
      <c r="LCC43" s="117"/>
      <c r="LCD43" s="117"/>
      <c r="LCE43" s="117"/>
      <c r="LCF43" s="117"/>
      <c r="LCG43" s="117"/>
      <c r="LCH43" s="117"/>
      <c r="LCI43" s="117"/>
      <c r="LCJ43" s="117"/>
      <c r="LCK43" s="117"/>
      <c r="LCL43" s="117"/>
      <c r="LCM43" s="117"/>
      <c r="LCN43" s="117"/>
      <c r="LCO43" s="117"/>
      <c r="LCP43" s="117"/>
      <c r="LCQ43" s="117"/>
      <c r="LCR43" s="117"/>
      <c r="LCS43" s="117"/>
      <c r="LCT43" s="117"/>
      <c r="LCU43" s="117"/>
      <c r="LCV43" s="117"/>
      <c r="LCW43" s="117"/>
      <c r="LCX43" s="117"/>
      <c r="LCY43" s="117"/>
      <c r="LCZ43" s="117"/>
      <c r="LDA43" s="117"/>
      <c r="LDB43" s="117"/>
      <c r="LDC43" s="117"/>
      <c r="LDD43" s="117"/>
      <c r="LDE43" s="117"/>
      <c r="LDF43" s="117"/>
      <c r="LDG43" s="117"/>
      <c r="LDH43" s="117"/>
      <c r="LDI43" s="117"/>
      <c r="LDJ43" s="117"/>
      <c r="LDK43" s="117"/>
      <c r="LDL43" s="117"/>
      <c r="LDM43" s="117"/>
      <c r="LDN43" s="117"/>
      <c r="LDO43" s="117"/>
      <c r="LDP43" s="117"/>
      <c r="LDQ43" s="117"/>
      <c r="LDR43" s="117"/>
      <c r="LDS43" s="117"/>
      <c r="LDT43" s="117"/>
      <c r="LDU43" s="117"/>
      <c r="LDV43" s="117"/>
      <c r="LDW43" s="117"/>
      <c r="LDX43" s="117"/>
      <c r="LDY43" s="117"/>
      <c r="LDZ43" s="117"/>
      <c r="LEA43" s="117"/>
      <c r="LEB43" s="117"/>
      <c r="LEC43" s="117"/>
      <c r="LED43" s="117"/>
      <c r="LEE43" s="117"/>
      <c r="LEF43" s="117"/>
      <c r="LEG43" s="117"/>
      <c r="LEH43" s="117"/>
      <c r="LEI43" s="117"/>
      <c r="LEJ43" s="117"/>
      <c r="LEK43" s="117"/>
      <c r="LEL43" s="117"/>
      <c r="LEM43" s="117"/>
      <c r="LEN43" s="117"/>
      <c r="LEO43" s="117"/>
      <c r="LEP43" s="117"/>
      <c r="LEQ43" s="117"/>
      <c r="LER43" s="117"/>
      <c r="LES43" s="117"/>
      <c r="LET43" s="117"/>
      <c r="LEU43" s="117"/>
      <c r="LEV43" s="117"/>
      <c r="LEW43" s="117"/>
      <c r="LEX43" s="117"/>
      <c r="LEY43" s="117"/>
      <c r="LEZ43" s="117"/>
      <c r="LFA43" s="117"/>
      <c r="LFB43" s="117"/>
      <c r="LFC43" s="117"/>
      <c r="LFD43" s="117"/>
      <c r="LFE43" s="117"/>
      <c r="LFF43" s="117"/>
      <c r="LFG43" s="117"/>
      <c r="LFH43" s="117"/>
      <c r="LFI43" s="117"/>
      <c r="LFJ43" s="117"/>
      <c r="LFK43" s="117"/>
      <c r="LFL43" s="117"/>
      <c r="LFM43" s="117"/>
      <c r="LFN43" s="117"/>
      <c r="LFO43" s="117"/>
      <c r="LFP43" s="117"/>
      <c r="LFQ43" s="117"/>
      <c r="LFR43" s="117"/>
      <c r="LFS43" s="117"/>
      <c r="LFT43" s="117"/>
      <c r="LFU43" s="117"/>
      <c r="LFV43" s="117"/>
      <c r="LFW43" s="117"/>
      <c r="LFX43" s="117"/>
      <c r="LFY43" s="117"/>
      <c r="LFZ43" s="117"/>
      <c r="LGA43" s="117"/>
      <c r="LGB43" s="117"/>
      <c r="LGC43" s="117"/>
      <c r="LGD43" s="117"/>
      <c r="LGE43" s="117"/>
      <c r="LGF43" s="117"/>
      <c r="LGG43" s="117"/>
      <c r="LGH43" s="117"/>
      <c r="LGI43" s="117"/>
      <c r="LGJ43" s="117"/>
      <c r="LGK43" s="117"/>
      <c r="LGL43" s="117"/>
      <c r="LGM43" s="117"/>
      <c r="LGN43" s="117"/>
      <c r="LGO43" s="117"/>
      <c r="LGP43" s="117"/>
      <c r="LGQ43" s="117"/>
      <c r="LGR43" s="117"/>
      <c r="LGS43" s="117"/>
      <c r="LGT43" s="117"/>
      <c r="LGU43" s="117"/>
      <c r="LGV43" s="117"/>
      <c r="LGW43" s="117"/>
      <c r="LGX43" s="117"/>
      <c r="LGY43" s="117"/>
      <c r="LGZ43" s="117"/>
      <c r="LHA43" s="117"/>
      <c r="LHB43" s="117"/>
      <c r="LHC43" s="117"/>
      <c r="LHD43" s="117"/>
      <c r="LHE43" s="117"/>
      <c r="LHF43" s="117"/>
      <c r="LHG43" s="117"/>
      <c r="LHH43" s="117"/>
      <c r="LHI43" s="117"/>
      <c r="LHJ43" s="117"/>
      <c r="LHK43" s="117"/>
      <c r="LHL43" s="117"/>
      <c r="LHM43" s="117"/>
      <c r="LHN43" s="117"/>
      <c r="LHO43" s="117"/>
      <c r="LHP43" s="117"/>
      <c r="LHQ43" s="117"/>
      <c r="LHR43" s="117"/>
      <c r="LHS43" s="117"/>
      <c r="LHT43" s="117"/>
      <c r="LHU43" s="117"/>
      <c r="LHV43" s="117"/>
      <c r="LHW43" s="117"/>
      <c r="LHX43" s="117"/>
      <c r="LHY43" s="117"/>
      <c r="LHZ43" s="117"/>
      <c r="LIA43" s="117"/>
      <c r="LIB43" s="117"/>
      <c r="LIC43" s="117"/>
      <c r="LID43" s="117"/>
      <c r="LIE43" s="117"/>
      <c r="LIF43" s="117"/>
      <c r="LIG43" s="117"/>
      <c r="LIH43" s="117"/>
      <c r="LII43" s="117"/>
      <c r="LIJ43" s="117"/>
      <c r="LIK43" s="117"/>
      <c r="LIL43" s="117"/>
      <c r="LIM43" s="117"/>
      <c r="LIN43" s="117"/>
      <c r="LIO43" s="117"/>
      <c r="LIP43" s="117"/>
      <c r="LIQ43" s="117"/>
      <c r="LIR43" s="117"/>
      <c r="LIS43" s="117"/>
      <c r="LIT43" s="117"/>
      <c r="LIU43" s="117"/>
      <c r="LIV43" s="117"/>
      <c r="LIW43" s="117"/>
      <c r="LIX43" s="117"/>
      <c r="LIY43" s="117"/>
      <c r="LIZ43" s="117"/>
      <c r="LJA43" s="117"/>
      <c r="LJB43" s="117"/>
      <c r="LJC43" s="117"/>
      <c r="LJD43" s="117"/>
      <c r="LJE43" s="117"/>
      <c r="LJF43" s="117"/>
      <c r="LJG43" s="117"/>
      <c r="LJH43" s="117"/>
      <c r="LJI43" s="117"/>
      <c r="LJJ43" s="117"/>
      <c r="LJK43" s="117"/>
      <c r="LJL43" s="117"/>
      <c r="LJM43" s="117"/>
      <c r="LJN43" s="117"/>
      <c r="LJO43" s="117"/>
      <c r="LJP43" s="117"/>
      <c r="LJQ43" s="117"/>
      <c r="LJR43" s="117"/>
      <c r="LJS43" s="117"/>
      <c r="LJT43" s="117"/>
      <c r="LJU43" s="117"/>
      <c r="LJV43" s="117"/>
      <c r="LJW43" s="117"/>
      <c r="LJX43" s="117"/>
      <c r="LJY43" s="117"/>
      <c r="LJZ43" s="117"/>
      <c r="LKA43" s="117"/>
      <c r="LKB43" s="117"/>
      <c r="LKC43" s="117"/>
      <c r="LKD43" s="117"/>
      <c r="LKE43" s="117"/>
      <c r="LKF43" s="117"/>
      <c r="LKG43" s="117"/>
      <c r="LKH43" s="117"/>
      <c r="LKI43" s="117"/>
      <c r="LKJ43" s="117"/>
      <c r="LKK43" s="117"/>
      <c r="LKL43" s="117"/>
      <c r="LKM43" s="117"/>
      <c r="LKN43" s="117"/>
      <c r="LKO43" s="117"/>
      <c r="LKP43" s="117"/>
      <c r="LKQ43" s="117"/>
      <c r="LKR43" s="117"/>
      <c r="LKS43" s="117"/>
      <c r="LKT43" s="117"/>
      <c r="LKU43" s="117"/>
      <c r="LKV43" s="117"/>
      <c r="LKW43" s="117"/>
      <c r="LKX43" s="117"/>
      <c r="LKY43" s="117"/>
      <c r="LKZ43" s="117"/>
      <c r="LLA43" s="117"/>
      <c r="LLB43" s="117"/>
      <c r="LLC43" s="117"/>
      <c r="LLD43" s="117"/>
      <c r="LLE43" s="117"/>
      <c r="LLF43" s="117"/>
      <c r="LLG43" s="117"/>
      <c r="LLH43" s="117"/>
      <c r="LLI43" s="117"/>
      <c r="LLJ43" s="117"/>
      <c r="LLK43" s="117"/>
      <c r="LLL43" s="117"/>
      <c r="LLM43" s="117"/>
      <c r="LLN43" s="117"/>
      <c r="LLO43" s="117"/>
      <c r="LLP43" s="117"/>
      <c r="LLQ43" s="117"/>
      <c r="LLR43" s="117"/>
      <c r="LLS43" s="117"/>
      <c r="LLT43" s="117"/>
      <c r="LLU43" s="117"/>
      <c r="LLV43" s="117"/>
      <c r="LLW43" s="117"/>
      <c r="LLX43" s="117"/>
      <c r="LLY43" s="117"/>
      <c r="LLZ43" s="117"/>
      <c r="LMA43" s="117"/>
      <c r="LMB43" s="117"/>
      <c r="LMC43" s="117"/>
      <c r="LMD43" s="117"/>
      <c r="LME43" s="117"/>
      <c r="LMF43" s="117"/>
      <c r="LMG43" s="117"/>
      <c r="LMH43" s="117"/>
      <c r="LMI43" s="117"/>
      <c r="LMJ43" s="117"/>
      <c r="LMK43" s="117"/>
      <c r="LML43" s="117"/>
      <c r="LMM43" s="117"/>
      <c r="LMN43" s="117"/>
      <c r="LMO43" s="117"/>
      <c r="LMP43" s="117"/>
      <c r="LMQ43" s="117"/>
      <c r="LMR43" s="117"/>
      <c r="LMS43" s="117"/>
      <c r="LMT43" s="117"/>
      <c r="LMU43" s="117"/>
      <c r="LMV43" s="117"/>
      <c r="LMW43" s="117"/>
      <c r="LMX43" s="117"/>
      <c r="LMY43" s="117"/>
      <c r="LMZ43" s="117"/>
      <c r="LNA43" s="117"/>
      <c r="LNB43" s="117"/>
      <c r="LNC43" s="117"/>
      <c r="LND43" s="117"/>
      <c r="LNE43" s="117"/>
      <c r="LNF43" s="117"/>
      <c r="LNG43" s="117"/>
      <c r="LNH43" s="117"/>
      <c r="LNI43" s="117"/>
      <c r="LNJ43" s="117"/>
      <c r="LNK43" s="117"/>
      <c r="LNL43" s="117"/>
      <c r="LNM43" s="117"/>
      <c r="LNN43" s="117"/>
      <c r="LNO43" s="117"/>
      <c r="LNP43" s="117"/>
      <c r="LNQ43" s="117"/>
      <c r="LNR43" s="117"/>
      <c r="LNS43" s="117"/>
      <c r="LNT43" s="117"/>
      <c r="LNU43" s="117"/>
      <c r="LNV43" s="117"/>
      <c r="LNW43" s="117"/>
      <c r="LNX43" s="117"/>
      <c r="LNY43" s="117"/>
      <c r="LNZ43" s="117"/>
      <c r="LOA43" s="117"/>
      <c r="LOB43" s="117"/>
      <c r="LOC43" s="117"/>
      <c r="LOD43" s="117"/>
      <c r="LOE43" s="117"/>
      <c r="LOF43" s="117"/>
      <c r="LOG43" s="117"/>
      <c r="LOH43" s="117"/>
      <c r="LOI43" s="117"/>
      <c r="LOJ43" s="117"/>
      <c r="LOK43" s="117"/>
      <c r="LOL43" s="117"/>
      <c r="LOM43" s="117"/>
      <c r="LON43" s="117"/>
      <c r="LOO43" s="117"/>
      <c r="LOP43" s="117"/>
      <c r="LOQ43" s="117"/>
      <c r="LOR43" s="117"/>
      <c r="LOS43" s="117"/>
      <c r="LOT43" s="117"/>
      <c r="LOU43" s="117"/>
      <c r="LOV43" s="117"/>
      <c r="LOW43" s="117"/>
      <c r="LOX43" s="117"/>
      <c r="LOY43" s="117"/>
      <c r="LOZ43" s="117"/>
      <c r="LPA43" s="117"/>
      <c r="LPB43" s="117"/>
      <c r="LPC43" s="117"/>
      <c r="LPD43" s="117"/>
      <c r="LPE43" s="117"/>
      <c r="LPF43" s="117"/>
      <c r="LPG43" s="117"/>
      <c r="LPH43" s="117"/>
      <c r="LPI43" s="117"/>
      <c r="LPJ43" s="117"/>
      <c r="LPK43" s="117"/>
      <c r="LPL43" s="117"/>
      <c r="LPM43" s="117"/>
      <c r="LPN43" s="117"/>
      <c r="LPO43" s="117"/>
      <c r="LPP43" s="117"/>
      <c r="LPQ43" s="117"/>
      <c r="LPR43" s="117"/>
      <c r="LPS43" s="117"/>
      <c r="LPT43" s="117"/>
      <c r="LPU43" s="117"/>
      <c r="LPV43" s="117"/>
      <c r="LPW43" s="117"/>
      <c r="LPX43" s="117"/>
      <c r="LPY43" s="117"/>
      <c r="LPZ43" s="117"/>
      <c r="LQA43" s="117"/>
      <c r="LQB43" s="117"/>
      <c r="LQC43" s="117"/>
      <c r="LQD43" s="117"/>
      <c r="LQE43" s="117"/>
      <c r="LQF43" s="117"/>
      <c r="LQG43" s="117"/>
      <c r="LQH43" s="117"/>
      <c r="LQI43" s="117"/>
      <c r="LQJ43" s="117"/>
      <c r="LQK43" s="117"/>
      <c r="LQL43" s="117"/>
      <c r="LQM43" s="117"/>
      <c r="LQN43" s="117"/>
      <c r="LQO43" s="117"/>
      <c r="LQP43" s="117"/>
      <c r="LQQ43" s="117"/>
      <c r="LQR43" s="117"/>
      <c r="LQS43" s="117"/>
      <c r="LQT43" s="117"/>
      <c r="LQU43" s="117"/>
      <c r="LQV43" s="117"/>
      <c r="LQW43" s="117"/>
      <c r="LQX43" s="117"/>
      <c r="LQY43" s="117"/>
      <c r="LQZ43" s="117"/>
      <c r="LRA43" s="117"/>
      <c r="LRB43" s="117"/>
      <c r="LRC43" s="117"/>
      <c r="LRD43" s="117"/>
      <c r="LRE43" s="117"/>
      <c r="LRF43" s="117"/>
      <c r="LRG43" s="117"/>
      <c r="LRH43" s="117"/>
      <c r="LRI43" s="117"/>
      <c r="LRJ43" s="117"/>
      <c r="LRK43" s="117"/>
      <c r="LRL43" s="117"/>
      <c r="LRM43" s="117"/>
      <c r="LRN43" s="117"/>
      <c r="LRO43" s="117"/>
      <c r="LRP43" s="117"/>
      <c r="LRQ43" s="117"/>
      <c r="LRR43" s="117"/>
      <c r="LRS43" s="117"/>
      <c r="LRT43" s="117"/>
      <c r="LRU43" s="117"/>
      <c r="LRV43" s="117"/>
      <c r="LRW43" s="117"/>
      <c r="LRX43" s="117"/>
      <c r="LRY43" s="117"/>
      <c r="LRZ43" s="117"/>
      <c r="LSA43" s="117"/>
      <c r="LSB43" s="117"/>
      <c r="LSC43" s="117"/>
      <c r="LSD43" s="117"/>
      <c r="LSE43" s="117"/>
      <c r="LSF43" s="117"/>
      <c r="LSG43" s="117"/>
      <c r="LSH43" s="117"/>
      <c r="LSI43" s="117"/>
      <c r="LSJ43" s="117"/>
      <c r="LSK43" s="117"/>
      <c r="LSL43" s="117"/>
      <c r="LSM43" s="117"/>
      <c r="LSN43" s="117"/>
      <c r="LSO43" s="117"/>
      <c r="LSP43" s="117"/>
      <c r="LSQ43" s="117"/>
      <c r="LSR43" s="117"/>
      <c r="LSS43" s="117"/>
      <c r="LST43" s="117"/>
      <c r="LSU43" s="117"/>
      <c r="LSV43" s="117"/>
      <c r="LSW43" s="117"/>
      <c r="LSX43" s="117"/>
      <c r="LSY43" s="117"/>
      <c r="LSZ43" s="117"/>
      <c r="LTA43" s="117"/>
      <c r="LTB43" s="117"/>
      <c r="LTC43" s="117"/>
      <c r="LTD43" s="117"/>
      <c r="LTE43" s="117"/>
      <c r="LTF43" s="117"/>
      <c r="LTG43" s="117"/>
      <c r="LTH43" s="117"/>
      <c r="LTI43" s="117"/>
      <c r="LTJ43" s="117"/>
      <c r="LTK43" s="117"/>
      <c r="LTL43" s="117"/>
      <c r="LTM43" s="117"/>
      <c r="LTN43" s="117"/>
      <c r="LTO43" s="117"/>
      <c r="LTP43" s="117"/>
      <c r="LTQ43" s="117"/>
      <c r="LTR43" s="117"/>
      <c r="LTS43" s="117"/>
      <c r="LTT43" s="117"/>
      <c r="LTU43" s="117"/>
      <c r="LTV43" s="117"/>
      <c r="LTW43" s="117"/>
      <c r="LTX43" s="117"/>
      <c r="LTY43" s="117"/>
      <c r="LTZ43" s="117"/>
      <c r="LUA43" s="117"/>
      <c r="LUB43" s="117"/>
      <c r="LUC43" s="117"/>
      <c r="LUD43" s="117"/>
      <c r="LUE43" s="117"/>
      <c r="LUF43" s="117"/>
      <c r="LUG43" s="117"/>
      <c r="LUH43" s="117"/>
      <c r="LUI43" s="117"/>
      <c r="LUJ43" s="117"/>
      <c r="LUK43" s="117"/>
      <c r="LUL43" s="117"/>
      <c r="LUM43" s="117"/>
      <c r="LUN43" s="117"/>
      <c r="LUO43" s="117"/>
      <c r="LUP43" s="117"/>
      <c r="LUQ43" s="117"/>
      <c r="LUR43" s="117"/>
      <c r="LUS43" s="117"/>
      <c r="LUT43" s="117"/>
      <c r="LUU43" s="117"/>
      <c r="LUV43" s="117"/>
      <c r="LUW43" s="117"/>
      <c r="LUX43" s="117"/>
      <c r="LUY43" s="117"/>
      <c r="LUZ43" s="117"/>
      <c r="LVA43" s="117"/>
      <c r="LVB43" s="117"/>
      <c r="LVC43" s="117"/>
      <c r="LVD43" s="117"/>
      <c r="LVE43" s="117"/>
      <c r="LVF43" s="117"/>
      <c r="LVG43" s="117"/>
      <c r="LVH43" s="117"/>
      <c r="LVI43" s="117"/>
      <c r="LVJ43" s="117"/>
      <c r="LVK43" s="117"/>
      <c r="LVL43" s="117"/>
      <c r="LVM43" s="117"/>
      <c r="LVN43" s="117"/>
      <c r="LVO43" s="117"/>
      <c r="LVP43" s="117"/>
      <c r="LVQ43" s="117"/>
      <c r="LVR43" s="117"/>
      <c r="LVS43" s="117"/>
      <c r="LVT43" s="117"/>
      <c r="LVU43" s="117"/>
      <c r="LVV43" s="117"/>
      <c r="LVW43" s="117"/>
      <c r="LVX43" s="117"/>
      <c r="LVY43" s="117"/>
      <c r="LVZ43" s="117"/>
      <c r="LWA43" s="117"/>
      <c r="LWB43" s="117"/>
      <c r="LWC43" s="117"/>
      <c r="LWD43" s="117"/>
      <c r="LWE43" s="117"/>
      <c r="LWF43" s="117"/>
      <c r="LWG43" s="117"/>
      <c r="LWH43" s="117"/>
      <c r="LWI43" s="117"/>
      <c r="LWJ43" s="117"/>
      <c r="LWK43" s="117"/>
      <c r="LWL43" s="117"/>
      <c r="LWM43" s="117"/>
      <c r="LWN43" s="117"/>
      <c r="LWO43" s="117"/>
      <c r="LWP43" s="117"/>
      <c r="LWQ43" s="117"/>
      <c r="LWR43" s="117"/>
      <c r="LWS43" s="117"/>
      <c r="LWT43" s="117"/>
      <c r="LWU43" s="117"/>
      <c r="LWV43" s="117"/>
      <c r="LWW43" s="117"/>
      <c r="LWX43" s="117"/>
      <c r="LWY43" s="117"/>
      <c r="LWZ43" s="117"/>
      <c r="LXA43" s="117"/>
      <c r="LXB43" s="117"/>
      <c r="LXC43" s="117"/>
      <c r="LXD43" s="117"/>
      <c r="LXE43" s="117"/>
      <c r="LXF43" s="117"/>
      <c r="LXG43" s="117"/>
      <c r="LXH43" s="117"/>
      <c r="LXI43" s="117"/>
      <c r="LXJ43" s="117"/>
      <c r="LXK43" s="117"/>
      <c r="LXL43" s="117"/>
      <c r="LXM43" s="117"/>
      <c r="LXN43" s="117"/>
      <c r="LXO43" s="117"/>
      <c r="LXP43" s="117"/>
      <c r="LXQ43" s="117"/>
      <c r="LXR43" s="117"/>
      <c r="LXS43" s="117"/>
      <c r="LXT43" s="117"/>
      <c r="LXU43" s="117"/>
      <c r="LXV43" s="117"/>
      <c r="LXW43" s="117"/>
      <c r="LXX43" s="117"/>
      <c r="LXY43" s="117"/>
      <c r="LXZ43" s="117"/>
      <c r="LYA43" s="117"/>
      <c r="LYB43" s="117"/>
      <c r="LYC43" s="117"/>
      <c r="LYD43" s="117"/>
      <c r="LYE43" s="117"/>
      <c r="LYF43" s="117"/>
      <c r="LYG43" s="117"/>
      <c r="LYH43" s="117"/>
      <c r="LYI43" s="117"/>
      <c r="LYJ43" s="117"/>
      <c r="LYK43" s="117"/>
      <c r="LYL43" s="117"/>
      <c r="LYM43" s="117"/>
      <c r="LYN43" s="117"/>
      <c r="LYO43" s="117"/>
      <c r="LYP43" s="117"/>
      <c r="LYQ43" s="117"/>
      <c r="LYR43" s="117"/>
      <c r="LYS43" s="117"/>
      <c r="LYT43" s="117"/>
      <c r="LYU43" s="117"/>
      <c r="LYV43" s="117"/>
      <c r="LYW43" s="117"/>
      <c r="LYX43" s="117"/>
      <c r="LYY43" s="117"/>
      <c r="LYZ43" s="117"/>
      <c r="LZA43" s="117"/>
      <c r="LZB43" s="117"/>
      <c r="LZC43" s="117"/>
      <c r="LZD43" s="117"/>
      <c r="LZE43" s="117"/>
      <c r="LZF43" s="117"/>
      <c r="LZG43" s="117"/>
      <c r="LZH43" s="117"/>
      <c r="LZI43" s="117"/>
      <c r="LZJ43" s="117"/>
      <c r="LZK43" s="117"/>
      <c r="LZL43" s="117"/>
      <c r="LZM43" s="117"/>
      <c r="LZN43" s="117"/>
      <c r="LZO43" s="117"/>
      <c r="LZP43" s="117"/>
      <c r="LZQ43" s="117"/>
      <c r="LZR43" s="117"/>
      <c r="LZS43" s="117"/>
      <c r="LZT43" s="117"/>
      <c r="LZU43" s="117"/>
      <c r="LZV43" s="117"/>
      <c r="LZW43" s="117"/>
      <c r="LZX43" s="117"/>
      <c r="LZY43" s="117"/>
      <c r="LZZ43" s="117"/>
      <c r="MAA43" s="117"/>
      <c r="MAB43" s="117"/>
      <c r="MAC43" s="117"/>
      <c r="MAD43" s="117"/>
      <c r="MAE43" s="117"/>
      <c r="MAF43" s="117"/>
      <c r="MAG43" s="117"/>
      <c r="MAH43" s="117"/>
      <c r="MAI43" s="117"/>
      <c r="MAJ43" s="117"/>
      <c r="MAK43" s="117"/>
      <c r="MAL43" s="117"/>
      <c r="MAM43" s="117"/>
      <c r="MAN43" s="117"/>
      <c r="MAO43" s="117"/>
      <c r="MAP43" s="117"/>
      <c r="MAQ43" s="117"/>
      <c r="MAR43" s="117"/>
      <c r="MAS43" s="117"/>
      <c r="MAT43" s="117"/>
      <c r="MAU43" s="117"/>
      <c r="MAV43" s="117"/>
      <c r="MAW43" s="117"/>
      <c r="MAX43" s="117"/>
      <c r="MAY43" s="117"/>
      <c r="MAZ43" s="117"/>
      <c r="MBA43" s="117"/>
      <c r="MBB43" s="117"/>
      <c r="MBC43" s="117"/>
      <c r="MBD43" s="117"/>
      <c r="MBE43" s="117"/>
      <c r="MBF43" s="117"/>
      <c r="MBG43" s="117"/>
      <c r="MBH43" s="117"/>
      <c r="MBI43" s="117"/>
      <c r="MBJ43" s="117"/>
      <c r="MBK43" s="117"/>
      <c r="MBL43" s="117"/>
      <c r="MBM43" s="117"/>
      <c r="MBN43" s="117"/>
      <c r="MBO43" s="117"/>
      <c r="MBP43" s="117"/>
      <c r="MBQ43" s="117"/>
      <c r="MBR43" s="117"/>
      <c r="MBS43" s="117"/>
      <c r="MBT43" s="117"/>
      <c r="MBU43" s="117"/>
      <c r="MBV43" s="117"/>
      <c r="MBW43" s="117"/>
      <c r="MBX43" s="117"/>
      <c r="MBY43" s="117"/>
      <c r="MBZ43" s="117"/>
      <c r="MCA43" s="117"/>
      <c r="MCB43" s="117"/>
      <c r="MCC43" s="117"/>
      <c r="MCD43" s="117"/>
      <c r="MCE43" s="117"/>
      <c r="MCF43" s="117"/>
      <c r="MCG43" s="117"/>
      <c r="MCH43" s="117"/>
      <c r="MCI43" s="117"/>
      <c r="MCJ43" s="117"/>
      <c r="MCK43" s="117"/>
      <c r="MCL43" s="117"/>
      <c r="MCM43" s="117"/>
      <c r="MCN43" s="117"/>
      <c r="MCO43" s="117"/>
      <c r="MCP43" s="117"/>
      <c r="MCQ43" s="117"/>
      <c r="MCR43" s="117"/>
      <c r="MCS43" s="117"/>
      <c r="MCT43" s="117"/>
      <c r="MCU43" s="117"/>
      <c r="MCV43" s="117"/>
      <c r="MCW43" s="117"/>
      <c r="MCX43" s="117"/>
      <c r="MCY43" s="117"/>
      <c r="MCZ43" s="117"/>
      <c r="MDA43" s="117"/>
      <c r="MDB43" s="117"/>
      <c r="MDC43" s="117"/>
      <c r="MDD43" s="117"/>
      <c r="MDE43" s="117"/>
      <c r="MDF43" s="117"/>
      <c r="MDG43" s="117"/>
      <c r="MDH43" s="117"/>
      <c r="MDI43" s="117"/>
      <c r="MDJ43" s="117"/>
      <c r="MDK43" s="117"/>
      <c r="MDL43" s="117"/>
      <c r="MDM43" s="117"/>
      <c r="MDN43" s="117"/>
      <c r="MDO43" s="117"/>
      <c r="MDP43" s="117"/>
      <c r="MDQ43" s="117"/>
      <c r="MDR43" s="117"/>
      <c r="MDS43" s="117"/>
      <c r="MDT43" s="117"/>
      <c r="MDU43" s="117"/>
      <c r="MDV43" s="117"/>
      <c r="MDW43" s="117"/>
      <c r="MDX43" s="117"/>
      <c r="MDY43" s="117"/>
      <c r="MDZ43" s="117"/>
      <c r="MEA43" s="117"/>
      <c r="MEB43" s="117"/>
      <c r="MEC43" s="117"/>
      <c r="MED43" s="117"/>
      <c r="MEE43" s="117"/>
      <c r="MEF43" s="117"/>
      <c r="MEG43" s="117"/>
      <c r="MEH43" s="117"/>
      <c r="MEI43" s="117"/>
      <c r="MEJ43" s="117"/>
      <c r="MEK43" s="117"/>
      <c r="MEL43" s="117"/>
      <c r="MEM43" s="117"/>
      <c r="MEN43" s="117"/>
      <c r="MEO43" s="117"/>
      <c r="MEP43" s="117"/>
      <c r="MEQ43" s="117"/>
      <c r="MER43" s="117"/>
      <c r="MES43" s="117"/>
      <c r="MET43" s="117"/>
      <c r="MEU43" s="117"/>
      <c r="MEV43" s="117"/>
      <c r="MEW43" s="117"/>
      <c r="MEX43" s="117"/>
      <c r="MEY43" s="117"/>
      <c r="MEZ43" s="117"/>
      <c r="MFA43" s="117"/>
      <c r="MFB43" s="117"/>
      <c r="MFC43" s="117"/>
      <c r="MFD43" s="117"/>
      <c r="MFE43" s="117"/>
      <c r="MFF43" s="117"/>
      <c r="MFG43" s="117"/>
      <c r="MFH43" s="117"/>
      <c r="MFI43" s="117"/>
      <c r="MFJ43" s="117"/>
      <c r="MFK43" s="117"/>
      <c r="MFL43" s="117"/>
      <c r="MFM43" s="117"/>
      <c r="MFN43" s="117"/>
      <c r="MFO43" s="117"/>
      <c r="MFP43" s="117"/>
      <c r="MFQ43" s="117"/>
      <c r="MFR43" s="117"/>
      <c r="MFS43" s="117"/>
      <c r="MFT43" s="117"/>
      <c r="MFU43" s="117"/>
      <c r="MFV43" s="117"/>
      <c r="MFW43" s="117"/>
      <c r="MFX43" s="117"/>
      <c r="MFY43" s="117"/>
      <c r="MFZ43" s="117"/>
      <c r="MGA43" s="117"/>
      <c r="MGB43" s="117"/>
      <c r="MGC43" s="117"/>
      <c r="MGD43" s="117"/>
      <c r="MGE43" s="117"/>
      <c r="MGF43" s="117"/>
      <c r="MGG43" s="117"/>
      <c r="MGH43" s="117"/>
      <c r="MGI43" s="117"/>
      <c r="MGJ43" s="117"/>
      <c r="MGK43" s="117"/>
      <c r="MGL43" s="117"/>
      <c r="MGM43" s="117"/>
      <c r="MGN43" s="117"/>
      <c r="MGO43" s="117"/>
      <c r="MGP43" s="117"/>
      <c r="MGQ43" s="117"/>
      <c r="MGR43" s="117"/>
      <c r="MGS43" s="117"/>
      <c r="MGT43" s="117"/>
      <c r="MGU43" s="117"/>
      <c r="MGV43" s="117"/>
      <c r="MGW43" s="117"/>
      <c r="MGX43" s="117"/>
      <c r="MGY43" s="117"/>
      <c r="MGZ43" s="117"/>
      <c r="MHA43" s="117"/>
      <c r="MHB43" s="117"/>
      <c r="MHC43" s="117"/>
      <c r="MHD43" s="117"/>
      <c r="MHE43" s="117"/>
      <c r="MHF43" s="117"/>
      <c r="MHG43" s="117"/>
      <c r="MHH43" s="117"/>
      <c r="MHI43" s="117"/>
      <c r="MHJ43" s="117"/>
      <c r="MHK43" s="117"/>
      <c r="MHL43" s="117"/>
      <c r="MHM43" s="117"/>
      <c r="MHN43" s="117"/>
      <c r="MHO43" s="117"/>
      <c r="MHP43" s="117"/>
      <c r="MHQ43" s="117"/>
      <c r="MHR43" s="117"/>
      <c r="MHS43" s="117"/>
      <c r="MHT43" s="117"/>
      <c r="MHU43" s="117"/>
      <c r="MHV43" s="117"/>
      <c r="MHW43" s="117"/>
      <c r="MHX43" s="117"/>
      <c r="MHY43" s="117"/>
      <c r="MHZ43" s="117"/>
      <c r="MIA43" s="117"/>
      <c r="MIB43" s="117"/>
      <c r="MIC43" s="117"/>
      <c r="MID43" s="117"/>
      <c r="MIE43" s="117"/>
      <c r="MIF43" s="117"/>
      <c r="MIG43" s="117"/>
      <c r="MIH43" s="117"/>
      <c r="MII43" s="117"/>
      <c r="MIJ43" s="117"/>
      <c r="MIK43" s="117"/>
      <c r="MIL43" s="117"/>
      <c r="MIM43" s="117"/>
      <c r="MIN43" s="117"/>
      <c r="MIO43" s="117"/>
      <c r="MIP43" s="117"/>
      <c r="MIQ43" s="117"/>
      <c r="MIR43" s="117"/>
      <c r="MIS43" s="117"/>
      <c r="MIT43" s="117"/>
      <c r="MIU43" s="117"/>
      <c r="MIV43" s="117"/>
      <c r="MIW43" s="117"/>
      <c r="MIX43" s="117"/>
      <c r="MIY43" s="117"/>
      <c r="MIZ43" s="117"/>
      <c r="MJA43" s="117"/>
      <c r="MJB43" s="117"/>
      <c r="MJC43" s="117"/>
      <c r="MJD43" s="117"/>
      <c r="MJE43" s="117"/>
      <c r="MJF43" s="117"/>
      <c r="MJG43" s="117"/>
      <c r="MJH43" s="117"/>
      <c r="MJI43" s="117"/>
      <c r="MJJ43" s="117"/>
      <c r="MJK43" s="117"/>
      <c r="MJL43" s="117"/>
      <c r="MJM43" s="117"/>
      <c r="MJN43" s="117"/>
      <c r="MJO43" s="117"/>
      <c r="MJP43" s="117"/>
      <c r="MJQ43" s="117"/>
      <c r="MJR43" s="117"/>
      <c r="MJS43" s="117"/>
      <c r="MJT43" s="117"/>
      <c r="MJU43" s="117"/>
      <c r="MJV43" s="117"/>
      <c r="MJW43" s="117"/>
      <c r="MJX43" s="117"/>
      <c r="MJY43" s="117"/>
      <c r="MJZ43" s="117"/>
      <c r="MKA43" s="117"/>
      <c r="MKB43" s="117"/>
      <c r="MKC43" s="117"/>
      <c r="MKD43" s="117"/>
      <c r="MKE43" s="117"/>
      <c r="MKF43" s="117"/>
      <c r="MKG43" s="117"/>
      <c r="MKH43" s="117"/>
      <c r="MKI43" s="117"/>
      <c r="MKJ43" s="117"/>
      <c r="MKK43" s="117"/>
      <c r="MKL43" s="117"/>
      <c r="MKM43" s="117"/>
      <c r="MKN43" s="117"/>
      <c r="MKO43" s="117"/>
      <c r="MKP43" s="117"/>
      <c r="MKQ43" s="117"/>
      <c r="MKR43" s="117"/>
      <c r="MKS43" s="117"/>
      <c r="MKT43" s="117"/>
      <c r="MKU43" s="117"/>
      <c r="MKV43" s="117"/>
      <c r="MKW43" s="117"/>
      <c r="MKX43" s="117"/>
      <c r="MKY43" s="117"/>
      <c r="MKZ43" s="117"/>
      <c r="MLA43" s="117"/>
      <c r="MLB43" s="117"/>
      <c r="MLC43" s="117"/>
      <c r="MLD43" s="117"/>
      <c r="MLE43" s="117"/>
      <c r="MLF43" s="117"/>
      <c r="MLG43" s="117"/>
      <c r="MLH43" s="117"/>
      <c r="MLI43" s="117"/>
      <c r="MLJ43" s="117"/>
      <c r="MLK43" s="117"/>
      <c r="MLL43" s="117"/>
      <c r="MLM43" s="117"/>
      <c r="MLN43" s="117"/>
      <c r="MLO43" s="117"/>
      <c r="MLP43" s="117"/>
      <c r="MLQ43" s="117"/>
      <c r="MLR43" s="117"/>
      <c r="MLS43" s="117"/>
      <c r="MLT43" s="117"/>
      <c r="MLU43" s="117"/>
      <c r="MLV43" s="117"/>
      <c r="MLW43" s="117"/>
      <c r="MLX43" s="117"/>
      <c r="MLY43" s="117"/>
      <c r="MLZ43" s="117"/>
      <c r="MMA43" s="117"/>
      <c r="MMB43" s="117"/>
      <c r="MMC43" s="117"/>
      <c r="MMD43" s="117"/>
      <c r="MME43" s="117"/>
      <c r="MMF43" s="117"/>
      <c r="MMG43" s="117"/>
      <c r="MMH43" s="117"/>
      <c r="MMI43" s="117"/>
      <c r="MMJ43" s="117"/>
      <c r="MMK43" s="117"/>
      <c r="MML43" s="117"/>
      <c r="MMM43" s="117"/>
      <c r="MMN43" s="117"/>
      <c r="MMO43" s="117"/>
      <c r="MMP43" s="117"/>
      <c r="MMQ43" s="117"/>
      <c r="MMR43" s="117"/>
      <c r="MMS43" s="117"/>
      <c r="MMT43" s="117"/>
      <c r="MMU43" s="117"/>
      <c r="MMV43" s="117"/>
      <c r="MMW43" s="117"/>
      <c r="MMX43" s="117"/>
      <c r="MMY43" s="117"/>
      <c r="MMZ43" s="117"/>
      <c r="MNA43" s="117"/>
      <c r="MNB43" s="117"/>
      <c r="MNC43" s="117"/>
      <c r="MND43" s="117"/>
      <c r="MNE43" s="117"/>
      <c r="MNF43" s="117"/>
      <c r="MNG43" s="117"/>
      <c r="MNH43" s="117"/>
      <c r="MNI43" s="117"/>
      <c r="MNJ43" s="117"/>
      <c r="MNK43" s="117"/>
      <c r="MNL43" s="117"/>
      <c r="MNM43" s="117"/>
      <c r="MNN43" s="117"/>
      <c r="MNO43" s="117"/>
      <c r="MNP43" s="117"/>
      <c r="MNQ43" s="117"/>
      <c r="MNR43" s="117"/>
      <c r="MNS43" s="117"/>
      <c r="MNT43" s="117"/>
      <c r="MNU43" s="117"/>
      <c r="MNV43" s="117"/>
      <c r="MNW43" s="117"/>
      <c r="MNX43" s="117"/>
      <c r="MNY43" s="117"/>
      <c r="MNZ43" s="117"/>
      <c r="MOA43" s="117"/>
      <c r="MOB43" s="117"/>
      <c r="MOC43" s="117"/>
      <c r="MOD43" s="117"/>
      <c r="MOE43" s="117"/>
      <c r="MOF43" s="117"/>
      <c r="MOG43" s="117"/>
      <c r="MOH43" s="117"/>
      <c r="MOI43" s="117"/>
      <c r="MOJ43" s="117"/>
      <c r="MOK43" s="117"/>
      <c r="MOL43" s="117"/>
      <c r="MOM43" s="117"/>
      <c r="MON43" s="117"/>
      <c r="MOO43" s="117"/>
      <c r="MOP43" s="117"/>
      <c r="MOQ43" s="117"/>
      <c r="MOR43" s="117"/>
      <c r="MOS43" s="117"/>
      <c r="MOT43" s="117"/>
      <c r="MOU43" s="117"/>
      <c r="MOV43" s="117"/>
      <c r="MOW43" s="117"/>
      <c r="MOX43" s="117"/>
      <c r="MOY43" s="117"/>
      <c r="MOZ43" s="117"/>
      <c r="MPA43" s="117"/>
      <c r="MPB43" s="117"/>
      <c r="MPC43" s="117"/>
      <c r="MPD43" s="117"/>
      <c r="MPE43" s="117"/>
      <c r="MPF43" s="117"/>
      <c r="MPG43" s="117"/>
      <c r="MPH43" s="117"/>
      <c r="MPI43" s="117"/>
      <c r="MPJ43" s="117"/>
      <c r="MPK43" s="117"/>
      <c r="MPL43" s="117"/>
      <c r="MPM43" s="117"/>
      <c r="MPN43" s="117"/>
      <c r="MPO43" s="117"/>
      <c r="MPP43" s="117"/>
      <c r="MPQ43" s="117"/>
      <c r="MPR43" s="117"/>
      <c r="MPS43" s="117"/>
      <c r="MPT43" s="117"/>
      <c r="MPU43" s="117"/>
      <c r="MPV43" s="117"/>
      <c r="MPW43" s="117"/>
      <c r="MPX43" s="117"/>
      <c r="MPY43" s="117"/>
      <c r="MPZ43" s="117"/>
      <c r="MQA43" s="117"/>
      <c r="MQB43" s="117"/>
      <c r="MQC43" s="117"/>
      <c r="MQD43" s="117"/>
      <c r="MQE43" s="117"/>
      <c r="MQF43" s="117"/>
      <c r="MQG43" s="117"/>
      <c r="MQH43" s="117"/>
      <c r="MQI43" s="117"/>
      <c r="MQJ43" s="117"/>
      <c r="MQK43" s="117"/>
      <c r="MQL43" s="117"/>
      <c r="MQM43" s="117"/>
      <c r="MQN43" s="117"/>
      <c r="MQO43" s="117"/>
      <c r="MQP43" s="117"/>
      <c r="MQQ43" s="117"/>
      <c r="MQR43" s="117"/>
      <c r="MQS43" s="117"/>
      <c r="MQT43" s="117"/>
      <c r="MQU43" s="117"/>
      <c r="MQV43" s="117"/>
      <c r="MQW43" s="117"/>
      <c r="MQX43" s="117"/>
      <c r="MQY43" s="117"/>
      <c r="MQZ43" s="117"/>
      <c r="MRA43" s="117"/>
      <c r="MRB43" s="117"/>
      <c r="MRC43" s="117"/>
      <c r="MRD43" s="117"/>
      <c r="MRE43" s="117"/>
      <c r="MRF43" s="117"/>
      <c r="MRG43" s="117"/>
      <c r="MRH43" s="117"/>
      <c r="MRI43" s="117"/>
      <c r="MRJ43" s="117"/>
      <c r="MRK43" s="117"/>
      <c r="MRL43" s="117"/>
      <c r="MRM43" s="117"/>
      <c r="MRN43" s="117"/>
      <c r="MRO43" s="117"/>
      <c r="MRP43" s="117"/>
      <c r="MRQ43" s="117"/>
      <c r="MRR43" s="117"/>
      <c r="MRS43" s="117"/>
      <c r="MRT43" s="117"/>
      <c r="MRU43" s="117"/>
      <c r="MRV43" s="117"/>
      <c r="MRW43" s="117"/>
      <c r="MRX43" s="117"/>
      <c r="MRY43" s="117"/>
      <c r="MRZ43" s="117"/>
      <c r="MSA43" s="117"/>
      <c r="MSB43" s="117"/>
      <c r="MSC43" s="117"/>
      <c r="MSD43" s="117"/>
      <c r="MSE43" s="117"/>
      <c r="MSF43" s="117"/>
      <c r="MSG43" s="117"/>
      <c r="MSH43" s="117"/>
      <c r="MSI43" s="117"/>
      <c r="MSJ43" s="117"/>
      <c r="MSK43" s="117"/>
      <c r="MSL43" s="117"/>
      <c r="MSM43" s="117"/>
      <c r="MSN43" s="117"/>
      <c r="MSO43" s="117"/>
      <c r="MSP43" s="117"/>
      <c r="MSQ43" s="117"/>
      <c r="MSR43" s="117"/>
      <c r="MSS43" s="117"/>
      <c r="MST43" s="117"/>
      <c r="MSU43" s="117"/>
      <c r="MSV43" s="117"/>
      <c r="MSW43" s="117"/>
      <c r="MSX43" s="117"/>
      <c r="MSY43" s="117"/>
      <c r="MSZ43" s="117"/>
      <c r="MTA43" s="117"/>
      <c r="MTB43" s="117"/>
      <c r="MTC43" s="117"/>
      <c r="MTD43" s="117"/>
      <c r="MTE43" s="117"/>
      <c r="MTF43" s="117"/>
      <c r="MTG43" s="117"/>
      <c r="MTH43" s="117"/>
      <c r="MTI43" s="117"/>
      <c r="MTJ43" s="117"/>
      <c r="MTK43" s="117"/>
      <c r="MTL43" s="117"/>
      <c r="MTM43" s="117"/>
      <c r="MTN43" s="117"/>
      <c r="MTO43" s="117"/>
      <c r="MTP43" s="117"/>
      <c r="MTQ43" s="117"/>
      <c r="MTR43" s="117"/>
      <c r="MTS43" s="117"/>
      <c r="MTT43" s="117"/>
      <c r="MTU43" s="117"/>
      <c r="MTV43" s="117"/>
      <c r="MTW43" s="117"/>
      <c r="MTX43" s="117"/>
      <c r="MTY43" s="117"/>
      <c r="MTZ43" s="117"/>
      <c r="MUA43" s="117"/>
      <c r="MUB43" s="117"/>
      <c r="MUC43" s="117"/>
      <c r="MUD43" s="117"/>
      <c r="MUE43" s="117"/>
      <c r="MUF43" s="117"/>
      <c r="MUG43" s="117"/>
      <c r="MUH43" s="117"/>
      <c r="MUI43" s="117"/>
      <c r="MUJ43" s="117"/>
      <c r="MUK43" s="117"/>
      <c r="MUL43" s="117"/>
      <c r="MUM43" s="117"/>
      <c r="MUN43" s="117"/>
      <c r="MUO43" s="117"/>
      <c r="MUP43" s="117"/>
      <c r="MUQ43" s="117"/>
      <c r="MUR43" s="117"/>
      <c r="MUS43" s="117"/>
      <c r="MUT43" s="117"/>
      <c r="MUU43" s="117"/>
      <c r="MUV43" s="117"/>
      <c r="MUW43" s="117"/>
      <c r="MUX43" s="117"/>
      <c r="MUY43" s="117"/>
      <c r="MUZ43" s="117"/>
      <c r="MVA43" s="117"/>
      <c r="MVB43" s="117"/>
      <c r="MVC43" s="117"/>
      <c r="MVD43" s="117"/>
      <c r="MVE43" s="117"/>
      <c r="MVF43" s="117"/>
      <c r="MVG43" s="117"/>
      <c r="MVH43" s="117"/>
      <c r="MVI43" s="117"/>
      <c r="MVJ43" s="117"/>
      <c r="MVK43" s="117"/>
      <c r="MVL43" s="117"/>
      <c r="MVM43" s="117"/>
      <c r="MVN43" s="117"/>
      <c r="MVO43" s="117"/>
      <c r="MVP43" s="117"/>
      <c r="MVQ43" s="117"/>
      <c r="MVR43" s="117"/>
      <c r="MVS43" s="117"/>
      <c r="MVT43" s="117"/>
      <c r="MVU43" s="117"/>
      <c r="MVV43" s="117"/>
      <c r="MVW43" s="117"/>
      <c r="MVX43" s="117"/>
      <c r="MVY43" s="117"/>
      <c r="MVZ43" s="117"/>
      <c r="MWA43" s="117"/>
      <c r="MWB43" s="117"/>
      <c r="MWC43" s="117"/>
      <c r="MWD43" s="117"/>
      <c r="MWE43" s="117"/>
      <c r="MWF43" s="117"/>
      <c r="MWG43" s="117"/>
      <c r="MWH43" s="117"/>
      <c r="MWI43" s="117"/>
      <c r="MWJ43" s="117"/>
      <c r="MWK43" s="117"/>
      <c r="MWL43" s="117"/>
      <c r="MWM43" s="117"/>
      <c r="MWN43" s="117"/>
      <c r="MWO43" s="117"/>
      <c r="MWP43" s="117"/>
      <c r="MWQ43" s="117"/>
      <c r="MWR43" s="117"/>
      <c r="MWS43" s="117"/>
      <c r="MWT43" s="117"/>
      <c r="MWU43" s="117"/>
      <c r="MWV43" s="117"/>
      <c r="MWW43" s="117"/>
      <c r="MWX43" s="117"/>
      <c r="MWY43" s="117"/>
      <c r="MWZ43" s="117"/>
      <c r="MXA43" s="117"/>
      <c r="MXB43" s="117"/>
      <c r="MXC43" s="117"/>
      <c r="MXD43" s="117"/>
      <c r="MXE43" s="117"/>
      <c r="MXF43" s="117"/>
      <c r="MXG43" s="117"/>
      <c r="MXH43" s="117"/>
      <c r="MXI43" s="117"/>
      <c r="MXJ43" s="117"/>
      <c r="MXK43" s="117"/>
      <c r="MXL43" s="117"/>
      <c r="MXM43" s="117"/>
      <c r="MXN43" s="117"/>
      <c r="MXO43" s="117"/>
      <c r="MXP43" s="117"/>
      <c r="MXQ43" s="117"/>
      <c r="MXR43" s="117"/>
      <c r="MXS43" s="117"/>
      <c r="MXT43" s="117"/>
      <c r="MXU43" s="117"/>
      <c r="MXV43" s="117"/>
      <c r="MXW43" s="117"/>
      <c r="MXX43" s="117"/>
      <c r="MXY43" s="117"/>
      <c r="MXZ43" s="117"/>
      <c r="MYA43" s="117"/>
      <c r="MYB43" s="117"/>
      <c r="MYC43" s="117"/>
      <c r="MYD43" s="117"/>
      <c r="MYE43" s="117"/>
      <c r="MYF43" s="117"/>
      <c r="MYG43" s="117"/>
      <c r="MYH43" s="117"/>
      <c r="MYI43" s="117"/>
      <c r="MYJ43" s="117"/>
      <c r="MYK43" s="117"/>
      <c r="MYL43" s="117"/>
      <c r="MYM43" s="117"/>
      <c r="MYN43" s="117"/>
      <c r="MYO43" s="117"/>
      <c r="MYP43" s="117"/>
      <c r="MYQ43" s="117"/>
      <c r="MYR43" s="117"/>
      <c r="MYS43" s="117"/>
      <c r="MYT43" s="117"/>
      <c r="MYU43" s="117"/>
      <c r="MYV43" s="117"/>
      <c r="MYW43" s="117"/>
      <c r="MYX43" s="117"/>
      <c r="MYY43" s="117"/>
      <c r="MYZ43" s="117"/>
      <c r="MZA43" s="117"/>
      <c r="MZB43" s="117"/>
      <c r="MZC43" s="117"/>
      <c r="MZD43" s="117"/>
      <c r="MZE43" s="117"/>
      <c r="MZF43" s="117"/>
      <c r="MZG43" s="117"/>
      <c r="MZH43" s="117"/>
      <c r="MZI43" s="117"/>
      <c r="MZJ43" s="117"/>
      <c r="MZK43" s="117"/>
      <c r="MZL43" s="117"/>
      <c r="MZM43" s="117"/>
      <c r="MZN43" s="117"/>
      <c r="MZO43" s="117"/>
      <c r="MZP43" s="117"/>
      <c r="MZQ43" s="117"/>
      <c r="MZR43" s="117"/>
      <c r="MZS43" s="117"/>
      <c r="MZT43" s="117"/>
      <c r="MZU43" s="117"/>
      <c r="MZV43" s="117"/>
      <c r="MZW43" s="117"/>
      <c r="MZX43" s="117"/>
      <c r="MZY43" s="117"/>
      <c r="MZZ43" s="117"/>
      <c r="NAA43" s="117"/>
      <c r="NAB43" s="117"/>
      <c r="NAC43" s="117"/>
      <c r="NAD43" s="117"/>
      <c r="NAE43" s="117"/>
      <c r="NAF43" s="117"/>
      <c r="NAG43" s="117"/>
      <c r="NAH43" s="117"/>
      <c r="NAI43" s="117"/>
      <c r="NAJ43" s="117"/>
      <c r="NAK43" s="117"/>
      <c r="NAL43" s="117"/>
      <c r="NAM43" s="117"/>
      <c r="NAN43" s="117"/>
      <c r="NAO43" s="117"/>
      <c r="NAP43" s="117"/>
      <c r="NAQ43" s="117"/>
      <c r="NAR43" s="117"/>
      <c r="NAS43" s="117"/>
      <c r="NAT43" s="117"/>
      <c r="NAU43" s="117"/>
      <c r="NAV43" s="117"/>
      <c r="NAW43" s="117"/>
      <c r="NAX43" s="117"/>
      <c r="NAY43" s="117"/>
      <c r="NAZ43" s="117"/>
      <c r="NBA43" s="117"/>
      <c r="NBB43" s="117"/>
      <c r="NBC43" s="117"/>
      <c r="NBD43" s="117"/>
      <c r="NBE43" s="117"/>
      <c r="NBF43" s="117"/>
      <c r="NBG43" s="117"/>
      <c r="NBH43" s="117"/>
      <c r="NBI43" s="117"/>
      <c r="NBJ43" s="117"/>
      <c r="NBK43" s="117"/>
      <c r="NBL43" s="117"/>
      <c r="NBM43" s="117"/>
      <c r="NBN43" s="117"/>
      <c r="NBO43" s="117"/>
      <c r="NBP43" s="117"/>
      <c r="NBQ43" s="117"/>
      <c r="NBR43" s="117"/>
      <c r="NBS43" s="117"/>
      <c r="NBT43" s="117"/>
      <c r="NBU43" s="117"/>
      <c r="NBV43" s="117"/>
      <c r="NBW43" s="117"/>
      <c r="NBX43" s="117"/>
      <c r="NBY43" s="117"/>
      <c r="NBZ43" s="117"/>
      <c r="NCA43" s="117"/>
      <c r="NCB43" s="117"/>
      <c r="NCC43" s="117"/>
      <c r="NCD43" s="117"/>
      <c r="NCE43" s="117"/>
      <c r="NCF43" s="117"/>
      <c r="NCG43" s="117"/>
      <c r="NCH43" s="117"/>
      <c r="NCI43" s="117"/>
      <c r="NCJ43" s="117"/>
      <c r="NCK43" s="117"/>
      <c r="NCL43" s="117"/>
      <c r="NCM43" s="117"/>
      <c r="NCN43" s="117"/>
      <c r="NCO43" s="117"/>
      <c r="NCP43" s="117"/>
      <c r="NCQ43" s="117"/>
      <c r="NCR43" s="117"/>
      <c r="NCS43" s="117"/>
      <c r="NCT43" s="117"/>
      <c r="NCU43" s="117"/>
      <c r="NCV43" s="117"/>
      <c r="NCW43" s="117"/>
      <c r="NCX43" s="117"/>
      <c r="NCY43" s="117"/>
      <c r="NCZ43" s="117"/>
      <c r="NDA43" s="117"/>
      <c r="NDB43" s="117"/>
      <c r="NDC43" s="117"/>
      <c r="NDD43" s="117"/>
      <c r="NDE43" s="117"/>
      <c r="NDF43" s="117"/>
      <c r="NDG43" s="117"/>
      <c r="NDH43" s="117"/>
      <c r="NDI43" s="117"/>
      <c r="NDJ43" s="117"/>
      <c r="NDK43" s="117"/>
      <c r="NDL43" s="117"/>
      <c r="NDM43" s="117"/>
      <c r="NDN43" s="117"/>
      <c r="NDO43" s="117"/>
      <c r="NDP43" s="117"/>
      <c r="NDQ43" s="117"/>
      <c r="NDR43" s="117"/>
      <c r="NDS43" s="117"/>
      <c r="NDT43" s="117"/>
      <c r="NDU43" s="117"/>
      <c r="NDV43" s="117"/>
      <c r="NDW43" s="117"/>
      <c r="NDX43" s="117"/>
      <c r="NDY43" s="117"/>
      <c r="NDZ43" s="117"/>
      <c r="NEA43" s="117"/>
      <c r="NEB43" s="117"/>
      <c r="NEC43" s="117"/>
      <c r="NED43" s="117"/>
      <c r="NEE43" s="117"/>
      <c r="NEF43" s="117"/>
      <c r="NEG43" s="117"/>
      <c r="NEH43" s="117"/>
      <c r="NEI43" s="117"/>
      <c r="NEJ43" s="117"/>
      <c r="NEK43" s="117"/>
      <c r="NEL43" s="117"/>
      <c r="NEM43" s="117"/>
      <c r="NEN43" s="117"/>
      <c r="NEO43" s="117"/>
      <c r="NEP43" s="117"/>
      <c r="NEQ43" s="117"/>
      <c r="NER43" s="117"/>
      <c r="NES43" s="117"/>
      <c r="NET43" s="117"/>
      <c r="NEU43" s="117"/>
      <c r="NEV43" s="117"/>
      <c r="NEW43" s="117"/>
      <c r="NEX43" s="117"/>
      <c r="NEY43" s="117"/>
      <c r="NEZ43" s="117"/>
      <c r="NFA43" s="117"/>
      <c r="NFB43" s="117"/>
      <c r="NFC43" s="117"/>
      <c r="NFD43" s="117"/>
      <c r="NFE43" s="117"/>
      <c r="NFF43" s="117"/>
      <c r="NFG43" s="117"/>
      <c r="NFH43" s="117"/>
      <c r="NFI43" s="117"/>
      <c r="NFJ43" s="117"/>
      <c r="NFK43" s="117"/>
      <c r="NFL43" s="117"/>
      <c r="NFM43" s="117"/>
      <c r="NFN43" s="117"/>
      <c r="NFO43" s="117"/>
      <c r="NFP43" s="117"/>
      <c r="NFQ43" s="117"/>
      <c r="NFR43" s="117"/>
      <c r="NFS43" s="117"/>
      <c r="NFT43" s="117"/>
      <c r="NFU43" s="117"/>
      <c r="NFV43" s="117"/>
      <c r="NFW43" s="117"/>
      <c r="NFX43" s="117"/>
      <c r="NFY43" s="117"/>
      <c r="NFZ43" s="117"/>
      <c r="NGA43" s="117"/>
      <c r="NGB43" s="117"/>
      <c r="NGC43" s="117"/>
      <c r="NGD43" s="117"/>
      <c r="NGE43" s="117"/>
      <c r="NGF43" s="117"/>
      <c r="NGG43" s="117"/>
      <c r="NGH43" s="117"/>
      <c r="NGI43" s="117"/>
      <c r="NGJ43" s="117"/>
      <c r="NGK43" s="117"/>
      <c r="NGL43" s="117"/>
      <c r="NGM43" s="117"/>
      <c r="NGN43" s="117"/>
      <c r="NGO43" s="117"/>
      <c r="NGP43" s="117"/>
      <c r="NGQ43" s="117"/>
      <c r="NGR43" s="117"/>
      <c r="NGS43" s="117"/>
      <c r="NGT43" s="117"/>
      <c r="NGU43" s="117"/>
      <c r="NGV43" s="117"/>
      <c r="NGW43" s="117"/>
      <c r="NGX43" s="117"/>
      <c r="NGY43" s="117"/>
      <c r="NGZ43" s="117"/>
      <c r="NHA43" s="117"/>
      <c r="NHB43" s="117"/>
      <c r="NHC43" s="117"/>
      <c r="NHD43" s="117"/>
      <c r="NHE43" s="117"/>
      <c r="NHF43" s="117"/>
      <c r="NHG43" s="117"/>
      <c r="NHH43" s="117"/>
      <c r="NHI43" s="117"/>
      <c r="NHJ43" s="117"/>
      <c r="NHK43" s="117"/>
      <c r="NHL43" s="117"/>
      <c r="NHM43" s="117"/>
      <c r="NHN43" s="117"/>
      <c r="NHO43" s="117"/>
      <c r="NHP43" s="117"/>
      <c r="NHQ43" s="117"/>
      <c r="NHR43" s="117"/>
      <c r="NHS43" s="117"/>
      <c r="NHT43" s="117"/>
      <c r="NHU43" s="117"/>
      <c r="NHV43" s="117"/>
      <c r="NHW43" s="117"/>
      <c r="NHX43" s="117"/>
      <c r="NHY43" s="117"/>
      <c r="NHZ43" s="117"/>
      <c r="NIA43" s="117"/>
      <c r="NIB43" s="117"/>
      <c r="NIC43" s="117"/>
      <c r="NID43" s="117"/>
      <c r="NIE43" s="117"/>
      <c r="NIF43" s="117"/>
      <c r="NIG43" s="117"/>
      <c r="NIH43" s="117"/>
      <c r="NII43" s="117"/>
      <c r="NIJ43" s="117"/>
      <c r="NIK43" s="117"/>
      <c r="NIL43" s="117"/>
      <c r="NIM43" s="117"/>
      <c r="NIN43" s="117"/>
      <c r="NIO43" s="117"/>
      <c r="NIP43" s="117"/>
      <c r="NIQ43" s="117"/>
      <c r="NIR43" s="117"/>
      <c r="NIS43" s="117"/>
      <c r="NIT43" s="117"/>
      <c r="NIU43" s="117"/>
      <c r="NIV43" s="117"/>
      <c r="NIW43" s="117"/>
      <c r="NIX43" s="117"/>
      <c r="NIY43" s="117"/>
      <c r="NIZ43" s="117"/>
      <c r="NJA43" s="117"/>
      <c r="NJB43" s="117"/>
      <c r="NJC43" s="117"/>
      <c r="NJD43" s="117"/>
      <c r="NJE43" s="117"/>
      <c r="NJF43" s="117"/>
      <c r="NJG43" s="117"/>
      <c r="NJH43" s="117"/>
      <c r="NJI43" s="117"/>
      <c r="NJJ43" s="117"/>
      <c r="NJK43" s="117"/>
      <c r="NJL43" s="117"/>
      <c r="NJM43" s="117"/>
      <c r="NJN43" s="117"/>
      <c r="NJO43" s="117"/>
      <c r="NJP43" s="117"/>
      <c r="NJQ43" s="117"/>
      <c r="NJR43" s="117"/>
      <c r="NJS43" s="117"/>
      <c r="NJT43" s="117"/>
      <c r="NJU43" s="117"/>
      <c r="NJV43" s="117"/>
      <c r="NJW43" s="117"/>
      <c r="NJX43" s="117"/>
      <c r="NJY43" s="117"/>
      <c r="NJZ43" s="117"/>
      <c r="NKA43" s="117"/>
      <c r="NKB43" s="117"/>
      <c r="NKC43" s="117"/>
      <c r="NKD43" s="117"/>
      <c r="NKE43" s="117"/>
      <c r="NKF43" s="117"/>
      <c r="NKG43" s="117"/>
      <c r="NKH43" s="117"/>
      <c r="NKI43" s="117"/>
      <c r="NKJ43" s="117"/>
      <c r="NKK43" s="117"/>
      <c r="NKL43" s="117"/>
      <c r="NKM43" s="117"/>
      <c r="NKN43" s="117"/>
      <c r="NKO43" s="117"/>
      <c r="NKP43" s="117"/>
      <c r="NKQ43" s="117"/>
      <c r="NKR43" s="117"/>
      <c r="NKS43" s="117"/>
      <c r="NKT43" s="117"/>
      <c r="NKU43" s="117"/>
      <c r="NKV43" s="117"/>
      <c r="NKW43" s="117"/>
      <c r="NKX43" s="117"/>
      <c r="NKY43" s="117"/>
      <c r="NKZ43" s="117"/>
      <c r="NLA43" s="117"/>
      <c r="NLB43" s="117"/>
      <c r="NLC43" s="117"/>
      <c r="NLD43" s="117"/>
      <c r="NLE43" s="117"/>
      <c r="NLF43" s="117"/>
      <c r="NLG43" s="117"/>
      <c r="NLH43" s="117"/>
      <c r="NLI43" s="117"/>
      <c r="NLJ43" s="117"/>
      <c r="NLK43" s="117"/>
      <c r="NLL43" s="117"/>
      <c r="NLM43" s="117"/>
      <c r="NLN43" s="117"/>
      <c r="NLO43" s="117"/>
      <c r="NLP43" s="117"/>
      <c r="NLQ43" s="117"/>
      <c r="NLR43" s="117"/>
      <c r="NLS43" s="117"/>
      <c r="NLT43" s="117"/>
      <c r="NLU43" s="117"/>
      <c r="NLV43" s="117"/>
      <c r="NLW43" s="117"/>
      <c r="NLX43" s="117"/>
      <c r="NLY43" s="117"/>
      <c r="NLZ43" s="117"/>
      <c r="NMA43" s="117"/>
      <c r="NMB43" s="117"/>
      <c r="NMC43" s="117"/>
      <c r="NMD43" s="117"/>
      <c r="NME43" s="117"/>
      <c r="NMF43" s="117"/>
      <c r="NMG43" s="117"/>
      <c r="NMH43" s="117"/>
      <c r="NMI43" s="117"/>
      <c r="NMJ43" s="117"/>
      <c r="NMK43" s="117"/>
      <c r="NML43" s="117"/>
      <c r="NMM43" s="117"/>
      <c r="NMN43" s="117"/>
      <c r="NMO43" s="117"/>
      <c r="NMP43" s="117"/>
      <c r="NMQ43" s="117"/>
      <c r="NMR43" s="117"/>
      <c r="NMS43" s="117"/>
      <c r="NMT43" s="117"/>
      <c r="NMU43" s="117"/>
      <c r="NMV43" s="117"/>
      <c r="NMW43" s="117"/>
      <c r="NMX43" s="117"/>
      <c r="NMY43" s="117"/>
      <c r="NMZ43" s="117"/>
      <c r="NNA43" s="117"/>
      <c r="NNB43" s="117"/>
      <c r="NNC43" s="117"/>
      <c r="NND43" s="117"/>
      <c r="NNE43" s="117"/>
      <c r="NNF43" s="117"/>
      <c r="NNG43" s="117"/>
      <c r="NNH43" s="117"/>
      <c r="NNI43" s="117"/>
      <c r="NNJ43" s="117"/>
      <c r="NNK43" s="117"/>
      <c r="NNL43" s="117"/>
      <c r="NNM43" s="117"/>
      <c r="NNN43" s="117"/>
      <c r="NNO43" s="117"/>
      <c r="NNP43" s="117"/>
      <c r="NNQ43" s="117"/>
      <c r="NNR43" s="117"/>
      <c r="NNS43" s="117"/>
      <c r="NNT43" s="117"/>
      <c r="NNU43" s="117"/>
      <c r="NNV43" s="117"/>
      <c r="NNW43" s="117"/>
      <c r="NNX43" s="117"/>
      <c r="NNY43" s="117"/>
      <c r="NNZ43" s="117"/>
      <c r="NOA43" s="117"/>
      <c r="NOB43" s="117"/>
      <c r="NOC43" s="117"/>
      <c r="NOD43" s="117"/>
      <c r="NOE43" s="117"/>
      <c r="NOF43" s="117"/>
      <c r="NOG43" s="117"/>
      <c r="NOH43" s="117"/>
      <c r="NOI43" s="117"/>
      <c r="NOJ43" s="117"/>
      <c r="NOK43" s="117"/>
      <c r="NOL43" s="117"/>
      <c r="NOM43" s="117"/>
      <c r="NON43" s="117"/>
      <c r="NOO43" s="117"/>
      <c r="NOP43" s="117"/>
      <c r="NOQ43" s="117"/>
      <c r="NOR43" s="117"/>
      <c r="NOS43" s="117"/>
      <c r="NOT43" s="117"/>
      <c r="NOU43" s="117"/>
      <c r="NOV43" s="117"/>
      <c r="NOW43" s="117"/>
      <c r="NOX43" s="117"/>
      <c r="NOY43" s="117"/>
      <c r="NOZ43" s="117"/>
      <c r="NPA43" s="117"/>
      <c r="NPB43" s="117"/>
      <c r="NPC43" s="117"/>
      <c r="NPD43" s="117"/>
      <c r="NPE43" s="117"/>
      <c r="NPF43" s="117"/>
      <c r="NPG43" s="117"/>
      <c r="NPH43" s="117"/>
      <c r="NPI43" s="117"/>
      <c r="NPJ43" s="117"/>
      <c r="NPK43" s="117"/>
      <c r="NPL43" s="117"/>
      <c r="NPM43" s="117"/>
      <c r="NPN43" s="117"/>
      <c r="NPO43" s="117"/>
      <c r="NPP43" s="117"/>
      <c r="NPQ43" s="117"/>
      <c r="NPR43" s="117"/>
      <c r="NPS43" s="117"/>
      <c r="NPT43" s="117"/>
      <c r="NPU43" s="117"/>
      <c r="NPV43" s="117"/>
      <c r="NPW43" s="117"/>
      <c r="NPX43" s="117"/>
      <c r="NPY43" s="117"/>
      <c r="NPZ43" s="117"/>
      <c r="NQA43" s="117"/>
      <c r="NQB43" s="117"/>
      <c r="NQC43" s="117"/>
      <c r="NQD43" s="117"/>
      <c r="NQE43" s="117"/>
      <c r="NQF43" s="117"/>
      <c r="NQG43" s="117"/>
      <c r="NQH43" s="117"/>
      <c r="NQI43" s="117"/>
      <c r="NQJ43" s="117"/>
      <c r="NQK43" s="117"/>
      <c r="NQL43" s="117"/>
      <c r="NQM43" s="117"/>
      <c r="NQN43" s="117"/>
      <c r="NQO43" s="117"/>
      <c r="NQP43" s="117"/>
      <c r="NQQ43" s="117"/>
      <c r="NQR43" s="117"/>
      <c r="NQS43" s="117"/>
      <c r="NQT43" s="117"/>
      <c r="NQU43" s="117"/>
      <c r="NQV43" s="117"/>
      <c r="NQW43" s="117"/>
      <c r="NQX43" s="117"/>
      <c r="NQY43" s="117"/>
      <c r="NQZ43" s="117"/>
      <c r="NRA43" s="117"/>
      <c r="NRB43" s="117"/>
      <c r="NRC43" s="117"/>
      <c r="NRD43" s="117"/>
      <c r="NRE43" s="117"/>
      <c r="NRF43" s="117"/>
      <c r="NRG43" s="117"/>
      <c r="NRH43" s="117"/>
      <c r="NRI43" s="117"/>
      <c r="NRJ43" s="117"/>
      <c r="NRK43" s="117"/>
      <c r="NRL43" s="117"/>
      <c r="NRM43" s="117"/>
      <c r="NRN43" s="117"/>
      <c r="NRO43" s="117"/>
      <c r="NRP43" s="117"/>
      <c r="NRQ43" s="117"/>
      <c r="NRR43" s="117"/>
      <c r="NRS43" s="117"/>
      <c r="NRT43" s="117"/>
      <c r="NRU43" s="117"/>
      <c r="NRV43" s="117"/>
      <c r="NRW43" s="117"/>
      <c r="NRX43" s="117"/>
      <c r="NRY43" s="117"/>
      <c r="NRZ43" s="117"/>
      <c r="NSA43" s="117"/>
      <c r="NSB43" s="117"/>
      <c r="NSC43" s="117"/>
      <c r="NSD43" s="117"/>
      <c r="NSE43" s="117"/>
      <c r="NSF43" s="117"/>
      <c r="NSG43" s="117"/>
      <c r="NSH43" s="117"/>
      <c r="NSI43" s="117"/>
      <c r="NSJ43" s="117"/>
      <c r="NSK43" s="117"/>
      <c r="NSL43" s="117"/>
      <c r="NSM43" s="117"/>
      <c r="NSN43" s="117"/>
      <c r="NSO43" s="117"/>
      <c r="NSP43" s="117"/>
      <c r="NSQ43" s="117"/>
      <c r="NSR43" s="117"/>
      <c r="NSS43" s="117"/>
      <c r="NST43" s="117"/>
      <c r="NSU43" s="117"/>
      <c r="NSV43" s="117"/>
      <c r="NSW43" s="117"/>
      <c r="NSX43" s="117"/>
      <c r="NSY43" s="117"/>
      <c r="NSZ43" s="117"/>
      <c r="NTA43" s="117"/>
      <c r="NTB43" s="117"/>
      <c r="NTC43" s="117"/>
      <c r="NTD43" s="117"/>
      <c r="NTE43" s="117"/>
      <c r="NTF43" s="117"/>
      <c r="NTG43" s="117"/>
      <c r="NTH43" s="117"/>
      <c r="NTI43" s="117"/>
      <c r="NTJ43" s="117"/>
      <c r="NTK43" s="117"/>
      <c r="NTL43" s="117"/>
      <c r="NTM43" s="117"/>
      <c r="NTN43" s="117"/>
      <c r="NTO43" s="117"/>
      <c r="NTP43" s="117"/>
      <c r="NTQ43" s="117"/>
      <c r="NTR43" s="117"/>
      <c r="NTS43" s="117"/>
      <c r="NTT43" s="117"/>
      <c r="NTU43" s="117"/>
      <c r="NTV43" s="117"/>
      <c r="NTW43" s="117"/>
      <c r="NTX43" s="117"/>
      <c r="NTY43" s="117"/>
      <c r="NTZ43" s="117"/>
      <c r="NUA43" s="117"/>
      <c r="NUB43" s="117"/>
      <c r="NUC43" s="117"/>
      <c r="NUD43" s="117"/>
      <c r="NUE43" s="117"/>
      <c r="NUF43" s="117"/>
      <c r="NUG43" s="117"/>
      <c r="NUH43" s="117"/>
      <c r="NUI43" s="117"/>
      <c r="NUJ43" s="117"/>
      <c r="NUK43" s="117"/>
      <c r="NUL43" s="117"/>
      <c r="NUM43" s="117"/>
      <c r="NUN43" s="117"/>
      <c r="NUO43" s="117"/>
      <c r="NUP43" s="117"/>
      <c r="NUQ43" s="117"/>
      <c r="NUR43" s="117"/>
      <c r="NUS43" s="117"/>
      <c r="NUT43" s="117"/>
      <c r="NUU43" s="117"/>
      <c r="NUV43" s="117"/>
      <c r="NUW43" s="117"/>
      <c r="NUX43" s="117"/>
      <c r="NUY43" s="117"/>
      <c r="NUZ43" s="117"/>
      <c r="NVA43" s="117"/>
      <c r="NVB43" s="117"/>
      <c r="NVC43" s="117"/>
      <c r="NVD43" s="117"/>
      <c r="NVE43" s="117"/>
      <c r="NVF43" s="117"/>
      <c r="NVG43" s="117"/>
      <c r="NVH43" s="117"/>
      <c r="NVI43" s="117"/>
      <c r="NVJ43" s="117"/>
      <c r="NVK43" s="117"/>
      <c r="NVL43" s="117"/>
      <c r="NVM43" s="117"/>
      <c r="NVN43" s="117"/>
      <c r="NVO43" s="117"/>
      <c r="NVP43" s="117"/>
      <c r="NVQ43" s="117"/>
      <c r="NVR43" s="117"/>
      <c r="NVS43" s="117"/>
      <c r="NVT43" s="117"/>
      <c r="NVU43" s="117"/>
      <c r="NVV43" s="117"/>
      <c r="NVW43" s="117"/>
      <c r="NVX43" s="117"/>
      <c r="NVY43" s="117"/>
      <c r="NVZ43" s="117"/>
      <c r="NWA43" s="117"/>
      <c r="NWB43" s="117"/>
      <c r="NWC43" s="117"/>
      <c r="NWD43" s="117"/>
      <c r="NWE43" s="117"/>
      <c r="NWF43" s="117"/>
      <c r="NWG43" s="117"/>
      <c r="NWH43" s="117"/>
      <c r="NWI43" s="117"/>
      <c r="NWJ43" s="117"/>
      <c r="NWK43" s="117"/>
      <c r="NWL43" s="117"/>
      <c r="NWM43" s="117"/>
      <c r="NWN43" s="117"/>
      <c r="NWO43" s="117"/>
      <c r="NWP43" s="117"/>
      <c r="NWQ43" s="117"/>
      <c r="NWR43" s="117"/>
      <c r="NWS43" s="117"/>
      <c r="NWT43" s="117"/>
      <c r="NWU43" s="117"/>
      <c r="NWV43" s="117"/>
      <c r="NWW43" s="117"/>
      <c r="NWX43" s="117"/>
      <c r="NWY43" s="117"/>
      <c r="NWZ43" s="117"/>
      <c r="NXA43" s="117"/>
      <c r="NXB43" s="117"/>
      <c r="NXC43" s="117"/>
      <c r="NXD43" s="117"/>
      <c r="NXE43" s="117"/>
      <c r="NXF43" s="117"/>
      <c r="NXG43" s="117"/>
      <c r="NXH43" s="117"/>
      <c r="NXI43" s="117"/>
      <c r="NXJ43" s="117"/>
      <c r="NXK43" s="117"/>
      <c r="NXL43" s="117"/>
      <c r="NXM43" s="117"/>
      <c r="NXN43" s="117"/>
      <c r="NXO43" s="117"/>
      <c r="NXP43" s="117"/>
      <c r="NXQ43" s="117"/>
      <c r="NXR43" s="117"/>
      <c r="NXS43" s="117"/>
      <c r="NXT43" s="117"/>
      <c r="NXU43" s="117"/>
      <c r="NXV43" s="117"/>
      <c r="NXW43" s="117"/>
      <c r="NXX43" s="117"/>
      <c r="NXY43" s="117"/>
      <c r="NXZ43" s="117"/>
      <c r="NYA43" s="117"/>
      <c r="NYB43" s="117"/>
      <c r="NYC43" s="117"/>
      <c r="NYD43" s="117"/>
      <c r="NYE43" s="117"/>
      <c r="NYF43" s="117"/>
      <c r="NYG43" s="117"/>
      <c r="NYH43" s="117"/>
      <c r="NYI43" s="117"/>
      <c r="NYJ43" s="117"/>
      <c r="NYK43" s="117"/>
      <c r="NYL43" s="117"/>
      <c r="NYM43" s="117"/>
      <c r="NYN43" s="117"/>
      <c r="NYO43" s="117"/>
      <c r="NYP43" s="117"/>
      <c r="NYQ43" s="117"/>
      <c r="NYR43" s="117"/>
      <c r="NYS43" s="117"/>
      <c r="NYT43" s="117"/>
      <c r="NYU43" s="117"/>
      <c r="NYV43" s="117"/>
      <c r="NYW43" s="117"/>
      <c r="NYX43" s="117"/>
      <c r="NYY43" s="117"/>
      <c r="NYZ43" s="117"/>
      <c r="NZA43" s="117"/>
      <c r="NZB43" s="117"/>
      <c r="NZC43" s="117"/>
      <c r="NZD43" s="117"/>
      <c r="NZE43" s="117"/>
      <c r="NZF43" s="117"/>
      <c r="NZG43" s="117"/>
      <c r="NZH43" s="117"/>
      <c r="NZI43" s="117"/>
      <c r="NZJ43" s="117"/>
      <c r="NZK43" s="117"/>
      <c r="NZL43" s="117"/>
      <c r="NZM43" s="117"/>
      <c r="NZN43" s="117"/>
      <c r="NZO43" s="117"/>
      <c r="NZP43" s="117"/>
      <c r="NZQ43" s="117"/>
      <c r="NZR43" s="117"/>
      <c r="NZS43" s="117"/>
      <c r="NZT43" s="117"/>
      <c r="NZU43" s="117"/>
      <c r="NZV43" s="117"/>
      <c r="NZW43" s="117"/>
      <c r="NZX43" s="117"/>
      <c r="NZY43" s="117"/>
      <c r="NZZ43" s="117"/>
      <c r="OAA43" s="117"/>
      <c r="OAB43" s="117"/>
      <c r="OAC43" s="117"/>
      <c r="OAD43" s="117"/>
      <c r="OAE43" s="117"/>
      <c r="OAF43" s="117"/>
      <c r="OAG43" s="117"/>
      <c r="OAH43" s="117"/>
      <c r="OAI43" s="117"/>
      <c r="OAJ43" s="117"/>
      <c r="OAK43" s="117"/>
      <c r="OAL43" s="117"/>
      <c r="OAM43" s="117"/>
      <c r="OAN43" s="117"/>
      <c r="OAO43" s="117"/>
      <c r="OAP43" s="117"/>
      <c r="OAQ43" s="117"/>
      <c r="OAR43" s="117"/>
      <c r="OAS43" s="117"/>
      <c r="OAT43" s="117"/>
      <c r="OAU43" s="117"/>
      <c r="OAV43" s="117"/>
      <c r="OAW43" s="117"/>
      <c r="OAX43" s="117"/>
      <c r="OAY43" s="117"/>
      <c r="OAZ43" s="117"/>
      <c r="OBA43" s="117"/>
      <c r="OBB43" s="117"/>
      <c r="OBC43" s="117"/>
      <c r="OBD43" s="117"/>
      <c r="OBE43" s="117"/>
      <c r="OBF43" s="117"/>
      <c r="OBG43" s="117"/>
      <c r="OBH43" s="117"/>
      <c r="OBI43" s="117"/>
      <c r="OBJ43" s="117"/>
      <c r="OBK43" s="117"/>
      <c r="OBL43" s="117"/>
      <c r="OBM43" s="117"/>
      <c r="OBN43" s="117"/>
      <c r="OBO43" s="117"/>
      <c r="OBP43" s="117"/>
      <c r="OBQ43" s="117"/>
      <c r="OBR43" s="117"/>
      <c r="OBS43" s="117"/>
      <c r="OBT43" s="117"/>
      <c r="OBU43" s="117"/>
      <c r="OBV43" s="117"/>
      <c r="OBW43" s="117"/>
      <c r="OBX43" s="117"/>
      <c r="OBY43" s="117"/>
      <c r="OBZ43" s="117"/>
      <c r="OCA43" s="117"/>
      <c r="OCB43" s="117"/>
      <c r="OCC43" s="117"/>
      <c r="OCD43" s="117"/>
      <c r="OCE43" s="117"/>
      <c r="OCF43" s="117"/>
      <c r="OCG43" s="117"/>
      <c r="OCH43" s="117"/>
      <c r="OCI43" s="117"/>
      <c r="OCJ43" s="117"/>
      <c r="OCK43" s="117"/>
      <c r="OCL43" s="117"/>
      <c r="OCM43" s="117"/>
      <c r="OCN43" s="117"/>
      <c r="OCO43" s="117"/>
      <c r="OCP43" s="117"/>
      <c r="OCQ43" s="117"/>
      <c r="OCR43" s="117"/>
      <c r="OCS43" s="117"/>
      <c r="OCT43" s="117"/>
      <c r="OCU43" s="117"/>
      <c r="OCV43" s="117"/>
      <c r="OCW43" s="117"/>
      <c r="OCX43" s="117"/>
      <c r="OCY43" s="117"/>
      <c r="OCZ43" s="117"/>
      <c r="ODA43" s="117"/>
      <c r="ODB43" s="117"/>
      <c r="ODC43" s="117"/>
      <c r="ODD43" s="117"/>
      <c r="ODE43" s="117"/>
      <c r="ODF43" s="117"/>
      <c r="ODG43" s="117"/>
      <c r="ODH43" s="117"/>
      <c r="ODI43" s="117"/>
      <c r="ODJ43" s="117"/>
      <c r="ODK43" s="117"/>
      <c r="ODL43" s="117"/>
      <c r="ODM43" s="117"/>
      <c r="ODN43" s="117"/>
      <c r="ODO43" s="117"/>
      <c r="ODP43" s="117"/>
      <c r="ODQ43" s="117"/>
      <c r="ODR43" s="117"/>
      <c r="ODS43" s="117"/>
      <c r="ODT43" s="117"/>
      <c r="ODU43" s="117"/>
      <c r="ODV43" s="117"/>
      <c r="ODW43" s="117"/>
      <c r="ODX43" s="117"/>
      <c r="ODY43" s="117"/>
      <c r="ODZ43" s="117"/>
      <c r="OEA43" s="117"/>
      <c r="OEB43" s="117"/>
      <c r="OEC43" s="117"/>
      <c r="OED43" s="117"/>
      <c r="OEE43" s="117"/>
      <c r="OEF43" s="117"/>
      <c r="OEG43" s="117"/>
      <c r="OEH43" s="117"/>
      <c r="OEI43" s="117"/>
      <c r="OEJ43" s="117"/>
      <c r="OEK43" s="117"/>
      <c r="OEL43" s="117"/>
      <c r="OEM43" s="117"/>
      <c r="OEN43" s="117"/>
      <c r="OEO43" s="117"/>
      <c r="OEP43" s="117"/>
      <c r="OEQ43" s="117"/>
      <c r="OER43" s="117"/>
      <c r="OES43" s="117"/>
      <c r="OET43" s="117"/>
      <c r="OEU43" s="117"/>
      <c r="OEV43" s="117"/>
      <c r="OEW43" s="117"/>
      <c r="OEX43" s="117"/>
      <c r="OEY43" s="117"/>
      <c r="OEZ43" s="117"/>
      <c r="OFA43" s="117"/>
      <c r="OFB43" s="117"/>
      <c r="OFC43" s="117"/>
      <c r="OFD43" s="117"/>
      <c r="OFE43" s="117"/>
      <c r="OFF43" s="117"/>
      <c r="OFG43" s="117"/>
      <c r="OFH43" s="117"/>
      <c r="OFI43" s="117"/>
      <c r="OFJ43" s="117"/>
      <c r="OFK43" s="117"/>
      <c r="OFL43" s="117"/>
      <c r="OFM43" s="117"/>
      <c r="OFN43" s="117"/>
      <c r="OFO43" s="117"/>
      <c r="OFP43" s="117"/>
      <c r="OFQ43" s="117"/>
      <c r="OFR43" s="117"/>
      <c r="OFS43" s="117"/>
      <c r="OFT43" s="117"/>
      <c r="OFU43" s="117"/>
      <c r="OFV43" s="117"/>
      <c r="OFW43" s="117"/>
      <c r="OFX43" s="117"/>
      <c r="OFY43" s="117"/>
      <c r="OFZ43" s="117"/>
      <c r="OGA43" s="117"/>
      <c r="OGB43" s="117"/>
      <c r="OGC43" s="117"/>
      <c r="OGD43" s="117"/>
      <c r="OGE43" s="117"/>
      <c r="OGF43" s="117"/>
      <c r="OGG43" s="117"/>
      <c r="OGH43" s="117"/>
      <c r="OGI43" s="117"/>
      <c r="OGJ43" s="117"/>
      <c r="OGK43" s="117"/>
      <c r="OGL43" s="117"/>
      <c r="OGM43" s="117"/>
      <c r="OGN43" s="117"/>
      <c r="OGO43" s="117"/>
      <c r="OGP43" s="117"/>
      <c r="OGQ43" s="117"/>
      <c r="OGR43" s="117"/>
      <c r="OGS43" s="117"/>
      <c r="OGT43" s="117"/>
      <c r="OGU43" s="117"/>
      <c r="OGV43" s="117"/>
      <c r="OGW43" s="117"/>
      <c r="OGX43" s="117"/>
      <c r="OGY43" s="117"/>
      <c r="OGZ43" s="117"/>
      <c r="OHA43" s="117"/>
      <c r="OHB43" s="117"/>
      <c r="OHC43" s="117"/>
      <c r="OHD43" s="117"/>
      <c r="OHE43" s="117"/>
      <c r="OHF43" s="117"/>
      <c r="OHG43" s="117"/>
      <c r="OHH43" s="117"/>
      <c r="OHI43" s="117"/>
      <c r="OHJ43" s="117"/>
      <c r="OHK43" s="117"/>
      <c r="OHL43" s="117"/>
      <c r="OHM43" s="117"/>
      <c r="OHN43" s="117"/>
      <c r="OHO43" s="117"/>
      <c r="OHP43" s="117"/>
      <c r="OHQ43" s="117"/>
      <c r="OHR43" s="117"/>
      <c r="OHS43" s="117"/>
      <c r="OHT43" s="117"/>
      <c r="OHU43" s="117"/>
      <c r="OHV43" s="117"/>
      <c r="OHW43" s="117"/>
      <c r="OHX43" s="117"/>
      <c r="OHY43" s="117"/>
      <c r="OHZ43" s="117"/>
      <c r="OIA43" s="117"/>
      <c r="OIB43" s="117"/>
      <c r="OIC43" s="117"/>
      <c r="OID43" s="117"/>
      <c r="OIE43" s="117"/>
      <c r="OIF43" s="117"/>
      <c r="OIG43" s="117"/>
      <c r="OIH43" s="117"/>
      <c r="OII43" s="117"/>
      <c r="OIJ43" s="117"/>
      <c r="OIK43" s="117"/>
      <c r="OIL43" s="117"/>
      <c r="OIM43" s="117"/>
      <c r="OIN43" s="117"/>
      <c r="OIO43" s="117"/>
      <c r="OIP43" s="117"/>
      <c r="OIQ43" s="117"/>
      <c r="OIR43" s="117"/>
      <c r="OIS43" s="117"/>
      <c r="OIT43" s="117"/>
      <c r="OIU43" s="117"/>
      <c r="OIV43" s="117"/>
      <c r="OIW43" s="117"/>
      <c r="OIX43" s="117"/>
      <c r="OIY43" s="117"/>
      <c r="OIZ43" s="117"/>
      <c r="OJA43" s="117"/>
      <c r="OJB43" s="117"/>
      <c r="OJC43" s="117"/>
      <c r="OJD43" s="117"/>
      <c r="OJE43" s="117"/>
      <c r="OJF43" s="117"/>
      <c r="OJG43" s="117"/>
      <c r="OJH43" s="117"/>
      <c r="OJI43" s="117"/>
      <c r="OJJ43" s="117"/>
      <c r="OJK43" s="117"/>
      <c r="OJL43" s="117"/>
      <c r="OJM43" s="117"/>
      <c r="OJN43" s="117"/>
      <c r="OJO43" s="117"/>
      <c r="OJP43" s="117"/>
      <c r="OJQ43" s="117"/>
      <c r="OJR43" s="117"/>
      <c r="OJS43" s="117"/>
      <c r="OJT43" s="117"/>
      <c r="OJU43" s="117"/>
      <c r="OJV43" s="117"/>
      <c r="OJW43" s="117"/>
      <c r="OJX43" s="117"/>
      <c r="OJY43" s="117"/>
      <c r="OJZ43" s="117"/>
      <c r="OKA43" s="117"/>
      <c r="OKB43" s="117"/>
      <c r="OKC43" s="117"/>
      <c r="OKD43" s="117"/>
      <c r="OKE43" s="117"/>
      <c r="OKF43" s="117"/>
      <c r="OKG43" s="117"/>
      <c r="OKH43" s="117"/>
      <c r="OKI43" s="117"/>
      <c r="OKJ43" s="117"/>
      <c r="OKK43" s="117"/>
      <c r="OKL43" s="117"/>
      <c r="OKM43" s="117"/>
      <c r="OKN43" s="117"/>
      <c r="OKO43" s="117"/>
      <c r="OKP43" s="117"/>
      <c r="OKQ43" s="117"/>
      <c r="OKR43" s="117"/>
      <c r="OKS43" s="117"/>
      <c r="OKT43" s="117"/>
      <c r="OKU43" s="117"/>
      <c r="OKV43" s="117"/>
      <c r="OKW43" s="117"/>
      <c r="OKX43" s="117"/>
      <c r="OKY43" s="117"/>
      <c r="OKZ43" s="117"/>
      <c r="OLA43" s="117"/>
      <c r="OLB43" s="117"/>
      <c r="OLC43" s="117"/>
      <c r="OLD43" s="117"/>
      <c r="OLE43" s="117"/>
      <c r="OLF43" s="117"/>
      <c r="OLG43" s="117"/>
      <c r="OLH43" s="117"/>
      <c r="OLI43" s="117"/>
      <c r="OLJ43" s="117"/>
      <c r="OLK43" s="117"/>
      <c r="OLL43" s="117"/>
      <c r="OLM43" s="117"/>
      <c r="OLN43" s="117"/>
      <c r="OLO43" s="117"/>
      <c r="OLP43" s="117"/>
      <c r="OLQ43" s="117"/>
      <c r="OLR43" s="117"/>
      <c r="OLS43" s="117"/>
      <c r="OLT43" s="117"/>
      <c r="OLU43" s="117"/>
      <c r="OLV43" s="117"/>
      <c r="OLW43" s="117"/>
      <c r="OLX43" s="117"/>
      <c r="OLY43" s="117"/>
      <c r="OLZ43" s="117"/>
      <c r="OMA43" s="117"/>
      <c r="OMB43" s="117"/>
      <c r="OMC43" s="117"/>
      <c r="OMD43" s="117"/>
      <c r="OME43" s="117"/>
      <c r="OMF43" s="117"/>
      <c r="OMG43" s="117"/>
      <c r="OMH43" s="117"/>
      <c r="OMI43" s="117"/>
      <c r="OMJ43" s="117"/>
      <c r="OMK43" s="117"/>
      <c r="OML43" s="117"/>
      <c r="OMM43" s="117"/>
      <c r="OMN43" s="117"/>
      <c r="OMO43" s="117"/>
      <c r="OMP43" s="117"/>
      <c r="OMQ43" s="117"/>
      <c r="OMR43" s="117"/>
      <c r="OMS43" s="117"/>
      <c r="OMT43" s="117"/>
      <c r="OMU43" s="117"/>
      <c r="OMV43" s="117"/>
      <c r="OMW43" s="117"/>
      <c r="OMX43" s="117"/>
      <c r="OMY43" s="117"/>
      <c r="OMZ43" s="117"/>
      <c r="ONA43" s="117"/>
      <c r="ONB43" s="117"/>
      <c r="ONC43" s="117"/>
      <c r="OND43" s="117"/>
      <c r="ONE43" s="117"/>
      <c r="ONF43" s="117"/>
      <c r="ONG43" s="117"/>
      <c r="ONH43" s="117"/>
      <c r="ONI43" s="117"/>
      <c r="ONJ43" s="117"/>
      <c r="ONK43" s="117"/>
      <c r="ONL43" s="117"/>
      <c r="ONM43" s="117"/>
      <c r="ONN43" s="117"/>
      <c r="ONO43" s="117"/>
      <c r="ONP43" s="117"/>
      <c r="ONQ43" s="117"/>
      <c r="ONR43" s="117"/>
      <c r="ONS43" s="117"/>
      <c r="ONT43" s="117"/>
      <c r="ONU43" s="117"/>
      <c r="ONV43" s="117"/>
      <c r="ONW43" s="117"/>
      <c r="ONX43" s="117"/>
      <c r="ONY43" s="117"/>
      <c r="ONZ43" s="117"/>
      <c r="OOA43" s="117"/>
      <c r="OOB43" s="117"/>
      <c r="OOC43" s="117"/>
      <c r="OOD43" s="117"/>
      <c r="OOE43" s="117"/>
      <c r="OOF43" s="117"/>
      <c r="OOG43" s="117"/>
      <c r="OOH43" s="117"/>
      <c r="OOI43" s="117"/>
      <c r="OOJ43" s="117"/>
      <c r="OOK43" s="117"/>
      <c r="OOL43" s="117"/>
      <c r="OOM43" s="117"/>
      <c r="OON43" s="117"/>
      <c r="OOO43" s="117"/>
      <c r="OOP43" s="117"/>
      <c r="OOQ43" s="117"/>
      <c r="OOR43" s="117"/>
      <c r="OOS43" s="117"/>
      <c r="OOT43" s="117"/>
      <c r="OOU43" s="117"/>
      <c r="OOV43" s="117"/>
      <c r="OOW43" s="117"/>
      <c r="OOX43" s="117"/>
      <c r="OOY43" s="117"/>
      <c r="OOZ43" s="117"/>
      <c r="OPA43" s="117"/>
      <c r="OPB43" s="117"/>
      <c r="OPC43" s="117"/>
      <c r="OPD43" s="117"/>
      <c r="OPE43" s="117"/>
      <c r="OPF43" s="117"/>
      <c r="OPG43" s="117"/>
      <c r="OPH43" s="117"/>
      <c r="OPI43" s="117"/>
      <c r="OPJ43" s="117"/>
      <c r="OPK43" s="117"/>
      <c r="OPL43" s="117"/>
      <c r="OPM43" s="117"/>
      <c r="OPN43" s="117"/>
      <c r="OPO43" s="117"/>
      <c r="OPP43" s="117"/>
      <c r="OPQ43" s="117"/>
      <c r="OPR43" s="117"/>
      <c r="OPS43" s="117"/>
      <c r="OPT43" s="117"/>
      <c r="OPU43" s="117"/>
      <c r="OPV43" s="117"/>
      <c r="OPW43" s="117"/>
      <c r="OPX43" s="117"/>
      <c r="OPY43" s="117"/>
      <c r="OPZ43" s="117"/>
      <c r="OQA43" s="117"/>
      <c r="OQB43" s="117"/>
      <c r="OQC43" s="117"/>
      <c r="OQD43" s="117"/>
      <c r="OQE43" s="117"/>
      <c r="OQF43" s="117"/>
      <c r="OQG43" s="117"/>
      <c r="OQH43" s="117"/>
      <c r="OQI43" s="117"/>
      <c r="OQJ43" s="117"/>
      <c r="OQK43" s="117"/>
      <c r="OQL43" s="117"/>
      <c r="OQM43" s="117"/>
      <c r="OQN43" s="117"/>
      <c r="OQO43" s="117"/>
      <c r="OQP43" s="117"/>
      <c r="OQQ43" s="117"/>
      <c r="OQR43" s="117"/>
      <c r="OQS43" s="117"/>
      <c r="OQT43" s="117"/>
      <c r="OQU43" s="117"/>
      <c r="OQV43" s="117"/>
      <c r="OQW43" s="117"/>
      <c r="OQX43" s="117"/>
      <c r="OQY43" s="117"/>
      <c r="OQZ43" s="117"/>
      <c r="ORA43" s="117"/>
      <c r="ORB43" s="117"/>
      <c r="ORC43" s="117"/>
      <c r="ORD43" s="117"/>
      <c r="ORE43" s="117"/>
      <c r="ORF43" s="117"/>
      <c r="ORG43" s="117"/>
      <c r="ORH43" s="117"/>
      <c r="ORI43" s="117"/>
      <c r="ORJ43" s="117"/>
      <c r="ORK43" s="117"/>
      <c r="ORL43" s="117"/>
      <c r="ORM43" s="117"/>
      <c r="ORN43" s="117"/>
      <c r="ORO43" s="117"/>
      <c r="ORP43" s="117"/>
      <c r="ORQ43" s="117"/>
      <c r="ORR43" s="117"/>
      <c r="ORS43" s="117"/>
      <c r="ORT43" s="117"/>
      <c r="ORU43" s="117"/>
      <c r="ORV43" s="117"/>
      <c r="ORW43" s="117"/>
      <c r="ORX43" s="117"/>
      <c r="ORY43" s="117"/>
      <c r="ORZ43" s="117"/>
      <c r="OSA43" s="117"/>
      <c r="OSB43" s="117"/>
      <c r="OSC43" s="117"/>
      <c r="OSD43" s="117"/>
      <c r="OSE43" s="117"/>
      <c r="OSF43" s="117"/>
      <c r="OSG43" s="117"/>
      <c r="OSH43" s="117"/>
      <c r="OSI43" s="117"/>
      <c r="OSJ43" s="117"/>
      <c r="OSK43" s="117"/>
      <c r="OSL43" s="117"/>
      <c r="OSM43" s="117"/>
      <c r="OSN43" s="117"/>
      <c r="OSO43" s="117"/>
      <c r="OSP43" s="117"/>
      <c r="OSQ43" s="117"/>
      <c r="OSR43" s="117"/>
      <c r="OSS43" s="117"/>
      <c r="OST43" s="117"/>
      <c r="OSU43" s="117"/>
      <c r="OSV43" s="117"/>
      <c r="OSW43" s="117"/>
      <c r="OSX43" s="117"/>
      <c r="OSY43" s="117"/>
      <c r="OSZ43" s="117"/>
      <c r="OTA43" s="117"/>
      <c r="OTB43" s="117"/>
      <c r="OTC43" s="117"/>
      <c r="OTD43" s="117"/>
      <c r="OTE43" s="117"/>
      <c r="OTF43" s="117"/>
      <c r="OTG43" s="117"/>
      <c r="OTH43" s="117"/>
      <c r="OTI43" s="117"/>
      <c r="OTJ43" s="117"/>
      <c r="OTK43" s="117"/>
      <c r="OTL43" s="117"/>
      <c r="OTM43" s="117"/>
      <c r="OTN43" s="117"/>
      <c r="OTO43" s="117"/>
      <c r="OTP43" s="117"/>
      <c r="OTQ43" s="117"/>
      <c r="OTR43" s="117"/>
      <c r="OTS43" s="117"/>
      <c r="OTT43" s="117"/>
      <c r="OTU43" s="117"/>
      <c r="OTV43" s="117"/>
      <c r="OTW43" s="117"/>
      <c r="OTX43" s="117"/>
      <c r="OTY43" s="117"/>
      <c r="OTZ43" s="117"/>
      <c r="OUA43" s="117"/>
      <c r="OUB43" s="117"/>
      <c r="OUC43" s="117"/>
      <c r="OUD43" s="117"/>
      <c r="OUE43" s="117"/>
      <c r="OUF43" s="117"/>
      <c r="OUG43" s="117"/>
      <c r="OUH43" s="117"/>
      <c r="OUI43" s="117"/>
      <c r="OUJ43" s="117"/>
      <c r="OUK43" s="117"/>
      <c r="OUL43" s="117"/>
      <c r="OUM43" s="117"/>
      <c r="OUN43" s="117"/>
      <c r="OUO43" s="117"/>
      <c r="OUP43" s="117"/>
      <c r="OUQ43" s="117"/>
      <c r="OUR43" s="117"/>
      <c r="OUS43" s="117"/>
      <c r="OUT43" s="117"/>
      <c r="OUU43" s="117"/>
      <c r="OUV43" s="117"/>
      <c r="OUW43" s="117"/>
      <c r="OUX43" s="117"/>
      <c r="OUY43" s="117"/>
      <c r="OUZ43" s="117"/>
      <c r="OVA43" s="117"/>
      <c r="OVB43" s="117"/>
      <c r="OVC43" s="117"/>
      <c r="OVD43" s="117"/>
      <c r="OVE43" s="117"/>
      <c r="OVF43" s="117"/>
      <c r="OVG43" s="117"/>
      <c r="OVH43" s="117"/>
      <c r="OVI43" s="117"/>
      <c r="OVJ43" s="117"/>
      <c r="OVK43" s="117"/>
      <c r="OVL43" s="117"/>
      <c r="OVM43" s="117"/>
      <c r="OVN43" s="117"/>
      <c r="OVO43" s="117"/>
      <c r="OVP43" s="117"/>
      <c r="OVQ43" s="117"/>
      <c r="OVR43" s="117"/>
      <c r="OVS43" s="117"/>
      <c r="OVT43" s="117"/>
      <c r="OVU43" s="117"/>
      <c r="OVV43" s="117"/>
      <c r="OVW43" s="117"/>
      <c r="OVX43" s="117"/>
      <c r="OVY43" s="117"/>
      <c r="OVZ43" s="117"/>
      <c r="OWA43" s="117"/>
      <c r="OWB43" s="117"/>
      <c r="OWC43" s="117"/>
      <c r="OWD43" s="117"/>
      <c r="OWE43" s="117"/>
      <c r="OWF43" s="117"/>
      <c r="OWG43" s="117"/>
      <c r="OWH43" s="117"/>
      <c r="OWI43" s="117"/>
      <c r="OWJ43" s="117"/>
      <c r="OWK43" s="117"/>
      <c r="OWL43" s="117"/>
      <c r="OWM43" s="117"/>
      <c r="OWN43" s="117"/>
      <c r="OWO43" s="117"/>
      <c r="OWP43" s="117"/>
      <c r="OWQ43" s="117"/>
      <c r="OWR43" s="117"/>
      <c r="OWS43" s="117"/>
      <c r="OWT43" s="117"/>
      <c r="OWU43" s="117"/>
      <c r="OWV43" s="117"/>
      <c r="OWW43" s="117"/>
      <c r="OWX43" s="117"/>
      <c r="OWY43" s="117"/>
      <c r="OWZ43" s="117"/>
      <c r="OXA43" s="117"/>
      <c r="OXB43" s="117"/>
      <c r="OXC43" s="117"/>
      <c r="OXD43" s="117"/>
      <c r="OXE43" s="117"/>
      <c r="OXF43" s="117"/>
      <c r="OXG43" s="117"/>
      <c r="OXH43" s="117"/>
      <c r="OXI43" s="117"/>
      <c r="OXJ43" s="117"/>
      <c r="OXK43" s="117"/>
      <c r="OXL43" s="117"/>
      <c r="OXM43" s="117"/>
      <c r="OXN43" s="117"/>
      <c r="OXO43" s="117"/>
      <c r="OXP43" s="117"/>
      <c r="OXQ43" s="117"/>
      <c r="OXR43" s="117"/>
      <c r="OXS43" s="117"/>
      <c r="OXT43" s="117"/>
      <c r="OXU43" s="117"/>
      <c r="OXV43" s="117"/>
      <c r="OXW43" s="117"/>
      <c r="OXX43" s="117"/>
      <c r="OXY43" s="117"/>
      <c r="OXZ43" s="117"/>
      <c r="OYA43" s="117"/>
      <c r="OYB43" s="117"/>
      <c r="OYC43" s="117"/>
      <c r="OYD43" s="117"/>
      <c r="OYE43" s="117"/>
      <c r="OYF43" s="117"/>
      <c r="OYG43" s="117"/>
      <c r="OYH43" s="117"/>
      <c r="OYI43" s="117"/>
      <c r="OYJ43" s="117"/>
      <c r="OYK43" s="117"/>
      <c r="OYL43" s="117"/>
      <c r="OYM43" s="117"/>
      <c r="OYN43" s="117"/>
      <c r="OYO43" s="117"/>
      <c r="OYP43" s="117"/>
      <c r="OYQ43" s="117"/>
      <c r="OYR43" s="117"/>
      <c r="OYS43" s="117"/>
      <c r="OYT43" s="117"/>
      <c r="OYU43" s="117"/>
      <c r="OYV43" s="117"/>
      <c r="OYW43" s="117"/>
      <c r="OYX43" s="117"/>
      <c r="OYY43" s="117"/>
      <c r="OYZ43" s="117"/>
      <c r="OZA43" s="117"/>
      <c r="OZB43" s="117"/>
      <c r="OZC43" s="117"/>
      <c r="OZD43" s="117"/>
      <c r="OZE43" s="117"/>
      <c r="OZF43" s="117"/>
      <c r="OZG43" s="117"/>
      <c r="OZH43" s="117"/>
      <c r="OZI43" s="117"/>
      <c r="OZJ43" s="117"/>
      <c r="OZK43" s="117"/>
      <c r="OZL43" s="117"/>
      <c r="OZM43" s="117"/>
      <c r="OZN43" s="117"/>
      <c r="OZO43" s="117"/>
      <c r="OZP43" s="117"/>
      <c r="OZQ43" s="117"/>
      <c r="OZR43" s="117"/>
      <c r="OZS43" s="117"/>
      <c r="OZT43" s="117"/>
      <c r="OZU43" s="117"/>
      <c r="OZV43" s="117"/>
      <c r="OZW43" s="117"/>
      <c r="OZX43" s="117"/>
      <c r="OZY43" s="117"/>
      <c r="OZZ43" s="117"/>
      <c r="PAA43" s="117"/>
      <c r="PAB43" s="117"/>
      <c r="PAC43" s="117"/>
      <c r="PAD43" s="117"/>
      <c r="PAE43" s="117"/>
      <c r="PAF43" s="117"/>
      <c r="PAG43" s="117"/>
      <c r="PAH43" s="117"/>
      <c r="PAI43" s="117"/>
      <c r="PAJ43" s="117"/>
      <c r="PAK43" s="117"/>
      <c r="PAL43" s="117"/>
      <c r="PAM43" s="117"/>
      <c r="PAN43" s="117"/>
      <c r="PAO43" s="117"/>
      <c r="PAP43" s="117"/>
      <c r="PAQ43" s="117"/>
      <c r="PAR43" s="117"/>
      <c r="PAS43" s="117"/>
      <c r="PAT43" s="117"/>
      <c r="PAU43" s="117"/>
      <c r="PAV43" s="117"/>
      <c r="PAW43" s="117"/>
      <c r="PAX43" s="117"/>
      <c r="PAY43" s="117"/>
      <c r="PAZ43" s="117"/>
      <c r="PBA43" s="117"/>
      <c r="PBB43" s="117"/>
      <c r="PBC43" s="117"/>
      <c r="PBD43" s="117"/>
      <c r="PBE43" s="117"/>
      <c r="PBF43" s="117"/>
      <c r="PBG43" s="117"/>
      <c r="PBH43" s="117"/>
      <c r="PBI43" s="117"/>
      <c r="PBJ43" s="117"/>
      <c r="PBK43" s="117"/>
      <c r="PBL43" s="117"/>
      <c r="PBM43" s="117"/>
      <c r="PBN43" s="117"/>
      <c r="PBO43" s="117"/>
      <c r="PBP43" s="117"/>
      <c r="PBQ43" s="117"/>
      <c r="PBR43" s="117"/>
      <c r="PBS43" s="117"/>
      <c r="PBT43" s="117"/>
      <c r="PBU43" s="117"/>
      <c r="PBV43" s="117"/>
      <c r="PBW43" s="117"/>
      <c r="PBX43" s="117"/>
      <c r="PBY43" s="117"/>
      <c r="PBZ43" s="117"/>
      <c r="PCA43" s="117"/>
      <c r="PCB43" s="117"/>
      <c r="PCC43" s="117"/>
      <c r="PCD43" s="117"/>
      <c r="PCE43" s="117"/>
      <c r="PCF43" s="117"/>
      <c r="PCG43" s="117"/>
      <c r="PCH43" s="117"/>
      <c r="PCI43" s="117"/>
      <c r="PCJ43" s="117"/>
      <c r="PCK43" s="117"/>
      <c r="PCL43" s="117"/>
      <c r="PCM43" s="117"/>
      <c r="PCN43" s="117"/>
      <c r="PCO43" s="117"/>
      <c r="PCP43" s="117"/>
      <c r="PCQ43" s="117"/>
      <c r="PCR43" s="117"/>
      <c r="PCS43" s="117"/>
      <c r="PCT43" s="117"/>
      <c r="PCU43" s="117"/>
      <c r="PCV43" s="117"/>
      <c r="PCW43" s="117"/>
      <c r="PCX43" s="117"/>
      <c r="PCY43" s="117"/>
      <c r="PCZ43" s="117"/>
      <c r="PDA43" s="117"/>
      <c r="PDB43" s="117"/>
      <c r="PDC43" s="117"/>
      <c r="PDD43" s="117"/>
      <c r="PDE43" s="117"/>
      <c r="PDF43" s="117"/>
      <c r="PDG43" s="117"/>
      <c r="PDH43" s="117"/>
      <c r="PDI43" s="117"/>
      <c r="PDJ43" s="117"/>
      <c r="PDK43" s="117"/>
      <c r="PDL43" s="117"/>
      <c r="PDM43" s="117"/>
      <c r="PDN43" s="117"/>
      <c r="PDO43" s="117"/>
      <c r="PDP43" s="117"/>
      <c r="PDQ43" s="117"/>
      <c r="PDR43" s="117"/>
      <c r="PDS43" s="117"/>
      <c r="PDT43" s="117"/>
      <c r="PDU43" s="117"/>
      <c r="PDV43" s="117"/>
      <c r="PDW43" s="117"/>
      <c r="PDX43" s="117"/>
      <c r="PDY43" s="117"/>
      <c r="PDZ43" s="117"/>
      <c r="PEA43" s="117"/>
      <c r="PEB43" s="117"/>
      <c r="PEC43" s="117"/>
      <c r="PED43" s="117"/>
      <c r="PEE43" s="117"/>
      <c r="PEF43" s="117"/>
      <c r="PEG43" s="117"/>
      <c r="PEH43" s="117"/>
      <c r="PEI43" s="117"/>
      <c r="PEJ43" s="117"/>
      <c r="PEK43" s="117"/>
      <c r="PEL43" s="117"/>
      <c r="PEM43" s="117"/>
      <c r="PEN43" s="117"/>
      <c r="PEO43" s="117"/>
      <c r="PEP43" s="117"/>
      <c r="PEQ43" s="117"/>
      <c r="PER43" s="117"/>
      <c r="PES43" s="117"/>
      <c r="PET43" s="117"/>
      <c r="PEU43" s="117"/>
      <c r="PEV43" s="117"/>
      <c r="PEW43" s="117"/>
      <c r="PEX43" s="117"/>
      <c r="PEY43" s="117"/>
      <c r="PEZ43" s="117"/>
      <c r="PFA43" s="117"/>
      <c r="PFB43" s="117"/>
      <c r="PFC43" s="117"/>
      <c r="PFD43" s="117"/>
      <c r="PFE43" s="117"/>
      <c r="PFF43" s="117"/>
      <c r="PFG43" s="117"/>
      <c r="PFH43" s="117"/>
      <c r="PFI43" s="117"/>
      <c r="PFJ43" s="117"/>
      <c r="PFK43" s="117"/>
      <c r="PFL43" s="117"/>
      <c r="PFM43" s="117"/>
      <c r="PFN43" s="117"/>
      <c r="PFO43" s="117"/>
      <c r="PFP43" s="117"/>
      <c r="PFQ43" s="117"/>
      <c r="PFR43" s="117"/>
      <c r="PFS43" s="117"/>
      <c r="PFT43" s="117"/>
      <c r="PFU43" s="117"/>
      <c r="PFV43" s="117"/>
      <c r="PFW43" s="117"/>
      <c r="PFX43" s="117"/>
      <c r="PFY43" s="117"/>
      <c r="PFZ43" s="117"/>
      <c r="PGA43" s="117"/>
      <c r="PGB43" s="117"/>
      <c r="PGC43" s="117"/>
      <c r="PGD43" s="117"/>
      <c r="PGE43" s="117"/>
      <c r="PGF43" s="117"/>
      <c r="PGG43" s="117"/>
      <c r="PGH43" s="117"/>
      <c r="PGI43" s="117"/>
      <c r="PGJ43" s="117"/>
      <c r="PGK43" s="117"/>
      <c r="PGL43" s="117"/>
      <c r="PGM43" s="117"/>
      <c r="PGN43" s="117"/>
      <c r="PGO43" s="117"/>
      <c r="PGP43" s="117"/>
      <c r="PGQ43" s="117"/>
      <c r="PGR43" s="117"/>
      <c r="PGS43" s="117"/>
      <c r="PGT43" s="117"/>
      <c r="PGU43" s="117"/>
      <c r="PGV43" s="117"/>
      <c r="PGW43" s="117"/>
      <c r="PGX43" s="117"/>
      <c r="PGY43" s="117"/>
      <c r="PGZ43" s="117"/>
      <c r="PHA43" s="117"/>
      <c r="PHB43" s="117"/>
      <c r="PHC43" s="117"/>
      <c r="PHD43" s="117"/>
      <c r="PHE43" s="117"/>
      <c r="PHF43" s="117"/>
      <c r="PHG43" s="117"/>
      <c r="PHH43" s="117"/>
      <c r="PHI43" s="117"/>
      <c r="PHJ43" s="117"/>
      <c r="PHK43" s="117"/>
      <c r="PHL43" s="117"/>
      <c r="PHM43" s="117"/>
      <c r="PHN43" s="117"/>
      <c r="PHO43" s="117"/>
      <c r="PHP43" s="117"/>
      <c r="PHQ43" s="117"/>
      <c r="PHR43" s="117"/>
      <c r="PHS43" s="117"/>
      <c r="PHT43" s="117"/>
      <c r="PHU43" s="117"/>
      <c r="PHV43" s="117"/>
      <c r="PHW43" s="117"/>
      <c r="PHX43" s="117"/>
      <c r="PHY43" s="117"/>
      <c r="PHZ43" s="117"/>
      <c r="PIA43" s="117"/>
      <c r="PIB43" s="117"/>
      <c r="PIC43" s="117"/>
      <c r="PID43" s="117"/>
      <c r="PIE43" s="117"/>
      <c r="PIF43" s="117"/>
      <c r="PIG43" s="117"/>
      <c r="PIH43" s="117"/>
      <c r="PII43" s="117"/>
      <c r="PIJ43" s="117"/>
      <c r="PIK43" s="117"/>
      <c r="PIL43" s="117"/>
      <c r="PIM43" s="117"/>
      <c r="PIN43" s="117"/>
      <c r="PIO43" s="117"/>
      <c r="PIP43" s="117"/>
      <c r="PIQ43" s="117"/>
      <c r="PIR43" s="117"/>
      <c r="PIS43" s="117"/>
      <c r="PIT43" s="117"/>
      <c r="PIU43" s="117"/>
      <c r="PIV43" s="117"/>
      <c r="PIW43" s="117"/>
      <c r="PIX43" s="117"/>
      <c r="PIY43" s="117"/>
      <c r="PIZ43" s="117"/>
      <c r="PJA43" s="117"/>
      <c r="PJB43" s="117"/>
      <c r="PJC43" s="117"/>
      <c r="PJD43" s="117"/>
      <c r="PJE43" s="117"/>
      <c r="PJF43" s="117"/>
      <c r="PJG43" s="117"/>
      <c r="PJH43" s="117"/>
      <c r="PJI43" s="117"/>
      <c r="PJJ43" s="117"/>
      <c r="PJK43" s="117"/>
      <c r="PJL43" s="117"/>
      <c r="PJM43" s="117"/>
      <c r="PJN43" s="117"/>
      <c r="PJO43" s="117"/>
      <c r="PJP43" s="117"/>
      <c r="PJQ43" s="117"/>
      <c r="PJR43" s="117"/>
      <c r="PJS43" s="117"/>
      <c r="PJT43" s="117"/>
      <c r="PJU43" s="117"/>
      <c r="PJV43" s="117"/>
      <c r="PJW43" s="117"/>
      <c r="PJX43" s="117"/>
      <c r="PJY43" s="117"/>
      <c r="PJZ43" s="117"/>
      <c r="PKA43" s="117"/>
      <c r="PKB43" s="117"/>
      <c r="PKC43" s="117"/>
      <c r="PKD43" s="117"/>
      <c r="PKE43" s="117"/>
      <c r="PKF43" s="117"/>
      <c r="PKG43" s="117"/>
      <c r="PKH43" s="117"/>
      <c r="PKI43" s="117"/>
      <c r="PKJ43" s="117"/>
      <c r="PKK43" s="117"/>
      <c r="PKL43" s="117"/>
      <c r="PKM43" s="117"/>
      <c r="PKN43" s="117"/>
      <c r="PKO43" s="117"/>
      <c r="PKP43" s="117"/>
      <c r="PKQ43" s="117"/>
      <c r="PKR43" s="117"/>
      <c r="PKS43" s="117"/>
      <c r="PKT43" s="117"/>
      <c r="PKU43" s="117"/>
      <c r="PKV43" s="117"/>
      <c r="PKW43" s="117"/>
      <c r="PKX43" s="117"/>
      <c r="PKY43" s="117"/>
      <c r="PKZ43" s="117"/>
      <c r="PLA43" s="117"/>
      <c r="PLB43" s="117"/>
      <c r="PLC43" s="117"/>
      <c r="PLD43" s="117"/>
      <c r="PLE43" s="117"/>
      <c r="PLF43" s="117"/>
      <c r="PLG43" s="117"/>
      <c r="PLH43" s="117"/>
      <c r="PLI43" s="117"/>
      <c r="PLJ43" s="117"/>
      <c r="PLK43" s="117"/>
      <c r="PLL43" s="117"/>
      <c r="PLM43" s="117"/>
      <c r="PLN43" s="117"/>
      <c r="PLO43" s="117"/>
      <c r="PLP43" s="117"/>
      <c r="PLQ43" s="117"/>
      <c r="PLR43" s="117"/>
      <c r="PLS43" s="117"/>
      <c r="PLT43" s="117"/>
      <c r="PLU43" s="117"/>
      <c r="PLV43" s="117"/>
      <c r="PLW43" s="117"/>
      <c r="PLX43" s="117"/>
      <c r="PLY43" s="117"/>
      <c r="PLZ43" s="117"/>
      <c r="PMA43" s="117"/>
      <c r="PMB43" s="117"/>
      <c r="PMC43" s="117"/>
      <c r="PMD43" s="117"/>
      <c r="PME43" s="117"/>
      <c r="PMF43" s="117"/>
      <c r="PMG43" s="117"/>
      <c r="PMH43" s="117"/>
      <c r="PMI43" s="117"/>
      <c r="PMJ43" s="117"/>
      <c r="PMK43" s="117"/>
      <c r="PML43" s="117"/>
      <c r="PMM43" s="117"/>
      <c r="PMN43" s="117"/>
      <c r="PMO43" s="117"/>
      <c r="PMP43" s="117"/>
      <c r="PMQ43" s="117"/>
      <c r="PMR43" s="117"/>
      <c r="PMS43" s="117"/>
      <c r="PMT43" s="117"/>
      <c r="PMU43" s="117"/>
      <c r="PMV43" s="117"/>
      <c r="PMW43" s="117"/>
      <c r="PMX43" s="117"/>
      <c r="PMY43" s="117"/>
      <c r="PMZ43" s="117"/>
      <c r="PNA43" s="117"/>
      <c r="PNB43" s="117"/>
      <c r="PNC43" s="117"/>
      <c r="PND43" s="117"/>
      <c r="PNE43" s="117"/>
      <c r="PNF43" s="117"/>
      <c r="PNG43" s="117"/>
      <c r="PNH43" s="117"/>
      <c r="PNI43" s="117"/>
      <c r="PNJ43" s="117"/>
      <c r="PNK43" s="117"/>
      <c r="PNL43" s="117"/>
      <c r="PNM43" s="117"/>
      <c r="PNN43" s="117"/>
      <c r="PNO43" s="117"/>
      <c r="PNP43" s="117"/>
      <c r="PNQ43" s="117"/>
      <c r="PNR43" s="117"/>
      <c r="PNS43" s="117"/>
      <c r="PNT43" s="117"/>
      <c r="PNU43" s="117"/>
      <c r="PNV43" s="117"/>
      <c r="PNW43" s="117"/>
      <c r="PNX43" s="117"/>
      <c r="PNY43" s="117"/>
      <c r="PNZ43" s="117"/>
      <c r="POA43" s="117"/>
      <c r="POB43" s="117"/>
      <c r="POC43" s="117"/>
      <c r="POD43" s="117"/>
      <c r="POE43" s="117"/>
      <c r="POF43" s="117"/>
      <c r="POG43" s="117"/>
      <c r="POH43" s="117"/>
      <c r="POI43" s="117"/>
      <c r="POJ43" s="117"/>
      <c r="POK43" s="117"/>
      <c r="POL43" s="117"/>
      <c r="POM43" s="117"/>
      <c r="PON43" s="117"/>
      <c r="POO43" s="117"/>
      <c r="POP43" s="117"/>
      <c r="POQ43" s="117"/>
      <c r="POR43" s="117"/>
      <c r="POS43" s="117"/>
      <c r="POT43" s="117"/>
      <c r="POU43" s="117"/>
      <c r="POV43" s="117"/>
      <c r="POW43" s="117"/>
      <c r="POX43" s="117"/>
      <c r="POY43" s="117"/>
      <c r="POZ43" s="117"/>
      <c r="PPA43" s="117"/>
      <c r="PPB43" s="117"/>
      <c r="PPC43" s="117"/>
      <c r="PPD43" s="117"/>
      <c r="PPE43" s="117"/>
      <c r="PPF43" s="117"/>
      <c r="PPG43" s="117"/>
      <c r="PPH43" s="117"/>
      <c r="PPI43" s="117"/>
      <c r="PPJ43" s="117"/>
      <c r="PPK43" s="117"/>
      <c r="PPL43" s="117"/>
      <c r="PPM43" s="117"/>
      <c r="PPN43" s="117"/>
      <c r="PPO43" s="117"/>
      <c r="PPP43" s="117"/>
      <c r="PPQ43" s="117"/>
      <c r="PPR43" s="117"/>
      <c r="PPS43" s="117"/>
      <c r="PPT43" s="117"/>
      <c r="PPU43" s="117"/>
      <c r="PPV43" s="117"/>
      <c r="PPW43" s="117"/>
      <c r="PPX43" s="117"/>
      <c r="PPY43" s="117"/>
      <c r="PPZ43" s="117"/>
      <c r="PQA43" s="117"/>
      <c r="PQB43" s="117"/>
      <c r="PQC43" s="117"/>
      <c r="PQD43" s="117"/>
      <c r="PQE43" s="117"/>
      <c r="PQF43" s="117"/>
      <c r="PQG43" s="117"/>
      <c r="PQH43" s="117"/>
      <c r="PQI43" s="117"/>
      <c r="PQJ43" s="117"/>
      <c r="PQK43" s="117"/>
      <c r="PQL43" s="117"/>
      <c r="PQM43" s="117"/>
      <c r="PQN43" s="117"/>
      <c r="PQO43" s="117"/>
      <c r="PQP43" s="117"/>
      <c r="PQQ43" s="117"/>
      <c r="PQR43" s="117"/>
      <c r="PQS43" s="117"/>
      <c r="PQT43" s="117"/>
      <c r="PQU43" s="117"/>
      <c r="PQV43" s="117"/>
      <c r="PQW43" s="117"/>
      <c r="PQX43" s="117"/>
      <c r="PQY43" s="117"/>
      <c r="PQZ43" s="117"/>
      <c r="PRA43" s="117"/>
      <c r="PRB43" s="117"/>
      <c r="PRC43" s="117"/>
      <c r="PRD43" s="117"/>
      <c r="PRE43" s="117"/>
      <c r="PRF43" s="117"/>
      <c r="PRG43" s="117"/>
      <c r="PRH43" s="117"/>
      <c r="PRI43" s="117"/>
      <c r="PRJ43" s="117"/>
      <c r="PRK43" s="117"/>
      <c r="PRL43" s="117"/>
      <c r="PRM43" s="117"/>
      <c r="PRN43" s="117"/>
      <c r="PRO43" s="117"/>
      <c r="PRP43" s="117"/>
      <c r="PRQ43" s="117"/>
      <c r="PRR43" s="117"/>
      <c r="PRS43" s="117"/>
      <c r="PRT43" s="117"/>
      <c r="PRU43" s="117"/>
      <c r="PRV43" s="117"/>
      <c r="PRW43" s="117"/>
      <c r="PRX43" s="117"/>
      <c r="PRY43" s="117"/>
      <c r="PRZ43" s="117"/>
      <c r="PSA43" s="117"/>
      <c r="PSB43" s="117"/>
      <c r="PSC43" s="117"/>
      <c r="PSD43" s="117"/>
      <c r="PSE43" s="117"/>
      <c r="PSF43" s="117"/>
      <c r="PSG43" s="117"/>
      <c r="PSH43" s="117"/>
      <c r="PSI43" s="117"/>
      <c r="PSJ43" s="117"/>
      <c r="PSK43" s="117"/>
      <c r="PSL43" s="117"/>
      <c r="PSM43" s="117"/>
      <c r="PSN43" s="117"/>
      <c r="PSO43" s="117"/>
      <c r="PSP43" s="117"/>
      <c r="PSQ43" s="117"/>
      <c r="PSR43" s="117"/>
      <c r="PSS43" s="117"/>
      <c r="PST43" s="117"/>
      <c r="PSU43" s="117"/>
      <c r="PSV43" s="117"/>
      <c r="PSW43" s="117"/>
      <c r="PSX43" s="117"/>
      <c r="PSY43" s="117"/>
      <c r="PSZ43" s="117"/>
      <c r="PTA43" s="117"/>
      <c r="PTB43" s="117"/>
      <c r="PTC43" s="117"/>
      <c r="PTD43" s="117"/>
      <c r="PTE43" s="117"/>
      <c r="PTF43" s="117"/>
      <c r="PTG43" s="117"/>
      <c r="PTH43" s="117"/>
      <c r="PTI43" s="117"/>
      <c r="PTJ43" s="117"/>
      <c r="PTK43" s="117"/>
      <c r="PTL43" s="117"/>
      <c r="PTM43" s="117"/>
      <c r="PTN43" s="117"/>
      <c r="PTO43" s="117"/>
      <c r="PTP43" s="117"/>
      <c r="PTQ43" s="117"/>
      <c r="PTR43" s="117"/>
      <c r="PTS43" s="117"/>
      <c r="PTT43" s="117"/>
      <c r="PTU43" s="117"/>
      <c r="PTV43" s="117"/>
      <c r="PTW43" s="117"/>
      <c r="PTX43" s="117"/>
      <c r="PTY43" s="117"/>
      <c r="PTZ43" s="117"/>
      <c r="PUA43" s="117"/>
      <c r="PUB43" s="117"/>
      <c r="PUC43" s="117"/>
      <c r="PUD43" s="117"/>
      <c r="PUE43" s="117"/>
      <c r="PUF43" s="117"/>
      <c r="PUG43" s="117"/>
      <c r="PUH43" s="117"/>
      <c r="PUI43" s="117"/>
      <c r="PUJ43" s="117"/>
      <c r="PUK43" s="117"/>
      <c r="PUL43" s="117"/>
      <c r="PUM43" s="117"/>
      <c r="PUN43" s="117"/>
      <c r="PUO43" s="117"/>
      <c r="PUP43" s="117"/>
      <c r="PUQ43" s="117"/>
      <c r="PUR43" s="117"/>
      <c r="PUS43" s="117"/>
      <c r="PUT43" s="117"/>
      <c r="PUU43" s="117"/>
      <c r="PUV43" s="117"/>
      <c r="PUW43" s="117"/>
      <c r="PUX43" s="117"/>
      <c r="PUY43" s="117"/>
      <c r="PUZ43" s="117"/>
      <c r="PVA43" s="117"/>
      <c r="PVB43" s="117"/>
      <c r="PVC43" s="117"/>
      <c r="PVD43" s="117"/>
      <c r="PVE43" s="117"/>
      <c r="PVF43" s="117"/>
      <c r="PVG43" s="117"/>
      <c r="PVH43" s="117"/>
      <c r="PVI43" s="117"/>
      <c r="PVJ43" s="117"/>
      <c r="PVK43" s="117"/>
      <c r="PVL43" s="117"/>
      <c r="PVM43" s="117"/>
      <c r="PVN43" s="117"/>
      <c r="PVO43" s="117"/>
      <c r="PVP43" s="117"/>
      <c r="PVQ43" s="117"/>
      <c r="PVR43" s="117"/>
      <c r="PVS43" s="117"/>
      <c r="PVT43" s="117"/>
      <c r="PVU43" s="117"/>
      <c r="PVV43" s="117"/>
      <c r="PVW43" s="117"/>
      <c r="PVX43" s="117"/>
      <c r="PVY43" s="117"/>
      <c r="PVZ43" s="117"/>
      <c r="PWA43" s="117"/>
      <c r="PWB43" s="117"/>
      <c r="PWC43" s="117"/>
      <c r="PWD43" s="117"/>
      <c r="PWE43" s="117"/>
      <c r="PWF43" s="117"/>
      <c r="PWG43" s="117"/>
      <c r="PWH43" s="117"/>
      <c r="PWI43" s="117"/>
      <c r="PWJ43" s="117"/>
      <c r="PWK43" s="117"/>
      <c r="PWL43" s="117"/>
      <c r="PWM43" s="117"/>
      <c r="PWN43" s="117"/>
      <c r="PWO43" s="117"/>
      <c r="PWP43" s="117"/>
      <c r="PWQ43" s="117"/>
      <c r="PWR43" s="117"/>
      <c r="PWS43" s="117"/>
      <c r="PWT43" s="117"/>
      <c r="PWU43" s="117"/>
      <c r="PWV43" s="117"/>
      <c r="PWW43" s="117"/>
      <c r="PWX43" s="117"/>
      <c r="PWY43" s="117"/>
      <c r="PWZ43" s="117"/>
      <c r="PXA43" s="117"/>
      <c r="PXB43" s="117"/>
      <c r="PXC43" s="117"/>
      <c r="PXD43" s="117"/>
      <c r="PXE43" s="117"/>
      <c r="PXF43" s="117"/>
      <c r="PXG43" s="117"/>
      <c r="PXH43" s="117"/>
      <c r="PXI43" s="117"/>
      <c r="PXJ43" s="117"/>
      <c r="PXK43" s="117"/>
      <c r="PXL43" s="117"/>
      <c r="PXM43" s="117"/>
      <c r="PXN43" s="117"/>
      <c r="PXO43" s="117"/>
      <c r="PXP43" s="117"/>
      <c r="PXQ43" s="117"/>
      <c r="PXR43" s="117"/>
      <c r="PXS43" s="117"/>
      <c r="PXT43" s="117"/>
      <c r="PXU43" s="117"/>
      <c r="PXV43" s="117"/>
      <c r="PXW43" s="117"/>
      <c r="PXX43" s="117"/>
      <c r="PXY43" s="117"/>
      <c r="PXZ43" s="117"/>
      <c r="PYA43" s="117"/>
      <c r="PYB43" s="117"/>
      <c r="PYC43" s="117"/>
      <c r="PYD43" s="117"/>
      <c r="PYE43" s="117"/>
      <c r="PYF43" s="117"/>
      <c r="PYG43" s="117"/>
      <c r="PYH43" s="117"/>
      <c r="PYI43" s="117"/>
      <c r="PYJ43" s="117"/>
      <c r="PYK43" s="117"/>
      <c r="PYL43" s="117"/>
      <c r="PYM43" s="117"/>
      <c r="PYN43" s="117"/>
      <c r="PYO43" s="117"/>
      <c r="PYP43" s="117"/>
      <c r="PYQ43" s="117"/>
      <c r="PYR43" s="117"/>
      <c r="PYS43" s="117"/>
      <c r="PYT43" s="117"/>
      <c r="PYU43" s="117"/>
      <c r="PYV43" s="117"/>
      <c r="PYW43" s="117"/>
      <c r="PYX43" s="117"/>
      <c r="PYY43" s="117"/>
      <c r="PYZ43" s="117"/>
      <c r="PZA43" s="117"/>
      <c r="PZB43" s="117"/>
      <c r="PZC43" s="117"/>
      <c r="PZD43" s="117"/>
      <c r="PZE43" s="117"/>
      <c r="PZF43" s="117"/>
      <c r="PZG43" s="117"/>
      <c r="PZH43" s="117"/>
      <c r="PZI43" s="117"/>
      <c r="PZJ43" s="117"/>
      <c r="PZK43" s="117"/>
      <c r="PZL43" s="117"/>
      <c r="PZM43" s="117"/>
      <c r="PZN43" s="117"/>
      <c r="PZO43" s="117"/>
      <c r="PZP43" s="117"/>
      <c r="PZQ43" s="117"/>
      <c r="PZR43" s="117"/>
      <c r="PZS43" s="117"/>
      <c r="PZT43" s="117"/>
      <c r="PZU43" s="117"/>
      <c r="PZV43" s="117"/>
      <c r="PZW43" s="117"/>
      <c r="PZX43" s="117"/>
      <c r="PZY43" s="117"/>
      <c r="PZZ43" s="117"/>
      <c r="QAA43" s="117"/>
      <c r="QAB43" s="117"/>
      <c r="QAC43" s="117"/>
      <c r="QAD43" s="117"/>
      <c r="QAE43" s="117"/>
      <c r="QAF43" s="117"/>
      <c r="QAG43" s="117"/>
      <c r="QAH43" s="117"/>
      <c r="QAI43" s="117"/>
      <c r="QAJ43" s="117"/>
      <c r="QAK43" s="117"/>
      <c r="QAL43" s="117"/>
      <c r="QAM43" s="117"/>
      <c r="QAN43" s="117"/>
      <c r="QAO43" s="117"/>
      <c r="QAP43" s="117"/>
      <c r="QAQ43" s="117"/>
      <c r="QAR43" s="117"/>
      <c r="QAS43" s="117"/>
      <c r="QAT43" s="117"/>
      <c r="QAU43" s="117"/>
      <c r="QAV43" s="117"/>
      <c r="QAW43" s="117"/>
      <c r="QAX43" s="117"/>
      <c r="QAY43" s="117"/>
      <c r="QAZ43" s="117"/>
      <c r="QBA43" s="117"/>
      <c r="QBB43" s="117"/>
      <c r="QBC43" s="117"/>
      <c r="QBD43" s="117"/>
      <c r="QBE43" s="117"/>
      <c r="QBF43" s="117"/>
      <c r="QBG43" s="117"/>
      <c r="QBH43" s="117"/>
      <c r="QBI43" s="117"/>
      <c r="QBJ43" s="117"/>
      <c r="QBK43" s="117"/>
      <c r="QBL43" s="117"/>
      <c r="QBM43" s="117"/>
      <c r="QBN43" s="117"/>
      <c r="QBO43" s="117"/>
      <c r="QBP43" s="117"/>
      <c r="QBQ43" s="117"/>
      <c r="QBR43" s="117"/>
      <c r="QBS43" s="117"/>
      <c r="QBT43" s="117"/>
      <c r="QBU43" s="117"/>
      <c r="QBV43" s="117"/>
      <c r="QBW43" s="117"/>
      <c r="QBX43" s="117"/>
      <c r="QBY43" s="117"/>
      <c r="QBZ43" s="117"/>
      <c r="QCA43" s="117"/>
      <c r="QCB43" s="117"/>
      <c r="QCC43" s="117"/>
      <c r="QCD43" s="117"/>
      <c r="QCE43" s="117"/>
      <c r="QCF43" s="117"/>
      <c r="QCG43" s="117"/>
      <c r="QCH43" s="117"/>
      <c r="QCI43" s="117"/>
      <c r="QCJ43" s="117"/>
      <c r="QCK43" s="117"/>
      <c r="QCL43" s="117"/>
      <c r="QCM43" s="117"/>
      <c r="QCN43" s="117"/>
      <c r="QCO43" s="117"/>
      <c r="QCP43" s="117"/>
      <c r="QCQ43" s="117"/>
      <c r="QCR43" s="117"/>
      <c r="QCS43" s="117"/>
      <c r="QCT43" s="117"/>
      <c r="QCU43" s="117"/>
      <c r="QCV43" s="117"/>
      <c r="QCW43" s="117"/>
      <c r="QCX43" s="117"/>
      <c r="QCY43" s="117"/>
      <c r="QCZ43" s="117"/>
      <c r="QDA43" s="117"/>
      <c r="QDB43" s="117"/>
      <c r="QDC43" s="117"/>
      <c r="QDD43" s="117"/>
      <c r="QDE43" s="117"/>
      <c r="QDF43" s="117"/>
      <c r="QDG43" s="117"/>
      <c r="QDH43" s="117"/>
      <c r="QDI43" s="117"/>
      <c r="QDJ43" s="117"/>
      <c r="QDK43" s="117"/>
      <c r="QDL43" s="117"/>
      <c r="QDM43" s="117"/>
      <c r="QDN43" s="117"/>
      <c r="QDO43" s="117"/>
      <c r="QDP43" s="117"/>
      <c r="QDQ43" s="117"/>
      <c r="QDR43" s="117"/>
      <c r="QDS43" s="117"/>
      <c r="QDT43" s="117"/>
      <c r="QDU43" s="117"/>
      <c r="QDV43" s="117"/>
      <c r="QDW43" s="117"/>
      <c r="QDX43" s="117"/>
      <c r="QDY43" s="117"/>
      <c r="QDZ43" s="117"/>
      <c r="QEA43" s="117"/>
      <c r="QEB43" s="117"/>
      <c r="QEC43" s="117"/>
      <c r="QED43" s="117"/>
      <c r="QEE43" s="117"/>
      <c r="QEF43" s="117"/>
      <c r="QEG43" s="117"/>
      <c r="QEH43" s="117"/>
      <c r="QEI43" s="117"/>
      <c r="QEJ43" s="117"/>
      <c r="QEK43" s="117"/>
      <c r="QEL43" s="117"/>
      <c r="QEM43" s="117"/>
      <c r="QEN43" s="117"/>
      <c r="QEO43" s="117"/>
      <c r="QEP43" s="117"/>
      <c r="QEQ43" s="117"/>
      <c r="QER43" s="117"/>
      <c r="QES43" s="117"/>
      <c r="QET43" s="117"/>
      <c r="QEU43" s="117"/>
      <c r="QEV43" s="117"/>
      <c r="QEW43" s="117"/>
      <c r="QEX43" s="117"/>
      <c r="QEY43" s="117"/>
      <c r="QEZ43" s="117"/>
      <c r="QFA43" s="117"/>
      <c r="QFB43" s="117"/>
      <c r="QFC43" s="117"/>
      <c r="QFD43" s="117"/>
      <c r="QFE43" s="117"/>
      <c r="QFF43" s="117"/>
      <c r="QFG43" s="117"/>
      <c r="QFH43" s="117"/>
      <c r="QFI43" s="117"/>
      <c r="QFJ43" s="117"/>
      <c r="QFK43" s="117"/>
      <c r="QFL43" s="117"/>
      <c r="QFM43" s="117"/>
      <c r="QFN43" s="117"/>
      <c r="QFO43" s="117"/>
      <c r="QFP43" s="117"/>
      <c r="QFQ43" s="117"/>
      <c r="QFR43" s="117"/>
      <c r="QFS43" s="117"/>
      <c r="QFT43" s="117"/>
      <c r="QFU43" s="117"/>
      <c r="QFV43" s="117"/>
      <c r="QFW43" s="117"/>
      <c r="QFX43" s="117"/>
      <c r="QFY43" s="117"/>
      <c r="QFZ43" s="117"/>
      <c r="QGA43" s="117"/>
      <c r="QGB43" s="117"/>
      <c r="QGC43" s="117"/>
      <c r="QGD43" s="117"/>
      <c r="QGE43" s="117"/>
      <c r="QGF43" s="117"/>
      <c r="QGG43" s="117"/>
      <c r="QGH43" s="117"/>
      <c r="QGI43" s="117"/>
      <c r="QGJ43" s="117"/>
      <c r="QGK43" s="117"/>
      <c r="QGL43" s="117"/>
      <c r="QGM43" s="117"/>
      <c r="QGN43" s="117"/>
      <c r="QGO43" s="117"/>
      <c r="QGP43" s="117"/>
      <c r="QGQ43" s="117"/>
      <c r="QGR43" s="117"/>
      <c r="QGS43" s="117"/>
      <c r="QGT43" s="117"/>
      <c r="QGU43" s="117"/>
      <c r="QGV43" s="117"/>
      <c r="QGW43" s="117"/>
      <c r="QGX43" s="117"/>
      <c r="QGY43" s="117"/>
      <c r="QGZ43" s="117"/>
      <c r="QHA43" s="117"/>
      <c r="QHB43" s="117"/>
      <c r="QHC43" s="117"/>
      <c r="QHD43" s="117"/>
      <c r="QHE43" s="117"/>
      <c r="QHF43" s="117"/>
      <c r="QHG43" s="117"/>
      <c r="QHH43" s="117"/>
      <c r="QHI43" s="117"/>
      <c r="QHJ43" s="117"/>
      <c r="QHK43" s="117"/>
      <c r="QHL43" s="117"/>
      <c r="QHM43" s="117"/>
      <c r="QHN43" s="117"/>
      <c r="QHO43" s="117"/>
      <c r="QHP43" s="117"/>
      <c r="QHQ43" s="117"/>
      <c r="QHR43" s="117"/>
      <c r="QHS43" s="117"/>
      <c r="QHT43" s="117"/>
      <c r="QHU43" s="117"/>
      <c r="QHV43" s="117"/>
      <c r="QHW43" s="117"/>
      <c r="QHX43" s="117"/>
      <c r="QHY43" s="117"/>
      <c r="QHZ43" s="117"/>
      <c r="QIA43" s="117"/>
      <c r="QIB43" s="117"/>
      <c r="QIC43" s="117"/>
      <c r="QID43" s="117"/>
      <c r="QIE43" s="117"/>
      <c r="QIF43" s="117"/>
      <c r="QIG43" s="117"/>
      <c r="QIH43" s="117"/>
      <c r="QII43" s="117"/>
      <c r="QIJ43" s="117"/>
      <c r="QIK43" s="117"/>
      <c r="QIL43" s="117"/>
      <c r="QIM43" s="117"/>
      <c r="QIN43" s="117"/>
      <c r="QIO43" s="117"/>
      <c r="QIP43" s="117"/>
      <c r="QIQ43" s="117"/>
      <c r="QIR43" s="117"/>
      <c r="QIS43" s="117"/>
      <c r="QIT43" s="117"/>
      <c r="QIU43" s="117"/>
      <c r="QIV43" s="117"/>
      <c r="QIW43" s="117"/>
      <c r="QIX43" s="117"/>
      <c r="QIY43" s="117"/>
      <c r="QIZ43" s="117"/>
      <c r="QJA43" s="117"/>
      <c r="QJB43" s="117"/>
      <c r="QJC43" s="117"/>
      <c r="QJD43" s="117"/>
      <c r="QJE43" s="117"/>
      <c r="QJF43" s="117"/>
      <c r="QJG43" s="117"/>
      <c r="QJH43" s="117"/>
      <c r="QJI43" s="117"/>
      <c r="QJJ43" s="117"/>
      <c r="QJK43" s="117"/>
      <c r="QJL43" s="117"/>
      <c r="QJM43" s="117"/>
      <c r="QJN43" s="117"/>
      <c r="QJO43" s="117"/>
      <c r="QJP43" s="117"/>
      <c r="QJQ43" s="117"/>
      <c r="QJR43" s="117"/>
      <c r="QJS43" s="117"/>
      <c r="QJT43" s="117"/>
      <c r="QJU43" s="117"/>
      <c r="QJV43" s="117"/>
      <c r="QJW43" s="117"/>
      <c r="QJX43" s="117"/>
      <c r="QJY43" s="117"/>
      <c r="QJZ43" s="117"/>
      <c r="QKA43" s="117"/>
      <c r="QKB43" s="117"/>
      <c r="QKC43" s="117"/>
      <c r="QKD43" s="117"/>
      <c r="QKE43" s="117"/>
      <c r="QKF43" s="117"/>
      <c r="QKG43" s="117"/>
      <c r="QKH43" s="117"/>
      <c r="QKI43" s="117"/>
      <c r="QKJ43" s="117"/>
      <c r="QKK43" s="117"/>
      <c r="QKL43" s="117"/>
      <c r="QKM43" s="117"/>
      <c r="QKN43" s="117"/>
      <c r="QKO43" s="117"/>
      <c r="QKP43" s="117"/>
      <c r="QKQ43" s="117"/>
      <c r="QKR43" s="117"/>
      <c r="QKS43" s="117"/>
      <c r="QKT43" s="117"/>
      <c r="QKU43" s="117"/>
      <c r="QKV43" s="117"/>
      <c r="QKW43" s="117"/>
      <c r="QKX43" s="117"/>
      <c r="QKY43" s="117"/>
      <c r="QKZ43" s="117"/>
      <c r="QLA43" s="117"/>
      <c r="QLB43" s="117"/>
      <c r="QLC43" s="117"/>
      <c r="QLD43" s="117"/>
      <c r="QLE43" s="117"/>
      <c r="QLF43" s="117"/>
      <c r="QLG43" s="117"/>
      <c r="QLH43" s="117"/>
      <c r="QLI43" s="117"/>
      <c r="QLJ43" s="117"/>
      <c r="QLK43" s="117"/>
      <c r="QLL43" s="117"/>
      <c r="QLM43" s="117"/>
      <c r="QLN43" s="117"/>
      <c r="QLO43" s="117"/>
      <c r="QLP43" s="117"/>
      <c r="QLQ43" s="117"/>
      <c r="QLR43" s="117"/>
      <c r="QLS43" s="117"/>
      <c r="QLT43" s="117"/>
      <c r="QLU43" s="117"/>
      <c r="QLV43" s="117"/>
      <c r="QLW43" s="117"/>
      <c r="QLX43" s="117"/>
      <c r="QLY43" s="117"/>
      <c r="QLZ43" s="117"/>
      <c r="QMA43" s="117"/>
      <c r="QMB43" s="117"/>
      <c r="QMC43" s="117"/>
      <c r="QMD43" s="117"/>
      <c r="QME43" s="117"/>
      <c r="QMF43" s="117"/>
      <c r="QMG43" s="117"/>
      <c r="QMH43" s="117"/>
      <c r="QMI43" s="117"/>
      <c r="QMJ43" s="117"/>
      <c r="QMK43" s="117"/>
      <c r="QML43" s="117"/>
      <c r="QMM43" s="117"/>
      <c r="QMN43" s="117"/>
      <c r="QMO43" s="117"/>
      <c r="QMP43" s="117"/>
      <c r="QMQ43" s="117"/>
      <c r="QMR43" s="117"/>
      <c r="QMS43" s="117"/>
      <c r="QMT43" s="117"/>
      <c r="QMU43" s="117"/>
      <c r="QMV43" s="117"/>
      <c r="QMW43" s="117"/>
      <c r="QMX43" s="117"/>
      <c r="QMY43" s="117"/>
      <c r="QMZ43" s="117"/>
      <c r="QNA43" s="117"/>
      <c r="QNB43" s="117"/>
      <c r="QNC43" s="117"/>
      <c r="QND43" s="117"/>
      <c r="QNE43" s="117"/>
      <c r="QNF43" s="117"/>
      <c r="QNG43" s="117"/>
      <c r="QNH43" s="117"/>
      <c r="QNI43" s="117"/>
      <c r="QNJ43" s="117"/>
      <c r="QNK43" s="117"/>
      <c r="QNL43" s="117"/>
      <c r="QNM43" s="117"/>
      <c r="QNN43" s="117"/>
      <c r="QNO43" s="117"/>
      <c r="QNP43" s="117"/>
      <c r="QNQ43" s="117"/>
      <c r="QNR43" s="117"/>
      <c r="QNS43" s="117"/>
      <c r="QNT43" s="117"/>
      <c r="QNU43" s="117"/>
      <c r="QNV43" s="117"/>
      <c r="QNW43" s="117"/>
      <c r="QNX43" s="117"/>
      <c r="QNY43" s="117"/>
      <c r="QNZ43" s="117"/>
      <c r="QOA43" s="117"/>
      <c r="QOB43" s="117"/>
      <c r="QOC43" s="117"/>
      <c r="QOD43" s="117"/>
      <c r="QOE43" s="117"/>
      <c r="QOF43" s="117"/>
      <c r="QOG43" s="117"/>
      <c r="QOH43" s="117"/>
      <c r="QOI43" s="117"/>
      <c r="QOJ43" s="117"/>
      <c r="QOK43" s="117"/>
      <c r="QOL43" s="117"/>
      <c r="QOM43" s="117"/>
      <c r="QON43" s="117"/>
      <c r="QOO43" s="117"/>
      <c r="QOP43" s="117"/>
      <c r="QOQ43" s="117"/>
      <c r="QOR43" s="117"/>
      <c r="QOS43" s="117"/>
      <c r="QOT43" s="117"/>
      <c r="QOU43" s="117"/>
      <c r="QOV43" s="117"/>
      <c r="QOW43" s="117"/>
      <c r="QOX43" s="117"/>
      <c r="QOY43" s="117"/>
      <c r="QOZ43" s="117"/>
      <c r="QPA43" s="117"/>
      <c r="QPB43" s="117"/>
      <c r="QPC43" s="117"/>
      <c r="QPD43" s="117"/>
      <c r="QPE43" s="117"/>
      <c r="QPF43" s="117"/>
      <c r="QPG43" s="117"/>
      <c r="QPH43" s="117"/>
      <c r="QPI43" s="117"/>
      <c r="QPJ43" s="117"/>
      <c r="QPK43" s="117"/>
      <c r="QPL43" s="117"/>
      <c r="QPM43" s="117"/>
      <c r="QPN43" s="117"/>
      <c r="QPO43" s="117"/>
      <c r="QPP43" s="117"/>
      <c r="QPQ43" s="117"/>
      <c r="QPR43" s="117"/>
      <c r="QPS43" s="117"/>
      <c r="QPT43" s="117"/>
      <c r="QPU43" s="117"/>
      <c r="QPV43" s="117"/>
      <c r="QPW43" s="117"/>
      <c r="QPX43" s="117"/>
      <c r="QPY43" s="117"/>
      <c r="QPZ43" s="117"/>
      <c r="QQA43" s="117"/>
      <c r="QQB43" s="117"/>
      <c r="QQC43" s="117"/>
      <c r="QQD43" s="117"/>
      <c r="QQE43" s="117"/>
      <c r="QQF43" s="117"/>
      <c r="QQG43" s="117"/>
      <c r="QQH43" s="117"/>
      <c r="QQI43" s="117"/>
      <c r="QQJ43" s="117"/>
      <c r="QQK43" s="117"/>
      <c r="QQL43" s="117"/>
      <c r="QQM43" s="117"/>
      <c r="QQN43" s="117"/>
      <c r="QQO43" s="117"/>
      <c r="QQP43" s="117"/>
      <c r="QQQ43" s="117"/>
      <c r="QQR43" s="117"/>
      <c r="QQS43" s="117"/>
      <c r="QQT43" s="117"/>
      <c r="QQU43" s="117"/>
      <c r="QQV43" s="117"/>
      <c r="QQW43" s="117"/>
      <c r="QQX43" s="117"/>
      <c r="QQY43" s="117"/>
      <c r="QQZ43" s="117"/>
      <c r="QRA43" s="117"/>
      <c r="QRB43" s="117"/>
      <c r="QRC43" s="117"/>
      <c r="QRD43" s="117"/>
      <c r="QRE43" s="117"/>
      <c r="QRF43" s="117"/>
      <c r="QRG43" s="117"/>
      <c r="QRH43" s="117"/>
      <c r="QRI43" s="117"/>
      <c r="QRJ43" s="117"/>
      <c r="QRK43" s="117"/>
      <c r="QRL43" s="117"/>
      <c r="QRM43" s="117"/>
      <c r="QRN43" s="117"/>
      <c r="QRO43" s="117"/>
      <c r="QRP43" s="117"/>
      <c r="QRQ43" s="117"/>
      <c r="QRR43" s="117"/>
      <c r="QRS43" s="117"/>
      <c r="QRT43" s="117"/>
      <c r="QRU43" s="117"/>
      <c r="QRV43" s="117"/>
      <c r="QRW43" s="117"/>
      <c r="QRX43" s="117"/>
      <c r="QRY43" s="117"/>
      <c r="QRZ43" s="117"/>
      <c r="QSA43" s="117"/>
      <c r="QSB43" s="117"/>
      <c r="QSC43" s="117"/>
      <c r="QSD43" s="117"/>
      <c r="QSE43" s="117"/>
      <c r="QSF43" s="117"/>
      <c r="QSG43" s="117"/>
      <c r="QSH43" s="117"/>
      <c r="QSI43" s="117"/>
      <c r="QSJ43" s="117"/>
      <c r="QSK43" s="117"/>
      <c r="QSL43" s="117"/>
      <c r="QSM43" s="117"/>
      <c r="QSN43" s="117"/>
      <c r="QSO43" s="117"/>
      <c r="QSP43" s="117"/>
      <c r="QSQ43" s="117"/>
      <c r="QSR43" s="117"/>
      <c r="QSS43" s="117"/>
      <c r="QST43" s="117"/>
      <c r="QSU43" s="117"/>
      <c r="QSV43" s="117"/>
      <c r="QSW43" s="117"/>
      <c r="QSX43" s="117"/>
      <c r="QSY43" s="117"/>
      <c r="QSZ43" s="117"/>
      <c r="QTA43" s="117"/>
      <c r="QTB43" s="117"/>
      <c r="QTC43" s="117"/>
      <c r="QTD43" s="117"/>
      <c r="QTE43" s="117"/>
      <c r="QTF43" s="117"/>
      <c r="QTG43" s="117"/>
      <c r="QTH43" s="117"/>
      <c r="QTI43" s="117"/>
      <c r="QTJ43" s="117"/>
      <c r="QTK43" s="117"/>
      <c r="QTL43" s="117"/>
      <c r="QTM43" s="117"/>
      <c r="QTN43" s="117"/>
      <c r="QTO43" s="117"/>
      <c r="QTP43" s="117"/>
      <c r="QTQ43" s="117"/>
      <c r="QTR43" s="117"/>
      <c r="QTS43" s="117"/>
      <c r="QTT43" s="117"/>
      <c r="QTU43" s="117"/>
      <c r="QTV43" s="117"/>
      <c r="QTW43" s="117"/>
      <c r="QTX43" s="117"/>
      <c r="QTY43" s="117"/>
      <c r="QTZ43" s="117"/>
      <c r="QUA43" s="117"/>
      <c r="QUB43" s="117"/>
      <c r="QUC43" s="117"/>
      <c r="QUD43" s="117"/>
      <c r="QUE43" s="117"/>
      <c r="QUF43" s="117"/>
      <c r="QUG43" s="117"/>
      <c r="QUH43" s="117"/>
      <c r="QUI43" s="117"/>
      <c r="QUJ43" s="117"/>
      <c r="QUK43" s="117"/>
      <c r="QUL43" s="117"/>
      <c r="QUM43" s="117"/>
      <c r="QUN43" s="117"/>
      <c r="QUO43" s="117"/>
      <c r="QUP43" s="117"/>
      <c r="QUQ43" s="117"/>
      <c r="QUR43" s="117"/>
      <c r="QUS43" s="117"/>
      <c r="QUT43" s="117"/>
      <c r="QUU43" s="117"/>
      <c r="QUV43" s="117"/>
      <c r="QUW43" s="117"/>
      <c r="QUX43" s="117"/>
      <c r="QUY43" s="117"/>
      <c r="QUZ43" s="117"/>
      <c r="QVA43" s="117"/>
      <c r="QVB43" s="117"/>
      <c r="QVC43" s="117"/>
      <c r="QVD43" s="117"/>
      <c r="QVE43" s="117"/>
      <c r="QVF43" s="117"/>
      <c r="QVG43" s="117"/>
      <c r="QVH43" s="117"/>
      <c r="QVI43" s="117"/>
      <c r="QVJ43" s="117"/>
      <c r="QVK43" s="117"/>
      <c r="QVL43" s="117"/>
      <c r="QVM43" s="117"/>
      <c r="QVN43" s="117"/>
      <c r="QVO43" s="117"/>
      <c r="QVP43" s="117"/>
      <c r="QVQ43" s="117"/>
      <c r="QVR43" s="117"/>
      <c r="QVS43" s="117"/>
      <c r="QVT43" s="117"/>
      <c r="QVU43" s="117"/>
      <c r="QVV43" s="117"/>
      <c r="QVW43" s="117"/>
      <c r="QVX43" s="117"/>
      <c r="QVY43" s="117"/>
      <c r="QVZ43" s="117"/>
      <c r="QWA43" s="117"/>
      <c r="QWB43" s="117"/>
      <c r="QWC43" s="117"/>
      <c r="QWD43" s="117"/>
      <c r="QWE43" s="117"/>
      <c r="QWF43" s="117"/>
      <c r="QWG43" s="117"/>
      <c r="QWH43" s="117"/>
      <c r="QWI43" s="117"/>
      <c r="QWJ43" s="117"/>
      <c r="QWK43" s="117"/>
      <c r="QWL43" s="117"/>
      <c r="QWM43" s="117"/>
      <c r="QWN43" s="117"/>
      <c r="QWO43" s="117"/>
      <c r="QWP43" s="117"/>
      <c r="QWQ43" s="117"/>
      <c r="QWR43" s="117"/>
      <c r="QWS43" s="117"/>
      <c r="QWT43" s="117"/>
      <c r="QWU43" s="117"/>
      <c r="QWV43" s="117"/>
      <c r="QWW43" s="117"/>
      <c r="QWX43" s="117"/>
      <c r="QWY43" s="117"/>
      <c r="QWZ43" s="117"/>
      <c r="QXA43" s="117"/>
      <c r="QXB43" s="117"/>
      <c r="QXC43" s="117"/>
      <c r="QXD43" s="117"/>
      <c r="QXE43" s="117"/>
      <c r="QXF43" s="117"/>
      <c r="QXG43" s="117"/>
      <c r="QXH43" s="117"/>
      <c r="QXI43" s="117"/>
      <c r="QXJ43" s="117"/>
      <c r="QXK43" s="117"/>
      <c r="QXL43" s="117"/>
      <c r="QXM43" s="117"/>
      <c r="QXN43" s="117"/>
      <c r="QXO43" s="117"/>
      <c r="QXP43" s="117"/>
      <c r="QXQ43" s="117"/>
      <c r="QXR43" s="117"/>
      <c r="QXS43" s="117"/>
      <c r="QXT43" s="117"/>
      <c r="QXU43" s="117"/>
      <c r="QXV43" s="117"/>
      <c r="QXW43" s="117"/>
      <c r="QXX43" s="117"/>
      <c r="QXY43" s="117"/>
      <c r="QXZ43" s="117"/>
      <c r="QYA43" s="117"/>
      <c r="QYB43" s="117"/>
      <c r="QYC43" s="117"/>
      <c r="QYD43" s="117"/>
      <c r="QYE43" s="117"/>
      <c r="QYF43" s="117"/>
      <c r="QYG43" s="117"/>
      <c r="QYH43" s="117"/>
      <c r="QYI43" s="117"/>
      <c r="QYJ43" s="117"/>
      <c r="QYK43" s="117"/>
      <c r="QYL43" s="117"/>
      <c r="QYM43" s="117"/>
      <c r="QYN43" s="117"/>
      <c r="QYO43" s="117"/>
      <c r="QYP43" s="117"/>
      <c r="QYQ43" s="117"/>
      <c r="QYR43" s="117"/>
      <c r="QYS43" s="117"/>
      <c r="QYT43" s="117"/>
      <c r="QYU43" s="117"/>
      <c r="QYV43" s="117"/>
      <c r="QYW43" s="117"/>
      <c r="QYX43" s="117"/>
      <c r="QYY43" s="117"/>
      <c r="QYZ43" s="117"/>
      <c r="QZA43" s="117"/>
      <c r="QZB43" s="117"/>
      <c r="QZC43" s="117"/>
      <c r="QZD43" s="117"/>
      <c r="QZE43" s="117"/>
      <c r="QZF43" s="117"/>
      <c r="QZG43" s="117"/>
      <c r="QZH43" s="117"/>
      <c r="QZI43" s="117"/>
      <c r="QZJ43" s="117"/>
      <c r="QZK43" s="117"/>
      <c r="QZL43" s="117"/>
      <c r="QZM43" s="117"/>
      <c r="QZN43" s="117"/>
      <c r="QZO43" s="117"/>
      <c r="QZP43" s="117"/>
      <c r="QZQ43" s="117"/>
      <c r="QZR43" s="117"/>
      <c r="QZS43" s="117"/>
      <c r="QZT43" s="117"/>
      <c r="QZU43" s="117"/>
      <c r="QZV43" s="117"/>
      <c r="QZW43" s="117"/>
      <c r="QZX43" s="117"/>
      <c r="QZY43" s="117"/>
      <c r="QZZ43" s="117"/>
      <c r="RAA43" s="117"/>
      <c r="RAB43" s="117"/>
      <c r="RAC43" s="117"/>
      <c r="RAD43" s="117"/>
      <c r="RAE43" s="117"/>
      <c r="RAF43" s="117"/>
      <c r="RAG43" s="117"/>
      <c r="RAH43" s="117"/>
      <c r="RAI43" s="117"/>
      <c r="RAJ43" s="117"/>
      <c r="RAK43" s="117"/>
      <c r="RAL43" s="117"/>
      <c r="RAM43" s="117"/>
      <c r="RAN43" s="117"/>
      <c r="RAO43" s="117"/>
      <c r="RAP43" s="117"/>
      <c r="RAQ43" s="117"/>
      <c r="RAR43" s="117"/>
      <c r="RAS43" s="117"/>
      <c r="RAT43" s="117"/>
      <c r="RAU43" s="117"/>
      <c r="RAV43" s="117"/>
      <c r="RAW43" s="117"/>
      <c r="RAX43" s="117"/>
      <c r="RAY43" s="117"/>
      <c r="RAZ43" s="117"/>
      <c r="RBA43" s="117"/>
      <c r="RBB43" s="117"/>
      <c r="RBC43" s="117"/>
      <c r="RBD43" s="117"/>
      <c r="RBE43" s="117"/>
      <c r="RBF43" s="117"/>
      <c r="RBG43" s="117"/>
      <c r="RBH43" s="117"/>
      <c r="RBI43" s="117"/>
      <c r="RBJ43" s="117"/>
      <c r="RBK43" s="117"/>
      <c r="RBL43" s="117"/>
      <c r="RBM43" s="117"/>
      <c r="RBN43" s="117"/>
      <c r="RBO43" s="117"/>
      <c r="RBP43" s="117"/>
      <c r="RBQ43" s="117"/>
      <c r="RBR43" s="117"/>
      <c r="RBS43" s="117"/>
      <c r="RBT43" s="117"/>
      <c r="RBU43" s="117"/>
      <c r="RBV43" s="117"/>
      <c r="RBW43" s="117"/>
      <c r="RBX43" s="117"/>
      <c r="RBY43" s="117"/>
      <c r="RBZ43" s="117"/>
      <c r="RCA43" s="117"/>
      <c r="RCB43" s="117"/>
      <c r="RCC43" s="117"/>
      <c r="RCD43" s="117"/>
      <c r="RCE43" s="117"/>
      <c r="RCF43" s="117"/>
      <c r="RCG43" s="117"/>
      <c r="RCH43" s="117"/>
      <c r="RCI43" s="117"/>
      <c r="RCJ43" s="117"/>
      <c r="RCK43" s="117"/>
      <c r="RCL43" s="117"/>
      <c r="RCM43" s="117"/>
      <c r="RCN43" s="117"/>
      <c r="RCO43" s="117"/>
      <c r="RCP43" s="117"/>
      <c r="RCQ43" s="117"/>
      <c r="RCR43" s="117"/>
      <c r="RCS43" s="117"/>
      <c r="RCT43" s="117"/>
      <c r="RCU43" s="117"/>
      <c r="RCV43" s="117"/>
      <c r="RCW43" s="117"/>
      <c r="RCX43" s="117"/>
      <c r="RCY43" s="117"/>
      <c r="RCZ43" s="117"/>
      <c r="RDA43" s="117"/>
      <c r="RDB43" s="117"/>
      <c r="RDC43" s="117"/>
      <c r="RDD43" s="117"/>
      <c r="RDE43" s="117"/>
      <c r="RDF43" s="117"/>
      <c r="RDG43" s="117"/>
      <c r="RDH43" s="117"/>
      <c r="RDI43" s="117"/>
      <c r="RDJ43" s="117"/>
      <c r="RDK43" s="117"/>
      <c r="RDL43" s="117"/>
      <c r="RDM43" s="117"/>
      <c r="RDN43" s="117"/>
      <c r="RDO43" s="117"/>
      <c r="RDP43" s="117"/>
      <c r="RDQ43" s="117"/>
      <c r="RDR43" s="117"/>
      <c r="RDS43" s="117"/>
      <c r="RDT43" s="117"/>
      <c r="RDU43" s="117"/>
      <c r="RDV43" s="117"/>
      <c r="RDW43" s="117"/>
      <c r="RDX43" s="117"/>
      <c r="RDY43" s="117"/>
      <c r="RDZ43" s="117"/>
      <c r="REA43" s="117"/>
      <c r="REB43" s="117"/>
      <c r="REC43" s="117"/>
      <c r="RED43" s="117"/>
      <c r="REE43" s="117"/>
      <c r="REF43" s="117"/>
      <c r="REG43" s="117"/>
      <c r="REH43" s="117"/>
      <c r="REI43" s="117"/>
      <c r="REJ43" s="117"/>
      <c r="REK43" s="117"/>
      <c r="REL43" s="117"/>
      <c r="REM43" s="117"/>
      <c r="REN43" s="117"/>
      <c r="REO43" s="117"/>
      <c r="REP43" s="117"/>
      <c r="REQ43" s="117"/>
      <c r="RER43" s="117"/>
      <c r="RES43" s="117"/>
      <c r="RET43" s="117"/>
      <c r="REU43" s="117"/>
      <c r="REV43" s="117"/>
      <c r="REW43" s="117"/>
      <c r="REX43" s="117"/>
      <c r="REY43" s="117"/>
      <c r="REZ43" s="117"/>
      <c r="RFA43" s="117"/>
      <c r="RFB43" s="117"/>
      <c r="RFC43" s="117"/>
      <c r="RFD43" s="117"/>
      <c r="RFE43" s="117"/>
      <c r="RFF43" s="117"/>
      <c r="RFG43" s="117"/>
      <c r="RFH43" s="117"/>
      <c r="RFI43" s="117"/>
      <c r="RFJ43" s="117"/>
      <c r="RFK43" s="117"/>
      <c r="RFL43" s="117"/>
      <c r="RFM43" s="117"/>
      <c r="RFN43" s="117"/>
      <c r="RFO43" s="117"/>
      <c r="RFP43" s="117"/>
      <c r="RFQ43" s="117"/>
      <c r="RFR43" s="117"/>
      <c r="RFS43" s="117"/>
      <c r="RFT43" s="117"/>
      <c r="RFU43" s="117"/>
      <c r="RFV43" s="117"/>
      <c r="RFW43" s="117"/>
      <c r="RFX43" s="117"/>
      <c r="RFY43" s="117"/>
      <c r="RFZ43" s="117"/>
      <c r="RGA43" s="117"/>
      <c r="RGB43" s="117"/>
      <c r="RGC43" s="117"/>
      <c r="RGD43" s="117"/>
      <c r="RGE43" s="117"/>
      <c r="RGF43" s="117"/>
      <c r="RGG43" s="117"/>
      <c r="RGH43" s="117"/>
      <c r="RGI43" s="117"/>
      <c r="RGJ43" s="117"/>
      <c r="RGK43" s="117"/>
      <c r="RGL43" s="117"/>
      <c r="RGM43" s="117"/>
      <c r="RGN43" s="117"/>
      <c r="RGO43" s="117"/>
      <c r="RGP43" s="117"/>
      <c r="RGQ43" s="117"/>
      <c r="RGR43" s="117"/>
      <c r="RGS43" s="117"/>
      <c r="RGT43" s="117"/>
      <c r="RGU43" s="117"/>
      <c r="RGV43" s="117"/>
      <c r="RGW43" s="117"/>
      <c r="RGX43" s="117"/>
      <c r="RGY43" s="117"/>
      <c r="RGZ43" s="117"/>
      <c r="RHA43" s="117"/>
      <c r="RHB43" s="117"/>
      <c r="RHC43" s="117"/>
      <c r="RHD43" s="117"/>
      <c r="RHE43" s="117"/>
      <c r="RHF43" s="117"/>
      <c r="RHG43" s="117"/>
      <c r="RHH43" s="117"/>
      <c r="RHI43" s="117"/>
      <c r="RHJ43" s="117"/>
      <c r="RHK43" s="117"/>
      <c r="RHL43" s="117"/>
      <c r="RHM43" s="117"/>
      <c r="RHN43" s="117"/>
      <c r="RHO43" s="117"/>
      <c r="RHP43" s="117"/>
      <c r="RHQ43" s="117"/>
      <c r="RHR43" s="117"/>
      <c r="RHS43" s="117"/>
      <c r="RHT43" s="117"/>
      <c r="RHU43" s="117"/>
      <c r="RHV43" s="117"/>
      <c r="RHW43" s="117"/>
      <c r="RHX43" s="117"/>
      <c r="RHY43" s="117"/>
      <c r="RHZ43" s="117"/>
      <c r="RIA43" s="117"/>
      <c r="RIB43" s="117"/>
      <c r="RIC43" s="117"/>
      <c r="RID43" s="117"/>
      <c r="RIE43" s="117"/>
      <c r="RIF43" s="117"/>
      <c r="RIG43" s="117"/>
      <c r="RIH43" s="117"/>
      <c r="RII43" s="117"/>
      <c r="RIJ43" s="117"/>
      <c r="RIK43" s="117"/>
      <c r="RIL43" s="117"/>
      <c r="RIM43" s="117"/>
      <c r="RIN43" s="117"/>
      <c r="RIO43" s="117"/>
      <c r="RIP43" s="117"/>
      <c r="RIQ43" s="117"/>
      <c r="RIR43" s="117"/>
      <c r="RIS43" s="117"/>
      <c r="RIT43" s="117"/>
      <c r="RIU43" s="117"/>
      <c r="RIV43" s="117"/>
      <c r="RIW43" s="117"/>
      <c r="RIX43" s="117"/>
      <c r="RIY43" s="117"/>
      <c r="RIZ43" s="117"/>
      <c r="RJA43" s="117"/>
      <c r="RJB43" s="117"/>
      <c r="RJC43" s="117"/>
      <c r="RJD43" s="117"/>
      <c r="RJE43" s="117"/>
      <c r="RJF43" s="117"/>
      <c r="RJG43" s="117"/>
      <c r="RJH43" s="117"/>
      <c r="RJI43" s="117"/>
      <c r="RJJ43" s="117"/>
      <c r="RJK43" s="117"/>
      <c r="RJL43" s="117"/>
      <c r="RJM43" s="117"/>
      <c r="RJN43" s="117"/>
      <c r="RJO43" s="117"/>
      <c r="RJP43" s="117"/>
      <c r="RJQ43" s="117"/>
      <c r="RJR43" s="117"/>
      <c r="RJS43" s="117"/>
      <c r="RJT43" s="117"/>
      <c r="RJU43" s="117"/>
      <c r="RJV43" s="117"/>
      <c r="RJW43" s="117"/>
      <c r="RJX43" s="117"/>
      <c r="RJY43" s="117"/>
      <c r="RJZ43" s="117"/>
      <c r="RKA43" s="117"/>
      <c r="RKB43" s="117"/>
      <c r="RKC43" s="117"/>
      <c r="RKD43" s="117"/>
      <c r="RKE43" s="117"/>
      <c r="RKF43" s="117"/>
      <c r="RKG43" s="117"/>
      <c r="RKH43" s="117"/>
      <c r="RKI43" s="117"/>
      <c r="RKJ43" s="117"/>
      <c r="RKK43" s="117"/>
      <c r="RKL43" s="117"/>
      <c r="RKM43" s="117"/>
      <c r="RKN43" s="117"/>
      <c r="RKO43" s="117"/>
      <c r="RKP43" s="117"/>
      <c r="RKQ43" s="117"/>
      <c r="RKR43" s="117"/>
      <c r="RKS43" s="117"/>
      <c r="RKT43" s="117"/>
      <c r="RKU43" s="117"/>
      <c r="RKV43" s="117"/>
      <c r="RKW43" s="117"/>
      <c r="RKX43" s="117"/>
      <c r="RKY43" s="117"/>
      <c r="RKZ43" s="117"/>
      <c r="RLA43" s="117"/>
      <c r="RLB43" s="117"/>
      <c r="RLC43" s="117"/>
      <c r="RLD43" s="117"/>
      <c r="RLE43" s="117"/>
      <c r="RLF43" s="117"/>
      <c r="RLG43" s="117"/>
      <c r="RLH43" s="117"/>
      <c r="RLI43" s="117"/>
      <c r="RLJ43" s="117"/>
      <c r="RLK43" s="117"/>
      <c r="RLL43" s="117"/>
      <c r="RLM43" s="117"/>
      <c r="RLN43" s="117"/>
      <c r="RLO43" s="117"/>
      <c r="RLP43" s="117"/>
      <c r="RLQ43" s="117"/>
      <c r="RLR43" s="117"/>
      <c r="RLS43" s="117"/>
      <c r="RLT43" s="117"/>
      <c r="RLU43" s="117"/>
      <c r="RLV43" s="117"/>
      <c r="RLW43" s="117"/>
      <c r="RLX43" s="117"/>
      <c r="RLY43" s="117"/>
      <c r="RLZ43" s="117"/>
      <c r="RMA43" s="117"/>
      <c r="RMB43" s="117"/>
      <c r="RMC43" s="117"/>
      <c r="RMD43" s="117"/>
      <c r="RME43" s="117"/>
      <c r="RMF43" s="117"/>
      <c r="RMG43" s="117"/>
      <c r="RMH43" s="117"/>
      <c r="RMI43" s="117"/>
      <c r="RMJ43" s="117"/>
      <c r="RMK43" s="117"/>
      <c r="RML43" s="117"/>
      <c r="RMM43" s="117"/>
      <c r="RMN43" s="117"/>
      <c r="RMO43" s="117"/>
      <c r="RMP43" s="117"/>
      <c r="RMQ43" s="117"/>
      <c r="RMR43" s="117"/>
      <c r="RMS43" s="117"/>
      <c r="RMT43" s="117"/>
      <c r="RMU43" s="117"/>
      <c r="RMV43" s="117"/>
      <c r="RMW43" s="117"/>
      <c r="RMX43" s="117"/>
      <c r="RMY43" s="117"/>
      <c r="RMZ43" s="117"/>
      <c r="RNA43" s="117"/>
      <c r="RNB43" s="117"/>
      <c r="RNC43" s="117"/>
      <c r="RND43" s="117"/>
      <c r="RNE43" s="117"/>
      <c r="RNF43" s="117"/>
      <c r="RNG43" s="117"/>
      <c r="RNH43" s="117"/>
      <c r="RNI43" s="117"/>
      <c r="RNJ43" s="117"/>
      <c r="RNK43" s="117"/>
      <c r="RNL43" s="117"/>
      <c r="RNM43" s="117"/>
      <c r="RNN43" s="117"/>
      <c r="RNO43" s="117"/>
      <c r="RNP43" s="117"/>
      <c r="RNQ43" s="117"/>
      <c r="RNR43" s="117"/>
      <c r="RNS43" s="117"/>
      <c r="RNT43" s="117"/>
      <c r="RNU43" s="117"/>
      <c r="RNV43" s="117"/>
      <c r="RNW43" s="117"/>
      <c r="RNX43" s="117"/>
      <c r="RNY43" s="117"/>
      <c r="RNZ43" s="117"/>
      <c r="ROA43" s="117"/>
      <c r="ROB43" s="117"/>
      <c r="ROC43" s="117"/>
      <c r="ROD43" s="117"/>
      <c r="ROE43" s="117"/>
      <c r="ROF43" s="117"/>
      <c r="ROG43" s="117"/>
      <c r="ROH43" s="117"/>
      <c r="ROI43" s="117"/>
      <c r="ROJ43" s="117"/>
      <c r="ROK43" s="117"/>
      <c r="ROL43" s="117"/>
      <c r="ROM43" s="117"/>
      <c r="RON43" s="117"/>
      <c r="ROO43" s="117"/>
      <c r="ROP43" s="117"/>
      <c r="ROQ43" s="117"/>
      <c r="ROR43" s="117"/>
      <c r="ROS43" s="117"/>
      <c r="ROT43" s="117"/>
      <c r="ROU43" s="117"/>
      <c r="ROV43" s="117"/>
      <c r="ROW43" s="117"/>
      <c r="ROX43" s="117"/>
      <c r="ROY43" s="117"/>
      <c r="ROZ43" s="117"/>
      <c r="RPA43" s="117"/>
      <c r="RPB43" s="117"/>
      <c r="RPC43" s="117"/>
      <c r="RPD43" s="117"/>
      <c r="RPE43" s="117"/>
      <c r="RPF43" s="117"/>
      <c r="RPG43" s="117"/>
      <c r="RPH43" s="117"/>
      <c r="RPI43" s="117"/>
      <c r="RPJ43" s="117"/>
      <c r="RPK43" s="117"/>
      <c r="RPL43" s="117"/>
      <c r="RPM43" s="117"/>
      <c r="RPN43" s="117"/>
      <c r="RPO43" s="117"/>
      <c r="RPP43" s="117"/>
      <c r="RPQ43" s="117"/>
      <c r="RPR43" s="117"/>
      <c r="RPS43" s="117"/>
      <c r="RPT43" s="117"/>
      <c r="RPU43" s="117"/>
      <c r="RPV43" s="117"/>
      <c r="RPW43" s="117"/>
      <c r="RPX43" s="117"/>
      <c r="RPY43" s="117"/>
      <c r="RPZ43" s="117"/>
      <c r="RQA43" s="117"/>
      <c r="RQB43" s="117"/>
      <c r="RQC43" s="117"/>
      <c r="RQD43" s="117"/>
      <c r="RQE43" s="117"/>
      <c r="RQF43" s="117"/>
      <c r="RQG43" s="117"/>
      <c r="RQH43" s="117"/>
      <c r="RQI43" s="117"/>
      <c r="RQJ43" s="117"/>
      <c r="RQK43" s="117"/>
      <c r="RQL43" s="117"/>
      <c r="RQM43" s="117"/>
      <c r="RQN43" s="117"/>
      <c r="RQO43" s="117"/>
      <c r="RQP43" s="117"/>
      <c r="RQQ43" s="117"/>
      <c r="RQR43" s="117"/>
      <c r="RQS43" s="117"/>
      <c r="RQT43" s="117"/>
      <c r="RQU43" s="117"/>
      <c r="RQV43" s="117"/>
      <c r="RQW43" s="117"/>
      <c r="RQX43" s="117"/>
      <c r="RQY43" s="117"/>
      <c r="RQZ43" s="117"/>
      <c r="RRA43" s="117"/>
      <c r="RRB43" s="117"/>
      <c r="RRC43" s="117"/>
      <c r="RRD43" s="117"/>
      <c r="RRE43" s="117"/>
      <c r="RRF43" s="117"/>
      <c r="RRG43" s="117"/>
      <c r="RRH43" s="117"/>
      <c r="RRI43" s="117"/>
      <c r="RRJ43" s="117"/>
      <c r="RRK43" s="117"/>
      <c r="RRL43" s="117"/>
      <c r="RRM43" s="117"/>
      <c r="RRN43" s="117"/>
      <c r="RRO43" s="117"/>
      <c r="RRP43" s="117"/>
      <c r="RRQ43" s="117"/>
      <c r="RRR43" s="117"/>
      <c r="RRS43" s="117"/>
      <c r="RRT43" s="117"/>
      <c r="RRU43" s="117"/>
      <c r="RRV43" s="117"/>
      <c r="RRW43" s="117"/>
      <c r="RRX43" s="117"/>
      <c r="RRY43" s="117"/>
      <c r="RRZ43" s="117"/>
      <c r="RSA43" s="117"/>
      <c r="RSB43" s="117"/>
      <c r="RSC43" s="117"/>
      <c r="RSD43" s="117"/>
      <c r="RSE43" s="117"/>
      <c r="RSF43" s="117"/>
      <c r="RSG43" s="117"/>
      <c r="RSH43" s="117"/>
      <c r="RSI43" s="117"/>
      <c r="RSJ43" s="117"/>
      <c r="RSK43" s="117"/>
      <c r="RSL43" s="117"/>
      <c r="RSM43" s="117"/>
      <c r="RSN43" s="117"/>
      <c r="RSO43" s="117"/>
      <c r="RSP43" s="117"/>
      <c r="RSQ43" s="117"/>
      <c r="RSR43" s="117"/>
      <c r="RSS43" s="117"/>
      <c r="RST43" s="117"/>
      <c r="RSU43" s="117"/>
      <c r="RSV43" s="117"/>
      <c r="RSW43" s="117"/>
      <c r="RSX43" s="117"/>
      <c r="RSY43" s="117"/>
      <c r="RSZ43" s="117"/>
      <c r="RTA43" s="117"/>
      <c r="RTB43" s="117"/>
      <c r="RTC43" s="117"/>
      <c r="RTD43" s="117"/>
      <c r="RTE43" s="117"/>
      <c r="RTF43" s="117"/>
      <c r="RTG43" s="117"/>
      <c r="RTH43" s="117"/>
      <c r="RTI43" s="117"/>
      <c r="RTJ43" s="117"/>
      <c r="RTK43" s="117"/>
      <c r="RTL43" s="117"/>
      <c r="RTM43" s="117"/>
      <c r="RTN43" s="117"/>
      <c r="RTO43" s="117"/>
      <c r="RTP43" s="117"/>
      <c r="RTQ43" s="117"/>
      <c r="RTR43" s="117"/>
      <c r="RTS43" s="117"/>
      <c r="RTT43" s="117"/>
      <c r="RTU43" s="117"/>
      <c r="RTV43" s="117"/>
      <c r="RTW43" s="117"/>
      <c r="RTX43" s="117"/>
      <c r="RTY43" s="117"/>
      <c r="RTZ43" s="117"/>
      <c r="RUA43" s="117"/>
      <c r="RUB43" s="117"/>
      <c r="RUC43" s="117"/>
      <c r="RUD43" s="117"/>
      <c r="RUE43" s="117"/>
      <c r="RUF43" s="117"/>
      <c r="RUG43" s="117"/>
      <c r="RUH43" s="117"/>
      <c r="RUI43" s="117"/>
      <c r="RUJ43" s="117"/>
      <c r="RUK43" s="117"/>
      <c r="RUL43" s="117"/>
      <c r="RUM43" s="117"/>
      <c r="RUN43" s="117"/>
      <c r="RUO43" s="117"/>
      <c r="RUP43" s="117"/>
      <c r="RUQ43" s="117"/>
      <c r="RUR43" s="117"/>
      <c r="RUS43" s="117"/>
      <c r="RUT43" s="117"/>
      <c r="RUU43" s="117"/>
      <c r="RUV43" s="117"/>
      <c r="RUW43" s="117"/>
      <c r="RUX43" s="117"/>
      <c r="RUY43" s="117"/>
      <c r="RUZ43" s="117"/>
      <c r="RVA43" s="117"/>
      <c r="RVB43" s="117"/>
      <c r="RVC43" s="117"/>
      <c r="RVD43" s="117"/>
      <c r="RVE43" s="117"/>
      <c r="RVF43" s="117"/>
      <c r="RVG43" s="117"/>
      <c r="RVH43" s="117"/>
      <c r="RVI43" s="117"/>
      <c r="RVJ43" s="117"/>
      <c r="RVK43" s="117"/>
      <c r="RVL43" s="117"/>
      <c r="RVM43" s="117"/>
      <c r="RVN43" s="117"/>
      <c r="RVO43" s="117"/>
      <c r="RVP43" s="117"/>
      <c r="RVQ43" s="117"/>
      <c r="RVR43" s="117"/>
      <c r="RVS43" s="117"/>
      <c r="RVT43" s="117"/>
      <c r="RVU43" s="117"/>
      <c r="RVV43" s="117"/>
      <c r="RVW43" s="117"/>
      <c r="RVX43" s="117"/>
      <c r="RVY43" s="117"/>
      <c r="RVZ43" s="117"/>
      <c r="RWA43" s="117"/>
      <c r="RWB43" s="117"/>
      <c r="RWC43" s="117"/>
      <c r="RWD43" s="117"/>
      <c r="RWE43" s="117"/>
      <c r="RWF43" s="117"/>
      <c r="RWG43" s="117"/>
      <c r="RWH43" s="117"/>
      <c r="RWI43" s="117"/>
      <c r="RWJ43" s="117"/>
      <c r="RWK43" s="117"/>
      <c r="RWL43" s="117"/>
      <c r="RWM43" s="117"/>
      <c r="RWN43" s="117"/>
      <c r="RWO43" s="117"/>
      <c r="RWP43" s="117"/>
      <c r="RWQ43" s="117"/>
      <c r="RWR43" s="117"/>
      <c r="RWS43" s="117"/>
      <c r="RWT43" s="117"/>
      <c r="RWU43" s="117"/>
      <c r="RWV43" s="117"/>
      <c r="RWW43" s="117"/>
      <c r="RWX43" s="117"/>
      <c r="RWY43" s="117"/>
      <c r="RWZ43" s="117"/>
      <c r="RXA43" s="117"/>
      <c r="RXB43" s="117"/>
      <c r="RXC43" s="117"/>
      <c r="RXD43" s="117"/>
      <c r="RXE43" s="117"/>
      <c r="RXF43" s="117"/>
      <c r="RXG43" s="117"/>
      <c r="RXH43" s="117"/>
      <c r="RXI43" s="117"/>
      <c r="RXJ43" s="117"/>
      <c r="RXK43" s="117"/>
      <c r="RXL43" s="117"/>
      <c r="RXM43" s="117"/>
      <c r="RXN43" s="117"/>
      <c r="RXO43" s="117"/>
      <c r="RXP43" s="117"/>
      <c r="RXQ43" s="117"/>
      <c r="RXR43" s="117"/>
      <c r="RXS43" s="117"/>
      <c r="RXT43" s="117"/>
      <c r="RXU43" s="117"/>
      <c r="RXV43" s="117"/>
      <c r="RXW43" s="117"/>
      <c r="RXX43" s="117"/>
      <c r="RXY43" s="117"/>
      <c r="RXZ43" s="117"/>
      <c r="RYA43" s="117"/>
      <c r="RYB43" s="117"/>
      <c r="RYC43" s="117"/>
      <c r="RYD43" s="117"/>
      <c r="RYE43" s="117"/>
      <c r="RYF43" s="117"/>
      <c r="RYG43" s="117"/>
      <c r="RYH43" s="117"/>
      <c r="RYI43" s="117"/>
      <c r="RYJ43" s="117"/>
      <c r="RYK43" s="117"/>
      <c r="RYL43" s="117"/>
      <c r="RYM43" s="117"/>
      <c r="RYN43" s="117"/>
      <c r="RYO43" s="117"/>
      <c r="RYP43" s="117"/>
      <c r="RYQ43" s="117"/>
      <c r="RYR43" s="117"/>
      <c r="RYS43" s="117"/>
      <c r="RYT43" s="117"/>
      <c r="RYU43" s="117"/>
      <c r="RYV43" s="117"/>
      <c r="RYW43" s="117"/>
      <c r="RYX43" s="117"/>
      <c r="RYY43" s="117"/>
      <c r="RYZ43" s="117"/>
      <c r="RZA43" s="117"/>
      <c r="RZB43" s="117"/>
      <c r="RZC43" s="117"/>
      <c r="RZD43" s="117"/>
      <c r="RZE43" s="117"/>
      <c r="RZF43" s="117"/>
      <c r="RZG43" s="117"/>
      <c r="RZH43" s="117"/>
      <c r="RZI43" s="117"/>
      <c r="RZJ43" s="117"/>
      <c r="RZK43" s="117"/>
      <c r="RZL43" s="117"/>
      <c r="RZM43" s="117"/>
      <c r="RZN43" s="117"/>
      <c r="RZO43" s="117"/>
      <c r="RZP43" s="117"/>
      <c r="RZQ43" s="117"/>
      <c r="RZR43" s="117"/>
      <c r="RZS43" s="117"/>
      <c r="RZT43" s="117"/>
      <c r="RZU43" s="117"/>
      <c r="RZV43" s="117"/>
      <c r="RZW43" s="117"/>
      <c r="RZX43" s="117"/>
      <c r="RZY43" s="117"/>
      <c r="RZZ43" s="117"/>
      <c r="SAA43" s="117"/>
      <c r="SAB43" s="117"/>
      <c r="SAC43" s="117"/>
      <c r="SAD43" s="117"/>
      <c r="SAE43" s="117"/>
      <c r="SAF43" s="117"/>
      <c r="SAG43" s="117"/>
      <c r="SAH43" s="117"/>
      <c r="SAI43" s="117"/>
      <c r="SAJ43" s="117"/>
      <c r="SAK43" s="117"/>
      <c r="SAL43" s="117"/>
      <c r="SAM43" s="117"/>
      <c r="SAN43" s="117"/>
      <c r="SAO43" s="117"/>
      <c r="SAP43" s="117"/>
      <c r="SAQ43" s="117"/>
      <c r="SAR43" s="117"/>
      <c r="SAS43" s="117"/>
      <c r="SAT43" s="117"/>
      <c r="SAU43" s="117"/>
      <c r="SAV43" s="117"/>
      <c r="SAW43" s="117"/>
      <c r="SAX43" s="117"/>
      <c r="SAY43" s="117"/>
      <c r="SAZ43" s="117"/>
      <c r="SBA43" s="117"/>
      <c r="SBB43" s="117"/>
      <c r="SBC43" s="117"/>
      <c r="SBD43" s="117"/>
      <c r="SBE43" s="117"/>
      <c r="SBF43" s="117"/>
      <c r="SBG43" s="117"/>
      <c r="SBH43" s="117"/>
      <c r="SBI43" s="117"/>
      <c r="SBJ43" s="117"/>
      <c r="SBK43" s="117"/>
      <c r="SBL43" s="117"/>
      <c r="SBM43" s="117"/>
      <c r="SBN43" s="117"/>
      <c r="SBO43" s="117"/>
      <c r="SBP43" s="117"/>
      <c r="SBQ43" s="117"/>
      <c r="SBR43" s="117"/>
      <c r="SBS43" s="117"/>
      <c r="SBT43" s="117"/>
      <c r="SBU43" s="117"/>
      <c r="SBV43" s="117"/>
      <c r="SBW43" s="117"/>
      <c r="SBX43" s="117"/>
      <c r="SBY43" s="117"/>
      <c r="SBZ43" s="117"/>
      <c r="SCA43" s="117"/>
      <c r="SCB43" s="117"/>
      <c r="SCC43" s="117"/>
      <c r="SCD43" s="117"/>
      <c r="SCE43" s="117"/>
      <c r="SCF43" s="117"/>
      <c r="SCG43" s="117"/>
      <c r="SCH43" s="117"/>
      <c r="SCI43" s="117"/>
      <c r="SCJ43" s="117"/>
      <c r="SCK43" s="117"/>
      <c r="SCL43" s="117"/>
      <c r="SCM43" s="117"/>
      <c r="SCN43" s="117"/>
      <c r="SCO43" s="117"/>
      <c r="SCP43" s="117"/>
      <c r="SCQ43" s="117"/>
      <c r="SCR43" s="117"/>
      <c r="SCS43" s="117"/>
      <c r="SCT43" s="117"/>
      <c r="SCU43" s="117"/>
      <c r="SCV43" s="117"/>
      <c r="SCW43" s="117"/>
      <c r="SCX43" s="117"/>
      <c r="SCY43" s="117"/>
      <c r="SCZ43" s="117"/>
      <c r="SDA43" s="117"/>
      <c r="SDB43" s="117"/>
      <c r="SDC43" s="117"/>
      <c r="SDD43" s="117"/>
      <c r="SDE43" s="117"/>
      <c r="SDF43" s="117"/>
      <c r="SDG43" s="117"/>
      <c r="SDH43" s="117"/>
      <c r="SDI43" s="117"/>
      <c r="SDJ43" s="117"/>
      <c r="SDK43" s="117"/>
      <c r="SDL43" s="117"/>
      <c r="SDM43" s="117"/>
      <c r="SDN43" s="117"/>
      <c r="SDO43" s="117"/>
      <c r="SDP43" s="117"/>
      <c r="SDQ43" s="117"/>
      <c r="SDR43" s="117"/>
      <c r="SDS43" s="117"/>
      <c r="SDT43" s="117"/>
      <c r="SDU43" s="117"/>
      <c r="SDV43" s="117"/>
      <c r="SDW43" s="117"/>
      <c r="SDX43" s="117"/>
      <c r="SDY43" s="117"/>
      <c r="SDZ43" s="117"/>
      <c r="SEA43" s="117"/>
      <c r="SEB43" s="117"/>
      <c r="SEC43" s="117"/>
      <c r="SED43" s="117"/>
      <c r="SEE43" s="117"/>
      <c r="SEF43" s="117"/>
      <c r="SEG43" s="117"/>
      <c r="SEH43" s="117"/>
      <c r="SEI43" s="117"/>
      <c r="SEJ43" s="117"/>
      <c r="SEK43" s="117"/>
      <c r="SEL43" s="117"/>
      <c r="SEM43" s="117"/>
      <c r="SEN43" s="117"/>
      <c r="SEO43" s="117"/>
      <c r="SEP43" s="117"/>
      <c r="SEQ43" s="117"/>
      <c r="SER43" s="117"/>
      <c r="SES43" s="117"/>
      <c r="SET43" s="117"/>
      <c r="SEU43" s="117"/>
      <c r="SEV43" s="117"/>
      <c r="SEW43" s="117"/>
      <c r="SEX43" s="117"/>
      <c r="SEY43" s="117"/>
      <c r="SEZ43" s="117"/>
      <c r="SFA43" s="117"/>
      <c r="SFB43" s="117"/>
      <c r="SFC43" s="117"/>
      <c r="SFD43" s="117"/>
      <c r="SFE43" s="117"/>
      <c r="SFF43" s="117"/>
      <c r="SFG43" s="117"/>
      <c r="SFH43" s="117"/>
      <c r="SFI43" s="117"/>
      <c r="SFJ43" s="117"/>
      <c r="SFK43" s="117"/>
      <c r="SFL43" s="117"/>
      <c r="SFM43" s="117"/>
      <c r="SFN43" s="117"/>
      <c r="SFO43" s="117"/>
      <c r="SFP43" s="117"/>
      <c r="SFQ43" s="117"/>
      <c r="SFR43" s="117"/>
      <c r="SFS43" s="117"/>
      <c r="SFT43" s="117"/>
      <c r="SFU43" s="117"/>
      <c r="SFV43" s="117"/>
      <c r="SFW43" s="117"/>
      <c r="SFX43" s="117"/>
      <c r="SFY43" s="117"/>
      <c r="SFZ43" s="117"/>
      <c r="SGA43" s="117"/>
      <c r="SGB43" s="117"/>
      <c r="SGC43" s="117"/>
      <c r="SGD43" s="117"/>
      <c r="SGE43" s="117"/>
      <c r="SGF43" s="117"/>
      <c r="SGG43" s="117"/>
      <c r="SGH43" s="117"/>
      <c r="SGI43" s="117"/>
      <c r="SGJ43" s="117"/>
      <c r="SGK43" s="117"/>
      <c r="SGL43" s="117"/>
      <c r="SGM43" s="117"/>
      <c r="SGN43" s="117"/>
      <c r="SGO43" s="117"/>
      <c r="SGP43" s="117"/>
      <c r="SGQ43" s="117"/>
      <c r="SGR43" s="117"/>
      <c r="SGS43" s="117"/>
      <c r="SGT43" s="117"/>
      <c r="SGU43" s="117"/>
      <c r="SGV43" s="117"/>
      <c r="SGW43" s="117"/>
      <c r="SGX43" s="117"/>
      <c r="SGY43" s="117"/>
      <c r="SGZ43" s="117"/>
      <c r="SHA43" s="117"/>
      <c r="SHB43" s="117"/>
      <c r="SHC43" s="117"/>
      <c r="SHD43" s="117"/>
      <c r="SHE43" s="117"/>
      <c r="SHF43" s="117"/>
      <c r="SHG43" s="117"/>
      <c r="SHH43" s="117"/>
      <c r="SHI43" s="117"/>
      <c r="SHJ43" s="117"/>
      <c r="SHK43" s="117"/>
      <c r="SHL43" s="117"/>
      <c r="SHM43" s="117"/>
      <c r="SHN43" s="117"/>
      <c r="SHO43" s="117"/>
      <c r="SHP43" s="117"/>
      <c r="SHQ43" s="117"/>
      <c r="SHR43" s="117"/>
      <c r="SHS43" s="117"/>
      <c r="SHT43" s="117"/>
      <c r="SHU43" s="117"/>
      <c r="SHV43" s="117"/>
      <c r="SHW43" s="117"/>
      <c r="SHX43" s="117"/>
      <c r="SHY43" s="117"/>
      <c r="SHZ43" s="117"/>
      <c r="SIA43" s="117"/>
      <c r="SIB43" s="117"/>
      <c r="SIC43" s="117"/>
      <c r="SID43" s="117"/>
      <c r="SIE43" s="117"/>
      <c r="SIF43" s="117"/>
      <c r="SIG43" s="117"/>
      <c r="SIH43" s="117"/>
      <c r="SII43" s="117"/>
      <c r="SIJ43" s="117"/>
      <c r="SIK43" s="117"/>
      <c r="SIL43" s="117"/>
      <c r="SIM43" s="117"/>
      <c r="SIN43" s="117"/>
      <c r="SIO43" s="117"/>
      <c r="SIP43" s="117"/>
      <c r="SIQ43" s="117"/>
      <c r="SIR43" s="117"/>
      <c r="SIS43" s="117"/>
      <c r="SIT43" s="117"/>
      <c r="SIU43" s="117"/>
      <c r="SIV43" s="117"/>
      <c r="SIW43" s="117"/>
      <c r="SIX43" s="117"/>
      <c r="SIY43" s="117"/>
      <c r="SIZ43" s="117"/>
      <c r="SJA43" s="117"/>
      <c r="SJB43" s="117"/>
      <c r="SJC43" s="117"/>
      <c r="SJD43" s="117"/>
      <c r="SJE43" s="117"/>
      <c r="SJF43" s="117"/>
      <c r="SJG43" s="117"/>
      <c r="SJH43" s="117"/>
      <c r="SJI43" s="117"/>
      <c r="SJJ43" s="117"/>
      <c r="SJK43" s="117"/>
      <c r="SJL43" s="117"/>
      <c r="SJM43" s="117"/>
      <c r="SJN43" s="117"/>
      <c r="SJO43" s="117"/>
      <c r="SJP43" s="117"/>
      <c r="SJQ43" s="117"/>
      <c r="SJR43" s="117"/>
      <c r="SJS43" s="117"/>
      <c r="SJT43" s="117"/>
      <c r="SJU43" s="117"/>
      <c r="SJV43" s="117"/>
      <c r="SJW43" s="117"/>
      <c r="SJX43" s="117"/>
      <c r="SJY43" s="117"/>
      <c r="SJZ43" s="117"/>
      <c r="SKA43" s="117"/>
      <c r="SKB43" s="117"/>
      <c r="SKC43" s="117"/>
      <c r="SKD43" s="117"/>
      <c r="SKE43" s="117"/>
      <c r="SKF43" s="117"/>
      <c r="SKG43" s="117"/>
      <c r="SKH43" s="117"/>
      <c r="SKI43" s="117"/>
      <c r="SKJ43" s="117"/>
      <c r="SKK43" s="117"/>
      <c r="SKL43" s="117"/>
      <c r="SKM43" s="117"/>
      <c r="SKN43" s="117"/>
      <c r="SKO43" s="117"/>
      <c r="SKP43" s="117"/>
      <c r="SKQ43" s="117"/>
      <c r="SKR43" s="117"/>
      <c r="SKS43" s="117"/>
      <c r="SKT43" s="117"/>
      <c r="SKU43" s="117"/>
      <c r="SKV43" s="117"/>
      <c r="SKW43" s="117"/>
      <c r="SKX43" s="117"/>
      <c r="SKY43" s="117"/>
      <c r="SKZ43" s="117"/>
      <c r="SLA43" s="117"/>
      <c r="SLB43" s="117"/>
      <c r="SLC43" s="117"/>
      <c r="SLD43" s="117"/>
      <c r="SLE43" s="117"/>
      <c r="SLF43" s="117"/>
      <c r="SLG43" s="117"/>
      <c r="SLH43" s="117"/>
      <c r="SLI43" s="117"/>
      <c r="SLJ43" s="117"/>
      <c r="SLK43" s="117"/>
      <c r="SLL43" s="117"/>
      <c r="SLM43" s="117"/>
      <c r="SLN43" s="117"/>
      <c r="SLO43" s="117"/>
      <c r="SLP43" s="117"/>
      <c r="SLQ43" s="117"/>
      <c r="SLR43" s="117"/>
      <c r="SLS43" s="117"/>
      <c r="SLT43" s="117"/>
      <c r="SLU43" s="117"/>
      <c r="SLV43" s="117"/>
      <c r="SLW43" s="117"/>
      <c r="SLX43" s="117"/>
      <c r="SLY43" s="117"/>
      <c r="SLZ43" s="117"/>
      <c r="SMA43" s="117"/>
      <c r="SMB43" s="117"/>
      <c r="SMC43" s="117"/>
      <c r="SMD43" s="117"/>
      <c r="SME43" s="117"/>
      <c r="SMF43" s="117"/>
      <c r="SMG43" s="117"/>
      <c r="SMH43" s="117"/>
      <c r="SMI43" s="117"/>
      <c r="SMJ43" s="117"/>
      <c r="SMK43" s="117"/>
      <c r="SML43" s="117"/>
      <c r="SMM43" s="117"/>
      <c r="SMN43" s="117"/>
      <c r="SMO43" s="117"/>
      <c r="SMP43" s="117"/>
      <c r="SMQ43" s="117"/>
      <c r="SMR43" s="117"/>
      <c r="SMS43" s="117"/>
      <c r="SMT43" s="117"/>
      <c r="SMU43" s="117"/>
      <c r="SMV43" s="117"/>
      <c r="SMW43" s="117"/>
      <c r="SMX43" s="117"/>
      <c r="SMY43" s="117"/>
      <c r="SMZ43" s="117"/>
      <c r="SNA43" s="117"/>
      <c r="SNB43" s="117"/>
      <c r="SNC43" s="117"/>
      <c r="SND43" s="117"/>
      <c r="SNE43" s="117"/>
      <c r="SNF43" s="117"/>
      <c r="SNG43" s="117"/>
      <c r="SNH43" s="117"/>
      <c r="SNI43" s="117"/>
      <c r="SNJ43" s="117"/>
      <c r="SNK43" s="117"/>
      <c r="SNL43" s="117"/>
      <c r="SNM43" s="117"/>
      <c r="SNN43" s="117"/>
      <c r="SNO43" s="117"/>
      <c r="SNP43" s="117"/>
      <c r="SNQ43" s="117"/>
      <c r="SNR43" s="117"/>
      <c r="SNS43" s="117"/>
      <c r="SNT43" s="117"/>
      <c r="SNU43" s="117"/>
      <c r="SNV43" s="117"/>
      <c r="SNW43" s="117"/>
      <c r="SNX43" s="117"/>
      <c r="SNY43" s="117"/>
      <c r="SNZ43" s="117"/>
      <c r="SOA43" s="117"/>
      <c r="SOB43" s="117"/>
      <c r="SOC43" s="117"/>
      <c r="SOD43" s="117"/>
      <c r="SOE43" s="117"/>
      <c r="SOF43" s="117"/>
      <c r="SOG43" s="117"/>
      <c r="SOH43" s="117"/>
      <c r="SOI43" s="117"/>
      <c r="SOJ43" s="117"/>
      <c r="SOK43" s="117"/>
      <c r="SOL43" s="117"/>
      <c r="SOM43" s="117"/>
      <c r="SON43" s="117"/>
      <c r="SOO43" s="117"/>
      <c r="SOP43" s="117"/>
      <c r="SOQ43" s="117"/>
      <c r="SOR43" s="117"/>
      <c r="SOS43" s="117"/>
      <c r="SOT43" s="117"/>
      <c r="SOU43" s="117"/>
      <c r="SOV43" s="117"/>
      <c r="SOW43" s="117"/>
      <c r="SOX43" s="117"/>
      <c r="SOY43" s="117"/>
      <c r="SOZ43" s="117"/>
      <c r="SPA43" s="117"/>
      <c r="SPB43" s="117"/>
      <c r="SPC43" s="117"/>
      <c r="SPD43" s="117"/>
      <c r="SPE43" s="117"/>
      <c r="SPF43" s="117"/>
      <c r="SPG43" s="117"/>
      <c r="SPH43" s="117"/>
      <c r="SPI43" s="117"/>
      <c r="SPJ43" s="117"/>
      <c r="SPK43" s="117"/>
      <c r="SPL43" s="117"/>
      <c r="SPM43" s="117"/>
      <c r="SPN43" s="117"/>
      <c r="SPO43" s="117"/>
      <c r="SPP43" s="117"/>
      <c r="SPQ43" s="117"/>
      <c r="SPR43" s="117"/>
      <c r="SPS43" s="117"/>
      <c r="SPT43" s="117"/>
      <c r="SPU43" s="117"/>
      <c r="SPV43" s="117"/>
      <c r="SPW43" s="117"/>
      <c r="SPX43" s="117"/>
      <c r="SPY43" s="117"/>
      <c r="SPZ43" s="117"/>
      <c r="SQA43" s="117"/>
      <c r="SQB43" s="117"/>
      <c r="SQC43" s="117"/>
      <c r="SQD43" s="117"/>
      <c r="SQE43" s="117"/>
      <c r="SQF43" s="117"/>
      <c r="SQG43" s="117"/>
      <c r="SQH43" s="117"/>
      <c r="SQI43" s="117"/>
      <c r="SQJ43" s="117"/>
      <c r="SQK43" s="117"/>
      <c r="SQL43" s="117"/>
      <c r="SQM43" s="117"/>
      <c r="SQN43" s="117"/>
      <c r="SQO43" s="117"/>
      <c r="SQP43" s="117"/>
      <c r="SQQ43" s="117"/>
      <c r="SQR43" s="117"/>
      <c r="SQS43" s="117"/>
      <c r="SQT43" s="117"/>
      <c r="SQU43" s="117"/>
      <c r="SQV43" s="117"/>
      <c r="SQW43" s="117"/>
      <c r="SQX43" s="117"/>
      <c r="SQY43" s="117"/>
      <c r="SQZ43" s="117"/>
      <c r="SRA43" s="117"/>
      <c r="SRB43" s="117"/>
      <c r="SRC43" s="117"/>
      <c r="SRD43" s="117"/>
      <c r="SRE43" s="117"/>
      <c r="SRF43" s="117"/>
      <c r="SRG43" s="117"/>
      <c r="SRH43" s="117"/>
      <c r="SRI43" s="117"/>
      <c r="SRJ43" s="117"/>
      <c r="SRK43" s="117"/>
      <c r="SRL43" s="117"/>
      <c r="SRM43" s="117"/>
      <c r="SRN43" s="117"/>
      <c r="SRO43" s="117"/>
      <c r="SRP43" s="117"/>
      <c r="SRQ43" s="117"/>
      <c r="SRR43" s="117"/>
      <c r="SRS43" s="117"/>
      <c r="SRT43" s="117"/>
      <c r="SRU43" s="117"/>
      <c r="SRV43" s="117"/>
      <c r="SRW43" s="117"/>
      <c r="SRX43" s="117"/>
      <c r="SRY43" s="117"/>
      <c r="SRZ43" s="117"/>
      <c r="SSA43" s="117"/>
      <c r="SSB43" s="117"/>
      <c r="SSC43" s="117"/>
      <c r="SSD43" s="117"/>
      <c r="SSE43" s="117"/>
      <c r="SSF43" s="117"/>
      <c r="SSG43" s="117"/>
      <c r="SSH43" s="117"/>
      <c r="SSI43" s="117"/>
      <c r="SSJ43" s="117"/>
      <c r="SSK43" s="117"/>
      <c r="SSL43" s="117"/>
      <c r="SSM43" s="117"/>
      <c r="SSN43" s="117"/>
      <c r="SSO43" s="117"/>
      <c r="SSP43" s="117"/>
      <c r="SSQ43" s="117"/>
      <c r="SSR43" s="117"/>
      <c r="SSS43" s="117"/>
      <c r="SST43" s="117"/>
      <c r="SSU43" s="117"/>
      <c r="SSV43" s="117"/>
      <c r="SSW43" s="117"/>
      <c r="SSX43" s="117"/>
      <c r="SSY43" s="117"/>
      <c r="SSZ43" s="117"/>
      <c r="STA43" s="117"/>
      <c r="STB43" s="117"/>
      <c r="STC43" s="117"/>
      <c r="STD43" s="117"/>
      <c r="STE43" s="117"/>
      <c r="STF43" s="117"/>
      <c r="STG43" s="117"/>
      <c r="STH43" s="117"/>
      <c r="STI43" s="117"/>
      <c r="STJ43" s="117"/>
      <c r="STK43" s="117"/>
      <c r="STL43" s="117"/>
      <c r="STM43" s="117"/>
      <c r="STN43" s="117"/>
      <c r="STO43" s="117"/>
      <c r="STP43" s="117"/>
      <c r="STQ43" s="117"/>
      <c r="STR43" s="117"/>
      <c r="STS43" s="117"/>
      <c r="STT43" s="117"/>
      <c r="STU43" s="117"/>
      <c r="STV43" s="117"/>
      <c r="STW43" s="117"/>
      <c r="STX43" s="117"/>
      <c r="STY43" s="117"/>
      <c r="STZ43" s="117"/>
      <c r="SUA43" s="117"/>
      <c r="SUB43" s="117"/>
      <c r="SUC43" s="117"/>
      <c r="SUD43" s="117"/>
      <c r="SUE43" s="117"/>
      <c r="SUF43" s="117"/>
      <c r="SUG43" s="117"/>
      <c r="SUH43" s="117"/>
      <c r="SUI43" s="117"/>
      <c r="SUJ43" s="117"/>
      <c r="SUK43" s="117"/>
      <c r="SUL43" s="117"/>
      <c r="SUM43" s="117"/>
      <c r="SUN43" s="117"/>
      <c r="SUO43" s="117"/>
      <c r="SUP43" s="117"/>
      <c r="SUQ43" s="117"/>
      <c r="SUR43" s="117"/>
      <c r="SUS43" s="117"/>
      <c r="SUT43" s="117"/>
      <c r="SUU43" s="117"/>
      <c r="SUV43" s="117"/>
      <c r="SUW43" s="117"/>
      <c r="SUX43" s="117"/>
      <c r="SUY43" s="117"/>
      <c r="SUZ43" s="117"/>
      <c r="SVA43" s="117"/>
      <c r="SVB43" s="117"/>
      <c r="SVC43" s="117"/>
      <c r="SVD43" s="117"/>
      <c r="SVE43" s="117"/>
      <c r="SVF43" s="117"/>
      <c r="SVG43" s="117"/>
      <c r="SVH43" s="117"/>
      <c r="SVI43" s="117"/>
      <c r="SVJ43" s="117"/>
      <c r="SVK43" s="117"/>
      <c r="SVL43" s="117"/>
      <c r="SVM43" s="117"/>
      <c r="SVN43" s="117"/>
      <c r="SVO43" s="117"/>
      <c r="SVP43" s="117"/>
      <c r="SVQ43" s="117"/>
      <c r="SVR43" s="117"/>
      <c r="SVS43" s="117"/>
      <c r="SVT43" s="117"/>
      <c r="SVU43" s="117"/>
      <c r="SVV43" s="117"/>
      <c r="SVW43" s="117"/>
      <c r="SVX43" s="117"/>
      <c r="SVY43" s="117"/>
      <c r="SVZ43" s="117"/>
      <c r="SWA43" s="117"/>
      <c r="SWB43" s="117"/>
      <c r="SWC43" s="117"/>
      <c r="SWD43" s="117"/>
      <c r="SWE43" s="117"/>
      <c r="SWF43" s="117"/>
      <c r="SWG43" s="117"/>
      <c r="SWH43" s="117"/>
      <c r="SWI43" s="117"/>
      <c r="SWJ43" s="117"/>
      <c r="SWK43" s="117"/>
      <c r="SWL43" s="117"/>
      <c r="SWM43" s="117"/>
      <c r="SWN43" s="117"/>
      <c r="SWO43" s="117"/>
      <c r="SWP43" s="117"/>
      <c r="SWQ43" s="117"/>
      <c r="SWR43" s="117"/>
      <c r="SWS43" s="117"/>
      <c r="SWT43" s="117"/>
      <c r="SWU43" s="117"/>
      <c r="SWV43" s="117"/>
      <c r="SWW43" s="117"/>
      <c r="SWX43" s="117"/>
      <c r="SWY43" s="117"/>
      <c r="SWZ43" s="117"/>
      <c r="SXA43" s="117"/>
      <c r="SXB43" s="117"/>
      <c r="SXC43" s="117"/>
      <c r="SXD43" s="117"/>
      <c r="SXE43" s="117"/>
      <c r="SXF43" s="117"/>
      <c r="SXG43" s="117"/>
      <c r="SXH43" s="117"/>
      <c r="SXI43" s="117"/>
      <c r="SXJ43" s="117"/>
      <c r="SXK43" s="117"/>
      <c r="SXL43" s="117"/>
      <c r="SXM43" s="117"/>
      <c r="SXN43" s="117"/>
      <c r="SXO43" s="117"/>
      <c r="SXP43" s="117"/>
      <c r="SXQ43" s="117"/>
      <c r="SXR43" s="117"/>
      <c r="SXS43" s="117"/>
      <c r="SXT43" s="117"/>
      <c r="SXU43" s="117"/>
      <c r="SXV43" s="117"/>
      <c r="SXW43" s="117"/>
      <c r="SXX43" s="117"/>
      <c r="SXY43" s="117"/>
      <c r="SXZ43" s="117"/>
      <c r="SYA43" s="117"/>
      <c r="SYB43" s="117"/>
      <c r="SYC43" s="117"/>
      <c r="SYD43" s="117"/>
      <c r="SYE43" s="117"/>
      <c r="SYF43" s="117"/>
      <c r="SYG43" s="117"/>
      <c r="SYH43" s="117"/>
      <c r="SYI43" s="117"/>
      <c r="SYJ43" s="117"/>
      <c r="SYK43" s="117"/>
      <c r="SYL43" s="117"/>
      <c r="SYM43" s="117"/>
      <c r="SYN43" s="117"/>
      <c r="SYO43" s="117"/>
      <c r="SYP43" s="117"/>
      <c r="SYQ43" s="117"/>
      <c r="SYR43" s="117"/>
      <c r="SYS43" s="117"/>
      <c r="SYT43" s="117"/>
      <c r="SYU43" s="117"/>
      <c r="SYV43" s="117"/>
      <c r="SYW43" s="117"/>
      <c r="SYX43" s="117"/>
      <c r="SYY43" s="117"/>
      <c r="SYZ43" s="117"/>
      <c r="SZA43" s="117"/>
      <c r="SZB43" s="117"/>
      <c r="SZC43" s="117"/>
      <c r="SZD43" s="117"/>
      <c r="SZE43" s="117"/>
      <c r="SZF43" s="117"/>
      <c r="SZG43" s="117"/>
      <c r="SZH43" s="117"/>
      <c r="SZI43" s="117"/>
      <c r="SZJ43" s="117"/>
      <c r="SZK43" s="117"/>
      <c r="SZL43" s="117"/>
      <c r="SZM43" s="117"/>
      <c r="SZN43" s="117"/>
      <c r="SZO43" s="117"/>
      <c r="SZP43" s="117"/>
      <c r="SZQ43" s="117"/>
      <c r="SZR43" s="117"/>
      <c r="SZS43" s="117"/>
      <c r="SZT43" s="117"/>
      <c r="SZU43" s="117"/>
      <c r="SZV43" s="117"/>
      <c r="SZW43" s="117"/>
      <c r="SZX43" s="117"/>
      <c r="SZY43" s="117"/>
      <c r="SZZ43" s="117"/>
      <c r="TAA43" s="117"/>
      <c r="TAB43" s="117"/>
      <c r="TAC43" s="117"/>
      <c r="TAD43" s="117"/>
      <c r="TAE43" s="117"/>
      <c r="TAF43" s="117"/>
      <c r="TAG43" s="117"/>
      <c r="TAH43" s="117"/>
      <c r="TAI43" s="117"/>
      <c r="TAJ43" s="117"/>
      <c r="TAK43" s="117"/>
      <c r="TAL43" s="117"/>
      <c r="TAM43" s="117"/>
      <c r="TAN43" s="117"/>
      <c r="TAO43" s="117"/>
      <c r="TAP43" s="117"/>
      <c r="TAQ43" s="117"/>
      <c r="TAR43" s="117"/>
      <c r="TAS43" s="117"/>
      <c r="TAT43" s="117"/>
      <c r="TAU43" s="117"/>
      <c r="TAV43" s="117"/>
      <c r="TAW43" s="117"/>
      <c r="TAX43" s="117"/>
      <c r="TAY43" s="117"/>
      <c r="TAZ43" s="117"/>
      <c r="TBA43" s="117"/>
      <c r="TBB43" s="117"/>
      <c r="TBC43" s="117"/>
      <c r="TBD43" s="117"/>
      <c r="TBE43" s="117"/>
      <c r="TBF43" s="117"/>
      <c r="TBG43" s="117"/>
      <c r="TBH43" s="117"/>
      <c r="TBI43" s="117"/>
      <c r="TBJ43" s="117"/>
      <c r="TBK43" s="117"/>
      <c r="TBL43" s="117"/>
      <c r="TBM43" s="117"/>
      <c r="TBN43" s="117"/>
      <c r="TBO43" s="117"/>
      <c r="TBP43" s="117"/>
      <c r="TBQ43" s="117"/>
      <c r="TBR43" s="117"/>
      <c r="TBS43" s="117"/>
      <c r="TBT43" s="117"/>
      <c r="TBU43" s="117"/>
      <c r="TBV43" s="117"/>
      <c r="TBW43" s="117"/>
      <c r="TBX43" s="117"/>
      <c r="TBY43" s="117"/>
      <c r="TBZ43" s="117"/>
      <c r="TCA43" s="117"/>
      <c r="TCB43" s="117"/>
      <c r="TCC43" s="117"/>
      <c r="TCD43" s="117"/>
      <c r="TCE43" s="117"/>
      <c r="TCF43" s="117"/>
      <c r="TCG43" s="117"/>
      <c r="TCH43" s="117"/>
      <c r="TCI43" s="117"/>
      <c r="TCJ43" s="117"/>
      <c r="TCK43" s="117"/>
      <c r="TCL43" s="117"/>
      <c r="TCM43" s="117"/>
      <c r="TCN43" s="117"/>
      <c r="TCO43" s="117"/>
      <c r="TCP43" s="117"/>
      <c r="TCQ43" s="117"/>
      <c r="TCR43" s="117"/>
      <c r="TCS43" s="117"/>
      <c r="TCT43" s="117"/>
      <c r="TCU43" s="117"/>
      <c r="TCV43" s="117"/>
      <c r="TCW43" s="117"/>
      <c r="TCX43" s="117"/>
      <c r="TCY43" s="117"/>
      <c r="TCZ43" s="117"/>
      <c r="TDA43" s="117"/>
      <c r="TDB43" s="117"/>
      <c r="TDC43" s="117"/>
      <c r="TDD43" s="117"/>
      <c r="TDE43" s="117"/>
      <c r="TDF43" s="117"/>
      <c r="TDG43" s="117"/>
      <c r="TDH43" s="117"/>
      <c r="TDI43" s="117"/>
      <c r="TDJ43" s="117"/>
      <c r="TDK43" s="117"/>
      <c r="TDL43" s="117"/>
      <c r="TDM43" s="117"/>
      <c r="TDN43" s="117"/>
      <c r="TDO43" s="117"/>
      <c r="TDP43" s="117"/>
      <c r="TDQ43" s="117"/>
      <c r="TDR43" s="117"/>
      <c r="TDS43" s="117"/>
      <c r="TDT43" s="117"/>
      <c r="TDU43" s="117"/>
      <c r="TDV43" s="117"/>
      <c r="TDW43" s="117"/>
      <c r="TDX43" s="117"/>
      <c r="TDY43" s="117"/>
      <c r="TDZ43" s="117"/>
      <c r="TEA43" s="117"/>
      <c r="TEB43" s="117"/>
      <c r="TEC43" s="117"/>
      <c r="TED43" s="117"/>
      <c r="TEE43" s="117"/>
      <c r="TEF43" s="117"/>
      <c r="TEG43" s="117"/>
      <c r="TEH43" s="117"/>
      <c r="TEI43" s="117"/>
      <c r="TEJ43" s="117"/>
      <c r="TEK43" s="117"/>
      <c r="TEL43" s="117"/>
      <c r="TEM43" s="117"/>
      <c r="TEN43" s="117"/>
      <c r="TEO43" s="117"/>
      <c r="TEP43" s="117"/>
      <c r="TEQ43" s="117"/>
      <c r="TER43" s="117"/>
      <c r="TES43" s="117"/>
      <c r="TET43" s="117"/>
      <c r="TEU43" s="117"/>
      <c r="TEV43" s="117"/>
      <c r="TEW43" s="117"/>
      <c r="TEX43" s="117"/>
      <c r="TEY43" s="117"/>
      <c r="TEZ43" s="117"/>
      <c r="TFA43" s="117"/>
      <c r="TFB43" s="117"/>
      <c r="TFC43" s="117"/>
      <c r="TFD43" s="117"/>
      <c r="TFE43" s="117"/>
      <c r="TFF43" s="117"/>
      <c r="TFG43" s="117"/>
      <c r="TFH43" s="117"/>
      <c r="TFI43" s="117"/>
      <c r="TFJ43" s="117"/>
      <c r="TFK43" s="117"/>
      <c r="TFL43" s="117"/>
      <c r="TFM43" s="117"/>
      <c r="TFN43" s="117"/>
      <c r="TFO43" s="117"/>
      <c r="TFP43" s="117"/>
      <c r="TFQ43" s="117"/>
      <c r="TFR43" s="117"/>
      <c r="TFS43" s="117"/>
      <c r="TFT43" s="117"/>
      <c r="TFU43" s="117"/>
      <c r="TFV43" s="117"/>
      <c r="TFW43" s="117"/>
      <c r="TFX43" s="117"/>
      <c r="TFY43" s="117"/>
      <c r="TFZ43" s="117"/>
      <c r="TGA43" s="117"/>
      <c r="TGB43" s="117"/>
      <c r="TGC43" s="117"/>
      <c r="TGD43" s="117"/>
      <c r="TGE43" s="117"/>
      <c r="TGF43" s="117"/>
      <c r="TGG43" s="117"/>
      <c r="TGH43" s="117"/>
      <c r="TGI43" s="117"/>
      <c r="TGJ43" s="117"/>
      <c r="TGK43" s="117"/>
      <c r="TGL43" s="117"/>
      <c r="TGM43" s="117"/>
      <c r="TGN43" s="117"/>
      <c r="TGO43" s="117"/>
      <c r="TGP43" s="117"/>
      <c r="TGQ43" s="117"/>
      <c r="TGR43" s="117"/>
      <c r="TGS43" s="117"/>
      <c r="TGT43" s="117"/>
      <c r="TGU43" s="117"/>
      <c r="TGV43" s="117"/>
      <c r="TGW43" s="117"/>
      <c r="TGX43" s="117"/>
      <c r="TGY43" s="117"/>
      <c r="TGZ43" s="117"/>
      <c r="THA43" s="117"/>
      <c r="THB43" s="117"/>
      <c r="THC43" s="117"/>
      <c r="THD43" s="117"/>
      <c r="THE43" s="117"/>
      <c r="THF43" s="117"/>
      <c r="THG43" s="117"/>
      <c r="THH43" s="117"/>
      <c r="THI43" s="117"/>
      <c r="THJ43" s="117"/>
      <c r="THK43" s="117"/>
      <c r="THL43" s="117"/>
      <c r="THM43" s="117"/>
      <c r="THN43" s="117"/>
      <c r="THO43" s="117"/>
      <c r="THP43" s="117"/>
      <c r="THQ43" s="117"/>
      <c r="THR43" s="117"/>
      <c r="THS43" s="117"/>
      <c r="THT43" s="117"/>
      <c r="THU43" s="117"/>
      <c r="THV43" s="117"/>
      <c r="THW43" s="117"/>
      <c r="THX43" s="117"/>
      <c r="THY43" s="117"/>
      <c r="THZ43" s="117"/>
      <c r="TIA43" s="117"/>
      <c r="TIB43" s="117"/>
      <c r="TIC43" s="117"/>
      <c r="TID43" s="117"/>
      <c r="TIE43" s="117"/>
      <c r="TIF43" s="117"/>
      <c r="TIG43" s="117"/>
      <c r="TIH43" s="117"/>
      <c r="TII43" s="117"/>
      <c r="TIJ43" s="117"/>
      <c r="TIK43" s="117"/>
      <c r="TIL43" s="117"/>
      <c r="TIM43" s="117"/>
      <c r="TIN43" s="117"/>
      <c r="TIO43" s="117"/>
      <c r="TIP43" s="117"/>
      <c r="TIQ43" s="117"/>
      <c r="TIR43" s="117"/>
      <c r="TIS43" s="117"/>
      <c r="TIT43" s="117"/>
      <c r="TIU43" s="117"/>
      <c r="TIV43" s="117"/>
      <c r="TIW43" s="117"/>
      <c r="TIX43" s="117"/>
      <c r="TIY43" s="117"/>
      <c r="TIZ43" s="117"/>
      <c r="TJA43" s="117"/>
      <c r="TJB43" s="117"/>
      <c r="TJC43" s="117"/>
      <c r="TJD43" s="117"/>
      <c r="TJE43" s="117"/>
      <c r="TJF43" s="117"/>
      <c r="TJG43" s="117"/>
      <c r="TJH43" s="117"/>
      <c r="TJI43" s="117"/>
      <c r="TJJ43" s="117"/>
      <c r="TJK43" s="117"/>
      <c r="TJL43" s="117"/>
      <c r="TJM43" s="117"/>
      <c r="TJN43" s="117"/>
      <c r="TJO43" s="117"/>
      <c r="TJP43" s="117"/>
      <c r="TJQ43" s="117"/>
      <c r="TJR43" s="117"/>
      <c r="TJS43" s="117"/>
      <c r="TJT43" s="117"/>
      <c r="TJU43" s="117"/>
      <c r="TJV43" s="117"/>
      <c r="TJW43" s="117"/>
      <c r="TJX43" s="117"/>
      <c r="TJY43" s="117"/>
      <c r="TJZ43" s="117"/>
      <c r="TKA43" s="117"/>
      <c r="TKB43" s="117"/>
      <c r="TKC43" s="117"/>
      <c r="TKD43" s="117"/>
      <c r="TKE43" s="117"/>
      <c r="TKF43" s="117"/>
      <c r="TKG43" s="117"/>
      <c r="TKH43" s="117"/>
      <c r="TKI43" s="117"/>
      <c r="TKJ43" s="117"/>
      <c r="TKK43" s="117"/>
      <c r="TKL43" s="117"/>
      <c r="TKM43" s="117"/>
      <c r="TKN43" s="117"/>
      <c r="TKO43" s="117"/>
      <c r="TKP43" s="117"/>
      <c r="TKQ43" s="117"/>
      <c r="TKR43" s="117"/>
      <c r="TKS43" s="117"/>
      <c r="TKT43" s="117"/>
      <c r="TKU43" s="117"/>
      <c r="TKV43" s="117"/>
      <c r="TKW43" s="117"/>
      <c r="TKX43" s="117"/>
      <c r="TKY43" s="117"/>
      <c r="TKZ43" s="117"/>
      <c r="TLA43" s="117"/>
      <c r="TLB43" s="117"/>
      <c r="TLC43" s="117"/>
      <c r="TLD43" s="117"/>
      <c r="TLE43" s="117"/>
      <c r="TLF43" s="117"/>
      <c r="TLG43" s="117"/>
      <c r="TLH43" s="117"/>
      <c r="TLI43" s="117"/>
      <c r="TLJ43" s="117"/>
      <c r="TLK43" s="117"/>
      <c r="TLL43" s="117"/>
      <c r="TLM43" s="117"/>
      <c r="TLN43" s="117"/>
      <c r="TLO43" s="117"/>
      <c r="TLP43" s="117"/>
      <c r="TLQ43" s="117"/>
      <c r="TLR43" s="117"/>
      <c r="TLS43" s="117"/>
      <c r="TLT43" s="117"/>
      <c r="TLU43" s="117"/>
      <c r="TLV43" s="117"/>
      <c r="TLW43" s="117"/>
      <c r="TLX43" s="117"/>
      <c r="TLY43" s="117"/>
      <c r="TLZ43" s="117"/>
      <c r="TMA43" s="117"/>
      <c r="TMB43" s="117"/>
      <c r="TMC43" s="117"/>
      <c r="TMD43" s="117"/>
      <c r="TME43" s="117"/>
      <c r="TMF43" s="117"/>
      <c r="TMG43" s="117"/>
      <c r="TMH43" s="117"/>
      <c r="TMI43" s="117"/>
      <c r="TMJ43" s="117"/>
      <c r="TMK43" s="117"/>
      <c r="TML43" s="117"/>
      <c r="TMM43" s="117"/>
      <c r="TMN43" s="117"/>
      <c r="TMO43" s="117"/>
      <c r="TMP43" s="117"/>
      <c r="TMQ43" s="117"/>
      <c r="TMR43" s="117"/>
      <c r="TMS43" s="117"/>
      <c r="TMT43" s="117"/>
      <c r="TMU43" s="117"/>
      <c r="TMV43" s="117"/>
      <c r="TMW43" s="117"/>
      <c r="TMX43" s="117"/>
      <c r="TMY43" s="117"/>
      <c r="TMZ43" s="117"/>
      <c r="TNA43" s="117"/>
      <c r="TNB43" s="117"/>
      <c r="TNC43" s="117"/>
      <c r="TND43" s="117"/>
      <c r="TNE43" s="117"/>
      <c r="TNF43" s="117"/>
      <c r="TNG43" s="117"/>
      <c r="TNH43" s="117"/>
      <c r="TNI43" s="117"/>
      <c r="TNJ43" s="117"/>
      <c r="TNK43" s="117"/>
      <c r="TNL43" s="117"/>
      <c r="TNM43" s="117"/>
      <c r="TNN43" s="117"/>
      <c r="TNO43" s="117"/>
      <c r="TNP43" s="117"/>
      <c r="TNQ43" s="117"/>
      <c r="TNR43" s="117"/>
      <c r="TNS43" s="117"/>
      <c r="TNT43" s="117"/>
      <c r="TNU43" s="117"/>
      <c r="TNV43" s="117"/>
      <c r="TNW43" s="117"/>
      <c r="TNX43" s="117"/>
      <c r="TNY43" s="117"/>
      <c r="TNZ43" s="117"/>
      <c r="TOA43" s="117"/>
      <c r="TOB43" s="117"/>
      <c r="TOC43" s="117"/>
      <c r="TOD43" s="117"/>
      <c r="TOE43" s="117"/>
      <c r="TOF43" s="117"/>
      <c r="TOG43" s="117"/>
      <c r="TOH43" s="117"/>
      <c r="TOI43" s="117"/>
      <c r="TOJ43" s="117"/>
      <c r="TOK43" s="117"/>
      <c r="TOL43" s="117"/>
      <c r="TOM43" s="117"/>
      <c r="TON43" s="117"/>
      <c r="TOO43" s="117"/>
      <c r="TOP43" s="117"/>
      <c r="TOQ43" s="117"/>
      <c r="TOR43" s="117"/>
      <c r="TOS43" s="117"/>
      <c r="TOT43" s="117"/>
      <c r="TOU43" s="117"/>
      <c r="TOV43" s="117"/>
      <c r="TOW43" s="117"/>
      <c r="TOX43" s="117"/>
      <c r="TOY43" s="117"/>
      <c r="TOZ43" s="117"/>
      <c r="TPA43" s="117"/>
      <c r="TPB43" s="117"/>
      <c r="TPC43" s="117"/>
      <c r="TPD43" s="117"/>
      <c r="TPE43" s="117"/>
      <c r="TPF43" s="117"/>
      <c r="TPG43" s="117"/>
      <c r="TPH43" s="117"/>
      <c r="TPI43" s="117"/>
      <c r="TPJ43" s="117"/>
      <c r="TPK43" s="117"/>
      <c r="TPL43" s="117"/>
      <c r="TPM43" s="117"/>
      <c r="TPN43" s="117"/>
      <c r="TPO43" s="117"/>
      <c r="TPP43" s="117"/>
      <c r="TPQ43" s="117"/>
      <c r="TPR43" s="117"/>
      <c r="TPS43" s="117"/>
      <c r="TPT43" s="117"/>
      <c r="TPU43" s="117"/>
      <c r="TPV43" s="117"/>
      <c r="TPW43" s="117"/>
      <c r="TPX43" s="117"/>
      <c r="TPY43" s="117"/>
      <c r="TPZ43" s="117"/>
      <c r="TQA43" s="117"/>
      <c r="TQB43" s="117"/>
      <c r="TQC43" s="117"/>
      <c r="TQD43" s="117"/>
      <c r="TQE43" s="117"/>
      <c r="TQF43" s="117"/>
      <c r="TQG43" s="117"/>
      <c r="TQH43" s="117"/>
      <c r="TQI43" s="117"/>
      <c r="TQJ43" s="117"/>
      <c r="TQK43" s="117"/>
      <c r="TQL43" s="117"/>
      <c r="TQM43" s="117"/>
      <c r="TQN43" s="117"/>
      <c r="TQO43" s="117"/>
      <c r="TQP43" s="117"/>
      <c r="TQQ43" s="117"/>
      <c r="TQR43" s="117"/>
      <c r="TQS43" s="117"/>
      <c r="TQT43" s="117"/>
      <c r="TQU43" s="117"/>
      <c r="TQV43" s="117"/>
      <c r="TQW43" s="117"/>
      <c r="TQX43" s="117"/>
      <c r="TQY43" s="117"/>
      <c r="TQZ43" s="117"/>
      <c r="TRA43" s="117"/>
      <c r="TRB43" s="117"/>
      <c r="TRC43" s="117"/>
      <c r="TRD43" s="117"/>
      <c r="TRE43" s="117"/>
      <c r="TRF43" s="117"/>
      <c r="TRG43" s="117"/>
      <c r="TRH43" s="117"/>
      <c r="TRI43" s="117"/>
      <c r="TRJ43" s="117"/>
      <c r="TRK43" s="117"/>
      <c r="TRL43" s="117"/>
      <c r="TRM43" s="117"/>
      <c r="TRN43" s="117"/>
      <c r="TRO43" s="117"/>
      <c r="TRP43" s="117"/>
      <c r="TRQ43" s="117"/>
      <c r="TRR43" s="117"/>
      <c r="TRS43" s="117"/>
      <c r="TRT43" s="117"/>
      <c r="TRU43" s="117"/>
      <c r="TRV43" s="117"/>
      <c r="TRW43" s="117"/>
      <c r="TRX43" s="117"/>
      <c r="TRY43" s="117"/>
      <c r="TRZ43" s="117"/>
      <c r="TSA43" s="117"/>
      <c r="TSB43" s="117"/>
      <c r="TSC43" s="117"/>
      <c r="TSD43" s="117"/>
      <c r="TSE43" s="117"/>
      <c r="TSF43" s="117"/>
      <c r="TSG43" s="117"/>
      <c r="TSH43" s="117"/>
      <c r="TSI43" s="117"/>
      <c r="TSJ43" s="117"/>
      <c r="TSK43" s="117"/>
      <c r="TSL43" s="117"/>
      <c r="TSM43" s="117"/>
      <c r="TSN43" s="117"/>
      <c r="TSO43" s="117"/>
      <c r="TSP43" s="117"/>
      <c r="TSQ43" s="117"/>
      <c r="TSR43" s="117"/>
      <c r="TSS43" s="117"/>
      <c r="TST43" s="117"/>
      <c r="TSU43" s="117"/>
      <c r="TSV43" s="117"/>
      <c r="TSW43" s="117"/>
      <c r="TSX43" s="117"/>
      <c r="TSY43" s="117"/>
      <c r="TSZ43" s="117"/>
      <c r="TTA43" s="117"/>
      <c r="TTB43" s="117"/>
      <c r="TTC43" s="117"/>
      <c r="TTD43" s="117"/>
      <c r="TTE43" s="117"/>
      <c r="TTF43" s="117"/>
      <c r="TTG43" s="117"/>
      <c r="TTH43" s="117"/>
      <c r="TTI43" s="117"/>
      <c r="TTJ43" s="117"/>
      <c r="TTK43" s="117"/>
      <c r="TTL43" s="117"/>
      <c r="TTM43" s="117"/>
      <c r="TTN43" s="117"/>
      <c r="TTO43" s="117"/>
      <c r="TTP43" s="117"/>
      <c r="TTQ43" s="117"/>
      <c r="TTR43" s="117"/>
      <c r="TTS43" s="117"/>
      <c r="TTT43" s="117"/>
      <c r="TTU43" s="117"/>
      <c r="TTV43" s="117"/>
      <c r="TTW43" s="117"/>
      <c r="TTX43" s="117"/>
      <c r="TTY43" s="117"/>
      <c r="TTZ43" s="117"/>
      <c r="TUA43" s="117"/>
      <c r="TUB43" s="117"/>
      <c r="TUC43" s="117"/>
      <c r="TUD43" s="117"/>
      <c r="TUE43" s="117"/>
      <c r="TUF43" s="117"/>
      <c r="TUG43" s="117"/>
      <c r="TUH43" s="117"/>
      <c r="TUI43" s="117"/>
      <c r="TUJ43" s="117"/>
      <c r="TUK43" s="117"/>
      <c r="TUL43" s="117"/>
      <c r="TUM43" s="117"/>
      <c r="TUN43" s="117"/>
      <c r="TUO43" s="117"/>
      <c r="TUP43" s="117"/>
      <c r="TUQ43" s="117"/>
      <c r="TUR43" s="117"/>
      <c r="TUS43" s="117"/>
      <c r="TUT43" s="117"/>
      <c r="TUU43" s="117"/>
      <c r="TUV43" s="117"/>
      <c r="TUW43" s="117"/>
      <c r="TUX43" s="117"/>
      <c r="TUY43" s="117"/>
      <c r="TUZ43" s="117"/>
      <c r="TVA43" s="117"/>
      <c r="TVB43" s="117"/>
      <c r="TVC43" s="117"/>
      <c r="TVD43" s="117"/>
      <c r="TVE43" s="117"/>
      <c r="TVF43" s="117"/>
      <c r="TVG43" s="117"/>
      <c r="TVH43" s="117"/>
      <c r="TVI43" s="117"/>
      <c r="TVJ43" s="117"/>
      <c r="TVK43" s="117"/>
      <c r="TVL43" s="117"/>
      <c r="TVM43" s="117"/>
      <c r="TVN43" s="117"/>
      <c r="TVO43" s="117"/>
      <c r="TVP43" s="117"/>
      <c r="TVQ43" s="117"/>
      <c r="TVR43" s="117"/>
      <c r="TVS43" s="117"/>
      <c r="TVT43" s="117"/>
      <c r="TVU43" s="117"/>
      <c r="TVV43" s="117"/>
      <c r="TVW43" s="117"/>
      <c r="TVX43" s="117"/>
      <c r="TVY43" s="117"/>
      <c r="TVZ43" s="117"/>
      <c r="TWA43" s="117"/>
      <c r="TWB43" s="117"/>
      <c r="TWC43" s="117"/>
      <c r="TWD43" s="117"/>
      <c r="TWE43" s="117"/>
      <c r="TWF43" s="117"/>
      <c r="TWG43" s="117"/>
      <c r="TWH43" s="117"/>
      <c r="TWI43" s="117"/>
      <c r="TWJ43" s="117"/>
      <c r="TWK43" s="117"/>
      <c r="TWL43" s="117"/>
      <c r="TWM43" s="117"/>
      <c r="TWN43" s="117"/>
      <c r="TWO43" s="117"/>
      <c r="TWP43" s="117"/>
      <c r="TWQ43" s="117"/>
      <c r="TWR43" s="117"/>
      <c r="TWS43" s="117"/>
      <c r="TWT43" s="117"/>
      <c r="TWU43" s="117"/>
      <c r="TWV43" s="117"/>
      <c r="TWW43" s="117"/>
      <c r="TWX43" s="117"/>
      <c r="TWY43" s="117"/>
      <c r="TWZ43" s="117"/>
      <c r="TXA43" s="117"/>
      <c r="TXB43" s="117"/>
      <c r="TXC43" s="117"/>
      <c r="TXD43" s="117"/>
      <c r="TXE43" s="117"/>
      <c r="TXF43" s="117"/>
      <c r="TXG43" s="117"/>
      <c r="TXH43" s="117"/>
      <c r="TXI43" s="117"/>
      <c r="TXJ43" s="117"/>
      <c r="TXK43" s="117"/>
      <c r="TXL43" s="117"/>
      <c r="TXM43" s="117"/>
      <c r="TXN43" s="117"/>
      <c r="TXO43" s="117"/>
      <c r="TXP43" s="117"/>
      <c r="TXQ43" s="117"/>
      <c r="TXR43" s="117"/>
      <c r="TXS43" s="117"/>
      <c r="TXT43" s="117"/>
      <c r="TXU43" s="117"/>
      <c r="TXV43" s="117"/>
      <c r="TXW43" s="117"/>
      <c r="TXX43" s="117"/>
      <c r="TXY43" s="117"/>
      <c r="TXZ43" s="117"/>
      <c r="TYA43" s="117"/>
      <c r="TYB43" s="117"/>
      <c r="TYC43" s="117"/>
      <c r="TYD43" s="117"/>
      <c r="TYE43" s="117"/>
      <c r="TYF43" s="117"/>
      <c r="TYG43" s="117"/>
      <c r="TYH43" s="117"/>
      <c r="TYI43" s="117"/>
      <c r="TYJ43" s="117"/>
      <c r="TYK43" s="117"/>
      <c r="TYL43" s="117"/>
      <c r="TYM43" s="117"/>
      <c r="TYN43" s="117"/>
      <c r="TYO43" s="117"/>
      <c r="TYP43" s="117"/>
      <c r="TYQ43" s="117"/>
      <c r="TYR43" s="117"/>
      <c r="TYS43" s="117"/>
      <c r="TYT43" s="117"/>
      <c r="TYU43" s="117"/>
      <c r="TYV43" s="117"/>
      <c r="TYW43" s="117"/>
      <c r="TYX43" s="117"/>
      <c r="TYY43" s="117"/>
      <c r="TYZ43" s="117"/>
      <c r="TZA43" s="117"/>
      <c r="TZB43" s="117"/>
      <c r="TZC43" s="117"/>
      <c r="TZD43" s="117"/>
      <c r="TZE43" s="117"/>
      <c r="TZF43" s="117"/>
      <c r="TZG43" s="117"/>
      <c r="TZH43" s="117"/>
      <c r="TZI43" s="117"/>
      <c r="TZJ43" s="117"/>
      <c r="TZK43" s="117"/>
      <c r="TZL43" s="117"/>
      <c r="TZM43" s="117"/>
      <c r="TZN43" s="117"/>
      <c r="TZO43" s="117"/>
      <c r="TZP43" s="117"/>
      <c r="TZQ43" s="117"/>
      <c r="TZR43" s="117"/>
      <c r="TZS43" s="117"/>
      <c r="TZT43" s="117"/>
      <c r="TZU43" s="117"/>
      <c r="TZV43" s="117"/>
      <c r="TZW43" s="117"/>
      <c r="TZX43" s="117"/>
      <c r="TZY43" s="117"/>
      <c r="TZZ43" s="117"/>
      <c r="UAA43" s="117"/>
      <c r="UAB43" s="117"/>
      <c r="UAC43" s="117"/>
      <c r="UAD43" s="117"/>
      <c r="UAE43" s="117"/>
      <c r="UAF43" s="117"/>
      <c r="UAG43" s="117"/>
      <c r="UAH43" s="117"/>
      <c r="UAI43" s="117"/>
      <c r="UAJ43" s="117"/>
      <c r="UAK43" s="117"/>
      <c r="UAL43" s="117"/>
      <c r="UAM43" s="117"/>
      <c r="UAN43" s="117"/>
      <c r="UAO43" s="117"/>
      <c r="UAP43" s="117"/>
      <c r="UAQ43" s="117"/>
      <c r="UAR43" s="117"/>
      <c r="UAS43" s="117"/>
      <c r="UAT43" s="117"/>
      <c r="UAU43" s="117"/>
      <c r="UAV43" s="117"/>
      <c r="UAW43" s="117"/>
      <c r="UAX43" s="117"/>
      <c r="UAY43" s="117"/>
      <c r="UAZ43" s="117"/>
      <c r="UBA43" s="117"/>
      <c r="UBB43" s="117"/>
      <c r="UBC43" s="117"/>
      <c r="UBD43" s="117"/>
      <c r="UBE43" s="117"/>
      <c r="UBF43" s="117"/>
      <c r="UBG43" s="117"/>
      <c r="UBH43" s="117"/>
      <c r="UBI43" s="117"/>
      <c r="UBJ43" s="117"/>
      <c r="UBK43" s="117"/>
      <c r="UBL43" s="117"/>
      <c r="UBM43" s="117"/>
      <c r="UBN43" s="117"/>
      <c r="UBO43" s="117"/>
      <c r="UBP43" s="117"/>
      <c r="UBQ43" s="117"/>
      <c r="UBR43" s="117"/>
      <c r="UBS43" s="117"/>
      <c r="UBT43" s="117"/>
      <c r="UBU43" s="117"/>
      <c r="UBV43" s="117"/>
      <c r="UBW43" s="117"/>
      <c r="UBX43" s="117"/>
      <c r="UBY43" s="117"/>
      <c r="UBZ43" s="117"/>
      <c r="UCA43" s="117"/>
      <c r="UCB43" s="117"/>
      <c r="UCC43" s="117"/>
      <c r="UCD43" s="117"/>
      <c r="UCE43" s="117"/>
      <c r="UCF43" s="117"/>
      <c r="UCG43" s="117"/>
      <c r="UCH43" s="117"/>
      <c r="UCI43" s="117"/>
      <c r="UCJ43" s="117"/>
      <c r="UCK43" s="117"/>
      <c r="UCL43" s="117"/>
      <c r="UCM43" s="117"/>
      <c r="UCN43" s="117"/>
      <c r="UCO43" s="117"/>
      <c r="UCP43" s="117"/>
      <c r="UCQ43" s="117"/>
      <c r="UCR43" s="117"/>
      <c r="UCS43" s="117"/>
      <c r="UCT43" s="117"/>
      <c r="UCU43" s="117"/>
      <c r="UCV43" s="117"/>
      <c r="UCW43" s="117"/>
      <c r="UCX43" s="117"/>
      <c r="UCY43" s="117"/>
      <c r="UCZ43" s="117"/>
      <c r="UDA43" s="117"/>
      <c r="UDB43" s="117"/>
      <c r="UDC43" s="117"/>
      <c r="UDD43" s="117"/>
      <c r="UDE43" s="117"/>
      <c r="UDF43" s="117"/>
      <c r="UDG43" s="117"/>
      <c r="UDH43" s="117"/>
      <c r="UDI43" s="117"/>
      <c r="UDJ43" s="117"/>
      <c r="UDK43" s="117"/>
      <c r="UDL43" s="117"/>
      <c r="UDM43" s="117"/>
      <c r="UDN43" s="117"/>
      <c r="UDO43" s="117"/>
      <c r="UDP43" s="117"/>
      <c r="UDQ43" s="117"/>
      <c r="UDR43" s="117"/>
      <c r="UDS43" s="117"/>
      <c r="UDT43" s="117"/>
      <c r="UDU43" s="117"/>
      <c r="UDV43" s="117"/>
      <c r="UDW43" s="117"/>
      <c r="UDX43" s="117"/>
      <c r="UDY43" s="117"/>
      <c r="UDZ43" s="117"/>
      <c r="UEA43" s="117"/>
      <c r="UEB43" s="117"/>
      <c r="UEC43" s="117"/>
      <c r="UED43" s="117"/>
      <c r="UEE43" s="117"/>
      <c r="UEF43" s="117"/>
      <c r="UEG43" s="117"/>
      <c r="UEH43" s="117"/>
      <c r="UEI43" s="117"/>
      <c r="UEJ43" s="117"/>
      <c r="UEK43" s="117"/>
      <c r="UEL43" s="117"/>
      <c r="UEM43" s="117"/>
      <c r="UEN43" s="117"/>
      <c r="UEO43" s="117"/>
      <c r="UEP43" s="117"/>
      <c r="UEQ43" s="117"/>
      <c r="UER43" s="117"/>
      <c r="UES43" s="117"/>
      <c r="UET43" s="117"/>
      <c r="UEU43" s="117"/>
      <c r="UEV43" s="117"/>
      <c r="UEW43" s="117"/>
      <c r="UEX43" s="117"/>
      <c r="UEY43" s="117"/>
      <c r="UEZ43" s="117"/>
      <c r="UFA43" s="117"/>
      <c r="UFB43" s="117"/>
      <c r="UFC43" s="117"/>
      <c r="UFD43" s="117"/>
      <c r="UFE43" s="117"/>
      <c r="UFF43" s="117"/>
      <c r="UFG43" s="117"/>
      <c r="UFH43" s="117"/>
      <c r="UFI43" s="117"/>
      <c r="UFJ43" s="117"/>
      <c r="UFK43" s="117"/>
      <c r="UFL43" s="117"/>
      <c r="UFM43" s="117"/>
      <c r="UFN43" s="117"/>
      <c r="UFO43" s="117"/>
      <c r="UFP43" s="117"/>
      <c r="UFQ43" s="117"/>
      <c r="UFR43" s="117"/>
      <c r="UFS43" s="117"/>
      <c r="UFT43" s="117"/>
      <c r="UFU43" s="117"/>
      <c r="UFV43" s="117"/>
      <c r="UFW43" s="117"/>
      <c r="UFX43" s="117"/>
      <c r="UFY43" s="117"/>
      <c r="UFZ43" s="117"/>
      <c r="UGA43" s="117"/>
      <c r="UGB43" s="117"/>
      <c r="UGC43" s="117"/>
      <c r="UGD43" s="117"/>
      <c r="UGE43" s="117"/>
      <c r="UGF43" s="117"/>
      <c r="UGG43" s="117"/>
      <c r="UGH43" s="117"/>
      <c r="UGI43" s="117"/>
      <c r="UGJ43" s="117"/>
      <c r="UGK43" s="117"/>
      <c r="UGL43" s="117"/>
      <c r="UGM43" s="117"/>
      <c r="UGN43" s="117"/>
      <c r="UGO43" s="117"/>
      <c r="UGP43" s="117"/>
      <c r="UGQ43" s="117"/>
      <c r="UGR43" s="117"/>
      <c r="UGS43" s="117"/>
      <c r="UGT43" s="117"/>
      <c r="UGU43" s="117"/>
      <c r="UGV43" s="117"/>
      <c r="UGW43" s="117"/>
      <c r="UGX43" s="117"/>
      <c r="UGY43" s="117"/>
      <c r="UGZ43" s="117"/>
      <c r="UHA43" s="117"/>
      <c r="UHB43" s="117"/>
      <c r="UHC43" s="117"/>
      <c r="UHD43" s="117"/>
      <c r="UHE43" s="117"/>
      <c r="UHF43" s="117"/>
      <c r="UHG43" s="117"/>
      <c r="UHH43" s="117"/>
      <c r="UHI43" s="117"/>
      <c r="UHJ43" s="117"/>
      <c r="UHK43" s="117"/>
      <c r="UHL43" s="117"/>
      <c r="UHM43" s="117"/>
      <c r="UHN43" s="117"/>
      <c r="UHO43" s="117"/>
      <c r="UHP43" s="117"/>
      <c r="UHQ43" s="117"/>
      <c r="UHR43" s="117"/>
      <c r="UHS43" s="117"/>
      <c r="UHT43" s="117"/>
      <c r="UHU43" s="117"/>
      <c r="UHV43" s="117"/>
      <c r="UHW43" s="117"/>
      <c r="UHX43" s="117"/>
      <c r="UHY43" s="117"/>
      <c r="UHZ43" s="117"/>
      <c r="UIA43" s="117"/>
      <c r="UIB43" s="117"/>
      <c r="UIC43" s="117"/>
      <c r="UID43" s="117"/>
      <c r="UIE43" s="117"/>
      <c r="UIF43" s="117"/>
      <c r="UIG43" s="117"/>
      <c r="UIH43" s="117"/>
      <c r="UII43" s="117"/>
      <c r="UIJ43" s="117"/>
      <c r="UIK43" s="117"/>
      <c r="UIL43" s="117"/>
      <c r="UIM43" s="117"/>
      <c r="UIN43" s="117"/>
      <c r="UIO43" s="117"/>
      <c r="UIP43" s="117"/>
      <c r="UIQ43" s="117"/>
      <c r="UIR43" s="117"/>
      <c r="UIS43" s="117"/>
      <c r="UIT43" s="117"/>
      <c r="UIU43" s="117"/>
      <c r="UIV43" s="117"/>
      <c r="UIW43" s="117"/>
      <c r="UIX43" s="117"/>
      <c r="UIY43" s="117"/>
      <c r="UIZ43" s="117"/>
      <c r="UJA43" s="117"/>
      <c r="UJB43" s="117"/>
      <c r="UJC43" s="117"/>
      <c r="UJD43" s="117"/>
      <c r="UJE43" s="117"/>
      <c r="UJF43" s="117"/>
      <c r="UJG43" s="117"/>
      <c r="UJH43" s="117"/>
      <c r="UJI43" s="117"/>
      <c r="UJJ43" s="117"/>
      <c r="UJK43" s="117"/>
      <c r="UJL43" s="117"/>
      <c r="UJM43" s="117"/>
      <c r="UJN43" s="117"/>
      <c r="UJO43" s="117"/>
      <c r="UJP43" s="117"/>
      <c r="UJQ43" s="117"/>
      <c r="UJR43" s="117"/>
      <c r="UJS43" s="117"/>
      <c r="UJT43" s="117"/>
      <c r="UJU43" s="117"/>
      <c r="UJV43" s="117"/>
      <c r="UJW43" s="117"/>
      <c r="UJX43" s="117"/>
      <c r="UJY43" s="117"/>
      <c r="UJZ43" s="117"/>
      <c r="UKA43" s="117"/>
      <c r="UKB43" s="117"/>
      <c r="UKC43" s="117"/>
      <c r="UKD43" s="117"/>
      <c r="UKE43" s="117"/>
      <c r="UKF43" s="117"/>
      <c r="UKG43" s="117"/>
      <c r="UKH43" s="117"/>
      <c r="UKI43" s="117"/>
      <c r="UKJ43" s="117"/>
      <c r="UKK43" s="117"/>
      <c r="UKL43" s="117"/>
      <c r="UKM43" s="117"/>
      <c r="UKN43" s="117"/>
      <c r="UKO43" s="117"/>
      <c r="UKP43" s="117"/>
      <c r="UKQ43" s="117"/>
      <c r="UKR43" s="117"/>
      <c r="UKS43" s="117"/>
      <c r="UKT43" s="117"/>
      <c r="UKU43" s="117"/>
      <c r="UKV43" s="117"/>
      <c r="UKW43" s="117"/>
      <c r="UKX43" s="117"/>
      <c r="UKY43" s="117"/>
      <c r="UKZ43" s="117"/>
      <c r="ULA43" s="117"/>
      <c r="ULB43" s="117"/>
      <c r="ULC43" s="117"/>
      <c r="ULD43" s="117"/>
      <c r="ULE43" s="117"/>
      <c r="ULF43" s="117"/>
      <c r="ULG43" s="117"/>
      <c r="ULH43" s="117"/>
      <c r="ULI43" s="117"/>
      <c r="ULJ43" s="117"/>
      <c r="ULK43" s="117"/>
      <c r="ULL43" s="117"/>
      <c r="ULM43" s="117"/>
      <c r="ULN43" s="117"/>
      <c r="ULO43" s="117"/>
      <c r="ULP43" s="117"/>
      <c r="ULQ43" s="117"/>
      <c r="ULR43" s="117"/>
      <c r="ULS43" s="117"/>
      <c r="ULT43" s="117"/>
      <c r="ULU43" s="117"/>
      <c r="ULV43" s="117"/>
      <c r="ULW43" s="117"/>
      <c r="ULX43" s="117"/>
      <c r="ULY43" s="117"/>
      <c r="ULZ43" s="117"/>
      <c r="UMA43" s="117"/>
      <c r="UMB43" s="117"/>
      <c r="UMC43" s="117"/>
      <c r="UMD43" s="117"/>
      <c r="UME43" s="117"/>
      <c r="UMF43" s="117"/>
      <c r="UMG43" s="117"/>
      <c r="UMH43" s="117"/>
      <c r="UMI43" s="117"/>
      <c r="UMJ43" s="117"/>
      <c r="UMK43" s="117"/>
      <c r="UML43" s="117"/>
      <c r="UMM43" s="117"/>
      <c r="UMN43" s="117"/>
      <c r="UMO43" s="117"/>
      <c r="UMP43" s="117"/>
      <c r="UMQ43" s="117"/>
      <c r="UMR43" s="117"/>
      <c r="UMS43" s="117"/>
      <c r="UMT43" s="117"/>
      <c r="UMU43" s="117"/>
      <c r="UMV43" s="117"/>
      <c r="UMW43" s="117"/>
      <c r="UMX43" s="117"/>
      <c r="UMY43" s="117"/>
      <c r="UMZ43" s="117"/>
      <c r="UNA43" s="117"/>
      <c r="UNB43" s="117"/>
      <c r="UNC43" s="117"/>
      <c r="UND43" s="117"/>
      <c r="UNE43" s="117"/>
      <c r="UNF43" s="117"/>
      <c r="UNG43" s="117"/>
      <c r="UNH43" s="117"/>
      <c r="UNI43" s="117"/>
      <c r="UNJ43" s="117"/>
      <c r="UNK43" s="117"/>
      <c r="UNL43" s="117"/>
      <c r="UNM43" s="117"/>
      <c r="UNN43" s="117"/>
      <c r="UNO43" s="117"/>
      <c r="UNP43" s="117"/>
      <c r="UNQ43" s="117"/>
      <c r="UNR43" s="117"/>
      <c r="UNS43" s="117"/>
      <c r="UNT43" s="117"/>
      <c r="UNU43" s="117"/>
      <c r="UNV43" s="117"/>
      <c r="UNW43" s="117"/>
      <c r="UNX43" s="117"/>
      <c r="UNY43" s="117"/>
      <c r="UNZ43" s="117"/>
      <c r="UOA43" s="117"/>
      <c r="UOB43" s="117"/>
      <c r="UOC43" s="117"/>
      <c r="UOD43" s="117"/>
      <c r="UOE43" s="117"/>
      <c r="UOF43" s="117"/>
      <c r="UOG43" s="117"/>
      <c r="UOH43" s="117"/>
      <c r="UOI43" s="117"/>
      <c r="UOJ43" s="117"/>
      <c r="UOK43" s="117"/>
      <c r="UOL43" s="117"/>
      <c r="UOM43" s="117"/>
      <c r="UON43" s="117"/>
      <c r="UOO43" s="117"/>
      <c r="UOP43" s="117"/>
      <c r="UOQ43" s="117"/>
      <c r="UOR43" s="117"/>
      <c r="UOS43" s="117"/>
      <c r="UOT43" s="117"/>
      <c r="UOU43" s="117"/>
      <c r="UOV43" s="117"/>
      <c r="UOW43" s="117"/>
      <c r="UOX43" s="117"/>
      <c r="UOY43" s="117"/>
      <c r="UOZ43" s="117"/>
      <c r="UPA43" s="117"/>
      <c r="UPB43" s="117"/>
      <c r="UPC43" s="117"/>
      <c r="UPD43" s="117"/>
      <c r="UPE43" s="117"/>
      <c r="UPF43" s="117"/>
      <c r="UPG43" s="117"/>
      <c r="UPH43" s="117"/>
      <c r="UPI43" s="117"/>
      <c r="UPJ43" s="117"/>
      <c r="UPK43" s="117"/>
      <c r="UPL43" s="117"/>
      <c r="UPM43" s="117"/>
      <c r="UPN43" s="117"/>
      <c r="UPO43" s="117"/>
      <c r="UPP43" s="117"/>
      <c r="UPQ43" s="117"/>
      <c r="UPR43" s="117"/>
      <c r="UPS43" s="117"/>
      <c r="UPT43" s="117"/>
      <c r="UPU43" s="117"/>
      <c r="UPV43" s="117"/>
      <c r="UPW43" s="117"/>
      <c r="UPX43" s="117"/>
      <c r="UPY43" s="117"/>
      <c r="UPZ43" s="117"/>
      <c r="UQA43" s="117"/>
      <c r="UQB43" s="117"/>
      <c r="UQC43" s="117"/>
      <c r="UQD43" s="117"/>
      <c r="UQE43" s="117"/>
      <c r="UQF43" s="117"/>
      <c r="UQG43" s="117"/>
      <c r="UQH43" s="117"/>
      <c r="UQI43" s="117"/>
      <c r="UQJ43" s="117"/>
      <c r="UQK43" s="117"/>
      <c r="UQL43" s="117"/>
      <c r="UQM43" s="117"/>
      <c r="UQN43" s="117"/>
      <c r="UQO43" s="117"/>
      <c r="UQP43" s="117"/>
      <c r="UQQ43" s="117"/>
      <c r="UQR43" s="117"/>
      <c r="UQS43" s="117"/>
      <c r="UQT43" s="117"/>
      <c r="UQU43" s="117"/>
      <c r="UQV43" s="117"/>
      <c r="UQW43" s="117"/>
      <c r="UQX43" s="117"/>
      <c r="UQY43" s="117"/>
      <c r="UQZ43" s="117"/>
      <c r="URA43" s="117"/>
      <c r="URB43" s="117"/>
      <c r="URC43" s="117"/>
      <c r="URD43" s="117"/>
      <c r="URE43" s="117"/>
      <c r="URF43" s="117"/>
      <c r="URG43" s="117"/>
      <c r="URH43" s="117"/>
      <c r="URI43" s="117"/>
      <c r="URJ43" s="117"/>
      <c r="URK43" s="117"/>
      <c r="URL43" s="117"/>
      <c r="URM43" s="117"/>
      <c r="URN43" s="117"/>
      <c r="URO43" s="117"/>
      <c r="URP43" s="117"/>
      <c r="URQ43" s="117"/>
      <c r="URR43" s="117"/>
      <c r="URS43" s="117"/>
      <c r="URT43" s="117"/>
      <c r="URU43" s="117"/>
      <c r="URV43" s="117"/>
      <c r="URW43" s="117"/>
      <c r="URX43" s="117"/>
      <c r="URY43" s="117"/>
      <c r="URZ43" s="117"/>
      <c r="USA43" s="117"/>
      <c r="USB43" s="117"/>
      <c r="USC43" s="117"/>
      <c r="USD43" s="117"/>
      <c r="USE43" s="117"/>
      <c r="USF43" s="117"/>
      <c r="USG43" s="117"/>
      <c r="USH43" s="117"/>
      <c r="USI43" s="117"/>
      <c r="USJ43" s="117"/>
      <c r="USK43" s="117"/>
      <c r="USL43" s="117"/>
      <c r="USM43" s="117"/>
      <c r="USN43" s="117"/>
      <c r="USO43" s="117"/>
      <c r="USP43" s="117"/>
      <c r="USQ43" s="117"/>
      <c r="USR43" s="117"/>
      <c r="USS43" s="117"/>
      <c r="UST43" s="117"/>
      <c r="USU43" s="117"/>
      <c r="USV43" s="117"/>
      <c r="USW43" s="117"/>
      <c r="USX43" s="117"/>
      <c r="USY43" s="117"/>
      <c r="USZ43" s="117"/>
      <c r="UTA43" s="117"/>
      <c r="UTB43" s="117"/>
      <c r="UTC43" s="117"/>
      <c r="UTD43" s="117"/>
      <c r="UTE43" s="117"/>
      <c r="UTF43" s="117"/>
      <c r="UTG43" s="117"/>
      <c r="UTH43" s="117"/>
      <c r="UTI43" s="117"/>
      <c r="UTJ43" s="117"/>
      <c r="UTK43" s="117"/>
      <c r="UTL43" s="117"/>
      <c r="UTM43" s="117"/>
      <c r="UTN43" s="117"/>
      <c r="UTO43" s="117"/>
      <c r="UTP43" s="117"/>
      <c r="UTQ43" s="117"/>
      <c r="UTR43" s="117"/>
      <c r="UTS43" s="117"/>
      <c r="UTT43" s="117"/>
      <c r="UTU43" s="117"/>
      <c r="UTV43" s="117"/>
      <c r="UTW43" s="117"/>
      <c r="UTX43" s="117"/>
      <c r="UTY43" s="117"/>
      <c r="UTZ43" s="117"/>
      <c r="UUA43" s="117"/>
      <c r="UUB43" s="117"/>
      <c r="UUC43" s="117"/>
      <c r="UUD43" s="117"/>
      <c r="UUE43" s="117"/>
      <c r="UUF43" s="117"/>
      <c r="UUG43" s="117"/>
      <c r="UUH43" s="117"/>
      <c r="UUI43" s="117"/>
      <c r="UUJ43" s="117"/>
      <c r="UUK43" s="117"/>
      <c r="UUL43" s="117"/>
      <c r="UUM43" s="117"/>
      <c r="UUN43" s="117"/>
      <c r="UUO43" s="117"/>
      <c r="UUP43" s="117"/>
      <c r="UUQ43" s="117"/>
      <c r="UUR43" s="117"/>
      <c r="UUS43" s="117"/>
      <c r="UUT43" s="117"/>
      <c r="UUU43" s="117"/>
      <c r="UUV43" s="117"/>
      <c r="UUW43" s="117"/>
      <c r="UUX43" s="117"/>
      <c r="UUY43" s="117"/>
      <c r="UUZ43" s="117"/>
      <c r="UVA43" s="117"/>
      <c r="UVB43" s="117"/>
      <c r="UVC43" s="117"/>
      <c r="UVD43" s="117"/>
      <c r="UVE43" s="117"/>
      <c r="UVF43" s="117"/>
      <c r="UVG43" s="117"/>
      <c r="UVH43" s="117"/>
      <c r="UVI43" s="117"/>
      <c r="UVJ43" s="117"/>
      <c r="UVK43" s="117"/>
      <c r="UVL43" s="117"/>
      <c r="UVM43" s="117"/>
      <c r="UVN43" s="117"/>
      <c r="UVO43" s="117"/>
      <c r="UVP43" s="117"/>
      <c r="UVQ43" s="117"/>
      <c r="UVR43" s="117"/>
      <c r="UVS43" s="117"/>
      <c r="UVT43" s="117"/>
      <c r="UVU43" s="117"/>
      <c r="UVV43" s="117"/>
      <c r="UVW43" s="117"/>
      <c r="UVX43" s="117"/>
      <c r="UVY43" s="117"/>
      <c r="UVZ43" s="117"/>
      <c r="UWA43" s="117"/>
      <c r="UWB43" s="117"/>
      <c r="UWC43" s="117"/>
      <c r="UWD43" s="117"/>
      <c r="UWE43" s="117"/>
      <c r="UWF43" s="117"/>
      <c r="UWG43" s="117"/>
      <c r="UWH43" s="117"/>
      <c r="UWI43" s="117"/>
      <c r="UWJ43" s="117"/>
      <c r="UWK43" s="117"/>
      <c r="UWL43" s="117"/>
      <c r="UWM43" s="117"/>
      <c r="UWN43" s="117"/>
      <c r="UWO43" s="117"/>
      <c r="UWP43" s="117"/>
      <c r="UWQ43" s="117"/>
      <c r="UWR43" s="117"/>
      <c r="UWS43" s="117"/>
      <c r="UWT43" s="117"/>
      <c r="UWU43" s="117"/>
      <c r="UWV43" s="117"/>
      <c r="UWW43" s="117"/>
      <c r="UWX43" s="117"/>
      <c r="UWY43" s="117"/>
      <c r="UWZ43" s="117"/>
      <c r="UXA43" s="117"/>
      <c r="UXB43" s="117"/>
      <c r="UXC43" s="117"/>
      <c r="UXD43" s="117"/>
      <c r="UXE43" s="117"/>
      <c r="UXF43" s="117"/>
      <c r="UXG43" s="117"/>
      <c r="UXH43" s="117"/>
      <c r="UXI43" s="117"/>
      <c r="UXJ43" s="117"/>
      <c r="UXK43" s="117"/>
      <c r="UXL43" s="117"/>
      <c r="UXM43" s="117"/>
      <c r="UXN43" s="117"/>
      <c r="UXO43" s="117"/>
      <c r="UXP43" s="117"/>
      <c r="UXQ43" s="117"/>
      <c r="UXR43" s="117"/>
      <c r="UXS43" s="117"/>
      <c r="UXT43" s="117"/>
      <c r="UXU43" s="117"/>
      <c r="UXV43" s="117"/>
      <c r="UXW43" s="117"/>
      <c r="UXX43" s="117"/>
      <c r="UXY43" s="117"/>
      <c r="UXZ43" s="117"/>
      <c r="UYA43" s="117"/>
      <c r="UYB43" s="117"/>
      <c r="UYC43" s="117"/>
      <c r="UYD43" s="117"/>
      <c r="UYE43" s="117"/>
      <c r="UYF43" s="117"/>
      <c r="UYG43" s="117"/>
      <c r="UYH43" s="117"/>
      <c r="UYI43" s="117"/>
      <c r="UYJ43" s="117"/>
      <c r="UYK43" s="117"/>
      <c r="UYL43" s="117"/>
      <c r="UYM43" s="117"/>
      <c r="UYN43" s="117"/>
      <c r="UYO43" s="117"/>
      <c r="UYP43" s="117"/>
      <c r="UYQ43" s="117"/>
      <c r="UYR43" s="117"/>
      <c r="UYS43" s="117"/>
      <c r="UYT43" s="117"/>
      <c r="UYU43" s="117"/>
      <c r="UYV43" s="117"/>
      <c r="UYW43" s="117"/>
      <c r="UYX43" s="117"/>
      <c r="UYY43" s="117"/>
      <c r="UYZ43" s="117"/>
      <c r="UZA43" s="117"/>
      <c r="UZB43" s="117"/>
      <c r="UZC43" s="117"/>
      <c r="UZD43" s="117"/>
      <c r="UZE43" s="117"/>
      <c r="UZF43" s="117"/>
      <c r="UZG43" s="117"/>
      <c r="UZH43" s="117"/>
      <c r="UZI43" s="117"/>
      <c r="UZJ43" s="117"/>
      <c r="UZK43" s="117"/>
      <c r="UZL43" s="117"/>
      <c r="UZM43" s="117"/>
      <c r="UZN43" s="117"/>
      <c r="UZO43" s="117"/>
      <c r="UZP43" s="117"/>
      <c r="UZQ43" s="117"/>
      <c r="UZR43" s="117"/>
      <c r="UZS43" s="117"/>
      <c r="UZT43" s="117"/>
      <c r="UZU43" s="117"/>
      <c r="UZV43" s="117"/>
      <c r="UZW43" s="117"/>
      <c r="UZX43" s="117"/>
      <c r="UZY43" s="117"/>
      <c r="UZZ43" s="117"/>
      <c r="VAA43" s="117"/>
      <c r="VAB43" s="117"/>
      <c r="VAC43" s="117"/>
      <c r="VAD43" s="117"/>
      <c r="VAE43" s="117"/>
      <c r="VAF43" s="117"/>
      <c r="VAG43" s="117"/>
      <c r="VAH43" s="117"/>
      <c r="VAI43" s="117"/>
      <c r="VAJ43" s="117"/>
      <c r="VAK43" s="117"/>
      <c r="VAL43" s="117"/>
      <c r="VAM43" s="117"/>
      <c r="VAN43" s="117"/>
      <c r="VAO43" s="117"/>
      <c r="VAP43" s="117"/>
      <c r="VAQ43" s="117"/>
      <c r="VAR43" s="117"/>
      <c r="VAS43" s="117"/>
      <c r="VAT43" s="117"/>
      <c r="VAU43" s="117"/>
      <c r="VAV43" s="117"/>
      <c r="VAW43" s="117"/>
      <c r="VAX43" s="117"/>
      <c r="VAY43" s="117"/>
      <c r="VAZ43" s="117"/>
      <c r="VBA43" s="117"/>
      <c r="VBB43" s="117"/>
      <c r="VBC43" s="117"/>
      <c r="VBD43" s="117"/>
      <c r="VBE43" s="117"/>
      <c r="VBF43" s="117"/>
      <c r="VBG43" s="117"/>
      <c r="VBH43" s="117"/>
      <c r="VBI43" s="117"/>
      <c r="VBJ43" s="117"/>
      <c r="VBK43" s="117"/>
      <c r="VBL43" s="117"/>
      <c r="VBM43" s="117"/>
      <c r="VBN43" s="117"/>
      <c r="VBO43" s="117"/>
      <c r="VBP43" s="117"/>
      <c r="VBQ43" s="117"/>
      <c r="VBR43" s="117"/>
      <c r="VBS43" s="117"/>
      <c r="VBT43" s="117"/>
      <c r="VBU43" s="117"/>
      <c r="VBV43" s="117"/>
      <c r="VBW43" s="117"/>
      <c r="VBX43" s="117"/>
      <c r="VBY43" s="117"/>
      <c r="VBZ43" s="117"/>
      <c r="VCA43" s="117"/>
      <c r="VCB43" s="117"/>
      <c r="VCC43" s="117"/>
      <c r="VCD43" s="117"/>
      <c r="VCE43" s="117"/>
      <c r="VCF43" s="117"/>
      <c r="VCG43" s="117"/>
      <c r="VCH43" s="117"/>
      <c r="VCI43" s="117"/>
      <c r="VCJ43" s="117"/>
      <c r="VCK43" s="117"/>
      <c r="VCL43" s="117"/>
      <c r="VCM43" s="117"/>
      <c r="VCN43" s="117"/>
      <c r="VCO43" s="117"/>
      <c r="VCP43" s="117"/>
      <c r="VCQ43" s="117"/>
      <c r="VCR43" s="117"/>
      <c r="VCS43" s="117"/>
      <c r="VCT43" s="117"/>
      <c r="VCU43" s="117"/>
      <c r="VCV43" s="117"/>
      <c r="VCW43" s="117"/>
      <c r="VCX43" s="117"/>
      <c r="VCY43" s="117"/>
      <c r="VCZ43" s="117"/>
      <c r="VDA43" s="117"/>
      <c r="VDB43" s="117"/>
      <c r="VDC43" s="117"/>
      <c r="VDD43" s="117"/>
      <c r="VDE43" s="117"/>
      <c r="VDF43" s="117"/>
      <c r="VDG43" s="117"/>
      <c r="VDH43" s="117"/>
      <c r="VDI43" s="117"/>
      <c r="VDJ43" s="117"/>
      <c r="VDK43" s="117"/>
      <c r="VDL43" s="117"/>
      <c r="VDM43" s="117"/>
      <c r="VDN43" s="117"/>
      <c r="VDO43" s="117"/>
      <c r="VDP43" s="117"/>
      <c r="VDQ43" s="117"/>
      <c r="VDR43" s="117"/>
      <c r="VDS43" s="117"/>
      <c r="VDT43" s="117"/>
      <c r="VDU43" s="117"/>
      <c r="VDV43" s="117"/>
      <c r="VDW43" s="117"/>
      <c r="VDX43" s="117"/>
      <c r="VDY43" s="117"/>
      <c r="VDZ43" s="117"/>
      <c r="VEA43" s="117"/>
      <c r="VEB43" s="117"/>
      <c r="VEC43" s="117"/>
      <c r="VED43" s="117"/>
      <c r="VEE43" s="117"/>
      <c r="VEF43" s="117"/>
      <c r="VEG43" s="117"/>
      <c r="VEH43" s="117"/>
      <c r="VEI43" s="117"/>
      <c r="VEJ43" s="117"/>
      <c r="VEK43" s="117"/>
      <c r="VEL43" s="117"/>
      <c r="VEM43" s="117"/>
      <c r="VEN43" s="117"/>
      <c r="VEO43" s="117"/>
      <c r="VEP43" s="117"/>
      <c r="VEQ43" s="117"/>
      <c r="VER43" s="117"/>
      <c r="VES43" s="117"/>
      <c r="VET43" s="117"/>
      <c r="VEU43" s="117"/>
      <c r="VEV43" s="117"/>
      <c r="VEW43" s="117"/>
      <c r="VEX43" s="117"/>
      <c r="VEY43" s="117"/>
      <c r="VEZ43" s="117"/>
      <c r="VFA43" s="117"/>
      <c r="VFB43" s="117"/>
      <c r="VFC43" s="117"/>
      <c r="VFD43" s="117"/>
      <c r="VFE43" s="117"/>
      <c r="VFF43" s="117"/>
      <c r="VFG43" s="117"/>
      <c r="VFH43" s="117"/>
      <c r="VFI43" s="117"/>
      <c r="VFJ43" s="117"/>
      <c r="VFK43" s="117"/>
      <c r="VFL43" s="117"/>
      <c r="VFM43" s="117"/>
      <c r="VFN43" s="117"/>
      <c r="VFO43" s="117"/>
      <c r="VFP43" s="117"/>
      <c r="VFQ43" s="117"/>
      <c r="VFR43" s="117"/>
      <c r="VFS43" s="117"/>
      <c r="VFT43" s="117"/>
      <c r="VFU43" s="117"/>
      <c r="VFV43" s="117"/>
      <c r="VFW43" s="117"/>
      <c r="VFX43" s="117"/>
      <c r="VFY43" s="117"/>
      <c r="VFZ43" s="117"/>
      <c r="VGA43" s="117"/>
      <c r="VGB43" s="117"/>
      <c r="VGC43" s="117"/>
      <c r="VGD43" s="117"/>
      <c r="VGE43" s="117"/>
      <c r="VGF43" s="117"/>
      <c r="VGG43" s="117"/>
      <c r="VGH43" s="117"/>
      <c r="VGI43" s="117"/>
      <c r="VGJ43" s="117"/>
      <c r="VGK43" s="117"/>
      <c r="VGL43" s="117"/>
      <c r="VGM43" s="117"/>
      <c r="VGN43" s="117"/>
      <c r="VGO43" s="117"/>
      <c r="VGP43" s="117"/>
      <c r="VGQ43" s="117"/>
      <c r="VGR43" s="117"/>
      <c r="VGS43" s="117"/>
      <c r="VGT43" s="117"/>
      <c r="VGU43" s="117"/>
      <c r="VGV43" s="117"/>
      <c r="VGW43" s="117"/>
      <c r="VGX43" s="117"/>
      <c r="VGY43" s="117"/>
      <c r="VGZ43" s="117"/>
      <c r="VHA43" s="117"/>
      <c r="VHB43" s="117"/>
      <c r="VHC43" s="117"/>
      <c r="VHD43" s="117"/>
      <c r="VHE43" s="117"/>
      <c r="VHF43" s="117"/>
      <c r="VHG43" s="117"/>
      <c r="VHH43" s="117"/>
      <c r="VHI43" s="117"/>
      <c r="VHJ43" s="117"/>
      <c r="VHK43" s="117"/>
      <c r="VHL43" s="117"/>
      <c r="VHM43" s="117"/>
      <c r="VHN43" s="117"/>
      <c r="VHO43" s="117"/>
      <c r="VHP43" s="117"/>
      <c r="VHQ43" s="117"/>
      <c r="VHR43" s="117"/>
      <c r="VHS43" s="117"/>
      <c r="VHT43" s="117"/>
      <c r="VHU43" s="117"/>
      <c r="VHV43" s="117"/>
      <c r="VHW43" s="117"/>
      <c r="VHX43" s="117"/>
      <c r="VHY43" s="117"/>
      <c r="VHZ43" s="117"/>
      <c r="VIA43" s="117"/>
      <c r="VIB43" s="117"/>
      <c r="VIC43" s="117"/>
      <c r="VID43" s="117"/>
      <c r="VIE43" s="117"/>
      <c r="VIF43" s="117"/>
      <c r="VIG43" s="117"/>
      <c r="VIH43" s="117"/>
      <c r="VII43" s="117"/>
      <c r="VIJ43" s="117"/>
      <c r="VIK43" s="117"/>
      <c r="VIL43" s="117"/>
      <c r="VIM43" s="117"/>
      <c r="VIN43" s="117"/>
      <c r="VIO43" s="117"/>
      <c r="VIP43" s="117"/>
      <c r="VIQ43" s="117"/>
      <c r="VIR43" s="117"/>
      <c r="VIS43" s="117"/>
      <c r="VIT43" s="117"/>
      <c r="VIU43" s="117"/>
      <c r="VIV43" s="117"/>
      <c r="VIW43" s="117"/>
      <c r="VIX43" s="117"/>
      <c r="VIY43" s="117"/>
      <c r="VIZ43" s="117"/>
      <c r="VJA43" s="117"/>
      <c r="VJB43" s="117"/>
      <c r="VJC43" s="117"/>
      <c r="VJD43" s="117"/>
      <c r="VJE43" s="117"/>
      <c r="VJF43" s="117"/>
      <c r="VJG43" s="117"/>
      <c r="VJH43" s="117"/>
      <c r="VJI43" s="117"/>
      <c r="VJJ43" s="117"/>
      <c r="VJK43" s="117"/>
      <c r="VJL43" s="117"/>
      <c r="VJM43" s="117"/>
      <c r="VJN43" s="117"/>
      <c r="VJO43" s="117"/>
      <c r="VJP43" s="117"/>
      <c r="VJQ43" s="117"/>
      <c r="VJR43" s="117"/>
      <c r="VJS43" s="117"/>
      <c r="VJT43" s="117"/>
      <c r="VJU43" s="117"/>
      <c r="VJV43" s="117"/>
      <c r="VJW43" s="117"/>
      <c r="VJX43" s="117"/>
      <c r="VJY43" s="117"/>
      <c r="VJZ43" s="117"/>
      <c r="VKA43" s="117"/>
      <c r="VKB43" s="117"/>
      <c r="VKC43" s="117"/>
      <c r="VKD43" s="117"/>
      <c r="VKE43" s="117"/>
      <c r="VKF43" s="117"/>
      <c r="VKG43" s="117"/>
      <c r="VKH43" s="117"/>
      <c r="VKI43" s="117"/>
      <c r="VKJ43" s="117"/>
      <c r="VKK43" s="117"/>
      <c r="VKL43" s="117"/>
      <c r="VKM43" s="117"/>
      <c r="VKN43" s="117"/>
      <c r="VKO43" s="117"/>
      <c r="VKP43" s="117"/>
      <c r="VKQ43" s="117"/>
      <c r="VKR43" s="117"/>
      <c r="VKS43" s="117"/>
      <c r="VKT43" s="117"/>
      <c r="VKU43" s="117"/>
      <c r="VKV43" s="117"/>
      <c r="VKW43" s="117"/>
      <c r="VKX43" s="117"/>
      <c r="VKY43" s="117"/>
      <c r="VKZ43" s="117"/>
      <c r="VLA43" s="117"/>
      <c r="VLB43" s="117"/>
      <c r="VLC43" s="117"/>
      <c r="VLD43" s="117"/>
      <c r="VLE43" s="117"/>
      <c r="VLF43" s="117"/>
      <c r="VLG43" s="117"/>
      <c r="VLH43" s="117"/>
      <c r="VLI43" s="117"/>
      <c r="VLJ43" s="117"/>
      <c r="VLK43" s="117"/>
      <c r="VLL43" s="117"/>
      <c r="VLM43" s="117"/>
      <c r="VLN43" s="117"/>
      <c r="VLO43" s="117"/>
      <c r="VLP43" s="117"/>
      <c r="VLQ43" s="117"/>
      <c r="VLR43" s="117"/>
      <c r="VLS43" s="117"/>
      <c r="VLT43" s="117"/>
      <c r="VLU43" s="117"/>
      <c r="VLV43" s="117"/>
      <c r="VLW43" s="117"/>
      <c r="VLX43" s="117"/>
      <c r="VLY43" s="117"/>
      <c r="VLZ43" s="117"/>
      <c r="VMA43" s="117"/>
      <c r="VMB43" s="117"/>
      <c r="VMC43" s="117"/>
      <c r="VMD43" s="117"/>
      <c r="VME43" s="117"/>
      <c r="VMF43" s="117"/>
      <c r="VMG43" s="117"/>
      <c r="VMH43" s="117"/>
      <c r="VMI43" s="117"/>
      <c r="VMJ43" s="117"/>
      <c r="VMK43" s="117"/>
      <c r="VML43" s="117"/>
      <c r="VMM43" s="117"/>
      <c r="VMN43" s="117"/>
      <c r="VMO43" s="117"/>
      <c r="VMP43" s="117"/>
      <c r="VMQ43" s="117"/>
      <c r="VMR43" s="117"/>
      <c r="VMS43" s="117"/>
      <c r="VMT43" s="117"/>
      <c r="VMU43" s="117"/>
      <c r="VMV43" s="117"/>
      <c r="VMW43" s="117"/>
      <c r="VMX43" s="117"/>
      <c r="VMY43" s="117"/>
      <c r="VMZ43" s="117"/>
      <c r="VNA43" s="117"/>
      <c r="VNB43" s="117"/>
      <c r="VNC43" s="117"/>
      <c r="VND43" s="117"/>
      <c r="VNE43" s="117"/>
      <c r="VNF43" s="117"/>
      <c r="VNG43" s="117"/>
      <c r="VNH43" s="117"/>
      <c r="VNI43" s="117"/>
      <c r="VNJ43" s="117"/>
      <c r="VNK43" s="117"/>
      <c r="VNL43" s="117"/>
      <c r="VNM43" s="117"/>
      <c r="VNN43" s="117"/>
      <c r="VNO43" s="117"/>
      <c r="VNP43" s="117"/>
      <c r="VNQ43" s="117"/>
      <c r="VNR43" s="117"/>
      <c r="VNS43" s="117"/>
      <c r="VNT43" s="117"/>
      <c r="VNU43" s="117"/>
      <c r="VNV43" s="117"/>
      <c r="VNW43" s="117"/>
      <c r="VNX43" s="117"/>
      <c r="VNY43" s="117"/>
      <c r="VNZ43" s="117"/>
      <c r="VOA43" s="117"/>
      <c r="VOB43" s="117"/>
      <c r="VOC43" s="117"/>
      <c r="VOD43" s="117"/>
      <c r="VOE43" s="117"/>
      <c r="VOF43" s="117"/>
      <c r="VOG43" s="117"/>
      <c r="VOH43" s="117"/>
      <c r="VOI43" s="117"/>
      <c r="VOJ43" s="117"/>
      <c r="VOK43" s="117"/>
      <c r="VOL43" s="117"/>
      <c r="VOM43" s="117"/>
      <c r="VON43" s="117"/>
      <c r="VOO43" s="117"/>
      <c r="VOP43" s="117"/>
      <c r="VOQ43" s="117"/>
      <c r="VOR43" s="117"/>
      <c r="VOS43" s="117"/>
      <c r="VOT43" s="117"/>
      <c r="VOU43" s="117"/>
      <c r="VOV43" s="117"/>
      <c r="VOW43" s="117"/>
      <c r="VOX43" s="117"/>
      <c r="VOY43" s="117"/>
      <c r="VOZ43" s="117"/>
      <c r="VPA43" s="117"/>
      <c r="VPB43" s="117"/>
      <c r="VPC43" s="117"/>
      <c r="VPD43" s="117"/>
      <c r="VPE43" s="117"/>
      <c r="VPF43" s="117"/>
      <c r="VPG43" s="117"/>
      <c r="VPH43" s="117"/>
      <c r="VPI43" s="117"/>
      <c r="VPJ43" s="117"/>
      <c r="VPK43" s="117"/>
      <c r="VPL43" s="117"/>
      <c r="VPM43" s="117"/>
      <c r="VPN43" s="117"/>
      <c r="VPO43" s="117"/>
      <c r="VPP43" s="117"/>
      <c r="VPQ43" s="117"/>
      <c r="VPR43" s="117"/>
      <c r="VPS43" s="117"/>
      <c r="VPT43" s="117"/>
      <c r="VPU43" s="117"/>
      <c r="VPV43" s="117"/>
      <c r="VPW43" s="117"/>
      <c r="VPX43" s="117"/>
      <c r="VPY43" s="117"/>
      <c r="VPZ43" s="117"/>
      <c r="VQA43" s="117"/>
      <c r="VQB43" s="117"/>
      <c r="VQC43" s="117"/>
      <c r="VQD43" s="117"/>
      <c r="VQE43" s="117"/>
      <c r="VQF43" s="117"/>
      <c r="VQG43" s="117"/>
      <c r="VQH43" s="117"/>
      <c r="VQI43" s="117"/>
      <c r="VQJ43" s="117"/>
      <c r="VQK43" s="117"/>
      <c r="VQL43" s="117"/>
      <c r="VQM43" s="117"/>
      <c r="VQN43" s="117"/>
      <c r="VQO43" s="117"/>
      <c r="VQP43" s="117"/>
      <c r="VQQ43" s="117"/>
      <c r="VQR43" s="117"/>
      <c r="VQS43" s="117"/>
      <c r="VQT43" s="117"/>
      <c r="VQU43" s="117"/>
      <c r="VQV43" s="117"/>
      <c r="VQW43" s="117"/>
      <c r="VQX43" s="117"/>
      <c r="VQY43" s="117"/>
      <c r="VQZ43" s="117"/>
      <c r="VRA43" s="117"/>
      <c r="VRB43" s="117"/>
      <c r="VRC43" s="117"/>
      <c r="VRD43" s="117"/>
      <c r="VRE43" s="117"/>
      <c r="VRF43" s="117"/>
      <c r="VRG43" s="117"/>
      <c r="VRH43" s="117"/>
      <c r="VRI43" s="117"/>
      <c r="VRJ43" s="117"/>
      <c r="VRK43" s="117"/>
      <c r="VRL43" s="117"/>
      <c r="VRM43" s="117"/>
      <c r="VRN43" s="117"/>
      <c r="VRO43" s="117"/>
      <c r="VRP43" s="117"/>
      <c r="VRQ43" s="117"/>
      <c r="VRR43" s="117"/>
      <c r="VRS43" s="117"/>
      <c r="VRT43" s="117"/>
      <c r="VRU43" s="117"/>
      <c r="VRV43" s="117"/>
      <c r="VRW43" s="117"/>
      <c r="VRX43" s="117"/>
      <c r="VRY43" s="117"/>
      <c r="VRZ43" s="117"/>
      <c r="VSA43" s="117"/>
      <c r="VSB43" s="117"/>
      <c r="VSC43" s="117"/>
      <c r="VSD43" s="117"/>
      <c r="VSE43" s="117"/>
      <c r="VSF43" s="117"/>
      <c r="VSG43" s="117"/>
      <c r="VSH43" s="117"/>
      <c r="VSI43" s="117"/>
      <c r="VSJ43" s="117"/>
      <c r="VSK43" s="117"/>
      <c r="VSL43" s="117"/>
      <c r="VSM43" s="117"/>
      <c r="VSN43" s="117"/>
      <c r="VSO43" s="117"/>
      <c r="VSP43" s="117"/>
      <c r="VSQ43" s="117"/>
      <c r="VSR43" s="117"/>
      <c r="VSS43" s="117"/>
      <c r="VST43" s="117"/>
      <c r="VSU43" s="117"/>
      <c r="VSV43" s="117"/>
      <c r="VSW43" s="117"/>
      <c r="VSX43" s="117"/>
      <c r="VSY43" s="117"/>
      <c r="VSZ43" s="117"/>
      <c r="VTA43" s="117"/>
      <c r="VTB43" s="117"/>
      <c r="VTC43" s="117"/>
      <c r="VTD43" s="117"/>
      <c r="VTE43" s="117"/>
      <c r="VTF43" s="117"/>
      <c r="VTG43" s="117"/>
      <c r="VTH43" s="117"/>
      <c r="VTI43" s="117"/>
      <c r="VTJ43" s="117"/>
      <c r="VTK43" s="117"/>
      <c r="VTL43" s="117"/>
      <c r="VTM43" s="117"/>
      <c r="VTN43" s="117"/>
      <c r="VTO43" s="117"/>
      <c r="VTP43" s="117"/>
      <c r="VTQ43" s="117"/>
      <c r="VTR43" s="117"/>
      <c r="VTS43" s="117"/>
      <c r="VTT43" s="117"/>
      <c r="VTU43" s="117"/>
      <c r="VTV43" s="117"/>
      <c r="VTW43" s="117"/>
      <c r="VTX43" s="117"/>
      <c r="VTY43" s="117"/>
      <c r="VTZ43" s="117"/>
      <c r="VUA43" s="117"/>
      <c r="VUB43" s="117"/>
      <c r="VUC43" s="117"/>
      <c r="VUD43" s="117"/>
      <c r="VUE43" s="117"/>
      <c r="VUF43" s="117"/>
      <c r="VUG43" s="117"/>
      <c r="VUH43" s="117"/>
      <c r="VUI43" s="117"/>
      <c r="VUJ43" s="117"/>
      <c r="VUK43" s="117"/>
      <c r="VUL43" s="117"/>
      <c r="VUM43" s="117"/>
      <c r="VUN43" s="117"/>
      <c r="VUO43" s="117"/>
      <c r="VUP43" s="117"/>
      <c r="VUQ43" s="117"/>
      <c r="VUR43" s="117"/>
      <c r="VUS43" s="117"/>
      <c r="VUT43" s="117"/>
      <c r="VUU43" s="117"/>
      <c r="VUV43" s="117"/>
      <c r="VUW43" s="117"/>
      <c r="VUX43" s="117"/>
      <c r="VUY43" s="117"/>
      <c r="VUZ43" s="117"/>
      <c r="VVA43" s="117"/>
      <c r="VVB43" s="117"/>
      <c r="VVC43" s="117"/>
      <c r="VVD43" s="117"/>
      <c r="VVE43" s="117"/>
      <c r="VVF43" s="117"/>
      <c r="VVG43" s="117"/>
      <c r="VVH43" s="117"/>
      <c r="VVI43" s="117"/>
      <c r="VVJ43" s="117"/>
      <c r="VVK43" s="117"/>
      <c r="VVL43" s="117"/>
      <c r="VVM43" s="117"/>
      <c r="VVN43" s="117"/>
      <c r="VVO43" s="117"/>
      <c r="VVP43" s="117"/>
      <c r="VVQ43" s="117"/>
      <c r="VVR43" s="117"/>
      <c r="VVS43" s="117"/>
      <c r="VVT43" s="117"/>
      <c r="VVU43" s="117"/>
      <c r="VVV43" s="117"/>
      <c r="VVW43" s="117"/>
      <c r="VVX43" s="117"/>
      <c r="VVY43" s="117"/>
      <c r="VVZ43" s="117"/>
      <c r="VWA43" s="117"/>
      <c r="VWB43" s="117"/>
      <c r="VWC43" s="117"/>
      <c r="VWD43" s="117"/>
      <c r="VWE43" s="117"/>
      <c r="VWF43" s="117"/>
      <c r="VWG43" s="117"/>
      <c r="VWH43" s="117"/>
      <c r="VWI43" s="117"/>
      <c r="VWJ43" s="117"/>
      <c r="VWK43" s="117"/>
      <c r="VWL43" s="117"/>
      <c r="VWM43" s="117"/>
      <c r="VWN43" s="117"/>
      <c r="VWO43" s="117"/>
      <c r="VWP43" s="117"/>
      <c r="VWQ43" s="117"/>
      <c r="VWR43" s="117"/>
      <c r="VWS43" s="117"/>
      <c r="VWT43" s="117"/>
      <c r="VWU43" s="117"/>
      <c r="VWV43" s="117"/>
      <c r="VWW43" s="117"/>
      <c r="VWX43" s="117"/>
      <c r="VWY43" s="117"/>
      <c r="VWZ43" s="117"/>
      <c r="VXA43" s="117"/>
      <c r="VXB43" s="117"/>
      <c r="VXC43" s="117"/>
      <c r="VXD43" s="117"/>
      <c r="VXE43" s="117"/>
      <c r="VXF43" s="117"/>
      <c r="VXG43" s="117"/>
      <c r="VXH43" s="117"/>
      <c r="VXI43" s="117"/>
      <c r="VXJ43" s="117"/>
      <c r="VXK43" s="117"/>
      <c r="VXL43" s="117"/>
      <c r="VXM43" s="117"/>
      <c r="VXN43" s="117"/>
      <c r="VXO43" s="117"/>
      <c r="VXP43" s="117"/>
      <c r="VXQ43" s="117"/>
      <c r="VXR43" s="117"/>
      <c r="VXS43" s="117"/>
      <c r="VXT43" s="117"/>
      <c r="VXU43" s="117"/>
      <c r="VXV43" s="117"/>
      <c r="VXW43" s="117"/>
      <c r="VXX43" s="117"/>
      <c r="VXY43" s="117"/>
      <c r="VXZ43" s="117"/>
      <c r="VYA43" s="117"/>
      <c r="VYB43" s="117"/>
      <c r="VYC43" s="117"/>
      <c r="VYD43" s="117"/>
      <c r="VYE43" s="117"/>
      <c r="VYF43" s="117"/>
      <c r="VYG43" s="117"/>
      <c r="VYH43" s="117"/>
      <c r="VYI43" s="117"/>
      <c r="VYJ43" s="117"/>
      <c r="VYK43" s="117"/>
      <c r="VYL43" s="117"/>
      <c r="VYM43" s="117"/>
      <c r="VYN43" s="117"/>
      <c r="VYO43" s="117"/>
      <c r="VYP43" s="117"/>
      <c r="VYQ43" s="117"/>
      <c r="VYR43" s="117"/>
      <c r="VYS43" s="117"/>
      <c r="VYT43" s="117"/>
      <c r="VYU43" s="117"/>
      <c r="VYV43" s="117"/>
      <c r="VYW43" s="117"/>
      <c r="VYX43" s="117"/>
      <c r="VYY43" s="117"/>
      <c r="VYZ43" s="117"/>
      <c r="VZA43" s="117"/>
      <c r="VZB43" s="117"/>
      <c r="VZC43" s="117"/>
      <c r="VZD43" s="117"/>
      <c r="VZE43" s="117"/>
      <c r="VZF43" s="117"/>
      <c r="VZG43" s="117"/>
      <c r="VZH43" s="117"/>
      <c r="VZI43" s="117"/>
      <c r="VZJ43" s="117"/>
      <c r="VZK43" s="117"/>
      <c r="VZL43" s="117"/>
      <c r="VZM43" s="117"/>
      <c r="VZN43" s="117"/>
      <c r="VZO43" s="117"/>
      <c r="VZP43" s="117"/>
      <c r="VZQ43" s="117"/>
      <c r="VZR43" s="117"/>
      <c r="VZS43" s="117"/>
      <c r="VZT43" s="117"/>
      <c r="VZU43" s="117"/>
      <c r="VZV43" s="117"/>
      <c r="VZW43" s="117"/>
      <c r="VZX43" s="117"/>
      <c r="VZY43" s="117"/>
      <c r="VZZ43" s="117"/>
      <c r="WAA43" s="117"/>
      <c r="WAB43" s="117"/>
      <c r="WAC43" s="117"/>
      <c r="WAD43" s="117"/>
      <c r="WAE43" s="117"/>
      <c r="WAF43" s="117"/>
      <c r="WAG43" s="117"/>
      <c r="WAH43" s="117"/>
      <c r="WAI43" s="117"/>
      <c r="WAJ43" s="117"/>
      <c r="WAK43" s="117"/>
      <c r="WAL43" s="117"/>
      <c r="WAM43" s="117"/>
      <c r="WAN43" s="117"/>
      <c r="WAO43" s="117"/>
      <c r="WAP43" s="117"/>
      <c r="WAQ43" s="117"/>
      <c r="WAR43" s="117"/>
      <c r="WAS43" s="117"/>
      <c r="WAT43" s="117"/>
      <c r="WAU43" s="117"/>
      <c r="WAV43" s="117"/>
      <c r="WAW43" s="117"/>
      <c r="WAX43" s="117"/>
      <c r="WAY43" s="117"/>
      <c r="WAZ43" s="117"/>
      <c r="WBA43" s="117"/>
      <c r="WBB43" s="117"/>
      <c r="WBC43" s="117"/>
      <c r="WBD43" s="117"/>
      <c r="WBE43" s="117"/>
      <c r="WBF43" s="117"/>
      <c r="WBG43" s="117"/>
      <c r="WBH43" s="117"/>
      <c r="WBI43" s="117"/>
      <c r="WBJ43" s="117"/>
      <c r="WBK43" s="117"/>
      <c r="WBL43" s="117"/>
      <c r="WBM43" s="117"/>
      <c r="WBN43" s="117"/>
      <c r="WBO43" s="117"/>
      <c r="WBP43" s="117"/>
      <c r="WBQ43" s="117"/>
      <c r="WBR43" s="117"/>
      <c r="WBS43" s="117"/>
      <c r="WBT43" s="117"/>
      <c r="WBU43" s="117"/>
      <c r="WBV43" s="117"/>
      <c r="WBW43" s="117"/>
      <c r="WBX43" s="117"/>
      <c r="WBY43" s="117"/>
      <c r="WBZ43" s="117"/>
      <c r="WCA43" s="117"/>
      <c r="WCB43" s="117"/>
      <c r="WCC43" s="117"/>
      <c r="WCD43" s="117"/>
      <c r="WCE43" s="117"/>
      <c r="WCF43" s="117"/>
      <c r="WCG43" s="117"/>
      <c r="WCH43" s="117"/>
      <c r="WCI43" s="117"/>
      <c r="WCJ43" s="117"/>
      <c r="WCK43" s="117"/>
      <c r="WCL43" s="117"/>
      <c r="WCM43" s="117"/>
      <c r="WCN43" s="117"/>
      <c r="WCO43" s="117"/>
      <c r="WCP43" s="117"/>
      <c r="WCQ43" s="117"/>
      <c r="WCR43" s="117"/>
      <c r="WCS43" s="117"/>
      <c r="WCT43" s="117"/>
      <c r="WCU43" s="117"/>
      <c r="WCV43" s="117"/>
      <c r="WCW43" s="117"/>
      <c r="WCX43" s="117"/>
      <c r="WCY43" s="117"/>
      <c r="WCZ43" s="117"/>
      <c r="WDA43" s="117"/>
      <c r="WDB43" s="117"/>
      <c r="WDC43" s="117"/>
      <c r="WDD43" s="117"/>
      <c r="WDE43" s="117"/>
      <c r="WDF43" s="117"/>
      <c r="WDG43" s="117"/>
      <c r="WDH43" s="117"/>
      <c r="WDI43" s="117"/>
      <c r="WDJ43" s="117"/>
      <c r="WDK43" s="117"/>
      <c r="WDL43" s="117"/>
      <c r="WDM43" s="117"/>
      <c r="WDN43" s="117"/>
      <c r="WDO43" s="117"/>
      <c r="WDP43" s="117"/>
      <c r="WDQ43" s="117"/>
      <c r="WDR43" s="117"/>
      <c r="WDS43" s="117"/>
      <c r="WDT43" s="117"/>
      <c r="WDU43" s="117"/>
      <c r="WDV43" s="117"/>
      <c r="WDW43" s="117"/>
      <c r="WDX43" s="117"/>
      <c r="WDY43" s="117"/>
      <c r="WDZ43" s="117"/>
      <c r="WEA43" s="117"/>
      <c r="WEB43" s="117"/>
      <c r="WEC43" s="117"/>
      <c r="WED43" s="117"/>
      <c r="WEE43" s="117"/>
      <c r="WEF43" s="117"/>
      <c r="WEG43" s="117"/>
      <c r="WEH43" s="117"/>
      <c r="WEI43" s="117"/>
      <c r="WEJ43" s="117"/>
      <c r="WEK43" s="117"/>
      <c r="WEL43" s="117"/>
      <c r="WEM43" s="117"/>
      <c r="WEN43" s="117"/>
      <c r="WEO43" s="117"/>
      <c r="WEP43" s="117"/>
      <c r="WEQ43" s="117"/>
      <c r="WER43" s="117"/>
      <c r="WES43" s="117"/>
      <c r="WET43" s="117"/>
      <c r="WEU43" s="117"/>
      <c r="WEV43" s="117"/>
      <c r="WEW43" s="117"/>
      <c r="WEX43" s="117"/>
      <c r="WEY43" s="117"/>
      <c r="WEZ43" s="117"/>
      <c r="WFA43" s="117"/>
      <c r="WFB43" s="117"/>
      <c r="WFC43" s="117"/>
      <c r="WFD43" s="117"/>
      <c r="WFE43" s="117"/>
      <c r="WFF43" s="117"/>
      <c r="WFG43" s="117"/>
      <c r="WFH43" s="117"/>
      <c r="WFI43" s="117"/>
      <c r="WFJ43" s="117"/>
      <c r="WFK43" s="117"/>
      <c r="WFL43" s="117"/>
      <c r="WFM43" s="117"/>
      <c r="WFN43" s="117"/>
      <c r="WFO43" s="117"/>
      <c r="WFP43" s="117"/>
      <c r="WFQ43" s="117"/>
      <c r="WFR43" s="117"/>
      <c r="WFS43" s="117"/>
      <c r="WFT43" s="117"/>
      <c r="WFU43" s="117"/>
      <c r="WFV43" s="117"/>
      <c r="WFW43" s="117"/>
      <c r="WFX43" s="117"/>
      <c r="WFY43" s="117"/>
      <c r="WFZ43" s="117"/>
      <c r="WGA43" s="117"/>
      <c r="WGB43" s="117"/>
      <c r="WGC43" s="117"/>
      <c r="WGD43" s="117"/>
      <c r="WGE43" s="117"/>
      <c r="WGF43" s="117"/>
      <c r="WGG43" s="117"/>
      <c r="WGH43" s="117"/>
      <c r="WGI43" s="117"/>
      <c r="WGJ43" s="117"/>
      <c r="WGK43" s="117"/>
      <c r="WGL43" s="117"/>
      <c r="WGM43" s="117"/>
      <c r="WGN43" s="117"/>
      <c r="WGO43" s="117"/>
      <c r="WGP43" s="117"/>
      <c r="WGQ43" s="117"/>
      <c r="WGR43" s="117"/>
      <c r="WGS43" s="117"/>
      <c r="WGT43" s="117"/>
      <c r="WGU43" s="117"/>
      <c r="WGV43" s="117"/>
      <c r="WGW43" s="117"/>
      <c r="WGX43" s="117"/>
      <c r="WGY43" s="117"/>
      <c r="WGZ43" s="117"/>
      <c r="WHA43" s="117"/>
      <c r="WHB43" s="117"/>
      <c r="WHC43" s="117"/>
      <c r="WHD43" s="117"/>
      <c r="WHE43" s="117"/>
      <c r="WHF43" s="117"/>
      <c r="WHG43" s="117"/>
      <c r="WHH43" s="117"/>
      <c r="WHI43" s="117"/>
      <c r="WHJ43" s="117"/>
      <c r="WHK43" s="117"/>
      <c r="WHL43" s="117"/>
      <c r="WHM43" s="117"/>
      <c r="WHN43" s="117"/>
      <c r="WHO43" s="117"/>
      <c r="WHP43" s="117"/>
      <c r="WHQ43" s="117"/>
      <c r="WHR43" s="117"/>
      <c r="WHS43" s="117"/>
      <c r="WHT43" s="117"/>
      <c r="WHU43" s="117"/>
      <c r="WHV43" s="117"/>
      <c r="WHW43" s="117"/>
      <c r="WHX43" s="117"/>
      <c r="WHY43" s="117"/>
      <c r="WHZ43" s="117"/>
      <c r="WIA43" s="117"/>
      <c r="WIB43" s="117"/>
      <c r="WIC43" s="117"/>
      <c r="WID43" s="117"/>
      <c r="WIE43" s="117"/>
      <c r="WIF43" s="117"/>
      <c r="WIG43" s="117"/>
      <c r="WIH43" s="117"/>
      <c r="WII43" s="117"/>
      <c r="WIJ43" s="117"/>
      <c r="WIK43" s="117"/>
      <c r="WIL43" s="117"/>
      <c r="WIM43" s="117"/>
      <c r="WIN43" s="117"/>
      <c r="WIO43" s="117"/>
      <c r="WIP43" s="117"/>
      <c r="WIQ43" s="117"/>
      <c r="WIR43" s="117"/>
      <c r="WIS43" s="117"/>
      <c r="WIT43" s="117"/>
      <c r="WIU43" s="117"/>
      <c r="WIV43" s="117"/>
      <c r="WIW43" s="117"/>
      <c r="WIX43" s="117"/>
      <c r="WIY43" s="117"/>
      <c r="WIZ43" s="117"/>
      <c r="WJA43" s="117"/>
      <c r="WJB43" s="117"/>
      <c r="WJC43" s="117"/>
      <c r="WJD43" s="117"/>
      <c r="WJE43" s="117"/>
      <c r="WJF43" s="117"/>
      <c r="WJG43" s="117"/>
      <c r="WJH43" s="117"/>
      <c r="WJI43" s="117"/>
      <c r="WJJ43" s="117"/>
      <c r="WJK43" s="117"/>
      <c r="WJL43" s="117"/>
      <c r="WJM43" s="117"/>
      <c r="WJN43" s="117"/>
      <c r="WJO43" s="117"/>
      <c r="WJP43" s="117"/>
      <c r="WJQ43" s="117"/>
      <c r="WJR43" s="117"/>
      <c r="WJS43" s="117"/>
      <c r="WJT43" s="117"/>
      <c r="WJU43" s="117"/>
      <c r="WJV43" s="117"/>
      <c r="WJW43" s="117"/>
      <c r="WJX43" s="117"/>
      <c r="WJY43" s="117"/>
      <c r="WJZ43" s="117"/>
      <c r="WKA43" s="117"/>
      <c r="WKB43" s="117"/>
      <c r="WKC43" s="117"/>
      <c r="WKD43" s="117"/>
      <c r="WKE43" s="117"/>
      <c r="WKF43" s="117"/>
      <c r="WKG43" s="117"/>
      <c r="WKH43" s="117"/>
      <c r="WKI43" s="117"/>
      <c r="WKJ43" s="117"/>
      <c r="WKK43" s="117"/>
      <c r="WKL43" s="117"/>
      <c r="WKM43" s="117"/>
      <c r="WKN43" s="117"/>
      <c r="WKO43" s="117"/>
      <c r="WKP43" s="117"/>
      <c r="WKQ43" s="117"/>
      <c r="WKR43" s="117"/>
      <c r="WKS43" s="117"/>
      <c r="WKT43" s="117"/>
      <c r="WKU43" s="117"/>
      <c r="WKV43" s="117"/>
      <c r="WKW43" s="117"/>
      <c r="WKX43" s="117"/>
      <c r="WKY43" s="117"/>
      <c r="WKZ43" s="117"/>
      <c r="WLA43" s="117"/>
      <c r="WLB43" s="117"/>
      <c r="WLC43" s="117"/>
      <c r="WLD43" s="117"/>
      <c r="WLE43" s="117"/>
      <c r="WLF43" s="117"/>
      <c r="WLG43" s="117"/>
      <c r="WLH43" s="117"/>
      <c r="WLI43" s="117"/>
      <c r="WLJ43" s="117"/>
      <c r="WLK43" s="117"/>
      <c r="WLL43" s="117"/>
      <c r="WLM43" s="117"/>
      <c r="WLN43" s="117"/>
      <c r="WLO43" s="117"/>
      <c r="WLP43" s="117"/>
      <c r="WLQ43" s="117"/>
      <c r="WLR43" s="117"/>
      <c r="WLS43" s="117"/>
      <c r="WLT43" s="117"/>
      <c r="WLU43" s="117"/>
      <c r="WLV43" s="117"/>
      <c r="WLW43" s="117"/>
      <c r="WLX43" s="117"/>
      <c r="WLY43" s="117"/>
      <c r="WLZ43" s="117"/>
      <c r="WMA43" s="117"/>
      <c r="WMB43" s="117"/>
      <c r="WMC43" s="117"/>
      <c r="WMD43" s="117"/>
      <c r="WME43" s="117"/>
      <c r="WMF43" s="117"/>
      <c r="WMG43" s="117"/>
      <c r="WMH43" s="117"/>
      <c r="WMI43" s="117"/>
      <c r="WMJ43" s="117"/>
      <c r="WMK43" s="117"/>
      <c r="WML43" s="117"/>
      <c r="WMM43" s="117"/>
      <c r="WMN43" s="117"/>
      <c r="WMO43" s="117"/>
      <c r="WMP43" s="117"/>
      <c r="WMQ43" s="117"/>
      <c r="WMR43" s="117"/>
      <c r="WMS43" s="117"/>
      <c r="WMT43" s="117"/>
      <c r="WMU43" s="117"/>
      <c r="WMV43" s="117"/>
      <c r="WMW43" s="117"/>
      <c r="WMX43" s="117"/>
      <c r="WMY43" s="117"/>
      <c r="WMZ43" s="117"/>
      <c r="WNA43" s="117"/>
      <c r="WNB43" s="117"/>
      <c r="WNC43" s="117"/>
      <c r="WND43" s="117"/>
      <c r="WNE43" s="117"/>
      <c r="WNF43" s="117"/>
      <c r="WNG43" s="117"/>
      <c r="WNH43" s="117"/>
      <c r="WNI43" s="117"/>
      <c r="WNJ43" s="117"/>
      <c r="WNK43" s="117"/>
      <c r="WNL43" s="117"/>
      <c r="WNM43" s="117"/>
      <c r="WNN43" s="117"/>
      <c r="WNO43" s="117"/>
      <c r="WNP43" s="117"/>
      <c r="WNQ43" s="117"/>
      <c r="WNR43" s="117"/>
      <c r="WNS43" s="117"/>
      <c r="WNT43" s="117"/>
      <c r="WNU43" s="117"/>
      <c r="WNV43" s="117"/>
      <c r="WNW43" s="117"/>
      <c r="WNX43" s="117"/>
      <c r="WNY43" s="117"/>
      <c r="WNZ43" s="117"/>
      <c r="WOA43" s="117"/>
      <c r="WOB43" s="117"/>
      <c r="WOC43" s="117"/>
      <c r="WOD43" s="117"/>
      <c r="WOE43" s="117"/>
      <c r="WOF43" s="117"/>
      <c r="WOG43" s="117"/>
      <c r="WOH43" s="117"/>
      <c r="WOI43" s="117"/>
      <c r="WOJ43" s="117"/>
      <c r="WOK43" s="117"/>
      <c r="WOL43" s="117"/>
      <c r="WOM43" s="117"/>
      <c r="WON43" s="117"/>
      <c r="WOO43" s="117"/>
      <c r="WOP43" s="117"/>
      <c r="WOQ43" s="117"/>
      <c r="WOR43" s="117"/>
      <c r="WOS43" s="117"/>
      <c r="WOT43" s="117"/>
      <c r="WOU43" s="117"/>
      <c r="WOV43" s="117"/>
      <c r="WOW43" s="117"/>
      <c r="WOX43" s="117"/>
      <c r="WOY43" s="117"/>
      <c r="WOZ43" s="117"/>
      <c r="WPA43" s="117"/>
      <c r="WPB43" s="117"/>
      <c r="WPC43" s="117"/>
      <c r="WPD43" s="117"/>
      <c r="WPE43" s="117"/>
      <c r="WPF43" s="117"/>
      <c r="WPG43" s="117"/>
      <c r="WPH43" s="117"/>
      <c r="WPI43" s="117"/>
      <c r="WPJ43" s="117"/>
      <c r="WPK43" s="117"/>
      <c r="WPL43" s="117"/>
      <c r="WPM43" s="117"/>
      <c r="WPN43" s="117"/>
      <c r="WPO43" s="117"/>
      <c r="WPP43" s="117"/>
      <c r="WPQ43" s="117"/>
      <c r="WPR43" s="117"/>
      <c r="WPS43" s="117"/>
      <c r="WPT43" s="117"/>
      <c r="WPU43" s="117"/>
      <c r="WPV43" s="117"/>
      <c r="WPW43" s="117"/>
      <c r="WPX43" s="117"/>
      <c r="WPY43" s="117"/>
      <c r="WPZ43" s="117"/>
      <c r="WQA43" s="117"/>
      <c r="WQB43" s="117"/>
      <c r="WQC43" s="117"/>
      <c r="WQD43" s="117"/>
      <c r="WQE43" s="117"/>
      <c r="WQF43" s="117"/>
      <c r="WQG43" s="117"/>
      <c r="WQH43" s="117"/>
      <c r="WQI43" s="117"/>
      <c r="WQJ43" s="117"/>
      <c r="WQK43" s="117"/>
      <c r="WQL43" s="117"/>
      <c r="WQM43" s="117"/>
      <c r="WQN43" s="117"/>
      <c r="WQO43" s="117"/>
      <c r="WQP43" s="117"/>
      <c r="WQQ43" s="117"/>
      <c r="WQR43" s="117"/>
      <c r="WQS43" s="117"/>
      <c r="WQT43" s="117"/>
      <c r="WQU43" s="117"/>
      <c r="WQV43" s="117"/>
      <c r="WQW43" s="117"/>
      <c r="WQX43" s="117"/>
      <c r="WQY43" s="117"/>
      <c r="WQZ43" s="117"/>
      <c r="WRA43" s="117"/>
      <c r="WRB43" s="117"/>
      <c r="WRC43" s="117"/>
      <c r="WRD43" s="117"/>
      <c r="WRE43" s="117"/>
      <c r="WRF43" s="117"/>
      <c r="WRG43" s="117"/>
      <c r="WRH43" s="117"/>
      <c r="WRI43" s="117"/>
      <c r="WRJ43" s="117"/>
      <c r="WRK43" s="117"/>
      <c r="WRL43" s="117"/>
      <c r="WRM43" s="117"/>
      <c r="WRN43" s="117"/>
      <c r="WRO43" s="117"/>
      <c r="WRP43" s="117"/>
      <c r="WRQ43" s="117"/>
      <c r="WRR43" s="117"/>
      <c r="WRS43" s="117"/>
      <c r="WRT43" s="117"/>
      <c r="WRU43" s="117"/>
      <c r="WRV43" s="117"/>
      <c r="WRW43" s="117"/>
      <c r="WRX43" s="117"/>
      <c r="WRY43" s="117"/>
      <c r="WRZ43" s="117"/>
      <c r="WSA43" s="117"/>
      <c r="WSB43" s="117"/>
      <c r="WSC43" s="117"/>
      <c r="WSD43" s="117"/>
      <c r="WSE43" s="117"/>
      <c r="WSF43" s="117"/>
      <c r="WSG43" s="117"/>
      <c r="WSH43" s="117"/>
      <c r="WSI43" s="117"/>
      <c r="WSJ43" s="117"/>
      <c r="WSK43" s="117"/>
      <c r="WSL43" s="117"/>
      <c r="WSM43" s="117"/>
      <c r="WSN43" s="117"/>
      <c r="WSO43" s="117"/>
      <c r="WSP43" s="117"/>
      <c r="WSQ43" s="117"/>
      <c r="WSR43" s="117"/>
      <c r="WSS43" s="117"/>
      <c r="WST43" s="117"/>
      <c r="WSU43" s="117"/>
      <c r="WSV43" s="117"/>
      <c r="WSW43" s="117"/>
      <c r="WSX43" s="117"/>
      <c r="WSY43" s="117"/>
      <c r="WSZ43" s="117"/>
      <c r="WTA43" s="117"/>
      <c r="WTB43" s="117"/>
      <c r="WTC43" s="117"/>
      <c r="WTD43" s="117"/>
      <c r="WTE43" s="117"/>
      <c r="WTF43" s="117"/>
      <c r="WTG43" s="117"/>
      <c r="WTH43" s="117"/>
      <c r="WTI43" s="117"/>
      <c r="WTJ43" s="117"/>
      <c r="WTK43" s="117"/>
      <c r="WTL43" s="117"/>
      <c r="WTM43" s="117"/>
      <c r="WTN43" s="117"/>
      <c r="WTO43" s="117"/>
      <c r="WTP43" s="117"/>
      <c r="WTQ43" s="117"/>
      <c r="WTR43" s="117"/>
      <c r="WTS43" s="117"/>
      <c r="WTT43" s="117"/>
      <c r="WTU43" s="117"/>
      <c r="WTV43" s="117"/>
      <c r="WTW43" s="117"/>
      <c r="WTX43" s="117"/>
      <c r="WTY43" s="117"/>
      <c r="WTZ43" s="117"/>
      <c r="WUA43" s="117"/>
      <c r="WUB43" s="117"/>
      <c r="WUC43" s="117"/>
      <c r="WUD43" s="117"/>
      <c r="WUE43" s="117"/>
      <c r="WUF43" s="117"/>
      <c r="WUG43" s="117"/>
      <c r="WUH43" s="117"/>
      <c r="WUI43" s="117"/>
      <c r="WUJ43" s="117"/>
      <c r="WUK43" s="117"/>
      <c r="WUL43" s="117"/>
      <c r="WUM43" s="117"/>
      <c r="WUN43" s="117"/>
      <c r="WUO43" s="117"/>
      <c r="WUP43" s="117"/>
      <c r="WUQ43" s="117"/>
      <c r="WUR43" s="117"/>
      <c r="WUS43" s="117"/>
      <c r="WUT43" s="117"/>
      <c r="WUU43" s="117"/>
      <c r="WUV43" s="117"/>
      <c r="WUW43" s="117"/>
      <c r="WUX43" s="117"/>
      <c r="WUY43" s="117"/>
      <c r="WUZ43" s="117"/>
      <c r="WVA43" s="117"/>
      <c r="WVB43" s="117"/>
      <c r="WVC43" s="117"/>
      <c r="WVD43" s="117"/>
      <c r="WVE43" s="117"/>
      <c r="WVF43" s="117"/>
      <c r="WVG43" s="117"/>
      <c r="WVH43" s="117"/>
      <c r="WVI43" s="117"/>
      <c r="WVJ43" s="117"/>
      <c r="WVK43" s="117"/>
      <c r="WVL43" s="117"/>
      <c r="WVM43" s="117"/>
      <c r="WVN43" s="117"/>
      <c r="WVO43" s="117"/>
      <c r="WVP43" s="117"/>
      <c r="WVQ43" s="117"/>
      <c r="WVR43" s="117"/>
      <c r="WVS43" s="117"/>
      <c r="WVT43" s="117"/>
      <c r="WVU43" s="117"/>
      <c r="WVV43" s="117"/>
      <c r="WVW43" s="117"/>
      <c r="WVX43" s="117"/>
      <c r="WVY43" s="117"/>
      <c r="WVZ43" s="117"/>
      <c r="WWA43" s="117"/>
      <c r="WWB43" s="117"/>
      <c r="WWC43" s="117"/>
      <c r="WWD43" s="117"/>
      <c r="WWE43" s="117"/>
      <c r="WWF43" s="117"/>
      <c r="WWG43" s="117"/>
      <c r="WWH43" s="117"/>
      <c r="WWI43" s="117"/>
      <c r="WWJ43" s="117"/>
      <c r="WWK43" s="117"/>
      <c r="WWL43" s="117"/>
      <c r="WWM43" s="117"/>
      <c r="WWN43" s="117"/>
      <c r="WWO43" s="117"/>
      <c r="WWP43" s="117"/>
      <c r="WWQ43" s="117"/>
      <c r="WWR43" s="117"/>
      <c r="WWS43" s="117"/>
      <c r="WWT43" s="117"/>
      <c r="WWU43" s="117"/>
      <c r="WWV43" s="117"/>
      <c r="WWW43" s="117"/>
      <c r="WWX43" s="117"/>
      <c r="WWY43" s="117"/>
      <c r="WWZ43" s="117"/>
      <c r="WXA43" s="117"/>
      <c r="WXB43" s="117"/>
      <c r="WXC43" s="117"/>
      <c r="WXD43" s="117"/>
      <c r="WXE43" s="117"/>
      <c r="WXF43" s="117"/>
      <c r="WXG43" s="117"/>
      <c r="WXH43" s="117"/>
      <c r="WXI43" s="117"/>
      <c r="WXJ43" s="117"/>
      <c r="WXK43" s="117"/>
      <c r="WXL43" s="117"/>
      <c r="WXM43" s="117"/>
      <c r="WXN43" s="117"/>
      <c r="WXO43" s="117"/>
      <c r="WXP43" s="117"/>
      <c r="WXQ43" s="117"/>
      <c r="WXR43" s="117"/>
      <c r="WXS43" s="117"/>
      <c r="WXT43" s="117"/>
      <c r="WXU43" s="117"/>
      <c r="WXV43" s="117"/>
      <c r="WXW43" s="117"/>
      <c r="WXX43" s="117"/>
      <c r="WXY43" s="117"/>
      <c r="WXZ43" s="117"/>
      <c r="WYA43" s="117"/>
      <c r="WYB43" s="117"/>
      <c r="WYC43" s="117"/>
      <c r="WYD43" s="117"/>
      <c r="WYE43" s="117"/>
      <c r="WYF43" s="117"/>
      <c r="WYG43" s="117"/>
      <c r="WYH43" s="117"/>
      <c r="WYI43" s="117"/>
      <c r="WYJ43" s="117"/>
      <c r="WYK43" s="117"/>
      <c r="WYL43" s="117"/>
      <c r="WYM43" s="117"/>
      <c r="WYN43" s="117"/>
      <c r="WYO43" s="117"/>
      <c r="WYP43" s="117"/>
      <c r="WYQ43" s="117"/>
      <c r="WYR43" s="117"/>
      <c r="WYS43" s="117"/>
      <c r="WYT43" s="117"/>
      <c r="WYU43" s="117"/>
      <c r="WYV43" s="117"/>
      <c r="WYW43" s="117"/>
      <c r="WYX43" s="117"/>
      <c r="WYY43" s="117"/>
      <c r="WYZ43" s="117"/>
      <c r="WZA43" s="117"/>
      <c r="WZB43" s="117"/>
      <c r="WZC43" s="117"/>
      <c r="WZD43" s="117"/>
      <c r="WZE43" s="117"/>
      <c r="WZF43" s="117"/>
      <c r="WZG43" s="117"/>
      <c r="WZH43" s="117"/>
      <c r="WZI43" s="117"/>
      <c r="WZJ43" s="117"/>
      <c r="WZK43" s="117"/>
      <c r="WZL43" s="117"/>
      <c r="WZM43" s="117"/>
      <c r="WZN43" s="117"/>
      <c r="WZO43" s="117"/>
      <c r="WZP43" s="117"/>
      <c r="WZQ43" s="117"/>
      <c r="WZR43" s="117"/>
      <c r="WZS43" s="117"/>
      <c r="WZT43" s="117"/>
      <c r="WZU43" s="117"/>
      <c r="WZV43" s="117"/>
      <c r="WZW43" s="117"/>
      <c r="WZX43" s="117"/>
      <c r="WZY43" s="117"/>
      <c r="WZZ43" s="117"/>
      <c r="XAA43" s="117"/>
      <c r="XAB43" s="117"/>
      <c r="XAC43" s="117"/>
      <c r="XAD43" s="117"/>
      <c r="XAE43" s="117"/>
      <c r="XAF43" s="117"/>
      <c r="XAG43" s="117"/>
      <c r="XAH43" s="117"/>
      <c r="XAI43" s="117"/>
      <c r="XAJ43" s="117"/>
      <c r="XAK43" s="117"/>
      <c r="XAL43" s="117"/>
      <c r="XAM43" s="117"/>
      <c r="XAN43" s="117"/>
      <c r="XAO43" s="117"/>
      <c r="XAP43" s="117"/>
      <c r="XAQ43" s="117"/>
      <c r="XAR43" s="117"/>
      <c r="XAS43" s="117"/>
      <c r="XAT43" s="117"/>
      <c r="XAU43" s="117"/>
      <c r="XAV43" s="117"/>
      <c r="XAW43" s="117"/>
      <c r="XAX43" s="117"/>
      <c r="XAY43" s="117"/>
      <c r="XAZ43" s="117"/>
      <c r="XBA43" s="117"/>
      <c r="XBB43" s="117"/>
      <c r="XBC43" s="117"/>
      <c r="XBD43" s="117"/>
      <c r="XBE43" s="117"/>
      <c r="XBF43" s="117"/>
      <c r="XBG43" s="117"/>
      <c r="XBH43" s="117"/>
      <c r="XBI43" s="117"/>
      <c r="XBJ43" s="117"/>
      <c r="XBK43" s="117"/>
      <c r="XBL43" s="117"/>
      <c r="XBM43" s="117"/>
      <c r="XBN43" s="117"/>
      <c r="XBO43" s="117"/>
      <c r="XBP43" s="117"/>
      <c r="XBQ43" s="117"/>
      <c r="XBR43" s="117"/>
      <c r="XBS43" s="117"/>
      <c r="XBT43" s="117"/>
      <c r="XBU43" s="117"/>
      <c r="XBV43" s="117"/>
      <c r="XBW43" s="117"/>
      <c r="XBX43" s="117"/>
      <c r="XBY43" s="117"/>
      <c r="XBZ43" s="117"/>
      <c r="XCA43" s="117"/>
      <c r="XCB43" s="117"/>
      <c r="XCC43" s="117"/>
      <c r="XCD43" s="117"/>
      <c r="XCE43" s="117"/>
      <c r="XCF43" s="117"/>
      <c r="XCG43" s="117"/>
      <c r="XCH43" s="117"/>
      <c r="XCI43" s="117"/>
      <c r="XCJ43" s="117"/>
      <c r="XCK43" s="117"/>
      <c r="XCL43" s="117"/>
      <c r="XCM43" s="117"/>
      <c r="XCN43" s="117"/>
      <c r="XCO43" s="117"/>
      <c r="XCP43" s="117"/>
      <c r="XCQ43" s="117"/>
      <c r="XCR43" s="117"/>
      <c r="XCS43" s="117"/>
      <c r="XCT43" s="117"/>
      <c r="XCU43" s="117"/>
      <c r="XCV43" s="117"/>
      <c r="XCW43" s="117"/>
      <c r="XCX43" s="117"/>
      <c r="XCY43" s="117"/>
      <c r="XCZ43" s="117"/>
      <c r="XDA43" s="117"/>
      <c r="XDB43" s="117"/>
      <c r="XDC43" s="117"/>
      <c r="XDD43" s="117"/>
      <c r="XDE43" s="117"/>
      <c r="XDF43" s="117"/>
      <c r="XDG43" s="117"/>
      <c r="XDH43" s="117"/>
      <c r="XDI43" s="117"/>
      <c r="XDJ43" s="117"/>
      <c r="XDK43" s="117"/>
      <c r="XDL43" s="117"/>
      <c r="XDM43" s="117"/>
      <c r="XDN43" s="117"/>
      <c r="XDO43" s="117"/>
      <c r="XDP43" s="117"/>
      <c r="XDQ43" s="117"/>
      <c r="XDR43" s="117"/>
      <c r="XDS43" s="117"/>
      <c r="XDT43" s="117"/>
      <c r="XDU43" s="117"/>
      <c r="XDV43" s="117"/>
      <c r="XDW43" s="117"/>
      <c r="XDX43" s="117"/>
      <c r="XDY43" s="117"/>
      <c r="XDZ43" s="117"/>
      <c r="XEA43" s="117"/>
      <c r="XEB43" s="117"/>
      <c r="XEC43" s="117"/>
      <c r="XED43" s="117"/>
      <c r="XEE43" s="117"/>
      <c r="XEF43" s="117"/>
      <c r="XEG43" s="117"/>
      <c r="XEH43" s="117"/>
      <c r="XEI43" s="117"/>
      <c r="XEJ43" s="117"/>
      <c r="XEK43" s="117"/>
      <c r="XEL43" s="117"/>
      <c r="XEM43" s="117"/>
      <c r="XEN43" s="117"/>
      <c r="XEO43" s="117"/>
      <c r="XEP43" s="117"/>
      <c r="XEQ43" s="117"/>
      <c r="XER43" s="117"/>
      <c r="XES43" s="117"/>
      <c r="XET43" s="117"/>
      <c r="XEU43" s="117"/>
      <c r="XEV43" s="117"/>
      <c r="XEW43" s="117"/>
      <c r="XEX43" s="117"/>
      <c r="XEY43" s="117"/>
      <c r="XEZ43" s="117"/>
      <c r="XFA43" s="117"/>
      <c r="XFB43" s="117"/>
      <c r="XFC43" s="117"/>
      <c r="XFD43" s="117"/>
    </row>
    <row r="44" spans="1:16384" ht="12.75" customHeight="1" x14ac:dyDescent="0.2">
      <c r="A44" s="840" t="s">
        <v>116</v>
      </c>
      <c r="B44" s="183" t="s">
        <v>1248</v>
      </c>
      <c r="C44" s="222">
        <v>0</v>
      </c>
      <c r="D44" s="222">
        <v>0</v>
      </c>
      <c r="E44" s="222">
        <v>0</v>
      </c>
      <c r="F44" s="222">
        <v>0</v>
      </c>
      <c r="G44" s="212">
        <f>SUM(C44:F44)</f>
        <v>0</v>
      </c>
    </row>
    <row r="45" spans="1:16384" ht="13.5" thickBot="1" x14ac:dyDescent="0.25">
      <c r="A45" s="841"/>
      <c r="B45" s="185" t="s">
        <v>1249</v>
      </c>
      <c r="C45" s="222">
        <v>0</v>
      </c>
      <c r="D45" s="222">
        <v>0</v>
      </c>
      <c r="E45" s="222">
        <v>0</v>
      </c>
      <c r="F45" s="222">
        <v>0</v>
      </c>
      <c r="G45" s="207">
        <f t="shared" si="0"/>
        <v>0</v>
      </c>
    </row>
    <row r="46" spans="1:16384" s="210" customFormat="1" ht="13.5" thickBot="1" x14ac:dyDescent="0.25">
      <c r="A46" s="838" t="s">
        <v>1250</v>
      </c>
      <c r="B46" s="839"/>
      <c r="C46" s="209">
        <f>SUM(C44:C45)</f>
        <v>0</v>
      </c>
      <c r="D46" s="209">
        <f>SUM(D44:D45)</f>
        <v>0</v>
      </c>
      <c r="E46" s="209">
        <f t="shared" ref="E46" si="4">SUM(E44:E45)</f>
        <v>0</v>
      </c>
      <c r="F46" s="209">
        <f>SUM(F44:F45)</f>
        <v>0</v>
      </c>
      <c r="G46" s="209">
        <f t="shared" si="0"/>
        <v>0</v>
      </c>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7"/>
      <c r="EI46" s="117"/>
      <c r="EJ46" s="117"/>
      <c r="EK46" s="117"/>
      <c r="EL46" s="117"/>
      <c r="EM46" s="117"/>
      <c r="EN46" s="117"/>
      <c r="EO46" s="117"/>
      <c r="EP46" s="117"/>
      <c r="EQ46" s="117"/>
      <c r="ER46" s="117"/>
      <c r="ES46" s="117"/>
      <c r="ET46" s="117"/>
      <c r="EU46" s="117"/>
      <c r="EV46" s="117"/>
      <c r="EW46" s="117"/>
      <c r="EX46" s="117"/>
      <c r="EY46" s="117"/>
      <c r="EZ46" s="117"/>
      <c r="FA46" s="117"/>
      <c r="FB46" s="117"/>
      <c r="FC46" s="117"/>
      <c r="FD46" s="117"/>
      <c r="FE46" s="117"/>
      <c r="FF46" s="117"/>
      <c r="FG46" s="117"/>
      <c r="FH46" s="117"/>
      <c r="FI46" s="117"/>
      <c r="FJ46" s="117"/>
      <c r="FK46" s="117"/>
      <c r="FL46" s="117"/>
      <c r="FM46" s="117"/>
      <c r="FN46" s="117"/>
      <c r="FO46" s="117"/>
      <c r="FP46" s="117"/>
      <c r="FQ46" s="117"/>
      <c r="FR46" s="117"/>
      <c r="FS46" s="117"/>
      <c r="FT46" s="117"/>
      <c r="FU46" s="117"/>
      <c r="FV46" s="117"/>
      <c r="FW46" s="117"/>
      <c r="FX46" s="117"/>
      <c r="FY46" s="117"/>
      <c r="FZ46" s="117"/>
      <c r="GA46" s="117"/>
      <c r="GB46" s="117"/>
      <c r="GC46" s="117"/>
      <c r="GD46" s="117"/>
      <c r="GE46" s="117"/>
      <c r="GF46" s="117"/>
      <c r="GG46" s="117"/>
      <c r="GH46" s="117"/>
      <c r="GI46" s="117"/>
      <c r="GJ46" s="117"/>
      <c r="GK46" s="117"/>
      <c r="GL46" s="117"/>
      <c r="GM46" s="117"/>
      <c r="GN46" s="117"/>
      <c r="GO46" s="117"/>
      <c r="GP46" s="117"/>
      <c r="GQ46" s="117"/>
      <c r="GR46" s="117"/>
      <c r="GS46" s="117"/>
      <c r="GT46" s="117"/>
      <c r="GU46" s="117"/>
      <c r="GV46" s="117"/>
      <c r="GW46" s="117"/>
      <c r="GX46" s="117"/>
      <c r="GY46" s="117"/>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c r="IG46" s="117"/>
      <c r="IH46" s="117"/>
      <c r="II46" s="117"/>
      <c r="IJ46" s="117"/>
      <c r="IK46" s="117"/>
      <c r="IL46" s="117"/>
      <c r="IM46" s="117"/>
      <c r="IN46" s="117"/>
      <c r="IO46" s="117"/>
      <c r="IP46" s="117"/>
      <c r="IQ46" s="117"/>
      <c r="IR46" s="117"/>
      <c r="IS46" s="117"/>
      <c r="IT46" s="117"/>
      <c r="IU46" s="117"/>
      <c r="IV46" s="117"/>
      <c r="IW46" s="117"/>
      <c r="IX46" s="117"/>
      <c r="IY46" s="117"/>
      <c r="IZ46" s="117"/>
      <c r="JA46" s="117"/>
      <c r="JB46" s="117"/>
      <c r="JC46" s="117"/>
      <c r="JD46" s="117"/>
      <c r="JE46" s="117"/>
      <c r="JF46" s="117"/>
      <c r="JG46" s="117"/>
      <c r="JH46" s="117"/>
      <c r="JI46" s="117"/>
      <c r="JJ46" s="117"/>
      <c r="JK46" s="117"/>
      <c r="JL46" s="117"/>
      <c r="JM46" s="117"/>
      <c r="JN46" s="117"/>
      <c r="JO46" s="117"/>
      <c r="JP46" s="117"/>
      <c r="JQ46" s="117"/>
      <c r="JR46" s="117"/>
      <c r="JS46" s="117"/>
      <c r="JT46" s="117"/>
      <c r="JU46" s="117"/>
      <c r="JV46" s="117"/>
      <c r="JW46" s="117"/>
      <c r="JX46" s="117"/>
      <c r="JY46" s="117"/>
      <c r="JZ46" s="117"/>
      <c r="KA46" s="117"/>
      <c r="KB46" s="117"/>
      <c r="KC46" s="117"/>
      <c r="KD46" s="117"/>
      <c r="KE46" s="117"/>
      <c r="KF46" s="117"/>
      <c r="KG46" s="117"/>
      <c r="KH46" s="117"/>
      <c r="KI46" s="117"/>
      <c r="KJ46" s="117"/>
      <c r="KK46" s="117"/>
      <c r="KL46" s="117"/>
      <c r="KM46" s="117"/>
      <c r="KN46" s="117"/>
      <c r="KO46" s="117"/>
      <c r="KP46" s="117"/>
      <c r="KQ46" s="117"/>
      <c r="KR46" s="117"/>
      <c r="KS46" s="117"/>
      <c r="KT46" s="117"/>
      <c r="KU46" s="117"/>
      <c r="KV46" s="117"/>
      <c r="KW46" s="117"/>
      <c r="KX46" s="117"/>
      <c r="KY46" s="117"/>
      <c r="KZ46" s="117"/>
      <c r="LA46" s="117"/>
      <c r="LB46" s="117"/>
      <c r="LC46" s="117"/>
      <c r="LD46" s="117"/>
      <c r="LE46" s="117"/>
      <c r="LF46" s="117"/>
      <c r="LG46" s="117"/>
      <c r="LH46" s="117"/>
      <c r="LI46" s="117"/>
      <c r="LJ46" s="117"/>
      <c r="LK46" s="117"/>
      <c r="LL46" s="117"/>
      <c r="LM46" s="117"/>
      <c r="LN46" s="117"/>
      <c r="LO46" s="117"/>
      <c r="LP46" s="117"/>
      <c r="LQ46" s="117"/>
      <c r="LR46" s="117"/>
      <c r="LS46" s="117"/>
      <c r="LT46" s="117"/>
      <c r="LU46" s="117"/>
      <c r="LV46" s="117"/>
      <c r="LW46" s="117"/>
      <c r="LX46" s="117"/>
      <c r="LY46" s="117"/>
      <c r="LZ46" s="117"/>
      <c r="MA46" s="117"/>
      <c r="MB46" s="117"/>
      <c r="MC46" s="117"/>
      <c r="MD46" s="117"/>
      <c r="ME46" s="117"/>
      <c r="MF46" s="117"/>
      <c r="MG46" s="117"/>
      <c r="MH46" s="117"/>
      <c r="MI46" s="117"/>
      <c r="MJ46" s="117"/>
      <c r="MK46" s="117"/>
      <c r="ML46" s="117"/>
      <c r="MM46" s="117"/>
      <c r="MN46" s="117"/>
      <c r="MO46" s="117"/>
      <c r="MP46" s="117"/>
      <c r="MQ46" s="117"/>
      <c r="MR46" s="117"/>
      <c r="MS46" s="117"/>
      <c r="MT46" s="117"/>
      <c r="MU46" s="117"/>
      <c r="MV46" s="117"/>
      <c r="MW46" s="117"/>
      <c r="MX46" s="117"/>
      <c r="MY46" s="117"/>
      <c r="MZ46" s="117"/>
      <c r="NA46" s="117"/>
      <c r="NB46" s="117"/>
      <c r="NC46" s="117"/>
      <c r="ND46" s="117"/>
      <c r="NE46" s="117"/>
      <c r="NF46" s="117"/>
      <c r="NG46" s="117"/>
      <c r="NH46" s="117"/>
      <c r="NI46" s="117"/>
      <c r="NJ46" s="117"/>
      <c r="NK46" s="117"/>
      <c r="NL46" s="117"/>
      <c r="NM46" s="117"/>
      <c r="NN46" s="117"/>
      <c r="NO46" s="117"/>
      <c r="NP46" s="117"/>
      <c r="NQ46" s="117"/>
      <c r="NR46" s="117"/>
      <c r="NS46" s="117"/>
      <c r="NT46" s="117"/>
      <c r="NU46" s="117"/>
      <c r="NV46" s="117"/>
      <c r="NW46" s="117"/>
      <c r="NX46" s="117"/>
      <c r="NY46" s="117"/>
      <c r="NZ46" s="117"/>
      <c r="OA46" s="117"/>
      <c r="OB46" s="117"/>
      <c r="OC46" s="117"/>
      <c r="OD46" s="117"/>
      <c r="OE46" s="117"/>
      <c r="OF46" s="117"/>
      <c r="OG46" s="117"/>
      <c r="OH46" s="117"/>
      <c r="OI46" s="117"/>
      <c r="OJ46" s="117"/>
      <c r="OK46" s="117"/>
      <c r="OL46" s="117"/>
      <c r="OM46" s="117"/>
      <c r="ON46" s="117"/>
      <c r="OO46" s="117"/>
      <c r="OP46" s="117"/>
      <c r="OQ46" s="117"/>
      <c r="OR46" s="117"/>
      <c r="OS46" s="117"/>
      <c r="OT46" s="117"/>
      <c r="OU46" s="117"/>
      <c r="OV46" s="117"/>
      <c r="OW46" s="117"/>
      <c r="OX46" s="117"/>
      <c r="OY46" s="117"/>
      <c r="OZ46" s="117"/>
      <c r="PA46" s="117"/>
      <c r="PB46" s="117"/>
      <c r="PC46" s="117"/>
      <c r="PD46" s="117"/>
      <c r="PE46" s="117"/>
      <c r="PF46" s="117"/>
      <c r="PG46" s="117"/>
      <c r="PH46" s="117"/>
      <c r="PI46" s="117"/>
      <c r="PJ46" s="117"/>
      <c r="PK46" s="117"/>
      <c r="PL46" s="117"/>
      <c r="PM46" s="117"/>
      <c r="PN46" s="117"/>
      <c r="PO46" s="117"/>
      <c r="PP46" s="117"/>
      <c r="PQ46" s="117"/>
      <c r="PR46" s="117"/>
      <c r="PS46" s="117"/>
      <c r="PT46" s="117"/>
      <c r="PU46" s="117"/>
      <c r="PV46" s="117"/>
      <c r="PW46" s="117"/>
      <c r="PX46" s="117"/>
      <c r="PY46" s="117"/>
      <c r="PZ46" s="117"/>
      <c r="QA46" s="117"/>
      <c r="QB46" s="117"/>
      <c r="QC46" s="117"/>
      <c r="QD46" s="117"/>
      <c r="QE46" s="117"/>
      <c r="QF46" s="117"/>
      <c r="QG46" s="117"/>
      <c r="QH46" s="117"/>
      <c r="QI46" s="117"/>
      <c r="QJ46" s="117"/>
      <c r="QK46" s="117"/>
      <c r="QL46" s="117"/>
      <c r="QM46" s="117"/>
      <c r="QN46" s="117"/>
      <c r="QO46" s="117"/>
      <c r="QP46" s="117"/>
      <c r="QQ46" s="117"/>
      <c r="QR46" s="117"/>
      <c r="QS46" s="117"/>
      <c r="QT46" s="117"/>
      <c r="QU46" s="117"/>
      <c r="QV46" s="117"/>
      <c r="QW46" s="117"/>
      <c r="QX46" s="117"/>
      <c r="QY46" s="117"/>
      <c r="QZ46" s="117"/>
      <c r="RA46" s="117"/>
      <c r="RB46" s="117"/>
      <c r="RC46" s="117"/>
      <c r="RD46" s="117"/>
      <c r="RE46" s="117"/>
      <c r="RF46" s="117"/>
      <c r="RG46" s="117"/>
      <c r="RH46" s="117"/>
      <c r="RI46" s="117"/>
      <c r="RJ46" s="117"/>
      <c r="RK46" s="117"/>
      <c r="RL46" s="117"/>
      <c r="RM46" s="117"/>
      <c r="RN46" s="117"/>
      <c r="RO46" s="117"/>
      <c r="RP46" s="117"/>
      <c r="RQ46" s="117"/>
      <c r="RR46" s="117"/>
      <c r="RS46" s="117"/>
      <c r="RT46" s="117"/>
      <c r="RU46" s="117"/>
      <c r="RV46" s="117"/>
      <c r="RW46" s="117"/>
      <c r="RX46" s="117"/>
      <c r="RY46" s="117"/>
      <c r="RZ46" s="117"/>
      <c r="SA46" s="117"/>
      <c r="SB46" s="117"/>
      <c r="SC46" s="117"/>
      <c r="SD46" s="117"/>
      <c r="SE46" s="117"/>
      <c r="SF46" s="117"/>
      <c r="SG46" s="117"/>
      <c r="SH46" s="117"/>
      <c r="SI46" s="117"/>
      <c r="SJ46" s="117"/>
      <c r="SK46" s="117"/>
      <c r="SL46" s="117"/>
      <c r="SM46" s="117"/>
      <c r="SN46" s="117"/>
      <c r="SO46" s="117"/>
      <c r="SP46" s="117"/>
      <c r="SQ46" s="117"/>
      <c r="SR46" s="117"/>
      <c r="SS46" s="117"/>
      <c r="ST46" s="117"/>
      <c r="SU46" s="117"/>
      <c r="SV46" s="117"/>
      <c r="SW46" s="117"/>
      <c r="SX46" s="117"/>
      <c r="SY46" s="117"/>
      <c r="SZ46" s="117"/>
      <c r="TA46" s="117"/>
      <c r="TB46" s="117"/>
      <c r="TC46" s="117"/>
      <c r="TD46" s="117"/>
      <c r="TE46" s="117"/>
      <c r="TF46" s="117"/>
      <c r="TG46" s="117"/>
      <c r="TH46" s="117"/>
      <c r="TI46" s="117"/>
      <c r="TJ46" s="117"/>
      <c r="TK46" s="117"/>
      <c r="TL46" s="117"/>
      <c r="TM46" s="117"/>
      <c r="TN46" s="117"/>
      <c r="TO46" s="117"/>
      <c r="TP46" s="117"/>
      <c r="TQ46" s="117"/>
      <c r="TR46" s="117"/>
      <c r="TS46" s="117"/>
      <c r="TT46" s="117"/>
      <c r="TU46" s="117"/>
      <c r="TV46" s="117"/>
      <c r="TW46" s="117"/>
      <c r="TX46" s="117"/>
      <c r="TY46" s="117"/>
      <c r="TZ46" s="117"/>
      <c r="UA46" s="117"/>
      <c r="UB46" s="117"/>
      <c r="UC46" s="117"/>
      <c r="UD46" s="117"/>
      <c r="UE46" s="117"/>
      <c r="UF46" s="117"/>
      <c r="UG46" s="117"/>
      <c r="UH46" s="117"/>
      <c r="UI46" s="117"/>
      <c r="UJ46" s="117"/>
      <c r="UK46" s="117"/>
      <c r="UL46" s="117"/>
      <c r="UM46" s="117"/>
      <c r="UN46" s="117"/>
      <c r="UO46" s="117"/>
      <c r="UP46" s="117"/>
      <c r="UQ46" s="117"/>
      <c r="UR46" s="117"/>
      <c r="US46" s="117"/>
      <c r="UT46" s="117"/>
      <c r="UU46" s="117"/>
      <c r="UV46" s="117"/>
      <c r="UW46" s="117"/>
      <c r="UX46" s="117"/>
      <c r="UY46" s="117"/>
      <c r="UZ46" s="117"/>
      <c r="VA46" s="117"/>
      <c r="VB46" s="117"/>
      <c r="VC46" s="117"/>
      <c r="VD46" s="117"/>
      <c r="VE46" s="117"/>
      <c r="VF46" s="117"/>
      <c r="VG46" s="117"/>
      <c r="VH46" s="117"/>
      <c r="VI46" s="117"/>
      <c r="VJ46" s="117"/>
      <c r="VK46" s="117"/>
      <c r="VL46" s="117"/>
      <c r="VM46" s="117"/>
      <c r="VN46" s="117"/>
      <c r="VO46" s="117"/>
      <c r="VP46" s="117"/>
      <c r="VQ46" s="117"/>
      <c r="VR46" s="117"/>
      <c r="VS46" s="117"/>
      <c r="VT46" s="117"/>
      <c r="VU46" s="117"/>
      <c r="VV46" s="117"/>
      <c r="VW46" s="117"/>
      <c r="VX46" s="117"/>
      <c r="VY46" s="117"/>
      <c r="VZ46" s="117"/>
      <c r="WA46" s="117"/>
      <c r="WB46" s="117"/>
      <c r="WC46" s="117"/>
      <c r="WD46" s="117"/>
      <c r="WE46" s="117"/>
      <c r="WF46" s="117"/>
      <c r="WG46" s="117"/>
      <c r="WH46" s="117"/>
      <c r="WI46" s="117"/>
      <c r="WJ46" s="117"/>
      <c r="WK46" s="117"/>
      <c r="WL46" s="117"/>
      <c r="WM46" s="117"/>
      <c r="WN46" s="117"/>
      <c r="WO46" s="117"/>
      <c r="WP46" s="117"/>
      <c r="WQ46" s="117"/>
      <c r="WR46" s="117"/>
      <c r="WS46" s="117"/>
      <c r="WT46" s="117"/>
      <c r="WU46" s="117"/>
      <c r="WV46" s="117"/>
      <c r="WW46" s="117"/>
      <c r="WX46" s="117"/>
      <c r="WY46" s="117"/>
      <c r="WZ46" s="117"/>
      <c r="XA46" s="117"/>
      <c r="XB46" s="117"/>
      <c r="XC46" s="117"/>
      <c r="XD46" s="117"/>
      <c r="XE46" s="117"/>
      <c r="XF46" s="117"/>
      <c r="XG46" s="117"/>
      <c r="XH46" s="117"/>
      <c r="XI46" s="117"/>
      <c r="XJ46" s="117"/>
      <c r="XK46" s="117"/>
      <c r="XL46" s="117"/>
      <c r="XM46" s="117"/>
      <c r="XN46" s="117"/>
      <c r="XO46" s="117"/>
      <c r="XP46" s="117"/>
      <c r="XQ46" s="117"/>
      <c r="XR46" s="117"/>
      <c r="XS46" s="117"/>
      <c r="XT46" s="117"/>
      <c r="XU46" s="117"/>
      <c r="XV46" s="117"/>
      <c r="XW46" s="117"/>
      <c r="XX46" s="117"/>
      <c r="XY46" s="117"/>
      <c r="XZ46" s="117"/>
      <c r="YA46" s="117"/>
      <c r="YB46" s="117"/>
      <c r="YC46" s="117"/>
      <c r="YD46" s="117"/>
      <c r="YE46" s="117"/>
      <c r="YF46" s="117"/>
      <c r="YG46" s="117"/>
      <c r="YH46" s="117"/>
      <c r="YI46" s="117"/>
      <c r="YJ46" s="117"/>
      <c r="YK46" s="117"/>
      <c r="YL46" s="117"/>
      <c r="YM46" s="117"/>
      <c r="YN46" s="117"/>
      <c r="YO46" s="117"/>
      <c r="YP46" s="117"/>
      <c r="YQ46" s="117"/>
      <c r="YR46" s="117"/>
      <c r="YS46" s="117"/>
      <c r="YT46" s="117"/>
      <c r="YU46" s="117"/>
      <c r="YV46" s="117"/>
      <c r="YW46" s="117"/>
      <c r="YX46" s="117"/>
      <c r="YY46" s="117"/>
      <c r="YZ46" s="117"/>
      <c r="ZA46" s="117"/>
      <c r="ZB46" s="117"/>
      <c r="ZC46" s="117"/>
      <c r="ZD46" s="117"/>
      <c r="ZE46" s="117"/>
      <c r="ZF46" s="117"/>
      <c r="ZG46" s="117"/>
      <c r="ZH46" s="117"/>
      <c r="ZI46" s="117"/>
      <c r="ZJ46" s="117"/>
      <c r="ZK46" s="117"/>
      <c r="ZL46" s="117"/>
      <c r="ZM46" s="117"/>
      <c r="ZN46" s="117"/>
      <c r="ZO46" s="117"/>
      <c r="ZP46" s="117"/>
      <c r="ZQ46" s="117"/>
      <c r="ZR46" s="117"/>
      <c r="ZS46" s="117"/>
      <c r="ZT46" s="117"/>
      <c r="ZU46" s="117"/>
      <c r="ZV46" s="117"/>
      <c r="ZW46" s="117"/>
      <c r="ZX46" s="117"/>
      <c r="ZY46" s="117"/>
      <c r="ZZ46" s="117"/>
      <c r="AAA46" s="117"/>
      <c r="AAB46" s="117"/>
      <c r="AAC46" s="117"/>
      <c r="AAD46" s="117"/>
      <c r="AAE46" s="117"/>
      <c r="AAF46" s="117"/>
      <c r="AAG46" s="117"/>
      <c r="AAH46" s="117"/>
      <c r="AAI46" s="117"/>
      <c r="AAJ46" s="117"/>
      <c r="AAK46" s="117"/>
      <c r="AAL46" s="117"/>
      <c r="AAM46" s="117"/>
      <c r="AAN46" s="117"/>
      <c r="AAO46" s="117"/>
      <c r="AAP46" s="117"/>
      <c r="AAQ46" s="117"/>
      <c r="AAR46" s="117"/>
      <c r="AAS46" s="117"/>
      <c r="AAT46" s="117"/>
      <c r="AAU46" s="117"/>
      <c r="AAV46" s="117"/>
      <c r="AAW46" s="117"/>
      <c r="AAX46" s="117"/>
      <c r="AAY46" s="117"/>
      <c r="AAZ46" s="117"/>
      <c r="ABA46" s="117"/>
      <c r="ABB46" s="117"/>
      <c r="ABC46" s="117"/>
      <c r="ABD46" s="117"/>
      <c r="ABE46" s="117"/>
      <c r="ABF46" s="117"/>
      <c r="ABG46" s="117"/>
      <c r="ABH46" s="117"/>
      <c r="ABI46" s="117"/>
      <c r="ABJ46" s="117"/>
      <c r="ABK46" s="117"/>
      <c r="ABL46" s="117"/>
      <c r="ABM46" s="117"/>
      <c r="ABN46" s="117"/>
      <c r="ABO46" s="117"/>
      <c r="ABP46" s="117"/>
      <c r="ABQ46" s="117"/>
      <c r="ABR46" s="117"/>
      <c r="ABS46" s="117"/>
      <c r="ABT46" s="117"/>
      <c r="ABU46" s="117"/>
      <c r="ABV46" s="117"/>
      <c r="ABW46" s="117"/>
      <c r="ABX46" s="117"/>
      <c r="ABY46" s="117"/>
      <c r="ABZ46" s="117"/>
      <c r="ACA46" s="117"/>
      <c r="ACB46" s="117"/>
      <c r="ACC46" s="117"/>
      <c r="ACD46" s="117"/>
      <c r="ACE46" s="117"/>
      <c r="ACF46" s="117"/>
      <c r="ACG46" s="117"/>
      <c r="ACH46" s="117"/>
      <c r="ACI46" s="117"/>
      <c r="ACJ46" s="117"/>
      <c r="ACK46" s="117"/>
      <c r="ACL46" s="117"/>
      <c r="ACM46" s="117"/>
      <c r="ACN46" s="117"/>
      <c r="ACO46" s="117"/>
      <c r="ACP46" s="117"/>
      <c r="ACQ46" s="117"/>
      <c r="ACR46" s="117"/>
      <c r="ACS46" s="117"/>
      <c r="ACT46" s="117"/>
      <c r="ACU46" s="117"/>
      <c r="ACV46" s="117"/>
      <c r="ACW46" s="117"/>
      <c r="ACX46" s="117"/>
      <c r="ACY46" s="117"/>
      <c r="ACZ46" s="117"/>
      <c r="ADA46" s="117"/>
      <c r="ADB46" s="117"/>
      <c r="ADC46" s="117"/>
      <c r="ADD46" s="117"/>
      <c r="ADE46" s="117"/>
      <c r="ADF46" s="117"/>
      <c r="ADG46" s="117"/>
      <c r="ADH46" s="117"/>
      <c r="ADI46" s="117"/>
      <c r="ADJ46" s="117"/>
      <c r="ADK46" s="117"/>
      <c r="ADL46" s="117"/>
      <c r="ADM46" s="117"/>
      <c r="ADN46" s="117"/>
      <c r="ADO46" s="117"/>
      <c r="ADP46" s="117"/>
      <c r="ADQ46" s="117"/>
      <c r="ADR46" s="117"/>
      <c r="ADS46" s="117"/>
      <c r="ADT46" s="117"/>
      <c r="ADU46" s="117"/>
      <c r="ADV46" s="117"/>
      <c r="ADW46" s="117"/>
      <c r="ADX46" s="117"/>
      <c r="ADY46" s="117"/>
      <c r="ADZ46" s="117"/>
      <c r="AEA46" s="117"/>
      <c r="AEB46" s="117"/>
      <c r="AEC46" s="117"/>
      <c r="AED46" s="117"/>
      <c r="AEE46" s="117"/>
      <c r="AEF46" s="117"/>
      <c r="AEG46" s="117"/>
      <c r="AEH46" s="117"/>
      <c r="AEI46" s="117"/>
      <c r="AEJ46" s="117"/>
      <c r="AEK46" s="117"/>
      <c r="AEL46" s="117"/>
      <c r="AEM46" s="117"/>
      <c r="AEN46" s="117"/>
      <c r="AEO46" s="117"/>
      <c r="AEP46" s="117"/>
      <c r="AEQ46" s="117"/>
      <c r="AER46" s="117"/>
      <c r="AES46" s="117"/>
      <c r="AET46" s="117"/>
      <c r="AEU46" s="117"/>
      <c r="AEV46" s="117"/>
      <c r="AEW46" s="117"/>
      <c r="AEX46" s="117"/>
      <c r="AEY46" s="117"/>
      <c r="AEZ46" s="117"/>
      <c r="AFA46" s="117"/>
      <c r="AFB46" s="117"/>
      <c r="AFC46" s="117"/>
      <c r="AFD46" s="117"/>
      <c r="AFE46" s="117"/>
      <c r="AFF46" s="117"/>
      <c r="AFG46" s="117"/>
      <c r="AFH46" s="117"/>
      <c r="AFI46" s="117"/>
      <c r="AFJ46" s="117"/>
      <c r="AFK46" s="117"/>
      <c r="AFL46" s="117"/>
      <c r="AFM46" s="117"/>
      <c r="AFN46" s="117"/>
      <c r="AFO46" s="117"/>
      <c r="AFP46" s="117"/>
      <c r="AFQ46" s="117"/>
      <c r="AFR46" s="117"/>
      <c r="AFS46" s="117"/>
      <c r="AFT46" s="117"/>
      <c r="AFU46" s="117"/>
      <c r="AFV46" s="117"/>
      <c r="AFW46" s="117"/>
      <c r="AFX46" s="117"/>
      <c r="AFY46" s="117"/>
      <c r="AFZ46" s="117"/>
      <c r="AGA46" s="117"/>
      <c r="AGB46" s="117"/>
      <c r="AGC46" s="117"/>
      <c r="AGD46" s="117"/>
      <c r="AGE46" s="117"/>
      <c r="AGF46" s="117"/>
      <c r="AGG46" s="117"/>
      <c r="AGH46" s="117"/>
      <c r="AGI46" s="117"/>
      <c r="AGJ46" s="117"/>
      <c r="AGK46" s="117"/>
      <c r="AGL46" s="117"/>
      <c r="AGM46" s="117"/>
      <c r="AGN46" s="117"/>
      <c r="AGO46" s="117"/>
      <c r="AGP46" s="117"/>
      <c r="AGQ46" s="117"/>
      <c r="AGR46" s="117"/>
      <c r="AGS46" s="117"/>
      <c r="AGT46" s="117"/>
      <c r="AGU46" s="117"/>
      <c r="AGV46" s="117"/>
      <c r="AGW46" s="117"/>
      <c r="AGX46" s="117"/>
      <c r="AGY46" s="117"/>
      <c r="AGZ46" s="117"/>
      <c r="AHA46" s="117"/>
      <c r="AHB46" s="117"/>
      <c r="AHC46" s="117"/>
      <c r="AHD46" s="117"/>
      <c r="AHE46" s="117"/>
      <c r="AHF46" s="117"/>
      <c r="AHG46" s="117"/>
      <c r="AHH46" s="117"/>
      <c r="AHI46" s="117"/>
      <c r="AHJ46" s="117"/>
      <c r="AHK46" s="117"/>
      <c r="AHL46" s="117"/>
      <c r="AHM46" s="117"/>
      <c r="AHN46" s="117"/>
      <c r="AHO46" s="117"/>
      <c r="AHP46" s="117"/>
      <c r="AHQ46" s="117"/>
      <c r="AHR46" s="117"/>
      <c r="AHS46" s="117"/>
      <c r="AHT46" s="117"/>
      <c r="AHU46" s="117"/>
      <c r="AHV46" s="117"/>
      <c r="AHW46" s="117"/>
      <c r="AHX46" s="117"/>
      <c r="AHY46" s="117"/>
      <c r="AHZ46" s="117"/>
      <c r="AIA46" s="117"/>
      <c r="AIB46" s="117"/>
      <c r="AIC46" s="117"/>
      <c r="AID46" s="117"/>
      <c r="AIE46" s="117"/>
      <c r="AIF46" s="117"/>
      <c r="AIG46" s="117"/>
      <c r="AIH46" s="117"/>
      <c r="AII46" s="117"/>
      <c r="AIJ46" s="117"/>
      <c r="AIK46" s="117"/>
      <c r="AIL46" s="117"/>
      <c r="AIM46" s="117"/>
      <c r="AIN46" s="117"/>
      <c r="AIO46" s="117"/>
      <c r="AIP46" s="117"/>
      <c r="AIQ46" s="117"/>
      <c r="AIR46" s="117"/>
      <c r="AIS46" s="117"/>
      <c r="AIT46" s="117"/>
      <c r="AIU46" s="117"/>
      <c r="AIV46" s="117"/>
      <c r="AIW46" s="117"/>
      <c r="AIX46" s="117"/>
      <c r="AIY46" s="117"/>
      <c r="AIZ46" s="117"/>
      <c r="AJA46" s="117"/>
      <c r="AJB46" s="117"/>
      <c r="AJC46" s="117"/>
      <c r="AJD46" s="117"/>
      <c r="AJE46" s="117"/>
      <c r="AJF46" s="117"/>
      <c r="AJG46" s="117"/>
      <c r="AJH46" s="117"/>
      <c r="AJI46" s="117"/>
      <c r="AJJ46" s="117"/>
      <c r="AJK46" s="117"/>
      <c r="AJL46" s="117"/>
      <c r="AJM46" s="117"/>
      <c r="AJN46" s="117"/>
      <c r="AJO46" s="117"/>
      <c r="AJP46" s="117"/>
      <c r="AJQ46" s="117"/>
      <c r="AJR46" s="117"/>
      <c r="AJS46" s="117"/>
      <c r="AJT46" s="117"/>
      <c r="AJU46" s="117"/>
      <c r="AJV46" s="117"/>
      <c r="AJW46" s="117"/>
      <c r="AJX46" s="117"/>
      <c r="AJY46" s="117"/>
      <c r="AJZ46" s="117"/>
      <c r="AKA46" s="117"/>
      <c r="AKB46" s="117"/>
      <c r="AKC46" s="117"/>
      <c r="AKD46" s="117"/>
      <c r="AKE46" s="117"/>
      <c r="AKF46" s="117"/>
      <c r="AKG46" s="117"/>
      <c r="AKH46" s="117"/>
      <c r="AKI46" s="117"/>
      <c r="AKJ46" s="117"/>
      <c r="AKK46" s="117"/>
      <c r="AKL46" s="117"/>
      <c r="AKM46" s="117"/>
      <c r="AKN46" s="117"/>
      <c r="AKO46" s="117"/>
      <c r="AKP46" s="117"/>
      <c r="AKQ46" s="117"/>
      <c r="AKR46" s="117"/>
      <c r="AKS46" s="117"/>
      <c r="AKT46" s="117"/>
      <c r="AKU46" s="117"/>
      <c r="AKV46" s="117"/>
      <c r="AKW46" s="117"/>
      <c r="AKX46" s="117"/>
      <c r="AKY46" s="117"/>
      <c r="AKZ46" s="117"/>
      <c r="ALA46" s="117"/>
      <c r="ALB46" s="117"/>
      <c r="ALC46" s="117"/>
      <c r="ALD46" s="117"/>
      <c r="ALE46" s="117"/>
      <c r="ALF46" s="117"/>
      <c r="ALG46" s="117"/>
      <c r="ALH46" s="117"/>
      <c r="ALI46" s="117"/>
      <c r="ALJ46" s="117"/>
      <c r="ALK46" s="117"/>
      <c r="ALL46" s="117"/>
      <c r="ALM46" s="117"/>
      <c r="ALN46" s="117"/>
      <c r="ALO46" s="117"/>
      <c r="ALP46" s="117"/>
      <c r="ALQ46" s="117"/>
      <c r="ALR46" s="117"/>
      <c r="ALS46" s="117"/>
      <c r="ALT46" s="117"/>
      <c r="ALU46" s="117"/>
      <c r="ALV46" s="117"/>
      <c r="ALW46" s="117"/>
      <c r="ALX46" s="117"/>
      <c r="ALY46" s="117"/>
      <c r="ALZ46" s="117"/>
      <c r="AMA46" s="117"/>
      <c r="AMB46" s="117"/>
      <c r="AMC46" s="117"/>
      <c r="AMD46" s="117"/>
      <c r="AME46" s="117"/>
      <c r="AMF46" s="117"/>
      <c r="AMG46" s="117"/>
      <c r="AMH46" s="117"/>
      <c r="AMI46" s="117"/>
      <c r="AMJ46" s="117"/>
      <c r="AMK46" s="117"/>
      <c r="AML46" s="117"/>
      <c r="AMM46" s="117"/>
      <c r="AMN46" s="117"/>
      <c r="AMO46" s="117"/>
      <c r="AMP46" s="117"/>
      <c r="AMQ46" s="117"/>
      <c r="AMR46" s="117"/>
      <c r="AMS46" s="117"/>
      <c r="AMT46" s="117"/>
      <c r="AMU46" s="117"/>
      <c r="AMV46" s="117"/>
      <c r="AMW46" s="117"/>
      <c r="AMX46" s="117"/>
      <c r="AMY46" s="117"/>
      <c r="AMZ46" s="117"/>
      <c r="ANA46" s="117"/>
      <c r="ANB46" s="117"/>
      <c r="ANC46" s="117"/>
      <c r="AND46" s="117"/>
      <c r="ANE46" s="117"/>
      <c r="ANF46" s="117"/>
      <c r="ANG46" s="117"/>
      <c r="ANH46" s="117"/>
      <c r="ANI46" s="117"/>
      <c r="ANJ46" s="117"/>
      <c r="ANK46" s="117"/>
      <c r="ANL46" s="117"/>
      <c r="ANM46" s="117"/>
      <c r="ANN46" s="117"/>
      <c r="ANO46" s="117"/>
      <c r="ANP46" s="117"/>
      <c r="ANQ46" s="117"/>
      <c r="ANR46" s="117"/>
      <c r="ANS46" s="117"/>
      <c r="ANT46" s="117"/>
      <c r="ANU46" s="117"/>
      <c r="ANV46" s="117"/>
      <c r="ANW46" s="117"/>
      <c r="ANX46" s="117"/>
      <c r="ANY46" s="117"/>
      <c r="ANZ46" s="117"/>
      <c r="AOA46" s="117"/>
      <c r="AOB46" s="117"/>
      <c r="AOC46" s="117"/>
      <c r="AOD46" s="117"/>
      <c r="AOE46" s="117"/>
      <c r="AOF46" s="117"/>
      <c r="AOG46" s="117"/>
      <c r="AOH46" s="117"/>
      <c r="AOI46" s="117"/>
      <c r="AOJ46" s="117"/>
      <c r="AOK46" s="117"/>
      <c r="AOL46" s="117"/>
      <c r="AOM46" s="117"/>
      <c r="AON46" s="117"/>
      <c r="AOO46" s="117"/>
      <c r="AOP46" s="117"/>
      <c r="AOQ46" s="117"/>
      <c r="AOR46" s="117"/>
      <c r="AOS46" s="117"/>
      <c r="AOT46" s="117"/>
      <c r="AOU46" s="117"/>
      <c r="AOV46" s="117"/>
      <c r="AOW46" s="117"/>
      <c r="AOX46" s="117"/>
      <c r="AOY46" s="117"/>
      <c r="AOZ46" s="117"/>
      <c r="APA46" s="117"/>
      <c r="APB46" s="117"/>
      <c r="APC46" s="117"/>
      <c r="APD46" s="117"/>
      <c r="APE46" s="117"/>
      <c r="APF46" s="117"/>
      <c r="APG46" s="117"/>
      <c r="APH46" s="117"/>
      <c r="API46" s="117"/>
      <c r="APJ46" s="117"/>
      <c r="APK46" s="117"/>
      <c r="APL46" s="117"/>
      <c r="APM46" s="117"/>
      <c r="APN46" s="117"/>
      <c r="APO46" s="117"/>
      <c r="APP46" s="117"/>
      <c r="APQ46" s="117"/>
      <c r="APR46" s="117"/>
      <c r="APS46" s="117"/>
      <c r="APT46" s="117"/>
      <c r="APU46" s="117"/>
      <c r="APV46" s="117"/>
      <c r="APW46" s="117"/>
      <c r="APX46" s="117"/>
      <c r="APY46" s="117"/>
      <c r="APZ46" s="117"/>
      <c r="AQA46" s="117"/>
      <c r="AQB46" s="117"/>
      <c r="AQC46" s="117"/>
      <c r="AQD46" s="117"/>
      <c r="AQE46" s="117"/>
      <c r="AQF46" s="117"/>
      <c r="AQG46" s="117"/>
      <c r="AQH46" s="117"/>
      <c r="AQI46" s="117"/>
      <c r="AQJ46" s="117"/>
      <c r="AQK46" s="117"/>
      <c r="AQL46" s="117"/>
      <c r="AQM46" s="117"/>
      <c r="AQN46" s="117"/>
      <c r="AQO46" s="117"/>
      <c r="AQP46" s="117"/>
      <c r="AQQ46" s="117"/>
      <c r="AQR46" s="117"/>
      <c r="AQS46" s="117"/>
      <c r="AQT46" s="117"/>
      <c r="AQU46" s="117"/>
      <c r="AQV46" s="117"/>
      <c r="AQW46" s="117"/>
      <c r="AQX46" s="117"/>
      <c r="AQY46" s="117"/>
      <c r="AQZ46" s="117"/>
      <c r="ARA46" s="117"/>
      <c r="ARB46" s="117"/>
      <c r="ARC46" s="117"/>
      <c r="ARD46" s="117"/>
      <c r="ARE46" s="117"/>
      <c r="ARF46" s="117"/>
      <c r="ARG46" s="117"/>
      <c r="ARH46" s="117"/>
      <c r="ARI46" s="117"/>
      <c r="ARJ46" s="117"/>
      <c r="ARK46" s="117"/>
      <c r="ARL46" s="117"/>
      <c r="ARM46" s="117"/>
      <c r="ARN46" s="117"/>
      <c r="ARO46" s="117"/>
      <c r="ARP46" s="117"/>
      <c r="ARQ46" s="117"/>
      <c r="ARR46" s="117"/>
      <c r="ARS46" s="117"/>
      <c r="ART46" s="117"/>
      <c r="ARU46" s="117"/>
      <c r="ARV46" s="117"/>
      <c r="ARW46" s="117"/>
      <c r="ARX46" s="117"/>
      <c r="ARY46" s="117"/>
      <c r="ARZ46" s="117"/>
      <c r="ASA46" s="117"/>
      <c r="ASB46" s="117"/>
      <c r="ASC46" s="117"/>
      <c r="ASD46" s="117"/>
      <c r="ASE46" s="117"/>
      <c r="ASF46" s="117"/>
      <c r="ASG46" s="117"/>
      <c r="ASH46" s="117"/>
      <c r="ASI46" s="117"/>
      <c r="ASJ46" s="117"/>
      <c r="ASK46" s="117"/>
      <c r="ASL46" s="117"/>
      <c r="ASM46" s="117"/>
      <c r="ASN46" s="117"/>
      <c r="ASO46" s="117"/>
      <c r="ASP46" s="117"/>
      <c r="ASQ46" s="117"/>
      <c r="ASR46" s="117"/>
      <c r="ASS46" s="117"/>
      <c r="AST46" s="117"/>
      <c r="ASU46" s="117"/>
      <c r="ASV46" s="117"/>
      <c r="ASW46" s="117"/>
      <c r="ASX46" s="117"/>
      <c r="ASY46" s="117"/>
      <c r="ASZ46" s="117"/>
      <c r="ATA46" s="117"/>
      <c r="ATB46" s="117"/>
      <c r="ATC46" s="117"/>
      <c r="ATD46" s="117"/>
      <c r="ATE46" s="117"/>
      <c r="ATF46" s="117"/>
      <c r="ATG46" s="117"/>
      <c r="ATH46" s="117"/>
      <c r="ATI46" s="117"/>
      <c r="ATJ46" s="117"/>
      <c r="ATK46" s="117"/>
      <c r="ATL46" s="117"/>
      <c r="ATM46" s="117"/>
      <c r="ATN46" s="117"/>
      <c r="ATO46" s="117"/>
      <c r="ATP46" s="117"/>
      <c r="ATQ46" s="117"/>
      <c r="ATR46" s="117"/>
      <c r="ATS46" s="117"/>
      <c r="ATT46" s="117"/>
      <c r="ATU46" s="117"/>
      <c r="ATV46" s="117"/>
      <c r="ATW46" s="117"/>
      <c r="ATX46" s="117"/>
      <c r="ATY46" s="117"/>
      <c r="ATZ46" s="117"/>
      <c r="AUA46" s="117"/>
      <c r="AUB46" s="117"/>
      <c r="AUC46" s="117"/>
      <c r="AUD46" s="117"/>
      <c r="AUE46" s="117"/>
      <c r="AUF46" s="117"/>
      <c r="AUG46" s="117"/>
      <c r="AUH46" s="117"/>
      <c r="AUI46" s="117"/>
      <c r="AUJ46" s="117"/>
      <c r="AUK46" s="117"/>
      <c r="AUL46" s="117"/>
      <c r="AUM46" s="117"/>
      <c r="AUN46" s="117"/>
      <c r="AUO46" s="117"/>
      <c r="AUP46" s="117"/>
      <c r="AUQ46" s="117"/>
      <c r="AUR46" s="117"/>
      <c r="AUS46" s="117"/>
      <c r="AUT46" s="117"/>
      <c r="AUU46" s="117"/>
      <c r="AUV46" s="117"/>
      <c r="AUW46" s="117"/>
      <c r="AUX46" s="117"/>
      <c r="AUY46" s="117"/>
      <c r="AUZ46" s="117"/>
      <c r="AVA46" s="117"/>
      <c r="AVB46" s="117"/>
      <c r="AVC46" s="117"/>
      <c r="AVD46" s="117"/>
      <c r="AVE46" s="117"/>
      <c r="AVF46" s="117"/>
      <c r="AVG46" s="117"/>
      <c r="AVH46" s="117"/>
      <c r="AVI46" s="117"/>
      <c r="AVJ46" s="117"/>
      <c r="AVK46" s="117"/>
      <c r="AVL46" s="117"/>
      <c r="AVM46" s="117"/>
      <c r="AVN46" s="117"/>
      <c r="AVO46" s="117"/>
      <c r="AVP46" s="117"/>
      <c r="AVQ46" s="117"/>
      <c r="AVR46" s="117"/>
      <c r="AVS46" s="117"/>
      <c r="AVT46" s="117"/>
      <c r="AVU46" s="117"/>
      <c r="AVV46" s="117"/>
      <c r="AVW46" s="117"/>
      <c r="AVX46" s="117"/>
      <c r="AVY46" s="117"/>
      <c r="AVZ46" s="117"/>
      <c r="AWA46" s="117"/>
      <c r="AWB46" s="117"/>
      <c r="AWC46" s="117"/>
      <c r="AWD46" s="117"/>
      <c r="AWE46" s="117"/>
      <c r="AWF46" s="117"/>
      <c r="AWG46" s="117"/>
      <c r="AWH46" s="117"/>
      <c r="AWI46" s="117"/>
      <c r="AWJ46" s="117"/>
      <c r="AWK46" s="117"/>
      <c r="AWL46" s="117"/>
      <c r="AWM46" s="117"/>
      <c r="AWN46" s="117"/>
      <c r="AWO46" s="117"/>
      <c r="AWP46" s="117"/>
      <c r="AWQ46" s="117"/>
      <c r="AWR46" s="117"/>
      <c r="AWS46" s="117"/>
      <c r="AWT46" s="117"/>
      <c r="AWU46" s="117"/>
      <c r="AWV46" s="117"/>
      <c r="AWW46" s="117"/>
      <c r="AWX46" s="117"/>
      <c r="AWY46" s="117"/>
      <c r="AWZ46" s="117"/>
      <c r="AXA46" s="117"/>
      <c r="AXB46" s="117"/>
      <c r="AXC46" s="117"/>
      <c r="AXD46" s="117"/>
      <c r="AXE46" s="117"/>
      <c r="AXF46" s="117"/>
      <c r="AXG46" s="117"/>
      <c r="AXH46" s="117"/>
      <c r="AXI46" s="117"/>
      <c r="AXJ46" s="117"/>
      <c r="AXK46" s="117"/>
      <c r="AXL46" s="117"/>
      <c r="AXM46" s="117"/>
      <c r="AXN46" s="117"/>
      <c r="AXO46" s="117"/>
      <c r="AXP46" s="117"/>
      <c r="AXQ46" s="117"/>
      <c r="AXR46" s="117"/>
      <c r="AXS46" s="117"/>
      <c r="AXT46" s="117"/>
      <c r="AXU46" s="117"/>
      <c r="AXV46" s="117"/>
      <c r="AXW46" s="117"/>
      <c r="AXX46" s="117"/>
      <c r="AXY46" s="117"/>
      <c r="AXZ46" s="117"/>
      <c r="AYA46" s="117"/>
      <c r="AYB46" s="117"/>
      <c r="AYC46" s="117"/>
      <c r="AYD46" s="117"/>
      <c r="AYE46" s="117"/>
      <c r="AYF46" s="117"/>
      <c r="AYG46" s="117"/>
      <c r="AYH46" s="117"/>
      <c r="AYI46" s="117"/>
      <c r="AYJ46" s="117"/>
      <c r="AYK46" s="117"/>
      <c r="AYL46" s="117"/>
      <c r="AYM46" s="117"/>
      <c r="AYN46" s="117"/>
      <c r="AYO46" s="117"/>
      <c r="AYP46" s="117"/>
      <c r="AYQ46" s="117"/>
      <c r="AYR46" s="117"/>
      <c r="AYS46" s="117"/>
      <c r="AYT46" s="117"/>
      <c r="AYU46" s="117"/>
      <c r="AYV46" s="117"/>
      <c r="AYW46" s="117"/>
      <c r="AYX46" s="117"/>
      <c r="AYY46" s="117"/>
      <c r="AYZ46" s="117"/>
      <c r="AZA46" s="117"/>
      <c r="AZB46" s="117"/>
      <c r="AZC46" s="117"/>
      <c r="AZD46" s="117"/>
      <c r="AZE46" s="117"/>
      <c r="AZF46" s="117"/>
      <c r="AZG46" s="117"/>
      <c r="AZH46" s="117"/>
      <c r="AZI46" s="117"/>
      <c r="AZJ46" s="117"/>
      <c r="AZK46" s="117"/>
      <c r="AZL46" s="117"/>
      <c r="AZM46" s="117"/>
      <c r="AZN46" s="117"/>
      <c r="AZO46" s="117"/>
      <c r="AZP46" s="117"/>
      <c r="AZQ46" s="117"/>
      <c r="AZR46" s="117"/>
      <c r="AZS46" s="117"/>
      <c r="AZT46" s="117"/>
      <c r="AZU46" s="117"/>
      <c r="AZV46" s="117"/>
      <c r="AZW46" s="117"/>
      <c r="AZX46" s="117"/>
      <c r="AZY46" s="117"/>
      <c r="AZZ46" s="117"/>
      <c r="BAA46" s="117"/>
      <c r="BAB46" s="117"/>
      <c r="BAC46" s="117"/>
      <c r="BAD46" s="117"/>
      <c r="BAE46" s="117"/>
      <c r="BAF46" s="117"/>
      <c r="BAG46" s="117"/>
      <c r="BAH46" s="117"/>
      <c r="BAI46" s="117"/>
      <c r="BAJ46" s="117"/>
      <c r="BAK46" s="117"/>
      <c r="BAL46" s="117"/>
      <c r="BAM46" s="117"/>
      <c r="BAN46" s="117"/>
      <c r="BAO46" s="117"/>
      <c r="BAP46" s="117"/>
      <c r="BAQ46" s="117"/>
      <c r="BAR46" s="117"/>
      <c r="BAS46" s="117"/>
      <c r="BAT46" s="117"/>
      <c r="BAU46" s="117"/>
      <c r="BAV46" s="117"/>
      <c r="BAW46" s="117"/>
      <c r="BAX46" s="117"/>
      <c r="BAY46" s="117"/>
      <c r="BAZ46" s="117"/>
      <c r="BBA46" s="117"/>
      <c r="BBB46" s="117"/>
      <c r="BBC46" s="117"/>
      <c r="BBD46" s="117"/>
      <c r="BBE46" s="117"/>
      <c r="BBF46" s="117"/>
      <c r="BBG46" s="117"/>
      <c r="BBH46" s="117"/>
      <c r="BBI46" s="117"/>
      <c r="BBJ46" s="117"/>
      <c r="BBK46" s="117"/>
      <c r="BBL46" s="117"/>
      <c r="BBM46" s="117"/>
      <c r="BBN46" s="117"/>
      <c r="BBO46" s="117"/>
      <c r="BBP46" s="117"/>
      <c r="BBQ46" s="117"/>
      <c r="BBR46" s="117"/>
      <c r="BBS46" s="117"/>
      <c r="BBT46" s="117"/>
      <c r="BBU46" s="117"/>
      <c r="BBV46" s="117"/>
      <c r="BBW46" s="117"/>
      <c r="BBX46" s="117"/>
      <c r="BBY46" s="117"/>
      <c r="BBZ46" s="117"/>
      <c r="BCA46" s="117"/>
      <c r="BCB46" s="117"/>
      <c r="BCC46" s="117"/>
      <c r="BCD46" s="117"/>
      <c r="BCE46" s="117"/>
      <c r="BCF46" s="117"/>
      <c r="BCG46" s="117"/>
      <c r="BCH46" s="117"/>
      <c r="BCI46" s="117"/>
      <c r="BCJ46" s="117"/>
      <c r="BCK46" s="117"/>
      <c r="BCL46" s="117"/>
      <c r="BCM46" s="117"/>
      <c r="BCN46" s="117"/>
      <c r="BCO46" s="117"/>
      <c r="BCP46" s="117"/>
      <c r="BCQ46" s="117"/>
      <c r="BCR46" s="117"/>
      <c r="BCS46" s="117"/>
      <c r="BCT46" s="117"/>
      <c r="BCU46" s="117"/>
      <c r="BCV46" s="117"/>
      <c r="BCW46" s="117"/>
      <c r="BCX46" s="117"/>
      <c r="BCY46" s="117"/>
      <c r="BCZ46" s="117"/>
      <c r="BDA46" s="117"/>
      <c r="BDB46" s="117"/>
      <c r="BDC46" s="117"/>
      <c r="BDD46" s="117"/>
      <c r="BDE46" s="117"/>
      <c r="BDF46" s="117"/>
      <c r="BDG46" s="117"/>
      <c r="BDH46" s="117"/>
      <c r="BDI46" s="117"/>
      <c r="BDJ46" s="117"/>
      <c r="BDK46" s="117"/>
      <c r="BDL46" s="117"/>
      <c r="BDM46" s="117"/>
      <c r="BDN46" s="117"/>
      <c r="BDO46" s="117"/>
      <c r="BDP46" s="117"/>
      <c r="BDQ46" s="117"/>
      <c r="BDR46" s="117"/>
      <c r="BDS46" s="117"/>
      <c r="BDT46" s="117"/>
      <c r="BDU46" s="117"/>
      <c r="BDV46" s="117"/>
      <c r="BDW46" s="117"/>
      <c r="BDX46" s="117"/>
      <c r="BDY46" s="117"/>
      <c r="BDZ46" s="117"/>
      <c r="BEA46" s="117"/>
      <c r="BEB46" s="117"/>
      <c r="BEC46" s="117"/>
      <c r="BED46" s="117"/>
      <c r="BEE46" s="117"/>
      <c r="BEF46" s="117"/>
      <c r="BEG46" s="117"/>
      <c r="BEH46" s="117"/>
      <c r="BEI46" s="117"/>
      <c r="BEJ46" s="117"/>
      <c r="BEK46" s="117"/>
      <c r="BEL46" s="117"/>
      <c r="BEM46" s="117"/>
      <c r="BEN46" s="117"/>
      <c r="BEO46" s="117"/>
      <c r="BEP46" s="117"/>
      <c r="BEQ46" s="117"/>
      <c r="BER46" s="117"/>
      <c r="BES46" s="117"/>
      <c r="BET46" s="117"/>
      <c r="BEU46" s="117"/>
      <c r="BEV46" s="117"/>
      <c r="BEW46" s="117"/>
      <c r="BEX46" s="117"/>
      <c r="BEY46" s="117"/>
      <c r="BEZ46" s="117"/>
      <c r="BFA46" s="117"/>
      <c r="BFB46" s="117"/>
      <c r="BFC46" s="117"/>
      <c r="BFD46" s="117"/>
      <c r="BFE46" s="117"/>
      <c r="BFF46" s="117"/>
      <c r="BFG46" s="117"/>
      <c r="BFH46" s="117"/>
      <c r="BFI46" s="117"/>
      <c r="BFJ46" s="117"/>
      <c r="BFK46" s="117"/>
      <c r="BFL46" s="117"/>
      <c r="BFM46" s="117"/>
      <c r="BFN46" s="117"/>
      <c r="BFO46" s="117"/>
      <c r="BFP46" s="117"/>
      <c r="BFQ46" s="117"/>
      <c r="BFR46" s="117"/>
      <c r="BFS46" s="117"/>
      <c r="BFT46" s="117"/>
      <c r="BFU46" s="117"/>
      <c r="BFV46" s="117"/>
      <c r="BFW46" s="117"/>
      <c r="BFX46" s="117"/>
      <c r="BFY46" s="117"/>
      <c r="BFZ46" s="117"/>
      <c r="BGA46" s="117"/>
      <c r="BGB46" s="117"/>
      <c r="BGC46" s="117"/>
      <c r="BGD46" s="117"/>
      <c r="BGE46" s="117"/>
      <c r="BGF46" s="117"/>
      <c r="BGG46" s="117"/>
      <c r="BGH46" s="117"/>
      <c r="BGI46" s="117"/>
      <c r="BGJ46" s="117"/>
      <c r="BGK46" s="117"/>
      <c r="BGL46" s="117"/>
      <c r="BGM46" s="117"/>
      <c r="BGN46" s="117"/>
      <c r="BGO46" s="117"/>
      <c r="BGP46" s="117"/>
      <c r="BGQ46" s="117"/>
      <c r="BGR46" s="117"/>
      <c r="BGS46" s="117"/>
      <c r="BGT46" s="117"/>
      <c r="BGU46" s="117"/>
      <c r="BGV46" s="117"/>
      <c r="BGW46" s="117"/>
      <c r="BGX46" s="117"/>
      <c r="BGY46" s="117"/>
      <c r="BGZ46" s="117"/>
      <c r="BHA46" s="117"/>
      <c r="BHB46" s="117"/>
      <c r="BHC46" s="117"/>
      <c r="BHD46" s="117"/>
      <c r="BHE46" s="117"/>
      <c r="BHF46" s="117"/>
      <c r="BHG46" s="117"/>
      <c r="BHH46" s="117"/>
      <c r="BHI46" s="117"/>
      <c r="BHJ46" s="117"/>
      <c r="BHK46" s="117"/>
      <c r="BHL46" s="117"/>
      <c r="BHM46" s="117"/>
      <c r="BHN46" s="117"/>
      <c r="BHO46" s="117"/>
      <c r="BHP46" s="117"/>
      <c r="BHQ46" s="117"/>
      <c r="BHR46" s="117"/>
      <c r="BHS46" s="117"/>
      <c r="BHT46" s="117"/>
      <c r="BHU46" s="117"/>
      <c r="BHV46" s="117"/>
      <c r="BHW46" s="117"/>
      <c r="BHX46" s="117"/>
      <c r="BHY46" s="117"/>
      <c r="BHZ46" s="117"/>
      <c r="BIA46" s="117"/>
      <c r="BIB46" s="117"/>
      <c r="BIC46" s="117"/>
      <c r="BID46" s="117"/>
      <c r="BIE46" s="117"/>
      <c r="BIF46" s="117"/>
      <c r="BIG46" s="117"/>
      <c r="BIH46" s="117"/>
      <c r="BII46" s="117"/>
      <c r="BIJ46" s="117"/>
      <c r="BIK46" s="117"/>
      <c r="BIL46" s="117"/>
      <c r="BIM46" s="117"/>
      <c r="BIN46" s="117"/>
      <c r="BIO46" s="117"/>
      <c r="BIP46" s="117"/>
      <c r="BIQ46" s="117"/>
      <c r="BIR46" s="117"/>
      <c r="BIS46" s="117"/>
      <c r="BIT46" s="117"/>
      <c r="BIU46" s="117"/>
      <c r="BIV46" s="117"/>
      <c r="BIW46" s="117"/>
      <c r="BIX46" s="117"/>
      <c r="BIY46" s="117"/>
      <c r="BIZ46" s="117"/>
      <c r="BJA46" s="117"/>
      <c r="BJB46" s="117"/>
      <c r="BJC46" s="117"/>
      <c r="BJD46" s="117"/>
      <c r="BJE46" s="117"/>
      <c r="BJF46" s="117"/>
      <c r="BJG46" s="117"/>
      <c r="BJH46" s="117"/>
      <c r="BJI46" s="117"/>
      <c r="BJJ46" s="117"/>
      <c r="BJK46" s="117"/>
      <c r="BJL46" s="117"/>
      <c r="BJM46" s="117"/>
      <c r="BJN46" s="117"/>
      <c r="BJO46" s="117"/>
      <c r="BJP46" s="117"/>
      <c r="BJQ46" s="117"/>
      <c r="BJR46" s="117"/>
      <c r="BJS46" s="117"/>
      <c r="BJT46" s="117"/>
      <c r="BJU46" s="117"/>
      <c r="BJV46" s="117"/>
      <c r="BJW46" s="117"/>
      <c r="BJX46" s="117"/>
      <c r="BJY46" s="117"/>
      <c r="BJZ46" s="117"/>
      <c r="BKA46" s="117"/>
      <c r="BKB46" s="117"/>
      <c r="BKC46" s="117"/>
      <c r="BKD46" s="117"/>
      <c r="BKE46" s="117"/>
      <c r="BKF46" s="117"/>
      <c r="BKG46" s="117"/>
      <c r="BKH46" s="117"/>
      <c r="BKI46" s="117"/>
      <c r="BKJ46" s="117"/>
      <c r="BKK46" s="117"/>
      <c r="BKL46" s="117"/>
      <c r="BKM46" s="117"/>
      <c r="BKN46" s="117"/>
      <c r="BKO46" s="117"/>
      <c r="BKP46" s="117"/>
      <c r="BKQ46" s="117"/>
      <c r="BKR46" s="117"/>
      <c r="BKS46" s="117"/>
      <c r="BKT46" s="117"/>
      <c r="BKU46" s="117"/>
      <c r="BKV46" s="117"/>
      <c r="BKW46" s="117"/>
      <c r="BKX46" s="117"/>
      <c r="BKY46" s="117"/>
      <c r="BKZ46" s="117"/>
      <c r="BLA46" s="117"/>
      <c r="BLB46" s="117"/>
      <c r="BLC46" s="117"/>
      <c r="BLD46" s="117"/>
      <c r="BLE46" s="117"/>
      <c r="BLF46" s="117"/>
      <c r="BLG46" s="117"/>
      <c r="BLH46" s="117"/>
      <c r="BLI46" s="117"/>
      <c r="BLJ46" s="117"/>
      <c r="BLK46" s="117"/>
      <c r="BLL46" s="117"/>
      <c r="BLM46" s="117"/>
      <c r="BLN46" s="117"/>
      <c r="BLO46" s="117"/>
      <c r="BLP46" s="117"/>
      <c r="BLQ46" s="117"/>
      <c r="BLR46" s="117"/>
      <c r="BLS46" s="117"/>
      <c r="BLT46" s="117"/>
      <c r="BLU46" s="117"/>
      <c r="BLV46" s="117"/>
      <c r="BLW46" s="117"/>
      <c r="BLX46" s="117"/>
      <c r="BLY46" s="117"/>
      <c r="BLZ46" s="117"/>
      <c r="BMA46" s="117"/>
      <c r="BMB46" s="117"/>
      <c r="BMC46" s="117"/>
      <c r="BMD46" s="117"/>
      <c r="BME46" s="117"/>
      <c r="BMF46" s="117"/>
      <c r="BMG46" s="117"/>
      <c r="BMH46" s="117"/>
      <c r="BMI46" s="117"/>
      <c r="BMJ46" s="117"/>
      <c r="BMK46" s="117"/>
      <c r="BML46" s="117"/>
      <c r="BMM46" s="117"/>
      <c r="BMN46" s="117"/>
      <c r="BMO46" s="117"/>
      <c r="BMP46" s="117"/>
      <c r="BMQ46" s="117"/>
      <c r="BMR46" s="117"/>
      <c r="BMS46" s="117"/>
      <c r="BMT46" s="117"/>
      <c r="BMU46" s="117"/>
      <c r="BMV46" s="117"/>
      <c r="BMW46" s="117"/>
      <c r="BMX46" s="117"/>
      <c r="BMY46" s="117"/>
      <c r="BMZ46" s="117"/>
      <c r="BNA46" s="117"/>
      <c r="BNB46" s="117"/>
      <c r="BNC46" s="117"/>
      <c r="BND46" s="117"/>
      <c r="BNE46" s="117"/>
      <c r="BNF46" s="117"/>
      <c r="BNG46" s="117"/>
      <c r="BNH46" s="117"/>
      <c r="BNI46" s="117"/>
      <c r="BNJ46" s="117"/>
      <c r="BNK46" s="117"/>
      <c r="BNL46" s="117"/>
      <c r="BNM46" s="117"/>
      <c r="BNN46" s="117"/>
      <c r="BNO46" s="117"/>
      <c r="BNP46" s="117"/>
      <c r="BNQ46" s="117"/>
      <c r="BNR46" s="117"/>
      <c r="BNS46" s="117"/>
      <c r="BNT46" s="117"/>
      <c r="BNU46" s="117"/>
      <c r="BNV46" s="117"/>
      <c r="BNW46" s="117"/>
      <c r="BNX46" s="117"/>
      <c r="BNY46" s="117"/>
      <c r="BNZ46" s="117"/>
      <c r="BOA46" s="117"/>
      <c r="BOB46" s="117"/>
      <c r="BOC46" s="117"/>
      <c r="BOD46" s="117"/>
      <c r="BOE46" s="117"/>
      <c r="BOF46" s="117"/>
      <c r="BOG46" s="117"/>
      <c r="BOH46" s="117"/>
      <c r="BOI46" s="117"/>
      <c r="BOJ46" s="117"/>
      <c r="BOK46" s="117"/>
      <c r="BOL46" s="117"/>
      <c r="BOM46" s="117"/>
      <c r="BON46" s="117"/>
      <c r="BOO46" s="117"/>
      <c r="BOP46" s="117"/>
      <c r="BOQ46" s="117"/>
      <c r="BOR46" s="117"/>
      <c r="BOS46" s="117"/>
      <c r="BOT46" s="117"/>
      <c r="BOU46" s="117"/>
      <c r="BOV46" s="117"/>
      <c r="BOW46" s="117"/>
      <c r="BOX46" s="117"/>
      <c r="BOY46" s="117"/>
      <c r="BOZ46" s="117"/>
      <c r="BPA46" s="117"/>
      <c r="BPB46" s="117"/>
      <c r="BPC46" s="117"/>
      <c r="BPD46" s="117"/>
      <c r="BPE46" s="117"/>
      <c r="BPF46" s="117"/>
      <c r="BPG46" s="117"/>
      <c r="BPH46" s="117"/>
      <c r="BPI46" s="117"/>
      <c r="BPJ46" s="117"/>
      <c r="BPK46" s="117"/>
      <c r="BPL46" s="117"/>
      <c r="BPM46" s="117"/>
      <c r="BPN46" s="117"/>
      <c r="BPO46" s="117"/>
      <c r="BPP46" s="117"/>
      <c r="BPQ46" s="117"/>
      <c r="BPR46" s="117"/>
      <c r="BPS46" s="117"/>
      <c r="BPT46" s="117"/>
      <c r="BPU46" s="117"/>
      <c r="BPV46" s="117"/>
      <c r="BPW46" s="117"/>
      <c r="BPX46" s="117"/>
      <c r="BPY46" s="117"/>
      <c r="BPZ46" s="117"/>
      <c r="BQA46" s="117"/>
      <c r="BQB46" s="117"/>
      <c r="BQC46" s="117"/>
      <c r="BQD46" s="117"/>
      <c r="BQE46" s="117"/>
      <c r="BQF46" s="117"/>
      <c r="BQG46" s="117"/>
      <c r="BQH46" s="117"/>
      <c r="BQI46" s="117"/>
      <c r="BQJ46" s="117"/>
      <c r="BQK46" s="117"/>
      <c r="BQL46" s="117"/>
      <c r="BQM46" s="117"/>
      <c r="BQN46" s="117"/>
      <c r="BQO46" s="117"/>
      <c r="BQP46" s="117"/>
      <c r="BQQ46" s="117"/>
      <c r="BQR46" s="117"/>
      <c r="BQS46" s="117"/>
      <c r="BQT46" s="117"/>
      <c r="BQU46" s="117"/>
      <c r="BQV46" s="117"/>
      <c r="BQW46" s="117"/>
      <c r="BQX46" s="117"/>
      <c r="BQY46" s="117"/>
      <c r="BQZ46" s="117"/>
      <c r="BRA46" s="117"/>
      <c r="BRB46" s="117"/>
      <c r="BRC46" s="117"/>
      <c r="BRD46" s="117"/>
      <c r="BRE46" s="117"/>
      <c r="BRF46" s="117"/>
      <c r="BRG46" s="117"/>
      <c r="BRH46" s="117"/>
      <c r="BRI46" s="117"/>
      <c r="BRJ46" s="117"/>
      <c r="BRK46" s="117"/>
      <c r="BRL46" s="117"/>
      <c r="BRM46" s="117"/>
      <c r="BRN46" s="117"/>
      <c r="BRO46" s="117"/>
      <c r="BRP46" s="117"/>
      <c r="BRQ46" s="117"/>
      <c r="BRR46" s="117"/>
      <c r="BRS46" s="117"/>
      <c r="BRT46" s="117"/>
      <c r="BRU46" s="117"/>
      <c r="BRV46" s="117"/>
      <c r="BRW46" s="117"/>
      <c r="BRX46" s="117"/>
      <c r="BRY46" s="117"/>
      <c r="BRZ46" s="117"/>
      <c r="BSA46" s="117"/>
      <c r="BSB46" s="117"/>
      <c r="BSC46" s="117"/>
      <c r="BSD46" s="117"/>
      <c r="BSE46" s="117"/>
      <c r="BSF46" s="117"/>
      <c r="BSG46" s="117"/>
      <c r="BSH46" s="117"/>
      <c r="BSI46" s="117"/>
      <c r="BSJ46" s="117"/>
      <c r="BSK46" s="117"/>
      <c r="BSL46" s="117"/>
      <c r="BSM46" s="117"/>
      <c r="BSN46" s="117"/>
      <c r="BSO46" s="117"/>
      <c r="BSP46" s="117"/>
      <c r="BSQ46" s="117"/>
      <c r="BSR46" s="117"/>
      <c r="BSS46" s="117"/>
      <c r="BST46" s="117"/>
      <c r="BSU46" s="117"/>
      <c r="BSV46" s="117"/>
      <c r="BSW46" s="117"/>
      <c r="BSX46" s="117"/>
      <c r="BSY46" s="117"/>
      <c r="BSZ46" s="117"/>
      <c r="BTA46" s="117"/>
      <c r="BTB46" s="117"/>
      <c r="BTC46" s="117"/>
      <c r="BTD46" s="117"/>
      <c r="BTE46" s="117"/>
      <c r="BTF46" s="117"/>
      <c r="BTG46" s="117"/>
      <c r="BTH46" s="117"/>
      <c r="BTI46" s="117"/>
      <c r="BTJ46" s="117"/>
      <c r="BTK46" s="117"/>
      <c r="BTL46" s="117"/>
      <c r="BTM46" s="117"/>
      <c r="BTN46" s="117"/>
      <c r="BTO46" s="117"/>
      <c r="BTP46" s="117"/>
      <c r="BTQ46" s="117"/>
      <c r="BTR46" s="117"/>
      <c r="BTS46" s="117"/>
      <c r="BTT46" s="117"/>
      <c r="BTU46" s="117"/>
      <c r="BTV46" s="117"/>
      <c r="BTW46" s="117"/>
      <c r="BTX46" s="117"/>
      <c r="BTY46" s="117"/>
      <c r="BTZ46" s="117"/>
      <c r="BUA46" s="117"/>
      <c r="BUB46" s="117"/>
      <c r="BUC46" s="117"/>
      <c r="BUD46" s="117"/>
      <c r="BUE46" s="117"/>
      <c r="BUF46" s="117"/>
      <c r="BUG46" s="117"/>
      <c r="BUH46" s="117"/>
      <c r="BUI46" s="117"/>
      <c r="BUJ46" s="117"/>
      <c r="BUK46" s="117"/>
      <c r="BUL46" s="117"/>
      <c r="BUM46" s="117"/>
      <c r="BUN46" s="117"/>
      <c r="BUO46" s="117"/>
      <c r="BUP46" s="117"/>
      <c r="BUQ46" s="117"/>
      <c r="BUR46" s="117"/>
      <c r="BUS46" s="117"/>
      <c r="BUT46" s="117"/>
      <c r="BUU46" s="117"/>
      <c r="BUV46" s="117"/>
      <c r="BUW46" s="117"/>
      <c r="BUX46" s="117"/>
      <c r="BUY46" s="117"/>
      <c r="BUZ46" s="117"/>
      <c r="BVA46" s="117"/>
      <c r="BVB46" s="117"/>
      <c r="BVC46" s="117"/>
      <c r="BVD46" s="117"/>
      <c r="BVE46" s="117"/>
      <c r="BVF46" s="117"/>
      <c r="BVG46" s="117"/>
      <c r="BVH46" s="117"/>
      <c r="BVI46" s="117"/>
      <c r="BVJ46" s="117"/>
      <c r="BVK46" s="117"/>
      <c r="BVL46" s="117"/>
      <c r="BVM46" s="117"/>
      <c r="BVN46" s="117"/>
      <c r="BVO46" s="117"/>
      <c r="BVP46" s="117"/>
      <c r="BVQ46" s="117"/>
      <c r="BVR46" s="117"/>
      <c r="BVS46" s="117"/>
      <c r="BVT46" s="117"/>
      <c r="BVU46" s="117"/>
      <c r="BVV46" s="117"/>
      <c r="BVW46" s="117"/>
      <c r="BVX46" s="117"/>
      <c r="BVY46" s="117"/>
      <c r="BVZ46" s="117"/>
      <c r="BWA46" s="117"/>
      <c r="BWB46" s="117"/>
      <c r="BWC46" s="117"/>
      <c r="BWD46" s="117"/>
      <c r="BWE46" s="117"/>
      <c r="BWF46" s="117"/>
      <c r="BWG46" s="117"/>
      <c r="BWH46" s="117"/>
      <c r="BWI46" s="117"/>
      <c r="BWJ46" s="117"/>
      <c r="BWK46" s="117"/>
      <c r="BWL46" s="117"/>
      <c r="BWM46" s="117"/>
      <c r="BWN46" s="117"/>
      <c r="BWO46" s="117"/>
      <c r="BWP46" s="117"/>
      <c r="BWQ46" s="117"/>
      <c r="BWR46" s="117"/>
      <c r="BWS46" s="117"/>
      <c r="BWT46" s="117"/>
      <c r="BWU46" s="117"/>
      <c r="BWV46" s="117"/>
      <c r="BWW46" s="117"/>
      <c r="BWX46" s="117"/>
      <c r="BWY46" s="117"/>
      <c r="BWZ46" s="117"/>
      <c r="BXA46" s="117"/>
      <c r="BXB46" s="117"/>
      <c r="BXC46" s="117"/>
      <c r="BXD46" s="117"/>
      <c r="BXE46" s="117"/>
      <c r="BXF46" s="117"/>
      <c r="BXG46" s="117"/>
      <c r="BXH46" s="117"/>
      <c r="BXI46" s="117"/>
      <c r="BXJ46" s="117"/>
      <c r="BXK46" s="117"/>
      <c r="BXL46" s="117"/>
      <c r="BXM46" s="117"/>
      <c r="BXN46" s="117"/>
      <c r="BXO46" s="117"/>
      <c r="BXP46" s="117"/>
      <c r="BXQ46" s="117"/>
      <c r="BXR46" s="117"/>
      <c r="BXS46" s="117"/>
      <c r="BXT46" s="117"/>
      <c r="BXU46" s="117"/>
      <c r="BXV46" s="117"/>
      <c r="BXW46" s="117"/>
      <c r="BXX46" s="117"/>
      <c r="BXY46" s="117"/>
      <c r="BXZ46" s="117"/>
      <c r="BYA46" s="117"/>
      <c r="BYB46" s="117"/>
      <c r="BYC46" s="117"/>
      <c r="BYD46" s="117"/>
      <c r="BYE46" s="117"/>
      <c r="BYF46" s="117"/>
      <c r="BYG46" s="117"/>
      <c r="BYH46" s="117"/>
      <c r="BYI46" s="117"/>
      <c r="BYJ46" s="117"/>
      <c r="BYK46" s="117"/>
      <c r="BYL46" s="117"/>
      <c r="BYM46" s="117"/>
      <c r="BYN46" s="117"/>
      <c r="BYO46" s="117"/>
      <c r="BYP46" s="117"/>
      <c r="BYQ46" s="117"/>
      <c r="BYR46" s="117"/>
      <c r="BYS46" s="117"/>
      <c r="BYT46" s="117"/>
      <c r="BYU46" s="117"/>
      <c r="BYV46" s="117"/>
      <c r="BYW46" s="117"/>
      <c r="BYX46" s="117"/>
      <c r="BYY46" s="117"/>
      <c r="BYZ46" s="117"/>
      <c r="BZA46" s="117"/>
      <c r="BZB46" s="117"/>
      <c r="BZC46" s="117"/>
      <c r="BZD46" s="117"/>
      <c r="BZE46" s="117"/>
      <c r="BZF46" s="117"/>
      <c r="BZG46" s="117"/>
      <c r="BZH46" s="117"/>
      <c r="BZI46" s="117"/>
      <c r="BZJ46" s="117"/>
      <c r="BZK46" s="117"/>
      <c r="BZL46" s="117"/>
      <c r="BZM46" s="117"/>
      <c r="BZN46" s="117"/>
      <c r="BZO46" s="117"/>
      <c r="BZP46" s="117"/>
      <c r="BZQ46" s="117"/>
      <c r="BZR46" s="117"/>
      <c r="BZS46" s="117"/>
      <c r="BZT46" s="117"/>
      <c r="BZU46" s="117"/>
      <c r="BZV46" s="117"/>
      <c r="BZW46" s="117"/>
      <c r="BZX46" s="117"/>
      <c r="BZY46" s="117"/>
      <c r="BZZ46" s="117"/>
      <c r="CAA46" s="117"/>
      <c r="CAB46" s="117"/>
      <c r="CAC46" s="117"/>
      <c r="CAD46" s="117"/>
      <c r="CAE46" s="117"/>
      <c r="CAF46" s="117"/>
      <c r="CAG46" s="117"/>
      <c r="CAH46" s="117"/>
      <c r="CAI46" s="117"/>
      <c r="CAJ46" s="117"/>
      <c r="CAK46" s="117"/>
      <c r="CAL46" s="117"/>
      <c r="CAM46" s="117"/>
      <c r="CAN46" s="117"/>
      <c r="CAO46" s="117"/>
      <c r="CAP46" s="117"/>
      <c r="CAQ46" s="117"/>
      <c r="CAR46" s="117"/>
      <c r="CAS46" s="117"/>
      <c r="CAT46" s="117"/>
      <c r="CAU46" s="117"/>
      <c r="CAV46" s="117"/>
      <c r="CAW46" s="117"/>
      <c r="CAX46" s="117"/>
      <c r="CAY46" s="117"/>
      <c r="CAZ46" s="117"/>
      <c r="CBA46" s="117"/>
      <c r="CBB46" s="117"/>
      <c r="CBC46" s="117"/>
      <c r="CBD46" s="117"/>
      <c r="CBE46" s="117"/>
      <c r="CBF46" s="117"/>
      <c r="CBG46" s="117"/>
      <c r="CBH46" s="117"/>
      <c r="CBI46" s="117"/>
      <c r="CBJ46" s="117"/>
      <c r="CBK46" s="117"/>
      <c r="CBL46" s="117"/>
      <c r="CBM46" s="117"/>
      <c r="CBN46" s="117"/>
      <c r="CBO46" s="117"/>
      <c r="CBP46" s="117"/>
      <c r="CBQ46" s="117"/>
      <c r="CBR46" s="117"/>
      <c r="CBS46" s="117"/>
      <c r="CBT46" s="117"/>
      <c r="CBU46" s="117"/>
      <c r="CBV46" s="117"/>
      <c r="CBW46" s="117"/>
      <c r="CBX46" s="117"/>
      <c r="CBY46" s="117"/>
      <c r="CBZ46" s="117"/>
      <c r="CCA46" s="117"/>
      <c r="CCB46" s="117"/>
      <c r="CCC46" s="117"/>
      <c r="CCD46" s="117"/>
      <c r="CCE46" s="117"/>
      <c r="CCF46" s="117"/>
      <c r="CCG46" s="117"/>
      <c r="CCH46" s="117"/>
      <c r="CCI46" s="117"/>
      <c r="CCJ46" s="117"/>
      <c r="CCK46" s="117"/>
      <c r="CCL46" s="117"/>
      <c r="CCM46" s="117"/>
      <c r="CCN46" s="117"/>
      <c r="CCO46" s="117"/>
      <c r="CCP46" s="117"/>
      <c r="CCQ46" s="117"/>
      <c r="CCR46" s="117"/>
      <c r="CCS46" s="117"/>
      <c r="CCT46" s="117"/>
      <c r="CCU46" s="117"/>
      <c r="CCV46" s="117"/>
      <c r="CCW46" s="117"/>
      <c r="CCX46" s="117"/>
      <c r="CCY46" s="117"/>
      <c r="CCZ46" s="117"/>
      <c r="CDA46" s="117"/>
      <c r="CDB46" s="117"/>
      <c r="CDC46" s="117"/>
      <c r="CDD46" s="117"/>
      <c r="CDE46" s="117"/>
      <c r="CDF46" s="117"/>
      <c r="CDG46" s="117"/>
      <c r="CDH46" s="117"/>
      <c r="CDI46" s="117"/>
      <c r="CDJ46" s="117"/>
      <c r="CDK46" s="117"/>
      <c r="CDL46" s="117"/>
      <c r="CDM46" s="117"/>
      <c r="CDN46" s="117"/>
      <c r="CDO46" s="117"/>
      <c r="CDP46" s="117"/>
      <c r="CDQ46" s="117"/>
      <c r="CDR46" s="117"/>
      <c r="CDS46" s="117"/>
      <c r="CDT46" s="117"/>
      <c r="CDU46" s="117"/>
      <c r="CDV46" s="117"/>
      <c r="CDW46" s="117"/>
      <c r="CDX46" s="117"/>
      <c r="CDY46" s="117"/>
      <c r="CDZ46" s="117"/>
      <c r="CEA46" s="117"/>
      <c r="CEB46" s="117"/>
      <c r="CEC46" s="117"/>
      <c r="CED46" s="117"/>
      <c r="CEE46" s="117"/>
      <c r="CEF46" s="117"/>
      <c r="CEG46" s="117"/>
      <c r="CEH46" s="117"/>
      <c r="CEI46" s="117"/>
      <c r="CEJ46" s="117"/>
      <c r="CEK46" s="117"/>
      <c r="CEL46" s="117"/>
      <c r="CEM46" s="117"/>
      <c r="CEN46" s="117"/>
      <c r="CEO46" s="117"/>
      <c r="CEP46" s="117"/>
      <c r="CEQ46" s="117"/>
      <c r="CER46" s="117"/>
      <c r="CES46" s="117"/>
      <c r="CET46" s="117"/>
      <c r="CEU46" s="117"/>
      <c r="CEV46" s="117"/>
      <c r="CEW46" s="117"/>
      <c r="CEX46" s="117"/>
      <c r="CEY46" s="117"/>
      <c r="CEZ46" s="117"/>
      <c r="CFA46" s="117"/>
      <c r="CFB46" s="117"/>
      <c r="CFC46" s="117"/>
      <c r="CFD46" s="117"/>
      <c r="CFE46" s="117"/>
      <c r="CFF46" s="117"/>
      <c r="CFG46" s="117"/>
      <c r="CFH46" s="117"/>
      <c r="CFI46" s="117"/>
      <c r="CFJ46" s="117"/>
      <c r="CFK46" s="117"/>
      <c r="CFL46" s="117"/>
      <c r="CFM46" s="117"/>
      <c r="CFN46" s="117"/>
      <c r="CFO46" s="117"/>
      <c r="CFP46" s="117"/>
      <c r="CFQ46" s="117"/>
      <c r="CFR46" s="117"/>
      <c r="CFS46" s="117"/>
      <c r="CFT46" s="117"/>
      <c r="CFU46" s="117"/>
      <c r="CFV46" s="117"/>
      <c r="CFW46" s="117"/>
      <c r="CFX46" s="117"/>
      <c r="CFY46" s="117"/>
      <c r="CFZ46" s="117"/>
      <c r="CGA46" s="117"/>
      <c r="CGB46" s="117"/>
      <c r="CGC46" s="117"/>
      <c r="CGD46" s="117"/>
      <c r="CGE46" s="117"/>
      <c r="CGF46" s="117"/>
      <c r="CGG46" s="117"/>
      <c r="CGH46" s="117"/>
      <c r="CGI46" s="117"/>
      <c r="CGJ46" s="117"/>
      <c r="CGK46" s="117"/>
      <c r="CGL46" s="117"/>
      <c r="CGM46" s="117"/>
      <c r="CGN46" s="117"/>
      <c r="CGO46" s="117"/>
      <c r="CGP46" s="117"/>
      <c r="CGQ46" s="117"/>
      <c r="CGR46" s="117"/>
      <c r="CGS46" s="117"/>
      <c r="CGT46" s="117"/>
      <c r="CGU46" s="117"/>
      <c r="CGV46" s="117"/>
      <c r="CGW46" s="117"/>
      <c r="CGX46" s="117"/>
      <c r="CGY46" s="117"/>
      <c r="CGZ46" s="117"/>
      <c r="CHA46" s="117"/>
      <c r="CHB46" s="117"/>
      <c r="CHC46" s="117"/>
      <c r="CHD46" s="117"/>
      <c r="CHE46" s="117"/>
      <c r="CHF46" s="117"/>
      <c r="CHG46" s="117"/>
      <c r="CHH46" s="117"/>
      <c r="CHI46" s="117"/>
      <c r="CHJ46" s="117"/>
      <c r="CHK46" s="117"/>
      <c r="CHL46" s="117"/>
      <c r="CHM46" s="117"/>
      <c r="CHN46" s="117"/>
      <c r="CHO46" s="117"/>
      <c r="CHP46" s="117"/>
      <c r="CHQ46" s="117"/>
      <c r="CHR46" s="117"/>
      <c r="CHS46" s="117"/>
      <c r="CHT46" s="117"/>
      <c r="CHU46" s="117"/>
      <c r="CHV46" s="117"/>
      <c r="CHW46" s="117"/>
      <c r="CHX46" s="117"/>
      <c r="CHY46" s="117"/>
      <c r="CHZ46" s="117"/>
      <c r="CIA46" s="117"/>
      <c r="CIB46" s="117"/>
      <c r="CIC46" s="117"/>
      <c r="CID46" s="117"/>
      <c r="CIE46" s="117"/>
      <c r="CIF46" s="117"/>
      <c r="CIG46" s="117"/>
      <c r="CIH46" s="117"/>
      <c r="CII46" s="117"/>
      <c r="CIJ46" s="117"/>
      <c r="CIK46" s="117"/>
      <c r="CIL46" s="117"/>
      <c r="CIM46" s="117"/>
      <c r="CIN46" s="117"/>
      <c r="CIO46" s="117"/>
      <c r="CIP46" s="117"/>
      <c r="CIQ46" s="117"/>
      <c r="CIR46" s="117"/>
      <c r="CIS46" s="117"/>
      <c r="CIT46" s="117"/>
      <c r="CIU46" s="117"/>
      <c r="CIV46" s="117"/>
      <c r="CIW46" s="117"/>
      <c r="CIX46" s="117"/>
      <c r="CIY46" s="117"/>
      <c r="CIZ46" s="117"/>
      <c r="CJA46" s="117"/>
      <c r="CJB46" s="117"/>
      <c r="CJC46" s="117"/>
      <c r="CJD46" s="117"/>
      <c r="CJE46" s="117"/>
      <c r="CJF46" s="117"/>
      <c r="CJG46" s="117"/>
      <c r="CJH46" s="117"/>
      <c r="CJI46" s="117"/>
      <c r="CJJ46" s="117"/>
      <c r="CJK46" s="117"/>
      <c r="CJL46" s="117"/>
      <c r="CJM46" s="117"/>
      <c r="CJN46" s="117"/>
      <c r="CJO46" s="117"/>
      <c r="CJP46" s="117"/>
      <c r="CJQ46" s="117"/>
      <c r="CJR46" s="117"/>
      <c r="CJS46" s="117"/>
      <c r="CJT46" s="117"/>
      <c r="CJU46" s="117"/>
      <c r="CJV46" s="117"/>
      <c r="CJW46" s="117"/>
      <c r="CJX46" s="117"/>
      <c r="CJY46" s="117"/>
      <c r="CJZ46" s="117"/>
      <c r="CKA46" s="117"/>
      <c r="CKB46" s="117"/>
      <c r="CKC46" s="117"/>
      <c r="CKD46" s="117"/>
      <c r="CKE46" s="117"/>
      <c r="CKF46" s="117"/>
      <c r="CKG46" s="117"/>
      <c r="CKH46" s="117"/>
      <c r="CKI46" s="117"/>
      <c r="CKJ46" s="117"/>
      <c r="CKK46" s="117"/>
      <c r="CKL46" s="117"/>
      <c r="CKM46" s="117"/>
      <c r="CKN46" s="117"/>
      <c r="CKO46" s="117"/>
      <c r="CKP46" s="117"/>
      <c r="CKQ46" s="117"/>
      <c r="CKR46" s="117"/>
      <c r="CKS46" s="117"/>
      <c r="CKT46" s="117"/>
      <c r="CKU46" s="117"/>
      <c r="CKV46" s="117"/>
      <c r="CKW46" s="117"/>
      <c r="CKX46" s="117"/>
      <c r="CKY46" s="117"/>
      <c r="CKZ46" s="117"/>
      <c r="CLA46" s="117"/>
      <c r="CLB46" s="117"/>
      <c r="CLC46" s="117"/>
      <c r="CLD46" s="117"/>
      <c r="CLE46" s="117"/>
      <c r="CLF46" s="117"/>
      <c r="CLG46" s="117"/>
      <c r="CLH46" s="117"/>
      <c r="CLI46" s="117"/>
      <c r="CLJ46" s="117"/>
      <c r="CLK46" s="117"/>
      <c r="CLL46" s="117"/>
      <c r="CLM46" s="117"/>
      <c r="CLN46" s="117"/>
      <c r="CLO46" s="117"/>
      <c r="CLP46" s="117"/>
      <c r="CLQ46" s="117"/>
      <c r="CLR46" s="117"/>
      <c r="CLS46" s="117"/>
      <c r="CLT46" s="117"/>
      <c r="CLU46" s="117"/>
      <c r="CLV46" s="117"/>
      <c r="CLW46" s="117"/>
      <c r="CLX46" s="117"/>
      <c r="CLY46" s="117"/>
      <c r="CLZ46" s="117"/>
      <c r="CMA46" s="117"/>
      <c r="CMB46" s="117"/>
      <c r="CMC46" s="117"/>
      <c r="CMD46" s="117"/>
      <c r="CME46" s="117"/>
      <c r="CMF46" s="117"/>
      <c r="CMG46" s="117"/>
      <c r="CMH46" s="117"/>
      <c r="CMI46" s="117"/>
      <c r="CMJ46" s="117"/>
      <c r="CMK46" s="117"/>
      <c r="CML46" s="117"/>
      <c r="CMM46" s="117"/>
      <c r="CMN46" s="117"/>
      <c r="CMO46" s="117"/>
      <c r="CMP46" s="117"/>
      <c r="CMQ46" s="117"/>
      <c r="CMR46" s="117"/>
      <c r="CMS46" s="117"/>
      <c r="CMT46" s="117"/>
      <c r="CMU46" s="117"/>
      <c r="CMV46" s="117"/>
      <c r="CMW46" s="117"/>
      <c r="CMX46" s="117"/>
      <c r="CMY46" s="117"/>
      <c r="CMZ46" s="117"/>
      <c r="CNA46" s="117"/>
      <c r="CNB46" s="117"/>
      <c r="CNC46" s="117"/>
      <c r="CND46" s="117"/>
      <c r="CNE46" s="117"/>
      <c r="CNF46" s="117"/>
      <c r="CNG46" s="117"/>
      <c r="CNH46" s="117"/>
      <c r="CNI46" s="117"/>
      <c r="CNJ46" s="117"/>
      <c r="CNK46" s="117"/>
      <c r="CNL46" s="117"/>
      <c r="CNM46" s="117"/>
      <c r="CNN46" s="117"/>
      <c r="CNO46" s="117"/>
      <c r="CNP46" s="117"/>
      <c r="CNQ46" s="117"/>
      <c r="CNR46" s="117"/>
      <c r="CNS46" s="117"/>
      <c r="CNT46" s="117"/>
      <c r="CNU46" s="117"/>
      <c r="CNV46" s="117"/>
      <c r="CNW46" s="117"/>
      <c r="CNX46" s="117"/>
      <c r="CNY46" s="117"/>
      <c r="CNZ46" s="117"/>
      <c r="COA46" s="117"/>
      <c r="COB46" s="117"/>
      <c r="COC46" s="117"/>
      <c r="COD46" s="117"/>
      <c r="COE46" s="117"/>
      <c r="COF46" s="117"/>
      <c r="COG46" s="117"/>
      <c r="COH46" s="117"/>
      <c r="COI46" s="117"/>
      <c r="COJ46" s="117"/>
      <c r="COK46" s="117"/>
      <c r="COL46" s="117"/>
      <c r="COM46" s="117"/>
      <c r="CON46" s="117"/>
      <c r="COO46" s="117"/>
      <c r="COP46" s="117"/>
      <c r="COQ46" s="117"/>
      <c r="COR46" s="117"/>
      <c r="COS46" s="117"/>
      <c r="COT46" s="117"/>
      <c r="COU46" s="117"/>
      <c r="COV46" s="117"/>
      <c r="COW46" s="117"/>
      <c r="COX46" s="117"/>
      <c r="COY46" s="117"/>
      <c r="COZ46" s="117"/>
      <c r="CPA46" s="117"/>
      <c r="CPB46" s="117"/>
      <c r="CPC46" s="117"/>
      <c r="CPD46" s="117"/>
      <c r="CPE46" s="117"/>
      <c r="CPF46" s="117"/>
      <c r="CPG46" s="117"/>
      <c r="CPH46" s="117"/>
      <c r="CPI46" s="117"/>
      <c r="CPJ46" s="117"/>
      <c r="CPK46" s="117"/>
      <c r="CPL46" s="117"/>
      <c r="CPM46" s="117"/>
      <c r="CPN46" s="117"/>
      <c r="CPO46" s="117"/>
      <c r="CPP46" s="117"/>
      <c r="CPQ46" s="117"/>
      <c r="CPR46" s="117"/>
      <c r="CPS46" s="117"/>
      <c r="CPT46" s="117"/>
      <c r="CPU46" s="117"/>
      <c r="CPV46" s="117"/>
      <c r="CPW46" s="117"/>
      <c r="CPX46" s="117"/>
      <c r="CPY46" s="117"/>
      <c r="CPZ46" s="117"/>
      <c r="CQA46" s="117"/>
      <c r="CQB46" s="117"/>
      <c r="CQC46" s="117"/>
      <c r="CQD46" s="117"/>
      <c r="CQE46" s="117"/>
      <c r="CQF46" s="117"/>
      <c r="CQG46" s="117"/>
      <c r="CQH46" s="117"/>
      <c r="CQI46" s="117"/>
      <c r="CQJ46" s="117"/>
      <c r="CQK46" s="117"/>
      <c r="CQL46" s="117"/>
      <c r="CQM46" s="117"/>
      <c r="CQN46" s="117"/>
      <c r="CQO46" s="117"/>
      <c r="CQP46" s="117"/>
      <c r="CQQ46" s="117"/>
      <c r="CQR46" s="117"/>
      <c r="CQS46" s="117"/>
      <c r="CQT46" s="117"/>
      <c r="CQU46" s="117"/>
      <c r="CQV46" s="117"/>
      <c r="CQW46" s="117"/>
      <c r="CQX46" s="117"/>
      <c r="CQY46" s="117"/>
      <c r="CQZ46" s="117"/>
      <c r="CRA46" s="117"/>
      <c r="CRB46" s="117"/>
      <c r="CRC46" s="117"/>
      <c r="CRD46" s="117"/>
      <c r="CRE46" s="117"/>
      <c r="CRF46" s="117"/>
      <c r="CRG46" s="117"/>
      <c r="CRH46" s="117"/>
      <c r="CRI46" s="117"/>
      <c r="CRJ46" s="117"/>
      <c r="CRK46" s="117"/>
      <c r="CRL46" s="117"/>
      <c r="CRM46" s="117"/>
      <c r="CRN46" s="117"/>
      <c r="CRO46" s="117"/>
      <c r="CRP46" s="117"/>
      <c r="CRQ46" s="117"/>
      <c r="CRR46" s="117"/>
      <c r="CRS46" s="117"/>
      <c r="CRT46" s="117"/>
      <c r="CRU46" s="117"/>
      <c r="CRV46" s="117"/>
      <c r="CRW46" s="117"/>
      <c r="CRX46" s="117"/>
      <c r="CRY46" s="117"/>
      <c r="CRZ46" s="117"/>
      <c r="CSA46" s="117"/>
      <c r="CSB46" s="117"/>
      <c r="CSC46" s="117"/>
      <c r="CSD46" s="117"/>
      <c r="CSE46" s="117"/>
      <c r="CSF46" s="117"/>
      <c r="CSG46" s="117"/>
      <c r="CSH46" s="117"/>
      <c r="CSI46" s="117"/>
      <c r="CSJ46" s="117"/>
      <c r="CSK46" s="117"/>
      <c r="CSL46" s="117"/>
      <c r="CSM46" s="117"/>
      <c r="CSN46" s="117"/>
      <c r="CSO46" s="117"/>
      <c r="CSP46" s="117"/>
      <c r="CSQ46" s="117"/>
      <c r="CSR46" s="117"/>
      <c r="CSS46" s="117"/>
      <c r="CST46" s="117"/>
      <c r="CSU46" s="117"/>
      <c r="CSV46" s="117"/>
      <c r="CSW46" s="117"/>
      <c r="CSX46" s="117"/>
      <c r="CSY46" s="117"/>
      <c r="CSZ46" s="117"/>
      <c r="CTA46" s="117"/>
      <c r="CTB46" s="117"/>
      <c r="CTC46" s="117"/>
      <c r="CTD46" s="117"/>
      <c r="CTE46" s="117"/>
      <c r="CTF46" s="117"/>
      <c r="CTG46" s="117"/>
      <c r="CTH46" s="117"/>
      <c r="CTI46" s="117"/>
      <c r="CTJ46" s="117"/>
      <c r="CTK46" s="117"/>
      <c r="CTL46" s="117"/>
      <c r="CTM46" s="117"/>
      <c r="CTN46" s="117"/>
      <c r="CTO46" s="117"/>
      <c r="CTP46" s="117"/>
      <c r="CTQ46" s="117"/>
      <c r="CTR46" s="117"/>
      <c r="CTS46" s="117"/>
      <c r="CTT46" s="117"/>
      <c r="CTU46" s="117"/>
      <c r="CTV46" s="117"/>
      <c r="CTW46" s="117"/>
      <c r="CTX46" s="117"/>
      <c r="CTY46" s="117"/>
      <c r="CTZ46" s="117"/>
      <c r="CUA46" s="117"/>
      <c r="CUB46" s="117"/>
      <c r="CUC46" s="117"/>
      <c r="CUD46" s="117"/>
      <c r="CUE46" s="117"/>
      <c r="CUF46" s="117"/>
      <c r="CUG46" s="117"/>
      <c r="CUH46" s="117"/>
      <c r="CUI46" s="117"/>
      <c r="CUJ46" s="117"/>
      <c r="CUK46" s="117"/>
      <c r="CUL46" s="117"/>
      <c r="CUM46" s="117"/>
      <c r="CUN46" s="117"/>
      <c r="CUO46" s="117"/>
      <c r="CUP46" s="117"/>
      <c r="CUQ46" s="117"/>
      <c r="CUR46" s="117"/>
      <c r="CUS46" s="117"/>
      <c r="CUT46" s="117"/>
      <c r="CUU46" s="117"/>
      <c r="CUV46" s="117"/>
      <c r="CUW46" s="117"/>
      <c r="CUX46" s="117"/>
      <c r="CUY46" s="117"/>
      <c r="CUZ46" s="117"/>
      <c r="CVA46" s="117"/>
      <c r="CVB46" s="117"/>
      <c r="CVC46" s="117"/>
      <c r="CVD46" s="117"/>
      <c r="CVE46" s="117"/>
      <c r="CVF46" s="117"/>
      <c r="CVG46" s="117"/>
      <c r="CVH46" s="117"/>
      <c r="CVI46" s="117"/>
      <c r="CVJ46" s="117"/>
      <c r="CVK46" s="117"/>
      <c r="CVL46" s="117"/>
      <c r="CVM46" s="117"/>
      <c r="CVN46" s="117"/>
      <c r="CVO46" s="117"/>
      <c r="CVP46" s="117"/>
      <c r="CVQ46" s="117"/>
      <c r="CVR46" s="117"/>
      <c r="CVS46" s="117"/>
      <c r="CVT46" s="117"/>
      <c r="CVU46" s="117"/>
      <c r="CVV46" s="117"/>
      <c r="CVW46" s="117"/>
      <c r="CVX46" s="117"/>
      <c r="CVY46" s="117"/>
      <c r="CVZ46" s="117"/>
      <c r="CWA46" s="117"/>
      <c r="CWB46" s="117"/>
      <c r="CWC46" s="117"/>
      <c r="CWD46" s="117"/>
      <c r="CWE46" s="117"/>
      <c r="CWF46" s="117"/>
      <c r="CWG46" s="117"/>
      <c r="CWH46" s="117"/>
      <c r="CWI46" s="117"/>
      <c r="CWJ46" s="117"/>
      <c r="CWK46" s="117"/>
      <c r="CWL46" s="117"/>
      <c r="CWM46" s="117"/>
      <c r="CWN46" s="117"/>
      <c r="CWO46" s="117"/>
      <c r="CWP46" s="117"/>
      <c r="CWQ46" s="117"/>
      <c r="CWR46" s="117"/>
      <c r="CWS46" s="117"/>
      <c r="CWT46" s="117"/>
      <c r="CWU46" s="117"/>
      <c r="CWV46" s="117"/>
      <c r="CWW46" s="117"/>
      <c r="CWX46" s="117"/>
      <c r="CWY46" s="117"/>
      <c r="CWZ46" s="117"/>
      <c r="CXA46" s="117"/>
      <c r="CXB46" s="117"/>
      <c r="CXC46" s="117"/>
      <c r="CXD46" s="117"/>
      <c r="CXE46" s="117"/>
      <c r="CXF46" s="117"/>
      <c r="CXG46" s="117"/>
      <c r="CXH46" s="117"/>
      <c r="CXI46" s="117"/>
      <c r="CXJ46" s="117"/>
      <c r="CXK46" s="117"/>
      <c r="CXL46" s="117"/>
      <c r="CXM46" s="117"/>
      <c r="CXN46" s="117"/>
      <c r="CXO46" s="117"/>
      <c r="CXP46" s="117"/>
      <c r="CXQ46" s="117"/>
      <c r="CXR46" s="117"/>
      <c r="CXS46" s="117"/>
      <c r="CXT46" s="117"/>
      <c r="CXU46" s="117"/>
      <c r="CXV46" s="117"/>
      <c r="CXW46" s="117"/>
      <c r="CXX46" s="117"/>
      <c r="CXY46" s="117"/>
      <c r="CXZ46" s="117"/>
      <c r="CYA46" s="117"/>
      <c r="CYB46" s="117"/>
      <c r="CYC46" s="117"/>
      <c r="CYD46" s="117"/>
      <c r="CYE46" s="117"/>
      <c r="CYF46" s="117"/>
      <c r="CYG46" s="117"/>
      <c r="CYH46" s="117"/>
      <c r="CYI46" s="117"/>
      <c r="CYJ46" s="117"/>
      <c r="CYK46" s="117"/>
      <c r="CYL46" s="117"/>
      <c r="CYM46" s="117"/>
      <c r="CYN46" s="117"/>
      <c r="CYO46" s="117"/>
      <c r="CYP46" s="117"/>
      <c r="CYQ46" s="117"/>
      <c r="CYR46" s="117"/>
      <c r="CYS46" s="117"/>
      <c r="CYT46" s="117"/>
      <c r="CYU46" s="117"/>
      <c r="CYV46" s="117"/>
      <c r="CYW46" s="117"/>
      <c r="CYX46" s="117"/>
      <c r="CYY46" s="117"/>
      <c r="CYZ46" s="117"/>
      <c r="CZA46" s="117"/>
      <c r="CZB46" s="117"/>
      <c r="CZC46" s="117"/>
      <c r="CZD46" s="117"/>
      <c r="CZE46" s="117"/>
      <c r="CZF46" s="117"/>
      <c r="CZG46" s="117"/>
      <c r="CZH46" s="117"/>
      <c r="CZI46" s="117"/>
      <c r="CZJ46" s="117"/>
      <c r="CZK46" s="117"/>
      <c r="CZL46" s="117"/>
      <c r="CZM46" s="117"/>
      <c r="CZN46" s="117"/>
      <c r="CZO46" s="117"/>
      <c r="CZP46" s="117"/>
      <c r="CZQ46" s="117"/>
      <c r="CZR46" s="117"/>
      <c r="CZS46" s="117"/>
      <c r="CZT46" s="117"/>
      <c r="CZU46" s="117"/>
      <c r="CZV46" s="117"/>
      <c r="CZW46" s="117"/>
      <c r="CZX46" s="117"/>
      <c r="CZY46" s="117"/>
      <c r="CZZ46" s="117"/>
      <c r="DAA46" s="117"/>
      <c r="DAB46" s="117"/>
      <c r="DAC46" s="117"/>
      <c r="DAD46" s="117"/>
      <c r="DAE46" s="117"/>
      <c r="DAF46" s="117"/>
      <c r="DAG46" s="117"/>
      <c r="DAH46" s="117"/>
      <c r="DAI46" s="117"/>
      <c r="DAJ46" s="117"/>
      <c r="DAK46" s="117"/>
      <c r="DAL46" s="117"/>
      <c r="DAM46" s="117"/>
      <c r="DAN46" s="117"/>
      <c r="DAO46" s="117"/>
      <c r="DAP46" s="117"/>
      <c r="DAQ46" s="117"/>
      <c r="DAR46" s="117"/>
      <c r="DAS46" s="117"/>
      <c r="DAT46" s="117"/>
      <c r="DAU46" s="117"/>
      <c r="DAV46" s="117"/>
      <c r="DAW46" s="117"/>
      <c r="DAX46" s="117"/>
      <c r="DAY46" s="117"/>
      <c r="DAZ46" s="117"/>
      <c r="DBA46" s="117"/>
      <c r="DBB46" s="117"/>
      <c r="DBC46" s="117"/>
      <c r="DBD46" s="117"/>
      <c r="DBE46" s="117"/>
      <c r="DBF46" s="117"/>
      <c r="DBG46" s="117"/>
      <c r="DBH46" s="117"/>
      <c r="DBI46" s="117"/>
      <c r="DBJ46" s="117"/>
      <c r="DBK46" s="117"/>
      <c r="DBL46" s="117"/>
      <c r="DBM46" s="117"/>
      <c r="DBN46" s="117"/>
      <c r="DBO46" s="117"/>
      <c r="DBP46" s="117"/>
      <c r="DBQ46" s="117"/>
      <c r="DBR46" s="117"/>
      <c r="DBS46" s="117"/>
      <c r="DBT46" s="117"/>
      <c r="DBU46" s="117"/>
      <c r="DBV46" s="117"/>
      <c r="DBW46" s="117"/>
      <c r="DBX46" s="117"/>
      <c r="DBY46" s="117"/>
      <c r="DBZ46" s="117"/>
      <c r="DCA46" s="117"/>
      <c r="DCB46" s="117"/>
      <c r="DCC46" s="117"/>
      <c r="DCD46" s="117"/>
      <c r="DCE46" s="117"/>
      <c r="DCF46" s="117"/>
      <c r="DCG46" s="117"/>
      <c r="DCH46" s="117"/>
      <c r="DCI46" s="117"/>
      <c r="DCJ46" s="117"/>
      <c r="DCK46" s="117"/>
      <c r="DCL46" s="117"/>
      <c r="DCM46" s="117"/>
      <c r="DCN46" s="117"/>
      <c r="DCO46" s="117"/>
      <c r="DCP46" s="117"/>
      <c r="DCQ46" s="117"/>
      <c r="DCR46" s="117"/>
      <c r="DCS46" s="117"/>
      <c r="DCT46" s="117"/>
      <c r="DCU46" s="117"/>
      <c r="DCV46" s="117"/>
      <c r="DCW46" s="117"/>
      <c r="DCX46" s="117"/>
      <c r="DCY46" s="117"/>
      <c r="DCZ46" s="117"/>
      <c r="DDA46" s="117"/>
      <c r="DDB46" s="117"/>
      <c r="DDC46" s="117"/>
      <c r="DDD46" s="117"/>
      <c r="DDE46" s="117"/>
      <c r="DDF46" s="117"/>
      <c r="DDG46" s="117"/>
      <c r="DDH46" s="117"/>
      <c r="DDI46" s="117"/>
      <c r="DDJ46" s="117"/>
      <c r="DDK46" s="117"/>
      <c r="DDL46" s="117"/>
      <c r="DDM46" s="117"/>
      <c r="DDN46" s="117"/>
      <c r="DDO46" s="117"/>
      <c r="DDP46" s="117"/>
      <c r="DDQ46" s="117"/>
      <c r="DDR46" s="117"/>
      <c r="DDS46" s="117"/>
      <c r="DDT46" s="117"/>
      <c r="DDU46" s="117"/>
      <c r="DDV46" s="117"/>
      <c r="DDW46" s="117"/>
      <c r="DDX46" s="117"/>
      <c r="DDY46" s="117"/>
      <c r="DDZ46" s="117"/>
      <c r="DEA46" s="117"/>
      <c r="DEB46" s="117"/>
      <c r="DEC46" s="117"/>
      <c r="DED46" s="117"/>
      <c r="DEE46" s="117"/>
      <c r="DEF46" s="117"/>
      <c r="DEG46" s="117"/>
      <c r="DEH46" s="117"/>
      <c r="DEI46" s="117"/>
      <c r="DEJ46" s="117"/>
      <c r="DEK46" s="117"/>
      <c r="DEL46" s="117"/>
      <c r="DEM46" s="117"/>
      <c r="DEN46" s="117"/>
      <c r="DEO46" s="117"/>
      <c r="DEP46" s="117"/>
      <c r="DEQ46" s="117"/>
      <c r="DER46" s="117"/>
      <c r="DES46" s="117"/>
      <c r="DET46" s="117"/>
      <c r="DEU46" s="117"/>
      <c r="DEV46" s="117"/>
      <c r="DEW46" s="117"/>
      <c r="DEX46" s="117"/>
      <c r="DEY46" s="117"/>
      <c r="DEZ46" s="117"/>
      <c r="DFA46" s="117"/>
      <c r="DFB46" s="117"/>
      <c r="DFC46" s="117"/>
      <c r="DFD46" s="117"/>
      <c r="DFE46" s="117"/>
      <c r="DFF46" s="117"/>
      <c r="DFG46" s="117"/>
      <c r="DFH46" s="117"/>
      <c r="DFI46" s="117"/>
      <c r="DFJ46" s="117"/>
      <c r="DFK46" s="117"/>
      <c r="DFL46" s="117"/>
      <c r="DFM46" s="117"/>
      <c r="DFN46" s="117"/>
      <c r="DFO46" s="117"/>
      <c r="DFP46" s="117"/>
      <c r="DFQ46" s="117"/>
      <c r="DFR46" s="117"/>
      <c r="DFS46" s="117"/>
      <c r="DFT46" s="117"/>
      <c r="DFU46" s="117"/>
      <c r="DFV46" s="117"/>
      <c r="DFW46" s="117"/>
      <c r="DFX46" s="117"/>
      <c r="DFY46" s="117"/>
      <c r="DFZ46" s="117"/>
      <c r="DGA46" s="117"/>
      <c r="DGB46" s="117"/>
      <c r="DGC46" s="117"/>
      <c r="DGD46" s="117"/>
      <c r="DGE46" s="117"/>
      <c r="DGF46" s="117"/>
      <c r="DGG46" s="117"/>
      <c r="DGH46" s="117"/>
      <c r="DGI46" s="117"/>
      <c r="DGJ46" s="117"/>
      <c r="DGK46" s="117"/>
      <c r="DGL46" s="117"/>
      <c r="DGM46" s="117"/>
      <c r="DGN46" s="117"/>
      <c r="DGO46" s="117"/>
      <c r="DGP46" s="117"/>
      <c r="DGQ46" s="117"/>
      <c r="DGR46" s="117"/>
      <c r="DGS46" s="117"/>
      <c r="DGT46" s="117"/>
      <c r="DGU46" s="117"/>
      <c r="DGV46" s="117"/>
      <c r="DGW46" s="117"/>
      <c r="DGX46" s="117"/>
      <c r="DGY46" s="117"/>
      <c r="DGZ46" s="117"/>
      <c r="DHA46" s="117"/>
      <c r="DHB46" s="117"/>
      <c r="DHC46" s="117"/>
      <c r="DHD46" s="117"/>
      <c r="DHE46" s="117"/>
      <c r="DHF46" s="117"/>
      <c r="DHG46" s="117"/>
      <c r="DHH46" s="117"/>
      <c r="DHI46" s="117"/>
      <c r="DHJ46" s="117"/>
      <c r="DHK46" s="117"/>
      <c r="DHL46" s="117"/>
      <c r="DHM46" s="117"/>
      <c r="DHN46" s="117"/>
      <c r="DHO46" s="117"/>
      <c r="DHP46" s="117"/>
      <c r="DHQ46" s="117"/>
      <c r="DHR46" s="117"/>
      <c r="DHS46" s="117"/>
      <c r="DHT46" s="117"/>
      <c r="DHU46" s="117"/>
      <c r="DHV46" s="117"/>
      <c r="DHW46" s="117"/>
      <c r="DHX46" s="117"/>
      <c r="DHY46" s="117"/>
      <c r="DHZ46" s="117"/>
      <c r="DIA46" s="117"/>
      <c r="DIB46" s="117"/>
      <c r="DIC46" s="117"/>
      <c r="DID46" s="117"/>
      <c r="DIE46" s="117"/>
      <c r="DIF46" s="117"/>
      <c r="DIG46" s="117"/>
      <c r="DIH46" s="117"/>
      <c r="DII46" s="117"/>
      <c r="DIJ46" s="117"/>
      <c r="DIK46" s="117"/>
      <c r="DIL46" s="117"/>
      <c r="DIM46" s="117"/>
      <c r="DIN46" s="117"/>
      <c r="DIO46" s="117"/>
      <c r="DIP46" s="117"/>
      <c r="DIQ46" s="117"/>
      <c r="DIR46" s="117"/>
      <c r="DIS46" s="117"/>
      <c r="DIT46" s="117"/>
      <c r="DIU46" s="117"/>
      <c r="DIV46" s="117"/>
      <c r="DIW46" s="117"/>
      <c r="DIX46" s="117"/>
      <c r="DIY46" s="117"/>
      <c r="DIZ46" s="117"/>
      <c r="DJA46" s="117"/>
      <c r="DJB46" s="117"/>
      <c r="DJC46" s="117"/>
      <c r="DJD46" s="117"/>
      <c r="DJE46" s="117"/>
      <c r="DJF46" s="117"/>
      <c r="DJG46" s="117"/>
      <c r="DJH46" s="117"/>
      <c r="DJI46" s="117"/>
      <c r="DJJ46" s="117"/>
      <c r="DJK46" s="117"/>
      <c r="DJL46" s="117"/>
      <c r="DJM46" s="117"/>
      <c r="DJN46" s="117"/>
      <c r="DJO46" s="117"/>
      <c r="DJP46" s="117"/>
      <c r="DJQ46" s="117"/>
      <c r="DJR46" s="117"/>
      <c r="DJS46" s="117"/>
      <c r="DJT46" s="117"/>
      <c r="DJU46" s="117"/>
      <c r="DJV46" s="117"/>
      <c r="DJW46" s="117"/>
      <c r="DJX46" s="117"/>
      <c r="DJY46" s="117"/>
      <c r="DJZ46" s="117"/>
      <c r="DKA46" s="117"/>
      <c r="DKB46" s="117"/>
      <c r="DKC46" s="117"/>
      <c r="DKD46" s="117"/>
      <c r="DKE46" s="117"/>
      <c r="DKF46" s="117"/>
      <c r="DKG46" s="117"/>
      <c r="DKH46" s="117"/>
      <c r="DKI46" s="117"/>
      <c r="DKJ46" s="117"/>
      <c r="DKK46" s="117"/>
      <c r="DKL46" s="117"/>
      <c r="DKM46" s="117"/>
      <c r="DKN46" s="117"/>
      <c r="DKO46" s="117"/>
      <c r="DKP46" s="117"/>
      <c r="DKQ46" s="117"/>
      <c r="DKR46" s="117"/>
      <c r="DKS46" s="117"/>
      <c r="DKT46" s="117"/>
      <c r="DKU46" s="117"/>
      <c r="DKV46" s="117"/>
      <c r="DKW46" s="117"/>
      <c r="DKX46" s="117"/>
      <c r="DKY46" s="117"/>
      <c r="DKZ46" s="117"/>
      <c r="DLA46" s="117"/>
      <c r="DLB46" s="117"/>
      <c r="DLC46" s="117"/>
      <c r="DLD46" s="117"/>
      <c r="DLE46" s="117"/>
      <c r="DLF46" s="117"/>
      <c r="DLG46" s="117"/>
      <c r="DLH46" s="117"/>
      <c r="DLI46" s="117"/>
      <c r="DLJ46" s="117"/>
      <c r="DLK46" s="117"/>
      <c r="DLL46" s="117"/>
      <c r="DLM46" s="117"/>
      <c r="DLN46" s="117"/>
      <c r="DLO46" s="117"/>
      <c r="DLP46" s="117"/>
      <c r="DLQ46" s="117"/>
      <c r="DLR46" s="117"/>
      <c r="DLS46" s="117"/>
      <c r="DLT46" s="117"/>
      <c r="DLU46" s="117"/>
      <c r="DLV46" s="117"/>
      <c r="DLW46" s="117"/>
      <c r="DLX46" s="117"/>
      <c r="DLY46" s="117"/>
      <c r="DLZ46" s="117"/>
      <c r="DMA46" s="117"/>
      <c r="DMB46" s="117"/>
      <c r="DMC46" s="117"/>
      <c r="DMD46" s="117"/>
      <c r="DME46" s="117"/>
      <c r="DMF46" s="117"/>
      <c r="DMG46" s="117"/>
      <c r="DMH46" s="117"/>
      <c r="DMI46" s="117"/>
      <c r="DMJ46" s="117"/>
      <c r="DMK46" s="117"/>
      <c r="DML46" s="117"/>
      <c r="DMM46" s="117"/>
      <c r="DMN46" s="117"/>
      <c r="DMO46" s="117"/>
      <c r="DMP46" s="117"/>
      <c r="DMQ46" s="117"/>
      <c r="DMR46" s="117"/>
      <c r="DMS46" s="117"/>
      <c r="DMT46" s="117"/>
      <c r="DMU46" s="117"/>
      <c r="DMV46" s="117"/>
      <c r="DMW46" s="117"/>
      <c r="DMX46" s="117"/>
      <c r="DMY46" s="117"/>
      <c r="DMZ46" s="117"/>
      <c r="DNA46" s="117"/>
      <c r="DNB46" s="117"/>
      <c r="DNC46" s="117"/>
      <c r="DND46" s="117"/>
      <c r="DNE46" s="117"/>
      <c r="DNF46" s="117"/>
      <c r="DNG46" s="117"/>
      <c r="DNH46" s="117"/>
      <c r="DNI46" s="117"/>
      <c r="DNJ46" s="117"/>
      <c r="DNK46" s="117"/>
      <c r="DNL46" s="117"/>
      <c r="DNM46" s="117"/>
      <c r="DNN46" s="117"/>
      <c r="DNO46" s="117"/>
      <c r="DNP46" s="117"/>
      <c r="DNQ46" s="117"/>
      <c r="DNR46" s="117"/>
      <c r="DNS46" s="117"/>
      <c r="DNT46" s="117"/>
      <c r="DNU46" s="117"/>
      <c r="DNV46" s="117"/>
      <c r="DNW46" s="117"/>
      <c r="DNX46" s="117"/>
      <c r="DNY46" s="117"/>
      <c r="DNZ46" s="117"/>
      <c r="DOA46" s="117"/>
      <c r="DOB46" s="117"/>
      <c r="DOC46" s="117"/>
      <c r="DOD46" s="117"/>
      <c r="DOE46" s="117"/>
      <c r="DOF46" s="117"/>
      <c r="DOG46" s="117"/>
      <c r="DOH46" s="117"/>
      <c r="DOI46" s="117"/>
      <c r="DOJ46" s="117"/>
      <c r="DOK46" s="117"/>
      <c r="DOL46" s="117"/>
      <c r="DOM46" s="117"/>
      <c r="DON46" s="117"/>
      <c r="DOO46" s="117"/>
      <c r="DOP46" s="117"/>
      <c r="DOQ46" s="117"/>
      <c r="DOR46" s="117"/>
      <c r="DOS46" s="117"/>
      <c r="DOT46" s="117"/>
      <c r="DOU46" s="117"/>
      <c r="DOV46" s="117"/>
      <c r="DOW46" s="117"/>
      <c r="DOX46" s="117"/>
      <c r="DOY46" s="117"/>
      <c r="DOZ46" s="117"/>
      <c r="DPA46" s="117"/>
      <c r="DPB46" s="117"/>
      <c r="DPC46" s="117"/>
      <c r="DPD46" s="117"/>
      <c r="DPE46" s="117"/>
      <c r="DPF46" s="117"/>
      <c r="DPG46" s="117"/>
      <c r="DPH46" s="117"/>
      <c r="DPI46" s="117"/>
      <c r="DPJ46" s="117"/>
      <c r="DPK46" s="117"/>
      <c r="DPL46" s="117"/>
      <c r="DPM46" s="117"/>
      <c r="DPN46" s="117"/>
      <c r="DPO46" s="117"/>
      <c r="DPP46" s="117"/>
      <c r="DPQ46" s="117"/>
      <c r="DPR46" s="117"/>
      <c r="DPS46" s="117"/>
      <c r="DPT46" s="117"/>
      <c r="DPU46" s="117"/>
      <c r="DPV46" s="117"/>
      <c r="DPW46" s="117"/>
      <c r="DPX46" s="117"/>
      <c r="DPY46" s="117"/>
      <c r="DPZ46" s="117"/>
      <c r="DQA46" s="117"/>
      <c r="DQB46" s="117"/>
      <c r="DQC46" s="117"/>
      <c r="DQD46" s="117"/>
      <c r="DQE46" s="117"/>
      <c r="DQF46" s="117"/>
      <c r="DQG46" s="117"/>
      <c r="DQH46" s="117"/>
      <c r="DQI46" s="117"/>
      <c r="DQJ46" s="117"/>
      <c r="DQK46" s="117"/>
      <c r="DQL46" s="117"/>
      <c r="DQM46" s="117"/>
      <c r="DQN46" s="117"/>
      <c r="DQO46" s="117"/>
      <c r="DQP46" s="117"/>
      <c r="DQQ46" s="117"/>
      <c r="DQR46" s="117"/>
      <c r="DQS46" s="117"/>
      <c r="DQT46" s="117"/>
      <c r="DQU46" s="117"/>
      <c r="DQV46" s="117"/>
      <c r="DQW46" s="117"/>
      <c r="DQX46" s="117"/>
      <c r="DQY46" s="117"/>
      <c r="DQZ46" s="117"/>
      <c r="DRA46" s="117"/>
      <c r="DRB46" s="117"/>
      <c r="DRC46" s="117"/>
      <c r="DRD46" s="117"/>
      <c r="DRE46" s="117"/>
      <c r="DRF46" s="117"/>
      <c r="DRG46" s="117"/>
      <c r="DRH46" s="117"/>
      <c r="DRI46" s="117"/>
      <c r="DRJ46" s="117"/>
      <c r="DRK46" s="117"/>
      <c r="DRL46" s="117"/>
      <c r="DRM46" s="117"/>
      <c r="DRN46" s="117"/>
      <c r="DRO46" s="117"/>
      <c r="DRP46" s="117"/>
      <c r="DRQ46" s="117"/>
      <c r="DRR46" s="117"/>
      <c r="DRS46" s="117"/>
      <c r="DRT46" s="117"/>
      <c r="DRU46" s="117"/>
      <c r="DRV46" s="117"/>
      <c r="DRW46" s="117"/>
      <c r="DRX46" s="117"/>
      <c r="DRY46" s="117"/>
      <c r="DRZ46" s="117"/>
      <c r="DSA46" s="117"/>
      <c r="DSB46" s="117"/>
      <c r="DSC46" s="117"/>
      <c r="DSD46" s="117"/>
      <c r="DSE46" s="117"/>
      <c r="DSF46" s="117"/>
      <c r="DSG46" s="117"/>
      <c r="DSH46" s="117"/>
      <c r="DSI46" s="117"/>
      <c r="DSJ46" s="117"/>
      <c r="DSK46" s="117"/>
      <c r="DSL46" s="117"/>
      <c r="DSM46" s="117"/>
      <c r="DSN46" s="117"/>
      <c r="DSO46" s="117"/>
      <c r="DSP46" s="117"/>
      <c r="DSQ46" s="117"/>
      <c r="DSR46" s="117"/>
      <c r="DSS46" s="117"/>
      <c r="DST46" s="117"/>
      <c r="DSU46" s="117"/>
      <c r="DSV46" s="117"/>
      <c r="DSW46" s="117"/>
      <c r="DSX46" s="117"/>
      <c r="DSY46" s="117"/>
      <c r="DSZ46" s="117"/>
      <c r="DTA46" s="117"/>
      <c r="DTB46" s="117"/>
      <c r="DTC46" s="117"/>
      <c r="DTD46" s="117"/>
      <c r="DTE46" s="117"/>
      <c r="DTF46" s="117"/>
      <c r="DTG46" s="117"/>
      <c r="DTH46" s="117"/>
      <c r="DTI46" s="117"/>
      <c r="DTJ46" s="117"/>
      <c r="DTK46" s="117"/>
      <c r="DTL46" s="117"/>
      <c r="DTM46" s="117"/>
      <c r="DTN46" s="117"/>
      <c r="DTO46" s="117"/>
      <c r="DTP46" s="117"/>
      <c r="DTQ46" s="117"/>
      <c r="DTR46" s="117"/>
      <c r="DTS46" s="117"/>
      <c r="DTT46" s="117"/>
      <c r="DTU46" s="117"/>
      <c r="DTV46" s="117"/>
      <c r="DTW46" s="117"/>
      <c r="DTX46" s="117"/>
      <c r="DTY46" s="117"/>
      <c r="DTZ46" s="117"/>
      <c r="DUA46" s="117"/>
      <c r="DUB46" s="117"/>
      <c r="DUC46" s="117"/>
      <c r="DUD46" s="117"/>
      <c r="DUE46" s="117"/>
      <c r="DUF46" s="117"/>
      <c r="DUG46" s="117"/>
      <c r="DUH46" s="117"/>
      <c r="DUI46" s="117"/>
      <c r="DUJ46" s="117"/>
      <c r="DUK46" s="117"/>
      <c r="DUL46" s="117"/>
      <c r="DUM46" s="117"/>
      <c r="DUN46" s="117"/>
      <c r="DUO46" s="117"/>
      <c r="DUP46" s="117"/>
      <c r="DUQ46" s="117"/>
      <c r="DUR46" s="117"/>
      <c r="DUS46" s="117"/>
      <c r="DUT46" s="117"/>
      <c r="DUU46" s="117"/>
      <c r="DUV46" s="117"/>
      <c r="DUW46" s="117"/>
      <c r="DUX46" s="117"/>
      <c r="DUY46" s="117"/>
      <c r="DUZ46" s="117"/>
      <c r="DVA46" s="117"/>
      <c r="DVB46" s="117"/>
      <c r="DVC46" s="117"/>
      <c r="DVD46" s="117"/>
      <c r="DVE46" s="117"/>
      <c r="DVF46" s="117"/>
      <c r="DVG46" s="117"/>
      <c r="DVH46" s="117"/>
      <c r="DVI46" s="117"/>
      <c r="DVJ46" s="117"/>
      <c r="DVK46" s="117"/>
      <c r="DVL46" s="117"/>
      <c r="DVM46" s="117"/>
      <c r="DVN46" s="117"/>
      <c r="DVO46" s="117"/>
      <c r="DVP46" s="117"/>
      <c r="DVQ46" s="117"/>
      <c r="DVR46" s="117"/>
      <c r="DVS46" s="117"/>
      <c r="DVT46" s="117"/>
      <c r="DVU46" s="117"/>
      <c r="DVV46" s="117"/>
      <c r="DVW46" s="117"/>
      <c r="DVX46" s="117"/>
      <c r="DVY46" s="117"/>
      <c r="DVZ46" s="117"/>
      <c r="DWA46" s="117"/>
      <c r="DWB46" s="117"/>
      <c r="DWC46" s="117"/>
      <c r="DWD46" s="117"/>
      <c r="DWE46" s="117"/>
      <c r="DWF46" s="117"/>
      <c r="DWG46" s="117"/>
      <c r="DWH46" s="117"/>
      <c r="DWI46" s="117"/>
      <c r="DWJ46" s="117"/>
      <c r="DWK46" s="117"/>
      <c r="DWL46" s="117"/>
      <c r="DWM46" s="117"/>
      <c r="DWN46" s="117"/>
      <c r="DWO46" s="117"/>
      <c r="DWP46" s="117"/>
      <c r="DWQ46" s="117"/>
      <c r="DWR46" s="117"/>
      <c r="DWS46" s="117"/>
      <c r="DWT46" s="117"/>
      <c r="DWU46" s="117"/>
      <c r="DWV46" s="117"/>
      <c r="DWW46" s="117"/>
      <c r="DWX46" s="117"/>
      <c r="DWY46" s="117"/>
      <c r="DWZ46" s="117"/>
      <c r="DXA46" s="117"/>
      <c r="DXB46" s="117"/>
      <c r="DXC46" s="117"/>
      <c r="DXD46" s="117"/>
      <c r="DXE46" s="117"/>
      <c r="DXF46" s="117"/>
      <c r="DXG46" s="117"/>
      <c r="DXH46" s="117"/>
      <c r="DXI46" s="117"/>
      <c r="DXJ46" s="117"/>
      <c r="DXK46" s="117"/>
      <c r="DXL46" s="117"/>
      <c r="DXM46" s="117"/>
      <c r="DXN46" s="117"/>
      <c r="DXO46" s="117"/>
      <c r="DXP46" s="117"/>
      <c r="DXQ46" s="117"/>
      <c r="DXR46" s="117"/>
      <c r="DXS46" s="117"/>
      <c r="DXT46" s="117"/>
      <c r="DXU46" s="117"/>
      <c r="DXV46" s="117"/>
      <c r="DXW46" s="117"/>
      <c r="DXX46" s="117"/>
      <c r="DXY46" s="117"/>
      <c r="DXZ46" s="117"/>
      <c r="DYA46" s="117"/>
      <c r="DYB46" s="117"/>
      <c r="DYC46" s="117"/>
      <c r="DYD46" s="117"/>
      <c r="DYE46" s="117"/>
      <c r="DYF46" s="117"/>
      <c r="DYG46" s="117"/>
      <c r="DYH46" s="117"/>
      <c r="DYI46" s="117"/>
      <c r="DYJ46" s="117"/>
      <c r="DYK46" s="117"/>
      <c r="DYL46" s="117"/>
      <c r="DYM46" s="117"/>
      <c r="DYN46" s="117"/>
      <c r="DYO46" s="117"/>
      <c r="DYP46" s="117"/>
      <c r="DYQ46" s="117"/>
      <c r="DYR46" s="117"/>
      <c r="DYS46" s="117"/>
      <c r="DYT46" s="117"/>
      <c r="DYU46" s="117"/>
      <c r="DYV46" s="117"/>
      <c r="DYW46" s="117"/>
      <c r="DYX46" s="117"/>
      <c r="DYY46" s="117"/>
      <c r="DYZ46" s="117"/>
      <c r="DZA46" s="117"/>
      <c r="DZB46" s="117"/>
      <c r="DZC46" s="117"/>
      <c r="DZD46" s="117"/>
      <c r="DZE46" s="117"/>
      <c r="DZF46" s="117"/>
      <c r="DZG46" s="117"/>
      <c r="DZH46" s="117"/>
      <c r="DZI46" s="117"/>
      <c r="DZJ46" s="117"/>
      <c r="DZK46" s="117"/>
      <c r="DZL46" s="117"/>
      <c r="DZM46" s="117"/>
      <c r="DZN46" s="117"/>
      <c r="DZO46" s="117"/>
      <c r="DZP46" s="117"/>
      <c r="DZQ46" s="117"/>
      <c r="DZR46" s="117"/>
      <c r="DZS46" s="117"/>
      <c r="DZT46" s="117"/>
      <c r="DZU46" s="117"/>
      <c r="DZV46" s="117"/>
      <c r="DZW46" s="117"/>
      <c r="DZX46" s="117"/>
      <c r="DZY46" s="117"/>
      <c r="DZZ46" s="117"/>
      <c r="EAA46" s="117"/>
      <c r="EAB46" s="117"/>
      <c r="EAC46" s="117"/>
      <c r="EAD46" s="117"/>
      <c r="EAE46" s="117"/>
      <c r="EAF46" s="117"/>
      <c r="EAG46" s="117"/>
      <c r="EAH46" s="117"/>
      <c r="EAI46" s="117"/>
      <c r="EAJ46" s="117"/>
      <c r="EAK46" s="117"/>
      <c r="EAL46" s="117"/>
      <c r="EAM46" s="117"/>
      <c r="EAN46" s="117"/>
      <c r="EAO46" s="117"/>
      <c r="EAP46" s="117"/>
      <c r="EAQ46" s="117"/>
      <c r="EAR46" s="117"/>
      <c r="EAS46" s="117"/>
      <c r="EAT46" s="117"/>
      <c r="EAU46" s="117"/>
      <c r="EAV46" s="117"/>
      <c r="EAW46" s="117"/>
      <c r="EAX46" s="117"/>
      <c r="EAY46" s="117"/>
      <c r="EAZ46" s="117"/>
      <c r="EBA46" s="117"/>
      <c r="EBB46" s="117"/>
      <c r="EBC46" s="117"/>
      <c r="EBD46" s="117"/>
      <c r="EBE46" s="117"/>
      <c r="EBF46" s="117"/>
      <c r="EBG46" s="117"/>
      <c r="EBH46" s="117"/>
      <c r="EBI46" s="117"/>
      <c r="EBJ46" s="117"/>
      <c r="EBK46" s="117"/>
      <c r="EBL46" s="117"/>
      <c r="EBM46" s="117"/>
      <c r="EBN46" s="117"/>
      <c r="EBO46" s="117"/>
      <c r="EBP46" s="117"/>
      <c r="EBQ46" s="117"/>
      <c r="EBR46" s="117"/>
      <c r="EBS46" s="117"/>
      <c r="EBT46" s="117"/>
      <c r="EBU46" s="117"/>
      <c r="EBV46" s="117"/>
      <c r="EBW46" s="117"/>
      <c r="EBX46" s="117"/>
      <c r="EBY46" s="117"/>
      <c r="EBZ46" s="117"/>
      <c r="ECA46" s="117"/>
      <c r="ECB46" s="117"/>
      <c r="ECC46" s="117"/>
      <c r="ECD46" s="117"/>
      <c r="ECE46" s="117"/>
      <c r="ECF46" s="117"/>
      <c r="ECG46" s="117"/>
      <c r="ECH46" s="117"/>
      <c r="ECI46" s="117"/>
      <c r="ECJ46" s="117"/>
      <c r="ECK46" s="117"/>
      <c r="ECL46" s="117"/>
      <c r="ECM46" s="117"/>
      <c r="ECN46" s="117"/>
      <c r="ECO46" s="117"/>
      <c r="ECP46" s="117"/>
      <c r="ECQ46" s="117"/>
      <c r="ECR46" s="117"/>
      <c r="ECS46" s="117"/>
      <c r="ECT46" s="117"/>
      <c r="ECU46" s="117"/>
      <c r="ECV46" s="117"/>
      <c r="ECW46" s="117"/>
      <c r="ECX46" s="117"/>
      <c r="ECY46" s="117"/>
      <c r="ECZ46" s="117"/>
      <c r="EDA46" s="117"/>
      <c r="EDB46" s="117"/>
      <c r="EDC46" s="117"/>
      <c r="EDD46" s="117"/>
      <c r="EDE46" s="117"/>
      <c r="EDF46" s="117"/>
      <c r="EDG46" s="117"/>
      <c r="EDH46" s="117"/>
      <c r="EDI46" s="117"/>
      <c r="EDJ46" s="117"/>
      <c r="EDK46" s="117"/>
      <c r="EDL46" s="117"/>
      <c r="EDM46" s="117"/>
      <c r="EDN46" s="117"/>
      <c r="EDO46" s="117"/>
      <c r="EDP46" s="117"/>
      <c r="EDQ46" s="117"/>
      <c r="EDR46" s="117"/>
      <c r="EDS46" s="117"/>
      <c r="EDT46" s="117"/>
      <c r="EDU46" s="117"/>
      <c r="EDV46" s="117"/>
      <c r="EDW46" s="117"/>
      <c r="EDX46" s="117"/>
      <c r="EDY46" s="117"/>
      <c r="EDZ46" s="117"/>
      <c r="EEA46" s="117"/>
      <c r="EEB46" s="117"/>
      <c r="EEC46" s="117"/>
      <c r="EED46" s="117"/>
      <c r="EEE46" s="117"/>
      <c r="EEF46" s="117"/>
      <c r="EEG46" s="117"/>
      <c r="EEH46" s="117"/>
      <c r="EEI46" s="117"/>
      <c r="EEJ46" s="117"/>
      <c r="EEK46" s="117"/>
      <c r="EEL46" s="117"/>
      <c r="EEM46" s="117"/>
      <c r="EEN46" s="117"/>
      <c r="EEO46" s="117"/>
      <c r="EEP46" s="117"/>
      <c r="EEQ46" s="117"/>
      <c r="EER46" s="117"/>
      <c r="EES46" s="117"/>
      <c r="EET46" s="117"/>
      <c r="EEU46" s="117"/>
      <c r="EEV46" s="117"/>
      <c r="EEW46" s="117"/>
      <c r="EEX46" s="117"/>
      <c r="EEY46" s="117"/>
      <c r="EEZ46" s="117"/>
      <c r="EFA46" s="117"/>
      <c r="EFB46" s="117"/>
      <c r="EFC46" s="117"/>
      <c r="EFD46" s="117"/>
      <c r="EFE46" s="117"/>
      <c r="EFF46" s="117"/>
      <c r="EFG46" s="117"/>
      <c r="EFH46" s="117"/>
      <c r="EFI46" s="117"/>
      <c r="EFJ46" s="117"/>
      <c r="EFK46" s="117"/>
      <c r="EFL46" s="117"/>
      <c r="EFM46" s="117"/>
      <c r="EFN46" s="117"/>
      <c r="EFO46" s="117"/>
      <c r="EFP46" s="117"/>
      <c r="EFQ46" s="117"/>
      <c r="EFR46" s="117"/>
      <c r="EFS46" s="117"/>
      <c r="EFT46" s="117"/>
      <c r="EFU46" s="117"/>
      <c r="EFV46" s="117"/>
      <c r="EFW46" s="117"/>
      <c r="EFX46" s="117"/>
      <c r="EFY46" s="117"/>
      <c r="EFZ46" s="117"/>
      <c r="EGA46" s="117"/>
      <c r="EGB46" s="117"/>
      <c r="EGC46" s="117"/>
      <c r="EGD46" s="117"/>
      <c r="EGE46" s="117"/>
      <c r="EGF46" s="117"/>
      <c r="EGG46" s="117"/>
      <c r="EGH46" s="117"/>
      <c r="EGI46" s="117"/>
      <c r="EGJ46" s="117"/>
      <c r="EGK46" s="117"/>
      <c r="EGL46" s="117"/>
      <c r="EGM46" s="117"/>
      <c r="EGN46" s="117"/>
      <c r="EGO46" s="117"/>
      <c r="EGP46" s="117"/>
      <c r="EGQ46" s="117"/>
      <c r="EGR46" s="117"/>
      <c r="EGS46" s="117"/>
      <c r="EGT46" s="117"/>
      <c r="EGU46" s="117"/>
      <c r="EGV46" s="117"/>
      <c r="EGW46" s="117"/>
      <c r="EGX46" s="117"/>
      <c r="EGY46" s="117"/>
      <c r="EGZ46" s="117"/>
      <c r="EHA46" s="117"/>
      <c r="EHB46" s="117"/>
      <c r="EHC46" s="117"/>
      <c r="EHD46" s="117"/>
      <c r="EHE46" s="117"/>
      <c r="EHF46" s="117"/>
      <c r="EHG46" s="117"/>
      <c r="EHH46" s="117"/>
      <c r="EHI46" s="117"/>
      <c r="EHJ46" s="117"/>
      <c r="EHK46" s="117"/>
      <c r="EHL46" s="117"/>
      <c r="EHM46" s="117"/>
      <c r="EHN46" s="117"/>
      <c r="EHO46" s="117"/>
      <c r="EHP46" s="117"/>
      <c r="EHQ46" s="117"/>
      <c r="EHR46" s="117"/>
      <c r="EHS46" s="117"/>
      <c r="EHT46" s="117"/>
      <c r="EHU46" s="117"/>
      <c r="EHV46" s="117"/>
      <c r="EHW46" s="117"/>
      <c r="EHX46" s="117"/>
      <c r="EHY46" s="117"/>
      <c r="EHZ46" s="117"/>
      <c r="EIA46" s="117"/>
      <c r="EIB46" s="117"/>
      <c r="EIC46" s="117"/>
      <c r="EID46" s="117"/>
      <c r="EIE46" s="117"/>
      <c r="EIF46" s="117"/>
      <c r="EIG46" s="117"/>
      <c r="EIH46" s="117"/>
      <c r="EII46" s="117"/>
      <c r="EIJ46" s="117"/>
      <c r="EIK46" s="117"/>
      <c r="EIL46" s="117"/>
      <c r="EIM46" s="117"/>
      <c r="EIN46" s="117"/>
      <c r="EIO46" s="117"/>
      <c r="EIP46" s="117"/>
      <c r="EIQ46" s="117"/>
      <c r="EIR46" s="117"/>
      <c r="EIS46" s="117"/>
      <c r="EIT46" s="117"/>
      <c r="EIU46" s="117"/>
      <c r="EIV46" s="117"/>
      <c r="EIW46" s="117"/>
      <c r="EIX46" s="117"/>
      <c r="EIY46" s="117"/>
      <c r="EIZ46" s="117"/>
      <c r="EJA46" s="117"/>
      <c r="EJB46" s="117"/>
      <c r="EJC46" s="117"/>
      <c r="EJD46" s="117"/>
      <c r="EJE46" s="117"/>
      <c r="EJF46" s="117"/>
      <c r="EJG46" s="117"/>
      <c r="EJH46" s="117"/>
      <c r="EJI46" s="117"/>
      <c r="EJJ46" s="117"/>
      <c r="EJK46" s="117"/>
      <c r="EJL46" s="117"/>
      <c r="EJM46" s="117"/>
      <c r="EJN46" s="117"/>
      <c r="EJO46" s="117"/>
      <c r="EJP46" s="117"/>
      <c r="EJQ46" s="117"/>
      <c r="EJR46" s="117"/>
      <c r="EJS46" s="117"/>
      <c r="EJT46" s="117"/>
      <c r="EJU46" s="117"/>
      <c r="EJV46" s="117"/>
      <c r="EJW46" s="117"/>
      <c r="EJX46" s="117"/>
      <c r="EJY46" s="117"/>
      <c r="EJZ46" s="117"/>
      <c r="EKA46" s="117"/>
      <c r="EKB46" s="117"/>
      <c r="EKC46" s="117"/>
      <c r="EKD46" s="117"/>
      <c r="EKE46" s="117"/>
      <c r="EKF46" s="117"/>
      <c r="EKG46" s="117"/>
      <c r="EKH46" s="117"/>
      <c r="EKI46" s="117"/>
      <c r="EKJ46" s="117"/>
      <c r="EKK46" s="117"/>
      <c r="EKL46" s="117"/>
      <c r="EKM46" s="117"/>
      <c r="EKN46" s="117"/>
      <c r="EKO46" s="117"/>
      <c r="EKP46" s="117"/>
      <c r="EKQ46" s="117"/>
      <c r="EKR46" s="117"/>
      <c r="EKS46" s="117"/>
      <c r="EKT46" s="117"/>
      <c r="EKU46" s="117"/>
      <c r="EKV46" s="117"/>
      <c r="EKW46" s="117"/>
      <c r="EKX46" s="117"/>
      <c r="EKY46" s="117"/>
      <c r="EKZ46" s="117"/>
      <c r="ELA46" s="117"/>
      <c r="ELB46" s="117"/>
      <c r="ELC46" s="117"/>
      <c r="ELD46" s="117"/>
      <c r="ELE46" s="117"/>
      <c r="ELF46" s="117"/>
      <c r="ELG46" s="117"/>
      <c r="ELH46" s="117"/>
      <c r="ELI46" s="117"/>
      <c r="ELJ46" s="117"/>
      <c r="ELK46" s="117"/>
      <c r="ELL46" s="117"/>
      <c r="ELM46" s="117"/>
      <c r="ELN46" s="117"/>
      <c r="ELO46" s="117"/>
      <c r="ELP46" s="117"/>
      <c r="ELQ46" s="117"/>
      <c r="ELR46" s="117"/>
      <c r="ELS46" s="117"/>
      <c r="ELT46" s="117"/>
      <c r="ELU46" s="117"/>
      <c r="ELV46" s="117"/>
      <c r="ELW46" s="117"/>
      <c r="ELX46" s="117"/>
      <c r="ELY46" s="117"/>
      <c r="ELZ46" s="117"/>
      <c r="EMA46" s="117"/>
      <c r="EMB46" s="117"/>
      <c r="EMC46" s="117"/>
      <c r="EMD46" s="117"/>
      <c r="EME46" s="117"/>
      <c r="EMF46" s="117"/>
      <c r="EMG46" s="117"/>
      <c r="EMH46" s="117"/>
      <c r="EMI46" s="117"/>
      <c r="EMJ46" s="117"/>
      <c r="EMK46" s="117"/>
      <c r="EML46" s="117"/>
      <c r="EMM46" s="117"/>
      <c r="EMN46" s="117"/>
      <c r="EMO46" s="117"/>
      <c r="EMP46" s="117"/>
      <c r="EMQ46" s="117"/>
      <c r="EMR46" s="117"/>
      <c r="EMS46" s="117"/>
      <c r="EMT46" s="117"/>
      <c r="EMU46" s="117"/>
      <c r="EMV46" s="117"/>
      <c r="EMW46" s="117"/>
      <c r="EMX46" s="117"/>
      <c r="EMY46" s="117"/>
      <c r="EMZ46" s="117"/>
      <c r="ENA46" s="117"/>
      <c r="ENB46" s="117"/>
      <c r="ENC46" s="117"/>
      <c r="END46" s="117"/>
      <c r="ENE46" s="117"/>
      <c r="ENF46" s="117"/>
      <c r="ENG46" s="117"/>
      <c r="ENH46" s="117"/>
      <c r="ENI46" s="117"/>
      <c r="ENJ46" s="117"/>
      <c r="ENK46" s="117"/>
      <c r="ENL46" s="117"/>
      <c r="ENM46" s="117"/>
      <c r="ENN46" s="117"/>
      <c r="ENO46" s="117"/>
      <c r="ENP46" s="117"/>
      <c r="ENQ46" s="117"/>
      <c r="ENR46" s="117"/>
      <c r="ENS46" s="117"/>
      <c r="ENT46" s="117"/>
      <c r="ENU46" s="117"/>
      <c r="ENV46" s="117"/>
      <c r="ENW46" s="117"/>
      <c r="ENX46" s="117"/>
      <c r="ENY46" s="117"/>
      <c r="ENZ46" s="117"/>
      <c r="EOA46" s="117"/>
      <c r="EOB46" s="117"/>
      <c r="EOC46" s="117"/>
      <c r="EOD46" s="117"/>
      <c r="EOE46" s="117"/>
      <c r="EOF46" s="117"/>
      <c r="EOG46" s="117"/>
      <c r="EOH46" s="117"/>
      <c r="EOI46" s="117"/>
      <c r="EOJ46" s="117"/>
      <c r="EOK46" s="117"/>
      <c r="EOL46" s="117"/>
      <c r="EOM46" s="117"/>
      <c r="EON46" s="117"/>
      <c r="EOO46" s="117"/>
      <c r="EOP46" s="117"/>
      <c r="EOQ46" s="117"/>
      <c r="EOR46" s="117"/>
      <c r="EOS46" s="117"/>
      <c r="EOT46" s="117"/>
      <c r="EOU46" s="117"/>
      <c r="EOV46" s="117"/>
      <c r="EOW46" s="117"/>
      <c r="EOX46" s="117"/>
      <c r="EOY46" s="117"/>
      <c r="EOZ46" s="117"/>
      <c r="EPA46" s="117"/>
      <c r="EPB46" s="117"/>
      <c r="EPC46" s="117"/>
      <c r="EPD46" s="117"/>
      <c r="EPE46" s="117"/>
      <c r="EPF46" s="117"/>
      <c r="EPG46" s="117"/>
      <c r="EPH46" s="117"/>
      <c r="EPI46" s="117"/>
      <c r="EPJ46" s="117"/>
      <c r="EPK46" s="117"/>
      <c r="EPL46" s="117"/>
      <c r="EPM46" s="117"/>
      <c r="EPN46" s="117"/>
      <c r="EPO46" s="117"/>
      <c r="EPP46" s="117"/>
      <c r="EPQ46" s="117"/>
      <c r="EPR46" s="117"/>
      <c r="EPS46" s="117"/>
      <c r="EPT46" s="117"/>
      <c r="EPU46" s="117"/>
      <c r="EPV46" s="117"/>
      <c r="EPW46" s="117"/>
      <c r="EPX46" s="117"/>
      <c r="EPY46" s="117"/>
      <c r="EPZ46" s="117"/>
      <c r="EQA46" s="117"/>
      <c r="EQB46" s="117"/>
      <c r="EQC46" s="117"/>
      <c r="EQD46" s="117"/>
      <c r="EQE46" s="117"/>
      <c r="EQF46" s="117"/>
      <c r="EQG46" s="117"/>
      <c r="EQH46" s="117"/>
      <c r="EQI46" s="117"/>
      <c r="EQJ46" s="117"/>
      <c r="EQK46" s="117"/>
      <c r="EQL46" s="117"/>
      <c r="EQM46" s="117"/>
      <c r="EQN46" s="117"/>
      <c r="EQO46" s="117"/>
      <c r="EQP46" s="117"/>
      <c r="EQQ46" s="117"/>
      <c r="EQR46" s="117"/>
      <c r="EQS46" s="117"/>
      <c r="EQT46" s="117"/>
      <c r="EQU46" s="117"/>
      <c r="EQV46" s="117"/>
      <c r="EQW46" s="117"/>
      <c r="EQX46" s="117"/>
      <c r="EQY46" s="117"/>
      <c r="EQZ46" s="117"/>
      <c r="ERA46" s="117"/>
      <c r="ERB46" s="117"/>
      <c r="ERC46" s="117"/>
      <c r="ERD46" s="117"/>
      <c r="ERE46" s="117"/>
      <c r="ERF46" s="117"/>
      <c r="ERG46" s="117"/>
      <c r="ERH46" s="117"/>
      <c r="ERI46" s="117"/>
      <c r="ERJ46" s="117"/>
      <c r="ERK46" s="117"/>
      <c r="ERL46" s="117"/>
      <c r="ERM46" s="117"/>
      <c r="ERN46" s="117"/>
      <c r="ERO46" s="117"/>
      <c r="ERP46" s="117"/>
      <c r="ERQ46" s="117"/>
      <c r="ERR46" s="117"/>
      <c r="ERS46" s="117"/>
      <c r="ERT46" s="117"/>
      <c r="ERU46" s="117"/>
      <c r="ERV46" s="117"/>
      <c r="ERW46" s="117"/>
      <c r="ERX46" s="117"/>
      <c r="ERY46" s="117"/>
      <c r="ERZ46" s="117"/>
      <c r="ESA46" s="117"/>
      <c r="ESB46" s="117"/>
      <c r="ESC46" s="117"/>
      <c r="ESD46" s="117"/>
      <c r="ESE46" s="117"/>
      <c r="ESF46" s="117"/>
      <c r="ESG46" s="117"/>
      <c r="ESH46" s="117"/>
      <c r="ESI46" s="117"/>
      <c r="ESJ46" s="117"/>
      <c r="ESK46" s="117"/>
      <c r="ESL46" s="117"/>
      <c r="ESM46" s="117"/>
      <c r="ESN46" s="117"/>
      <c r="ESO46" s="117"/>
      <c r="ESP46" s="117"/>
      <c r="ESQ46" s="117"/>
      <c r="ESR46" s="117"/>
      <c r="ESS46" s="117"/>
      <c r="EST46" s="117"/>
      <c r="ESU46" s="117"/>
      <c r="ESV46" s="117"/>
      <c r="ESW46" s="117"/>
      <c r="ESX46" s="117"/>
      <c r="ESY46" s="117"/>
      <c r="ESZ46" s="117"/>
      <c r="ETA46" s="117"/>
      <c r="ETB46" s="117"/>
      <c r="ETC46" s="117"/>
      <c r="ETD46" s="117"/>
      <c r="ETE46" s="117"/>
      <c r="ETF46" s="117"/>
      <c r="ETG46" s="117"/>
      <c r="ETH46" s="117"/>
      <c r="ETI46" s="117"/>
      <c r="ETJ46" s="117"/>
      <c r="ETK46" s="117"/>
      <c r="ETL46" s="117"/>
      <c r="ETM46" s="117"/>
      <c r="ETN46" s="117"/>
      <c r="ETO46" s="117"/>
      <c r="ETP46" s="117"/>
      <c r="ETQ46" s="117"/>
      <c r="ETR46" s="117"/>
      <c r="ETS46" s="117"/>
      <c r="ETT46" s="117"/>
      <c r="ETU46" s="117"/>
      <c r="ETV46" s="117"/>
      <c r="ETW46" s="117"/>
      <c r="ETX46" s="117"/>
      <c r="ETY46" s="117"/>
      <c r="ETZ46" s="117"/>
      <c r="EUA46" s="117"/>
      <c r="EUB46" s="117"/>
      <c r="EUC46" s="117"/>
      <c r="EUD46" s="117"/>
      <c r="EUE46" s="117"/>
      <c r="EUF46" s="117"/>
      <c r="EUG46" s="117"/>
      <c r="EUH46" s="117"/>
      <c r="EUI46" s="117"/>
      <c r="EUJ46" s="117"/>
      <c r="EUK46" s="117"/>
      <c r="EUL46" s="117"/>
      <c r="EUM46" s="117"/>
      <c r="EUN46" s="117"/>
      <c r="EUO46" s="117"/>
      <c r="EUP46" s="117"/>
      <c r="EUQ46" s="117"/>
      <c r="EUR46" s="117"/>
      <c r="EUS46" s="117"/>
      <c r="EUT46" s="117"/>
      <c r="EUU46" s="117"/>
      <c r="EUV46" s="117"/>
      <c r="EUW46" s="117"/>
      <c r="EUX46" s="117"/>
      <c r="EUY46" s="117"/>
      <c r="EUZ46" s="117"/>
      <c r="EVA46" s="117"/>
      <c r="EVB46" s="117"/>
      <c r="EVC46" s="117"/>
      <c r="EVD46" s="117"/>
      <c r="EVE46" s="117"/>
      <c r="EVF46" s="117"/>
      <c r="EVG46" s="117"/>
      <c r="EVH46" s="117"/>
      <c r="EVI46" s="117"/>
      <c r="EVJ46" s="117"/>
      <c r="EVK46" s="117"/>
      <c r="EVL46" s="117"/>
      <c r="EVM46" s="117"/>
      <c r="EVN46" s="117"/>
      <c r="EVO46" s="117"/>
      <c r="EVP46" s="117"/>
      <c r="EVQ46" s="117"/>
      <c r="EVR46" s="117"/>
      <c r="EVS46" s="117"/>
      <c r="EVT46" s="117"/>
      <c r="EVU46" s="117"/>
      <c r="EVV46" s="117"/>
      <c r="EVW46" s="117"/>
      <c r="EVX46" s="117"/>
      <c r="EVY46" s="117"/>
      <c r="EVZ46" s="117"/>
      <c r="EWA46" s="117"/>
      <c r="EWB46" s="117"/>
      <c r="EWC46" s="117"/>
      <c r="EWD46" s="117"/>
      <c r="EWE46" s="117"/>
      <c r="EWF46" s="117"/>
      <c r="EWG46" s="117"/>
      <c r="EWH46" s="117"/>
      <c r="EWI46" s="117"/>
      <c r="EWJ46" s="117"/>
      <c r="EWK46" s="117"/>
      <c r="EWL46" s="117"/>
      <c r="EWM46" s="117"/>
      <c r="EWN46" s="117"/>
      <c r="EWO46" s="117"/>
      <c r="EWP46" s="117"/>
      <c r="EWQ46" s="117"/>
      <c r="EWR46" s="117"/>
      <c r="EWS46" s="117"/>
      <c r="EWT46" s="117"/>
      <c r="EWU46" s="117"/>
      <c r="EWV46" s="117"/>
      <c r="EWW46" s="117"/>
      <c r="EWX46" s="117"/>
      <c r="EWY46" s="117"/>
      <c r="EWZ46" s="117"/>
      <c r="EXA46" s="117"/>
      <c r="EXB46" s="117"/>
      <c r="EXC46" s="117"/>
      <c r="EXD46" s="117"/>
      <c r="EXE46" s="117"/>
      <c r="EXF46" s="117"/>
      <c r="EXG46" s="117"/>
      <c r="EXH46" s="117"/>
      <c r="EXI46" s="117"/>
      <c r="EXJ46" s="117"/>
      <c r="EXK46" s="117"/>
      <c r="EXL46" s="117"/>
      <c r="EXM46" s="117"/>
      <c r="EXN46" s="117"/>
      <c r="EXO46" s="117"/>
      <c r="EXP46" s="117"/>
      <c r="EXQ46" s="117"/>
      <c r="EXR46" s="117"/>
      <c r="EXS46" s="117"/>
      <c r="EXT46" s="117"/>
      <c r="EXU46" s="117"/>
      <c r="EXV46" s="117"/>
      <c r="EXW46" s="117"/>
      <c r="EXX46" s="117"/>
      <c r="EXY46" s="117"/>
      <c r="EXZ46" s="117"/>
      <c r="EYA46" s="117"/>
      <c r="EYB46" s="117"/>
      <c r="EYC46" s="117"/>
      <c r="EYD46" s="117"/>
      <c r="EYE46" s="117"/>
      <c r="EYF46" s="117"/>
      <c r="EYG46" s="117"/>
      <c r="EYH46" s="117"/>
      <c r="EYI46" s="117"/>
      <c r="EYJ46" s="117"/>
      <c r="EYK46" s="117"/>
      <c r="EYL46" s="117"/>
      <c r="EYM46" s="117"/>
      <c r="EYN46" s="117"/>
      <c r="EYO46" s="117"/>
      <c r="EYP46" s="117"/>
      <c r="EYQ46" s="117"/>
      <c r="EYR46" s="117"/>
      <c r="EYS46" s="117"/>
      <c r="EYT46" s="117"/>
      <c r="EYU46" s="117"/>
      <c r="EYV46" s="117"/>
      <c r="EYW46" s="117"/>
      <c r="EYX46" s="117"/>
      <c r="EYY46" s="117"/>
      <c r="EYZ46" s="117"/>
      <c r="EZA46" s="117"/>
      <c r="EZB46" s="117"/>
      <c r="EZC46" s="117"/>
      <c r="EZD46" s="117"/>
      <c r="EZE46" s="117"/>
      <c r="EZF46" s="117"/>
      <c r="EZG46" s="117"/>
      <c r="EZH46" s="117"/>
      <c r="EZI46" s="117"/>
      <c r="EZJ46" s="117"/>
      <c r="EZK46" s="117"/>
      <c r="EZL46" s="117"/>
      <c r="EZM46" s="117"/>
      <c r="EZN46" s="117"/>
      <c r="EZO46" s="117"/>
      <c r="EZP46" s="117"/>
      <c r="EZQ46" s="117"/>
      <c r="EZR46" s="117"/>
      <c r="EZS46" s="117"/>
      <c r="EZT46" s="117"/>
      <c r="EZU46" s="117"/>
      <c r="EZV46" s="117"/>
      <c r="EZW46" s="117"/>
      <c r="EZX46" s="117"/>
      <c r="EZY46" s="117"/>
      <c r="EZZ46" s="117"/>
      <c r="FAA46" s="117"/>
      <c r="FAB46" s="117"/>
      <c r="FAC46" s="117"/>
      <c r="FAD46" s="117"/>
      <c r="FAE46" s="117"/>
      <c r="FAF46" s="117"/>
      <c r="FAG46" s="117"/>
      <c r="FAH46" s="117"/>
      <c r="FAI46" s="117"/>
      <c r="FAJ46" s="117"/>
      <c r="FAK46" s="117"/>
      <c r="FAL46" s="117"/>
      <c r="FAM46" s="117"/>
      <c r="FAN46" s="117"/>
      <c r="FAO46" s="117"/>
      <c r="FAP46" s="117"/>
      <c r="FAQ46" s="117"/>
      <c r="FAR46" s="117"/>
      <c r="FAS46" s="117"/>
      <c r="FAT46" s="117"/>
      <c r="FAU46" s="117"/>
      <c r="FAV46" s="117"/>
      <c r="FAW46" s="117"/>
      <c r="FAX46" s="117"/>
      <c r="FAY46" s="117"/>
      <c r="FAZ46" s="117"/>
      <c r="FBA46" s="117"/>
      <c r="FBB46" s="117"/>
      <c r="FBC46" s="117"/>
      <c r="FBD46" s="117"/>
      <c r="FBE46" s="117"/>
      <c r="FBF46" s="117"/>
      <c r="FBG46" s="117"/>
      <c r="FBH46" s="117"/>
      <c r="FBI46" s="117"/>
      <c r="FBJ46" s="117"/>
      <c r="FBK46" s="117"/>
      <c r="FBL46" s="117"/>
      <c r="FBM46" s="117"/>
      <c r="FBN46" s="117"/>
      <c r="FBO46" s="117"/>
      <c r="FBP46" s="117"/>
      <c r="FBQ46" s="117"/>
      <c r="FBR46" s="117"/>
      <c r="FBS46" s="117"/>
      <c r="FBT46" s="117"/>
      <c r="FBU46" s="117"/>
      <c r="FBV46" s="117"/>
      <c r="FBW46" s="117"/>
      <c r="FBX46" s="117"/>
      <c r="FBY46" s="117"/>
      <c r="FBZ46" s="117"/>
      <c r="FCA46" s="117"/>
      <c r="FCB46" s="117"/>
      <c r="FCC46" s="117"/>
      <c r="FCD46" s="117"/>
      <c r="FCE46" s="117"/>
      <c r="FCF46" s="117"/>
      <c r="FCG46" s="117"/>
      <c r="FCH46" s="117"/>
      <c r="FCI46" s="117"/>
      <c r="FCJ46" s="117"/>
      <c r="FCK46" s="117"/>
      <c r="FCL46" s="117"/>
      <c r="FCM46" s="117"/>
      <c r="FCN46" s="117"/>
      <c r="FCO46" s="117"/>
      <c r="FCP46" s="117"/>
      <c r="FCQ46" s="117"/>
      <c r="FCR46" s="117"/>
      <c r="FCS46" s="117"/>
      <c r="FCT46" s="117"/>
      <c r="FCU46" s="117"/>
      <c r="FCV46" s="117"/>
      <c r="FCW46" s="117"/>
      <c r="FCX46" s="117"/>
      <c r="FCY46" s="117"/>
      <c r="FCZ46" s="117"/>
      <c r="FDA46" s="117"/>
      <c r="FDB46" s="117"/>
      <c r="FDC46" s="117"/>
      <c r="FDD46" s="117"/>
      <c r="FDE46" s="117"/>
      <c r="FDF46" s="117"/>
      <c r="FDG46" s="117"/>
      <c r="FDH46" s="117"/>
      <c r="FDI46" s="117"/>
      <c r="FDJ46" s="117"/>
      <c r="FDK46" s="117"/>
      <c r="FDL46" s="117"/>
      <c r="FDM46" s="117"/>
      <c r="FDN46" s="117"/>
      <c r="FDO46" s="117"/>
      <c r="FDP46" s="117"/>
      <c r="FDQ46" s="117"/>
      <c r="FDR46" s="117"/>
      <c r="FDS46" s="117"/>
      <c r="FDT46" s="117"/>
      <c r="FDU46" s="117"/>
      <c r="FDV46" s="117"/>
      <c r="FDW46" s="117"/>
      <c r="FDX46" s="117"/>
      <c r="FDY46" s="117"/>
      <c r="FDZ46" s="117"/>
      <c r="FEA46" s="117"/>
      <c r="FEB46" s="117"/>
      <c r="FEC46" s="117"/>
      <c r="FED46" s="117"/>
      <c r="FEE46" s="117"/>
      <c r="FEF46" s="117"/>
      <c r="FEG46" s="117"/>
      <c r="FEH46" s="117"/>
      <c r="FEI46" s="117"/>
      <c r="FEJ46" s="117"/>
      <c r="FEK46" s="117"/>
      <c r="FEL46" s="117"/>
      <c r="FEM46" s="117"/>
      <c r="FEN46" s="117"/>
      <c r="FEO46" s="117"/>
      <c r="FEP46" s="117"/>
      <c r="FEQ46" s="117"/>
      <c r="FER46" s="117"/>
      <c r="FES46" s="117"/>
      <c r="FET46" s="117"/>
      <c r="FEU46" s="117"/>
      <c r="FEV46" s="117"/>
      <c r="FEW46" s="117"/>
      <c r="FEX46" s="117"/>
      <c r="FEY46" s="117"/>
      <c r="FEZ46" s="117"/>
      <c r="FFA46" s="117"/>
      <c r="FFB46" s="117"/>
      <c r="FFC46" s="117"/>
      <c r="FFD46" s="117"/>
      <c r="FFE46" s="117"/>
      <c r="FFF46" s="117"/>
      <c r="FFG46" s="117"/>
      <c r="FFH46" s="117"/>
      <c r="FFI46" s="117"/>
      <c r="FFJ46" s="117"/>
      <c r="FFK46" s="117"/>
      <c r="FFL46" s="117"/>
      <c r="FFM46" s="117"/>
      <c r="FFN46" s="117"/>
      <c r="FFO46" s="117"/>
      <c r="FFP46" s="117"/>
      <c r="FFQ46" s="117"/>
      <c r="FFR46" s="117"/>
      <c r="FFS46" s="117"/>
      <c r="FFT46" s="117"/>
      <c r="FFU46" s="117"/>
      <c r="FFV46" s="117"/>
      <c r="FFW46" s="117"/>
      <c r="FFX46" s="117"/>
      <c r="FFY46" s="117"/>
      <c r="FFZ46" s="117"/>
      <c r="FGA46" s="117"/>
      <c r="FGB46" s="117"/>
      <c r="FGC46" s="117"/>
      <c r="FGD46" s="117"/>
      <c r="FGE46" s="117"/>
      <c r="FGF46" s="117"/>
      <c r="FGG46" s="117"/>
      <c r="FGH46" s="117"/>
      <c r="FGI46" s="117"/>
      <c r="FGJ46" s="117"/>
      <c r="FGK46" s="117"/>
      <c r="FGL46" s="117"/>
      <c r="FGM46" s="117"/>
      <c r="FGN46" s="117"/>
      <c r="FGO46" s="117"/>
      <c r="FGP46" s="117"/>
      <c r="FGQ46" s="117"/>
      <c r="FGR46" s="117"/>
      <c r="FGS46" s="117"/>
      <c r="FGT46" s="117"/>
      <c r="FGU46" s="117"/>
      <c r="FGV46" s="117"/>
      <c r="FGW46" s="117"/>
      <c r="FGX46" s="117"/>
      <c r="FGY46" s="117"/>
      <c r="FGZ46" s="117"/>
      <c r="FHA46" s="117"/>
      <c r="FHB46" s="117"/>
      <c r="FHC46" s="117"/>
      <c r="FHD46" s="117"/>
      <c r="FHE46" s="117"/>
      <c r="FHF46" s="117"/>
      <c r="FHG46" s="117"/>
      <c r="FHH46" s="117"/>
      <c r="FHI46" s="117"/>
      <c r="FHJ46" s="117"/>
      <c r="FHK46" s="117"/>
      <c r="FHL46" s="117"/>
      <c r="FHM46" s="117"/>
      <c r="FHN46" s="117"/>
      <c r="FHO46" s="117"/>
      <c r="FHP46" s="117"/>
      <c r="FHQ46" s="117"/>
      <c r="FHR46" s="117"/>
      <c r="FHS46" s="117"/>
      <c r="FHT46" s="117"/>
      <c r="FHU46" s="117"/>
      <c r="FHV46" s="117"/>
      <c r="FHW46" s="117"/>
      <c r="FHX46" s="117"/>
      <c r="FHY46" s="117"/>
      <c r="FHZ46" s="117"/>
      <c r="FIA46" s="117"/>
      <c r="FIB46" s="117"/>
      <c r="FIC46" s="117"/>
      <c r="FID46" s="117"/>
      <c r="FIE46" s="117"/>
      <c r="FIF46" s="117"/>
      <c r="FIG46" s="117"/>
      <c r="FIH46" s="117"/>
      <c r="FII46" s="117"/>
      <c r="FIJ46" s="117"/>
      <c r="FIK46" s="117"/>
      <c r="FIL46" s="117"/>
      <c r="FIM46" s="117"/>
      <c r="FIN46" s="117"/>
      <c r="FIO46" s="117"/>
      <c r="FIP46" s="117"/>
      <c r="FIQ46" s="117"/>
      <c r="FIR46" s="117"/>
      <c r="FIS46" s="117"/>
      <c r="FIT46" s="117"/>
      <c r="FIU46" s="117"/>
      <c r="FIV46" s="117"/>
      <c r="FIW46" s="117"/>
      <c r="FIX46" s="117"/>
      <c r="FIY46" s="117"/>
      <c r="FIZ46" s="117"/>
      <c r="FJA46" s="117"/>
      <c r="FJB46" s="117"/>
      <c r="FJC46" s="117"/>
      <c r="FJD46" s="117"/>
      <c r="FJE46" s="117"/>
      <c r="FJF46" s="117"/>
      <c r="FJG46" s="117"/>
      <c r="FJH46" s="117"/>
      <c r="FJI46" s="117"/>
      <c r="FJJ46" s="117"/>
      <c r="FJK46" s="117"/>
      <c r="FJL46" s="117"/>
      <c r="FJM46" s="117"/>
      <c r="FJN46" s="117"/>
      <c r="FJO46" s="117"/>
      <c r="FJP46" s="117"/>
      <c r="FJQ46" s="117"/>
      <c r="FJR46" s="117"/>
      <c r="FJS46" s="117"/>
      <c r="FJT46" s="117"/>
      <c r="FJU46" s="117"/>
      <c r="FJV46" s="117"/>
      <c r="FJW46" s="117"/>
      <c r="FJX46" s="117"/>
      <c r="FJY46" s="117"/>
      <c r="FJZ46" s="117"/>
      <c r="FKA46" s="117"/>
      <c r="FKB46" s="117"/>
      <c r="FKC46" s="117"/>
      <c r="FKD46" s="117"/>
      <c r="FKE46" s="117"/>
      <c r="FKF46" s="117"/>
      <c r="FKG46" s="117"/>
      <c r="FKH46" s="117"/>
      <c r="FKI46" s="117"/>
      <c r="FKJ46" s="117"/>
      <c r="FKK46" s="117"/>
      <c r="FKL46" s="117"/>
      <c r="FKM46" s="117"/>
      <c r="FKN46" s="117"/>
      <c r="FKO46" s="117"/>
      <c r="FKP46" s="117"/>
      <c r="FKQ46" s="117"/>
      <c r="FKR46" s="117"/>
      <c r="FKS46" s="117"/>
      <c r="FKT46" s="117"/>
      <c r="FKU46" s="117"/>
      <c r="FKV46" s="117"/>
      <c r="FKW46" s="117"/>
      <c r="FKX46" s="117"/>
      <c r="FKY46" s="117"/>
      <c r="FKZ46" s="117"/>
      <c r="FLA46" s="117"/>
      <c r="FLB46" s="117"/>
      <c r="FLC46" s="117"/>
      <c r="FLD46" s="117"/>
      <c r="FLE46" s="117"/>
      <c r="FLF46" s="117"/>
      <c r="FLG46" s="117"/>
      <c r="FLH46" s="117"/>
      <c r="FLI46" s="117"/>
      <c r="FLJ46" s="117"/>
      <c r="FLK46" s="117"/>
      <c r="FLL46" s="117"/>
      <c r="FLM46" s="117"/>
      <c r="FLN46" s="117"/>
      <c r="FLO46" s="117"/>
      <c r="FLP46" s="117"/>
      <c r="FLQ46" s="117"/>
      <c r="FLR46" s="117"/>
      <c r="FLS46" s="117"/>
      <c r="FLT46" s="117"/>
      <c r="FLU46" s="117"/>
      <c r="FLV46" s="117"/>
      <c r="FLW46" s="117"/>
      <c r="FLX46" s="117"/>
      <c r="FLY46" s="117"/>
      <c r="FLZ46" s="117"/>
      <c r="FMA46" s="117"/>
      <c r="FMB46" s="117"/>
      <c r="FMC46" s="117"/>
      <c r="FMD46" s="117"/>
      <c r="FME46" s="117"/>
      <c r="FMF46" s="117"/>
      <c r="FMG46" s="117"/>
      <c r="FMH46" s="117"/>
      <c r="FMI46" s="117"/>
      <c r="FMJ46" s="117"/>
      <c r="FMK46" s="117"/>
      <c r="FML46" s="117"/>
      <c r="FMM46" s="117"/>
      <c r="FMN46" s="117"/>
      <c r="FMO46" s="117"/>
      <c r="FMP46" s="117"/>
      <c r="FMQ46" s="117"/>
      <c r="FMR46" s="117"/>
      <c r="FMS46" s="117"/>
      <c r="FMT46" s="117"/>
      <c r="FMU46" s="117"/>
      <c r="FMV46" s="117"/>
      <c r="FMW46" s="117"/>
      <c r="FMX46" s="117"/>
      <c r="FMY46" s="117"/>
      <c r="FMZ46" s="117"/>
      <c r="FNA46" s="117"/>
      <c r="FNB46" s="117"/>
      <c r="FNC46" s="117"/>
      <c r="FND46" s="117"/>
      <c r="FNE46" s="117"/>
      <c r="FNF46" s="117"/>
      <c r="FNG46" s="117"/>
      <c r="FNH46" s="117"/>
      <c r="FNI46" s="117"/>
      <c r="FNJ46" s="117"/>
      <c r="FNK46" s="117"/>
      <c r="FNL46" s="117"/>
      <c r="FNM46" s="117"/>
      <c r="FNN46" s="117"/>
      <c r="FNO46" s="117"/>
      <c r="FNP46" s="117"/>
      <c r="FNQ46" s="117"/>
      <c r="FNR46" s="117"/>
      <c r="FNS46" s="117"/>
      <c r="FNT46" s="117"/>
      <c r="FNU46" s="117"/>
      <c r="FNV46" s="117"/>
      <c r="FNW46" s="117"/>
      <c r="FNX46" s="117"/>
      <c r="FNY46" s="117"/>
      <c r="FNZ46" s="117"/>
      <c r="FOA46" s="117"/>
      <c r="FOB46" s="117"/>
      <c r="FOC46" s="117"/>
      <c r="FOD46" s="117"/>
      <c r="FOE46" s="117"/>
      <c r="FOF46" s="117"/>
      <c r="FOG46" s="117"/>
      <c r="FOH46" s="117"/>
      <c r="FOI46" s="117"/>
      <c r="FOJ46" s="117"/>
      <c r="FOK46" s="117"/>
      <c r="FOL46" s="117"/>
      <c r="FOM46" s="117"/>
      <c r="FON46" s="117"/>
      <c r="FOO46" s="117"/>
      <c r="FOP46" s="117"/>
      <c r="FOQ46" s="117"/>
      <c r="FOR46" s="117"/>
      <c r="FOS46" s="117"/>
      <c r="FOT46" s="117"/>
      <c r="FOU46" s="117"/>
      <c r="FOV46" s="117"/>
      <c r="FOW46" s="117"/>
      <c r="FOX46" s="117"/>
      <c r="FOY46" s="117"/>
      <c r="FOZ46" s="117"/>
      <c r="FPA46" s="117"/>
      <c r="FPB46" s="117"/>
      <c r="FPC46" s="117"/>
      <c r="FPD46" s="117"/>
      <c r="FPE46" s="117"/>
      <c r="FPF46" s="117"/>
      <c r="FPG46" s="117"/>
      <c r="FPH46" s="117"/>
      <c r="FPI46" s="117"/>
      <c r="FPJ46" s="117"/>
      <c r="FPK46" s="117"/>
      <c r="FPL46" s="117"/>
      <c r="FPM46" s="117"/>
      <c r="FPN46" s="117"/>
      <c r="FPO46" s="117"/>
      <c r="FPP46" s="117"/>
      <c r="FPQ46" s="117"/>
      <c r="FPR46" s="117"/>
      <c r="FPS46" s="117"/>
      <c r="FPT46" s="117"/>
      <c r="FPU46" s="117"/>
      <c r="FPV46" s="117"/>
      <c r="FPW46" s="117"/>
      <c r="FPX46" s="117"/>
      <c r="FPY46" s="117"/>
      <c r="FPZ46" s="117"/>
      <c r="FQA46" s="117"/>
      <c r="FQB46" s="117"/>
      <c r="FQC46" s="117"/>
      <c r="FQD46" s="117"/>
      <c r="FQE46" s="117"/>
      <c r="FQF46" s="117"/>
      <c r="FQG46" s="117"/>
      <c r="FQH46" s="117"/>
      <c r="FQI46" s="117"/>
      <c r="FQJ46" s="117"/>
      <c r="FQK46" s="117"/>
      <c r="FQL46" s="117"/>
      <c r="FQM46" s="117"/>
      <c r="FQN46" s="117"/>
      <c r="FQO46" s="117"/>
      <c r="FQP46" s="117"/>
      <c r="FQQ46" s="117"/>
      <c r="FQR46" s="117"/>
      <c r="FQS46" s="117"/>
      <c r="FQT46" s="117"/>
      <c r="FQU46" s="117"/>
      <c r="FQV46" s="117"/>
      <c r="FQW46" s="117"/>
      <c r="FQX46" s="117"/>
      <c r="FQY46" s="117"/>
      <c r="FQZ46" s="117"/>
      <c r="FRA46" s="117"/>
      <c r="FRB46" s="117"/>
      <c r="FRC46" s="117"/>
      <c r="FRD46" s="117"/>
      <c r="FRE46" s="117"/>
      <c r="FRF46" s="117"/>
      <c r="FRG46" s="117"/>
      <c r="FRH46" s="117"/>
      <c r="FRI46" s="117"/>
      <c r="FRJ46" s="117"/>
      <c r="FRK46" s="117"/>
      <c r="FRL46" s="117"/>
      <c r="FRM46" s="117"/>
      <c r="FRN46" s="117"/>
      <c r="FRO46" s="117"/>
      <c r="FRP46" s="117"/>
      <c r="FRQ46" s="117"/>
      <c r="FRR46" s="117"/>
      <c r="FRS46" s="117"/>
      <c r="FRT46" s="117"/>
      <c r="FRU46" s="117"/>
      <c r="FRV46" s="117"/>
      <c r="FRW46" s="117"/>
      <c r="FRX46" s="117"/>
      <c r="FRY46" s="117"/>
      <c r="FRZ46" s="117"/>
      <c r="FSA46" s="117"/>
      <c r="FSB46" s="117"/>
      <c r="FSC46" s="117"/>
      <c r="FSD46" s="117"/>
      <c r="FSE46" s="117"/>
      <c r="FSF46" s="117"/>
      <c r="FSG46" s="117"/>
      <c r="FSH46" s="117"/>
      <c r="FSI46" s="117"/>
      <c r="FSJ46" s="117"/>
      <c r="FSK46" s="117"/>
      <c r="FSL46" s="117"/>
      <c r="FSM46" s="117"/>
      <c r="FSN46" s="117"/>
      <c r="FSO46" s="117"/>
      <c r="FSP46" s="117"/>
      <c r="FSQ46" s="117"/>
      <c r="FSR46" s="117"/>
      <c r="FSS46" s="117"/>
      <c r="FST46" s="117"/>
      <c r="FSU46" s="117"/>
      <c r="FSV46" s="117"/>
      <c r="FSW46" s="117"/>
      <c r="FSX46" s="117"/>
      <c r="FSY46" s="117"/>
      <c r="FSZ46" s="117"/>
      <c r="FTA46" s="117"/>
      <c r="FTB46" s="117"/>
      <c r="FTC46" s="117"/>
      <c r="FTD46" s="117"/>
      <c r="FTE46" s="117"/>
      <c r="FTF46" s="117"/>
      <c r="FTG46" s="117"/>
      <c r="FTH46" s="117"/>
      <c r="FTI46" s="117"/>
      <c r="FTJ46" s="117"/>
      <c r="FTK46" s="117"/>
      <c r="FTL46" s="117"/>
      <c r="FTM46" s="117"/>
      <c r="FTN46" s="117"/>
      <c r="FTO46" s="117"/>
      <c r="FTP46" s="117"/>
      <c r="FTQ46" s="117"/>
      <c r="FTR46" s="117"/>
      <c r="FTS46" s="117"/>
      <c r="FTT46" s="117"/>
      <c r="FTU46" s="117"/>
      <c r="FTV46" s="117"/>
      <c r="FTW46" s="117"/>
      <c r="FTX46" s="117"/>
      <c r="FTY46" s="117"/>
      <c r="FTZ46" s="117"/>
      <c r="FUA46" s="117"/>
      <c r="FUB46" s="117"/>
      <c r="FUC46" s="117"/>
      <c r="FUD46" s="117"/>
      <c r="FUE46" s="117"/>
      <c r="FUF46" s="117"/>
      <c r="FUG46" s="117"/>
      <c r="FUH46" s="117"/>
      <c r="FUI46" s="117"/>
      <c r="FUJ46" s="117"/>
      <c r="FUK46" s="117"/>
      <c r="FUL46" s="117"/>
      <c r="FUM46" s="117"/>
      <c r="FUN46" s="117"/>
      <c r="FUO46" s="117"/>
      <c r="FUP46" s="117"/>
      <c r="FUQ46" s="117"/>
      <c r="FUR46" s="117"/>
      <c r="FUS46" s="117"/>
      <c r="FUT46" s="117"/>
      <c r="FUU46" s="117"/>
      <c r="FUV46" s="117"/>
      <c r="FUW46" s="117"/>
      <c r="FUX46" s="117"/>
      <c r="FUY46" s="117"/>
      <c r="FUZ46" s="117"/>
      <c r="FVA46" s="117"/>
      <c r="FVB46" s="117"/>
      <c r="FVC46" s="117"/>
      <c r="FVD46" s="117"/>
      <c r="FVE46" s="117"/>
      <c r="FVF46" s="117"/>
      <c r="FVG46" s="117"/>
      <c r="FVH46" s="117"/>
      <c r="FVI46" s="117"/>
      <c r="FVJ46" s="117"/>
      <c r="FVK46" s="117"/>
      <c r="FVL46" s="117"/>
      <c r="FVM46" s="117"/>
      <c r="FVN46" s="117"/>
      <c r="FVO46" s="117"/>
      <c r="FVP46" s="117"/>
      <c r="FVQ46" s="117"/>
      <c r="FVR46" s="117"/>
      <c r="FVS46" s="117"/>
      <c r="FVT46" s="117"/>
      <c r="FVU46" s="117"/>
      <c r="FVV46" s="117"/>
      <c r="FVW46" s="117"/>
      <c r="FVX46" s="117"/>
      <c r="FVY46" s="117"/>
      <c r="FVZ46" s="117"/>
      <c r="FWA46" s="117"/>
      <c r="FWB46" s="117"/>
      <c r="FWC46" s="117"/>
      <c r="FWD46" s="117"/>
      <c r="FWE46" s="117"/>
      <c r="FWF46" s="117"/>
      <c r="FWG46" s="117"/>
      <c r="FWH46" s="117"/>
      <c r="FWI46" s="117"/>
      <c r="FWJ46" s="117"/>
      <c r="FWK46" s="117"/>
      <c r="FWL46" s="117"/>
      <c r="FWM46" s="117"/>
      <c r="FWN46" s="117"/>
      <c r="FWO46" s="117"/>
      <c r="FWP46" s="117"/>
      <c r="FWQ46" s="117"/>
      <c r="FWR46" s="117"/>
      <c r="FWS46" s="117"/>
      <c r="FWT46" s="117"/>
      <c r="FWU46" s="117"/>
      <c r="FWV46" s="117"/>
      <c r="FWW46" s="117"/>
      <c r="FWX46" s="117"/>
      <c r="FWY46" s="117"/>
      <c r="FWZ46" s="117"/>
      <c r="FXA46" s="117"/>
      <c r="FXB46" s="117"/>
      <c r="FXC46" s="117"/>
      <c r="FXD46" s="117"/>
      <c r="FXE46" s="117"/>
      <c r="FXF46" s="117"/>
      <c r="FXG46" s="117"/>
      <c r="FXH46" s="117"/>
      <c r="FXI46" s="117"/>
      <c r="FXJ46" s="117"/>
      <c r="FXK46" s="117"/>
      <c r="FXL46" s="117"/>
      <c r="FXM46" s="117"/>
      <c r="FXN46" s="117"/>
      <c r="FXO46" s="117"/>
      <c r="FXP46" s="117"/>
      <c r="FXQ46" s="117"/>
      <c r="FXR46" s="117"/>
      <c r="FXS46" s="117"/>
      <c r="FXT46" s="117"/>
      <c r="FXU46" s="117"/>
      <c r="FXV46" s="117"/>
      <c r="FXW46" s="117"/>
      <c r="FXX46" s="117"/>
      <c r="FXY46" s="117"/>
      <c r="FXZ46" s="117"/>
      <c r="FYA46" s="117"/>
      <c r="FYB46" s="117"/>
      <c r="FYC46" s="117"/>
      <c r="FYD46" s="117"/>
      <c r="FYE46" s="117"/>
      <c r="FYF46" s="117"/>
      <c r="FYG46" s="117"/>
      <c r="FYH46" s="117"/>
      <c r="FYI46" s="117"/>
      <c r="FYJ46" s="117"/>
      <c r="FYK46" s="117"/>
      <c r="FYL46" s="117"/>
      <c r="FYM46" s="117"/>
      <c r="FYN46" s="117"/>
      <c r="FYO46" s="117"/>
      <c r="FYP46" s="117"/>
      <c r="FYQ46" s="117"/>
      <c r="FYR46" s="117"/>
      <c r="FYS46" s="117"/>
      <c r="FYT46" s="117"/>
      <c r="FYU46" s="117"/>
      <c r="FYV46" s="117"/>
      <c r="FYW46" s="117"/>
      <c r="FYX46" s="117"/>
      <c r="FYY46" s="117"/>
      <c r="FYZ46" s="117"/>
      <c r="FZA46" s="117"/>
      <c r="FZB46" s="117"/>
      <c r="FZC46" s="117"/>
      <c r="FZD46" s="117"/>
      <c r="FZE46" s="117"/>
      <c r="FZF46" s="117"/>
      <c r="FZG46" s="117"/>
      <c r="FZH46" s="117"/>
      <c r="FZI46" s="117"/>
      <c r="FZJ46" s="117"/>
      <c r="FZK46" s="117"/>
      <c r="FZL46" s="117"/>
      <c r="FZM46" s="117"/>
      <c r="FZN46" s="117"/>
      <c r="FZO46" s="117"/>
      <c r="FZP46" s="117"/>
      <c r="FZQ46" s="117"/>
      <c r="FZR46" s="117"/>
      <c r="FZS46" s="117"/>
      <c r="FZT46" s="117"/>
      <c r="FZU46" s="117"/>
      <c r="FZV46" s="117"/>
      <c r="FZW46" s="117"/>
      <c r="FZX46" s="117"/>
      <c r="FZY46" s="117"/>
      <c r="FZZ46" s="117"/>
      <c r="GAA46" s="117"/>
      <c r="GAB46" s="117"/>
      <c r="GAC46" s="117"/>
      <c r="GAD46" s="117"/>
      <c r="GAE46" s="117"/>
      <c r="GAF46" s="117"/>
      <c r="GAG46" s="117"/>
      <c r="GAH46" s="117"/>
      <c r="GAI46" s="117"/>
      <c r="GAJ46" s="117"/>
      <c r="GAK46" s="117"/>
      <c r="GAL46" s="117"/>
      <c r="GAM46" s="117"/>
      <c r="GAN46" s="117"/>
      <c r="GAO46" s="117"/>
      <c r="GAP46" s="117"/>
      <c r="GAQ46" s="117"/>
      <c r="GAR46" s="117"/>
      <c r="GAS46" s="117"/>
      <c r="GAT46" s="117"/>
      <c r="GAU46" s="117"/>
      <c r="GAV46" s="117"/>
      <c r="GAW46" s="117"/>
      <c r="GAX46" s="117"/>
      <c r="GAY46" s="117"/>
      <c r="GAZ46" s="117"/>
      <c r="GBA46" s="117"/>
      <c r="GBB46" s="117"/>
      <c r="GBC46" s="117"/>
      <c r="GBD46" s="117"/>
      <c r="GBE46" s="117"/>
      <c r="GBF46" s="117"/>
      <c r="GBG46" s="117"/>
      <c r="GBH46" s="117"/>
      <c r="GBI46" s="117"/>
      <c r="GBJ46" s="117"/>
      <c r="GBK46" s="117"/>
      <c r="GBL46" s="117"/>
      <c r="GBM46" s="117"/>
      <c r="GBN46" s="117"/>
      <c r="GBO46" s="117"/>
      <c r="GBP46" s="117"/>
      <c r="GBQ46" s="117"/>
      <c r="GBR46" s="117"/>
      <c r="GBS46" s="117"/>
      <c r="GBT46" s="117"/>
      <c r="GBU46" s="117"/>
      <c r="GBV46" s="117"/>
      <c r="GBW46" s="117"/>
      <c r="GBX46" s="117"/>
      <c r="GBY46" s="117"/>
      <c r="GBZ46" s="117"/>
      <c r="GCA46" s="117"/>
      <c r="GCB46" s="117"/>
      <c r="GCC46" s="117"/>
      <c r="GCD46" s="117"/>
      <c r="GCE46" s="117"/>
      <c r="GCF46" s="117"/>
      <c r="GCG46" s="117"/>
      <c r="GCH46" s="117"/>
      <c r="GCI46" s="117"/>
      <c r="GCJ46" s="117"/>
      <c r="GCK46" s="117"/>
      <c r="GCL46" s="117"/>
      <c r="GCM46" s="117"/>
      <c r="GCN46" s="117"/>
      <c r="GCO46" s="117"/>
      <c r="GCP46" s="117"/>
      <c r="GCQ46" s="117"/>
      <c r="GCR46" s="117"/>
      <c r="GCS46" s="117"/>
      <c r="GCT46" s="117"/>
      <c r="GCU46" s="117"/>
      <c r="GCV46" s="117"/>
      <c r="GCW46" s="117"/>
      <c r="GCX46" s="117"/>
      <c r="GCY46" s="117"/>
      <c r="GCZ46" s="117"/>
      <c r="GDA46" s="117"/>
      <c r="GDB46" s="117"/>
      <c r="GDC46" s="117"/>
      <c r="GDD46" s="117"/>
      <c r="GDE46" s="117"/>
      <c r="GDF46" s="117"/>
      <c r="GDG46" s="117"/>
      <c r="GDH46" s="117"/>
      <c r="GDI46" s="117"/>
      <c r="GDJ46" s="117"/>
      <c r="GDK46" s="117"/>
      <c r="GDL46" s="117"/>
      <c r="GDM46" s="117"/>
      <c r="GDN46" s="117"/>
      <c r="GDO46" s="117"/>
      <c r="GDP46" s="117"/>
      <c r="GDQ46" s="117"/>
      <c r="GDR46" s="117"/>
      <c r="GDS46" s="117"/>
      <c r="GDT46" s="117"/>
      <c r="GDU46" s="117"/>
      <c r="GDV46" s="117"/>
      <c r="GDW46" s="117"/>
      <c r="GDX46" s="117"/>
      <c r="GDY46" s="117"/>
      <c r="GDZ46" s="117"/>
      <c r="GEA46" s="117"/>
      <c r="GEB46" s="117"/>
      <c r="GEC46" s="117"/>
      <c r="GED46" s="117"/>
      <c r="GEE46" s="117"/>
      <c r="GEF46" s="117"/>
      <c r="GEG46" s="117"/>
      <c r="GEH46" s="117"/>
      <c r="GEI46" s="117"/>
      <c r="GEJ46" s="117"/>
      <c r="GEK46" s="117"/>
      <c r="GEL46" s="117"/>
      <c r="GEM46" s="117"/>
      <c r="GEN46" s="117"/>
      <c r="GEO46" s="117"/>
      <c r="GEP46" s="117"/>
      <c r="GEQ46" s="117"/>
      <c r="GER46" s="117"/>
      <c r="GES46" s="117"/>
      <c r="GET46" s="117"/>
      <c r="GEU46" s="117"/>
      <c r="GEV46" s="117"/>
      <c r="GEW46" s="117"/>
      <c r="GEX46" s="117"/>
      <c r="GEY46" s="117"/>
      <c r="GEZ46" s="117"/>
      <c r="GFA46" s="117"/>
      <c r="GFB46" s="117"/>
      <c r="GFC46" s="117"/>
      <c r="GFD46" s="117"/>
      <c r="GFE46" s="117"/>
      <c r="GFF46" s="117"/>
      <c r="GFG46" s="117"/>
      <c r="GFH46" s="117"/>
      <c r="GFI46" s="117"/>
      <c r="GFJ46" s="117"/>
      <c r="GFK46" s="117"/>
      <c r="GFL46" s="117"/>
      <c r="GFM46" s="117"/>
      <c r="GFN46" s="117"/>
      <c r="GFO46" s="117"/>
      <c r="GFP46" s="117"/>
      <c r="GFQ46" s="117"/>
      <c r="GFR46" s="117"/>
      <c r="GFS46" s="117"/>
      <c r="GFT46" s="117"/>
      <c r="GFU46" s="117"/>
      <c r="GFV46" s="117"/>
      <c r="GFW46" s="117"/>
      <c r="GFX46" s="117"/>
      <c r="GFY46" s="117"/>
      <c r="GFZ46" s="117"/>
      <c r="GGA46" s="117"/>
      <c r="GGB46" s="117"/>
      <c r="GGC46" s="117"/>
      <c r="GGD46" s="117"/>
      <c r="GGE46" s="117"/>
      <c r="GGF46" s="117"/>
      <c r="GGG46" s="117"/>
      <c r="GGH46" s="117"/>
      <c r="GGI46" s="117"/>
      <c r="GGJ46" s="117"/>
      <c r="GGK46" s="117"/>
      <c r="GGL46" s="117"/>
      <c r="GGM46" s="117"/>
      <c r="GGN46" s="117"/>
      <c r="GGO46" s="117"/>
      <c r="GGP46" s="117"/>
      <c r="GGQ46" s="117"/>
      <c r="GGR46" s="117"/>
      <c r="GGS46" s="117"/>
      <c r="GGT46" s="117"/>
      <c r="GGU46" s="117"/>
      <c r="GGV46" s="117"/>
      <c r="GGW46" s="117"/>
      <c r="GGX46" s="117"/>
      <c r="GGY46" s="117"/>
      <c r="GGZ46" s="117"/>
      <c r="GHA46" s="117"/>
      <c r="GHB46" s="117"/>
      <c r="GHC46" s="117"/>
      <c r="GHD46" s="117"/>
      <c r="GHE46" s="117"/>
      <c r="GHF46" s="117"/>
      <c r="GHG46" s="117"/>
      <c r="GHH46" s="117"/>
      <c r="GHI46" s="117"/>
      <c r="GHJ46" s="117"/>
      <c r="GHK46" s="117"/>
      <c r="GHL46" s="117"/>
      <c r="GHM46" s="117"/>
      <c r="GHN46" s="117"/>
      <c r="GHO46" s="117"/>
      <c r="GHP46" s="117"/>
      <c r="GHQ46" s="117"/>
      <c r="GHR46" s="117"/>
      <c r="GHS46" s="117"/>
      <c r="GHT46" s="117"/>
      <c r="GHU46" s="117"/>
      <c r="GHV46" s="117"/>
      <c r="GHW46" s="117"/>
      <c r="GHX46" s="117"/>
      <c r="GHY46" s="117"/>
      <c r="GHZ46" s="117"/>
      <c r="GIA46" s="117"/>
      <c r="GIB46" s="117"/>
      <c r="GIC46" s="117"/>
      <c r="GID46" s="117"/>
      <c r="GIE46" s="117"/>
      <c r="GIF46" s="117"/>
      <c r="GIG46" s="117"/>
      <c r="GIH46" s="117"/>
      <c r="GII46" s="117"/>
      <c r="GIJ46" s="117"/>
      <c r="GIK46" s="117"/>
      <c r="GIL46" s="117"/>
      <c r="GIM46" s="117"/>
      <c r="GIN46" s="117"/>
      <c r="GIO46" s="117"/>
      <c r="GIP46" s="117"/>
      <c r="GIQ46" s="117"/>
      <c r="GIR46" s="117"/>
      <c r="GIS46" s="117"/>
      <c r="GIT46" s="117"/>
      <c r="GIU46" s="117"/>
      <c r="GIV46" s="117"/>
      <c r="GIW46" s="117"/>
      <c r="GIX46" s="117"/>
      <c r="GIY46" s="117"/>
      <c r="GIZ46" s="117"/>
      <c r="GJA46" s="117"/>
      <c r="GJB46" s="117"/>
      <c r="GJC46" s="117"/>
      <c r="GJD46" s="117"/>
      <c r="GJE46" s="117"/>
      <c r="GJF46" s="117"/>
      <c r="GJG46" s="117"/>
      <c r="GJH46" s="117"/>
      <c r="GJI46" s="117"/>
      <c r="GJJ46" s="117"/>
      <c r="GJK46" s="117"/>
      <c r="GJL46" s="117"/>
      <c r="GJM46" s="117"/>
      <c r="GJN46" s="117"/>
      <c r="GJO46" s="117"/>
      <c r="GJP46" s="117"/>
      <c r="GJQ46" s="117"/>
      <c r="GJR46" s="117"/>
      <c r="GJS46" s="117"/>
      <c r="GJT46" s="117"/>
      <c r="GJU46" s="117"/>
      <c r="GJV46" s="117"/>
      <c r="GJW46" s="117"/>
      <c r="GJX46" s="117"/>
      <c r="GJY46" s="117"/>
      <c r="GJZ46" s="117"/>
      <c r="GKA46" s="117"/>
      <c r="GKB46" s="117"/>
      <c r="GKC46" s="117"/>
      <c r="GKD46" s="117"/>
      <c r="GKE46" s="117"/>
      <c r="GKF46" s="117"/>
      <c r="GKG46" s="117"/>
      <c r="GKH46" s="117"/>
      <c r="GKI46" s="117"/>
      <c r="GKJ46" s="117"/>
      <c r="GKK46" s="117"/>
      <c r="GKL46" s="117"/>
      <c r="GKM46" s="117"/>
      <c r="GKN46" s="117"/>
      <c r="GKO46" s="117"/>
      <c r="GKP46" s="117"/>
      <c r="GKQ46" s="117"/>
      <c r="GKR46" s="117"/>
      <c r="GKS46" s="117"/>
      <c r="GKT46" s="117"/>
      <c r="GKU46" s="117"/>
      <c r="GKV46" s="117"/>
      <c r="GKW46" s="117"/>
      <c r="GKX46" s="117"/>
      <c r="GKY46" s="117"/>
      <c r="GKZ46" s="117"/>
      <c r="GLA46" s="117"/>
      <c r="GLB46" s="117"/>
      <c r="GLC46" s="117"/>
      <c r="GLD46" s="117"/>
      <c r="GLE46" s="117"/>
      <c r="GLF46" s="117"/>
      <c r="GLG46" s="117"/>
      <c r="GLH46" s="117"/>
      <c r="GLI46" s="117"/>
      <c r="GLJ46" s="117"/>
      <c r="GLK46" s="117"/>
      <c r="GLL46" s="117"/>
      <c r="GLM46" s="117"/>
      <c r="GLN46" s="117"/>
      <c r="GLO46" s="117"/>
      <c r="GLP46" s="117"/>
      <c r="GLQ46" s="117"/>
      <c r="GLR46" s="117"/>
      <c r="GLS46" s="117"/>
      <c r="GLT46" s="117"/>
      <c r="GLU46" s="117"/>
      <c r="GLV46" s="117"/>
      <c r="GLW46" s="117"/>
      <c r="GLX46" s="117"/>
      <c r="GLY46" s="117"/>
      <c r="GLZ46" s="117"/>
      <c r="GMA46" s="117"/>
      <c r="GMB46" s="117"/>
      <c r="GMC46" s="117"/>
      <c r="GMD46" s="117"/>
      <c r="GME46" s="117"/>
      <c r="GMF46" s="117"/>
      <c r="GMG46" s="117"/>
      <c r="GMH46" s="117"/>
      <c r="GMI46" s="117"/>
      <c r="GMJ46" s="117"/>
      <c r="GMK46" s="117"/>
      <c r="GML46" s="117"/>
      <c r="GMM46" s="117"/>
      <c r="GMN46" s="117"/>
      <c r="GMO46" s="117"/>
      <c r="GMP46" s="117"/>
      <c r="GMQ46" s="117"/>
      <c r="GMR46" s="117"/>
      <c r="GMS46" s="117"/>
      <c r="GMT46" s="117"/>
      <c r="GMU46" s="117"/>
      <c r="GMV46" s="117"/>
      <c r="GMW46" s="117"/>
      <c r="GMX46" s="117"/>
      <c r="GMY46" s="117"/>
      <c r="GMZ46" s="117"/>
      <c r="GNA46" s="117"/>
      <c r="GNB46" s="117"/>
      <c r="GNC46" s="117"/>
      <c r="GND46" s="117"/>
      <c r="GNE46" s="117"/>
      <c r="GNF46" s="117"/>
      <c r="GNG46" s="117"/>
      <c r="GNH46" s="117"/>
      <c r="GNI46" s="117"/>
      <c r="GNJ46" s="117"/>
      <c r="GNK46" s="117"/>
      <c r="GNL46" s="117"/>
      <c r="GNM46" s="117"/>
      <c r="GNN46" s="117"/>
      <c r="GNO46" s="117"/>
      <c r="GNP46" s="117"/>
      <c r="GNQ46" s="117"/>
      <c r="GNR46" s="117"/>
      <c r="GNS46" s="117"/>
      <c r="GNT46" s="117"/>
      <c r="GNU46" s="117"/>
      <c r="GNV46" s="117"/>
      <c r="GNW46" s="117"/>
      <c r="GNX46" s="117"/>
      <c r="GNY46" s="117"/>
      <c r="GNZ46" s="117"/>
      <c r="GOA46" s="117"/>
      <c r="GOB46" s="117"/>
      <c r="GOC46" s="117"/>
      <c r="GOD46" s="117"/>
      <c r="GOE46" s="117"/>
      <c r="GOF46" s="117"/>
      <c r="GOG46" s="117"/>
      <c r="GOH46" s="117"/>
      <c r="GOI46" s="117"/>
      <c r="GOJ46" s="117"/>
      <c r="GOK46" s="117"/>
      <c r="GOL46" s="117"/>
      <c r="GOM46" s="117"/>
      <c r="GON46" s="117"/>
      <c r="GOO46" s="117"/>
      <c r="GOP46" s="117"/>
      <c r="GOQ46" s="117"/>
      <c r="GOR46" s="117"/>
      <c r="GOS46" s="117"/>
      <c r="GOT46" s="117"/>
      <c r="GOU46" s="117"/>
      <c r="GOV46" s="117"/>
      <c r="GOW46" s="117"/>
      <c r="GOX46" s="117"/>
      <c r="GOY46" s="117"/>
      <c r="GOZ46" s="117"/>
      <c r="GPA46" s="117"/>
      <c r="GPB46" s="117"/>
      <c r="GPC46" s="117"/>
      <c r="GPD46" s="117"/>
      <c r="GPE46" s="117"/>
      <c r="GPF46" s="117"/>
      <c r="GPG46" s="117"/>
      <c r="GPH46" s="117"/>
      <c r="GPI46" s="117"/>
      <c r="GPJ46" s="117"/>
      <c r="GPK46" s="117"/>
      <c r="GPL46" s="117"/>
      <c r="GPM46" s="117"/>
      <c r="GPN46" s="117"/>
      <c r="GPO46" s="117"/>
      <c r="GPP46" s="117"/>
      <c r="GPQ46" s="117"/>
      <c r="GPR46" s="117"/>
      <c r="GPS46" s="117"/>
      <c r="GPT46" s="117"/>
      <c r="GPU46" s="117"/>
      <c r="GPV46" s="117"/>
      <c r="GPW46" s="117"/>
      <c r="GPX46" s="117"/>
      <c r="GPY46" s="117"/>
      <c r="GPZ46" s="117"/>
      <c r="GQA46" s="117"/>
      <c r="GQB46" s="117"/>
      <c r="GQC46" s="117"/>
      <c r="GQD46" s="117"/>
      <c r="GQE46" s="117"/>
      <c r="GQF46" s="117"/>
      <c r="GQG46" s="117"/>
      <c r="GQH46" s="117"/>
      <c r="GQI46" s="117"/>
      <c r="GQJ46" s="117"/>
      <c r="GQK46" s="117"/>
      <c r="GQL46" s="117"/>
      <c r="GQM46" s="117"/>
      <c r="GQN46" s="117"/>
      <c r="GQO46" s="117"/>
      <c r="GQP46" s="117"/>
      <c r="GQQ46" s="117"/>
      <c r="GQR46" s="117"/>
      <c r="GQS46" s="117"/>
      <c r="GQT46" s="117"/>
      <c r="GQU46" s="117"/>
      <c r="GQV46" s="117"/>
      <c r="GQW46" s="117"/>
      <c r="GQX46" s="117"/>
      <c r="GQY46" s="117"/>
      <c r="GQZ46" s="117"/>
      <c r="GRA46" s="117"/>
      <c r="GRB46" s="117"/>
      <c r="GRC46" s="117"/>
      <c r="GRD46" s="117"/>
      <c r="GRE46" s="117"/>
      <c r="GRF46" s="117"/>
      <c r="GRG46" s="117"/>
      <c r="GRH46" s="117"/>
      <c r="GRI46" s="117"/>
      <c r="GRJ46" s="117"/>
      <c r="GRK46" s="117"/>
      <c r="GRL46" s="117"/>
      <c r="GRM46" s="117"/>
      <c r="GRN46" s="117"/>
      <c r="GRO46" s="117"/>
      <c r="GRP46" s="117"/>
      <c r="GRQ46" s="117"/>
      <c r="GRR46" s="117"/>
      <c r="GRS46" s="117"/>
      <c r="GRT46" s="117"/>
      <c r="GRU46" s="117"/>
      <c r="GRV46" s="117"/>
      <c r="GRW46" s="117"/>
      <c r="GRX46" s="117"/>
      <c r="GRY46" s="117"/>
      <c r="GRZ46" s="117"/>
      <c r="GSA46" s="117"/>
      <c r="GSB46" s="117"/>
      <c r="GSC46" s="117"/>
      <c r="GSD46" s="117"/>
      <c r="GSE46" s="117"/>
      <c r="GSF46" s="117"/>
      <c r="GSG46" s="117"/>
      <c r="GSH46" s="117"/>
      <c r="GSI46" s="117"/>
      <c r="GSJ46" s="117"/>
      <c r="GSK46" s="117"/>
      <c r="GSL46" s="117"/>
      <c r="GSM46" s="117"/>
      <c r="GSN46" s="117"/>
      <c r="GSO46" s="117"/>
      <c r="GSP46" s="117"/>
      <c r="GSQ46" s="117"/>
      <c r="GSR46" s="117"/>
      <c r="GSS46" s="117"/>
      <c r="GST46" s="117"/>
      <c r="GSU46" s="117"/>
      <c r="GSV46" s="117"/>
      <c r="GSW46" s="117"/>
      <c r="GSX46" s="117"/>
      <c r="GSY46" s="117"/>
      <c r="GSZ46" s="117"/>
      <c r="GTA46" s="117"/>
      <c r="GTB46" s="117"/>
      <c r="GTC46" s="117"/>
      <c r="GTD46" s="117"/>
      <c r="GTE46" s="117"/>
      <c r="GTF46" s="117"/>
      <c r="GTG46" s="117"/>
      <c r="GTH46" s="117"/>
      <c r="GTI46" s="117"/>
      <c r="GTJ46" s="117"/>
      <c r="GTK46" s="117"/>
      <c r="GTL46" s="117"/>
      <c r="GTM46" s="117"/>
      <c r="GTN46" s="117"/>
      <c r="GTO46" s="117"/>
      <c r="GTP46" s="117"/>
      <c r="GTQ46" s="117"/>
      <c r="GTR46" s="117"/>
      <c r="GTS46" s="117"/>
      <c r="GTT46" s="117"/>
      <c r="GTU46" s="117"/>
      <c r="GTV46" s="117"/>
      <c r="GTW46" s="117"/>
      <c r="GTX46" s="117"/>
      <c r="GTY46" s="117"/>
      <c r="GTZ46" s="117"/>
      <c r="GUA46" s="117"/>
      <c r="GUB46" s="117"/>
      <c r="GUC46" s="117"/>
      <c r="GUD46" s="117"/>
      <c r="GUE46" s="117"/>
      <c r="GUF46" s="117"/>
      <c r="GUG46" s="117"/>
      <c r="GUH46" s="117"/>
      <c r="GUI46" s="117"/>
      <c r="GUJ46" s="117"/>
      <c r="GUK46" s="117"/>
      <c r="GUL46" s="117"/>
      <c r="GUM46" s="117"/>
      <c r="GUN46" s="117"/>
      <c r="GUO46" s="117"/>
      <c r="GUP46" s="117"/>
      <c r="GUQ46" s="117"/>
      <c r="GUR46" s="117"/>
      <c r="GUS46" s="117"/>
      <c r="GUT46" s="117"/>
      <c r="GUU46" s="117"/>
      <c r="GUV46" s="117"/>
      <c r="GUW46" s="117"/>
      <c r="GUX46" s="117"/>
      <c r="GUY46" s="117"/>
      <c r="GUZ46" s="117"/>
      <c r="GVA46" s="117"/>
      <c r="GVB46" s="117"/>
      <c r="GVC46" s="117"/>
      <c r="GVD46" s="117"/>
      <c r="GVE46" s="117"/>
      <c r="GVF46" s="117"/>
      <c r="GVG46" s="117"/>
      <c r="GVH46" s="117"/>
      <c r="GVI46" s="117"/>
      <c r="GVJ46" s="117"/>
      <c r="GVK46" s="117"/>
      <c r="GVL46" s="117"/>
      <c r="GVM46" s="117"/>
      <c r="GVN46" s="117"/>
      <c r="GVO46" s="117"/>
      <c r="GVP46" s="117"/>
      <c r="GVQ46" s="117"/>
      <c r="GVR46" s="117"/>
      <c r="GVS46" s="117"/>
      <c r="GVT46" s="117"/>
      <c r="GVU46" s="117"/>
      <c r="GVV46" s="117"/>
      <c r="GVW46" s="117"/>
      <c r="GVX46" s="117"/>
      <c r="GVY46" s="117"/>
      <c r="GVZ46" s="117"/>
      <c r="GWA46" s="117"/>
      <c r="GWB46" s="117"/>
      <c r="GWC46" s="117"/>
      <c r="GWD46" s="117"/>
      <c r="GWE46" s="117"/>
      <c r="GWF46" s="117"/>
      <c r="GWG46" s="117"/>
      <c r="GWH46" s="117"/>
      <c r="GWI46" s="117"/>
      <c r="GWJ46" s="117"/>
      <c r="GWK46" s="117"/>
      <c r="GWL46" s="117"/>
      <c r="GWM46" s="117"/>
      <c r="GWN46" s="117"/>
      <c r="GWO46" s="117"/>
      <c r="GWP46" s="117"/>
      <c r="GWQ46" s="117"/>
      <c r="GWR46" s="117"/>
      <c r="GWS46" s="117"/>
      <c r="GWT46" s="117"/>
      <c r="GWU46" s="117"/>
      <c r="GWV46" s="117"/>
      <c r="GWW46" s="117"/>
      <c r="GWX46" s="117"/>
      <c r="GWY46" s="117"/>
      <c r="GWZ46" s="117"/>
      <c r="GXA46" s="117"/>
      <c r="GXB46" s="117"/>
      <c r="GXC46" s="117"/>
      <c r="GXD46" s="117"/>
      <c r="GXE46" s="117"/>
      <c r="GXF46" s="117"/>
      <c r="GXG46" s="117"/>
      <c r="GXH46" s="117"/>
      <c r="GXI46" s="117"/>
      <c r="GXJ46" s="117"/>
      <c r="GXK46" s="117"/>
      <c r="GXL46" s="117"/>
      <c r="GXM46" s="117"/>
      <c r="GXN46" s="117"/>
      <c r="GXO46" s="117"/>
      <c r="GXP46" s="117"/>
      <c r="GXQ46" s="117"/>
      <c r="GXR46" s="117"/>
      <c r="GXS46" s="117"/>
      <c r="GXT46" s="117"/>
      <c r="GXU46" s="117"/>
      <c r="GXV46" s="117"/>
      <c r="GXW46" s="117"/>
      <c r="GXX46" s="117"/>
      <c r="GXY46" s="117"/>
      <c r="GXZ46" s="117"/>
      <c r="GYA46" s="117"/>
      <c r="GYB46" s="117"/>
      <c r="GYC46" s="117"/>
      <c r="GYD46" s="117"/>
      <c r="GYE46" s="117"/>
      <c r="GYF46" s="117"/>
      <c r="GYG46" s="117"/>
      <c r="GYH46" s="117"/>
      <c r="GYI46" s="117"/>
      <c r="GYJ46" s="117"/>
      <c r="GYK46" s="117"/>
      <c r="GYL46" s="117"/>
      <c r="GYM46" s="117"/>
      <c r="GYN46" s="117"/>
      <c r="GYO46" s="117"/>
      <c r="GYP46" s="117"/>
      <c r="GYQ46" s="117"/>
      <c r="GYR46" s="117"/>
      <c r="GYS46" s="117"/>
      <c r="GYT46" s="117"/>
      <c r="GYU46" s="117"/>
      <c r="GYV46" s="117"/>
      <c r="GYW46" s="117"/>
      <c r="GYX46" s="117"/>
      <c r="GYY46" s="117"/>
      <c r="GYZ46" s="117"/>
      <c r="GZA46" s="117"/>
      <c r="GZB46" s="117"/>
      <c r="GZC46" s="117"/>
      <c r="GZD46" s="117"/>
      <c r="GZE46" s="117"/>
      <c r="GZF46" s="117"/>
      <c r="GZG46" s="117"/>
      <c r="GZH46" s="117"/>
      <c r="GZI46" s="117"/>
      <c r="GZJ46" s="117"/>
      <c r="GZK46" s="117"/>
      <c r="GZL46" s="117"/>
      <c r="GZM46" s="117"/>
      <c r="GZN46" s="117"/>
      <c r="GZO46" s="117"/>
      <c r="GZP46" s="117"/>
      <c r="GZQ46" s="117"/>
      <c r="GZR46" s="117"/>
      <c r="GZS46" s="117"/>
      <c r="GZT46" s="117"/>
      <c r="GZU46" s="117"/>
      <c r="GZV46" s="117"/>
      <c r="GZW46" s="117"/>
      <c r="GZX46" s="117"/>
      <c r="GZY46" s="117"/>
      <c r="GZZ46" s="117"/>
      <c r="HAA46" s="117"/>
      <c r="HAB46" s="117"/>
      <c r="HAC46" s="117"/>
      <c r="HAD46" s="117"/>
      <c r="HAE46" s="117"/>
      <c r="HAF46" s="117"/>
      <c r="HAG46" s="117"/>
      <c r="HAH46" s="117"/>
      <c r="HAI46" s="117"/>
      <c r="HAJ46" s="117"/>
      <c r="HAK46" s="117"/>
      <c r="HAL46" s="117"/>
      <c r="HAM46" s="117"/>
      <c r="HAN46" s="117"/>
      <c r="HAO46" s="117"/>
      <c r="HAP46" s="117"/>
      <c r="HAQ46" s="117"/>
      <c r="HAR46" s="117"/>
      <c r="HAS46" s="117"/>
      <c r="HAT46" s="117"/>
      <c r="HAU46" s="117"/>
      <c r="HAV46" s="117"/>
      <c r="HAW46" s="117"/>
      <c r="HAX46" s="117"/>
      <c r="HAY46" s="117"/>
      <c r="HAZ46" s="117"/>
      <c r="HBA46" s="117"/>
      <c r="HBB46" s="117"/>
      <c r="HBC46" s="117"/>
      <c r="HBD46" s="117"/>
      <c r="HBE46" s="117"/>
      <c r="HBF46" s="117"/>
      <c r="HBG46" s="117"/>
      <c r="HBH46" s="117"/>
      <c r="HBI46" s="117"/>
      <c r="HBJ46" s="117"/>
      <c r="HBK46" s="117"/>
      <c r="HBL46" s="117"/>
      <c r="HBM46" s="117"/>
      <c r="HBN46" s="117"/>
      <c r="HBO46" s="117"/>
      <c r="HBP46" s="117"/>
      <c r="HBQ46" s="117"/>
      <c r="HBR46" s="117"/>
      <c r="HBS46" s="117"/>
      <c r="HBT46" s="117"/>
      <c r="HBU46" s="117"/>
      <c r="HBV46" s="117"/>
      <c r="HBW46" s="117"/>
      <c r="HBX46" s="117"/>
      <c r="HBY46" s="117"/>
      <c r="HBZ46" s="117"/>
      <c r="HCA46" s="117"/>
      <c r="HCB46" s="117"/>
      <c r="HCC46" s="117"/>
      <c r="HCD46" s="117"/>
      <c r="HCE46" s="117"/>
      <c r="HCF46" s="117"/>
      <c r="HCG46" s="117"/>
      <c r="HCH46" s="117"/>
      <c r="HCI46" s="117"/>
      <c r="HCJ46" s="117"/>
      <c r="HCK46" s="117"/>
      <c r="HCL46" s="117"/>
      <c r="HCM46" s="117"/>
      <c r="HCN46" s="117"/>
      <c r="HCO46" s="117"/>
      <c r="HCP46" s="117"/>
      <c r="HCQ46" s="117"/>
      <c r="HCR46" s="117"/>
      <c r="HCS46" s="117"/>
      <c r="HCT46" s="117"/>
      <c r="HCU46" s="117"/>
      <c r="HCV46" s="117"/>
      <c r="HCW46" s="117"/>
      <c r="HCX46" s="117"/>
      <c r="HCY46" s="117"/>
      <c r="HCZ46" s="117"/>
      <c r="HDA46" s="117"/>
      <c r="HDB46" s="117"/>
      <c r="HDC46" s="117"/>
      <c r="HDD46" s="117"/>
      <c r="HDE46" s="117"/>
      <c r="HDF46" s="117"/>
      <c r="HDG46" s="117"/>
      <c r="HDH46" s="117"/>
      <c r="HDI46" s="117"/>
      <c r="HDJ46" s="117"/>
      <c r="HDK46" s="117"/>
      <c r="HDL46" s="117"/>
      <c r="HDM46" s="117"/>
      <c r="HDN46" s="117"/>
      <c r="HDO46" s="117"/>
      <c r="HDP46" s="117"/>
      <c r="HDQ46" s="117"/>
      <c r="HDR46" s="117"/>
      <c r="HDS46" s="117"/>
      <c r="HDT46" s="117"/>
      <c r="HDU46" s="117"/>
      <c r="HDV46" s="117"/>
      <c r="HDW46" s="117"/>
      <c r="HDX46" s="117"/>
      <c r="HDY46" s="117"/>
      <c r="HDZ46" s="117"/>
      <c r="HEA46" s="117"/>
      <c r="HEB46" s="117"/>
      <c r="HEC46" s="117"/>
      <c r="HED46" s="117"/>
      <c r="HEE46" s="117"/>
      <c r="HEF46" s="117"/>
      <c r="HEG46" s="117"/>
      <c r="HEH46" s="117"/>
      <c r="HEI46" s="117"/>
      <c r="HEJ46" s="117"/>
      <c r="HEK46" s="117"/>
      <c r="HEL46" s="117"/>
      <c r="HEM46" s="117"/>
      <c r="HEN46" s="117"/>
      <c r="HEO46" s="117"/>
      <c r="HEP46" s="117"/>
      <c r="HEQ46" s="117"/>
      <c r="HER46" s="117"/>
      <c r="HES46" s="117"/>
      <c r="HET46" s="117"/>
      <c r="HEU46" s="117"/>
      <c r="HEV46" s="117"/>
      <c r="HEW46" s="117"/>
      <c r="HEX46" s="117"/>
      <c r="HEY46" s="117"/>
      <c r="HEZ46" s="117"/>
      <c r="HFA46" s="117"/>
      <c r="HFB46" s="117"/>
      <c r="HFC46" s="117"/>
      <c r="HFD46" s="117"/>
      <c r="HFE46" s="117"/>
      <c r="HFF46" s="117"/>
      <c r="HFG46" s="117"/>
      <c r="HFH46" s="117"/>
      <c r="HFI46" s="117"/>
      <c r="HFJ46" s="117"/>
      <c r="HFK46" s="117"/>
      <c r="HFL46" s="117"/>
      <c r="HFM46" s="117"/>
      <c r="HFN46" s="117"/>
      <c r="HFO46" s="117"/>
      <c r="HFP46" s="117"/>
      <c r="HFQ46" s="117"/>
      <c r="HFR46" s="117"/>
      <c r="HFS46" s="117"/>
      <c r="HFT46" s="117"/>
      <c r="HFU46" s="117"/>
      <c r="HFV46" s="117"/>
      <c r="HFW46" s="117"/>
      <c r="HFX46" s="117"/>
      <c r="HFY46" s="117"/>
      <c r="HFZ46" s="117"/>
      <c r="HGA46" s="117"/>
      <c r="HGB46" s="117"/>
      <c r="HGC46" s="117"/>
      <c r="HGD46" s="117"/>
      <c r="HGE46" s="117"/>
      <c r="HGF46" s="117"/>
      <c r="HGG46" s="117"/>
      <c r="HGH46" s="117"/>
      <c r="HGI46" s="117"/>
      <c r="HGJ46" s="117"/>
      <c r="HGK46" s="117"/>
      <c r="HGL46" s="117"/>
      <c r="HGM46" s="117"/>
      <c r="HGN46" s="117"/>
      <c r="HGO46" s="117"/>
      <c r="HGP46" s="117"/>
      <c r="HGQ46" s="117"/>
      <c r="HGR46" s="117"/>
      <c r="HGS46" s="117"/>
      <c r="HGT46" s="117"/>
      <c r="HGU46" s="117"/>
      <c r="HGV46" s="117"/>
      <c r="HGW46" s="117"/>
      <c r="HGX46" s="117"/>
      <c r="HGY46" s="117"/>
      <c r="HGZ46" s="117"/>
      <c r="HHA46" s="117"/>
      <c r="HHB46" s="117"/>
      <c r="HHC46" s="117"/>
      <c r="HHD46" s="117"/>
      <c r="HHE46" s="117"/>
      <c r="HHF46" s="117"/>
      <c r="HHG46" s="117"/>
      <c r="HHH46" s="117"/>
      <c r="HHI46" s="117"/>
      <c r="HHJ46" s="117"/>
      <c r="HHK46" s="117"/>
      <c r="HHL46" s="117"/>
      <c r="HHM46" s="117"/>
      <c r="HHN46" s="117"/>
      <c r="HHO46" s="117"/>
      <c r="HHP46" s="117"/>
      <c r="HHQ46" s="117"/>
      <c r="HHR46" s="117"/>
      <c r="HHS46" s="117"/>
      <c r="HHT46" s="117"/>
      <c r="HHU46" s="117"/>
      <c r="HHV46" s="117"/>
      <c r="HHW46" s="117"/>
      <c r="HHX46" s="117"/>
      <c r="HHY46" s="117"/>
      <c r="HHZ46" s="117"/>
      <c r="HIA46" s="117"/>
      <c r="HIB46" s="117"/>
      <c r="HIC46" s="117"/>
      <c r="HID46" s="117"/>
      <c r="HIE46" s="117"/>
      <c r="HIF46" s="117"/>
      <c r="HIG46" s="117"/>
      <c r="HIH46" s="117"/>
      <c r="HII46" s="117"/>
      <c r="HIJ46" s="117"/>
      <c r="HIK46" s="117"/>
      <c r="HIL46" s="117"/>
      <c r="HIM46" s="117"/>
      <c r="HIN46" s="117"/>
      <c r="HIO46" s="117"/>
      <c r="HIP46" s="117"/>
      <c r="HIQ46" s="117"/>
      <c r="HIR46" s="117"/>
      <c r="HIS46" s="117"/>
      <c r="HIT46" s="117"/>
      <c r="HIU46" s="117"/>
      <c r="HIV46" s="117"/>
      <c r="HIW46" s="117"/>
      <c r="HIX46" s="117"/>
      <c r="HIY46" s="117"/>
      <c r="HIZ46" s="117"/>
      <c r="HJA46" s="117"/>
      <c r="HJB46" s="117"/>
      <c r="HJC46" s="117"/>
      <c r="HJD46" s="117"/>
      <c r="HJE46" s="117"/>
      <c r="HJF46" s="117"/>
      <c r="HJG46" s="117"/>
      <c r="HJH46" s="117"/>
      <c r="HJI46" s="117"/>
      <c r="HJJ46" s="117"/>
      <c r="HJK46" s="117"/>
      <c r="HJL46" s="117"/>
      <c r="HJM46" s="117"/>
      <c r="HJN46" s="117"/>
      <c r="HJO46" s="117"/>
      <c r="HJP46" s="117"/>
      <c r="HJQ46" s="117"/>
      <c r="HJR46" s="117"/>
      <c r="HJS46" s="117"/>
      <c r="HJT46" s="117"/>
      <c r="HJU46" s="117"/>
      <c r="HJV46" s="117"/>
      <c r="HJW46" s="117"/>
      <c r="HJX46" s="117"/>
      <c r="HJY46" s="117"/>
      <c r="HJZ46" s="117"/>
      <c r="HKA46" s="117"/>
      <c r="HKB46" s="117"/>
      <c r="HKC46" s="117"/>
      <c r="HKD46" s="117"/>
      <c r="HKE46" s="117"/>
      <c r="HKF46" s="117"/>
      <c r="HKG46" s="117"/>
      <c r="HKH46" s="117"/>
      <c r="HKI46" s="117"/>
      <c r="HKJ46" s="117"/>
      <c r="HKK46" s="117"/>
      <c r="HKL46" s="117"/>
      <c r="HKM46" s="117"/>
      <c r="HKN46" s="117"/>
      <c r="HKO46" s="117"/>
      <c r="HKP46" s="117"/>
      <c r="HKQ46" s="117"/>
      <c r="HKR46" s="117"/>
      <c r="HKS46" s="117"/>
      <c r="HKT46" s="117"/>
      <c r="HKU46" s="117"/>
      <c r="HKV46" s="117"/>
      <c r="HKW46" s="117"/>
      <c r="HKX46" s="117"/>
      <c r="HKY46" s="117"/>
      <c r="HKZ46" s="117"/>
      <c r="HLA46" s="117"/>
      <c r="HLB46" s="117"/>
      <c r="HLC46" s="117"/>
      <c r="HLD46" s="117"/>
      <c r="HLE46" s="117"/>
      <c r="HLF46" s="117"/>
      <c r="HLG46" s="117"/>
      <c r="HLH46" s="117"/>
      <c r="HLI46" s="117"/>
      <c r="HLJ46" s="117"/>
      <c r="HLK46" s="117"/>
      <c r="HLL46" s="117"/>
      <c r="HLM46" s="117"/>
      <c r="HLN46" s="117"/>
      <c r="HLO46" s="117"/>
      <c r="HLP46" s="117"/>
      <c r="HLQ46" s="117"/>
      <c r="HLR46" s="117"/>
      <c r="HLS46" s="117"/>
      <c r="HLT46" s="117"/>
      <c r="HLU46" s="117"/>
      <c r="HLV46" s="117"/>
      <c r="HLW46" s="117"/>
      <c r="HLX46" s="117"/>
      <c r="HLY46" s="117"/>
      <c r="HLZ46" s="117"/>
      <c r="HMA46" s="117"/>
      <c r="HMB46" s="117"/>
      <c r="HMC46" s="117"/>
      <c r="HMD46" s="117"/>
      <c r="HME46" s="117"/>
      <c r="HMF46" s="117"/>
      <c r="HMG46" s="117"/>
      <c r="HMH46" s="117"/>
      <c r="HMI46" s="117"/>
      <c r="HMJ46" s="117"/>
      <c r="HMK46" s="117"/>
      <c r="HML46" s="117"/>
      <c r="HMM46" s="117"/>
      <c r="HMN46" s="117"/>
      <c r="HMO46" s="117"/>
      <c r="HMP46" s="117"/>
      <c r="HMQ46" s="117"/>
      <c r="HMR46" s="117"/>
      <c r="HMS46" s="117"/>
      <c r="HMT46" s="117"/>
      <c r="HMU46" s="117"/>
      <c r="HMV46" s="117"/>
      <c r="HMW46" s="117"/>
      <c r="HMX46" s="117"/>
      <c r="HMY46" s="117"/>
      <c r="HMZ46" s="117"/>
      <c r="HNA46" s="117"/>
      <c r="HNB46" s="117"/>
      <c r="HNC46" s="117"/>
      <c r="HND46" s="117"/>
      <c r="HNE46" s="117"/>
      <c r="HNF46" s="117"/>
      <c r="HNG46" s="117"/>
      <c r="HNH46" s="117"/>
      <c r="HNI46" s="117"/>
      <c r="HNJ46" s="117"/>
      <c r="HNK46" s="117"/>
      <c r="HNL46" s="117"/>
      <c r="HNM46" s="117"/>
      <c r="HNN46" s="117"/>
      <c r="HNO46" s="117"/>
      <c r="HNP46" s="117"/>
      <c r="HNQ46" s="117"/>
      <c r="HNR46" s="117"/>
      <c r="HNS46" s="117"/>
      <c r="HNT46" s="117"/>
      <c r="HNU46" s="117"/>
      <c r="HNV46" s="117"/>
      <c r="HNW46" s="117"/>
      <c r="HNX46" s="117"/>
      <c r="HNY46" s="117"/>
      <c r="HNZ46" s="117"/>
      <c r="HOA46" s="117"/>
      <c r="HOB46" s="117"/>
      <c r="HOC46" s="117"/>
      <c r="HOD46" s="117"/>
      <c r="HOE46" s="117"/>
      <c r="HOF46" s="117"/>
      <c r="HOG46" s="117"/>
      <c r="HOH46" s="117"/>
      <c r="HOI46" s="117"/>
      <c r="HOJ46" s="117"/>
      <c r="HOK46" s="117"/>
      <c r="HOL46" s="117"/>
      <c r="HOM46" s="117"/>
      <c r="HON46" s="117"/>
      <c r="HOO46" s="117"/>
      <c r="HOP46" s="117"/>
      <c r="HOQ46" s="117"/>
      <c r="HOR46" s="117"/>
      <c r="HOS46" s="117"/>
      <c r="HOT46" s="117"/>
      <c r="HOU46" s="117"/>
      <c r="HOV46" s="117"/>
      <c r="HOW46" s="117"/>
      <c r="HOX46" s="117"/>
      <c r="HOY46" s="117"/>
      <c r="HOZ46" s="117"/>
      <c r="HPA46" s="117"/>
      <c r="HPB46" s="117"/>
      <c r="HPC46" s="117"/>
      <c r="HPD46" s="117"/>
      <c r="HPE46" s="117"/>
      <c r="HPF46" s="117"/>
      <c r="HPG46" s="117"/>
      <c r="HPH46" s="117"/>
      <c r="HPI46" s="117"/>
      <c r="HPJ46" s="117"/>
      <c r="HPK46" s="117"/>
      <c r="HPL46" s="117"/>
      <c r="HPM46" s="117"/>
      <c r="HPN46" s="117"/>
      <c r="HPO46" s="117"/>
      <c r="HPP46" s="117"/>
      <c r="HPQ46" s="117"/>
      <c r="HPR46" s="117"/>
      <c r="HPS46" s="117"/>
      <c r="HPT46" s="117"/>
      <c r="HPU46" s="117"/>
      <c r="HPV46" s="117"/>
      <c r="HPW46" s="117"/>
      <c r="HPX46" s="117"/>
      <c r="HPY46" s="117"/>
      <c r="HPZ46" s="117"/>
      <c r="HQA46" s="117"/>
      <c r="HQB46" s="117"/>
      <c r="HQC46" s="117"/>
      <c r="HQD46" s="117"/>
      <c r="HQE46" s="117"/>
      <c r="HQF46" s="117"/>
      <c r="HQG46" s="117"/>
      <c r="HQH46" s="117"/>
      <c r="HQI46" s="117"/>
      <c r="HQJ46" s="117"/>
      <c r="HQK46" s="117"/>
      <c r="HQL46" s="117"/>
      <c r="HQM46" s="117"/>
      <c r="HQN46" s="117"/>
      <c r="HQO46" s="117"/>
      <c r="HQP46" s="117"/>
      <c r="HQQ46" s="117"/>
      <c r="HQR46" s="117"/>
      <c r="HQS46" s="117"/>
      <c r="HQT46" s="117"/>
      <c r="HQU46" s="117"/>
      <c r="HQV46" s="117"/>
      <c r="HQW46" s="117"/>
      <c r="HQX46" s="117"/>
      <c r="HQY46" s="117"/>
      <c r="HQZ46" s="117"/>
      <c r="HRA46" s="117"/>
      <c r="HRB46" s="117"/>
      <c r="HRC46" s="117"/>
      <c r="HRD46" s="117"/>
      <c r="HRE46" s="117"/>
      <c r="HRF46" s="117"/>
      <c r="HRG46" s="117"/>
      <c r="HRH46" s="117"/>
      <c r="HRI46" s="117"/>
      <c r="HRJ46" s="117"/>
      <c r="HRK46" s="117"/>
      <c r="HRL46" s="117"/>
      <c r="HRM46" s="117"/>
      <c r="HRN46" s="117"/>
      <c r="HRO46" s="117"/>
      <c r="HRP46" s="117"/>
      <c r="HRQ46" s="117"/>
      <c r="HRR46" s="117"/>
      <c r="HRS46" s="117"/>
      <c r="HRT46" s="117"/>
      <c r="HRU46" s="117"/>
      <c r="HRV46" s="117"/>
      <c r="HRW46" s="117"/>
      <c r="HRX46" s="117"/>
      <c r="HRY46" s="117"/>
      <c r="HRZ46" s="117"/>
      <c r="HSA46" s="117"/>
      <c r="HSB46" s="117"/>
      <c r="HSC46" s="117"/>
      <c r="HSD46" s="117"/>
      <c r="HSE46" s="117"/>
      <c r="HSF46" s="117"/>
      <c r="HSG46" s="117"/>
      <c r="HSH46" s="117"/>
      <c r="HSI46" s="117"/>
      <c r="HSJ46" s="117"/>
      <c r="HSK46" s="117"/>
      <c r="HSL46" s="117"/>
      <c r="HSM46" s="117"/>
      <c r="HSN46" s="117"/>
      <c r="HSO46" s="117"/>
      <c r="HSP46" s="117"/>
      <c r="HSQ46" s="117"/>
      <c r="HSR46" s="117"/>
      <c r="HSS46" s="117"/>
      <c r="HST46" s="117"/>
      <c r="HSU46" s="117"/>
      <c r="HSV46" s="117"/>
      <c r="HSW46" s="117"/>
      <c r="HSX46" s="117"/>
      <c r="HSY46" s="117"/>
      <c r="HSZ46" s="117"/>
      <c r="HTA46" s="117"/>
      <c r="HTB46" s="117"/>
      <c r="HTC46" s="117"/>
      <c r="HTD46" s="117"/>
      <c r="HTE46" s="117"/>
      <c r="HTF46" s="117"/>
      <c r="HTG46" s="117"/>
      <c r="HTH46" s="117"/>
      <c r="HTI46" s="117"/>
      <c r="HTJ46" s="117"/>
      <c r="HTK46" s="117"/>
      <c r="HTL46" s="117"/>
      <c r="HTM46" s="117"/>
      <c r="HTN46" s="117"/>
      <c r="HTO46" s="117"/>
      <c r="HTP46" s="117"/>
      <c r="HTQ46" s="117"/>
      <c r="HTR46" s="117"/>
      <c r="HTS46" s="117"/>
      <c r="HTT46" s="117"/>
      <c r="HTU46" s="117"/>
      <c r="HTV46" s="117"/>
      <c r="HTW46" s="117"/>
      <c r="HTX46" s="117"/>
      <c r="HTY46" s="117"/>
      <c r="HTZ46" s="117"/>
      <c r="HUA46" s="117"/>
      <c r="HUB46" s="117"/>
      <c r="HUC46" s="117"/>
      <c r="HUD46" s="117"/>
      <c r="HUE46" s="117"/>
      <c r="HUF46" s="117"/>
      <c r="HUG46" s="117"/>
      <c r="HUH46" s="117"/>
      <c r="HUI46" s="117"/>
      <c r="HUJ46" s="117"/>
      <c r="HUK46" s="117"/>
      <c r="HUL46" s="117"/>
      <c r="HUM46" s="117"/>
      <c r="HUN46" s="117"/>
      <c r="HUO46" s="117"/>
      <c r="HUP46" s="117"/>
      <c r="HUQ46" s="117"/>
      <c r="HUR46" s="117"/>
      <c r="HUS46" s="117"/>
      <c r="HUT46" s="117"/>
      <c r="HUU46" s="117"/>
      <c r="HUV46" s="117"/>
      <c r="HUW46" s="117"/>
      <c r="HUX46" s="117"/>
      <c r="HUY46" s="117"/>
      <c r="HUZ46" s="117"/>
      <c r="HVA46" s="117"/>
      <c r="HVB46" s="117"/>
      <c r="HVC46" s="117"/>
      <c r="HVD46" s="117"/>
      <c r="HVE46" s="117"/>
      <c r="HVF46" s="117"/>
      <c r="HVG46" s="117"/>
      <c r="HVH46" s="117"/>
      <c r="HVI46" s="117"/>
      <c r="HVJ46" s="117"/>
      <c r="HVK46" s="117"/>
      <c r="HVL46" s="117"/>
      <c r="HVM46" s="117"/>
      <c r="HVN46" s="117"/>
      <c r="HVO46" s="117"/>
      <c r="HVP46" s="117"/>
      <c r="HVQ46" s="117"/>
      <c r="HVR46" s="117"/>
      <c r="HVS46" s="117"/>
      <c r="HVT46" s="117"/>
      <c r="HVU46" s="117"/>
      <c r="HVV46" s="117"/>
      <c r="HVW46" s="117"/>
      <c r="HVX46" s="117"/>
      <c r="HVY46" s="117"/>
      <c r="HVZ46" s="117"/>
      <c r="HWA46" s="117"/>
      <c r="HWB46" s="117"/>
      <c r="HWC46" s="117"/>
      <c r="HWD46" s="117"/>
      <c r="HWE46" s="117"/>
      <c r="HWF46" s="117"/>
      <c r="HWG46" s="117"/>
      <c r="HWH46" s="117"/>
      <c r="HWI46" s="117"/>
      <c r="HWJ46" s="117"/>
      <c r="HWK46" s="117"/>
      <c r="HWL46" s="117"/>
      <c r="HWM46" s="117"/>
      <c r="HWN46" s="117"/>
      <c r="HWO46" s="117"/>
      <c r="HWP46" s="117"/>
      <c r="HWQ46" s="117"/>
      <c r="HWR46" s="117"/>
      <c r="HWS46" s="117"/>
      <c r="HWT46" s="117"/>
      <c r="HWU46" s="117"/>
      <c r="HWV46" s="117"/>
      <c r="HWW46" s="117"/>
      <c r="HWX46" s="117"/>
      <c r="HWY46" s="117"/>
      <c r="HWZ46" s="117"/>
      <c r="HXA46" s="117"/>
      <c r="HXB46" s="117"/>
      <c r="HXC46" s="117"/>
      <c r="HXD46" s="117"/>
      <c r="HXE46" s="117"/>
      <c r="HXF46" s="117"/>
      <c r="HXG46" s="117"/>
      <c r="HXH46" s="117"/>
      <c r="HXI46" s="117"/>
      <c r="HXJ46" s="117"/>
      <c r="HXK46" s="117"/>
      <c r="HXL46" s="117"/>
      <c r="HXM46" s="117"/>
      <c r="HXN46" s="117"/>
      <c r="HXO46" s="117"/>
      <c r="HXP46" s="117"/>
      <c r="HXQ46" s="117"/>
      <c r="HXR46" s="117"/>
      <c r="HXS46" s="117"/>
      <c r="HXT46" s="117"/>
      <c r="HXU46" s="117"/>
      <c r="HXV46" s="117"/>
      <c r="HXW46" s="117"/>
      <c r="HXX46" s="117"/>
      <c r="HXY46" s="117"/>
      <c r="HXZ46" s="117"/>
      <c r="HYA46" s="117"/>
      <c r="HYB46" s="117"/>
      <c r="HYC46" s="117"/>
      <c r="HYD46" s="117"/>
      <c r="HYE46" s="117"/>
      <c r="HYF46" s="117"/>
      <c r="HYG46" s="117"/>
      <c r="HYH46" s="117"/>
      <c r="HYI46" s="117"/>
      <c r="HYJ46" s="117"/>
      <c r="HYK46" s="117"/>
      <c r="HYL46" s="117"/>
      <c r="HYM46" s="117"/>
      <c r="HYN46" s="117"/>
      <c r="HYO46" s="117"/>
      <c r="HYP46" s="117"/>
      <c r="HYQ46" s="117"/>
      <c r="HYR46" s="117"/>
      <c r="HYS46" s="117"/>
      <c r="HYT46" s="117"/>
      <c r="HYU46" s="117"/>
      <c r="HYV46" s="117"/>
      <c r="HYW46" s="117"/>
      <c r="HYX46" s="117"/>
      <c r="HYY46" s="117"/>
      <c r="HYZ46" s="117"/>
      <c r="HZA46" s="117"/>
      <c r="HZB46" s="117"/>
      <c r="HZC46" s="117"/>
      <c r="HZD46" s="117"/>
      <c r="HZE46" s="117"/>
      <c r="HZF46" s="117"/>
      <c r="HZG46" s="117"/>
      <c r="HZH46" s="117"/>
      <c r="HZI46" s="117"/>
      <c r="HZJ46" s="117"/>
      <c r="HZK46" s="117"/>
      <c r="HZL46" s="117"/>
      <c r="HZM46" s="117"/>
      <c r="HZN46" s="117"/>
      <c r="HZO46" s="117"/>
      <c r="HZP46" s="117"/>
      <c r="HZQ46" s="117"/>
      <c r="HZR46" s="117"/>
      <c r="HZS46" s="117"/>
      <c r="HZT46" s="117"/>
      <c r="HZU46" s="117"/>
      <c r="HZV46" s="117"/>
      <c r="HZW46" s="117"/>
      <c r="HZX46" s="117"/>
      <c r="HZY46" s="117"/>
      <c r="HZZ46" s="117"/>
      <c r="IAA46" s="117"/>
      <c r="IAB46" s="117"/>
      <c r="IAC46" s="117"/>
      <c r="IAD46" s="117"/>
      <c r="IAE46" s="117"/>
      <c r="IAF46" s="117"/>
      <c r="IAG46" s="117"/>
      <c r="IAH46" s="117"/>
      <c r="IAI46" s="117"/>
      <c r="IAJ46" s="117"/>
      <c r="IAK46" s="117"/>
      <c r="IAL46" s="117"/>
      <c r="IAM46" s="117"/>
      <c r="IAN46" s="117"/>
      <c r="IAO46" s="117"/>
      <c r="IAP46" s="117"/>
      <c r="IAQ46" s="117"/>
      <c r="IAR46" s="117"/>
      <c r="IAS46" s="117"/>
      <c r="IAT46" s="117"/>
      <c r="IAU46" s="117"/>
      <c r="IAV46" s="117"/>
      <c r="IAW46" s="117"/>
      <c r="IAX46" s="117"/>
      <c r="IAY46" s="117"/>
      <c r="IAZ46" s="117"/>
      <c r="IBA46" s="117"/>
      <c r="IBB46" s="117"/>
      <c r="IBC46" s="117"/>
      <c r="IBD46" s="117"/>
      <c r="IBE46" s="117"/>
      <c r="IBF46" s="117"/>
      <c r="IBG46" s="117"/>
      <c r="IBH46" s="117"/>
      <c r="IBI46" s="117"/>
      <c r="IBJ46" s="117"/>
      <c r="IBK46" s="117"/>
      <c r="IBL46" s="117"/>
      <c r="IBM46" s="117"/>
      <c r="IBN46" s="117"/>
      <c r="IBO46" s="117"/>
      <c r="IBP46" s="117"/>
      <c r="IBQ46" s="117"/>
      <c r="IBR46" s="117"/>
      <c r="IBS46" s="117"/>
      <c r="IBT46" s="117"/>
      <c r="IBU46" s="117"/>
      <c r="IBV46" s="117"/>
      <c r="IBW46" s="117"/>
      <c r="IBX46" s="117"/>
      <c r="IBY46" s="117"/>
      <c r="IBZ46" s="117"/>
      <c r="ICA46" s="117"/>
      <c r="ICB46" s="117"/>
      <c r="ICC46" s="117"/>
      <c r="ICD46" s="117"/>
      <c r="ICE46" s="117"/>
      <c r="ICF46" s="117"/>
      <c r="ICG46" s="117"/>
      <c r="ICH46" s="117"/>
      <c r="ICI46" s="117"/>
      <c r="ICJ46" s="117"/>
      <c r="ICK46" s="117"/>
      <c r="ICL46" s="117"/>
      <c r="ICM46" s="117"/>
      <c r="ICN46" s="117"/>
      <c r="ICO46" s="117"/>
      <c r="ICP46" s="117"/>
      <c r="ICQ46" s="117"/>
      <c r="ICR46" s="117"/>
      <c r="ICS46" s="117"/>
      <c r="ICT46" s="117"/>
      <c r="ICU46" s="117"/>
      <c r="ICV46" s="117"/>
      <c r="ICW46" s="117"/>
      <c r="ICX46" s="117"/>
      <c r="ICY46" s="117"/>
      <c r="ICZ46" s="117"/>
      <c r="IDA46" s="117"/>
      <c r="IDB46" s="117"/>
      <c r="IDC46" s="117"/>
      <c r="IDD46" s="117"/>
      <c r="IDE46" s="117"/>
      <c r="IDF46" s="117"/>
      <c r="IDG46" s="117"/>
      <c r="IDH46" s="117"/>
      <c r="IDI46" s="117"/>
      <c r="IDJ46" s="117"/>
      <c r="IDK46" s="117"/>
      <c r="IDL46" s="117"/>
      <c r="IDM46" s="117"/>
      <c r="IDN46" s="117"/>
      <c r="IDO46" s="117"/>
      <c r="IDP46" s="117"/>
      <c r="IDQ46" s="117"/>
      <c r="IDR46" s="117"/>
      <c r="IDS46" s="117"/>
      <c r="IDT46" s="117"/>
      <c r="IDU46" s="117"/>
      <c r="IDV46" s="117"/>
      <c r="IDW46" s="117"/>
      <c r="IDX46" s="117"/>
      <c r="IDY46" s="117"/>
      <c r="IDZ46" s="117"/>
      <c r="IEA46" s="117"/>
      <c r="IEB46" s="117"/>
      <c r="IEC46" s="117"/>
      <c r="IED46" s="117"/>
      <c r="IEE46" s="117"/>
      <c r="IEF46" s="117"/>
      <c r="IEG46" s="117"/>
      <c r="IEH46" s="117"/>
      <c r="IEI46" s="117"/>
      <c r="IEJ46" s="117"/>
      <c r="IEK46" s="117"/>
      <c r="IEL46" s="117"/>
      <c r="IEM46" s="117"/>
      <c r="IEN46" s="117"/>
      <c r="IEO46" s="117"/>
      <c r="IEP46" s="117"/>
      <c r="IEQ46" s="117"/>
      <c r="IER46" s="117"/>
      <c r="IES46" s="117"/>
      <c r="IET46" s="117"/>
      <c r="IEU46" s="117"/>
      <c r="IEV46" s="117"/>
      <c r="IEW46" s="117"/>
      <c r="IEX46" s="117"/>
      <c r="IEY46" s="117"/>
      <c r="IEZ46" s="117"/>
      <c r="IFA46" s="117"/>
      <c r="IFB46" s="117"/>
      <c r="IFC46" s="117"/>
      <c r="IFD46" s="117"/>
      <c r="IFE46" s="117"/>
      <c r="IFF46" s="117"/>
      <c r="IFG46" s="117"/>
      <c r="IFH46" s="117"/>
      <c r="IFI46" s="117"/>
      <c r="IFJ46" s="117"/>
      <c r="IFK46" s="117"/>
      <c r="IFL46" s="117"/>
      <c r="IFM46" s="117"/>
      <c r="IFN46" s="117"/>
      <c r="IFO46" s="117"/>
      <c r="IFP46" s="117"/>
      <c r="IFQ46" s="117"/>
      <c r="IFR46" s="117"/>
      <c r="IFS46" s="117"/>
      <c r="IFT46" s="117"/>
      <c r="IFU46" s="117"/>
      <c r="IFV46" s="117"/>
      <c r="IFW46" s="117"/>
      <c r="IFX46" s="117"/>
      <c r="IFY46" s="117"/>
      <c r="IFZ46" s="117"/>
      <c r="IGA46" s="117"/>
      <c r="IGB46" s="117"/>
      <c r="IGC46" s="117"/>
      <c r="IGD46" s="117"/>
      <c r="IGE46" s="117"/>
      <c r="IGF46" s="117"/>
      <c r="IGG46" s="117"/>
      <c r="IGH46" s="117"/>
      <c r="IGI46" s="117"/>
      <c r="IGJ46" s="117"/>
      <c r="IGK46" s="117"/>
      <c r="IGL46" s="117"/>
      <c r="IGM46" s="117"/>
      <c r="IGN46" s="117"/>
      <c r="IGO46" s="117"/>
      <c r="IGP46" s="117"/>
      <c r="IGQ46" s="117"/>
      <c r="IGR46" s="117"/>
      <c r="IGS46" s="117"/>
      <c r="IGT46" s="117"/>
      <c r="IGU46" s="117"/>
      <c r="IGV46" s="117"/>
      <c r="IGW46" s="117"/>
      <c r="IGX46" s="117"/>
      <c r="IGY46" s="117"/>
      <c r="IGZ46" s="117"/>
      <c r="IHA46" s="117"/>
      <c r="IHB46" s="117"/>
      <c r="IHC46" s="117"/>
      <c r="IHD46" s="117"/>
      <c r="IHE46" s="117"/>
      <c r="IHF46" s="117"/>
      <c r="IHG46" s="117"/>
      <c r="IHH46" s="117"/>
      <c r="IHI46" s="117"/>
      <c r="IHJ46" s="117"/>
      <c r="IHK46" s="117"/>
      <c r="IHL46" s="117"/>
      <c r="IHM46" s="117"/>
      <c r="IHN46" s="117"/>
      <c r="IHO46" s="117"/>
      <c r="IHP46" s="117"/>
      <c r="IHQ46" s="117"/>
      <c r="IHR46" s="117"/>
      <c r="IHS46" s="117"/>
      <c r="IHT46" s="117"/>
      <c r="IHU46" s="117"/>
      <c r="IHV46" s="117"/>
      <c r="IHW46" s="117"/>
      <c r="IHX46" s="117"/>
      <c r="IHY46" s="117"/>
      <c r="IHZ46" s="117"/>
      <c r="IIA46" s="117"/>
      <c r="IIB46" s="117"/>
      <c r="IIC46" s="117"/>
      <c r="IID46" s="117"/>
      <c r="IIE46" s="117"/>
      <c r="IIF46" s="117"/>
      <c r="IIG46" s="117"/>
      <c r="IIH46" s="117"/>
      <c r="III46" s="117"/>
      <c r="IIJ46" s="117"/>
      <c r="IIK46" s="117"/>
      <c r="IIL46" s="117"/>
      <c r="IIM46" s="117"/>
      <c r="IIN46" s="117"/>
      <c r="IIO46" s="117"/>
      <c r="IIP46" s="117"/>
      <c r="IIQ46" s="117"/>
      <c r="IIR46" s="117"/>
      <c r="IIS46" s="117"/>
      <c r="IIT46" s="117"/>
      <c r="IIU46" s="117"/>
      <c r="IIV46" s="117"/>
      <c r="IIW46" s="117"/>
      <c r="IIX46" s="117"/>
      <c r="IIY46" s="117"/>
      <c r="IIZ46" s="117"/>
      <c r="IJA46" s="117"/>
      <c r="IJB46" s="117"/>
      <c r="IJC46" s="117"/>
      <c r="IJD46" s="117"/>
      <c r="IJE46" s="117"/>
      <c r="IJF46" s="117"/>
      <c r="IJG46" s="117"/>
      <c r="IJH46" s="117"/>
      <c r="IJI46" s="117"/>
      <c r="IJJ46" s="117"/>
      <c r="IJK46" s="117"/>
      <c r="IJL46" s="117"/>
      <c r="IJM46" s="117"/>
      <c r="IJN46" s="117"/>
      <c r="IJO46" s="117"/>
      <c r="IJP46" s="117"/>
      <c r="IJQ46" s="117"/>
      <c r="IJR46" s="117"/>
      <c r="IJS46" s="117"/>
      <c r="IJT46" s="117"/>
      <c r="IJU46" s="117"/>
      <c r="IJV46" s="117"/>
      <c r="IJW46" s="117"/>
      <c r="IJX46" s="117"/>
      <c r="IJY46" s="117"/>
      <c r="IJZ46" s="117"/>
      <c r="IKA46" s="117"/>
      <c r="IKB46" s="117"/>
      <c r="IKC46" s="117"/>
      <c r="IKD46" s="117"/>
      <c r="IKE46" s="117"/>
      <c r="IKF46" s="117"/>
      <c r="IKG46" s="117"/>
      <c r="IKH46" s="117"/>
      <c r="IKI46" s="117"/>
      <c r="IKJ46" s="117"/>
      <c r="IKK46" s="117"/>
      <c r="IKL46" s="117"/>
      <c r="IKM46" s="117"/>
      <c r="IKN46" s="117"/>
      <c r="IKO46" s="117"/>
      <c r="IKP46" s="117"/>
      <c r="IKQ46" s="117"/>
      <c r="IKR46" s="117"/>
      <c r="IKS46" s="117"/>
      <c r="IKT46" s="117"/>
      <c r="IKU46" s="117"/>
      <c r="IKV46" s="117"/>
      <c r="IKW46" s="117"/>
      <c r="IKX46" s="117"/>
      <c r="IKY46" s="117"/>
      <c r="IKZ46" s="117"/>
      <c r="ILA46" s="117"/>
      <c r="ILB46" s="117"/>
      <c r="ILC46" s="117"/>
      <c r="ILD46" s="117"/>
      <c r="ILE46" s="117"/>
      <c r="ILF46" s="117"/>
      <c r="ILG46" s="117"/>
      <c r="ILH46" s="117"/>
      <c r="ILI46" s="117"/>
      <c r="ILJ46" s="117"/>
      <c r="ILK46" s="117"/>
      <c r="ILL46" s="117"/>
      <c r="ILM46" s="117"/>
      <c r="ILN46" s="117"/>
      <c r="ILO46" s="117"/>
      <c r="ILP46" s="117"/>
      <c r="ILQ46" s="117"/>
      <c r="ILR46" s="117"/>
      <c r="ILS46" s="117"/>
      <c r="ILT46" s="117"/>
      <c r="ILU46" s="117"/>
      <c r="ILV46" s="117"/>
      <c r="ILW46" s="117"/>
      <c r="ILX46" s="117"/>
      <c r="ILY46" s="117"/>
      <c r="ILZ46" s="117"/>
      <c r="IMA46" s="117"/>
      <c r="IMB46" s="117"/>
      <c r="IMC46" s="117"/>
      <c r="IMD46" s="117"/>
      <c r="IME46" s="117"/>
      <c r="IMF46" s="117"/>
      <c r="IMG46" s="117"/>
      <c r="IMH46" s="117"/>
      <c r="IMI46" s="117"/>
      <c r="IMJ46" s="117"/>
      <c r="IMK46" s="117"/>
      <c r="IML46" s="117"/>
      <c r="IMM46" s="117"/>
      <c r="IMN46" s="117"/>
      <c r="IMO46" s="117"/>
      <c r="IMP46" s="117"/>
      <c r="IMQ46" s="117"/>
      <c r="IMR46" s="117"/>
      <c r="IMS46" s="117"/>
      <c r="IMT46" s="117"/>
      <c r="IMU46" s="117"/>
      <c r="IMV46" s="117"/>
      <c r="IMW46" s="117"/>
      <c r="IMX46" s="117"/>
      <c r="IMY46" s="117"/>
      <c r="IMZ46" s="117"/>
      <c r="INA46" s="117"/>
      <c r="INB46" s="117"/>
      <c r="INC46" s="117"/>
      <c r="IND46" s="117"/>
      <c r="INE46" s="117"/>
      <c r="INF46" s="117"/>
      <c r="ING46" s="117"/>
      <c r="INH46" s="117"/>
      <c r="INI46" s="117"/>
      <c r="INJ46" s="117"/>
      <c r="INK46" s="117"/>
      <c r="INL46" s="117"/>
      <c r="INM46" s="117"/>
      <c r="INN46" s="117"/>
      <c r="INO46" s="117"/>
      <c r="INP46" s="117"/>
      <c r="INQ46" s="117"/>
      <c r="INR46" s="117"/>
      <c r="INS46" s="117"/>
      <c r="INT46" s="117"/>
      <c r="INU46" s="117"/>
      <c r="INV46" s="117"/>
      <c r="INW46" s="117"/>
      <c r="INX46" s="117"/>
      <c r="INY46" s="117"/>
      <c r="INZ46" s="117"/>
      <c r="IOA46" s="117"/>
      <c r="IOB46" s="117"/>
      <c r="IOC46" s="117"/>
      <c r="IOD46" s="117"/>
      <c r="IOE46" s="117"/>
      <c r="IOF46" s="117"/>
      <c r="IOG46" s="117"/>
      <c r="IOH46" s="117"/>
      <c r="IOI46" s="117"/>
      <c r="IOJ46" s="117"/>
      <c r="IOK46" s="117"/>
      <c r="IOL46" s="117"/>
      <c r="IOM46" s="117"/>
      <c r="ION46" s="117"/>
      <c r="IOO46" s="117"/>
      <c r="IOP46" s="117"/>
      <c r="IOQ46" s="117"/>
      <c r="IOR46" s="117"/>
      <c r="IOS46" s="117"/>
      <c r="IOT46" s="117"/>
      <c r="IOU46" s="117"/>
      <c r="IOV46" s="117"/>
      <c r="IOW46" s="117"/>
      <c r="IOX46" s="117"/>
      <c r="IOY46" s="117"/>
      <c r="IOZ46" s="117"/>
      <c r="IPA46" s="117"/>
      <c r="IPB46" s="117"/>
      <c r="IPC46" s="117"/>
      <c r="IPD46" s="117"/>
      <c r="IPE46" s="117"/>
      <c r="IPF46" s="117"/>
      <c r="IPG46" s="117"/>
      <c r="IPH46" s="117"/>
      <c r="IPI46" s="117"/>
      <c r="IPJ46" s="117"/>
      <c r="IPK46" s="117"/>
      <c r="IPL46" s="117"/>
      <c r="IPM46" s="117"/>
      <c r="IPN46" s="117"/>
      <c r="IPO46" s="117"/>
      <c r="IPP46" s="117"/>
      <c r="IPQ46" s="117"/>
      <c r="IPR46" s="117"/>
      <c r="IPS46" s="117"/>
      <c r="IPT46" s="117"/>
      <c r="IPU46" s="117"/>
      <c r="IPV46" s="117"/>
      <c r="IPW46" s="117"/>
      <c r="IPX46" s="117"/>
      <c r="IPY46" s="117"/>
      <c r="IPZ46" s="117"/>
      <c r="IQA46" s="117"/>
      <c r="IQB46" s="117"/>
      <c r="IQC46" s="117"/>
      <c r="IQD46" s="117"/>
      <c r="IQE46" s="117"/>
      <c r="IQF46" s="117"/>
      <c r="IQG46" s="117"/>
      <c r="IQH46" s="117"/>
      <c r="IQI46" s="117"/>
      <c r="IQJ46" s="117"/>
      <c r="IQK46" s="117"/>
      <c r="IQL46" s="117"/>
      <c r="IQM46" s="117"/>
      <c r="IQN46" s="117"/>
      <c r="IQO46" s="117"/>
      <c r="IQP46" s="117"/>
      <c r="IQQ46" s="117"/>
      <c r="IQR46" s="117"/>
      <c r="IQS46" s="117"/>
      <c r="IQT46" s="117"/>
      <c r="IQU46" s="117"/>
      <c r="IQV46" s="117"/>
      <c r="IQW46" s="117"/>
      <c r="IQX46" s="117"/>
      <c r="IQY46" s="117"/>
      <c r="IQZ46" s="117"/>
      <c r="IRA46" s="117"/>
      <c r="IRB46" s="117"/>
      <c r="IRC46" s="117"/>
      <c r="IRD46" s="117"/>
      <c r="IRE46" s="117"/>
      <c r="IRF46" s="117"/>
      <c r="IRG46" s="117"/>
      <c r="IRH46" s="117"/>
      <c r="IRI46" s="117"/>
      <c r="IRJ46" s="117"/>
      <c r="IRK46" s="117"/>
      <c r="IRL46" s="117"/>
      <c r="IRM46" s="117"/>
      <c r="IRN46" s="117"/>
      <c r="IRO46" s="117"/>
      <c r="IRP46" s="117"/>
      <c r="IRQ46" s="117"/>
      <c r="IRR46" s="117"/>
      <c r="IRS46" s="117"/>
      <c r="IRT46" s="117"/>
      <c r="IRU46" s="117"/>
      <c r="IRV46" s="117"/>
      <c r="IRW46" s="117"/>
      <c r="IRX46" s="117"/>
      <c r="IRY46" s="117"/>
      <c r="IRZ46" s="117"/>
      <c r="ISA46" s="117"/>
      <c r="ISB46" s="117"/>
      <c r="ISC46" s="117"/>
      <c r="ISD46" s="117"/>
      <c r="ISE46" s="117"/>
      <c r="ISF46" s="117"/>
      <c r="ISG46" s="117"/>
      <c r="ISH46" s="117"/>
      <c r="ISI46" s="117"/>
      <c r="ISJ46" s="117"/>
      <c r="ISK46" s="117"/>
      <c r="ISL46" s="117"/>
      <c r="ISM46" s="117"/>
      <c r="ISN46" s="117"/>
      <c r="ISO46" s="117"/>
      <c r="ISP46" s="117"/>
      <c r="ISQ46" s="117"/>
      <c r="ISR46" s="117"/>
      <c r="ISS46" s="117"/>
      <c r="IST46" s="117"/>
      <c r="ISU46" s="117"/>
      <c r="ISV46" s="117"/>
      <c r="ISW46" s="117"/>
      <c r="ISX46" s="117"/>
      <c r="ISY46" s="117"/>
      <c r="ISZ46" s="117"/>
      <c r="ITA46" s="117"/>
      <c r="ITB46" s="117"/>
      <c r="ITC46" s="117"/>
      <c r="ITD46" s="117"/>
      <c r="ITE46" s="117"/>
      <c r="ITF46" s="117"/>
      <c r="ITG46" s="117"/>
      <c r="ITH46" s="117"/>
      <c r="ITI46" s="117"/>
      <c r="ITJ46" s="117"/>
      <c r="ITK46" s="117"/>
      <c r="ITL46" s="117"/>
      <c r="ITM46" s="117"/>
      <c r="ITN46" s="117"/>
      <c r="ITO46" s="117"/>
      <c r="ITP46" s="117"/>
      <c r="ITQ46" s="117"/>
      <c r="ITR46" s="117"/>
      <c r="ITS46" s="117"/>
      <c r="ITT46" s="117"/>
      <c r="ITU46" s="117"/>
      <c r="ITV46" s="117"/>
      <c r="ITW46" s="117"/>
      <c r="ITX46" s="117"/>
      <c r="ITY46" s="117"/>
      <c r="ITZ46" s="117"/>
      <c r="IUA46" s="117"/>
      <c r="IUB46" s="117"/>
      <c r="IUC46" s="117"/>
      <c r="IUD46" s="117"/>
      <c r="IUE46" s="117"/>
      <c r="IUF46" s="117"/>
      <c r="IUG46" s="117"/>
      <c r="IUH46" s="117"/>
      <c r="IUI46" s="117"/>
      <c r="IUJ46" s="117"/>
      <c r="IUK46" s="117"/>
      <c r="IUL46" s="117"/>
      <c r="IUM46" s="117"/>
      <c r="IUN46" s="117"/>
      <c r="IUO46" s="117"/>
      <c r="IUP46" s="117"/>
      <c r="IUQ46" s="117"/>
      <c r="IUR46" s="117"/>
      <c r="IUS46" s="117"/>
      <c r="IUT46" s="117"/>
      <c r="IUU46" s="117"/>
      <c r="IUV46" s="117"/>
      <c r="IUW46" s="117"/>
      <c r="IUX46" s="117"/>
      <c r="IUY46" s="117"/>
      <c r="IUZ46" s="117"/>
      <c r="IVA46" s="117"/>
      <c r="IVB46" s="117"/>
      <c r="IVC46" s="117"/>
      <c r="IVD46" s="117"/>
      <c r="IVE46" s="117"/>
      <c r="IVF46" s="117"/>
      <c r="IVG46" s="117"/>
      <c r="IVH46" s="117"/>
      <c r="IVI46" s="117"/>
      <c r="IVJ46" s="117"/>
      <c r="IVK46" s="117"/>
      <c r="IVL46" s="117"/>
      <c r="IVM46" s="117"/>
      <c r="IVN46" s="117"/>
      <c r="IVO46" s="117"/>
      <c r="IVP46" s="117"/>
      <c r="IVQ46" s="117"/>
      <c r="IVR46" s="117"/>
      <c r="IVS46" s="117"/>
      <c r="IVT46" s="117"/>
      <c r="IVU46" s="117"/>
      <c r="IVV46" s="117"/>
      <c r="IVW46" s="117"/>
      <c r="IVX46" s="117"/>
      <c r="IVY46" s="117"/>
      <c r="IVZ46" s="117"/>
      <c r="IWA46" s="117"/>
      <c r="IWB46" s="117"/>
      <c r="IWC46" s="117"/>
      <c r="IWD46" s="117"/>
      <c r="IWE46" s="117"/>
      <c r="IWF46" s="117"/>
      <c r="IWG46" s="117"/>
      <c r="IWH46" s="117"/>
      <c r="IWI46" s="117"/>
      <c r="IWJ46" s="117"/>
      <c r="IWK46" s="117"/>
      <c r="IWL46" s="117"/>
      <c r="IWM46" s="117"/>
      <c r="IWN46" s="117"/>
      <c r="IWO46" s="117"/>
      <c r="IWP46" s="117"/>
      <c r="IWQ46" s="117"/>
      <c r="IWR46" s="117"/>
      <c r="IWS46" s="117"/>
      <c r="IWT46" s="117"/>
      <c r="IWU46" s="117"/>
      <c r="IWV46" s="117"/>
      <c r="IWW46" s="117"/>
      <c r="IWX46" s="117"/>
      <c r="IWY46" s="117"/>
      <c r="IWZ46" s="117"/>
      <c r="IXA46" s="117"/>
      <c r="IXB46" s="117"/>
      <c r="IXC46" s="117"/>
      <c r="IXD46" s="117"/>
      <c r="IXE46" s="117"/>
      <c r="IXF46" s="117"/>
      <c r="IXG46" s="117"/>
      <c r="IXH46" s="117"/>
      <c r="IXI46" s="117"/>
      <c r="IXJ46" s="117"/>
      <c r="IXK46" s="117"/>
      <c r="IXL46" s="117"/>
      <c r="IXM46" s="117"/>
      <c r="IXN46" s="117"/>
      <c r="IXO46" s="117"/>
      <c r="IXP46" s="117"/>
      <c r="IXQ46" s="117"/>
      <c r="IXR46" s="117"/>
      <c r="IXS46" s="117"/>
      <c r="IXT46" s="117"/>
      <c r="IXU46" s="117"/>
      <c r="IXV46" s="117"/>
      <c r="IXW46" s="117"/>
      <c r="IXX46" s="117"/>
      <c r="IXY46" s="117"/>
      <c r="IXZ46" s="117"/>
      <c r="IYA46" s="117"/>
      <c r="IYB46" s="117"/>
      <c r="IYC46" s="117"/>
      <c r="IYD46" s="117"/>
      <c r="IYE46" s="117"/>
      <c r="IYF46" s="117"/>
      <c r="IYG46" s="117"/>
      <c r="IYH46" s="117"/>
      <c r="IYI46" s="117"/>
      <c r="IYJ46" s="117"/>
      <c r="IYK46" s="117"/>
      <c r="IYL46" s="117"/>
      <c r="IYM46" s="117"/>
      <c r="IYN46" s="117"/>
      <c r="IYO46" s="117"/>
      <c r="IYP46" s="117"/>
      <c r="IYQ46" s="117"/>
      <c r="IYR46" s="117"/>
      <c r="IYS46" s="117"/>
      <c r="IYT46" s="117"/>
      <c r="IYU46" s="117"/>
      <c r="IYV46" s="117"/>
      <c r="IYW46" s="117"/>
      <c r="IYX46" s="117"/>
      <c r="IYY46" s="117"/>
      <c r="IYZ46" s="117"/>
      <c r="IZA46" s="117"/>
      <c r="IZB46" s="117"/>
      <c r="IZC46" s="117"/>
      <c r="IZD46" s="117"/>
      <c r="IZE46" s="117"/>
      <c r="IZF46" s="117"/>
      <c r="IZG46" s="117"/>
      <c r="IZH46" s="117"/>
      <c r="IZI46" s="117"/>
      <c r="IZJ46" s="117"/>
      <c r="IZK46" s="117"/>
      <c r="IZL46" s="117"/>
      <c r="IZM46" s="117"/>
      <c r="IZN46" s="117"/>
      <c r="IZO46" s="117"/>
      <c r="IZP46" s="117"/>
      <c r="IZQ46" s="117"/>
      <c r="IZR46" s="117"/>
      <c r="IZS46" s="117"/>
      <c r="IZT46" s="117"/>
      <c r="IZU46" s="117"/>
      <c r="IZV46" s="117"/>
      <c r="IZW46" s="117"/>
      <c r="IZX46" s="117"/>
      <c r="IZY46" s="117"/>
      <c r="IZZ46" s="117"/>
      <c r="JAA46" s="117"/>
      <c r="JAB46" s="117"/>
      <c r="JAC46" s="117"/>
      <c r="JAD46" s="117"/>
      <c r="JAE46" s="117"/>
      <c r="JAF46" s="117"/>
      <c r="JAG46" s="117"/>
      <c r="JAH46" s="117"/>
      <c r="JAI46" s="117"/>
      <c r="JAJ46" s="117"/>
      <c r="JAK46" s="117"/>
      <c r="JAL46" s="117"/>
      <c r="JAM46" s="117"/>
      <c r="JAN46" s="117"/>
      <c r="JAO46" s="117"/>
      <c r="JAP46" s="117"/>
      <c r="JAQ46" s="117"/>
      <c r="JAR46" s="117"/>
      <c r="JAS46" s="117"/>
      <c r="JAT46" s="117"/>
      <c r="JAU46" s="117"/>
      <c r="JAV46" s="117"/>
      <c r="JAW46" s="117"/>
      <c r="JAX46" s="117"/>
      <c r="JAY46" s="117"/>
      <c r="JAZ46" s="117"/>
      <c r="JBA46" s="117"/>
      <c r="JBB46" s="117"/>
      <c r="JBC46" s="117"/>
      <c r="JBD46" s="117"/>
      <c r="JBE46" s="117"/>
      <c r="JBF46" s="117"/>
      <c r="JBG46" s="117"/>
      <c r="JBH46" s="117"/>
      <c r="JBI46" s="117"/>
      <c r="JBJ46" s="117"/>
      <c r="JBK46" s="117"/>
      <c r="JBL46" s="117"/>
      <c r="JBM46" s="117"/>
      <c r="JBN46" s="117"/>
      <c r="JBO46" s="117"/>
      <c r="JBP46" s="117"/>
      <c r="JBQ46" s="117"/>
      <c r="JBR46" s="117"/>
      <c r="JBS46" s="117"/>
      <c r="JBT46" s="117"/>
      <c r="JBU46" s="117"/>
      <c r="JBV46" s="117"/>
      <c r="JBW46" s="117"/>
      <c r="JBX46" s="117"/>
      <c r="JBY46" s="117"/>
      <c r="JBZ46" s="117"/>
      <c r="JCA46" s="117"/>
      <c r="JCB46" s="117"/>
      <c r="JCC46" s="117"/>
      <c r="JCD46" s="117"/>
      <c r="JCE46" s="117"/>
      <c r="JCF46" s="117"/>
      <c r="JCG46" s="117"/>
      <c r="JCH46" s="117"/>
      <c r="JCI46" s="117"/>
      <c r="JCJ46" s="117"/>
      <c r="JCK46" s="117"/>
      <c r="JCL46" s="117"/>
      <c r="JCM46" s="117"/>
      <c r="JCN46" s="117"/>
      <c r="JCO46" s="117"/>
      <c r="JCP46" s="117"/>
      <c r="JCQ46" s="117"/>
      <c r="JCR46" s="117"/>
      <c r="JCS46" s="117"/>
      <c r="JCT46" s="117"/>
      <c r="JCU46" s="117"/>
      <c r="JCV46" s="117"/>
      <c r="JCW46" s="117"/>
      <c r="JCX46" s="117"/>
      <c r="JCY46" s="117"/>
      <c r="JCZ46" s="117"/>
      <c r="JDA46" s="117"/>
      <c r="JDB46" s="117"/>
      <c r="JDC46" s="117"/>
      <c r="JDD46" s="117"/>
      <c r="JDE46" s="117"/>
      <c r="JDF46" s="117"/>
      <c r="JDG46" s="117"/>
      <c r="JDH46" s="117"/>
      <c r="JDI46" s="117"/>
      <c r="JDJ46" s="117"/>
      <c r="JDK46" s="117"/>
      <c r="JDL46" s="117"/>
      <c r="JDM46" s="117"/>
      <c r="JDN46" s="117"/>
      <c r="JDO46" s="117"/>
      <c r="JDP46" s="117"/>
      <c r="JDQ46" s="117"/>
      <c r="JDR46" s="117"/>
      <c r="JDS46" s="117"/>
      <c r="JDT46" s="117"/>
      <c r="JDU46" s="117"/>
      <c r="JDV46" s="117"/>
      <c r="JDW46" s="117"/>
      <c r="JDX46" s="117"/>
      <c r="JDY46" s="117"/>
      <c r="JDZ46" s="117"/>
      <c r="JEA46" s="117"/>
      <c r="JEB46" s="117"/>
      <c r="JEC46" s="117"/>
      <c r="JED46" s="117"/>
      <c r="JEE46" s="117"/>
      <c r="JEF46" s="117"/>
      <c r="JEG46" s="117"/>
      <c r="JEH46" s="117"/>
      <c r="JEI46" s="117"/>
      <c r="JEJ46" s="117"/>
      <c r="JEK46" s="117"/>
      <c r="JEL46" s="117"/>
      <c r="JEM46" s="117"/>
      <c r="JEN46" s="117"/>
      <c r="JEO46" s="117"/>
      <c r="JEP46" s="117"/>
      <c r="JEQ46" s="117"/>
      <c r="JER46" s="117"/>
      <c r="JES46" s="117"/>
      <c r="JET46" s="117"/>
      <c r="JEU46" s="117"/>
      <c r="JEV46" s="117"/>
      <c r="JEW46" s="117"/>
      <c r="JEX46" s="117"/>
      <c r="JEY46" s="117"/>
      <c r="JEZ46" s="117"/>
      <c r="JFA46" s="117"/>
      <c r="JFB46" s="117"/>
      <c r="JFC46" s="117"/>
      <c r="JFD46" s="117"/>
      <c r="JFE46" s="117"/>
      <c r="JFF46" s="117"/>
      <c r="JFG46" s="117"/>
      <c r="JFH46" s="117"/>
      <c r="JFI46" s="117"/>
      <c r="JFJ46" s="117"/>
      <c r="JFK46" s="117"/>
      <c r="JFL46" s="117"/>
      <c r="JFM46" s="117"/>
      <c r="JFN46" s="117"/>
      <c r="JFO46" s="117"/>
      <c r="JFP46" s="117"/>
      <c r="JFQ46" s="117"/>
      <c r="JFR46" s="117"/>
      <c r="JFS46" s="117"/>
      <c r="JFT46" s="117"/>
      <c r="JFU46" s="117"/>
      <c r="JFV46" s="117"/>
      <c r="JFW46" s="117"/>
      <c r="JFX46" s="117"/>
      <c r="JFY46" s="117"/>
      <c r="JFZ46" s="117"/>
      <c r="JGA46" s="117"/>
      <c r="JGB46" s="117"/>
      <c r="JGC46" s="117"/>
      <c r="JGD46" s="117"/>
      <c r="JGE46" s="117"/>
      <c r="JGF46" s="117"/>
      <c r="JGG46" s="117"/>
      <c r="JGH46" s="117"/>
      <c r="JGI46" s="117"/>
      <c r="JGJ46" s="117"/>
      <c r="JGK46" s="117"/>
      <c r="JGL46" s="117"/>
      <c r="JGM46" s="117"/>
      <c r="JGN46" s="117"/>
      <c r="JGO46" s="117"/>
      <c r="JGP46" s="117"/>
      <c r="JGQ46" s="117"/>
      <c r="JGR46" s="117"/>
      <c r="JGS46" s="117"/>
      <c r="JGT46" s="117"/>
      <c r="JGU46" s="117"/>
      <c r="JGV46" s="117"/>
      <c r="JGW46" s="117"/>
      <c r="JGX46" s="117"/>
      <c r="JGY46" s="117"/>
      <c r="JGZ46" s="117"/>
      <c r="JHA46" s="117"/>
      <c r="JHB46" s="117"/>
      <c r="JHC46" s="117"/>
      <c r="JHD46" s="117"/>
      <c r="JHE46" s="117"/>
      <c r="JHF46" s="117"/>
      <c r="JHG46" s="117"/>
      <c r="JHH46" s="117"/>
      <c r="JHI46" s="117"/>
      <c r="JHJ46" s="117"/>
      <c r="JHK46" s="117"/>
      <c r="JHL46" s="117"/>
      <c r="JHM46" s="117"/>
      <c r="JHN46" s="117"/>
      <c r="JHO46" s="117"/>
      <c r="JHP46" s="117"/>
      <c r="JHQ46" s="117"/>
      <c r="JHR46" s="117"/>
      <c r="JHS46" s="117"/>
      <c r="JHT46" s="117"/>
      <c r="JHU46" s="117"/>
      <c r="JHV46" s="117"/>
      <c r="JHW46" s="117"/>
      <c r="JHX46" s="117"/>
      <c r="JHY46" s="117"/>
      <c r="JHZ46" s="117"/>
      <c r="JIA46" s="117"/>
      <c r="JIB46" s="117"/>
      <c r="JIC46" s="117"/>
      <c r="JID46" s="117"/>
      <c r="JIE46" s="117"/>
      <c r="JIF46" s="117"/>
      <c r="JIG46" s="117"/>
      <c r="JIH46" s="117"/>
      <c r="JII46" s="117"/>
      <c r="JIJ46" s="117"/>
      <c r="JIK46" s="117"/>
      <c r="JIL46" s="117"/>
      <c r="JIM46" s="117"/>
      <c r="JIN46" s="117"/>
      <c r="JIO46" s="117"/>
      <c r="JIP46" s="117"/>
      <c r="JIQ46" s="117"/>
      <c r="JIR46" s="117"/>
      <c r="JIS46" s="117"/>
      <c r="JIT46" s="117"/>
      <c r="JIU46" s="117"/>
      <c r="JIV46" s="117"/>
      <c r="JIW46" s="117"/>
      <c r="JIX46" s="117"/>
      <c r="JIY46" s="117"/>
      <c r="JIZ46" s="117"/>
      <c r="JJA46" s="117"/>
      <c r="JJB46" s="117"/>
      <c r="JJC46" s="117"/>
      <c r="JJD46" s="117"/>
      <c r="JJE46" s="117"/>
      <c r="JJF46" s="117"/>
      <c r="JJG46" s="117"/>
      <c r="JJH46" s="117"/>
      <c r="JJI46" s="117"/>
      <c r="JJJ46" s="117"/>
      <c r="JJK46" s="117"/>
      <c r="JJL46" s="117"/>
      <c r="JJM46" s="117"/>
      <c r="JJN46" s="117"/>
      <c r="JJO46" s="117"/>
      <c r="JJP46" s="117"/>
      <c r="JJQ46" s="117"/>
      <c r="JJR46" s="117"/>
      <c r="JJS46" s="117"/>
      <c r="JJT46" s="117"/>
      <c r="JJU46" s="117"/>
      <c r="JJV46" s="117"/>
      <c r="JJW46" s="117"/>
      <c r="JJX46" s="117"/>
      <c r="JJY46" s="117"/>
      <c r="JJZ46" s="117"/>
      <c r="JKA46" s="117"/>
      <c r="JKB46" s="117"/>
      <c r="JKC46" s="117"/>
      <c r="JKD46" s="117"/>
      <c r="JKE46" s="117"/>
      <c r="JKF46" s="117"/>
      <c r="JKG46" s="117"/>
      <c r="JKH46" s="117"/>
      <c r="JKI46" s="117"/>
      <c r="JKJ46" s="117"/>
      <c r="JKK46" s="117"/>
      <c r="JKL46" s="117"/>
      <c r="JKM46" s="117"/>
      <c r="JKN46" s="117"/>
      <c r="JKO46" s="117"/>
      <c r="JKP46" s="117"/>
      <c r="JKQ46" s="117"/>
      <c r="JKR46" s="117"/>
      <c r="JKS46" s="117"/>
      <c r="JKT46" s="117"/>
      <c r="JKU46" s="117"/>
      <c r="JKV46" s="117"/>
      <c r="JKW46" s="117"/>
      <c r="JKX46" s="117"/>
      <c r="JKY46" s="117"/>
      <c r="JKZ46" s="117"/>
      <c r="JLA46" s="117"/>
      <c r="JLB46" s="117"/>
      <c r="JLC46" s="117"/>
      <c r="JLD46" s="117"/>
      <c r="JLE46" s="117"/>
      <c r="JLF46" s="117"/>
      <c r="JLG46" s="117"/>
      <c r="JLH46" s="117"/>
      <c r="JLI46" s="117"/>
      <c r="JLJ46" s="117"/>
      <c r="JLK46" s="117"/>
      <c r="JLL46" s="117"/>
      <c r="JLM46" s="117"/>
      <c r="JLN46" s="117"/>
      <c r="JLO46" s="117"/>
      <c r="JLP46" s="117"/>
      <c r="JLQ46" s="117"/>
      <c r="JLR46" s="117"/>
      <c r="JLS46" s="117"/>
      <c r="JLT46" s="117"/>
      <c r="JLU46" s="117"/>
      <c r="JLV46" s="117"/>
      <c r="JLW46" s="117"/>
      <c r="JLX46" s="117"/>
      <c r="JLY46" s="117"/>
      <c r="JLZ46" s="117"/>
      <c r="JMA46" s="117"/>
      <c r="JMB46" s="117"/>
      <c r="JMC46" s="117"/>
      <c r="JMD46" s="117"/>
      <c r="JME46" s="117"/>
      <c r="JMF46" s="117"/>
      <c r="JMG46" s="117"/>
      <c r="JMH46" s="117"/>
      <c r="JMI46" s="117"/>
      <c r="JMJ46" s="117"/>
      <c r="JMK46" s="117"/>
      <c r="JML46" s="117"/>
      <c r="JMM46" s="117"/>
      <c r="JMN46" s="117"/>
      <c r="JMO46" s="117"/>
      <c r="JMP46" s="117"/>
      <c r="JMQ46" s="117"/>
      <c r="JMR46" s="117"/>
      <c r="JMS46" s="117"/>
      <c r="JMT46" s="117"/>
      <c r="JMU46" s="117"/>
      <c r="JMV46" s="117"/>
      <c r="JMW46" s="117"/>
      <c r="JMX46" s="117"/>
      <c r="JMY46" s="117"/>
      <c r="JMZ46" s="117"/>
      <c r="JNA46" s="117"/>
      <c r="JNB46" s="117"/>
      <c r="JNC46" s="117"/>
      <c r="JND46" s="117"/>
      <c r="JNE46" s="117"/>
      <c r="JNF46" s="117"/>
      <c r="JNG46" s="117"/>
      <c r="JNH46" s="117"/>
      <c r="JNI46" s="117"/>
      <c r="JNJ46" s="117"/>
      <c r="JNK46" s="117"/>
      <c r="JNL46" s="117"/>
      <c r="JNM46" s="117"/>
      <c r="JNN46" s="117"/>
      <c r="JNO46" s="117"/>
      <c r="JNP46" s="117"/>
      <c r="JNQ46" s="117"/>
      <c r="JNR46" s="117"/>
      <c r="JNS46" s="117"/>
      <c r="JNT46" s="117"/>
      <c r="JNU46" s="117"/>
      <c r="JNV46" s="117"/>
      <c r="JNW46" s="117"/>
      <c r="JNX46" s="117"/>
      <c r="JNY46" s="117"/>
      <c r="JNZ46" s="117"/>
      <c r="JOA46" s="117"/>
      <c r="JOB46" s="117"/>
      <c r="JOC46" s="117"/>
      <c r="JOD46" s="117"/>
      <c r="JOE46" s="117"/>
      <c r="JOF46" s="117"/>
      <c r="JOG46" s="117"/>
      <c r="JOH46" s="117"/>
      <c r="JOI46" s="117"/>
      <c r="JOJ46" s="117"/>
      <c r="JOK46" s="117"/>
      <c r="JOL46" s="117"/>
      <c r="JOM46" s="117"/>
      <c r="JON46" s="117"/>
      <c r="JOO46" s="117"/>
      <c r="JOP46" s="117"/>
      <c r="JOQ46" s="117"/>
      <c r="JOR46" s="117"/>
      <c r="JOS46" s="117"/>
      <c r="JOT46" s="117"/>
      <c r="JOU46" s="117"/>
      <c r="JOV46" s="117"/>
      <c r="JOW46" s="117"/>
      <c r="JOX46" s="117"/>
      <c r="JOY46" s="117"/>
      <c r="JOZ46" s="117"/>
      <c r="JPA46" s="117"/>
      <c r="JPB46" s="117"/>
      <c r="JPC46" s="117"/>
      <c r="JPD46" s="117"/>
      <c r="JPE46" s="117"/>
      <c r="JPF46" s="117"/>
      <c r="JPG46" s="117"/>
      <c r="JPH46" s="117"/>
      <c r="JPI46" s="117"/>
      <c r="JPJ46" s="117"/>
      <c r="JPK46" s="117"/>
      <c r="JPL46" s="117"/>
      <c r="JPM46" s="117"/>
      <c r="JPN46" s="117"/>
      <c r="JPO46" s="117"/>
      <c r="JPP46" s="117"/>
      <c r="JPQ46" s="117"/>
      <c r="JPR46" s="117"/>
      <c r="JPS46" s="117"/>
      <c r="JPT46" s="117"/>
      <c r="JPU46" s="117"/>
      <c r="JPV46" s="117"/>
      <c r="JPW46" s="117"/>
      <c r="JPX46" s="117"/>
      <c r="JPY46" s="117"/>
      <c r="JPZ46" s="117"/>
      <c r="JQA46" s="117"/>
      <c r="JQB46" s="117"/>
      <c r="JQC46" s="117"/>
      <c r="JQD46" s="117"/>
      <c r="JQE46" s="117"/>
      <c r="JQF46" s="117"/>
      <c r="JQG46" s="117"/>
      <c r="JQH46" s="117"/>
      <c r="JQI46" s="117"/>
      <c r="JQJ46" s="117"/>
      <c r="JQK46" s="117"/>
      <c r="JQL46" s="117"/>
      <c r="JQM46" s="117"/>
      <c r="JQN46" s="117"/>
      <c r="JQO46" s="117"/>
      <c r="JQP46" s="117"/>
      <c r="JQQ46" s="117"/>
      <c r="JQR46" s="117"/>
      <c r="JQS46" s="117"/>
      <c r="JQT46" s="117"/>
      <c r="JQU46" s="117"/>
      <c r="JQV46" s="117"/>
      <c r="JQW46" s="117"/>
      <c r="JQX46" s="117"/>
      <c r="JQY46" s="117"/>
      <c r="JQZ46" s="117"/>
      <c r="JRA46" s="117"/>
      <c r="JRB46" s="117"/>
      <c r="JRC46" s="117"/>
      <c r="JRD46" s="117"/>
      <c r="JRE46" s="117"/>
      <c r="JRF46" s="117"/>
      <c r="JRG46" s="117"/>
      <c r="JRH46" s="117"/>
      <c r="JRI46" s="117"/>
      <c r="JRJ46" s="117"/>
      <c r="JRK46" s="117"/>
      <c r="JRL46" s="117"/>
      <c r="JRM46" s="117"/>
      <c r="JRN46" s="117"/>
      <c r="JRO46" s="117"/>
      <c r="JRP46" s="117"/>
      <c r="JRQ46" s="117"/>
      <c r="JRR46" s="117"/>
      <c r="JRS46" s="117"/>
      <c r="JRT46" s="117"/>
      <c r="JRU46" s="117"/>
      <c r="JRV46" s="117"/>
      <c r="JRW46" s="117"/>
      <c r="JRX46" s="117"/>
      <c r="JRY46" s="117"/>
      <c r="JRZ46" s="117"/>
      <c r="JSA46" s="117"/>
      <c r="JSB46" s="117"/>
      <c r="JSC46" s="117"/>
      <c r="JSD46" s="117"/>
      <c r="JSE46" s="117"/>
      <c r="JSF46" s="117"/>
      <c r="JSG46" s="117"/>
      <c r="JSH46" s="117"/>
      <c r="JSI46" s="117"/>
      <c r="JSJ46" s="117"/>
      <c r="JSK46" s="117"/>
      <c r="JSL46" s="117"/>
      <c r="JSM46" s="117"/>
      <c r="JSN46" s="117"/>
      <c r="JSO46" s="117"/>
      <c r="JSP46" s="117"/>
      <c r="JSQ46" s="117"/>
      <c r="JSR46" s="117"/>
      <c r="JSS46" s="117"/>
      <c r="JST46" s="117"/>
      <c r="JSU46" s="117"/>
      <c r="JSV46" s="117"/>
      <c r="JSW46" s="117"/>
      <c r="JSX46" s="117"/>
      <c r="JSY46" s="117"/>
      <c r="JSZ46" s="117"/>
      <c r="JTA46" s="117"/>
      <c r="JTB46" s="117"/>
      <c r="JTC46" s="117"/>
      <c r="JTD46" s="117"/>
      <c r="JTE46" s="117"/>
      <c r="JTF46" s="117"/>
      <c r="JTG46" s="117"/>
      <c r="JTH46" s="117"/>
      <c r="JTI46" s="117"/>
      <c r="JTJ46" s="117"/>
      <c r="JTK46" s="117"/>
      <c r="JTL46" s="117"/>
      <c r="JTM46" s="117"/>
      <c r="JTN46" s="117"/>
      <c r="JTO46" s="117"/>
      <c r="JTP46" s="117"/>
      <c r="JTQ46" s="117"/>
      <c r="JTR46" s="117"/>
      <c r="JTS46" s="117"/>
      <c r="JTT46" s="117"/>
      <c r="JTU46" s="117"/>
      <c r="JTV46" s="117"/>
      <c r="JTW46" s="117"/>
      <c r="JTX46" s="117"/>
      <c r="JTY46" s="117"/>
      <c r="JTZ46" s="117"/>
      <c r="JUA46" s="117"/>
      <c r="JUB46" s="117"/>
      <c r="JUC46" s="117"/>
      <c r="JUD46" s="117"/>
      <c r="JUE46" s="117"/>
      <c r="JUF46" s="117"/>
      <c r="JUG46" s="117"/>
      <c r="JUH46" s="117"/>
      <c r="JUI46" s="117"/>
      <c r="JUJ46" s="117"/>
      <c r="JUK46" s="117"/>
      <c r="JUL46" s="117"/>
      <c r="JUM46" s="117"/>
      <c r="JUN46" s="117"/>
      <c r="JUO46" s="117"/>
      <c r="JUP46" s="117"/>
      <c r="JUQ46" s="117"/>
      <c r="JUR46" s="117"/>
      <c r="JUS46" s="117"/>
      <c r="JUT46" s="117"/>
      <c r="JUU46" s="117"/>
      <c r="JUV46" s="117"/>
      <c r="JUW46" s="117"/>
      <c r="JUX46" s="117"/>
      <c r="JUY46" s="117"/>
      <c r="JUZ46" s="117"/>
      <c r="JVA46" s="117"/>
      <c r="JVB46" s="117"/>
      <c r="JVC46" s="117"/>
      <c r="JVD46" s="117"/>
      <c r="JVE46" s="117"/>
      <c r="JVF46" s="117"/>
      <c r="JVG46" s="117"/>
      <c r="JVH46" s="117"/>
      <c r="JVI46" s="117"/>
      <c r="JVJ46" s="117"/>
      <c r="JVK46" s="117"/>
      <c r="JVL46" s="117"/>
      <c r="JVM46" s="117"/>
      <c r="JVN46" s="117"/>
      <c r="JVO46" s="117"/>
      <c r="JVP46" s="117"/>
      <c r="JVQ46" s="117"/>
      <c r="JVR46" s="117"/>
      <c r="JVS46" s="117"/>
      <c r="JVT46" s="117"/>
      <c r="JVU46" s="117"/>
      <c r="JVV46" s="117"/>
      <c r="JVW46" s="117"/>
      <c r="JVX46" s="117"/>
      <c r="JVY46" s="117"/>
      <c r="JVZ46" s="117"/>
      <c r="JWA46" s="117"/>
      <c r="JWB46" s="117"/>
      <c r="JWC46" s="117"/>
      <c r="JWD46" s="117"/>
      <c r="JWE46" s="117"/>
      <c r="JWF46" s="117"/>
      <c r="JWG46" s="117"/>
      <c r="JWH46" s="117"/>
      <c r="JWI46" s="117"/>
      <c r="JWJ46" s="117"/>
      <c r="JWK46" s="117"/>
      <c r="JWL46" s="117"/>
      <c r="JWM46" s="117"/>
      <c r="JWN46" s="117"/>
      <c r="JWO46" s="117"/>
      <c r="JWP46" s="117"/>
      <c r="JWQ46" s="117"/>
      <c r="JWR46" s="117"/>
      <c r="JWS46" s="117"/>
      <c r="JWT46" s="117"/>
      <c r="JWU46" s="117"/>
      <c r="JWV46" s="117"/>
      <c r="JWW46" s="117"/>
      <c r="JWX46" s="117"/>
      <c r="JWY46" s="117"/>
      <c r="JWZ46" s="117"/>
      <c r="JXA46" s="117"/>
      <c r="JXB46" s="117"/>
      <c r="JXC46" s="117"/>
      <c r="JXD46" s="117"/>
      <c r="JXE46" s="117"/>
      <c r="JXF46" s="117"/>
      <c r="JXG46" s="117"/>
      <c r="JXH46" s="117"/>
      <c r="JXI46" s="117"/>
      <c r="JXJ46" s="117"/>
      <c r="JXK46" s="117"/>
      <c r="JXL46" s="117"/>
      <c r="JXM46" s="117"/>
      <c r="JXN46" s="117"/>
      <c r="JXO46" s="117"/>
      <c r="JXP46" s="117"/>
      <c r="JXQ46" s="117"/>
      <c r="JXR46" s="117"/>
      <c r="JXS46" s="117"/>
      <c r="JXT46" s="117"/>
      <c r="JXU46" s="117"/>
      <c r="JXV46" s="117"/>
      <c r="JXW46" s="117"/>
      <c r="JXX46" s="117"/>
      <c r="JXY46" s="117"/>
      <c r="JXZ46" s="117"/>
      <c r="JYA46" s="117"/>
      <c r="JYB46" s="117"/>
      <c r="JYC46" s="117"/>
      <c r="JYD46" s="117"/>
      <c r="JYE46" s="117"/>
      <c r="JYF46" s="117"/>
      <c r="JYG46" s="117"/>
      <c r="JYH46" s="117"/>
      <c r="JYI46" s="117"/>
      <c r="JYJ46" s="117"/>
      <c r="JYK46" s="117"/>
      <c r="JYL46" s="117"/>
      <c r="JYM46" s="117"/>
      <c r="JYN46" s="117"/>
      <c r="JYO46" s="117"/>
      <c r="JYP46" s="117"/>
      <c r="JYQ46" s="117"/>
      <c r="JYR46" s="117"/>
      <c r="JYS46" s="117"/>
      <c r="JYT46" s="117"/>
      <c r="JYU46" s="117"/>
      <c r="JYV46" s="117"/>
      <c r="JYW46" s="117"/>
      <c r="JYX46" s="117"/>
      <c r="JYY46" s="117"/>
      <c r="JYZ46" s="117"/>
      <c r="JZA46" s="117"/>
      <c r="JZB46" s="117"/>
      <c r="JZC46" s="117"/>
      <c r="JZD46" s="117"/>
      <c r="JZE46" s="117"/>
      <c r="JZF46" s="117"/>
      <c r="JZG46" s="117"/>
      <c r="JZH46" s="117"/>
      <c r="JZI46" s="117"/>
      <c r="JZJ46" s="117"/>
      <c r="JZK46" s="117"/>
      <c r="JZL46" s="117"/>
      <c r="JZM46" s="117"/>
      <c r="JZN46" s="117"/>
      <c r="JZO46" s="117"/>
      <c r="JZP46" s="117"/>
      <c r="JZQ46" s="117"/>
      <c r="JZR46" s="117"/>
      <c r="JZS46" s="117"/>
      <c r="JZT46" s="117"/>
      <c r="JZU46" s="117"/>
      <c r="JZV46" s="117"/>
      <c r="JZW46" s="117"/>
      <c r="JZX46" s="117"/>
      <c r="JZY46" s="117"/>
      <c r="JZZ46" s="117"/>
      <c r="KAA46" s="117"/>
      <c r="KAB46" s="117"/>
      <c r="KAC46" s="117"/>
      <c r="KAD46" s="117"/>
      <c r="KAE46" s="117"/>
      <c r="KAF46" s="117"/>
      <c r="KAG46" s="117"/>
      <c r="KAH46" s="117"/>
      <c r="KAI46" s="117"/>
      <c r="KAJ46" s="117"/>
      <c r="KAK46" s="117"/>
      <c r="KAL46" s="117"/>
      <c r="KAM46" s="117"/>
      <c r="KAN46" s="117"/>
      <c r="KAO46" s="117"/>
      <c r="KAP46" s="117"/>
      <c r="KAQ46" s="117"/>
      <c r="KAR46" s="117"/>
      <c r="KAS46" s="117"/>
      <c r="KAT46" s="117"/>
      <c r="KAU46" s="117"/>
      <c r="KAV46" s="117"/>
      <c r="KAW46" s="117"/>
      <c r="KAX46" s="117"/>
      <c r="KAY46" s="117"/>
      <c r="KAZ46" s="117"/>
      <c r="KBA46" s="117"/>
      <c r="KBB46" s="117"/>
      <c r="KBC46" s="117"/>
      <c r="KBD46" s="117"/>
      <c r="KBE46" s="117"/>
      <c r="KBF46" s="117"/>
      <c r="KBG46" s="117"/>
      <c r="KBH46" s="117"/>
      <c r="KBI46" s="117"/>
      <c r="KBJ46" s="117"/>
      <c r="KBK46" s="117"/>
      <c r="KBL46" s="117"/>
      <c r="KBM46" s="117"/>
      <c r="KBN46" s="117"/>
      <c r="KBO46" s="117"/>
      <c r="KBP46" s="117"/>
      <c r="KBQ46" s="117"/>
      <c r="KBR46" s="117"/>
      <c r="KBS46" s="117"/>
      <c r="KBT46" s="117"/>
      <c r="KBU46" s="117"/>
      <c r="KBV46" s="117"/>
      <c r="KBW46" s="117"/>
      <c r="KBX46" s="117"/>
      <c r="KBY46" s="117"/>
      <c r="KBZ46" s="117"/>
      <c r="KCA46" s="117"/>
      <c r="KCB46" s="117"/>
      <c r="KCC46" s="117"/>
      <c r="KCD46" s="117"/>
      <c r="KCE46" s="117"/>
      <c r="KCF46" s="117"/>
      <c r="KCG46" s="117"/>
      <c r="KCH46" s="117"/>
      <c r="KCI46" s="117"/>
      <c r="KCJ46" s="117"/>
      <c r="KCK46" s="117"/>
      <c r="KCL46" s="117"/>
      <c r="KCM46" s="117"/>
      <c r="KCN46" s="117"/>
      <c r="KCO46" s="117"/>
      <c r="KCP46" s="117"/>
      <c r="KCQ46" s="117"/>
      <c r="KCR46" s="117"/>
      <c r="KCS46" s="117"/>
      <c r="KCT46" s="117"/>
      <c r="KCU46" s="117"/>
      <c r="KCV46" s="117"/>
      <c r="KCW46" s="117"/>
      <c r="KCX46" s="117"/>
      <c r="KCY46" s="117"/>
      <c r="KCZ46" s="117"/>
      <c r="KDA46" s="117"/>
      <c r="KDB46" s="117"/>
      <c r="KDC46" s="117"/>
      <c r="KDD46" s="117"/>
      <c r="KDE46" s="117"/>
      <c r="KDF46" s="117"/>
      <c r="KDG46" s="117"/>
      <c r="KDH46" s="117"/>
      <c r="KDI46" s="117"/>
      <c r="KDJ46" s="117"/>
      <c r="KDK46" s="117"/>
      <c r="KDL46" s="117"/>
      <c r="KDM46" s="117"/>
      <c r="KDN46" s="117"/>
      <c r="KDO46" s="117"/>
      <c r="KDP46" s="117"/>
      <c r="KDQ46" s="117"/>
      <c r="KDR46" s="117"/>
      <c r="KDS46" s="117"/>
      <c r="KDT46" s="117"/>
      <c r="KDU46" s="117"/>
      <c r="KDV46" s="117"/>
      <c r="KDW46" s="117"/>
      <c r="KDX46" s="117"/>
      <c r="KDY46" s="117"/>
      <c r="KDZ46" s="117"/>
      <c r="KEA46" s="117"/>
      <c r="KEB46" s="117"/>
      <c r="KEC46" s="117"/>
      <c r="KED46" s="117"/>
      <c r="KEE46" s="117"/>
      <c r="KEF46" s="117"/>
      <c r="KEG46" s="117"/>
      <c r="KEH46" s="117"/>
      <c r="KEI46" s="117"/>
      <c r="KEJ46" s="117"/>
      <c r="KEK46" s="117"/>
      <c r="KEL46" s="117"/>
      <c r="KEM46" s="117"/>
      <c r="KEN46" s="117"/>
      <c r="KEO46" s="117"/>
      <c r="KEP46" s="117"/>
      <c r="KEQ46" s="117"/>
      <c r="KER46" s="117"/>
      <c r="KES46" s="117"/>
      <c r="KET46" s="117"/>
      <c r="KEU46" s="117"/>
      <c r="KEV46" s="117"/>
      <c r="KEW46" s="117"/>
      <c r="KEX46" s="117"/>
      <c r="KEY46" s="117"/>
      <c r="KEZ46" s="117"/>
      <c r="KFA46" s="117"/>
      <c r="KFB46" s="117"/>
      <c r="KFC46" s="117"/>
      <c r="KFD46" s="117"/>
      <c r="KFE46" s="117"/>
      <c r="KFF46" s="117"/>
      <c r="KFG46" s="117"/>
      <c r="KFH46" s="117"/>
      <c r="KFI46" s="117"/>
      <c r="KFJ46" s="117"/>
      <c r="KFK46" s="117"/>
      <c r="KFL46" s="117"/>
      <c r="KFM46" s="117"/>
      <c r="KFN46" s="117"/>
      <c r="KFO46" s="117"/>
      <c r="KFP46" s="117"/>
      <c r="KFQ46" s="117"/>
      <c r="KFR46" s="117"/>
      <c r="KFS46" s="117"/>
      <c r="KFT46" s="117"/>
      <c r="KFU46" s="117"/>
      <c r="KFV46" s="117"/>
      <c r="KFW46" s="117"/>
      <c r="KFX46" s="117"/>
      <c r="KFY46" s="117"/>
      <c r="KFZ46" s="117"/>
      <c r="KGA46" s="117"/>
      <c r="KGB46" s="117"/>
      <c r="KGC46" s="117"/>
      <c r="KGD46" s="117"/>
      <c r="KGE46" s="117"/>
      <c r="KGF46" s="117"/>
      <c r="KGG46" s="117"/>
      <c r="KGH46" s="117"/>
      <c r="KGI46" s="117"/>
      <c r="KGJ46" s="117"/>
      <c r="KGK46" s="117"/>
      <c r="KGL46" s="117"/>
      <c r="KGM46" s="117"/>
      <c r="KGN46" s="117"/>
      <c r="KGO46" s="117"/>
      <c r="KGP46" s="117"/>
      <c r="KGQ46" s="117"/>
      <c r="KGR46" s="117"/>
      <c r="KGS46" s="117"/>
      <c r="KGT46" s="117"/>
      <c r="KGU46" s="117"/>
      <c r="KGV46" s="117"/>
      <c r="KGW46" s="117"/>
      <c r="KGX46" s="117"/>
      <c r="KGY46" s="117"/>
      <c r="KGZ46" s="117"/>
      <c r="KHA46" s="117"/>
      <c r="KHB46" s="117"/>
      <c r="KHC46" s="117"/>
      <c r="KHD46" s="117"/>
      <c r="KHE46" s="117"/>
      <c r="KHF46" s="117"/>
      <c r="KHG46" s="117"/>
      <c r="KHH46" s="117"/>
      <c r="KHI46" s="117"/>
      <c r="KHJ46" s="117"/>
      <c r="KHK46" s="117"/>
      <c r="KHL46" s="117"/>
      <c r="KHM46" s="117"/>
      <c r="KHN46" s="117"/>
      <c r="KHO46" s="117"/>
      <c r="KHP46" s="117"/>
      <c r="KHQ46" s="117"/>
      <c r="KHR46" s="117"/>
      <c r="KHS46" s="117"/>
      <c r="KHT46" s="117"/>
      <c r="KHU46" s="117"/>
      <c r="KHV46" s="117"/>
      <c r="KHW46" s="117"/>
      <c r="KHX46" s="117"/>
      <c r="KHY46" s="117"/>
      <c r="KHZ46" s="117"/>
      <c r="KIA46" s="117"/>
      <c r="KIB46" s="117"/>
      <c r="KIC46" s="117"/>
      <c r="KID46" s="117"/>
      <c r="KIE46" s="117"/>
      <c r="KIF46" s="117"/>
      <c r="KIG46" s="117"/>
      <c r="KIH46" s="117"/>
      <c r="KII46" s="117"/>
      <c r="KIJ46" s="117"/>
      <c r="KIK46" s="117"/>
      <c r="KIL46" s="117"/>
      <c r="KIM46" s="117"/>
      <c r="KIN46" s="117"/>
      <c r="KIO46" s="117"/>
      <c r="KIP46" s="117"/>
      <c r="KIQ46" s="117"/>
      <c r="KIR46" s="117"/>
      <c r="KIS46" s="117"/>
      <c r="KIT46" s="117"/>
      <c r="KIU46" s="117"/>
      <c r="KIV46" s="117"/>
      <c r="KIW46" s="117"/>
      <c r="KIX46" s="117"/>
      <c r="KIY46" s="117"/>
      <c r="KIZ46" s="117"/>
      <c r="KJA46" s="117"/>
      <c r="KJB46" s="117"/>
      <c r="KJC46" s="117"/>
      <c r="KJD46" s="117"/>
      <c r="KJE46" s="117"/>
      <c r="KJF46" s="117"/>
      <c r="KJG46" s="117"/>
      <c r="KJH46" s="117"/>
      <c r="KJI46" s="117"/>
      <c r="KJJ46" s="117"/>
      <c r="KJK46" s="117"/>
      <c r="KJL46" s="117"/>
      <c r="KJM46" s="117"/>
      <c r="KJN46" s="117"/>
      <c r="KJO46" s="117"/>
      <c r="KJP46" s="117"/>
      <c r="KJQ46" s="117"/>
      <c r="KJR46" s="117"/>
      <c r="KJS46" s="117"/>
      <c r="KJT46" s="117"/>
      <c r="KJU46" s="117"/>
      <c r="KJV46" s="117"/>
      <c r="KJW46" s="117"/>
      <c r="KJX46" s="117"/>
      <c r="KJY46" s="117"/>
      <c r="KJZ46" s="117"/>
      <c r="KKA46" s="117"/>
      <c r="KKB46" s="117"/>
      <c r="KKC46" s="117"/>
      <c r="KKD46" s="117"/>
      <c r="KKE46" s="117"/>
      <c r="KKF46" s="117"/>
      <c r="KKG46" s="117"/>
      <c r="KKH46" s="117"/>
      <c r="KKI46" s="117"/>
      <c r="KKJ46" s="117"/>
      <c r="KKK46" s="117"/>
      <c r="KKL46" s="117"/>
      <c r="KKM46" s="117"/>
      <c r="KKN46" s="117"/>
      <c r="KKO46" s="117"/>
      <c r="KKP46" s="117"/>
      <c r="KKQ46" s="117"/>
      <c r="KKR46" s="117"/>
      <c r="KKS46" s="117"/>
      <c r="KKT46" s="117"/>
      <c r="KKU46" s="117"/>
      <c r="KKV46" s="117"/>
      <c r="KKW46" s="117"/>
      <c r="KKX46" s="117"/>
      <c r="KKY46" s="117"/>
      <c r="KKZ46" s="117"/>
      <c r="KLA46" s="117"/>
      <c r="KLB46" s="117"/>
      <c r="KLC46" s="117"/>
      <c r="KLD46" s="117"/>
      <c r="KLE46" s="117"/>
      <c r="KLF46" s="117"/>
      <c r="KLG46" s="117"/>
      <c r="KLH46" s="117"/>
      <c r="KLI46" s="117"/>
      <c r="KLJ46" s="117"/>
      <c r="KLK46" s="117"/>
      <c r="KLL46" s="117"/>
      <c r="KLM46" s="117"/>
      <c r="KLN46" s="117"/>
      <c r="KLO46" s="117"/>
      <c r="KLP46" s="117"/>
      <c r="KLQ46" s="117"/>
      <c r="KLR46" s="117"/>
      <c r="KLS46" s="117"/>
      <c r="KLT46" s="117"/>
      <c r="KLU46" s="117"/>
      <c r="KLV46" s="117"/>
      <c r="KLW46" s="117"/>
      <c r="KLX46" s="117"/>
      <c r="KLY46" s="117"/>
      <c r="KLZ46" s="117"/>
      <c r="KMA46" s="117"/>
      <c r="KMB46" s="117"/>
      <c r="KMC46" s="117"/>
      <c r="KMD46" s="117"/>
      <c r="KME46" s="117"/>
      <c r="KMF46" s="117"/>
      <c r="KMG46" s="117"/>
      <c r="KMH46" s="117"/>
      <c r="KMI46" s="117"/>
      <c r="KMJ46" s="117"/>
      <c r="KMK46" s="117"/>
      <c r="KML46" s="117"/>
      <c r="KMM46" s="117"/>
      <c r="KMN46" s="117"/>
      <c r="KMO46" s="117"/>
      <c r="KMP46" s="117"/>
      <c r="KMQ46" s="117"/>
      <c r="KMR46" s="117"/>
      <c r="KMS46" s="117"/>
      <c r="KMT46" s="117"/>
      <c r="KMU46" s="117"/>
      <c r="KMV46" s="117"/>
      <c r="KMW46" s="117"/>
      <c r="KMX46" s="117"/>
      <c r="KMY46" s="117"/>
      <c r="KMZ46" s="117"/>
      <c r="KNA46" s="117"/>
      <c r="KNB46" s="117"/>
      <c r="KNC46" s="117"/>
      <c r="KND46" s="117"/>
      <c r="KNE46" s="117"/>
      <c r="KNF46" s="117"/>
      <c r="KNG46" s="117"/>
      <c r="KNH46" s="117"/>
      <c r="KNI46" s="117"/>
      <c r="KNJ46" s="117"/>
      <c r="KNK46" s="117"/>
      <c r="KNL46" s="117"/>
      <c r="KNM46" s="117"/>
      <c r="KNN46" s="117"/>
      <c r="KNO46" s="117"/>
      <c r="KNP46" s="117"/>
      <c r="KNQ46" s="117"/>
      <c r="KNR46" s="117"/>
      <c r="KNS46" s="117"/>
      <c r="KNT46" s="117"/>
      <c r="KNU46" s="117"/>
      <c r="KNV46" s="117"/>
      <c r="KNW46" s="117"/>
      <c r="KNX46" s="117"/>
      <c r="KNY46" s="117"/>
      <c r="KNZ46" s="117"/>
      <c r="KOA46" s="117"/>
      <c r="KOB46" s="117"/>
      <c r="KOC46" s="117"/>
      <c r="KOD46" s="117"/>
      <c r="KOE46" s="117"/>
      <c r="KOF46" s="117"/>
      <c r="KOG46" s="117"/>
      <c r="KOH46" s="117"/>
      <c r="KOI46" s="117"/>
      <c r="KOJ46" s="117"/>
      <c r="KOK46" s="117"/>
      <c r="KOL46" s="117"/>
      <c r="KOM46" s="117"/>
      <c r="KON46" s="117"/>
      <c r="KOO46" s="117"/>
      <c r="KOP46" s="117"/>
      <c r="KOQ46" s="117"/>
      <c r="KOR46" s="117"/>
      <c r="KOS46" s="117"/>
      <c r="KOT46" s="117"/>
      <c r="KOU46" s="117"/>
      <c r="KOV46" s="117"/>
      <c r="KOW46" s="117"/>
      <c r="KOX46" s="117"/>
      <c r="KOY46" s="117"/>
      <c r="KOZ46" s="117"/>
      <c r="KPA46" s="117"/>
      <c r="KPB46" s="117"/>
      <c r="KPC46" s="117"/>
      <c r="KPD46" s="117"/>
      <c r="KPE46" s="117"/>
      <c r="KPF46" s="117"/>
      <c r="KPG46" s="117"/>
      <c r="KPH46" s="117"/>
      <c r="KPI46" s="117"/>
      <c r="KPJ46" s="117"/>
      <c r="KPK46" s="117"/>
      <c r="KPL46" s="117"/>
      <c r="KPM46" s="117"/>
      <c r="KPN46" s="117"/>
      <c r="KPO46" s="117"/>
      <c r="KPP46" s="117"/>
      <c r="KPQ46" s="117"/>
      <c r="KPR46" s="117"/>
      <c r="KPS46" s="117"/>
      <c r="KPT46" s="117"/>
      <c r="KPU46" s="117"/>
      <c r="KPV46" s="117"/>
      <c r="KPW46" s="117"/>
      <c r="KPX46" s="117"/>
      <c r="KPY46" s="117"/>
      <c r="KPZ46" s="117"/>
      <c r="KQA46" s="117"/>
      <c r="KQB46" s="117"/>
      <c r="KQC46" s="117"/>
      <c r="KQD46" s="117"/>
      <c r="KQE46" s="117"/>
      <c r="KQF46" s="117"/>
      <c r="KQG46" s="117"/>
      <c r="KQH46" s="117"/>
      <c r="KQI46" s="117"/>
      <c r="KQJ46" s="117"/>
      <c r="KQK46" s="117"/>
      <c r="KQL46" s="117"/>
      <c r="KQM46" s="117"/>
      <c r="KQN46" s="117"/>
      <c r="KQO46" s="117"/>
      <c r="KQP46" s="117"/>
      <c r="KQQ46" s="117"/>
      <c r="KQR46" s="117"/>
      <c r="KQS46" s="117"/>
      <c r="KQT46" s="117"/>
      <c r="KQU46" s="117"/>
      <c r="KQV46" s="117"/>
      <c r="KQW46" s="117"/>
      <c r="KQX46" s="117"/>
      <c r="KQY46" s="117"/>
      <c r="KQZ46" s="117"/>
      <c r="KRA46" s="117"/>
      <c r="KRB46" s="117"/>
      <c r="KRC46" s="117"/>
      <c r="KRD46" s="117"/>
      <c r="KRE46" s="117"/>
      <c r="KRF46" s="117"/>
      <c r="KRG46" s="117"/>
      <c r="KRH46" s="117"/>
      <c r="KRI46" s="117"/>
      <c r="KRJ46" s="117"/>
      <c r="KRK46" s="117"/>
      <c r="KRL46" s="117"/>
      <c r="KRM46" s="117"/>
      <c r="KRN46" s="117"/>
      <c r="KRO46" s="117"/>
      <c r="KRP46" s="117"/>
      <c r="KRQ46" s="117"/>
      <c r="KRR46" s="117"/>
      <c r="KRS46" s="117"/>
      <c r="KRT46" s="117"/>
      <c r="KRU46" s="117"/>
      <c r="KRV46" s="117"/>
      <c r="KRW46" s="117"/>
      <c r="KRX46" s="117"/>
      <c r="KRY46" s="117"/>
      <c r="KRZ46" s="117"/>
      <c r="KSA46" s="117"/>
      <c r="KSB46" s="117"/>
      <c r="KSC46" s="117"/>
      <c r="KSD46" s="117"/>
      <c r="KSE46" s="117"/>
      <c r="KSF46" s="117"/>
      <c r="KSG46" s="117"/>
      <c r="KSH46" s="117"/>
      <c r="KSI46" s="117"/>
      <c r="KSJ46" s="117"/>
      <c r="KSK46" s="117"/>
      <c r="KSL46" s="117"/>
      <c r="KSM46" s="117"/>
      <c r="KSN46" s="117"/>
      <c r="KSO46" s="117"/>
      <c r="KSP46" s="117"/>
      <c r="KSQ46" s="117"/>
      <c r="KSR46" s="117"/>
      <c r="KSS46" s="117"/>
      <c r="KST46" s="117"/>
      <c r="KSU46" s="117"/>
      <c r="KSV46" s="117"/>
      <c r="KSW46" s="117"/>
      <c r="KSX46" s="117"/>
      <c r="KSY46" s="117"/>
      <c r="KSZ46" s="117"/>
      <c r="KTA46" s="117"/>
      <c r="KTB46" s="117"/>
      <c r="KTC46" s="117"/>
      <c r="KTD46" s="117"/>
      <c r="KTE46" s="117"/>
      <c r="KTF46" s="117"/>
      <c r="KTG46" s="117"/>
      <c r="KTH46" s="117"/>
      <c r="KTI46" s="117"/>
      <c r="KTJ46" s="117"/>
      <c r="KTK46" s="117"/>
      <c r="KTL46" s="117"/>
      <c r="KTM46" s="117"/>
      <c r="KTN46" s="117"/>
      <c r="KTO46" s="117"/>
      <c r="KTP46" s="117"/>
      <c r="KTQ46" s="117"/>
      <c r="KTR46" s="117"/>
      <c r="KTS46" s="117"/>
      <c r="KTT46" s="117"/>
      <c r="KTU46" s="117"/>
      <c r="KTV46" s="117"/>
      <c r="KTW46" s="117"/>
      <c r="KTX46" s="117"/>
      <c r="KTY46" s="117"/>
      <c r="KTZ46" s="117"/>
      <c r="KUA46" s="117"/>
      <c r="KUB46" s="117"/>
      <c r="KUC46" s="117"/>
      <c r="KUD46" s="117"/>
      <c r="KUE46" s="117"/>
      <c r="KUF46" s="117"/>
      <c r="KUG46" s="117"/>
      <c r="KUH46" s="117"/>
      <c r="KUI46" s="117"/>
      <c r="KUJ46" s="117"/>
      <c r="KUK46" s="117"/>
      <c r="KUL46" s="117"/>
      <c r="KUM46" s="117"/>
      <c r="KUN46" s="117"/>
      <c r="KUO46" s="117"/>
      <c r="KUP46" s="117"/>
      <c r="KUQ46" s="117"/>
      <c r="KUR46" s="117"/>
      <c r="KUS46" s="117"/>
      <c r="KUT46" s="117"/>
      <c r="KUU46" s="117"/>
      <c r="KUV46" s="117"/>
      <c r="KUW46" s="117"/>
      <c r="KUX46" s="117"/>
      <c r="KUY46" s="117"/>
      <c r="KUZ46" s="117"/>
      <c r="KVA46" s="117"/>
      <c r="KVB46" s="117"/>
      <c r="KVC46" s="117"/>
      <c r="KVD46" s="117"/>
      <c r="KVE46" s="117"/>
      <c r="KVF46" s="117"/>
      <c r="KVG46" s="117"/>
      <c r="KVH46" s="117"/>
      <c r="KVI46" s="117"/>
      <c r="KVJ46" s="117"/>
      <c r="KVK46" s="117"/>
      <c r="KVL46" s="117"/>
      <c r="KVM46" s="117"/>
      <c r="KVN46" s="117"/>
      <c r="KVO46" s="117"/>
      <c r="KVP46" s="117"/>
      <c r="KVQ46" s="117"/>
      <c r="KVR46" s="117"/>
      <c r="KVS46" s="117"/>
      <c r="KVT46" s="117"/>
      <c r="KVU46" s="117"/>
      <c r="KVV46" s="117"/>
      <c r="KVW46" s="117"/>
      <c r="KVX46" s="117"/>
      <c r="KVY46" s="117"/>
      <c r="KVZ46" s="117"/>
      <c r="KWA46" s="117"/>
      <c r="KWB46" s="117"/>
      <c r="KWC46" s="117"/>
      <c r="KWD46" s="117"/>
      <c r="KWE46" s="117"/>
      <c r="KWF46" s="117"/>
      <c r="KWG46" s="117"/>
      <c r="KWH46" s="117"/>
      <c r="KWI46" s="117"/>
      <c r="KWJ46" s="117"/>
      <c r="KWK46" s="117"/>
      <c r="KWL46" s="117"/>
      <c r="KWM46" s="117"/>
      <c r="KWN46" s="117"/>
      <c r="KWO46" s="117"/>
      <c r="KWP46" s="117"/>
      <c r="KWQ46" s="117"/>
      <c r="KWR46" s="117"/>
      <c r="KWS46" s="117"/>
      <c r="KWT46" s="117"/>
      <c r="KWU46" s="117"/>
      <c r="KWV46" s="117"/>
      <c r="KWW46" s="117"/>
      <c r="KWX46" s="117"/>
      <c r="KWY46" s="117"/>
      <c r="KWZ46" s="117"/>
      <c r="KXA46" s="117"/>
      <c r="KXB46" s="117"/>
      <c r="KXC46" s="117"/>
      <c r="KXD46" s="117"/>
      <c r="KXE46" s="117"/>
      <c r="KXF46" s="117"/>
      <c r="KXG46" s="117"/>
      <c r="KXH46" s="117"/>
      <c r="KXI46" s="117"/>
      <c r="KXJ46" s="117"/>
      <c r="KXK46" s="117"/>
      <c r="KXL46" s="117"/>
      <c r="KXM46" s="117"/>
      <c r="KXN46" s="117"/>
      <c r="KXO46" s="117"/>
      <c r="KXP46" s="117"/>
      <c r="KXQ46" s="117"/>
      <c r="KXR46" s="117"/>
      <c r="KXS46" s="117"/>
      <c r="KXT46" s="117"/>
      <c r="KXU46" s="117"/>
      <c r="KXV46" s="117"/>
      <c r="KXW46" s="117"/>
      <c r="KXX46" s="117"/>
      <c r="KXY46" s="117"/>
      <c r="KXZ46" s="117"/>
      <c r="KYA46" s="117"/>
      <c r="KYB46" s="117"/>
      <c r="KYC46" s="117"/>
      <c r="KYD46" s="117"/>
      <c r="KYE46" s="117"/>
      <c r="KYF46" s="117"/>
      <c r="KYG46" s="117"/>
      <c r="KYH46" s="117"/>
      <c r="KYI46" s="117"/>
      <c r="KYJ46" s="117"/>
      <c r="KYK46" s="117"/>
      <c r="KYL46" s="117"/>
      <c r="KYM46" s="117"/>
      <c r="KYN46" s="117"/>
      <c r="KYO46" s="117"/>
      <c r="KYP46" s="117"/>
      <c r="KYQ46" s="117"/>
      <c r="KYR46" s="117"/>
      <c r="KYS46" s="117"/>
      <c r="KYT46" s="117"/>
      <c r="KYU46" s="117"/>
      <c r="KYV46" s="117"/>
      <c r="KYW46" s="117"/>
      <c r="KYX46" s="117"/>
      <c r="KYY46" s="117"/>
      <c r="KYZ46" s="117"/>
      <c r="KZA46" s="117"/>
      <c r="KZB46" s="117"/>
      <c r="KZC46" s="117"/>
      <c r="KZD46" s="117"/>
      <c r="KZE46" s="117"/>
      <c r="KZF46" s="117"/>
      <c r="KZG46" s="117"/>
      <c r="KZH46" s="117"/>
      <c r="KZI46" s="117"/>
      <c r="KZJ46" s="117"/>
      <c r="KZK46" s="117"/>
      <c r="KZL46" s="117"/>
      <c r="KZM46" s="117"/>
      <c r="KZN46" s="117"/>
      <c r="KZO46" s="117"/>
      <c r="KZP46" s="117"/>
      <c r="KZQ46" s="117"/>
      <c r="KZR46" s="117"/>
      <c r="KZS46" s="117"/>
      <c r="KZT46" s="117"/>
      <c r="KZU46" s="117"/>
      <c r="KZV46" s="117"/>
      <c r="KZW46" s="117"/>
      <c r="KZX46" s="117"/>
      <c r="KZY46" s="117"/>
      <c r="KZZ46" s="117"/>
      <c r="LAA46" s="117"/>
      <c r="LAB46" s="117"/>
      <c r="LAC46" s="117"/>
      <c r="LAD46" s="117"/>
      <c r="LAE46" s="117"/>
      <c r="LAF46" s="117"/>
      <c r="LAG46" s="117"/>
      <c r="LAH46" s="117"/>
      <c r="LAI46" s="117"/>
      <c r="LAJ46" s="117"/>
      <c r="LAK46" s="117"/>
      <c r="LAL46" s="117"/>
      <c r="LAM46" s="117"/>
      <c r="LAN46" s="117"/>
      <c r="LAO46" s="117"/>
      <c r="LAP46" s="117"/>
      <c r="LAQ46" s="117"/>
      <c r="LAR46" s="117"/>
      <c r="LAS46" s="117"/>
      <c r="LAT46" s="117"/>
      <c r="LAU46" s="117"/>
      <c r="LAV46" s="117"/>
      <c r="LAW46" s="117"/>
      <c r="LAX46" s="117"/>
      <c r="LAY46" s="117"/>
      <c r="LAZ46" s="117"/>
      <c r="LBA46" s="117"/>
      <c r="LBB46" s="117"/>
      <c r="LBC46" s="117"/>
      <c r="LBD46" s="117"/>
      <c r="LBE46" s="117"/>
      <c r="LBF46" s="117"/>
      <c r="LBG46" s="117"/>
      <c r="LBH46" s="117"/>
      <c r="LBI46" s="117"/>
      <c r="LBJ46" s="117"/>
      <c r="LBK46" s="117"/>
      <c r="LBL46" s="117"/>
      <c r="LBM46" s="117"/>
      <c r="LBN46" s="117"/>
      <c r="LBO46" s="117"/>
      <c r="LBP46" s="117"/>
      <c r="LBQ46" s="117"/>
      <c r="LBR46" s="117"/>
      <c r="LBS46" s="117"/>
      <c r="LBT46" s="117"/>
      <c r="LBU46" s="117"/>
      <c r="LBV46" s="117"/>
      <c r="LBW46" s="117"/>
      <c r="LBX46" s="117"/>
      <c r="LBY46" s="117"/>
      <c r="LBZ46" s="117"/>
      <c r="LCA46" s="117"/>
      <c r="LCB46" s="117"/>
      <c r="LCC46" s="117"/>
      <c r="LCD46" s="117"/>
      <c r="LCE46" s="117"/>
      <c r="LCF46" s="117"/>
      <c r="LCG46" s="117"/>
      <c r="LCH46" s="117"/>
      <c r="LCI46" s="117"/>
      <c r="LCJ46" s="117"/>
      <c r="LCK46" s="117"/>
      <c r="LCL46" s="117"/>
      <c r="LCM46" s="117"/>
      <c r="LCN46" s="117"/>
      <c r="LCO46" s="117"/>
      <c r="LCP46" s="117"/>
      <c r="LCQ46" s="117"/>
      <c r="LCR46" s="117"/>
      <c r="LCS46" s="117"/>
      <c r="LCT46" s="117"/>
      <c r="LCU46" s="117"/>
      <c r="LCV46" s="117"/>
      <c r="LCW46" s="117"/>
      <c r="LCX46" s="117"/>
      <c r="LCY46" s="117"/>
      <c r="LCZ46" s="117"/>
      <c r="LDA46" s="117"/>
      <c r="LDB46" s="117"/>
      <c r="LDC46" s="117"/>
      <c r="LDD46" s="117"/>
      <c r="LDE46" s="117"/>
      <c r="LDF46" s="117"/>
      <c r="LDG46" s="117"/>
      <c r="LDH46" s="117"/>
      <c r="LDI46" s="117"/>
      <c r="LDJ46" s="117"/>
      <c r="LDK46" s="117"/>
      <c r="LDL46" s="117"/>
      <c r="LDM46" s="117"/>
      <c r="LDN46" s="117"/>
      <c r="LDO46" s="117"/>
      <c r="LDP46" s="117"/>
      <c r="LDQ46" s="117"/>
      <c r="LDR46" s="117"/>
      <c r="LDS46" s="117"/>
      <c r="LDT46" s="117"/>
      <c r="LDU46" s="117"/>
      <c r="LDV46" s="117"/>
      <c r="LDW46" s="117"/>
      <c r="LDX46" s="117"/>
      <c r="LDY46" s="117"/>
      <c r="LDZ46" s="117"/>
      <c r="LEA46" s="117"/>
      <c r="LEB46" s="117"/>
      <c r="LEC46" s="117"/>
      <c r="LED46" s="117"/>
      <c r="LEE46" s="117"/>
      <c r="LEF46" s="117"/>
      <c r="LEG46" s="117"/>
      <c r="LEH46" s="117"/>
      <c r="LEI46" s="117"/>
      <c r="LEJ46" s="117"/>
      <c r="LEK46" s="117"/>
      <c r="LEL46" s="117"/>
      <c r="LEM46" s="117"/>
      <c r="LEN46" s="117"/>
      <c r="LEO46" s="117"/>
      <c r="LEP46" s="117"/>
      <c r="LEQ46" s="117"/>
      <c r="LER46" s="117"/>
      <c r="LES46" s="117"/>
      <c r="LET46" s="117"/>
      <c r="LEU46" s="117"/>
      <c r="LEV46" s="117"/>
      <c r="LEW46" s="117"/>
      <c r="LEX46" s="117"/>
      <c r="LEY46" s="117"/>
      <c r="LEZ46" s="117"/>
      <c r="LFA46" s="117"/>
      <c r="LFB46" s="117"/>
      <c r="LFC46" s="117"/>
      <c r="LFD46" s="117"/>
      <c r="LFE46" s="117"/>
      <c r="LFF46" s="117"/>
      <c r="LFG46" s="117"/>
      <c r="LFH46" s="117"/>
      <c r="LFI46" s="117"/>
      <c r="LFJ46" s="117"/>
      <c r="LFK46" s="117"/>
      <c r="LFL46" s="117"/>
      <c r="LFM46" s="117"/>
      <c r="LFN46" s="117"/>
      <c r="LFO46" s="117"/>
      <c r="LFP46" s="117"/>
      <c r="LFQ46" s="117"/>
      <c r="LFR46" s="117"/>
      <c r="LFS46" s="117"/>
      <c r="LFT46" s="117"/>
      <c r="LFU46" s="117"/>
      <c r="LFV46" s="117"/>
      <c r="LFW46" s="117"/>
      <c r="LFX46" s="117"/>
      <c r="LFY46" s="117"/>
      <c r="LFZ46" s="117"/>
      <c r="LGA46" s="117"/>
      <c r="LGB46" s="117"/>
      <c r="LGC46" s="117"/>
      <c r="LGD46" s="117"/>
      <c r="LGE46" s="117"/>
      <c r="LGF46" s="117"/>
      <c r="LGG46" s="117"/>
      <c r="LGH46" s="117"/>
      <c r="LGI46" s="117"/>
      <c r="LGJ46" s="117"/>
      <c r="LGK46" s="117"/>
      <c r="LGL46" s="117"/>
      <c r="LGM46" s="117"/>
      <c r="LGN46" s="117"/>
      <c r="LGO46" s="117"/>
      <c r="LGP46" s="117"/>
      <c r="LGQ46" s="117"/>
      <c r="LGR46" s="117"/>
      <c r="LGS46" s="117"/>
      <c r="LGT46" s="117"/>
      <c r="LGU46" s="117"/>
      <c r="LGV46" s="117"/>
      <c r="LGW46" s="117"/>
      <c r="LGX46" s="117"/>
      <c r="LGY46" s="117"/>
      <c r="LGZ46" s="117"/>
      <c r="LHA46" s="117"/>
      <c r="LHB46" s="117"/>
      <c r="LHC46" s="117"/>
      <c r="LHD46" s="117"/>
      <c r="LHE46" s="117"/>
      <c r="LHF46" s="117"/>
      <c r="LHG46" s="117"/>
      <c r="LHH46" s="117"/>
      <c r="LHI46" s="117"/>
      <c r="LHJ46" s="117"/>
      <c r="LHK46" s="117"/>
      <c r="LHL46" s="117"/>
      <c r="LHM46" s="117"/>
      <c r="LHN46" s="117"/>
      <c r="LHO46" s="117"/>
      <c r="LHP46" s="117"/>
      <c r="LHQ46" s="117"/>
      <c r="LHR46" s="117"/>
      <c r="LHS46" s="117"/>
      <c r="LHT46" s="117"/>
      <c r="LHU46" s="117"/>
      <c r="LHV46" s="117"/>
      <c r="LHW46" s="117"/>
      <c r="LHX46" s="117"/>
      <c r="LHY46" s="117"/>
      <c r="LHZ46" s="117"/>
      <c r="LIA46" s="117"/>
      <c r="LIB46" s="117"/>
      <c r="LIC46" s="117"/>
      <c r="LID46" s="117"/>
      <c r="LIE46" s="117"/>
      <c r="LIF46" s="117"/>
      <c r="LIG46" s="117"/>
      <c r="LIH46" s="117"/>
      <c r="LII46" s="117"/>
      <c r="LIJ46" s="117"/>
      <c r="LIK46" s="117"/>
      <c r="LIL46" s="117"/>
      <c r="LIM46" s="117"/>
      <c r="LIN46" s="117"/>
      <c r="LIO46" s="117"/>
      <c r="LIP46" s="117"/>
      <c r="LIQ46" s="117"/>
      <c r="LIR46" s="117"/>
      <c r="LIS46" s="117"/>
      <c r="LIT46" s="117"/>
      <c r="LIU46" s="117"/>
      <c r="LIV46" s="117"/>
      <c r="LIW46" s="117"/>
      <c r="LIX46" s="117"/>
      <c r="LIY46" s="117"/>
      <c r="LIZ46" s="117"/>
      <c r="LJA46" s="117"/>
      <c r="LJB46" s="117"/>
      <c r="LJC46" s="117"/>
      <c r="LJD46" s="117"/>
      <c r="LJE46" s="117"/>
      <c r="LJF46" s="117"/>
      <c r="LJG46" s="117"/>
      <c r="LJH46" s="117"/>
      <c r="LJI46" s="117"/>
      <c r="LJJ46" s="117"/>
      <c r="LJK46" s="117"/>
      <c r="LJL46" s="117"/>
      <c r="LJM46" s="117"/>
      <c r="LJN46" s="117"/>
      <c r="LJO46" s="117"/>
      <c r="LJP46" s="117"/>
      <c r="LJQ46" s="117"/>
      <c r="LJR46" s="117"/>
      <c r="LJS46" s="117"/>
      <c r="LJT46" s="117"/>
      <c r="LJU46" s="117"/>
      <c r="LJV46" s="117"/>
      <c r="LJW46" s="117"/>
      <c r="LJX46" s="117"/>
      <c r="LJY46" s="117"/>
      <c r="LJZ46" s="117"/>
      <c r="LKA46" s="117"/>
      <c r="LKB46" s="117"/>
      <c r="LKC46" s="117"/>
      <c r="LKD46" s="117"/>
      <c r="LKE46" s="117"/>
      <c r="LKF46" s="117"/>
      <c r="LKG46" s="117"/>
      <c r="LKH46" s="117"/>
      <c r="LKI46" s="117"/>
      <c r="LKJ46" s="117"/>
      <c r="LKK46" s="117"/>
      <c r="LKL46" s="117"/>
      <c r="LKM46" s="117"/>
      <c r="LKN46" s="117"/>
      <c r="LKO46" s="117"/>
      <c r="LKP46" s="117"/>
      <c r="LKQ46" s="117"/>
      <c r="LKR46" s="117"/>
      <c r="LKS46" s="117"/>
      <c r="LKT46" s="117"/>
      <c r="LKU46" s="117"/>
      <c r="LKV46" s="117"/>
      <c r="LKW46" s="117"/>
      <c r="LKX46" s="117"/>
      <c r="LKY46" s="117"/>
      <c r="LKZ46" s="117"/>
      <c r="LLA46" s="117"/>
      <c r="LLB46" s="117"/>
      <c r="LLC46" s="117"/>
      <c r="LLD46" s="117"/>
      <c r="LLE46" s="117"/>
      <c r="LLF46" s="117"/>
      <c r="LLG46" s="117"/>
      <c r="LLH46" s="117"/>
      <c r="LLI46" s="117"/>
      <c r="LLJ46" s="117"/>
      <c r="LLK46" s="117"/>
      <c r="LLL46" s="117"/>
      <c r="LLM46" s="117"/>
      <c r="LLN46" s="117"/>
      <c r="LLO46" s="117"/>
      <c r="LLP46" s="117"/>
      <c r="LLQ46" s="117"/>
      <c r="LLR46" s="117"/>
      <c r="LLS46" s="117"/>
      <c r="LLT46" s="117"/>
      <c r="LLU46" s="117"/>
      <c r="LLV46" s="117"/>
      <c r="LLW46" s="117"/>
      <c r="LLX46" s="117"/>
      <c r="LLY46" s="117"/>
      <c r="LLZ46" s="117"/>
      <c r="LMA46" s="117"/>
      <c r="LMB46" s="117"/>
      <c r="LMC46" s="117"/>
      <c r="LMD46" s="117"/>
      <c r="LME46" s="117"/>
      <c r="LMF46" s="117"/>
      <c r="LMG46" s="117"/>
      <c r="LMH46" s="117"/>
      <c r="LMI46" s="117"/>
      <c r="LMJ46" s="117"/>
      <c r="LMK46" s="117"/>
      <c r="LML46" s="117"/>
      <c r="LMM46" s="117"/>
      <c r="LMN46" s="117"/>
      <c r="LMO46" s="117"/>
      <c r="LMP46" s="117"/>
      <c r="LMQ46" s="117"/>
      <c r="LMR46" s="117"/>
      <c r="LMS46" s="117"/>
      <c r="LMT46" s="117"/>
      <c r="LMU46" s="117"/>
      <c r="LMV46" s="117"/>
      <c r="LMW46" s="117"/>
      <c r="LMX46" s="117"/>
      <c r="LMY46" s="117"/>
      <c r="LMZ46" s="117"/>
      <c r="LNA46" s="117"/>
      <c r="LNB46" s="117"/>
      <c r="LNC46" s="117"/>
      <c r="LND46" s="117"/>
      <c r="LNE46" s="117"/>
      <c r="LNF46" s="117"/>
      <c r="LNG46" s="117"/>
      <c r="LNH46" s="117"/>
      <c r="LNI46" s="117"/>
      <c r="LNJ46" s="117"/>
      <c r="LNK46" s="117"/>
      <c r="LNL46" s="117"/>
      <c r="LNM46" s="117"/>
      <c r="LNN46" s="117"/>
      <c r="LNO46" s="117"/>
      <c r="LNP46" s="117"/>
      <c r="LNQ46" s="117"/>
      <c r="LNR46" s="117"/>
      <c r="LNS46" s="117"/>
      <c r="LNT46" s="117"/>
      <c r="LNU46" s="117"/>
      <c r="LNV46" s="117"/>
      <c r="LNW46" s="117"/>
      <c r="LNX46" s="117"/>
      <c r="LNY46" s="117"/>
      <c r="LNZ46" s="117"/>
      <c r="LOA46" s="117"/>
      <c r="LOB46" s="117"/>
      <c r="LOC46" s="117"/>
      <c r="LOD46" s="117"/>
      <c r="LOE46" s="117"/>
      <c r="LOF46" s="117"/>
      <c r="LOG46" s="117"/>
      <c r="LOH46" s="117"/>
      <c r="LOI46" s="117"/>
      <c r="LOJ46" s="117"/>
      <c r="LOK46" s="117"/>
      <c r="LOL46" s="117"/>
      <c r="LOM46" s="117"/>
      <c r="LON46" s="117"/>
      <c r="LOO46" s="117"/>
      <c r="LOP46" s="117"/>
      <c r="LOQ46" s="117"/>
      <c r="LOR46" s="117"/>
      <c r="LOS46" s="117"/>
      <c r="LOT46" s="117"/>
      <c r="LOU46" s="117"/>
      <c r="LOV46" s="117"/>
      <c r="LOW46" s="117"/>
      <c r="LOX46" s="117"/>
      <c r="LOY46" s="117"/>
      <c r="LOZ46" s="117"/>
      <c r="LPA46" s="117"/>
      <c r="LPB46" s="117"/>
      <c r="LPC46" s="117"/>
      <c r="LPD46" s="117"/>
      <c r="LPE46" s="117"/>
      <c r="LPF46" s="117"/>
      <c r="LPG46" s="117"/>
      <c r="LPH46" s="117"/>
      <c r="LPI46" s="117"/>
      <c r="LPJ46" s="117"/>
      <c r="LPK46" s="117"/>
      <c r="LPL46" s="117"/>
      <c r="LPM46" s="117"/>
      <c r="LPN46" s="117"/>
      <c r="LPO46" s="117"/>
      <c r="LPP46" s="117"/>
      <c r="LPQ46" s="117"/>
      <c r="LPR46" s="117"/>
      <c r="LPS46" s="117"/>
      <c r="LPT46" s="117"/>
      <c r="LPU46" s="117"/>
      <c r="LPV46" s="117"/>
      <c r="LPW46" s="117"/>
      <c r="LPX46" s="117"/>
      <c r="LPY46" s="117"/>
      <c r="LPZ46" s="117"/>
      <c r="LQA46" s="117"/>
      <c r="LQB46" s="117"/>
      <c r="LQC46" s="117"/>
      <c r="LQD46" s="117"/>
      <c r="LQE46" s="117"/>
      <c r="LQF46" s="117"/>
      <c r="LQG46" s="117"/>
      <c r="LQH46" s="117"/>
      <c r="LQI46" s="117"/>
      <c r="LQJ46" s="117"/>
      <c r="LQK46" s="117"/>
      <c r="LQL46" s="117"/>
      <c r="LQM46" s="117"/>
      <c r="LQN46" s="117"/>
      <c r="LQO46" s="117"/>
      <c r="LQP46" s="117"/>
      <c r="LQQ46" s="117"/>
      <c r="LQR46" s="117"/>
      <c r="LQS46" s="117"/>
      <c r="LQT46" s="117"/>
      <c r="LQU46" s="117"/>
      <c r="LQV46" s="117"/>
      <c r="LQW46" s="117"/>
      <c r="LQX46" s="117"/>
      <c r="LQY46" s="117"/>
      <c r="LQZ46" s="117"/>
      <c r="LRA46" s="117"/>
      <c r="LRB46" s="117"/>
      <c r="LRC46" s="117"/>
      <c r="LRD46" s="117"/>
      <c r="LRE46" s="117"/>
      <c r="LRF46" s="117"/>
      <c r="LRG46" s="117"/>
      <c r="LRH46" s="117"/>
      <c r="LRI46" s="117"/>
      <c r="LRJ46" s="117"/>
      <c r="LRK46" s="117"/>
      <c r="LRL46" s="117"/>
      <c r="LRM46" s="117"/>
      <c r="LRN46" s="117"/>
      <c r="LRO46" s="117"/>
      <c r="LRP46" s="117"/>
      <c r="LRQ46" s="117"/>
      <c r="LRR46" s="117"/>
      <c r="LRS46" s="117"/>
      <c r="LRT46" s="117"/>
      <c r="LRU46" s="117"/>
      <c r="LRV46" s="117"/>
      <c r="LRW46" s="117"/>
      <c r="LRX46" s="117"/>
      <c r="LRY46" s="117"/>
      <c r="LRZ46" s="117"/>
      <c r="LSA46" s="117"/>
      <c r="LSB46" s="117"/>
      <c r="LSC46" s="117"/>
      <c r="LSD46" s="117"/>
      <c r="LSE46" s="117"/>
      <c r="LSF46" s="117"/>
      <c r="LSG46" s="117"/>
      <c r="LSH46" s="117"/>
      <c r="LSI46" s="117"/>
      <c r="LSJ46" s="117"/>
      <c r="LSK46" s="117"/>
      <c r="LSL46" s="117"/>
      <c r="LSM46" s="117"/>
      <c r="LSN46" s="117"/>
      <c r="LSO46" s="117"/>
      <c r="LSP46" s="117"/>
      <c r="LSQ46" s="117"/>
      <c r="LSR46" s="117"/>
      <c r="LSS46" s="117"/>
      <c r="LST46" s="117"/>
      <c r="LSU46" s="117"/>
      <c r="LSV46" s="117"/>
      <c r="LSW46" s="117"/>
      <c r="LSX46" s="117"/>
      <c r="LSY46" s="117"/>
      <c r="LSZ46" s="117"/>
      <c r="LTA46" s="117"/>
      <c r="LTB46" s="117"/>
      <c r="LTC46" s="117"/>
      <c r="LTD46" s="117"/>
      <c r="LTE46" s="117"/>
      <c r="LTF46" s="117"/>
      <c r="LTG46" s="117"/>
      <c r="LTH46" s="117"/>
      <c r="LTI46" s="117"/>
      <c r="LTJ46" s="117"/>
      <c r="LTK46" s="117"/>
      <c r="LTL46" s="117"/>
      <c r="LTM46" s="117"/>
      <c r="LTN46" s="117"/>
      <c r="LTO46" s="117"/>
      <c r="LTP46" s="117"/>
      <c r="LTQ46" s="117"/>
      <c r="LTR46" s="117"/>
      <c r="LTS46" s="117"/>
      <c r="LTT46" s="117"/>
      <c r="LTU46" s="117"/>
      <c r="LTV46" s="117"/>
      <c r="LTW46" s="117"/>
      <c r="LTX46" s="117"/>
      <c r="LTY46" s="117"/>
      <c r="LTZ46" s="117"/>
      <c r="LUA46" s="117"/>
      <c r="LUB46" s="117"/>
      <c r="LUC46" s="117"/>
      <c r="LUD46" s="117"/>
      <c r="LUE46" s="117"/>
      <c r="LUF46" s="117"/>
      <c r="LUG46" s="117"/>
      <c r="LUH46" s="117"/>
      <c r="LUI46" s="117"/>
      <c r="LUJ46" s="117"/>
      <c r="LUK46" s="117"/>
      <c r="LUL46" s="117"/>
      <c r="LUM46" s="117"/>
      <c r="LUN46" s="117"/>
      <c r="LUO46" s="117"/>
      <c r="LUP46" s="117"/>
      <c r="LUQ46" s="117"/>
      <c r="LUR46" s="117"/>
      <c r="LUS46" s="117"/>
      <c r="LUT46" s="117"/>
      <c r="LUU46" s="117"/>
      <c r="LUV46" s="117"/>
      <c r="LUW46" s="117"/>
      <c r="LUX46" s="117"/>
      <c r="LUY46" s="117"/>
      <c r="LUZ46" s="117"/>
      <c r="LVA46" s="117"/>
      <c r="LVB46" s="117"/>
      <c r="LVC46" s="117"/>
      <c r="LVD46" s="117"/>
      <c r="LVE46" s="117"/>
      <c r="LVF46" s="117"/>
      <c r="LVG46" s="117"/>
      <c r="LVH46" s="117"/>
      <c r="LVI46" s="117"/>
      <c r="LVJ46" s="117"/>
      <c r="LVK46" s="117"/>
      <c r="LVL46" s="117"/>
      <c r="LVM46" s="117"/>
      <c r="LVN46" s="117"/>
      <c r="LVO46" s="117"/>
      <c r="LVP46" s="117"/>
      <c r="LVQ46" s="117"/>
      <c r="LVR46" s="117"/>
      <c r="LVS46" s="117"/>
      <c r="LVT46" s="117"/>
      <c r="LVU46" s="117"/>
      <c r="LVV46" s="117"/>
      <c r="LVW46" s="117"/>
      <c r="LVX46" s="117"/>
      <c r="LVY46" s="117"/>
      <c r="LVZ46" s="117"/>
      <c r="LWA46" s="117"/>
      <c r="LWB46" s="117"/>
      <c r="LWC46" s="117"/>
      <c r="LWD46" s="117"/>
      <c r="LWE46" s="117"/>
      <c r="LWF46" s="117"/>
      <c r="LWG46" s="117"/>
      <c r="LWH46" s="117"/>
      <c r="LWI46" s="117"/>
      <c r="LWJ46" s="117"/>
      <c r="LWK46" s="117"/>
      <c r="LWL46" s="117"/>
      <c r="LWM46" s="117"/>
      <c r="LWN46" s="117"/>
      <c r="LWO46" s="117"/>
      <c r="LWP46" s="117"/>
      <c r="LWQ46" s="117"/>
      <c r="LWR46" s="117"/>
      <c r="LWS46" s="117"/>
      <c r="LWT46" s="117"/>
      <c r="LWU46" s="117"/>
      <c r="LWV46" s="117"/>
      <c r="LWW46" s="117"/>
      <c r="LWX46" s="117"/>
      <c r="LWY46" s="117"/>
      <c r="LWZ46" s="117"/>
      <c r="LXA46" s="117"/>
      <c r="LXB46" s="117"/>
      <c r="LXC46" s="117"/>
      <c r="LXD46" s="117"/>
      <c r="LXE46" s="117"/>
      <c r="LXF46" s="117"/>
      <c r="LXG46" s="117"/>
      <c r="LXH46" s="117"/>
      <c r="LXI46" s="117"/>
      <c r="LXJ46" s="117"/>
      <c r="LXK46" s="117"/>
      <c r="LXL46" s="117"/>
      <c r="LXM46" s="117"/>
      <c r="LXN46" s="117"/>
      <c r="LXO46" s="117"/>
      <c r="LXP46" s="117"/>
      <c r="LXQ46" s="117"/>
      <c r="LXR46" s="117"/>
      <c r="LXS46" s="117"/>
      <c r="LXT46" s="117"/>
      <c r="LXU46" s="117"/>
      <c r="LXV46" s="117"/>
      <c r="LXW46" s="117"/>
      <c r="LXX46" s="117"/>
      <c r="LXY46" s="117"/>
      <c r="LXZ46" s="117"/>
      <c r="LYA46" s="117"/>
      <c r="LYB46" s="117"/>
      <c r="LYC46" s="117"/>
      <c r="LYD46" s="117"/>
      <c r="LYE46" s="117"/>
      <c r="LYF46" s="117"/>
      <c r="LYG46" s="117"/>
      <c r="LYH46" s="117"/>
      <c r="LYI46" s="117"/>
      <c r="LYJ46" s="117"/>
      <c r="LYK46" s="117"/>
      <c r="LYL46" s="117"/>
      <c r="LYM46" s="117"/>
      <c r="LYN46" s="117"/>
      <c r="LYO46" s="117"/>
      <c r="LYP46" s="117"/>
      <c r="LYQ46" s="117"/>
      <c r="LYR46" s="117"/>
      <c r="LYS46" s="117"/>
      <c r="LYT46" s="117"/>
      <c r="LYU46" s="117"/>
      <c r="LYV46" s="117"/>
      <c r="LYW46" s="117"/>
      <c r="LYX46" s="117"/>
      <c r="LYY46" s="117"/>
      <c r="LYZ46" s="117"/>
      <c r="LZA46" s="117"/>
      <c r="LZB46" s="117"/>
      <c r="LZC46" s="117"/>
      <c r="LZD46" s="117"/>
      <c r="LZE46" s="117"/>
      <c r="LZF46" s="117"/>
      <c r="LZG46" s="117"/>
      <c r="LZH46" s="117"/>
      <c r="LZI46" s="117"/>
      <c r="LZJ46" s="117"/>
      <c r="LZK46" s="117"/>
      <c r="LZL46" s="117"/>
      <c r="LZM46" s="117"/>
      <c r="LZN46" s="117"/>
      <c r="LZO46" s="117"/>
      <c r="LZP46" s="117"/>
      <c r="LZQ46" s="117"/>
      <c r="LZR46" s="117"/>
      <c r="LZS46" s="117"/>
      <c r="LZT46" s="117"/>
      <c r="LZU46" s="117"/>
      <c r="LZV46" s="117"/>
      <c r="LZW46" s="117"/>
      <c r="LZX46" s="117"/>
      <c r="LZY46" s="117"/>
      <c r="LZZ46" s="117"/>
      <c r="MAA46" s="117"/>
      <c r="MAB46" s="117"/>
      <c r="MAC46" s="117"/>
      <c r="MAD46" s="117"/>
      <c r="MAE46" s="117"/>
      <c r="MAF46" s="117"/>
      <c r="MAG46" s="117"/>
      <c r="MAH46" s="117"/>
      <c r="MAI46" s="117"/>
      <c r="MAJ46" s="117"/>
      <c r="MAK46" s="117"/>
      <c r="MAL46" s="117"/>
      <c r="MAM46" s="117"/>
      <c r="MAN46" s="117"/>
      <c r="MAO46" s="117"/>
      <c r="MAP46" s="117"/>
      <c r="MAQ46" s="117"/>
      <c r="MAR46" s="117"/>
      <c r="MAS46" s="117"/>
      <c r="MAT46" s="117"/>
      <c r="MAU46" s="117"/>
      <c r="MAV46" s="117"/>
      <c r="MAW46" s="117"/>
      <c r="MAX46" s="117"/>
      <c r="MAY46" s="117"/>
      <c r="MAZ46" s="117"/>
      <c r="MBA46" s="117"/>
      <c r="MBB46" s="117"/>
      <c r="MBC46" s="117"/>
      <c r="MBD46" s="117"/>
      <c r="MBE46" s="117"/>
      <c r="MBF46" s="117"/>
      <c r="MBG46" s="117"/>
      <c r="MBH46" s="117"/>
      <c r="MBI46" s="117"/>
      <c r="MBJ46" s="117"/>
      <c r="MBK46" s="117"/>
      <c r="MBL46" s="117"/>
      <c r="MBM46" s="117"/>
      <c r="MBN46" s="117"/>
      <c r="MBO46" s="117"/>
      <c r="MBP46" s="117"/>
      <c r="MBQ46" s="117"/>
      <c r="MBR46" s="117"/>
      <c r="MBS46" s="117"/>
      <c r="MBT46" s="117"/>
      <c r="MBU46" s="117"/>
      <c r="MBV46" s="117"/>
      <c r="MBW46" s="117"/>
      <c r="MBX46" s="117"/>
      <c r="MBY46" s="117"/>
      <c r="MBZ46" s="117"/>
      <c r="MCA46" s="117"/>
      <c r="MCB46" s="117"/>
      <c r="MCC46" s="117"/>
      <c r="MCD46" s="117"/>
      <c r="MCE46" s="117"/>
      <c r="MCF46" s="117"/>
      <c r="MCG46" s="117"/>
      <c r="MCH46" s="117"/>
      <c r="MCI46" s="117"/>
      <c r="MCJ46" s="117"/>
      <c r="MCK46" s="117"/>
      <c r="MCL46" s="117"/>
      <c r="MCM46" s="117"/>
      <c r="MCN46" s="117"/>
      <c r="MCO46" s="117"/>
      <c r="MCP46" s="117"/>
      <c r="MCQ46" s="117"/>
      <c r="MCR46" s="117"/>
      <c r="MCS46" s="117"/>
      <c r="MCT46" s="117"/>
      <c r="MCU46" s="117"/>
      <c r="MCV46" s="117"/>
      <c r="MCW46" s="117"/>
      <c r="MCX46" s="117"/>
      <c r="MCY46" s="117"/>
      <c r="MCZ46" s="117"/>
      <c r="MDA46" s="117"/>
      <c r="MDB46" s="117"/>
      <c r="MDC46" s="117"/>
      <c r="MDD46" s="117"/>
      <c r="MDE46" s="117"/>
      <c r="MDF46" s="117"/>
      <c r="MDG46" s="117"/>
      <c r="MDH46" s="117"/>
      <c r="MDI46" s="117"/>
      <c r="MDJ46" s="117"/>
      <c r="MDK46" s="117"/>
      <c r="MDL46" s="117"/>
      <c r="MDM46" s="117"/>
      <c r="MDN46" s="117"/>
      <c r="MDO46" s="117"/>
      <c r="MDP46" s="117"/>
      <c r="MDQ46" s="117"/>
      <c r="MDR46" s="117"/>
      <c r="MDS46" s="117"/>
      <c r="MDT46" s="117"/>
      <c r="MDU46" s="117"/>
      <c r="MDV46" s="117"/>
      <c r="MDW46" s="117"/>
      <c r="MDX46" s="117"/>
      <c r="MDY46" s="117"/>
      <c r="MDZ46" s="117"/>
      <c r="MEA46" s="117"/>
      <c r="MEB46" s="117"/>
      <c r="MEC46" s="117"/>
      <c r="MED46" s="117"/>
      <c r="MEE46" s="117"/>
      <c r="MEF46" s="117"/>
      <c r="MEG46" s="117"/>
      <c r="MEH46" s="117"/>
      <c r="MEI46" s="117"/>
      <c r="MEJ46" s="117"/>
      <c r="MEK46" s="117"/>
      <c r="MEL46" s="117"/>
      <c r="MEM46" s="117"/>
      <c r="MEN46" s="117"/>
      <c r="MEO46" s="117"/>
      <c r="MEP46" s="117"/>
      <c r="MEQ46" s="117"/>
      <c r="MER46" s="117"/>
      <c r="MES46" s="117"/>
      <c r="MET46" s="117"/>
      <c r="MEU46" s="117"/>
      <c r="MEV46" s="117"/>
      <c r="MEW46" s="117"/>
      <c r="MEX46" s="117"/>
      <c r="MEY46" s="117"/>
      <c r="MEZ46" s="117"/>
      <c r="MFA46" s="117"/>
      <c r="MFB46" s="117"/>
      <c r="MFC46" s="117"/>
      <c r="MFD46" s="117"/>
      <c r="MFE46" s="117"/>
      <c r="MFF46" s="117"/>
      <c r="MFG46" s="117"/>
      <c r="MFH46" s="117"/>
      <c r="MFI46" s="117"/>
      <c r="MFJ46" s="117"/>
      <c r="MFK46" s="117"/>
      <c r="MFL46" s="117"/>
      <c r="MFM46" s="117"/>
      <c r="MFN46" s="117"/>
      <c r="MFO46" s="117"/>
      <c r="MFP46" s="117"/>
      <c r="MFQ46" s="117"/>
      <c r="MFR46" s="117"/>
      <c r="MFS46" s="117"/>
      <c r="MFT46" s="117"/>
      <c r="MFU46" s="117"/>
      <c r="MFV46" s="117"/>
      <c r="MFW46" s="117"/>
      <c r="MFX46" s="117"/>
      <c r="MFY46" s="117"/>
      <c r="MFZ46" s="117"/>
      <c r="MGA46" s="117"/>
      <c r="MGB46" s="117"/>
      <c r="MGC46" s="117"/>
      <c r="MGD46" s="117"/>
      <c r="MGE46" s="117"/>
      <c r="MGF46" s="117"/>
      <c r="MGG46" s="117"/>
      <c r="MGH46" s="117"/>
      <c r="MGI46" s="117"/>
      <c r="MGJ46" s="117"/>
      <c r="MGK46" s="117"/>
      <c r="MGL46" s="117"/>
      <c r="MGM46" s="117"/>
      <c r="MGN46" s="117"/>
      <c r="MGO46" s="117"/>
      <c r="MGP46" s="117"/>
      <c r="MGQ46" s="117"/>
      <c r="MGR46" s="117"/>
      <c r="MGS46" s="117"/>
      <c r="MGT46" s="117"/>
      <c r="MGU46" s="117"/>
      <c r="MGV46" s="117"/>
      <c r="MGW46" s="117"/>
      <c r="MGX46" s="117"/>
      <c r="MGY46" s="117"/>
      <c r="MGZ46" s="117"/>
      <c r="MHA46" s="117"/>
      <c r="MHB46" s="117"/>
      <c r="MHC46" s="117"/>
      <c r="MHD46" s="117"/>
      <c r="MHE46" s="117"/>
      <c r="MHF46" s="117"/>
      <c r="MHG46" s="117"/>
      <c r="MHH46" s="117"/>
      <c r="MHI46" s="117"/>
      <c r="MHJ46" s="117"/>
      <c r="MHK46" s="117"/>
      <c r="MHL46" s="117"/>
      <c r="MHM46" s="117"/>
      <c r="MHN46" s="117"/>
      <c r="MHO46" s="117"/>
      <c r="MHP46" s="117"/>
      <c r="MHQ46" s="117"/>
      <c r="MHR46" s="117"/>
      <c r="MHS46" s="117"/>
      <c r="MHT46" s="117"/>
      <c r="MHU46" s="117"/>
      <c r="MHV46" s="117"/>
      <c r="MHW46" s="117"/>
      <c r="MHX46" s="117"/>
      <c r="MHY46" s="117"/>
      <c r="MHZ46" s="117"/>
      <c r="MIA46" s="117"/>
      <c r="MIB46" s="117"/>
      <c r="MIC46" s="117"/>
      <c r="MID46" s="117"/>
      <c r="MIE46" s="117"/>
      <c r="MIF46" s="117"/>
      <c r="MIG46" s="117"/>
      <c r="MIH46" s="117"/>
      <c r="MII46" s="117"/>
      <c r="MIJ46" s="117"/>
      <c r="MIK46" s="117"/>
      <c r="MIL46" s="117"/>
      <c r="MIM46" s="117"/>
      <c r="MIN46" s="117"/>
      <c r="MIO46" s="117"/>
      <c r="MIP46" s="117"/>
      <c r="MIQ46" s="117"/>
      <c r="MIR46" s="117"/>
      <c r="MIS46" s="117"/>
      <c r="MIT46" s="117"/>
      <c r="MIU46" s="117"/>
      <c r="MIV46" s="117"/>
      <c r="MIW46" s="117"/>
      <c r="MIX46" s="117"/>
      <c r="MIY46" s="117"/>
      <c r="MIZ46" s="117"/>
      <c r="MJA46" s="117"/>
      <c r="MJB46" s="117"/>
      <c r="MJC46" s="117"/>
      <c r="MJD46" s="117"/>
      <c r="MJE46" s="117"/>
      <c r="MJF46" s="117"/>
      <c r="MJG46" s="117"/>
      <c r="MJH46" s="117"/>
      <c r="MJI46" s="117"/>
      <c r="MJJ46" s="117"/>
      <c r="MJK46" s="117"/>
      <c r="MJL46" s="117"/>
      <c r="MJM46" s="117"/>
      <c r="MJN46" s="117"/>
      <c r="MJO46" s="117"/>
      <c r="MJP46" s="117"/>
      <c r="MJQ46" s="117"/>
      <c r="MJR46" s="117"/>
      <c r="MJS46" s="117"/>
      <c r="MJT46" s="117"/>
      <c r="MJU46" s="117"/>
      <c r="MJV46" s="117"/>
      <c r="MJW46" s="117"/>
      <c r="MJX46" s="117"/>
      <c r="MJY46" s="117"/>
      <c r="MJZ46" s="117"/>
      <c r="MKA46" s="117"/>
      <c r="MKB46" s="117"/>
      <c r="MKC46" s="117"/>
      <c r="MKD46" s="117"/>
      <c r="MKE46" s="117"/>
      <c r="MKF46" s="117"/>
      <c r="MKG46" s="117"/>
      <c r="MKH46" s="117"/>
      <c r="MKI46" s="117"/>
      <c r="MKJ46" s="117"/>
      <c r="MKK46" s="117"/>
      <c r="MKL46" s="117"/>
      <c r="MKM46" s="117"/>
      <c r="MKN46" s="117"/>
      <c r="MKO46" s="117"/>
      <c r="MKP46" s="117"/>
      <c r="MKQ46" s="117"/>
      <c r="MKR46" s="117"/>
      <c r="MKS46" s="117"/>
      <c r="MKT46" s="117"/>
      <c r="MKU46" s="117"/>
      <c r="MKV46" s="117"/>
      <c r="MKW46" s="117"/>
      <c r="MKX46" s="117"/>
      <c r="MKY46" s="117"/>
      <c r="MKZ46" s="117"/>
      <c r="MLA46" s="117"/>
      <c r="MLB46" s="117"/>
      <c r="MLC46" s="117"/>
      <c r="MLD46" s="117"/>
      <c r="MLE46" s="117"/>
      <c r="MLF46" s="117"/>
      <c r="MLG46" s="117"/>
      <c r="MLH46" s="117"/>
      <c r="MLI46" s="117"/>
      <c r="MLJ46" s="117"/>
      <c r="MLK46" s="117"/>
      <c r="MLL46" s="117"/>
      <c r="MLM46" s="117"/>
      <c r="MLN46" s="117"/>
      <c r="MLO46" s="117"/>
      <c r="MLP46" s="117"/>
      <c r="MLQ46" s="117"/>
      <c r="MLR46" s="117"/>
      <c r="MLS46" s="117"/>
      <c r="MLT46" s="117"/>
      <c r="MLU46" s="117"/>
      <c r="MLV46" s="117"/>
      <c r="MLW46" s="117"/>
      <c r="MLX46" s="117"/>
      <c r="MLY46" s="117"/>
      <c r="MLZ46" s="117"/>
      <c r="MMA46" s="117"/>
      <c r="MMB46" s="117"/>
      <c r="MMC46" s="117"/>
      <c r="MMD46" s="117"/>
      <c r="MME46" s="117"/>
      <c r="MMF46" s="117"/>
      <c r="MMG46" s="117"/>
      <c r="MMH46" s="117"/>
      <c r="MMI46" s="117"/>
      <c r="MMJ46" s="117"/>
      <c r="MMK46" s="117"/>
      <c r="MML46" s="117"/>
      <c r="MMM46" s="117"/>
      <c r="MMN46" s="117"/>
      <c r="MMO46" s="117"/>
      <c r="MMP46" s="117"/>
      <c r="MMQ46" s="117"/>
      <c r="MMR46" s="117"/>
      <c r="MMS46" s="117"/>
      <c r="MMT46" s="117"/>
      <c r="MMU46" s="117"/>
      <c r="MMV46" s="117"/>
      <c r="MMW46" s="117"/>
      <c r="MMX46" s="117"/>
      <c r="MMY46" s="117"/>
      <c r="MMZ46" s="117"/>
      <c r="MNA46" s="117"/>
      <c r="MNB46" s="117"/>
      <c r="MNC46" s="117"/>
      <c r="MND46" s="117"/>
      <c r="MNE46" s="117"/>
      <c r="MNF46" s="117"/>
      <c r="MNG46" s="117"/>
      <c r="MNH46" s="117"/>
      <c r="MNI46" s="117"/>
      <c r="MNJ46" s="117"/>
      <c r="MNK46" s="117"/>
      <c r="MNL46" s="117"/>
      <c r="MNM46" s="117"/>
      <c r="MNN46" s="117"/>
      <c r="MNO46" s="117"/>
      <c r="MNP46" s="117"/>
      <c r="MNQ46" s="117"/>
      <c r="MNR46" s="117"/>
      <c r="MNS46" s="117"/>
      <c r="MNT46" s="117"/>
      <c r="MNU46" s="117"/>
      <c r="MNV46" s="117"/>
      <c r="MNW46" s="117"/>
      <c r="MNX46" s="117"/>
      <c r="MNY46" s="117"/>
      <c r="MNZ46" s="117"/>
      <c r="MOA46" s="117"/>
      <c r="MOB46" s="117"/>
      <c r="MOC46" s="117"/>
      <c r="MOD46" s="117"/>
      <c r="MOE46" s="117"/>
      <c r="MOF46" s="117"/>
      <c r="MOG46" s="117"/>
      <c r="MOH46" s="117"/>
      <c r="MOI46" s="117"/>
      <c r="MOJ46" s="117"/>
      <c r="MOK46" s="117"/>
      <c r="MOL46" s="117"/>
      <c r="MOM46" s="117"/>
      <c r="MON46" s="117"/>
      <c r="MOO46" s="117"/>
      <c r="MOP46" s="117"/>
      <c r="MOQ46" s="117"/>
      <c r="MOR46" s="117"/>
      <c r="MOS46" s="117"/>
      <c r="MOT46" s="117"/>
      <c r="MOU46" s="117"/>
      <c r="MOV46" s="117"/>
      <c r="MOW46" s="117"/>
      <c r="MOX46" s="117"/>
      <c r="MOY46" s="117"/>
      <c r="MOZ46" s="117"/>
      <c r="MPA46" s="117"/>
      <c r="MPB46" s="117"/>
      <c r="MPC46" s="117"/>
      <c r="MPD46" s="117"/>
      <c r="MPE46" s="117"/>
      <c r="MPF46" s="117"/>
      <c r="MPG46" s="117"/>
      <c r="MPH46" s="117"/>
      <c r="MPI46" s="117"/>
      <c r="MPJ46" s="117"/>
      <c r="MPK46" s="117"/>
      <c r="MPL46" s="117"/>
      <c r="MPM46" s="117"/>
      <c r="MPN46" s="117"/>
      <c r="MPO46" s="117"/>
      <c r="MPP46" s="117"/>
      <c r="MPQ46" s="117"/>
      <c r="MPR46" s="117"/>
      <c r="MPS46" s="117"/>
      <c r="MPT46" s="117"/>
      <c r="MPU46" s="117"/>
      <c r="MPV46" s="117"/>
      <c r="MPW46" s="117"/>
      <c r="MPX46" s="117"/>
      <c r="MPY46" s="117"/>
      <c r="MPZ46" s="117"/>
      <c r="MQA46" s="117"/>
      <c r="MQB46" s="117"/>
      <c r="MQC46" s="117"/>
      <c r="MQD46" s="117"/>
      <c r="MQE46" s="117"/>
      <c r="MQF46" s="117"/>
      <c r="MQG46" s="117"/>
      <c r="MQH46" s="117"/>
      <c r="MQI46" s="117"/>
      <c r="MQJ46" s="117"/>
      <c r="MQK46" s="117"/>
      <c r="MQL46" s="117"/>
      <c r="MQM46" s="117"/>
      <c r="MQN46" s="117"/>
      <c r="MQO46" s="117"/>
      <c r="MQP46" s="117"/>
      <c r="MQQ46" s="117"/>
      <c r="MQR46" s="117"/>
      <c r="MQS46" s="117"/>
      <c r="MQT46" s="117"/>
      <c r="MQU46" s="117"/>
      <c r="MQV46" s="117"/>
      <c r="MQW46" s="117"/>
      <c r="MQX46" s="117"/>
      <c r="MQY46" s="117"/>
      <c r="MQZ46" s="117"/>
      <c r="MRA46" s="117"/>
      <c r="MRB46" s="117"/>
      <c r="MRC46" s="117"/>
      <c r="MRD46" s="117"/>
      <c r="MRE46" s="117"/>
      <c r="MRF46" s="117"/>
      <c r="MRG46" s="117"/>
      <c r="MRH46" s="117"/>
      <c r="MRI46" s="117"/>
      <c r="MRJ46" s="117"/>
      <c r="MRK46" s="117"/>
      <c r="MRL46" s="117"/>
      <c r="MRM46" s="117"/>
      <c r="MRN46" s="117"/>
      <c r="MRO46" s="117"/>
      <c r="MRP46" s="117"/>
      <c r="MRQ46" s="117"/>
      <c r="MRR46" s="117"/>
      <c r="MRS46" s="117"/>
      <c r="MRT46" s="117"/>
      <c r="MRU46" s="117"/>
      <c r="MRV46" s="117"/>
      <c r="MRW46" s="117"/>
      <c r="MRX46" s="117"/>
      <c r="MRY46" s="117"/>
      <c r="MRZ46" s="117"/>
      <c r="MSA46" s="117"/>
      <c r="MSB46" s="117"/>
      <c r="MSC46" s="117"/>
      <c r="MSD46" s="117"/>
      <c r="MSE46" s="117"/>
      <c r="MSF46" s="117"/>
      <c r="MSG46" s="117"/>
      <c r="MSH46" s="117"/>
      <c r="MSI46" s="117"/>
      <c r="MSJ46" s="117"/>
      <c r="MSK46" s="117"/>
      <c r="MSL46" s="117"/>
      <c r="MSM46" s="117"/>
      <c r="MSN46" s="117"/>
      <c r="MSO46" s="117"/>
      <c r="MSP46" s="117"/>
      <c r="MSQ46" s="117"/>
      <c r="MSR46" s="117"/>
      <c r="MSS46" s="117"/>
      <c r="MST46" s="117"/>
      <c r="MSU46" s="117"/>
      <c r="MSV46" s="117"/>
      <c r="MSW46" s="117"/>
      <c r="MSX46" s="117"/>
      <c r="MSY46" s="117"/>
      <c r="MSZ46" s="117"/>
      <c r="MTA46" s="117"/>
      <c r="MTB46" s="117"/>
      <c r="MTC46" s="117"/>
      <c r="MTD46" s="117"/>
      <c r="MTE46" s="117"/>
      <c r="MTF46" s="117"/>
      <c r="MTG46" s="117"/>
      <c r="MTH46" s="117"/>
      <c r="MTI46" s="117"/>
      <c r="MTJ46" s="117"/>
      <c r="MTK46" s="117"/>
      <c r="MTL46" s="117"/>
      <c r="MTM46" s="117"/>
      <c r="MTN46" s="117"/>
      <c r="MTO46" s="117"/>
      <c r="MTP46" s="117"/>
      <c r="MTQ46" s="117"/>
      <c r="MTR46" s="117"/>
      <c r="MTS46" s="117"/>
      <c r="MTT46" s="117"/>
      <c r="MTU46" s="117"/>
      <c r="MTV46" s="117"/>
      <c r="MTW46" s="117"/>
      <c r="MTX46" s="117"/>
      <c r="MTY46" s="117"/>
      <c r="MTZ46" s="117"/>
      <c r="MUA46" s="117"/>
      <c r="MUB46" s="117"/>
      <c r="MUC46" s="117"/>
      <c r="MUD46" s="117"/>
      <c r="MUE46" s="117"/>
      <c r="MUF46" s="117"/>
      <c r="MUG46" s="117"/>
      <c r="MUH46" s="117"/>
      <c r="MUI46" s="117"/>
      <c r="MUJ46" s="117"/>
      <c r="MUK46" s="117"/>
      <c r="MUL46" s="117"/>
      <c r="MUM46" s="117"/>
      <c r="MUN46" s="117"/>
      <c r="MUO46" s="117"/>
      <c r="MUP46" s="117"/>
      <c r="MUQ46" s="117"/>
      <c r="MUR46" s="117"/>
      <c r="MUS46" s="117"/>
      <c r="MUT46" s="117"/>
      <c r="MUU46" s="117"/>
      <c r="MUV46" s="117"/>
      <c r="MUW46" s="117"/>
      <c r="MUX46" s="117"/>
      <c r="MUY46" s="117"/>
      <c r="MUZ46" s="117"/>
      <c r="MVA46" s="117"/>
      <c r="MVB46" s="117"/>
      <c r="MVC46" s="117"/>
      <c r="MVD46" s="117"/>
      <c r="MVE46" s="117"/>
      <c r="MVF46" s="117"/>
      <c r="MVG46" s="117"/>
      <c r="MVH46" s="117"/>
      <c r="MVI46" s="117"/>
      <c r="MVJ46" s="117"/>
      <c r="MVK46" s="117"/>
      <c r="MVL46" s="117"/>
      <c r="MVM46" s="117"/>
      <c r="MVN46" s="117"/>
      <c r="MVO46" s="117"/>
      <c r="MVP46" s="117"/>
      <c r="MVQ46" s="117"/>
      <c r="MVR46" s="117"/>
      <c r="MVS46" s="117"/>
      <c r="MVT46" s="117"/>
      <c r="MVU46" s="117"/>
      <c r="MVV46" s="117"/>
      <c r="MVW46" s="117"/>
      <c r="MVX46" s="117"/>
      <c r="MVY46" s="117"/>
      <c r="MVZ46" s="117"/>
      <c r="MWA46" s="117"/>
      <c r="MWB46" s="117"/>
      <c r="MWC46" s="117"/>
      <c r="MWD46" s="117"/>
      <c r="MWE46" s="117"/>
      <c r="MWF46" s="117"/>
      <c r="MWG46" s="117"/>
      <c r="MWH46" s="117"/>
      <c r="MWI46" s="117"/>
      <c r="MWJ46" s="117"/>
      <c r="MWK46" s="117"/>
      <c r="MWL46" s="117"/>
      <c r="MWM46" s="117"/>
      <c r="MWN46" s="117"/>
      <c r="MWO46" s="117"/>
      <c r="MWP46" s="117"/>
      <c r="MWQ46" s="117"/>
      <c r="MWR46" s="117"/>
      <c r="MWS46" s="117"/>
      <c r="MWT46" s="117"/>
      <c r="MWU46" s="117"/>
      <c r="MWV46" s="117"/>
      <c r="MWW46" s="117"/>
      <c r="MWX46" s="117"/>
      <c r="MWY46" s="117"/>
      <c r="MWZ46" s="117"/>
      <c r="MXA46" s="117"/>
      <c r="MXB46" s="117"/>
      <c r="MXC46" s="117"/>
      <c r="MXD46" s="117"/>
      <c r="MXE46" s="117"/>
      <c r="MXF46" s="117"/>
      <c r="MXG46" s="117"/>
      <c r="MXH46" s="117"/>
      <c r="MXI46" s="117"/>
      <c r="MXJ46" s="117"/>
      <c r="MXK46" s="117"/>
      <c r="MXL46" s="117"/>
      <c r="MXM46" s="117"/>
      <c r="MXN46" s="117"/>
      <c r="MXO46" s="117"/>
      <c r="MXP46" s="117"/>
      <c r="MXQ46" s="117"/>
      <c r="MXR46" s="117"/>
      <c r="MXS46" s="117"/>
      <c r="MXT46" s="117"/>
      <c r="MXU46" s="117"/>
      <c r="MXV46" s="117"/>
      <c r="MXW46" s="117"/>
      <c r="MXX46" s="117"/>
      <c r="MXY46" s="117"/>
      <c r="MXZ46" s="117"/>
      <c r="MYA46" s="117"/>
      <c r="MYB46" s="117"/>
      <c r="MYC46" s="117"/>
      <c r="MYD46" s="117"/>
      <c r="MYE46" s="117"/>
      <c r="MYF46" s="117"/>
      <c r="MYG46" s="117"/>
      <c r="MYH46" s="117"/>
      <c r="MYI46" s="117"/>
      <c r="MYJ46" s="117"/>
      <c r="MYK46" s="117"/>
      <c r="MYL46" s="117"/>
      <c r="MYM46" s="117"/>
      <c r="MYN46" s="117"/>
      <c r="MYO46" s="117"/>
      <c r="MYP46" s="117"/>
      <c r="MYQ46" s="117"/>
      <c r="MYR46" s="117"/>
      <c r="MYS46" s="117"/>
      <c r="MYT46" s="117"/>
      <c r="MYU46" s="117"/>
      <c r="MYV46" s="117"/>
      <c r="MYW46" s="117"/>
      <c r="MYX46" s="117"/>
      <c r="MYY46" s="117"/>
      <c r="MYZ46" s="117"/>
      <c r="MZA46" s="117"/>
      <c r="MZB46" s="117"/>
      <c r="MZC46" s="117"/>
      <c r="MZD46" s="117"/>
      <c r="MZE46" s="117"/>
      <c r="MZF46" s="117"/>
      <c r="MZG46" s="117"/>
      <c r="MZH46" s="117"/>
      <c r="MZI46" s="117"/>
      <c r="MZJ46" s="117"/>
      <c r="MZK46" s="117"/>
      <c r="MZL46" s="117"/>
      <c r="MZM46" s="117"/>
      <c r="MZN46" s="117"/>
      <c r="MZO46" s="117"/>
      <c r="MZP46" s="117"/>
      <c r="MZQ46" s="117"/>
      <c r="MZR46" s="117"/>
      <c r="MZS46" s="117"/>
      <c r="MZT46" s="117"/>
      <c r="MZU46" s="117"/>
      <c r="MZV46" s="117"/>
      <c r="MZW46" s="117"/>
      <c r="MZX46" s="117"/>
      <c r="MZY46" s="117"/>
      <c r="MZZ46" s="117"/>
      <c r="NAA46" s="117"/>
      <c r="NAB46" s="117"/>
      <c r="NAC46" s="117"/>
      <c r="NAD46" s="117"/>
      <c r="NAE46" s="117"/>
      <c r="NAF46" s="117"/>
      <c r="NAG46" s="117"/>
      <c r="NAH46" s="117"/>
      <c r="NAI46" s="117"/>
      <c r="NAJ46" s="117"/>
      <c r="NAK46" s="117"/>
      <c r="NAL46" s="117"/>
      <c r="NAM46" s="117"/>
      <c r="NAN46" s="117"/>
      <c r="NAO46" s="117"/>
      <c r="NAP46" s="117"/>
      <c r="NAQ46" s="117"/>
      <c r="NAR46" s="117"/>
      <c r="NAS46" s="117"/>
      <c r="NAT46" s="117"/>
      <c r="NAU46" s="117"/>
      <c r="NAV46" s="117"/>
      <c r="NAW46" s="117"/>
      <c r="NAX46" s="117"/>
      <c r="NAY46" s="117"/>
      <c r="NAZ46" s="117"/>
      <c r="NBA46" s="117"/>
      <c r="NBB46" s="117"/>
      <c r="NBC46" s="117"/>
      <c r="NBD46" s="117"/>
      <c r="NBE46" s="117"/>
      <c r="NBF46" s="117"/>
      <c r="NBG46" s="117"/>
      <c r="NBH46" s="117"/>
      <c r="NBI46" s="117"/>
      <c r="NBJ46" s="117"/>
      <c r="NBK46" s="117"/>
      <c r="NBL46" s="117"/>
      <c r="NBM46" s="117"/>
      <c r="NBN46" s="117"/>
      <c r="NBO46" s="117"/>
      <c r="NBP46" s="117"/>
      <c r="NBQ46" s="117"/>
      <c r="NBR46" s="117"/>
      <c r="NBS46" s="117"/>
      <c r="NBT46" s="117"/>
      <c r="NBU46" s="117"/>
      <c r="NBV46" s="117"/>
      <c r="NBW46" s="117"/>
      <c r="NBX46" s="117"/>
      <c r="NBY46" s="117"/>
      <c r="NBZ46" s="117"/>
      <c r="NCA46" s="117"/>
      <c r="NCB46" s="117"/>
      <c r="NCC46" s="117"/>
      <c r="NCD46" s="117"/>
      <c r="NCE46" s="117"/>
      <c r="NCF46" s="117"/>
      <c r="NCG46" s="117"/>
      <c r="NCH46" s="117"/>
      <c r="NCI46" s="117"/>
      <c r="NCJ46" s="117"/>
      <c r="NCK46" s="117"/>
      <c r="NCL46" s="117"/>
      <c r="NCM46" s="117"/>
      <c r="NCN46" s="117"/>
      <c r="NCO46" s="117"/>
      <c r="NCP46" s="117"/>
      <c r="NCQ46" s="117"/>
      <c r="NCR46" s="117"/>
      <c r="NCS46" s="117"/>
      <c r="NCT46" s="117"/>
      <c r="NCU46" s="117"/>
      <c r="NCV46" s="117"/>
      <c r="NCW46" s="117"/>
      <c r="NCX46" s="117"/>
      <c r="NCY46" s="117"/>
      <c r="NCZ46" s="117"/>
      <c r="NDA46" s="117"/>
      <c r="NDB46" s="117"/>
      <c r="NDC46" s="117"/>
      <c r="NDD46" s="117"/>
      <c r="NDE46" s="117"/>
      <c r="NDF46" s="117"/>
      <c r="NDG46" s="117"/>
      <c r="NDH46" s="117"/>
      <c r="NDI46" s="117"/>
      <c r="NDJ46" s="117"/>
      <c r="NDK46" s="117"/>
      <c r="NDL46" s="117"/>
      <c r="NDM46" s="117"/>
      <c r="NDN46" s="117"/>
      <c r="NDO46" s="117"/>
      <c r="NDP46" s="117"/>
      <c r="NDQ46" s="117"/>
      <c r="NDR46" s="117"/>
      <c r="NDS46" s="117"/>
      <c r="NDT46" s="117"/>
      <c r="NDU46" s="117"/>
      <c r="NDV46" s="117"/>
      <c r="NDW46" s="117"/>
      <c r="NDX46" s="117"/>
      <c r="NDY46" s="117"/>
      <c r="NDZ46" s="117"/>
      <c r="NEA46" s="117"/>
      <c r="NEB46" s="117"/>
      <c r="NEC46" s="117"/>
      <c r="NED46" s="117"/>
      <c r="NEE46" s="117"/>
      <c r="NEF46" s="117"/>
      <c r="NEG46" s="117"/>
      <c r="NEH46" s="117"/>
      <c r="NEI46" s="117"/>
      <c r="NEJ46" s="117"/>
      <c r="NEK46" s="117"/>
      <c r="NEL46" s="117"/>
      <c r="NEM46" s="117"/>
      <c r="NEN46" s="117"/>
      <c r="NEO46" s="117"/>
      <c r="NEP46" s="117"/>
      <c r="NEQ46" s="117"/>
      <c r="NER46" s="117"/>
      <c r="NES46" s="117"/>
      <c r="NET46" s="117"/>
      <c r="NEU46" s="117"/>
      <c r="NEV46" s="117"/>
      <c r="NEW46" s="117"/>
      <c r="NEX46" s="117"/>
      <c r="NEY46" s="117"/>
      <c r="NEZ46" s="117"/>
      <c r="NFA46" s="117"/>
      <c r="NFB46" s="117"/>
      <c r="NFC46" s="117"/>
      <c r="NFD46" s="117"/>
      <c r="NFE46" s="117"/>
      <c r="NFF46" s="117"/>
      <c r="NFG46" s="117"/>
      <c r="NFH46" s="117"/>
      <c r="NFI46" s="117"/>
      <c r="NFJ46" s="117"/>
      <c r="NFK46" s="117"/>
      <c r="NFL46" s="117"/>
      <c r="NFM46" s="117"/>
      <c r="NFN46" s="117"/>
      <c r="NFO46" s="117"/>
      <c r="NFP46" s="117"/>
      <c r="NFQ46" s="117"/>
      <c r="NFR46" s="117"/>
      <c r="NFS46" s="117"/>
      <c r="NFT46" s="117"/>
      <c r="NFU46" s="117"/>
      <c r="NFV46" s="117"/>
      <c r="NFW46" s="117"/>
      <c r="NFX46" s="117"/>
      <c r="NFY46" s="117"/>
      <c r="NFZ46" s="117"/>
      <c r="NGA46" s="117"/>
      <c r="NGB46" s="117"/>
      <c r="NGC46" s="117"/>
      <c r="NGD46" s="117"/>
      <c r="NGE46" s="117"/>
      <c r="NGF46" s="117"/>
      <c r="NGG46" s="117"/>
      <c r="NGH46" s="117"/>
      <c r="NGI46" s="117"/>
      <c r="NGJ46" s="117"/>
      <c r="NGK46" s="117"/>
      <c r="NGL46" s="117"/>
      <c r="NGM46" s="117"/>
      <c r="NGN46" s="117"/>
      <c r="NGO46" s="117"/>
      <c r="NGP46" s="117"/>
      <c r="NGQ46" s="117"/>
      <c r="NGR46" s="117"/>
      <c r="NGS46" s="117"/>
      <c r="NGT46" s="117"/>
      <c r="NGU46" s="117"/>
      <c r="NGV46" s="117"/>
      <c r="NGW46" s="117"/>
      <c r="NGX46" s="117"/>
      <c r="NGY46" s="117"/>
      <c r="NGZ46" s="117"/>
      <c r="NHA46" s="117"/>
      <c r="NHB46" s="117"/>
      <c r="NHC46" s="117"/>
      <c r="NHD46" s="117"/>
      <c r="NHE46" s="117"/>
      <c r="NHF46" s="117"/>
      <c r="NHG46" s="117"/>
      <c r="NHH46" s="117"/>
      <c r="NHI46" s="117"/>
      <c r="NHJ46" s="117"/>
      <c r="NHK46" s="117"/>
      <c r="NHL46" s="117"/>
      <c r="NHM46" s="117"/>
      <c r="NHN46" s="117"/>
      <c r="NHO46" s="117"/>
      <c r="NHP46" s="117"/>
      <c r="NHQ46" s="117"/>
      <c r="NHR46" s="117"/>
      <c r="NHS46" s="117"/>
      <c r="NHT46" s="117"/>
      <c r="NHU46" s="117"/>
      <c r="NHV46" s="117"/>
      <c r="NHW46" s="117"/>
      <c r="NHX46" s="117"/>
      <c r="NHY46" s="117"/>
      <c r="NHZ46" s="117"/>
      <c r="NIA46" s="117"/>
      <c r="NIB46" s="117"/>
      <c r="NIC46" s="117"/>
      <c r="NID46" s="117"/>
      <c r="NIE46" s="117"/>
      <c r="NIF46" s="117"/>
      <c r="NIG46" s="117"/>
      <c r="NIH46" s="117"/>
      <c r="NII46" s="117"/>
      <c r="NIJ46" s="117"/>
      <c r="NIK46" s="117"/>
      <c r="NIL46" s="117"/>
      <c r="NIM46" s="117"/>
      <c r="NIN46" s="117"/>
      <c r="NIO46" s="117"/>
      <c r="NIP46" s="117"/>
      <c r="NIQ46" s="117"/>
      <c r="NIR46" s="117"/>
      <c r="NIS46" s="117"/>
      <c r="NIT46" s="117"/>
      <c r="NIU46" s="117"/>
      <c r="NIV46" s="117"/>
      <c r="NIW46" s="117"/>
      <c r="NIX46" s="117"/>
      <c r="NIY46" s="117"/>
      <c r="NIZ46" s="117"/>
      <c r="NJA46" s="117"/>
      <c r="NJB46" s="117"/>
      <c r="NJC46" s="117"/>
      <c r="NJD46" s="117"/>
      <c r="NJE46" s="117"/>
      <c r="NJF46" s="117"/>
      <c r="NJG46" s="117"/>
      <c r="NJH46" s="117"/>
      <c r="NJI46" s="117"/>
      <c r="NJJ46" s="117"/>
      <c r="NJK46" s="117"/>
      <c r="NJL46" s="117"/>
      <c r="NJM46" s="117"/>
      <c r="NJN46" s="117"/>
      <c r="NJO46" s="117"/>
      <c r="NJP46" s="117"/>
      <c r="NJQ46" s="117"/>
      <c r="NJR46" s="117"/>
      <c r="NJS46" s="117"/>
      <c r="NJT46" s="117"/>
      <c r="NJU46" s="117"/>
      <c r="NJV46" s="117"/>
      <c r="NJW46" s="117"/>
      <c r="NJX46" s="117"/>
      <c r="NJY46" s="117"/>
      <c r="NJZ46" s="117"/>
      <c r="NKA46" s="117"/>
      <c r="NKB46" s="117"/>
      <c r="NKC46" s="117"/>
      <c r="NKD46" s="117"/>
      <c r="NKE46" s="117"/>
      <c r="NKF46" s="117"/>
      <c r="NKG46" s="117"/>
      <c r="NKH46" s="117"/>
      <c r="NKI46" s="117"/>
      <c r="NKJ46" s="117"/>
      <c r="NKK46" s="117"/>
      <c r="NKL46" s="117"/>
      <c r="NKM46" s="117"/>
      <c r="NKN46" s="117"/>
      <c r="NKO46" s="117"/>
      <c r="NKP46" s="117"/>
      <c r="NKQ46" s="117"/>
      <c r="NKR46" s="117"/>
      <c r="NKS46" s="117"/>
      <c r="NKT46" s="117"/>
      <c r="NKU46" s="117"/>
      <c r="NKV46" s="117"/>
      <c r="NKW46" s="117"/>
      <c r="NKX46" s="117"/>
      <c r="NKY46" s="117"/>
      <c r="NKZ46" s="117"/>
      <c r="NLA46" s="117"/>
      <c r="NLB46" s="117"/>
      <c r="NLC46" s="117"/>
      <c r="NLD46" s="117"/>
      <c r="NLE46" s="117"/>
      <c r="NLF46" s="117"/>
      <c r="NLG46" s="117"/>
      <c r="NLH46" s="117"/>
      <c r="NLI46" s="117"/>
      <c r="NLJ46" s="117"/>
      <c r="NLK46" s="117"/>
      <c r="NLL46" s="117"/>
      <c r="NLM46" s="117"/>
      <c r="NLN46" s="117"/>
      <c r="NLO46" s="117"/>
      <c r="NLP46" s="117"/>
      <c r="NLQ46" s="117"/>
      <c r="NLR46" s="117"/>
      <c r="NLS46" s="117"/>
      <c r="NLT46" s="117"/>
      <c r="NLU46" s="117"/>
      <c r="NLV46" s="117"/>
      <c r="NLW46" s="117"/>
      <c r="NLX46" s="117"/>
      <c r="NLY46" s="117"/>
      <c r="NLZ46" s="117"/>
      <c r="NMA46" s="117"/>
      <c r="NMB46" s="117"/>
      <c r="NMC46" s="117"/>
      <c r="NMD46" s="117"/>
      <c r="NME46" s="117"/>
      <c r="NMF46" s="117"/>
      <c r="NMG46" s="117"/>
      <c r="NMH46" s="117"/>
      <c r="NMI46" s="117"/>
      <c r="NMJ46" s="117"/>
      <c r="NMK46" s="117"/>
      <c r="NML46" s="117"/>
      <c r="NMM46" s="117"/>
      <c r="NMN46" s="117"/>
      <c r="NMO46" s="117"/>
      <c r="NMP46" s="117"/>
      <c r="NMQ46" s="117"/>
      <c r="NMR46" s="117"/>
      <c r="NMS46" s="117"/>
      <c r="NMT46" s="117"/>
      <c r="NMU46" s="117"/>
      <c r="NMV46" s="117"/>
      <c r="NMW46" s="117"/>
      <c r="NMX46" s="117"/>
      <c r="NMY46" s="117"/>
      <c r="NMZ46" s="117"/>
      <c r="NNA46" s="117"/>
      <c r="NNB46" s="117"/>
      <c r="NNC46" s="117"/>
      <c r="NND46" s="117"/>
      <c r="NNE46" s="117"/>
      <c r="NNF46" s="117"/>
      <c r="NNG46" s="117"/>
      <c r="NNH46" s="117"/>
      <c r="NNI46" s="117"/>
      <c r="NNJ46" s="117"/>
      <c r="NNK46" s="117"/>
      <c r="NNL46" s="117"/>
      <c r="NNM46" s="117"/>
      <c r="NNN46" s="117"/>
      <c r="NNO46" s="117"/>
      <c r="NNP46" s="117"/>
      <c r="NNQ46" s="117"/>
      <c r="NNR46" s="117"/>
      <c r="NNS46" s="117"/>
      <c r="NNT46" s="117"/>
      <c r="NNU46" s="117"/>
      <c r="NNV46" s="117"/>
      <c r="NNW46" s="117"/>
      <c r="NNX46" s="117"/>
      <c r="NNY46" s="117"/>
      <c r="NNZ46" s="117"/>
      <c r="NOA46" s="117"/>
      <c r="NOB46" s="117"/>
      <c r="NOC46" s="117"/>
      <c r="NOD46" s="117"/>
      <c r="NOE46" s="117"/>
      <c r="NOF46" s="117"/>
      <c r="NOG46" s="117"/>
      <c r="NOH46" s="117"/>
      <c r="NOI46" s="117"/>
      <c r="NOJ46" s="117"/>
      <c r="NOK46" s="117"/>
      <c r="NOL46" s="117"/>
      <c r="NOM46" s="117"/>
      <c r="NON46" s="117"/>
      <c r="NOO46" s="117"/>
      <c r="NOP46" s="117"/>
      <c r="NOQ46" s="117"/>
      <c r="NOR46" s="117"/>
      <c r="NOS46" s="117"/>
      <c r="NOT46" s="117"/>
      <c r="NOU46" s="117"/>
      <c r="NOV46" s="117"/>
      <c r="NOW46" s="117"/>
      <c r="NOX46" s="117"/>
      <c r="NOY46" s="117"/>
      <c r="NOZ46" s="117"/>
      <c r="NPA46" s="117"/>
      <c r="NPB46" s="117"/>
      <c r="NPC46" s="117"/>
      <c r="NPD46" s="117"/>
      <c r="NPE46" s="117"/>
      <c r="NPF46" s="117"/>
      <c r="NPG46" s="117"/>
      <c r="NPH46" s="117"/>
      <c r="NPI46" s="117"/>
      <c r="NPJ46" s="117"/>
      <c r="NPK46" s="117"/>
      <c r="NPL46" s="117"/>
      <c r="NPM46" s="117"/>
      <c r="NPN46" s="117"/>
      <c r="NPO46" s="117"/>
      <c r="NPP46" s="117"/>
      <c r="NPQ46" s="117"/>
      <c r="NPR46" s="117"/>
      <c r="NPS46" s="117"/>
      <c r="NPT46" s="117"/>
      <c r="NPU46" s="117"/>
      <c r="NPV46" s="117"/>
      <c r="NPW46" s="117"/>
      <c r="NPX46" s="117"/>
      <c r="NPY46" s="117"/>
      <c r="NPZ46" s="117"/>
      <c r="NQA46" s="117"/>
      <c r="NQB46" s="117"/>
      <c r="NQC46" s="117"/>
      <c r="NQD46" s="117"/>
      <c r="NQE46" s="117"/>
      <c r="NQF46" s="117"/>
      <c r="NQG46" s="117"/>
      <c r="NQH46" s="117"/>
      <c r="NQI46" s="117"/>
      <c r="NQJ46" s="117"/>
      <c r="NQK46" s="117"/>
      <c r="NQL46" s="117"/>
      <c r="NQM46" s="117"/>
      <c r="NQN46" s="117"/>
      <c r="NQO46" s="117"/>
      <c r="NQP46" s="117"/>
      <c r="NQQ46" s="117"/>
      <c r="NQR46" s="117"/>
      <c r="NQS46" s="117"/>
      <c r="NQT46" s="117"/>
      <c r="NQU46" s="117"/>
      <c r="NQV46" s="117"/>
      <c r="NQW46" s="117"/>
      <c r="NQX46" s="117"/>
      <c r="NQY46" s="117"/>
      <c r="NQZ46" s="117"/>
      <c r="NRA46" s="117"/>
      <c r="NRB46" s="117"/>
      <c r="NRC46" s="117"/>
      <c r="NRD46" s="117"/>
      <c r="NRE46" s="117"/>
      <c r="NRF46" s="117"/>
      <c r="NRG46" s="117"/>
      <c r="NRH46" s="117"/>
      <c r="NRI46" s="117"/>
      <c r="NRJ46" s="117"/>
      <c r="NRK46" s="117"/>
      <c r="NRL46" s="117"/>
      <c r="NRM46" s="117"/>
      <c r="NRN46" s="117"/>
      <c r="NRO46" s="117"/>
      <c r="NRP46" s="117"/>
      <c r="NRQ46" s="117"/>
      <c r="NRR46" s="117"/>
      <c r="NRS46" s="117"/>
      <c r="NRT46" s="117"/>
      <c r="NRU46" s="117"/>
      <c r="NRV46" s="117"/>
      <c r="NRW46" s="117"/>
      <c r="NRX46" s="117"/>
      <c r="NRY46" s="117"/>
      <c r="NRZ46" s="117"/>
      <c r="NSA46" s="117"/>
      <c r="NSB46" s="117"/>
      <c r="NSC46" s="117"/>
      <c r="NSD46" s="117"/>
      <c r="NSE46" s="117"/>
      <c r="NSF46" s="117"/>
      <c r="NSG46" s="117"/>
      <c r="NSH46" s="117"/>
      <c r="NSI46" s="117"/>
      <c r="NSJ46" s="117"/>
      <c r="NSK46" s="117"/>
      <c r="NSL46" s="117"/>
      <c r="NSM46" s="117"/>
      <c r="NSN46" s="117"/>
      <c r="NSO46" s="117"/>
      <c r="NSP46" s="117"/>
      <c r="NSQ46" s="117"/>
      <c r="NSR46" s="117"/>
      <c r="NSS46" s="117"/>
      <c r="NST46" s="117"/>
      <c r="NSU46" s="117"/>
      <c r="NSV46" s="117"/>
      <c r="NSW46" s="117"/>
      <c r="NSX46" s="117"/>
      <c r="NSY46" s="117"/>
      <c r="NSZ46" s="117"/>
      <c r="NTA46" s="117"/>
      <c r="NTB46" s="117"/>
      <c r="NTC46" s="117"/>
      <c r="NTD46" s="117"/>
      <c r="NTE46" s="117"/>
      <c r="NTF46" s="117"/>
      <c r="NTG46" s="117"/>
      <c r="NTH46" s="117"/>
      <c r="NTI46" s="117"/>
      <c r="NTJ46" s="117"/>
      <c r="NTK46" s="117"/>
      <c r="NTL46" s="117"/>
      <c r="NTM46" s="117"/>
      <c r="NTN46" s="117"/>
      <c r="NTO46" s="117"/>
      <c r="NTP46" s="117"/>
      <c r="NTQ46" s="117"/>
      <c r="NTR46" s="117"/>
      <c r="NTS46" s="117"/>
      <c r="NTT46" s="117"/>
      <c r="NTU46" s="117"/>
      <c r="NTV46" s="117"/>
      <c r="NTW46" s="117"/>
      <c r="NTX46" s="117"/>
      <c r="NTY46" s="117"/>
      <c r="NTZ46" s="117"/>
      <c r="NUA46" s="117"/>
      <c r="NUB46" s="117"/>
      <c r="NUC46" s="117"/>
      <c r="NUD46" s="117"/>
      <c r="NUE46" s="117"/>
      <c r="NUF46" s="117"/>
      <c r="NUG46" s="117"/>
      <c r="NUH46" s="117"/>
      <c r="NUI46" s="117"/>
      <c r="NUJ46" s="117"/>
      <c r="NUK46" s="117"/>
      <c r="NUL46" s="117"/>
      <c r="NUM46" s="117"/>
      <c r="NUN46" s="117"/>
      <c r="NUO46" s="117"/>
      <c r="NUP46" s="117"/>
      <c r="NUQ46" s="117"/>
      <c r="NUR46" s="117"/>
      <c r="NUS46" s="117"/>
      <c r="NUT46" s="117"/>
      <c r="NUU46" s="117"/>
      <c r="NUV46" s="117"/>
      <c r="NUW46" s="117"/>
      <c r="NUX46" s="117"/>
      <c r="NUY46" s="117"/>
      <c r="NUZ46" s="117"/>
      <c r="NVA46" s="117"/>
      <c r="NVB46" s="117"/>
      <c r="NVC46" s="117"/>
      <c r="NVD46" s="117"/>
      <c r="NVE46" s="117"/>
      <c r="NVF46" s="117"/>
      <c r="NVG46" s="117"/>
      <c r="NVH46" s="117"/>
      <c r="NVI46" s="117"/>
      <c r="NVJ46" s="117"/>
      <c r="NVK46" s="117"/>
      <c r="NVL46" s="117"/>
      <c r="NVM46" s="117"/>
      <c r="NVN46" s="117"/>
      <c r="NVO46" s="117"/>
      <c r="NVP46" s="117"/>
      <c r="NVQ46" s="117"/>
      <c r="NVR46" s="117"/>
      <c r="NVS46" s="117"/>
      <c r="NVT46" s="117"/>
      <c r="NVU46" s="117"/>
      <c r="NVV46" s="117"/>
      <c r="NVW46" s="117"/>
      <c r="NVX46" s="117"/>
      <c r="NVY46" s="117"/>
      <c r="NVZ46" s="117"/>
      <c r="NWA46" s="117"/>
      <c r="NWB46" s="117"/>
      <c r="NWC46" s="117"/>
      <c r="NWD46" s="117"/>
      <c r="NWE46" s="117"/>
      <c r="NWF46" s="117"/>
      <c r="NWG46" s="117"/>
      <c r="NWH46" s="117"/>
      <c r="NWI46" s="117"/>
      <c r="NWJ46" s="117"/>
      <c r="NWK46" s="117"/>
      <c r="NWL46" s="117"/>
      <c r="NWM46" s="117"/>
      <c r="NWN46" s="117"/>
      <c r="NWO46" s="117"/>
      <c r="NWP46" s="117"/>
      <c r="NWQ46" s="117"/>
      <c r="NWR46" s="117"/>
      <c r="NWS46" s="117"/>
      <c r="NWT46" s="117"/>
      <c r="NWU46" s="117"/>
      <c r="NWV46" s="117"/>
      <c r="NWW46" s="117"/>
      <c r="NWX46" s="117"/>
      <c r="NWY46" s="117"/>
      <c r="NWZ46" s="117"/>
      <c r="NXA46" s="117"/>
      <c r="NXB46" s="117"/>
      <c r="NXC46" s="117"/>
      <c r="NXD46" s="117"/>
      <c r="NXE46" s="117"/>
      <c r="NXF46" s="117"/>
      <c r="NXG46" s="117"/>
      <c r="NXH46" s="117"/>
      <c r="NXI46" s="117"/>
      <c r="NXJ46" s="117"/>
      <c r="NXK46" s="117"/>
      <c r="NXL46" s="117"/>
      <c r="NXM46" s="117"/>
      <c r="NXN46" s="117"/>
      <c r="NXO46" s="117"/>
      <c r="NXP46" s="117"/>
      <c r="NXQ46" s="117"/>
      <c r="NXR46" s="117"/>
      <c r="NXS46" s="117"/>
      <c r="NXT46" s="117"/>
      <c r="NXU46" s="117"/>
      <c r="NXV46" s="117"/>
      <c r="NXW46" s="117"/>
      <c r="NXX46" s="117"/>
      <c r="NXY46" s="117"/>
      <c r="NXZ46" s="117"/>
      <c r="NYA46" s="117"/>
      <c r="NYB46" s="117"/>
      <c r="NYC46" s="117"/>
      <c r="NYD46" s="117"/>
      <c r="NYE46" s="117"/>
      <c r="NYF46" s="117"/>
      <c r="NYG46" s="117"/>
      <c r="NYH46" s="117"/>
      <c r="NYI46" s="117"/>
      <c r="NYJ46" s="117"/>
      <c r="NYK46" s="117"/>
      <c r="NYL46" s="117"/>
      <c r="NYM46" s="117"/>
      <c r="NYN46" s="117"/>
      <c r="NYO46" s="117"/>
      <c r="NYP46" s="117"/>
      <c r="NYQ46" s="117"/>
      <c r="NYR46" s="117"/>
      <c r="NYS46" s="117"/>
      <c r="NYT46" s="117"/>
      <c r="NYU46" s="117"/>
      <c r="NYV46" s="117"/>
      <c r="NYW46" s="117"/>
      <c r="NYX46" s="117"/>
      <c r="NYY46" s="117"/>
      <c r="NYZ46" s="117"/>
      <c r="NZA46" s="117"/>
      <c r="NZB46" s="117"/>
      <c r="NZC46" s="117"/>
      <c r="NZD46" s="117"/>
      <c r="NZE46" s="117"/>
      <c r="NZF46" s="117"/>
      <c r="NZG46" s="117"/>
      <c r="NZH46" s="117"/>
      <c r="NZI46" s="117"/>
      <c r="NZJ46" s="117"/>
      <c r="NZK46" s="117"/>
      <c r="NZL46" s="117"/>
      <c r="NZM46" s="117"/>
      <c r="NZN46" s="117"/>
      <c r="NZO46" s="117"/>
      <c r="NZP46" s="117"/>
      <c r="NZQ46" s="117"/>
      <c r="NZR46" s="117"/>
      <c r="NZS46" s="117"/>
      <c r="NZT46" s="117"/>
      <c r="NZU46" s="117"/>
      <c r="NZV46" s="117"/>
      <c r="NZW46" s="117"/>
      <c r="NZX46" s="117"/>
      <c r="NZY46" s="117"/>
      <c r="NZZ46" s="117"/>
      <c r="OAA46" s="117"/>
      <c r="OAB46" s="117"/>
      <c r="OAC46" s="117"/>
      <c r="OAD46" s="117"/>
      <c r="OAE46" s="117"/>
      <c r="OAF46" s="117"/>
      <c r="OAG46" s="117"/>
      <c r="OAH46" s="117"/>
      <c r="OAI46" s="117"/>
      <c r="OAJ46" s="117"/>
      <c r="OAK46" s="117"/>
      <c r="OAL46" s="117"/>
      <c r="OAM46" s="117"/>
      <c r="OAN46" s="117"/>
      <c r="OAO46" s="117"/>
      <c r="OAP46" s="117"/>
      <c r="OAQ46" s="117"/>
      <c r="OAR46" s="117"/>
      <c r="OAS46" s="117"/>
      <c r="OAT46" s="117"/>
      <c r="OAU46" s="117"/>
      <c r="OAV46" s="117"/>
      <c r="OAW46" s="117"/>
      <c r="OAX46" s="117"/>
      <c r="OAY46" s="117"/>
      <c r="OAZ46" s="117"/>
      <c r="OBA46" s="117"/>
      <c r="OBB46" s="117"/>
      <c r="OBC46" s="117"/>
      <c r="OBD46" s="117"/>
      <c r="OBE46" s="117"/>
      <c r="OBF46" s="117"/>
      <c r="OBG46" s="117"/>
      <c r="OBH46" s="117"/>
      <c r="OBI46" s="117"/>
      <c r="OBJ46" s="117"/>
      <c r="OBK46" s="117"/>
      <c r="OBL46" s="117"/>
      <c r="OBM46" s="117"/>
      <c r="OBN46" s="117"/>
      <c r="OBO46" s="117"/>
      <c r="OBP46" s="117"/>
      <c r="OBQ46" s="117"/>
      <c r="OBR46" s="117"/>
      <c r="OBS46" s="117"/>
      <c r="OBT46" s="117"/>
      <c r="OBU46" s="117"/>
      <c r="OBV46" s="117"/>
      <c r="OBW46" s="117"/>
      <c r="OBX46" s="117"/>
      <c r="OBY46" s="117"/>
      <c r="OBZ46" s="117"/>
      <c r="OCA46" s="117"/>
      <c r="OCB46" s="117"/>
      <c r="OCC46" s="117"/>
      <c r="OCD46" s="117"/>
      <c r="OCE46" s="117"/>
      <c r="OCF46" s="117"/>
      <c r="OCG46" s="117"/>
      <c r="OCH46" s="117"/>
      <c r="OCI46" s="117"/>
      <c r="OCJ46" s="117"/>
      <c r="OCK46" s="117"/>
      <c r="OCL46" s="117"/>
      <c r="OCM46" s="117"/>
      <c r="OCN46" s="117"/>
      <c r="OCO46" s="117"/>
      <c r="OCP46" s="117"/>
      <c r="OCQ46" s="117"/>
      <c r="OCR46" s="117"/>
      <c r="OCS46" s="117"/>
      <c r="OCT46" s="117"/>
      <c r="OCU46" s="117"/>
      <c r="OCV46" s="117"/>
      <c r="OCW46" s="117"/>
      <c r="OCX46" s="117"/>
      <c r="OCY46" s="117"/>
      <c r="OCZ46" s="117"/>
      <c r="ODA46" s="117"/>
      <c r="ODB46" s="117"/>
      <c r="ODC46" s="117"/>
      <c r="ODD46" s="117"/>
      <c r="ODE46" s="117"/>
      <c r="ODF46" s="117"/>
      <c r="ODG46" s="117"/>
      <c r="ODH46" s="117"/>
      <c r="ODI46" s="117"/>
      <c r="ODJ46" s="117"/>
      <c r="ODK46" s="117"/>
      <c r="ODL46" s="117"/>
      <c r="ODM46" s="117"/>
      <c r="ODN46" s="117"/>
      <c r="ODO46" s="117"/>
      <c r="ODP46" s="117"/>
      <c r="ODQ46" s="117"/>
      <c r="ODR46" s="117"/>
      <c r="ODS46" s="117"/>
      <c r="ODT46" s="117"/>
      <c r="ODU46" s="117"/>
      <c r="ODV46" s="117"/>
      <c r="ODW46" s="117"/>
      <c r="ODX46" s="117"/>
      <c r="ODY46" s="117"/>
      <c r="ODZ46" s="117"/>
      <c r="OEA46" s="117"/>
      <c r="OEB46" s="117"/>
      <c r="OEC46" s="117"/>
      <c r="OED46" s="117"/>
      <c r="OEE46" s="117"/>
      <c r="OEF46" s="117"/>
      <c r="OEG46" s="117"/>
      <c r="OEH46" s="117"/>
      <c r="OEI46" s="117"/>
      <c r="OEJ46" s="117"/>
      <c r="OEK46" s="117"/>
      <c r="OEL46" s="117"/>
      <c r="OEM46" s="117"/>
      <c r="OEN46" s="117"/>
      <c r="OEO46" s="117"/>
      <c r="OEP46" s="117"/>
      <c r="OEQ46" s="117"/>
      <c r="OER46" s="117"/>
      <c r="OES46" s="117"/>
      <c r="OET46" s="117"/>
      <c r="OEU46" s="117"/>
      <c r="OEV46" s="117"/>
      <c r="OEW46" s="117"/>
      <c r="OEX46" s="117"/>
      <c r="OEY46" s="117"/>
      <c r="OEZ46" s="117"/>
      <c r="OFA46" s="117"/>
      <c r="OFB46" s="117"/>
      <c r="OFC46" s="117"/>
      <c r="OFD46" s="117"/>
      <c r="OFE46" s="117"/>
      <c r="OFF46" s="117"/>
      <c r="OFG46" s="117"/>
      <c r="OFH46" s="117"/>
      <c r="OFI46" s="117"/>
      <c r="OFJ46" s="117"/>
      <c r="OFK46" s="117"/>
      <c r="OFL46" s="117"/>
      <c r="OFM46" s="117"/>
      <c r="OFN46" s="117"/>
      <c r="OFO46" s="117"/>
      <c r="OFP46" s="117"/>
      <c r="OFQ46" s="117"/>
      <c r="OFR46" s="117"/>
      <c r="OFS46" s="117"/>
      <c r="OFT46" s="117"/>
      <c r="OFU46" s="117"/>
      <c r="OFV46" s="117"/>
      <c r="OFW46" s="117"/>
      <c r="OFX46" s="117"/>
      <c r="OFY46" s="117"/>
      <c r="OFZ46" s="117"/>
      <c r="OGA46" s="117"/>
      <c r="OGB46" s="117"/>
      <c r="OGC46" s="117"/>
      <c r="OGD46" s="117"/>
      <c r="OGE46" s="117"/>
      <c r="OGF46" s="117"/>
      <c r="OGG46" s="117"/>
      <c r="OGH46" s="117"/>
      <c r="OGI46" s="117"/>
      <c r="OGJ46" s="117"/>
      <c r="OGK46" s="117"/>
      <c r="OGL46" s="117"/>
      <c r="OGM46" s="117"/>
      <c r="OGN46" s="117"/>
      <c r="OGO46" s="117"/>
      <c r="OGP46" s="117"/>
      <c r="OGQ46" s="117"/>
      <c r="OGR46" s="117"/>
      <c r="OGS46" s="117"/>
      <c r="OGT46" s="117"/>
      <c r="OGU46" s="117"/>
      <c r="OGV46" s="117"/>
      <c r="OGW46" s="117"/>
      <c r="OGX46" s="117"/>
      <c r="OGY46" s="117"/>
      <c r="OGZ46" s="117"/>
      <c r="OHA46" s="117"/>
      <c r="OHB46" s="117"/>
      <c r="OHC46" s="117"/>
      <c r="OHD46" s="117"/>
      <c r="OHE46" s="117"/>
      <c r="OHF46" s="117"/>
      <c r="OHG46" s="117"/>
      <c r="OHH46" s="117"/>
      <c r="OHI46" s="117"/>
      <c r="OHJ46" s="117"/>
      <c r="OHK46" s="117"/>
      <c r="OHL46" s="117"/>
      <c r="OHM46" s="117"/>
      <c r="OHN46" s="117"/>
      <c r="OHO46" s="117"/>
      <c r="OHP46" s="117"/>
      <c r="OHQ46" s="117"/>
      <c r="OHR46" s="117"/>
      <c r="OHS46" s="117"/>
      <c r="OHT46" s="117"/>
      <c r="OHU46" s="117"/>
      <c r="OHV46" s="117"/>
      <c r="OHW46" s="117"/>
      <c r="OHX46" s="117"/>
      <c r="OHY46" s="117"/>
      <c r="OHZ46" s="117"/>
      <c r="OIA46" s="117"/>
      <c r="OIB46" s="117"/>
      <c r="OIC46" s="117"/>
      <c r="OID46" s="117"/>
      <c r="OIE46" s="117"/>
      <c r="OIF46" s="117"/>
      <c r="OIG46" s="117"/>
      <c r="OIH46" s="117"/>
      <c r="OII46" s="117"/>
      <c r="OIJ46" s="117"/>
      <c r="OIK46" s="117"/>
      <c r="OIL46" s="117"/>
      <c r="OIM46" s="117"/>
      <c r="OIN46" s="117"/>
      <c r="OIO46" s="117"/>
      <c r="OIP46" s="117"/>
      <c r="OIQ46" s="117"/>
      <c r="OIR46" s="117"/>
      <c r="OIS46" s="117"/>
      <c r="OIT46" s="117"/>
      <c r="OIU46" s="117"/>
      <c r="OIV46" s="117"/>
      <c r="OIW46" s="117"/>
      <c r="OIX46" s="117"/>
      <c r="OIY46" s="117"/>
      <c r="OIZ46" s="117"/>
      <c r="OJA46" s="117"/>
      <c r="OJB46" s="117"/>
      <c r="OJC46" s="117"/>
      <c r="OJD46" s="117"/>
      <c r="OJE46" s="117"/>
      <c r="OJF46" s="117"/>
      <c r="OJG46" s="117"/>
      <c r="OJH46" s="117"/>
      <c r="OJI46" s="117"/>
      <c r="OJJ46" s="117"/>
      <c r="OJK46" s="117"/>
      <c r="OJL46" s="117"/>
      <c r="OJM46" s="117"/>
      <c r="OJN46" s="117"/>
      <c r="OJO46" s="117"/>
      <c r="OJP46" s="117"/>
      <c r="OJQ46" s="117"/>
      <c r="OJR46" s="117"/>
      <c r="OJS46" s="117"/>
      <c r="OJT46" s="117"/>
      <c r="OJU46" s="117"/>
      <c r="OJV46" s="117"/>
      <c r="OJW46" s="117"/>
      <c r="OJX46" s="117"/>
      <c r="OJY46" s="117"/>
      <c r="OJZ46" s="117"/>
      <c r="OKA46" s="117"/>
      <c r="OKB46" s="117"/>
      <c r="OKC46" s="117"/>
      <c r="OKD46" s="117"/>
      <c r="OKE46" s="117"/>
      <c r="OKF46" s="117"/>
      <c r="OKG46" s="117"/>
      <c r="OKH46" s="117"/>
      <c r="OKI46" s="117"/>
      <c r="OKJ46" s="117"/>
      <c r="OKK46" s="117"/>
      <c r="OKL46" s="117"/>
      <c r="OKM46" s="117"/>
      <c r="OKN46" s="117"/>
      <c r="OKO46" s="117"/>
      <c r="OKP46" s="117"/>
      <c r="OKQ46" s="117"/>
      <c r="OKR46" s="117"/>
      <c r="OKS46" s="117"/>
      <c r="OKT46" s="117"/>
      <c r="OKU46" s="117"/>
      <c r="OKV46" s="117"/>
      <c r="OKW46" s="117"/>
      <c r="OKX46" s="117"/>
      <c r="OKY46" s="117"/>
      <c r="OKZ46" s="117"/>
      <c r="OLA46" s="117"/>
      <c r="OLB46" s="117"/>
      <c r="OLC46" s="117"/>
      <c r="OLD46" s="117"/>
      <c r="OLE46" s="117"/>
      <c r="OLF46" s="117"/>
      <c r="OLG46" s="117"/>
      <c r="OLH46" s="117"/>
      <c r="OLI46" s="117"/>
      <c r="OLJ46" s="117"/>
      <c r="OLK46" s="117"/>
      <c r="OLL46" s="117"/>
      <c r="OLM46" s="117"/>
      <c r="OLN46" s="117"/>
      <c r="OLO46" s="117"/>
      <c r="OLP46" s="117"/>
      <c r="OLQ46" s="117"/>
      <c r="OLR46" s="117"/>
      <c r="OLS46" s="117"/>
      <c r="OLT46" s="117"/>
      <c r="OLU46" s="117"/>
      <c r="OLV46" s="117"/>
      <c r="OLW46" s="117"/>
      <c r="OLX46" s="117"/>
      <c r="OLY46" s="117"/>
      <c r="OLZ46" s="117"/>
      <c r="OMA46" s="117"/>
      <c r="OMB46" s="117"/>
      <c r="OMC46" s="117"/>
      <c r="OMD46" s="117"/>
      <c r="OME46" s="117"/>
      <c r="OMF46" s="117"/>
      <c r="OMG46" s="117"/>
      <c r="OMH46" s="117"/>
      <c r="OMI46" s="117"/>
      <c r="OMJ46" s="117"/>
      <c r="OMK46" s="117"/>
      <c r="OML46" s="117"/>
      <c r="OMM46" s="117"/>
      <c r="OMN46" s="117"/>
      <c r="OMO46" s="117"/>
      <c r="OMP46" s="117"/>
      <c r="OMQ46" s="117"/>
      <c r="OMR46" s="117"/>
      <c r="OMS46" s="117"/>
      <c r="OMT46" s="117"/>
      <c r="OMU46" s="117"/>
      <c r="OMV46" s="117"/>
      <c r="OMW46" s="117"/>
      <c r="OMX46" s="117"/>
      <c r="OMY46" s="117"/>
      <c r="OMZ46" s="117"/>
      <c r="ONA46" s="117"/>
      <c r="ONB46" s="117"/>
      <c r="ONC46" s="117"/>
      <c r="OND46" s="117"/>
      <c r="ONE46" s="117"/>
      <c r="ONF46" s="117"/>
      <c r="ONG46" s="117"/>
      <c r="ONH46" s="117"/>
      <c r="ONI46" s="117"/>
      <c r="ONJ46" s="117"/>
      <c r="ONK46" s="117"/>
      <c r="ONL46" s="117"/>
      <c r="ONM46" s="117"/>
      <c r="ONN46" s="117"/>
      <c r="ONO46" s="117"/>
      <c r="ONP46" s="117"/>
      <c r="ONQ46" s="117"/>
      <c r="ONR46" s="117"/>
      <c r="ONS46" s="117"/>
      <c r="ONT46" s="117"/>
      <c r="ONU46" s="117"/>
      <c r="ONV46" s="117"/>
      <c r="ONW46" s="117"/>
      <c r="ONX46" s="117"/>
      <c r="ONY46" s="117"/>
      <c r="ONZ46" s="117"/>
      <c r="OOA46" s="117"/>
      <c r="OOB46" s="117"/>
      <c r="OOC46" s="117"/>
      <c r="OOD46" s="117"/>
      <c r="OOE46" s="117"/>
      <c r="OOF46" s="117"/>
      <c r="OOG46" s="117"/>
      <c r="OOH46" s="117"/>
      <c r="OOI46" s="117"/>
      <c r="OOJ46" s="117"/>
      <c r="OOK46" s="117"/>
      <c r="OOL46" s="117"/>
      <c r="OOM46" s="117"/>
      <c r="OON46" s="117"/>
      <c r="OOO46" s="117"/>
      <c r="OOP46" s="117"/>
      <c r="OOQ46" s="117"/>
      <c r="OOR46" s="117"/>
      <c r="OOS46" s="117"/>
      <c r="OOT46" s="117"/>
      <c r="OOU46" s="117"/>
      <c r="OOV46" s="117"/>
      <c r="OOW46" s="117"/>
      <c r="OOX46" s="117"/>
      <c r="OOY46" s="117"/>
      <c r="OOZ46" s="117"/>
      <c r="OPA46" s="117"/>
      <c r="OPB46" s="117"/>
      <c r="OPC46" s="117"/>
      <c r="OPD46" s="117"/>
      <c r="OPE46" s="117"/>
      <c r="OPF46" s="117"/>
      <c r="OPG46" s="117"/>
      <c r="OPH46" s="117"/>
      <c r="OPI46" s="117"/>
      <c r="OPJ46" s="117"/>
      <c r="OPK46" s="117"/>
      <c r="OPL46" s="117"/>
      <c r="OPM46" s="117"/>
      <c r="OPN46" s="117"/>
      <c r="OPO46" s="117"/>
      <c r="OPP46" s="117"/>
      <c r="OPQ46" s="117"/>
      <c r="OPR46" s="117"/>
      <c r="OPS46" s="117"/>
      <c r="OPT46" s="117"/>
      <c r="OPU46" s="117"/>
      <c r="OPV46" s="117"/>
      <c r="OPW46" s="117"/>
      <c r="OPX46" s="117"/>
      <c r="OPY46" s="117"/>
      <c r="OPZ46" s="117"/>
      <c r="OQA46" s="117"/>
      <c r="OQB46" s="117"/>
      <c r="OQC46" s="117"/>
      <c r="OQD46" s="117"/>
      <c r="OQE46" s="117"/>
      <c r="OQF46" s="117"/>
      <c r="OQG46" s="117"/>
      <c r="OQH46" s="117"/>
      <c r="OQI46" s="117"/>
      <c r="OQJ46" s="117"/>
      <c r="OQK46" s="117"/>
      <c r="OQL46" s="117"/>
      <c r="OQM46" s="117"/>
      <c r="OQN46" s="117"/>
      <c r="OQO46" s="117"/>
      <c r="OQP46" s="117"/>
      <c r="OQQ46" s="117"/>
      <c r="OQR46" s="117"/>
      <c r="OQS46" s="117"/>
      <c r="OQT46" s="117"/>
      <c r="OQU46" s="117"/>
      <c r="OQV46" s="117"/>
      <c r="OQW46" s="117"/>
      <c r="OQX46" s="117"/>
      <c r="OQY46" s="117"/>
      <c r="OQZ46" s="117"/>
      <c r="ORA46" s="117"/>
      <c r="ORB46" s="117"/>
      <c r="ORC46" s="117"/>
      <c r="ORD46" s="117"/>
      <c r="ORE46" s="117"/>
      <c r="ORF46" s="117"/>
      <c r="ORG46" s="117"/>
      <c r="ORH46" s="117"/>
      <c r="ORI46" s="117"/>
      <c r="ORJ46" s="117"/>
      <c r="ORK46" s="117"/>
      <c r="ORL46" s="117"/>
      <c r="ORM46" s="117"/>
      <c r="ORN46" s="117"/>
      <c r="ORO46" s="117"/>
      <c r="ORP46" s="117"/>
      <c r="ORQ46" s="117"/>
      <c r="ORR46" s="117"/>
      <c r="ORS46" s="117"/>
      <c r="ORT46" s="117"/>
      <c r="ORU46" s="117"/>
      <c r="ORV46" s="117"/>
      <c r="ORW46" s="117"/>
      <c r="ORX46" s="117"/>
      <c r="ORY46" s="117"/>
      <c r="ORZ46" s="117"/>
      <c r="OSA46" s="117"/>
      <c r="OSB46" s="117"/>
      <c r="OSC46" s="117"/>
      <c r="OSD46" s="117"/>
      <c r="OSE46" s="117"/>
      <c r="OSF46" s="117"/>
      <c r="OSG46" s="117"/>
      <c r="OSH46" s="117"/>
      <c r="OSI46" s="117"/>
      <c r="OSJ46" s="117"/>
      <c r="OSK46" s="117"/>
      <c r="OSL46" s="117"/>
      <c r="OSM46" s="117"/>
      <c r="OSN46" s="117"/>
      <c r="OSO46" s="117"/>
      <c r="OSP46" s="117"/>
      <c r="OSQ46" s="117"/>
      <c r="OSR46" s="117"/>
      <c r="OSS46" s="117"/>
      <c r="OST46" s="117"/>
      <c r="OSU46" s="117"/>
      <c r="OSV46" s="117"/>
      <c r="OSW46" s="117"/>
      <c r="OSX46" s="117"/>
      <c r="OSY46" s="117"/>
      <c r="OSZ46" s="117"/>
      <c r="OTA46" s="117"/>
      <c r="OTB46" s="117"/>
      <c r="OTC46" s="117"/>
      <c r="OTD46" s="117"/>
      <c r="OTE46" s="117"/>
      <c r="OTF46" s="117"/>
      <c r="OTG46" s="117"/>
      <c r="OTH46" s="117"/>
      <c r="OTI46" s="117"/>
      <c r="OTJ46" s="117"/>
      <c r="OTK46" s="117"/>
      <c r="OTL46" s="117"/>
      <c r="OTM46" s="117"/>
      <c r="OTN46" s="117"/>
      <c r="OTO46" s="117"/>
      <c r="OTP46" s="117"/>
      <c r="OTQ46" s="117"/>
      <c r="OTR46" s="117"/>
      <c r="OTS46" s="117"/>
      <c r="OTT46" s="117"/>
      <c r="OTU46" s="117"/>
      <c r="OTV46" s="117"/>
      <c r="OTW46" s="117"/>
      <c r="OTX46" s="117"/>
      <c r="OTY46" s="117"/>
      <c r="OTZ46" s="117"/>
      <c r="OUA46" s="117"/>
      <c r="OUB46" s="117"/>
      <c r="OUC46" s="117"/>
      <c r="OUD46" s="117"/>
      <c r="OUE46" s="117"/>
      <c r="OUF46" s="117"/>
      <c r="OUG46" s="117"/>
      <c r="OUH46" s="117"/>
      <c r="OUI46" s="117"/>
      <c r="OUJ46" s="117"/>
      <c r="OUK46" s="117"/>
      <c r="OUL46" s="117"/>
      <c r="OUM46" s="117"/>
      <c r="OUN46" s="117"/>
      <c r="OUO46" s="117"/>
      <c r="OUP46" s="117"/>
      <c r="OUQ46" s="117"/>
      <c r="OUR46" s="117"/>
      <c r="OUS46" s="117"/>
      <c r="OUT46" s="117"/>
      <c r="OUU46" s="117"/>
      <c r="OUV46" s="117"/>
      <c r="OUW46" s="117"/>
      <c r="OUX46" s="117"/>
      <c r="OUY46" s="117"/>
      <c r="OUZ46" s="117"/>
      <c r="OVA46" s="117"/>
      <c r="OVB46" s="117"/>
      <c r="OVC46" s="117"/>
      <c r="OVD46" s="117"/>
      <c r="OVE46" s="117"/>
      <c r="OVF46" s="117"/>
      <c r="OVG46" s="117"/>
      <c r="OVH46" s="117"/>
      <c r="OVI46" s="117"/>
      <c r="OVJ46" s="117"/>
      <c r="OVK46" s="117"/>
      <c r="OVL46" s="117"/>
      <c r="OVM46" s="117"/>
      <c r="OVN46" s="117"/>
      <c r="OVO46" s="117"/>
      <c r="OVP46" s="117"/>
      <c r="OVQ46" s="117"/>
      <c r="OVR46" s="117"/>
      <c r="OVS46" s="117"/>
      <c r="OVT46" s="117"/>
      <c r="OVU46" s="117"/>
      <c r="OVV46" s="117"/>
      <c r="OVW46" s="117"/>
      <c r="OVX46" s="117"/>
      <c r="OVY46" s="117"/>
      <c r="OVZ46" s="117"/>
      <c r="OWA46" s="117"/>
      <c r="OWB46" s="117"/>
      <c r="OWC46" s="117"/>
      <c r="OWD46" s="117"/>
      <c r="OWE46" s="117"/>
      <c r="OWF46" s="117"/>
      <c r="OWG46" s="117"/>
      <c r="OWH46" s="117"/>
      <c r="OWI46" s="117"/>
      <c r="OWJ46" s="117"/>
      <c r="OWK46" s="117"/>
      <c r="OWL46" s="117"/>
      <c r="OWM46" s="117"/>
      <c r="OWN46" s="117"/>
      <c r="OWO46" s="117"/>
      <c r="OWP46" s="117"/>
      <c r="OWQ46" s="117"/>
      <c r="OWR46" s="117"/>
      <c r="OWS46" s="117"/>
      <c r="OWT46" s="117"/>
      <c r="OWU46" s="117"/>
      <c r="OWV46" s="117"/>
      <c r="OWW46" s="117"/>
      <c r="OWX46" s="117"/>
      <c r="OWY46" s="117"/>
      <c r="OWZ46" s="117"/>
      <c r="OXA46" s="117"/>
      <c r="OXB46" s="117"/>
      <c r="OXC46" s="117"/>
      <c r="OXD46" s="117"/>
      <c r="OXE46" s="117"/>
      <c r="OXF46" s="117"/>
      <c r="OXG46" s="117"/>
      <c r="OXH46" s="117"/>
      <c r="OXI46" s="117"/>
      <c r="OXJ46" s="117"/>
      <c r="OXK46" s="117"/>
      <c r="OXL46" s="117"/>
      <c r="OXM46" s="117"/>
      <c r="OXN46" s="117"/>
      <c r="OXO46" s="117"/>
      <c r="OXP46" s="117"/>
      <c r="OXQ46" s="117"/>
      <c r="OXR46" s="117"/>
      <c r="OXS46" s="117"/>
      <c r="OXT46" s="117"/>
      <c r="OXU46" s="117"/>
      <c r="OXV46" s="117"/>
      <c r="OXW46" s="117"/>
      <c r="OXX46" s="117"/>
      <c r="OXY46" s="117"/>
      <c r="OXZ46" s="117"/>
      <c r="OYA46" s="117"/>
      <c r="OYB46" s="117"/>
      <c r="OYC46" s="117"/>
      <c r="OYD46" s="117"/>
      <c r="OYE46" s="117"/>
      <c r="OYF46" s="117"/>
      <c r="OYG46" s="117"/>
      <c r="OYH46" s="117"/>
      <c r="OYI46" s="117"/>
      <c r="OYJ46" s="117"/>
      <c r="OYK46" s="117"/>
      <c r="OYL46" s="117"/>
      <c r="OYM46" s="117"/>
      <c r="OYN46" s="117"/>
      <c r="OYO46" s="117"/>
      <c r="OYP46" s="117"/>
      <c r="OYQ46" s="117"/>
      <c r="OYR46" s="117"/>
      <c r="OYS46" s="117"/>
      <c r="OYT46" s="117"/>
      <c r="OYU46" s="117"/>
      <c r="OYV46" s="117"/>
      <c r="OYW46" s="117"/>
      <c r="OYX46" s="117"/>
      <c r="OYY46" s="117"/>
      <c r="OYZ46" s="117"/>
      <c r="OZA46" s="117"/>
      <c r="OZB46" s="117"/>
      <c r="OZC46" s="117"/>
      <c r="OZD46" s="117"/>
      <c r="OZE46" s="117"/>
      <c r="OZF46" s="117"/>
      <c r="OZG46" s="117"/>
      <c r="OZH46" s="117"/>
      <c r="OZI46" s="117"/>
      <c r="OZJ46" s="117"/>
      <c r="OZK46" s="117"/>
      <c r="OZL46" s="117"/>
      <c r="OZM46" s="117"/>
      <c r="OZN46" s="117"/>
      <c r="OZO46" s="117"/>
      <c r="OZP46" s="117"/>
      <c r="OZQ46" s="117"/>
      <c r="OZR46" s="117"/>
      <c r="OZS46" s="117"/>
      <c r="OZT46" s="117"/>
      <c r="OZU46" s="117"/>
      <c r="OZV46" s="117"/>
      <c r="OZW46" s="117"/>
      <c r="OZX46" s="117"/>
      <c r="OZY46" s="117"/>
      <c r="OZZ46" s="117"/>
      <c r="PAA46" s="117"/>
      <c r="PAB46" s="117"/>
      <c r="PAC46" s="117"/>
      <c r="PAD46" s="117"/>
      <c r="PAE46" s="117"/>
      <c r="PAF46" s="117"/>
      <c r="PAG46" s="117"/>
      <c r="PAH46" s="117"/>
      <c r="PAI46" s="117"/>
      <c r="PAJ46" s="117"/>
      <c r="PAK46" s="117"/>
      <c r="PAL46" s="117"/>
      <c r="PAM46" s="117"/>
      <c r="PAN46" s="117"/>
      <c r="PAO46" s="117"/>
      <c r="PAP46" s="117"/>
      <c r="PAQ46" s="117"/>
      <c r="PAR46" s="117"/>
      <c r="PAS46" s="117"/>
      <c r="PAT46" s="117"/>
      <c r="PAU46" s="117"/>
      <c r="PAV46" s="117"/>
      <c r="PAW46" s="117"/>
      <c r="PAX46" s="117"/>
      <c r="PAY46" s="117"/>
      <c r="PAZ46" s="117"/>
      <c r="PBA46" s="117"/>
      <c r="PBB46" s="117"/>
      <c r="PBC46" s="117"/>
      <c r="PBD46" s="117"/>
      <c r="PBE46" s="117"/>
      <c r="PBF46" s="117"/>
      <c r="PBG46" s="117"/>
      <c r="PBH46" s="117"/>
      <c r="PBI46" s="117"/>
      <c r="PBJ46" s="117"/>
      <c r="PBK46" s="117"/>
      <c r="PBL46" s="117"/>
      <c r="PBM46" s="117"/>
      <c r="PBN46" s="117"/>
      <c r="PBO46" s="117"/>
      <c r="PBP46" s="117"/>
      <c r="PBQ46" s="117"/>
      <c r="PBR46" s="117"/>
      <c r="PBS46" s="117"/>
      <c r="PBT46" s="117"/>
      <c r="PBU46" s="117"/>
      <c r="PBV46" s="117"/>
      <c r="PBW46" s="117"/>
      <c r="PBX46" s="117"/>
      <c r="PBY46" s="117"/>
      <c r="PBZ46" s="117"/>
      <c r="PCA46" s="117"/>
      <c r="PCB46" s="117"/>
      <c r="PCC46" s="117"/>
      <c r="PCD46" s="117"/>
      <c r="PCE46" s="117"/>
      <c r="PCF46" s="117"/>
      <c r="PCG46" s="117"/>
      <c r="PCH46" s="117"/>
      <c r="PCI46" s="117"/>
      <c r="PCJ46" s="117"/>
      <c r="PCK46" s="117"/>
      <c r="PCL46" s="117"/>
      <c r="PCM46" s="117"/>
      <c r="PCN46" s="117"/>
      <c r="PCO46" s="117"/>
      <c r="PCP46" s="117"/>
      <c r="PCQ46" s="117"/>
      <c r="PCR46" s="117"/>
      <c r="PCS46" s="117"/>
      <c r="PCT46" s="117"/>
      <c r="PCU46" s="117"/>
      <c r="PCV46" s="117"/>
      <c r="PCW46" s="117"/>
      <c r="PCX46" s="117"/>
      <c r="PCY46" s="117"/>
      <c r="PCZ46" s="117"/>
      <c r="PDA46" s="117"/>
      <c r="PDB46" s="117"/>
      <c r="PDC46" s="117"/>
      <c r="PDD46" s="117"/>
      <c r="PDE46" s="117"/>
      <c r="PDF46" s="117"/>
      <c r="PDG46" s="117"/>
      <c r="PDH46" s="117"/>
      <c r="PDI46" s="117"/>
      <c r="PDJ46" s="117"/>
      <c r="PDK46" s="117"/>
      <c r="PDL46" s="117"/>
      <c r="PDM46" s="117"/>
      <c r="PDN46" s="117"/>
      <c r="PDO46" s="117"/>
      <c r="PDP46" s="117"/>
      <c r="PDQ46" s="117"/>
      <c r="PDR46" s="117"/>
      <c r="PDS46" s="117"/>
      <c r="PDT46" s="117"/>
      <c r="PDU46" s="117"/>
      <c r="PDV46" s="117"/>
      <c r="PDW46" s="117"/>
      <c r="PDX46" s="117"/>
      <c r="PDY46" s="117"/>
      <c r="PDZ46" s="117"/>
      <c r="PEA46" s="117"/>
      <c r="PEB46" s="117"/>
      <c r="PEC46" s="117"/>
      <c r="PED46" s="117"/>
      <c r="PEE46" s="117"/>
      <c r="PEF46" s="117"/>
      <c r="PEG46" s="117"/>
      <c r="PEH46" s="117"/>
      <c r="PEI46" s="117"/>
      <c r="PEJ46" s="117"/>
      <c r="PEK46" s="117"/>
      <c r="PEL46" s="117"/>
      <c r="PEM46" s="117"/>
      <c r="PEN46" s="117"/>
      <c r="PEO46" s="117"/>
      <c r="PEP46" s="117"/>
      <c r="PEQ46" s="117"/>
      <c r="PER46" s="117"/>
      <c r="PES46" s="117"/>
      <c r="PET46" s="117"/>
      <c r="PEU46" s="117"/>
      <c r="PEV46" s="117"/>
      <c r="PEW46" s="117"/>
      <c r="PEX46" s="117"/>
      <c r="PEY46" s="117"/>
      <c r="PEZ46" s="117"/>
      <c r="PFA46" s="117"/>
      <c r="PFB46" s="117"/>
      <c r="PFC46" s="117"/>
      <c r="PFD46" s="117"/>
      <c r="PFE46" s="117"/>
      <c r="PFF46" s="117"/>
      <c r="PFG46" s="117"/>
      <c r="PFH46" s="117"/>
      <c r="PFI46" s="117"/>
      <c r="PFJ46" s="117"/>
      <c r="PFK46" s="117"/>
      <c r="PFL46" s="117"/>
      <c r="PFM46" s="117"/>
      <c r="PFN46" s="117"/>
      <c r="PFO46" s="117"/>
      <c r="PFP46" s="117"/>
      <c r="PFQ46" s="117"/>
      <c r="PFR46" s="117"/>
      <c r="PFS46" s="117"/>
      <c r="PFT46" s="117"/>
      <c r="PFU46" s="117"/>
      <c r="PFV46" s="117"/>
      <c r="PFW46" s="117"/>
      <c r="PFX46" s="117"/>
      <c r="PFY46" s="117"/>
      <c r="PFZ46" s="117"/>
      <c r="PGA46" s="117"/>
      <c r="PGB46" s="117"/>
      <c r="PGC46" s="117"/>
      <c r="PGD46" s="117"/>
      <c r="PGE46" s="117"/>
      <c r="PGF46" s="117"/>
      <c r="PGG46" s="117"/>
      <c r="PGH46" s="117"/>
      <c r="PGI46" s="117"/>
      <c r="PGJ46" s="117"/>
      <c r="PGK46" s="117"/>
      <c r="PGL46" s="117"/>
      <c r="PGM46" s="117"/>
      <c r="PGN46" s="117"/>
      <c r="PGO46" s="117"/>
      <c r="PGP46" s="117"/>
      <c r="PGQ46" s="117"/>
      <c r="PGR46" s="117"/>
      <c r="PGS46" s="117"/>
      <c r="PGT46" s="117"/>
      <c r="PGU46" s="117"/>
      <c r="PGV46" s="117"/>
      <c r="PGW46" s="117"/>
      <c r="PGX46" s="117"/>
      <c r="PGY46" s="117"/>
      <c r="PGZ46" s="117"/>
      <c r="PHA46" s="117"/>
      <c r="PHB46" s="117"/>
      <c r="PHC46" s="117"/>
      <c r="PHD46" s="117"/>
      <c r="PHE46" s="117"/>
      <c r="PHF46" s="117"/>
      <c r="PHG46" s="117"/>
      <c r="PHH46" s="117"/>
      <c r="PHI46" s="117"/>
      <c r="PHJ46" s="117"/>
      <c r="PHK46" s="117"/>
      <c r="PHL46" s="117"/>
      <c r="PHM46" s="117"/>
      <c r="PHN46" s="117"/>
      <c r="PHO46" s="117"/>
      <c r="PHP46" s="117"/>
      <c r="PHQ46" s="117"/>
      <c r="PHR46" s="117"/>
      <c r="PHS46" s="117"/>
      <c r="PHT46" s="117"/>
      <c r="PHU46" s="117"/>
      <c r="PHV46" s="117"/>
      <c r="PHW46" s="117"/>
      <c r="PHX46" s="117"/>
      <c r="PHY46" s="117"/>
      <c r="PHZ46" s="117"/>
      <c r="PIA46" s="117"/>
      <c r="PIB46" s="117"/>
      <c r="PIC46" s="117"/>
      <c r="PID46" s="117"/>
      <c r="PIE46" s="117"/>
      <c r="PIF46" s="117"/>
      <c r="PIG46" s="117"/>
      <c r="PIH46" s="117"/>
      <c r="PII46" s="117"/>
      <c r="PIJ46" s="117"/>
      <c r="PIK46" s="117"/>
      <c r="PIL46" s="117"/>
      <c r="PIM46" s="117"/>
      <c r="PIN46" s="117"/>
      <c r="PIO46" s="117"/>
      <c r="PIP46" s="117"/>
      <c r="PIQ46" s="117"/>
      <c r="PIR46" s="117"/>
      <c r="PIS46" s="117"/>
      <c r="PIT46" s="117"/>
      <c r="PIU46" s="117"/>
      <c r="PIV46" s="117"/>
      <c r="PIW46" s="117"/>
      <c r="PIX46" s="117"/>
      <c r="PIY46" s="117"/>
      <c r="PIZ46" s="117"/>
      <c r="PJA46" s="117"/>
      <c r="PJB46" s="117"/>
      <c r="PJC46" s="117"/>
      <c r="PJD46" s="117"/>
      <c r="PJE46" s="117"/>
      <c r="PJF46" s="117"/>
      <c r="PJG46" s="117"/>
      <c r="PJH46" s="117"/>
      <c r="PJI46" s="117"/>
      <c r="PJJ46" s="117"/>
      <c r="PJK46" s="117"/>
      <c r="PJL46" s="117"/>
      <c r="PJM46" s="117"/>
      <c r="PJN46" s="117"/>
      <c r="PJO46" s="117"/>
      <c r="PJP46" s="117"/>
      <c r="PJQ46" s="117"/>
      <c r="PJR46" s="117"/>
      <c r="PJS46" s="117"/>
      <c r="PJT46" s="117"/>
      <c r="PJU46" s="117"/>
      <c r="PJV46" s="117"/>
      <c r="PJW46" s="117"/>
      <c r="PJX46" s="117"/>
      <c r="PJY46" s="117"/>
      <c r="PJZ46" s="117"/>
      <c r="PKA46" s="117"/>
      <c r="PKB46" s="117"/>
      <c r="PKC46" s="117"/>
      <c r="PKD46" s="117"/>
      <c r="PKE46" s="117"/>
      <c r="PKF46" s="117"/>
      <c r="PKG46" s="117"/>
      <c r="PKH46" s="117"/>
      <c r="PKI46" s="117"/>
      <c r="PKJ46" s="117"/>
      <c r="PKK46" s="117"/>
      <c r="PKL46" s="117"/>
      <c r="PKM46" s="117"/>
      <c r="PKN46" s="117"/>
      <c r="PKO46" s="117"/>
      <c r="PKP46" s="117"/>
      <c r="PKQ46" s="117"/>
      <c r="PKR46" s="117"/>
      <c r="PKS46" s="117"/>
      <c r="PKT46" s="117"/>
      <c r="PKU46" s="117"/>
      <c r="PKV46" s="117"/>
      <c r="PKW46" s="117"/>
      <c r="PKX46" s="117"/>
      <c r="PKY46" s="117"/>
      <c r="PKZ46" s="117"/>
      <c r="PLA46" s="117"/>
      <c r="PLB46" s="117"/>
      <c r="PLC46" s="117"/>
      <c r="PLD46" s="117"/>
      <c r="PLE46" s="117"/>
      <c r="PLF46" s="117"/>
      <c r="PLG46" s="117"/>
      <c r="PLH46" s="117"/>
      <c r="PLI46" s="117"/>
      <c r="PLJ46" s="117"/>
      <c r="PLK46" s="117"/>
      <c r="PLL46" s="117"/>
      <c r="PLM46" s="117"/>
      <c r="PLN46" s="117"/>
      <c r="PLO46" s="117"/>
      <c r="PLP46" s="117"/>
      <c r="PLQ46" s="117"/>
      <c r="PLR46" s="117"/>
      <c r="PLS46" s="117"/>
      <c r="PLT46" s="117"/>
      <c r="PLU46" s="117"/>
      <c r="PLV46" s="117"/>
      <c r="PLW46" s="117"/>
      <c r="PLX46" s="117"/>
      <c r="PLY46" s="117"/>
      <c r="PLZ46" s="117"/>
      <c r="PMA46" s="117"/>
      <c r="PMB46" s="117"/>
      <c r="PMC46" s="117"/>
      <c r="PMD46" s="117"/>
      <c r="PME46" s="117"/>
      <c r="PMF46" s="117"/>
      <c r="PMG46" s="117"/>
      <c r="PMH46" s="117"/>
      <c r="PMI46" s="117"/>
      <c r="PMJ46" s="117"/>
      <c r="PMK46" s="117"/>
      <c r="PML46" s="117"/>
      <c r="PMM46" s="117"/>
      <c r="PMN46" s="117"/>
      <c r="PMO46" s="117"/>
      <c r="PMP46" s="117"/>
      <c r="PMQ46" s="117"/>
      <c r="PMR46" s="117"/>
      <c r="PMS46" s="117"/>
      <c r="PMT46" s="117"/>
      <c r="PMU46" s="117"/>
      <c r="PMV46" s="117"/>
      <c r="PMW46" s="117"/>
      <c r="PMX46" s="117"/>
      <c r="PMY46" s="117"/>
      <c r="PMZ46" s="117"/>
      <c r="PNA46" s="117"/>
      <c r="PNB46" s="117"/>
      <c r="PNC46" s="117"/>
      <c r="PND46" s="117"/>
      <c r="PNE46" s="117"/>
      <c r="PNF46" s="117"/>
      <c r="PNG46" s="117"/>
      <c r="PNH46" s="117"/>
      <c r="PNI46" s="117"/>
      <c r="PNJ46" s="117"/>
      <c r="PNK46" s="117"/>
      <c r="PNL46" s="117"/>
      <c r="PNM46" s="117"/>
      <c r="PNN46" s="117"/>
      <c r="PNO46" s="117"/>
      <c r="PNP46" s="117"/>
      <c r="PNQ46" s="117"/>
      <c r="PNR46" s="117"/>
      <c r="PNS46" s="117"/>
      <c r="PNT46" s="117"/>
      <c r="PNU46" s="117"/>
      <c r="PNV46" s="117"/>
      <c r="PNW46" s="117"/>
      <c r="PNX46" s="117"/>
      <c r="PNY46" s="117"/>
      <c r="PNZ46" s="117"/>
      <c r="POA46" s="117"/>
      <c r="POB46" s="117"/>
      <c r="POC46" s="117"/>
      <c r="POD46" s="117"/>
      <c r="POE46" s="117"/>
      <c r="POF46" s="117"/>
      <c r="POG46" s="117"/>
      <c r="POH46" s="117"/>
      <c r="POI46" s="117"/>
      <c r="POJ46" s="117"/>
      <c r="POK46" s="117"/>
      <c r="POL46" s="117"/>
      <c r="POM46" s="117"/>
      <c r="PON46" s="117"/>
      <c r="POO46" s="117"/>
      <c r="POP46" s="117"/>
      <c r="POQ46" s="117"/>
      <c r="POR46" s="117"/>
      <c r="POS46" s="117"/>
      <c r="POT46" s="117"/>
      <c r="POU46" s="117"/>
      <c r="POV46" s="117"/>
      <c r="POW46" s="117"/>
      <c r="POX46" s="117"/>
      <c r="POY46" s="117"/>
      <c r="POZ46" s="117"/>
      <c r="PPA46" s="117"/>
      <c r="PPB46" s="117"/>
      <c r="PPC46" s="117"/>
      <c r="PPD46" s="117"/>
      <c r="PPE46" s="117"/>
      <c r="PPF46" s="117"/>
      <c r="PPG46" s="117"/>
      <c r="PPH46" s="117"/>
      <c r="PPI46" s="117"/>
      <c r="PPJ46" s="117"/>
      <c r="PPK46" s="117"/>
      <c r="PPL46" s="117"/>
      <c r="PPM46" s="117"/>
      <c r="PPN46" s="117"/>
      <c r="PPO46" s="117"/>
      <c r="PPP46" s="117"/>
      <c r="PPQ46" s="117"/>
      <c r="PPR46" s="117"/>
      <c r="PPS46" s="117"/>
      <c r="PPT46" s="117"/>
      <c r="PPU46" s="117"/>
      <c r="PPV46" s="117"/>
      <c r="PPW46" s="117"/>
      <c r="PPX46" s="117"/>
      <c r="PPY46" s="117"/>
      <c r="PPZ46" s="117"/>
      <c r="PQA46" s="117"/>
      <c r="PQB46" s="117"/>
      <c r="PQC46" s="117"/>
      <c r="PQD46" s="117"/>
      <c r="PQE46" s="117"/>
      <c r="PQF46" s="117"/>
      <c r="PQG46" s="117"/>
      <c r="PQH46" s="117"/>
      <c r="PQI46" s="117"/>
      <c r="PQJ46" s="117"/>
      <c r="PQK46" s="117"/>
      <c r="PQL46" s="117"/>
      <c r="PQM46" s="117"/>
      <c r="PQN46" s="117"/>
      <c r="PQO46" s="117"/>
      <c r="PQP46" s="117"/>
      <c r="PQQ46" s="117"/>
      <c r="PQR46" s="117"/>
      <c r="PQS46" s="117"/>
      <c r="PQT46" s="117"/>
      <c r="PQU46" s="117"/>
      <c r="PQV46" s="117"/>
      <c r="PQW46" s="117"/>
      <c r="PQX46" s="117"/>
      <c r="PQY46" s="117"/>
      <c r="PQZ46" s="117"/>
      <c r="PRA46" s="117"/>
      <c r="PRB46" s="117"/>
      <c r="PRC46" s="117"/>
      <c r="PRD46" s="117"/>
      <c r="PRE46" s="117"/>
      <c r="PRF46" s="117"/>
      <c r="PRG46" s="117"/>
      <c r="PRH46" s="117"/>
      <c r="PRI46" s="117"/>
      <c r="PRJ46" s="117"/>
      <c r="PRK46" s="117"/>
      <c r="PRL46" s="117"/>
      <c r="PRM46" s="117"/>
      <c r="PRN46" s="117"/>
      <c r="PRO46" s="117"/>
      <c r="PRP46" s="117"/>
      <c r="PRQ46" s="117"/>
      <c r="PRR46" s="117"/>
      <c r="PRS46" s="117"/>
      <c r="PRT46" s="117"/>
      <c r="PRU46" s="117"/>
      <c r="PRV46" s="117"/>
      <c r="PRW46" s="117"/>
      <c r="PRX46" s="117"/>
      <c r="PRY46" s="117"/>
      <c r="PRZ46" s="117"/>
      <c r="PSA46" s="117"/>
      <c r="PSB46" s="117"/>
      <c r="PSC46" s="117"/>
      <c r="PSD46" s="117"/>
      <c r="PSE46" s="117"/>
      <c r="PSF46" s="117"/>
      <c r="PSG46" s="117"/>
      <c r="PSH46" s="117"/>
      <c r="PSI46" s="117"/>
      <c r="PSJ46" s="117"/>
      <c r="PSK46" s="117"/>
      <c r="PSL46" s="117"/>
      <c r="PSM46" s="117"/>
      <c r="PSN46" s="117"/>
      <c r="PSO46" s="117"/>
      <c r="PSP46" s="117"/>
      <c r="PSQ46" s="117"/>
      <c r="PSR46" s="117"/>
      <c r="PSS46" s="117"/>
      <c r="PST46" s="117"/>
      <c r="PSU46" s="117"/>
      <c r="PSV46" s="117"/>
      <c r="PSW46" s="117"/>
      <c r="PSX46" s="117"/>
      <c r="PSY46" s="117"/>
      <c r="PSZ46" s="117"/>
      <c r="PTA46" s="117"/>
      <c r="PTB46" s="117"/>
      <c r="PTC46" s="117"/>
      <c r="PTD46" s="117"/>
      <c r="PTE46" s="117"/>
      <c r="PTF46" s="117"/>
      <c r="PTG46" s="117"/>
      <c r="PTH46" s="117"/>
      <c r="PTI46" s="117"/>
      <c r="PTJ46" s="117"/>
      <c r="PTK46" s="117"/>
      <c r="PTL46" s="117"/>
      <c r="PTM46" s="117"/>
      <c r="PTN46" s="117"/>
      <c r="PTO46" s="117"/>
      <c r="PTP46" s="117"/>
      <c r="PTQ46" s="117"/>
      <c r="PTR46" s="117"/>
      <c r="PTS46" s="117"/>
      <c r="PTT46" s="117"/>
      <c r="PTU46" s="117"/>
      <c r="PTV46" s="117"/>
      <c r="PTW46" s="117"/>
      <c r="PTX46" s="117"/>
      <c r="PTY46" s="117"/>
      <c r="PTZ46" s="117"/>
      <c r="PUA46" s="117"/>
      <c r="PUB46" s="117"/>
      <c r="PUC46" s="117"/>
      <c r="PUD46" s="117"/>
      <c r="PUE46" s="117"/>
      <c r="PUF46" s="117"/>
      <c r="PUG46" s="117"/>
      <c r="PUH46" s="117"/>
      <c r="PUI46" s="117"/>
      <c r="PUJ46" s="117"/>
      <c r="PUK46" s="117"/>
      <c r="PUL46" s="117"/>
      <c r="PUM46" s="117"/>
      <c r="PUN46" s="117"/>
      <c r="PUO46" s="117"/>
      <c r="PUP46" s="117"/>
      <c r="PUQ46" s="117"/>
      <c r="PUR46" s="117"/>
      <c r="PUS46" s="117"/>
      <c r="PUT46" s="117"/>
      <c r="PUU46" s="117"/>
      <c r="PUV46" s="117"/>
      <c r="PUW46" s="117"/>
      <c r="PUX46" s="117"/>
      <c r="PUY46" s="117"/>
      <c r="PUZ46" s="117"/>
      <c r="PVA46" s="117"/>
      <c r="PVB46" s="117"/>
      <c r="PVC46" s="117"/>
      <c r="PVD46" s="117"/>
      <c r="PVE46" s="117"/>
      <c r="PVF46" s="117"/>
      <c r="PVG46" s="117"/>
      <c r="PVH46" s="117"/>
      <c r="PVI46" s="117"/>
      <c r="PVJ46" s="117"/>
      <c r="PVK46" s="117"/>
      <c r="PVL46" s="117"/>
      <c r="PVM46" s="117"/>
      <c r="PVN46" s="117"/>
      <c r="PVO46" s="117"/>
      <c r="PVP46" s="117"/>
      <c r="PVQ46" s="117"/>
      <c r="PVR46" s="117"/>
      <c r="PVS46" s="117"/>
      <c r="PVT46" s="117"/>
      <c r="PVU46" s="117"/>
      <c r="PVV46" s="117"/>
      <c r="PVW46" s="117"/>
      <c r="PVX46" s="117"/>
      <c r="PVY46" s="117"/>
      <c r="PVZ46" s="117"/>
      <c r="PWA46" s="117"/>
      <c r="PWB46" s="117"/>
      <c r="PWC46" s="117"/>
      <c r="PWD46" s="117"/>
      <c r="PWE46" s="117"/>
      <c r="PWF46" s="117"/>
      <c r="PWG46" s="117"/>
      <c r="PWH46" s="117"/>
      <c r="PWI46" s="117"/>
      <c r="PWJ46" s="117"/>
      <c r="PWK46" s="117"/>
      <c r="PWL46" s="117"/>
      <c r="PWM46" s="117"/>
      <c r="PWN46" s="117"/>
      <c r="PWO46" s="117"/>
      <c r="PWP46" s="117"/>
      <c r="PWQ46" s="117"/>
      <c r="PWR46" s="117"/>
      <c r="PWS46" s="117"/>
      <c r="PWT46" s="117"/>
      <c r="PWU46" s="117"/>
      <c r="PWV46" s="117"/>
      <c r="PWW46" s="117"/>
      <c r="PWX46" s="117"/>
      <c r="PWY46" s="117"/>
      <c r="PWZ46" s="117"/>
      <c r="PXA46" s="117"/>
      <c r="PXB46" s="117"/>
      <c r="PXC46" s="117"/>
      <c r="PXD46" s="117"/>
      <c r="PXE46" s="117"/>
      <c r="PXF46" s="117"/>
      <c r="PXG46" s="117"/>
      <c r="PXH46" s="117"/>
      <c r="PXI46" s="117"/>
      <c r="PXJ46" s="117"/>
      <c r="PXK46" s="117"/>
      <c r="PXL46" s="117"/>
      <c r="PXM46" s="117"/>
      <c r="PXN46" s="117"/>
      <c r="PXO46" s="117"/>
      <c r="PXP46" s="117"/>
      <c r="PXQ46" s="117"/>
      <c r="PXR46" s="117"/>
      <c r="PXS46" s="117"/>
      <c r="PXT46" s="117"/>
      <c r="PXU46" s="117"/>
      <c r="PXV46" s="117"/>
      <c r="PXW46" s="117"/>
      <c r="PXX46" s="117"/>
      <c r="PXY46" s="117"/>
      <c r="PXZ46" s="117"/>
      <c r="PYA46" s="117"/>
      <c r="PYB46" s="117"/>
      <c r="PYC46" s="117"/>
      <c r="PYD46" s="117"/>
      <c r="PYE46" s="117"/>
      <c r="PYF46" s="117"/>
      <c r="PYG46" s="117"/>
      <c r="PYH46" s="117"/>
      <c r="PYI46" s="117"/>
      <c r="PYJ46" s="117"/>
      <c r="PYK46" s="117"/>
      <c r="PYL46" s="117"/>
      <c r="PYM46" s="117"/>
      <c r="PYN46" s="117"/>
      <c r="PYO46" s="117"/>
      <c r="PYP46" s="117"/>
      <c r="PYQ46" s="117"/>
      <c r="PYR46" s="117"/>
      <c r="PYS46" s="117"/>
      <c r="PYT46" s="117"/>
      <c r="PYU46" s="117"/>
      <c r="PYV46" s="117"/>
      <c r="PYW46" s="117"/>
      <c r="PYX46" s="117"/>
      <c r="PYY46" s="117"/>
      <c r="PYZ46" s="117"/>
      <c r="PZA46" s="117"/>
      <c r="PZB46" s="117"/>
      <c r="PZC46" s="117"/>
      <c r="PZD46" s="117"/>
      <c r="PZE46" s="117"/>
      <c r="PZF46" s="117"/>
      <c r="PZG46" s="117"/>
      <c r="PZH46" s="117"/>
      <c r="PZI46" s="117"/>
      <c r="PZJ46" s="117"/>
      <c r="PZK46" s="117"/>
      <c r="PZL46" s="117"/>
      <c r="PZM46" s="117"/>
      <c r="PZN46" s="117"/>
      <c r="PZO46" s="117"/>
      <c r="PZP46" s="117"/>
      <c r="PZQ46" s="117"/>
      <c r="PZR46" s="117"/>
      <c r="PZS46" s="117"/>
      <c r="PZT46" s="117"/>
      <c r="PZU46" s="117"/>
      <c r="PZV46" s="117"/>
      <c r="PZW46" s="117"/>
      <c r="PZX46" s="117"/>
      <c r="PZY46" s="117"/>
      <c r="PZZ46" s="117"/>
      <c r="QAA46" s="117"/>
      <c r="QAB46" s="117"/>
      <c r="QAC46" s="117"/>
      <c r="QAD46" s="117"/>
      <c r="QAE46" s="117"/>
      <c r="QAF46" s="117"/>
      <c r="QAG46" s="117"/>
      <c r="QAH46" s="117"/>
      <c r="QAI46" s="117"/>
      <c r="QAJ46" s="117"/>
      <c r="QAK46" s="117"/>
      <c r="QAL46" s="117"/>
      <c r="QAM46" s="117"/>
      <c r="QAN46" s="117"/>
      <c r="QAO46" s="117"/>
      <c r="QAP46" s="117"/>
      <c r="QAQ46" s="117"/>
      <c r="QAR46" s="117"/>
      <c r="QAS46" s="117"/>
      <c r="QAT46" s="117"/>
      <c r="QAU46" s="117"/>
      <c r="QAV46" s="117"/>
      <c r="QAW46" s="117"/>
      <c r="QAX46" s="117"/>
      <c r="QAY46" s="117"/>
      <c r="QAZ46" s="117"/>
      <c r="QBA46" s="117"/>
      <c r="QBB46" s="117"/>
      <c r="QBC46" s="117"/>
      <c r="QBD46" s="117"/>
      <c r="QBE46" s="117"/>
      <c r="QBF46" s="117"/>
      <c r="QBG46" s="117"/>
      <c r="QBH46" s="117"/>
      <c r="QBI46" s="117"/>
      <c r="QBJ46" s="117"/>
      <c r="QBK46" s="117"/>
      <c r="QBL46" s="117"/>
      <c r="QBM46" s="117"/>
      <c r="QBN46" s="117"/>
      <c r="QBO46" s="117"/>
      <c r="QBP46" s="117"/>
      <c r="QBQ46" s="117"/>
      <c r="QBR46" s="117"/>
      <c r="QBS46" s="117"/>
      <c r="QBT46" s="117"/>
      <c r="QBU46" s="117"/>
      <c r="QBV46" s="117"/>
      <c r="QBW46" s="117"/>
      <c r="QBX46" s="117"/>
      <c r="QBY46" s="117"/>
      <c r="QBZ46" s="117"/>
      <c r="QCA46" s="117"/>
      <c r="QCB46" s="117"/>
      <c r="QCC46" s="117"/>
      <c r="QCD46" s="117"/>
      <c r="QCE46" s="117"/>
      <c r="QCF46" s="117"/>
      <c r="QCG46" s="117"/>
      <c r="QCH46" s="117"/>
      <c r="QCI46" s="117"/>
      <c r="QCJ46" s="117"/>
      <c r="QCK46" s="117"/>
      <c r="QCL46" s="117"/>
      <c r="QCM46" s="117"/>
      <c r="QCN46" s="117"/>
      <c r="QCO46" s="117"/>
      <c r="QCP46" s="117"/>
      <c r="QCQ46" s="117"/>
      <c r="QCR46" s="117"/>
      <c r="QCS46" s="117"/>
      <c r="QCT46" s="117"/>
      <c r="QCU46" s="117"/>
      <c r="QCV46" s="117"/>
      <c r="QCW46" s="117"/>
      <c r="QCX46" s="117"/>
      <c r="QCY46" s="117"/>
      <c r="QCZ46" s="117"/>
      <c r="QDA46" s="117"/>
      <c r="QDB46" s="117"/>
      <c r="QDC46" s="117"/>
      <c r="QDD46" s="117"/>
      <c r="QDE46" s="117"/>
      <c r="QDF46" s="117"/>
      <c r="QDG46" s="117"/>
      <c r="QDH46" s="117"/>
      <c r="QDI46" s="117"/>
      <c r="QDJ46" s="117"/>
      <c r="QDK46" s="117"/>
      <c r="QDL46" s="117"/>
      <c r="QDM46" s="117"/>
      <c r="QDN46" s="117"/>
      <c r="QDO46" s="117"/>
      <c r="QDP46" s="117"/>
      <c r="QDQ46" s="117"/>
      <c r="QDR46" s="117"/>
      <c r="QDS46" s="117"/>
      <c r="QDT46" s="117"/>
      <c r="QDU46" s="117"/>
      <c r="QDV46" s="117"/>
      <c r="QDW46" s="117"/>
      <c r="QDX46" s="117"/>
      <c r="QDY46" s="117"/>
      <c r="QDZ46" s="117"/>
      <c r="QEA46" s="117"/>
      <c r="QEB46" s="117"/>
      <c r="QEC46" s="117"/>
      <c r="QED46" s="117"/>
      <c r="QEE46" s="117"/>
      <c r="QEF46" s="117"/>
      <c r="QEG46" s="117"/>
      <c r="QEH46" s="117"/>
      <c r="QEI46" s="117"/>
      <c r="QEJ46" s="117"/>
      <c r="QEK46" s="117"/>
      <c r="QEL46" s="117"/>
      <c r="QEM46" s="117"/>
      <c r="QEN46" s="117"/>
      <c r="QEO46" s="117"/>
      <c r="QEP46" s="117"/>
      <c r="QEQ46" s="117"/>
      <c r="QER46" s="117"/>
      <c r="QES46" s="117"/>
      <c r="QET46" s="117"/>
      <c r="QEU46" s="117"/>
      <c r="QEV46" s="117"/>
      <c r="QEW46" s="117"/>
      <c r="QEX46" s="117"/>
      <c r="QEY46" s="117"/>
      <c r="QEZ46" s="117"/>
      <c r="QFA46" s="117"/>
      <c r="QFB46" s="117"/>
      <c r="QFC46" s="117"/>
      <c r="QFD46" s="117"/>
      <c r="QFE46" s="117"/>
      <c r="QFF46" s="117"/>
      <c r="QFG46" s="117"/>
      <c r="QFH46" s="117"/>
      <c r="QFI46" s="117"/>
      <c r="QFJ46" s="117"/>
      <c r="QFK46" s="117"/>
      <c r="QFL46" s="117"/>
      <c r="QFM46" s="117"/>
      <c r="QFN46" s="117"/>
      <c r="QFO46" s="117"/>
      <c r="QFP46" s="117"/>
      <c r="QFQ46" s="117"/>
      <c r="QFR46" s="117"/>
      <c r="QFS46" s="117"/>
      <c r="QFT46" s="117"/>
      <c r="QFU46" s="117"/>
      <c r="QFV46" s="117"/>
      <c r="QFW46" s="117"/>
      <c r="QFX46" s="117"/>
      <c r="QFY46" s="117"/>
      <c r="QFZ46" s="117"/>
      <c r="QGA46" s="117"/>
      <c r="QGB46" s="117"/>
      <c r="QGC46" s="117"/>
      <c r="QGD46" s="117"/>
      <c r="QGE46" s="117"/>
      <c r="QGF46" s="117"/>
      <c r="QGG46" s="117"/>
      <c r="QGH46" s="117"/>
      <c r="QGI46" s="117"/>
      <c r="QGJ46" s="117"/>
      <c r="QGK46" s="117"/>
      <c r="QGL46" s="117"/>
      <c r="QGM46" s="117"/>
      <c r="QGN46" s="117"/>
      <c r="QGO46" s="117"/>
      <c r="QGP46" s="117"/>
      <c r="QGQ46" s="117"/>
      <c r="QGR46" s="117"/>
      <c r="QGS46" s="117"/>
      <c r="QGT46" s="117"/>
      <c r="QGU46" s="117"/>
      <c r="QGV46" s="117"/>
      <c r="QGW46" s="117"/>
      <c r="QGX46" s="117"/>
      <c r="QGY46" s="117"/>
      <c r="QGZ46" s="117"/>
      <c r="QHA46" s="117"/>
      <c r="QHB46" s="117"/>
      <c r="QHC46" s="117"/>
      <c r="QHD46" s="117"/>
      <c r="QHE46" s="117"/>
      <c r="QHF46" s="117"/>
      <c r="QHG46" s="117"/>
      <c r="QHH46" s="117"/>
      <c r="QHI46" s="117"/>
      <c r="QHJ46" s="117"/>
      <c r="QHK46" s="117"/>
      <c r="QHL46" s="117"/>
      <c r="QHM46" s="117"/>
      <c r="QHN46" s="117"/>
      <c r="QHO46" s="117"/>
      <c r="QHP46" s="117"/>
      <c r="QHQ46" s="117"/>
      <c r="QHR46" s="117"/>
      <c r="QHS46" s="117"/>
      <c r="QHT46" s="117"/>
      <c r="QHU46" s="117"/>
      <c r="QHV46" s="117"/>
      <c r="QHW46" s="117"/>
      <c r="QHX46" s="117"/>
      <c r="QHY46" s="117"/>
      <c r="QHZ46" s="117"/>
      <c r="QIA46" s="117"/>
      <c r="QIB46" s="117"/>
      <c r="QIC46" s="117"/>
      <c r="QID46" s="117"/>
      <c r="QIE46" s="117"/>
      <c r="QIF46" s="117"/>
      <c r="QIG46" s="117"/>
      <c r="QIH46" s="117"/>
      <c r="QII46" s="117"/>
      <c r="QIJ46" s="117"/>
      <c r="QIK46" s="117"/>
      <c r="QIL46" s="117"/>
      <c r="QIM46" s="117"/>
      <c r="QIN46" s="117"/>
      <c r="QIO46" s="117"/>
      <c r="QIP46" s="117"/>
      <c r="QIQ46" s="117"/>
      <c r="QIR46" s="117"/>
      <c r="QIS46" s="117"/>
      <c r="QIT46" s="117"/>
      <c r="QIU46" s="117"/>
      <c r="QIV46" s="117"/>
      <c r="QIW46" s="117"/>
      <c r="QIX46" s="117"/>
      <c r="QIY46" s="117"/>
      <c r="QIZ46" s="117"/>
      <c r="QJA46" s="117"/>
      <c r="QJB46" s="117"/>
      <c r="QJC46" s="117"/>
      <c r="QJD46" s="117"/>
      <c r="QJE46" s="117"/>
      <c r="QJF46" s="117"/>
      <c r="QJG46" s="117"/>
      <c r="QJH46" s="117"/>
      <c r="QJI46" s="117"/>
      <c r="QJJ46" s="117"/>
      <c r="QJK46" s="117"/>
      <c r="QJL46" s="117"/>
      <c r="QJM46" s="117"/>
      <c r="QJN46" s="117"/>
      <c r="QJO46" s="117"/>
      <c r="QJP46" s="117"/>
      <c r="QJQ46" s="117"/>
      <c r="QJR46" s="117"/>
      <c r="QJS46" s="117"/>
      <c r="QJT46" s="117"/>
      <c r="QJU46" s="117"/>
      <c r="QJV46" s="117"/>
      <c r="QJW46" s="117"/>
      <c r="QJX46" s="117"/>
      <c r="QJY46" s="117"/>
      <c r="QJZ46" s="117"/>
      <c r="QKA46" s="117"/>
      <c r="QKB46" s="117"/>
      <c r="QKC46" s="117"/>
      <c r="QKD46" s="117"/>
      <c r="QKE46" s="117"/>
      <c r="QKF46" s="117"/>
      <c r="QKG46" s="117"/>
      <c r="QKH46" s="117"/>
      <c r="QKI46" s="117"/>
      <c r="QKJ46" s="117"/>
      <c r="QKK46" s="117"/>
      <c r="QKL46" s="117"/>
      <c r="QKM46" s="117"/>
      <c r="QKN46" s="117"/>
      <c r="QKO46" s="117"/>
      <c r="QKP46" s="117"/>
      <c r="QKQ46" s="117"/>
      <c r="QKR46" s="117"/>
      <c r="QKS46" s="117"/>
      <c r="QKT46" s="117"/>
      <c r="QKU46" s="117"/>
      <c r="QKV46" s="117"/>
      <c r="QKW46" s="117"/>
      <c r="QKX46" s="117"/>
      <c r="QKY46" s="117"/>
      <c r="QKZ46" s="117"/>
      <c r="QLA46" s="117"/>
      <c r="QLB46" s="117"/>
      <c r="QLC46" s="117"/>
      <c r="QLD46" s="117"/>
      <c r="QLE46" s="117"/>
      <c r="QLF46" s="117"/>
      <c r="QLG46" s="117"/>
      <c r="QLH46" s="117"/>
      <c r="QLI46" s="117"/>
      <c r="QLJ46" s="117"/>
      <c r="QLK46" s="117"/>
      <c r="QLL46" s="117"/>
      <c r="QLM46" s="117"/>
      <c r="QLN46" s="117"/>
      <c r="QLO46" s="117"/>
      <c r="QLP46" s="117"/>
      <c r="QLQ46" s="117"/>
      <c r="QLR46" s="117"/>
      <c r="QLS46" s="117"/>
      <c r="QLT46" s="117"/>
      <c r="QLU46" s="117"/>
      <c r="QLV46" s="117"/>
      <c r="QLW46" s="117"/>
      <c r="QLX46" s="117"/>
      <c r="QLY46" s="117"/>
      <c r="QLZ46" s="117"/>
      <c r="QMA46" s="117"/>
      <c r="QMB46" s="117"/>
      <c r="QMC46" s="117"/>
      <c r="QMD46" s="117"/>
      <c r="QME46" s="117"/>
      <c r="QMF46" s="117"/>
      <c r="QMG46" s="117"/>
      <c r="QMH46" s="117"/>
      <c r="QMI46" s="117"/>
      <c r="QMJ46" s="117"/>
      <c r="QMK46" s="117"/>
      <c r="QML46" s="117"/>
      <c r="QMM46" s="117"/>
      <c r="QMN46" s="117"/>
      <c r="QMO46" s="117"/>
      <c r="QMP46" s="117"/>
      <c r="QMQ46" s="117"/>
      <c r="QMR46" s="117"/>
      <c r="QMS46" s="117"/>
      <c r="QMT46" s="117"/>
      <c r="QMU46" s="117"/>
      <c r="QMV46" s="117"/>
      <c r="QMW46" s="117"/>
      <c r="QMX46" s="117"/>
      <c r="QMY46" s="117"/>
      <c r="QMZ46" s="117"/>
      <c r="QNA46" s="117"/>
      <c r="QNB46" s="117"/>
      <c r="QNC46" s="117"/>
      <c r="QND46" s="117"/>
      <c r="QNE46" s="117"/>
      <c r="QNF46" s="117"/>
      <c r="QNG46" s="117"/>
      <c r="QNH46" s="117"/>
      <c r="QNI46" s="117"/>
      <c r="QNJ46" s="117"/>
      <c r="QNK46" s="117"/>
      <c r="QNL46" s="117"/>
      <c r="QNM46" s="117"/>
      <c r="QNN46" s="117"/>
      <c r="QNO46" s="117"/>
      <c r="QNP46" s="117"/>
      <c r="QNQ46" s="117"/>
      <c r="QNR46" s="117"/>
      <c r="QNS46" s="117"/>
      <c r="QNT46" s="117"/>
      <c r="QNU46" s="117"/>
      <c r="QNV46" s="117"/>
      <c r="QNW46" s="117"/>
      <c r="QNX46" s="117"/>
      <c r="QNY46" s="117"/>
      <c r="QNZ46" s="117"/>
      <c r="QOA46" s="117"/>
      <c r="QOB46" s="117"/>
      <c r="QOC46" s="117"/>
      <c r="QOD46" s="117"/>
      <c r="QOE46" s="117"/>
      <c r="QOF46" s="117"/>
      <c r="QOG46" s="117"/>
      <c r="QOH46" s="117"/>
      <c r="QOI46" s="117"/>
      <c r="QOJ46" s="117"/>
      <c r="QOK46" s="117"/>
      <c r="QOL46" s="117"/>
      <c r="QOM46" s="117"/>
      <c r="QON46" s="117"/>
      <c r="QOO46" s="117"/>
      <c r="QOP46" s="117"/>
      <c r="QOQ46" s="117"/>
      <c r="QOR46" s="117"/>
      <c r="QOS46" s="117"/>
      <c r="QOT46" s="117"/>
      <c r="QOU46" s="117"/>
      <c r="QOV46" s="117"/>
      <c r="QOW46" s="117"/>
      <c r="QOX46" s="117"/>
      <c r="QOY46" s="117"/>
      <c r="QOZ46" s="117"/>
      <c r="QPA46" s="117"/>
      <c r="QPB46" s="117"/>
      <c r="QPC46" s="117"/>
      <c r="QPD46" s="117"/>
      <c r="QPE46" s="117"/>
      <c r="QPF46" s="117"/>
      <c r="QPG46" s="117"/>
      <c r="QPH46" s="117"/>
      <c r="QPI46" s="117"/>
      <c r="QPJ46" s="117"/>
      <c r="QPK46" s="117"/>
      <c r="QPL46" s="117"/>
      <c r="QPM46" s="117"/>
      <c r="QPN46" s="117"/>
      <c r="QPO46" s="117"/>
      <c r="QPP46" s="117"/>
      <c r="QPQ46" s="117"/>
      <c r="QPR46" s="117"/>
      <c r="QPS46" s="117"/>
      <c r="QPT46" s="117"/>
      <c r="QPU46" s="117"/>
      <c r="QPV46" s="117"/>
      <c r="QPW46" s="117"/>
      <c r="QPX46" s="117"/>
      <c r="QPY46" s="117"/>
      <c r="QPZ46" s="117"/>
      <c r="QQA46" s="117"/>
      <c r="QQB46" s="117"/>
      <c r="QQC46" s="117"/>
      <c r="QQD46" s="117"/>
      <c r="QQE46" s="117"/>
      <c r="QQF46" s="117"/>
      <c r="QQG46" s="117"/>
      <c r="QQH46" s="117"/>
      <c r="QQI46" s="117"/>
      <c r="QQJ46" s="117"/>
      <c r="QQK46" s="117"/>
      <c r="QQL46" s="117"/>
      <c r="QQM46" s="117"/>
      <c r="QQN46" s="117"/>
      <c r="QQO46" s="117"/>
      <c r="QQP46" s="117"/>
      <c r="QQQ46" s="117"/>
      <c r="QQR46" s="117"/>
      <c r="QQS46" s="117"/>
      <c r="QQT46" s="117"/>
      <c r="QQU46" s="117"/>
      <c r="QQV46" s="117"/>
      <c r="QQW46" s="117"/>
      <c r="QQX46" s="117"/>
      <c r="QQY46" s="117"/>
      <c r="QQZ46" s="117"/>
      <c r="QRA46" s="117"/>
      <c r="QRB46" s="117"/>
      <c r="QRC46" s="117"/>
      <c r="QRD46" s="117"/>
      <c r="QRE46" s="117"/>
      <c r="QRF46" s="117"/>
      <c r="QRG46" s="117"/>
      <c r="QRH46" s="117"/>
      <c r="QRI46" s="117"/>
      <c r="QRJ46" s="117"/>
      <c r="QRK46" s="117"/>
      <c r="QRL46" s="117"/>
      <c r="QRM46" s="117"/>
      <c r="QRN46" s="117"/>
      <c r="QRO46" s="117"/>
      <c r="QRP46" s="117"/>
      <c r="QRQ46" s="117"/>
      <c r="QRR46" s="117"/>
      <c r="QRS46" s="117"/>
      <c r="QRT46" s="117"/>
      <c r="QRU46" s="117"/>
      <c r="QRV46" s="117"/>
      <c r="QRW46" s="117"/>
      <c r="QRX46" s="117"/>
      <c r="QRY46" s="117"/>
      <c r="QRZ46" s="117"/>
      <c r="QSA46" s="117"/>
      <c r="QSB46" s="117"/>
      <c r="QSC46" s="117"/>
      <c r="QSD46" s="117"/>
      <c r="QSE46" s="117"/>
      <c r="QSF46" s="117"/>
      <c r="QSG46" s="117"/>
      <c r="QSH46" s="117"/>
      <c r="QSI46" s="117"/>
      <c r="QSJ46" s="117"/>
      <c r="QSK46" s="117"/>
      <c r="QSL46" s="117"/>
      <c r="QSM46" s="117"/>
      <c r="QSN46" s="117"/>
      <c r="QSO46" s="117"/>
      <c r="QSP46" s="117"/>
      <c r="QSQ46" s="117"/>
      <c r="QSR46" s="117"/>
      <c r="QSS46" s="117"/>
      <c r="QST46" s="117"/>
      <c r="QSU46" s="117"/>
      <c r="QSV46" s="117"/>
      <c r="QSW46" s="117"/>
      <c r="QSX46" s="117"/>
      <c r="QSY46" s="117"/>
      <c r="QSZ46" s="117"/>
      <c r="QTA46" s="117"/>
      <c r="QTB46" s="117"/>
      <c r="QTC46" s="117"/>
      <c r="QTD46" s="117"/>
      <c r="QTE46" s="117"/>
      <c r="QTF46" s="117"/>
      <c r="QTG46" s="117"/>
      <c r="QTH46" s="117"/>
      <c r="QTI46" s="117"/>
      <c r="QTJ46" s="117"/>
      <c r="QTK46" s="117"/>
      <c r="QTL46" s="117"/>
      <c r="QTM46" s="117"/>
      <c r="QTN46" s="117"/>
      <c r="QTO46" s="117"/>
      <c r="QTP46" s="117"/>
      <c r="QTQ46" s="117"/>
      <c r="QTR46" s="117"/>
      <c r="QTS46" s="117"/>
      <c r="QTT46" s="117"/>
      <c r="QTU46" s="117"/>
      <c r="QTV46" s="117"/>
      <c r="QTW46" s="117"/>
      <c r="QTX46" s="117"/>
      <c r="QTY46" s="117"/>
      <c r="QTZ46" s="117"/>
      <c r="QUA46" s="117"/>
      <c r="QUB46" s="117"/>
      <c r="QUC46" s="117"/>
      <c r="QUD46" s="117"/>
      <c r="QUE46" s="117"/>
      <c r="QUF46" s="117"/>
      <c r="QUG46" s="117"/>
      <c r="QUH46" s="117"/>
      <c r="QUI46" s="117"/>
      <c r="QUJ46" s="117"/>
      <c r="QUK46" s="117"/>
      <c r="QUL46" s="117"/>
      <c r="QUM46" s="117"/>
      <c r="QUN46" s="117"/>
      <c r="QUO46" s="117"/>
      <c r="QUP46" s="117"/>
      <c r="QUQ46" s="117"/>
      <c r="QUR46" s="117"/>
      <c r="QUS46" s="117"/>
      <c r="QUT46" s="117"/>
      <c r="QUU46" s="117"/>
      <c r="QUV46" s="117"/>
      <c r="QUW46" s="117"/>
      <c r="QUX46" s="117"/>
      <c r="QUY46" s="117"/>
      <c r="QUZ46" s="117"/>
      <c r="QVA46" s="117"/>
      <c r="QVB46" s="117"/>
      <c r="QVC46" s="117"/>
      <c r="QVD46" s="117"/>
      <c r="QVE46" s="117"/>
      <c r="QVF46" s="117"/>
      <c r="QVG46" s="117"/>
      <c r="QVH46" s="117"/>
      <c r="QVI46" s="117"/>
      <c r="QVJ46" s="117"/>
      <c r="QVK46" s="117"/>
      <c r="QVL46" s="117"/>
      <c r="QVM46" s="117"/>
      <c r="QVN46" s="117"/>
      <c r="QVO46" s="117"/>
      <c r="QVP46" s="117"/>
      <c r="QVQ46" s="117"/>
      <c r="QVR46" s="117"/>
      <c r="QVS46" s="117"/>
      <c r="QVT46" s="117"/>
      <c r="QVU46" s="117"/>
      <c r="QVV46" s="117"/>
      <c r="QVW46" s="117"/>
      <c r="QVX46" s="117"/>
      <c r="QVY46" s="117"/>
      <c r="QVZ46" s="117"/>
      <c r="QWA46" s="117"/>
      <c r="QWB46" s="117"/>
      <c r="QWC46" s="117"/>
      <c r="QWD46" s="117"/>
      <c r="QWE46" s="117"/>
      <c r="QWF46" s="117"/>
      <c r="QWG46" s="117"/>
      <c r="QWH46" s="117"/>
      <c r="QWI46" s="117"/>
      <c r="QWJ46" s="117"/>
      <c r="QWK46" s="117"/>
      <c r="QWL46" s="117"/>
      <c r="QWM46" s="117"/>
      <c r="QWN46" s="117"/>
      <c r="QWO46" s="117"/>
      <c r="QWP46" s="117"/>
      <c r="QWQ46" s="117"/>
      <c r="QWR46" s="117"/>
      <c r="QWS46" s="117"/>
      <c r="QWT46" s="117"/>
      <c r="QWU46" s="117"/>
      <c r="QWV46" s="117"/>
      <c r="QWW46" s="117"/>
      <c r="QWX46" s="117"/>
      <c r="QWY46" s="117"/>
      <c r="QWZ46" s="117"/>
      <c r="QXA46" s="117"/>
      <c r="QXB46" s="117"/>
      <c r="QXC46" s="117"/>
      <c r="QXD46" s="117"/>
      <c r="QXE46" s="117"/>
      <c r="QXF46" s="117"/>
      <c r="QXG46" s="117"/>
      <c r="QXH46" s="117"/>
      <c r="QXI46" s="117"/>
      <c r="QXJ46" s="117"/>
      <c r="QXK46" s="117"/>
      <c r="QXL46" s="117"/>
      <c r="QXM46" s="117"/>
      <c r="QXN46" s="117"/>
      <c r="QXO46" s="117"/>
      <c r="QXP46" s="117"/>
      <c r="QXQ46" s="117"/>
      <c r="QXR46" s="117"/>
      <c r="QXS46" s="117"/>
      <c r="QXT46" s="117"/>
      <c r="QXU46" s="117"/>
      <c r="QXV46" s="117"/>
      <c r="QXW46" s="117"/>
      <c r="QXX46" s="117"/>
      <c r="QXY46" s="117"/>
      <c r="QXZ46" s="117"/>
      <c r="QYA46" s="117"/>
      <c r="QYB46" s="117"/>
      <c r="QYC46" s="117"/>
      <c r="QYD46" s="117"/>
      <c r="QYE46" s="117"/>
      <c r="QYF46" s="117"/>
      <c r="QYG46" s="117"/>
      <c r="QYH46" s="117"/>
      <c r="QYI46" s="117"/>
      <c r="QYJ46" s="117"/>
      <c r="QYK46" s="117"/>
      <c r="QYL46" s="117"/>
      <c r="QYM46" s="117"/>
      <c r="QYN46" s="117"/>
      <c r="QYO46" s="117"/>
      <c r="QYP46" s="117"/>
      <c r="QYQ46" s="117"/>
      <c r="QYR46" s="117"/>
      <c r="QYS46" s="117"/>
      <c r="QYT46" s="117"/>
      <c r="QYU46" s="117"/>
      <c r="QYV46" s="117"/>
      <c r="QYW46" s="117"/>
      <c r="QYX46" s="117"/>
      <c r="QYY46" s="117"/>
      <c r="QYZ46" s="117"/>
      <c r="QZA46" s="117"/>
      <c r="QZB46" s="117"/>
      <c r="QZC46" s="117"/>
      <c r="QZD46" s="117"/>
      <c r="QZE46" s="117"/>
      <c r="QZF46" s="117"/>
      <c r="QZG46" s="117"/>
      <c r="QZH46" s="117"/>
      <c r="QZI46" s="117"/>
      <c r="QZJ46" s="117"/>
      <c r="QZK46" s="117"/>
      <c r="QZL46" s="117"/>
      <c r="QZM46" s="117"/>
      <c r="QZN46" s="117"/>
      <c r="QZO46" s="117"/>
      <c r="QZP46" s="117"/>
      <c r="QZQ46" s="117"/>
      <c r="QZR46" s="117"/>
      <c r="QZS46" s="117"/>
      <c r="QZT46" s="117"/>
      <c r="QZU46" s="117"/>
      <c r="QZV46" s="117"/>
      <c r="QZW46" s="117"/>
      <c r="QZX46" s="117"/>
      <c r="QZY46" s="117"/>
      <c r="QZZ46" s="117"/>
      <c r="RAA46" s="117"/>
      <c r="RAB46" s="117"/>
      <c r="RAC46" s="117"/>
      <c r="RAD46" s="117"/>
      <c r="RAE46" s="117"/>
      <c r="RAF46" s="117"/>
      <c r="RAG46" s="117"/>
      <c r="RAH46" s="117"/>
      <c r="RAI46" s="117"/>
      <c r="RAJ46" s="117"/>
      <c r="RAK46" s="117"/>
      <c r="RAL46" s="117"/>
      <c r="RAM46" s="117"/>
      <c r="RAN46" s="117"/>
      <c r="RAO46" s="117"/>
      <c r="RAP46" s="117"/>
      <c r="RAQ46" s="117"/>
      <c r="RAR46" s="117"/>
      <c r="RAS46" s="117"/>
      <c r="RAT46" s="117"/>
      <c r="RAU46" s="117"/>
      <c r="RAV46" s="117"/>
      <c r="RAW46" s="117"/>
      <c r="RAX46" s="117"/>
      <c r="RAY46" s="117"/>
      <c r="RAZ46" s="117"/>
      <c r="RBA46" s="117"/>
      <c r="RBB46" s="117"/>
      <c r="RBC46" s="117"/>
      <c r="RBD46" s="117"/>
      <c r="RBE46" s="117"/>
      <c r="RBF46" s="117"/>
      <c r="RBG46" s="117"/>
      <c r="RBH46" s="117"/>
      <c r="RBI46" s="117"/>
      <c r="RBJ46" s="117"/>
      <c r="RBK46" s="117"/>
      <c r="RBL46" s="117"/>
      <c r="RBM46" s="117"/>
      <c r="RBN46" s="117"/>
      <c r="RBO46" s="117"/>
      <c r="RBP46" s="117"/>
      <c r="RBQ46" s="117"/>
      <c r="RBR46" s="117"/>
      <c r="RBS46" s="117"/>
      <c r="RBT46" s="117"/>
      <c r="RBU46" s="117"/>
      <c r="RBV46" s="117"/>
      <c r="RBW46" s="117"/>
      <c r="RBX46" s="117"/>
      <c r="RBY46" s="117"/>
      <c r="RBZ46" s="117"/>
      <c r="RCA46" s="117"/>
      <c r="RCB46" s="117"/>
      <c r="RCC46" s="117"/>
      <c r="RCD46" s="117"/>
      <c r="RCE46" s="117"/>
      <c r="RCF46" s="117"/>
      <c r="RCG46" s="117"/>
      <c r="RCH46" s="117"/>
      <c r="RCI46" s="117"/>
      <c r="RCJ46" s="117"/>
      <c r="RCK46" s="117"/>
      <c r="RCL46" s="117"/>
      <c r="RCM46" s="117"/>
      <c r="RCN46" s="117"/>
      <c r="RCO46" s="117"/>
      <c r="RCP46" s="117"/>
      <c r="RCQ46" s="117"/>
      <c r="RCR46" s="117"/>
      <c r="RCS46" s="117"/>
      <c r="RCT46" s="117"/>
      <c r="RCU46" s="117"/>
      <c r="RCV46" s="117"/>
      <c r="RCW46" s="117"/>
      <c r="RCX46" s="117"/>
      <c r="RCY46" s="117"/>
      <c r="RCZ46" s="117"/>
      <c r="RDA46" s="117"/>
      <c r="RDB46" s="117"/>
      <c r="RDC46" s="117"/>
      <c r="RDD46" s="117"/>
      <c r="RDE46" s="117"/>
      <c r="RDF46" s="117"/>
      <c r="RDG46" s="117"/>
      <c r="RDH46" s="117"/>
      <c r="RDI46" s="117"/>
      <c r="RDJ46" s="117"/>
      <c r="RDK46" s="117"/>
      <c r="RDL46" s="117"/>
      <c r="RDM46" s="117"/>
      <c r="RDN46" s="117"/>
      <c r="RDO46" s="117"/>
      <c r="RDP46" s="117"/>
      <c r="RDQ46" s="117"/>
      <c r="RDR46" s="117"/>
      <c r="RDS46" s="117"/>
      <c r="RDT46" s="117"/>
      <c r="RDU46" s="117"/>
      <c r="RDV46" s="117"/>
      <c r="RDW46" s="117"/>
      <c r="RDX46" s="117"/>
      <c r="RDY46" s="117"/>
      <c r="RDZ46" s="117"/>
      <c r="REA46" s="117"/>
      <c r="REB46" s="117"/>
      <c r="REC46" s="117"/>
      <c r="RED46" s="117"/>
      <c r="REE46" s="117"/>
      <c r="REF46" s="117"/>
      <c r="REG46" s="117"/>
      <c r="REH46" s="117"/>
      <c r="REI46" s="117"/>
      <c r="REJ46" s="117"/>
      <c r="REK46" s="117"/>
      <c r="REL46" s="117"/>
      <c r="REM46" s="117"/>
      <c r="REN46" s="117"/>
      <c r="REO46" s="117"/>
      <c r="REP46" s="117"/>
      <c r="REQ46" s="117"/>
      <c r="RER46" s="117"/>
      <c r="RES46" s="117"/>
      <c r="RET46" s="117"/>
      <c r="REU46" s="117"/>
      <c r="REV46" s="117"/>
      <c r="REW46" s="117"/>
      <c r="REX46" s="117"/>
      <c r="REY46" s="117"/>
      <c r="REZ46" s="117"/>
      <c r="RFA46" s="117"/>
      <c r="RFB46" s="117"/>
      <c r="RFC46" s="117"/>
      <c r="RFD46" s="117"/>
      <c r="RFE46" s="117"/>
      <c r="RFF46" s="117"/>
      <c r="RFG46" s="117"/>
      <c r="RFH46" s="117"/>
      <c r="RFI46" s="117"/>
      <c r="RFJ46" s="117"/>
      <c r="RFK46" s="117"/>
      <c r="RFL46" s="117"/>
      <c r="RFM46" s="117"/>
      <c r="RFN46" s="117"/>
      <c r="RFO46" s="117"/>
      <c r="RFP46" s="117"/>
      <c r="RFQ46" s="117"/>
      <c r="RFR46" s="117"/>
      <c r="RFS46" s="117"/>
      <c r="RFT46" s="117"/>
      <c r="RFU46" s="117"/>
      <c r="RFV46" s="117"/>
      <c r="RFW46" s="117"/>
      <c r="RFX46" s="117"/>
      <c r="RFY46" s="117"/>
      <c r="RFZ46" s="117"/>
      <c r="RGA46" s="117"/>
      <c r="RGB46" s="117"/>
      <c r="RGC46" s="117"/>
      <c r="RGD46" s="117"/>
      <c r="RGE46" s="117"/>
      <c r="RGF46" s="117"/>
      <c r="RGG46" s="117"/>
      <c r="RGH46" s="117"/>
      <c r="RGI46" s="117"/>
      <c r="RGJ46" s="117"/>
      <c r="RGK46" s="117"/>
      <c r="RGL46" s="117"/>
      <c r="RGM46" s="117"/>
      <c r="RGN46" s="117"/>
      <c r="RGO46" s="117"/>
      <c r="RGP46" s="117"/>
      <c r="RGQ46" s="117"/>
      <c r="RGR46" s="117"/>
      <c r="RGS46" s="117"/>
      <c r="RGT46" s="117"/>
      <c r="RGU46" s="117"/>
      <c r="RGV46" s="117"/>
      <c r="RGW46" s="117"/>
      <c r="RGX46" s="117"/>
      <c r="RGY46" s="117"/>
      <c r="RGZ46" s="117"/>
      <c r="RHA46" s="117"/>
      <c r="RHB46" s="117"/>
      <c r="RHC46" s="117"/>
      <c r="RHD46" s="117"/>
      <c r="RHE46" s="117"/>
      <c r="RHF46" s="117"/>
      <c r="RHG46" s="117"/>
      <c r="RHH46" s="117"/>
      <c r="RHI46" s="117"/>
      <c r="RHJ46" s="117"/>
      <c r="RHK46" s="117"/>
      <c r="RHL46" s="117"/>
      <c r="RHM46" s="117"/>
      <c r="RHN46" s="117"/>
      <c r="RHO46" s="117"/>
      <c r="RHP46" s="117"/>
      <c r="RHQ46" s="117"/>
      <c r="RHR46" s="117"/>
      <c r="RHS46" s="117"/>
      <c r="RHT46" s="117"/>
      <c r="RHU46" s="117"/>
      <c r="RHV46" s="117"/>
      <c r="RHW46" s="117"/>
      <c r="RHX46" s="117"/>
      <c r="RHY46" s="117"/>
      <c r="RHZ46" s="117"/>
      <c r="RIA46" s="117"/>
      <c r="RIB46" s="117"/>
      <c r="RIC46" s="117"/>
      <c r="RID46" s="117"/>
      <c r="RIE46" s="117"/>
      <c r="RIF46" s="117"/>
      <c r="RIG46" s="117"/>
      <c r="RIH46" s="117"/>
      <c r="RII46" s="117"/>
      <c r="RIJ46" s="117"/>
      <c r="RIK46" s="117"/>
      <c r="RIL46" s="117"/>
      <c r="RIM46" s="117"/>
      <c r="RIN46" s="117"/>
      <c r="RIO46" s="117"/>
      <c r="RIP46" s="117"/>
      <c r="RIQ46" s="117"/>
      <c r="RIR46" s="117"/>
      <c r="RIS46" s="117"/>
      <c r="RIT46" s="117"/>
      <c r="RIU46" s="117"/>
      <c r="RIV46" s="117"/>
      <c r="RIW46" s="117"/>
      <c r="RIX46" s="117"/>
      <c r="RIY46" s="117"/>
      <c r="RIZ46" s="117"/>
      <c r="RJA46" s="117"/>
      <c r="RJB46" s="117"/>
      <c r="RJC46" s="117"/>
      <c r="RJD46" s="117"/>
      <c r="RJE46" s="117"/>
      <c r="RJF46" s="117"/>
      <c r="RJG46" s="117"/>
      <c r="RJH46" s="117"/>
      <c r="RJI46" s="117"/>
      <c r="RJJ46" s="117"/>
      <c r="RJK46" s="117"/>
      <c r="RJL46" s="117"/>
      <c r="RJM46" s="117"/>
      <c r="RJN46" s="117"/>
      <c r="RJO46" s="117"/>
      <c r="RJP46" s="117"/>
      <c r="RJQ46" s="117"/>
      <c r="RJR46" s="117"/>
      <c r="RJS46" s="117"/>
      <c r="RJT46" s="117"/>
      <c r="RJU46" s="117"/>
      <c r="RJV46" s="117"/>
      <c r="RJW46" s="117"/>
      <c r="RJX46" s="117"/>
      <c r="RJY46" s="117"/>
      <c r="RJZ46" s="117"/>
      <c r="RKA46" s="117"/>
      <c r="RKB46" s="117"/>
      <c r="RKC46" s="117"/>
      <c r="RKD46" s="117"/>
      <c r="RKE46" s="117"/>
      <c r="RKF46" s="117"/>
      <c r="RKG46" s="117"/>
      <c r="RKH46" s="117"/>
      <c r="RKI46" s="117"/>
      <c r="RKJ46" s="117"/>
      <c r="RKK46" s="117"/>
      <c r="RKL46" s="117"/>
      <c r="RKM46" s="117"/>
      <c r="RKN46" s="117"/>
      <c r="RKO46" s="117"/>
      <c r="RKP46" s="117"/>
      <c r="RKQ46" s="117"/>
      <c r="RKR46" s="117"/>
      <c r="RKS46" s="117"/>
      <c r="RKT46" s="117"/>
      <c r="RKU46" s="117"/>
      <c r="RKV46" s="117"/>
      <c r="RKW46" s="117"/>
      <c r="RKX46" s="117"/>
      <c r="RKY46" s="117"/>
      <c r="RKZ46" s="117"/>
      <c r="RLA46" s="117"/>
      <c r="RLB46" s="117"/>
      <c r="RLC46" s="117"/>
      <c r="RLD46" s="117"/>
      <c r="RLE46" s="117"/>
      <c r="RLF46" s="117"/>
      <c r="RLG46" s="117"/>
      <c r="RLH46" s="117"/>
      <c r="RLI46" s="117"/>
      <c r="RLJ46" s="117"/>
      <c r="RLK46" s="117"/>
      <c r="RLL46" s="117"/>
      <c r="RLM46" s="117"/>
      <c r="RLN46" s="117"/>
      <c r="RLO46" s="117"/>
      <c r="RLP46" s="117"/>
      <c r="RLQ46" s="117"/>
      <c r="RLR46" s="117"/>
      <c r="RLS46" s="117"/>
      <c r="RLT46" s="117"/>
      <c r="RLU46" s="117"/>
      <c r="RLV46" s="117"/>
      <c r="RLW46" s="117"/>
      <c r="RLX46" s="117"/>
      <c r="RLY46" s="117"/>
      <c r="RLZ46" s="117"/>
      <c r="RMA46" s="117"/>
      <c r="RMB46" s="117"/>
      <c r="RMC46" s="117"/>
      <c r="RMD46" s="117"/>
      <c r="RME46" s="117"/>
      <c r="RMF46" s="117"/>
      <c r="RMG46" s="117"/>
      <c r="RMH46" s="117"/>
      <c r="RMI46" s="117"/>
      <c r="RMJ46" s="117"/>
      <c r="RMK46" s="117"/>
      <c r="RML46" s="117"/>
      <c r="RMM46" s="117"/>
      <c r="RMN46" s="117"/>
      <c r="RMO46" s="117"/>
      <c r="RMP46" s="117"/>
      <c r="RMQ46" s="117"/>
      <c r="RMR46" s="117"/>
      <c r="RMS46" s="117"/>
      <c r="RMT46" s="117"/>
      <c r="RMU46" s="117"/>
      <c r="RMV46" s="117"/>
      <c r="RMW46" s="117"/>
      <c r="RMX46" s="117"/>
      <c r="RMY46" s="117"/>
      <c r="RMZ46" s="117"/>
      <c r="RNA46" s="117"/>
      <c r="RNB46" s="117"/>
      <c r="RNC46" s="117"/>
      <c r="RND46" s="117"/>
      <c r="RNE46" s="117"/>
      <c r="RNF46" s="117"/>
      <c r="RNG46" s="117"/>
      <c r="RNH46" s="117"/>
      <c r="RNI46" s="117"/>
      <c r="RNJ46" s="117"/>
      <c r="RNK46" s="117"/>
      <c r="RNL46" s="117"/>
      <c r="RNM46" s="117"/>
      <c r="RNN46" s="117"/>
      <c r="RNO46" s="117"/>
      <c r="RNP46" s="117"/>
      <c r="RNQ46" s="117"/>
      <c r="RNR46" s="117"/>
      <c r="RNS46" s="117"/>
      <c r="RNT46" s="117"/>
      <c r="RNU46" s="117"/>
      <c r="RNV46" s="117"/>
      <c r="RNW46" s="117"/>
      <c r="RNX46" s="117"/>
      <c r="RNY46" s="117"/>
      <c r="RNZ46" s="117"/>
      <c r="ROA46" s="117"/>
      <c r="ROB46" s="117"/>
      <c r="ROC46" s="117"/>
      <c r="ROD46" s="117"/>
      <c r="ROE46" s="117"/>
      <c r="ROF46" s="117"/>
      <c r="ROG46" s="117"/>
      <c r="ROH46" s="117"/>
      <c r="ROI46" s="117"/>
      <c r="ROJ46" s="117"/>
      <c r="ROK46" s="117"/>
      <c r="ROL46" s="117"/>
      <c r="ROM46" s="117"/>
      <c r="RON46" s="117"/>
      <c r="ROO46" s="117"/>
      <c r="ROP46" s="117"/>
      <c r="ROQ46" s="117"/>
      <c r="ROR46" s="117"/>
      <c r="ROS46" s="117"/>
      <c r="ROT46" s="117"/>
      <c r="ROU46" s="117"/>
      <c r="ROV46" s="117"/>
      <c r="ROW46" s="117"/>
      <c r="ROX46" s="117"/>
      <c r="ROY46" s="117"/>
      <c r="ROZ46" s="117"/>
      <c r="RPA46" s="117"/>
      <c r="RPB46" s="117"/>
      <c r="RPC46" s="117"/>
      <c r="RPD46" s="117"/>
      <c r="RPE46" s="117"/>
      <c r="RPF46" s="117"/>
      <c r="RPG46" s="117"/>
      <c r="RPH46" s="117"/>
      <c r="RPI46" s="117"/>
      <c r="RPJ46" s="117"/>
      <c r="RPK46" s="117"/>
      <c r="RPL46" s="117"/>
      <c r="RPM46" s="117"/>
      <c r="RPN46" s="117"/>
      <c r="RPO46" s="117"/>
      <c r="RPP46" s="117"/>
      <c r="RPQ46" s="117"/>
      <c r="RPR46" s="117"/>
      <c r="RPS46" s="117"/>
      <c r="RPT46" s="117"/>
      <c r="RPU46" s="117"/>
      <c r="RPV46" s="117"/>
      <c r="RPW46" s="117"/>
      <c r="RPX46" s="117"/>
      <c r="RPY46" s="117"/>
      <c r="RPZ46" s="117"/>
      <c r="RQA46" s="117"/>
      <c r="RQB46" s="117"/>
      <c r="RQC46" s="117"/>
      <c r="RQD46" s="117"/>
      <c r="RQE46" s="117"/>
      <c r="RQF46" s="117"/>
      <c r="RQG46" s="117"/>
      <c r="RQH46" s="117"/>
      <c r="RQI46" s="117"/>
      <c r="RQJ46" s="117"/>
      <c r="RQK46" s="117"/>
      <c r="RQL46" s="117"/>
      <c r="RQM46" s="117"/>
      <c r="RQN46" s="117"/>
      <c r="RQO46" s="117"/>
      <c r="RQP46" s="117"/>
      <c r="RQQ46" s="117"/>
      <c r="RQR46" s="117"/>
      <c r="RQS46" s="117"/>
      <c r="RQT46" s="117"/>
      <c r="RQU46" s="117"/>
      <c r="RQV46" s="117"/>
      <c r="RQW46" s="117"/>
      <c r="RQX46" s="117"/>
      <c r="RQY46" s="117"/>
      <c r="RQZ46" s="117"/>
      <c r="RRA46" s="117"/>
      <c r="RRB46" s="117"/>
      <c r="RRC46" s="117"/>
      <c r="RRD46" s="117"/>
      <c r="RRE46" s="117"/>
      <c r="RRF46" s="117"/>
      <c r="RRG46" s="117"/>
      <c r="RRH46" s="117"/>
      <c r="RRI46" s="117"/>
      <c r="RRJ46" s="117"/>
      <c r="RRK46" s="117"/>
      <c r="RRL46" s="117"/>
      <c r="RRM46" s="117"/>
      <c r="RRN46" s="117"/>
      <c r="RRO46" s="117"/>
      <c r="RRP46" s="117"/>
      <c r="RRQ46" s="117"/>
      <c r="RRR46" s="117"/>
      <c r="RRS46" s="117"/>
      <c r="RRT46" s="117"/>
      <c r="RRU46" s="117"/>
      <c r="RRV46" s="117"/>
      <c r="RRW46" s="117"/>
      <c r="RRX46" s="117"/>
      <c r="RRY46" s="117"/>
      <c r="RRZ46" s="117"/>
      <c r="RSA46" s="117"/>
      <c r="RSB46" s="117"/>
      <c r="RSC46" s="117"/>
      <c r="RSD46" s="117"/>
      <c r="RSE46" s="117"/>
      <c r="RSF46" s="117"/>
      <c r="RSG46" s="117"/>
      <c r="RSH46" s="117"/>
      <c r="RSI46" s="117"/>
      <c r="RSJ46" s="117"/>
      <c r="RSK46" s="117"/>
      <c r="RSL46" s="117"/>
      <c r="RSM46" s="117"/>
      <c r="RSN46" s="117"/>
      <c r="RSO46" s="117"/>
      <c r="RSP46" s="117"/>
      <c r="RSQ46" s="117"/>
      <c r="RSR46" s="117"/>
      <c r="RSS46" s="117"/>
      <c r="RST46" s="117"/>
      <c r="RSU46" s="117"/>
      <c r="RSV46" s="117"/>
      <c r="RSW46" s="117"/>
      <c r="RSX46" s="117"/>
      <c r="RSY46" s="117"/>
      <c r="RSZ46" s="117"/>
      <c r="RTA46" s="117"/>
      <c r="RTB46" s="117"/>
      <c r="RTC46" s="117"/>
      <c r="RTD46" s="117"/>
      <c r="RTE46" s="117"/>
      <c r="RTF46" s="117"/>
      <c r="RTG46" s="117"/>
      <c r="RTH46" s="117"/>
      <c r="RTI46" s="117"/>
      <c r="RTJ46" s="117"/>
      <c r="RTK46" s="117"/>
      <c r="RTL46" s="117"/>
      <c r="RTM46" s="117"/>
      <c r="RTN46" s="117"/>
      <c r="RTO46" s="117"/>
      <c r="RTP46" s="117"/>
      <c r="RTQ46" s="117"/>
      <c r="RTR46" s="117"/>
      <c r="RTS46" s="117"/>
      <c r="RTT46" s="117"/>
      <c r="RTU46" s="117"/>
      <c r="RTV46" s="117"/>
      <c r="RTW46" s="117"/>
      <c r="RTX46" s="117"/>
      <c r="RTY46" s="117"/>
      <c r="RTZ46" s="117"/>
      <c r="RUA46" s="117"/>
      <c r="RUB46" s="117"/>
      <c r="RUC46" s="117"/>
      <c r="RUD46" s="117"/>
      <c r="RUE46" s="117"/>
      <c r="RUF46" s="117"/>
      <c r="RUG46" s="117"/>
      <c r="RUH46" s="117"/>
      <c r="RUI46" s="117"/>
      <c r="RUJ46" s="117"/>
      <c r="RUK46" s="117"/>
      <c r="RUL46" s="117"/>
      <c r="RUM46" s="117"/>
      <c r="RUN46" s="117"/>
      <c r="RUO46" s="117"/>
      <c r="RUP46" s="117"/>
      <c r="RUQ46" s="117"/>
      <c r="RUR46" s="117"/>
      <c r="RUS46" s="117"/>
      <c r="RUT46" s="117"/>
      <c r="RUU46" s="117"/>
      <c r="RUV46" s="117"/>
      <c r="RUW46" s="117"/>
      <c r="RUX46" s="117"/>
      <c r="RUY46" s="117"/>
      <c r="RUZ46" s="117"/>
      <c r="RVA46" s="117"/>
      <c r="RVB46" s="117"/>
      <c r="RVC46" s="117"/>
      <c r="RVD46" s="117"/>
      <c r="RVE46" s="117"/>
      <c r="RVF46" s="117"/>
      <c r="RVG46" s="117"/>
      <c r="RVH46" s="117"/>
      <c r="RVI46" s="117"/>
      <c r="RVJ46" s="117"/>
      <c r="RVK46" s="117"/>
      <c r="RVL46" s="117"/>
      <c r="RVM46" s="117"/>
      <c r="RVN46" s="117"/>
      <c r="RVO46" s="117"/>
      <c r="RVP46" s="117"/>
      <c r="RVQ46" s="117"/>
      <c r="RVR46" s="117"/>
      <c r="RVS46" s="117"/>
      <c r="RVT46" s="117"/>
      <c r="RVU46" s="117"/>
      <c r="RVV46" s="117"/>
      <c r="RVW46" s="117"/>
      <c r="RVX46" s="117"/>
      <c r="RVY46" s="117"/>
      <c r="RVZ46" s="117"/>
      <c r="RWA46" s="117"/>
      <c r="RWB46" s="117"/>
      <c r="RWC46" s="117"/>
      <c r="RWD46" s="117"/>
      <c r="RWE46" s="117"/>
      <c r="RWF46" s="117"/>
      <c r="RWG46" s="117"/>
      <c r="RWH46" s="117"/>
      <c r="RWI46" s="117"/>
      <c r="RWJ46" s="117"/>
      <c r="RWK46" s="117"/>
      <c r="RWL46" s="117"/>
      <c r="RWM46" s="117"/>
      <c r="RWN46" s="117"/>
      <c r="RWO46" s="117"/>
      <c r="RWP46" s="117"/>
      <c r="RWQ46" s="117"/>
      <c r="RWR46" s="117"/>
      <c r="RWS46" s="117"/>
      <c r="RWT46" s="117"/>
      <c r="RWU46" s="117"/>
      <c r="RWV46" s="117"/>
      <c r="RWW46" s="117"/>
      <c r="RWX46" s="117"/>
      <c r="RWY46" s="117"/>
      <c r="RWZ46" s="117"/>
      <c r="RXA46" s="117"/>
      <c r="RXB46" s="117"/>
      <c r="RXC46" s="117"/>
      <c r="RXD46" s="117"/>
      <c r="RXE46" s="117"/>
      <c r="RXF46" s="117"/>
      <c r="RXG46" s="117"/>
      <c r="RXH46" s="117"/>
      <c r="RXI46" s="117"/>
      <c r="RXJ46" s="117"/>
      <c r="RXK46" s="117"/>
      <c r="RXL46" s="117"/>
      <c r="RXM46" s="117"/>
      <c r="RXN46" s="117"/>
      <c r="RXO46" s="117"/>
      <c r="RXP46" s="117"/>
      <c r="RXQ46" s="117"/>
      <c r="RXR46" s="117"/>
      <c r="RXS46" s="117"/>
      <c r="RXT46" s="117"/>
      <c r="RXU46" s="117"/>
      <c r="RXV46" s="117"/>
      <c r="RXW46" s="117"/>
      <c r="RXX46" s="117"/>
      <c r="RXY46" s="117"/>
      <c r="RXZ46" s="117"/>
      <c r="RYA46" s="117"/>
      <c r="RYB46" s="117"/>
      <c r="RYC46" s="117"/>
      <c r="RYD46" s="117"/>
      <c r="RYE46" s="117"/>
      <c r="RYF46" s="117"/>
      <c r="RYG46" s="117"/>
      <c r="RYH46" s="117"/>
      <c r="RYI46" s="117"/>
      <c r="RYJ46" s="117"/>
      <c r="RYK46" s="117"/>
      <c r="RYL46" s="117"/>
      <c r="RYM46" s="117"/>
      <c r="RYN46" s="117"/>
      <c r="RYO46" s="117"/>
      <c r="RYP46" s="117"/>
      <c r="RYQ46" s="117"/>
      <c r="RYR46" s="117"/>
      <c r="RYS46" s="117"/>
      <c r="RYT46" s="117"/>
      <c r="RYU46" s="117"/>
      <c r="RYV46" s="117"/>
      <c r="RYW46" s="117"/>
      <c r="RYX46" s="117"/>
      <c r="RYY46" s="117"/>
      <c r="RYZ46" s="117"/>
      <c r="RZA46" s="117"/>
      <c r="RZB46" s="117"/>
      <c r="RZC46" s="117"/>
      <c r="RZD46" s="117"/>
      <c r="RZE46" s="117"/>
      <c r="RZF46" s="117"/>
      <c r="RZG46" s="117"/>
      <c r="RZH46" s="117"/>
      <c r="RZI46" s="117"/>
      <c r="RZJ46" s="117"/>
      <c r="RZK46" s="117"/>
      <c r="RZL46" s="117"/>
      <c r="RZM46" s="117"/>
      <c r="RZN46" s="117"/>
      <c r="RZO46" s="117"/>
      <c r="RZP46" s="117"/>
      <c r="RZQ46" s="117"/>
      <c r="RZR46" s="117"/>
      <c r="RZS46" s="117"/>
      <c r="RZT46" s="117"/>
      <c r="RZU46" s="117"/>
      <c r="RZV46" s="117"/>
      <c r="RZW46" s="117"/>
      <c r="RZX46" s="117"/>
      <c r="RZY46" s="117"/>
      <c r="RZZ46" s="117"/>
      <c r="SAA46" s="117"/>
      <c r="SAB46" s="117"/>
      <c r="SAC46" s="117"/>
      <c r="SAD46" s="117"/>
      <c r="SAE46" s="117"/>
      <c r="SAF46" s="117"/>
      <c r="SAG46" s="117"/>
      <c r="SAH46" s="117"/>
      <c r="SAI46" s="117"/>
      <c r="SAJ46" s="117"/>
      <c r="SAK46" s="117"/>
      <c r="SAL46" s="117"/>
      <c r="SAM46" s="117"/>
      <c r="SAN46" s="117"/>
      <c r="SAO46" s="117"/>
      <c r="SAP46" s="117"/>
      <c r="SAQ46" s="117"/>
      <c r="SAR46" s="117"/>
      <c r="SAS46" s="117"/>
      <c r="SAT46" s="117"/>
      <c r="SAU46" s="117"/>
      <c r="SAV46" s="117"/>
      <c r="SAW46" s="117"/>
      <c r="SAX46" s="117"/>
      <c r="SAY46" s="117"/>
      <c r="SAZ46" s="117"/>
      <c r="SBA46" s="117"/>
      <c r="SBB46" s="117"/>
      <c r="SBC46" s="117"/>
      <c r="SBD46" s="117"/>
      <c r="SBE46" s="117"/>
      <c r="SBF46" s="117"/>
      <c r="SBG46" s="117"/>
      <c r="SBH46" s="117"/>
      <c r="SBI46" s="117"/>
      <c r="SBJ46" s="117"/>
      <c r="SBK46" s="117"/>
      <c r="SBL46" s="117"/>
      <c r="SBM46" s="117"/>
      <c r="SBN46" s="117"/>
      <c r="SBO46" s="117"/>
      <c r="SBP46" s="117"/>
      <c r="SBQ46" s="117"/>
      <c r="SBR46" s="117"/>
      <c r="SBS46" s="117"/>
      <c r="SBT46" s="117"/>
      <c r="SBU46" s="117"/>
      <c r="SBV46" s="117"/>
      <c r="SBW46" s="117"/>
      <c r="SBX46" s="117"/>
      <c r="SBY46" s="117"/>
      <c r="SBZ46" s="117"/>
      <c r="SCA46" s="117"/>
      <c r="SCB46" s="117"/>
      <c r="SCC46" s="117"/>
      <c r="SCD46" s="117"/>
      <c r="SCE46" s="117"/>
      <c r="SCF46" s="117"/>
      <c r="SCG46" s="117"/>
      <c r="SCH46" s="117"/>
      <c r="SCI46" s="117"/>
      <c r="SCJ46" s="117"/>
      <c r="SCK46" s="117"/>
      <c r="SCL46" s="117"/>
      <c r="SCM46" s="117"/>
      <c r="SCN46" s="117"/>
      <c r="SCO46" s="117"/>
      <c r="SCP46" s="117"/>
      <c r="SCQ46" s="117"/>
      <c r="SCR46" s="117"/>
      <c r="SCS46" s="117"/>
      <c r="SCT46" s="117"/>
      <c r="SCU46" s="117"/>
      <c r="SCV46" s="117"/>
      <c r="SCW46" s="117"/>
      <c r="SCX46" s="117"/>
      <c r="SCY46" s="117"/>
      <c r="SCZ46" s="117"/>
      <c r="SDA46" s="117"/>
      <c r="SDB46" s="117"/>
      <c r="SDC46" s="117"/>
      <c r="SDD46" s="117"/>
      <c r="SDE46" s="117"/>
      <c r="SDF46" s="117"/>
      <c r="SDG46" s="117"/>
      <c r="SDH46" s="117"/>
      <c r="SDI46" s="117"/>
      <c r="SDJ46" s="117"/>
      <c r="SDK46" s="117"/>
      <c r="SDL46" s="117"/>
      <c r="SDM46" s="117"/>
      <c r="SDN46" s="117"/>
      <c r="SDO46" s="117"/>
      <c r="SDP46" s="117"/>
      <c r="SDQ46" s="117"/>
      <c r="SDR46" s="117"/>
      <c r="SDS46" s="117"/>
      <c r="SDT46" s="117"/>
      <c r="SDU46" s="117"/>
      <c r="SDV46" s="117"/>
      <c r="SDW46" s="117"/>
      <c r="SDX46" s="117"/>
      <c r="SDY46" s="117"/>
      <c r="SDZ46" s="117"/>
      <c r="SEA46" s="117"/>
      <c r="SEB46" s="117"/>
      <c r="SEC46" s="117"/>
      <c r="SED46" s="117"/>
      <c r="SEE46" s="117"/>
      <c r="SEF46" s="117"/>
      <c r="SEG46" s="117"/>
      <c r="SEH46" s="117"/>
      <c r="SEI46" s="117"/>
      <c r="SEJ46" s="117"/>
      <c r="SEK46" s="117"/>
      <c r="SEL46" s="117"/>
      <c r="SEM46" s="117"/>
      <c r="SEN46" s="117"/>
      <c r="SEO46" s="117"/>
      <c r="SEP46" s="117"/>
      <c r="SEQ46" s="117"/>
      <c r="SER46" s="117"/>
      <c r="SES46" s="117"/>
      <c r="SET46" s="117"/>
      <c r="SEU46" s="117"/>
      <c r="SEV46" s="117"/>
      <c r="SEW46" s="117"/>
      <c r="SEX46" s="117"/>
      <c r="SEY46" s="117"/>
      <c r="SEZ46" s="117"/>
      <c r="SFA46" s="117"/>
      <c r="SFB46" s="117"/>
      <c r="SFC46" s="117"/>
      <c r="SFD46" s="117"/>
      <c r="SFE46" s="117"/>
      <c r="SFF46" s="117"/>
      <c r="SFG46" s="117"/>
      <c r="SFH46" s="117"/>
      <c r="SFI46" s="117"/>
      <c r="SFJ46" s="117"/>
      <c r="SFK46" s="117"/>
      <c r="SFL46" s="117"/>
      <c r="SFM46" s="117"/>
      <c r="SFN46" s="117"/>
      <c r="SFO46" s="117"/>
      <c r="SFP46" s="117"/>
      <c r="SFQ46" s="117"/>
      <c r="SFR46" s="117"/>
      <c r="SFS46" s="117"/>
      <c r="SFT46" s="117"/>
      <c r="SFU46" s="117"/>
      <c r="SFV46" s="117"/>
      <c r="SFW46" s="117"/>
      <c r="SFX46" s="117"/>
      <c r="SFY46" s="117"/>
      <c r="SFZ46" s="117"/>
      <c r="SGA46" s="117"/>
      <c r="SGB46" s="117"/>
      <c r="SGC46" s="117"/>
      <c r="SGD46" s="117"/>
      <c r="SGE46" s="117"/>
      <c r="SGF46" s="117"/>
      <c r="SGG46" s="117"/>
      <c r="SGH46" s="117"/>
      <c r="SGI46" s="117"/>
      <c r="SGJ46" s="117"/>
      <c r="SGK46" s="117"/>
      <c r="SGL46" s="117"/>
      <c r="SGM46" s="117"/>
      <c r="SGN46" s="117"/>
      <c r="SGO46" s="117"/>
      <c r="SGP46" s="117"/>
      <c r="SGQ46" s="117"/>
      <c r="SGR46" s="117"/>
      <c r="SGS46" s="117"/>
      <c r="SGT46" s="117"/>
      <c r="SGU46" s="117"/>
      <c r="SGV46" s="117"/>
      <c r="SGW46" s="117"/>
      <c r="SGX46" s="117"/>
      <c r="SGY46" s="117"/>
      <c r="SGZ46" s="117"/>
      <c r="SHA46" s="117"/>
      <c r="SHB46" s="117"/>
      <c r="SHC46" s="117"/>
      <c r="SHD46" s="117"/>
      <c r="SHE46" s="117"/>
      <c r="SHF46" s="117"/>
      <c r="SHG46" s="117"/>
      <c r="SHH46" s="117"/>
      <c r="SHI46" s="117"/>
      <c r="SHJ46" s="117"/>
      <c r="SHK46" s="117"/>
      <c r="SHL46" s="117"/>
      <c r="SHM46" s="117"/>
      <c r="SHN46" s="117"/>
      <c r="SHO46" s="117"/>
      <c r="SHP46" s="117"/>
      <c r="SHQ46" s="117"/>
      <c r="SHR46" s="117"/>
      <c r="SHS46" s="117"/>
      <c r="SHT46" s="117"/>
      <c r="SHU46" s="117"/>
      <c r="SHV46" s="117"/>
      <c r="SHW46" s="117"/>
      <c r="SHX46" s="117"/>
      <c r="SHY46" s="117"/>
      <c r="SHZ46" s="117"/>
      <c r="SIA46" s="117"/>
      <c r="SIB46" s="117"/>
      <c r="SIC46" s="117"/>
      <c r="SID46" s="117"/>
      <c r="SIE46" s="117"/>
      <c r="SIF46" s="117"/>
      <c r="SIG46" s="117"/>
      <c r="SIH46" s="117"/>
      <c r="SII46" s="117"/>
      <c r="SIJ46" s="117"/>
      <c r="SIK46" s="117"/>
      <c r="SIL46" s="117"/>
      <c r="SIM46" s="117"/>
      <c r="SIN46" s="117"/>
      <c r="SIO46" s="117"/>
      <c r="SIP46" s="117"/>
      <c r="SIQ46" s="117"/>
      <c r="SIR46" s="117"/>
      <c r="SIS46" s="117"/>
      <c r="SIT46" s="117"/>
      <c r="SIU46" s="117"/>
      <c r="SIV46" s="117"/>
      <c r="SIW46" s="117"/>
      <c r="SIX46" s="117"/>
      <c r="SIY46" s="117"/>
      <c r="SIZ46" s="117"/>
      <c r="SJA46" s="117"/>
      <c r="SJB46" s="117"/>
      <c r="SJC46" s="117"/>
      <c r="SJD46" s="117"/>
      <c r="SJE46" s="117"/>
      <c r="SJF46" s="117"/>
      <c r="SJG46" s="117"/>
      <c r="SJH46" s="117"/>
      <c r="SJI46" s="117"/>
      <c r="SJJ46" s="117"/>
      <c r="SJK46" s="117"/>
      <c r="SJL46" s="117"/>
      <c r="SJM46" s="117"/>
      <c r="SJN46" s="117"/>
      <c r="SJO46" s="117"/>
      <c r="SJP46" s="117"/>
      <c r="SJQ46" s="117"/>
      <c r="SJR46" s="117"/>
      <c r="SJS46" s="117"/>
      <c r="SJT46" s="117"/>
      <c r="SJU46" s="117"/>
      <c r="SJV46" s="117"/>
      <c r="SJW46" s="117"/>
      <c r="SJX46" s="117"/>
      <c r="SJY46" s="117"/>
      <c r="SJZ46" s="117"/>
      <c r="SKA46" s="117"/>
      <c r="SKB46" s="117"/>
      <c r="SKC46" s="117"/>
      <c r="SKD46" s="117"/>
      <c r="SKE46" s="117"/>
      <c r="SKF46" s="117"/>
      <c r="SKG46" s="117"/>
      <c r="SKH46" s="117"/>
      <c r="SKI46" s="117"/>
      <c r="SKJ46" s="117"/>
      <c r="SKK46" s="117"/>
      <c r="SKL46" s="117"/>
      <c r="SKM46" s="117"/>
      <c r="SKN46" s="117"/>
      <c r="SKO46" s="117"/>
      <c r="SKP46" s="117"/>
      <c r="SKQ46" s="117"/>
      <c r="SKR46" s="117"/>
      <c r="SKS46" s="117"/>
      <c r="SKT46" s="117"/>
      <c r="SKU46" s="117"/>
      <c r="SKV46" s="117"/>
      <c r="SKW46" s="117"/>
      <c r="SKX46" s="117"/>
      <c r="SKY46" s="117"/>
      <c r="SKZ46" s="117"/>
      <c r="SLA46" s="117"/>
      <c r="SLB46" s="117"/>
      <c r="SLC46" s="117"/>
      <c r="SLD46" s="117"/>
      <c r="SLE46" s="117"/>
      <c r="SLF46" s="117"/>
      <c r="SLG46" s="117"/>
      <c r="SLH46" s="117"/>
      <c r="SLI46" s="117"/>
      <c r="SLJ46" s="117"/>
      <c r="SLK46" s="117"/>
      <c r="SLL46" s="117"/>
      <c r="SLM46" s="117"/>
      <c r="SLN46" s="117"/>
      <c r="SLO46" s="117"/>
      <c r="SLP46" s="117"/>
      <c r="SLQ46" s="117"/>
      <c r="SLR46" s="117"/>
      <c r="SLS46" s="117"/>
      <c r="SLT46" s="117"/>
      <c r="SLU46" s="117"/>
      <c r="SLV46" s="117"/>
      <c r="SLW46" s="117"/>
      <c r="SLX46" s="117"/>
      <c r="SLY46" s="117"/>
      <c r="SLZ46" s="117"/>
      <c r="SMA46" s="117"/>
      <c r="SMB46" s="117"/>
      <c r="SMC46" s="117"/>
      <c r="SMD46" s="117"/>
      <c r="SME46" s="117"/>
      <c r="SMF46" s="117"/>
      <c r="SMG46" s="117"/>
      <c r="SMH46" s="117"/>
      <c r="SMI46" s="117"/>
      <c r="SMJ46" s="117"/>
      <c r="SMK46" s="117"/>
      <c r="SML46" s="117"/>
      <c r="SMM46" s="117"/>
      <c r="SMN46" s="117"/>
      <c r="SMO46" s="117"/>
      <c r="SMP46" s="117"/>
      <c r="SMQ46" s="117"/>
      <c r="SMR46" s="117"/>
      <c r="SMS46" s="117"/>
      <c r="SMT46" s="117"/>
      <c r="SMU46" s="117"/>
      <c r="SMV46" s="117"/>
      <c r="SMW46" s="117"/>
      <c r="SMX46" s="117"/>
      <c r="SMY46" s="117"/>
      <c r="SMZ46" s="117"/>
      <c r="SNA46" s="117"/>
      <c r="SNB46" s="117"/>
      <c r="SNC46" s="117"/>
      <c r="SND46" s="117"/>
      <c r="SNE46" s="117"/>
      <c r="SNF46" s="117"/>
      <c r="SNG46" s="117"/>
      <c r="SNH46" s="117"/>
      <c r="SNI46" s="117"/>
      <c r="SNJ46" s="117"/>
      <c r="SNK46" s="117"/>
      <c r="SNL46" s="117"/>
      <c r="SNM46" s="117"/>
      <c r="SNN46" s="117"/>
      <c r="SNO46" s="117"/>
      <c r="SNP46" s="117"/>
      <c r="SNQ46" s="117"/>
      <c r="SNR46" s="117"/>
      <c r="SNS46" s="117"/>
      <c r="SNT46" s="117"/>
      <c r="SNU46" s="117"/>
      <c r="SNV46" s="117"/>
      <c r="SNW46" s="117"/>
      <c r="SNX46" s="117"/>
      <c r="SNY46" s="117"/>
      <c r="SNZ46" s="117"/>
      <c r="SOA46" s="117"/>
      <c r="SOB46" s="117"/>
      <c r="SOC46" s="117"/>
      <c r="SOD46" s="117"/>
      <c r="SOE46" s="117"/>
      <c r="SOF46" s="117"/>
      <c r="SOG46" s="117"/>
      <c r="SOH46" s="117"/>
      <c r="SOI46" s="117"/>
      <c r="SOJ46" s="117"/>
      <c r="SOK46" s="117"/>
      <c r="SOL46" s="117"/>
      <c r="SOM46" s="117"/>
      <c r="SON46" s="117"/>
      <c r="SOO46" s="117"/>
      <c r="SOP46" s="117"/>
      <c r="SOQ46" s="117"/>
      <c r="SOR46" s="117"/>
      <c r="SOS46" s="117"/>
      <c r="SOT46" s="117"/>
      <c r="SOU46" s="117"/>
      <c r="SOV46" s="117"/>
      <c r="SOW46" s="117"/>
      <c r="SOX46" s="117"/>
      <c r="SOY46" s="117"/>
      <c r="SOZ46" s="117"/>
      <c r="SPA46" s="117"/>
      <c r="SPB46" s="117"/>
      <c r="SPC46" s="117"/>
      <c r="SPD46" s="117"/>
      <c r="SPE46" s="117"/>
      <c r="SPF46" s="117"/>
      <c r="SPG46" s="117"/>
      <c r="SPH46" s="117"/>
      <c r="SPI46" s="117"/>
      <c r="SPJ46" s="117"/>
      <c r="SPK46" s="117"/>
      <c r="SPL46" s="117"/>
      <c r="SPM46" s="117"/>
      <c r="SPN46" s="117"/>
      <c r="SPO46" s="117"/>
      <c r="SPP46" s="117"/>
      <c r="SPQ46" s="117"/>
      <c r="SPR46" s="117"/>
      <c r="SPS46" s="117"/>
      <c r="SPT46" s="117"/>
      <c r="SPU46" s="117"/>
      <c r="SPV46" s="117"/>
      <c r="SPW46" s="117"/>
      <c r="SPX46" s="117"/>
      <c r="SPY46" s="117"/>
      <c r="SPZ46" s="117"/>
      <c r="SQA46" s="117"/>
      <c r="SQB46" s="117"/>
      <c r="SQC46" s="117"/>
      <c r="SQD46" s="117"/>
      <c r="SQE46" s="117"/>
      <c r="SQF46" s="117"/>
      <c r="SQG46" s="117"/>
      <c r="SQH46" s="117"/>
      <c r="SQI46" s="117"/>
      <c r="SQJ46" s="117"/>
      <c r="SQK46" s="117"/>
      <c r="SQL46" s="117"/>
      <c r="SQM46" s="117"/>
      <c r="SQN46" s="117"/>
      <c r="SQO46" s="117"/>
      <c r="SQP46" s="117"/>
      <c r="SQQ46" s="117"/>
      <c r="SQR46" s="117"/>
      <c r="SQS46" s="117"/>
      <c r="SQT46" s="117"/>
      <c r="SQU46" s="117"/>
      <c r="SQV46" s="117"/>
      <c r="SQW46" s="117"/>
      <c r="SQX46" s="117"/>
      <c r="SQY46" s="117"/>
      <c r="SQZ46" s="117"/>
      <c r="SRA46" s="117"/>
      <c r="SRB46" s="117"/>
      <c r="SRC46" s="117"/>
      <c r="SRD46" s="117"/>
      <c r="SRE46" s="117"/>
      <c r="SRF46" s="117"/>
      <c r="SRG46" s="117"/>
      <c r="SRH46" s="117"/>
      <c r="SRI46" s="117"/>
      <c r="SRJ46" s="117"/>
      <c r="SRK46" s="117"/>
      <c r="SRL46" s="117"/>
      <c r="SRM46" s="117"/>
      <c r="SRN46" s="117"/>
      <c r="SRO46" s="117"/>
      <c r="SRP46" s="117"/>
      <c r="SRQ46" s="117"/>
      <c r="SRR46" s="117"/>
      <c r="SRS46" s="117"/>
      <c r="SRT46" s="117"/>
      <c r="SRU46" s="117"/>
      <c r="SRV46" s="117"/>
      <c r="SRW46" s="117"/>
      <c r="SRX46" s="117"/>
      <c r="SRY46" s="117"/>
      <c r="SRZ46" s="117"/>
      <c r="SSA46" s="117"/>
      <c r="SSB46" s="117"/>
      <c r="SSC46" s="117"/>
      <c r="SSD46" s="117"/>
      <c r="SSE46" s="117"/>
      <c r="SSF46" s="117"/>
      <c r="SSG46" s="117"/>
      <c r="SSH46" s="117"/>
      <c r="SSI46" s="117"/>
      <c r="SSJ46" s="117"/>
      <c r="SSK46" s="117"/>
      <c r="SSL46" s="117"/>
      <c r="SSM46" s="117"/>
      <c r="SSN46" s="117"/>
      <c r="SSO46" s="117"/>
      <c r="SSP46" s="117"/>
      <c r="SSQ46" s="117"/>
      <c r="SSR46" s="117"/>
      <c r="SSS46" s="117"/>
      <c r="SST46" s="117"/>
      <c r="SSU46" s="117"/>
      <c r="SSV46" s="117"/>
      <c r="SSW46" s="117"/>
      <c r="SSX46" s="117"/>
      <c r="SSY46" s="117"/>
      <c r="SSZ46" s="117"/>
      <c r="STA46" s="117"/>
      <c r="STB46" s="117"/>
      <c r="STC46" s="117"/>
      <c r="STD46" s="117"/>
      <c r="STE46" s="117"/>
      <c r="STF46" s="117"/>
      <c r="STG46" s="117"/>
      <c r="STH46" s="117"/>
      <c r="STI46" s="117"/>
      <c r="STJ46" s="117"/>
      <c r="STK46" s="117"/>
      <c r="STL46" s="117"/>
      <c r="STM46" s="117"/>
      <c r="STN46" s="117"/>
      <c r="STO46" s="117"/>
      <c r="STP46" s="117"/>
      <c r="STQ46" s="117"/>
      <c r="STR46" s="117"/>
      <c r="STS46" s="117"/>
      <c r="STT46" s="117"/>
      <c r="STU46" s="117"/>
      <c r="STV46" s="117"/>
      <c r="STW46" s="117"/>
      <c r="STX46" s="117"/>
      <c r="STY46" s="117"/>
      <c r="STZ46" s="117"/>
      <c r="SUA46" s="117"/>
      <c r="SUB46" s="117"/>
      <c r="SUC46" s="117"/>
      <c r="SUD46" s="117"/>
      <c r="SUE46" s="117"/>
      <c r="SUF46" s="117"/>
      <c r="SUG46" s="117"/>
      <c r="SUH46" s="117"/>
      <c r="SUI46" s="117"/>
      <c r="SUJ46" s="117"/>
      <c r="SUK46" s="117"/>
      <c r="SUL46" s="117"/>
      <c r="SUM46" s="117"/>
      <c r="SUN46" s="117"/>
      <c r="SUO46" s="117"/>
      <c r="SUP46" s="117"/>
      <c r="SUQ46" s="117"/>
      <c r="SUR46" s="117"/>
      <c r="SUS46" s="117"/>
      <c r="SUT46" s="117"/>
      <c r="SUU46" s="117"/>
      <c r="SUV46" s="117"/>
      <c r="SUW46" s="117"/>
      <c r="SUX46" s="117"/>
      <c r="SUY46" s="117"/>
      <c r="SUZ46" s="117"/>
      <c r="SVA46" s="117"/>
      <c r="SVB46" s="117"/>
      <c r="SVC46" s="117"/>
      <c r="SVD46" s="117"/>
      <c r="SVE46" s="117"/>
      <c r="SVF46" s="117"/>
      <c r="SVG46" s="117"/>
      <c r="SVH46" s="117"/>
      <c r="SVI46" s="117"/>
      <c r="SVJ46" s="117"/>
      <c r="SVK46" s="117"/>
      <c r="SVL46" s="117"/>
      <c r="SVM46" s="117"/>
      <c r="SVN46" s="117"/>
      <c r="SVO46" s="117"/>
      <c r="SVP46" s="117"/>
      <c r="SVQ46" s="117"/>
      <c r="SVR46" s="117"/>
      <c r="SVS46" s="117"/>
      <c r="SVT46" s="117"/>
      <c r="SVU46" s="117"/>
      <c r="SVV46" s="117"/>
      <c r="SVW46" s="117"/>
      <c r="SVX46" s="117"/>
      <c r="SVY46" s="117"/>
      <c r="SVZ46" s="117"/>
      <c r="SWA46" s="117"/>
      <c r="SWB46" s="117"/>
      <c r="SWC46" s="117"/>
      <c r="SWD46" s="117"/>
      <c r="SWE46" s="117"/>
      <c r="SWF46" s="117"/>
      <c r="SWG46" s="117"/>
      <c r="SWH46" s="117"/>
      <c r="SWI46" s="117"/>
      <c r="SWJ46" s="117"/>
      <c r="SWK46" s="117"/>
      <c r="SWL46" s="117"/>
      <c r="SWM46" s="117"/>
      <c r="SWN46" s="117"/>
      <c r="SWO46" s="117"/>
      <c r="SWP46" s="117"/>
      <c r="SWQ46" s="117"/>
      <c r="SWR46" s="117"/>
      <c r="SWS46" s="117"/>
      <c r="SWT46" s="117"/>
      <c r="SWU46" s="117"/>
      <c r="SWV46" s="117"/>
      <c r="SWW46" s="117"/>
      <c r="SWX46" s="117"/>
      <c r="SWY46" s="117"/>
      <c r="SWZ46" s="117"/>
      <c r="SXA46" s="117"/>
      <c r="SXB46" s="117"/>
      <c r="SXC46" s="117"/>
      <c r="SXD46" s="117"/>
      <c r="SXE46" s="117"/>
      <c r="SXF46" s="117"/>
      <c r="SXG46" s="117"/>
      <c r="SXH46" s="117"/>
      <c r="SXI46" s="117"/>
      <c r="SXJ46" s="117"/>
      <c r="SXK46" s="117"/>
      <c r="SXL46" s="117"/>
      <c r="SXM46" s="117"/>
      <c r="SXN46" s="117"/>
      <c r="SXO46" s="117"/>
      <c r="SXP46" s="117"/>
      <c r="SXQ46" s="117"/>
      <c r="SXR46" s="117"/>
      <c r="SXS46" s="117"/>
      <c r="SXT46" s="117"/>
      <c r="SXU46" s="117"/>
      <c r="SXV46" s="117"/>
      <c r="SXW46" s="117"/>
      <c r="SXX46" s="117"/>
      <c r="SXY46" s="117"/>
      <c r="SXZ46" s="117"/>
      <c r="SYA46" s="117"/>
      <c r="SYB46" s="117"/>
      <c r="SYC46" s="117"/>
      <c r="SYD46" s="117"/>
      <c r="SYE46" s="117"/>
      <c r="SYF46" s="117"/>
      <c r="SYG46" s="117"/>
      <c r="SYH46" s="117"/>
      <c r="SYI46" s="117"/>
      <c r="SYJ46" s="117"/>
      <c r="SYK46" s="117"/>
      <c r="SYL46" s="117"/>
      <c r="SYM46" s="117"/>
      <c r="SYN46" s="117"/>
      <c r="SYO46" s="117"/>
      <c r="SYP46" s="117"/>
      <c r="SYQ46" s="117"/>
      <c r="SYR46" s="117"/>
      <c r="SYS46" s="117"/>
      <c r="SYT46" s="117"/>
      <c r="SYU46" s="117"/>
      <c r="SYV46" s="117"/>
      <c r="SYW46" s="117"/>
      <c r="SYX46" s="117"/>
      <c r="SYY46" s="117"/>
      <c r="SYZ46" s="117"/>
      <c r="SZA46" s="117"/>
      <c r="SZB46" s="117"/>
      <c r="SZC46" s="117"/>
      <c r="SZD46" s="117"/>
      <c r="SZE46" s="117"/>
      <c r="SZF46" s="117"/>
      <c r="SZG46" s="117"/>
      <c r="SZH46" s="117"/>
      <c r="SZI46" s="117"/>
      <c r="SZJ46" s="117"/>
      <c r="SZK46" s="117"/>
      <c r="SZL46" s="117"/>
      <c r="SZM46" s="117"/>
      <c r="SZN46" s="117"/>
      <c r="SZO46" s="117"/>
      <c r="SZP46" s="117"/>
      <c r="SZQ46" s="117"/>
      <c r="SZR46" s="117"/>
      <c r="SZS46" s="117"/>
      <c r="SZT46" s="117"/>
      <c r="SZU46" s="117"/>
      <c r="SZV46" s="117"/>
      <c r="SZW46" s="117"/>
      <c r="SZX46" s="117"/>
      <c r="SZY46" s="117"/>
      <c r="SZZ46" s="117"/>
      <c r="TAA46" s="117"/>
      <c r="TAB46" s="117"/>
      <c r="TAC46" s="117"/>
      <c r="TAD46" s="117"/>
      <c r="TAE46" s="117"/>
      <c r="TAF46" s="117"/>
      <c r="TAG46" s="117"/>
      <c r="TAH46" s="117"/>
      <c r="TAI46" s="117"/>
      <c r="TAJ46" s="117"/>
      <c r="TAK46" s="117"/>
      <c r="TAL46" s="117"/>
      <c r="TAM46" s="117"/>
      <c r="TAN46" s="117"/>
      <c r="TAO46" s="117"/>
      <c r="TAP46" s="117"/>
      <c r="TAQ46" s="117"/>
      <c r="TAR46" s="117"/>
      <c r="TAS46" s="117"/>
      <c r="TAT46" s="117"/>
      <c r="TAU46" s="117"/>
      <c r="TAV46" s="117"/>
      <c r="TAW46" s="117"/>
      <c r="TAX46" s="117"/>
      <c r="TAY46" s="117"/>
      <c r="TAZ46" s="117"/>
      <c r="TBA46" s="117"/>
      <c r="TBB46" s="117"/>
      <c r="TBC46" s="117"/>
      <c r="TBD46" s="117"/>
      <c r="TBE46" s="117"/>
      <c r="TBF46" s="117"/>
      <c r="TBG46" s="117"/>
      <c r="TBH46" s="117"/>
      <c r="TBI46" s="117"/>
      <c r="TBJ46" s="117"/>
      <c r="TBK46" s="117"/>
      <c r="TBL46" s="117"/>
      <c r="TBM46" s="117"/>
      <c r="TBN46" s="117"/>
      <c r="TBO46" s="117"/>
      <c r="TBP46" s="117"/>
      <c r="TBQ46" s="117"/>
      <c r="TBR46" s="117"/>
      <c r="TBS46" s="117"/>
      <c r="TBT46" s="117"/>
      <c r="TBU46" s="117"/>
      <c r="TBV46" s="117"/>
      <c r="TBW46" s="117"/>
      <c r="TBX46" s="117"/>
      <c r="TBY46" s="117"/>
      <c r="TBZ46" s="117"/>
      <c r="TCA46" s="117"/>
      <c r="TCB46" s="117"/>
      <c r="TCC46" s="117"/>
      <c r="TCD46" s="117"/>
      <c r="TCE46" s="117"/>
      <c r="TCF46" s="117"/>
      <c r="TCG46" s="117"/>
      <c r="TCH46" s="117"/>
      <c r="TCI46" s="117"/>
      <c r="TCJ46" s="117"/>
      <c r="TCK46" s="117"/>
      <c r="TCL46" s="117"/>
      <c r="TCM46" s="117"/>
      <c r="TCN46" s="117"/>
      <c r="TCO46" s="117"/>
      <c r="TCP46" s="117"/>
      <c r="TCQ46" s="117"/>
      <c r="TCR46" s="117"/>
      <c r="TCS46" s="117"/>
      <c r="TCT46" s="117"/>
      <c r="TCU46" s="117"/>
      <c r="TCV46" s="117"/>
      <c r="TCW46" s="117"/>
      <c r="TCX46" s="117"/>
      <c r="TCY46" s="117"/>
      <c r="TCZ46" s="117"/>
      <c r="TDA46" s="117"/>
      <c r="TDB46" s="117"/>
      <c r="TDC46" s="117"/>
      <c r="TDD46" s="117"/>
      <c r="TDE46" s="117"/>
      <c r="TDF46" s="117"/>
      <c r="TDG46" s="117"/>
      <c r="TDH46" s="117"/>
      <c r="TDI46" s="117"/>
      <c r="TDJ46" s="117"/>
      <c r="TDK46" s="117"/>
      <c r="TDL46" s="117"/>
      <c r="TDM46" s="117"/>
      <c r="TDN46" s="117"/>
      <c r="TDO46" s="117"/>
      <c r="TDP46" s="117"/>
      <c r="TDQ46" s="117"/>
      <c r="TDR46" s="117"/>
      <c r="TDS46" s="117"/>
      <c r="TDT46" s="117"/>
      <c r="TDU46" s="117"/>
      <c r="TDV46" s="117"/>
      <c r="TDW46" s="117"/>
      <c r="TDX46" s="117"/>
      <c r="TDY46" s="117"/>
      <c r="TDZ46" s="117"/>
      <c r="TEA46" s="117"/>
      <c r="TEB46" s="117"/>
      <c r="TEC46" s="117"/>
      <c r="TED46" s="117"/>
      <c r="TEE46" s="117"/>
      <c r="TEF46" s="117"/>
      <c r="TEG46" s="117"/>
      <c r="TEH46" s="117"/>
      <c r="TEI46" s="117"/>
      <c r="TEJ46" s="117"/>
      <c r="TEK46" s="117"/>
      <c r="TEL46" s="117"/>
      <c r="TEM46" s="117"/>
      <c r="TEN46" s="117"/>
      <c r="TEO46" s="117"/>
      <c r="TEP46" s="117"/>
      <c r="TEQ46" s="117"/>
      <c r="TER46" s="117"/>
      <c r="TES46" s="117"/>
      <c r="TET46" s="117"/>
      <c r="TEU46" s="117"/>
      <c r="TEV46" s="117"/>
      <c r="TEW46" s="117"/>
      <c r="TEX46" s="117"/>
      <c r="TEY46" s="117"/>
      <c r="TEZ46" s="117"/>
      <c r="TFA46" s="117"/>
      <c r="TFB46" s="117"/>
      <c r="TFC46" s="117"/>
      <c r="TFD46" s="117"/>
      <c r="TFE46" s="117"/>
      <c r="TFF46" s="117"/>
      <c r="TFG46" s="117"/>
      <c r="TFH46" s="117"/>
      <c r="TFI46" s="117"/>
      <c r="TFJ46" s="117"/>
      <c r="TFK46" s="117"/>
      <c r="TFL46" s="117"/>
      <c r="TFM46" s="117"/>
      <c r="TFN46" s="117"/>
      <c r="TFO46" s="117"/>
      <c r="TFP46" s="117"/>
      <c r="TFQ46" s="117"/>
      <c r="TFR46" s="117"/>
      <c r="TFS46" s="117"/>
      <c r="TFT46" s="117"/>
      <c r="TFU46" s="117"/>
      <c r="TFV46" s="117"/>
      <c r="TFW46" s="117"/>
      <c r="TFX46" s="117"/>
      <c r="TFY46" s="117"/>
      <c r="TFZ46" s="117"/>
      <c r="TGA46" s="117"/>
      <c r="TGB46" s="117"/>
      <c r="TGC46" s="117"/>
      <c r="TGD46" s="117"/>
      <c r="TGE46" s="117"/>
      <c r="TGF46" s="117"/>
      <c r="TGG46" s="117"/>
      <c r="TGH46" s="117"/>
      <c r="TGI46" s="117"/>
      <c r="TGJ46" s="117"/>
      <c r="TGK46" s="117"/>
      <c r="TGL46" s="117"/>
      <c r="TGM46" s="117"/>
      <c r="TGN46" s="117"/>
      <c r="TGO46" s="117"/>
      <c r="TGP46" s="117"/>
      <c r="TGQ46" s="117"/>
      <c r="TGR46" s="117"/>
      <c r="TGS46" s="117"/>
      <c r="TGT46" s="117"/>
      <c r="TGU46" s="117"/>
      <c r="TGV46" s="117"/>
      <c r="TGW46" s="117"/>
      <c r="TGX46" s="117"/>
      <c r="TGY46" s="117"/>
      <c r="TGZ46" s="117"/>
      <c r="THA46" s="117"/>
      <c r="THB46" s="117"/>
      <c r="THC46" s="117"/>
      <c r="THD46" s="117"/>
      <c r="THE46" s="117"/>
      <c r="THF46" s="117"/>
      <c r="THG46" s="117"/>
      <c r="THH46" s="117"/>
      <c r="THI46" s="117"/>
      <c r="THJ46" s="117"/>
      <c r="THK46" s="117"/>
      <c r="THL46" s="117"/>
      <c r="THM46" s="117"/>
      <c r="THN46" s="117"/>
      <c r="THO46" s="117"/>
      <c r="THP46" s="117"/>
      <c r="THQ46" s="117"/>
      <c r="THR46" s="117"/>
      <c r="THS46" s="117"/>
      <c r="THT46" s="117"/>
      <c r="THU46" s="117"/>
      <c r="THV46" s="117"/>
      <c r="THW46" s="117"/>
      <c r="THX46" s="117"/>
      <c r="THY46" s="117"/>
      <c r="THZ46" s="117"/>
      <c r="TIA46" s="117"/>
      <c r="TIB46" s="117"/>
      <c r="TIC46" s="117"/>
      <c r="TID46" s="117"/>
      <c r="TIE46" s="117"/>
      <c r="TIF46" s="117"/>
      <c r="TIG46" s="117"/>
      <c r="TIH46" s="117"/>
      <c r="TII46" s="117"/>
      <c r="TIJ46" s="117"/>
      <c r="TIK46" s="117"/>
      <c r="TIL46" s="117"/>
      <c r="TIM46" s="117"/>
      <c r="TIN46" s="117"/>
      <c r="TIO46" s="117"/>
      <c r="TIP46" s="117"/>
      <c r="TIQ46" s="117"/>
      <c r="TIR46" s="117"/>
      <c r="TIS46" s="117"/>
      <c r="TIT46" s="117"/>
      <c r="TIU46" s="117"/>
      <c r="TIV46" s="117"/>
      <c r="TIW46" s="117"/>
      <c r="TIX46" s="117"/>
      <c r="TIY46" s="117"/>
      <c r="TIZ46" s="117"/>
      <c r="TJA46" s="117"/>
      <c r="TJB46" s="117"/>
      <c r="TJC46" s="117"/>
      <c r="TJD46" s="117"/>
      <c r="TJE46" s="117"/>
      <c r="TJF46" s="117"/>
      <c r="TJG46" s="117"/>
      <c r="TJH46" s="117"/>
      <c r="TJI46" s="117"/>
      <c r="TJJ46" s="117"/>
      <c r="TJK46" s="117"/>
      <c r="TJL46" s="117"/>
      <c r="TJM46" s="117"/>
      <c r="TJN46" s="117"/>
      <c r="TJO46" s="117"/>
      <c r="TJP46" s="117"/>
      <c r="TJQ46" s="117"/>
      <c r="TJR46" s="117"/>
      <c r="TJS46" s="117"/>
      <c r="TJT46" s="117"/>
      <c r="TJU46" s="117"/>
      <c r="TJV46" s="117"/>
      <c r="TJW46" s="117"/>
      <c r="TJX46" s="117"/>
      <c r="TJY46" s="117"/>
      <c r="TJZ46" s="117"/>
      <c r="TKA46" s="117"/>
      <c r="TKB46" s="117"/>
      <c r="TKC46" s="117"/>
      <c r="TKD46" s="117"/>
      <c r="TKE46" s="117"/>
      <c r="TKF46" s="117"/>
      <c r="TKG46" s="117"/>
      <c r="TKH46" s="117"/>
      <c r="TKI46" s="117"/>
      <c r="TKJ46" s="117"/>
      <c r="TKK46" s="117"/>
      <c r="TKL46" s="117"/>
      <c r="TKM46" s="117"/>
      <c r="TKN46" s="117"/>
      <c r="TKO46" s="117"/>
      <c r="TKP46" s="117"/>
      <c r="TKQ46" s="117"/>
      <c r="TKR46" s="117"/>
      <c r="TKS46" s="117"/>
      <c r="TKT46" s="117"/>
      <c r="TKU46" s="117"/>
      <c r="TKV46" s="117"/>
      <c r="TKW46" s="117"/>
      <c r="TKX46" s="117"/>
      <c r="TKY46" s="117"/>
      <c r="TKZ46" s="117"/>
      <c r="TLA46" s="117"/>
      <c r="TLB46" s="117"/>
      <c r="TLC46" s="117"/>
      <c r="TLD46" s="117"/>
      <c r="TLE46" s="117"/>
      <c r="TLF46" s="117"/>
      <c r="TLG46" s="117"/>
      <c r="TLH46" s="117"/>
      <c r="TLI46" s="117"/>
      <c r="TLJ46" s="117"/>
      <c r="TLK46" s="117"/>
      <c r="TLL46" s="117"/>
      <c r="TLM46" s="117"/>
      <c r="TLN46" s="117"/>
      <c r="TLO46" s="117"/>
      <c r="TLP46" s="117"/>
      <c r="TLQ46" s="117"/>
      <c r="TLR46" s="117"/>
      <c r="TLS46" s="117"/>
      <c r="TLT46" s="117"/>
      <c r="TLU46" s="117"/>
      <c r="TLV46" s="117"/>
      <c r="TLW46" s="117"/>
      <c r="TLX46" s="117"/>
      <c r="TLY46" s="117"/>
      <c r="TLZ46" s="117"/>
      <c r="TMA46" s="117"/>
      <c r="TMB46" s="117"/>
      <c r="TMC46" s="117"/>
      <c r="TMD46" s="117"/>
      <c r="TME46" s="117"/>
      <c r="TMF46" s="117"/>
      <c r="TMG46" s="117"/>
      <c r="TMH46" s="117"/>
      <c r="TMI46" s="117"/>
      <c r="TMJ46" s="117"/>
      <c r="TMK46" s="117"/>
      <c r="TML46" s="117"/>
      <c r="TMM46" s="117"/>
      <c r="TMN46" s="117"/>
      <c r="TMO46" s="117"/>
      <c r="TMP46" s="117"/>
      <c r="TMQ46" s="117"/>
      <c r="TMR46" s="117"/>
      <c r="TMS46" s="117"/>
      <c r="TMT46" s="117"/>
      <c r="TMU46" s="117"/>
      <c r="TMV46" s="117"/>
      <c r="TMW46" s="117"/>
      <c r="TMX46" s="117"/>
      <c r="TMY46" s="117"/>
      <c r="TMZ46" s="117"/>
      <c r="TNA46" s="117"/>
      <c r="TNB46" s="117"/>
      <c r="TNC46" s="117"/>
      <c r="TND46" s="117"/>
      <c r="TNE46" s="117"/>
      <c r="TNF46" s="117"/>
      <c r="TNG46" s="117"/>
      <c r="TNH46" s="117"/>
      <c r="TNI46" s="117"/>
      <c r="TNJ46" s="117"/>
      <c r="TNK46" s="117"/>
      <c r="TNL46" s="117"/>
      <c r="TNM46" s="117"/>
      <c r="TNN46" s="117"/>
      <c r="TNO46" s="117"/>
      <c r="TNP46" s="117"/>
      <c r="TNQ46" s="117"/>
      <c r="TNR46" s="117"/>
      <c r="TNS46" s="117"/>
      <c r="TNT46" s="117"/>
      <c r="TNU46" s="117"/>
      <c r="TNV46" s="117"/>
      <c r="TNW46" s="117"/>
      <c r="TNX46" s="117"/>
      <c r="TNY46" s="117"/>
      <c r="TNZ46" s="117"/>
      <c r="TOA46" s="117"/>
      <c r="TOB46" s="117"/>
      <c r="TOC46" s="117"/>
      <c r="TOD46" s="117"/>
      <c r="TOE46" s="117"/>
      <c r="TOF46" s="117"/>
      <c r="TOG46" s="117"/>
      <c r="TOH46" s="117"/>
      <c r="TOI46" s="117"/>
      <c r="TOJ46" s="117"/>
      <c r="TOK46" s="117"/>
      <c r="TOL46" s="117"/>
      <c r="TOM46" s="117"/>
      <c r="TON46" s="117"/>
      <c r="TOO46" s="117"/>
      <c r="TOP46" s="117"/>
      <c r="TOQ46" s="117"/>
      <c r="TOR46" s="117"/>
      <c r="TOS46" s="117"/>
      <c r="TOT46" s="117"/>
      <c r="TOU46" s="117"/>
      <c r="TOV46" s="117"/>
      <c r="TOW46" s="117"/>
      <c r="TOX46" s="117"/>
      <c r="TOY46" s="117"/>
      <c r="TOZ46" s="117"/>
      <c r="TPA46" s="117"/>
      <c r="TPB46" s="117"/>
      <c r="TPC46" s="117"/>
      <c r="TPD46" s="117"/>
      <c r="TPE46" s="117"/>
      <c r="TPF46" s="117"/>
      <c r="TPG46" s="117"/>
      <c r="TPH46" s="117"/>
      <c r="TPI46" s="117"/>
      <c r="TPJ46" s="117"/>
      <c r="TPK46" s="117"/>
      <c r="TPL46" s="117"/>
      <c r="TPM46" s="117"/>
      <c r="TPN46" s="117"/>
      <c r="TPO46" s="117"/>
      <c r="TPP46" s="117"/>
      <c r="TPQ46" s="117"/>
      <c r="TPR46" s="117"/>
      <c r="TPS46" s="117"/>
      <c r="TPT46" s="117"/>
      <c r="TPU46" s="117"/>
      <c r="TPV46" s="117"/>
      <c r="TPW46" s="117"/>
      <c r="TPX46" s="117"/>
      <c r="TPY46" s="117"/>
      <c r="TPZ46" s="117"/>
      <c r="TQA46" s="117"/>
      <c r="TQB46" s="117"/>
      <c r="TQC46" s="117"/>
      <c r="TQD46" s="117"/>
      <c r="TQE46" s="117"/>
      <c r="TQF46" s="117"/>
      <c r="TQG46" s="117"/>
      <c r="TQH46" s="117"/>
      <c r="TQI46" s="117"/>
      <c r="TQJ46" s="117"/>
      <c r="TQK46" s="117"/>
      <c r="TQL46" s="117"/>
      <c r="TQM46" s="117"/>
      <c r="TQN46" s="117"/>
      <c r="TQO46" s="117"/>
      <c r="TQP46" s="117"/>
      <c r="TQQ46" s="117"/>
      <c r="TQR46" s="117"/>
      <c r="TQS46" s="117"/>
      <c r="TQT46" s="117"/>
      <c r="TQU46" s="117"/>
      <c r="TQV46" s="117"/>
      <c r="TQW46" s="117"/>
      <c r="TQX46" s="117"/>
      <c r="TQY46" s="117"/>
      <c r="TQZ46" s="117"/>
      <c r="TRA46" s="117"/>
      <c r="TRB46" s="117"/>
      <c r="TRC46" s="117"/>
      <c r="TRD46" s="117"/>
      <c r="TRE46" s="117"/>
      <c r="TRF46" s="117"/>
      <c r="TRG46" s="117"/>
      <c r="TRH46" s="117"/>
      <c r="TRI46" s="117"/>
      <c r="TRJ46" s="117"/>
      <c r="TRK46" s="117"/>
      <c r="TRL46" s="117"/>
      <c r="TRM46" s="117"/>
      <c r="TRN46" s="117"/>
      <c r="TRO46" s="117"/>
      <c r="TRP46" s="117"/>
      <c r="TRQ46" s="117"/>
      <c r="TRR46" s="117"/>
      <c r="TRS46" s="117"/>
      <c r="TRT46" s="117"/>
      <c r="TRU46" s="117"/>
      <c r="TRV46" s="117"/>
      <c r="TRW46" s="117"/>
      <c r="TRX46" s="117"/>
      <c r="TRY46" s="117"/>
      <c r="TRZ46" s="117"/>
      <c r="TSA46" s="117"/>
      <c r="TSB46" s="117"/>
      <c r="TSC46" s="117"/>
      <c r="TSD46" s="117"/>
      <c r="TSE46" s="117"/>
      <c r="TSF46" s="117"/>
      <c r="TSG46" s="117"/>
      <c r="TSH46" s="117"/>
      <c r="TSI46" s="117"/>
      <c r="TSJ46" s="117"/>
      <c r="TSK46" s="117"/>
      <c r="TSL46" s="117"/>
      <c r="TSM46" s="117"/>
      <c r="TSN46" s="117"/>
      <c r="TSO46" s="117"/>
      <c r="TSP46" s="117"/>
      <c r="TSQ46" s="117"/>
      <c r="TSR46" s="117"/>
      <c r="TSS46" s="117"/>
      <c r="TST46" s="117"/>
      <c r="TSU46" s="117"/>
      <c r="TSV46" s="117"/>
      <c r="TSW46" s="117"/>
      <c r="TSX46" s="117"/>
      <c r="TSY46" s="117"/>
      <c r="TSZ46" s="117"/>
      <c r="TTA46" s="117"/>
      <c r="TTB46" s="117"/>
      <c r="TTC46" s="117"/>
      <c r="TTD46" s="117"/>
      <c r="TTE46" s="117"/>
      <c r="TTF46" s="117"/>
      <c r="TTG46" s="117"/>
      <c r="TTH46" s="117"/>
      <c r="TTI46" s="117"/>
      <c r="TTJ46" s="117"/>
      <c r="TTK46" s="117"/>
      <c r="TTL46" s="117"/>
      <c r="TTM46" s="117"/>
      <c r="TTN46" s="117"/>
      <c r="TTO46" s="117"/>
      <c r="TTP46" s="117"/>
      <c r="TTQ46" s="117"/>
      <c r="TTR46" s="117"/>
      <c r="TTS46" s="117"/>
      <c r="TTT46" s="117"/>
      <c r="TTU46" s="117"/>
      <c r="TTV46" s="117"/>
      <c r="TTW46" s="117"/>
      <c r="TTX46" s="117"/>
      <c r="TTY46" s="117"/>
      <c r="TTZ46" s="117"/>
      <c r="TUA46" s="117"/>
      <c r="TUB46" s="117"/>
      <c r="TUC46" s="117"/>
      <c r="TUD46" s="117"/>
      <c r="TUE46" s="117"/>
      <c r="TUF46" s="117"/>
      <c r="TUG46" s="117"/>
      <c r="TUH46" s="117"/>
      <c r="TUI46" s="117"/>
      <c r="TUJ46" s="117"/>
      <c r="TUK46" s="117"/>
      <c r="TUL46" s="117"/>
      <c r="TUM46" s="117"/>
      <c r="TUN46" s="117"/>
      <c r="TUO46" s="117"/>
      <c r="TUP46" s="117"/>
      <c r="TUQ46" s="117"/>
      <c r="TUR46" s="117"/>
      <c r="TUS46" s="117"/>
      <c r="TUT46" s="117"/>
      <c r="TUU46" s="117"/>
      <c r="TUV46" s="117"/>
      <c r="TUW46" s="117"/>
      <c r="TUX46" s="117"/>
      <c r="TUY46" s="117"/>
      <c r="TUZ46" s="117"/>
      <c r="TVA46" s="117"/>
      <c r="TVB46" s="117"/>
      <c r="TVC46" s="117"/>
      <c r="TVD46" s="117"/>
      <c r="TVE46" s="117"/>
      <c r="TVF46" s="117"/>
      <c r="TVG46" s="117"/>
      <c r="TVH46" s="117"/>
      <c r="TVI46" s="117"/>
      <c r="TVJ46" s="117"/>
      <c r="TVK46" s="117"/>
      <c r="TVL46" s="117"/>
      <c r="TVM46" s="117"/>
      <c r="TVN46" s="117"/>
      <c r="TVO46" s="117"/>
      <c r="TVP46" s="117"/>
      <c r="TVQ46" s="117"/>
      <c r="TVR46" s="117"/>
      <c r="TVS46" s="117"/>
      <c r="TVT46" s="117"/>
      <c r="TVU46" s="117"/>
      <c r="TVV46" s="117"/>
      <c r="TVW46" s="117"/>
      <c r="TVX46" s="117"/>
      <c r="TVY46" s="117"/>
      <c r="TVZ46" s="117"/>
      <c r="TWA46" s="117"/>
      <c r="TWB46" s="117"/>
      <c r="TWC46" s="117"/>
      <c r="TWD46" s="117"/>
      <c r="TWE46" s="117"/>
      <c r="TWF46" s="117"/>
      <c r="TWG46" s="117"/>
      <c r="TWH46" s="117"/>
      <c r="TWI46" s="117"/>
      <c r="TWJ46" s="117"/>
      <c r="TWK46" s="117"/>
      <c r="TWL46" s="117"/>
      <c r="TWM46" s="117"/>
      <c r="TWN46" s="117"/>
      <c r="TWO46" s="117"/>
      <c r="TWP46" s="117"/>
      <c r="TWQ46" s="117"/>
      <c r="TWR46" s="117"/>
      <c r="TWS46" s="117"/>
      <c r="TWT46" s="117"/>
      <c r="TWU46" s="117"/>
      <c r="TWV46" s="117"/>
      <c r="TWW46" s="117"/>
      <c r="TWX46" s="117"/>
      <c r="TWY46" s="117"/>
      <c r="TWZ46" s="117"/>
      <c r="TXA46" s="117"/>
      <c r="TXB46" s="117"/>
      <c r="TXC46" s="117"/>
      <c r="TXD46" s="117"/>
      <c r="TXE46" s="117"/>
      <c r="TXF46" s="117"/>
      <c r="TXG46" s="117"/>
      <c r="TXH46" s="117"/>
      <c r="TXI46" s="117"/>
      <c r="TXJ46" s="117"/>
      <c r="TXK46" s="117"/>
      <c r="TXL46" s="117"/>
      <c r="TXM46" s="117"/>
      <c r="TXN46" s="117"/>
      <c r="TXO46" s="117"/>
      <c r="TXP46" s="117"/>
      <c r="TXQ46" s="117"/>
      <c r="TXR46" s="117"/>
      <c r="TXS46" s="117"/>
      <c r="TXT46" s="117"/>
      <c r="TXU46" s="117"/>
      <c r="TXV46" s="117"/>
      <c r="TXW46" s="117"/>
      <c r="TXX46" s="117"/>
      <c r="TXY46" s="117"/>
      <c r="TXZ46" s="117"/>
      <c r="TYA46" s="117"/>
      <c r="TYB46" s="117"/>
      <c r="TYC46" s="117"/>
      <c r="TYD46" s="117"/>
      <c r="TYE46" s="117"/>
      <c r="TYF46" s="117"/>
      <c r="TYG46" s="117"/>
      <c r="TYH46" s="117"/>
      <c r="TYI46" s="117"/>
      <c r="TYJ46" s="117"/>
      <c r="TYK46" s="117"/>
      <c r="TYL46" s="117"/>
      <c r="TYM46" s="117"/>
      <c r="TYN46" s="117"/>
      <c r="TYO46" s="117"/>
      <c r="TYP46" s="117"/>
      <c r="TYQ46" s="117"/>
      <c r="TYR46" s="117"/>
      <c r="TYS46" s="117"/>
      <c r="TYT46" s="117"/>
      <c r="TYU46" s="117"/>
      <c r="TYV46" s="117"/>
      <c r="TYW46" s="117"/>
      <c r="TYX46" s="117"/>
      <c r="TYY46" s="117"/>
      <c r="TYZ46" s="117"/>
      <c r="TZA46" s="117"/>
      <c r="TZB46" s="117"/>
      <c r="TZC46" s="117"/>
      <c r="TZD46" s="117"/>
      <c r="TZE46" s="117"/>
      <c r="TZF46" s="117"/>
      <c r="TZG46" s="117"/>
      <c r="TZH46" s="117"/>
      <c r="TZI46" s="117"/>
      <c r="TZJ46" s="117"/>
      <c r="TZK46" s="117"/>
      <c r="TZL46" s="117"/>
      <c r="TZM46" s="117"/>
      <c r="TZN46" s="117"/>
      <c r="TZO46" s="117"/>
      <c r="TZP46" s="117"/>
      <c r="TZQ46" s="117"/>
      <c r="TZR46" s="117"/>
      <c r="TZS46" s="117"/>
      <c r="TZT46" s="117"/>
      <c r="TZU46" s="117"/>
      <c r="TZV46" s="117"/>
      <c r="TZW46" s="117"/>
      <c r="TZX46" s="117"/>
      <c r="TZY46" s="117"/>
      <c r="TZZ46" s="117"/>
      <c r="UAA46" s="117"/>
      <c r="UAB46" s="117"/>
      <c r="UAC46" s="117"/>
      <c r="UAD46" s="117"/>
      <c r="UAE46" s="117"/>
      <c r="UAF46" s="117"/>
      <c r="UAG46" s="117"/>
      <c r="UAH46" s="117"/>
      <c r="UAI46" s="117"/>
      <c r="UAJ46" s="117"/>
      <c r="UAK46" s="117"/>
      <c r="UAL46" s="117"/>
      <c r="UAM46" s="117"/>
      <c r="UAN46" s="117"/>
      <c r="UAO46" s="117"/>
      <c r="UAP46" s="117"/>
      <c r="UAQ46" s="117"/>
      <c r="UAR46" s="117"/>
      <c r="UAS46" s="117"/>
      <c r="UAT46" s="117"/>
      <c r="UAU46" s="117"/>
      <c r="UAV46" s="117"/>
      <c r="UAW46" s="117"/>
      <c r="UAX46" s="117"/>
      <c r="UAY46" s="117"/>
      <c r="UAZ46" s="117"/>
      <c r="UBA46" s="117"/>
      <c r="UBB46" s="117"/>
      <c r="UBC46" s="117"/>
      <c r="UBD46" s="117"/>
      <c r="UBE46" s="117"/>
      <c r="UBF46" s="117"/>
      <c r="UBG46" s="117"/>
      <c r="UBH46" s="117"/>
      <c r="UBI46" s="117"/>
      <c r="UBJ46" s="117"/>
      <c r="UBK46" s="117"/>
      <c r="UBL46" s="117"/>
      <c r="UBM46" s="117"/>
      <c r="UBN46" s="117"/>
      <c r="UBO46" s="117"/>
      <c r="UBP46" s="117"/>
      <c r="UBQ46" s="117"/>
      <c r="UBR46" s="117"/>
      <c r="UBS46" s="117"/>
      <c r="UBT46" s="117"/>
      <c r="UBU46" s="117"/>
      <c r="UBV46" s="117"/>
      <c r="UBW46" s="117"/>
      <c r="UBX46" s="117"/>
      <c r="UBY46" s="117"/>
      <c r="UBZ46" s="117"/>
      <c r="UCA46" s="117"/>
      <c r="UCB46" s="117"/>
      <c r="UCC46" s="117"/>
      <c r="UCD46" s="117"/>
      <c r="UCE46" s="117"/>
      <c r="UCF46" s="117"/>
      <c r="UCG46" s="117"/>
      <c r="UCH46" s="117"/>
      <c r="UCI46" s="117"/>
      <c r="UCJ46" s="117"/>
      <c r="UCK46" s="117"/>
      <c r="UCL46" s="117"/>
      <c r="UCM46" s="117"/>
      <c r="UCN46" s="117"/>
      <c r="UCO46" s="117"/>
      <c r="UCP46" s="117"/>
      <c r="UCQ46" s="117"/>
      <c r="UCR46" s="117"/>
      <c r="UCS46" s="117"/>
      <c r="UCT46" s="117"/>
      <c r="UCU46" s="117"/>
      <c r="UCV46" s="117"/>
      <c r="UCW46" s="117"/>
      <c r="UCX46" s="117"/>
      <c r="UCY46" s="117"/>
      <c r="UCZ46" s="117"/>
      <c r="UDA46" s="117"/>
      <c r="UDB46" s="117"/>
      <c r="UDC46" s="117"/>
      <c r="UDD46" s="117"/>
      <c r="UDE46" s="117"/>
      <c r="UDF46" s="117"/>
      <c r="UDG46" s="117"/>
      <c r="UDH46" s="117"/>
      <c r="UDI46" s="117"/>
      <c r="UDJ46" s="117"/>
      <c r="UDK46" s="117"/>
      <c r="UDL46" s="117"/>
      <c r="UDM46" s="117"/>
      <c r="UDN46" s="117"/>
      <c r="UDO46" s="117"/>
      <c r="UDP46" s="117"/>
      <c r="UDQ46" s="117"/>
      <c r="UDR46" s="117"/>
      <c r="UDS46" s="117"/>
      <c r="UDT46" s="117"/>
      <c r="UDU46" s="117"/>
      <c r="UDV46" s="117"/>
      <c r="UDW46" s="117"/>
      <c r="UDX46" s="117"/>
      <c r="UDY46" s="117"/>
      <c r="UDZ46" s="117"/>
      <c r="UEA46" s="117"/>
      <c r="UEB46" s="117"/>
      <c r="UEC46" s="117"/>
      <c r="UED46" s="117"/>
      <c r="UEE46" s="117"/>
      <c r="UEF46" s="117"/>
      <c r="UEG46" s="117"/>
      <c r="UEH46" s="117"/>
      <c r="UEI46" s="117"/>
      <c r="UEJ46" s="117"/>
      <c r="UEK46" s="117"/>
      <c r="UEL46" s="117"/>
      <c r="UEM46" s="117"/>
      <c r="UEN46" s="117"/>
      <c r="UEO46" s="117"/>
      <c r="UEP46" s="117"/>
      <c r="UEQ46" s="117"/>
      <c r="UER46" s="117"/>
      <c r="UES46" s="117"/>
      <c r="UET46" s="117"/>
      <c r="UEU46" s="117"/>
      <c r="UEV46" s="117"/>
      <c r="UEW46" s="117"/>
      <c r="UEX46" s="117"/>
      <c r="UEY46" s="117"/>
      <c r="UEZ46" s="117"/>
      <c r="UFA46" s="117"/>
      <c r="UFB46" s="117"/>
      <c r="UFC46" s="117"/>
      <c r="UFD46" s="117"/>
      <c r="UFE46" s="117"/>
      <c r="UFF46" s="117"/>
      <c r="UFG46" s="117"/>
      <c r="UFH46" s="117"/>
      <c r="UFI46" s="117"/>
      <c r="UFJ46" s="117"/>
      <c r="UFK46" s="117"/>
      <c r="UFL46" s="117"/>
      <c r="UFM46" s="117"/>
      <c r="UFN46" s="117"/>
      <c r="UFO46" s="117"/>
      <c r="UFP46" s="117"/>
      <c r="UFQ46" s="117"/>
      <c r="UFR46" s="117"/>
      <c r="UFS46" s="117"/>
      <c r="UFT46" s="117"/>
      <c r="UFU46" s="117"/>
      <c r="UFV46" s="117"/>
      <c r="UFW46" s="117"/>
      <c r="UFX46" s="117"/>
      <c r="UFY46" s="117"/>
      <c r="UFZ46" s="117"/>
      <c r="UGA46" s="117"/>
      <c r="UGB46" s="117"/>
      <c r="UGC46" s="117"/>
      <c r="UGD46" s="117"/>
      <c r="UGE46" s="117"/>
      <c r="UGF46" s="117"/>
      <c r="UGG46" s="117"/>
      <c r="UGH46" s="117"/>
      <c r="UGI46" s="117"/>
      <c r="UGJ46" s="117"/>
      <c r="UGK46" s="117"/>
      <c r="UGL46" s="117"/>
      <c r="UGM46" s="117"/>
      <c r="UGN46" s="117"/>
      <c r="UGO46" s="117"/>
      <c r="UGP46" s="117"/>
      <c r="UGQ46" s="117"/>
      <c r="UGR46" s="117"/>
      <c r="UGS46" s="117"/>
      <c r="UGT46" s="117"/>
      <c r="UGU46" s="117"/>
      <c r="UGV46" s="117"/>
      <c r="UGW46" s="117"/>
      <c r="UGX46" s="117"/>
      <c r="UGY46" s="117"/>
      <c r="UGZ46" s="117"/>
      <c r="UHA46" s="117"/>
      <c r="UHB46" s="117"/>
      <c r="UHC46" s="117"/>
      <c r="UHD46" s="117"/>
      <c r="UHE46" s="117"/>
      <c r="UHF46" s="117"/>
      <c r="UHG46" s="117"/>
      <c r="UHH46" s="117"/>
      <c r="UHI46" s="117"/>
      <c r="UHJ46" s="117"/>
      <c r="UHK46" s="117"/>
      <c r="UHL46" s="117"/>
      <c r="UHM46" s="117"/>
      <c r="UHN46" s="117"/>
      <c r="UHO46" s="117"/>
      <c r="UHP46" s="117"/>
      <c r="UHQ46" s="117"/>
      <c r="UHR46" s="117"/>
      <c r="UHS46" s="117"/>
      <c r="UHT46" s="117"/>
      <c r="UHU46" s="117"/>
      <c r="UHV46" s="117"/>
      <c r="UHW46" s="117"/>
      <c r="UHX46" s="117"/>
      <c r="UHY46" s="117"/>
      <c r="UHZ46" s="117"/>
      <c r="UIA46" s="117"/>
      <c r="UIB46" s="117"/>
      <c r="UIC46" s="117"/>
      <c r="UID46" s="117"/>
      <c r="UIE46" s="117"/>
      <c r="UIF46" s="117"/>
      <c r="UIG46" s="117"/>
      <c r="UIH46" s="117"/>
      <c r="UII46" s="117"/>
      <c r="UIJ46" s="117"/>
      <c r="UIK46" s="117"/>
      <c r="UIL46" s="117"/>
      <c r="UIM46" s="117"/>
      <c r="UIN46" s="117"/>
      <c r="UIO46" s="117"/>
      <c r="UIP46" s="117"/>
      <c r="UIQ46" s="117"/>
      <c r="UIR46" s="117"/>
      <c r="UIS46" s="117"/>
      <c r="UIT46" s="117"/>
      <c r="UIU46" s="117"/>
      <c r="UIV46" s="117"/>
      <c r="UIW46" s="117"/>
      <c r="UIX46" s="117"/>
      <c r="UIY46" s="117"/>
      <c r="UIZ46" s="117"/>
      <c r="UJA46" s="117"/>
      <c r="UJB46" s="117"/>
      <c r="UJC46" s="117"/>
      <c r="UJD46" s="117"/>
      <c r="UJE46" s="117"/>
      <c r="UJF46" s="117"/>
      <c r="UJG46" s="117"/>
      <c r="UJH46" s="117"/>
      <c r="UJI46" s="117"/>
      <c r="UJJ46" s="117"/>
      <c r="UJK46" s="117"/>
      <c r="UJL46" s="117"/>
      <c r="UJM46" s="117"/>
      <c r="UJN46" s="117"/>
      <c r="UJO46" s="117"/>
      <c r="UJP46" s="117"/>
      <c r="UJQ46" s="117"/>
      <c r="UJR46" s="117"/>
      <c r="UJS46" s="117"/>
      <c r="UJT46" s="117"/>
      <c r="UJU46" s="117"/>
      <c r="UJV46" s="117"/>
      <c r="UJW46" s="117"/>
      <c r="UJX46" s="117"/>
      <c r="UJY46" s="117"/>
      <c r="UJZ46" s="117"/>
      <c r="UKA46" s="117"/>
      <c r="UKB46" s="117"/>
      <c r="UKC46" s="117"/>
      <c r="UKD46" s="117"/>
      <c r="UKE46" s="117"/>
      <c r="UKF46" s="117"/>
      <c r="UKG46" s="117"/>
      <c r="UKH46" s="117"/>
      <c r="UKI46" s="117"/>
      <c r="UKJ46" s="117"/>
      <c r="UKK46" s="117"/>
      <c r="UKL46" s="117"/>
      <c r="UKM46" s="117"/>
      <c r="UKN46" s="117"/>
      <c r="UKO46" s="117"/>
      <c r="UKP46" s="117"/>
      <c r="UKQ46" s="117"/>
      <c r="UKR46" s="117"/>
      <c r="UKS46" s="117"/>
      <c r="UKT46" s="117"/>
      <c r="UKU46" s="117"/>
      <c r="UKV46" s="117"/>
      <c r="UKW46" s="117"/>
      <c r="UKX46" s="117"/>
      <c r="UKY46" s="117"/>
      <c r="UKZ46" s="117"/>
      <c r="ULA46" s="117"/>
      <c r="ULB46" s="117"/>
      <c r="ULC46" s="117"/>
      <c r="ULD46" s="117"/>
      <c r="ULE46" s="117"/>
      <c r="ULF46" s="117"/>
      <c r="ULG46" s="117"/>
      <c r="ULH46" s="117"/>
      <c r="ULI46" s="117"/>
      <c r="ULJ46" s="117"/>
      <c r="ULK46" s="117"/>
      <c r="ULL46" s="117"/>
      <c r="ULM46" s="117"/>
      <c r="ULN46" s="117"/>
      <c r="ULO46" s="117"/>
      <c r="ULP46" s="117"/>
      <c r="ULQ46" s="117"/>
      <c r="ULR46" s="117"/>
      <c r="ULS46" s="117"/>
      <c r="ULT46" s="117"/>
      <c r="ULU46" s="117"/>
      <c r="ULV46" s="117"/>
      <c r="ULW46" s="117"/>
      <c r="ULX46" s="117"/>
      <c r="ULY46" s="117"/>
      <c r="ULZ46" s="117"/>
      <c r="UMA46" s="117"/>
      <c r="UMB46" s="117"/>
      <c r="UMC46" s="117"/>
      <c r="UMD46" s="117"/>
      <c r="UME46" s="117"/>
      <c r="UMF46" s="117"/>
      <c r="UMG46" s="117"/>
      <c r="UMH46" s="117"/>
      <c r="UMI46" s="117"/>
      <c r="UMJ46" s="117"/>
      <c r="UMK46" s="117"/>
      <c r="UML46" s="117"/>
      <c r="UMM46" s="117"/>
      <c r="UMN46" s="117"/>
      <c r="UMO46" s="117"/>
      <c r="UMP46" s="117"/>
      <c r="UMQ46" s="117"/>
      <c r="UMR46" s="117"/>
      <c r="UMS46" s="117"/>
      <c r="UMT46" s="117"/>
      <c r="UMU46" s="117"/>
      <c r="UMV46" s="117"/>
      <c r="UMW46" s="117"/>
      <c r="UMX46" s="117"/>
      <c r="UMY46" s="117"/>
      <c r="UMZ46" s="117"/>
      <c r="UNA46" s="117"/>
      <c r="UNB46" s="117"/>
      <c r="UNC46" s="117"/>
      <c r="UND46" s="117"/>
      <c r="UNE46" s="117"/>
      <c r="UNF46" s="117"/>
      <c r="UNG46" s="117"/>
      <c r="UNH46" s="117"/>
      <c r="UNI46" s="117"/>
      <c r="UNJ46" s="117"/>
      <c r="UNK46" s="117"/>
      <c r="UNL46" s="117"/>
      <c r="UNM46" s="117"/>
      <c r="UNN46" s="117"/>
      <c r="UNO46" s="117"/>
      <c r="UNP46" s="117"/>
      <c r="UNQ46" s="117"/>
      <c r="UNR46" s="117"/>
      <c r="UNS46" s="117"/>
      <c r="UNT46" s="117"/>
      <c r="UNU46" s="117"/>
      <c r="UNV46" s="117"/>
      <c r="UNW46" s="117"/>
      <c r="UNX46" s="117"/>
      <c r="UNY46" s="117"/>
      <c r="UNZ46" s="117"/>
      <c r="UOA46" s="117"/>
      <c r="UOB46" s="117"/>
      <c r="UOC46" s="117"/>
      <c r="UOD46" s="117"/>
      <c r="UOE46" s="117"/>
      <c r="UOF46" s="117"/>
      <c r="UOG46" s="117"/>
      <c r="UOH46" s="117"/>
      <c r="UOI46" s="117"/>
      <c r="UOJ46" s="117"/>
      <c r="UOK46" s="117"/>
      <c r="UOL46" s="117"/>
      <c r="UOM46" s="117"/>
      <c r="UON46" s="117"/>
      <c r="UOO46" s="117"/>
      <c r="UOP46" s="117"/>
      <c r="UOQ46" s="117"/>
      <c r="UOR46" s="117"/>
      <c r="UOS46" s="117"/>
      <c r="UOT46" s="117"/>
      <c r="UOU46" s="117"/>
      <c r="UOV46" s="117"/>
      <c r="UOW46" s="117"/>
      <c r="UOX46" s="117"/>
      <c r="UOY46" s="117"/>
      <c r="UOZ46" s="117"/>
      <c r="UPA46" s="117"/>
      <c r="UPB46" s="117"/>
      <c r="UPC46" s="117"/>
      <c r="UPD46" s="117"/>
      <c r="UPE46" s="117"/>
      <c r="UPF46" s="117"/>
      <c r="UPG46" s="117"/>
      <c r="UPH46" s="117"/>
      <c r="UPI46" s="117"/>
      <c r="UPJ46" s="117"/>
      <c r="UPK46" s="117"/>
      <c r="UPL46" s="117"/>
      <c r="UPM46" s="117"/>
      <c r="UPN46" s="117"/>
      <c r="UPO46" s="117"/>
      <c r="UPP46" s="117"/>
      <c r="UPQ46" s="117"/>
      <c r="UPR46" s="117"/>
      <c r="UPS46" s="117"/>
      <c r="UPT46" s="117"/>
      <c r="UPU46" s="117"/>
      <c r="UPV46" s="117"/>
      <c r="UPW46" s="117"/>
      <c r="UPX46" s="117"/>
      <c r="UPY46" s="117"/>
      <c r="UPZ46" s="117"/>
      <c r="UQA46" s="117"/>
      <c r="UQB46" s="117"/>
      <c r="UQC46" s="117"/>
      <c r="UQD46" s="117"/>
      <c r="UQE46" s="117"/>
      <c r="UQF46" s="117"/>
      <c r="UQG46" s="117"/>
      <c r="UQH46" s="117"/>
      <c r="UQI46" s="117"/>
      <c r="UQJ46" s="117"/>
      <c r="UQK46" s="117"/>
      <c r="UQL46" s="117"/>
      <c r="UQM46" s="117"/>
      <c r="UQN46" s="117"/>
      <c r="UQO46" s="117"/>
      <c r="UQP46" s="117"/>
      <c r="UQQ46" s="117"/>
      <c r="UQR46" s="117"/>
      <c r="UQS46" s="117"/>
      <c r="UQT46" s="117"/>
      <c r="UQU46" s="117"/>
      <c r="UQV46" s="117"/>
      <c r="UQW46" s="117"/>
      <c r="UQX46" s="117"/>
      <c r="UQY46" s="117"/>
      <c r="UQZ46" s="117"/>
      <c r="URA46" s="117"/>
      <c r="URB46" s="117"/>
      <c r="URC46" s="117"/>
      <c r="URD46" s="117"/>
      <c r="URE46" s="117"/>
      <c r="URF46" s="117"/>
      <c r="URG46" s="117"/>
      <c r="URH46" s="117"/>
      <c r="URI46" s="117"/>
      <c r="URJ46" s="117"/>
      <c r="URK46" s="117"/>
      <c r="URL46" s="117"/>
      <c r="URM46" s="117"/>
      <c r="URN46" s="117"/>
      <c r="URO46" s="117"/>
      <c r="URP46" s="117"/>
      <c r="URQ46" s="117"/>
      <c r="URR46" s="117"/>
      <c r="URS46" s="117"/>
      <c r="URT46" s="117"/>
      <c r="URU46" s="117"/>
      <c r="URV46" s="117"/>
      <c r="URW46" s="117"/>
      <c r="URX46" s="117"/>
      <c r="URY46" s="117"/>
      <c r="URZ46" s="117"/>
      <c r="USA46" s="117"/>
      <c r="USB46" s="117"/>
      <c r="USC46" s="117"/>
      <c r="USD46" s="117"/>
      <c r="USE46" s="117"/>
      <c r="USF46" s="117"/>
      <c r="USG46" s="117"/>
      <c r="USH46" s="117"/>
      <c r="USI46" s="117"/>
      <c r="USJ46" s="117"/>
      <c r="USK46" s="117"/>
      <c r="USL46" s="117"/>
      <c r="USM46" s="117"/>
      <c r="USN46" s="117"/>
      <c r="USO46" s="117"/>
      <c r="USP46" s="117"/>
      <c r="USQ46" s="117"/>
      <c r="USR46" s="117"/>
      <c r="USS46" s="117"/>
      <c r="UST46" s="117"/>
      <c r="USU46" s="117"/>
      <c r="USV46" s="117"/>
      <c r="USW46" s="117"/>
      <c r="USX46" s="117"/>
      <c r="USY46" s="117"/>
      <c r="USZ46" s="117"/>
      <c r="UTA46" s="117"/>
      <c r="UTB46" s="117"/>
      <c r="UTC46" s="117"/>
      <c r="UTD46" s="117"/>
      <c r="UTE46" s="117"/>
      <c r="UTF46" s="117"/>
      <c r="UTG46" s="117"/>
      <c r="UTH46" s="117"/>
      <c r="UTI46" s="117"/>
      <c r="UTJ46" s="117"/>
      <c r="UTK46" s="117"/>
      <c r="UTL46" s="117"/>
      <c r="UTM46" s="117"/>
      <c r="UTN46" s="117"/>
      <c r="UTO46" s="117"/>
      <c r="UTP46" s="117"/>
      <c r="UTQ46" s="117"/>
      <c r="UTR46" s="117"/>
      <c r="UTS46" s="117"/>
      <c r="UTT46" s="117"/>
      <c r="UTU46" s="117"/>
      <c r="UTV46" s="117"/>
      <c r="UTW46" s="117"/>
      <c r="UTX46" s="117"/>
      <c r="UTY46" s="117"/>
      <c r="UTZ46" s="117"/>
      <c r="UUA46" s="117"/>
      <c r="UUB46" s="117"/>
      <c r="UUC46" s="117"/>
      <c r="UUD46" s="117"/>
      <c r="UUE46" s="117"/>
      <c r="UUF46" s="117"/>
      <c r="UUG46" s="117"/>
      <c r="UUH46" s="117"/>
      <c r="UUI46" s="117"/>
      <c r="UUJ46" s="117"/>
      <c r="UUK46" s="117"/>
      <c r="UUL46" s="117"/>
      <c r="UUM46" s="117"/>
      <c r="UUN46" s="117"/>
      <c r="UUO46" s="117"/>
      <c r="UUP46" s="117"/>
      <c r="UUQ46" s="117"/>
      <c r="UUR46" s="117"/>
      <c r="UUS46" s="117"/>
      <c r="UUT46" s="117"/>
      <c r="UUU46" s="117"/>
      <c r="UUV46" s="117"/>
      <c r="UUW46" s="117"/>
      <c r="UUX46" s="117"/>
      <c r="UUY46" s="117"/>
      <c r="UUZ46" s="117"/>
      <c r="UVA46" s="117"/>
      <c r="UVB46" s="117"/>
      <c r="UVC46" s="117"/>
      <c r="UVD46" s="117"/>
      <c r="UVE46" s="117"/>
      <c r="UVF46" s="117"/>
      <c r="UVG46" s="117"/>
      <c r="UVH46" s="117"/>
      <c r="UVI46" s="117"/>
      <c r="UVJ46" s="117"/>
      <c r="UVK46" s="117"/>
      <c r="UVL46" s="117"/>
      <c r="UVM46" s="117"/>
      <c r="UVN46" s="117"/>
      <c r="UVO46" s="117"/>
      <c r="UVP46" s="117"/>
      <c r="UVQ46" s="117"/>
      <c r="UVR46" s="117"/>
      <c r="UVS46" s="117"/>
      <c r="UVT46" s="117"/>
      <c r="UVU46" s="117"/>
      <c r="UVV46" s="117"/>
      <c r="UVW46" s="117"/>
      <c r="UVX46" s="117"/>
      <c r="UVY46" s="117"/>
      <c r="UVZ46" s="117"/>
      <c r="UWA46" s="117"/>
      <c r="UWB46" s="117"/>
      <c r="UWC46" s="117"/>
      <c r="UWD46" s="117"/>
      <c r="UWE46" s="117"/>
      <c r="UWF46" s="117"/>
      <c r="UWG46" s="117"/>
      <c r="UWH46" s="117"/>
      <c r="UWI46" s="117"/>
      <c r="UWJ46" s="117"/>
      <c r="UWK46" s="117"/>
      <c r="UWL46" s="117"/>
      <c r="UWM46" s="117"/>
      <c r="UWN46" s="117"/>
      <c r="UWO46" s="117"/>
      <c r="UWP46" s="117"/>
      <c r="UWQ46" s="117"/>
      <c r="UWR46" s="117"/>
      <c r="UWS46" s="117"/>
      <c r="UWT46" s="117"/>
      <c r="UWU46" s="117"/>
      <c r="UWV46" s="117"/>
      <c r="UWW46" s="117"/>
      <c r="UWX46" s="117"/>
      <c r="UWY46" s="117"/>
      <c r="UWZ46" s="117"/>
      <c r="UXA46" s="117"/>
      <c r="UXB46" s="117"/>
      <c r="UXC46" s="117"/>
      <c r="UXD46" s="117"/>
      <c r="UXE46" s="117"/>
      <c r="UXF46" s="117"/>
      <c r="UXG46" s="117"/>
      <c r="UXH46" s="117"/>
      <c r="UXI46" s="117"/>
      <c r="UXJ46" s="117"/>
      <c r="UXK46" s="117"/>
      <c r="UXL46" s="117"/>
      <c r="UXM46" s="117"/>
      <c r="UXN46" s="117"/>
      <c r="UXO46" s="117"/>
      <c r="UXP46" s="117"/>
      <c r="UXQ46" s="117"/>
      <c r="UXR46" s="117"/>
      <c r="UXS46" s="117"/>
      <c r="UXT46" s="117"/>
      <c r="UXU46" s="117"/>
      <c r="UXV46" s="117"/>
      <c r="UXW46" s="117"/>
      <c r="UXX46" s="117"/>
      <c r="UXY46" s="117"/>
      <c r="UXZ46" s="117"/>
      <c r="UYA46" s="117"/>
      <c r="UYB46" s="117"/>
      <c r="UYC46" s="117"/>
      <c r="UYD46" s="117"/>
      <c r="UYE46" s="117"/>
      <c r="UYF46" s="117"/>
      <c r="UYG46" s="117"/>
      <c r="UYH46" s="117"/>
      <c r="UYI46" s="117"/>
      <c r="UYJ46" s="117"/>
      <c r="UYK46" s="117"/>
      <c r="UYL46" s="117"/>
      <c r="UYM46" s="117"/>
      <c r="UYN46" s="117"/>
      <c r="UYO46" s="117"/>
      <c r="UYP46" s="117"/>
      <c r="UYQ46" s="117"/>
      <c r="UYR46" s="117"/>
      <c r="UYS46" s="117"/>
      <c r="UYT46" s="117"/>
      <c r="UYU46" s="117"/>
      <c r="UYV46" s="117"/>
      <c r="UYW46" s="117"/>
      <c r="UYX46" s="117"/>
      <c r="UYY46" s="117"/>
      <c r="UYZ46" s="117"/>
      <c r="UZA46" s="117"/>
      <c r="UZB46" s="117"/>
      <c r="UZC46" s="117"/>
      <c r="UZD46" s="117"/>
      <c r="UZE46" s="117"/>
      <c r="UZF46" s="117"/>
      <c r="UZG46" s="117"/>
      <c r="UZH46" s="117"/>
      <c r="UZI46" s="117"/>
      <c r="UZJ46" s="117"/>
      <c r="UZK46" s="117"/>
      <c r="UZL46" s="117"/>
      <c r="UZM46" s="117"/>
      <c r="UZN46" s="117"/>
      <c r="UZO46" s="117"/>
      <c r="UZP46" s="117"/>
      <c r="UZQ46" s="117"/>
      <c r="UZR46" s="117"/>
      <c r="UZS46" s="117"/>
      <c r="UZT46" s="117"/>
      <c r="UZU46" s="117"/>
      <c r="UZV46" s="117"/>
      <c r="UZW46" s="117"/>
      <c r="UZX46" s="117"/>
      <c r="UZY46" s="117"/>
      <c r="UZZ46" s="117"/>
      <c r="VAA46" s="117"/>
      <c r="VAB46" s="117"/>
      <c r="VAC46" s="117"/>
      <c r="VAD46" s="117"/>
      <c r="VAE46" s="117"/>
      <c r="VAF46" s="117"/>
      <c r="VAG46" s="117"/>
      <c r="VAH46" s="117"/>
      <c r="VAI46" s="117"/>
      <c r="VAJ46" s="117"/>
      <c r="VAK46" s="117"/>
      <c r="VAL46" s="117"/>
      <c r="VAM46" s="117"/>
      <c r="VAN46" s="117"/>
      <c r="VAO46" s="117"/>
      <c r="VAP46" s="117"/>
      <c r="VAQ46" s="117"/>
      <c r="VAR46" s="117"/>
      <c r="VAS46" s="117"/>
      <c r="VAT46" s="117"/>
      <c r="VAU46" s="117"/>
      <c r="VAV46" s="117"/>
      <c r="VAW46" s="117"/>
      <c r="VAX46" s="117"/>
      <c r="VAY46" s="117"/>
      <c r="VAZ46" s="117"/>
      <c r="VBA46" s="117"/>
      <c r="VBB46" s="117"/>
      <c r="VBC46" s="117"/>
      <c r="VBD46" s="117"/>
      <c r="VBE46" s="117"/>
      <c r="VBF46" s="117"/>
      <c r="VBG46" s="117"/>
      <c r="VBH46" s="117"/>
      <c r="VBI46" s="117"/>
      <c r="VBJ46" s="117"/>
      <c r="VBK46" s="117"/>
      <c r="VBL46" s="117"/>
      <c r="VBM46" s="117"/>
      <c r="VBN46" s="117"/>
      <c r="VBO46" s="117"/>
      <c r="VBP46" s="117"/>
      <c r="VBQ46" s="117"/>
      <c r="VBR46" s="117"/>
      <c r="VBS46" s="117"/>
      <c r="VBT46" s="117"/>
      <c r="VBU46" s="117"/>
      <c r="VBV46" s="117"/>
      <c r="VBW46" s="117"/>
      <c r="VBX46" s="117"/>
      <c r="VBY46" s="117"/>
      <c r="VBZ46" s="117"/>
      <c r="VCA46" s="117"/>
      <c r="VCB46" s="117"/>
      <c r="VCC46" s="117"/>
      <c r="VCD46" s="117"/>
      <c r="VCE46" s="117"/>
      <c r="VCF46" s="117"/>
      <c r="VCG46" s="117"/>
      <c r="VCH46" s="117"/>
      <c r="VCI46" s="117"/>
      <c r="VCJ46" s="117"/>
      <c r="VCK46" s="117"/>
      <c r="VCL46" s="117"/>
      <c r="VCM46" s="117"/>
      <c r="VCN46" s="117"/>
      <c r="VCO46" s="117"/>
      <c r="VCP46" s="117"/>
      <c r="VCQ46" s="117"/>
      <c r="VCR46" s="117"/>
      <c r="VCS46" s="117"/>
      <c r="VCT46" s="117"/>
      <c r="VCU46" s="117"/>
      <c r="VCV46" s="117"/>
      <c r="VCW46" s="117"/>
      <c r="VCX46" s="117"/>
      <c r="VCY46" s="117"/>
      <c r="VCZ46" s="117"/>
      <c r="VDA46" s="117"/>
      <c r="VDB46" s="117"/>
      <c r="VDC46" s="117"/>
      <c r="VDD46" s="117"/>
      <c r="VDE46" s="117"/>
      <c r="VDF46" s="117"/>
      <c r="VDG46" s="117"/>
      <c r="VDH46" s="117"/>
      <c r="VDI46" s="117"/>
      <c r="VDJ46" s="117"/>
      <c r="VDK46" s="117"/>
      <c r="VDL46" s="117"/>
      <c r="VDM46" s="117"/>
      <c r="VDN46" s="117"/>
      <c r="VDO46" s="117"/>
      <c r="VDP46" s="117"/>
      <c r="VDQ46" s="117"/>
      <c r="VDR46" s="117"/>
      <c r="VDS46" s="117"/>
      <c r="VDT46" s="117"/>
      <c r="VDU46" s="117"/>
      <c r="VDV46" s="117"/>
      <c r="VDW46" s="117"/>
      <c r="VDX46" s="117"/>
      <c r="VDY46" s="117"/>
      <c r="VDZ46" s="117"/>
      <c r="VEA46" s="117"/>
      <c r="VEB46" s="117"/>
      <c r="VEC46" s="117"/>
      <c r="VED46" s="117"/>
      <c r="VEE46" s="117"/>
      <c r="VEF46" s="117"/>
      <c r="VEG46" s="117"/>
      <c r="VEH46" s="117"/>
      <c r="VEI46" s="117"/>
      <c r="VEJ46" s="117"/>
      <c r="VEK46" s="117"/>
      <c r="VEL46" s="117"/>
      <c r="VEM46" s="117"/>
      <c r="VEN46" s="117"/>
      <c r="VEO46" s="117"/>
      <c r="VEP46" s="117"/>
      <c r="VEQ46" s="117"/>
      <c r="VER46" s="117"/>
      <c r="VES46" s="117"/>
      <c r="VET46" s="117"/>
      <c r="VEU46" s="117"/>
      <c r="VEV46" s="117"/>
      <c r="VEW46" s="117"/>
      <c r="VEX46" s="117"/>
      <c r="VEY46" s="117"/>
      <c r="VEZ46" s="117"/>
      <c r="VFA46" s="117"/>
      <c r="VFB46" s="117"/>
      <c r="VFC46" s="117"/>
      <c r="VFD46" s="117"/>
      <c r="VFE46" s="117"/>
      <c r="VFF46" s="117"/>
      <c r="VFG46" s="117"/>
      <c r="VFH46" s="117"/>
      <c r="VFI46" s="117"/>
      <c r="VFJ46" s="117"/>
      <c r="VFK46" s="117"/>
      <c r="VFL46" s="117"/>
      <c r="VFM46" s="117"/>
      <c r="VFN46" s="117"/>
      <c r="VFO46" s="117"/>
      <c r="VFP46" s="117"/>
      <c r="VFQ46" s="117"/>
      <c r="VFR46" s="117"/>
      <c r="VFS46" s="117"/>
      <c r="VFT46" s="117"/>
      <c r="VFU46" s="117"/>
      <c r="VFV46" s="117"/>
      <c r="VFW46" s="117"/>
      <c r="VFX46" s="117"/>
      <c r="VFY46" s="117"/>
      <c r="VFZ46" s="117"/>
      <c r="VGA46" s="117"/>
      <c r="VGB46" s="117"/>
      <c r="VGC46" s="117"/>
      <c r="VGD46" s="117"/>
      <c r="VGE46" s="117"/>
      <c r="VGF46" s="117"/>
      <c r="VGG46" s="117"/>
      <c r="VGH46" s="117"/>
      <c r="VGI46" s="117"/>
      <c r="VGJ46" s="117"/>
      <c r="VGK46" s="117"/>
      <c r="VGL46" s="117"/>
      <c r="VGM46" s="117"/>
      <c r="VGN46" s="117"/>
      <c r="VGO46" s="117"/>
      <c r="VGP46" s="117"/>
      <c r="VGQ46" s="117"/>
      <c r="VGR46" s="117"/>
      <c r="VGS46" s="117"/>
      <c r="VGT46" s="117"/>
      <c r="VGU46" s="117"/>
      <c r="VGV46" s="117"/>
      <c r="VGW46" s="117"/>
      <c r="VGX46" s="117"/>
      <c r="VGY46" s="117"/>
      <c r="VGZ46" s="117"/>
      <c r="VHA46" s="117"/>
      <c r="VHB46" s="117"/>
      <c r="VHC46" s="117"/>
      <c r="VHD46" s="117"/>
      <c r="VHE46" s="117"/>
      <c r="VHF46" s="117"/>
      <c r="VHG46" s="117"/>
      <c r="VHH46" s="117"/>
      <c r="VHI46" s="117"/>
      <c r="VHJ46" s="117"/>
      <c r="VHK46" s="117"/>
      <c r="VHL46" s="117"/>
      <c r="VHM46" s="117"/>
      <c r="VHN46" s="117"/>
      <c r="VHO46" s="117"/>
      <c r="VHP46" s="117"/>
      <c r="VHQ46" s="117"/>
      <c r="VHR46" s="117"/>
      <c r="VHS46" s="117"/>
      <c r="VHT46" s="117"/>
      <c r="VHU46" s="117"/>
      <c r="VHV46" s="117"/>
      <c r="VHW46" s="117"/>
      <c r="VHX46" s="117"/>
      <c r="VHY46" s="117"/>
      <c r="VHZ46" s="117"/>
      <c r="VIA46" s="117"/>
      <c r="VIB46" s="117"/>
      <c r="VIC46" s="117"/>
      <c r="VID46" s="117"/>
      <c r="VIE46" s="117"/>
      <c r="VIF46" s="117"/>
      <c r="VIG46" s="117"/>
      <c r="VIH46" s="117"/>
      <c r="VII46" s="117"/>
      <c r="VIJ46" s="117"/>
      <c r="VIK46" s="117"/>
      <c r="VIL46" s="117"/>
      <c r="VIM46" s="117"/>
      <c r="VIN46" s="117"/>
      <c r="VIO46" s="117"/>
      <c r="VIP46" s="117"/>
      <c r="VIQ46" s="117"/>
      <c r="VIR46" s="117"/>
      <c r="VIS46" s="117"/>
      <c r="VIT46" s="117"/>
      <c r="VIU46" s="117"/>
      <c r="VIV46" s="117"/>
      <c r="VIW46" s="117"/>
      <c r="VIX46" s="117"/>
      <c r="VIY46" s="117"/>
      <c r="VIZ46" s="117"/>
      <c r="VJA46" s="117"/>
      <c r="VJB46" s="117"/>
      <c r="VJC46" s="117"/>
      <c r="VJD46" s="117"/>
      <c r="VJE46" s="117"/>
      <c r="VJF46" s="117"/>
      <c r="VJG46" s="117"/>
      <c r="VJH46" s="117"/>
      <c r="VJI46" s="117"/>
      <c r="VJJ46" s="117"/>
      <c r="VJK46" s="117"/>
      <c r="VJL46" s="117"/>
      <c r="VJM46" s="117"/>
      <c r="VJN46" s="117"/>
      <c r="VJO46" s="117"/>
      <c r="VJP46" s="117"/>
      <c r="VJQ46" s="117"/>
      <c r="VJR46" s="117"/>
      <c r="VJS46" s="117"/>
      <c r="VJT46" s="117"/>
      <c r="VJU46" s="117"/>
      <c r="VJV46" s="117"/>
      <c r="VJW46" s="117"/>
      <c r="VJX46" s="117"/>
      <c r="VJY46" s="117"/>
      <c r="VJZ46" s="117"/>
      <c r="VKA46" s="117"/>
      <c r="VKB46" s="117"/>
      <c r="VKC46" s="117"/>
      <c r="VKD46" s="117"/>
      <c r="VKE46" s="117"/>
      <c r="VKF46" s="117"/>
      <c r="VKG46" s="117"/>
      <c r="VKH46" s="117"/>
      <c r="VKI46" s="117"/>
      <c r="VKJ46" s="117"/>
      <c r="VKK46" s="117"/>
      <c r="VKL46" s="117"/>
      <c r="VKM46" s="117"/>
      <c r="VKN46" s="117"/>
      <c r="VKO46" s="117"/>
      <c r="VKP46" s="117"/>
      <c r="VKQ46" s="117"/>
      <c r="VKR46" s="117"/>
      <c r="VKS46" s="117"/>
      <c r="VKT46" s="117"/>
      <c r="VKU46" s="117"/>
      <c r="VKV46" s="117"/>
      <c r="VKW46" s="117"/>
      <c r="VKX46" s="117"/>
      <c r="VKY46" s="117"/>
      <c r="VKZ46" s="117"/>
      <c r="VLA46" s="117"/>
      <c r="VLB46" s="117"/>
      <c r="VLC46" s="117"/>
      <c r="VLD46" s="117"/>
      <c r="VLE46" s="117"/>
      <c r="VLF46" s="117"/>
      <c r="VLG46" s="117"/>
      <c r="VLH46" s="117"/>
      <c r="VLI46" s="117"/>
      <c r="VLJ46" s="117"/>
      <c r="VLK46" s="117"/>
      <c r="VLL46" s="117"/>
      <c r="VLM46" s="117"/>
      <c r="VLN46" s="117"/>
      <c r="VLO46" s="117"/>
      <c r="VLP46" s="117"/>
      <c r="VLQ46" s="117"/>
      <c r="VLR46" s="117"/>
      <c r="VLS46" s="117"/>
      <c r="VLT46" s="117"/>
      <c r="VLU46" s="117"/>
      <c r="VLV46" s="117"/>
      <c r="VLW46" s="117"/>
      <c r="VLX46" s="117"/>
      <c r="VLY46" s="117"/>
      <c r="VLZ46" s="117"/>
      <c r="VMA46" s="117"/>
      <c r="VMB46" s="117"/>
      <c r="VMC46" s="117"/>
      <c r="VMD46" s="117"/>
      <c r="VME46" s="117"/>
      <c r="VMF46" s="117"/>
      <c r="VMG46" s="117"/>
      <c r="VMH46" s="117"/>
      <c r="VMI46" s="117"/>
      <c r="VMJ46" s="117"/>
      <c r="VMK46" s="117"/>
      <c r="VML46" s="117"/>
      <c r="VMM46" s="117"/>
      <c r="VMN46" s="117"/>
      <c r="VMO46" s="117"/>
      <c r="VMP46" s="117"/>
      <c r="VMQ46" s="117"/>
      <c r="VMR46" s="117"/>
      <c r="VMS46" s="117"/>
      <c r="VMT46" s="117"/>
      <c r="VMU46" s="117"/>
      <c r="VMV46" s="117"/>
      <c r="VMW46" s="117"/>
      <c r="VMX46" s="117"/>
      <c r="VMY46" s="117"/>
      <c r="VMZ46" s="117"/>
      <c r="VNA46" s="117"/>
      <c r="VNB46" s="117"/>
      <c r="VNC46" s="117"/>
      <c r="VND46" s="117"/>
      <c r="VNE46" s="117"/>
      <c r="VNF46" s="117"/>
      <c r="VNG46" s="117"/>
      <c r="VNH46" s="117"/>
      <c r="VNI46" s="117"/>
      <c r="VNJ46" s="117"/>
      <c r="VNK46" s="117"/>
      <c r="VNL46" s="117"/>
      <c r="VNM46" s="117"/>
      <c r="VNN46" s="117"/>
      <c r="VNO46" s="117"/>
      <c r="VNP46" s="117"/>
      <c r="VNQ46" s="117"/>
      <c r="VNR46" s="117"/>
      <c r="VNS46" s="117"/>
      <c r="VNT46" s="117"/>
      <c r="VNU46" s="117"/>
      <c r="VNV46" s="117"/>
      <c r="VNW46" s="117"/>
      <c r="VNX46" s="117"/>
      <c r="VNY46" s="117"/>
      <c r="VNZ46" s="117"/>
      <c r="VOA46" s="117"/>
      <c r="VOB46" s="117"/>
      <c r="VOC46" s="117"/>
      <c r="VOD46" s="117"/>
      <c r="VOE46" s="117"/>
      <c r="VOF46" s="117"/>
      <c r="VOG46" s="117"/>
      <c r="VOH46" s="117"/>
      <c r="VOI46" s="117"/>
      <c r="VOJ46" s="117"/>
      <c r="VOK46" s="117"/>
      <c r="VOL46" s="117"/>
      <c r="VOM46" s="117"/>
      <c r="VON46" s="117"/>
      <c r="VOO46" s="117"/>
      <c r="VOP46" s="117"/>
      <c r="VOQ46" s="117"/>
      <c r="VOR46" s="117"/>
      <c r="VOS46" s="117"/>
      <c r="VOT46" s="117"/>
      <c r="VOU46" s="117"/>
      <c r="VOV46" s="117"/>
      <c r="VOW46" s="117"/>
      <c r="VOX46" s="117"/>
      <c r="VOY46" s="117"/>
      <c r="VOZ46" s="117"/>
      <c r="VPA46" s="117"/>
      <c r="VPB46" s="117"/>
      <c r="VPC46" s="117"/>
      <c r="VPD46" s="117"/>
      <c r="VPE46" s="117"/>
      <c r="VPF46" s="117"/>
      <c r="VPG46" s="117"/>
      <c r="VPH46" s="117"/>
      <c r="VPI46" s="117"/>
      <c r="VPJ46" s="117"/>
      <c r="VPK46" s="117"/>
      <c r="VPL46" s="117"/>
      <c r="VPM46" s="117"/>
      <c r="VPN46" s="117"/>
      <c r="VPO46" s="117"/>
      <c r="VPP46" s="117"/>
      <c r="VPQ46" s="117"/>
      <c r="VPR46" s="117"/>
      <c r="VPS46" s="117"/>
      <c r="VPT46" s="117"/>
      <c r="VPU46" s="117"/>
      <c r="VPV46" s="117"/>
      <c r="VPW46" s="117"/>
      <c r="VPX46" s="117"/>
      <c r="VPY46" s="117"/>
      <c r="VPZ46" s="117"/>
      <c r="VQA46" s="117"/>
      <c r="VQB46" s="117"/>
      <c r="VQC46" s="117"/>
      <c r="VQD46" s="117"/>
      <c r="VQE46" s="117"/>
      <c r="VQF46" s="117"/>
      <c r="VQG46" s="117"/>
      <c r="VQH46" s="117"/>
      <c r="VQI46" s="117"/>
      <c r="VQJ46" s="117"/>
      <c r="VQK46" s="117"/>
      <c r="VQL46" s="117"/>
      <c r="VQM46" s="117"/>
      <c r="VQN46" s="117"/>
      <c r="VQO46" s="117"/>
      <c r="VQP46" s="117"/>
      <c r="VQQ46" s="117"/>
      <c r="VQR46" s="117"/>
      <c r="VQS46" s="117"/>
      <c r="VQT46" s="117"/>
      <c r="VQU46" s="117"/>
      <c r="VQV46" s="117"/>
      <c r="VQW46" s="117"/>
      <c r="VQX46" s="117"/>
      <c r="VQY46" s="117"/>
      <c r="VQZ46" s="117"/>
      <c r="VRA46" s="117"/>
      <c r="VRB46" s="117"/>
      <c r="VRC46" s="117"/>
      <c r="VRD46" s="117"/>
      <c r="VRE46" s="117"/>
      <c r="VRF46" s="117"/>
      <c r="VRG46" s="117"/>
      <c r="VRH46" s="117"/>
      <c r="VRI46" s="117"/>
      <c r="VRJ46" s="117"/>
      <c r="VRK46" s="117"/>
      <c r="VRL46" s="117"/>
      <c r="VRM46" s="117"/>
      <c r="VRN46" s="117"/>
      <c r="VRO46" s="117"/>
      <c r="VRP46" s="117"/>
      <c r="VRQ46" s="117"/>
      <c r="VRR46" s="117"/>
      <c r="VRS46" s="117"/>
      <c r="VRT46" s="117"/>
      <c r="VRU46" s="117"/>
      <c r="VRV46" s="117"/>
      <c r="VRW46" s="117"/>
      <c r="VRX46" s="117"/>
      <c r="VRY46" s="117"/>
      <c r="VRZ46" s="117"/>
      <c r="VSA46" s="117"/>
      <c r="VSB46" s="117"/>
      <c r="VSC46" s="117"/>
      <c r="VSD46" s="117"/>
      <c r="VSE46" s="117"/>
      <c r="VSF46" s="117"/>
      <c r="VSG46" s="117"/>
      <c r="VSH46" s="117"/>
      <c r="VSI46" s="117"/>
      <c r="VSJ46" s="117"/>
      <c r="VSK46" s="117"/>
      <c r="VSL46" s="117"/>
      <c r="VSM46" s="117"/>
      <c r="VSN46" s="117"/>
      <c r="VSO46" s="117"/>
      <c r="VSP46" s="117"/>
      <c r="VSQ46" s="117"/>
      <c r="VSR46" s="117"/>
      <c r="VSS46" s="117"/>
      <c r="VST46" s="117"/>
      <c r="VSU46" s="117"/>
      <c r="VSV46" s="117"/>
      <c r="VSW46" s="117"/>
      <c r="VSX46" s="117"/>
      <c r="VSY46" s="117"/>
      <c r="VSZ46" s="117"/>
      <c r="VTA46" s="117"/>
      <c r="VTB46" s="117"/>
      <c r="VTC46" s="117"/>
      <c r="VTD46" s="117"/>
      <c r="VTE46" s="117"/>
      <c r="VTF46" s="117"/>
      <c r="VTG46" s="117"/>
      <c r="VTH46" s="117"/>
      <c r="VTI46" s="117"/>
      <c r="VTJ46" s="117"/>
      <c r="VTK46" s="117"/>
      <c r="VTL46" s="117"/>
      <c r="VTM46" s="117"/>
      <c r="VTN46" s="117"/>
      <c r="VTO46" s="117"/>
      <c r="VTP46" s="117"/>
      <c r="VTQ46" s="117"/>
      <c r="VTR46" s="117"/>
      <c r="VTS46" s="117"/>
      <c r="VTT46" s="117"/>
      <c r="VTU46" s="117"/>
      <c r="VTV46" s="117"/>
      <c r="VTW46" s="117"/>
      <c r="VTX46" s="117"/>
      <c r="VTY46" s="117"/>
      <c r="VTZ46" s="117"/>
      <c r="VUA46" s="117"/>
      <c r="VUB46" s="117"/>
      <c r="VUC46" s="117"/>
      <c r="VUD46" s="117"/>
      <c r="VUE46" s="117"/>
      <c r="VUF46" s="117"/>
      <c r="VUG46" s="117"/>
      <c r="VUH46" s="117"/>
      <c r="VUI46" s="117"/>
      <c r="VUJ46" s="117"/>
      <c r="VUK46" s="117"/>
      <c r="VUL46" s="117"/>
      <c r="VUM46" s="117"/>
      <c r="VUN46" s="117"/>
      <c r="VUO46" s="117"/>
      <c r="VUP46" s="117"/>
      <c r="VUQ46" s="117"/>
      <c r="VUR46" s="117"/>
      <c r="VUS46" s="117"/>
      <c r="VUT46" s="117"/>
      <c r="VUU46" s="117"/>
      <c r="VUV46" s="117"/>
      <c r="VUW46" s="117"/>
      <c r="VUX46" s="117"/>
      <c r="VUY46" s="117"/>
      <c r="VUZ46" s="117"/>
      <c r="VVA46" s="117"/>
      <c r="VVB46" s="117"/>
      <c r="VVC46" s="117"/>
      <c r="VVD46" s="117"/>
      <c r="VVE46" s="117"/>
      <c r="VVF46" s="117"/>
      <c r="VVG46" s="117"/>
      <c r="VVH46" s="117"/>
      <c r="VVI46" s="117"/>
      <c r="VVJ46" s="117"/>
      <c r="VVK46" s="117"/>
      <c r="VVL46" s="117"/>
      <c r="VVM46" s="117"/>
      <c r="VVN46" s="117"/>
      <c r="VVO46" s="117"/>
      <c r="VVP46" s="117"/>
      <c r="VVQ46" s="117"/>
      <c r="VVR46" s="117"/>
      <c r="VVS46" s="117"/>
      <c r="VVT46" s="117"/>
      <c r="VVU46" s="117"/>
      <c r="VVV46" s="117"/>
      <c r="VVW46" s="117"/>
      <c r="VVX46" s="117"/>
      <c r="VVY46" s="117"/>
      <c r="VVZ46" s="117"/>
      <c r="VWA46" s="117"/>
      <c r="VWB46" s="117"/>
      <c r="VWC46" s="117"/>
      <c r="VWD46" s="117"/>
      <c r="VWE46" s="117"/>
      <c r="VWF46" s="117"/>
      <c r="VWG46" s="117"/>
      <c r="VWH46" s="117"/>
      <c r="VWI46" s="117"/>
      <c r="VWJ46" s="117"/>
      <c r="VWK46" s="117"/>
      <c r="VWL46" s="117"/>
      <c r="VWM46" s="117"/>
      <c r="VWN46" s="117"/>
      <c r="VWO46" s="117"/>
      <c r="VWP46" s="117"/>
      <c r="VWQ46" s="117"/>
      <c r="VWR46" s="117"/>
      <c r="VWS46" s="117"/>
      <c r="VWT46" s="117"/>
      <c r="VWU46" s="117"/>
      <c r="VWV46" s="117"/>
      <c r="VWW46" s="117"/>
      <c r="VWX46" s="117"/>
      <c r="VWY46" s="117"/>
      <c r="VWZ46" s="117"/>
      <c r="VXA46" s="117"/>
      <c r="VXB46" s="117"/>
      <c r="VXC46" s="117"/>
      <c r="VXD46" s="117"/>
      <c r="VXE46" s="117"/>
      <c r="VXF46" s="117"/>
      <c r="VXG46" s="117"/>
      <c r="VXH46" s="117"/>
      <c r="VXI46" s="117"/>
      <c r="VXJ46" s="117"/>
      <c r="VXK46" s="117"/>
      <c r="VXL46" s="117"/>
      <c r="VXM46" s="117"/>
      <c r="VXN46" s="117"/>
      <c r="VXO46" s="117"/>
      <c r="VXP46" s="117"/>
      <c r="VXQ46" s="117"/>
      <c r="VXR46" s="117"/>
      <c r="VXS46" s="117"/>
      <c r="VXT46" s="117"/>
      <c r="VXU46" s="117"/>
      <c r="VXV46" s="117"/>
      <c r="VXW46" s="117"/>
      <c r="VXX46" s="117"/>
      <c r="VXY46" s="117"/>
      <c r="VXZ46" s="117"/>
      <c r="VYA46" s="117"/>
      <c r="VYB46" s="117"/>
      <c r="VYC46" s="117"/>
      <c r="VYD46" s="117"/>
      <c r="VYE46" s="117"/>
      <c r="VYF46" s="117"/>
      <c r="VYG46" s="117"/>
      <c r="VYH46" s="117"/>
      <c r="VYI46" s="117"/>
      <c r="VYJ46" s="117"/>
      <c r="VYK46" s="117"/>
      <c r="VYL46" s="117"/>
      <c r="VYM46" s="117"/>
      <c r="VYN46" s="117"/>
      <c r="VYO46" s="117"/>
      <c r="VYP46" s="117"/>
      <c r="VYQ46" s="117"/>
      <c r="VYR46" s="117"/>
      <c r="VYS46" s="117"/>
      <c r="VYT46" s="117"/>
      <c r="VYU46" s="117"/>
      <c r="VYV46" s="117"/>
      <c r="VYW46" s="117"/>
      <c r="VYX46" s="117"/>
      <c r="VYY46" s="117"/>
      <c r="VYZ46" s="117"/>
      <c r="VZA46" s="117"/>
      <c r="VZB46" s="117"/>
      <c r="VZC46" s="117"/>
      <c r="VZD46" s="117"/>
      <c r="VZE46" s="117"/>
      <c r="VZF46" s="117"/>
      <c r="VZG46" s="117"/>
      <c r="VZH46" s="117"/>
      <c r="VZI46" s="117"/>
      <c r="VZJ46" s="117"/>
      <c r="VZK46" s="117"/>
      <c r="VZL46" s="117"/>
      <c r="VZM46" s="117"/>
      <c r="VZN46" s="117"/>
      <c r="VZO46" s="117"/>
      <c r="VZP46" s="117"/>
      <c r="VZQ46" s="117"/>
      <c r="VZR46" s="117"/>
      <c r="VZS46" s="117"/>
      <c r="VZT46" s="117"/>
      <c r="VZU46" s="117"/>
      <c r="VZV46" s="117"/>
      <c r="VZW46" s="117"/>
      <c r="VZX46" s="117"/>
      <c r="VZY46" s="117"/>
      <c r="VZZ46" s="117"/>
      <c r="WAA46" s="117"/>
      <c r="WAB46" s="117"/>
      <c r="WAC46" s="117"/>
      <c r="WAD46" s="117"/>
      <c r="WAE46" s="117"/>
      <c r="WAF46" s="117"/>
      <c r="WAG46" s="117"/>
      <c r="WAH46" s="117"/>
      <c r="WAI46" s="117"/>
      <c r="WAJ46" s="117"/>
      <c r="WAK46" s="117"/>
      <c r="WAL46" s="117"/>
      <c r="WAM46" s="117"/>
      <c r="WAN46" s="117"/>
      <c r="WAO46" s="117"/>
      <c r="WAP46" s="117"/>
      <c r="WAQ46" s="117"/>
      <c r="WAR46" s="117"/>
      <c r="WAS46" s="117"/>
      <c r="WAT46" s="117"/>
      <c r="WAU46" s="117"/>
      <c r="WAV46" s="117"/>
      <c r="WAW46" s="117"/>
      <c r="WAX46" s="117"/>
      <c r="WAY46" s="117"/>
      <c r="WAZ46" s="117"/>
      <c r="WBA46" s="117"/>
      <c r="WBB46" s="117"/>
      <c r="WBC46" s="117"/>
      <c r="WBD46" s="117"/>
      <c r="WBE46" s="117"/>
      <c r="WBF46" s="117"/>
      <c r="WBG46" s="117"/>
      <c r="WBH46" s="117"/>
      <c r="WBI46" s="117"/>
      <c r="WBJ46" s="117"/>
      <c r="WBK46" s="117"/>
      <c r="WBL46" s="117"/>
      <c r="WBM46" s="117"/>
      <c r="WBN46" s="117"/>
      <c r="WBO46" s="117"/>
      <c r="WBP46" s="117"/>
      <c r="WBQ46" s="117"/>
      <c r="WBR46" s="117"/>
      <c r="WBS46" s="117"/>
      <c r="WBT46" s="117"/>
      <c r="WBU46" s="117"/>
      <c r="WBV46" s="117"/>
      <c r="WBW46" s="117"/>
      <c r="WBX46" s="117"/>
      <c r="WBY46" s="117"/>
      <c r="WBZ46" s="117"/>
      <c r="WCA46" s="117"/>
      <c r="WCB46" s="117"/>
      <c r="WCC46" s="117"/>
      <c r="WCD46" s="117"/>
      <c r="WCE46" s="117"/>
      <c r="WCF46" s="117"/>
      <c r="WCG46" s="117"/>
      <c r="WCH46" s="117"/>
      <c r="WCI46" s="117"/>
      <c r="WCJ46" s="117"/>
      <c r="WCK46" s="117"/>
      <c r="WCL46" s="117"/>
      <c r="WCM46" s="117"/>
      <c r="WCN46" s="117"/>
      <c r="WCO46" s="117"/>
      <c r="WCP46" s="117"/>
      <c r="WCQ46" s="117"/>
      <c r="WCR46" s="117"/>
      <c r="WCS46" s="117"/>
      <c r="WCT46" s="117"/>
      <c r="WCU46" s="117"/>
      <c r="WCV46" s="117"/>
      <c r="WCW46" s="117"/>
      <c r="WCX46" s="117"/>
      <c r="WCY46" s="117"/>
      <c r="WCZ46" s="117"/>
      <c r="WDA46" s="117"/>
      <c r="WDB46" s="117"/>
      <c r="WDC46" s="117"/>
      <c r="WDD46" s="117"/>
      <c r="WDE46" s="117"/>
      <c r="WDF46" s="117"/>
      <c r="WDG46" s="117"/>
      <c r="WDH46" s="117"/>
      <c r="WDI46" s="117"/>
      <c r="WDJ46" s="117"/>
      <c r="WDK46" s="117"/>
      <c r="WDL46" s="117"/>
      <c r="WDM46" s="117"/>
      <c r="WDN46" s="117"/>
      <c r="WDO46" s="117"/>
      <c r="WDP46" s="117"/>
      <c r="WDQ46" s="117"/>
      <c r="WDR46" s="117"/>
      <c r="WDS46" s="117"/>
      <c r="WDT46" s="117"/>
      <c r="WDU46" s="117"/>
      <c r="WDV46" s="117"/>
      <c r="WDW46" s="117"/>
      <c r="WDX46" s="117"/>
      <c r="WDY46" s="117"/>
      <c r="WDZ46" s="117"/>
      <c r="WEA46" s="117"/>
      <c r="WEB46" s="117"/>
      <c r="WEC46" s="117"/>
      <c r="WED46" s="117"/>
      <c r="WEE46" s="117"/>
      <c r="WEF46" s="117"/>
      <c r="WEG46" s="117"/>
      <c r="WEH46" s="117"/>
      <c r="WEI46" s="117"/>
      <c r="WEJ46" s="117"/>
      <c r="WEK46" s="117"/>
      <c r="WEL46" s="117"/>
      <c r="WEM46" s="117"/>
      <c r="WEN46" s="117"/>
      <c r="WEO46" s="117"/>
      <c r="WEP46" s="117"/>
      <c r="WEQ46" s="117"/>
      <c r="WER46" s="117"/>
      <c r="WES46" s="117"/>
      <c r="WET46" s="117"/>
      <c r="WEU46" s="117"/>
      <c r="WEV46" s="117"/>
      <c r="WEW46" s="117"/>
      <c r="WEX46" s="117"/>
      <c r="WEY46" s="117"/>
      <c r="WEZ46" s="117"/>
      <c r="WFA46" s="117"/>
      <c r="WFB46" s="117"/>
      <c r="WFC46" s="117"/>
      <c r="WFD46" s="117"/>
      <c r="WFE46" s="117"/>
      <c r="WFF46" s="117"/>
      <c r="WFG46" s="117"/>
      <c r="WFH46" s="117"/>
      <c r="WFI46" s="117"/>
      <c r="WFJ46" s="117"/>
      <c r="WFK46" s="117"/>
      <c r="WFL46" s="117"/>
      <c r="WFM46" s="117"/>
      <c r="WFN46" s="117"/>
      <c r="WFO46" s="117"/>
      <c r="WFP46" s="117"/>
      <c r="WFQ46" s="117"/>
      <c r="WFR46" s="117"/>
      <c r="WFS46" s="117"/>
      <c r="WFT46" s="117"/>
      <c r="WFU46" s="117"/>
      <c r="WFV46" s="117"/>
      <c r="WFW46" s="117"/>
      <c r="WFX46" s="117"/>
      <c r="WFY46" s="117"/>
      <c r="WFZ46" s="117"/>
      <c r="WGA46" s="117"/>
      <c r="WGB46" s="117"/>
      <c r="WGC46" s="117"/>
      <c r="WGD46" s="117"/>
      <c r="WGE46" s="117"/>
      <c r="WGF46" s="117"/>
      <c r="WGG46" s="117"/>
      <c r="WGH46" s="117"/>
      <c r="WGI46" s="117"/>
      <c r="WGJ46" s="117"/>
      <c r="WGK46" s="117"/>
      <c r="WGL46" s="117"/>
      <c r="WGM46" s="117"/>
      <c r="WGN46" s="117"/>
      <c r="WGO46" s="117"/>
      <c r="WGP46" s="117"/>
      <c r="WGQ46" s="117"/>
      <c r="WGR46" s="117"/>
      <c r="WGS46" s="117"/>
      <c r="WGT46" s="117"/>
      <c r="WGU46" s="117"/>
      <c r="WGV46" s="117"/>
      <c r="WGW46" s="117"/>
      <c r="WGX46" s="117"/>
      <c r="WGY46" s="117"/>
      <c r="WGZ46" s="117"/>
      <c r="WHA46" s="117"/>
      <c r="WHB46" s="117"/>
      <c r="WHC46" s="117"/>
      <c r="WHD46" s="117"/>
      <c r="WHE46" s="117"/>
      <c r="WHF46" s="117"/>
      <c r="WHG46" s="117"/>
      <c r="WHH46" s="117"/>
      <c r="WHI46" s="117"/>
      <c r="WHJ46" s="117"/>
      <c r="WHK46" s="117"/>
      <c r="WHL46" s="117"/>
      <c r="WHM46" s="117"/>
      <c r="WHN46" s="117"/>
      <c r="WHO46" s="117"/>
      <c r="WHP46" s="117"/>
      <c r="WHQ46" s="117"/>
      <c r="WHR46" s="117"/>
      <c r="WHS46" s="117"/>
      <c r="WHT46" s="117"/>
      <c r="WHU46" s="117"/>
      <c r="WHV46" s="117"/>
      <c r="WHW46" s="117"/>
      <c r="WHX46" s="117"/>
      <c r="WHY46" s="117"/>
      <c r="WHZ46" s="117"/>
      <c r="WIA46" s="117"/>
      <c r="WIB46" s="117"/>
      <c r="WIC46" s="117"/>
      <c r="WID46" s="117"/>
      <c r="WIE46" s="117"/>
      <c r="WIF46" s="117"/>
      <c r="WIG46" s="117"/>
      <c r="WIH46" s="117"/>
      <c r="WII46" s="117"/>
      <c r="WIJ46" s="117"/>
      <c r="WIK46" s="117"/>
      <c r="WIL46" s="117"/>
      <c r="WIM46" s="117"/>
      <c r="WIN46" s="117"/>
      <c r="WIO46" s="117"/>
      <c r="WIP46" s="117"/>
      <c r="WIQ46" s="117"/>
      <c r="WIR46" s="117"/>
      <c r="WIS46" s="117"/>
      <c r="WIT46" s="117"/>
      <c r="WIU46" s="117"/>
      <c r="WIV46" s="117"/>
      <c r="WIW46" s="117"/>
      <c r="WIX46" s="117"/>
      <c r="WIY46" s="117"/>
      <c r="WIZ46" s="117"/>
      <c r="WJA46" s="117"/>
      <c r="WJB46" s="117"/>
      <c r="WJC46" s="117"/>
      <c r="WJD46" s="117"/>
      <c r="WJE46" s="117"/>
      <c r="WJF46" s="117"/>
      <c r="WJG46" s="117"/>
      <c r="WJH46" s="117"/>
      <c r="WJI46" s="117"/>
      <c r="WJJ46" s="117"/>
      <c r="WJK46" s="117"/>
      <c r="WJL46" s="117"/>
      <c r="WJM46" s="117"/>
      <c r="WJN46" s="117"/>
      <c r="WJO46" s="117"/>
      <c r="WJP46" s="117"/>
      <c r="WJQ46" s="117"/>
      <c r="WJR46" s="117"/>
      <c r="WJS46" s="117"/>
      <c r="WJT46" s="117"/>
      <c r="WJU46" s="117"/>
      <c r="WJV46" s="117"/>
      <c r="WJW46" s="117"/>
      <c r="WJX46" s="117"/>
      <c r="WJY46" s="117"/>
      <c r="WJZ46" s="117"/>
      <c r="WKA46" s="117"/>
      <c r="WKB46" s="117"/>
      <c r="WKC46" s="117"/>
      <c r="WKD46" s="117"/>
      <c r="WKE46" s="117"/>
      <c r="WKF46" s="117"/>
      <c r="WKG46" s="117"/>
      <c r="WKH46" s="117"/>
      <c r="WKI46" s="117"/>
      <c r="WKJ46" s="117"/>
      <c r="WKK46" s="117"/>
      <c r="WKL46" s="117"/>
      <c r="WKM46" s="117"/>
      <c r="WKN46" s="117"/>
      <c r="WKO46" s="117"/>
      <c r="WKP46" s="117"/>
      <c r="WKQ46" s="117"/>
      <c r="WKR46" s="117"/>
      <c r="WKS46" s="117"/>
      <c r="WKT46" s="117"/>
      <c r="WKU46" s="117"/>
      <c r="WKV46" s="117"/>
      <c r="WKW46" s="117"/>
      <c r="WKX46" s="117"/>
      <c r="WKY46" s="117"/>
      <c r="WKZ46" s="117"/>
      <c r="WLA46" s="117"/>
      <c r="WLB46" s="117"/>
      <c r="WLC46" s="117"/>
      <c r="WLD46" s="117"/>
      <c r="WLE46" s="117"/>
      <c r="WLF46" s="117"/>
      <c r="WLG46" s="117"/>
      <c r="WLH46" s="117"/>
      <c r="WLI46" s="117"/>
      <c r="WLJ46" s="117"/>
      <c r="WLK46" s="117"/>
      <c r="WLL46" s="117"/>
      <c r="WLM46" s="117"/>
      <c r="WLN46" s="117"/>
      <c r="WLO46" s="117"/>
      <c r="WLP46" s="117"/>
      <c r="WLQ46" s="117"/>
      <c r="WLR46" s="117"/>
      <c r="WLS46" s="117"/>
      <c r="WLT46" s="117"/>
      <c r="WLU46" s="117"/>
      <c r="WLV46" s="117"/>
      <c r="WLW46" s="117"/>
      <c r="WLX46" s="117"/>
      <c r="WLY46" s="117"/>
      <c r="WLZ46" s="117"/>
      <c r="WMA46" s="117"/>
      <c r="WMB46" s="117"/>
      <c r="WMC46" s="117"/>
      <c r="WMD46" s="117"/>
      <c r="WME46" s="117"/>
      <c r="WMF46" s="117"/>
      <c r="WMG46" s="117"/>
      <c r="WMH46" s="117"/>
      <c r="WMI46" s="117"/>
      <c r="WMJ46" s="117"/>
      <c r="WMK46" s="117"/>
      <c r="WML46" s="117"/>
      <c r="WMM46" s="117"/>
      <c r="WMN46" s="117"/>
      <c r="WMO46" s="117"/>
      <c r="WMP46" s="117"/>
      <c r="WMQ46" s="117"/>
      <c r="WMR46" s="117"/>
      <c r="WMS46" s="117"/>
      <c r="WMT46" s="117"/>
      <c r="WMU46" s="117"/>
      <c r="WMV46" s="117"/>
      <c r="WMW46" s="117"/>
      <c r="WMX46" s="117"/>
      <c r="WMY46" s="117"/>
      <c r="WMZ46" s="117"/>
      <c r="WNA46" s="117"/>
      <c r="WNB46" s="117"/>
      <c r="WNC46" s="117"/>
      <c r="WND46" s="117"/>
      <c r="WNE46" s="117"/>
      <c r="WNF46" s="117"/>
      <c r="WNG46" s="117"/>
      <c r="WNH46" s="117"/>
      <c r="WNI46" s="117"/>
      <c r="WNJ46" s="117"/>
      <c r="WNK46" s="117"/>
      <c r="WNL46" s="117"/>
      <c r="WNM46" s="117"/>
      <c r="WNN46" s="117"/>
      <c r="WNO46" s="117"/>
      <c r="WNP46" s="117"/>
      <c r="WNQ46" s="117"/>
      <c r="WNR46" s="117"/>
      <c r="WNS46" s="117"/>
      <c r="WNT46" s="117"/>
      <c r="WNU46" s="117"/>
      <c r="WNV46" s="117"/>
      <c r="WNW46" s="117"/>
      <c r="WNX46" s="117"/>
      <c r="WNY46" s="117"/>
      <c r="WNZ46" s="117"/>
      <c r="WOA46" s="117"/>
      <c r="WOB46" s="117"/>
      <c r="WOC46" s="117"/>
      <c r="WOD46" s="117"/>
      <c r="WOE46" s="117"/>
      <c r="WOF46" s="117"/>
      <c r="WOG46" s="117"/>
      <c r="WOH46" s="117"/>
      <c r="WOI46" s="117"/>
      <c r="WOJ46" s="117"/>
      <c r="WOK46" s="117"/>
      <c r="WOL46" s="117"/>
      <c r="WOM46" s="117"/>
      <c r="WON46" s="117"/>
      <c r="WOO46" s="117"/>
      <c r="WOP46" s="117"/>
      <c r="WOQ46" s="117"/>
      <c r="WOR46" s="117"/>
      <c r="WOS46" s="117"/>
      <c r="WOT46" s="117"/>
      <c r="WOU46" s="117"/>
      <c r="WOV46" s="117"/>
      <c r="WOW46" s="117"/>
      <c r="WOX46" s="117"/>
      <c r="WOY46" s="117"/>
      <c r="WOZ46" s="117"/>
      <c r="WPA46" s="117"/>
      <c r="WPB46" s="117"/>
      <c r="WPC46" s="117"/>
      <c r="WPD46" s="117"/>
      <c r="WPE46" s="117"/>
      <c r="WPF46" s="117"/>
      <c r="WPG46" s="117"/>
      <c r="WPH46" s="117"/>
      <c r="WPI46" s="117"/>
      <c r="WPJ46" s="117"/>
      <c r="WPK46" s="117"/>
      <c r="WPL46" s="117"/>
      <c r="WPM46" s="117"/>
      <c r="WPN46" s="117"/>
      <c r="WPO46" s="117"/>
      <c r="WPP46" s="117"/>
      <c r="WPQ46" s="117"/>
      <c r="WPR46" s="117"/>
      <c r="WPS46" s="117"/>
      <c r="WPT46" s="117"/>
      <c r="WPU46" s="117"/>
      <c r="WPV46" s="117"/>
      <c r="WPW46" s="117"/>
      <c r="WPX46" s="117"/>
      <c r="WPY46" s="117"/>
      <c r="WPZ46" s="117"/>
      <c r="WQA46" s="117"/>
      <c r="WQB46" s="117"/>
      <c r="WQC46" s="117"/>
      <c r="WQD46" s="117"/>
      <c r="WQE46" s="117"/>
      <c r="WQF46" s="117"/>
      <c r="WQG46" s="117"/>
      <c r="WQH46" s="117"/>
      <c r="WQI46" s="117"/>
      <c r="WQJ46" s="117"/>
      <c r="WQK46" s="117"/>
      <c r="WQL46" s="117"/>
      <c r="WQM46" s="117"/>
      <c r="WQN46" s="117"/>
      <c r="WQO46" s="117"/>
      <c r="WQP46" s="117"/>
      <c r="WQQ46" s="117"/>
      <c r="WQR46" s="117"/>
      <c r="WQS46" s="117"/>
      <c r="WQT46" s="117"/>
      <c r="WQU46" s="117"/>
      <c r="WQV46" s="117"/>
      <c r="WQW46" s="117"/>
      <c r="WQX46" s="117"/>
      <c r="WQY46" s="117"/>
      <c r="WQZ46" s="117"/>
      <c r="WRA46" s="117"/>
      <c r="WRB46" s="117"/>
      <c r="WRC46" s="117"/>
      <c r="WRD46" s="117"/>
      <c r="WRE46" s="117"/>
      <c r="WRF46" s="117"/>
      <c r="WRG46" s="117"/>
      <c r="WRH46" s="117"/>
      <c r="WRI46" s="117"/>
      <c r="WRJ46" s="117"/>
      <c r="WRK46" s="117"/>
      <c r="WRL46" s="117"/>
      <c r="WRM46" s="117"/>
      <c r="WRN46" s="117"/>
      <c r="WRO46" s="117"/>
      <c r="WRP46" s="117"/>
      <c r="WRQ46" s="117"/>
      <c r="WRR46" s="117"/>
      <c r="WRS46" s="117"/>
      <c r="WRT46" s="117"/>
      <c r="WRU46" s="117"/>
      <c r="WRV46" s="117"/>
      <c r="WRW46" s="117"/>
      <c r="WRX46" s="117"/>
      <c r="WRY46" s="117"/>
      <c r="WRZ46" s="117"/>
      <c r="WSA46" s="117"/>
      <c r="WSB46" s="117"/>
      <c r="WSC46" s="117"/>
      <c r="WSD46" s="117"/>
      <c r="WSE46" s="117"/>
      <c r="WSF46" s="117"/>
      <c r="WSG46" s="117"/>
      <c r="WSH46" s="117"/>
      <c r="WSI46" s="117"/>
      <c r="WSJ46" s="117"/>
      <c r="WSK46" s="117"/>
      <c r="WSL46" s="117"/>
      <c r="WSM46" s="117"/>
      <c r="WSN46" s="117"/>
      <c r="WSO46" s="117"/>
      <c r="WSP46" s="117"/>
      <c r="WSQ46" s="117"/>
      <c r="WSR46" s="117"/>
      <c r="WSS46" s="117"/>
      <c r="WST46" s="117"/>
      <c r="WSU46" s="117"/>
      <c r="WSV46" s="117"/>
      <c r="WSW46" s="117"/>
      <c r="WSX46" s="117"/>
      <c r="WSY46" s="117"/>
      <c r="WSZ46" s="117"/>
      <c r="WTA46" s="117"/>
      <c r="WTB46" s="117"/>
      <c r="WTC46" s="117"/>
      <c r="WTD46" s="117"/>
      <c r="WTE46" s="117"/>
      <c r="WTF46" s="117"/>
      <c r="WTG46" s="117"/>
      <c r="WTH46" s="117"/>
      <c r="WTI46" s="117"/>
      <c r="WTJ46" s="117"/>
      <c r="WTK46" s="117"/>
      <c r="WTL46" s="117"/>
      <c r="WTM46" s="117"/>
      <c r="WTN46" s="117"/>
      <c r="WTO46" s="117"/>
      <c r="WTP46" s="117"/>
      <c r="WTQ46" s="117"/>
      <c r="WTR46" s="117"/>
      <c r="WTS46" s="117"/>
      <c r="WTT46" s="117"/>
      <c r="WTU46" s="117"/>
      <c r="WTV46" s="117"/>
      <c r="WTW46" s="117"/>
      <c r="WTX46" s="117"/>
      <c r="WTY46" s="117"/>
      <c r="WTZ46" s="117"/>
      <c r="WUA46" s="117"/>
      <c r="WUB46" s="117"/>
      <c r="WUC46" s="117"/>
      <c r="WUD46" s="117"/>
      <c r="WUE46" s="117"/>
      <c r="WUF46" s="117"/>
      <c r="WUG46" s="117"/>
      <c r="WUH46" s="117"/>
      <c r="WUI46" s="117"/>
      <c r="WUJ46" s="117"/>
      <c r="WUK46" s="117"/>
      <c r="WUL46" s="117"/>
      <c r="WUM46" s="117"/>
      <c r="WUN46" s="117"/>
      <c r="WUO46" s="117"/>
      <c r="WUP46" s="117"/>
      <c r="WUQ46" s="117"/>
      <c r="WUR46" s="117"/>
      <c r="WUS46" s="117"/>
      <c r="WUT46" s="117"/>
      <c r="WUU46" s="117"/>
      <c r="WUV46" s="117"/>
      <c r="WUW46" s="117"/>
      <c r="WUX46" s="117"/>
      <c r="WUY46" s="117"/>
      <c r="WUZ46" s="117"/>
      <c r="WVA46" s="117"/>
      <c r="WVB46" s="117"/>
      <c r="WVC46" s="117"/>
      <c r="WVD46" s="117"/>
      <c r="WVE46" s="117"/>
      <c r="WVF46" s="117"/>
      <c r="WVG46" s="117"/>
      <c r="WVH46" s="117"/>
      <c r="WVI46" s="117"/>
      <c r="WVJ46" s="117"/>
      <c r="WVK46" s="117"/>
      <c r="WVL46" s="117"/>
      <c r="WVM46" s="117"/>
      <c r="WVN46" s="117"/>
      <c r="WVO46" s="117"/>
      <c r="WVP46" s="117"/>
      <c r="WVQ46" s="117"/>
      <c r="WVR46" s="117"/>
      <c r="WVS46" s="117"/>
      <c r="WVT46" s="117"/>
      <c r="WVU46" s="117"/>
      <c r="WVV46" s="117"/>
      <c r="WVW46" s="117"/>
      <c r="WVX46" s="117"/>
      <c r="WVY46" s="117"/>
      <c r="WVZ46" s="117"/>
      <c r="WWA46" s="117"/>
      <c r="WWB46" s="117"/>
      <c r="WWC46" s="117"/>
      <c r="WWD46" s="117"/>
      <c r="WWE46" s="117"/>
      <c r="WWF46" s="117"/>
      <c r="WWG46" s="117"/>
      <c r="WWH46" s="117"/>
      <c r="WWI46" s="117"/>
      <c r="WWJ46" s="117"/>
      <c r="WWK46" s="117"/>
      <c r="WWL46" s="117"/>
      <c r="WWM46" s="117"/>
      <c r="WWN46" s="117"/>
      <c r="WWO46" s="117"/>
      <c r="WWP46" s="117"/>
      <c r="WWQ46" s="117"/>
      <c r="WWR46" s="117"/>
      <c r="WWS46" s="117"/>
      <c r="WWT46" s="117"/>
      <c r="WWU46" s="117"/>
      <c r="WWV46" s="117"/>
      <c r="WWW46" s="117"/>
      <c r="WWX46" s="117"/>
      <c r="WWY46" s="117"/>
      <c r="WWZ46" s="117"/>
      <c r="WXA46" s="117"/>
      <c r="WXB46" s="117"/>
      <c r="WXC46" s="117"/>
      <c r="WXD46" s="117"/>
      <c r="WXE46" s="117"/>
      <c r="WXF46" s="117"/>
      <c r="WXG46" s="117"/>
      <c r="WXH46" s="117"/>
      <c r="WXI46" s="117"/>
      <c r="WXJ46" s="117"/>
      <c r="WXK46" s="117"/>
      <c r="WXL46" s="117"/>
      <c r="WXM46" s="117"/>
      <c r="WXN46" s="117"/>
      <c r="WXO46" s="117"/>
      <c r="WXP46" s="117"/>
      <c r="WXQ46" s="117"/>
      <c r="WXR46" s="117"/>
      <c r="WXS46" s="117"/>
      <c r="WXT46" s="117"/>
      <c r="WXU46" s="117"/>
      <c r="WXV46" s="117"/>
      <c r="WXW46" s="117"/>
      <c r="WXX46" s="117"/>
      <c r="WXY46" s="117"/>
      <c r="WXZ46" s="117"/>
      <c r="WYA46" s="117"/>
      <c r="WYB46" s="117"/>
      <c r="WYC46" s="117"/>
      <c r="WYD46" s="117"/>
      <c r="WYE46" s="117"/>
      <c r="WYF46" s="117"/>
      <c r="WYG46" s="117"/>
      <c r="WYH46" s="117"/>
      <c r="WYI46" s="117"/>
      <c r="WYJ46" s="117"/>
      <c r="WYK46" s="117"/>
      <c r="WYL46" s="117"/>
      <c r="WYM46" s="117"/>
      <c r="WYN46" s="117"/>
      <c r="WYO46" s="117"/>
      <c r="WYP46" s="117"/>
      <c r="WYQ46" s="117"/>
      <c r="WYR46" s="117"/>
      <c r="WYS46" s="117"/>
      <c r="WYT46" s="117"/>
      <c r="WYU46" s="117"/>
      <c r="WYV46" s="117"/>
      <c r="WYW46" s="117"/>
      <c r="WYX46" s="117"/>
      <c r="WYY46" s="117"/>
      <c r="WYZ46" s="117"/>
      <c r="WZA46" s="117"/>
      <c r="WZB46" s="117"/>
      <c r="WZC46" s="117"/>
      <c r="WZD46" s="117"/>
      <c r="WZE46" s="117"/>
      <c r="WZF46" s="117"/>
      <c r="WZG46" s="117"/>
      <c r="WZH46" s="117"/>
      <c r="WZI46" s="117"/>
      <c r="WZJ46" s="117"/>
      <c r="WZK46" s="117"/>
      <c r="WZL46" s="117"/>
      <c r="WZM46" s="117"/>
      <c r="WZN46" s="117"/>
      <c r="WZO46" s="117"/>
      <c r="WZP46" s="117"/>
      <c r="WZQ46" s="117"/>
      <c r="WZR46" s="117"/>
      <c r="WZS46" s="117"/>
      <c r="WZT46" s="117"/>
      <c r="WZU46" s="117"/>
      <c r="WZV46" s="117"/>
      <c r="WZW46" s="117"/>
      <c r="WZX46" s="117"/>
      <c r="WZY46" s="117"/>
      <c r="WZZ46" s="117"/>
      <c r="XAA46" s="117"/>
      <c r="XAB46" s="117"/>
      <c r="XAC46" s="117"/>
      <c r="XAD46" s="117"/>
      <c r="XAE46" s="117"/>
      <c r="XAF46" s="117"/>
      <c r="XAG46" s="117"/>
      <c r="XAH46" s="117"/>
      <c r="XAI46" s="117"/>
      <c r="XAJ46" s="117"/>
      <c r="XAK46" s="117"/>
      <c r="XAL46" s="117"/>
      <c r="XAM46" s="117"/>
      <c r="XAN46" s="117"/>
      <c r="XAO46" s="117"/>
      <c r="XAP46" s="117"/>
      <c r="XAQ46" s="117"/>
      <c r="XAR46" s="117"/>
      <c r="XAS46" s="117"/>
      <c r="XAT46" s="117"/>
      <c r="XAU46" s="117"/>
      <c r="XAV46" s="117"/>
      <c r="XAW46" s="117"/>
      <c r="XAX46" s="117"/>
      <c r="XAY46" s="117"/>
      <c r="XAZ46" s="117"/>
      <c r="XBA46" s="117"/>
      <c r="XBB46" s="117"/>
      <c r="XBC46" s="117"/>
      <c r="XBD46" s="117"/>
      <c r="XBE46" s="117"/>
      <c r="XBF46" s="117"/>
      <c r="XBG46" s="117"/>
      <c r="XBH46" s="117"/>
      <c r="XBI46" s="117"/>
      <c r="XBJ46" s="117"/>
      <c r="XBK46" s="117"/>
      <c r="XBL46" s="117"/>
      <c r="XBM46" s="117"/>
      <c r="XBN46" s="117"/>
      <c r="XBO46" s="117"/>
      <c r="XBP46" s="117"/>
      <c r="XBQ46" s="117"/>
      <c r="XBR46" s="117"/>
      <c r="XBS46" s="117"/>
      <c r="XBT46" s="117"/>
      <c r="XBU46" s="117"/>
      <c r="XBV46" s="117"/>
      <c r="XBW46" s="117"/>
      <c r="XBX46" s="117"/>
      <c r="XBY46" s="117"/>
      <c r="XBZ46" s="117"/>
      <c r="XCA46" s="117"/>
      <c r="XCB46" s="117"/>
      <c r="XCC46" s="117"/>
      <c r="XCD46" s="117"/>
      <c r="XCE46" s="117"/>
      <c r="XCF46" s="117"/>
      <c r="XCG46" s="117"/>
      <c r="XCH46" s="117"/>
      <c r="XCI46" s="117"/>
      <c r="XCJ46" s="117"/>
      <c r="XCK46" s="117"/>
      <c r="XCL46" s="117"/>
      <c r="XCM46" s="117"/>
      <c r="XCN46" s="117"/>
      <c r="XCO46" s="117"/>
      <c r="XCP46" s="117"/>
      <c r="XCQ46" s="117"/>
      <c r="XCR46" s="117"/>
      <c r="XCS46" s="117"/>
      <c r="XCT46" s="117"/>
      <c r="XCU46" s="117"/>
      <c r="XCV46" s="117"/>
      <c r="XCW46" s="117"/>
      <c r="XCX46" s="117"/>
      <c r="XCY46" s="117"/>
      <c r="XCZ46" s="117"/>
      <c r="XDA46" s="117"/>
      <c r="XDB46" s="117"/>
      <c r="XDC46" s="117"/>
      <c r="XDD46" s="117"/>
      <c r="XDE46" s="117"/>
      <c r="XDF46" s="117"/>
      <c r="XDG46" s="117"/>
      <c r="XDH46" s="117"/>
      <c r="XDI46" s="117"/>
      <c r="XDJ46" s="117"/>
      <c r="XDK46" s="117"/>
      <c r="XDL46" s="117"/>
      <c r="XDM46" s="117"/>
      <c r="XDN46" s="117"/>
      <c r="XDO46" s="117"/>
      <c r="XDP46" s="117"/>
      <c r="XDQ46" s="117"/>
      <c r="XDR46" s="117"/>
      <c r="XDS46" s="117"/>
      <c r="XDT46" s="117"/>
      <c r="XDU46" s="117"/>
      <c r="XDV46" s="117"/>
      <c r="XDW46" s="117"/>
      <c r="XDX46" s="117"/>
      <c r="XDY46" s="117"/>
      <c r="XDZ46" s="117"/>
      <c r="XEA46" s="117"/>
      <c r="XEB46" s="117"/>
      <c r="XEC46" s="117"/>
      <c r="XED46" s="117"/>
      <c r="XEE46" s="117"/>
      <c r="XEF46" s="117"/>
      <c r="XEG46" s="117"/>
      <c r="XEH46" s="117"/>
      <c r="XEI46" s="117"/>
      <c r="XEJ46" s="117"/>
      <c r="XEK46" s="117"/>
      <c r="XEL46" s="117"/>
      <c r="XEM46" s="117"/>
      <c r="XEN46" s="117"/>
      <c r="XEO46" s="117"/>
      <c r="XEP46" s="117"/>
      <c r="XEQ46" s="117"/>
      <c r="XER46" s="117"/>
      <c r="XES46" s="117"/>
      <c r="XET46" s="117"/>
      <c r="XEU46" s="117"/>
      <c r="XEV46" s="117"/>
      <c r="XEW46" s="117"/>
      <c r="XEX46" s="117"/>
      <c r="XEY46" s="117"/>
      <c r="XEZ46" s="117"/>
      <c r="XFA46" s="117"/>
      <c r="XFB46" s="117"/>
      <c r="XFC46" s="117"/>
      <c r="XFD46" s="117"/>
    </row>
    <row r="47" spans="1:16384" s="210" customFormat="1" ht="13.5" thickBot="1" x14ac:dyDescent="0.25">
      <c r="A47" s="838" t="s">
        <v>1251</v>
      </c>
      <c r="B47" s="839"/>
      <c r="C47" s="209">
        <f>C43+C46</f>
        <v>0</v>
      </c>
      <c r="D47" s="209">
        <f t="shared" ref="D47:E47" si="5">D43+D46</f>
        <v>0</v>
      </c>
      <c r="E47" s="209">
        <f t="shared" si="5"/>
        <v>0</v>
      </c>
      <c r="F47" s="209">
        <f>F43+F46</f>
        <v>0</v>
      </c>
      <c r="G47" s="209">
        <f t="shared" si="0"/>
        <v>0</v>
      </c>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7"/>
      <c r="EI47" s="117"/>
      <c r="EJ47" s="117"/>
      <c r="EK47" s="117"/>
      <c r="EL47" s="117"/>
      <c r="EM47" s="117"/>
      <c r="EN47" s="117"/>
      <c r="EO47" s="117"/>
      <c r="EP47" s="117"/>
      <c r="EQ47" s="117"/>
      <c r="ER47" s="117"/>
      <c r="ES47" s="117"/>
      <c r="ET47" s="117"/>
      <c r="EU47" s="117"/>
      <c r="EV47" s="117"/>
      <c r="EW47" s="117"/>
      <c r="EX47" s="117"/>
      <c r="EY47" s="117"/>
      <c r="EZ47" s="117"/>
      <c r="FA47" s="117"/>
      <c r="FB47" s="117"/>
      <c r="FC47" s="117"/>
      <c r="FD47" s="117"/>
      <c r="FE47" s="117"/>
      <c r="FF47" s="117"/>
      <c r="FG47" s="117"/>
      <c r="FH47" s="117"/>
      <c r="FI47" s="117"/>
      <c r="FJ47" s="117"/>
      <c r="FK47" s="117"/>
      <c r="FL47" s="117"/>
      <c r="FM47" s="117"/>
      <c r="FN47" s="117"/>
      <c r="FO47" s="117"/>
      <c r="FP47" s="117"/>
      <c r="FQ47" s="117"/>
      <c r="FR47" s="117"/>
      <c r="FS47" s="117"/>
      <c r="FT47" s="117"/>
      <c r="FU47" s="117"/>
      <c r="FV47" s="117"/>
      <c r="FW47" s="117"/>
      <c r="FX47" s="117"/>
      <c r="FY47" s="117"/>
      <c r="FZ47" s="117"/>
      <c r="GA47" s="117"/>
      <c r="GB47" s="117"/>
      <c r="GC47" s="117"/>
      <c r="GD47" s="117"/>
      <c r="GE47" s="117"/>
      <c r="GF47" s="117"/>
      <c r="GG47" s="117"/>
      <c r="GH47" s="117"/>
      <c r="GI47" s="117"/>
      <c r="GJ47" s="117"/>
      <c r="GK47" s="117"/>
      <c r="GL47" s="117"/>
      <c r="GM47" s="117"/>
      <c r="GN47" s="117"/>
      <c r="GO47" s="117"/>
      <c r="GP47" s="117"/>
      <c r="GQ47" s="117"/>
      <c r="GR47" s="117"/>
      <c r="GS47" s="117"/>
      <c r="GT47" s="117"/>
      <c r="GU47" s="117"/>
      <c r="GV47" s="117"/>
      <c r="GW47" s="117"/>
      <c r="GX47" s="117"/>
      <c r="GY47" s="117"/>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c r="IG47" s="117"/>
      <c r="IH47" s="117"/>
      <c r="II47" s="117"/>
      <c r="IJ47" s="117"/>
      <c r="IK47" s="117"/>
      <c r="IL47" s="117"/>
      <c r="IM47" s="117"/>
      <c r="IN47" s="117"/>
      <c r="IO47" s="117"/>
      <c r="IP47" s="117"/>
      <c r="IQ47" s="117"/>
      <c r="IR47" s="117"/>
      <c r="IS47" s="117"/>
      <c r="IT47" s="117"/>
      <c r="IU47" s="117"/>
      <c r="IV47" s="117"/>
      <c r="IW47" s="117"/>
      <c r="IX47" s="117"/>
      <c r="IY47" s="117"/>
      <c r="IZ47" s="117"/>
      <c r="JA47" s="117"/>
      <c r="JB47" s="117"/>
      <c r="JC47" s="117"/>
      <c r="JD47" s="117"/>
      <c r="JE47" s="117"/>
      <c r="JF47" s="117"/>
      <c r="JG47" s="117"/>
      <c r="JH47" s="117"/>
      <c r="JI47" s="117"/>
      <c r="JJ47" s="117"/>
      <c r="JK47" s="117"/>
      <c r="JL47" s="117"/>
      <c r="JM47" s="117"/>
      <c r="JN47" s="117"/>
      <c r="JO47" s="117"/>
      <c r="JP47" s="117"/>
      <c r="JQ47" s="117"/>
      <c r="JR47" s="117"/>
      <c r="JS47" s="117"/>
      <c r="JT47" s="117"/>
      <c r="JU47" s="117"/>
      <c r="JV47" s="117"/>
      <c r="JW47" s="117"/>
      <c r="JX47" s="117"/>
      <c r="JY47" s="117"/>
      <c r="JZ47" s="117"/>
      <c r="KA47" s="117"/>
      <c r="KB47" s="117"/>
      <c r="KC47" s="117"/>
      <c r="KD47" s="117"/>
      <c r="KE47" s="117"/>
      <c r="KF47" s="117"/>
      <c r="KG47" s="117"/>
      <c r="KH47" s="117"/>
      <c r="KI47" s="117"/>
      <c r="KJ47" s="117"/>
      <c r="KK47" s="117"/>
      <c r="KL47" s="117"/>
      <c r="KM47" s="117"/>
      <c r="KN47" s="117"/>
      <c r="KO47" s="117"/>
      <c r="KP47" s="117"/>
      <c r="KQ47" s="117"/>
      <c r="KR47" s="117"/>
      <c r="KS47" s="117"/>
      <c r="KT47" s="117"/>
      <c r="KU47" s="117"/>
      <c r="KV47" s="117"/>
      <c r="KW47" s="117"/>
      <c r="KX47" s="117"/>
      <c r="KY47" s="117"/>
      <c r="KZ47" s="117"/>
      <c r="LA47" s="117"/>
      <c r="LB47" s="117"/>
      <c r="LC47" s="117"/>
      <c r="LD47" s="117"/>
      <c r="LE47" s="117"/>
      <c r="LF47" s="117"/>
      <c r="LG47" s="117"/>
      <c r="LH47" s="117"/>
      <c r="LI47" s="117"/>
      <c r="LJ47" s="117"/>
      <c r="LK47" s="117"/>
      <c r="LL47" s="117"/>
      <c r="LM47" s="117"/>
      <c r="LN47" s="117"/>
      <c r="LO47" s="117"/>
      <c r="LP47" s="117"/>
      <c r="LQ47" s="117"/>
      <c r="LR47" s="117"/>
      <c r="LS47" s="117"/>
      <c r="LT47" s="117"/>
      <c r="LU47" s="117"/>
      <c r="LV47" s="117"/>
      <c r="LW47" s="117"/>
      <c r="LX47" s="117"/>
      <c r="LY47" s="117"/>
      <c r="LZ47" s="117"/>
      <c r="MA47" s="117"/>
      <c r="MB47" s="117"/>
      <c r="MC47" s="117"/>
      <c r="MD47" s="117"/>
      <c r="ME47" s="117"/>
      <c r="MF47" s="117"/>
      <c r="MG47" s="117"/>
      <c r="MH47" s="117"/>
      <c r="MI47" s="117"/>
      <c r="MJ47" s="117"/>
      <c r="MK47" s="117"/>
      <c r="ML47" s="117"/>
      <c r="MM47" s="117"/>
      <c r="MN47" s="117"/>
      <c r="MO47" s="117"/>
      <c r="MP47" s="117"/>
      <c r="MQ47" s="117"/>
      <c r="MR47" s="117"/>
      <c r="MS47" s="117"/>
      <c r="MT47" s="117"/>
      <c r="MU47" s="117"/>
      <c r="MV47" s="117"/>
      <c r="MW47" s="117"/>
      <c r="MX47" s="117"/>
      <c r="MY47" s="117"/>
      <c r="MZ47" s="117"/>
      <c r="NA47" s="117"/>
      <c r="NB47" s="117"/>
      <c r="NC47" s="117"/>
      <c r="ND47" s="117"/>
      <c r="NE47" s="117"/>
      <c r="NF47" s="117"/>
      <c r="NG47" s="117"/>
      <c r="NH47" s="117"/>
      <c r="NI47" s="117"/>
      <c r="NJ47" s="117"/>
      <c r="NK47" s="117"/>
      <c r="NL47" s="117"/>
      <c r="NM47" s="117"/>
      <c r="NN47" s="117"/>
      <c r="NO47" s="117"/>
      <c r="NP47" s="117"/>
      <c r="NQ47" s="117"/>
      <c r="NR47" s="117"/>
      <c r="NS47" s="117"/>
      <c r="NT47" s="117"/>
      <c r="NU47" s="117"/>
      <c r="NV47" s="117"/>
      <c r="NW47" s="117"/>
      <c r="NX47" s="117"/>
      <c r="NY47" s="117"/>
      <c r="NZ47" s="117"/>
      <c r="OA47" s="117"/>
      <c r="OB47" s="117"/>
      <c r="OC47" s="117"/>
      <c r="OD47" s="117"/>
      <c r="OE47" s="117"/>
      <c r="OF47" s="117"/>
      <c r="OG47" s="117"/>
      <c r="OH47" s="117"/>
      <c r="OI47" s="117"/>
      <c r="OJ47" s="117"/>
      <c r="OK47" s="117"/>
      <c r="OL47" s="117"/>
      <c r="OM47" s="117"/>
      <c r="ON47" s="117"/>
      <c r="OO47" s="117"/>
      <c r="OP47" s="117"/>
      <c r="OQ47" s="117"/>
      <c r="OR47" s="117"/>
      <c r="OS47" s="117"/>
      <c r="OT47" s="117"/>
      <c r="OU47" s="117"/>
      <c r="OV47" s="117"/>
      <c r="OW47" s="117"/>
      <c r="OX47" s="117"/>
      <c r="OY47" s="117"/>
      <c r="OZ47" s="117"/>
      <c r="PA47" s="117"/>
      <c r="PB47" s="117"/>
      <c r="PC47" s="117"/>
      <c r="PD47" s="117"/>
      <c r="PE47" s="117"/>
      <c r="PF47" s="117"/>
      <c r="PG47" s="117"/>
      <c r="PH47" s="117"/>
      <c r="PI47" s="117"/>
      <c r="PJ47" s="117"/>
      <c r="PK47" s="117"/>
      <c r="PL47" s="117"/>
      <c r="PM47" s="117"/>
      <c r="PN47" s="117"/>
      <c r="PO47" s="117"/>
      <c r="PP47" s="117"/>
      <c r="PQ47" s="117"/>
      <c r="PR47" s="117"/>
      <c r="PS47" s="117"/>
      <c r="PT47" s="117"/>
      <c r="PU47" s="117"/>
      <c r="PV47" s="117"/>
      <c r="PW47" s="117"/>
      <c r="PX47" s="117"/>
      <c r="PY47" s="117"/>
      <c r="PZ47" s="117"/>
      <c r="QA47" s="117"/>
      <c r="QB47" s="117"/>
      <c r="QC47" s="117"/>
      <c r="QD47" s="117"/>
      <c r="QE47" s="117"/>
      <c r="QF47" s="117"/>
      <c r="QG47" s="117"/>
      <c r="QH47" s="117"/>
      <c r="QI47" s="117"/>
      <c r="QJ47" s="117"/>
      <c r="QK47" s="117"/>
      <c r="QL47" s="117"/>
      <c r="QM47" s="117"/>
      <c r="QN47" s="117"/>
      <c r="QO47" s="117"/>
      <c r="QP47" s="117"/>
      <c r="QQ47" s="117"/>
      <c r="QR47" s="117"/>
      <c r="QS47" s="117"/>
      <c r="QT47" s="117"/>
      <c r="QU47" s="117"/>
      <c r="QV47" s="117"/>
      <c r="QW47" s="117"/>
      <c r="QX47" s="117"/>
      <c r="QY47" s="117"/>
      <c r="QZ47" s="117"/>
      <c r="RA47" s="117"/>
      <c r="RB47" s="117"/>
      <c r="RC47" s="117"/>
      <c r="RD47" s="117"/>
      <c r="RE47" s="117"/>
      <c r="RF47" s="117"/>
      <c r="RG47" s="117"/>
      <c r="RH47" s="117"/>
      <c r="RI47" s="117"/>
      <c r="RJ47" s="117"/>
      <c r="RK47" s="117"/>
      <c r="RL47" s="117"/>
      <c r="RM47" s="117"/>
      <c r="RN47" s="117"/>
      <c r="RO47" s="117"/>
      <c r="RP47" s="117"/>
      <c r="RQ47" s="117"/>
      <c r="RR47" s="117"/>
      <c r="RS47" s="117"/>
      <c r="RT47" s="117"/>
      <c r="RU47" s="117"/>
      <c r="RV47" s="117"/>
      <c r="RW47" s="117"/>
      <c r="RX47" s="117"/>
      <c r="RY47" s="117"/>
      <c r="RZ47" s="117"/>
      <c r="SA47" s="117"/>
      <c r="SB47" s="117"/>
      <c r="SC47" s="117"/>
      <c r="SD47" s="117"/>
      <c r="SE47" s="117"/>
      <c r="SF47" s="117"/>
      <c r="SG47" s="117"/>
      <c r="SH47" s="117"/>
      <c r="SI47" s="117"/>
      <c r="SJ47" s="117"/>
      <c r="SK47" s="117"/>
      <c r="SL47" s="117"/>
      <c r="SM47" s="117"/>
      <c r="SN47" s="117"/>
      <c r="SO47" s="117"/>
      <c r="SP47" s="117"/>
      <c r="SQ47" s="117"/>
      <c r="SR47" s="117"/>
      <c r="SS47" s="117"/>
      <c r="ST47" s="117"/>
      <c r="SU47" s="117"/>
      <c r="SV47" s="117"/>
      <c r="SW47" s="117"/>
      <c r="SX47" s="117"/>
      <c r="SY47" s="117"/>
      <c r="SZ47" s="117"/>
      <c r="TA47" s="117"/>
      <c r="TB47" s="117"/>
      <c r="TC47" s="117"/>
      <c r="TD47" s="117"/>
      <c r="TE47" s="117"/>
      <c r="TF47" s="117"/>
      <c r="TG47" s="117"/>
      <c r="TH47" s="117"/>
      <c r="TI47" s="117"/>
      <c r="TJ47" s="117"/>
      <c r="TK47" s="117"/>
      <c r="TL47" s="117"/>
      <c r="TM47" s="117"/>
      <c r="TN47" s="117"/>
      <c r="TO47" s="117"/>
      <c r="TP47" s="117"/>
      <c r="TQ47" s="117"/>
      <c r="TR47" s="117"/>
      <c r="TS47" s="117"/>
      <c r="TT47" s="117"/>
      <c r="TU47" s="117"/>
      <c r="TV47" s="117"/>
      <c r="TW47" s="117"/>
      <c r="TX47" s="117"/>
      <c r="TY47" s="117"/>
      <c r="TZ47" s="117"/>
      <c r="UA47" s="117"/>
      <c r="UB47" s="117"/>
      <c r="UC47" s="117"/>
      <c r="UD47" s="117"/>
      <c r="UE47" s="117"/>
      <c r="UF47" s="117"/>
      <c r="UG47" s="117"/>
      <c r="UH47" s="117"/>
      <c r="UI47" s="117"/>
      <c r="UJ47" s="117"/>
      <c r="UK47" s="117"/>
      <c r="UL47" s="117"/>
      <c r="UM47" s="117"/>
      <c r="UN47" s="117"/>
      <c r="UO47" s="117"/>
      <c r="UP47" s="117"/>
      <c r="UQ47" s="117"/>
      <c r="UR47" s="117"/>
      <c r="US47" s="117"/>
      <c r="UT47" s="117"/>
      <c r="UU47" s="117"/>
      <c r="UV47" s="117"/>
      <c r="UW47" s="117"/>
      <c r="UX47" s="117"/>
      <c r="UY47" s="117"/>
      <c r="UZ47" s="117"/>
      <c r="VA47" s="117"/>
      <c r="VB47" s="117"/>
      <c r="VC47" s="117"/>
      <c r="VD47" s="117"/>
      <c r="VE47" s="117"/>
      <c r="VF47" s="117"/>
      <c r="VG47" s="117"/>
      <c r="VH47" s="117"/>
      <c r="VI47" s="117"/>
      <c r="VJ47" s="117"/>
      <c r="VK47" s="117"/>
      <c r="VL47" s="117"/>
      <c r="VM47" s="117"/>
      <c r="VN47" s="117"/>
      <c r="VO47" s="117"/>
      <c r="VP47" s="117"/>
      <c r="VQ47" s="117"/>
      <c r="VR47" s="117"/>
      <c r="VS47" s="117"/>
      <c r="VT47" s="117"/>
      <c r="VU47" s="117"/>
      <c r="VV47" s="117"/>
      <c r="VW47" s="117"/>
      <c r="VX47" s="117"/>
      <c r="VY47" s="117"/>
      <c r="VZ47" s="117"/>
      <c r="WA47" s="117"/>
      <c r="WB47" s="117"/>
      <c r="WC47" s="117"/>
      <c r="WD47" s="117"/>
      <c r="WE47" s="117"/>
      <c r="WF47" s="117"/>
      <c r="WG47" s="117"/>
      <c r="WH47" s="117"/>
      <c r="WI47" s="117"/>
      <c r="WJ47" s="117"/>
      <c r="WK47" s="117"/>
      <c r="WL47" s="117"/>
      <c r="WM47" s="117"/>
      <c r="WN47" s="117"/>
      <c r="WO47" s="117"/>
      <c r="WP47" s="117"/>
      <c r="WQ47" s="117"/>
      <c r="WR47" s="117"/>
      <c r="WS47" s="117"/>
      <c r="WT47" s="117"/>
      <c r="WU47" s="117"/>
      <c r="WV47" s="117"/>
      <c r="WW47" s="117"/>
      <c r="WX47" s="117"/>
      <c r="WY47" s="117"/>
      <c r="WZ47" s="117"/>
      <c r="XA47" s="117"/>
      <c r="XB47" s="117"/>
      <c r="XC47" s="117"/>
      <c r="XD47" s="117"/>
      <c r="XE47" s="117"/>
      <c r="XF47" s="117"/>
      <c r="XG47" s="117"/>
      <c r="XH47" s="117"/>
      <c r="XI47" s="117"/>
      <c r="XJ47" s="117"/>
      <c r="XK47" s="117"/>
      <c r="XL47" s="117"/>
      <c r="XM47" s="117"/>
      <c r="XN47" s="117"/>
      <c r="XO47" s="117"/>
      <c r="XP47" s="117"/>
      <c r="XQ47" s="117"/>
      <c r="XR47" s="117"/>
      <c r="XS47" s="117"/>
      <c r="XT47" s="117"/>
      <c r="XU47" s="117"/>
      <c r="XV47" s="117"/>
      <c r="XW47" s="117"/>
      <c r="XX47" s="117"/>
      <c r="XY47" s="117"/>
      <c r="XZ47" s="117"/>
      <c r="YA47" s="117"/>
      <c r="YB47" s="117"/>
      <c r="YC47" s="117"/>
      <c r="YD47" s="117"/>
      <c r="YE47" s="117"/>
      <c r="YF47" s="117"/>
      <c r="YG47" s="117"/>
      <c r="YH47" s="117"/>
      <c r="YI47" s="117"/>
      <c r="YJ47" s="117"/>
      <c r="YK47" s="117"/>
      <c r="YL47" s="117"/>
      <c r="YM47" s="117"/>
      <c r="YN47" s="117"/>
      <c r="YO47" s="117"/>
      <c r="YP47" s="117"/>
      <c r="YQ47" s="117"/>
      <c r="YR47" s="117"/>
      <c r="YS47" s="117"/>
      <c r="YT47" s="117"/>
      <c r="YU47" s="117"/>
      <c r="YV47" s="117"/>
      <c r="YW47" s="117"/>
      <c r="YX47" s="117"/>
      <c r="YY47" s="117"/>
      <c r="YZ47" s="117"/>
      <c r="ZA47" s="117"/>
      <c r="ZB47" s="117"/>
      <c r="ZC47" s="117"/>
      <c r="ZD47" s="117"/>
      <c r="ZE47" s="117"/>
      <c r="ZF47" s="117"/>
      <c r="ZG47" s="117"/>
      <c r="ZH47" s="117"/>
      <c r="ZI47" s="117"/>
      <c r="ZJ47" s="117"/>
      <c r="ZK47" s="117"/>
      <c r="ZL47" s="117"/>
      <c r="ZM47" s="117"/>
      <c r="ZN47" s="117"/>
      <c r="ZO47" s="117"/>
      <c r="ZP47" s="117"/>
      <c r="ZQ47" s="117"/>
      <c r="ZR47" s="117"/>
      <c r="ZS47" s="117"/>
      <c r="ZT47" s="117"/>
      <c r="ZU47" s="117"/>
      <c r="ZV47" s="117"/>
      <c r="ZW47" s="117"/>
      <c r="ZX47" s="117"/>
      <c r="ZY47" s="117"/>
      <c r="ZZ47" s="117"/>
      <c r="AAA47" s="117"/>
      <c r="AAB47" s="117"/>
      <c r="AAC47" s="117"/>
      <c r="AAD47" s="117"/>
      <c r="AAE47" s="117"/>
      <c r="AAF47" s="117"/>
      <c r="AAG47" s="117"/>
      <c r="AAH47" s="117"/>
      <c r="AAI47" s="117"/>
      <c r="AAJ47" s="117"/>
      <c r="AAK47" s="117"/>
      <c r="AAL47" s="117"/>
      <c r="AAM47" s="117"/>
      <c r="AAN47" s="117"/>
      <c r="AAO47" s="117"/>
      <c r="AAP47" s="117"/>
      <c r="AAQ47" s="117"/>
      <c r="AAR47" s="117"/>
      <c r="AAS47" s="117"/>
      <c r="AAT47" s="117"/>
      <c r="AAU47" s="117"/>
      <c r="AAV47" s="117"/>
      <c r="AAW47" s="117"/>
      <c r="AAX47" s="117"/>
      <c r="AAY47" s="117"/>
      <c r="AAZ47" s="117"/>
      <c r="ABA47" s="117"/>
      <c r="ABB47" s="117"/>
      <c r="ABC47" s="117"/>
      <c r="ABD47" s="117"/>
      <c r="ABE47" s="117"/>
      <c r="ABF47" s="117"/>
      <c r="ABG47" s="117"/>
      <c r="ABH47" s="117"/>
      <c r="ABI47" s="117"/>
      <c r="ABJ47" s="117"/>
      <c r="ABK47" s="117"/>
      <c r="ABL47" s="117"/>
      <c r="ABM47" s="117"/>
      <c r="ABN47" s="117"/>
      <c r="ABO47" s="117"/>
      <c r="ABP47" s="117"/>
      <c r="ABQ47" s="117"/>
      <c r="ABR47" s="117"/>
      <c r="ABS47" s="117"/>
      <c r="ABT47" s="117"/>
      <c r="ABU47" s="117"/>
      <c r="ABV47" s="117"/>
      <c r="ABW47" s="117"/>
      <c r="ABX47" s="117"/>
      <c r="ABY47" s="117"/>
      <c r="ABZ47" s="117"/>
      <c r="ACA47" s="117"/>
      <c r="ACB47" s="117"/>
      <c r="ACC47" s="117"/>
      <c r="ACD47" s="117"/>
      <c r="ACE47" s="117"/>
      <c r="ACF47" s="117"/>
      <c r="ACG47" s="117"/>
      <c r="ACH47" s="117"/>
      <c r="ACI47" s="117"/>
      <c r="ACJ47" s="117"/>
      <c r="ACK47" s="117"/>
      <c r="ACL47" s="117"/>
      <c r="ACM47" s="117"/>
      <c r="ACN47" s="117"/>
      <c r="ACO47" s="117"/>
      <c r="ACP47" s="117"/>
      <c r="ACQ47" s="117"/>
      <c r="ACR47" s="117"/>
      <c r="ACS47" s="117"/>
      <c r="ACT47" s="117"/>
      <c r="ACU47" s="117"/>
      <c r="ACV47" s="117"/>
      <c r="ACW47" s="117"/>
      <c r="ACX47" s="117"/>
      <c r="ACY47" s="117"/>
      <c r="ACZ47" s="117"/>
      <c r="ADA47" s="117"/>
      <c r="ADB47" s="117"/>
      <c r="ADC47" s="117"/>
      <c r="ADD47" s="117"/>
      <c r="ADE47" s="117"/>
      <c r="ADF47" s="117"/>
      <c r="ADG47" s="117"/>
      <c r="ADH47" s="117"/>
      <c r="ADI47" s="117"/>
      <c r="ADJ47" s="117"/>
      <c r="ADK47" s="117"/>
      <c r="ADL47" s="117"/>
      <c r="ADM47" s="117"/>
      <c r="ADN47" s="117"/>
      <c r="ADO47" s="117"/>
      <c r="ADP47" s="117"/>
      <c r="ADQ47" s="117"/>
      <c r="ADR47" s="117"/>
      <c r="ADS47" s="117"/>
      <c r="ADT47" s="117"/>
      <c r="ADU47" s="117"/>
      <c r="ADV47" s="117"/>
      <c r="ADW47" s="117"/>
      <c r="ADX47" s="117"/>
      <c r="ADY47" s="117"/>
      <c r="ADZ47" s="117"/>
      <c r="AEA47" s="117"/>
      <c r="AEB47" s="117"/>
      <c r="AEC47" s="117"/>
      <c r="AED47" s="117"/>
      <c r="AEE47" s="117"/>
      <c r="AEF47" s="117"/>
      <c r="AEG47" s="117"/>
      <c r="AEH47" s="117"/>
      <c r="AEI47" s="117"/>
      <c r="AEJ47" s="117"/>
      <c r="AEK47" s="117"/>
      <c r="AEL47" s="117"/>
      <c r="AEM47" s="117"/>
      <c r="AEN47" s="117"/>
      <c r="AEO47" s="117"/>
      <c r="AEP47" s="117"/>
      <c r="AEQ47" s="117"/>
      <c r="AER47" s="117"/>
      <c r="AES47" s="117"/>
      <c r="AET47" s="117"/>
      <c r="AEU47" s="117"/>
      <c r="AEV47" s="117"/>
      <c r="AEW47" s="117"/>
      <c r="AEX47" s="117"/>
      <c r="AEY47" s="117"/>
      <c r="AEZ47" s="117"/>
      <c r="AFA47" s="117"/>
      <c r="AFB47" s="117"/>
      <c r="AFC47" s="117"/>
      <c r="AFD47" s="117"/>
      <c r="AFE47" s="117"/>
      <c r="AFF47" s="117"/>
      <c r="AFG47" s="117"/>
      <c r="AFH47" s="117"/>
      <c r="AFI47" s="117"/>
      <c r="AFJ47" s="117"/>
      <c r="AFK47" s="117"/>
      <c r="AFL47" s="117"/>
      <c r="AFM47" s="117"/>
      <c r="AFN47" s="117"/>
      <c r="AFO47" s="117"/>
      <c r="AFP47" s="117"/>
      <c r="AFQ47" s="117"/>
      <c r="AFR47" s="117"/>
      <c r="AFS47" s="117"/>
      <c r="AFT47" s="117"/>
      <c r="AFU47" s="117"/>
      <c r="AFV47" s="117"/>
      <c r="AFW47" s="117"/>
      <c r="AFX47" s="117"/>
      <c r="AFY47" s="117"/>
      <c r="AFZ47" s="117"/>
      <c r="AGA47" s="117"/>
      <c r="AGB47" s="117"/>
      <c r="AGC47" s="117"/>
      <c r="AGD47" s="117"/>
      <c r="AGE47" s="117"/>
      <c r="AGF47" s="117"/>
      <c r="AGG47" s="117"/>
      <c r="AGH47" s="117"/>
      <c r="AGI47" s="117"/>
      <c r="AGJ47" s="117"/>
      <c r="AGK47" s="117"/>
      <c r="AGL47" s="117"/>
      <c r="AGM47" s="117"/>
      <c r="AGN47" s="117"/>
      <c r="AGO47" s="117"/>
      <c r="AGP47" s="117"/>
      <c r="AGQ47" s="117"/>
      <c r="AGR47" s="117"/>
      <c r="AGS47" s="117"/>
      <c r="AGT47" s="117"/>
      <c r="AGU47" s="117"/>
      <c r="AGV47" s="117"/>
      <c r="AGW47" s="117"/>
      <c r="AGX47" s="117"/>
      <c r="AGY47" s="117"/>
      <c r="AGZ47" s="117"/>
      <c r="AHA47" s="117"/>
      <c r="AHB47" s="117"/>
      <c r="AHC47" s="117"/>
      <c r="AHD47" s="117"/>
      <c r="AHE47" s="117"/>
      <c r="AHF47" s="117"/>
      <c r="AHG47" s="117"/>
      <c r="AHH47" s="117"/>
      <c r="AHI47" s="117"/>
      <c r="AHJ47" s="117"/>
      <c r="AHK47" s="117"/>
      <c r="AHL47" s="117"/>
      <c r="AHM47" s="117"/>
      <c r="AHN47" s="117"/>
      <c r="AHO47" s="117"/>
      <c r="AHP47" s="117"/>
      <c r="AHQ47" s="117"/>
      <c r="AHR47" s="117"/>
      <c r="AHS47" s="117"/>
      <c r="AHT47" s="117"/>
      <c r="AHU47" s="117"/>
      <c r="AHV47" s="117"/>
      <c r="AHW47" s="117"/>
      <c r="AHX47" s="117"/>
      <c r="AHY47" s="117"/>
      <c r="AHZ47" s="117"/>
      <c r="AIA47" s="117"/>
      <c r="AIB47" s="117"/>
      <c r="AIC47" s="117"/>
      <c r="AID47" s="117"/>
      <c r="AIE47" s="117"/>
      <c r="AIF47" s="117"/>
      <c r="AIG47" s="117"/>
      <c r="AIH47" s="117"/>
      <c r="AII47" s="117"/>
      <c r="AIJ47" s="117"/>
      <c r="AIK47" s="117"/>
      <c r="AIL47" s="117"/>
      <c r="AIM47" s="117"/>
      <c r="AIN47" s="117"/>
      <c r="AIO47" s="117"/>
      <c r="AIP47" s="117"/>
      <c r="AIQ47" s="117"/>
      <c r="AIR47" s="117"/>
      <c r="AIS47" s="117"/>
      <c r="AIT47" s="117"/>
      <c r="AIU47" s="117"/>
      <c r="AIV47" s="117"/>
      <c r="AIW47" s="117"/>
      <c r="AIX47" s="117"/>
      <c r="AIY47" s="117"/>
      <c r="AIZ47" s="117"/>
      <c r="AJA47" s="117"/>
      <c r="AJB47" s="117"/>
      <c r="AJC47" s="117"/>
      <c r="AJD47" s="117"/>
      <c r="AJE47" s="117"/>
      <c r="AJF47" s="117"/>
      <c r="AJG47" s="117"/>
      <c r="AJH47" s="117"/>
      <c r="AJI47" s="117"/>
      <c r="AJJ47" s="117"/>
      <c r="AJK47" s="117"/>
      <c r="AJL47" s="117"/>
      <c r="AJM47" s="117"/>
      <c r="AJN47" s="117"/>
      <c r="AJO47" s="117"/>
      <c r="AJP47" s="117"/>
      <c r="AJQ47" s="117"/>
      <c r="AJR47" s="117"/>
      <c r="AJS47" s="117"/>
      <c r="AJT47" s="117"/>
      <c r="AJU47" s="117"/>
      <c r="AJV47" s="117"/>
      <c r="AJW47" s="117"/>
      <c r="AJX47" s="117"/>
      <c r="AJY47" s="117"/>
      <c r="AJZ47" s="117"/>
      <c r="AKA47" s="117"/>
      <c r="AKB47" s="117"/>
      <c r="AKC47" s="117"/>
      <c r="AKD47" s="117"/>
      <c r="AKE47" s="117"/>
      <c r="AKF47" s="117"/>
      <c r="AKG47" s="117"/>
      <c r="AKH47" s="117"/>
      <c r="AKI47" s="117"/>
      <c r="AKJ47" s="117"/>
      <c r="AKK47" s="117"/>
      <c r="AKL47" s="117"/>
      <c r="AKM47" s="117"/>
      <c r="AKN47" s="117"/>
      <c r="AKO47" s="117"/>
      <c r="AKP47" s="117"/>
      <c r="AKQ47" s="117"/>
      <c r="AKR47" s="117"/>
      <c r="AKS47" s="117"/>
      <c r="AKT47" s="117"/>
      <c r="AKU47" s="117"/>
      <c r="AKV47" s="117"/>
      <c r="AKW47" s="117"/>
      <c r="AKX47" s="117"/>
      <c r="AKY47" s="117"/>
      <c r="AKZ47" s="117"/>
      <c r="ALA47" s="117"/>
      <c r="ALB47" s="117"/>
      <c r="ALC47" s="117"/>
      <c r="ALD47" s="117"/>
      <c r="ALE47" s="117"/>
      <c r="ALF47" s="117"/>
      <c r="ALG47" s="117"/>
      <c r="ALH47" s="117"/>
      <c r="ALI47" s="117"/>
      <c r="ALJ47" s="117"/>
      <c r="ALK47" s="117"/>
      <c r="ALL47" s="117"/>
      <c r="ALM47" s="117"/>
      <c r="ALN47" s="117"/>
      <c r="ALO47" s="117"/>
      <c r="ALP47" s="117"/>
      <c r="ALQ47" s="117"/>
      <c r="ALR47" s="117"/>
      <c r="ALS47" s="117"/>
      <c r="ALT47" s="117"/>
      <c r="ALU47" s="117"/>
      <c r="ALV47" s="117"/>
      <c r="ALW47" s="117"/>
      <c r="ALX47" s="117"/>
      <c r="ALY47" s="117"/>
      <c r="ALZ47" s="117"/>
      <c r="AMA47" s="117"/>
      <c r="AMB47" s="117"/>
      <c r="AMC47" s="117"/>
      <c r="AMD47" s="117"/>
      <c r="AME47" s="117"/>
      <c r="AMF47" s="117"/>
      <c r="AMG47" s="117"/>
      <c r="AMH47" s="117"/>
      <c r="AMI47" s="117"/>
      <c r="AMJ47" s="117"/>
      <c r="AMK47" s="117"/>
      <c r="AML47" s="117"/>
      <c r="AMM47" s="117"/>
      <c r="AMN47" s="117"/>
      <c r="AMO47" s="117"/>
      <c r="AMP47" s="117"/>
      <c r="AMQ47" s="117"/>
      <c r="AMR47" s="117"/>
      <c r="AMS47" s="117"/>
      <c r="AMT47" s="117"/>
      <c r="AMU47" s="117"/>
      <c r="AMV47" s="117"/>
      <c r="AMW47" s="117"/>
      <c r="AMX47" s="117"/>
      <c r="AMY47" s="117"/>
      <c r="AMZ47" s="117"/>
      <c r="ANA47" s="117"/>
      <c r="ANB47" s="117"/>
      <c r="ANC47" s="117"/>
      <c r="AND47" s="117"/>
      <c r="ANE47" s="117"/>
      <c r="ANF47" s="117"/>
      <c r="ANG47" s="117"/>
      <c r="ANH47" s="117"/>
      <c r="ANI47" s="117"/>
      <c r="ANJ47" s="117"/>
      <c r="ANK47" s="117"/>
      <c r="ANL47" s="117"/>
      <c r="ANM47" s="117"/>
      <c r="ANN47" s="117"/>
      <c r="ANO47" s="117"/>
      <c r="ANP47" s="117"/>
      <c r="ANQ47" s="117"/>
      <c r="ANR47" s="117"/>
      <c r="ANS47" s="117"/>
      <c r="ANT47" s="117"/>
      <c r="ANU47" s="117"/>
      <c r="ANV47" s="117"/>
      <c r="ANW47" s="117"/>
      <c r="ANX47" s="117"/>
      <c r="ANY47" s="117"/>
      <c r="ANZ47" s="117"/>
      <c r="AOA47" s="117"/>
      <c r="AOB47" s="117"/>
      <c r="AOC47" s="117"/>
      <c r="AOD47" s="117"/>
      <c r="AOE47" s="117"/>
      <c r="AOF47" s="117"/>
      <c r="AOG47" s="117"/>
      <c r="AOH47" s="117"/>
      <c r="AOI47" s="117"/>
      <c r="AOJ47" s="117"/>
      <c r="AOK47" s="117"/>
      <c r="AOL47" s="117"/>
      <c r="AOM47" s="117"/>
      <c r="AON47" s="117"/>
      <c r="AOO47" s="117"/>
      <c r="AOP47" s="117"/>
      <c r="AOQ47" s="117"/>
      <c r="AOR47" s="117"/>
      <c r="AOS47" s="117"/>
      <c r="AOT47" s="117"/>
      <c r="AOU47" s="117"/>
      <c r="AOV47" s="117"/>
      <c r="AOW47" s="117"/>
      <c r="AOX47" s="117"/>
      <c r="AOY47" s="117"/>
      <c r="AOZ47" s="117"/>
      <c r="APA47" s="117"/>
      <c r="APB47" s="117"/>
      <c r="APC47" s="117"/>
      <c r="APD47" s="117"/>
      <c r="APE47" s="117"/>
      <c r="APF47" s="117"/>
      <c r="APG47" s="117"/>
      <c r="APH47" s="117"/>
      <c r="API47" s="117"/>
      <c r="APJ47" s="117"/>
      <c r="APK47" s="117"/>
      <c r="APL47" s="117"/>
      <c r="APM47" s="117"/>
      <c r="APN47" s="117"/>
      <c r="APO47" s="117"/>
      <c r="APP47" s="117"/>
      <c r="APQ47" s="117"/>
      <c r="APR47" s="117"/>
      <c r="APS47" s="117"/>
      <c r="APT47" s="117"/>
      <c r="APU47" s="117"/>
      <c r="APV47" s="117"/>
      <c r="APW47" s="117"/>
      <c r="APX47" s="117"/>
      <c r="APY47" s="117"/>
      <c r="APZ47" s="117"/>
      <c r="AQA47" s="117"/>
      <c r="AQB47" s="117"/>
      <c r="AQC47" s="117"/>
      <c r="AQD47" s="117"/>
      <c r="AQE47" s="117"/>
      <c r="AQF47" s="117"/>
      <c r="AQG47" s="117"/>
      <c r="AQH47" s="117"/>
      <c r="AQI47" s="117"/>
      <c r="AQJ47" s="117"/>
      <c r="AQK47" s="117"/>
      <c r="AQL47" s="117"/>
      <c r="AQM47" s="117"/>
      <c r="AQN47" s="117"/>
      <c r="AQO47" s="117"/>
      <c r="AQP47" s="117"/>
      <c r="AQQ47" s="117"/>
      <c r="AQR47" s="117"/>
      <c r="AQS47" s="117"/>
      <c r="AQT47" s="117"/>
      <c r="AQU47" s="117"/>
      <c r="AQV47" s="117"/>
      <c r="AQW47" s="117"/>
      <c r="AQX47" s="117"/>
      <c r="AQY47" s="117"/>
      <c r="AQZ47" s="117"/>
      <c r="ARA47" s="117"/>
      <c r="ARB47" s="117"/>
      <c r="ARC47" s="117"/>
      <c r="ARD47" s="117"/>
      <c r="ARE47" s="117"/>
      <c r="ARF47" s="117"/>
      <c r="ARG47" s="117"/>
      <c r="ARH47" s="117"/>
      <c r="ARI47" s="117"/>
      <c r="ARJ47" s="117"/>
      <c r="ARK47" s="117"/>
      <c r="ARL47" s="117"/>
      <c r="ARM47" s="117"/>
      <c r="ARN47" s="117"/>
      <c r="ARO47" s="117"/>
      <c r="ARP47" s="117"/>
      <c r="ARQ47" s="117"/>
      <c r="ARR47" s="117"/>
      <c r="ARS47" s="117"/>
      <c r="ART47" s="117"/>
      <c r="ARU47" s="117"/>
      <c r="ARV47" s="117"/>
      <c r="ARW47" s="117"/>
      <c r="ARX47" s="117"/>
      <c r="ARY47" s="117"/>
      <c r="ARZ47" s="117"/>
      <c r="ASA47" s="117"/>
      <c r="ASB47" s="117"/>
      <c r="ASC47" s="117"/>
      <c r="ASD47" s="117"/>
      <c r="ASE47" s="117"/>
      <c r="ASF47" s="117"/>
      <c r="ASG47" s="117"/>
      <c r="ASH47" s="117"/>
      <c r="ASI47" s="117"/>
      <c r="ASJ47" s="117"/>
      <c r="ASK47" s="117"/>
      <c r="ASL47" s="117"/>
      <c r="ASM47" s="117"/>
      <c r="ASN47" s="117"/>
      <c r="ASO47" s="117"/>
      <c r="ASP47" s="117"/>
      <c r="ASQ47" s="117"/>
      <c r="ASR47" s="117"/>
      <c r="ASS47" s="117"/>
      <c r="AST47" s="117"/>
      <c r="ASU47" s="117"/>
      <c r="ASV47" s="117"/>
      <c r="ASW47" s="117"/>
      <c r="ASX47" s="117"/>
      <c r="ASY47" s="117"/>
      <c r="ASZ47" s="117"/>
      <c r="ATA47" s="117"/>
      <c r="ATB47" s="117"/>
      <c r="ATC47" s="117"/>
      <c r="ATD47" s="117"/>
      <c r="ATE47" s="117"/>
      <c r="ATF47" s="117"/>
      <c r="ATG47" s="117"/>
      <c r="ATH47" s="117"/>
      <c r="ATI47" s="117"/>
      <c r="ATJ47" s="117"/>
      <c r="ATK47" s="117"/>
      <c r="ATL47" s="117"/>
      <c r="ATM47" s="117"/>
      <c r="ATN47" s="117"/>
      <c r="ATO47" s="117"/>
      <c r="ATP47" s="117"/>
      <c r="ATQ47" s="117"/>
      <c r="ATR47" s="117"/>
      <c r="ATS47" s="117"/>
      <c r="ATT47" s="117"/>
      <c r="ATU47" s="117"/>
      <c r="ATV47" s="117"/>
      <c r="ATW47" s="117"/>
      <c r="ATX47" s="117"/>
      <c r="ATY47" s="117"/>
      <c r="ATZ47" s="117"/>
      <c r="AUA47" s="117"/>
      <c r="AUB47" s="117"/>
      <c r="AUC47" s="117"/>
      <c r="AUD47" s="117"/>
      <c r="AUE47" s="117"/>
      <c r="AUF47" s="117"/>
      <c r="AUG47" s="117"/>
      <c r="AUH47" s="117"/>
      <c r="AUI47" s="117"/>
      <c r="AUJ47" s="117"/>
      <c r="AUK47" s="117"/>
      <c r="AUL47" s="117"/>
      <c r="AUM47" s="117"/>
      <c r="AUN47" s="117"/>
      <c r="AUO47" s="117"/>
      <c r="AUP47" s="117"/>
      <c r="AUQ47" s="117"/>
      <c r="AUR47" s="117"/>
      <c r="AUS47" s="117"/>
      <c r="AUT47" s="117"/>
      <c r="AUU47" s="117"/>
      <c r="AUV47" s="117"/>
      <c r="AUW47" s="117"/>
      <c r="AUX47" s="117"/>
      <c r="AUY47" s="117"/>
      <c r="AUZ47" s="117"/>
      <c r="AVA47" s="117"/>
      <c r="AVB47" s="117"/>
      <c r="AVC47" s="117"/>
      <c r="AVD47" s="117"/>
      <c r="AVE47" s="117"/>
      <c r="AVF47" s="117"/>
      <c r="AVG47" s="117"/>
      <c r="AVH47" s="117"/>
      <c r="AVI47" s="117"/>
      <c r="AVJ47" s="117"/>
      <c r="AVK47" s="117"/>
      <c r="AVL47" s="117"/>
      <c r="AVM47" s="117"/>
      <c r="AVN47" s="117"/>
      <c r="AVO47" s="117"/>
      <c r="AVP47" s="117"/>
      <c r="AVQ47" s="117"/>
      <c r="AVR47" s="117"/>
      <c r="AVS47" s="117"/>
      <c r="AVT47" s="117"/>
      <c r="AVU47" s="117"/>
      <c r="AVV47" s="117"/>
      <c r="AVW47" s="117"/>
      <c r="AVX47" s="117"/>
      <c r="AVY47" s="117"/>
      <c r="AVZ47" s="117"/>
      <c r="AWA47" s="117"/>
      <c r="AWB47" s="117"/>
      <c r="AWC47" s="117"/>
      <c r="AWD47" s="117"/>
      <c r="AWE47" s="117"/>
      <c r="AWF47" s="117"/>
      <c r="AWG47" s="117"/>
      <c r="AWH47" s="117"/>
      <c r="AWI47" s="117"/>
      <c r="AWJ47" s="117"/>
      <c r="AWK47" s="117"/>
      <c r="AWL47" s="117"/>
      <c r="AWM47" s="117"/>
      <c r="AWN47" s="117"/>
      <c r="AWO47" s="117"/>
      <c r="AWP47" s="117"/>
      <c r="AWQ47" s="117"/>
      <c r="AWR47" s="117"/>
      <c r="AWS47" s="117"/>
      <c r="AWT47" s="117"/>
      <c r="AWU47" s="117"/>
      <c r="AWV47" s="117"/>
      <c r="AWW47" s="117"/>
      <c r="AWX47" s="117"/>
      <c r="AWY47" s="117"/>
      <c r="AWZ47" s="117"/>
      <c r="AXA47" s="117"/>
      <c r="AXB47" s="117"/>
      <c r="AXC47" s="117"/>
      <c r="AXD47" s="117"/>
      <c r="AXE47" s="117"/>
      <c r="AXF47" s="117"/>
      <c r="AXG47" s="117"/>
      <c r="AXH47" s="117"/>
      <c r="AXI47" s="117"/>
      <c r="AXJ47" s="117"/>
      <c r="AXK47" s="117"/>
      <c r="AXL47" s="117"/>
      <c r="AXM47" s="117"/>
      <c r="AXN47" s="117"/>
      <c r="AXO47" s="117"/>
      <c r="AXP47" s="117"/>
      <c r="AXQ47" s="117"/>
      <c r="AXR47" s="117"/>
      <c r="AXS47" s="117"/>
      <c r="AXT47" s="117"/>
      <c r="AXU47" s="117"/>
      <c r="AXV47" s="117"/>
      <c r="AXW47" s="117"/>
      <c r="AXX47" s="117"/>
      <c r="AXY47" s="117"/>
      <c r="AXZ47" s="117"/>
      <c r="AYA47" s="117"/>
      <c r="AYB47" s="117"/>
      <c r="AYC47" s="117"/>
      <c r="AYD47" s="117"/>
      <c r="AYE47" s="117"/>
      <c r="AYF47" s="117"/>
      <c r="AYG47" s="117"/>
      <c r="AYH47" s="117"/>
      <c r="AYI47" s="117"/>
      <c r="AYJ47" s="117"/>
      <c r="AYK47" s="117"/>
      <c r="AYL47" s="117"/>
      <c r="AYM47" s="117"/>
      <c r="AYN47" s="117"/>
      <c r="AYO47" s="117"/>
      <c r="AYP47" s="117"/>
      <c r="AYQ47" s="117"/>
      <c r="AYR47" s="117"/>
      <c r="AYS47" s="117"/>
      <c r="AYT47" s="117"/>
      <c r="AYU47" s="117"/>
      <c r="AYV47" s="117"/>
      <c r="AYW47" s="117"/>
      <c r="AYX47" s="117"/>
      <c r="AYY47" s="117"/>
      <c r="AYZ47" s="117"/>
      <c r="AZA47" s="117"/>
      <c r="AZB47" s="117"/>
      <c r="AZC47" s="117"/>
      <c r="AZD47" s="117"/>
      <c r="AZE47" s="117"/>
      <c r="AZF47" s="117"/>
      <c r="AZG47" s="117"/>
      <c r="AZH47" s="117"/>
      <c r="AZI47" s="117"/>
      <c r="AZJ47" s="117"/>
      <c r="AZK47" s="117"/>
      <c r="AZL47" s="117"/>
      <c r="AZM47" s="117"/>
      <c r="AZN47" s="117"/>
      <c r="AZO47" s="117"/>
      <c r="AZP47" s="117"/>
      <c r="AZQ47" s="117"/>
      <c r="AZR47" s="117"/>
      <c r="AZS47" s="117"/>
      <c r="AZT47" s="117"/>
      <c r="AZU47" s="117"/>
      <c r="AZV47" s="117"/>
      <c r="AZW47" s="117"/>
      <c r="AZX47" s="117"/>
      <c r="AZY47" s="117"/>
      <c r="AZZ47" s="117"/>
      <c r="BAA47" s="117"/>
      <c r="BAB47" s="117"/>
      <c r="BAC47" s="117"/>
      <c r="BAD47" s="117"/>
      <c r="BAE47" s="117"/>
      <c r="BAF47" s="117"/>
      <c r="BAG47" s="117"/>
      <c r="BAH47" s="117"/>
      <c r="BAI47" s="117"/>
      <c r="BAJ47" s="117"/>
      <c r="BAK47" s="117"/>
      <c r="BAL47" s="117"/>
      <c r="BAM47" s="117"/>
      <c r="BAN47" s="117"/>
      <c r="BAO47" s="117"/>
      <c r="BAP47" s="117"/>
      <c r="BAQ47" s="117"/>
      <c r="BAR47" s="117"/>
      <c r="BAS47" s="117"/>
      <c r="BAT47" s="117"/>
      <c r="BAU47" s="117"/>
      <c r="BAV47" s="117"/>
      <c r="BAW47" s="117"/>
      <c r="BAX47" s="117"/>
      <c r="BAY47" s="117"/>
      <c r="BAZ47" s="117"/>
      <c r="BBA47" s="117"/>
      <c r="BBB47" s="117"/>
      <c r="BBC47" s="117"/>
      <c r="BBD47" s="117"/>
      <c r="BBE47" s="117"/>
      <c r="BBF47" s="117"/>
      <c r="BBG47" s="117"/>
      <c r="BBH47" s="117"/>
      <c r="BBI47" s="117"/>
      <c r="BBJ47" s="117"/>
      <c r="BBK47" s="117"/>
      <c r="BBL47" s="117"/>
      <c r="BBM47" s="117"/>
      <c r="BBN47" s="117"/>
      <c r="BBO47" s="117"/>
      <c r="BBP47" s="117"/>
      <c r="BBQ47" s="117"/>
      <c r="BBR47" s="117"/>
      <c r="BBS47" s="117"/>
      <c r="BBT47" s="117"/>
      <c r="BBU47" s="117"/>
      <c r="BBV47" s="117"/>
      <c r="BBW47" s="117"/>
      <c r="BBX47" s="117"/>
      <c r="BBY47" s="117"/>
      <c r="BBZ47" s="117"/>
      <c r="BCA47" s="117"/>
      <c r="BCB47" s="117"/>
      <c r="BCC47" s="117"/>
      <c r="BCD47" s="117"/>
      <c r="BCE47" s="117"/>
      <c r="BCF47" s="117"/>
      <c r="BCG47" s="117"/>
      <c r="BCH47" s="117"/>
      <c r="BCI47" s="117"/>
      <c r="BCJ47" s="117"/>
      <c r="BCK47" s="117"/>
      <c r="BCL47" s="117"/>
      <c r="BCM47" s="117"/>
      <c r="BCN47" s="117"/>
      <c r="BCO47" s="117"/>
      <c r="BCP47" s="117"/>
      <c r="BCQ47" s="117"/>
      <c r="BCR47" s="117"/>
      <c r="BCS47" s="117"/>
      <c r="BCT47" s="117"/>
      <c r="BCU47" s="117"/>
      <c r="BCV47" s="117"/>
      <c r="BCW47" s="117"/>
      <c r="BCX47" s="117"/>
      <c r="BCY47" s="117"/>
      <c r="BCZ47" s="117"/>
      <c r="BDA47" s="117"/>
      <c r="BDB47" s="117"/>
      <c r="BDC47" s="117"/>
      <c r="BDD47" s="117"/>
      <c r="BDE47" s="117"/>
      <c r="BDF47" s="117"/>
      <c r="BDG47" s="117"/>
      <c r="BDH47" s="117"/>
      <c r="BDI47" s="117"/>
      <c r="BDJ47" s="117"/>
      <c r="BDK47" s="117"/>
      <c r="BDL47" s="117"/>
      <c r="BDM47" s="117"/>
      <c r="BDN47" s="117"/>
      <c r="BDO47" s="117"/>
      <c r="BDP47" s="117"/>
      <c r="BDQ47" s="117"/>
      <c r="BDR47" s="117"/>
      <c r="BDS47" s="117"/>
      <c r="BDT47" s="117"/>
      <c r="BDU47" s="117"/>
      <c r="BDV47" s="117"/>
      <c r="BDW47" s="117"/>
      <c r="BDX47" s="117"/>
      <c r="BDY47" s="117"/>
      <c r="BDZ47" s="117"/>
      <c r="BEA47" s="117"/>
      <c r="BEB47" s="117"/>
      <c r="BEC47" s="117"/>
      <c r="BED47" s="117"/>
      <c r="BEE47" s="117"/>
      <c r="BEF47" s="117"/>
      <c r="BEG47" s="117"/>
      <c r="BEH47" s="117"/>
      <c r="BEI47" s="117"/>
      <c r="BEJ47" s="117"/>
      <c r="BEK47" s="117"/>
      <c r="BEL47" s="117"/>
      <c r="BEM47" s="117"/>
      <c r="BEN47" s="117"/>
      <c r="BEO47" s="117"/>
      <c r="BEP47" s="117"/>
      <c r="BEQ47" s="117"/>
      <c r="BER47" s="117"/>
      <c r="BES47" s="117"/>
      <c r="BET47" s="117"/>
      <c r="BEU47" s="117"/>
      <c r="BEV47" s="117"/>
      <c r="BEW47" s="117"/>
      <c r="BEX47" s="117"/>
      <c r="BEY47" s="117"/>
      <c r="BEZ47" s="117"/>
      <c r="BFA47" s="117"/>
      <c r="BFB47" s="117"/>
      <c r="BFC47" s="117"/>
      <c r="BFD47" s="117"/>
      <c r="BFE47" s="117"/>
      <c r="BFF47" s="117"/>
      <c r="BFG47" s="117"/>
      <c r="BFH47" s="117"/>
      <c r="BFI47" s="117"/>
      <c r="BFJ47" s="117"/>
      <c r="BFK47" s="117"/>
      <c r="BFL47" s="117"/>
      <c r="BFM47" s="117"/>
      <c r="BFN47" s="117"/>
      <c r="BFO47" s="117"/>
      <c r="BFP47" s="117"/>
      <c r="BFQ47" s="117"/>
      <c r="BFR47" s="117"/>
      <c r="BFS47" s="117"/>
      <c r="BFT47" s="117"/>
      <c r="BFU47" s="117"/>
      <c r="BFV47" s="117"/>
      <c r="BFW47" s="117"/>
      <c r="BFX47" s="117"/>
      <c r="BFY47" s="117"/>
      <c r="BFZ47" s="117"/>
      <c r="BGA47" s="117"/>
      <c r="BGB47" s="117"/>
      <c r="BGC47" s="117"/>
      <c r="BGD47" s="117"/>
      <c r="BGE47" s="117"/>
      <c r="BGF47" s="117"/>
      <c r="BGG47" s="117"/>
      <c r="BGH47" s="117"/>
      <c r="BGI47" s="117"/>
      <c r="BGJ47" s="117"/>
      <c r="BGK47" s="117"/>
      <c r="BGL47" s="117"/>
      <c r="BGM47" s="117"/>
      <c r="BGN47" s="117"/>
      <c r="BGO47" s="117"/>
      <c r="BGP47" s="117"/>
      <c r="BGQ47" s="117"/>
      <c r="BGR47" s="117"/>
      <c r="BGS47" s="117"/>
      <c r="BGT47" s="117"/>
      <c r="BGU47" s="117"/>
      <c r="BGV47" s="117"/>
      <c r="BGW47" s="117"/>
      <c r="BGX47" s="117"/>
      <c r="BGY47" s="117"/>
      <c r="BGZ47" s="117"/>
      <c r="BHA47" s="117"/>
      <c r="BHB47" s="117"/>
      <c r="BHC47" s="117"/>
      <c r="BHD47" s="117"/>
      <c r="BHE47" s="117"/>
      <c r="BHF47" s="117"/>
      <c r="BHG47" s="117"/>
      <c r="BHH47" s="117"/>
      <c r="BHI47" s="117"/>
      <c r="BHJ47" s="117"/>
      <c r="BHK47" s="117"/>
      <c r="BHL47" s="117"/>
      <c r="BHM47" s="117"/>
      <c r="BHN47" s="117"/>
      <c r="BHO47" s="117"/>
      <c r="BHP47" s="117"/>
      <c r="BHQ47" s="117"/>
      <c r="BHR47" s="117"/>
      <c r="BHS47" s="117"/>
      <c r="BHT47" s="117"/>
      <c r="BHU47" s="117"/>
      <c r="BHV47" s="117"/>
      <c r="BHW47" s="117"/>
      <c r="BHX47" s="117"/>
      <c r="BHY47" s="117"/>
      <c r="BHZ47" s="117"/>
      <c r="BIA47" s="117"/>
      <c r="BIB47" s="117"/>
      <c r="BIC47" s="117"/>
      <c r="BID47" s="117"/>
      <c r="BIE47" s="117"/>
      <c r="BIF47" s="117"/>
      <c r="BIG47" s="117"/>
      <c r="BIH47" s="117"/>
      <c r="BII47" s="117"/>
      <c r="BIJ47" s="117"/>
      <c r="BIK47" s="117"/>
      <c r="BIL47" s="117"/>
      <c r="BIM47" s="117"/>
      <c r="BIN47" s="117"/>
      <c r="BIO47" s="117"/>
      <c r="BIP47" s="117"/>
      <c r="BIQ47" s="117"/>
      <c r="BIR47" s="117"/>
      <c r="BIS47" s="117"/>
      <c r="BIT47" s="117"/>
      <c r="BIU47" s="117"/>
      <c r="BIV47" s="117"/>
      <c r="BIW47" s="117"/>
      <c r="BIX47" s="117"/>
      <c r="BIY47" s="117"/>
      <c r="BIZ47" s="117"/>
      <c r="BJA47" s="117"/>
      <c r="BJB47" s="117"/>
      <c r="BJC47" s="117"/>
      <c r="BJD47" s="117"/>
      <c r="BJE47" s="117"/>
      <c r="BJF47" s="117"/>
      <c r="BJG47" s="117"/>
      <c r="BJH47" s="117"/>
      <c r="BJI47" s="117"/>
      <c r="BJJ47" s="117"/>
      <c r="BJK47" s="117"/>
      <c r="BJL47" s="117"/>
      <c r="BJM47" s="117"/>
      <c r="BJN47" s="117"/>
      <c r="BJO47" s="117"/>
      <c r="BJP47" s="117"/>
      <c r="BJQ47" s="117"/>
      <c r="BJR47" s="117"/>
      <c r="BJS47" s="117"/>
      <c r="BJT47" s="117"/>
      <c r="BJU47" s="117"/>
      <c r="BJV47" s="117"/>
      <c r="BJW47" s="117"/>
      <c r="BJX47" s="117"/>
      <c r="BJY47" s="117"/>
      <c r="BJZ47" s="117"/>
      <c r="BKA47" s="117"/>
      <c r="BKB47" s="117"/>
      <c r="BKC47" s="117"/>
      <c r="BKD47" s="117"/>
      <c r="BKE47" s="117"/>
      <c r="BKF47" s="117"/>
      <c r="BKG47" s="117"/>
      <c r="BKH47" s="117"/>
      <c r="BKI47" s="117"/>
      <c r="BKJ47" s="117"/>
      <c r="BKK47" s="117"/>
      <c r="BKL47" s="117"/>
      <c r="BKM47" s="117"/>
      <c r="BKN47" s="117"/>
      <c r="BKO47" s="117"/>
      <c r="BKP47" s="117"/>
      <c r="BKQ47" s="117"/>
      <c r="BKR47" s="117"/>
      <c r="BKS47" s="117"/>
      <c r="BKT47" s="117"/>
      <c r="BKU47" s="117"/>
      <c r="BKV47" s="117"/>
      <c r="BKW47" s="117"/>
      <c r="BKX47" s="117"/>
      <c r="BKY47" s="117"/>
      <c r="BKZ47" s="117"/>
      <c r="BLA47" s="117"/>
      <c r="BLB47" s="117"/>
      <c r="BLC47" s="117"/>
      <c r="BLD47" s="117"/>
      <c r="BLE47" s="117"/>
      <c r="BLF47" s="117"/>
      <c r="BLG47" s="117"/>
      <c r="BLH47" s="117"/>
      <c r="BLI47" s="117"/>
      <c r="BLJ47" s="117"/>
      <c r="BLK47" s="117"/>
      <c r="BLL47" s="117"/>
      <c r="BLM47" s="117"/>
      <c r="BLN47" s="117"/>
      <c r="BLO47" s="117"/>
      <c r="BLP47" s="117"/>
      <c r="BLQ47" s="117"/>
      <c r="BLR47" s="117"/>
      <c r="BLS47" s="117"/>
      <c r="BLT47" s="117"/>
      <c r="BLU47" s="117"/>
      <c r="BLV47" s="117"/>
      <c r="BLW47" s="117"/>
      <c r="BLX47" s="117"/>
      <c r="BLY47" s="117"/>
      <c r="BLZ47" s="117"/>
      <c r="BMA47" s="117"/>
      <c r="BMB47" s="117"/>
      <c r="BMC47" s="117"/>
      <c r="BMD47" s="117"/>
      <c r="BME47" s="117"/>
      <c r="BMF47" s="117"/>
      <c r="BMG47" s="117"/>
      <c r="BMH47" s="117"/>
      <c r="BMI47" s="117"/>
      <c r="BMJ47" s="117"/>
      <c r="BMK47" s="117"/>
      <c r="BML47" s="117"/>
      <c r="BMM47" s="117"/>
      <c r="BMN47" s="117"/>
      <c r="BMO47" s="117"/>
      <c r="BMP47" s="117"/>
      <c r="BMQ47" s="117"/>
      <c r="BMR47" s="117"/>
      <c r="BMS47" s="117"/>
      <c r="BMT47" s="117"/>
      <c r="BMU47" s="117"/>
      <c r="BMV47" s="117"/>
      <c r="BMW47" s="117"/>
      <c r="BMX47" s="117"/>
      <c r="BMY47" s="117"/>
      <c r="BMZ47" s="117"/>
      <c r="BNA47" s="117"/>
      <c r="BNB47" s="117"/>
      <c r="BNC47" s="117"/>
      <c r="BND47" s="117"/>
      <c r="BNE47" s="117"/>
      <c r="BNF47" s="117"/>
      <c r="BNG47" s="117"/>
      <c r="BNH47" s="117"/>
      <c r="BNI47" s="117"/>
      <c r="BNJ47" s="117"/>
      <c r="BNK47" s="117"/>
      <c r="BNL47" s="117"/>
      <c r="BNM47" s="117"/>
      <c r="BNN47" s="117"/>
      <c r="BNO47" s="117"/>
      <c r="BNP47" s="117"/>
      <c r="BNQ47" s="117"/>
      <c r="BNR47" s="117"/>
      <c r="BNS47" s="117"/>
      <c r="BNT47" s="117"/>
      <c r="BNU47" s="117"/>
      <c r="BNV47" s="117"/>
      <c r="BNW47" s="117"/>
      <c r="BNX47" s="117"/>
      <c r="BNY47" s="117"/>
      <c r="BNZ47" s="117"/>
      <c r="BOA47" s="117"/>
      <c r="BOB47" s="117"/>
      <c r="BOC47" s="117"/>
      <c r="BOD47" s="117"/>
      <c r="BOE47" s="117"/>
      <c r="BOF47" s="117"/>
      <c r="BOG47" s="117"/>
      <c r="BOH47" s="117"/>
      <c r="BOI47" s="117"/>
      <c r="BOJ47" s="117"/>
      <c r="BOK47" s="117"/>
      <c r="BOL47" s="117"/>
      <c r="BOM47" s="117"/>
      <c r="BON47" s="117"/>
      <c r="BOO47" s="117"/>
      <c r="BOP47" s="117"/>
      <c r="BOQ47" s="117"/>
      <c r="BOR47" s="117"/>
      <c r="BOS47" s="117"/>
      <c r="BOT47" s="117"/>
      <c r="BOU47" s="117"/>
      <c r="BOV47" s="117"/>
      <c r="BOW47" s="117"/>
      <c r="BOX47" s="117"/>
      <c r="BOY47" s="117"/>
      <c r="BOZ47" s="117"/>
      <c r="BPA47" s="117"/>
      <c r="BPB47" s="117"/>
      <c r="BPC47" s="117"/>
      <c r="BPD47" s="117"/>
      <c r="BPE47" s="117"/>
      <c r="BPF47" s="117"/>
      <c r="BPG47" s="117"/>
      <c r="BPH47" s="117"/>
      <c r="BPI47" s="117"/>
      <c r="BPJ47" s="117"/>
      <c r="BPK47" s="117"/>
      <c r="BPL47" s="117"/>
      <c r="BPM47" s="117"/>
      <c r="BPN47" s="117"/>
      <c r="BPO47" s="117"/>
      <c r="BPP47" s="117"/>
      <c r="BPQ47" s="117"/>
      <c r="BPR47" s="117"/>
      <c r="BPS47" s="117"/>
      <c r="BPT47" s="117"/>
      <c r="BPU47" s="117"/>
      <c r="BPV47" s="117"/>
      <c r="BPW47" s="117"/>
      <c r="BPX47" s="117"/>
      <c r="BPY47" s="117"/>
      <c r="BPZ47" s="117"/>
      <c r="BQA47" s="117"/>
      <c r="BQB47" s="117"/>
      <c r="BQC47" s="117"/>
      <c r="BQD47" s="117"/>
      <c r="BQE47" s="117"/>
      <c r="BQF47" s="117"/>
      <c r="BQG47" s="117"/>
      <c r="BQH47" s="117"/>
      <c r="BQI47" s="117"/>
      <c r="BQJ47" s="117"/>
      <c r="BQK47" s="117"/>
      <c r="BQL47" s="117"/>
      <c r="BQM47" s="117"/>
      <c r="BQN47" s="117"/>
      <c r="BQO47" s="117"/>
      <c r="BQP47" s="117"/>
      <c r="BQQ47" s="117"/>
      <c r="BQR47" s="117"/>
      <c r="BQS47" s="117"/>
      <c r="BQT47" s="117"/>
      <c r="BQU47" s="117"/>
      <c r="BQV47" s="117"/>
      <c r="BQW47" s="117"/>
      <c r="BQX47" s="117"/>
      <c r="BQY47" s="117"/>
      <c r="BQZ47" s="117"/>
      <c r="BRA47" s="117"/>
      <c r="BRB47" s="117"/>
      <c r="BRC47" s="117"/>
      <c r="BRD47" s="117"/>
      <c r="BRE47" s="117"/>
      <c r="BRF47" s="117"/>
      <c r="BRG47" s="117"/>
      <c r="BRH47" s="117"/>
      <c r="BRI47" s="117"/>
      <c r="BRJ47" s="117"/>
      <c r="BRK47" s="117"/>
      <c r="BRL47" s="117"/>
      <c r="BRM47" s="117"/>
      <c r="BRN47" s="117"/>
      <c r="BRO47" s="117"/>
      <c r="BRP47" s="117"/>
      <c r="BRQ47" s="117"/>
      <c r="BRR47" s="117"/>
      <c r="BRS47" s="117"/>
      <c r="BRT47" s="117"/>
      <c r="BRU47" s="117"/>
      <c r="BRV47" s="117"/>
      <c r="BRW47" s="117"/>
      <c r="BRX47" s="117"/>
      <c r="BRY47" s="117"/>
      <c r="BRZ47" s="117"/>
      <c r="BSA47" s="117"/>
      <c r="BSB47" s="117"/>
      <c r="BSC47" s="117"/>
      <c r="BSD47" s="117"/>
      <c r="BSE47" s="117"/>
      <c r="BSF47" s="117"/>
      <c r="BSG47" s="117"/>
      <c r="BSH47" s="117"/>
      <c r="BSI47" s="117"/>
      <c r="BSJ47" s="117"/>
      <c r="BSK47" s="117"/>
      <c r="BSL47" s="117"/>
      <c r="BSM47" s="117"/>
      <c r="BSN47" s="117"/>
      <c r="BSO47" s="117"/>
      <c r="BSP47" s="117"/>
      <c r="BSQ47" s="117"/>
      <c r="BSR47" s="117"/>
      <c r="BSS47" s="117"/>
      <c r="BST47" s="117"/>
      <c r="BSU47" s="117"/>
      <c r="BSV47" s="117"/>
      <c r="BSW47" s="117"/>
      <c r="BSX47" s="117"/>
      <c r="BSY47" s="117"/>
      <c r="BSZ47" s="117"/>
      <c r="BTA47" s="117"/>
      <c r="BTB47" s="117"/>
      <c r="BTC47" s="117"/>
      <c r="BTD47" s="117"/>
      <c r="BTE47" s="117"/>
      <c r="BTF47" s="117"/>
      <c r="BTG47" s="117"/>
      <c r="BTH47" s="117"/>
      <c r="BTI47" s="117"/>
      <c r="BTJ47" s="117"/>
      <c r="BTK47" s="117"/>
      <c r="BTL47" s="117"/>
      <c r="BTM47" s="117"/>
      <c r="BTN47" s="117"/>
      <c r="BTO47" s="117"/>
      <c r="BTP47" s="117"/>
      <c r="BTQ47" s="117"/>
      <c r="BTR47" s="117"/>
      <c r="BTS47" s="117"/>
      <c r="BTT47" s="117"/>
      <c r="BTU47" s="117"/>
      <c r="BTV47" s="117"/>
      <c r="BTW47" s="117"/>
      <c r="BTX47" s="117"/>
      <c r="BTY47" s="117"/>
      <c r="BTZ47" s="117"/>
      <c r="BUA47" s="117"/>
      <c r="BUB47" s="117"/>
      <c r="BUC47" s="117"/>
      <c r="BUD47" s="117"/>
      <c r="BUE47" s="117"/>
      <c r="BUF47" s="117"/>
      <c r="BUG47" s="117"/>
      <c r="BUH47" s="117"/>
      <c r="BUI47" s="117"/>
      <c r="BUJ47" s="117"/>
      <c r="BUK47" s="117"/>
      <c r="BUL47" s="117"/>
      <c r="BUM47" s="117"/>
      <c r="BUN47" s="117"/>
      <c r="BUO47" s="117"/>
      <c r="BUP47" s="117"/>
      <c r="BUQ47" s="117"/>
      <c r="BUR47" s="117"/>
      <c r="BUS47" s="117"/>
      <c r="BUT47" s="117"/>
      <c r="BUU47" s="117"/>
      <c r="BUV47" s="117"/>
      <c r="BUW47" s="117"/>
      <c r="BUX47" s="117"/>
      <c r="BUY47" s="117"/>
      <c r="BUZ47" s="117"/>
      <c r="BVA47" s="117"/>
      <c r="BVB47" s="117"/>
      <c r="BVC47" s="117"/>
      <c r="BVD47" s="117"/>
      <c r="BVE47" s="117"/>
      <c r="BVF47" s="117"/>
      <c r="BVG47" s="117"/>
      <c r="BVH47" s="117"/>
      <c r="BVI47" s="117"/>
      <c r="BVJ47" s="117"/>
      <c r="BVK47" s="117"/>
      <c r="BVL47" s="117"/>
      <c r="BVM47" s="117"/>
      <c r="BVN47" s="117"/>
      <c r="BVO47" s="117"/>
      <c r="BVP47" s="117"/>
      <c r="BVQ47" s="117"/>
      <c r="BVR47" s="117"/>
      <c r="BVS47" s="117"/>
      <c r="BVT47" s="117"/>
      <c r="BVU47" s="117"/>
      <c r="BVV47" s="117"/>
      <c r="BVW47" s="117"/>
      <c r="BVX47" s="117"/>
      <c r="BVY47" s="117"/>
      <c r="BVZ47" s="117"/>
      <c r="BWA47" s="117"/>
      <c r="BWB47" s="117"/>
      <c r="BWC47" s="117"/>
      <c r="BWD47" s="117"/>
      <c r="BWE47" s="117"/>
      <c r="BWF47" s="117"/>
      <c r="BWG47" s="117"/>
      <c r="BWH47" s="117"/>
      <c r="BWI47" s="117"/>
      <c r="BWJ47" s="117"/>
      <c r="BWK47" s="117"/>
      <c r="BWL47" s="117"/>
      <c r="BWM47" s="117"/>
      <c r="BWN47" s="117"/>
      <c r="BWO47" s="117"/>
      <c r="BWP47" s="117"/>
      <c r="BWQ47" s="117"/>
      <c r="BWR47" s="117"/>
      <c r="BWS47" s="117"/>
      <c r="BWT47" s="117"/>
      <c r="BWU47" s="117"/>
      <c r="BWV47" s="117"/>
      <c r="BWW47" s="117"/>
      <c r="BWX47" s="117"/>
      <c r="BWY47" s="117"/>
      <c r="BWZ47" s="117"/>
      <c r="BXA47" s="117"/>
      <c r="BXB47" s="117"/>
      <c r="BXC47" s="117"/>
      <c r="BXD47" s="117"/>
      <c r="BXE47" s="117"/>
      <c r="BXF47" s="117"/>
      <c r="BXG47" s="117"/>
      <c r="BXH47" s="117"/>
      <c r="BXI47" s="117"/>
      <c r="BXJ47" s="117"/>
      <c r="BXK47" s="117"/>
      <c r="BXL47" s="117"/>
      <c r="BXM47" s="117"/>
      <c r="BXN47" s="117"/>
      <c r="BXO47" s="117"/>
      <c r="BXP47" s="117"/>
      <c r="BXQ47" s="117"/>
      <c r="BXR47" s="117"/>
      <c r="BXS47" s="117"/>
      <c r="BXT47" s="117"/>
      <c r="BXU47" s="117"/>
      <c r="BXV47" s="117"/>
      <c r="BXW47" s="117"/>
      <c r="BXX47" s="117"/>
      <c r="BXY47" s="117"/>
      <c r="BXZ47" s="117"/>
      <c r="BYA47" s="117"/>
      <c r="BYB47" s="117"/>
      <c r="BYC47" s="117"/>
      <c r="BYD47" s="117"/>
      <c r="BYE47" s="117"/>
      <c r="BYF47" s="117"/>
      <c r="BYG47" s="117"/>
      <c r="BYH47" s="117"/>
      <c r="BYI47" s="117"/>
      <c r="BYJ47" s="117"/>
      <c r="BYK47" s="117"/>
      <c r="BYL47" s="117"/>
      <c r="BYM47" s="117"/>
      <c r="BYN47" s="117"/>
      <c r="BYO47" s="117"/>
      <c r="BYP47" s="117"/>
      <c r="BYQ47" s="117"/>
      <c r="BYR47" s="117"/>
      <c r="BYS47" s="117"/>
      <c r="BYT47" s="117"/>
      <c r="BYU47" s="117"/>
      <c r="BYV47" s="117"/>
      <c r="BYW47" s="117"/>
      <c r="BYX47" s="117"/>
      <c r="BYY47" s="117"/>
      <c r="BYZ47" s="117"/>
      <c r="BZA47" s="117"/>
      <c r="BZB47" s="117"/>
      <c r="BZC47" s="117"/>
      <c r="BZD47" s="117"/>
      <c r="BZE47" s="117"/>
      <c r="BZF47" s="117"/>
      <c r="BZG47" s="117"/>
      <c r="BZH47" s="117"/>
      <c r="BZI47" s="117"/>
      <c r="BZJ47" s="117"/>
      <c r="BZK47" s="117"/>
      <c r="BZL47" s="117"/>
      <c r="BZM47" s="117"/>
      <c r="BZN47" s="117"/>
      <c r="BZO47" s="117"/>
      <c r="BZP47" s="117"/>
      <c r="BZQ47" s="117"/>
      <c r="BZR47" s="117"/>
      <c r="BZS47" s="117"/>
      <c r="BZT47" s="117"/>
      <c r="BZU47" s="117"/>
      <c r="BZV47" s="117"/>
      <c r="BZW47" s="117"/>
      <c r="BZX47" s="117"/>
      <c r="BZY47" s="117"/>
      <c r="BZZ47" s="117"/>
      <c r="CAA47" s="117"/>
      <c r="CAB47" s="117"/>
      <c r="CAC47" s="117"/>
      <c r="CAD47" s="117"/>
      <c r="CAE47" s="117"/>
      <c r="CAF47" s="117"/>
      <c r="CAG47" s="117"/>
      <c r="CAH47" s="117"/>
      <c r="CAI47" s="117"/>
      <c r="CAJ47" s="117"/>
      <c r="CAK47" s="117"/>
      <c r="CAL47" s="117"/>
      <c r="CAM47" s="117"/>
      <c r="CAN47" s="117"/>
      <c r="CAO47" s="117"/>
      <c r="CAP47" s="117"/>
      <c r="CAQ47" s="117"/>
      <c r="CAR47" s="117"/>
      <c r="CAS47" s="117"/>
      <c r="CAT47" s="117"/>
      <c r="CAU47" s="117"/>
      <c r="CAV47" s="117"/>
      <c r="CAW47" s="117"/>
      <c r="CAX47" s="117"/>
      <c r="CAY47" s="117"/>
      <c r="CAZ47" s="117"/>
      <c r="CBA47" s="117"/>
      <c r="CBB47" s="117"/>
      <c r="CBC47" s="117"/>
      <c r="CBD47" s="117"/>
      <c r="CBE47" s="117"/>
      <c r="CBF47" s="117"/>
      <c r="CBG47" s="117"/>
      <c r="CBH47" s="117"/>
      <c r="CBI47" s="117"/>
      <c r="CBJ47" s="117"/>
      <c r="CBK47" s="117"/>
      <c r="CBL47" s="117"/>
      <c r="CBM47" s="117"/>
      <c r="CBN47" s="117"/>
      <c r="CBO47" s="117"/>
      <c r="CBP47" s="117"/>
      <c r="CBQ47" s="117"/>
      <c r="CBR47" s="117"/>
      <c r="CBS47" s="117"/>
      <c r="CBT47" s="117"/>
      <c r="CBU47" s="117"/>
      <c r="CBV47" s="117"/>
      <c r="CBW47" s="117"/>
      <c r="CBX47" s="117"/>
      <c r="CBY47" s="117"/>
      <c r="CBZ47" s="117"/>
      <c r="CCA47" s="117"/>
      <c r="CCB47" s="117"/>
      <c r="CCC47" s="117"/>
      <c r="CCD47" s="117"/>
      <c r="CCE47" s="117"/>
      <c r="CCF47" s="117"/>
      <c r="CCG47" s="117"/>
      <c r="CCH47" s="117"/>
      <c r="CCI47" s="117"/>
      <c r="CCJ47" s="117"/>
      <c r="CCK47" s="117"/>
      <c r="CCL47" s="117"/>
      <c r="CCM47" s="117"/>
      <c r="CCN47" s="117"/>
      <c r="CCO47" s="117"/>
      <c r="CCP47" s="117"/>
      <c r="CCQ47" s="117"/>
      <c r="CCR47" s="117"/>
      <c r="CCS47" s="117"/>
      <c r="CCT47" s="117"/>
      <c r="CCU47" s="117"/>
      <c r="CCV47" s="117"/>
      <c r="CCW47" s="117"/>
      <c r="CCX47" s="117"/>
      <c r="CCY47" s="117"/>
      <c r="CCZ47" s="117"/>
      <c r="CDA47" s="117"/>
      <c r="CDB47" s="117"/>
      <c r="CDC47" s="117"/>
      <c r="CDD47" s="117"/>
      <c r="CDE47" s="117"/>
      <c r="CDF47" s="117"/>
      <c r="CDG47" s="117"/>
      <c r="CDH47" s="117"/>
      <c r="CDI47" s="117"/>
      <c r="CDJ47" s="117"/>
      <c r="CDK47" s="117"/>
      <c r="CDL47" s="117"/>
      <c r="CDM47" s="117"/>
      <c r="CDN47" s="117"/>
      <c r="CDO47" s="117"/>
      <c r="CDP47" s="117"/>
      <c r="CDQ47" s="117"/>
      <c r="CDR47" s="117"/>
      <c r="CDS47" s="117"/>
      <c r="CDT47" s="117"/>
      <c r="CDU47" s="117"/>
      <c r="CDV47" s="117"/>
      <c r="CDW47" s="117"/>
      <c r="CDX47" s="117"/>
      <c r="CDY47" s="117"/>
      <c r="CDZ47" s="117"/>
      <c r="CEA47" s="117"/>
      <c r="CEB47" s="117"/>
      <c r="CEC47" s="117"/>
      <c r="CED47" s="117"/>
      <c r="CEE47" s="117"/>
      <c r="CEF47" s="117"/>
      <c r="CEG47" s="117"/>
      <c r="CEH47" s="117"/>
      <c r="CEI47" s="117"/>
      <c r="CEJ47" s="117"/>
      <c r="CEK47" s="117"/>
      <c r="CEL47" s="117"/>
      <c r="CEM47" s="117"/>
      <c r="CEN47" s="117"/>
      <c r="CEO47" s="117"/>
      <c r="CEP47" s="117"/>
      <c r="CEQ47" s="117"/>
      <c r="CER47" s="117"/>
      <c r="CES47" s="117"/>
      <c r="CET47" s="117"/>
      <c r="CEU47" s="117"/>
      <c r="CEV47" s="117"/>
      <c r="CEW47" s="117"/>
      <c r="CEX47" s="117"/>
      <c r="CEY47" s="117"/>
      <c r="CEZ47" s="117"/>
      <c r="CFA47" s="117"/>
      <c r="CFB47" s="117"/>
      <c r="CFC47" s="117"/>
      <c r="CFD47" s="117"/>
      <c r="CFE47" s="117"/>
      <c r="CFF47" s="117"/>
      <c r="CFG47" s="117"/>
      <c r="CFH47" s="117"/>
      <c r="CFI47" s="117"/>
      <c r="CFJ47" s="117"/>
      <c r="CFK47" s="117"/>
      <c r="CFL47" s="117"/>
      <c r="CFM47" s="117"/>
      <c r="CFN47" s="117"/>
      <c r="CFO47" s="117"/>
      <c r="CFP47" s="117"/>
      <c r="CFQ47" s="117"/>
      <c r="CFR47" s="117"/>
      <c r="CFS47" s="117"/>
      <c r="CFT47" s="117"/>
      <c r="CFU47" s="117"/>
      <c r="CFV47" s="117"/>
      <c r="CFW47" s="117"/>
      <c r="CFX47" s="117"/>
      <c r="CFY47" s="117"/>
      <c r="CFZ47" s="117"/>
      <c r="CGA47" s="117"/>
      <c r="CGB47" s="117"/>
      <c r="CGC47" s="117"/>
      <c r="CGD47" s="117"/>
      <c r="CGE47" s="117"/>
      <c r="CGF47" s="117"/>
      <c r="CGG47" s="117"/>
      <c r="CGH47" s="117"/>
      <c r="CGI47" s="117"/>
      <c r="CGJ47" s="117"/>
      <c r="CGK47" s="117"/>
      <c r="CGL47" s="117"/>
      <c r="CGM47" s="117"/>
      <c r="CGN47" s="117"/>
      <c r="CGO47" s="117"/>
      <c r="CGP47" s="117"/>
      <c r="CGQ47" s="117"/>
      <c r="CGR47" s="117"/>
      <c r="CGS47" s="117"/>
      <c r="CGT47" s="117"/>
      <c r="CGU47" s="117"/>
      <c r="CGV47" s="117"/>
      <c r="CGW47" s="117"/>
      <c r="CGX47" s="117"/>
      <c r="CGY47" s="117"/>
      <c r="CGZ47" s="117"/>
      <c r="CHA47" s="117"/>
      <c r="CHB47" s="117"/>
      <c r="CHC47" s="117"/>
      <c r="CHD47" s="117"/>
      <c r="CHE47" s="117"/>
      <c r="CHF47" s="117"/>
      <c r="CHG47" s="117"/>
      <c r="CHH47" s="117"/>
      <c r="CHI47" s="117"/>
      <c r="CHJ47" s="117"/>
      <c r="CHK47" s="117"/>
      <c r="CHL47" s="117"/>
      <c r="CHM47" s="117"/>
      <c r="CHN47" s="117"/>
      <c r="CHO47" s="117"/>
      <c r="CHP47" s="117"/>
      <c r="CHQ47" s="117"/>
      <c r="CHR47" s="117"/>
      <c r="CHS47" s="117"/>
      <c r="CHT47" s="117"/>
      <c r="CHU47" s="117"/>
      <c r="CHV47" s="117"/>
      <c r="CHW47" s="117"/>
      <c r="CHX47" s="117"/>
      <c r="CHY47" s="117"/>
      <c r="CHZ47" s="117"/>
      <c r="CIA47" s="117"/>
      <c r="CIB47" s="117"/>
      <c r="CIC47" s="117"/>
      <c r="CID47" s="117"/>
      <c r="CIE47" s="117"/>
      <c r="CIF47" s="117"/>
      <c r="CIG47" s="117"/>
      <c r="CIH47" s="117"/>
      <c r="CII47" s="117"/>
      <c r="CIJ47" s="117"/>
      <c r="CIK47" s="117"/>
      <c r="CIL47" s="117"/>
      <c r="CIM47" s="117"/>
      <c r="CIN47" s="117"/>
      <c r="CIO47" s="117"/>
      <c r="CIP47" s="117"/>
      <c r="CIQ47" s="117"/>
      <c r="CIR47" s="117"/>
      <c r="CIS47" s="117"/>
      <c r="CIT47" s="117"/>
      <c r="CIU47" s="117"/>
      <c r="CIV47" s="117"/>
      <c r="CIW47" s="117"/>
      <c r="CIX47" s="117"/>
      <c r="CIY47" s="117"/>
      <c r="CIZ47" s="117"/>
      <c r="CJA47" s="117"/>
      <c r="CJB47" s="117"/>
      <c r="CJC47" s="117"/>
      <c r="CJD47" s="117"/>
      <c r="CJE47" s="117"/>
      <c r="CJF47" s="117"/>
      <c r="CJG47" s="117"/>
      <c r="CJH47" s="117"/>
      <c r="CJI47" s="117"/>
      <c r="CJJ47" s="117"/>
      <c r="CJK47" s="117"/>
      <c r="CJL47" s="117"/>
      <c r="CJM47" s="117"/>
      <c r="CJN47" s="117"/>
      <c r="CJO47" s="117"/>
      <c r="CJP47" s="117"/>
      <c r="CJQ47" s="117"/>
      <c r="CJR47" s="117"/>
      <c r="CJS47" s="117"/>
      <c r="CJT47" s="117"/>
      <c r="CJU47" s="117"/>
      <c r="CJV47" s="117"/>
      <c r="CJW47" s="117"/>
      <c r="CJX47" s="117"/>
      <c r="CJY47" s="117"/>
      <c r="CJZ47" s="117"/>
      <c r="CKA47" s="117"/>
      <c r="CKB47" s="117"/>
      <c r="CKC47" s="117"/>
      <c r="CKD47" s="117"/>
      <c r="CKE47" s="117"/>
      <c r="CKF47" s="117"/>
      <c r="CKG47" s="117"/>
      <c r="CKH47" s="117"/>
      <c r="CKI47" s="117"/>
      <c r="CKJ47" s="117"/>
      <c r="CKK47" s="117"/>
      <c r="CKL47" s="117"/>
      <c r="CKM47" s="117"/>
      <c r="CKN47" s="117"/>
      <c r="CKO47" s="117"/>
      <c r="CKP47" s="117"/>
      <c r="CKQ47" s="117"/>
      <c r="CKR47" s="117"/>
      <c r="CKS47" s="117"/>
      <c r="CKT47" s="117"/>
      <c r="CKU47" s="117"/>
      <c r="CKV47" s="117"/>
      <c r="CKW47" s="117"/>
      <c r="CKX47" s="117"/>
      <c r="CKY47" s="117"/>
      <c r="CKZ47" s="117"/>
      <c r="CLA47" s="117"/>
      <c r="CLB47" s="117"/>
      <c r="CLC47" s="117"/>
      <c r="CLD47" s="117"/>
      <c r="CLE47" s="117"/>
      <c r="CLF47" s="117"/>
      <c r="CLG47" s="117"/>
      <c r="CLH47" s="117"/>
      <c r="CLI47" s="117"/>
      <c r="CLJ47" s="117"/>
      <c r="CLK47" s="117"/>
      <c r="CLL47" s="117"/>
      <c r="CLM47" s="117"/>
      <c r="CLN47" s="117"/>
      <c r="CLO47" s="117"/>
      <c r="CLP47" s="117"/>
      <c r="CLQ47" s="117"/>
      <c r="CLR47" s="117"/>
      <c r="CLS47" s="117"/>
      <c r="CLT47" s="117"/>
      <c r="CLU47" s="117"/>
      <c r="CLV47" s="117"/>
      <c r="CLW47" s="117"/>
      <c r="CLX47" s="117"/>
      <c r="CLY47" s="117"/>
      <c r="CLZ47" s="117"/>
      <c r="CMA47" s="117"/>
      <c r="CMB47" s="117"/>
      <c r="CMC47" s="117"/>
      <c r="CMD47" s="117"/>
      <c r="CME47" s="117"/>
      <c r="CMF47" s="117"/>
      <c r="CMG47" s="117"/>
      <c r="CMH47" s="117"/>
      <c r="CMI47" s="117"/>
      <c r="CMJ47" s="117"/>
      <c r="CMK47" s="117"/>
      <c r="CML47" s="117"/>
      <c r="CMM47" s="117"/>
      <c r="CMN47" s="117"/>
      <c r="CMO47" s="117"/>
      <c r="CMP47" s="117"/>
      <c r="CMQ47" s="117"/>
      <c r="CMR47" s="117"/>
      <c r="CMS47" s="117"/>
      <c r="CMT47" s="117"/>
      <c r="CMU47" s="117"/>
      <c r="CMV47" s="117"/>
      <c r="CMW47" s="117"/>
      <c r="CMX47" s="117"/>
      <c r="CMY47" s="117"/>
      <c r="CMZ47" s="117"/>
      <c r="CNA47" s="117"/>
      <c r="CNB47" s="117"/>
      <c r="CNC47" s="117"/>
      <c r="CND47" s="117"/>
      <c r="CNE47" s="117"/>
      <c r="CNF47" s="117"/>
      <c r="CNG47" s="117"/>
      <c r="CNH47" s="117"/>
      <c r="CNI47" s="117"/>
      <c r="CNJ47" s="117"/>
      <c r="CNK47" s="117"/>
      <c r="CNL47" s="117"/>
      <c r="CNM47" s="117"/>
      <c r="CNN47" s="117"/>
      <c r="CNO47" s="117"/>
      <c r="CNP47" s="117"/>
      <c r="CNQ47" s="117"/>
      <c r="CNR47" s="117"/>
      <c r="CNS47" s="117"/>
      <c r="CNT47" s="117"/>
      <c r="CNU47" s="117"/>
      <c r="CNV47" s="117"/>
      <c r="CNW47" s="117"/>
      <c r="CNX47" s="117"/>
      <c r="CNY47" s="117"/>
      <c r="CNZ47" s="117"/>
      <c r="COA47" s="117"/>
      <c r="COB47" s="117"/>
      <c r="COC47" s="117"/>
      <c r="COD47" s="117"/>
      <c r="COE47" s="117"/>
      <c r="COF47" s="117"/>
      <c r="COG47" s="117"/>
      <c r="COH47" s="117"/>
      <c r="COI47" s="117"/>
      <c r="COJ47" s="117"/>
      <c r="COK47" s="117"/>
      <c r="COL47" s="117"/>
      <c r="COM47" s="117"/>
      <c r="CON47" s="117"/>
      <c r="COO47" s="117"/>
      <c r="COP47" s="117"/>
      <c r="COQ47" s="117"/>
      <c r="COR47" s="117"/>
      <c r="COS47" s="117"/>
      <c r="COT47" s="117"/>
      <c r="COU47" s="117"/>
      <c r="COV47" s="117"/>
      <c r="COW47" s="117"/>
      <c r="COX47" s="117"/>
      <c r="COY47" s="117"/>
      <c r="COZ47" s="117"/>
      <c r="CPA47" s="117"/>
      <c r="CPB47" s="117"/>
      <c r="CPC47" s="117"/>
      <c r="CPD47" s="117"/>
      <c r="CPE47" s="117"/>
      <c r="CPF47" s="117"/>
      <c r="CPG47" s="117"/>
      <c r="CPH47" s="117"/>
      <c r="CPI47" s="117"/>
      <c r="CPJ47" s="117"/>
      <c r="CPK47" s="117"/>
      <c r="CPL47" s="117"/>
      <c r="CPM47" s="117"/>
      <c r="CPN47" s="117"/>
      <c r="CPO47" s="117"/>
      <c r="CPP47" s="117"/>
      <c r="CPQ47" s="117"/>
      <c r="CPR47" s="117"/>
      <c r="CPS47" s="117"/>
      <c r="CPT47" s="117"/>
      <c r="CPU47" s="117"/>
      <c r="CPV47" s="117"/>
      <c r="CPW47" s="117"/>
      <c r="CPX47" s="117"/>
      <c r="CPY47" s="117"/>
      <c r="CPZ47" s="117"/>
      <c r="CQA47" s="117"/>
      <c r="CQB47" s="117"/>
      <c r="CQC47" s="117"/>
      <c r="CQD47" s="117"/>
      <c r="CQE47" s="117"/>
      <c r="CQF47" s="117"/>
      <c r="CQG47" s="117"/>
      <c r="CQH47" s="117"/>
      <c r="CQI47" s="117"/>
      <c r="CQJ47" s="117"/>
      <c r="CQK47" s="117"/>
      <c r="CQL47" s="117"/>
      <c r="CQM47" s="117"/>
      <c r="CQN47" s="117"/>
      <c r="CQO47" s="117"/>
      <c r="CQP47" s="117"/>
      <c r="CQQ47" s="117"/>
      <c r="CQR47" s="117"/>
      <c r="CQS47" s="117"/>
      <c r="CQT47" s="117"/>
      <c r="CQU47" s="117"/>
      <c r="CQV47" s="117"/>
      <c r="CQW47" s="117"/>
      <c r="CQX47" s="117"/>
      <c r="CQY47" s="117"/>
      <c r="CQZ47" s="117"/>
      <c r="CRA47" s="117"/>
      <c r="CRB47" s="117"/>
      <c r="CRC47" s="117"/>
      <c r="CRD47" s="117"/>
      <c r="CRE47" s="117"/>
      <c r="CRF47" s="117"/>
      <c r="CRG47" s="117"/>
      <c r="CRH47" s="117"/>
      <c r="CRI47" s="117"/>
      <c r="CRJ47" s="117"/>
      <c r="CRK47" s="117"/>
      <c r="CRL47" s="117"/>
      <c r="CRM47" s="117"/>
      <c r="CRN47" s="117"/>
      <c r="CRO47" s="117"/>
      <c r="CRP47" s="117"/>
      <c r="CRQ47" s="117"/>
      <c r="CRR47" s="117"/>
      <c r="CRS47" s="117"/>
      <c r="CRT47" s="117"/>
      <c r="CRU47" s="117"/>
      <c r="CRV47" s="117"/>
      <c r="CRW47" s="117"/>
      <c r="CRX47" s="117"/>
      <c r="CRY47" s="117"/>
      <c r="CRZ47" s="117"/>
      <c r="CSA47" s="117"/>
      <c r="CSB47" s="117"/>
      <c r="CSC47" s="117"/>
      <c r="CSD47" s="117"/>
      <c r="CSE47" s="117"/>
      <c r="CSF47" s="117"/>
      <c r="CSG47" s="117"/>
      <c r="CSH47" s="117"/>
      <c r="CSI47" s="117"/>
      <c r="CSJ47" s="117"/>
      <c r="CSK47" s="117"/>
      <c r="CSL47" s="117"/>
      <c r="CSM47" s="117"/>
      <c r="CSN47" s="117"/>
      <c r="CSO47" s="117"/>
      <c r="CSP47" s="117"/>
      <c r="CSQ47" s="117"/>
      <c r="CSR47" s="117"/>
      <c r="CSS47" s="117"/>
      <c r="CST47" s="117"/>
      <c r="CSU47" s="117"/>
      <c r="CSV47" s="117"/>
      <c r="CSW47" s="117"/>
      <c r="CSX47" s="117"/>
      <c r="CSY47" s="117"/>
      <c r="CSZ47" s="117"/>
      <c r="CTA47" s="117"/>
      <c r="CTB47" s="117"/>
      <c r="CTC47" s="117"/>
      <c r="CTD47" s="117"/>
      <c r="CTE47" s="117"/>
      <c r="CTF47" s="117"/>
      <c r="CTG47" s="117"/>
      <c r="CTH47" s="117"/>
      <c r="CTI47" s="117"/>
      <c r="CTJ47" s="117"/>
      <c r="CTK47" s="117"/>
      <c r="CTL47" s="117"/>
      <c r="CTM47" s="117"/>
      <c r="CTN47" s="117"/>
      <c r="CTO47" s="117"/>
      <c r="CTP47" s="117"/>
      <c r="CTQ47" s="117"/>
      <c r="CTR47" s="117"/>
      <c r="CTS47" s="117"/>
      <c r="CTT47" s="117"/>
      <c r="CTU47" s="117"/>
      <c r="CTV47" s="117"/>
      <c r="CTW47" s="117"/>
      <c r="CTX47" s="117"/>
      <c r="CTY47" s="117"/>
      <c r="CTZ47" s="117"/>
      <c r="CUA47" s="117"/>
      <c r="CUB47" s="117"/>
      <c r="CUC47" s="117"/>
      <c r="CUD47" s="117"/>
      <c r="CUE47" s="117"/>
      <c r="CUF47" s="117"/>
      <c r="CUG47" s="117"/>
      <c r="CUH47" s="117"/>
      <c r="CUI47" s="117"/>
      <c r="CUJ47" s="117"/>
      <c r="CUK47" s="117"/>
      <c r="CUL47" s="117"/>
      <c r="CUM47" s="117"/>
      <c r="CUN47" s="117"/>
      <c r="CUO47" s="117"/>
      <c r="CUP47" s="117"/>
      <c r="CUQ47" s="117"/>
      <c r="CUR47" s="117"/>
      <c r="CUS47" s="117"/>
      <c r="CUT47" s="117"/>
      <c r="CUU47" s="117"/>
      <c r="CUV47" s="117"/>
      <c r="CUW47" s="117"/>
      <c r="CUX47" s="117"/>
      <c r="CUY47" s="117"/>
      <c r="CUZ47" s="117"/>
      <c r="CVA47" s="117"/>
      <c r="CVB47" s="117"/>
      <c r="CVC47" s="117"/>
      <c r="CVD47" s="117"/>
      <c r="CVE47" s="117"/>
      <c r="CVF47" s="117"/>
      <c r="CVG47" s="117"/>
      <c r="CVH47" s="117"/>
      <c r="CVI47" s="117"/>
      <c r="CVJ47" s="117"/>
      <c r="CVK47" s="117"/>
      <c r="CVL47" s="117"/>
      <c r="CVM47" s="117"/>
      <c r="CVN47" s="117"/>
      <c r="CVO47" s="117"/>
      <c r="CVP47" s="117"/>
      <c r="CVQ47" s="117"/>
      <c r="CVR47" s="117"/>
      <c r="CVS47" s="117"/>
      <c r="CVT47" s="117"/>
      <c r="CVU47" s="117"/>
      <c r="CVV47" s="117"/>
      <c r="CVW47" s="117"/>
      <c r="CVX47" s="117"/>
      <c r="CVY47" s="117"/>
      <c r="CVZ47" s="117"/>
      <c r="CWA47" s="117"/>
      <c r="CWB47" s="117"/>
      <c r="CWC47" s="117"/>
      <c r="CWD47" s="117"/>
      <c r="CWE47" s="117"/>
      <c r="CWF47" s="117"/>
      <c r="CWG47" s="117"/>
      <c r="CWH47" s="117"/>
      <c r="CWI47" s="117"/>
      <c r="CWJ47" s="117"/>
      <c r="CWK47" s="117"/>
      <c r="CWL47" s="117"/>
      <c r="CWM47" s="117"/>
      <c r="CWN47" s="117"/>
      <c r="CWO47" s="117"/>
      <c r="CWP47" s="117"/>
      <c r="CWQ47" s="117"/>
      <c r="CWR47" s="117"/>
      <c r="CWS47" s="117"/>
      <c r="CWT47" s="117"/>
      <c r="CWU47" s="117"/>
      <c r="CWV47" s="117"/>
      <c r="CWW47" s="117"/>
      <c r="CWX47" s="117"/>
      <c r="CWY47" s="117"/>
      <c r="CWZ47" s="117"/>
      <c r="CXA47" s="117"/>
      <c r="CXB47" s="117"/>
      <c r="CXC47" s="117"/>
      <c r="CXD47" s="117"/>
      <c r="CXE47" s="117"/>
      <c r="CXF47" s="117"/>
      <c r="CXG47" s="117"/>
      <c r="CXH47" s="117"/>
      <c r="CXI47" s="117"/>
      <c r="CXJ47" s="117"/>
      <c r="CXK47" s="117"/>
      <c r="CXL47" s="117"/>
      <c r="CXM47" s="117"/>
      <c r="CXN47" s="117"/>
      <c r="CXO47" s="117"/>
      <c r="CXP47" s="117"/>
      <c r="CXQ47" s="117"/>
      <c r="CXR47" s="117"/>
      <c r="CXS47" s="117"/>
      <c r="CXT47" s="117"/>
      <c r="CXU47" s="117"/>
      <c r="CXV47" s="117"/>
      <c r="CXW47" s="117"/>
      <c r="CXX47" s="117"/>
      <c r="CXY47" s="117"/>
      <c r="CXZ47" s="117"/>
      <c r="CYA47" s="117"/>
      <c r="CYB47" s="117"/>
      <c r="CYC47" s="117"/>
      <c r="CYD47" s="117"/>
      <c r="CYE47" s="117"/>
      <c r="CYF47" s="117"/>
      <c r="CYG47" s="117"/>
      <c r="CYH47" s="117"/>
      <c r="CYI47" s="117"/>
      <c r="CYJ47" s="117"/>
      <c r="CYK47" s="117"/>
      <c r="CYL47" s="117"/>
      <c r="CYM47" s="117"/>
      <c r="CYN47" s="117"/>
      <c r="CYO47" s="117"/>
      <c r="CYP47" s="117"/>
      <c r="CYQ47" s="117"/>
      <c r="CYR47" s="117"/>
      <c r="CYS47" s="117"/>
      <c r="CYT47" s="117"/>
      <c r="CYU47" s="117"/>
      <c r="CYV47" s="117"/>
      <c r="CYW47" s="117"/>
      <c r="CYX47" s="117"/>
      <c r="CYY47" s="117"/>
      <c r="CYZ47" s="117"/>
      <c r="CZA47" s="117"/>
      <c r="CZB47" s="117"/>
      <c r="CZC47" s="117"/>
      <c r="CZD47" s="117"/>
      <c r="CZE47" s="117"/>
      <c r="CZF47" s="117"/>
      <c r="CZG47" s="117"/>
      <c r="CZH47" s="117"/>
      <c r="CZI47" s="117"/>
      <c r="CZJ47" s="117"/>
      <c r="CZK47" s="117"/>
      <c r="CZL47" s="117"/>
      <c r="CZM47" s="117"/>
      <c r="CZN47" s="117"/>
      <c r="CZO47" s="117"/>
      <c r="CZP47" s="117"/>
      <c r="CZQ47" s="117"/>
      <c r="CZR47" s="117"/>
      <c r="CZS47" s="117"/>
      <c r="CZT47" s="117"/>
      <c r="CZU47" s="117"/>
      <c r="CZV47" s="117"/>
      <c r="CZW47" s="117"/>
      <c r="CZX47" s="117"/>
      <c r="CZY47" s="117"/>
      <c r="CZZ47" s="117"/>
      <c r="DAA47" s="117"/>
      <c r="DAB47" s="117"/>
      <c r="DAC47" s="117"/>
      <c r="DAD47" s="117"/>
      <c r="DAE47" s="117"/>
      <c r="DAF47" s="117"/>
      <c r="DAG47" s="117"/>
      <c r="DAH47" s="117"/>
      <c r="DAI47" s="117"/>
      <c r="DAJ47" s="117"/>
      <c r="DAK47" s="117"/>
      <c r="DAL47" s="117"/>
      <c r="DAM47" s="117"/>
      <c r="DAN47" s="117"/>
      <c r="DAO47" s="117"/>
      <c r="DAP47" s="117"/>
      <c r="DAQ47" s="117"/>
      <c r="DAR47" s="117"/>
      <c r="DAS47" s="117"/>
      <c r="DAT47" s="117"/>
      <c r="DAU47" s="117"/>
      <c r="DAV47" s="117"/>
      <c r="DAW47" s="117"/>
      <c r="DAX47" s="117"/>
      <c r="DAY47" s="117"/>
      <c r="DAZ47" s="117"/>
      <c r="DBA47" s="117"/>
      <c r="DBB47" s="117"/>
      <c r="DBC47" s="117"/>
      <c r="DBD47" s="117"/>
      <c r="DBE47" s="117"/>
      <c r="DBF47" s="117"/>
      <c r="DBG47" s="117"/>
      <c r="DBH47" s="117"/>
      <c r="DBI47" s="117"/>
      <c r="DBJ47" s="117"/>
      <c r="DBK47" s="117"/>
      <c r="DBL47" s="117"/>
      <c r="DBM47" s="117"/>
      <c r="DBN47" s="117"/>
      <c r="DBO47" s="117"/>
      <c r="DBP47" s="117"/>
      <c r="DBQ47" s="117"/>
      <c r="DBR47" s="117"/>
      <c r="DBS47" s="117"/>
      <c r="DBT47" s="117"/>
      <c r="DBU47" s="117"/>
      <c r="DBV47" s="117"/>
      <c r="DBW47" s="117"/>
      <c r="DBX47" s="117"/>
      <c r="DBY47" s="117"/>
      <c r="DBZ47" s="117"/>
      <c r="DCA47" s="117"/>
      <c r="DCB47" s="117"/>
      <c r="DCC47" s="117"/>
      <c r="DCD47" s="117"/>
      <c r="DCE47" s="117"/>
      <c r="DCF47" s="117"/>
      <c r="DCG47" s="117"/>
      <c r="DCH47" s="117"/>
      <c r="DCI47" s="117"/>
      <c r="DCJ47" s="117"/>
      <c r="DCK47" s="117"/>
      <c r="DCL47" s="117"/>
      <c r="DCM47" s="117"/>
      <c r="DCN47" s="117"/>
      <c r="DCO47" s="117"/>
      <c r="DCP47" s="117"/>
      <c r="DCQ47" s="117"/>
      <c r="DCR47" s="117"/>
      <c r="DCS47" s="117"/>
      <c r="DCT47" s="117"/>
      <c r="DCU47" s="117"/>
      <c r="DCV47" s="117"/>
      <c r="DCW47" s="117"/>
      <c r="DCX47" s="117"/>
      <c r="DCY47" s="117"/>
      <c r="DCZ47" s="117"/>
      <c r="DDA47" s="117"/>
      <c r="DDB47" s="117"/>
      <c r="DDC47" s="117"/>
      <c r="DDD47" s="117"/>
      <c r="DDE47" s="117"/>
      <c r="DDF47" s="117"/>
      <c r="DDG47" s="117"/>
      <c r="DDH47" s="117"/>
      <c r="DDI47" s="117"/>
      <c r="DDJ47" s="117"/>
      <c r="DDK47" s="117"/>
      <c r="DDL47" s="117"/>
      <c r="DDM47" s="117"/>
      <c r="DDN47" s="117"/>
      <c r="DDO47" s="117"/>
      <c r="DDP47" s="117"/>
      <c r="DDQ47" s="117"/>
      <c r="DDR47" s="117"/>
      <c r="DDS47" s="117"/>
      <c r="DDT47" s="117"/>
      <c r="DDU47" s="117"/>
      <c r="DDV47" s="117"/>
      <c r="DDW47" s="117"/>
      <c r="DDX47" s="117"/>
      <c r="DDY47" s="117"/>
      <c r="DDZ47" s="117"/>
      <c r="DEA47" s="117"/>
      <c r="DEB47" s="117"/>
      <c r="DEC47" s="117"/>
      <c r="DED47" s="117"/>
      <c r="DEE47" s="117"/>
      <c r="DEF47" s="117"/>
      <c r="DEG47" s="117"/>
      <c r="DEH47" s="117"/>
      <c r="DEI47" s="117"/>
      <c r="DEJ47" s="117"/>
      <c r="DEK47" s="117"/>
      <c r="DEL47" s="117"/>
      <c r="DEM47" s="117"/>
      <c r="DEN47" s="117"/>
      <c r="DEO47" s="117"/>
      <c r="DEP47" s="117"/>
      <c r="DEQ47" s="117"/>
      <c r="DER47" s="117"/>
      <c r="DES47" s="117"/>
      <c r="DET47" s="117"/>
      <c r="DEU47" s="117"/>
      <c r="DEV47" s="117"/>
      <c r="DEW47" s="117"/>
      <c r="DEX47" s="117"/>
      <c r="DEY47" s="117"/>
      <c r="DEZ47" s="117"/>
      <c r="DFA47" s="117"/>
      <c r="DFB47" s="117"/>
      <c r="DFC47" s="117"/>
      <c r="DFD47" s="117"/>
      <c r="DFE47" s="117"/>
      <c r="DFF47" s="117"/>
      <c r="DFG47" s="117"/>
      <c r="DFH47" s="117"/>
      <c r="DFI47" s="117"/>
      <c r="DFJ47" s="117"/>
      <c r="DFK47" s="117"/>
      <c r="DFL47" s="117"/>
      <c r="DFM47" s="117"/>
      <c r="DFN47" s="117"/>
      <c r="DFO47" s="117"/>
      <c r="DFP47" s="117"/>
      <c r="DFQ47" s="117"/>
      <c r="DFR47" s="117"/>
      <c r="DFS47" s="117"/>
      <c r="DFT47" s="117"/>
      <c r="DFU47" s="117"/>
      <c r="DFV47" s="117"/>
      <c r="DFW47" s="117"/>
      <c r="DFX47" s="117"/>
      <c r="DFY47" s="117"/>
      <c r="DFZ47" s="117"/>
      <c r="DGA47" s="117"/>
      <c r="DGB47" s="117"/>
      <c r="DGC47" s="117"/>
      <c r="DGD47" s="117"/>
      <c r="DGE47" s="117"/>
      <c r="DGF47" s="117"/>
      <c r="DGG47" s="117"/>
      <c r="DGH47" s="117"/>
      <c r="DGI47" s="117"/>
      <c r="DGJ47" s="117"/>
      <c r="DGK47" s="117"/>
      <c r="DGL47" s="117"/>
      <c r="DGM47" s="117"/>
      <c r="DGN47" s="117"/>
      <c r="DGO47" s="117"/>
      <c r="DGP47" s="117"/>
      <c r="DGQ47" s="117"/>
      <c r="DGR47" s="117"/>
      <c r="DGS47" s="117"/>
      <c r="DGT47" s="117"/>
      <c r="DGU47" s="117"/>
      <c r="DGV47" s="117"/>
      <c r="DGW47" s="117"/>
      <c r="DGX47" s="117"/>
      <c r="DGY47" s="117"/>
      <c r="DGZ47" s="117"/>
      <c r="DHA47" s="117"/>
      <c r="DHB47" s="117"/>
      <c r="DHC47" s="117"/>
      <c r="DHD47" s="117"/>
      <c r="DHE47" s="117"/>
      <c r="DHF47" s="117"/>
      <c r="DHG47" s="117"/>
      <c r="DHH47" s="117"/>
      <c r="DHI47" s="117"/>
      <c r="DHJ47" s="117"/>
      <c r="DHK47" s="117"/>
      <c r="DHL47" s="117"/>
      <c r="DHM47" s="117"/>
      <c r="DHN47" s="117"/>
      <c r="DHO47" s="117"/>
      <c r="DHP47" s="117"/>
      <c r="DHQ47" s="117"/>
      <c r="DHR47" s="117"/>
      <c r="DHS47" s="117"/>
      <c r="DHT47" s="117"/>
      <c r="DHU47" s="117"/>
      <c r="DHV47" s="117"/>
      <c r="DHW47" s="117"/>
      <c r="DHX47" s="117"/>
      <c r="DHY47" s="117"/>
      <c r="DHZ47" s="117"/>
      <c r="DIA47" s="117"/>
      <c r="DIB47" s="117"/>
      <c r="DIC47" s="117"/>
      <c r="DID47" s="117"/>
      <c r="DIE47" s="117"/>
      <c r="DIF47" s="117"/>
      <c r="DIG47" s="117"/>
      <c r="DIH47" s="117"/>
      <c r="DII47" s="117"/>
      <c r="DIJ47" s="117"/>
      <c r="DIK47" s="117"/>
      <c r="DIL47" s="117"/>
      <c r="DIM47" s="117"/>
      <c r="DIN47" s="117"/>
      <c r="DIO47" s="117"/>
      <c r="DIP47" s="117"/>
      <c r="DIQ47" s="117"/>
      <c r="DIR47" s="117"/>
      <c r="DIS47" s="117"/>
      <c r="DIT47" s="117"/>
      <c r="DIU47" s="117"/>
      <c r="DIV47" s="117"/>
      <c r="DIW47" s="117"/>
      <c r="DIX47" s="117"/>
      <c r="DIY47" s="117"/>
      <c r="DIZ47" s="117"/>
      <c r="DJA47" s="117"/>
      <c r="DJB47" s="117"/>
      <c r="DJC47" s="117"/>
      <c r="DJD47" s="117"/>
      <c r="DJE47" s="117"/>
      <c r="DJF47" s="117"/>
      <c r="DJG47" s="117"/>
      <c r="DJH47" s="117"/>
      <c r="DJI47" s="117"/>
      <c r="DJJ47" s="117"/>
      <c r="DJK47" s="117"/>
      <c r="DJL47" s="117"/>
      <c r="DJM47" s="117"/>
      <c r="DJN47" s="117"/>
      <c r="DJO47" s="117"/>
      <c r="DJP47" s="117"/>
      <c r="DJQ47" s="117"/>
      <c r="DJR47" s="117"/>
      <c r="DJS47" s="117"/>
      <c r="DJT47" s="117"/>
      <c r="DJU47" s="117"/>
      <c r="DJV47" s="117"/>
      <c r="DJW47" s="117"/>
      <c r="DJX47" s="117"/>
      <c r="DJY47" s="117"/>
      <c r="DJZ47" s="117"/>
      <c r="DKA47" s="117"/>
      <c r="DKB47" s="117"/>
      <c r="DKC47" s="117"/>
      <c r="DKD47" s="117"/>
      <c r="DKE47" s="117"/>
      <c r="DKF47" s="117"/>
      <c r="DKG47" s="117"/>
      <c r="DKH47" s="117"/>
      <c r="DKI47" s="117"/>
      <c r="DKJ47" s="117"/>
      <c r="DKK47" s="117"/>
      <c r="DKL47" s="117"/>
      <c r="DKM47" s="117"/>
      <c r="DKN47" s="117"/>
      <c r="DKO47" s="117"/>
      <c r="DKP47" s="117"/>
      <c r="DKQ47" s="117"/>
      <c r="DKR47" s="117"/>
      <c r="DKS47" s="117"/>
      <c r="DKT47" s="117"/>
      <c r="DKU47" s="117"/>
      <c r="DKV47" s="117"/>
      <c r="DKW47" s="117"/>
      <c r="DKX47" s="117"/>
      <c r="DKY47" s="117"/>
      <c r="DKZ47" s="117"/>
      <c r="DLA47" s="117"/>
      <c r="DLB47" s="117"/>
      <c r="DLC47" s="117"/>
      <c r="DLD47" s="117"/>
      <c r="DLE47" s="117"/>
      <c r="DLF47" s="117"/>
      <c r="DLG47" s="117"/>
      <c r="DLH47" s="117"/>
      <c r="DLI47" s="117"/>
      <c r="DLJ47" s="117"/>
      <c r="DLK47" s="117"/>
      <c r="DLL47" s="117"/>
      <c r="DLM47" s="117"/>
      <c r="DLN47" s="117"/>
      <c r="DLO47" s="117"/>
      <c r="DLP47" s="117"/>
      <c r="DLQ47" s="117"/>
      <c r="DLR47" s="117"/>
      <c r="DLS47" s="117"/>
      <c r="DLT47" s="117"/>
      <c r="DLU47" s="117"/>
      <c r="DLV47" s="117"/>
      <c r="DLW47" s="117"/>
      <c r="DLX47" s="117"/>
      <c r="DLY47" s="117"/>
      <c r="DLZ47" s="117"/>
      <c r="DMA47" s="117"/>
      <c r="DMB47" s="117"/>
      <c r="DMC47" s="117"/>
      <c r="DMD47" s="117"/>
      <c r="DME47" s="117"/>
      <c r="DMF47" s="117"/>
      <c r="DMG47" s="117"/>
      <c r="DMH47" s="117"/>
      <c r="DMI47" s="117"/>
      <c r="DMJ47" s="117"/>
      <c r="DMK47" s="117"/>
      <c r="DML47" s="117"/>
      <c r="DMM47" s="117"/>
      <c r="DMN47" s="117"/>
      <c r="DMO47" s="117"/>
      <c r="DMP47" s="117"/>
      <c r="DMQ47" s="117"/>
      <c r="DMR47" s="117"/>
      <c r="DMS47" s="117"/>
      <c r="DMT47" s="117"/>
      <c r="DMU47" s="117"/>
      <c r="DMV47" s="117"/>
      <c r="DMW47" s="117"/>
      <c r="DMX47" s="117"/>
      <c r="DMY47" s="117"/>
      <c r="DMZ47" s="117"/>
      <c r="DNA47" s="117"/>
      <c r="DNB47" s="117"/>
      <c r="DNC47" s="117"/>
      <c r="DND47" s="117"/>
      <c r="DNE47" s="117"/>
      <c r="DNF47" s="117"/>
      <c r="DNG47" s="117"/>
      <c r="DNH47" s="117"/>
      <c r="DNI47" s="117"/>
      <c r="DNJ47" s="117"/>
      <c r="DNK47" s="117"/>
      <c r="DNL47" s="117"/>
      <c r="DNM47" s="117"/>
      <c r="DNN47" s="117"/>
      <c r="DNO47" s="117"/>
      <c r="DNP47" s="117"/>
      <c r="DNQ47" s="117"/>
      <c r="DNR47" s="117"/>
      <c r="DNS47" s="117"/>
      <c r="DNT47" s="117"/>
      <c r="DNU47" s="117"/>
      <c r="DNV47" s="117"/>
      <c r="DNW47" s="117"/>
      <c r="DNX47" s="117"/>
      <c r="DNY47" s="117"/>
      <c r="DNZ47" s="117"/>
      <c r="DOA47" s="117"/>
      <c r="DOB47" s="117"/>
      <c r="DOC47" s="117"/>
      <c r="DOD47" s="117"/>
      <c r="DOE47" s="117"/>
      <c r="DOF47" s="117"/>
      <c r="DOG47" s="117"/>
      <c r="DOH47" s="117"/>
      <c r="DOI47" s="117"/>
      <c r="DOJ47" s="117"/>
      <c r="DOK47" s="117"/>
      <c r="DOL47" s="117"/>
      <c r="DOM47" s="117"/>
      <c r="DON47" s="117"/>
      <c r="DOO47" s="117"/>
      <c r="DOP47" s="117"/>
      <c r="DOQ47" s="117"/>
      <c r="DOR47" s="117"/>
      <c r="DOS47" s="117"/>
      <c r="DOT47" s="117"/>
      <c r="DOU47" s="117"/>
      <c r="DOV47" s="117"/>
      <c r="DOW47" s="117"/>
      <c r="DOX47" s="117"/>
      <c r="DOY47" s="117"/>
      <c r="DOZ47" s="117"/>
      <c r="DPA47" s="117"/>
      <c r="DPB47" s="117"/>
      <c r="DPC47" s="117"/>
      <c r="DPD47" s="117"/>
      <c r="DPE47" s="117"/>
      <c r="DPF47" s="117"/>
      <c r="DPG47" s="117"/>
      <c r="DPH47" s="117"/>
      <c r="DPI47" s="117"/>
      <c r="DPJ47" s="117"/>
      <c r="DPK47" s="117"/>
      <c r="DPL47" s="117"/>
      <c r="DPM47" s="117"/>
      <c r="DPN47" s="117"/>
      <c r="DPO47" s="117"/>
      <c r="DPP47" s="117"/>
      <c r="DPQ47" s="117"/>
      <c r="DPR47" s="117"/>
      <c r="DPS47" s="117"/>
      <c r="DPT47" s="117"/>
      <c r="DPU47" s="117"/>
      <c r="DPV47" s="117"/>
      <c r="DPW47" s="117"/>
      <c r="DPX47" s="117"/>
      <c r="DPY47" s="117"/>
      <c r="DPZ47" s="117"/>
      <c r="DQA47" s="117"/>
      <c r="DQB47" s="117"/>
      <c r="DQC47" s="117"/>
      <c r="DQD47" s="117"/>
      <c r="DQE47" s="117"/>
      <c r="DQF47" s="117"/>
      <c r="DQG47" s="117"/>
      <c r="DQH47" s="117"/>
      <c r="DQI47" s="117"/>
      <c r="DQJ47" s="117"/>
      <c r="DQK47" s="117"/>
      <c r="DQL47" s="117"/>
      <c r="DQM47" s="117"/>
      <c r="DQN47" s="117"/>
      <c r="DQO47" s="117"/>
      <c r="DQP47" s="117"/>
      <c r="DQQ47" s="117"/>
      <c r="DQR47" s="117"/>
      <c r="DQS47" s="117"/>
      <c r="DQT47" s="117"/>
      <c r="DQU47" s="117"/>
      <c r="DQV47" s="117"/>
      <c r="DQW47" s="117"/>
      <c r="DQX47" s="117"/>
      <c r="DQY47" s="117"/>
      <c r="DQZ47" s="117"/>
      <c r="DRA47" s="117"/>
      <c r="DRB47" s="117"/>
      <c r="DRC47" s="117"/>
      <c r="DRD47" s="117"/>
      <c r="DRE47" s="117"/>
      <c r="DRF47" s="117"/>
      <c r="DRG47" s="117"/>
      <c r="DRH47" s="117"/>
      <c r="DRI47" s="117"/>
      <c r="DRJ47" s="117"/>
      <c r="DRK47" s="117"/>
      <c r="DRL47" s="117"/>
      <c r="DRM47" s="117"/>
      <c r="DRN47" s="117"/>
      <c r="DRO47" s="117"/>
      <c r="DRP47" s="117"/>
      <c r="DRQ47" s="117"/>
      <c r="DRR47" s="117"/>
      <c r="DRS47" s="117"/>
      <c r="DRT47" s="117"/>
      <c r="DRU47" s="117"/>
      <c r="DRV47" s="117"/>
      <c r="DRW47" s="117"/>
      <c r="DRX47" s="117"/>
      <c r="DRY47" s="117"/>
      <c r="DRZ47" s="117"/>
      <c r="DSA47" s="117"/>
      <c r="DSB47" s="117"/>
      <c r="DSC47" s="117"/>
      <c r="DSD47" s="117"/>
      <c r="DSE47" s="117"/>
      <c r="DSF47" s="117"/>
      <c r="DSG47" s="117"/>
      <c r="DSH47" s="117"/>
      <c r="DSI47" s="117"/>
      <c r="DSJ47" s="117"/>
      <c r="DSK47" s="117"/>
      <c r="DSL47" s="117"/>
      <c r="DSM47" s="117"/>
      <c r="DSN47" s="117"/>
      <c r="DSO47" s="117"/>
      <c r="DSP47" s="117"/>
      <c r="DSQ47" s="117"/>
      <c r="DSR47" s="117"/>
      <c r="DSS47" s="117"/>
      <c r="DST47" s="117"/>
      <c r="DSU47" s="117"/>
      <c r="DSV47" s="117"/>
      <c r="DSW47" s="117"/>
      <c r="DSX47" s="117"/>
      <c r="DSY47" s="117"/>
      <c r="DSZ47" s="117"/>
      <c r="DTA47" s="117"/>
      <c r="DTB47" s="117"/>
      <c r="DTC47" s="117"/>
      <c r="DTD47" s="117"/>
      <c r="DTE47" s="117"/>
      <c r="DTF47" s="117"/>
      <c r="DTG47" s="117"/>
      <c r="DTH47" s="117"/>
      <c r="DTI47" s="117"/>
      <c r="DTJ47" s="117"/>
      <c r="DTK47" s="117"/>
      <c r="DTL47" s="117"/>
      <c r="DTM47" s="117"/>
      <c r="DTN47" s="117"/>
      <c r="DTO47" s="117"/>
      <c r="DTP47" s="117"/>
      <c r="DTQ47" s="117"/>
      <c r="DTR47" s="117"/>
      <c r="DTS47" s="117"/>
      <c r="DTT47" s="117"/>
      <c r="DTU47" s="117"/>
      <c r="DTV47" s="117"/>
      <c r="DTW47" s="117"/>
      <c r="DTX47" s="117"/>
      <c r="DTY47" s="117"/>
      <c r="DTZ47" s="117"/>
      <c r="DUA47" s="117"/>
      <c r="DUB47" s="117"/>
      <c r="DUC47" s="117"/>
      <c r="DUD47" s="117"/>
      <c r="DUE47" s="117"/>
      <c r="DUF47" s="117"/>
      <c r="DUG47" s="117"/>
      <c r="DUH47" s="117"/>
      <c r="DUI47" s="117"/>
      <c r="DUJ47" s="117"/>
      <c r="DUK47" s="117"/>
      <c r="DUL47" s="117"/>
      <c r="DUM47" s="117"/>
      <c r="DUN47" s="117"/>
      <c r="DUO47" s="117"/>
      <c r="DUP47" s="117"/>
      <c r="DUQ47" s="117"/>
      <c r="DUR47" s="117"/>
      <c r="DUS47" s="117"/>
      <c r="DUT47" s="117"/>
      <c r="DUU47" s="117"/>
      <c r="DUV47" s="117"/>
      <c r="DUW47" s="117"/>
      <c r="DUX47" s="117"/>
      <c r="DUY47" s="117"/>
      <c r="DUZ47" s="117"/>
      <c r="DVA47" s="117"/>
      <c r="DVB47" s="117"/>
      <c r="DVC47" s="117"/>
      <c r="DVD47" s="117"/>
      <c r="DVE47" s="117"/>
      <c r="DVF47" s="117"/>
      <c r="DVG47" s="117"/>
      <c r="DVH47" s="117"/>
      <c r="DVI47" s="117"/>
      <c r="DVJ47" s="117"/>
      <c r="DVK47" s="117"/>
      <c r="DVL47" s="117"/>
      <c r="DVM47" s="117"/>
      <c r="DVN47" s="117"/>
      <c r="DVO47" s="117"/>
      <c r="DVP47" s="117"/>
      <c r="DVQ47" s="117"/>
      <c r="DVR47" s="117"/>
      <c r="DVS47" s="117"/>
      <c r="DVT47" s="117"/>
      <c r="DVU47" s="117"/>
      <c r="DVV47" s="117"/>
      <c r="DVW47" s="117"/>
      <c r="DVX47" s="117"/>
      <c r="DVY47" s="117"/>
      <c r="DVZ47" s="117"/>
      <c r="DWA47" s="117"/>
      <c r="DWB47" s="117"/>
      <c r="DWC47" s="117"/>
      <c r="DWD47" s="117"/>
      <c r="DWE47" s="117"/>
      <c r="DWF47" s="117"/>
      <c r="DWG47" s="117"/>
      <c r="DWH47" s="117"/>
      <c r="DWI47" s="117"/>
      <c r="DWJ47" s="117"/>
      <c r="DWK47" s="117"/>
      <c r="DWL47" s="117"/>
      <c r="DWM47" s="117"/>
      <c r="DWN47" s="117"/>
      <c r="DWO47" s="117"/>
      <c r="DWP47" s="117"/>
      <c r="DWQ47" s="117"/>
      <c r="DWR47" s="117"/>
      <c r="DWS47" s="117"/>
      <c r="DWT47" s="117"/>
      <c r="DWU47" s="117"/>
      <c r="DWV47" s="117"/>
      <c r="DWW47" s="117"/>
      <c r="DWX47" s="117"/>
      <c r="DWY47" s="117"/>
      <c r="DWZ47" s="117"/>
      <c r="DXA47" s="117"/>
      <c r="DXB47" s="117"/>
      <c r="DXC47" s="117"/>
      <c r="DXD47" s="117"/>
      <c r="DXE47" s="117"/>
      <c r="DXF47" s="117"/>
      <c r="DXG47" s="117"/>
      <c r="DXH47" s="117"/>
      <c r="DXI47" s="117"/>
      <c r="DXJ47" s="117"/>
      <c r="DXK47" s="117"/>
      <c r="DXL47" s="117"/>
      <c r="DXM47" s="117"/>
      <c r="DXN47" s="117"/>
      <c r="DXO47" s="117"/>
      <c r="DXP47" s="117"/>
      <c r="DXQ47" s="117"/>
      <c r="DXR47" s="117"/>
      <c r="DXS47" s="117"/>
      <c r="DXT47" s="117"/>
      <c r="DXU47" s="117"/>
      <c r="DXV47" s="117"/>
      <c r="DXW47" s="117"/>
      <c r="DXX47" s="117"/>
      <c r="DXY47" s="117"/>
      <c r="DXZ47" s="117"/>
      <c r="DYA47" s="117"/>
      <c r="DYB47" s="117"/>
      <c r="DYC47" s="117"/>
      <c r="DYD47" s="117"/>
      <c r="DYE47" s="117"/>
      <c r="DYF47" s="117"/>
      <c r="DYG47" s="117"/>
      <c r="DYH47" s="117"/>
      <c r="DYI47" s="117"/>
      <c r="DYJ47" s="117"/>
      <c r="DYK47" s="117"/>
      <c r="DYL47" s="117"/>
      <c r="DYM47" s="117"/>
      <c r="DYN47" s="117"/>
      <c r="DYO47" s="117"/>
      <c r="DYP47" s="117"/>
      <c r="DYQ47" s="117"/>
      <c r="DYR47" s="117"/>
      <c r="DYS47" s="117"/>
      <c r="DYT47" s="117"/>
      <c r="DYU47" s="117"/>
      <c r="DYV47" s="117"/>
      <c r="DYW47" s="117"/>
      <c r="DYX47" s="117"/>
      <c r="DYY47" s="117"/>
      <c r="DYZ47" s="117"/>
      <c r="DZA47" s="117"/>
      <c r="DZB47" s="117"/>
      <c r="DZC47" s="117"/>
      <c r="DZD47" s="117"/>
      <c r="DZE47" s="117"/>
      <c r="DZF47" s="117"/>
      <c r="DZG47" s="117"/>
      <c r="DZH47" s="117"/>
      <c r="DZI47" s="117"/>
      <c r="DZJ47" s="117"/>
      <c r="DZK47" s="117"/>
      <c r="DZL47" s="117"/>
      <c r="DZM47" s="117"/>
      <c r="DZN47" s="117"/>
      <c r="DZO47" s="117"/>
      <c r="DZP47" s="117"/>
      <c r="DZQ47" s="117"/>
      <c r="DZR47" s="117"/>
      <c r="DZS47" s="117"/>
      <c r="DZT47" s="117"/>
      <c r="DZU47" s="117"/>
      <c r="DZV47" s="117"/>
      <c r="DZW47" s="117"/>
      <c r="DZX47" s="117"/>
      <c r="DZY47" s="117"/>
      <c r="DZZ47" s="117"/>
      <c r="EAA47" s="117"/>
      <c r="EAB47" s="117"/>
      <c r="EAC47" s="117"/>
      <c r="EAD47" s="117"/>
      <c r="EAE47" s="117"/>
      <c r="EAF47" s="117"/>
      <c r="EAG47" s="117"/>
      <c r="EAH47" s="117"/>
      <c r="EAI47" s="117"/>
      <c r="EAJ47" s="117"/>
      <c r="EAK47" s="117"/>
      <c r="EAL47" s="117"/>
      <c r="EAM47" s="117"/>
      <c r="EAN47" s="117"/>
      <c r="EAO47" s="117"/>
      <c r="EAP47" s="117"/>
      <c r="EAQ47" s="117"/>
      <c r="EAR47" s="117"/>
      <c r="EAS47" s="117"/>
      <c r="EAT47" s="117"/>
      <c r="EAU47" s="117"/>
      <c r="EAV47" s="117"/>
      <c r="EAW47" s="117"/>
      <c r="EAX47" s="117"/>
      <c r="EAY47" s="117"/>
      <c r="EAZ47" s="117"/>
      <c r="EBA47" s="117"/>
      <c r="EBB47" s="117"/>
      <c r="EBC47" s="117"/>
      <c r="EBD47" s="117"/>
      <c r="EBE47" s="117"/>
      <c r="EBF47" s="117"/>
      <c r="EBG47" s="117"/>
      <c r="EBH47" s="117"/>
      <c r="EBI47" s="117"/>
      <c r="EBJ47" s="117"/>
      <c r="EBK47" s="117"/>
      <c r="EBL47" s="117"/>
      <c r="EBM47" s="117"/>
      <c r="EBN47" s="117"/>
      <c r="EBO47" s="117"/>
      <c r="EBP47" s="117"/>
      <c r="EBQ47" s="117"/>
      <c r="EBR47" s="117"/>
      <c r="EBS47" s="117"/>
      <c r="EBT47" s="117"/>
      <c r="EBU47" s="117"/>
      <c r="EBV47" s="117"/>
      <c r="EBW47" s="117"/>
      <c r="EBX47" s="117"/>
      <c r="EBY47" s="117"/>
      <c r="EBZ47" s="117"/>
      <c r="ECA47" s="117"/>
      <c r="ECB47" s="117"/>
      <c r="ECC47" s="117"/>
      <c r="ECD47" s="117"/>
      <c r="ECE47" s="117"/>
      <c r="ECF47" s="117"/>
      <c r="ECG47" s="117"/>
      <c r="ECH47" s="117"/>
      <c r="ECI47" s="117"/>
      <c r="ECJ47" s="117"/>
      <c r="ECK47" s="117"/>
      <c r="ECL47" s="117"/>
      <c r="ECM47" s="117"/>
      <c r="ECN47" s="117"/>
      <c r="ECO47" s="117"/>
      <c r="ECP47" s="117"/>
      <c r="ECQ47" s="117"/>
      <c r="ECR47" s="117"/>
      <c r="ECS47" s="117"/>
      <c r="ECT47" s="117"/>
      <c r="ECU47" s="117"/>
      <c r="ECV47" s="117"/>
      <c r="ECW47" s="117"/>
      <c r="ECX47" s="117"/>
      <c r="ECY47" s="117"/>
      <c r="ECZ47" s="117"/>
      <c r="EDA47" s="117"/>
      <c r="EDB47" s="117"/>
      <c r="EDC47" s="117"/>
      <c r="EDD47" s="117"/>
      <c r="EDE47" s="117"/>
      <c r="EDF47" s="117"/>
      <c r="EDG47" s="117"/>
      <c r="EDH47" s="117"/>
      <c r="EDI47" s="117"/>
      <c r="EDJ47" s="117"/>
      <c r="EDK47" s="117"/>
      <c r="EDL47" s="117"/>
      <c r="EDM47" s="117"/>
      <c r="EDN47" s="117"/>
      <c r="EDO47" s="117"/>
      <c r="EDP47" s="117"/>
      <c r="EDQ47" s="117"/>
      <c r="EDR47" s="117"/>
      <c r="EDS47" s="117"/>
      <c r="EDT47" s="117"/>
      <c r="EDU47" s="117"/>
      <c r="EDV47" s="117"/>
      <c r="EDW47" s="117"/>
      <c r="EDX47" s="117"/>
      <c r="EDY47" s="117"/>
      <c r="EDZ47" s="117"/>
      <c r="EEA47" s="117"/>
      <c r="EEB47" s="117"/>
      <c r="EEC47" s="117"/>
      <c r="EED47" s="117"/>
      <c r="EEE47" s="117"/>
      <c r="EEF47" s="117"/>
      <c r="EEG47" s="117"/>
      <c r="EEH47" s="117"/>
      <c r="EEI47" s="117"/>
      <c r="EEJ47" s="117"/>
      <c r="EEK47" s="117"/>
      <c r="EEL47" s="117"/>
      <c r="EEM47" s="117"/>
      <c r="EEN47" s="117"/>
      <c r="EEO47" s="117"/>
      <c r="EEP47" s="117"/>
      <c r="EEQ47" s="117"/>
      <c r="EER47" s="117"/>
      <c r="EES47" s="117"/>
      <c r="EET47" s="117"/>
      <c r="EEU47" s="117"/>
      <c r="EEV47" s="117"/>
      <c r="EEW47" s="117"/>
      <c r="EEX47" s="117"/>
      <c r="EEY47" s="117"/>
      <c r="EEZ47" s="117"/>
      <c r="EFA47" s="117"/>
      <c r="EFB47" s="117"/>
      <c r="EFC47" s="117"/>
      <c r="EFD47" s="117"/>
      <c r="EFE47" s="117"/>
      <c r="EFF47" s="117"/>
      <c r="EFG47" s="117"/>
      <c r="EFH47" s="117"/>
      <c r="EFI47" s="117"/>
      <c r="EFJ47" s="117"/>
      <c r="EFK47" s="117"/>
      <c r="EFL47" s="117"/>
      <c r="EFM47" s="117"/>
      <c r="EFN47" s="117"/>
      <c r="EFO47" s="117"/>
      <c r="EFP47" s="117"/>
      <c r="EFQ47" s="117"/>
      <c r="EFR47" s="117"/>
      <c r="EFS47" s="117"/>
      <c r="EFT47" s="117"/>
      <c r="EFU47" s="117"/>
      <c r="EFV47" s="117"/>
      <c r="EFW47" s="117"/>
      <c r="EFX47" s="117"/>
      <c r="EFY47" s="117"/>
      <c r="EFZ47" s="117"/>
      <c r="EGA47" s="117"/>
      <c r="EGB47" s="117"/>
      <c r="EGC47" s="117"/>
      <c r="EGD47" s="117"/>
      <c r="EGE47" s="117"/>
      <c r="EGF47" s="117"/>
      <c r="EGG47" s="117"/>
      <c r="EGH47" s="117"/>
      <c r="EGI47" s="117"/>
      <c r="EGJ47" s="117"/>
      <c r="EGK47" s="117"/>
      <c r="EGL47" s="117"/>
      <c r="EGM47" s="117"/>
      <c r="EGN47" s="117"/>
      <c r="EGO47" s="117"/>
      <c r="EGP47" s="117"/>
      <c r="EGQ47" s="117"/>
      <c r="EGR47" s="117"/>
      <c r="EGS47" s="117"/>
      <c r="EGT47" s="117"/>
      <c r="EGU47" s="117"/>
      <c r="EGV47" s="117"/>
      <c r="EGW47" s="117"/>
      <c r="EGX47" s="117"/>
      <c r="EGY47" s="117"/>
      <c r="EGZ47" s="117"/>
      <c r="EHA47" s="117"/>
      <c r="EHB47" s="117"/>
      <c r="EHC47" s="117"/>
      <c r="EHD47" s="117"/>
      <c r="EHE47" s="117"/>
      <c r="EHF47" s="117"/>
      <c r="EHG47" s="117"/>
      <c r="EHH47" s="117"/>
      <c r="EHI47" s="117"/>
      <c r="EHJ47" s="117"/>
      <c r="EHK47" s="117"/>
      <c r="EHL47" s="117"/>
      <c r="EHM47" s="117"/>
      <c r="EHN47" s="117"/>
      <c r="EHO47" s="117"/>
      <c r="EHP47" s="117"/>
      <c r="EHQ47" s="117"/>
      <c r="EHR47" s="117"/>
      <c r="EHS47" s="117"/>
      <c r="EHT47" s="117"/>
      <c r="EHU47" s="117"/>
      <c r="EHV47" s="117"/>
      <c r="EHW47" s="117"/>
      <c r="EHX47" s="117"/>
      <c r="EHY47" s="117"/>
      <c r="EHZ47" s="117"/>
      <c r="EIA47" s="117"/>
      <c r="EIB47" s="117"/>
      <c r="EIC47" s="117"/>
      <c r="EID47" s="117"/>
      <c r="EIE47" s="117"/>
      <c r="EIF47" s="117"/>
      <c r="EIG47" s="117"/>
      <c r="EIH47" s="117"/>
      <c r="EII47" s="117"/>
      <c r="EIJ47" s="117"/>
      <c r="EIK47" s="117"/>
      <c r="EIL47" s="117"/>
      <c r="EIM47" s="117"/>
      <c r="EIN47" s="117"/>
      <c r="EIO47" s="117"/>
      <c r="EIP47" s="117"/>
      <c r="EIQ47" s="117"/>
      <c r="EIR47" s="117"/>
      <c r="EIS47" s="117"/>
      <c r="EIT47" s="117"/>
      <c r="EIU47" s="117"/>
      <c r="EIV47" s="117"/>
      <c r="EIW47" s="117"/>
      <c r="EIX47" s="117"/>
      <c r="EIY47" s="117"/>
      <c r="EIZ47" s="117"/>
      <c r="EJA47" s="117"/>
      <c r="EJB47" s="117"/>
      <c r="EJC47" s="117"/>
      <c r="EJD47" s="117"/>
      <c r="EJE47" s="117"/>
      <c r="EJF47" s="117"/>
      <c r="EJG47" s="117"/>
      <c r="EJH47" s="117"/>
      <c r="EJI47" s="117"/>
      <c r="EJJ47" s="117"/>
      <c r="EJK47" s="117"/>
      <c r="EJL47" s="117"/>
      <c r="EJM47" s="117"/>
      <c r="EJN47" s="117"/>
      <c r="EJO47" s="117"/>
      <c r="EJP47" s="117"/>
      <c r="EJQ47" s="117"/>
      <c r="EJR47" s="117"/>
      <c r="EJS47" s="117"/>
      <c r="EJT47" s="117"/>
      <c r="EJU47" s="117"/>
      <c r="EJV47" s="117"/>
      <c r="EJW47" s="117"/>
      <c r="EJX47" s="117"/>
      <c r="EJY47" s="117"/>
      <c r="EJZ47" s="117"/>
      <c r="EKA47" s="117"/>
      <c r="EKB47" s="117"/>
      <c r="EKC47" s="117"/>
      <c r="EKD47" s="117"/>
      <c r="EKE47" s="117"/>
      <c r="EKF47" s="117"/>
      <c r="EKG47" s="117"/>
      <c r="EKH47" s="117"/>
      <c r="EKI47" s="117"/>
      <c r="EKJ47" s="117"/>
      <c r="EKK47" s="117"/>
      <c r="EKL47" s="117"/>
      <c r="EKM47" s="117"/>
      <c r="EKN47" s="117"/>
      <c r="EKO47" s="117"/>
      <c r="EKP47" s="117"/>
      <c r="EKQ47" s="117"/>
      <c r="EKR47" s="117"/>
      <c r="EKS47" s="117"/>
      <c r="EKT47" s="117"/>
      <c r="EKU47" s="117"/>
      <c r="EKV47" s="117"/>
      <c r="EKW47" s="117"/>
      <c r="EKX47" s="117"/>
      <c r="EKY47" s="117"/>
      <c r="EKZ47" s="117"/>
      <c r="ELA47" s="117"/>
      <c r="ELB47" s="117"/>
      <c r="ELC47" s="117"/>
      <c r="ELD47" s="117"/>
      <c r="ELE47" s="117"/>
      <c r="ELF47" s="117"/>
      <c r="ELG47" s="117"/>
      <c r="ELH47" s="117"/>
      <c r="ELI47" s="117"/>
      <c r="ELJ47" s="117"/>
      <c r="ELK47" s="117"/>
      <c r="ELL47" s="117"/>
      <c r="ELM47" s="117"/>
      <c r="ELN47" s="117"/>
      <c r="ELO47" s="117"/>
      <c r="ELP47" s="117"/>
      <c r="ELQ47" s="117"/>
      <c r="ELR47" s="117"/>
      <c r="ELS47" s="117"/>
      <c r="ELT47" s="117"/>
      <c r="ELU47" s="117"/>
      <c r="ELV47" s="117"/>
      <c r="ELW47" s="117"/>
      <c r="ELX47" s="117"/>
      <c r="ELY47" s="117"/>
      <c r="ELZ47" s="117"/>
      <c r="EMA47" s="117"/>
      <c r="EMB47" s="117"/>
      <c r="EMC47" s="117"/>
      <c r="EMD47" s="117"/>
      <c r="EME47" s="117"/>
      <c r="EMF47" s="117"/>
      <c r="EMG47" s="117"/>
      <c r="EMH47" s="117"/>
      <c r="EMI47" s="117"/>
      <c r="EMJ47" s="117"/>
      <c r="EMK47" s="117"/>
      <c r="EML47" s="117"/>
      <c r="EMM47" s="117"/>
      <c r="EMN47" s="117"/>
      <c r="EMO47" s="117"/>
      <c r="EMP47" s="117"/>
      <c r="EMQ47" s="117"/>
      <c r="EMR47" s="117"/>
      <c r="EMS47" s="117"/>
      <c r="EMT47" s="117"/>
      <c r="EMU47" s="117"/>
      <c r="EMV47" s="117"/>
      <c r="EMW47" s="117"/>
      <c r="EMX47" s="117"/>
      <c r="EMY47" s="117"/>
      <c r="EMZ47" s="117"/>
      <c r="ENA47" s="117"/>
      <c r="ENB47" s="117"/>
      <c r="ENC47" s="117"/>
      <c r="END47" s="117"/>
      <c r="ENE47" s="117"/>
      <c r="ENF47" s="117"/>
      <c r="ENG47" s="117"/>
      <c r="ENH47" s="117"/>
      <c r="ENI47" s="117"/>
      <c r="ENJ47" s="117"/>
      <c r="ENK47" s="117"/>
      <c r="ENL47" s="117"/>
      <c r="ENM47" s="117"/>
      <c r="ENN47" s="117"/>
      <c r="ENO47" s="117"/>
      <c r="ENP47" s="117"/>
      <c r="ENQ47" s="117"/>
      <c r="ENR47" s="117"/>
      <c r="ENS47" s="117"/>
      <c r="ENT47" s="117"/>
      <c r="ENU47" s="117"/>
      <c r="ENV47" s="117"/>
      <c r="ENW47" s="117"/>
      <c r="ENX47" s="117"/>
      <c r="ENY47" s="117"/>
      <c r="ENZ47" s="117"/>
      <c r="EOA47" s="117"/>
      <c r="EOB47" s="117"/>
      <c r="EOC47" s="117"/>
      <c r="EOD47" s="117"/>
      <c r="EOE47" s="117"/>
      <c r="EOF47" s="117"/>
      <c r="EOG47" s="117"/>
      <c r="EOH47" s="117"/>
      <c r="EOI47" s="117"/>
      <c r="EOJ47" s="117"/>
      <c r="EOK47" s="117"/>
      <c r="EOL47" s="117"/>
      <c r="EOM47" s="117"/>
      <c r="EON47" s="117"/>
      <c r="EOO47" s="117"/>
      <c r="EOP47" s="117"/>
      <c r="EOQ47" s="117"/>
      <c r="EOR47" s="117"/>
      <c r="EOS47" s="117"/>
      <c r="EOT47" s="117"/>
      <c r="EOU47" s="117"/>
      <c r="EOV47" s="117"/>
      <c r="EOW47" s="117"/>
      <c r="EOX47" s="117"/>
      <c r="EOY47" s="117"/>
      <c r="EOZ47" s="117"/>
      <c r="EPA47" s="117"/>
      <c r="EPB47" s="117"/>
      <c r="EPC47" s="117"/>
      <c r="EPD47" s="117"/>
      <c r="EPE47" s="117"/>
      <c r="EPF47" s="117"/>
      <c r="EPG47" s="117"/>
      <c r="EPH47" s="117"/>
      <c r="EPI47" s="117"/>
      <c r="EPJ47" s="117"/>
      <c r="EPK47" s="117"/>
      <c r="EPL47" s="117"/>
      <c r="EPM47" s="117"/>
      <c r="EPN47" s="117"/>
      <c r="EPO47" s="117"/>
      <c r="EPP47" s="117"/>
      <c r="EPQ47" s="117"/>
      <c r="EPR47" s="117"/>
      <c r="EPS47" s="117"/>
      <c r="EPT47" s="117"/>
      <c r="EPU47" s="117"/>
      <c r="EPV47" s="117"/>
      <c r="EPW47" s="117"/>
      <c r="EPX47" s="117"/>
      <c r="EPY47" s="117"/>
      <c r="EPZ47" s="117"/>
      <c r="EQA47" s="117"/>
      <c r="EQB47" s="117"/>
      <c r="EQC47" s="117"/>
      <c r="EQD47" s="117"/>
      <c r="EQE47" s="117"/>
      <c r="EQF47" s="117"/>
      <c r="EQG47" s="117"/>
      <c r="EQH47" s="117"/>
      <c r="EQI47" s="117"/>
      <c r="EQJ47" s="117"/>
      <c r="EQK47" s="117"/>
      <c r="EQL47" s="117"/>
      <c r="EQM47" s="117"/>
      <c r="EQN47" s="117"/>
      <c r="EQO47" s="117"/>
      <c r="EQP47" s="117"/>
      <c r="EQQ47" s="117"/>
      <c r="EQR47" s="117"/>
      <c r="EQS47" s="117"/>
      <c r="EQT47" s="117"/>
      <c r="EQU47" s="117"/>
      <c r="EQV47" s="117"/>
      <c r="EQW47" s="117"/>
      <c r="EQX47" s="117"/>
      <c r="EQY47" s="117"/>
      <c r="EQZ47" s="117"/>
      <c r="ERA47" s="117"/>
      <c r="ERB47" s="117"/>
      <c r="ERC47" s="117"/>
      <c r="ERD47" s="117"/>
      <c r="ERE47" s="117"/>
      <c r="ERF47" s="117"/>
      <c r="ERG47" s="117"/>
      <c r="ERH47" s="117"/>
      <c r="ERI47" s="117"/>
      <c r="ERJ47" s="117"/>
      <c r="ERK47" s="117"/>
      <c r="ERL47" s="117"/>
      <c r="ERM47" s="117"/>
      <c r="ERN47" s="117"/>
      <c r="ERO47" s="117"/>
      <c r="ERP47" s="117"/>
      <c r="ERQ47" s="117"/>
      <c r="ERR47" s="117"/>
      <c r="ERS47" s="117"/>
      <c r="ERT47" s="117"/>
      <c r="ERU47" s="117"/>
      <c r="ERV47" s="117"/>
      <c r="ERW47" s="117"/>
      <c r="ERX47" s="117"/>
      <c r="ERY47" s="117"/>
      <c r="ERZ47" s="117"/>
      <c r="ESA47" s="117"/>
      <c r="ESB47" s="117"/>
      <c r="ESC47" s="117"/>
      <c r="ESD47" s="117"/>
      <c r="ESE47" s="117"/>
      <c r="ESF47" s="117"/>
      <c r="ESG47" s="117"/>
      <c r="ESH47" s="117"/>
      <c r="ESI47" s="117"/>
      <c r="ESJ47" s="117"/>
      <c r="ESK47" s="117"/>
      <c r="ESL47" s="117"/>
      <c r="ESM47" s="117"/>
      <c r="ESN47" s="117"/>
      <c r="ESO47" s="117"/>
      <c r="ESP47" s="117"/>
      <c r="ESQ47" s="117"/>
      <c r="ESR47" s="117"/>
      <c r="ESS47" s="117"/>
      <c r="EST47" s="117"/>
      <c r="ESU47" s="117"/>
      <c r="ESV47" s="117"/>
      <c r="ESW47" s="117"/>
      <c r="ESX47" s="117"/>
      <c r="ESY47" s="117"/>
      <c r="ESZ47" s="117"/>
      <c r="ETA47" s="117"/>
      <c r="ETB47" s="117"/>
      <c r="ETC47" s="117"/>
      <c r="ETD47" s="117"/>
      <c r="ETE47" s="117"/>
      <c r="ETF47" s="117"/>
      <c r="ETG47" s="117"/>
      <c r="ETH47" s="117"/>
      <c r="ETI47" s="117"/>
      <c r="ETJ47" s="117"/>
      <c r="ETK47" s="117"/>
      <c r="ETL47" s="117"/>
      <c r="ETM47" s="117"/>
      <c r="ETN47" s="117"/>
      <c r="ETO47" s="117"/>
      <c r="ETP47" s="117"/>
      <c r="ETQ47" s="117"/>
      <c r="ETR47" s="117"/>
      <c r="ETS47" s="117"/>
      <c r="ETT47" s="117"/>
      <c r="ETU47" s="117"/>
      <c r="ETV47" s="117"/>
      <c r="ETW47" s="117"/>
      <c r="ETX47" s="117"/>
      <c r="ETY47" s="117"/>
      <c r="ETZ47" s="117"/>
      <c r="EUA47" s="117"/>
      <c r="EUB47" s="117"/>
      <c r="EUC47" s="117"/>
      <c r="EUD47" s="117"/>
      <c r="EUE47" s="117"/>
      <c r="EUF47" s="117"/>
      <c r="EUG47" s="117"/>
      <c r="EUH47" s="117"/>
      <c r="EUI47" s="117"/>
      <c r="EUJ47" s="117"/>
      <c r="EUK47" s="117"/>
      <c r="EUL47" s="117"/>
      <c r="EUM47" s="117"/>
      <c r="EUN47" s="117"/>
      <c r="EUO47" s="117"/>
      <c r="EUP47" s="117"/>
      <c r="EUQ47" s="117"/>
      <c r="EUR47" s="117"/>
      <c r="EUS47" s="117"/>
      <c r="EUT47" s="117"/>
      <c r="EUU47" s="117"/>
      <c r="EUV47" s="117"/>
      <c r="EUW47" s="117"/>
      <c r="EUX47" s="117"/>
      <c r="EUY47" s="117"/>
      <c r="EUZ47" s="117"/>
      <c r="EVA47" s="117"/>
      <c r="EVB47" s="117"/>
      <c r="EVC47" s="117"/>
      <c r="EVD47" s="117"/>
      <c r="EVE47" s="117"/>
      <c r="EVF47" s="117"/>
      <c r="EVG47" s="117"/>
      <c r="EVH47" s="117"/>
      <c r="EVI47" s="117"/>
      <c r="EVJ47" s="117"/>
      <c r="EVK47" s="117"/>
      <c r="EVL47" s="117"/>
      <c r="EVM47" s="117"/>
      <c r="EVN47" s="117"/>
      <c r="EVO47" s="117"/>
      <c r="EVP47" s="117"/>
      <c r="EVQ47" s="117"/>
      <c r="EVR47" s="117"/>
      <c r="EVS47" s="117"/>
      <c r="EVT47" s="117"/>
      <c r="EVU47" s="117"/>
      <c r="EVV47" s="117"/>
      <c r="EVW47" s="117"/>
      <c r="EVX47" s="117"/>
      <c r="EVY47" s="117"/>
      <c r="EVZ47" s="117"/>
      <c r="EWA47" s="117"/>
      <c r="EWB47" s="117"/>
      <c r="EWC47" s="117"/>
      <c r="EWD47" s="117"/>
      <c r="EWE47" s="117"/>
      <c r="EWF47" s="117"/>
      <c r="EWG47" s="117"/>
      <c r="EWH47" s="117"/>
      <c r="EWI47" s="117"/>
      <c r="EWJ47" s="117"/>
      <c r="EWK47" s="117"/>
      <c r="EWL47" s="117"/>
      <c r="EWM47" s="117"/>
      <c r="EWN47" s="117"/>
      <c r="EWO47" s="117"/>
      <c r="EWP47" s="117"/>
      <c r="EWQ47" s="117"/>
      <c r="EWR47" s="117"/>
      <c r="EWS47" s="117"/>
      <c r="EWT47" s="117"/>
      <c r="EWU47" s="117"/>
      <c r="EWV47" s="117"/>
      <c r="EWW47" s="117"/>
      <c r="EWX47" s="117"/>
      <c r="EWY47" s="117"/>
      <c r="EWZ47" s="117"/>
      <c r="EXA47" s="117"/>
      <c r="EXB47" s="117"/>
      <c r="EXC47" s="117"/>
      <c r="EXD47" s="117"/>
      <c r="EXE47" s="117"/>
      <c r="EXF47" s="117"/>
      <c r="EXG47" s="117"/>
      <c r="EXH47" s="117"/>
      <c r="EXI47" s="117"/>
      <c r="EXJ47" s="117"/>
      <c r="EXK47" s="117"/>
      <c r="EXL47" s="117"/>
      <c r="EXM47" s="117"/>
      <c r="EXN47" s="117"/>
      <c r="EXO47" s="117"/>
      <c r="EXP47" s="117"/>
      <c r="EXQ47" s="117"/>
      <c r="EXR47" s="117"/>
      <c r="EXS47" s="117"/>
      <c r="EXT47" s="117"/>
      <c r="EXU47" s="117"/>
      <c r="EXV47" s="117"/>
      <c r="EXW47" s="117"/>
      <c r="EXX47" s="117"/>
      <c r="EXY47" s="117"/>
      <c r="EXZ47" s="117"/>
      <c r="EYA47" s="117"/>
      <c r="EYB47" s="117"/>
      <c r="EYC47" s="117"/>
      <c r="EYD47" s="117"/>
      <c r="EYE47" s="117"/>
      <c r="EYF47" s="117"/>
      <c r="EYG47" s="117"/>
      <c r="EYH47" s="117"/>
      <c r="EYI47" s="117"/>
      <c r="EYJ47" s="117"/>
      <c r="EYK47" s="117"/>
      <c r="EYL47" s="117"/>
      <c r="EYM47" s="117"/>
      <c r="EYN47" s="117"/>
      <c r="EYO47" s="117"/>
      <c r="EYP47" s="117"/>
      <c r="EYQ47" s="117"/>
      <c r="EYR47" s="117"/>
      <c r="EYS47" s="117"/>
      <c r="EYT47" s="117"/>
      <c r="EYU47" s="117"/>
      <c r="EYV47" s="117"/>
      <c r="EYW47" s="117"/>
      <c r="EYX47" s="117"/>
      <c r="EYY47" s="117"/>
      <c r="EYZ47" s="117"/>
      <c r="EZA47" s="117"/>
      <c r="EZB47" s="117"/>
      <c r="EZC47" s="117"/>
      <c r="EZD47" s="117"/>
      <c r="EZE47" s="117"/>
      <c r="EZF47" s="117"/>
      <c r="EZG47" s="117"/>
      <c r="EZH47" s="117"/>
      <c r="EZI47" s="117"/>
      <c r="EZJ47" s="117"/>
      <c r="EZK47" s="117"/>
      <c r="EZL47" s="117"/>
      <c r="EZM47" s="117"/>
      <c r="EZN47" s="117"/>
      <c r="EZO47" s="117"/>
      <c r="EZP47" s="117"/>
      <c r="EZQ47" s="117"/>
      <c r="EZR47" s="117"/>
      <c r="EZS47" s="117"/>
      <c r="EZT47" s="117"/>
      <c r="EZU47" s="117"/>
      <c r="EZV47" s="117"/>
      <c r="EZW47" s="117"/>
      <c r="EZX47" s="117"/>
      <c r="EZY47" s="117"/>
      <c r="EZZ47" s="117"/>
      <c r="FAA47" s="117"/>
      <c r="FAB47" s="117"/>
      <c r="FAC47" s="117"/>
      <c r="FAD47" s="117"/>
      <c r="FAE47" s="117"/>
      <c r="FAF47" s="117"/>
      <c r="FAG47" s="117"/>
      <c r="FAH47" s="117"/>
      <c r="FAI47" s="117"/>
      <c r="FAJ47" s="117"/>
      <c r="FAK47" s="117"/>
      <c r="FAL47" s="117"/>
      <c r="FAM47" s="117"/>
      <c r="FAN47" s="117"/>
      <c r="FAO47" s="117"/>
      <c r="FAP47" s="117"/>
      <c r="FAQ47" s="117"/>
      <c r="FAR47" s="117"/>
      <c r="FAS47" s="117"/>
      <c r="FAT47" s="117"/>
      <c r="FAU47" s="117"/>
      <c r="FAV47" s="117"/>
      <c r="FAW47" s="117"/>
      <c r="FAX47" s="117"/>
      <c r="FAY47" s="117"/>
      <c r="FAZ47" s="117"/>
      <c r="FBA47" s="117"/>
      <c r="FBB47" s="117"/>
      <c r="FBC47" s="117"/>
      <c r="FBD47" s="117"/>
      <c r="FBE47" s="117"/>
      <c r="FBF47" s="117"/>
      <c r="FBG47" s="117"/>
      <c r="FBH47" s="117"/>
      <c r="FBI47" s="117"/>
      <c r="FBJ47" s="117"/>
      <c r="FBK47" s="117"/>
      <c r="FBL47" s="117"/>
      <c r="FBM47" s="117"/>
      <c r="FBN47" s="117"/>
      <c r="FBO47" s="117"/>
      <c r="FBP47" s="117"/>
      <c r="FBQ47" s="117"/>
      <c r="FBR47" s="117"/>
      <c r="FBS47" s="117"/>
      <c r="FBT47" s="117"/>
      <c r="FBU47" s="117"/>
      <c r="FBV47" s="117"/>
      <c r="FBW47" s="117"/>
      <c r="FBX47" s="117"/>
      <c r="FBY47" s="117"/>
      <c r="FBZ47" s="117"/>
      <c r="FCA47" s="117"/>
      <c r="FCB47" s="117"/>
      <c r="FCC47" s="117"/>
      <c r="FCD47" s="117"/>
      <c r="FCE47" s="117"/>
      <c r="FCF47" s="117"/>
      <c r="FCG47" s="117"/>
      <c r="FCH47" s="117"/>
      <c r="FCI47" s="117"/>
      <c r="FCJ47" s="117"/>
      <c r="FCK47" s="117"/>
      <c r="FCL47" s="117"/>
      <c r="FCM47" s="117"/>
      <c r="FCN47" s="117"/>
      <c r="FCO47" s="117"/>
      <c r="FCP47" s="117"/>
      <c r="FCQ47" s="117"/>
      <c r="FCR47" s="117"/>
      <c r="FCS47" s="117"/>
      <c r="FCT47" s="117"/>
      <c r="FCU47" s="117"/>
      <c r="FCV47" s="117"/>
      <c r="FCW47" s="117"/>
      <c r="FCX47" s="117"/>
      <c r="FCY47" s="117"/>
      <c r="FCZ47" s="117"/>
      <c r="FDA47" s="117"/>
      <c r="FDB47" s="117"/>
      <c r="FDC47" s="117"/>
      <c r="FDD47" s="117"/>
      <c r="FDE47" s="117"/>
      <c r="FDF47" s="117"/>
      <c r="FDG47" s="117"/>
      <c r="FDH47" s="117"/>
      <c r="FDI47" s="117"/>
      <c r="FDJ47" s="117"/>
      <c r="FDK47" s="117"/>
      <c r="FDL47" s="117"/>
      <c r="FDM47" s="117"/>
      <c r="FDN47" s="117"/>
      <c r="FDO47" s="117"/>
      <c r="FDP47" s="117"/>
      <c r="FDQ47" s="117"/>
      <c r="FDR47" s="117"/>
      <c r="FDS47" s="117"/>
      <c r="FDT47" s="117"/>
      <c r="FDU47" s="117"/>
      <c r="FDV47" s="117"/>
      <c r="FDW47" s="117"/>
      <c r="FDX47" s="117"/>
      <c r="FDY47" s="117"/>
      <c r="FDZ47" s="117"/>
      <c r="FEA47" s="117"/>
      <c r="FEB47" s="117"/>
      <c r="FEC47" s="117"/>
      <c r="FED47" s="117"/>
      <c r="FEE47" s="117"/>
      <c r="FEF47" s="117"/>
      <c r="FEG47" s="117"/>
      <c r="FEH47" s="117"/>
      <c r="FEI47" s="117"/>
      <c r="FEJ47" s="117"/>
      <c r="FEK47" s="117"/>
      <c r="FEL47" s="117"/>
      <c r="FEM47" s="117"/>
      <c r="FEN47" s="117"/>
      <c r="FEO47" s="117"/>
      <c r="FEP47" s="117"/>
      <c r="FEQ47" s="117"/>
      <c r="FER47" s="117"/>
      <c r="FES47" s="117"/>
      <c r="FET47" s="117"/>
      <c r="FEU47" s="117"/>
      <c r="FEV47" s="117"/>
      <c r="FEW47" s="117"/>
      <c r="FEX47" s="117"/>
      <c r="FEY47" s="117"/>
      <c r="FEZ47" s="117"/>
      <c r="FFA47" s="117"/>
      <c r="FFB47" s="117"/>
      <c r="FFC47" s="117"/>
      <c r="FFD47" s="117"/>
      <c r="FFE47" s="117"/>
      <c r="FFF47" s="117"/>
      <c r="FFG47" s="117"/>
      <c r="FFH47" s="117"/>
      <c r="FFI47" s="117"/>
      <c r="FFJ47" s="117"/>
      <c r="FFK47" s="117"/>
      <c r="FFL47" s="117"/>
      <c r="FFM47" s="117"/>
      <c r="FFN47" s="117"/>
      <c r="FFO47" s="117"/>
      <c r="FFP47" s="117"/>
      <c r="FFQ47" s="117"/>
      <c r="FFR47" s="117"/>
      <c r="FFS47" s="117"/>
      <c r="FFT47" s="117"/>
      <c r="FFU47" s="117"/>
      <c r="FFV47" s="117"/>
      <c r="FFW47" s="117"/>
      <c r="FFX47" s="117"/>
      <c r="FFY47" s="117"/>
      <c r="FFZ47" s="117"/>
      <c r="FGA47" s="117"/>
      <c r="FGB47" s="117"/>
      <c r="FGC47" s="117"/>
      <c r="FGD47" s="117"/>
      <c r="FGE47" s="117"/>
      <c r="FGF47" s="117"/>
      <c r="FGG47" s="117"/>
      <c r="FGH47" s="117"/>
      <c r="FGI47" s="117"/>
      <c r="FGJ47" s="117"/>
      <c r="FGK47" s="117"/>
      <c r="FGL47" s="117"/>
      <c r="FGM47" s="117"/>
      <c r="FGN47" s="117"/>
      <c r="FGO47" s="117"/>
      <c r="FGP47" s="117"/>
      <c r="FGQ47" s="117"/>
      <c r="FGR47" s="117"/>
      <c r="FGS47" s="117"/>
      <c r="FGT47" s="117"/>
      <c r="FGU47" s="117"/>
      <c r="FGV47" s="117"/>
      <c r="FGW47" s="117"/>
      <c r="FGX47" s="117"/>
      <c r="FGY47" s="117"/>
      <c r="FGZ47" s="117"/>
      <c r="FHA47" s="117"/>
      <c r="FHB47" s="117"/>
      <c r="FHC47" s="117"/>
      <c r="FHD47" s="117"/>
      <c r="FHE47" s="117"/>
      <c r="FHF47" s="117"/>
      <c r="FHG47" s="117"/>
      <c r="FHH47" s="117"/>
      <c r="FHI47" s="117"/>
      <c r="FHJ47" s="117"/>
      <c r="FHK47" s="117"/>
      <c r="FHL47" s="117"/>
      <c r="FHM47" s="117"/>
      <c r="FHN47" s="117"/>
      <c r="FHO47" s="117"/>
      <c r="FHP47" s="117"/>
      <c r="FHQ47" s="117"/>
      <c r="FHR47" s="117"/>
      <c r="FHS47" s="117"/>
      <c r="FHT47" s="117"/>
      <c r="FHU47" s="117"/>
      <c r="FHV47" s="117"/>
      <c r="FHW47" s="117"/>
      <c r="FHX47" s="117"/>
      <c r="FHY47" s="117"/>
      <c r="FHZ47" s="117"/>
      <c r="FIA47" s="117"/>
      <c r="FIB47" s="117"/>
      <c r="FIC47" s="117"/>
      <c r="FID47" s="117"/>
      <c r="FIE47" s="117"/>
      <c r="FIF47" s="117"/>
      <c r="FIG47" s="117"/>
      <c r="FIH47" s="117"/>
      <c r="FII47" s="117"/>
      <c r="FIJ47" s="117"/>
      <c r="FIK47" s="117"/>
      <c r="FIL47" s="117"/>
      <c r="FIM47" s="117"/>
      <c r="FIN47" s="117"/>
      <c r="FIO47" s="117"/>
      <c r="FIP47" s="117"/>
      <c r="FIQ47" s="117"/>
      <c r="FIR47" s="117"/>
      <c r="FIS47" s="117"/>
      <c r="FIT47" s="117"/>
      <c r="FIU47" s="117"/>
      <c r="FIV47" s="117"/>
      <c r="FIW47" s="117"/>
      <c r="FIX47" s="117"/>
      <c r="FIY47" s="117"/>
      <c r="FIZ47" s="117"/>
      <c r="FJA47" s="117"/>
      <c r="FJB47" s="117"/>
      <c r="FJC47" s="117"/>
      <c r="FJD47" s="117"/>
      <c r="FJE47" s="117"/>
      <c r="FJF47" s="117"/>
      <c r="FJG47" s="117"/>
      <c r="FJH47" s="117"/>
      <c r="FJI47" s="117"/>
      <c r="FJJ47" s="117"/>
      <c r="FJK47" s="117"/>
      <c r="FJL47" s="117"/>
      <c r="FJM47" s="117"/>
      <c r="FJN47" s="117"/>
      <c r="FJO47" s="117"/>
      <c r="FJP47" s="117"/>
      <c r="FJQ47" s="117"/>
      <c r="FJR47" s="117"/>
      <c r="FJS47" s="117"/>
      <c r="FJT47" s="117"/>
      <c r="FJU47" s="117"/>
      <c r="FJV47" s="117"/>
      <c r="FJW47" s="117"/>
      <c r="FJX47" s="117"/>
      <c r="FJY47" s="117"/>
      <c r="FJZ47" s="117"/>
      <c r="FKA47" s="117"/>
      <c r="FKB47" s="117"/>
      <c r="FKC47" s="117"/>
      <c r="FKD47" s="117"/>
      <c r="FKE47" s="117"/>
      <c r="FKF47" s="117"/>
      <c r="FKG47" s="117"/>
      <c r="FKH47" s="117"/>
      <c r="FKI47" s="117"/>
      <c r="FKJ47" s="117"/>
      <c r="FKK47" s="117"/>
      <c r="FKL47" s="117"/>
      <c r="FKM47" s="117"/>
      <c r="FKN47" s="117"/>
      <c r="FKO47" s="117"/>
      <c r="FKP47" s="117"/>
      <c r="FKQ47" s="117"/>
      <c r="FKR47" s="117"/>
      <c r="FKS47" s="117"/>
      <c r="FKT47" s="117"/>
      <c r="FKU47" s="117"/>
      <c r="FKV47" s="117"/>
      <c r="FKW47" s="117"/>
      <c r="FKX47" s="117"/>
      <c r="FKY47" s="117"/>
      <c r="FKZ47" s="117"/>
      <c r="FLA47" s="117"/>
      <c r="FLB47" s="117"/>
      <c r="FLC47" s="117"/>
      <c r="FLD47" s="117"/>
      <c r="FLE47" s="117"/>
      <c r="FLF47" s="117"/>
      <c r="FLG47" s="117"/>
      <c r="FLH47" s="117"/>
      <c r="FLI47" s="117"/>
      <c r="FLJ47" s="117"/>
      <c r="FLK47" s="117"/>
      <c r="FLL47" s="117"/>
      <c r="FLM47" s="117"/>
      <c r="FLN47" s="117"/>
      <c r="FLO47" s="117"/>
      <c r="FLP47" s="117"/>
      <c r="FLQ47" s="117"/>
      <c r="FLR47" s="117"/>
      <c r="FLS47" s="117"/>
      <c r="FLT47" s="117"/>
      <c r="FLU47" s="117"/>
      <c r="FLV47" s="117"/>
      <c r="FLW47" s="117"/>
      <c r="FLX47" s="117"/>
      <c r="FLY47" s="117"/>
      <c r="FLZ47" s="117"/>
      <c r="FMA47" s="117"/>
      <c r="FMB47" s="117"/>
      <c r="FMC47" s="117"/>
      <c r="FMD47" s="117"/>
      <c r="FME47" s="117"/>
      <c r="FMF47" s="117"/>
      <c r="FMG47" s="117"/>
      <c r="FMH47" s="117"/>
      <c r="FMI47" s="117"/>
      <c r="FMJ47" s="117"/>
      <c r="FMK47" s="117"/>
      <c r="FML47" s="117"/>
      <c r="FMM47" s="117"/>
      <c r="FMN47" s="117"/>
      <c r="FMO47" s="117"/>
      <c r="FMP47" s="117"/>
      <c r="FMQ47" s="117"/>
      <c r="FMR47" s="117"/>
      <c r="FMS47" s="117"/>
      <c r="FMT47" s="117"/>
      <c r="FMU47" s="117"/>
      <c r="FMV47" s="117"/>
      <c r="FMW47" s="117"/>
      <c r="FMX47" s="117"/>
      <c r="FMY47" s="117"/>
      <c r="FMZ47" s="117"/>
      <c r="FNA47" s="117"/>
      <c r="FNB47" s="117"/>
      <c r="FNC47" s="117"/>
      <c r="FND47" s="117"/>
      <c r="FNE47" s="117"/>
      <c r="FNF47" s="117"/>
      <c r="FNG47" s="117"/>
      <c r="FNH47" s="117"/>
      <c r="FNI47" s="117"/>
      <c r="FNJ47" s="117"/>
      <c r="FNK47" s="117"/>
      <c r="FNL47" s="117"/>
      <c r="FNM47" s="117"/>
      <c r="FNN47" s="117"/>
      <c r="FNO47" s="117"/>
      <c r="FNP47" s="117"/>
      <c r="FNQ47" s="117"/>
      <c r="FNR47" s="117"/>
      <c r="FNS47" s="117"/>
      <c r="FNT47" s="117"/>
      <c r="FNU47" s="117"/>
      <c r="FNV47" s="117"/>
      <c r="FNW47" s="117"/>
      <c r="FNX47" s="117"/>
      <c r="FNY47" s="117"/>
      <c r="FNZ47" s="117"/>
      <c r="FOA47" s="117"/>
      <c r="FOB47" s="117"/>
      <c r="FOC47" s="117"/>
      <c r="FOD47" s="117"/>
      <c r="FOE47" s="117"/>
      <c r="FOF47" s="117"/>
      <c r="FOG47" s="117"/>
      <c r="FOH47" s="117"/>
      <c r="FOI47" s="117"/>
      <c r="FOJ47" s="117"/>
      <c r="FOK47" s="117"/>
      <c r="FOL47" s="117"/>
      <c r="FOM47" s="117"/>
      <c r="FON47" s="117"/>
      <c r="FOO47" s="117"/>
      <c r="FOP47" s="117"/>
      <c r="FOQ47" s="117"/>
      <c r="FOR47" s="117"/>
      <c r="FOS47" s="117"/>
      <c r="FOT47" s="117"/>
      <c r="FOU47" s="117"/>
      <c r="FOV47" s="117"/>
      <c r="FOW47" s="117"/>
      <c r="FOX47" s="117"/>
      <c r="FOY47" s="117"/>
      <c r="FOZ47" s="117"/>
      <c r="FPA47" s="117"/>
      <c r="FPB47" s="117"/>
      <c r="FPC47" s="117"/>
      <c r="FPD47" s="117"/>
      <c r="FPE47" s="117"/>
      <c r="FPF47" s="117"/>
      <c r="FPG47" s="117"/>
      <c r="FPH47" s="117"/>
      <c r="FPI47" s="117"/>
      <c r="FPJ47" s="117"/>
      <c r="FPK47" s="117"/>
      <c r="FPL47" s="117"/>
      <c r="FPM47" s="117"/>
      <c r="FPN47" s="117"/>
      <c r="FPO47" s="117"/>
      <c r="FPP47" s="117"/>
      <c r="FPQ47" s="117"/>
      <c r="FPR47" s="117"/>
      <c r="FPS47" s="117"/>
      <c r="FPT47" s="117"/>
      <c r="FPU47" s="117"/>
      <c r="FPV47" s="117"/>
      <c r="FPW47" s="117"/>
      <c r="FPX47" s="117"/>
      <c r="FPY47" s="117"/>
      <c r="FPZ47" s="117"/>
      <c r="FQA47" s="117"/>
      <c r="FQB47" s="117"/>
      <c r="FQC47" s="117"/>
      <c r="FQD47" s="117"/>
      <c r="FQE47" s="117"/>
      <c r="FQF47" s="117"/>
      <c r="FQG47" s="117"/>
      <c r="FQH47" s="117"/>
      <c r="FQI47" s="117"/>
      <c r="FQJ47" s="117"/>
      <c r="FQK47" s="117"/>
      <c r="FQL47" s="117"/>
      <c r="FQM47" s="117"/>
      <c r="FQN47" s="117"/>
      <c r="FQO47" s="117"/>
      <c r="FQP47" s="117"/>
      <c r="FQQ47" s="117"/>
      <c r="FQR47" s="117"/>
      <c r="FQS47" s="117"/>
      <c r="FQT47" s="117"/>
      <c r="FQU47" s="117"/>
      <c r="FQV47" s="117"/>
      <c r="FQW47" s="117"/>
      <c r="FQX47" s="117"/>
      <c r="FQY47" s="117"/>
      <c r="FQZ47" s="117"/>
      <c r="FRA47" s="117"/>
      <c r="FRB47" s="117"/>
      <c r="FRC47" s="117"/>
      <c r="FRD47" s="117"/>
      <c r="FRE47" s="117"/>
      <c r="FRF47" s="117"/>
      <c r="FRG47" s="117"/>
      <c r="FRH47" s="117"/>
      <c r="FRI47" s="117"/>
      <c r="FRJ47" s="117"/>
      <c r="FRK47" s="117"/>
      <c r="FRL47" s="117"/>
      <c r="FRM47" s="117"/>
      <c r="FRN47" s="117"/>
      <c r="FRO47" s="117"/>
      <c r="FRP47" s="117"/>
      <c r="FRQ47" s="117"/>
      <c r="FRR47" s="117"/>
      <c r="FRS47" s="117"/>
      <c r="FRT47" s="117"/>
      <c r="FRU47" s="117"/>
      <c r="FRV47" s="117"/>
      <c r="FRW47" s="117"/>
      <c r="FRX47" s="117"/>
      <c r="FRY47" s="117"/>
      <c r="FRZ47" s="117"/>
      <c r="FSA47" s="117"/>
      <c r="FSB47" s="117"/>
      <c r="FSC47" s="117"/>
      <c r="FSD47" s="117"/>
      <c r="FSE47" s="117"/>
      <c r="FSF47" s="117"/>
      <c r="FSG47" s="117"/>
      <c r="FSH47" s="117"/>
      <c r="FSI47" s="117"/>
      <c r="FSJ47" s="117"/>
      <c r="FSK47" s="117"/>
      <c r="FSL47" s="117"/>
      <c r="FSM47" s="117"/>
      <c r="FSN47" s="117"/>
      <c r="FSO47" s="117"/>
      <c r="FSP47" s="117"/>
      <c r="FSQ47" s="117"/>
      <c r="FSR47" s="117"/>
      <c r="FSS47" s="117"/>
      <c r="FST47" s="117"/>
      <c r="FSU47" s="117"/>
      <c r="FSV47" s="117"/>
      <c r="FSW47" s="117"/>
      <c r="FSX47" s="117"/>
      <c r="FSY47" s="117"/>
      <c r="FSZ47" s="117"/>
      <c r="FTA47" s="117"/>
      <c r="FTB47" s="117"/>
      <c r="FTC47" s="117"/>
      <c r="FTD47" s="117"/>
      <c r="FTE47" s="117"/>
      <c r="FTF47" s="117"/>
      <c r="FTG47" s="117"/>
      <c r="FTH47" s="117"/>
      <c r="FTI47" s="117"/>
      <c r="FTJ47" s="117"/>
      <c r="FTK47" s="117"/>
      <c r="FTL47" s="117"/>
      <c r="FTM47" s="117"/>
      <c r="FTN47" s="117"/>
      <c r="FTO47" s="117"/>
      <c r="FTP47" s="117"/>
      <c r="FTQ47" s="117"/>
      <c r="FTR47" s="117"/>
      <c r="FTS47" s="117"/>
      <c r="FTT47" s="117"/>
      <c r="FTU47" s="117"/>
      <c r="FTV47" s="117"/>
      <c r="FTW47" s="117"/>
      <c r="FTX47" s="117"/>
      <c r="FTY47" s="117"/>
      <c r="FTZ47" s="117"/>
      <c r="FUA47" s="117"/>
      <c r="FUB47" s="117"/>
      <c r="FUC47" s="117"/>
      <c r="FUD47" s="117"/>
      <c r="FUE47" s="117"/>
      <c r="FUF47" s="117"/>
      <c r="FUG47" s="117"/>
      <c r="FUH47" s="117"/>
      <c r="FUI47" s="117"/>
      <c r="FUJ47" s="117"/>
      <c r="FUK47" s="117"/>
      <c r="FUL47" s="117"/>
      <c r="FUM47" s="117"/>
      <c r="FUN47" s="117"/>
      <c r="FUO47" s="117"/>
      <c r="FUP47" s="117"/>
      <c r="FUQ47" s="117"/>
      <c r="FUR47" s="117"/>
      <c r="FUS47" s="117"/>
      <c r="FUT47" s="117"/>
      <c r="FUU47" s="117"/>
      <c r="FUV47" s="117"/>
      <c r="FUW47" s="117"/>
      <c r="FUX47" s="117"/>
      <c r="FUY47" s="117"/>
      <c r="FUZ47" s="117"/>
      <c r="FVA47" s="117"/>
      <c r="FVB47" s="117"/>
      <c r="FVC47" s="117"/>
      <c r="FVD47" s="117"/>
      <c r="FVE47" s="117"/>
      <c r="FVF47" s="117"/>
      <c r="FVG47" s="117"/>
      <c r="FVH47" s="117"/>
      <c r="FVI47" s="117"/>
      <c r="FVJ47" s="117"/>
      <c r="FVK47" s="117"/>
      <c r="FVL47" s="117"/>
      <c r="FVM47" s="117"/>
      <c r="FVN47" s="117"/>
      <c r="FVO47" s="117"/>
      <c r="FVP47" s="117"/>
      <c r="FVQ47" s="117"/>
      <c r="FVR47" s="117"/>
      <c r="FVS47" s="117"/>
      <c r="FVT47" s="117"/>
      <c r="FVU47" s="117"/>
      <c r="FVV47" s="117"/>
      <c r="FVW47" s="117"/>
      <c r="FVX47" s="117"/>
      <c r="FVY47" s="117"/>
      <c r="FVZ47" s="117"/>
      <c r="FWA47" s="117"/>
      <c r="FWB47" s="117"/>
      <c r="FWC47" s="117"/>
      <c r="FWD47" s="117"/>
      <c r="FWE47" s="117"/>
      <c r="FWF47" s="117"/>
      <c r="FWG47" s="117"/>
      <c r="FWH47" s="117"/>
      <c r="FWI47" s="117"/>
      <c r="FWJ47" s="117"/>
      <c r="FWK47" s="117"/>
      <c r="FWL47" s="117"/>
      <c r="FWM47" s="117"/>
      <c r="FWN47" s="117"/>
      <c r="FWO47" s="117"/>
      <c r="FWP47" s="117"/>
      <c r="FWQ47" s="117"/>
      <c r="FWR47" s="117"/>
      <c r="FWS47" s="117"/>
      <c r="FWT47" s="117"/>
      <c r="FWU47" s="117"/>
      <c r="FWV47" s="117"/>
      <c r="FWW47" s="117"/>
      <c r="FWX47" s="117"/>
      <c r="FWY47" s="117"/>
      <c r="FWZ47" s="117"/>
      <c r="FXA47" s="117"/>
      <c r="FXB47" s="117"/>
      <c r="FXC47" s="117"/>
      <c r="FXD47" s="117"/>
      <c r="FXE47" s="117"/>
      <c r="FXF47" s="117"/>
      <c r="FXG47" s="117"/>
      <c r="FXH47" s="117"/>
      <c r="FXI47" s="117"/>
      <c r="FXJ47" s="117"/>
      <c r="FXK47" s="117"/>
      <c r="FXL47" s="117"/>
      <c r="FXM47" s="117"/>
      <c r="FXN47" s="117"/>
      <c r="FXO47" s="117"/>
      <c r="FXP47" s="117"/>
      <c r="FXQ47" s="117"/>
      <c r="FXR47" s="117"/>
      <c r="FXS47" s="117"/>
      <c r="FXT47" s="117"/>
      <c r="FXU47" s="117"/>
      <c r="FXV47" s="117"/>
      <c r="FXW47" s="117"/>
      <c r="FXX47" s="117"/>
      <c r="FXY47" s="117"/>
      <c r="FXZ47" s="117"/>
      <c r="FYA47" s="117"/>
      <c r="FYB47" s="117"/>
      <c r="FYC47" s="117"/>
      <c r="FYD47" s="117"/>
      <c r="FYE47" s="117"/>
      <c r="FYF47" s="117"/>
      <c r="FYG47" s="117"/>
      <c r="FYH47" s="117"/>
      <c r="FYI47" s="117"/>
      <c r="FYJ47" s="117"/>
      <c r="FYK47" s="117"/>
      <c r="FYL47" s="117"/>
      <c r="FYM47" s="117"/>
      <c r="FYN47" s="117"/>
      <c r="FYO47" s="117"/>
      <c r="FYP47" s="117"/>
      <c r="FYQ47" s="117"/>
      <c r="FYR47" s="117"/>
      <c r="FYS47" s="117"/>
      <c r="FYT47" s="117"/>
      <c r="FYU47" s="117"/>
      <c r="FYV47" s="117"/>
      <c r="FYW47" s="117"/>
      <c r="FYX47" s="117"/>
      <c r="FYY47" s="117"/>
      <c r="FYZ47" s="117"/>
      <c r="FZA47" s="117"/>
      <c r="FZB47" s="117"/>
      <c r="FZC47" s="117"/>
      <c r="FZD47" s="117"/>
      <c r="FZE47" s="117"/>
      <c r="FZF47" s="117"/>
      <c r="FZG47" s="117"/>
      <c r="FZH47" s="117"/>
      <c r="FZI47" s="117"/>
      <c r="FZJ47" s="117"/>
      <c r="FZK47" s="117"/>
      <c r="FZL47" s="117"/>
      <c r="FZM47" s="117"/>
      <c r="FZN47" s="117"/>
      <c r="FZO47" s="117"/>
      <c r="FZP47" s="117"/>
      <c r="FZQ47" s="117"/>
      <c r="FZR47" s="117"/>
      <c r="FZS47" s="117"/>
      <c r="FZT47" s="117"/>
      <c r="FZU47" s="117"/>
      <c r="FZV47" s="117"/>
      <c r="FZW47" s="117"/>
      <c r="FZX47" s="117"/>
      <c r="FZY47" s="117"/>
      <c r="FZZ47" s="117"/>
      <c r="GAA47" s="117"/>
      <c r="GAB47" s="117"/>
      <c r="GAC47" s="117"/>
      <c r="GAD47" s="117"/>
      <c r="GAE47" s="117"/>
      <c r="GAF47" s="117"/>
      <c r="GAG47" s="117"/>
      <c r="GAH47" s="117"/>
      <c r="GAI47" s="117"/>
      <c r="GAJ47" s="117"/>
      <c r="GAK47" s="117"/>
      <c r="GAL47" s="117"/>
      <c r="GAM47" s="117"/>
      <c r="GAN47" s="117"/>
      <c r="GAO47" s="117"/>
      <c r="GAP47" s="117"/>
      <c r="GAQ47" s="117"/>
      <c r="GAR47" s="117"/>
      <c r="GAS47" s="117"/>
      <c r="GAT47" s="117"/>
      <c r="GAU47" s="117"/>
      <c r="GAV47" s="117"/>
      <c r="GAW47" s="117"/>
      <c r="GAX47" s="117"/>
      <c r="GAY47" s="117"/>
      <c r="GAZ47" s="117"/>
      <c r="GBA47" s="117"/>
      <c r="GBB47" s="117"/>
      <c r="GBC47" s="117"/>
      <c r="GBD47" s="117"/>
      <c r="GBE47" s="117"/>
      <c r="GBF47" s="117"/>
      <c r="GBG47" s="117"/>
      <c r="GBH47" s="117"/>
      <c r="GBI47" s="117"/>
      <c r="GBJ47" s="117"/>
      <c r="GBK47" s="117"/>
      <c r="GBL47" s="117"/>
      <c r="GBM47" s="117"/>
      <c r="GBN47" s="117"/>
      <c r="GBO47" s="117"/>
      <c r="GBP47" s="117"/>
      <c r="GBQ47" s="117"/>
      <c r="GBR47" s="117"/>
      <c r="GBS47" s="117"/>
      <c r="GBT47" s="117"/>
      <c r="GBU47" s="117"/>
      <c r="GBV47" s="117"/>
      <c r="GBW47" s="117"/>
      <c r="GBX47" s="117"/>
      <c r="GBY47" s="117"/>
      <c r="GBZ47" s="117"/>
      <c r="GCA47" s="117"/>
      <c r="GCB47" s="117"/>
      <c r="GCC47" s="117"/>
      <c r="GCD47" s="117"/>
      <c r="GCE47" s="117"/>
      <c r="GCF47" s="117"/>
      <c r="GCG47" s="117"/>
      <c r="GCH47" s="117"/>
      <c r="GCI47" s="117"/>
      <c r="GCJ47" s="117"/>
      <c r="GCK47" s="117"/>
      <c r="GCL47" s="117"/>
      <c r="GCM47" s="117"/>
      <c r="GCN47" s="117"/>
      <c r="GCO47" s="117"/>
      <c r="GCP47" s="117"/>
      <c r="GCQ47" s="117"/>
      <c r="GCR47" s="117"/>
      <c r="GCS47" s="117"/>
      <c r="GCT47" s="117"/>
      <c r="GCU47" s="117"/>
      <c r="GCV47" s="117"/>
      <c r="GCW47" s="117"/>
      <c r="GCX47" s="117"/>
      <c r="GCY47" s="117"/>
      <c r="GCZ47" s="117"/>
      <c r="GDA47" s="117"/>
      <c r="GDB47" s="117"/>
      <c r="GDC47" s="117"/>
      <c r="GDD47" s="117"/>
      <c r="GDE47" s="117"/>
      <c r="GDF47" s="117"/>
      <c r="GDG47" s="117"/>
      <c r="GDH47" s="117"/>
      <c r="GDI47" s="117"/>
      <c r="GDJ47" s="117"/>
      <c r="GDK47" s="117"/>
      <c r="GDL47" s="117"/>
      <c r="GDM47" s="117"/>
      <c r="GDN47" s="117"/>
      <c r="GDO47" s="117"/>
      <c r="GDP47" s="117"/>
      <c r="GDQ47" s="117"/>
      <c r="GDR47" s="117"/>
      <c r="GDS47" s="117"/>
      <c r="GDT47" s="117"/>
      <c r="GDU47" s="117"/>
      <c r="GDV47" s="117"/>
      <c r="GDW47" s="117"/>
      <c r="GDX47" s="117"/>
      <c r="GDY47" s="117"/>
      <c r="GDZ47" s="117"/>
      <c r="GEA47" s="117"/>
      <c r="GEB47" s="117"/>
      <c r="GEC47" s="117"/>
      <c r="GED47" s="117"/>
      <c r="GEE47" s="117"/>
      <c r="GEF47" s="117"/>
      <c r="GEG47" s="117"/>
      <c r="GEH47" s="117"/>
      <c r="GEI47" s="117"/>
      <c r="GEJ47" s="117"/>
      <c r="GEK47" s="117"/>
      <c r="GEL47" s="117"/>
      <c r="GEM47" s="117"/>
      <c r="GEN47" s="117"/>
      <c r="GEO47" s="117"/>
      <c r="GEP47" s="117"/>
      <c r="GEQ47" s="117"/>
      <c r="GER47" s="117"/>
      <c r="GES47" s="117"/>
      <c r="GET47" s="117"/>
      <c r="GEU47" s="117"/>
      <c r="GEV47" s="117"/>
      <c r="GEW47" s="117"/>
      <c r="GEX47" s="117"/>
      <c r="GEY47" s="117"/>
      <c r="GEZ47" s="117"/>
      <c r="GFA47" s="117"/>
      <c r="GFB47" s="117"/>
      <c r="GFC47" s="117"/>
      <c r="GFD47" s="117"/>
      <c r="GFE47" s="117"/>
      <c r="GFF47" s="117"/>
      <c r="GFG47" s="117"/>
      <c r="GFH47" s="117"/>
      <c r="GFI47" s="117"/>
      <c r="GFJ47" s="117"/>
      <c r="GFK47" s="117"/>
      <c r="GFL47" s="117"/>
      <c r="GFM47" s="117"/>
      <c r="GFN47" s="117"/>
      <c r="GFO47" s="117"/>
      <c r="GFP47" s="117"/>
      <c r="GFQ47" s="117"/>
      <c r="GFR47" s="117"/>
      <c r="GFS47" s="117"/>
      <c r="GFT47" s="117"/>
      <c r="GFU47" s="117"/>
      <c r="GFV47" s="117"/>
      <c r="GFW47" s="117"/>
      <c r="GFX47" s="117"/>
      <c r="GFY47" s="117"/>
      <c r="GFZ47" s="117"/>
      <c r="GGA47" s="117"/>
      <c r="GGB47" s="117"/>
      <c r="GGC47" s="117"/>
      <c r="GGD47" s="117"/>
      <c r="GGE47" s="117"/>
      <c r="GGF47" s="117"/>
      <c r="GGG47" s="117"/>
      <c r="GGH47" s="117"/>
      <c r="GGI47" s="117"/>
      <c r="GGJ47" s="117"/>
      <c r="GGK47" s="117"/>
      <c r="GGL47" s="117"/>
      <c r="GGM47" s="117"/>
      <c r="GGN47" s="117"/>
      <c r="GGO47" s="117"/>
      <c r="GGP47" s="117"/>
      <c r="GGQ47" s="117"/>
      <c r="GGR47" s="117"/>
      <c r="GGS47" s="117"/>
      <c r="GGT47" s="117"/>
      <c r="GGU47" s="117"/>
      <c r="GGV47" s="117"/>
      <c r="GGW47" s="117"/>
      <c r="GGX47" s="117"/>
      <c r="GGY47" s="117"/>
      <c r="GGZ47" s="117"/>
      <c r="GHA47" s="117"/>
      <c r="GHB47" s="117"/>
      <c r="GHC47" s="117"/>
      <c r="GHD47" s="117"/>
      <c r="GHE47" s="117"/>
      <c r="GHF47" s="117"/>
      <c r="GHG47" s="117"/>
      <c r="GHH47" s="117"/>
      <c r="GHI47" s="117"/>
      <c r="GHJ47" s="117"/>
      <c r="GHK47" s="117"/>
      <c r="GHL47" s="117"/>
      <c r="GHM47" s="117"/>
      <c r="GHN47" s="117"/>
      <c r="GHO47" s="117"/>
      <c r="GHP47" s="117"/>
      <c r="GHQ47" s="117"/>
      <c r="GHR47" s="117"/>
      <c r="GHS47" s="117"/>
      <c r="GHT47" s="117"/>
      <c r="GHU47" s="117"/>
      <c r="GHV47" s="117"/>
      <c r="GHW47" s="117"/>
      <c r="GHX47" s="117"/>
      <c r="GHY47" s="117"/>
      <c r="GHZ47" s="117"/>
      <c r="GIA47" s="117"/>
      <c r="GIB47" s="117"/>
      <c r="GIC47" s="117"/>
      <c r="GID47" s="117"/>
      <c r="GIE47" s="117"/>
      <c r="GIF47" s="117"/>
      <c r="GIG47" s="117"/>
      <c r="GIH47" s="117"/>
      <c r="GII47" s="117"/>
      <c r="GIJ47" s="117"/>
      <c r="GIK47" s="117"/>
      <c r="GIL47" s="117"/>
      <c r="GIM47" s="117"/>
      <c r="GIN47" s="117"/>
      <c r="GIO47" s="117"/>
      <c r="GIP47" s="117"/>
      <c r="GIQ47" s="117"/>
      <c r="GIR47" s="117"/>
      <c r="GIS47" s="117"/>
      <c r="GIT47" s="117"/>
      <c r="GIU47" s="117"/>
      <c r="GIV47" s="117"/>
      <c r="GIW47" s="117"/>
      <c r="GIX47" s="117"/>
      <c r="GIY47" s="117"/>
      <c r="GIZ47" s="117"/>
      <c r="GJA47" s="117"/>
      <c r="GJB47" s="117"/>
      <c r="GJC47" s="117"/>
      <c r="GJD47" s="117"/>
      <c r="GJE47" s="117"/>
      <c r="GJF47" s="117"/>
      <c r="GJG47" s="117"/>
      <c r="GJH47" s="117"/>
      <c r="GJI47" s="117"/>
      <c r="GJJ47" s="117"/>
      <c r="GJK47" s="117"/>
      <c r="GJL47" s="117"/>
      <c r="GJM47" s="117"/>
      <c r="GJN47" s="117"/>
      <c r="GJO47" s="117"/>
      <c r="GJP47" s="117"/>
      <c r="GJQ47" s="117"/>
      <c r="GJR47" s="117"/>
      <c r="GJS47" s="117"/>
      <c r="GJT47" s="117"/>
      <c r="GJU47" s="117"/>
      <c r="GJV47" s="117"/>
      <c r="GJW47" s="117"/>
      <c r="GJX47" s="117"/>
      <c r="GJY47" s="117"/>
      <c r="GJZ47" s="117"/>
      <c r="GKA47" s="117"/>
      <c r="GKB47" s="117"/>
      <c r="GKC47" s="117"/>
      <c r="GKD47" s="117"/>
      <c r="GKE47" s="117"/>
      <c r="GKF47" s="117"/>
      <c r="GKG47" s="117"/>
      <c r="GKH47" s="117"/>
      <c r="GKI47" s="117"/>
      <c r="GKJ47" s="117"/>
      <c r="GKK47" s="117"/>
      <c r="GKL47" s="117"/>
      <c r="GKM47" s="117"/>
      <c r="GKN47" s="117"/>
      <c r="GKO47" s="117"/>
      <c r="GKP47" s="117"/>
      <c r="GKQ47" s="117"/>
      <c r="GKR47" s="117"/>
      <c r="GKS47" s="117"/>
      <c r="GKT47" s="117"/>
      <c r="GKU47" s="117"/>
      <c r="GKV47" s="117"/>
      <c r="GKW47" s="117"/>
      <c r="GKX47" s="117"/>
      <c r="GKY47" s="117"/>
      <c r="GKZ47" s="117"/>
      <c r="GLA47" s="117"/>
      <c r="GLB47" s="117"/>
      <c r="GLC47" s="117"/>
      <c r="GLD47" s="117"/>
      <c r="GLE47" s="117"/>
      <c r="GLF47" s="117"/>
      <c r="GLG47" s="117"/>
      <c r="GLH47" s="117"/>
      <c r="GLI47" s="117"/>
      <c r="GLJ47" s="117"/>
      <c r="GLK47" s="117"/>
      <c r="GLL47" s="117"/>
      <c r="GLM47" s="117"/>
      <c r="GLN47" s="117"/>
      <c r="GLO47" s="117"/>
      <c r="GLP47" s="117"/>
      <c r="GLQ47" s="117"/>
      <c r="GLR47" s="117"/>
      <c r="GLS47" s="117"/>
      <c r="GLT47" s="117"/>
      <c r="GLU47" s="117"/>
      <c r="GLV47" s="117"/>
      <c r="GLW47" s="117"/>
      <c r="GLX47" s="117"/>
      <c r="GLY47" s="117"/>
      <c r="GLZ47" s="117"/>
      <c r="GMA47" s="117"/>
      <c r="GMB47" s="117"/>
      <c r="GMC47" s="117"/>
      <c r="GMD47" s="117"/>
      <c r="GME47" s="117"/>
      <c r="GMF47" s="117"/>
      <c r="GMG47" s="117"/>
      <c r="GMH47" s="117"/>
      <c r="GMI47" s="117"/>
      <c r="GMJ47" s="117"/>
      <c r="GMK47" s="117"/>
      <c r="GML47" s="117"/>
      <c r="GMM47" s="117"/>
      <c r="GMN47" s="117"/>
      <c r="GMO47" s="117"/>
      <c r="GMP47" s="117"/>
      <c r="GMQ47" s="117"/>
      <c r="GMR47" s="117"/>
      <c r="GMS47" s="117"/>
      <c r="GMT47" s="117"/>
      <c r="GMU47" s="117"/>
      <c r="GMV47" s="117"/>
      <c r="GMW47" s="117"/>
      <c r="GMX47" s="117"/>
      <c r="GMY47" s="117"/>
      <c r="GMZ47" s="117"/>
      <c r="GNA47" s="117"/>
      <c r="GNB47" s="117"/>
      <c r="GNC47" s="117"/>
      <c r="GND47" s="117"/>
      <c r="GNE47" s="117"/>
      <c r="GNF47" s="117"/>
      <c r="GNG47" s="117"/>
      <c r="GNH47" s="117"/>
      <c r="GNI47" s="117"/>
      <c r="GNJ47" s="117"/>
      <c r="GNK47" s="117"/>
      <c r="GNL47" s="117"/>
      <c r="GNM47" s="117"/>
      <c r="GNN47" s="117"/>
      <c r="GNO47" s="117"/>
      <c r="GNP47" s="117"/>
      <c r="GNQ47" s="117"/>
      <c r="GNR47" s="117"/>
      <c r="GNS47" s="117"/>
      <c r="GNT47" s="117"/>
      <c r="GNU47" s="117"/>
      <c r="GNV47" s="117"/>
      <c r="GNW47" s="117"/>
      <c r="GNX47" s="117"/>
      <c r="GNY47" s="117"/>
      <c r="GNZ47" s="117"/>
      <c r="GOA47" s="117"/>
      <c r="GOB47" s="117"/>
      <c r="GOC47" s="117"/>
      <c r="GOD47" s="117"/>
      <c r="GOE47" s="117"/>
      <c r="GOF47" s="117"/>
      <c r="GOG47" s="117"/>
      <c r="GOH47" s="117"/>
      <c r="GOI47" s="117"/>
      <c r="GOJ47" s="117"/>
      <c r="GOK47" s="117"/>
      <c r="GOL47" s="117"/>
      <c r="GOM47" s="117"/>
      <c r="GON47" s="117"/>
      <c r="GOO47" s="117"/>
      <c r="GOP47" s="117"/>
      <c r="GOQ47" s="117"/>
      <c r="GOR47" s="117"/>
      <c r="GOS47" s="117"/>
      <c r="GOT47" s="117"/>
      <c r="GOU47" s="117"/>
      <c r="GOV47" s="117"/>
      <c r="GOW47" s="117"/>
      <c r="GOX47" s="117"/>
      <c r="GOY47" s="117"/>
      <c r="GOZ47" s="117"/>
      <c r="GPA47" s="117"/>
      <c r="GPB47" s="117"/>
      <c r="GPC47" s="117"/>
      <c r="GPD47" s="117"/>
      <c r="GPE47" s="117"/>
      <c r="GPF47" s="117"/>
      <c r="GPG47" s="117"/>
      <c r="GPH47" s="117"/>
      <c r="GPI47" s="117"/>
      <c r="GPJ47" s="117"/>
      <c r="GPK47" s="117"/>
      <c r="GPL47" s="117"/>
      <c r="GPM47" s="117"/>
      <c r="GPN47" s="117"/>
      <c r="GPO47" s="117"/>
      <c r="GPP47" s="117"/>
      <c r="GPQ47" s="117"/>
      <c r="GPR47" s="117"/>
      <c r="GPS47" s="117"/>
      <c r="GPT47" s="117"/>
      <c r="GPU47" s="117"/>
      <c r="GPV47" s="117"/>
      <c r="GPW47" s="117"/>
      <c r="GPX47" s="117"/>
      <c r="GPY47" s="117"/>
      <c r="GPZ47" s="117"/>
      <c r="GQA47" s="117"/>
      <c r="GQB47" s="117"/>
      <c r="GQC47" s="117"/>
      <c r="GQD47" s="117"/>
      <c r="GQE47" s="117"/>
      <c r="GQF47" s="117"/>
      <c r="GQG47" s="117"/>
      <c r="GQH47" s="117"/>
      <c r="GQI47" s="117"/>
      <c r="GQJ47" s="117"/>
      <c r="GQK47" s="117"/>
      <c r="GQL47" s="117"/>
      <c r="GQM47" s="117"/>
      <c r="GQN47" s="117"/>
      <c r="GQO47" s="117"/>
      <c r="GQP47" s="117"/>
      <c r="GQQ47" s="117"/>
      <c r="GQR47" s="117"/>
      <c r="GQS47" s="117"/>
      <c r="GQT47" s="117"/>
      <c r="GQU47" s="117"/>
      <c r="GQV47" s="117"/>
      <c r="GQW47" s="117"/>
      <c r="GQX47" s="117"/>
      <c r="GQY47" s="117"/>
      <c r="GQZ47" s="117"/>
      <c r="GRA47" s="117"/>
      <c r="GRB47" s="117"/>
      <c r="GRC47" s="117"/>
      <c r="GRD47" s="117"/>
      <c r="GRE47" s="117"/>
      <c r="GRF47" s="117"/>
      <c r="GRG47" s="117"/>
      <c r="GRH47" s="117"/>
      <c r="GRI47" s="117"/>
      <c r="GRJ47" s="117"/>
      <c r="GRK47" s="117"/>
      <c r="GRL47" s="117"/>
      <c r="GRM47" s="117"/>
      <c r="GRN47" s="117"/>
      <c r="GRO47" s="117"/>
      <c r="GRP47" s="117"/>
      <c r="GRQ47" s="117"/>
      <c r="GRR47" s="117"/>
      <c r="GRS47" s="117"/>
      <c r="GRT47" s="117"/>
      <c r="GRU47" s="117"/>
      <c r="GRV47" s="117"/>
      <c r="GRW47" s="117"/>
      <c r="GRX47" s="117"/>
      <c r="GRY47" s="117"/>
      <c r="GRZ47" s="117"/>
      <c r="GSA47" s="117"/>
      <c r="GSB47" s="117"/>
      <c r="GSC47" s="117"/>
      <c r="GSD47" s="117"/>
      <c r="GSE47" s="117"/>
      <c r="GSF47" s="117"/>
      <c r="GSG47" s="117"/>
      <c r="GSH47" s="117"/>
      <c r="GSI47" s="117"/>
      <c r="GSJ47" s="117"/>
      <c r="GSK47" s="117"/>
      <c r="GSL47" s="117"/>
      <c r="GSM47" s="117"/>
      <c r="GSN47" s="117"/>
      <c r="GSO47" s="117"/>
      <c r="GSP47" s="117"/>
      <c r="GSQ47" s="117"/>
      <c r="GSR47" s="117"/>
      <c r="GSS47" s="117"/>
      <c r="GST47" s="117"/>
      <c r="GSU47" s="117"/>
      <c r="GSV47" s="117"/>
      <c r="GSW47" s="117"/>
      <c r="GSX47" s="117"/>
      <c r="GSY47" s="117"/>
      <c r="GSZ47" s="117"/>
      <c r="GTA47" s="117"/>
      <c r="GTB47" s="117"/>
      <c r="GTC47" s="117"/>
      <c r="GTD47" s="117"/>
      <c r="GTE47" s="117"/>
      <c r="GTF47" s="117"/>
      <c r="GTG47" s="117"/>
      <c r="GTH47" s="117"/>
      <c r="GTI47" s="117"/>
      <c r="GTJ47" s="117"/>
      <c r="GTK47" s="117"/>
      <c r="GTL47" s="117"/>
      <c r="GTM47" s="117"/>
      <c r="GTN47" s="117"/>
      <c r="GTO47" s="117"/>
      <c r="GTP47" s="117"/>
      <c r="GTQ47" s="117"/>
      <c r="GTR47" s="117"/>
      <c r="GTS47" s="117"/>
      <c r="GTT47" s="117"/>
      <c r="GTU47" s="117"/>
      <c r="GTV47" s="117"/>
      <c r="GTW47" s="117"/>
      <c r="GTX47" s="117"/>
      <c r="GTY47" s="117"/>
      <c r="GTZ47" s="117"/>
      <c r="GUA47" s="117"/>
      <c r="GUB47" s="117"/>
      <c r="GUC47" s="117"/>
      <c r="GUD47" s="117"/>
      <c r="GUE47" s="117"/>
      <c r="GUF47" s="117"/>
      <c r="GUG47" s="117"/>
      <c r="GUH47" s="117"/>
      <c r="GUI47" s="117"/>
      <c r="GUJ47" s="117"/>
      <c r="GUK47" s="117"/>
      <c r="GUL47" s="117"/>
      <c r="GUM47" s="117"/>
      <c r="GUN47" s="117"/>
      <c r="GUO47" s="117"/>
      <c r="GUP47" s="117"/>
      <c r="GUQ47" s="117"/>
      <c r="GUR47" s="117"/>
      <c r="GUS47" s="117"/>
      <c r="GUT47" s="117"/>
      <c r="GUU47" s="117"/>
      <c r="GUV47" s="117"/>
      <c r="GUW47" s="117"/>
      <c r="GUX47" s="117"/>
      <c r="GUY47" s="117"/>
      <c r="GUZ47" s="117"/>
      <c r="GVA47" s="117"/>
      <c r="GVB47" s="117"/>
      <c r="GVC47" s="117"/>
      <c r="GVD47" s="117"/>
      <c r="GVE47" s="117"/>
      <c r="GVF47" s="117"/>
      <c r="GVG47" s="117"/>
      <c r="GVH47" s="117"/>
      <c r="GVI47" s="117"/>
      <c r="GVJ47" s="117"/>
      <c r="GVK47" s="117"/>
      <c r="GVL47" s="117"/>
      <c r="GVM47" s="117"/>
      <c r="GVN47" s="117"/>
      <c r="GVO47" s="117"/>
      <c r="GVP47" s="117"/>
      <c r="GVQ47" s="117"/>
      <c r="GVR47" s="117"/>
      <c r="GVS47" s="117"/>
      <c r="GVT47" s="117"/>
      <c r="GVU47" s="117"/>
      <c r="GVV47" s="117"/>
      <c r="GVW47" s="117"/>
      <c r="GVX47" s="117"/>
      <c r="GVY47" s="117"/>
      <c r="GVZ47" s="117"/>
      <c r="GWA47" s="117"/>
      <c r="GWB47" s="117"/>
      <c r="GWC47" s="117"/>
      <c r="GWD47" s="117"/>
      <c r="GWE47" s="117"/>
      <c r="GWF47" s="117"/>
      <c r="GWG47" s="117"/>
      <c r="GWH47" s="117"/>
      <c r="GWI47" s="117"/>
      <c r="GWJ47" s="117"/>
      <c r="GWK47" s="117"/>
      <c r="GWL47" s="117"/>
      <c r="GWM47" s="117"/>
      <c r="GWN47" s="117"/>
      <c r="GWO47" s="117"/>
      <c r="GWP47" s="117"/>
      <c r="GWQ47" s="117"/>
      <c r="GWR47" s="117"/>
      <c r="GWS47" s="117"/>
      <c r="GWT47" s="117"/>
      <c r="GWU47" s="117"/>
      <c r="GWV47" s="117"/>
      <c r="GWW47" s="117"/>
      <c r="GWX47" s="117"/>
      <c r="GWY47" s="117"/>
      <c r="GWZ47" s="117"/>
      <c r="GXA47" s="117"/>
      <c r="GXB47" s="117"/>
      <c r="GXC47" s="117"/>
      <c r="GXD47" s="117"/>
      <c r="GXE47" s="117"/>
      <c r="GXF47" s="117"/>
      <c r="GXG47" s="117"/>
      <c r="GXH47" s="117"/>
      <c r="GXI47" s="117"/>
      <c r="GXJ47" s="117"/>
      <c r="GXK47" s="117"/>
      <c r="GXL47" s="117"/>
      <c r="GXM47" s="117"/>
      <c r="GXN47" s="117"/>
      <c r="GXO47" s="117"/>
      <c r="GXP47" s="117"/>
      <c r="GXQ47" s="117"/>
      <c r="GXR47" s="117"/>
      <c r="GXS47" s="117"/>
      <c r="GXT47" s="117"/>
      <c r="GXU47" s="117"/>
      <c r="GXV47" s="117"/>
      <c r="GXW47" s="117"/>
      <c r="GXX47" s="117"/>
      <c r="GXY47" s="117"/>
      <c r="GXZ47" s="117"/>
      <c r="GYA47" s="117"/>
      <c r="GYB47" s="117"/>
      <c r="GYC47" s="117"/>
      <c r="GYD47" s="117"/>
      <c r="GYE47" s="117"/>
      <c r="GYF47" s="117"/>
      <c r="GYG47" s="117"/>
      <c r="GYH47" s="117"/>
      <c r="GYI47" s="117"/>
      <c r="GYJ47" s="117"/>
      <c r="GYK47" s="117"/>
      <c r="GYL47" s="117"/>
      <c r="GYM47" s="117"/>
      <c r="GYN47" s="117"/>
      <c r="GYO47" s="117"/>
      <c r="GYP47" s="117"/>
      <c r="GYQ47" s="117"/>
      <c r="GYR47" s="117"/>
      <c r="GYS47" s="117"/>
      <c r="GYT47" s="117"/>
      <c r="GYU47" s="117"/>
      <c r="GYV47" s="117"/>
      <c r="GYW47" s="117"/>
      <c r="GYX47" s="117"/>
      <c r="GYY47" s="117"/>
      <c r="GYZ47" s="117"/>
      <c r="GZA47" s="117"/>
      <c r="GZB47" s="117"/>
      <c r="GZC47" s="117"/>
      <c r="GZD47" s="117"/>
      <c r="GZE47" s="117"/>
      <c r="GZF47" s="117"/>
      <c r="GZG47" s="117"/>
      <c r="GZH47" s="117"/>
      <c r="GZI47" s="117"/>
      <c r="GZJ47" s="117"/>
      <c r="GZK47" s="117"/>
      <c r="GZL47" s="117"/>
      <c r="GZM47" s="117"/>
      <c r="GZN47" s="117"/>
      <c r="GZO47" s="117"/>
      <c r="GZP47" s="117"/>
      <c r="GZQ47" s="117"/>
      <c r="GZR47" s="117"/>
      <c r="GZS47" s="117"/>
      <c r="GZT47" s="117"/>
      <c r="GZU47" s="117"/>
      <c r="GZV47" s="117"/>
      <c r="GZW47" s="117"/>
      <c r="GZX47" s="117"/>
      <c r="GZY47" s="117"/>
      <c r="GZZ47" s="117"/>
      <c r="HAA47" s="117"/>
      <c r="HAB47" s="117"/>
      <c r="HAC47" s="117"/>
      <c r="HAD47" s="117"/>
      <c r="HAE47" s="117"/>
      <c r="HAF47" s="117"/>
      <c r="HAG47" s="117"/>
      <c r="HAH47" s="117"/>
      <c r="HAI47" s="117"/>
      <c r="HAJ47" s="117"/>
      <c r="HAK47" s="117"/>
      <c r="HAL47" s="117"/>
      <c r="HAM47" s="117"/>
      <c r="HAN47" s="117"/>
      <c r="HAO47" s="117"/>
      <c r="HAP47" s="117"/>
      <c r="HAQ47" s="117"/>
      <c r="HAR47" s="117"/>
      <c r="HAS47" s="117"/>
      <c r="HAT47" s="117"/>
      <c r="HAU47" s="117"/>
      <c r="HAV47" s="117"/>
      <c r="HAW47" s="117"/>
      <c r="HAX47" s="117"/>
      <c r="HAY47" s="117"/>
      <c r="HAZ47" s="117"/>
      <c r="HBA47" s="117"/>
      <c r="HBB47" s="117"/>
      <c r="HBC47" s="117"/>
      <c r="HBD47" s="117"/>
      <c r="HBE47" s="117"/>
      <c r="HBF47" s="117"/>
      <c r="HBG47" s="117"/>
      <c r="HBH47" s="117"/>
      <c r="HBI47" s="117"/>
      <c r="HBJ47" s="117"/>
      <c r="HBK47" s="117"/>
      <c r="HBL47" s="117"/>
      <c r="HBM47" s="117"/>
      <c r="HBN47" s="117"/>
      <c r="HBO47" s="117"/>
      <c r="HBP47" s="117"/>
      <c r="HBQ47" s="117"/>
      <c r="HBR47" s="117"/>
      <c r="HBS47" s="117"/>
      <c r="HBT47" s="117"/>
      <c r="HBU47" s="117"/>
      <c r="HBV47" s="117"/>
      <c r="HBW47" s="117"/>
      <c r="HBX47" s="117"/>
      <c r="HBY47" s="117"/>
      <c r="HBZ47" s="117"/>
      <c r="HCA47" s="117"/>
      <c r="HCB47" s="117"/>
      <c r="HCC47" s="117"/>
      <c r="HCD47" s="117"/>
      <c r="HCE47" s="117"/>
      <c r="HCF47" s="117"/>
      <c r="HCG47" s="117"/>
      <c r="HCH47" s="117"/>
      <c r="HCI47" s="117"/>
      <c r="HCJ47" s="117"/>
      <c r="HCK47" s="117"/>
      <c r="HCL47" s="117"/>
      <c r="HCM47" s="117"/>
      <c r="HCN47" s="117"/>
      <c r="HCO47" s="117"/>
      <c r="HCP47" s="117"/>
      <c r="HCQ47" s="117"/>
      <c r="HCR47" s="117"/>
      <c r="HCS47" s="117"/>
      <c r="HCT47" s="117"/>
      <c r="HCU47" s="117"/>
      <c r="HCV47" s="117"/>
      <c r="HCW47" s="117"/>
      <c r="HCX47" s="117"/>
      <c r="HCY47" s="117"/>
      <c r="HCZ47" s="117"/>
      <c r="HDA47" s="117"/>
      <c r="HDB47" s="117"/>
      <c r="HDC47" s="117"/>
      <c r="HDD47" s="117"/>
      <c r="HDE47" s="117"/>
      <c r="HDF47" s="117"/>
      <c r="HDG47" s="117"/>
      <c r="HDH47" s="117"/>
      <c r="HDI47" s="117"/>
      <c r="HDJ47" s="117"/>
      <c r="HDK47" s="117"/>
      <c r="HDL47" s="117"/>
      <c r="HDM47" s="117"/>
      <c r="HDN47" s="117"/>
      <c r="HDO47" s="117"/>
      <c r="HDP47" s="117"/>
      <c r="HDQ47" s="117"/>
      <c r="HDR47" s="117"/>
      <c r="HDS47" s="117"/>
      <c r="HDT47" s="117"/>
      <c r="HDU47" s="117"/>
      <c r="HDV47" s="117"/>
      <c r="HDW47" s="117"/>
      <c r="HDX47" s="117"/>
      <c r="HDY47" s="117"/>
      <c r="HDZ47" s="117"/>
      <c r="HEA47" s="117"/>
      <c r="HEB47" s="117"/>
      <c r="HEC47" s="117"/>
      <c r="HED47" s="117"/>
      <c r="HEE47" s="117"/>
      <c r="HEF47" s="117"/>
      <c r="HEG47" s="117"/>
      <c r="HEH47" s="117"/>
      <c r="HEI47" s="117"/>
      <c r="HEJ47" s="117"/>
      <c r="HEK47" s="117"/>
      <c r="HEL47" s="117"/>
      <c r="HEM47" s="117"/>
      <c r="HEN47" s="117"/>
      <c r="HEO47" s="117"/>
      <c r="HEP47" s="117"/>
      <c r="HEQ47" s="117"/>
      <c r="HER47" s="117"/>
      <c r="HES47" s="117"/>
      <c r="HET47" s="117"/>
      <c r="HEU47" s="117"/>
      <c r="HEV47" s="117"/>
      <c r="HEW47" s="117"/>
      <c r="HEX47" s="117"/>
      <c r="HEY47" s="117"/>
      <c r="HEZ47" s="117"/>
      <c r="HFA47" s="117"/>
      <c r="HFB47" s="117"/>
      <c r="HFC47" s="117"/>
      <c r="HFD47" s="117"/>
      <c r="HFE47" s="117"/>
      <c r="HFF47" s="117"/>
      <c r="HFG47" s="117"/>
      <c r="HFH47" s="117"/>
      <c r="HFI47" s="117"/>
      <c r="HFJ47" s="117"/>
      <c r="HFK47" s="117"/>
      <c r="HFL47" s="117"/>
      <c r="HFM47" s="117"/>
      <c r="HFN47" s="117"/>
      <c r="HFO47" s="117"/>
      <c r="HFP47" s="117"/>
      <c r="HFQ47" s="117"/>
      <c r="HFR47" s="117"/>
      <c r="HFS47" s="117"/>
      <c r="HFT47" s="117"/>
      <c r="HFU47" s="117"/>
      <c r="HFV47" s="117"/>
      <c r="HFW47" s="117"/>
      <c r="HFX47" s="117"/>
      <c r="HFY47" s="117"/>
      <c r="HFZ47" s="117"/>
      <c r="HGA47" s="117"/>
      <c r="HGB47" s="117"/>
      <c r="HGC47" s="117"/>
      <c r="HGD47" s="117"/>
      <c r="HGE47" s="117"/>
      <c r="HGF47" s="117"/>
      <c r="HGG47" s="117"/>
      <c r="HGH47" s="117"/>
      <c r="HGI47" s="117"/>
      <c r="HGJ47" s="117"/>
      <c r="HGK47" s="117"/>
      <c r="HGL47" s="117"/>
      <c r="HGM47" s="117"/>
      <c r="HGN47" s="117"/>
      <c r="HGO47" s="117"/>
      <c r="HGP47" s="117"/>
      <c r="HGQ47" s="117"/>
      <c r="HGR47" s="117"/>
      <c r="HGS47" s="117"/>
      <c r="HGT47" s="117"/>
      <c r="HGU47" s="117"/>
      <c r="HGV47" s="117"/>
      <c r="HGW47" s="117"/>
      <c r="HGX47" s="117"/>
      <c r="HGY47" s="117"/>
      <c r="HGZ47" s="117"/>
      <c r="HHA47" s="117"/>
      <c r="HHB47" s="117"/>
      <c r="HHC47" s="117"/>
      <c r="HHD47" s="117"/>
      <c r="HHE47" s="117"/>
      <c r="HHF47" s="117"/>
      <c r="HHG47" s="117"/>
      <c r="HHH47" s="117"/>
      <c r="HHI47" s="117"/>
      <c r="HHJ47" s="117"/>
      <c r="HHK47" s="117"/>
      <c r="HHL47" s="117"/>
      <c r="HHM47" s="117"/>
      <c r="HHN47" s="117"/>
      <c r="HHO47" s="117"/>
      <c r="HHP47" s="117"/>
      <c r="HHQ47" s="117"/>
      <c r="HHR47" s="117"/>
      <c r="HHS47" s="117"/>
      <c r="HHT47" s="117"/>
      <c r="HHU47" s="117"/>
      <c r="HHV47" s="117"/>
      <c r="HHW47" s="117"/>
      <c r="HHX47" s="117"/>
      <c r="HHY47" s="117"/>
      <c r="HHZ47" s="117"/>
      <c r="HIA47" s="117"/>
      <c r="HIB47" s="117"/>
      <c r="HIC47" s="117"/>
      <c r="HID47" s="117"/>
      <c r="HIE47" s="117"/>
      <c r="HIF47" s="117"/>
      <c r="HIG47" s="117"/>
      <c r="HIH47" s="117"/>
      <c r="HII47" s="117"/>
      <c r="HIJ47" s="117"/>
      <c r="HIK47" s="117"/>
      <c r="HIL47" s="117"/>
      <c r="HIM47" s="117"/>
      <c r="HIN47" s="117"/>
      <c r="HIO47" s="117"/>
      <c r="HIP47" s="117"/>
      <c r="HIQ47" s="117"/>
      <c r="HIR47" s="117"/>
      <c r="HIS47" s="117"/>
      <c r="HIT47" s="117"/>
      <c r="HIU47" s="117"/>
      <c r="HIV47" s="117"/>
      <c r="HIW47" s="117"/>
      <c r="HIX47" s="117"/>
      <c r="HIY47" s="117"/>
      <c r="HIZ47" s="117"/>
      <c r="HJA47" s="117"/>
      <c r="HJB47" s="117"/>
      <c r="HJC47" s="117"/>
      <c r="HJD47" s="117"/>
      <c r="HJE47" s="117"/>
      <c r="HJF47" s="117"/>
      <c r="HJG47" s="117"/>
      <c r="HJH47" s="117"/>
      <c r="HJI47" s="117"/>
      <c r="HJJ47" s="117"/>
      <c r="HJK47" s="117"/>
      <c r="HJL47" s="117"/>
      <c r="HJM47" s="117"/>
      <c r="HJN47" s="117"/>
      <c r="HJO47" s="117"/>
      <c r="HJP47" s="117"/>
      <c r="HJQ47" s="117"/>
      <c r="HJR47" s="117"/>
      <c r="HJS47" s="117"/>
      <c r="HJT47" s="117"/>
      <c r="HJU47" s="117"/>
      <c r="HJV47" s="117"/>
      <c r="HJW47" s="117"/>
      <c r="HJX47" s="117"/>
      <c r="HJY47" s="117"/>
      <c r="HJZ47" s="117"/>
      <c r="HKA47" s="117"/>
      <c r="HKB47" s="117"/>
      <c r="HKC47" s="117"/>
      <c r="HKD47" s="117"/>
      <c r="HKE47" s="117"/>
      <c r="HKF47" s="117"/>
      <c r="HKG47" s="117"/>
      <c r="HKH47" s="117"/>
      <c r="HKI47" s="117"/>
      <c r="HKJ47" s="117"/>
      <c r="HKK47" s="117"/>
      <c r="HKL47" s="117"/>
      <c r="HKM47" s="117"/>
      <c r="HKN47" s="117"/>
      <c r="HKO47" s="117"/>
      <c r="HKP47" s="117"/>
      <c r="HKQ47" s="117"/>
      <c r="HKR47" s="117"/>
      <c r="HKS47" s="117"/>
      <c r="HKT47" s="117"/>
      <c r="HKU47" s="117"/>
      <c r="HKV47" s="117"/>
      <c r="HKW47" s="117"/>
      <c r="HKX47" s="117"/>
      <c r="HKY47" s="117"/>
      <c r="HKZ47" s="117"/>
      <c r="HLA47" s="117"/>
      <c r="HLB47" s="117"/>
      <c r="HLC47" s="117"/>
      <c r="HLD47" s="117"/>
      <c r="HLE47" s="117"/>
      <c r="HLF47" s="117"/>
      <c r="HLG47" s="117"/>
      <c r="HLH47" s="117"/>
      <c r="HLI47" s="117"/>
      <c r="HLJ47" s="117"/>
      <c r="HLK47" s="117"/>
      <c r="HLL47" s="117"/>
      <c r="HLM47" s="117"/>
      <c r="HLN47" s="117"/>
      <c r="HLO47" s="117"/>
      <c r="HLP47" s="117"/>
      <c r="HLQ47" s="117"/>
      <c r="HLR47" s="117"/>
      <c r="HLS47" s="117"/>
      <c r="HLT47" s="117"/>
      <c r="HLU47" s="117"/>
      <c r="HLV47" s="117"/>
      <c r="HLW47" s="117"/>
      <c r="HLX47" s="117"/>
      <c r="HLY47" s="117"/>
      <c r="HLZ47" s="117"/>
      <c r="HMA47" s="117"/>
      <c r="HMB47" s="117"/>
      <c r="HMC47" s="117"/>
      <c r="HMD47" s="117"/>
      <c r="HME47" s="117"/>
      <c r="HMF47" s="117"/>
      <c r="HMG47" s="117"/>
      <c r="HMH47" s="117"/>
      <c r="HMI47" s="117"/>
      <c r="HMJ47" s="117"/>
      <c r="HMK47" s="117"/>
      <c r="HML47" s="117"/>
      <c r="HMM47" s="117"/>
      <c r="HMN47" s="117"/>
      <c r="HMO47" s="117"/>
      <c r="HMP47" s="117"/>
      <c r="HMQ47" s="117"/>
      <c r="HMR47" s="117"/>
      <c r="HMS47" s="117"/>
      <c r="HMT47" s="117"/>
      <c r="HMU47" s="117"/>
      <c r="HMV47" s="117"/>
      <c r="HMW47" s="117"/>
      <c r="HMX47" s="117"/>
      <c r="HMY47" s="117"/>
      <c r="HMZ47" s="117"/>
      <c r="HNA47" s="117"/>
      <c r="HNB47" s="117"/>
      <c r="HNC47" s="117"/>
      <c r="HND47" s="117"/>
      <c r="HNE47" s="117"/>
      <c r="HNF47" s="117"/>
      <c r="HNG47" s="117"/>
      <c r="HNH47" s="117"/>
      <c r="HNI47" s="117"/>
      <c r="HNJ47" s="117"/>
      <c r="HNK47" s="117"/>
      <c r="HNL47" s="117"/>
      <c r="HNM47" s="117"/>
      <c r="HNN47" s="117"/>
      <c r="HNO47" s="117"/>
      <c r="HNP47" s="117"/>
      <c r="HNQ47" s="117"/>
      <c r="HNR47" s="117"/>
      <c r="HNS47" s="117"/>
      <c r="HNT47" s="117"/>
      <c r="HNU47" s="117"/>
      <c r="HNV47" s="117"/>
      <c r="HNW47" s="117"/>
      <c r="HNX47" s="117"/>
      <c r="HNY47" s="117"/>
      <c r="HNZ47" s="117"/>
      <c r="HOA47" s="117"/>
      <c r="HOB47" s="117"/>
      <c r="HOC47" s="117"/>
      <c r="HOD47" s="117"/>
      <c r="HOE47" s="117"/>
      <c r="HOF47" s="117"/>
      <c r="HOG47" s="117"/>
      <c r="HOH47" s="117"/>
      <c r="HOI47" s="117"/>
      <c r="HOJ47" s="117"/>
      <c r="HOK47" s="117"/>
      <c r="HOL47" s="117"/>
      <c r="HOM47" s="117"/>
      <c r="HON47" s="117"/>
      <c r="HOO47" s="117"/>
      <c r="HOP47" s="117"/>
      <c r="HOQ47" s="117"/>
      <c r="HOR47" s="117"/>
      <c r="HOS47" s="117"/>
      <c r="HOT47" s="117"/>
      <c r="HOU47" s="117"/>
      <c r="HOV47" s="117"/>
      <c r="HOW47" s="117"/>
      <c r="HOX47" s="117"/>
      <c r="HOY47" s="117"/>
      <c r="HOZ47" s="117"/>
      <c r="HPA47" s="117"/>
      <c r="HPB47" s="117"/>
      <c r="HPC47" s="117"/>
      <c r="HPD47" s="117"/>
      <c r="HPE47" s="117"/>
      <c r="HPF47" s="117"/>
      <c r="HPG47" s="117"/>
      <c r="HPH47" s="117"/>
      <c r="HPI47" s="117"/>
      <c r="HPJ47" s="117"/>
      <c r="HPK47" s="117"/>
      <c r="HPL47" s="117"/>
      <c r="HPM47" s="117"/>
      <c r="HPN47" s="117"/>
      <c r="HPO47" s="117"/>
      <c r="HPP47" s="117"/>
      <c r="HPQ47" s="117"/>
      <c r="HPR47" s="117"/>
      <c r="HPS47" s="117"/>
      <c r="HPT47" s="117"/>
      <c r="HPU47" s="117"/>
      <c r="HPV47" s="117"/>
      <c r="HPW47" s="117"/>
      <c r="HPX47" s="117"/>
      <c r="HPY47" s="117"/>
      <c r="HPZ47" s="117"/>
      <c r="HQA47" s="117"/>
      <c r="HQB47" s="117"/>
      <c r="HQC47" s="117"/>
      <c r="HQD47" s="117"/>
      <c r="HQE47" s="117"/>
      <c r="HQF47" s="117"/>
      <c r="HQG47" s="117"/>
      <c r="HQH47" s="117"/>
      <c r="HQI47" s="117"/>
      <c r="HQJ47" s="117"/>
      <c r="HQK47" s="117"/>
      <c r="HQL47" s="117"/>
      <c r="HQM47" s="117"/>
      <c r="HQN47" s="117"/>
      <c r="HQO47" s="117"/>
      <c r="HQP47" s="117"/>
      <c r="HQQ47" s="117"/>
      <c r="HQR47" s="117"/>
      <c r="HQS47" s="117"/>
      <c r="HQT47" s="117"/>
      <c r="HQU47" s="117"/>
      <c r="HQV47" s="117"/>
      <c r="HQW47" s="117"/>
      <c r="HQX47" s="117"/>
      <c r="HQY47" s="117"/>
      <c r="HQZ47" s="117"/>
      <c r="HRA47" s="117"/>
      <c r="HRB47" s="117"/>
      <c r="HRC47" s="117"/>
      <c r="HRD47" s="117"/>
      <c r="HRE47" s="117"/>
      <c r="HRF47" s="117"/>
      <c r="HRG47" s="117"/>
      <c r="HRH47" s="117"/>
      <c r="HRI47" s="117"/>
      <c r="HRJ47" s="117"/>
      <c r="HRK47" s="117"/>
      <c r="HRL47" s="117"/>
      <c r="HRM47" s="117"/>
      <c r="HRN47" s="117"/>
      <c r="HRO47" s="117"/>
      <c r="HRP47" s="117"/>
      <c r="HRQ47" s="117"/>
      <c r="HRR47" s="117"/>
      <c r="HRS47" s="117"/>
      <c r="HRT47" s="117"/>
      <c r="HRU47" s="117"/>
      <c r="HRV47" s="117"/>
      <c r="HRW47" s="117"/>
      <c r="HRX47" s="117"/>
      <c r="HRY47" s="117"/>
      <c r="HRZ47" s="117"/>
      <c r="HSA47" s="117"/>
      <c r="HSB47" s="117"/>
      <c r="HSC47" s="117"/>
      <c r="HSD47" s="117"/>
      <c r="HSE47" s="117"/>
      <c r="HSF47" s="117"/>
      <c r="HSG47" s="117"/>
      <c r="HSH47" s="117"/>
      <c r="HSI47" s="117"/>
      <c r="HSJ47" s="117"/>
      <c r="HSK47" s="117"/>
      <c r="HSL47" s="117"/>
      <c r="HSM47" s="117"/>
      <c r="HSN47" s="117"/>
      <c r="HSO47" s="117"/>
      <c r="HSP47" s="117"/>
      <c r="HSQ47" s="117"/>
      <c r="HSR47" s="117"/>
      <c r="HSS47" s="117"/>
      <c r="HST47" s="117"/>
      <c r="HSU47" s="117"/>
      <c r="HSV47" s="117"/>
      <c r="HSW47" s="117"/>
      <c r="HSX47" s="117"/>
      <c r="HSY47" s="117"/>
      <c r="HSZ47" s="117"/>
      <c r="HTA47" s="117"/>
      <c r="HTB47" s="117"/>
      <c r="HTC47" s="117"/>
      <c r="HTD47" s="117"/>
      <c r="HTE47" s="117"/>
      <c r="HTF47" s="117"/>
      <c r="HTG47" s="117"/>
      <c r="HTH47" s="117"/>
      <c r="HTI47" s="117"/>
      <c r="HTJ47" s="117"/>
      <c r="HTK47" s="117"/>
      <c r="HTL47" s="117"/>
      <c r="HTM47" s="117"/>
      <c r="HTN47" s="117"/>
      <c r="HTO47" s="117"/>
      <c r="HTP47" s="117"/>
      <c r="HTQ47" s="117"/>
      <c r="HTR47" s="117"/>
      <c r="HTS47" s="117"/>
      <c r="HTT47" s="117"/>
      <c r="HTU47" s="117"/>
      <c r="HTV47" s="117"/>
      <c r="HTW47" s="117"/>
      <c r="HTX47" s="117"/>
      <c r="HTY47" s="117"/>
      <c r="HTZ47" s="117"/>
      <c r="HUA47" s="117"/>
      <c r="HUB47" s="117"/>
      <c r="HUC47" s="117"/>
      <c r="HUD47" s="117"/>
      <c r="HUE47" s="117"/>
      <c r="HUF47" s="117"/>
      <c r="HUG47" s="117"/>
      <c r="HUH47" s="117"/>
      <c r="HUI47" s="117"/>
      <c r="HUJ47" s="117"/>
      <c r="HUK47" s="117"/>
      <c r="HUL47" s="117"/>
      <c r="HUM47" s="117"/>
      <c r="HUN47" s="117"/>
      <c r="HUO47" s="117"/>
      <c r="HUP47" s="117"/>
      <c r="HUQ47" s="117"/>
      <c r="HUR47" s="117"/>
      <c r="HUS47" s="117"/>
      <c r="HUT47" s="117"/>
      <c r="HUU47" s="117"/>
      <c r="HUV47" s="117"/>
      <c r="HUW47" s="117"/>
      <c r="HUX47" s="117"/>
      <c r="HUY47" s="117"/>
      <c r="HUZ47" s="117"/>
      <c r="HVA47" s="117"/>
      <c r="HVB47" s="117"/>
      <c r="HVC47" s="117"/>
      <c r="HVD47" s="117"/>
      <c r="HVE47" s="117"/>
      <c r="HVF47" s="117"/>
      <c r="HVG47" s="117"/>
      <c r="HVH47" s="117"/>
      <c r="HVI47" s="117"/>
      <c r="HVJ47" s="117"/>
      <c r="HVK47" s="117"/>
      <c r="HVL47" s="117"/>
      <c r="HVM47" s="117"/>
      <c r="HVN47" s="117"/>
      <c r="HVO47" s="117"/>
      <c r="HVP47" s="117"/>
      <c r="HVQ47" s="117"/>
      <c r="HVR47" s="117"/>
      <c r="HVS47" s="117"/>
      <c r="HVT47" s="117"/>
      <c r="HVU47" s="117"/>
      <c r="HVV47" s="117"/>
      <c r="HVW47" s="117"/>
      <c r="HVX47" s="117"/>
      <c r="HVY47" s="117"/>
      <c r="HVZ47" s="117"/>
      <c r="HWA47" s="117"/>
      <c r="HWB47" s="117"/>
      <c r="HWC47" s="117"/>
      <c r="HWD47" s="117"/>
      <c r="HWE47" s="117"/>
      <c r="HWF47" s="117"/>
      <c r="HWG47" s="117"/>
      <c r="HWH47" s="117"/>
      <c r="HWI47" s="117"/>
      <c r="HWJ47" s="117"/>
      <c r="HWK47" s="117"/>
      <c r="HWL47" s="117"/>
      <c r="HWM47" s="117"/>
      <c r="HWN47" s="117"/>
      <c r="HWO47" s="117"/>
      <c r="HWP47" s="117"/>
      <c r="HWQ47" s="117"/>
      <c r="HWR47" s="117"/>
      <c r="HWS47" s="117"/>
      <c r="HWT47" s="117"/>
      <c r="HWU47" s="117"/>
      <c r="HWV47" s="117"/>
      <c r="HWW47" s="117"/>
      <c r="HWX47" s="117"/>
      <c r="HWY47" s="117"/>
      <c r="HWZ47" s="117"/>
      <c r="HXA47" s="117"/>
      <c r="HXB47" s="117"/>
      <c r="HXC47" s="117"/>
      <c r="HXD47" s="117"/>
      <c r="HXE47" s="117"/>
      <c r="HXF47" s="117"/>
      <c r="HXG47" s="117"/>
      <c r="HXH47" s="117"/>
      <c r="HXI47" s="117"/>
      <c r="HXJ47" s="117"/>
      <c r="HXK47" s="117"/>
      <c r="HXL47" s="117"/>
      <c r="HXM47" s="117"/>
      <c r="HXN47" s="117"/>
      <c r="HXO47" s="117"/>
      <c r="HXP47" s="117"/>
      <c r="HXQ47" s="117"/>
      <c r="HXR47" s="117"/>
      <c r="HXS47" s="117"/>
      <c r="HXT47" s="117"/>
      <c r="HXU47" s="117"/>
      <c r="HXV47" s="117"/>
      <c r="HXW47" s="117"/>
      <c r="HXX47" s="117"/>
      <c r="HXY47" s="117"/>
      <c r="HXZ47" s="117"/>
      <c r="HYA47" s="117"/>
      <c r="HYB47" s="117"/>
      <c r="HYC47" s="117"/>
      <c r="HYD47" s="117"/>
      <c r="HYE47" s="117"/>
      <c r="HYF47" s="117"/>
      <c r="HYG47" s="117"/>
      <c r="HYH47" s="117"/>
      <c r="HYI47" s="117"/>
      <c r="HYJ47" s="117"/>
      <c r="HYK47" s="117"/>
      <c r="HYL47" s="117"/>
      <c r="HYM47" s="117"/>
      <c r="HYN47" s="117"/>
      <c r="HYO47" s="117"/>
      <c r="HYP47" s="117"/>
      <c r="HYQ47" s="117"/>
      <c r="HYR47" s="117"/>
      <c r="HYS47" s="117"/>
      <c r="HYT47" s="117"/>
      <c r="HYU47" s="117"/>
      <c r="HYV47" s="117"/>
      <c r="HYW47" s="117"/>
      <c r="HYX47" s="117"/>
      <c r="HYY47" s="117"/>
      <c r="HYZ47" s="117"/>
      <c r="HZA47" s="117"/>
      <c r="HZB47" s="117"/>
      <c r="HZC47" s="117"/>
      <c r="HZD47" s="117"/>
      <c r="HZE47" s="117"/>
      <c r="HZF47" s="117"/>
      <c r="HZG47" s="117"/>
      <c r="HZH47" s="117"/>
      <c r="HZI47" s="117"/>
      <c r="HZJ47" s="117"/>
      <c r="HZK47" s="117"/>
      <c r="HZL47" s="117"/>
      <c r="HZM47" s="117"/>
      <c r="HZN47" s="117"/>
      <c r="HZO47" s="117"/>
      <c r="HZP47" s="117"/>
      <c r="HZQ47" s="117"/>
      <c r="HZR47" s="117"/>
      <c r="HZS47" s="117"/>
      <c r="HZT47" s="117"/>
      <c r="HZU47" s="117"/>
      <c r="HZV47" s="117"/>
      <c r="HZW47" s="117"/>
      <c r="HZX47" s="117"/>
      <c r="HZY47" s="117"/>
      <c r="HZZ47" s="117"/>
      <c r="IAA47" s="117"/>
      <c r="IAB47" s="117"/>
      <c r="IAC47" s="117"/>
      <c r="IAD47" s="117"/>
      <c r="IAE47" s="117"/>
      <c r="IAF47" s="117"/>
      <c r="IAG47" s="117"/>
      <c r="IAH47" s="117"/>
      <c r="IAI47" s="117"/>
      <c r="IAJ47" s="117"/>
      <c r="IAK47" s="117"/>
      <c r="IAL47" s="117"/>
      <c r="IAM47" s="117"/>
      <c r="IAN47" s="117"/>
      <c r="IAO47" s="117"/>
      <c r="IAP47" s="117"/>
      <c r="IAQ47" s="117"/>
      <c r="IAR47" s="117"/>
      <c r="IAS47" s="117"/>
      <c r="IAT47" s="117"/>
      <c r="IAU47" s="117"/>
      <c r="IAV47" s="117"/>
      <c r="IAW47" s="117"/>
      <c r="IAX47" s="117"/>
      <c r="IAY47" s="117"/>
      <c r="IAZ47" s="117"/>
      <c r="IBA47" s="117"/>
      <c r="IBB47" s="117"/>
      <c r="IBC47" s="117"/>
      <c r="IBD47" s="117"/>
      <c r="IBE47" s="117"/>
      <c r="IBF47" s="117"/>
      <c r="IBG47" s="117"/>
      <c r="IBH47" s="117"/>
      <c r="IBI47" s="117"/>
      <c r="IBJ47" s="117"/>
      <c r="IBK47" s="117"/>
      <c r="IBL47" s="117"/>
      <c r="IBM47" s="117"/>
      <c r="IBN47" s="117"/>
      <c r="IBO47" s="117"/>
      <c r="IBP47" s="117"/>
      <c r="IBQ47" s="117"/>
      <c r="IBR47" s="117"/>
      <c r="IBS47" s="117"/>
      <c r="IBT47" s="117"/>
      <c r="IBU47" s="117"/>
      <c r="IBV47" s="117"/>
      <c r="IBW47" s="117"/>
      <c r="IBX47" s="117"/>
      <c r="IBY47" s="117"/>
      <c r="IBZ47" s="117"/>
      <c r="ICA47" s="117"/>
      <c r="ICB47" s="117"/>
      <c r="ICC47" s="117"/>
      <c r="ICD47" s="117"/>
      <c r="ICE47" s="117"/>
      <c r="ICF47" s="117"/>
      <c r="ICG47" s="117"/>
      <c r="ICH47" s="117"/>
      <c r="ICI47" s="117"/>
      <c r="ICJ47" s="117"/>
      <c r="ICK47" s="117"/>
      <c r="ICL47" s="117"/>
      <c r="ICM47" s="117"/>
      <c r="ICN47" s="117"/>
      <c r="ICO47" s="117"/>
      <c r="ICP47" s="117"/>
      <c r="ICQ47" s="117"/>
      <c r="ICR47" s="117"/>
      <c r="ICS47" s="117"/>
      <c r="ICT47" s="117"/>
      <c r="ICU47" s="117"/>
      <c r="ICV47" s="117"/>
      <c r="ICW47" s="117"/>
      <c r="ICX47" s="117"/>
      <c r="ICY47" s="117"/>
      <c r="ICZ47" s="117"/>
      <c r="IDA47" s="117"/>
      <c r="IDB47" s="117"/>
      <c r="IDC47" s="117"/>
      <c r="IDD47" s="117"/>
      <c r="IDE47" s="117"/>
      <c r="IDF47" s="117"/>
      <c r="IDG47" s="117"/>
      <c r="IDH47" s="117"/>
      <c r="IDI47" s="117"/>
      <c r="IDJ47" s="117"/>
      <c r="IDK47" s="117"/>
      <c r="IDL47" s="117"/>
      <c r="IDM47" s="117"/>
      <c r="IDN47" s="117"/>
      <c r="IDO47" s="117"/>
      <c r="IDP47" s="117"/>
      <c r="IDQ47" s="117"/>
      <c r="IDR47" s="117"/>
      <c r="IDS47" s="117"/>
      <c r="IDT47" s="117"/>
      <c r="IDU47" s="117"/>
      <c r="IDV47" s="117"/>
      <c r="IDW47" s="117"/>
      <c r="IDX47" s="117"/>
      <c r="IDY47" s="117"/>
      <c r="IDZ47" s="117"/>
      <c r="IEA47" s="117"/>
      <c r="IEB47" s="117"/>
      <c r="IEC47" s="117"/>
      <c r="IED47" s="117"/>
      <c r="IEE47" s="117"/>
      <c r="IEF47" s="117"/>
      <c r="IEG47" s="117"/>
      <c r="IEH47" s="117"/>
      <c r="IEI47" s="117"/>
      <c r="IEJ47" s="117"/>
      <c r="IEK47" s="117"/>
      <c r="IEL47" s="117"/>
      <c r="IEM47" s="117"/>
      <c r="IEN47" s="117"/>
      <c r="IEO47" s="117"/>
      <c r="IEP47" s="117"/>
      <c r="IEQ47" s="117"/>
      <c r="IER47" s="117"/>
      <c r="IES47" s="117"/>
      <c r="IET47" s="117"/>
      <c r="IEU47" s="117"/>
      <c r="IEV47" s="117"/>
      <c r="IEW47" s="117"/>
      <c r="IEX47" s="117"/>
      <c r="IEY47" s="117"/>
      <c r="IEZ47" s="117"/>
      <c r="IFA47" s="117"/>
      <c r="IFB47" s="117"/>
      <c r="IFC47" s="117"/>
      <c r="IFD47" s="117"/>
      <c r="IFE47" s="117"/>
      <c r="IFF47" s="117"/>
      <c r="IFG47" s="117"/>
      <c r="IFH47" s="117"/>
      <c r="IFI47" s="117"/>
      <c r="IFJ47" s="117"/>
      <c r="IFK47" s="117"/>
      <c r="IFL47" s="117"/>
      <c r="IFM47" s="117"/>
      <c r="IFN47" s="117"/>
      <c r="IFO47" s="117"/>
      <c r="IFP47" s="117"/>
      <c r="IFQ47" s="117"/>
      <c r="IFR47" s="117"/>
      <c r="IFS47" s="117"/>
      <c r="IFT47" s="117"/>
      <c r="IFU47" s="117"/>
      <c r="IFV47" s="117"/>
      <c r="IFW47" s="117"/>
      <c r="IFX47" s="117"/>
      <c r="IFY47" s="117"/>
      <c r="IFZ47" s="117"/>
      <c r="IGA47" s="117"/>
      <c r="IGB47" s="117"/>
      <c r="IGC47" s="117"/>
      <c r="IGD47" s="117"/>
      <c r="IGE47" s="117"/>
      <c r="IGF47" s="117"/>
      <c r="IGG47" s="117"/>
      <c r="IGH47" s="117"/>
      <c r="IGI47" s="117"/>
      <c r="IGJ47" s="117"/>
      <c r="IGK47" s="117"/>
      <c r="IGL47" s="117"/>
      <c r="IGM47" s="117"/>
      <c r="IGN47" s="117"/>
      <c r="IGO47" s="117"/>
      <c r="IGP47" s="117"/>
      <c r="IGQ47" s="117"/>
      <c r="IGR47" s="117"/>
      <c r="IGS47" s="117"/>
      <c r="IGT47" s="117"/>
      <c r="IGU47" s="117"/>
      <c r="IGV47" s="117"/>
      <c r="IGW47" s="117"/>
      <c r="IGX47" s="117"/>
      <c r="IGY47" s="117"/>
      <c r="IGZ47" s="117"/>
      <c r="IHA47" s="117"/>
      <c r="IHB47" s="117"/>
      <c r="IHC47" s="117"/>
      <c r="IHD47" s="117"/>
      <c r="IHE47" s="117"/>
      <c r="IHF47" s="117"/>
      <c r="IHG47" s="117"/>
      <c r="IHH47" s="117"/>
      <c r="IHI47" s="117"/>
      <c r="IHJ47" s="117"/>
      <c r="IHK47" s="117"/>
      <c r="IHL47" s="117"/>
      <c r="IHM47" s="117"/>
      <c r="IHN47" s="117"/>
      <c r="IHO47" s="117"/>
      <c r="IHP47" s="117"/>
      <c r="IHQ47" s="117"/>
      <c r="IHR47" s="117"/>
      <c r="IHS47" s="117"/>
      <c r="IHT47" s="117"/>
      <c r="IHU47" s="117"/>
      <c r="IHV47" s="117"/>
      <c r="IHW47" s="117"/>
      <c r="IHX47" s="117"/>
      <c r="IHY47" s="117"/>
      <c r="IHZ47" s="117"/>
      <c r="IIA47" s="117"/>
      <c r="IIB47" s="117"/>
      <c r="IIC47" s="117"/>
      <c r="IID47" s="117"/>
      <c r="IIE47" s="117"/>
      <c r="IIF47" s="117"/>
      <c r="IIG47" s="117"/>
      <c r="IIH47" s="117"/>
      <c r="III47" s="117"/>
      <c r="IIJ47" s="117"/>
      <c r="IIK47" s="117"/>
      <c r="IIL47" s="117"/>
      <c r="IIM47" s="117"/>
      <c r="IIN47" s="117"/>
      <c r="IIO47" s="117"/>
      <c r="IIP47" s="117"/>
      <c r="IIQ47" s="117"/>
      <c r="IIR47" s="117"/>
      <c r="IIS47" s="117"/>
      <c r="IIT47" s="117"/>
      <c r="IIU47" s="117"/>
      <c r="IIV47" s="117"/>
      <c r="IIW47" s="117"/>
      <c r="IIX47" s="117"/>
      <c r="IIY47" s="117"/>
      <c r="IIZ47" s="117"/>
      <c r="IJA47" s="117"/>
      <c r="IJB47" s="117"/>
      <c r="IJC47" s="117"/>
      <c r="IJD47" s="117"/>
      <c r="IJE47" s="117"/>
      <c r="IJF47" s="117"/>
      <c r="IJG47" s="117"/>
      <c r="IJH47" s="117"/>
      <c r="IJI47" s="117"/>
      <c r="IJJ47" s="117"/>
      <c r="IJK47" s="117"/>
      <c r="IJL47" s="117"/>
      <c r="IJM47" s="117"/>
      <c r="IJN47" s="117"/>
      <c r="IJO47" s="117"/>
      <c r="IJP47" s="117"/>
      <c r="IJQ47" s="117"/>
      <c r="IJR47" s="117"/>
      <c r="IJS47" s="117"/>
      <c r="IJT47" s="117"/>
      <c r="IJU47" s="117"/>
      <c r="IJV47" s="117"/>
      <c r="IJW47" s="117"/>
      <c r="IJX47" s="117"/>
      <c r="IJY47" s="117"/>
      <c r="IJZ47" s="117"/>
      <c r="IKA47" s="117"/>
      <c r="IKB47" s="117"/>
      <c r="IKC47" s="117"/>
      <c r="IKD47" s="117"/>
      <c r="IKE47" s="117"/>
      <c r="IKF47" s="117"/>
      <c r="IKG47" s="117"/>
      <c r="IKH47" s="117"/>
      <c r="IKI47" s="117"/>
      <c r="IKJ47" s="117"/>
      <c r="IKK47" s="117"/>
      <c r="IKL47" s="117"/>
      <c r="IKM47" s="117"/>
      <c r="IKN47" s="117"/>
      <c r="IKO47" s="117"/>
      <c r="IKP47" s="117"/>
      <c r="IKQ47" s="117"/>
      <c r="IKR47" s="117"/>
      <c r="IKS47" s="117"/>
      <c r="IKT47" s="117"/>
      <c r="IKU47" s="117"/>
      <c r="IKV47" s="117"/>
      <c r="IKW47" s="117"/>
      <c r="IKX47" s="117"/>
      <c r="IKY47" s="117"/>
      <c r="IKZ47" s="117"/>
      <c r="ILA47" s="117"/>
      <c r="ILB47" s="117"/>
      <c r="ILC47" s="117"/>
      <c r="ILD47" s="117"/>
      <c r="ILE47" s="117"/>
      <c r="ILF47" s="117"/>
      <c r="ILG47" s="117"/>
      <c r="ILH47" s="117"/>
      <c r="ILI47" s="117"/>
      <c r="ILJ47" s="117"/>
      <c r="ILK47" s="117"/>
      <c r="ILL47" s="117"/>
      <c r="ILM47" s="117"/>
      <c r="ILN47" s="117"/>
      <c r="ILO47" s="117"/>
      <c r="ILP47" s="117"/>
      <c r="ILQ47" s="117"/>
      <c r="ILR47" s="117"/>
      <c r="ILS47" s="117"/>
      <c r="ILT47" s="117"/>
      <c r="ILU47" s="117"/>
      <c r="ILV47" s="117"/>
      <c r="ILW47" s="117"/>
      <c r="ILX47" s="117"/>
      <c r="ILY47" s="117"/>
      <c r="ILZ47" s="117"/>
      <c r="IMA47" s="117"/>
      <c r="IMB47" s="117"/>
      <c r="IMC47" s="117"/>
      <c r="IMD47" s="117"/>
      <c r="IME47" s="117"/>
      <c r="IMF47" s="117"/>
      <c r="IMG47" s="117"/>
      <c r="IMH47" s="117"/>
      <c r="IMI47" s="117"/>
      <c r="IMJ47" s="117"/>
      <c r="IMK47" s="117"/>
      <c r="IML47" s="117"/>
      <c r="IMM47" s="117"/>
      <c r="IMN47" s="117"/>
      <c r="IMO47" s="117"/>
      <c r="IMP47" s="117"/>
      <c r="IMQ47" s="117"/>
      <c r="IMR47" s="117"/>
      <c r="IMS47" s="117"/>
      <c r="IMT47" s="117"/>
      <c r="IMU47" s="117"/>
      <c r="IMV47" s="117"/>
      <c r="IMW47" s="117"/>
      <c r="IMX47" s="117"/>
      <c r="IMY47" s="117"/>
      <c r="IMZ47" s="117"/>
      <c r="INA47" s="117"/>
      <c r="INB47" s="117"/>
      <c r="INC47" s="117"/>
      <c r="IND47" s="117"/>
      <c r="INE47" s="117"/>
      <c r="INF47" s="117"/>
      <c r="ING47" s="117"/>
      <c r="INH47" s="117"/>
      <c r="INI47" s="117"/>
      <c r="INJ47" s="117"/>
      <c r="INK47" s="117"/>
      <c r="INL47" s="117"/>
      <c r="INM47" s="117"/>
      <c r="INN47" s="117"/>
      <c r="INO47" s="117"/>
      <c r="INP47" s="117"/>
      <c r="INQ47" s="117"/>
      <c r="INR47" s="117"/>
      <c r="INS47" s="117"/>
      <c r="INT47" s="117"/>
      <c r="INU47" s="117"/>
      <c r="INV47" s="117"/>
      <c r="INW47" s="117"/>
      <c r="INX47" s="117"/>
      <c r="INY47" s="117"/>
      <c r="INZ47" s="117"/>
      <c r="IOA47" s="117"/>
      <c r="IOB47" s="117"/>
      <c r="IOC47" s="117"/>
      <c r="IOD47" s="117"/>
      <c r="IOE47" s="117"/>
      <c r="IOF47" s="117"/>
      <c r="IOG47" s="117"/>
      <c r="IOH47" s="117"/>
      <c r="IOI47" s="117"/>
      <c r="IOJ47" s="117"/>
      <c r="IOK47" s="117"/>
      <c r="IOL47" s="117"/>
      <c r="IOM47" s="117"/>
      <c r="ION47" s="117"/>
      <c r="IOO47" s="117"/>
      <c r="IOP47" s="117"/>
      <c r="IOQ47" s="117"/>
      <c r="IOR47" s="117"/>
      <c r="IOS47" s="117"/>
      <c r="IOT47" s="117"/>
      <c r="IOU47" s="117"/>
      <c r="IOV47" s="117"/>
      <c r="IOW47" s="117"/>
      <c r="IOX47" s="117"/>
      <c r="IOY47" s="117"/>
      <c r="IOZ47" s="117"/>
      <c r="IPA47" s="117"/>
      <c r="IPB47" s="117"/>
      <c r="IPC47" s="117"/>
      <c r="IPD47" s="117"/>
      <c r="IPE47" s="117"/>
      <c r="IPF47" s="117"/>
      <c r="IPG47" s="117"/>
      <c r="IPH47" s="117"/>
      <c r="IPI47" s="117"/>
      <c r="IPJ47" s="117"/>
      <c r="IPK47" s="117"/>
      <c r="IPL47" s="117"/>
      <c r="IPM47" s="117"/>
      <c r="IPN47" s="117"/>
      <c r="IPO47" s="117"/>
      <c r="IPP47" s="117"/>
      <c r="IPQ47" s="117"/>
      <c r="IPR47" s="117"/>
      <c r="IPS47" s="117"/>
      <c r="IPT47" s="117"/>
      <c r="IPU47" s="117"/>
      <c r="IPV47" s="117"/>
      <c r="IPW47" s="117"/>
      <c r="IPX47" s="117"/>
      <c r="IPY47" s="117"/>
      <c r="IPZ47" s="117"/>
      <c r="IQA47" s="117"/>
      <c r="IQB47" s="117"/>
      <c r="IQC47" s="117"/>
      <c r="IQD47" s="117"/>
      <c r="IQE47" s="117"/>
      <c r="IQF47" s="117"/>
      <c r="IQG47" s="117"/>
      <c r="IQH47" s="117"/>
      <c r="IQI47" s="117"/>
      <c r="IQJ47" s="117"/>
      <c r="IQK47" s="117"/>
      <c r="IQL47" s="117"/>
      <c r="IQM47" s="117"/>
      <c r="IQN47" s="117"/>
      <c r="IQO47" s="117"/>
      <c r="IQP47" s="117"/>
      <c r="IQQ47" s="117"/>
      <c r="IQR47" s="117"/>
      <c r="IQS47" s="117"/>
      <c r="IQT47" s="117"/>
      <c r="IQU47" s="117"/>
      <c r="IQV47" s="117"/>
      <c r="IQW47" s="117"/>
      <c r="IQX47" s="117"/>
      <c r="IQY47" s="117"/>
      <c r="IQZ47" s="117"/>
      <c r="IRA47" s="117"/>
      <c r="IRB47" s="117"/>
      <c r="IRC47" s="117"/>
      <c r="IRD47" s="117"/>
      <c r="IRE47" s="117"/>
      <c r="IRF47" s="117"/>
      <c r="IRG47" s="117"/>
      <c r="IRH47" s="117"/>
      <c r="IRI47" s="117"/>
      <c r="IRJ47" s="117"/>
      <c r="IRK47" s="117"/>
      <c r="IRL47" s="117"/>
      <c r="IRM47" s="117"/>
      <c r="IRN47" s="117"/>
      <c r="IRO47" s="117"/>
      <c r="IRP47" s="117"/>
      <c r="IRQ47" s="117"/>
      <c r="IRR47" s="117"/>
      <c r="IRS47" s="117"/>
      <c r="IRT47" s="117"/>
      <c r="IRU47" s="117"/>
      <c r="IRV47" s="117"/>
      <c r="IRW47" s="117"/>
      <c r="IRX47" s="117"/>
      <c r="IRY47" s="117"/>
      <c r="IRZ47" s="117"/>
      <c r="ISA47" s="117"/>
      <c r="ISB47" s="117"/>
      <c r="ISC47" s="117"/>
      <c r="ISD47" s="117"/>
      <c r="ISE47" s="117"/>
      <c r="ISF47" s="117"/>
      <c r="ISG47" s="117"/>
      <c r="ISH47" s="117"/>
      <c r="ISI47" s="117"/>
      <c r="ISJ47" s="117"/>
      <c r="ISK47" s="117"/>
      <c r="ISL47" s="117"/>
      <c r="ISM47" s="117"/>
      <c r="ISN47" s="117"/>
      <c r="ISO47" s="117"/>
      <c r="ISP47" s="117"/>
      <c r="ISQ47" s="117"/>
      <c r="ISR47" s="117"/>
      <c r="ISS47" s="117"/>
      <c r="IST47" s="117"/>
      <c r="ISU47" s="117"/>
      <c r="ISV47" s="117"/>
      <c r="ISW47" s="117"/>
      <c r="ISX47" s="117"/>
      <c r="ISY47" s="117"/>
      <c r="ISZ47" s="117"/>
      <c r="ITA47" s="117"/>
      <c r="ITB47" s="117"/>
      <c r="ITC47" s="117"/>
      <c r="ITD47" s="117"/>
      <c r="ITE47" s="117"/>
      <c r="ITF47" s="117"/>
      <c r="ITG47" s="117"/>
      <c r="ITH47" s="117"/>
      <c r="ITI47" s="117"/>
      <c r="ITJ47" s="117"/>
      <c r="ITK47" s="117"/>
      <c r="ITL47" s="117"/>
      <c r="ITM47" s="117"/>
      <c r="ITN47" s="117"/>
      <c r="ITO47" s="117"/>
      <c r="ITP47" s="117"/>
      <c r="ITQ47" s="117"/>
      <c r="ITR47" s="117"/>
      <c r="ITS47" s="117"/>
      <c r="ITT47" s="117"/>
      <c r="ITU47" s="117"/>
      <c r="ITV47" s="117"/>
      <c r="ITW47" s="117"/>
      <c r="ITX47" s="117"/>
      <c r="ITY47" s="117"/>
      <c r="ITZ47" s="117"/>
      <c r="IUA47" s="117"/>
      <c r="IUB47" s="117"/>
      <c r="IUC47" s="117"/>
      <c r="IUD47" s="117"/>
      <c r="IUE47" s="117"/>
      <c r="IUF47" s="117"/>
      <c r="IUG47" s="117"/>
      <c r="IUH47" s="117"/>
      <c r="IUI47" s="117"/>
      <c r="IUJ47" s="117"/>
      <c r="IUK47" s="117"/>
      <c r="IUL47" s="117"/>
      <c r="IUM47" s="117"/>
      <c r="IUN47" s="117"/>
      <c r="IUO47" s="117"/>
      <c r="IUP47" s="117"/>
      <c r="IUQ47" s="117"/>
      <c r="IUR47" s="117"/>
      <c r="IUS47" s="117"/>
      <c r="IUT47" s="117"/>
      <c r="IUU47" s="117"/>
      <c r="IUV47" s="117"/>
      <c r="IUW47" s="117"/>
      <c r="IUX47" s="117"/>
      <c r="IUY47" s="117"/>
      <c r="IUZ47" s="117"/>
      <c r="IVA47" s="117"/>
      <c r="IVB47" s="117"/>
      <c r="IVC47" s="117"/>
      <c r="IVD47" s="117"/>
      <c r="IVE47" s="117"/>
      <c r="IVF47" s="117"/>
      <c r="IVG47" s="117"/>
      <c r="IVH47" s="117"/>
      <c r="IVI47" s="117"/>
      <c r="IVJ47" s="117"/>
      <c r="IVK47" s="117"/>
      <c r="IVL47" s="117"/>
      <c r="IVM47" s="117"/>
      <c r="IVN47" s="117"/>
      <c r="IVO47" s="117"/>
      <c r="IVP47" s="117"/>
      <c r="IVQ47" s="117"/>
      <c r="IVR47" s="117"/>
      <c r="IVS47" s="117"/>
      <c r="IVT47" s="117"/>
      <c r="IVU47" s="117"/>
      <c r="IVV47" s="117"/>
      <c r="IVW47" s="117"/>
      <c r="IVX47" s="117"/>
      <c r="IVY47" s="117"/>
      <c r="IVZ47" s="117"/>
      <c r="IWA47" s="117"/>
      <c r="IWB47" s="117"/>
      <c r="IWC47" s="117"/>
      <c r="IWD47" s="117"/>
      <c r="IWE47" s="117"/>
      <c r="IWF47" s="117"/>
      <c r="IWG47" s="117"/>
      <c r="IWH47" s="117"/>
      <c r="IWI47" s="117"/>
      <c r="IWJ47" s="117"/>
      <c r="IWK47" s="117"/>
      <c r="IWL47" s="117"/>
      <c r="IWM47" s="117"/>
      <c r="IWN47" s="117"/>
      <c r="IWO47" s="117"/>
      <c r="IWP47" s="117"/>
      <c r="IWQ47" s="117"/>
      <c r="IWR47" s="117"/>
      <c r="IWS47" s="117"/>
      <c r="IWT47" s="117"/>
      <c r="IWU47" s="117"/>
      <c r="IWV47" s="117"/>
      <c r="IWW47" s="117"/>
      <c r="IWX47" s="117"/>
      <c r="IWY47" s="117"/>
      <c r="IWZ47" s="117"/>
      <c r="IXA47" s="117"/>
      <c r="IXB47" s="117"/>
      <c r="IXC47" s="117"/>
      <c r="IXD47" s="117"/>
      <c r="IXE47" s="117"/>
      <c r="IXF47" s="117"/>
      <c r="IXG47" s="117"/>
      <c r="IXH47" s="117"/>
      <c r="IXI47" s="117"/>
      <c r="IXJ47" s="117"/>
      <c r="IXK47" s="117"/>
      <c r="IXL47" s="117"/>
      <c r="IXM47" s="117"/>
      <c r="IXN47" s="117"/>
      <c r="IXO47" s="117"/>
      <c r="IXP47" s="117"/>
      <c r="IXQ47" s="117"/>
      <c r="IXR47" s="117"/>
      <c r="IXS47" s="117"/>
      <c r="IXT47" s="117"/>
      <c r="IXU47" s="117"/>
      <c r="IXV47" s="117"/>
      <c r="IXW47" s="117"/>
      <c r="IXX47" s="117"/>
      <c r="IXY47" s="117"/>
      <c r="IXZ47" s="117"/>
      <c r="IYA47" s="117"/>
      <c r="IYB47" s="117"/>
      <c r="IYC47" s="117"/>
      <c r="IYD47" s="117"/>
      <c r="IYE47" s="117"/>
      <c r="IYF47" s="117"/>
      <c r="IYG47" s="117"/>
      <c r="IYH47" s="117"/>
      <c r="IYI47" s="117"/>
      <c r="IYJ47" s="117"/>
      <c r="IYK47" s="117"/>
      <c r="IYL47" s="117"/>
      <c r="IYM47" s="117"/>
      <c r="IYN47" s="117"/>
      <c r="IYO47" s="117"/>
      <c r="IYP47" s="117"/>
      <c r="IYQ47" s="117"/>
      <c r="IYR47" s="117"/>
      <c r="IYS47" s="117"/>
      <c r="IYT47" s="117"/>
      <c r="IYU47" s="117"/>
      <c r="IYV47" s="117"/>
      <c r="IYW47" s="117"/>
      <c r="IYX47" s="117"/>
      <c r="IYY47" s="117"/>
      <c r="IYZ47" s="117"/>
      <c r="IZA47" s="117"/>
      <c r="IZB47" s="117"/>
      <c r="IZC47" s="117"/>
      <c r="IZD47" s="117"/>
      <c r="IZE47" s="117"/>
      <c r="IZF47" s="117"/>
      <c r="IZG47" s="117"/>
      <c r="IZH47" s="117"/>
      <c r="IZI47" s="117"/>
      <c r="IZJ47" s="117"/>
      <c r="IZK47" s="117"/>
      <c r="IZL47" s="117"/>
      <c r="IZM47" s="117"/>
      <c r="IZN47" s="117"/>
      <c r="IZO47" s="117"/>
      <c r="IZP47" s="117"/>
      <c r="IZQ47" s="117"/>
      <c r="IZR47" s="117"/>
      <c r="IZS47" s="117"/>
      <c r="IZT47" s="117"/>
      <c r="IZU47" s="117"/>
      <c r="IZV47" s="117"/>
      <c r="IZW47" s="117"/>
      <c r="IZX47" s="117"/>
      <c r="IZY47" s="117"/>
      <c r="IZZ47" s="117"/>
      <c r="JAA47" s="117"/>
      <c r="JAB47" s="117"/>
      <c r="JAC47" s="117"/>
      <c r="JAD47" s="117"/>
      <c r="JAE47" s="117"/>
      <c r="JAF47" s="117"/>
      <c r="JAG47" s="117"/>
      <c r="JAH47" s="117"/>
      <c r="JAI47" s="117"/>
      <c r="JAJ47" s="117"/>
      <c r="JAK47" s="117"/>
      <c r="JAL47" s="117"/>
      <c r="JAM47" s="117"/>
      <c r="JAN47" s="117"/>
      <c r="JAO47" s="117"/>
      <c r="JAP47" s="117"/>
      <c r="JAQ47" s="117"/>
      <c r="JAR47" s="117"/>
      <c r="JAS47" s="117"/>
      <c r="JAT47" s="117"/>
      <c r="JAU47" s="117"/>
      <c r="JAV47" s="117"/>
      <c r="JAW47" s="117"/>
      <c r="JAX47" s="117"/>
      <c r="JAY47" s="117"/>
      <c r="JAZ47" s="117"/>
      <c r="JBA47" s="117"/>
      <c r="JBB47" s="117"/>
      <c r="JBC47" s="117"/>
      <c r="JBD47" s="117"/>
      <c r="JBE47" s="117"/>
      <c r="JBF47" s="117"/>
      <c r="JBG47" s="117"/>
      <c r="JBH47" s="117"/>
      <c r="JBI47" s="117"/>
      <c r="JBJ47" s="117"/>
      <c r="JBK47" s="117"/>
      <c r="JBL47" s="117"/>
      <c r="JBM47" s="117"/>
      <c r="JBN47" s="117"/>
      <c r="JBO47" s="117"/>
      <c r="JBP47" s="117"/>
      <c r="JBQ47" s="117"/>
      <c r="JBR47" s="117"/>
      <c r="JBS47" s="117"/>
      <c r="JBT47" s="117"/>
      <c r="JBU47" s="117"/>
      <c r="JBV47" s="117"/>
      <c r="JBW47" s="117"/>
      <c r="JBX47" s="117"/>
      <c r="JBY47" s="117"/>
      <c r="JBZ47" s="117"/>
      <c r="JCA47" s="117"/>
      <c r="JCB47" s="117"/>
      <c r="JCC47" s="117"/>
      <c r="JCD47" s="117"/>
      <c r="JCE47" s="117"/>
      <c r="JCF47" s="117"/>
      <c r="JCG47" s="117"/>
      <c r="JCH47" s="117"/>
      <c r="JCI47" s="117"/>
      <c r="JCJ47" s="117"/>
      <c r="JCK47" s="117"/>
      <c r="JCL47" s="117"/>
      <c r="JCM47" s="117"/>
      <c r="JCN47" s="117"/>
      <c r="JCO47" s="117"/>
      <c r="JCP47" s="117"/>
      <c r="JCQ47" s="117"/>
      <c r="JCR47" s="117"/>
      <c r="JCS47" s="117"/>
      <c r="JCT47" s="117"/>
      <c r="JCU47" s="117"/>
      <c r="JCV47" s="117"/>
      <c r="JCW47" s="117"/>
      <c r="JCX47" s="117"/>
      <c r="JCY47" s="117"/>
      <c r="JCZ47" s="117"/>
      <c r="JDA47" s="117"/>
      <c r="JDB47" s="117"/>
      <c r="JDC47" s="117"/>
      <c r="JDD47" s="117"/>
      <c r="JDE47" s="117"/>
      <c r="JDF47" s="117"/>
      <c r="JDG47" s="117"/>
      <c r="JDH47" s="117"/>
      <c r="JDI47" s="117"/>
      <c r="JDJ47" s="117"/>
      <c r="JDK47" s="117"/>
      <c r="JDL47" s="117"/>
      <c r="JDM47" s="117"/>
      <c r="JDN47" s="117"/>
      <c r="JDO47" s="117"/>
      <c r="JDP47" s="117"/>
      <c r="JDQ47" s="117"/>
      <c r="JDR47" s="117"/>
      <c r="JDS47" s="117"/>
      <c r="JDT47" s="117"/>
      <c r="JDU47" s="117"/>
      <c r="JDV47" s="117"/>
      <c r="JDW47" s="117"/>
      <c r="JDX47" s="117"/>
      <c r="JDY47" s="117"/>
      <c r="JDZ47" s="117"/>
      <c r="JEA47" s="117"/>
      <c r="JEB47" s="117"/>
      <c r="JEC47" s="117"/>
      <c r="JED47" s="117"/>
      <c r="JEE47" s="117"/>
      <c r="JEF47" s="117"/>
      <c r="JEG47" s="117"/>
      <c r="JEH47" s="117"/>
      <c r="JEI47" s="117"/>
      <c r="JEJ47" s="117"/>
      <c r="JEK47" s="117"/>
      <c r="JEL47" s="117"/>
      <c r="JEM47" s="117"/>
      <c r="JEN47" s="117"/>
      <c r="JEO47" s="117"/>
      <c r="JEP47" s="117"/>
      <c r="JEQ47" s="117"/>
      <c r="JER47" s="117"/>
      <c r="JES47" s="117"/>
      <c r="JET47" s="117"/>
      <c r="JEU47" s="117"/>
      <c r="JEV47" s="117"/>
      <c r="JEW47" s="117"/>
      <c r="JEX47" s="117"/>
      <c r="JEY47" s="117"/>
      <c r="JEZ47" s="117"/>
      <c r="JFA47" s="117"/>
      <c r="JFB47" s="117"/>
      <c r="JFC47" s="117"/>
      <c r="JFD47" s="117"/>
      <c r="JFE47" s="117"/>
      <c r="JFF47" s="117"/>
      <c r="JFG47" s="117"/>
      <c r="JFH47" s="117"/>
      <c r="JFI47" s="117"/>
      <c r="JFJ47" s="117"/>
      <c r="JFK47" s="117"/>
      <c r="JFL47" s="117"/>
      <c r="JFM47" s="117"/>
      <c r="JFN47" s="117"/>
      <c r="JFO47" s="117"/>
      <c r="JFP47" s="117"/>
      <c r="JFQ47" s="117"/>
      <c r="JFR47" s="117"/>
      <c r="JFS47" s="117"/>
      <c r="JFT47" s="117"/>
      <c r="JFU47" s="117"/>
      <c r="JFV47" s="117"/>
      <c r="JFW47" s="117"/>
      <c r="JFX47" s="117"/>
      <c r="JFY47" s="117"/>
      <c r="JFZ47" s="117"/>
      <c r="JGA47" s="117"/>
      <c r="JGB47" s="117"/>
      <c r="JGC47" s="117"/>
      <c r="JGD47" s="117"/>
      <c r="JGE47" s="117"/>
      <c r="JGF47" s="117"/>
      <c r="JGG47" s="117"/>
      <c r="JGH47" s="117"/>
      <c r="JGI47" s="117"/>
      <c r="JGJ47" s="117"/>
      <c r="JGK47" s="117"/>
      <c r="JGL47" s="117"/>
      <c r="JGM47" s="117"/>
      <c r="JGN47" s="117"/>
      <c r="JGO47" s="117"/>
      <c r="JGP47" s="117"/>
      <c r="JGQ47" s="117"/>
      <c r="JGR47" s="117"/>
      <c r="JGS47" s="117"/>
      <c r="JGT47" s="117"/>
      <c r="JGU47" s="117"/>
      <c r="JGV47" s="117"/>
      <c r="JGW47" s="117"/>
      <c r="JGX47" s="117"/>
      <c r="JGY47" s="117"/>
      <c r="JGZ47" s="117"/>
      <c r="JHA47" s="117"/>
      <c r="JHB47" s="117"/>
      <c r="JHC47" s="117"/>
      <c r="JHD47" s="117"/>
      <c r="JHE47" s="117"/>
      <c r="JHF47" s="117"/>
      <c r="JHG47" s="117"/>
      <c r="JHH47" s="117"/>
      <c r="JHI47" s="117"/>
      <c r="JHJ47" s="117"/>
      <c r="JHK47" s="117"/>
      <c r="JHL47" s="117"/>
      <c r="JHM47" s="117"/>
      <c r="JHN47" s="117"/>
      <c r="JHO47" s="117"/>
      <c r="JHP47" s="117"/>
      <c r="JHQ47" s="117"/>
      <c r="JHR47" s="117"/>
      <c r="JHS47" s="117"/>
      <c r="JHT47" s="117"/>
      <c r="JHU47" s="117"/>
      <c r="JHV47" s="117"/>
      <c r="JHW47" s="117"/>
      <c r="JHX47" s="117"/>
      <c r="JHY47" s="117"/>
      <c r="JHZ47" s="117"/>
      <c r="JIA47" s="117"/>
      <c r="JIB47" s="117"/>
      <c r="JIC47" s="117"/>
      <c r="JID47" s="117"/>
      <c r="JIE47" s="117"/>
      <c r="JIF47" s="117"/>
      <c r="JIG47" s="117"/>
      <c r="JIH47" s="117"/>
      <c r="JII47" s="117"/>
      <c r="JIJ47" s="117"/>
      <c r="JIK47" s="117"/>
      <c r="JIL47" s="117"/>
      <c r="JIM47" s="117"/>
      <c r="JIN47" s="117"/>
      <c r="JIO47" s="117"/>
      <c r="JIP47" s="117"/>
      <c r="JIQ47" s="117"/>
      <c r="JIR47" s="117"/>
      <c r="JIS47" s="117"/>
      <c r="JIT47" s="117"/>
      <c r="JIU47" s="117"/>
      <c r="JIV47" s="117"/>
      <c r="JIW47" s="117"/>
      <c r="JIX47" s="117"/>
      <c r="JIY47" s="117"/>
      <c r="JIZ47" s="117"/>
      <c r="JJA47" s="117"/>
      <c r="JJB47" s="117"/>
      <c r="JJC47" s="117"/>
      <c r="JJD47" s="117"/>
      <c r="JJE47" s="117"/>
      <c r="JJF47" s="117"/>
      <c r="JJG47" s="117"/>
      <c r="JJH47" s="117"/>
      <c r="JJI47" s="117"/>
      <c r="JJJ47" s="117"/>
      <c r="JJK47" s="117"/>
      <c r="JJL47" s="117"/>
      <c r="JJM47" s="117"/>
      <c r="JJN47" s="117"/>
      <c r="JJO47" s="117"/>
      <c r="JJP47" s="117"/>
      <c r="JJQ47" s="117"/>
      <c r="JJR47" s="117"/>
      <c r="JJS47" s="117"/>
      <c r="JJT47" s="117"/>
      <c r="JJU47" s="117"/>
      <c r="JJV47" s="117"/>
      <c r="JJW47" s="117"/>
      <c r="JJX47" s="117"/>
      <c r="JJY47" s="117"/>
      <c r="JJZ47" s="117"/>
      <c r="JKA47" s="117"/>
      <c r="JKB47" s="117"/>
      <c r="JKC47" s="117"/>
      <c r="JKD47" s="117"/>
      <c r="JKE47" s="117"/>
      <c r="JKF47" s="117"/>
      <c r="JKG47" s="117"/>
      <c r="JKH47" s="117"/>
      <c r="JKI47" s="117"/>
      <c r="JKJ47" s="117"/>
      <c r="JKK47" s="117"/>
      <c r="JKL47" s="117"/>
      <c r="JKM47" s="117"/>
      <c r="JKN47" s="117"/>
      <c r="JKO47" s="117"/>
      <c r="JKP47" s="117"/>
      <c r="JKQ47" s="117"/>
      <c r="JKR47" s="117"/>
      <c r="JKS47" s="117"/>
      <c r="JKT47" s="117"/>
      <c r="JKU47" s="117"/>
      <c r="JKV47" s="117"/>
      <c r="JKW47" s="117"/>
      <c r="JKX47" s="117"/>
      <c r="JKY47" s="117"/>
      <c r="JKZ47" s="117"/>
      <c r="JLA47" s="117"/>
      <c r="JLB47" s="117"/>
      <c r="JLC47" s="117"/>
      <c r="JLD47" s="117"/>
      <c r="JLE47" s="117"/>
      <c r="JLF47" s="117"/>
      <c r="JLG47" s="117"/>
      <c r="JLH47" s="117"/>
      <c r="JLI47" s="117"/>
      <c r="JLJ47" s="117"/>
      <c r="JLK47" s="117"/>
      <c r="JLL47" s="117"/>
      <c r="JLM47" s="117"/>
      <c r="JLN47" s="117"/>
      <c r="JLO47" s="117"/>
      <c r="JLP47" s="117"/>
      <c r="JLQ47" s="117"/>
      <c r="JLR47" s="117"/>
      <c r="JLS47" s="117"/>
      <c r="JLT47" s="117"/>
      <c r="JLU47" s="117"/>
      <c r="JLV47" s="117"/>
      <c r="JLW47" s="117"/>
      <c r="JLX47" s="117"/>
      <c r="JLY47" s="117"/>
      <c r="JLZ47" s="117"/>
      <c r="JMA47" s="117"/>
      <c r="JMB47" s="117"/>
      <c r="JMC47" s="117"/>
      <c r="JMD47" s="117"/>
      <c r="JME47" s="117"/>
      <c r="JMF47" s="117"/>
      <c r="JMG47" s="117"/>
      <c r="JMH47" s="117"/>
      <c r="JMI47" s="117"/>
      <c r="JMJ47" s="117"/>
      <c r="JMK47" s="117"/>
      <c r="JML47" s="117"/>
      <c r="JMM47" s="117"/>
      <c r="JMN47" s="117"/>
      <c r="JMO47" s="117"/>
      <c r="JMP47" s="117"/>
      <c r="JMQ47" s="117"/>
      <c r="JMR47" s="117"/>
      <c r="JMS47" s="117"/>
      <c r="JMT47" s="117"/>
      <c r="JMU47" s="117"/>
      <c r="JMV47" s="117"/>
      <c r="JMW47" s="117"/>
      <c r="JMX47" s="117"/>
      <c r="JMY47" s="117"/>
      <c r="JMZ47" s="117"/>
      <c r="JNA47" s="117"/>
      <c r="JNB47" s="117"/>
      <c r="JNC47" s="117"/>
      <c r="JND47" s="117"/>
      <c r="JNE47" s="117"/>
      <c r="JNF47" s="117"/>
      <c r="JNG47" s="117"/>
      <c r="JNH47" s="117"/>
      <c r="JNI47" s="117"/>
      <c r="JNJ47" s="117"/>
      <c r="JNK47" s="117"/>
      <c r="JNL47" s="117"/>
      <c r="JNM47" s="117"/>
      <c r="JNN47" s="117"/>
      <c r="JNO47" s="117"/>
      <c r="JNP47" s="117"/>
      <c r="JNQ47" s="117"/>
      <c r="JNR47" s="117"/>
      <c r="JNS47" s="117"/>
      <c r="JNT47" s="117"/>
      <c r="JNU47" s="117"/>
      <c r="JNV47" s="117"/>
      <c r="JNW47" s="117"/>
      <c r="JNX47" s="117"/>
      <c r="JNY47" s="117"/>
      <c r="JNZ47" s="117"/>
      <c r="JOA47" s="117"/>
      <c r="JOB47" s="117"/>
      <c r="JOC47" s="117"/>
      <c r="JOD47" s="117"/>
      <c r="JOE47" s="117"/>
      <c r="JOF47" s="117"/>
      <c r="JOG47" s="117"/>
      <c r="JOH47" s="117"/>
      <c r="JOI47" s="117"/>
      <c r="JOJ47" s="117"/>
      <c r="JOK47" s="117"/>
      <c r="JOL47" s="117"/>
      <c r="JOM47" s="117"/>
      <c r="JON47" s="117"/>
      <c r="JOO47" s="117"/>
      <c r="JOP47" s="117"/>
      <c r="JOQ47" s="117"/>
      <c r="JOR47" s="117"/>
      <c r="JOS47" s="117"/>
      <c r="JOT47" s="117"/>
      <c r="JOU47" s="117"/>
      <c r="JOV47" s="117"/>
      <c r="JOW47" s="117"/>
      <c r="JOX47" s="117"/>
      <c r="JOY47" s="117"/>
      <c r="JOZ47" s="117"/>
      <c r="JPA47" s="117"/>
      <c r="JPB47" s="117"/>
      <c r="JPC47" s="117"/>
      <c r="JPD47" s="117"/>
      <c r="JPE47" s="117"/>
      <c r="JPF47" s="117"/>
      <c r="JPG47" s="117"/>
      <c r="JPH47" s="117"/>
      <c r="JPI47" s="117"/>
      <c r="JPJ47" s="117"/>
      <c r="JPK47" s="117"/>
      <c r="JPL47" s="117"/>
      <c r="JPM47" s="117"/>
      <c r="JPN47" s="117"/>
      <c r="JPO47" s="117"/>
      <c r="JPP47" s="117"/>
      <c r="JPQ47" s="117"/>
      <c r="JPR47" s="117"/>
      <c r="JPS47" s="117"/>
      <c r="JPT47" s="117"/>
      <c r="JPU47" s="117"/>
      <c r="JPV47" s="117"/>
      <c r="JPW47" s="117"/>
      <c r="JPX47" s="117"/>
      <c r="JPY47" s="117"/>
      <c r="JPZ47" s="117"/>
      <c r="JQA47" s="117"/>
      <c r="JQB47" s="117"/>
      <c r="JQC47" s="117"/>
      <c r="JQD47" s="117"/>
      <c r="JQE47" s="117"/>
      <c r="JQF47" s="117"/>
      <c r="JQG47" s="117"/>
      <c r="JQH47" s="117"/>
      <c r="JQI47" s="117"/>
      <c r="JQJ47" s="117"/>
      <c r="JQK47" s="117"/>
      <c r="JQL47" s="117"/>
      <c r="JQM47" s="117"/>
      <c r="JQN47" s="117"/>
      <c r="JQO47" s="117"/>
      <c r="JQP47" s="117"/>
      <c r="JQQ47" s="117"/>
      <c r="JQR47" s="117"/>
      <c r="JQS47" s="117"/>
      <c r="JQT47" s="117"/>
      <c r="JQU47" s="117"/>
      <c r="JQV47" s="117"/>
      <c r="JQW47" s="117"/>
      <c r="JQX47" s="117"/>
      <c r="JQY47" s="117"/>
      <c r="JQZ47" s="117"/>
      <c r="JRA47" s="117"/>
      <c r="JRB47" s="117"/>
      <c r="JRC47" s="117"/>
      <c r="JRD47" s="117"/>
      <c r="JRE47" s="117"/>
      <c r="JRF47" s="117"/>
      <c r="JRG47" s="117"/>
      <c r="JRH47" s="117"/>
      <c r="JRI47" s="117"/>
      <c r="JRJ47" s="117"/>
      <c r="JRK47" s="117"/>
      <c r="JRL47" s="117"/>
      <c r="JRM47" s="117"/>
      <c r="JRN47" s="117"/>
      <c r="JRO47" s="117"/>
      <c r="JRP47" s="117"/>
      <c r="JRQ47" s="117"/>
      <c r="JRR47" s="117"/>
      <c r="JRS47" s="117"/>
      <c r="JRT47" s="117"/>
      <c r="JRU47" s="117"/>
      <c r="JRV47" s="117"/>
      <c r="JRW47" s="117"/>
      <c r="JRX47" s="117"/>
      <c r="JRY47" s="117"/>
      <c r="JRZ47" s="117"/>
      <c r="JSA47" s="117"/>
      <c r="JSB47" s="117"/>
      <c r="JSC47" s="117"/>
      <c r="JSD47" s="117"/>
      <c r="JSE47" s="117"/>
      <c r="JSF47" s="117"/>
      <c r="JSG47" s="117"/>
      <c r="JSH47" s="117"/>
      <c r="JSI47" s="117"/>
      <c r="JSJ47" s="117"/>
      <c r="JSK47" s="117"/>
      <c r="JSL47" s="117"/>
      <c r="JSM47" s="117"/>
      <c r="JSN47" s="117"/>
      <c r="JSO47" s="117"/>
      <c r="JSP47" s="117"/>
      <c r="JSQ47" s="117"/>
      <c r="JSR47" s="117"/>
      <c r="JSS47" s="117"/>
      <c r="JST47" s="117"/>
      <c r="JSU47" s="117"/>
      <c r="JSV47" s="117"/>
      <c r="JSW47" s="117"/>
      <c r="JSX47" s="117"/>
      <c r="JSY47" s="117"/>
      <c r="JSZ47" s="117"/>
      <c r="JTA47" s="117"/>
      <c r="JTB47" s="117"/>
      <c r="JTC47" s="117"/>
      <c r="JTD47" s="117"/>
      <c r="JTE47" s="117"/>
      <c r="JTF47" s="117"/>
      <c r="JTG47" s="117"/>
      <c r="JTH47" s="117"/>
      <c r="JTI47" s="117"/>
      <c r="JTJ47" s="117"/>
      <c r="JTK47" s="117"/>
      <c r="JTL47" s="117"/>
      <c r="JTM47" s="117"/>
      <c r="JTN47" s="117"/>
      <c r="JTO47" s="117"/>
      <c r="JTP47" s="117"/>
      <c r="JTQ47" s="117"/>
      <c r="JTR47" s="117"/>
      <c r="JTS47" s="117"/>
      <c r="JTT47" s="117"/>
      <c r="JTU47" s="117"/>
      <c r="JTV47" s="117"/>
      <c r="JTW47" s="117"/>
      <c r="JTX47" s="117"/>
      <c r="JTY47" s="117"/>
      <c r="JTZ47" s="117"/>
      <c r="JUA47" s="117"/>
      <c r="JUB47" s="117"/>
      <c r="JUC47" s="117"/>
      <c r="JUD47" s="117"/>
      <c r="JUE47" s="117"/>
      <c r="JUF47" s="117"/>
      <c r="JUG47" s="117"/>
      <c r="JUH47" s="117"/>
      <c r="JUI47" s="117"/>
      <c r="JUJ47" s="117"/>
      <c r="JUK47" s="117"/>
      <c r="JUL47" s="117"/>
      <c r="JUM47" s="117"/>
      <c r="JUN47" s="117"/>
      <c r="JUO47" s="117"/>
      <c r="JUP47" s="117"/>
      <c r="JUQ47" s="117"/>
      <c r="JUR47" s="117"/>
      <c r="JUS47" s="117"/>
      <c r="JUT47" s="117"/>
      <c r="JUU47" s="117"/>
      <c r="JUV47" s="117"/>
      <c r="JUW47" s="117"/>
      <c r="JUX47" s="117"/>
      <c r="JUY47" s="117"/>
      <c r="JUZ47" s="117"/>
      <c r="JVA47" s="117"/>
      <c r="JVB47" s="117"/>
      <c r="JVC47" s="117"/>
      <c r="JVD47" s="117"/>
      <c r="JVE47" s="117"/>
      <c r="JVF47" s="117"/>
      <c r="JVG47" s="117"/>
      <c r="JVH47" s="117"/>
      <c r="JVI47" s="117"/>
      <c r="JVJ47" s="117"/>
      <c r="JVK47" s="117"/>
      <c r="JVL47" s="117"/>
      <c r="JVM47" s="117"/>
      <c r="JVN47" s="117"/>
      <c r="JVO47" s="117"/>
      <c r="JVP47" s="117"/>
      <c r="JVQ47" s="117"/>
      <c r="JVR47" s="117"/>
      <c r="JVS47" s="117"/>
      <c r="JVT47" s="117"/>
      <c r="JVU47" s="117"/>
      <c r="JVV47" s="117"/>
      <c r="JVW47" s="117"/>
      <c r="JVX47" s="117"/>
      <c r="JVY47" s="117"/>
      <c r="JVZ47" s="117"/>
      <c r="JWA47" s="117"/>
      <c r="JWB47" s="117"/>
      <c r="JWC47" s="117"/>
      <c r="JWD47" s="117"/>
      <c r="JWE47" s="117"/>
      <c r="JWF47" s="117"/>
      <c r="JWG47" s="117"/>
      <c r="JWH47" s="117"/>
      <c r="JWI47" s="117"/>
      <c r="JWJ47" s="117"/>
      <c r="JWK47" s="117"/>
      <c r="JWL47" s="117"/>
      <c r="JWM47" s="117"/>
      <c r="JWN47" s="117"/>
      <c r="JWO47" s="117"/>
      <c r="JWP47" s="117"/>
      <c r="JWQ47" s="117"/>
      <c r="JWR47" s="117"/>
      <c r="JWS47" s="117"/>
      <c r="JWT47" s="117"/>
      <c r="JWU47" s="117"/>
      <c r="JWV47" s="117"/>
      <c r="JWW47" s="117"/>
      <c r="JWX47" s="117"/>
      <c r="JWY47" s="117"/>
      <c r="JWZ47" s="117"/>
      <c r="JXA47" s="117"/>
      <c r="JXB47" s="117"/>
      <c r="JXC47" s="117"/>
      <c r="JXD47" s="117"/>
      <c r="JXE47" s="117"/>
      <c r="JXF47" s="117"/>
      <c r="JXG47" s="117"/>
      <c r="JXH47" s="117"/>
      <c r="JXI47" s="117"/>
      <c r="JXJ47" s="117"/>
      <c r="JXK47" s="117"/>
      <c r="JXL47" s="117"/>
      <c r="JXM47" s="117"/>
      <c r="JXN47" s="117"/>
      <c r="JXO47" s="117"/>
      <c r="JXP47" s="117"/>
      <c r="JXQ47" s="117"/>
      <c r="JXR47" s="117"/>
      <c r="JXS47" s="117"/>
      <c r="JXT47" s="117"/>
      <c r="JXU47" s="117"/>
      <c r="JXV47" s="117"/>
      <c r="JXW47" s="117"/>
      <c r="JXX47" s="117"/>
      <c r="JXY47" s="117"/>
      <c r="JXZ47" s="117"/>
      <c r="JYA47" s="117"/>
      <c r="JYB47" s="117"/>
      <c r="JYC47" s="117"/>
      <c r="JYD47" s="117"/>
      <c r="JYE47" s="117"/>
      <c r="JYF47" s="117"/>
      <c r="JYG47" s="117"/>
      <c r="JYH47" s="117"/>
      <c r="JYI47" s="117"/>
      <c r="JYJ47" s="117"/>
      <c r="JYK47" s="117"/>
      <c r="JYL47" s="117"/>
      <c r="JYM47" s="117"/>
      <c r="JYN47" s="117"/>
      <c r="JYO47" s="117"/>
      <c r="JYP47" s="117"/>
      <c r="JYQ47" s="117"/>
      <c r="JYR47" s="117"/>
      <c r="JYS47" s="117"/>
      <c r="JYT47" s="117"/>
      <c r="JYU47" s="117"/>
      <c r="JYV47" s="117"/>
      <c r="JYW47" s="117"/>
      <c r="JYX47" s="117"/>
      <c r="JYY47" s="117"/>
      <c r="JYZ47" s="117"/>
      <c r="JZA47" s="117"/>
      <c r="JZB47" s="117"/>
      <c r="JZC47" s="117"/>
      <c r="JZD47" s="117"/>
      <c r="JZE47" s="117"/>
      <c r="JZF47" s="117"/>
      <c r="JZG47" s="117"/>
      <c r="JZH47" s="117"/>
      <c r="JZI47" s="117"/>
      <c r="JZJ47" s="117"/>
      <c r="JZK47" s="117"/>
      <c r="JZL47" s="117"/>
      <c r="JZM47" s="117"/>
      <c r="JZN47" s="117"/>
      <c r="JZO47" s="117"/>
      <c r="JZP47" s="117"/>
      <c r="JZQ47" s="117"/>
      <c r="JZR47" s="117"/>
      <c r="JZS47" s="117"/>
      <c r="JZT47" s="117"/>
      <c r="JZU47" s="117"/>
      <c r="JZV47" s="117"/>
      <c r="JZW47" s="117"/>
      <c r="JZX47" s="117"/>
      <c r="JZY47" s="117"/>
      <c r="JZZ47" s="117"/>
      <c r="KAA47" s="117"/>
      <c r="KAB47" s="117"/>
      <c r="KAC47" s="117"/>
      <c r="KAD47" s="117"/>
      <c r="KAE47" s="117"/>
      <c r="KAF47" s="117"/>
      <c r="KAG47" s="117"/>
      <c r="KAH47" s="117"/>
      <c r="KAI47" s="117"/>
      <c r="KAJ47" s="117"/>
      <c r="KAK47" s="117"/>
      <c r="KAL47" s="117"/>
      <c r="KAM47" s="117"/>
      <c r="KAN47" s="117"/>
      <c r="KAO47" s="117"/>
      <c r="KAP47" s="117"/>
      <c r="KAQ47" s="117"/>
      <c r="KAR47" s="117"/>
      <c r="KAS47" s="117"/>
      <c r="KAT47" s="117"/>
      <c r="KAU47" s="117"/>
      <c r="KAV47" s="117"/>
      <c r="KAW47" s="117"/>
      <c r="KAX47" s="117"/>
      <c r="KAY47" s="117"/>
      <c r="KAZ47" s="117"/>
      <c r="KBA47" s="117"/>
      <c r="KBB47" s="117"/>
      <c r="KBC47" s="117"/>
      <c r="KBD47" s="117"/>
      <c r="KBE47" s="117"/>
      <c r="KBF47" s="117"/>
      <c r="KBG47" s="117"/>
      <c r="KBH47" s="117"/>
      <c r="KBI47" s="117"/>
      <c r="KBJ47" s="117"/>
      <c r="KBK47" s="117"/>
      <c r="KBL47" s="117"/>
      <c r="KBM47" s="117"/>
      <c r="KBN47" s="117"/>
      <c r="KBO47" s="117"/>
      <c r="KBP47" s="117"/>
      <c r="KBQ47" s="117"/>
      <c r="KBR47" s="117"/>
      <c r="KBS47" s="117"/>
      <c r="KBT47" s="117"/>
      <c r="KBU47" s="117"/>
      <c r="KBV47" s="117"/>
      <c r="KBW47" s="117"/>
      <c r="KBX47" s="117"/>
      <c r="KBY47" s="117"/>
      <c r="KBZ47" s="117"/>
      <c r="KCA47" s="117"/>
      <c r="KCB47" s="117"/>
      <c r="KCC47" s="117"/>
      <c r="KCD47" s="117"/>
      <c r="KCE47" s="117"/>
      <c r="KCF47" s="117"/>
      <c r="KCG47" s="117"/>
      <c r="KCH47" s="117"/>
      <c r="KCI47" s="117"/>
      <c r="KCJ47" s="117"/>
      <c r="KCK47" s="117"/>
      <c r="KCL47" s="117"/>
      <c r="KCM47" s="117"/>
      <c r="KCN47" s="117"/>
      <c r="KCO47" s="117"/>
      <c r="KCP47" s="117"/>
      <c r="KCQ47" s="117"/>
      <c r="KCR47" s="117"/>
      <c r="KCS47" s="117"/>
      <c r="KCT47" s="117"/>
      <c r="KCU47" s="117"/>
      <c r="KCV47" s="117"/>
      <c r="KCW47" s="117"/>
      <c r="KCX47" s="117"/>
      <c r="KCY47" s="117"/>
      <c r="KCZ47" s="117"/>
      <c r="KDA47" s="117"/>
      <c r="KDB47" s="117"/>
      <c r="KDC47" s="117"/>
      <c r="KDD47" s="117"/>
      <c r="KDE47" s="117"/>
      <c r="KDF47" s="117"/>
      <c r="KDG47" s="117"/>
      <c r="KDH47" s="117"/>
      <c r="KDI47" s="117"/>
      <c r="KDJ47" s="117"/>
      <c r="KDK47" s="117"/>
      <c r="KDL47" s="117"/>
      <c r="KDM47" s="117"/>
      <c r="KDN47" s="117"/>
      <c r="KDO47" s="117"/>
      <c r="KDP47" s="117"/>
      <c r="KDQ47" s="117"/>
      <c r="KDR47" s="117"/>
      <c r="KDS47" s="117"/>
      <c r="KDT47" s="117"/>
      <c r="KDU47" s="117"/>
      <c r="KDV47" s="117"/>
      <c r="KDW47" s="117"/>
      <c r="KDX47" s="117"/>
      <c r="KDY47" s="117"/>
      <c r="KDZ47" s="117"/>
      <c r="KEA47" s="117"/>
      <c r="KEB47" s="117"/>
      <c r="KEC47" s="117"/>
      <c r="KED47" s="117"/>
      <c r="KEE47" s="117"/>
      <c r="KEF47" s="117"/>
      <c r="KEG47" s="117"/>
      <c r="KEH47" s="117"/>
      <c r="KEI47" s="117"/>
      <c r="KEJ47" s="117"/>
      <c r="KEK47" s="117"/>
      <c r="KEL47" s="117"/>
      <c r="KEM47" s="117"/>
      <c r="KEN47" s="117"/>
      <c r="KEO47" s="117"/>
      <c r="KEP47" s="117"/>
      <c r="KEQ47" s="117"/>
      <c r="KER47" s="117"/>
      <c r="KES47" s="117"/>
      <c r="KET47" s="117"/>
      <c r="KEU47" s="117"/>
      <c r="KEV47" s="117"/>
      <c r="KEW47" s="117"/>
      <c r="KEX47" s="117"/>
      <c r="KEY47" s="117"/>
      <c r="KEZ47" s="117"/>
      <c r="KFA47" s="117"/>
      <c r="KFB47" s="117"/>
      <c r="KFC47" s="117"/>
      <c r="KFD47" s="117"/>
      <c r="KFE47" s="117"/>
      <c r="KFF47" s="117"/>
      <c r="KFG47" s="117"/>
      <c r="KFH47" s="117"/>
      <c r="KFI47" s="117"/>
      <c r="KFJ47" s="117"/>
      <c r="KFK47" s="117"/>
      <c r="KFL47" s="117"/>
      <c r="KFM47" s="117"/>
      <c r="KFN47" s="117"/>
      <c r="KFO47" s="117"/>
      <c r="KFP47" s="117"/>
      <c r="KFQ47" s="117"/>
      <c r="KFR47" s="117"/>
      <c r="KFS47" s="117"/>
      <c r="KFT47" s="117"/>
      <c r="KFU47" s="117"/>
      <c r="KFV47" s="117"/>
      <c r="KFW47" s="117"/>
      <c r="KFX47" s="117"/>
      <c r="KFY47" s="117"/>
      <c r="KFZ47" s="117"/>
      <c r="KGA47" s="117"/>
      <c r="KGB47" s="117"/>
      <c r="KGC47" s="117"/>
      <c r="KGD47" s="117"/>
      <c r="KGE47" s="117"/>
      <c r="KGF47" s="117"/>
      <c r="KGG47" s="117"/>
      <c r="KGH47" s="117"/>
      <c r="KGI47" s="117"/>
      <c r="KGJ47" s="117"/>
      <c r="KGK47" s="117"/>
      <c r="KGL47" s="117"/>
      <c r="KGM47" s="117"/>
      <c r="KGN47" s="117"/>
      <c r="KGO47" s="117"/>
      <c r="KGP47" s="117"/>
      <c r="KGQ47" s="117"/>
      <c r="KGR47" s="117"/>
      <c r="KGS47" s="117"/>
      <c r="KGT47" s="117"/>
      <c r="KGU47" s="117"/>
      <c r="KGV47" s="117"/>
      <c r="KGW47" s="117"/>
      <c r="KGX47" s="117"/>
      <c r="KGY47" s="117"/>
      <c r="KGZ47" s="117"/>
      <c r="KHA47" s="117"/>
      <c r="KHB47" s="117"/>
      <c r="KHC47" s="117"/>
      <c r="KHD47" s="117"/>
      <c r="KHE47" s="117"/>
      <c r="KHF47" s="117"/>
      <c r="KHG47" s="117"/>
      <c r="KHH47" s="117"/>
      <c r="KHI47" s="117"/>
      <c r="KHJ47" s="117"/>
      <c r="KHK47" s="117"/>
      <c r="KHL47" s="117"/>
      <c r="KHM47" s="117"/>
      <c r="KHN47" s="117"/>
      <c r="KHO47" s="117"/>
      <c r="KHP47" s="117"/>
      <c r="KHQ47" s="117"/>
      <c r="KHR47" s="117"/>
      <c r="KHS47" s="117"/>
      <c r="KHT47" s="117"/>
      <c r="KHU47" s="117"/>
      <c r="KHV47" s="117"/>
      <c r="KHW47" s="117"/>
      <c r="KHX47" s="117"/>
      <c r="KHY47" s="117"/>
      <c r="KHZ47" s="117"/>
      <c r="KIA47" s="117"/>
      <c r="KIB47" s="117"/>
      <c r="KIC47" s="117"/>
      <c r="KID47" s="117"/>
      <c r="KIE47" s="117"/>
      <c r="KIF47" s="117"/>
      <c r="KIG47" s="117"/>
      <c r="KIH47" s="117"/>
      <c r="KII47" s="117"/>
      <c r="KIJ47" s="117"/>
      <c r="KIK47" s="117"/>
      <c r="KIL47" s="117"/>
      <c r="KIM47" s="117"/>
      <c r="KIN47" s="117"/>
      <c r="KIO47" s="117"/>
      <c r="KIP47" s="117"/>
      <c r="KIQ47" s="117"/>
      <c r="KIR47" s="117"/>
      <c r="KIS47" s="117"/>
      <c r="KIT47" s="117"/>
      <c r="KIU47" s="117"/>
      <c r="KIV47" s="117"/>
      <c r="KIW47" s="117"/>
      <c r="KIX47" s="117"/>
      <c r="KIY47" s="117"/>
      <c r="KIZ47" s="117"/>
      <c r="KJA47" s="117"/>
      <c r="KJB47" s="117"/>
      <c r="KJC47" s="117"/>
      <c r="KJD47" s="117"/>
      <c r="KJE47" s="117"/>
      <c r="KJF47" s="117"/>
      <c r="KJG47" s="117"/>
      <c r="KJH47" s="117"/>
      <c r="KJI47" s="117"/>
      <c r="KJJ47" s="117"/>
      <c r="KJK47" s="117"/>
      <c r="KJL47" s="117"/>
      <c r="KJM47" s="117"/>
      <c r="KJN47" s="117"/>
      <c r="KJO47" s="117"/>
      <c r="KJP47" s="117"/>
      <c r="KJQ47" s="117"/>
      <c r="KJR47" s="117"/>
      <c r="KJS47" s="117"/>
      <c r="KJT47" s="117"/>
      <c r="KJU47" s="117"/>
      <c r="KJV47" s="117"/>
      <c r="KJW47" s="117"/>
      <c r="KJX47" s="117"/>
      <c r="KJY47" s="117"/>
      <c r="KJZ47" s="117"/>
      <c r="KKA47" s="117"/>
      <c r="KKB47" s="117"/>
      <c r="KKC47" s="117"/>
      <c r="KKD47" s="117"/>
      <c r="KKE47" s="117"/>
      <c r="KKF47" s="117"/>
      <c r="KKG47" s="117"/>
      <c r="KKH47" s="117"/>
      <c r="KKI47" s="117"/>
      <c r="KKJ47" s="117"/>
      <c r="KKK47" s="117"/>
      <c r="KKL47" s="117"/>
      <c r="KKM47" s="117"/>
      <c r="KKN47" s="117"/>
      <c r="KKO47" s="117"/>
      <c r="KKP47" s="117"/>
      <c r="KKQ47" s="117"/>
      <c r="KKR47" s="117"/>
      <c r="KKS47" s="117"/>
      <c r="KKT47" s="117"/>
      <c r="KKU47" s="117"/>
      <c r="KKV47" s="117"/>
      <c r="KKW47" s="117"/>
      <c r="KKX47" s="117"/>
      <c r="KKY47" s="117"/>
      <c r="KKZ47" s="117"/>
      <c r="KLA47" s="117"/>
      <c r="KLB47" s="117"/>
      <c r="KLC47" s="117"/>
      <c r="KLD47" s="117"/>
      <c r="KLE47" s="117"/>
      <c r="KLF47" s="117"/>
      <c r="KLG47" s="117"/>
      <c r="KLH47" s="117"/>
      <c r="KLI47" s="117"/>
      <c r="KLJ47" s="117"/>
      <c r="KLK47" s="117"/>
      <c r="KLL47" s="117"/>
      <c r="KLM47" s="117"/>
      <c r="KLN47" s="117"/>
      <c r="KLO47" s="117"/>
      <c r="KLP47" s="117"/>
      <c r="KLQ47" s="117"/>
      <c r="KLR47" s="117"/>
      <c r="KLS47" s="117"/>
      <c r="KLT47" s="117"/>
      <c r="KLU47" s="117"/>
      <c r="KLV47" s="117"/>
      <c r="KLW47" s="117"/>
      <c r="KLX47" s="117"/>
      <c r="KLY47" s="117"/>
      <c r="KLZ47" s="117"/>
      <c r="KMA47" s="117"/>
      <c r="KMB47" s="117"/>
      <c r="KMC47" s="117"/>
      <c r="KMD47" s="117"/>
      <c r="KME47" s="117"/>
      <c r="KMF47" s="117"/>
      <c r="KMG47" s="117"/>
      <c r="KMH47" s="117"/>
      <c r="KMI47" s="117"/>
      <c r="KMJ47" s="117"/>
      <c r="KMK47" s="117"/>
      <c r="KML47" s="117"/>
      <c r="KMM47" s="117"/>
      <c r="KMN47" s="117"/>
      <c r="KMO47" s="117"/>
      <c r="KMP47" s="117"/>
      <c r="KMQ47" s="117"/>
      <c r="KMR47" s="117"/>
      <c r="KMS47" s="117"/>
      <c r="KMT47" s="117"/>
      <c r="KMU47" s="117"/>
      <c r="KMV47" s="117"/>
      <c r="KMW47" s="117"/>
      <c r="KMX47" s="117"/>
      <c r="KMY47" s="117"/>
      <c r="KMZ47" s="117"/>
      <c r="KNA47" s="117"/>
      <c r="KNB47" s="117"/>
      <c r="KNC47" s="117"/>
      <c r="KND47" s="117"/>
      <c r="KNE47" s="117"/>
      <c r="KNF47" s="117"/>
      <c r="KNG47" s="117"/>
      <c r="KNH47" s="117"/>
      <c r="KNI47" s="117"/>
      <c r="KNJ47" s="117"/>
      <c r="KNK47" s="117"/>
      <c r="KNL47" s="117"/>
      <c r="KNM47" s="117"/>
      <c r="KNN47" s="117"/>
      <c r="KNO47" s="117"/>
      <c r="KNP47" s="117"/>
      <c r="KNQ47" s="117"/>
      <c r="KNR47" s="117"/>
      <c r="KNS47" s="117"/>
      <c r="KNT47" s="117"/>
      <c r="KNU47" s="117"/>
      <c r="KNV47" s="117"/>
      <c r="KNW47" s="117"/>
      <c r="KNX47" s="117"/>
      <c r="KNY47" s="117"/>
      <c r="KNZ47" s="117"/>
      <c r="KOA47" s="117"/>
      <c r="KOB47" s="117"/>
      <c r="KOC47" s="117"/>
      <c r="KOD47" s="117"/>
      <c r="KOE47" s="117"/>
      <c r="KOF47" s="117"/>
      <c r="KOG47" s="117"/>
      <c r="KOH47" s="117"/>
      <c r="KOI47" s="117"/>
      <c r="KOJ47" s="117"/>
      <c r="KOK47" s="117"/>
      <c r="KOL47" s="117"/>
      <c r="KOM47" s="117"/>
      <c r="KON47" s="117"/>
      <c r="KOO47" s="117"/>
      <c r="KOP47" s="117"/>
      <c r="KOQ47" s="117"/>
      <c r="KOR47" s="117"/>
      <c r="KOS47" s="117"/>
      <c r="KOT47" s="117"/>
      <c r="KOU47" s="117"/>
      <c r="KOV47" s="117"/>
      <c r="KOW47" s="117"/>
      <c r="KOX47" s="117"/>
      <c r="KOY47" s="117"/>
      <c r="KOZ47" s="117"/>
      <c r="KPA47" s="117"/>
      <c r="KPB47" s="117"/>
      <c r="KPC47" s="117"/>
      <c r="KPD47" s="117"/>
      <c r="KPE47" s="117"/>
      <c r="KPF47" s="117"/>
      <c r="KPG47" s="117"/>
      <c r="KPH47" s="117"/>
      <c r="KPI47" s="117"/>
      <c r="KPJ47" s="117"/>
      <c r="KPK47" s="117"/>
      <c r="KPL47" s="117"/>
      <c r="KPM47" s="117"/>
      <c r="KPN47" s="117"/>
      <c r="KPO47" s="117"/>
      <c r="KPP47" s="117"/>
      <c r="KPQ47" s="117"/>
      <c r="KPR47" s="117"/>
      <c r="KPS47" s="117"/>
      <c r="KPT47" s="117"/>
      <c r="KPU47" s="117"/>
      <c r="KPV47" s="117"/>
      <c r="KPW47" s="117"/>
      <c r="KPX47" s="117"/>
      <c r="KPY47" s="117"/>
      <c r="KPZ47" s="117"/>
      <c r="KQA47" s="117"/>
      <c r="KQB47" s="117"/>
      <c r="KQC47" s="117"/>
      <c r="KQD47" s="117"/>
      <c r="KQE47" s="117"/>
      <c r="KQF47" s="117"/>
      <c r="KQG47" s="117"/>
      <c r="KQH47" s="117"/>
      <c r="KQI47" s="117"/>
      <c r="KQJ47" s="117"/>
      <c r="KQK47" s="117"/>
      <c r="KQL47" s="117"/>
      <c r="KQM47" s="117"/>
      <c r="KQN47" s="117"/>
      <c r="KQO47" s="117"/>
      <c r="KQP47" s="117"/>
      <c r="KQQ47" s="117"/>
      <c r="KQR47" s="117"/>
      <c r="KQS47" s="117"/>
      <c r="KQT47" s="117"/>
      <c r="KQU47" s="117"/>
      <c r="KQV47" s="117"/>
      <c r="KQW47" s="117"/>
      <c r="KQX47" s="117"/>
      <c r="KQY47" s="117"/>
      <c r="KQZ47" s="117"/>
      <c r="KRA47" s="117"/>
      <c r="KRB47" s="117"/>
      <c r="KRC47" s="117"/>
      <c r="KRD47" s="117"/>
      <c r="KRE47" s="117"/>
      <c r="KRF47" s="117"/>
      <c r="KRG47" s="117"/>
      <c r="KRH47" s="117"/>
      <c r="KRI47" s="117"/>
      <c r="KRJ47" s="117"/>
      <c r="KRK47" s="117"/>
      <c r="KRL47" s="117"/>
      <c r="KRM47" s="117"/>
      <c r="KRN47" s="117"/>
      <c r="KRO47" s="117"/>
      <c r="KRP47" s="117"/>
      <c r="KRQ47" s="117"/>
      <c r="KRR47" s="117"/>
      <c r="KRS47" s="117"/>
      <c r="KRT47" s="117"/>
      <c r="KRU47" s="117"/>
      <c r="KRV47" s="117"/>
      <c r="KRW47" s="117"/>
      <c r="KRX47" s="117"/>
      <c r="KRY47" s="117"/>
      <c r="KRZ47" s="117"/>
      <c r="KSA47" s="117"/>
      <c r="KSB47" s="117"/>
      <c r="KSC47" s="117"/>
      <c r="KSD47" s="117"/>
      <c r="KSE47" s="117"/>
      <c r="KSF47" s="117"/>
      <c r="KSG47" s="117"/>
      <c r="KSH47" s="117"/>
      <c r="KSI47" s="117"/>
      <c r="KSJ47" s="117"/>
      <c r="KSK47" s="117"/>
      <c r="KSL47" s="117"/>
      <c r="KSM47" s="117"/>
      <c r="KSN47" s="117"/>
      <c r="KSO47" s="117"/>
      <c r="KSP47" s="117"/>
      <c r="KSQ47" s="117"/>
      <c r="KSR47" s="117"/>
      <c r="KSS47" s="117"/>
      <c r="KST47" s="117"/>
      <c r="KSU47" s="117"/>
      <c r="KSV47" s="117"/>
      <c r="KSW47" s="117"/>
      <c r="KSX47" s="117"/>
      <c r="KSY47" s="117"/>
      <c r="KSZ47" s="117"/>
      <c r="KTA47" s="117"/>
      <c r="KTB47" s="117"/>
      <c r="KTC47" s="117"/>
      <c r="KTD47" s="117"/>
      <c r="KTE47" s="117"/>
      <c r="KTF47" s="117"/>
      <c r="KTG47" s="117"/>
      <c r="KTH47" s="117"/>
      <c r="KTI47" s="117"/>
      <c r="KTJ47" s="117"/>
      <c r="KTK47" s="117"/>
      <c r="KTL47" s="117"/>
      <c r="KTM47" s="117"/>
      <c r="KTN47" s="117"/>
      <c r="KTO47" s="117"/>
      <c r="KTP47" s="117"/>
      <c r="KTQ47" s="117"/>
      <c r="KTR47" s="117"/>
      <c r="KTS47" s="117"/>
      <c r="KTT47" s="117"/>
      <c r="KTU47" s="117"/>
      <c r="KTV47" s="117"/>
      <c r="KTW47" s="117"/>
      <c r="KTX47" s="117"/>
      <c r="KTY47" s="117"/>
      <c r="KTZ47" s="117"/>
      <c r="KUA47" s="117"/>
      <c r="KUB47" s="117"/>
      <c r="KUC47" s="117"/>
      <c r="KUD47" s="117"/>
      <c r="KUE47" s="117"/>
      <c r="KUF47" s="117"/>
      <c r="KUG47" s="117"/>
      <c r="KUH47" s="117"/>
      <c r="KUI47" s="117"/>
      <c r="KUJ47" s="117"/>
      <c r="KUK47" s="117"/>
      <c r="KUL47" s="117"/>
      <c r="KUM47" s="117"/>
      <c r="KUN47" s="117"/>
      <c r="KUO47" s="117"/>
      <c r="KUP47" s="117"/>
      <c r="KUQ47" s="117"/>
      <c r="KUR47" s="117"/>
      <c r="KUS47" s="117"/>
      <c r="KUT47" s="117"/>
      <c r="KUU47" s="117"/>
      <c r="KUV47" s="117"/>
      <c r="KUW47" s="117"/>
      <c r="KUX47" s="117"/>
      <c r="KUY47" s="117"/>
      <c r="KUZ47" s="117"/>
      <c r="KVA47" s="117"/>
      <c r="KVB47" s="117"/>
      <c r="KVC47" s="117"/>
      <c r="KVD47" s="117"/>
      <c r="KVE47" s="117"/>
      <c r="KVF47" s="117"/>
      <c r="KVG47" s="117"/>
      <c r="KVH47" s="117"/>
      <c r="KVI47" s="117"/>
      <c r="KVJ47" s="117"/>
      <c r="KVK47" s="117"/>
      <c r="KVL47" s="117"/>
      <c r="KVM47" s="117"/>
      <c r="KVN47" s="117"/>
      <c r="KVO47" s="117"/>
      <c r="KVP47" s="117"/>
      <c r="KVQ47" s="117"/>
      <c r="KVR47" s="117"/>
      <c r="KVS47" s="117"/>
      <c r="KVT47" s="117"/>
      <c r="KVU47" s="117"/>
      <c r="KVV47" s="117"/>
      <c r="KVW47" s="117"/>
      <c r="KVX47" s="117"/>
      <c r="KVY47" s="117"/>
      <c r="KVZ47" s="117"/>
      <c r="KWA47" s="117"/>
      <c r="KWB47" s="117"/>
      <c r="KWC47" s="117"/>
      <c r="KWD47" s="117"/>
      <c r="KWE47" s="117"/>
      <c r="KWF47" s="117"/>
      <c r="KWG47" s="117"/>
      <c r="KWH47" s="117"/>
      <c r="KWI47" s="117"/>
      <c r="KWJ47" s="117"/>
      <c r="KWK47" s="117"/>
      <c r="KWL47" s="117"/>
      <c r="KWM47" s="117"/>
      <c r="KWN47" s="117"/>
      <c r="KWO47" s="117"/>
      <c r="KWP47" s="117"/>
      <c r="KWQ47" s="117"/>
      <c r="KWR47" s="117"/>
      <c r="KWS47" s="117"/>
      <c r="KWT47" s="117"/>
      <c r="KWU47" s="117"/>
      <c r="KWV47" s="117"/>
      <c r="KWW47" s="117"/>
      <c r="KWX47" s="117"/>
      <c r="KWY47" s="117"/>
      <c r="KWZ47" s="117"/>
      <c r="KXA47" s="117"/>
      <c r="KXB47" s="117"/>
      <c r="KXC47" s="117"/>
      <c r="KXD47" s="117"/>
      <c r="KXE47" s="117"/>
      <c r="KXF47" s="117"/>
      <c r="KXG47" s="117"/>
      <c r="KXH47" s="117"/>
      <c r="KXI47" s="117"/>
      <c r="KXJ47" s="117"/>
      <c r="KXK47" s="117"/>
      <c r="KXL47" s="117"/>
      <c r="KXM47" s="117"/>
      <c r="KXN47" s="117"/>
      <c r="KXO47" s="117"/>
      <c r="KXP47" s="117"/>
      <c r="KXQ47" s="117"/>
      <c r="KXR47" s="117"/>
      <c r="KXS47" s="117"/>
      <c r="KXT47" s="117"/>
      <c r="KXU47" s="117"/>
      <c r="KXV47" s="117"/>
      <c r="KXW47" s="117"/>
      <c r="KXX47" s="117"/>
      <c r="KXY47" s="117"/>
      <c r="KXZ47" s="117"/>
      <c r="KYA47" s="117"/>
      <c r="KYB47" s="117"/>
      <c r="KYC47" s="117"/>
      <c r="KYD47" s="117"/>
      <c r="KYE47" s="117"/>
      <c r="KYF47" s="117"/>
      <c r="KYG47" s="117"/>
      <c r="KYH47" s="117"/>
      <c r="KYI47" s="117"/>
      <c r="KYJ47" s="117"/>
      <c r="KYK47" s="117"/>
      <c r="KYL47" s="117"/>
      <c r="KYM47" s="117"/>
      <c r="KYN47" s="117"/>
      <c r="KYO47" s="117"/>
      <c r="KYP47" s="117"/>
      <c r="KYQ47" s="117"/>
      <c r="KYR47" s="117"/>
      <c r="KYS47" s="117"/>
      <c r="KYT47" s="117"/>
      <c r="KYU47" s="117"/>
      <c r="KYV47" s="117"/>
      <c r="KYW47" s="117"/>
      <c r="KYX47" s="117"/>
      <c r="KYY47" s="117"/>
      <c r="KYZ47" s="117"/>
      <c r="KZA47" s="117"/>
      <c r="KZB47" s="117"/>
      <c r="KZC47" s="117"/>
      <c r="KZD47" s="117"/>
      <c r="KZE47" s="117"/>
      <c r="KZF47" s="117"/>
      <c r="KZG47" s="117"/>
      <c r="KZH47" s="117"/>
      <c r="KZI47" s="117"/>
      <c r="KZJ47" s="117"/>
      <c r="KZK47" s="117"/>
      <c r="KZL47" s="117"/>
      <c r="KZM47" s="117"/>
      <c r="KZN47" s="117"/>
      <c r="KZO47" s="117"/>
      <c r="KZP47" s="117"/>
      <c r="KZQ47" s="117"/>
      <c r="KZR47" s="117"/>
      <c r="KZS47" s="117"/>
      <c r="KZT47" s="117"/>
      <c r="KZU47" s="117"/>
      <c r="KZV47" s="117"/>
      <c r="KZW47" s="117"/>
      <c r="KZX47" s="117"/>
      <c r="KZY47" s="117"/>
      <c r="KZZ47" s="117"/>
      <c r="LAA47" s="117"/>
      <c r="LAB47" s="117"/>
      <c r="LAC47" s="117"/>
      <c r="LAD47" s="117"/>
      <c r="LAE47" s="117"/>
      <c r="LAF47" s="117"/>
      <c r="LAG47" s="117"/>
      <c r="LAH47" s="117"/>
      <c r="LAI47" s="117"/>
      <c r="LAJ47" s="117"/>
      <c r="LAK47" s="117"/>
      <c r="LAL47" s="117"/>
      <c r="LAM47" s="117"/>
      <c r="LAN47" s="117"/>
      <c r="LAO47" s="117"/>
      <c r="LAP47" s="117"/>
      <c r="LAQ47" s="117"/>
      <c r="LAR47" s="117"/>
      <c r="LAS47" s="117"/>
      <c r="LAT47" s="117"/>
      <c r="LAU47" s="117"/>
      <c r="LAV47" s="117"/>
      <c r="LAW47" s="117"/>
      <c r="LAX47" s="117"/>
      <c r="LAY47" s="117"/>
      <c r="LAZ47" s="117"/>
      <c r="LBA47" s="117"/>
      <c r="LBB47" s="117"/>
      <c r="LBC47" s="117"/>
      <c r="LBD47" s="117"/>
      <c r="LBE47" s="117"/>
      <c r="LBF47" s="117"/>
      <c r="LBG47" s="117"/>
      <c r="LBH47" s="117"/>
      <c r="LBI47" s="117"/>
      <c r="LBJ47" s="117"/>
      <c r="LBK47" s="117"/>
      <c r="LBL47" s="117"/>
      <c r="LBM47" s="117"/>
      <c r="LBN47" s="117"/>
      <c r="LBO47" s="117"/>
      <c r="LBP47" s="117"/>
      <c r="LBQ47" s="117"/>
      <c r="LBR47" s="117"/>
      <c r="LBS47" s="117"/>
      <c r="LBT47" s="117"/>
      <c r="LBU47" s="117"/>
      <c r="LBV47" s="117"/>
      <c r="LBW47" s="117"/>
      <c r="LBX47" s="117"/>
      <c r="LBY47" s="117"/>
      <c r="LBZ47" s="117"/>
      <c r="LCA47" s="117"/>
      <c r="LCB47" s="117"/>
      <c r="LCC47" s="117"/>
      <c r="LCD47" s="117"/>
      <c r="LCE47" s="117"/>
      <c r="LCF47" s="117"/>
      <c r="LCG47" s="117"/>
      <c r="LCH47" s="117"/>
      <c r="LCI47" s="117"/>
      <c r="LCJ47" s="117"/>
      <c r="LCK47" s="117"/>
      <c r="LCL47" s="117"/>
      <c r="LCM47" s="117"/>
      <c r="LCN47" s="117"/>
      <c r="LCO47" s="117"/>
      <c r="LCP47" s="117"/>
      <c r="LCQ47" s="117"/>
      <c r="LCR47" s="117"/>
      <c r="LCS47" s="117"/>
      <c r="LCT47" s="117"/>
      <c r="LCU47" s="117"/>
      <c r="LCV47" s="117"/>
      <c r="LCW47" s="117"/>
      <c r="LCX47" s="117"/>
      <c r="LCY47" s="117"/>
      <c r="LCZ47" s="117"/>
      <c r="LDA47" s="117"/>
      <c r="LDB47" s="117"/>
      <c r="LDC47" s="117"/>
      <c r="LDD47" s="117"/>
      <c r="LDE47" s="117"/>
      <c r="LDF47" s="117"/>
      <c r="LDG47" s="117"/>
      <c r="LDH47" s="117"/>
      <c r="LDI47" s="117"/>
      <c r="LDJ47" s="117"/>
      <c r="LDK47" s="117"/>
      <c r="LDL47" s="117"/>
      <c r="LDM47" s="117"/>
      <c r="LDN47" s="117"/>
      <c r="LDO47" s="117"/>
      <c r="LDP47" s="117"/>
      <c r="LDQ47" s="117"/>
      <c r="LDR47" s="117"/>
      <c r="LDS47" s="117"/>
      <c r="LDT47" s="117"/>
      <c r="LDU47" s="117"/>
      <c r="LDV47" s="117"/>
      <c r="LDW47" s="117"/>
      <c r="LDX47" s="117"/>
      <c r="LDY47" s="117"/>
      <c r="LDZ47" s="117"/>
      <c r="LEA47" s="117"/>
      <c r="LEB47" s="117"/>
      <c r="LEC47" s="117"/>
      <c r="LED47" s="117"/>
      <c r="LEE47" s="117"/>
      <c r="LEF47" s="117"/>
      <c r="LEG47" s="117"/>
      <c r="LEH47" s="117"/>
      <c r="LEI47" s="117"/>
      <c r="LEJ47" s="117"/>
      <c r="LEK47" s="117"/>
      <c r="LEL47" s="117"/>
      <c r="LEM47" s="117"/>
      <c r="LEN47" s="117"/>
      <c r="LEO47" s="117"/>
      <c r="LEP47" s="117"/>
      <c r="LEQ47" s="117"/>
      <c r="LER47" s="117"/>
      <c r="LES47" s="117"/>
      <c r="LET47" s="117"/>
      <c r="LEU47" s="117"/>
      <c r="LEV47" s="117"/>
      <c r="LEW47" s="117"/>
      <c r="LEX47" s="117"/>
      <c r="LEY47" s="117"/>
      <c r="LEZ47" s="117"/>
      <c r="LFA47" s="117"/>
      <c r="LFB47" s="117"/>
      <c r="LFC47" s="117"/>
      <c r="LFD47" s="117"/>
      <c r="LFE47" s="117"/>
      <c r="LFF47" s="117"/>
      <c r="LFG47" s="117"/>
      <c r="LFH47" s="117"/>
      <c r="LFI47" s="117"/>
      <c r="LFJ47" s="117"/>
      <c r="LFK47" s="117"/>
      <c r="LFL47" s="117"/>
      <c r="LFM47" s="117"/>
      <c r="LFN47" s="117"/>
      <c r="LFO47" s="117"/>
      <c r="LFP47" s="117"/>
      <c r="LFQ47" s="117"/>
      <c r="LFR47" s="117"/>
      <c r="LFS47" s="117"/>
      <c r="LFT47" s="117"/>
      <c r="LFU47" s="117"/>
      <c r="LFV47" s="117"/>
      <c r="LFW47" s="117"/>
      <c r="LFX47" s="117"/>
      <c r="LFY47" s="117"/>
      <c r="LFZ47" s="117"/>
      <c r="LGA47" s="117"/>
      <c r="LGB47" s="117"/>
      <c r="LGC47" s="117"/>
      <c r="LGD47" s="117"/>
      <c r="LGE47" s="117"/>
      <c r="LGF47" s="117"/>
      <c r="LGG47" s="117"/>
      <c r="LGH47" s="117"/>
      <c r="LGI47" s="117"/>
      <c r="LGJ47" s="117"/>
      <c r="LGK47" s="117"/>
      <c r="LGL47" s="117"/>
      <c r="LGM47" s="117"/>
      <c r="LGN47" s="117"/>
      <c r="LGO47" s="117"/>
      <c r="LGP47" s="117"/>
      <c r="LGQ47" s="117"/>
      <c r="LGR47" s="117"/>
      <c r="LGS47" s="117"/>
      <c r="LGT47" s="117"/>
      <c r="LGU47" s="117"/>
      <c r="LGV47" s="117"/>
      <c r="LGW47" s="117"/>
      <c r="LGX47" s="117"/>
      <c r="LGY47" s="117"/>
      <c r="LGZ47" s="117"/>
      <c r="LHA47" s="117"/>
      <c r="LHB47" s="117"/>
      <c r="LHC47" s="117"/>
      <c r="LHD47" s="117"/>
      <c r="LHE47" s="117"/>
      <c r="LHF47" s="117"/>
      <c r="LHG47" s="117"/>
      <c r="LHH47" s="117"/>
      <c r="LHI47" s="117"/>
      <c r="LHJ47" s="117"/>
      <c r="LHK47" s="117"/>
      <c r="LHL47" s="117"/>
      <c r="LHM47" s="117"/>
      <c r="LHN47" s="117"/>
      <c r="LHO47" s="117"/>
      <c r="LHP47" s="117"/>
      <c r="LHQ47" s="117"/>
      <c r="LHR47" s="117"/>
      <c r="LHS47" s="117"/>
      <c r="LHT47" s="117"/>
      <c r="LHU47" s="117"/>
      <c r="LHV47" s="117"/>
      <c r="LHW47" s="117"/>
      <c r="LHX47" s="117"/>
      <c r="LHY47" s="117"/>
      <c r="LHZ47" s="117"/>
      <c r="LIA47" s="117"/>
      <c r="LIB47" s="117"/>
      <c r="LIC47" s="117"/>
      <c r="LID47" s="117"/>
      <c r="LIE47" s="117"/>
      <c r="LIF47" s="117"/>
      <c r="LIG47" s="117"/>
      <c r="LIH47" s="117"/>
      <c r="LII47" s="117"/>
      <c r="LIJ47" s="117"/>
      <c r="LIK47" s="117"/>
      <c r="LIL47" s="117"/>
      <c r="LIM47" s="117"/>
      <c r="LIN47" s="117"/>
      <c r="LIO47" s="117"/>
      <c r="LIP47" s="117"/>
      <c r="LIQ47" s="117"/>
      <c r="LIR47" s="117"/>
      <c r="LIS47" s="117"/>
      <c r="LIT47" s="117"/>
      <c r="LIU47" s="117"/>
      <c r="LIV47" s="117"/>
      <c r="LIW47" s="117"/>
      <c r="LIX47" s="117"/>
      <c r="LIY47" s="117"/>
      <c r="LIZ47" s="117"/>
      <c r="LJA47" s="117"/>
      <c r="LJB47" s="117"/>
      <c r="LJC47" s="117"/>
      <c r="LJD47" s="117"/>
      <c r="LJE47" s="117"/>
      <c r="LJF47" s="117"/>
      <c r="LJG47" s="117"/>
      <c r="LJH47" s="117"/>
      <c r="LJI47" s="117"/>
      <c r="LJJ47" s="117"/>
      <c r="LJK47" s="117"/>
      <c r="LJL47" s="117"/>
      <c r="LJM47" s="117"/>
      <c r="LJN47" s="117"/>
      <c r="LJO47" s="117"/>
      <c r="LJP47" s="117"/>
      <c r="LJQ47" s="117"/>
      <c r="LJR47" s="117"/>
      <c r="LJS47" s="117"/>
      <c r="LJT47" s="117"/>
      <c r="LJU47" s="117"/>
      <c r="LJV47" s="117"/>
      <c r="LJW47" s="117"/>
      <c r="LJX47" s="117"/>
      <c r="LJY47" s="117"/>
      <c r="LJZ47" s="117"/>
      <c r="LKA47" s="117"/>
      <c r="LKB47" s="117"/>
      <c r="LKC47" s="117"/>
      <c r="LKD47" s="117"/>
      <c r="LKE47" s="117"/>
      <c r="LKF47" s="117"/>
      <c r="LKG47" s="117"/>
      <c r="LKH47" s="117"/>
      <c r="LKI47" s="117"/>
      <c r="LKJ47" s="117"/>
      <c r="LKK47" s="117"/>
      <c r="LKL47" s="117"/>
      <c r="LKM47" s="117"/>
      <c r="LKN47" s="117"/>
      <c r="LKO47" s="117"/>
      <c r="LKP47" s="117"/>
      <c r="LKQ47" s="117"/>
      <c r="LKR47" s="117"/>
      <c r="LKS47" s="117"/>
      <c r="LKT47" s="117"/>
      <c r="LKU47" s="117"/>
      <c r="LKV47" s="117"/>
      <c r="LKW47" s="117"/>
      <c r="LKX47" s="117"/>
      <c r="LKY47" s="117"/>
      <c r="LKZ47" s="117"/>
      <c r="LLA47" s="117"/>
      <c r="LLB47" s="117"/>
      <c r="LLC47" s="117"/>
      <c r="LLD47" s="117"/>
      <c r="LLE47" s="117"/>
      <c r="LLF47" s="117"/>
      <c r="LLG47" s="117"/>
      <c r="LLH47" s="117"/>
      <c r="LLI47" s="117"/>
      <c r="LLJ47" s="117"/>
      <c r="LLK47" s="117"/>
      <c r="LLL47" s="117"/>
      <c r="LLM47" s="117"/>
      <c r="LLN47" s="117"/>
      <c r="LLO47" s="117"/>
      <c r="LLP47" s="117"/>
      <c r="LLQ47" s="117"/>
      <c r="LLR47" s="117"/>
      <c r="LLS47" s="117"/>
      <c r="LLT47" s="117"/>
      <c r="LLU47" s="117"/>
      <c r="LLV47" s="117"/>
      <c r="LLW47" s="117"/>
      <c r="LLX47" s="117"/>
      <c r="LLY47" s="117"/>
      <c r="LLZ47" s="117"/>
      <c r="LMA47" s="117"/>
      <c r="LMB47" s="117"/>
      <c r="LMC47" s="117"/>
      <c r="LMD47" s="117"/>
      <c r="LME47" s="117"/>
      <c r="LMF47" s="117"/>
      <c r="LMG47" s="117"/>
      <c r="LMH47" s="117"/>
      <c r="LMI47" s="117"/>
      <c r="LMJ47" s="117"/>
      <c r="LMK47" s="117"/>
      <c r="LML47" s="117"/>
      <c r="LMM47" s="117"/>
      <c r="LMN47" s="117"/>
      <c r="LMO47" s="117"/>
      <c r="LMP47" s="117"/>
      <c r="LMQ47" s="117"/>
      <c r="LMR47" s="117"/>
      <c r="LMS47" s="117"/>
      <c r="LMT47" s="117"/>
      <c r="LMU47" s="117"/>
      <c r="LMV47" s="117"/>
      <c r="LMW47" s="117"/>
      <c r="LMX47" s="117"/>
      <c r="LMY47" s="117"/>
      <c r="LMZ47" s="117"/>
      <c r="LNA47" s="117"/>
      <c r="LNB47" s="117"/>
      <c r="LNC47" s="117"/>
      <c r="LND47" s="117"/>
      <c r="LNE47" s="117"/>
      <c r="LNF47" s="117"/>
      <c r="LNG47" s="117"/>
      <c r="LNH47" s="117"/>
      <c r="LNI47" s="117"/>
      <c r="LNJ47" s="117"/>
      <c r="LNK47" s="117"/>
      <c r="LNL47" s="117"/>
      <c r="LNM47" s="117"/>
      <c r="LNN47" s="117"/>
      <c r="LNO47" s="117"/>
      <c r="LNP47" s="117"/>
      <c r="LNQ47" s="117"/>
      <c r="LNR47" s="117"/>
      <c r="LNS47" s="117"/>
      <c r="LNT47" s="117"/>
      <c r="LNU47" s="117"/>
      <c r="LNV47" s="117"/>
      <c r="LNW47" s="117"/>
      <c r="LNX47" s="117"/>
      <c r="LNY47" s="117"/>
      <c r="LNZ47" s="117"/>
      <c r="LOA47" s="117"/>
      <c r="LOB47" s="117"/>
      <c r="LOC47" s="117"/>
      <c r="LOD47" s="117"/>
      <c r="LOE47" s="117"/>
      <c r="LOF47" s="117"/>
      <c r="LOG47" s="117"/>
      <c r="LOH47" s="117"/>
      <c r="LOI47" s="117"/>
      <c r="LOJ47" s="117"/>
      <c r="LOK47" s="117"/>
      <c r="LOL47" s="117"/>
      <c r="LOM47" s="117"/>
      <c r="LON47" s="117"/>
      <c r="LOO47" s="117"/>
      <c r="LOP47" s="117"/>
      <c r="LOQ47" s="117"/>
      <c r="LOR47" s="117"/>
      <c r="LOS47" s="117"/>
      <c r="LOT47" s="117"/>
      <c r="LOU47" s="117"/>
      <c r="LOV47" s="117"/>
      <c r="LOW47" s="117"/>
      <c r="LOX47" s="117"/>
      <c r="LOY47" s="117"/>
      <c r="LOZ47" s="117"/>
      <c r="LPA47" s="117"/>
      <c r="LPB47" s="117"/>
      <c r="LPC47" s="117"/>
      <c r="LPD47" s="117"/>
      <c r="LPE47" s="117"/>
      <c r="LPF47" s="117"/>
      <c r="LPG47" s="117"/>
      <c r="LPH47" s="117"/>
      <c r="LPI47" s="117"/>
      <c r="LPJ47" s="117"/>
      <c r="LPK47" s="117"/>
      <c r="LPL47" s="117"/>
      <c r="LPM47" s="117"/>
      <c r="LPN47" s="117"/>
      <c r="LPO47" s="117"/>
      <c r="LPP47" s="117"/>
      <c r="LPQ47" s="117"/>
      <c r="LPR47" s="117"/>
      <c r="LPS47" s="117"/>
      <c r="LPT47" s="117"/>
      <c r="LPU47" s="117"/>
      <c r="LPV47" s="117"/>
      <c r="LPW47" s="117"/>
      <c r="LPX47" s="117"/>
      <c r="LPY47" s="117"/>
      <c r="LPZ47" s="117"/>
      <c r="LQA47" s="117"/>
      <c r="LQB47" s="117"/>
      <c r="LQC47" s="117"/>
      <c r="LQD47" s="117"/>
      <c r="LQE47" s="117"/>
      <c r="LQF47" s="117"/>
      <c r="LQG47" s="117"/>
      <c r="LQH47" s="117"/>
      <c r="LQI47" s="117"/>
      <c r="LQJ47" s="117"/>
      <c r="LQK47" s="117"/>
      <c r="LQL47" s="117"/>
      <c r="LQM47" s="117"/>
      <c r="LQN47" s="117"/>
      <c r="LQO47" s="117"/>
      <c r="LQP47" s="117"/>
      <c r="LQQ47" s="117"/>
      <c r="LQR47" s="117"/>
      <c r="LQS47" s="117"/>
      <c r="LQT47" s="117"/>
      <c r="LQU47" s="117"/>
      <c r="LQV47" s="117"/>
      <c r="LQW47" s="117"/>
      <c r="LQX47" s="117"/>
      <c r="LQY47" s="117"/>
      <c r="LQZ47" s="117"/>
      <c r="LRA47" s="117"/>
      <c r="LRB47" s="117"/>
      <c r="LRC47" s="117"/>
      <c r="LRD47" s="117"/>
      <c r="LRE47" s="117"/>
      <c r="LRF47" s="117"/>
      <c r="LRG47" s="117"/>
      <c r="LRH47" s="117"/>
      <c r="LRI47" s="117"/>
      <c r="LRJ47" s="117"/>
      <c r="LRK47" s="117"/>
      <c r="LRL47" s="117"/>
      <c r="LRM47" s="117"/>
      <c r="LRN47" s="117"/>
      <c r="LRO47" s="117"/>
      <c r="LRP47" s="117"/>
      <c r="LRQ47" s="117"/>
      <c r="LRR47" s="117"/>
      <c r="LRS47" s="117"/>
      <c r="LRT47" s="117"/>
      <c r="LRU47" s="117"/>
      <c r="LRV47" s="117"/>
      <c r="LRW47" s="117"/>
      <c r="LRX47" s="117"/>
      <c r="LRY47" s="117"/>
      <c r="LRZ47" s="117"/>
      <c r="LSA47" s="117"/>
      <c r="LSB47" s="117"/>
      <c r="LSC47" s="117"/>
      <c r="LSD47" s="117"/>
      <c r="LSE47" s="117"/>
      <c r="LSF47" s="117"/>
      <c r="LSG47" s="117"/>
      <c r="LSH47" s="117"/>
      <c r="LSI47" s="117"/>
      <c r="LSJ47" s="117"/>
      <c r="LSK47" s="117"/>
      <c r="LSL47" s="117"/>
      <c r="LSM47" s="117"/>
      <c r="LSN47" s="117"/>
      <c r="LSO47" s="117"/>
      <c r="LSP47" s="117"/>
      <c r="LSQ47" s="117"/>
      <c r="LSR47" s="117"/>
      <c r="LSS47" s="117"/>
      <c r="LST47" s="117"/>
      <c r="LSU47" s="117"/>
      <c r="LSV47" s="117"/>
      <c r="LSW47" s="117"/>
      <c r="LSX47" s="117"/>
      <c r="LSY47" s="117"/>
      <c r="LSZ47" s="117"/>
      <c r="LTA47" s="117"/>
      <c r="LTB47" s="117"/>
      <c r="LTC47" s="117"/>
      <c r="LTD47" s="117"/>
      <c r="LTE47" s="117"/>
      <c r="LTF47" s="117"/>
      <c r="LTG47" s="117"/>
      <c r="LTH47" s="117"/>
      <c r="LTI47" s="117"/>
      <c r="LTJ47" s="117"/>
      <c r="LTK47" s="117"/>
      <c r="LTL47" s="117"/>
      <c r="LTM47" s="117"/>
      <c r="LTN47" s="117"/>
      <c r="LTO47" s="117"/>
      <c r="LTP47" s="117"/>
      <c r="LTQ47" s="117"/>
      <c r="LTR47" s="117"/>
      <c r="LTS47" s="117"/>
      <c r="LTT47" s="117"/>
      <c r="LTU47" s="117"/>
      <c r="LTV47" s="117"/>
      <c r="LTW47" s="117"/>
      <c r="LTX47" s="117"/>
      <c r="LTY47" s="117"/>
      <c r="LTZ47" s="117"/>
      <c r="LUA47" s="117"/>
      <c r="LUB47" s="117"/>
      <c r="LUC47" s="117"/>
      <c r="LUD47" s="117"/>
      <c r="LUE47" s="117"/>
      <c r="LUF47" s="117"/>
      <c r="LUG47" s="117"/>
      <c r="LUH47" s="117"/>
      <c r="LUI47" s="117"/>
      <c r="LUJ47" s="117"/>
      <c r="LUK47" s="117"/>
      <c r="LUL47" s="117"/>
      <c r="LUM47" s="117"/>
      <c r="LUN47" s="117"/>
      <c r="LUO47" s="117"/>
      <c r="LUP47" s="117"/>
      <c r="LUQ47" s="117"/>
      <c r="LUR47" s="117"/>
      <c r="LUS47" s="117"/>
      <c r="LUT47" s="117"/>
      <c r="LUU47" s="117"/>
      <c r="LUV47" s="117"/>
      <c r="LUW47" s="117"/>
      <c r="LUX47" s="117"/>
      <c r="LUY47" s="117"/>
      <c r="LUZ47" s="117"/>
      <c r="LVA47" s="117"/>
      <c r="LVB47" s="117"/>
      <c r="LVC47" s="117"/>
      <c r="LVD47" s="117"/>
      <c r="LVE47" s="117"/>
      <c r="LVF47" s="117"/>
      <c r="LVG47" s="117"/>
      <c r="LVH47" s="117"/>
      <c r="LVI47" s="117"/>
      <c r="LVJ47" s="117"/>
      <c r="LVK47" s="117"/>
      <c r="LVL47" s="117"/>
      <c r="LVM47" s="117"/>
      <c r="LVN47" s="117"/>
      <c r="LVO47" s="117"/>
      <c r="LVP47" s="117"/>
      <c r="LVQ47" s="117"/>
      <c r="LVR47" s="117"/>
      <c r="LVS47" s="117"/>
      <c r="LVT47" s="117"/>
      <c r="LVU47" s="117"/>
      <c r="LVV47" s="117"/>
      <c r="LVW47" s="117"/>
      <c r="LVX47" s="117"/>
      <c r="LVY47" s="117"/>
      <c r="LVZ47" s="117"/>
      <c r="LWA47" s="117"/>
      <c r="LWB47" s="117"/>
      <c r="LWC47" s="117"/>
      <c r="LWD47" s="117"/>
      <c r="LWE47" s="117"/>
      <c r="LWF47" s="117"/>
      <c r="LWG47" s="117"/>
      <c r="LWH47" s="117"/>
      <c r="LWI47" s="117"/>
      <c r="LWJ47" s="117"/>
      <c r="LWK47" s="117"/>
      <c r="LWL47" s="117"/>
      <c r="LWM47" s="117"/>
      <c r="LWN47" s="117"/>
      <c r="LWO47" s="117"/>
      <c r="LWP47" s="117"/>
      <c r="LWQ47" s="117"/>
      <c r="LWR47" s="117"/>
      <c r="LWS47" s="117"/>
      <c r="LWT47" s="117"/>
      <c r="LWU47" s="117"/>
      <c r="LWV47" s="117"/>
      <c r="LWW47" s="117"/>
      <c r="LWX47" s="117"/>
      <c r="LWY47" s="117"/>
      <c r="LWZ47" s="117"/>
      <c r="LXA47" s="117"/>
      <c r="LXB47" s="117"/>
      <c r="LXC47" s="117"/>
      <c r="LXD47" s="117"/>
      <c r="LXE47" s="117"/>
      <c r="LXF47" s="117"/>
      <c r="LXG47" s="117"/>
      <c r="LXH47" s="117"/>
      <c r="LXI47" s="117"/>
      <c r="LXJ47" s="117"/>
      <c r="LXK47" s="117"/>
      <c r="LXL47" s="117"/>
      <c r="LXM47" s="117"/>
      <c r="LXN47" s="117"/>
      <c r="LXO47" s="117"/>
      <c r="LXP47" s="117"/>
      <c r="LXQ47" s="117"/>
      <c r="LXR47" s="117"/>
      <c r="LXS47" s="117"/>
      <c r="LXT47" s="117"/>
      <c r="LXU47" s="117"/>
      <c r="LXV47" s="117"/>
      <c r="LXW47" s="117"/>
      <c r="LXX47" s="117"/>
      <c r="LXY47" s="117"/>
      <c r="LXZ47" s="117"/>
      <c r="LYA47" s="117"/>
      <c r="LYB47" s="117"/>
      <c r="LYC47" s="117"/>
      <c r="LYD47" s="117"/>
      <c r="LYE47" s="117"/>
      <c r="LYF47" s="117"/>
      <c r="LYG47" s="117"/>
      <c r="LYH47" s="117"/>
      <c r="LYI47" s="117"/>
      <c r="LYJ47" s="117"/>
      <c r="LYK47" s="117"/>
      <c r="LYL47" s="117"/>
      <c r="LYM47" s="117"/>
      <c r="LYN47" s="117"/>
      <c r="LYO47" s="117"/>
      <c r="LYP47" s="117"/>
      <c r="LYQ47" s="117"/>
      <c r="LYR47" s="117"/>
      <c r="LYS47" s="117"/>
      <c r="LYT47" s="117"/>
      <c r="LYU47" s="117"/>
      <c r="LYV47" s="117"/>
      <c r="LYW47" s="117"/>
      <c r="LYX47" s="117"/>
      <c r="LYY47" s="117"/>
      <c r="LYZ47" s="117"/>
      <c r="LZA47" s="117"/>
      <c r="LZB47" s="117"/>
      <c r="LZC47" s="117"/>
      <c r="LZD47" s="117"/>
      <c r="LZE47" s="117"/>
      <c r="LZF47" s="117"/>
      <c r="LZG47" s="117"/>
      <c r="LZH47" s="117"/>
      <c r="LZI47" s="117"/>
      <c r="LZJ47" s="117"/>
      <c r="LZK47" s="117"/>
      <c r="LZL47" s="117"/>
      <c r="LZM47" s="117"/>
      <c r="LZN47" s="117"/>
      <c r="LZO47" s="117"/>
      <c r="LZP47" s="117"/>
      <c r="LZQ47" s="117"/>
      <c r="LZR47" s="117"/>
      <c r="LZS47" s="117"/>
      <c r="LZT47" s="117"/>
      <c r="LZU47" s="117"/>
      <c r="LZV47" s="117"/>
      <c r="LZW47" s="117"/>
      <c r="LZX47" s="117"/>
      <c r="LZY47" s="117"/>
      <c r="LZZ47" s="117"/>
      <c r="MAA47" s="117"/>
      <c r="MAB47" s="117"/>
      <c r="MAC47" s="117"/>
      <c r="MAD47" s="117"/>
      <c r="MAE47" s="117"/>
      <c r="MAF47" s="117"/>
      <c r="MAG47" s="117"/>
      <c r="MAH47" s="117"/>
      <c r="MAI47" s="117"/>
      <c r="MAJ47" s="117"/>
      <c r="MAK47" s="117"/>
      <c r="MAL47" s="117"/>
      <c r="MAM47" s="117"/>
      <c r="MAN47" s="117"/>
      <c r="MAO47" s="117"/>
      <c r="MAP47" s="117"/>
      <c r="MAQ47" s="117"/>
      <c r="MAR47" s="117"/>
      <c r="MAS47" s="117"/>
      <c r="MAT47" s="117"/>
      <c r="MAU47" s="117"/>
      <c r="MAV47" s="117"/>
      <c r="MAW47" s="117"/>
      <c r="MAX47" s="117"/>
      <c r="MAY47" s="117"/>
      <c r="MAZ47" s="117"/>
      <c r="MBA47" s="117"/>
      <c r="MBB47" s="117"/>
      <c r="MBC47" s="117"/>
      <c r="MBD47" s="117"/>
      <c r="MBE47" s="117"/>
      <c r="MBF47" s="117"/>
      <c r="MBG47" s="117"/>
      <c r="MBH47" s="117"/>
      <c r="MBI47" s="117"/>
      <c r="MBJ47" s="117"/>
      <c r="MBK47" s="117"/>
      <c r="MBL47" s="117"/>
      <c r="MBM47" s="117"/>
      <c r="MBN47" s="117"/>
      <c r="MBO47" s="117"/>
      <c r="MBP47" s="117"/>
      <c r="MBQ47" s="117"/>
      <c r="MBR47" s="117"/>
      <c r="MBS47" s="117"/>
      <c r="MBT47" s="117"/>
      <c r="MBU47" s="117"/>
      <c r="MBV47" s="117"/>
      <c r="MBW47" s="117"/>
      <c r="MBX47" s="117"/>
      <c r="MBY47" s="117"/>
      <c r="MBZ47" s="117"/>
      <c r="MCA47" s="117"/>
      <c r="MCB47" s="117"/>
      <c r="MCC47" s="117"/>
      <c r="MCD47" s="117"/>
      <c r="MCE47" s="117"/>
      <c r="MCF47" s="117"/>
      <c r="MCG47" s="117"/>
      <c r="MCH47" s="117"/>
      <c r="MCI47" s="117"/>
      <c r="MCJ47" s="117"/>
      <c r="MCK47" s="117"/>
      <c r="MCL47" s="117"/>
      <c r="MCM47" s="117"/>
      <c r="MCN47" s="117"/>
      <c r="MCO47" s="117"/>
      <c r="MCP47" s="117"/>
      <c r="MCQ47" s="117"/>
      <c r="MCR47" s="117"/>
      <c r="MCS47" s="117"/>
      <c r="MCT47" s="117"/>
      <c r="MCU47" s="117"/>
      <c r="MCV47" s="117"/>
      <c r="MCW47" s="117"/>
      <c r="MCX47" s="117"/>
      <c r="MCY47" s="117"/>
      <c r="MCZ47" s="117"/>
      <c r="MDA47" s="117"/>
      <c r="MDB47" s="117"/>
      <c r="MDC47" s="117"/>
      <c r="MDD47" s="117"/>
      <c r="MDE47" s="117"/>
      <c r="MDF47" s="117"/>
      <c r="MDG47" s="117"/>
      <c r="MDH47" s="117"/>
      <c r="MDI47" s="117"/>
      <c r="MDJ47" s="117"/>
      <c r="MDK47" s="117"/>
      <c r="MDL47" s="117"/>
      <c r="MDM47" s="117"/>
      <c r="MDN47" s="117"/>
      <c r="MDO47" s="117"/>
      <c r="MDP47" s="117"/>
      <c r="MDQ47" s="117"/>
      <c r="MDR47" s="117"/>
      <c r="MDS47" s="117"/>
      <c r="MDT47" s="117"/>
      <c r="MDU47" s="117"/>
      <c r="MDV47" s="117"/>
      <c r="MDW47" s="117"/>
      <c r="MDX47" s="117"/>
      <c r="MDY47" s="117"/>
      <c r="MDZ47" s="117"/>
      <c r="MEA47" s="117"/>
      <c r="MEB47" s="117"/>
      <c r="MEC47" s="117"/>
      <c r="MED47" s="117"/>
      <c r="MEE47" s="117"/>
      <c r="MEF47" s="117"/>
      <c r="MEG47" s="117"/>
      <c r="MEH47" s="117"/>
      <c r="MEI47" s="117"/>
      <c r="MEJ47" s="117"/>
      <c r="MEK47" s="117"/>
      <c r="MEL47" s="117"/>
      <c r="MEM47" s="117"/>
      <c r="MEN47" s="117"/>
      <c r="MEO47" s="117"/>
      <c r="MEP47" s="117"/>
      <c r="MEQ47" s="117"/>
      <c r="MER47" s="117"/>
      <c r="MES47" s="117"/>
      <c r="MET47" s="117"/>
      <c r="MEU47" s="117"/>
      <c r="MEV47" s="117"/>
      <c r="MEW47" s="117"/>
      <c r="MEX47" s="117"/>
      <c r="MEY47" s="117"/>
      <c r="MEZ47" s="117"/>
      <c r="MFA47" s="117"/>
      <c r="MFB47" s="117"/>
      <c r="MFC47" s="117"/>
      <c r="MFD47" s="117"/>
      <c r="MFE47" s="117"/>
      <c r="MFF47" s="117"/>
      <c r="MFG47" s="117"/>
      <c r="MFH47" s="117"/>
      <c r="MFI47" s="117"/>
      <c r="MFJ47" s="117"/>
      <c r="MFK47" s="117"/>
      <c r="MFL47" s="117"/>
      <c r="MFM47" s="117"/>
      <c r="MFN47" s="117"/>
      <c r="MFO47" s="117"/>
      <c r="MFP47" s="117"/>
      <c r="MFQ47" s="117"/>
      <c r="MFR47" s="117"/>
      <c r="MFS47" s="117"/>
      <c r="MFT47" s="117"/>
      <c r="MFU47" s="117"/>
      <c r="MFV47" s="117"/>
      <c r="MFW47" s="117"/>
      <c r="MFX47" s="117"/>
      <c r="MFY47" s="117"/>
      <c r="MFZ47" s="117"/>
      <c r="MGA47" s="117"/>
      <c r="MGB47" s="117"/>
      <c r="MGC47" s="117"/>
      <c r="MGD47" s="117"/>
      <c r="MGE47" s="117"/>
      <c r="MGF47" s="117"/>
      <c r="MGG47" s="117"/>
      <c r="MGH47" s="117"/>
      <c r="MGI47" s="117"/>
      <c r="MGJ47" s="117"/>
      <c r="MGK47" s="117"/>
      <c r="MGL47" s="117"/>
      <c r="MGM47" s="117"/>
      <c r="MGN47" s="117"/>
      <c r="MGO47" s="117"/>
      <c r="MGP47" s="117"/>
      <c r="MGQ47" s="117"/>
      <c r="MGR47" s="117"/>
      <c r="MGS47" s="117"/>
      <c r="MGT47" s="117"/>
      <c r="MGU47" s="117"/>
      <c r="MGV47" s="117"/>
      <c r="MGW47" s="117"/>
      <c r="MGX47" s="117"/>
      <c r="MGY47" s="117"/>
      <c r="MGZ47" s="117"/>
      <c r="MHA47" s="117"/>
      <c r="MHB47" s="117"/>
      <c r="MHC47" s="117"/>
      <c r="MHD47" s="117"/>
      <c r="MHE47" s="117"/>
      <c r="MHF47" s="117"/>
      <c r="MHG47" s="117"/>
      <c r="MHH47" s="117"/>
      <c r="MHI47" s="117"/>
      <c r="MHJ47" s="117"/>
      <c r="MHK47" s="117"/>
      <c r="MHL47" s="117"/>
      <c r="MHM47" s="117"/>
      <c r="MHN47" s="117"/>
      <c r="MHO47" s="117"/>
      <c r="MHP47" s="117"/>
      <c r="MHQ47" s="117"/>
      <c r="MHR47" s="117"/>
      <c r="MHS47" s="117"/>
      <c r="MHT47" s="117"/>
      <c r="MHU47" s="117"/>
      <c r="MHV47" s="117"/>
      <c r="MHW47" s="117"/>
      <c r="MHX47" s="117"/>
      <c r="MHY47" s="117"/>
      <c r="MHZ47" s="117"/>
      <c r="MIA47" s="117"/>
      <c r="MIB47" s="117"/>
      <c r="MIC47" s="117"/>
      <c r="MID47" s="117"/>
      <c r="MIE47" s="117"/>
      <c r="MIF47" s="117"/>
      <c r="MIG47" s="117"/>
      <c r="MIH47" s="117"/>
      <c r="MII47" s="117"/>
      <c r="MIJ47" s="117"/>
      <c r="MIK47" s="117"/>
      <c r="MIL47" s="117"/>
      <c r="MIM47" s="117"/>
      <c r="MIN47" s="117"/>
      <c r="MIO47" s="117"/>
      <c r="MIP47" s="117"/>
      <c r="MIQ47" s="117"/>
      <c r="MIR47" s="117"/>
      <c r="MIS47" s="117"/>
      <c r="MIT47" s="117"/>
      <c r="MIU47" s="117"/>
      <c r="MIV47" s="117"/>
      <c r="MIW47" s="117"/>
      <c r="MIX47" s="117"/>
      <c r="MIY47" s="117"/>
      <c r="MIZ47" s="117"/>
      <c r="MJA47" s="117"/>
      <c r="MJB47" s="117"/>
      <c r="MJC47" s="117"/>
      <c r="MJD47" s="117"/>
      <c r="MJE47" s="117"/>
      <c r="MJF47" s="117"/>
      <c r="MJG47" s="117"/>
      <c r="MJH47" s="117"/>
      <c r="MJI47" s="117"/>
      <c r="MJJ47" s="117"/>
      <c r="MJK47" s="117"/>
      <c r="MJL47" s="117"/>
      <c r="MJM47" s="117"/>
      <c r="MJN47" s="117"/>
      <c r="MJO47" s="117"/>
      <c r="MJP47" s="117"/>
      <c r="MJQ47" s="117"/>
      <c r="MJR47" s="117"/>
      <c r="MJS47" s="117"/>
      <c r="MJT47" s="117"/>
      <c r="MJU47" s="117"/>
      <c r="MJV47" s="117"/>
      <c r="MJW47" s="117"/>
      <c r="MJX47" s="117"/>
      <c r="MJY47" s="117"/>
      <c r="MJZ47" s="117"/>
      <c r="MKA47" s="117"/>
      <c r="MKB47" s="117"/>
      <c r="MKC47" s="117"/>
      <c r="MKD47" s="117"/>
      <c r="MKE47" s="117"/>
      <c r="MKF47" s="117"/>
      <c r="MKG47" s="117"/>
      <c r="MKH47" s="117"/>
      <c r="MKI47" s="117"/>
      <c r="MKJ47" s="117"/>
      <c r="MKK47" s="117"/>
      <c r="MKL47" s="117"/>
      <c r="MKM47" s="117"/>
      <c r="MKN47" s="117"/>
      <c r="MKO47" s="117"/>
      <c r="MKP47" s="117"/>
      <c r="MKQ47" s="117"/>
      <c r="MKR47" s="117"/>
      <c r="MKS47" s="117"/>
      <c r="MKT47" s="117"/>
      <c r="MKU47" s="117"/>
      <c r="MKV47" s="117"/>
      <c r="MKW47" s="117"/>
      <c r="MKX47" s="117"/>
      <c r="MKY47" s="117"/>
      <c r="MKZ47" s="117"/>
      <c r="MLA47" s="117"/>
      <c r="MLB47" s="117"/>
      <c r="MLC47" s="117"/>
      <c r="MLD47" s="117"/>
      <c r="MLE47" s="117"/>
      <c r="MLF47" s="117"/>
      <c r="MLG47" s="117"/>
      <c r="MLH47" s="117"/>
      <c r="MLI47" s="117"/>
      <c r="MLJ47" s="117"/>
      <c r="MLK47" s="117"/>
      <c r="MLL47" s="117"/>
      <c r="MLM47" s="117"/>
      <c r="MLN47" s="117"/>
      <c r="MLO47" s="117"/>
      <c r="MLP47" s="117"/>
      <c r="MLQ47" s="117"/>
      <c r="MLR47" s="117"/>
      <c r="MLS47" s="117"/>
      <c r="MLT47" s="117"/>
      <c r="MLU47" s="117"/>
      <c r="MLV47" s="117"/>
      <c r="MLW47" s="117"/>
      <c r="MLX47" s="117"/>
      <c r="MLY47" s="117"/>
      <c r="MLZ47" s="117"/>
      <c r="MMA47" s="117"/>
      <c r="MMB47" s="117"/>
      <c r="MMC47" s="117"/>
      <c r="MMD47" s="117"/>
      <c r="MME47" s="117"/>
      <c r="MMF47" s="117"/>
      <c r="MMG47" s="117"/>
      <c r="MMH47" s="117"/>
      <c r="MMI47" s="117"/>
      <c r="MMJ47" s="117"/>
      <c r="MMK47" s="117"/>
      <c r="MML47" s="117"/>
      <c r="MMM47" s="117"/>
      <c r="MMN47" s="117"/>
      <c r="MMO47" s="117"/>
      <c r="MMP47" s="117"/>
      <c r="MMQ47" s="117"/>
      <c r="MMR47" s="117"/>
      <c r="MMS47" s="117"/>
      <c r="MMT47" s="117"/>
      <c r="MMU47" s="117"/>
      <c r="MMV47" s="117"/>
      <c r="MMW47" s="117"/>
      <c r="MMX47" s="117"/>
      <c r="MMY47" s="117"/>
      <c r="MMZ47" s="117"/>
      <c r="MNA47" s="117"/>
      <c r="MNB47" s="117"/>
      <c r="MNC47" s="117"/>
      <c r="MND47" s="117"/>
      <c r="MNE47" s="117"/>
      <c r="MNF47" s="117"/>
      <c r="MNG47" s="117"/>
      <c r="MNH47" s="117"/>
      <c r="MNI47" s="117"/>
      <c r="MNJ47" s="117"/>
      <c r="MNK47" s="117"/>
      <c r="MNL47" s="117"/>
      <c r="MNM47" s="117"/>
      <c r="MNN47" s="117"/>
      <c r="MNO47" s="117"/>
      <c r="MNP47" s="117"/>
      <c r="MNQ47" s="117"/>
      <c r="MNR47" s="117"/>
      <c r="MNS47" s="117"/>
      <c r="MNT47" s="117"/>
      <c r="MNU47" s="117"/>
      <c r="MNV47" s="117"/>
      <c r="MNW47" s="117"/>
      <c r="MNX47" s="117"/>
      <c r="MNY47" s="117"/>
      <c r="MNZ47" s="117"/>
      <c r="MOA47" s="117"/>
      <c r="MOB47" s="117"/>
      <c r="MOC47" s="117"/>
      <c r="MOD47" s="117"/>
      <c r="MOE47" s="117"/>
      <c r="MOF47" s="117"/>
      <c r="MOG47" s="117"/>
      <c r="MOH47" s="117"/>
      <c r="MOI47" s="117"/>
      <c r="MOJ47" s="117"/>
      <c r="MOK47" s="117"/>
      <c r="MOL47" s="117"/>
      <c r="MOM47" s="117"/>
      <c r="MON47" s="117"/>
      <c r="MOO47" s="117"/>
      <c r="MOP47" s="117"/>
      <c r="MOQ47" s="117"/>
      <c r="MOR47" s="117"/>
      <c r="MOS47" s="117"/>
      <c r="MOT47" s="117"/>
      <c r="MOU47" s="117"/>
      <c r="MOV47" s="117"/>
      <c r="MOW47" s="117"/>
      <c r="MOX47" s="117"/>
      <c r="MOY47" s="117"/>
      <c r="MOZ47" s="117"/>
      <c r="MPA47" s="117"/>
      <c r="MPB47" s="117"/>
      <c r="MPC47" s="117"/>
      <c r="MPD47" s="117"/>
      <c r="MPE47" s="117"/>
      <c r="MPF47" s="117"/>
      <c r="MPG47" s="117"/>
      <c r="MPH47" s="117"/>
      <c r="MPI47" s="117"/>
      <c r="MPJ47" s="117"/>
      <c r="MPK47" s="117"/>
      <c r="MPL47" s="117"/>
      <c r="MPM47" s="117"/>
      <c r="MPN47" s="117"/>
      <c r="MPO47" s="117"/>
      <c r="MPP47" s="117"/>
      <c r="MPQ47" s="117"/>
      <c r="MPR47" s="117"/>
      <c r="MPS47" s="117"/>
      <c r="MPT47" s="117"/>
      <c r="MPU47" s="117"/>
      <c r="MPV47" s="117"/>
      <c r="MPW47" s="117"/>
      <c r="MPX47" s="117"/>
      <c r="MPY47" s="117"/>
      <c r="MPZ47" s="117"/>
      <c r="MQA47" s="117"/>
      <c r="MQB47" s="117"/>
      <c r="MQC47" s="117"/>
      <c r="MQD47" s="117"/>
      <c r="MQE47" s="117"/>
      <c r="MQF47" s="117"/>
      <c r="MQG47" s="117"/>
      <c r="MQH47" s="117"/>
      <c r="MQI47" s="117"/>
      <c r="MQJ47" s="117"/>
      <c r="MQK47" s="117"/>
      <c r="MQL47" s="117"/>
      <c r="MQM47" s="117"/>
      <c r="MQN47" s="117"/>
      <c r="MQO47" s="117"/>
      <c r="MQP47" s="117"/>
      <c r="MQQ47" s="117"/>
      <c r="MQR47" s="117"/>
      <c r="MQS47" s="117"/>
      <c r="MQT47" s="117"/>
      <c r="MQU47" s="117"/>
      <c r="MQV47" s="117"/>
      <c r="MQW47" s="117"/>
      <c r="MQX47" s="117"/>
      <c r="MQY47" s="117"/>
      <c r="MQZ47" s="117"/>
      <c r="MRA47" s="117"/>
      <c r="MRB47" s="117"/>
      <c r="MRC47" s="117"/>
      <c r="MRD47" s="117"/>
      <c r="MRE47" s="117"/>
      <c r="MRF47" s="117"/>
      <c r="MRG47" s="117"/>
      <c r="MRH47" s="117"/>
      <c r="MRI47" s="117"/>
      <c r="MRJ47" s="117"/>
      <c r="MRK47" s="117"/>
      <c r="MRL47" s="117"/>
      <c r="MRM47" s="117"/>
      <c r="MRN47" s="117"/>
      <c r="MRO47" s="117"/>
      <c r="MRP47" s="117"/>
      <c r="MRQ47" s="117"/>
      <c r="MRR47" s="117"/>
      <c r="MRS47" s="117"/>
      <c r="MRT47" s="117"/>
      <c r="MRU47" s="117"/>
      <c r="MRV47" s="117"/>
      <c r="MRW47" s="117"/>
      <c r="MRX47" s="117"/>
      <c r="MRY47" s="117"/>
      <c r="MRZ47" s="117"/>
      <c r="MSA47" s="117"/>
      <c r="MSB47" s="117"/>
      <c r="MSC47" s="117"/>
      <c r="MSD47" s="117"/>
      <c r="MSE47" s="117"/>
      <c r="MSF47" s="117"/>
      <c r="MSG47" s="117"/>
      <c r="MSH47" s="117"/>
      <c r="MSI47" s="117"/>
      <c r="MSJ47" s="117"/>
      <c r="MSK47" s="117"/>
      <c r="MSL47" s="117"/>
      <c r="MSM47" s="117"/>
      <c r="MSN47" s="117"/>
      <c r="MSO47" s="117"/>
      <c r="MSP47" s="117"/>
      <c r="MSQ47" s="117"/>
      <c r="MSR47" s="117"/>
      <c r="MSS47" s="117"/>
      <c r="MST47" s="117"/>
      <c r="MSU47" s="117"/>
      <c r="MSV47" s="117"/>
      <c r="MSW47" s="117"/>
      <c r="MSX47" s="117"/>
      <c r="MSY47" s="117"/>
      <c r="MSZ47" s="117"/>
      <c r="MTA47" s="117"/>
      <c r="MTB47" s="117"/>
      <c r="MTC47" s="117"/>
      <c r="MTD47" s="117"/>
      <c r="MTE47" s="117"/>
      <c r="MTF47" s="117"/>
      <c r="MTG47" s="117"/>
      <c r="MTH47" s="117"/>
      <c r="MTI47" s="117"/>
      <c r="MTJ47" s="117"/>
      <c r="MTK47" s="117"/>
      <c r="MTL47" s="117"/>
      <c r="MTM47" s="117"/>
      <c r="MTN47" s="117"/>
      <c r="MTO47" s="117"/>
      <c r="MTP47" s="117"/>
      <c r="MTQ47" s="117"/>
      <c r="MTR47" s="117"/>
      <c r="MTS47" s="117"/>
      <c r="MTT47" s="117"/>
      <c r="MTU47" s="117"/>
      <c r="MTV47" s="117"/>
      <c r="MTW47" s="117"/>
      <c r="MTX47" s="117"/>
      <c r="MTY47" s="117"/>
      <c r="MTZ47" s="117"/>
      <c r="MUA47" s="117"/>
      <c r="MUB47" s="117"/>
      <c r="MUC47" s="117"/>
      <c r="MUD47" s="117"/>
      <c r="MUE47" s="117"/>
      <c r="MUF47" s="117"/>
      <c r="MUG47" s="117"/>
      <c r="MUH47" s="117"/>
      <c r="MUI47" s="117"/>
      <c r="MUJ47" s="117"/>
      <c r="MUK47" s="117"/>
      <c r="MUL47" s="117"/>
      <c r="MUM47" s="117"/>
      <c r="MUN47" s="117"/>
      <c r="MUO47" s="117"/>
      <c r="MUP47" s="117"/>
      <c r="MUQ47" s="117"/>
      <c r="MUR47" s="117"/>
      <c r="MUS47" s="117"/>
      <c r="MUT47" s="117"/>
      <c r="MUU47" s="117"/>
      <c r="MUV47" s="117"/>
      <c r="MUW47" s="117"/>
      <c r="MUX47" s="117"/>
      <c r="MUY47" s="117"/>
      <c r="MUZ47" s="117"/>
      <c r="MVA47" s="117"/>
      <c r="MVB47" s="117"/>
      <c r="MVC47" s="117"/>
      <c r="MVD47" s="117"/>
      <c r="MVE47" s="117"/>
      <c r="MVF47" s="117"/>
      <c r="MVG47" s="117"/>
      <c r="MVH47" s="117"/>
      <c r="MVI47" s="117"/>
      <c r="MVJ47" s="117"/>
      <c r="MVK47" s="117"/>
      <c r="MVL47" s="117"/>
      <c r="MVM47" s="117"/>
      <c r="MVN47" s="117"/>
      <c r="MVO47" s="117"/>
      <c r="MVP47" s="117"/>
      <c r="MVQ47" s="117"/>
      <c r="MVR47" s="117"/>
      <c r="MVS47" s="117"/>
      <c r="MVT47" s="117"/>
      <c r="MVU47" s="117"/>
      <c r="MVV47" s="117"/>
      <c r="MVW47" s="117"/>
      <c r="MVX47" s="117"/>
      <c r="MVY47" s="117"/>
      <c r="MVZ47" s="117"/>
      <c r="MWA47" s="117"/>
      <c r="MWB47" s="117"/>
      <c r="MWC47" s="117"/>
      <c r="MWD47" s="117"/>
      <c r="MWE47" s="117"/>
      <c r="MWF47" s="117"/>
      <c r="MWG47" s="117"/>
      <c r="MWH47" s="117"/>
      <c r="MWI47" s="117"/>
      <c r="MWJ47" s="117"/>
      <c r="MWK47" s="117"/>
      <c r="MWL47" s="117"/>
      <c r="MWM47" s="117"/>
      <c r="MWN47" s="117"/>
      <c r="MWO47" s="117"/>
      <c r="MWP47" s="117"/>
      <c r="MWQ47" s="117"/>
      <c r="MWR47" s="117"/>
      <c r="MWS47" s="117"/>
      <c r="MWT47" s="117"/>
      <c r="MWU47" s="117"/>
      <c r="MWV47" s="117"/>
      <c r="MWW47" s="117"/>
      <c r="MWX47" s="117"/>
      <c r="MWY47" s="117"/>
      <c r="MWZ47" s="117"/>
      <c r="MXA47" s="117"/>
      <c r="MXB47" s="117"/>
      <c r="MXC47" s="117"/>
      <c r="MXD47" s="117"/>
      <c r="MXE47" s="117"/>
      <c r="MXF47" s="117"/>
      <c r="MXG47" s="117"/>
      <c r="MXH47" s="117"/>
      <c r="MXI47" s="117"/>
      <c r="MXJ47" s="117"/>
      <c r="MXK47" s="117"/>
      <c r="MXL47" s="117"/>
      <c r="MXM47" s="117"/>
      <c r="MXN47" s="117"/>
      <c r="MXO47" s="117"/>
      <c r="MXP47" s="117"/>
      <c r="MXQ47" s="117"/>
      <c r="MXR47" s="117"/>
      <c r="MXS47" s="117"/>
      <c r="MXT47" s="117"/>
      <c r="MXU47" s="117"/>
      <c r="MXV47" s="117"/>
      <c r="MXW47" s="117"/>
      <c r="MXX47" s="117"/>
      <c r="MXY47" s="117"/>
      <c r="MXZ47" s="117"/>
      <c r="MYA47" s="117"/>
      <c r="MYB47" s="117"/>
      <c r="MYC47" s="117"/>
      <c r="MYD47" s="117"/>
      <c r="MYE47" s="117"/>
      <c r="MYF47" s="117"/>
      <c r="MYG47" s="117"/>
      <c r="MYH47" s="117"/>
      <c r="MYI47" s="117"/>
      <c r="MYJ47" s="117"/>
      <c r="MYK47" s="117"/>
      <c r="MYL47" s="117"/>
      <c r="MYM47" s="117"/>
      <c r="MYN47" s="117"/>
      <c r="MYO47" s="117"/>
      <c r="MYP47" s="117"/>
      <c r="MYQ47" s="117"/>
      <c r="MYR47" s="117"/>
      <c r="MYS47" s="117"/>
      <c r="MYT47" s="117"/>
      <c r="MYU47" s="117"/>
      <c r="MYV47" s="117"/>
      <c r="MYW47" s="117"/>
      <c r="MYX47" s="117"/>
      <c r="MYY47" s="117"/>
      <c r="MYZ47" s="117"/>
      <c r="MZA47" s="117"/>
      <c r="MZB47" s="117"/>
      <c r="MZC47" s="117"/>
      <c r="MZD47" s="117"/>
      <c r="MZE47" s="117"/>
      <c r="MZF47" s="117"/>
      <c r="MZG47" s="117"/>
      <c r="MZH47" s="117"/>
      <c r="MZI47" s="117"/>
      <c r="MZJ47" s="117"/>
      <c r="MZK47" s="117"/>
      <c r="MZL47" s="117"/>
      <c r="MZM47" s="117"/>
      <c r="MZN47" s="117"/>
      <c r="MZO47" s="117"/>
      <c r="MZP47" s="117"/>
      <c r="MZQ47" s="117"/>
      <c r="MZR47" s="117"/>
      <c r="MZS47" s="117"/>
      <c r="MZT47" s="117"/>
      <c r="MZU47" s="117"/>
      <c r="MZV47" s="117"/>
      <c r="MZW47" s="117"/>
      <c r="MZX47" s="117"/>
      <c r="MZY47" s="117"/>
      <c r="MZZ47" s="117"/>
      <c r="NAA47" s="117"/>
      <c r="NAB47" s="117"/>
      <c r="NAC47" s="117"/>
      <c r="NAD47" s="117"/>
      <c r="NAE47" s="117"/>
      <c r="NAF47" s="117"/>
      <c r="NAG47" s="117"/>
      <c r="NAH47" s="117"/>
      <c r="NAI47" s="117"/>
      <c r="NAJ47" s="117"/>
      <c r="NAK47" s="117"/>
      <c r="NAL47" s="117"/>
      <c r="NAM47" s="117"/>
      <c r="NAN47" s="117"/>
      <c r="NAO47" s="117"/>
      <c r="NAP47" s="117"/>
      <c r="NAQ47" s="117"/>
      <c r="NAR47" s="117"/>
      <c r="NAS47" s="117"/>
      <c r="NAT47" s="117"/>
      <c r="NAU47" s="117"/>
      <c r="NAV47" s="117"/>
      <c r="NAW47" s="117"/>
      <c r="NAX47" s="117"/>
      <c r="NAY47" s="117"/>
      <c r="NAZ47" s="117"/>
      <c r="NBA47" s="117"/>
      <c r="NBB47" s="117"/>
      <c r="NBC47" s="117"/>
      <c r="NBD47" s="117"/>
      <c r="NBE47" s="117"/>
      <c r="NBF47" s="117"/>
      <c r="NBG47" s="117"/>
      <c r="NBH47" s="117"/>
      <c r="NBI47" s="117"/>
      <c r="NBJ47" s="117"/>
      <c r="NBK47" s="117"/>
      <c r="NBL47" s="117"/>
      <c r="NBM47" s="117"/>
      <c r="NBN47" s="117"/>
      <c r="NBO47" s="117"/>
      <c r="NBP47" s="117"/>
      <c r="NBQ47" s="117"/>
      <c r="NBR47" s="117"/>
      <c r="NBS47" s="117"/>
      <c r="NBT47" s="117"/>
      <c r="NBU47" s="117"/>
      <c r="NBV47" s="117"/>
      <c r="NBW47" s="117"/>
      <c r="NBX47" s="117"/>
      <c r="NBY47" s="117"/>
      <c r="NBZ47" s="117"/>
      <c r="NCA47" s="117"/>
      <c r="NCB47" s="117"/>
      <c r="NCC47" s="117"/>
      <c r="NCD47" s="117"/>
      <c r="NCE47" s="117"/>
      <c r="NCF47" s="117"/>
      <c r="NCG47" s="117"/>
      <c r="NCH47" s="117"/>
      <c r="NCI47" s="117"/>
      <c r="NCJ47" s="117"/>
      <c r="NCK47" s="117"/>
      <c r="NCL47" s="117"/>
      <c r="NCM47" s="117"/>
      <c r="NCN47" s="117"/>
      <c r="NCO47" s="117"/>
      <c r="NCP47" s="117"/>
      <c r="NCQ47" s="117"/>
      <c r="NCR47" s="117"/>
      <c r="NCS47" s="117"/>
      <c r="NCT47" s="117"/>
      <c r="NCU47" s="117"/>
      <c r="NCV47" s="117"/>
      <c r="NCW47" s="117"/>
      <c r="NCX47" s="117"/>
      <c r="NCY47" s="117"/>
      <c r="NCZ47" s="117"/>
      <c r="NDA47" s="117"/>
      <c r="NDB47" s="117"/>
      <c r="NDC47" s="117"/>
      <c r="NDD47" s="117"/>
      <c r="NDE47" s="117"/>
      <c r="NDF47" s="117"/>
      <c r="NDG47" s="117"/>
      <c r="NDH47" s="117"/>
      <c r="NDI47" s="117"/>
      <c r="NDJ47" s="117"/>
      <c r="NDK47" s="117"/>
      <c r="NDL47" s="117"/>
      <c r="NDM47" s="117"/>
      <c r="NDN47" s="117"/>
      <c r="NDO47" s="117"/>
      <c r="NDP47" s="117"/>
      <c r="NDQ47" s="117"/>
      <c r="NDR47" s="117"/>
      <c r="NDS47" s="117"/>
      <c r="NDT47" s="117"/>
      <c r="NDU47" s="117"/>
      <c r="NDV47" s="117"/>
      <c r="NDW47" s="117"/>
      <c r="NDX47" s="117"/>
      <c r="NDY47" s="117"/>
      <c r="NDZ47" s="117"/>
      <c r="NEA47" s="117"/>
      <c r="NEB47" s="117"/>
      <c r="NEC47" s="117"/>
      <c r="NED47" s="117"/>
      <c r="NEE47" s="117"/>
      <c r="NEF47" s="117"/>
      <c r="NEG47" s="117"/>
      <c r="NEH47" s="117"/>
      <c r="NEI47" s="117"/>
      <c r="NEJ47" s="117"/>
      <c r="NEK47" s="117"/>
      <c r="NEL47" s="117"/>
      <c r="NEM47" s="117"/>
      <c r="NEN47" s="117"/>
      <c r="NEO47" s="117"/>
      <c r="NEP47" s="117"/>
      <c r="NEQ47" s="117"/>
      <c r="NER47" s="117"/>
      <c r="NES47" s="117"/>
      <c r="NET47" s="117"/>
      <c r="NEU47" s="117"/>
      <c r="NEV47" s="117"/>
      <c r="NEW47" s="117"/>
      <c r="NEX47" s="117"/>
      <c r="NEY47" s="117"/>
      <c r="NEZ47" s="117"/>
      <c r="NFA47" s="117"/>
      <c r="NFB47" s="117"/>
      <c r="NFC47" s="117"/>
      <c r="NFD47" s="117"/>
      <c r="NFE47" s="117"/>
      <c r="NFF47" s="117"/>
      <c r="NFG47" s="117"/>
      <c r="NFH47" s="117"/>
      <c r="NFI47" s="117"/>
      <c r="NFJ47" s="117"/>
      <c r="NFK47" s="117"/>
      <c r="NFL47" s="117"/>
      <c r="NFM47" s="117"/>
      <c r="NFN47" s="117"/>
      <c r="NFO47" s="117"/>
      <c r="NFP47" s="117"/>
      <c r="NFQ47" s="117"/>
      <c r="NFR47" s="117"/>
      <c r="NFS47" s="117"/>
      <c r="NFT47" s="117"/>
      <c r="NFU47" s="117"/>
      <c r="NFV47" s="117"/>
      <c r="NFW47" s="117"/>
      <c r="NFX47" s="117"/>
      <c r="NFY47" s="117"/>
      <c r="NFZ47" s="117"/>
      <c r="NGA47" s="117"/>
      <c r="NGB47" s="117"/>
      <c r="NGC47" s="117"/>
      <c r="NGD47" s="117"/>
      <c r="NGE47" s="117"/>
      <c r="NGF47" s="117"/>
      <c r="NGG47" s="117"/>
      <c r="NGH47" s="117"/>
      <c r="NGI47" s="117"/>
      <c r="NGJ47" s="117"/>
      <c r="NGK47" s="117"/>
      <c r="NGL47" s="117"/>
      <c r="NGM47" s="117"/>
      <c r="NGN47" s="117"/>
      <c r="NGO47" s="117"/>
      <c r="NGP47" s="117"/>
      <c r="NGQ47" s="117"/>
      <c r="NGR47" s="117"/>
      <c r="NGS47" s="117"/>
      <c r="NGT47" s="117"/>
      <c r="NGU47" s="117"/>
      <c r="NGV47" s="117"/>
      <c r="NGW47" s="117"/>
      <c r="NGX47" s="117"/>
      <c r="NGY47" s="117"/>
      <c r="NGZ47" s="117"/>
      <c r="NHA47" s="117"/>
      <c r="NHB47" s="117"/>
      <c r="NHC47" s="117"/>
      <c r="NHD47" s="117"/>
      <c r="NHE47" s="117"/>
      <c r="NHF47" s="117"/>
      <c r="NHG47" s="117"/>
      <c r="NHH47" s="117"/>
      <c r="NHI47" s="117"/>
      <c r="NHJ47" s="117"/>
      <c r="NHK47" s="117"/>
      <c r="NHL47" s="117"/>
      <c r="NHM47" s="117"/>
      <c r="NHN47" s="117"/>
      <c r="NHO47" s="117"/>
      <c r="NHP47" s="117"/>
      <c r="NHQ47" s="117"/>
      <c r="NHR47" s="117"/>
      <c r="NHS47" s="117"/>
      <c r="NHT47" s="117"/>
      <c r="NHU47" s="117"/>
      <c r="NHV47" s="117"/>
      <c r="NHW47" s="117"/>
      <c r="NHX47" s="117"/>
      <c r="NHY47" s="117"/>
      <c r="NHZ47" s="117"/>
      <c r="NIA47" s="117"/>
      <c r="NIB47" s="117"/>
      <c r="NIC47" s="117"/>
      <c r="NID47" s="117"/>
      <c r="NIE47" s="117"/>
      <c r="NIF47" s="117"/>
      <c r="NIG47" s="117"/>
      <c r="NIH47" s="117"/>
      <c r="NII47" s="117"/>
      <c r="NIJ47" s="117"/>
      <c r="NIK47" s="117"/>
      <c r="NIL47" s="117"/>
      <c r="NIM47" s="117"/>
      <c r="NIN47" s="117"/>
      <c r="NIO47" s="117"/>
      <c r="NIP47" s="117"/>
      <c r="NIQ47" s="117"/>
      <c r="NIR47" s="117"/>
      <c r="NIS47" s="117"/>
      <c r="NIT47" s="117"/>
      <c r="NIU47" s="117"/>
      <c r="NIV47" s="117"/>
      <c r="NIW47" s="117"/>
      <c r="NIX47" s="117"/>
      <c r="NIY47" s="117"/>
      <c r="NIZ47" s="117"/>
      <c r="NJA47" s="117"/>
      <c r="NJB47" s="117"/>
      <c r="NJC47" s="117"/>
      <c r="NJD47" s="117"/>
      <c r="NJE47" s="117"/>
      <c r="NJF47" s="117"/>
      <c r="NJG47" s="117"/>
      <c r="NJH47" s="117"/>
      <c r="NJI47" s="117"/>
      <c r="NJJ47" s="117"/>
      <c r="NJK47" s="117"/>
      <c r="NJL47" s="117"/>
      <c r="NJM47" s="117"/>
      <c r="NJN47" s="117"/>
      <c r="NJO47" s="117"/>
      <c r="NJP47" s="117"/>
      <c r="NJQ47" s="117"/>
      <c r="NJR47" s="117"/>
      <c r="NJS47" s="117"/>
      <c r="NJT47" s="117"/>
      <c r="NJU47" s="117"/>
      <c r="NJV47" s="117"/>
      <c r="NJW47" s="117"/>
      <c r="NJX47" s="117"/>
      <c r="NJY47" s="117"/>
      <c r="NJZ47" s="117"/>
      <c r="NKA47" s="117"/>
      <c r="NKB47" s="117"/>
      <c r="NKC47" s="117"/>
      <c r="NKD47" s="117"/>
      <c r="NKE47" s="117"/>
      <c r="NKF47" s="117"/>
      <c r="NKG47" s="117"/>
      <c r="NKH47" s="117"/>
      <c r="NKI47" s="117"/>
      <c r="NKJ47" s="117"/>
      <c r="NKK47" s="117"/>
      <c r="NKL47" s="117"/>
      <c r="NKM47" s="117"/>
      <c r="NKN47" s="117"/>
      <c r="NKO47" s="117"/>
      <c r="NKP47" s="117"/>
      <c r="NKQ47" s="117"/>
      <c r="NKR47" s="117"/>
      <c r="NKS47" s="117"/>
      <c r="NKT47" s="117"/>
      <c r="NKU47" s="117"/>
      <c r="NKV47" s="117"/>
      <c r="NKW47" s="117"/>
      <c r="NKX47" s="117"/>
      <c r="NKY47" s="117"/>
      <c r="NKZ47" s="117"/>
      <c r="NLA47" s="117"/>
      <c r="NLB47" s="117"/>
      <c r="NLC47" s="117"/>
      <c r="NLD47" s="117"/>
      <c r="NLE47" s="117"/>
      <c r="NLF47" s="117"/>
      <c r="NLG47" s="117"/>
      <c r="NLH47" s="117"/>
      <c r="NLI47" s="117"/>
      <c r="NLJ47" s="117"/>
      <c r="NLK47" s="117"/>
      <c r="NLL47" s="117"/>
      <c r="NLM47" s="117"/>
      <c r="NLN47" s="117"/>
      <c r="NLO47" s="117"/>
      <c r="NLP47" s="117"/>
      <c r="NLQ47" s="117"/>
      <c r="NLR47" s="117"/>
      <c r="NLS47" s="117"/>
      <c r="NLT47" s="117"/>
      <c r="NLU47" s="117"/>
      <c r="NLV47" s="117"/>
      <c r="NLW47" s="117"/>
      <c r="NLX47" s="117"/>
      <c r="NLY47" s="117"/>
      <c r="NLZ47" s="117"/>
      <c r="NMA47" s="117"/>
      <c r="NMB47" s="117"/>
      <c r="NMC47" s="117"/>
      <c r="NMD47" s="117"/>
      <c r="NME47" s="117"/>
      <c r="NMF47" s="117"/>
      <c r="NMG47" s="117"/>
      <c r="NMH47" s="117"/>
      <c r="NMI47" s="117"/>
      <c r="NMJ47" s="117"/>
      <c r="NMK47" s="117"/>
      <c r="NML47" s="117"/>
      <c r="NMM47" s="117"/>
      <c r="NMN47" s="117"/>
      <c r="NMO47" s="117"/>
      <c r="NMP47" s="117"/>
      <c r="NMQ47" s="117"/>
      <c r="NMR47" s="117"/>
      <c r="NMS47" s="117"/>
      <c r="NMT47" s="117"/>
      <c r="NMU47" s="117"/>
      <c r="NMV47" s="117"/>
      <c r="NMW47" s="117"/>
      <c r="NMX47" s="117"/>
      <c r="NMY47" s="117"/>
      <c r="NMZ47" s="117"/>
      <c r="NNA47" s="117"/>
      <c r="NNB47" s="117"/>
      <c r="NNC47" s="117"/>
      <c r="NND47" s="117"/>
      <c r="NNE47" s="117"/>
      <c r="NNF47" s="117"/>
      <c r="NNG47" s="117"/>
      <c r="NNH47" s="117"/>
      <c r="NNI47" s="117"/>
      <c r="NNJ47" s="117"/>
      <c r="NNK47" s="117"/>
      <c r="NNL47" s="117"/>
      <c r="NNM47" s="117"/>
      <c r="NNN47" s="117"/>
      <c r="NNO47" s="117"/>
      <c r="NNP47" s="117"/>
      <c r="NNQ47" s="117"/>
      <c r="NNR47" s="117"/>
      <c r="NNS47" s="117"/>
      <c r="NNT47" s="117"/>
      <c r="NNU47" s="117"/>
      <c r="NNV47" s="117"/>
      <c r="NNW47" s="117"/>
      <c r="NNX47" s="117"/>
      <c r="NNY47" s="117"/>
      <c r="NNZ47" s="117"/>
      <c r="NOA47" s="117"/>
      <c r="NOB47" s="117"/>
      <c r="NOC47" s="117"/>
      <c r="NOD47" s="117"/>
      <c r="NOE47" s="117"/>
      <c r="NOF47" s="117"/>
      <c r="NOG47" s="117"/>
      <c r="NOH47" s="117"/>
      <c r="NOI47" s="117"/>
      <c r="NOJ47" s="117"/>
      <c r="NOK47" s="117"/>
      <c r="NOL47" s="117"/>
      <c r="NOM47" s="117"/>
      <c r="NON47" s="117"/>
      <c r="NOO47" s="117"/>
      <c r="NOP47" s="117"/>
      <c r="NOQ47" s="117"/>
      <c r="NOR47" s="117"/>
      <c r="NOS47" s="117"/>
      <c r="NOT47" s="117"/>
      <c r="NOU47" s="117"/>
      <c r="NOV47" s="117"/>
      <c r="NOW47" s="117"/>
      <c r="NOX47" s="117"/>
      <c r="NOY47" s="117"/>
      <c r="NOZ47" s="117"/>
      <c r="NPA47" s="117"/>
      <c r="NPB47" s="117"/>
      <c r="NPC47" s="117"/>
      <c r="NPD47" s="117"/>
      <c r="NPE47" s="117"/>
      <c r="NPF47" s="117"/>
      <c r="NPG47" s="117"/>
      <c r="NPH47" s="117"/>
      <c r="NPI47" s="117"/>
      <c r="NPJ47" s="117"/>
      <c r="NPK47" s="117"/>
      <c r="NPL47" s="117"/>
      <c r="NPM47" s="117"/>
      <c r="NPN47" s="117"/>
      <c r="NPO47" s="117"/>
      <c r="NPP47" s="117"/>
      <c r="NPQ47" s="117"/>
      <c r="NPR47" s="117"/>
      <c r="NPS47" s="117"/>
      <c r="NPT47" s="117"/>
      <c r="NPU47" s="117"/>
      <c r="NPV47" s="117"/>
      <c r="NPW47" s="117"/>
      <c r="NPX47" s="117"/>
      <c r="NPY47" s="117"/>
      <c r="NPZ47" s="117"/>
      <c r="NQA47" s="117"/>
      <c r="NQB47" s="117"/>
      <c r="NQC47" s="117"/>
      <c r="NQD47" s="117"/>
      <c r="NQE47" s="117"/>
      <c r="NQF47" s="117"/>
      <c r="NQG47" s="117"/>
      <c r="NQH47" s="117"/>
      <c r="NQI47" s="117"/>
      <c r="NQJ47" s="117"/>
      <c r="NQK47" s="117"/>
      <c r="NQL47" s="117"/>
      <c r="NQM47" s="117"/>
      <c r="NQN47" s="117"/>
      <c r="NQO47" s="117"/>
      <c r="NQP47" s="117"/>
      <c r="NQQ47" s="117"/>
      <c r="NQR47" s="117"/>
      <c r="NQS47" s="117"/>
      <c r="NQT47" s="117"/>
      <c r="NQU47" s="117"/>
      <c r="NQV47" s="117"/>
      <c r="NQW47" s="117"/>
      <c r="NQX47" s="117"/>
      <c r="NQY47" s="117"/>
      <c r="NQZ47" s="117"/>
      <c r="NRA47" s="117"/>
      <c r="NRB47" s="117"/>
      <c r="NRC47" s="117"/>
      <c r="NRD47" s="117"/>
      <c r="NRE47" s="117"/>
      <c r="NRF47" s="117"/>
      <c r="NRG47" s="117"/>
      <c r="NRH47" s="117"/>
      <c r="NRI47" s="117"/>
      <c r="NRJ47" s="117"/>
      <c r="NRK47" s="117"/>
      <c r="NRL47" s="117"/>
      <c r="NRM47" s="117"/>
      <c r="NRN47" s="117"/>
      <c r="NRO47" s="117"/>
      <c r="NRP47" s="117"/>
      <c r="NRQ47" s="117"/>
      <c r="NRR47" s="117"/>
      <c r="NRS47" s="117"/>
      <c r="NRT47" s="117"/>
      <c r="NRU47" s="117"/>
      <c r="NRV47" s="117"/>
      <c r="NRW47" s="117"/>
      <c r="NRX47" s="117"/>
      <c r="NRY47" s="117"/>
      <c r="NRZ47" s="117"/>
      <c r="NSA47" s="117"/>
      <c r="NSB47" s="117"/>
      <c r="NSC47" s="117"/>
      <c r="NSD47" s="117"/>
      <c r="NSE47" s="117"/>
      <c r="NSF47" s="117"/>
      <c r="NSG47" s="117"/>
      <c r="NSH47" s="117"/>
      <c r="NSI47" s="117"/>
      <c r="NSJ47" s="117"/>
      <c r="NSK47" s="117"/>
      <c r="NSL47" s="117"/>
      <c r="NSM47" s="117"/>
      <c r="NSN47" s="117"/>
      <c r="NSO47" s="117"/>
      <c r="NSP47" s="117"/>
      <c r="NSQ47" s="117"/>
      <c r="NSR47" s="117"/>
      <c r="NSS47" s="117"/>
      <c r="NST47" s="117"/>
      <c r="NSU47" s="117"/>
      <c r="NSV47" s="117"/>
      <c r="NSW47" s="117"/>
      <c r="NSX47" s="117"/>
      <c r="NSY47" s="117"/>
      <c r="NSZ47" s="117"/>
      <c r="NTA47" s="117"/>
      <c r="NTB47" s="117"/>
      <c r="NTC47" s="117"/>
      <c r="NTD47" s="117"/>
      <c r="NTE47" s="117"/>
      <c r="NTF47" s="117"/>
      <c r="NTG47" s="117"/>
      <c r="NTH47" s="117"/>
      <c r="NTI47" s="117"/>
      <c r="NTJ47" s="117"/>
      <c r="NTK47" s="117"/>
      <c r="NTL47" s="117"/>
      <c r="NTM47" s="117"/>
      <c r="NTN47" s="117"/>
      <c r="NTO47" s="117"/>
      <c r="NTP47" s="117"/>
      <c r="NTQ47" s="117"/>
      <c r="NTR47" s="117"/>
      <c r="NTS47" s="117"/>
      <c r="NTT47" s="117"/>
      <c r="NTU47" s="117"/>
      <c r="NTV47" s="117"/>
      <c r="NTW47" s="117"/>
      <c r="NTX47" s="117"/>
      <c r="NTY47" s="117"/>
      <c r="NTZ47" s="117"/>
      <c r="NUA47" s="117"/>
      <c r="NUB47" s="117"/>
      <c r="NUC47" s="117"/>
      <c r="NUD47" s="117"/>
      <c r="NUE47" s="117"/>
      <c r="NUF47" s="117"/>
      <c r="NUG47" s="117"/>
      <c r="NUH47" s="117"/>
      <c r="NUI47" s="117"/>
      <c r="NUJ47" s="117"/>
      <c r="NUK47" s="117"/>
      <c r="NUL47" s="117"/>
      <c r="NUM47" s="117"/>
      <c r="NUN47" s="117"/>
      <c r="NUO47" s="117"/>
      <c r="NUP47" s="117"/>
      <c r="NUQ47" s="117"/>
      <c r="NUR47" s="117"/>
      <c r="NUS47" s="117"/>
      <c r="NUT47" s="117"/>
      <c r="NUU47" s="117"/>
      <c r="NUV47" s="117"/>
      <c r="NUW47" s="117"/>
      <c r="NUX47" s="117"/>
      <c r="NUY47" s="117"/>
      <c r="NUZ47" s="117"/>
      <c r="NVA47" s="117"/>
      <c r="NVB47" s="117"/>
      <c r="NVC47" s="117"/>
      <c r="NVD47" s="117"/>
      <c r="NVE47" s="117"/>
      <c r="NVF47" s="117"/>
      <c r="NVG47" s="117"/>
      <c r="NVH47" s="117"/>
      <c r="NVI47" s="117"/>
      <c r="NVJ47" s="117"/>
      <c r="NVK47" s="117"/>
      <c r="NVL47" s="117"/>
      <c r="NVM47" s="117"/>
      <c r="NVN47" s="117"/>
      <c r="NVO47" s="117"/>
      <c r="NVP47" s="117"/>
      <c r="NVQ47" s="117"/>
      <c r="NVR47" s="117"/>
      <c r="NVS47" s="117"/>
      <c r="NVT47" s="117"/>
      <c r="NVU47" s="117"/>
      <c r="NVV47" s="117"/>
      <c r="NVW47" s="117"/>
      <c r="NVX47" s="117"/>
      <c r="NVY47" s="117"/>
      <c r="NVZ47" s="117"/>
      <c r="NWA47" s="117"/>
      <c r="NWB47" s="117"/>
      <c r="NWC47" s="117"/>
      <c r="NWD47" s="117"/>
      <c r="NWE47" s="117"/>
      <c r="NWF47" s="117"/>
      <c r="NWG47" s="117"/>
      <c r="NWH47" s="117"/>
      <c r="NWI47" s="117"/>
      <c r="NWJ47" s="117"/>
      <c r="NWK47" s="117"/>
      <c r="NWL47" s="117"/>
      <c r="NWM47" s="117"/>
      <c r="NWN47" s="117"/>
      <c r="NWO47" s="117"/>
      <c r="NWP47" s="117"/>
      <c r="NWQ47" s="117"/>
      <c r="NWR47" s="117"/>
      <c r="NWS47" s="117"/>
      <c r="NWT47" s="117"/>
      <c r="NWU47" s="117"/>
      <c r="NWV47" s="117"/>
      <c r="NWW47" s="117"/>
      <c r="NWX47" s="117"/>
      <c r="NWY47" s="117"/>
      <c r="NWZ47" s="117"/>
      <c r="NXA47" s="117"/>
      <c r="NXB47" s="117"/>
      <c r="NXC47" s="117"/>
      <c r="NXD47" s="117"/>
      <c r="NXE47" s="117"/>
      <c r="NXF47" s="117"/>
      <c r="NXG47" s="117"/>
      <c r="NXH47" s="117"/>
      <c r="NXI47" s="117"/>
      <c r="NXJ47" s="117"/>
      <c r="NXK47" s="117"/>
      <c r="NXL47" s="117"/>
      <c r="NXM47" s="117"/>
      <c r="NXN47" s="117"/>
      <c r="NXO47" s="117"/>
      <c r="NXP47" s="117"/>
      <c r="NXQ47" s="117"/>
      <c r="NXR47" s="117"/>
      <c r="NXS47" s="117"/>
      <c r="NXT47" s="117"/>
      <c r="NXU47" s="117"/>
      <c r="NXV47" s="117"/>
      <c r="NXW47" s="117"/>
      <c r="NXX47" s="117"/>
      <c r="NXY47" s="117"/>
      <c r="NXZ47" s="117"/>
      <c r="NYA47" s="117"/>
      <c r="NYB47" s="117"/>
      <c r="NYC47" s="117"/>
      <c r="NYD47" s="117"/>
      <c r="NYE47" s="117"/>
      <c r="NYF47" s="117"/>
      <c r="NYG47" s="117"/>
      <c r="NYH47" s="117"/>
      <c r="NYI47" s="117"/>
      <c r="NYJ47" s="117"/>
      <c r="NYK47" s="117"/>
      <c r="NYL47" s="117"/>
      <c r="NYM47" s="117"/>
      <c r="NYN47" s="117"/>
      <c r="NYO47" s="117"/>
      <c r="NYP47" s="117"/>
      <c r="NYQ47" s="117"/>
      <c r="NYR47" s="117"/>
      <c r="NYS47" s="117"/>
      <c r="NYT47" s="117"/>
      <c r="NYU47" s="117"/>
      <c r="NYV47" s="117"/>
      <c r="NYW47" s="117"/>
      <c r="NYX47" s="117"/>
      <c r="NYY47" s="117"/>
      <c r="NYZ47" s="117"/>
      <c r="NZA47" s="117"/>
      <c r="NZB47" s="117"/>
      <c r="NZC47" s="117"/>
      <c r="NZD47" s="117"/>
      <c r="NZE47" s="117"/>
      <c r="NZF47" s="117"/>
      <c r="NZG47" s="117"/>
      <c r="NZH47" s="117"/>
      <c r="NZI47" s="117"/>
      <c r="NZJ47" s="117"/>
      <c r="NZK47" s="117"/>
      <c r="NZL47" s="117"/>
      <c r="NZM47" s="117"/>
      <c r="NZN47" s="117"/>
      <c r="NZO47" s="117"/>
      <c r="NZP47" s="117"/>
      <c r="NZQ47" s="117"/>
      <c r="NZR47" s="117"/>
      <c r="NZS47" s="117"/>
      <c r="NZT47" s="117"/>
      <c r="NZU47" s="117"/>
      <c r="NZV47" s="117"/>
      <c r="NZW47" s="117"/>
      <c r="NZX47" s="117"/>
      <c r="NZY47" s="117"/>
      <c r="NZZ47" s="117"/>
      <c r="OAA47" s="117"/>
      <c r="OAB47" s="117"/>
      <c r="OAC47" s="117"/>
      <c r="OAD47" s="117"/>
      <c r="OAE47" s="117"/>
      <c r="OAF47" s="117"/>
      <c r="OAG47" s="117"/>
      <c r="OAH47" s="117"/>
      <c r="OAI47" s="117"/>
      <c r="OAJ47" s="117"/>
      <c r="OAK47" s="117"/>
      <c r="OAL47" s="117"/>
      <c r="OAM47" s="117"/>
      <c r="OAN47" s="117"/>
      <c r="OAO47" s="117"/>
      <c r="OAP47" s="117"/>
      <c r="OAQ47" s="117"/>
      <c r="OAR47" s="117"/>
      <c r="OAS47" s="117"/>
      <c r="OAT47" s="117"/>
      <c r="OAU47" s="117"/>
      <c r="OAV47" s="117"/>
      <c r="OAW47" s="117"/>
      <c r="OAX47" s="117"/>
      <c r="OAY47" s="117"/>
      <c r="OAZ47" s="117"/>
      <c r="OBA47" s="117"/>
      <c r="OBB47" s="117"/>
      <c r="OBC47" s="117"/>
      <c r="OBD47" s="117"/>
      <c r="OBE47" s="117"/>
      <c r="OBF47" s="117"/>
      <c r="OBG47" s="117"/>
      <c r="OBH47" s="117"/>
      <c r="OBI47" s="117"/>
      <c r="OBJ47" s="117"/>
      <c r="OBK47" s="117"/>
      <c r="OBL47" s="117"/>
      <c r="OBM47" s="117"/>
      <c r="OBN47" s="117"/>
      <c r="OBO47" s="117"/>
      <c r="OBP47" s="117"/>
      <c r="OBQ47" s="117"/>
      <c r="OBR47" s="117"/>
      <c r="OBS47" s="117"/>
      <c r="OBT47" s="117"/>
      <c r="OBU47" s="117"/>
      <c r="OBV47" s="117"/>
      <c r="OBW47" s="117"/>
      <c r="OBX47" s="117"/>
      <c r="OBY47" s="117"/>
      <c r="OBZ47" s="117"/>
      <c r="OCA47" s="117"/>
      <c r="OCB47" s="117"/>
      <c r="OCC47" s="117"/>
      <c r="OCD47" s="117"/>
      <c r="OCE47" s="117"/>
      <c r="OCF47" s="117"/>
      <c r="OCG47" s="117"/>
      <c r="OCH47" s="117"/>
      <c r="OCI47" s="117"/>
      <c r="OCJ47" s="117"/>
      <c r="OCK47" s="117"/>
      <c r="OCL47" s="117"/>
      <c r="OCM47" s="117"/>
      <c r="OCN47" s="117"/>
      <c r="OCO47" s="117"/>
      <c r="OCP47" s="117"/>
      <c r="OCQ47" s="117"/>
      <c r="OCR47" s="117"/>
      <c r="OCS47" s="117"/>
      <c r="OCT47" s="117"/>
      <c r="OCU47" s="117"/>
      <c r="OCV47" s="117"/>
      <c r="OCW47" s="117"/>
      <c r="OCX47" s="117"/>
      <c r="OCY47" s="117"/>
      <c r="OCZ47" s="117"/>
      <c r="ODA47" s="117"/>
      <c r="ODB47" s="117"/>
      <c r="ODC47" s="117"/>
      <c r="ODD47" s="117"/>
      <c r="ODE47" s="117"/>
      <c r="ODF47" s="117"/>
      <c r="ODG47" s="117"/>
      <c r="ODH47" s="117"/>
      <c r="ODI47" s="117"/>
      <c r="ODJ47" s="117"/>
      <c r="ODK47" s="117"/>
      <c r="ODL47" s="117"/>
      <c r="ODM47" s="117"/>
      <c r="ODN47" s="117"/>
      <c r="ODO47" s="117"/>
      <c r="ODP47" s="117"/>
      <c r="ODQ47" s="117"/>
      <c r="ODR47" s="117"/>
      <c r="ODS47" s="117"/>
      <c r="ODT47" s="117"/>
      <c r="ODU47" s="117"/>
      <c r="ODV47" s="117"/>
      <c r="ODW47" s="117"/>
      <c r="ODX47" s="117"/>
      <c r="ODY47" s="117"/>
      <c r="ODZ47" s="117"/>
      <c r="OEA47" s="117"/>
      <c r="OEB47" s="117"/>
      <c r="OEC47" s="117"/>
      <c r="OED47" s="117"/>
      <c r="OEE47" s="117"/>
      <c r="OEF47" s="117"/>
      <c r="OEG47" s="117"/>
      <c r="OEH47" s="117"/>
      <c r="OEI47" s="117"/>
      <c r="OEJ47" s="117"/>
      <c r="OEK47" s="117"/>
      <c r="OEL47" s="117"/>
      <c r="OEM47" s="117"/>
      <c r="OEN47" s="117"/>
      <c r="OEO47" s="117"/>
      <c r="OEP47" s="117"/>
      <c r="OEQ47" s="117"/>
      <c r="OER47" s="117"/>
      <c r="OES47" s="117"/>
      <c r="OET47" s="117"/>
      <c r="OEU47" s="117"/>
      <c r="OEV47" s="117"/>
      <c r="OEW47" s="117"/>
      <c r="OEX47" s="117"/>
      <c r="OEY47" s="117"/>
      <c r="OEZ47" s="117"/>
      <c r="OFA47" s="117"/>
      <c r="OFB47" s="117"/>
      <c r="OFC47" s="117"/>
      <c r="OFD47" s="117"/>
      <c r="OFE47" s="117"/>
      <c r="OFF47" s="117"/>
      <c r="OFG47" s="117"/>
      <c r="OFH47" s="117"/>
      <c r="OFI47" s="117"/>
      <c r="OFJ47" s="117"/>
      <c r="OFK47" s="117"/>
      <c r="OFL47" s="117"/>
      <c r="OFM47" s="117"/>
      <c r="OFN47" s="117"/>
      <c r="OFO47" s="117"/>
      <c r="OFP47" s="117"/>
      <c r="OFQ47" s="117"/>
      <c r="OFR47" s="117"/>
      <c r="OFS47" s="117"/>
      <c r="OFT47" s="117"/>
      <c r="OFU47" s="117"/>
      <c r="OFV47" s="117"/>
      <c r="OFW47" s="117"/>
      <c r="OFX47" s="117"/>
      <c r="OFY47" s="117"/>
      <c r="OFZ47" s="117"/>
      <c r="OGA47" s="117"/>
      <c r="OGB47" s="117"/>
      <c r="OGC47" s="117"/>
      <c r="OGD47" s="117"/>
      <c r="OGE47" s="117"/>
      <c r="OGF47" s="117"/>
      <c r="OGG47" s="117"/>
      <c r="OGH47" s="117"/>
      <c r="OGI47" s="117"/>
      <c r="OGJ47" s="117"/>
      <c r="OGK47" s="117"/>
      <c r="OGL47" s="117"/>
      <c r="OGM47" s="117"/>
      <c r="OGN47" s="117"/>
      <c r="OGO47" s="117"/>
      <c r="OGP47" s="117"/>
      <c r="OGQ47" s="117"/>
      <c r="OGR47" s="117"/>
      <c r="OGS47" s="117"/>
      <c r="OGT47" s="117"/>
      <c r="OGU47" s="117"/>
      <c r="OGV47" s="117"/>
      <c r="OGW47" s="117"/>
      <c r="OGX47" s="117"/>
      <c r="OGY47" s="117"/>
      <c r="OGZ47" s="117"/>
      <c r="OHA47" s="117"/>
      <c r="OHB47" s="117"/>
      <c r="OHC47" s="117"/>
      <c r="OHD47" s="117"/>
      <c r="OHE47" s="117"/>
      <c r="OHF47" s="117"/>
      <c r="OHG47" s="117"/>
      <c r="OHH47" s="117"/>
      <c r="OHI47" s="117"/>
      <c r="OHJ47" s="117"/>
      <c r="OHK47" s="117"/>
      <c r="OHL47" s="117"/>
      <c r="OHM47" s="117"/>
      <c r="OHN47" s="117"/>
      <c r="OHO47" s="117"/>
      <c r="OHP47" s="117"/>
      <c r="OHQ47" s="117"/>
      <c r="OHR47" s="117"/>
      <c r="OHS47" s="117"/>
      <c r="OHT47" s="117"/>
      <c r="OHU47" s="117"/>
      <c r="OHV47" s="117"/>
      <c r="OHW47" s="117"/>
      <c r="OHX47" s="117"/>
      <c r="OHY47" s="117"/>
      <c r="OHZ47" s="117"/>
      <c r="OIA47" s="117"/>
      <c r="OIB47" s="117"/>
      <c r="OIC47" s="117"/>
      <c r="OID47" s="117"/>
      <c r="OIE47" s="117"/>
      <c r="OIF47" s="117"/>
      <c r="OIG47" s="117"/>
      <c r="OIH47" s="117"/>
      <c r="OII47" s="117"/>
      <c r="OIJ47" s="117"/>
      <c r="OIK47" s="117"/>
      <c r="OIL47" s="117"/>
      <c r="OIM47" s="117"/>
      <c r="OIN47" s="117"/>
      <c r="OIO47" s="117"/>
      <c r="OIP47" s="117"/>
      <c r="OIQ47" s="117"/>
      <c r="OIR47" s="117"/>
      <c r="OIS47" s="117"/>
      <c r="OIT47" s="117"/>
      <c r="OIU47" s="117"/>
      <c r="OIV47" s="117"/>
      <c r="OIW47" s="117"/>
      <c r="OIX47" s="117"/>
      <c r="OIY47" s="117"/>
      <c r="OIZ47" s="117"/>
      <c r="OJA47" s="117"/>
      <c r="OJB47" s="117"/>
      <c r="OJC47" s="117"/>
      <c r="OJD47" s="117"/>
      <c r="OJE47" s="117"/>
      <c r="OJF47" s="117"/>
      <c r="OJG47" s="117"/>
      <c r="OJH47" s="117"/>
      <c r="OJI47" s="117"/>
      <c r="OJJ47" s="117"/>
      <c r="OJK47" s="117"/>
      <c r="OJL47" s="117"/>
      <c r="OJM47" s="117"/>
      <c r="OJN47" s="117"/>
      <c r="OJO47" s="117"/>
      <c r="OJP47" s="117"/>
      <c r="OJQ47" s="117"/>
      <c r="OJR47" s="117"/>
      <c r="OJS47" s="117"/>
      <c r="OJT47" s="117"/>
      <c r="OJU47" s="117"/>
      <c r="OJV47" s="117"/>
      <c r="OJW47" s="117"/>
      <c r="OJX47" s="117"/>
      <c r="OJY47" s="117"/>
      <c r="OJZ47" s="117"/>
      <c r="OKA47" s="117"/>
      <c r="OKB47" s="117"/>
      <c r="OKC47" s="117"/>
      <c r="OKD47" s="117"/>
      <c r="OKE47" s="117"/>
      <c r="OKF47" s="117"/>
      <c r="OKG47" s="117"/>
      <c r="OKH47" s="117"/>
      <c r="OKI47" s="117"/>
      <c r="OKJ47" s="117"/>
      <c r="OKK47" s="117"/>
      <c r="OKL47" s="117"/>
      <c r="OKM47" s="117"/>
      <c r="OKN47" s="117"/>
      <c r="OKO47" s="117"/>
      <c r="OKP47" s="117"/>
      <c r="OKQ47" s="117"/>
      <c r="OKR47" s="117"/>
      <c r="OKS47" s="117"/>
      <c r="OKT47" s="117"/>
      <c r="OKU47" s="117"/>
      <c r="OKV47" s="117"/>
      <c r="OKW47" s="117"/>
      <c r="OKX47" s="117"/>
      <c r="OKY47" s="117"/>
      <c r="OKZ47" s="117"/>
      <c r="OLA47" s="117"/>
      <c r="OLB47" s="117"/>
      <c r="OLC47" s="117"/>
      <c r="OLD47" s="117"/>
      <c r="OLE47" s="117"/>
      <c r="OLF47" s="117"/>
      <c r="OLG47" s="117"/>
      <c r="OLH47" s="117"/>
      <c r="OLI47" s="117"/>
      <c r="OLJ47" s="117"/>
      <c r="OLK47" s="117"/>
      <c r="OLL47" s="117"/>
      <c r="OLM47" s="117"/>
      <c r="OLN47" s="117"/>
      <c r="OLO47" s="117"/>
      <c r="OLP47" s="117"/>
      <c r="OLQ47" s="117"/>
      <c r="OLR47" s="117"/>
      <c r="OLS47" s="117"/>
      <c r="OLT47" s="117"/>
      <c r="OLU47" s="117"/>
      <c r="OLV47" s="117"/>
      <c r="OLW47" s="117"/>
      <c r="OLX47" s="117"/>
      <c r="OLY47" s="117"/>
      <c r="OLZ47" s="117"/>
      <c r="OMA47" s="117"/>
      <c r="OMB47" s="117"/>
      <c r="OMC47" s="117"/>
      <c r="OMD47" s="117"/>
      <c r="OME47" s="117"/>
      <c r="OMF47" s="117"/>
      <c r="OMG47" s="117"/>
      <c r="OMH47" s="117"/>
      <c r="OMI47" s="117"/>
      <c r="OMJ47" s="117"/>
      <c r="OMK47" s="117"/>
      <c r="OML47" s="117"/>
      <c r="OMM47" s="117"/>
      <c r="OMN47" s="117"/>
      <c r="OMO47" s="117"/>
      <c r="OMP47" s="117"/>
      <c r="OMQ47" s="117"/>
      <c r="OMR47" s="117"/>
      <c r="OMS47" s="117"/>
      <c r="OMT47" s="117"/>
      <c r="OMU47" s="117"/>
      <c r="OMV47" s="117"/>
      <c r="OMW47" s="117"/>
      <c r="OMX47" s="117"/>
      <c r="OMY47" s="117"/>
      <c r="OMZ47" s="117"/>
      <c r="ONA47" s="117"/>
      <c r="ONB47" s="117"/>
      <c r="ONC47" s="117"/>
      <c r="OND47" s="117"/>
      <c r="ONE47" s="117"/>
      <c r="ONF47" s="117"/>
      <c r="ONG47" s="117"/>
      <c r="ONH47" s="117"/>
      <c r="ONI47" s="117"/>
      <c r="ONJ47" s="117"/>
      <c r="ONK47" s="117"/>
      <c r="ONL47" s="117"/>
      <c r="ONM47" s="117"/>
      <c r="ONN47" s="117"/>
      <c r="ONO47" s="117"/>
      <c r="ONP47" s="117"/>
      <c r="ONQ47" s="117"/>
      <c r="ONR47" s="117"/>
      <c r="ONS47" s="117"/>
      <c r="ONT47" s="117"/>
      <c r="ONU47" s="117"/>
      <c r="ONV47" s="117"/>
      <c r="ONW47" s="117"/>
      <c r="ONX47" s="117"/>
      <c r="ONY47" s="117"/>
      <c r="ONZ47" s="117"/>
      <c r="OOA47" s="117"/>
      <c r="OOB47" s="117"/>
      <c r="OOC47" s="117"/>
      <c r="OOD47" s="117"/>
      <c r="OOE47" s="117"/>
      <c r="OOF47" s="117"/>
      <c r="OOG47" s="117"/>
      <c r="OOH47" s="117"/>
      <c r="OOI47" s="117"/>
      <c r="OOJ47" s="117"/>
      <c r="OOK47" s="117"/>
      <c r="OOL47" s="117"/>
      <c r="OOM47" s="117"/>
      <c r="OON47" s="117"/>
      <c r="OOO47" s="117"/>
      <c r="OOP47" s="117"/>
      <c r="OOQ47" s="117"/>
      <c r="OOR47" s="117"/>
      <c r="OOS47" s="117"/>
      <c r="OOT47" s="117"/>
      <c r="OOU47" s="117"/>
      <c r="OOV47" s="117"/>
      <c r="OOW47" s="117"/>
      <c r="OOX47" s="117"/>
      <c r="OOY47" s="117"/>
      <c r="OOZ47" s="117"/>
      <c r="OPA47" s="117"/>
      <c r="OPB47" s="117"/>
      <c r="OPC47" s="117"/>
      <c r="OPD47" s="117"/>
      <c r="OPE47" s="117"/>
      <c r="OPF47" s="117"/>
      <c r="OPG47" s="117"/>
      <c r="OPH47" s="117"/>
      <c r="OPI47" s="117"/>
      <c r="OPJ47" s="117"/>
      <c r="OPK47" s="117"/>
      <c r="OPL47" s="117"/>
      <c r="OPM47" s="117"/>
      <c r="OPN47" s="117"/>
      <c r="OPO47" s="117"/>
      <c r="OPP47" s="117"/>
      <c r="OPQ47" s="117"/>
      <c r="OPR47" s="117"/>
      <c r="OPS47" s="117"/>
      <c r="OPT47" s="117"/>
      <c r="OPU47" s="117"/>
      <c r="OPV47" s="117"/>
      <c r="OPW47" s="117"/>
      <c r="OPX47" s="117"/>
      <c r="OPY47" s="117"/>
      <c r="OPZ47" s="117"/>
      <c r="OQA47" s="117"/>
      <c r="OQB47" s="117"/>
      <c r="OQC47" s="117"/>
      <c r="OQD47" s="117"/>
      <c r="OQE47" s="117"/>
      <c r="OQF47" s="117"/>
      <c r="OQG47" s="117"/>
      <c r="OQH47" s="117"/>
      <c r="OQI47" s="117"/>
      <c r="OQJ47" s="117"/>
      <c r="OQK47" s="117"/>
      <c r="OQL47" s="117"/>
      <c r="OQM47" s="117"/>
      <c r="OQN47" s="117"/>
      <c r="OQO47" s="117"/>
      <c r="OQP47" s="117"/>
      <c r="OQQ47" s="117"/>
      <c r="OQR47" s="117"/>
      <c r="OQS47" s="117"/>
      <c r="OQT47" s="117"/>
      <c r="OQU47" s="117"/>
      <c r="OQV47" s="117"/>
      <c r="OQW47" s="117"/>
      <c r="OQX47" s="117"/>
      <c r="OQY47" s="117"/>
      <c r="OQZ47" s="117"/>
      <c r="ORA47" s="117"/>
      <c r="ORB47" s="117"/>
      <c r="ORC47" s="117"/>
      <c r="ORD47" s="117"/>
      <c r="ORE47" s="117"/>
      <c r="ORF47" s="117"/>
      <c r="ORG47" s="117"/>
      <c r="ORH47" s="117"/>
      <c r="ORI47" s="117"/>
      <c r="ORJ47" s="117"/>
      <c r="ORK47" s="117"/>
      <c r="ORL47" s="117"/>
      <c r="ORM47" s="117"/>
      <c r="ORN47" s="117"/>
      <c r="ORO47" s="117"/>
      <c r="ORP47" s="117"/>
      <c r="ORQ47" s="117"/>
      <c r="ORR47" s="117"/>
      <c r="ORS47" s="117"/>
      <c r="ORT47" s="117"/>
      <c r="ORU47" s="117"/>
      <c r="ORV47" s="117"/>
      <c r="ORW47" s="117"/>
      <c r="ORX47" s="117"/>
      <c r="ORY47" s="117"/>
      <c r="ORZ47" s="117"/>
      <c r="OSA47" s="117"/>
      <c r="OSB47" s="117"/>
      <c r="OSC47" s="117"/>
      <c r="OSD47" s="117"/>
      <c r="OSE47" s="117"/>
      <c r="OSF47" s="117"/>
      <c r="OSG47" s="117"/>
      <c r="OSH47" s="117"/>
      <c r="OSI47" s="117"/>
      <c r="OSJ47" s="117"/>
      <c r="OSK47" s="117"/>
      <c r="OSL47" s="117"/>
      <c r="OSM47" s="117"/>
      <c r="OSN47" s="117"/>
      <c r="OSO47" s="117"/>
      <c r="OSP47" s="117"/>
      <c r="OSQ47" s="117"/>
      <c r="OSR47" s="117"/>
      <c r="OSS47" s="117"/>
      <c r="OST47" s="117"/>
      <c r="OSU47" s="117"/>
      <c r="OSV47" s="117"/>
      <c r="OSW47" s="117"/>
      <c r="OSX47" s="117"/>
      <c r="OSY47" s="117"/>
      <c r="OSZ47" s="117"/>
      <c r="OTA47" s="117"/>
      <c r="OTB47" s="117"/>
      <c r="OTC47" s="117"/>
      <c r="OTD47" s="117"/>
      <c r="OTE47" s="117"/>
      <c r="OTF47" s="117"/>
      <c r="OTG47" s="117"/>
      <c r="OTH47" s="117"/>
      <c r="OTI47" s="117"/>
      <c r="OTJ47" s="117"/>
      <c r="OTK47" s="117"/>
      <c r="OTL47" s="117"/>
      <c r="OTM47" s="117"/>
      <c r="OTN47" s="117"/>
      <c r="OTO47" s="117"/>
      <c r="OTP47" s="117"/>
      <c r="OTQ47" s="117"/>
      <c r="OTR47" s="117"/>
      <c r="OTS47" s="117"/>
      <c r="OTT47" s="117"/>
      <c r="OTU47" s="117"/>
      <c r="OTV47" s="117"/>
      <c r="OTW47" s="117"/>
      <c r="OTX47" s="117"/>
      <c r="OTY47" s="117"/>
      <c r="OTZ47" s="117"/>
      <c r="OUA47" s="117"/>
      <c r="OUB47" s="117"/>
      <c r="OUC47" s="117"/>
      <c r="OUD47" s="117"/>
      <c r="OUE47" s="117"/>
      <c r="OUF47" s="117"/>
      <c r="OUG47" s="117"/>
      <c r="OUH47" s="117"/>
      <c r="OUI47" s="117"/>
      <c r="OUJ47" s="117"/>
      <c r="OUK47" s="117"/>
      <c r="OUL47" s="117"/>
      <c r="OUM47" s="117"/>
      <c r="OUN47" s="117"/>
      <c r="OUO47" s="117"/>
      <c r="OUP47" s="117"/>
      <c r="OUQ47" s="117"/>
      <c r="OUR47" s="117"/>
      <c r="OUS47" s="117"/>
      <c r="OUT47" s="117"/>
      <c r="OUU47" s="117"/>
      <c r="OUV47" s="117"/>
      <c r="OUW47" s="117"/>
      <c r="OUX47" s="117"/>
      <c r="OUY47" s="117"/>
      <c r="OUZ47" s="117"/>
      <c r="OVA47" s="117"/>
      <c r="OVB47" s="117"/>
      <c r="OVC47" s="117"/>
      <c r="OVD47" s="117"/>
      <c r="OVE47" s="117"/>
      <c r="OVF47" s="117"/>
      <c r="OVG47" s="117"/>
      <c r="OVH47" s="117"/>
      <c r="OVI47" s="117"/>
      <c r="OVJ47" s="117"/>
      <c r="OVK47" s="117"/>
      <c r="OVL47" s="117"/>
      <c r="OVM47" s="117"/>
      <c r="OVN47" s="117"/>
      <c r="OVO47" s="117"/>
      <c r="OVP47" s="117"/>
      <c r="OVQ47" s="117"/>
      <c r="OVR47" s="117"/>
      <c r="OVS47" s="117"/>
      <c r="OVT47" s="117"/>
      <c r="OVU47" s="117"/>
      <c r="OVV47" s="117"/>
      <c r="OVW47" s="117"/>
      <c r="OVX47" s="117"/>
      <c r="OVY47" s="117"/>
      <c r="OVZ47" s="117"/>
      <c r="OWA47" s="117"/>
      <c r="OWB47" s="117"/>
      <c r="OWC47" s="117"/>
      <c r="OWD47" s="117"/>
      <c r="OWE47" s="117"/>
      <c r="OWF47" s="117"/>
      <c r="OWG47" s="117"/>
      <c r="OWH47" s="117"/>
      <c r="OWI47" s="117"/>
      <c r="OWJ47" s="117"/>
      <c r="OWK47" s="117"/>
      <c r="OWL47" s="117"/>
      <c r="OWM47" s="117"/>
      <c r="OWN47" s="117"/>
      <c r="OWO47" s="117"/>
      <c r="OWP47" s="117"/>
      <c r="OWQ47" s="117"/>
      <c r="OWR47" s="117"/>
      <c r="OWS47" s="117"/>
      <c r="OWT47" s="117"/>
      <c r="OWU47" s="117"/>
      <c r="OWV47" s="117"/>
      <c r="OWW47" s="117"/>
      <c r="OWX47" s="117"/>
      <c r="OWY47" s="117"/>
      <c r="OWZ47" s="117"/>
      <c r="OXA47" s="117"/>
      <c r="OXB47" s="117"/>
      <c r="OXC47" s="117"/>
      <c r="OXD47" s="117"/>
      <c r="OXE47" s="117"/>
      <c r="OXF47" s="117"/>
      <c r="OXG47" s="117"/>
      <c r="OXH47" s="117"/>
      <c r="OXI47" s="117"/>
      <c r="OXJ47" s="117"/>
      <c r="OXK47" s="117"/>
      <c r="OXL47" s="117"/>
      <c r="OXM47" s="117"/>
      <c r="OXN47" s="117"/>
      <c r="OXO47" s="117"/>
      <c r="OXP47" s="117"/>
      <c r="OXQ47" s="117"/>
      <c r="OXR47" s="117"/>
      <c r="OXS47" s="117"/>
      <c r="OXT47" s="117"/>
      <c r="OXU47" s="117"/>
      <c r="OXV47" s="117"/>
      <c r="OXW47" s="117"/>
      <c r="OXX47" s="117"/>
      <c r="OXY47" s="117"/>
      <c r="OXZ47" s="117"/>
      <c r="OYA47" s="117"/>
      <c r="OYB47" s="117"/>
      <c r="OYC47" s="117"/>
      <c r="OYD47" s="117"/>
      <c r="OYE47" s="117"/>
      <c r="OYF47" s="117"/>
      <c r="OYG47" s="117"/>
      <c r="OYH47" s="117"/>
      <c r="OYI47" s="117"/>
      <c r="OYJ47" s="117"/>
      <c r="OYK47" s="117"/>
      <c r="OYL47" s="117"/>
      <c r="OYM47" s="117"/>
      <c r="OYN47" s="117"/>
      <c r="OYO47" s="117"/>
      <c r="OYP47" s="117"/>
      <c r="OYQ47" s="117"/>
      <c r="OYR47" s="117"/>
      <c r="OYS47" s="117"/>
      <c r="OYT47" s="117"/>
      <c r="OYU47" s="117"/>
      <c r="OYV47" s="117"/>
      <c r="OYW47" s="117"/>
      <c r="OYX47" s="117"/>
      <c r="OYY47" s="117"/>
      <c r="OYZ47" s="117"/>
      <c r="OZA47" s="117"/>
      <c r="OZB47" s="117"/>
      <c r="OZC47" s="117"/>
      <c r="OZD47" s="117"/>
      <c r="OZE47" s="117"/>
      <c r="OZF47" s="117"/>
      <c r="OZG47" s="117"/>
      <c r="OZH47" s="117"/>
      <c r="OZI47" s="117"/>
      <c r="OZJ47" s="117"/>
      <c r="OZK47" s="117"/>
      <c r="OZL47" s="117"/>
      <c r="OZM47" s="117"/>
      <c r="OZN47" s="117"/>
      <c r="OZO47" s="117"/>
      <c r="OZP47" s="117"/>
      <c r="OZQ47" s="117"/>
      <c r="OZR47" s="117"/>
      <c r="OZS47" s="117"/>
      <c r="OZT47" s="117"/>
      <c r="OZU47" s="117"/>
      <c r="OZV47" s="117"/>
      <c r="OZW47" s="117"/>
      <c r="OZX47" s="117"/>
      <c r="OZY47" s="117"/>
      <c r="OZZ47" s="117"/>
      <c r="PAA47" s="117"/>
      <c r="PAB47" s="117"/>
      <c r="PAC47" s="117"/>
      <c r="PAD47" s="117"/>
      <c r="PAE47" s="117"/>
      <c r="PAF47" s="117"/>
      <c r="PAG47" s="117"/>
      <c r="PAH47" s="117"/>
      <c r="PAI47" s="117"/>
      <c r="PAJ47" s="117"/>
      <c r="PAK47" s="117"/>
      <c r="PAL47" s="117"/>
      <c r="PAM47" s="117"/>
      <c r="PAN47" s="117"/>
      <c r="PAO47" s="117"/>
      <c r="PAP47" s="117"/>
      <c r="PAQ47" s="117"/>
      <c r="PAR47" s="117"/>
      <c r="PAS47" s="117"/>
      <c r="PAT47" s="117"/>
      <c r="PAU47" s="117"/>
      <c r="PAV47" s="117"/>
      <c r="PAW47" s="117"/>
      <c r="PAX47" s="117"/>
      <c r="PAY47" s="117"/>
      <c r="PAZ47" s="117"/>
      <c r="PBA47" s="117"/>
      <c r="PBB47" s="117"/>
      <c r="PBC47" s="117"/>
      <c r="PBD47" s="117"/>
      <c r="PBE47" s="117"/>
      <c r="PBF47" s="117"/>
      <c r="PBG47" s="117"/>
      <c r="PBH47" s="117"/>
      <c r="PBI47" s="117"/>
      <c r="PBJ47" s="117"/>
      <c r="PBK47" s="117"/>
      <c r="PBL47" s="117"/>
      <c r="PBM47" s="117"/>
      <c r="PBN47" s="117"/>
      <c r="PBO47" s="117"/>
      <c r="PBP47" s="117"/>
      <c r="PBQ47" s="117"/>
      <c r="PBR47" s="117"/>
      <c r="PBS47" s="117"/>
      <c r="PBT47" s="117"/>
      <c r="PBU47" s="117"/>
      <c r="PBV47" s="117"/>
      <c r="PBW47" s="117"/>
      <c r="PBX47" s="117"/>
      <c r="PBY47" s="117"/>
      <c r="PBZ47" s="117"/>
      <c r="PCA47" s="117"/>
      <c r="PCB47" s="117"/>
      <c r="PCC47" s="117"/>
      <c r="PCD47" s="117"/>
      <c r="PCE47" s="117"/>
      <c r="PCF47" s="117"/>
      <c r="PCG47" s="117"/>
      <c r="PCH47" s="117"/>
      <c r="PCI47" s="117"/>
      <c r="PCJ47" s="117"/>
      <c r="PCK47" s="117"/>
      <c r="PCL47" s="117"/>
      <c r="PCM47" s="117"/>
      <c r="PCN47" s="117"/>
      <c r="PCO47" s="117"/>
      <c r="PCP47" s="117"/>
      <c r="PCQ47" s="117"/>
      <c r="PCR47" s="117"/>
      <c r="PCS47" s="117"/>
      <c r="PCT47" s="117"/>
      <c r="PCU47" s="117"/>
      <c r="PCV47" s="117"/>
      <c r="PCW47" s="117"/>
      <c r="PCX47" s="117"/>
      <c r="PCY47" s="117"/>
      <c r="PCZ47" s="117"/>
      <c r="PDA47" s="117"/>
      <c r="PDB47" s="117"/>
      <c r="PDC47" s="117"/>
      <c r="PDD47" s="117"/>
      <c r="PDE47" s="117"/>
      <c r="PDF47" s="117"/>
      <c r="PDG47" s="117"/>
      <c r="PDH47" s="117"/>
      <c r="PDI47" s="117"/>
      <c r="PDJ47" s="117"/>
      <c r="PDK47" s="117"/>
      <c r="PDL47" s="117"/>
      <c r="PDM47" s="117"/>
      <c r="PDN47" s="117"/>
      <c r="PDO47" s="117"/>
      <c r="PDP47" s="117"/>
      <c r="PDQ47" s="117"/>
      <c r="PDR47" s="117"/>
      <c r="PDS47" s="117"/>
      <c r="PDT47" s="117"/>
      <c r="PDU47" s="117"/>
      <c r="PDV47" s="117"/>
      <c r="PDW47" s="117"/>
      <c r="PDX47" s="117"/>
      <c r="PDY47" s="117"/>
      <c r="PDZ47" s="117"/>
      <c r="PEA47" s="117"/>
      <c r="PEB47" s="117"/>
      <c r="PEC47" s="117"/>
      <c r="PED47" s="117"/>
      <c r="PEE47" s="117"/>
      <c r="PEF47" s="117"/>
      <c r="PEG47" s="117"/>
      <c r="PEH47" s="117"/>
      <c r="PEI47" s="117"/>
      <c r="PEJ47" s="117"/>
      <c r="PEK47" s="117"/>
      <c r="PEL47" s="117"/>
      <c r="PEM47" s="117"/>
      <c r="PEN47" s="117"/>
      <c r="PEO47" s="117"/>
      <c r="PEP47" s="117"/>
      <c r="PEQ47" s="117"/>
      <c r="PER47" s="117"/>
      <c r="PES47" s="117"/>
      <c r="PET47" s="117"/>
      <c r="PEU47" s="117"/>
      <c r="PEV47" s="117"/>
      <c r="PEW47" s="117"/>
      <c r="PEX47" s="117"/>
      <c r="PEY47" s="117"/>
      <c r="PEZ47" s="117"/>
      <c r="PFA47" s="117"/>
      <c r="PFB47" s="117"/>
      <c r="PFC47" s="117"/>
      <c r="PFD47" s="117"/>
      <c r="PFE47" s="117"/>
      <c r="PFF47" s="117"/>
      <c r="PFG47" s="117"/>
      <c r="PFH47" s="117"/>
      <c r="PFI47" s="117"/>
      <c r="PFJ47" s="117"/>
      <c r="PFK47" s="117"/>
      <c r="PFL47" s="117"/>
      <c r="PFM47" s="117"/>
      <c r="PFN47" s="117"/>
      <c r="PFO47" s="117"/>
      <c r="PFP47" s="117"/>
      <c r="PFQ47" s="117"/>
      <c r="PFR47" s="117"/>
      <c r="PFS47" s="117"/>
      <c r="PFT47" s="117"/>
      <c r="PFU47" s="117"/>
      <c r="PFV47" s="117"/>
      <c r="PFW47" s="117"/>
      <c r="PFX47" s="117"/>
      <c r="PFY47" s="117"/>
      <c r="PFZ47" s="117"/>
      <c r="PGA47" s="117"/>
      <c r="PGB47" s="117"/>
      <c r="PGC47" s="117"/>
      <c r="PGD47" s="117"/>
      <c r="PGE47" s="117"/>
      <c r="PGF47" s="117"/>
      <c r="PGG47" s="117"/>
      <c r="PGH47" s="117"/>
      <c r="PGI47" s="117"/>
      <c r="PGJ47" s="117"/>
      <c r="PGK47" s="117"/>
      <c r="PGL47" s="117"/>
      <c r="PGM47" s="117"/>
      <c r="PGN47" s="117"/>
      <c r="PGO47" s="117"/>
      <c r="PGP47" s="117"/>
      <c r="PGQ47" s="117"/>
      <c r="PGR47" s="117"/>
      <c r="PGS47" s="117"/>
      <c r="PGT47" s="117"/>
      <c r="PGU47" s="117"/>
      <c r="PGV47" s="117"/>
      <c r="PGW47" s="117"/>
      <c r="PGX47" s="117"/>
      <c r="PGY47" s="117"/>
      <c r="PGZ47" s="117"/>
      <c r="PHA47" s="117"/>
      <c r="PHB47" s="117"/>
      <c r="PHC47" s="117"/>
      <c r="PHD47" s="117"/>
      <c r="PHE47" s="117"/>
      <c r="PHF47" s="117"/>
      <c r="PHG47" s="117"/>
      <c r="PHH47" s="117"/>
      <c r="PHI47" s="117"/>
      <c r="PHJ47" s="117"/>
      <c r="PHK47" s="117"/>
      <c r="PHL47" s="117"/>
      <c r="PHM47" s="117"/>
      <c r="PHN47" s="117"/>
      <c r="PHO47" s="117"/>
      <c r="PHP47" s="117"/>
      <c r="PHQ47" s="117"/>
      <c r="PHR47" s="117"/>
      <c r="PHS47" s="117"/>
      <c r="PHT47" s="117"/>
      <c r="PHU47" s="117"/>
      <c r="PHV47" s="117"/>
      <c r="PHW47" s="117"/>
      <c r="PHX47" s="117"/>
      <c r="PHY47" s="117"/>
      <c r="PHZ47" s="117"/>
      <c r="PIA47" s="117"/>
      <c r="PIB47" s="117"/>
      <c r="PIC47" s="117"/>
      <c r="PID47" s="117"/>
      <c r="PIE47" s="117"/>
      <c r="PIF47" s="117"/>
      <c r="PIG47" s="117"/>
      <c r="PIH47" s="117"/>
      <c r="PII47" s="117"/>
      <c r="PIJ47" s="117"/>
      <c r="PIK47" s="117"/>
      <c r="PIL47" s="117"/>
      <c r="PIM47" s="117"/>
      <c r="PIN47" s="117"/>
      <c r="PIO47" s="117"/>
      <c r="PIP47" s="117"/>
      <c r="PIQ47" s="117"/>
      <c r="PIR47" s="117"/>
      <c r="PIS47" s="117"/>
      <c r="PIT47" s="117"/>
      <c r="PIU47" s="117"/>
      <c r="PIV47" s="117"/>
      <c r="PIW47" s="117"/>
      <c r="PIX47" s="117"/>
      <c r="PIY47" s="117"/>
      <c r="PIZ47" s="117"/>
      <c r="PJA47" s="117"/>
      <c r="PJB47" s="117"/>
      <c r="PJC47" s="117"/>
      <c r="PJD47" s="117"/>
      <c r="PJE47" s="117"/>
      <c r="PJF47" s="117"/>
      <c r="PJG47" s="117"/>
      <c r="PJH47" s="117"/>
      <c r="PJI47" s="117"/>
      <c r="PJJ47" s="117"/>
      <c r="PJK47" s="117"/>
      <c r="PJL47" s="117"/>
      <c r="PJM47" s="117"/>
      <c r="PJN47" s="117"/>
      <c r="PJO47" s="117"/>
      <c r="PJP47" s="117"/>
      <c r="PJQ47" s="117"/>
      <c r="PJR47" s="117"/>
      <c r="PJS47" s="117"/>
      <c r="PJT47" s="117"/>
      <c r="PJU47" s="117"/>
      <c r="PJV47" s="117"/>
      <c r="PJW47" s="117"/>
      <c r="PJX47" s="117"/>
      <c r="PJY47" s="117"/>
      <c r="PJZ47" s="117"/>
      <c r="PKA47" s="117"/>
      <c r="PKB47" s="117"/>
      <c r="PKC47" s="117"/>
      <c r="PKD47" s="117"/>
      <c r="PKE47" s="117"/>
      <c r="PKF47" s="117"/>
      <c r="PKG47" s="117"/>
      <c r="PKH47" s="117"/>
      <c r="PKI47" s="117"/>
      <c r="PKJ47" s="117"/>
      <c r="PKK47" s="117"/>
      <c r="PKL47" s="117"/>
      <c r="PKM47" s="117"/>
      <c r="PKN47" s="117"/>
      <c r="PKO47" s="117"/>
      <c r="PKP47" s="117"/>
      <c r="PKQ47" s="117"/>
      <c r="PKR47" s="117"/>
      <c r="PKS47" s="117"/>
      <c r="PKT47" s="117"/>
      <c r="PKU47" s="117"/>
      <c r="PKV47" s="117"/>
      <c r="PKW47" s="117"/>
      <c r="PKX47" s="117"/>
      <c r="PKY47" s="117"/>
      <c r="PKZ47" s="117"/>
      <c r="PLA47" s="117"/>
      <c r="PLB47" s="117"/>
      <c r="PLC47" s="117"/>
      <c r="PLD47" s="117"/>
      <c r="PLE47" s="117"/>
      <c r="PLF47" s="117"/>
      <c r="PLG47" s="117"/>
      <c r="PLH47" s="117"/>
      <c r="PLI47" s="117"/>
      <c r="PLJ47" s="117"/>
      <c r="PLK47" s="117"/>
      <c r="PLL47" s="117"/>
      <c r="PLM47" s="117"/>
      <c r="PLN47" s="117"/>
      <c r="PLO47" s="117"/>
      <c r="PLP47" s="117"/>
      <c r="PLQ47" s="117"/>
      <c r="PLR47" s="117"/>
      <c r="PLS47" s="117"/>
      <c r="PLT47" s="117"/>
      <c r="PLU47" s="117"/>
      <c r="PLV47" s="117"/>
      <c r="PLW47" s="117"/>
      <c r="PLX47" s="117"/>
      <c r="PLY47" s="117"/>
      <c r="PLZ47" s="117"/>
      <c r="PMA47" s="117"/>
      <c r="PMB47" s="117"/>
      <c r="PMC47" s="117"/>
      <c r="PMD47" s="117"/>
      <c r="PME47" s="117"/>
      <c r="PMF47" s="117"/>
      <c r="PMG47" s="117"/>
      <c r="PMH47" s="117"/>
      <c r="PMI47" s="117"/>
      <c r="PMJ47" s="117"/>
      <c r="PMK47" s="117"/>
      <c r="PML47" s="117"/>
      <c r="PMM47" s="117"/>
      <c r="PMN47" s="117"/>
      <c r="PMO47" s="117"/>
      <c r="PMP47" s="117"/>
      <c r="PMQ47" s="117"/>
      <c r="PMR47" s="117"/>
      <c r="PMS47" s="117"/>
      <c r="PMT47" s="117"/>
      <c r="PMU47" s="117"/>
      <c r="PMV47" s="117"/>
      <c r="PMW47" s="117"/>
      <c r="PMX47" s="117"/>
      <c r="PMY47" s="117"/>
      <c r="PMZ47" s="117"/>
      <c r="PNA47" s="117"/>
      <c r="PNB47" s="117"/>
      <c r="PNC47" s="117"/>
      <c r="PND47" s="117"/>
      <c r="PNE47" s="117"/>
      <c r="PNF47" s="117"/>
      <c r="PNG47" s="117"/>
      <c r="PNH47" s="117"/>
      <c r="PNI47" s="117"/>
      <c r="PNJ47" s="117"/>
      <c r="PNK47" s="117"/>
      <c r="PNL47" s="117"/>
      <c r="PNM47" s="117"/>
      <c r="PNN47" s="117"/>
      <c r="PNO47" s="117"/>
      <c r="PNP47" s="117"/>
      <c r="PNQ47" s="117"/>
      <c r="PNR47" s="117"/>
      <c r="PNS47" s="117"/>
      <c r="PNT47" s="117"/>
      <c r="PNU47" s="117"/>
      <c r="PNV47" s="117"/>
      <c r="PNW47" s="117"/>
      <c r="PNX47" s="117"/>
      <c r="PNY47" s="117"/>
      <c r="PNZ47" s="117"/>
      <c r="POA47" s="117"/>
      <c r="POB47" s="117"/>
      <c r="POC47" s="117"/>
      <c r="POD47" s="117"/>
      <c r="POE47" s="117"/>
      <c r="POF47" s="117"/>
      <c r="POG47" s="117"/>
      <c r="POH47" s="117"/>
      <c r="POI47" s="117"/>
      <c r="POJ47" s="117"/>
      <c r="POK47" s="117"/>
      <c r="POL47" s="117"/>
      <c r="POM47" s="117"/>
      <c r="PON47" s="117"/>
      <c r="POO47" s="117"/>
      <c r="POP47" s="117"/>
      <c r="POQ47" s="117"/>
      <c r="POR47" s="117"/>
      <c r="POS47" s="117"/>
      <c r="POT47" s="117"/>
      <c r="POU47" s="117"/>
      <c r="POV47" s="117"/>
      <c r="POW47" s="117"/>
      <c r="POX47" s="117"/>
      <c r="POY47" s="117"/>
      <c r="POZ47" s="117"/>
      <c r="PPA47" s="117"/>
      <c r="PPB47" s="117"/>
      <c r="PPC47" s="117"/>
      <c r="PPD47" s="117"/>
      <c r="PPE47" s="117"/>
      <c r="PPF47" s="117"/>
      <c r="PPG47" s="117"/>
      <c r="PPH47" s="117"/>
      <c r="PPI47" s="117"/>
      <c r="PPJ47" s="117"/>
      <c r="PPK47" s="117"/>
      <c r="PPL47" s="117"/>
      <c r="PPM47" s="117"/>
      <c r="PPN47" s="117"/>
      <c r="PPO47" s="117"/>
      <c r="PPP47" s="117"/>
      <c r="PPQ47" s="117"/>
      <c r="PPR47" s="117"/>
      <c r="PPS47" s="117"/>
      <c r="PPT47" s="117"/>
      <c r="PPU47" s="117"/>
      <c r="PPV47" s="117"/>
      <c r="PPW47" s="117"/>
      <c r="PPX47" s="117"/>
      <c r="PPY47" s="117"/>
      <c r="PPZ47" s="117"/>
      <c r="PQA47" s="117"/>
      <c r="PQB47" s="117"/>
      <c r="PQC47" s="117"/>
      <c r="PQD47" s="117"/>
      <c r="PQE47" s="117"/>
      <c r="PQF47" s="117"/>
      <c r="PQG47" s="117"/>
      <c r="PQH47" s="117"/>
      <c r="PQI47" s="117"/>
      <c r="PQJ47" s="117"/>
      <c r="PQK47" s="117"/>
      <c r="PQL47" s="117"/>
      <c r="PQM47" s="117"/>
      <c r="PQN47" s="117"/>
      <c r="PQO47" s="117"/>
      <c r="PQP47" s="117"/>
      <c r="PQQ47" s="117"/>
      <c r="PQR47" s="117"/>
      <c r="PQS47" s="117"/>
      <c r="PQT47" s="117"/>
      <c r="PQU47" s="117"/>
      <c r="PQV47" s="117"/>
      <c r="PQW47" s="117"/>
      <c r="PQX47" s="117"/>
      <c r="PQY47" s="117"/>
      <c r="PQZ47" s="117"/>
      <c r="PRA47" s="117"/>
      <c r="PRB47" s="117"/>
      <c r="PRC47" s="117"/>
      <c r="PRD47" s="117"/>
      <c r="PRE47" s="117"/>
      <c r="PRF47" s="117"/>
      <c r="PRG47" s="117"/>
      <c r="PRH47" s="117"/>
      <c r="PRI47" s="117"/>
      <c r="PRJ47" s="117"/>
      <c r="PRK47" s="117"/>
      <c r="PRL47" s="117"/>
      <c r="PRM47" s="117"/>
      <c r="PRN47" s="117"/>
      <c r="PRO47" s="117"/>
      <c r="PRP47" s="117"/>
      <c r="PRQ47" s="117"/>
      <c r="PRR47" s="117"/>
      <c r="PRS47" s="117"/>
      <c r="PRT47" s="117"/>
      <c r="PRU47" s="117"/>
      <c r="PRV47" s="117"/>
      <c r="PRW47" s="117"/>
      <c r="PRX47" s="117"/>
      <c r="PRY47" s="117"/>
      <c r="PRZ47" s="117"/>
      <c r="PSA47" s="117"/>
      <c r="PSB47" s="117"/>
      <c r="PSC47" s="117"/>
      <c r="PSD47" s="117"/>
      <c r="PSE47" s="117"/>
      <c r="PSF47" s="117"/>
      <c r="PSG47" s="117"/>
      <c r="PSH47" s="117"/>
      <c r="PSI47" s="117"/>
      <c r="PSJ47" s="117"/>
      <c r="PSK47" s="117"/>
      <c r="PSL47" s="117"/>
      <c r="PSM47" s="117"/>
      <c r="PSN47" s="117"/>
      <c r="PSO47" s="117"/>
      <c r="PSP47" s="117"/>
      <c r="PSQ47" s="117"/>
      <c r="PSR47" s="117"/>
      <c r="PSS47" s="117"/>
      <c r="PST47" s="117"/>
      <c r="PSU47" s="117"/>
      <c r="PSV47" s="117"/>
      <c r="PSW47" s="117"/>
      <c r="PSX47" s="117"/>
      <c r="PSY47" s="117"/>
      <c r="PSZ47" s="117"/>
      <c r="PTA47" s="117"/>
      <c r="PTB47" s="117"/>
      <c r="PTC47" s="117"/>
      <c r="PTD47" s="117"/>
      <c r="PTE47" s="117"/>
      <c r="PTF47" s="117"/>
      <c r="PTG47" s="117"/>
      <c r="PTH47" s="117"/>
      <c r="PTI47" s="117"/>
      <c r="PTJ47" s="117"/>
      <c r="PTK47" s="117"/>
      <c r="PTL47" s="117"/>
      <c r="PTM47" s="117"/>
      <c r="PTN47" s="117"/>
      <c r="PTO47" s="117"/>
      <c r="PTP47" s="117"/>
      <c r="PTQ47" s="117"/>
      <c r="PTR47" s="117"/>
      <c r="PTS47" s="117"/>
      <c r="PTT47" s="117"/>
      <c r="PTU47" s="117"/>
      <c r="PTV47" s="117"/>
      <c r="PTW47" s="117"/>
      <c r="PTX47" s="117"/>
      <c r="PTY47" s="117"/>
      <c r="PTZ47" s="117"/>
      <c r="PUA47" s="117"/>
      <c r="PUB47" s="117"/>
      <c r="PUC47" s="117"/>
      <c r="PUD47" s="117"/>
      <c r="PUE47" s="117"/>
      <c r="PUF47" s="117"/>
      <c r="PUG47" s="117"/>
      <c r="PUH47" s="117"/>
      <c r="PUI47" s="117"/>
      <c r="PUJ47" s="117"/>
      <c r="PUK47" s="117"/>
      <c r="PUL47" s="117"/>
      <c r="PUM47" s="117"/>
      <c r="PUN47" s="117"/>
      <c r="PUO47" s="117"/>
      <c r="PUP47" s="117"/>
      <c r="PUQ47" s="117"/>
      <c r="PUR47" s="117"/>
      <c r="PUS47" s="117"/>
      <c r="PUT47" s="117"/>
      <c r="PUU47" s="117"/>
      <c r="PUV47" s="117"/>
      <c r="PUW47" s="117"/>
      <c r="PUX47" s="117"/>
      <c r="PUY47" s="117"/>
      <c r="PUZ47" s="117"/>
      <c r="PVA47" s="117"/>
      <c r="PVB47" s="117"/>
      <c r="PVC47" s="117"/>
      <c r="PVD47" s="117"/>
      <c r="PVE47" s="117"/>
      <c r="PVF47" s="117"/>
      <c r="PVG47" s="117"/>
      <c r="PVH47" s="117"/>
      <c r="PVI47" s="117"/>
      <c r="PVJ47" s="117"/>
      <c r="PVK47" s="117"/>
      <c r="PVL47" s="117"/>
      <c r="PVM47" s="117"/>
      <c r="PVN47" s="117"/>
      <c r="PVO47" s="117"/>
      <c r="PVP47" s="117"/>
      <c r="PVQ47" s="117"/>
      <c r="PVR47" s="117"/>
      <c r="PVS47" s="117"/>
      <c r="PVT47" s="117"/>
      <c r="PVU47" s="117"/>
      <c r="PVV47" s="117"/>
      <c r="PVW47" s="117"/>
      <c r="PVX47" s="117"/>
      <c r="PVY47" s="117"/>
      <c r="PVZ47" s="117"/>
      <c r="PWA47" s="117"/>
      <c r="PWB47" s="117"/>
      <c r="PWC47" s="117"/>
      <c r="PWD47" s="117"/>
      <c r="PWE47" s="117"/>
      <c r="PWF47" s="117"/>
      <c r="PWG47" s="117"/>
      <c r="PWH47" s="117"/>
      <c r="PWI47" s="117"/>
      <c r="PWJ47" s="117"/>
      <c r="PWK47" s="117"/>
      <c r="PWL47" s="117"/>
      <c r="PWM47" s="117"/>
      <c r="PWN47" s="117"/>
      <c r="PWO47" s="117"/>
      <c r="PWP47" s="117"/>
      <c r="PWQ47" s="117"/>
      <c r="PWR47" s="117"/>
      <c r="PWS47" s="117"/>
      <c r="PWT47" s="117"/>
      <c r="PWU47" s="117"/>
      <c r="PWV47" s="117"/>
      <c r="PWW47" s="117"/>
      <c r="PWX47" s="117"/>
      <c r="PWY47" s="117"/>
      <c r="PWZ47" s="117"/>
      <c r="PXA47" s="117"/>
      <c r="PXB47" s="117"/>
      <c r="PXC47" s="117"/>
      <c r="PXD47" s="117"/>
      <c r="PXE47" s="117"/>
      <c r="PXF47" s="117"/>
      <c r="PXG47" s="117"/>
      <c r="PXH47" s="117"/>
      <c r="PXI47" s="117"/>
      <c r="PXJ47" s="117"/>
      <c r="PXK47" s="117"/>
      <c r="PXL47" s="117"/>
      <c r="PXM47" s="117"/>
      <c r="PXN47" s="117"/>
      <c r="PXO47" s="117"/>
      <c r="PXP47" s="117"/>
      <c r="PXQ47" s="117"/>
      <c r="PXR47" s="117"/>
      <c r="PXS47" s="117"/>
      <c r="PXT47" s="117"/>
      <c r="PXU47" s="117"/>
      <c r="PXV47" s="117"/>
      <c r="PXW47" s="117"/>
      <c r="PXX47" s="117"/>
      <c r="PXY47" s="117"/>
      <c r="PXZ47" s="117"/>
      <c r="PYA47" s="117"/>
      <c r="PYB47" s="117"/>
      <c r="PYC47" s="117"/>
      <c r="PYD47" s="117"/>
      <c r="PYE47" s="117"/>
      <c r="PYF47" s="117"/>
      <c r="PYG47" s="117"/>
      <c r="PYH47" s="117"/>
      <c r="PYI47" s="117"/>
      <c r="PYJ47" s="117"/>
      <c r="PYK47" s="117"/>
      <c r="PYL47" s="117"/>
      <c r="PYM47" s="117"/>
      <c r="PYN47" s="117"/>
      <c r="PYO47" s="117"/>
      <c r="PYP47" s="117"/>
      <c r="PYQ47" s="117"/>
      <c r="PYR47" s="117"/>
      <c r="PYS47" s="117"/>
      <c r="PYT47" s="117"/>
      <c r="PYU47" s="117"/>
      <c r="PYV47" s="117"/>
      <c r="PYW47" s="117"/>
      <c r="PYX47" s="117"/>
      <c r="PYY47" s="117"/>
      <c r="PYZ47" s="117"/>
      <c r="PZA47" s="117"/>
      <c r="PZB47" s="117"/>
      <c r="PZC47" s="117"/>
      <c r="PZD47" s="117"/>
      <c r="PZE47" s="117"/>
      <c r="PZF47" s="117"/>
      <c r="PZG47" s="117"/>
      <c r="PZH47" s="117"/>
      <c r="PZI47" s="117"/>
      <c r="PZJ47" s="117"/>
      <c r="PZK47" s="117"/>
      <c r="PZL47" s="117"/>
      <c r="PZM47" s="117"/>
      <c r="PZN47" s="117"/>
      <c r="PZO47" s="117"/>
      <c r="PZP47" s="117"/>
      <c r="PZQ47" s="117"/>
      <c r="PZR47" s="117"/>
      <c r="PZS47" s="117"/>
      <c r="PZT47" s="117"/>
      <c r="PZU47" s="117"/>
      <c r="PZV47" s="117"/>
      <c r="PZW47" s="117"/>
      <c r="PZX47" s="117"/>
      <c r="PZY47" s="117"/>
      <c r="PZZ47" s="117"/>
      <c r="QAA47" s="117"/>
      <c r="QAB47" s="117"/>
      <c r="QAC47" s="117"/>
      <c r="QAD47" s="117"/>
      <c r="QAE47" s="117"/>
      <c r="QAF47" s="117"/>
      <c r="QAG47" s="117"/>
      <c r="QAH47" s="117"/>
      <c r="QAI47" s="117"/>
      <c r="QAJ47" s="117"/>
      <c r="QAK47" s="117"/>
      <c r="QAL47" s="117"/>
      <c r="QAM47" s="117"/>
      <c r="QAN47" s="117"/>
      <c r="QAO47" s="117"/>
      <c r="QAP47" s="117"/>
      <c r="QAQ47" s="117"/>
      <c r="QAR47" s="117"/>
      <c r="QAS47" s="117"/>
      <c r="QAT47" s="117"/>
      <c r="QAU47" s="117"/>
      <c r="QAV47" s="117"/>
      <c r="QAW47" s="117"/>
      <c r="QAX47" s="117"/>
      <c r="QAY47" s="117"/>
      <c r="QAZ47" s="117"/>
      <c r="QBA47" s="117"/>
      <c r="QBB47" s="117"/>
      <c r="QBC47" s="117"/>
      <c r="QBD47" s="117"/>
      <c r="QBE47" s="117"/>
      <c r="QBF47" s="117"/>
      <c r="QBG47" s="117"/>
      <c r="QBH47" s="117"/>
      <c r="QBI47" s="117"/>
      <c r="QBJ47" s="117"/>
      <c r="QBK47" s="117"/>
      <c r="QBL47" s="117"/>
      <c r="QBM47" s="117"/>
      <c r="QBN47" s="117"/>
      <c r="QBO47" s="117"/>
      <c r="QBP47" s="117"/>
      <c r="QBQ47" s="117"/>
      <c r="QBR47" s="117"/>
      <c r="QBS47" s="117"/>
      <c r="QBT47" s="117"/>
      <c r="QBU47" s="117"/>
      <c r="QBV47" s="117"/>
      <c r="QBW47" s="117"/>
      <c r="QBX47" s="117"/>
      <c r="QBY47" s="117"/>
      <c r="QBZ47" s="117"/>
      <c r="QCA47" s="117"/>
      <c r="QCB47" s="117"/>
      <c r="QCC47" s="117"/>
      <c r="QCD47" s="117"/>
      <c r="QCE47" s="117"/>
      <c r="QCF47" s="117"/>
      <c r="QCG47" s="117"/>
      <c r="QCH47" s="117"/>
      <c r="QCI47" s="117"/>
      <c r="QCJ47" s="117"/>
      <c r="QCK47" s="117"/>
      <c r="QCL47" s="117"/>
      <c r="QCM47" s="117"/>
      <c r="QCN47" s="117"/>
      <c r="QCO47" s="117"/>
      <c r="QCP47" s="117"/>
      <c r="QCQ47" s="117"/>
      <c r="QCR47" s="117"/>
      <c r="QCS47" s="117"/>
      <c r="QCT47" s="117"/>
      <c r="QCU47" s="117"/>
      <c r="QCV47" s="117"/>
      <c r="QCW47" s="117"/>
      <c r="QCX47" s="117"/>
      <c r="QCY47" s="117"/>
      <c r="QCZ47" s="117"/>
      <c r="QDA47" s="117"/>
      <c r="QDB47" s="117"/>
      <c r="QDC47" s="117"/>
      <c r="QDD47" s="117"/>
      <c r="QDE47" s="117"/>
      <c r="QDF47" s="117"/>
      <c r="QDG47" s="117"/>
      <c r="QDH47" s="117"/>
      <c r="QDI47" s="117"/>
      <c r="QDJ47" s="117"/>
      <c r="QDK47" s="117"/>
      <c r="QDL47" s="117"/>
      <c r="QDM47" s="117"/>
      <c r="QDN47" s="117"/>
      <c r="QDO47" s="117"/>
      <c r="QDP47" s="117"/>
      <c r="QDQ47" s="117"/>
      <c r="QDR47" s="117"/>
      <c r="QDS47" s="117"/>
      <c r="QDT47" s="117"/>
      <c r="QDU47" s="117"/>
      <c r="QDV47" s="117"/>
      <c r="QDW47" s="117"/>
      <c r="QDX47" s="117"/>
      <c r="QDY47" s="117"/>
      <c r="QDZ47" s="117"/>
      <c r="QEA47" s="117"/>
      <c r="QEB47" s="117"/>
      <c r="QEC47" s="117"/>
      <c r="QED47" s="117"/>
      <c r="QEE47" s="117"/>
      <c r="QEF47" s="117"/>
      <c r="QEG47" s="117"/>
      <c r="QEH47" s="117"/>
      <c r="QEI47" s="117"/>
      <c r="QEJ47" s="117"/>
      <c r="QEK47" s="117"/>
      <c r="QEL47" s="117"/>
      <c r="QEM47" s="117"/>
      <c r="QEN47" s="117"/>
      <c r="QEO47" s="117"/>
      <c r="QEP47" s="117"/>
      <c r="QEQ47" s="117"/>
      <c r="QER47" s="117"/>
      <c r="QES47" s="117"/>
      <c r="QET47" s="117"/>
      <c r="QEU47" s="117"/>
      <c r="QEV47" s="117"/>
      <c r="QEW47" s="117"/>
      <c r="QEX47" s="117"/>
      <c r="QEY47" s="117"/>
      <c r="QEZ47" s="117"/>
      <c r="QFA47" s="117"/>
      <c r="QFB47" s="117"/>
      <c r="QFC47" s="117"/>
      <c r="QFD47" s="117"/>
      <c r="QFE47" s="117"/>
      <c r="QFF47" s="117"/>
      <c r="QFG47" s="117"/>
      <c r="QFH47" s="117"/>
      <c r="QFI47" s="117"/>
      <c r="QFJ47" s="117"/>
      <c r="QFK47" s="117"/>
      <c r="QFL47" s="117"/>
      <c r="QFM47" s="117"/>
      <c r="QFN47" s="117"/>
      <c r="QFO47" s="117"/>
      <c r="QFP47" s="117"/>
      <c r="QFQ47" s="117"/>
      <c r="QFR47" s="117"/>
      <c r="QFS47" s="117"/>
      <c r="QFT47" s="117"/>
      <c r="QFU47" s="117"/>
      <c r="QFV47" s="117"/>
      <c r="QFW47" s="117"/>
      <c r="QFX47" s="117"/>
      <c r="QFY47" s="117"/>
      <c r="QFZ47" s="117"/>
      <c r="QGA47" s="117"/>
      <c r="QGB47" s="117"/>
      <c r="QGC47" s="117"/>
      <c r="QGD47" s="117"/>
      <c r="QGE47" s="117"/>
      <c r="QGF47" s="117"/>
      <c r="QGG47" s="117"/>
      <c r="QGH47" s="117"/>
      <c r="QGI47" s="117"/>
      <c r="QGJ47" s="117"/>
      <c r="QGK47" s="117"/>
      <c r="QGL47" s="117"/>
      <c r="QGM47" s="117"/>
      <c r="QGN47" s="117"/>
      <c r="QGO47" s="117"/>
      <c r="QGP47" s="117"/>
      <c r="QGQ47" s="117"/>
      <c r="QGR47" s="117"/>
      <c r="QGS47" s="117"/>
      <c r="QGT47" s="117"/>
      <c r="QGU47" s="117"/>
      <c r="QGV47" s="117"/>
      <c r="QGW47" s="117"/>
      <c r="QGX47" s="117"/>
      <c r="QGY47" s="117"/>
      <c r="QGZ47" s="117"/>
      <c r="QHA47" s="117"/>
      <c r="QHB47" s="117"/>
      <c r="QHC47" s="117"/>
      <c r="QHD47" s="117"/>
      <c r="QHE47" s="117"/>
      <c r="QHF47" s="117"/>
      <c r="QHG47" s="117"/>
      <c r="QHH47" s="117"/>
      <c r="QHI47" s="117"/>
      <c r="QHJ47" s="117"/>
      <c r="QHK47" s="117"/>
      <c r="QHL47" s="117"/>
      <c r="QHM47" s="117"/>
      <c r="QHN47" s="117"/>
      <c r="QHO47" s="117"/>
      <c r="QHP47" s="117"/>
      <c r="QHQ47" s="117"/>
      <c r="QHR47" s="117"/>
      <c r="QHS47" s="117"/>
      <c r="QHT47" s="117"/>
      <c r="QHU47" s="117"/>
      <c r="QHV47" s="117"/>
      <c r="QHW47" s="117"/>
      <c r="QHX47" s="117"/>
      <c r="QHY47" s="117"/>
      <c r="QHZ47" s="117"/>
      <c r="QIA47" s="117"/>
      <c r="QIB47" s="117"/>
      <c r="QIC47" s="117"/>
      <c r="QID47" s="117"/>
      <c r="QIE47" s="117"/>
      <c r="QIF47" s="117"/>
      <c r="QIG47" s="117"/>
      <c r="QIH47" s="117"/>
      <c r="QII47" s="117"/>
      <c r="QIJ47" s="117"/>
      <c r="QIK47" s="117"/>
      <c r="QIL47" s="117"/>
      <c r="QIM47" s="117"/>
      <c r="QIN47" s="117"/>
      <c r="QIO47" s="117"/>
      <c r="QIP47" s="117"/>
      <c r="QIQ47" s="117"/>
      <c r="QIR47" s="117"/>
      <c r="QIS47" s="117"/>
      <c r="QIT47" s="117"/>
      <c r="QIU47" s="117"/>
      <c r="QIV47" s="117"/>
      <c r="QIW47" s="117"/>
      <c r="QIX47" s="117"/>
      <c r="QIY47" s="117"/>
      <c r="QIZ47" s="117"/>
      <c r="QJA47" s="117"/>
      <c r="QJB47" s="117"/>
      <c r="QJC47" s="117"/>
      <c r="QJD47" s="117"/>
      <c r="QJE47" s="117"/>
      <c r="QJF47" s="117"/>
      <c r="QJG47" s="117"/>
      <c r="QJH47" s="117"/>
      <c r="QJI47" s="117"/>
      <c r="QJJ47" s="117"/>
      <c r="QJK47" s="117"/>
      <c r="QJL47" s="117"/>
      <c r="QJM47" s="117"/>
      <c r="QJN47" s="117"/>
      <c r="QJO47" s="117"/>
      <c r="QJP47" s="117"/>
      <c r="QJQ47" s="117"/>
      <c r="QJR47" s="117"/>
      <c r="QJS47" s="117"/>
      <c r="QJT47" s="117"/>
      <c r="QJU47" s="117"/>
      <c r="QJV47" s="117"/>
      <c r="QJW47" s="117"/>
      <c r="QJX47" s="117"/>
      <c r="QJY47" s="117"/>
      <c r="QJZ47" s="117"/>
      <c r="QKA47" s="117"/>
      <c r="QKB47" s="117"/>
      <c r="QKC47" s="117"/>
      <c r="QKD47" s="117"/>
      <c r="QKE47" s="117"/>
      <c r="QKF47" s="117"/>
      <c r="QKG47" s="117"/>
      <c r="QKH47" s="117"/>
      <c r="QKI47" s="117"/>
      <c r="QKJ47" s="117"/>
      <c r="QKK47" s="117"/>
      <c r="QKL47" s="117"/>
      <c r="QKM47" s="117"/>
      <c r="QKN47" s="117"/>
      <c r="QKO47" s="117"/>
      <c r="QKP47" s="117"/>
      <c r="QKQ47" s="117"/>
      <c r="QKR47" s="117"/>
      <c r="QKS47" s="117"/>
      <c r="QKT47" s="117"/>
      <c r="QKU47" s="117"/>
      <c r="QKV47" s="117"/>
      <c r="QKW47" s="117"/>
      <c r="QKX47" s="117"/>
      <c r="QKY47" s="117"/>
      <c r="QKZ47" s="117"/>
      <c r="QLA47" s="117"/>
      <c r="QLB47" s="117"/>
      <c r="QLC47" s="117"/>
      <c r="QLD47" s="117"/>
      <c r="QLE47" s="117"/>
      <c r="QLF47" s="117"/>
      <c r="QLG47" s="117"/>
      <c r="QLH47" s="117"/>
      <c r="QLI47" s="117"/>
      <c r="QLJ47" s="117"/>
      <c r="QLK47" s="117"/>
      <c r="QLL47" s="117"/>
      <c r="QLM47" s="117"/>
      <c r="QLN47" s="117"/>
      <c r="QLO47" s="117"/>
      <c r="QLP47" s="117"/>
      <c r="QLQ47" s="117"/>
      <c r="QLR47" s="117"/>
      <c r="QLS47" s="117"/>
      <c r="QLT47" s="117"/>
      <c r="QLU47" s="117"/>
      <c r="QLV47" s="117"/>
      <c r="QLW47" s="117"/>
      <c r="QLX47" s="117"/>
      <c r="QLY47" s="117"/>
      <c r="QLZ47" s="117"/>
      <c r="QMA47" s="117"/>
      <c r="QMB47" s="117"/>
      <c r="QMC47" s="117"/>
      <c r="QMD47" s="117"/>
      <c r="QME47" s="117"/>
      <c r="QMF47" s="117"/>
      <c r="QMG47" s="117"/>
      <c r="QMH47" s="117"/>
      <c r="QMI47" s="117"/>
      <c r="QMJ47" s="117"/>
      <c r="QMK47" s="117"/>
      <c r="QML47" s="117"/>
      <c r="QMM47" s="117"/>
      <c r="QMN47" s="117"/>
      <c r="QMO47" s="117"/>
      <c r="QMP47" s="117"/>
      <c r="QMQ47" s="117"/>
      <c r="QMR47" s="117"/>
      <c r="QMS47" s="117"/>
      <c r="QMT47" s="117"/>
      <c r="QMU47" s="117"/>
      <c r="QMV47" s="117"/>
      <c r="QMW47" s="117"/>
      <c r="QMX47" s="117"/>
      <c r="QMY47" s="117"/>
      <c r="QMZ47" s="117"/>
      <c r="QNA47" s="117"/>
      <c r="QNB47" s="117"/>
      <c r="QNC47" s="117"/>
      <c r="QND47" s="117"/>
      <c r="QNE47" s="117"/>
      <c r="QNF47" s="117"/>
      <c r="QNG47" s="117"/>
      <c r="QNH47" s="117"/>
      <c r="QNI47" s="117"/>
      <c r="QNJ47" s="117"/>
      <c r="QNK47" s="117"/>
      <c r="QNL47" s="117"/>
      <c r="QNM47" s="117"/>
      <c r="QNN47" s="117"/>
      <c r="QNO47" s="117"/>
      <c r="QNP47" s="117"/>
      <c r="QNQ47" s="117"/>
      <c r="QNR47" s="117"/>
      <c r="QNS47" s="117"/>
      <c r="QNT47" s="117"/>
      <c r="QNU47" s="117"/>
      <c r="QNV47" s="117"/>
      <c r="QNW47" s="117"/>
      <c r="QNX47" s="117"/>
      <c r="QNY47" s="117"/>
      <c r="QNZ47" s="117"/>
      <c r="QOA47" s="117"/>
      <c r="QOB47" s="117"/>
      <c r="QOC47" s="117"/>
      <c r="QOD47" s="117"/>
      <c r="QOE47" s="117"/>
      <c r="QOF47" s="117"/>
      <c r="QOG47" s="117"/>
      <c r="QOH47" s="117"/>
      <c r="QOI47" s="117"/>
      <c r="QOJ47" s="117"/>
      <c r="QOK47" s="117"/>
      <c r="QOL47" s="117"/>
      <c r="QOM47" s="117"/>
      <c r="QON47" s="117"/>
      <c r="QOO47" s="117"/>
      <c r="QOP47" s="117"/>
      <c r="QOQ47" s="117"/>
      <c r="QOR47" s="117"/>
      <c r="QOS47" s="117"/>
      <c r="QOT47" s="117"/>
      <c r="QOU47" s="117"/>
      <c r="QOV47" s="117"/>
      <c r="QOW47" s="117"/>
      <c r="QOX47" s="117"/>
      <c r="QOY47" s="117"/>
      <c r="QOZ47" s="117"/>
      <c r="QPA47" s="117"/>
      <c r="QPB47" s="117"/>
      <c r="QPC47" s="117"/>
      <c r="QPD47" s="117"/>
      <c r="QPE47" s="117"/>
      <c r="QPF47" s="117"/>
      <c r="QPG47" s="117"/>
      <c r="QPH47" s="117"/>
      <c r="QPI47" s="117"/>
      <c r="QPJ47" s="117"/>
      <c r="QPK47" s="117"/>
      <c r="QPL47" s="117"/>
      <c r="QPM47" s="117"/>
      <c r="QPN47" s="117"/>
      <c r="QPO47" s="117"/>
      <c r="QPP47" s="117"/>
      <c r="QPQ47" s="117"/>
      <c r="QPR47" s="117"/>
      <c r="QPS47" s="117"/>
      <c r="QPT47" s="117"/>
      <c r="QPU47" s="117"/>
      <c r="QPV47" s="117"/>
      <c r="QPW47" s="117"/>
      <c r="QPX47" s="117"/>
      <c r="QPY47" s="117"/>
      <c r="QPZ47" s="117"/>
      <c r="QQA47" s="117"/>
      <c r="QQB47" s="117"/>
      <c r="QQC47" s="117"/>
      <c r="QQD47" s="117"/>
      <c r="QQE47" s="117"/>
      <c r="QQF47" s="117"/>
      <c r="QQG47" s="117"/>
      <c r="QQH47" s="117"/>
      <c r="QQI47" s="117"/>
      <c r="QQJ47" s="117"/>
      <c r="QQK47" s="117"/>
      <c r="QQL47" s="117"/>
      <c r="QQM47" s="117"/>
      <c r="QQN47" s="117"/>
      <c r="QQO47" s="117"/>
      <c r="QQP47" s="117"/>
      <c r="QQQ47" s="117"/>
      <c r="QQR47" s="117"/>
      <c r="QQS47" s="117"/>
      <c r="QQT47" s="117"/>
      <c r="QQU47" s="117"/>
      <c r="QQV47" s="117"/>
      <c r="QQW47" s="117"/>
      <c r="QQX47" s="117"/>
      <c r="QQY47" s="117"/>
      <c r="QQZ47" s="117"/>
      <c r="QRA47" s="117"/>
      <c r="QRB47" s="117"/>
      <c r="QRC47" s="117"/>
      <c r="QRD47" s="117"/>
      <c r="QRE47" s="117"/>
      <c r="QRF47" s="117"/>
      <c r="QRG47" s="117"/>
      <c r="QRH47" s="117"/>
      <c r="QRI47" s="117"/>
      <c r="QRJ47" s="117"/>
      <c r="QRK47" s="117"/>
      <c r="QRL47" s="117"/>
      <c r="QRM47" s="117"/>
      <c r="QRN47" s="117"/>
      <c r="QRO47" s="117"/>
      <c r="QRP47" s="117"/>
      <c r="QRQ47" s="117"/>
      <c r="QRR47" s="117"/>
      <c r="QRS47" s="117"/>
      <c r="QRT47" s="117"/>
      <c r="QRU47" s="117"/>
      <c r="QRV47" s="117"/>
      <c r="QRW47" s="117"/>
      <c r="QRX47" s="117"/>
      <c r="QRY47" s="117"/>
      <c r="QRZ47" s="117"/>
      <c r="QSA47" s="117"/>
      <c r="QSB47" s="117"/>
      <c r="QSC47" s="117"/>
      <c r="QSD47" s="117"/>
      <c r="QSE47" s="117"/>
      <c r="QSF47" s="117"/>
      <c r="QSG47" s="117"/>
      <c r="QSH47" s="117"/>
      <c r="QSI47" s="117"/>
      <c r="QSJ47" s="117"/>
      <c r="QSK47" s="117"/>
      <c r="QSL47" s="117"/>
      <c r="QSM47" s="117"/>
      <c r="QSN47" s="117"/>
      <c r="QSO47" s="117"/>
      <c r="QSP47" s="117"/>
      <c r="QSQ47" s="117"/>
      <c r="QSR47" s="117"/>
      <c r="QSS47" s="117"/>
      <c r="QST47" s="117"/>
      <c r="QSU47" s="117"/>
      <c r="QSV47" s="117"/>
      <c r="QSW47" s="117"/>
      <c r="QSX47" s="117"/>
      <c r="QSY47" s="117"/>
      <c r="QSZ47" s="117"/>
      <c r="QTA47" s="117"/>
      <c r="QTB47" s="117"/>
      <c r="QTC47" s="117"/>
      <c r="QTD47" s="117"/>
      <c r="QTE47" s="117"/>
      <c r="QTF47" s="117"/>
      <c r="QTG47" s="117"/>
      <c r="QTH47" s="117"/>
      <c r="QTI47" s="117"/>
      <c r="QTJ47" s="117"/>
      <c r="QTK47" s="117"/>
      <c r="QTL47" s="117"/>
      <c r="QTM47" s="117"/>
      <c r="QTN47" s="117"/>
      <c r="QTO47" s="117"/>
      <c r="QTP47" s="117"/>
      <c r="QTQ47" s="117"/>
      <c r="QTR47" s="117"/>
      <c r="QTS47" s="117"/>
      <c r="QTT47" s="117"/>
      <c r="QTU47" s="117"/>
      <c r="QTV47" s="117"/>
      <c r="QTW47" s="117"/>
      <c r="QTX47" s="117"/>
      <c r="QTY47" s="117"/>
      <c r="QTZ47" s="117"/>
      <c r="QUA47" s="117"/>
      <c r="QUB47" s="117"/>
      <c r="QUC47" s="117"/>
      <c r="QUD47" s="117"/>
      <c r="QUE47" s="117"/>
      <c r="QUF47" s="117"/>
      <c r="QUG47" s="117"/>
      <c r="QUH47" s="117"/>
      <c r="QUI47" s="117"/>
      <c r="QUJ47" s="117"/>
      <c r="QUK47" s="117"/>
      <c r="QUL47" s="117"/>
      <c r="QUM47" s="117"/>
      <c r="QUN47" s="117"/>
      <c r="QUO47" s="117"/>
      <c r="QUP47" s="117"/>
      <c r="QUQ47" s="117"/>
      <c r="QUR47" s="117"/>
      <c r="QUS47" s="117"/>
      <c r="QUT47" s="117"/>
      <c r="QUU47" s="117"/>
      <c r="QUV47" s="117"/>
      <c r="QUW47" s="117"/>
      <c r="QUX47" s="117"/>
      <c r="QUY47" s="117"/>
      <c r="QUZ47" s="117"/>
      <c r="QVA47" s="117"/>
      <c r="QVB47" s="117"/>
      <c r="QVC47" s="117"/>
      <c r="QVD47" s="117"/>
      <c r="QVE47" s="117"/>
      <c r="QVF47" s="117"/>
      <c r="QVG47" s="117"/>
      <c r="QVH47" s="117"/>
      <c r="QVI47" s="117"/>
      <c r="QVJ47" s="117"/>
      <c r="QVK47" s="117"/>
      <c r="QVL47" s="117"/>
      <c r="QVM47" s="117"/>
      <c r="QVN47" s="117"/>
      <c r="QVO47" s="117"/>
      <c r="QVP47" s="117"/>
      <c r="QVQ47" s="117"/>
      <c r="QVR47" s="117"/>
      <c r="QVS47" s="117"/>
      <c r="QVT47" s="117"/>
      <c r="QVU47" s="117"/>
      <c r="QVV47" s="117"/>
      <c r="QVW47" s="117"/>
      <c r="QVX47" s="117"/>
      <c r="QVY47" s="117"/>
      <c r="QVZ47" s="117"/>
      <c r="QWA47" s="117"/>
      <c r="QWB47" s="117"/>
      <c r="QWC47" s="117"/>
      <c r="QWD47" s="117"/>
      <c r="QWE47" s="117"/>
      <c r="QWF47" s="117"/>
      <c r="QWG47" s="117"/>
      <c r="QWH47" s="117"/>
      <c r="QWI47" s="117"/>
      <c r="QWJ47" s="117"/>
      <c r="QWK47" s="117"/>
      <c r="QWL47" s="117"/>
      <c r="QWM47" s="117"/>
      <c r="QWN47" s="117"/>
      <c r="QWO47" s="117"/>
      <c r="QWP47" s="117"/>
      <c r="QWQ47" s="117"/>
      <c r="QWR47" s="117"/>
      <c r="QWS47" s="117"/>
      <c r="QWT47" s="117"/>
      <c r="QWU47" s="117"/>
      <c r="QWV47" s="117"/>
      <c r="QWW47" s="117"/>
      <c r="QWX47" s="117"/>
      <c r="QWY47" s="117"/>
      <c r="QWZ47" s="117"/>
      <c r="QXA47" s="117"/>
      <c r="QXB47" s="117"/>
      <c r="QXC47" s="117"/>
      <c r="QXD47" s="117"/>
      <c r="QXE47" s="117"/>
      <c r="QXF47" s="117"/>
      <c r="QXG47" s="117"/>
      <c r="QXH47" s="117"/>
      <c r="QXI47" s="117"/>
      <c r="QXJ47" s="117"/>
      <c r="QXK47" s="117"/>
      <c r="QXL47" s="117"/>
      <c r="QXM47" s="117"/>
      <c r="QXN47" s="117"/>
      <c r="QXO47" s="117"/>
      <c r="QXP47" s="117"/>
      <c r="QXQ47" s="117"/>
      <c r="QXR47" s="117"/>
      <c r="QXS47" s="117"/>
      <c r="QXT47" s="117"/>
      <c r="QXU47" s="117"/>
      <c r="QXV47" s="117"/>
      <c r="QXW47" s="117"/>
      <c r="QXX47" s="117"/>
      <c r="QXY47" s="117"/>
      <c r="QXZ47" s="117"/>
      <c r="QYA47" s="117"/>
      <c r="QYB47" s="117"/>
      <c r="QYC47" s="117"/>
      <c r="QYD47" s="117"/>
      <c r="QYE47" s="117"/>
      <c r="QYF47" s="117"/>
      <c r="QYG47" s="117"/>
      <c r="QYH47" s="117"/>
      <c r="QYI47" s="117"/>
      <c r="QYJ47" s="117"/>
      <c r="QYK47" s="117"/>
      <c r="QYL47" s="117"/>
      <c r="QYM47" s="117"/>
      <c r="QYN47" s="117"/>
      <c r="QYO47" s="117"/>
      <c r="QYP47" s="117"/>
      <c r="QYQ47" s="117"/>
      <c r="QYR47" s="117"/>
      <c r="QYS47" s="117"/>
      <c r="QYT47" s="117"/>
      <c r="QYU47" s="117"/>
      <c r="QYV47" s="117"/>
      <c r="QYW47" s="117"/>
      <c r="QYX47" s="117"/>
      <c r="QYY47" s="117"/>
      <c r="QYZ47" s="117"/>
      <c r="QZA47" s="117"/>
      <c r="QZB47" s="117"/>
      <c r="QZC47" s="117"/>
      <c r="QZD47" s="117"/>
      <c r="QZE47" s="117"/>
      <c r="QZF47" s="117"/>
      <c r="QZG47" s="117"/>
      <c r="QZH47" s="117"/>
      <c r="QZI47" s="117"/>
      <c r="QZJ47" s="117"/>
      <c r="QZK47" s="117"/>
      <c r="QZL47" s="117"/>
      <c r="QZM47" s="117"/>
      <c r="QZN47" s="117"/>
      <c r="QZO47" s="117"/>
      <c r="QZP47" s="117"/>
      <c r="QZQ47" s="117"/>
      <c r="QZR47" s="117"/>
      <c r="QZS47" s="117"/>
      <c r="QZT47" s="117"/>
      <c r="QZU47" s="117"/>
      <c r="QZV47" s="117"/>
      <c r="QZW47" s="117"/>
      <c r="QZX47" s="117"/>
      <c r="QZY47" s="117"/>
      <c r="QZZ47" s="117"/>
      <c r="RAA47" s="117"/>
      <c r="RAB47" s="117"/>
      <c r="RAC47" s="117"/>
      <c r="RAD47" s="117"/>
      <c r="RAE47" s="117"/>
      <c r="RAF47" s="117"/>
      <c r="RAG47" s="117"/>
      <c r="RAH47" s="117"/>
      <c r="RAI47" s="117"/>
      <c r="RAJ47" s="117"/>
      <c r="RAK47" s="117"/>
      <c r="RAL47" s="117"/>
      <c r="RAM47" s="117"/>
      <c r="RAN47" s="117"/>
      <c r="RAO47" s="117"/>
      <c r="RAP47" s="117"/>
      <c r="RAQ47" s="117"/>
      <c r="RAR47" s="117"/>
      <c r="RAS47" s="117"/>
      <c r="RAT47" s="117"/>
      <c r="RAU47" s="117"/>
      <c r="RAV47" s="117"/>
      <c r="RAW47" s="117"/>
      <c r="RAX47" s="117"/>
      <c r="RAY47" s="117"/>
      <c r="RAZ47" s="117"/>
      <c r="RBA47" s="117"/>
      <c r="RBB47" s="117"/>
      <c r="RBC47" s="117"/>
      <c r="RBD47" s="117"/>
      <c r="RBE47" s="117"/>
      <c r="RBF47" s="117"/>
      <c r="RBG47" s="117"/>
      <c r="RBH47" s="117"/>
      <c r="RBI47" s="117"/>
      <c r="RBJ47" s="117"/>
      <c r="RBK47" s="117"/>
      <c r="RBL47" s="117"/>
      <c r="RBM47" s="117"/>
      <c r="RBN47" s="117"/>
      <c r="RBO47" s="117"/>
      <c r="RBP47" s="117"/>
      <c r="RBQ47" s="117"/>
      <c r="RBR47" s="117"/>
      <c r="RBS47" s="117"/>
      <c r="RBT47" s="117"/>
      <c r="RBU47" s="117"/>
      <c r="RBV47" s="117"/>
      <c r="RBW47" s="117"/>
      <c r="RBX47" s="117"/>
      <c r="RBY47" s="117"/>
      <c r="RBZ47" s="117"/>
      <c r="RCA47" s="117"/>
      <c r="RCB47" s="117"/>
      <c r="RCC47" s="117"/>
      <c r="RCD47" s="117"/>
      <c r="RCE47" s="117"/>
      <c r="RCF47" s="117"/>
      <c r="RCG47" s="117"/>
      <c r="RCH47" s="117"/>
      <c r="RCI47" s="117"/>
      <c r="RCJ47" s="117"/>
      <c r="RCK47" s="117"/>
      <c r="RCL47" s="117"/>
      <c r="RCM47" s="117"/>
      <c r="RCN47" s="117"/>
      <c r="RCO47" s="117"/>
      <c r="RCP47" s="117"/>
      <c r="RCQ47" s="117"/>
      <c r="RCR47" s="117"/>
      <c r="RCS47" s="117"/>
      <c r="RCT47" s="117"/>
      <c r="RCU47" s="117"/>
      <c r="RCV47" s="117"/>
      <c r="RCW47" s="117"/>
      <c r="RCX47" s="117"/>
      <c r="RCY47" s="117"/>
      <c r="RCZ47" s="117"/>
      <c r="RDA47" s="117"/>
      <c r="RDB47" s="117"/>
      <c r="RDC47" s="117"/>
      <c r="RDD47" s="117"/>
      <c r="RDE47" s="117"/>
      <c r="RDF47" s="117"/>
      <c r="RDG47" s="117"/>
      <c r="RDH47" s="117"/>
      <c r="RDI47" s="117"/>
      <c r="RDJ47" s="117"/>
      <c r="RDK47" s="117"/>
      <c r="RDL47" s="117"/>
      <c r="RDM47" s="117"/>
      <c r="RDN47" s="117"/>
      <c r="RDO47" s="117"/>
      <c r="RDP47" s="117"/>
      <c r="RDQ47" s="117"/>
      <c r="RDR47" s="117"/>
      <c r="RDS47" s="117"/>
      <c r="RDT47" s="117"/>
      <c r="RDU47" s="117"/>
      <c r="RDV47" s="117"/>
      <c r="RDW47" s="117"/>
      <c r="RDX47" s="117"/>
      <c r="RDY47" s="117"/>
      <c r="RDZ47" s="117"/>
      <c r="REA47" s="117"/>
      <c r="REB47" s="117"/>
      <c r="REC47" s="117"/>
      <c r="RED47" s="117"/>
      <c r="REE47" s="117"/>
      <c r="REF47" s="117"/>
      <c r="REG47" s="117"/>
      <c r="REH47" s="117"/>
      <c r="REI47" s="117"/>
      <c r="REJ47" s="117"/>
      <c r="REK47" s="117"/>
      <c r="REL47" s="117"/>
      <c r="REM47" s="117"/>
      <c r="REN47" s="117"/>
      <c r="REO47" s="117"/>
      <c r="REP47" s="117"/>
      <c r="REQ47" s="117"/>
      <c r="RER47" s="117"/>
      <c r="RES47" s="117"/>
      <c r="RET47" s="117"/>
      <c r="REU47" s="117"/>
      <c r="REV47" s="117"/>
      <c r="REW47" s="117"/>
      <c r="REX47" s="117"/>
      <c r="REY47" s="117"/>
      <c r="REZ47" s="117"/>
      <c r="RFA47" s="117"/>
      <c r="RFB47" s="117"/>
      <c r="RFC47" s="117"/>
      <c r="RFD47" s="117"/>
      <c r="RFE47" s="117"/>
      <c r="RFF47" s="117"/>
      <c r="RFG47" s="117"/>
      <c r="RFH47" s="117"/>
      <c r="RFI47" s="117"/>
      <c r="RFJ47" s="117"/>
      <c r="RFK47" s="117"/>
      <c r="RFL47" s="117"/>
      <c r="RFM47" s="117"/>
      <c r="RFN47" s="117"/>
      <c r="RFO47" s="117"/>
      <c r="RFP47" s="117"/>
      <c r="RFQ47" s="117"/>
      <c r="RFR47" s="117"/>
      <c r="RFS47" s="117"/>
      <c r="RFT47" s="117"/>
      <c r="RFU47" s="117"/>
      <c r="RFV47" s="117"/>
      <c r="RFW47" s="117"/>
      <c r="RFX47" s="117"/>
      <c r="RFY47" s="117"/>
      <c r="RFZ47" s="117"/>
      <c r="RGA47" s="117"/>
      <c r="RGB47" s="117"/>
      <c r="RGC47" s="117"/>
      <c r="RGD47" s="117"/>
      <c r="RGE47" s="117"/>
      <c r="RGF47" s="117"/>
      <c r="RGG47" s="117"/>
      <c r="RGH47" s="117"/>
      <c r="RGI47" s="117"/>
      <c r="RGJ47" s="117"/>
      <c r="RGK47" s="117"/>
      <c r="RGL47" s="117"/>
      <c r="RGM47" s="117"/>
      <c r="RGN47" s="117"/>
      <c r="RGO47" s="117"/>
      <c r="RGP47" s="117"/>
      <c r="RGQ47" s="117"/>
      <c r="RGR47" s="117"/>
      <c r="RGS47" s="117"/>
      <c r="RGT47" s="117"/>
      <c r="RGU47" s="117"/>
      <c r="RGV47" s="117"/>
      <c r="RGW47" s="117"/>
      <c r="RGX47" s="117"/>
      <c r="RGY47" s="117"/>
      <c r="RGZ47" s="117"/>
      <c r="RHA47" s="117"/>
      <c r="RHB47" s="117"/>
      <c r="RHC47" s="117"/>
      <c r="RHD47" s="117"/>
      <c r="RHE47" s="117"/>
      <c r="RHF47" s="117"/>
      <c r="RHG47" s="117"/>
      <c r="RHH47" s="117"/>
      <c r="RHI47" s="117"/>
      <c r="RHJ47" s="117"/>
      <c r="RHK47" s="117"/>
      <c r="RHL47" s="117"/>
      <c r="RHM47" s="117"/>
      <c r="RHN47" s="117"/>
      <c r="RHO47" s="117"/>
      <c r="RHP47" s="117"/>
      <c r="RHQ47" s="117"/>
      <c r="RHR47" s="117"/>
      <c r="RHS47" s="117"/>
      <c r="RHT47" s="117"/>
      <c r="RHU47" s="117"/>
      <c r="RHV47" s="117"/>
      <c r="RHW47" s="117"/>
      <c r="RHX47" s="117"/>
      <c r="RHY47" s="117"/>
      <c r="RHZ47" s="117"/>
      <c r="RIA47" s="117"/>
      <c r="RIB47" s="117"/>
      <c r="RIC47" s="117"/>
      <c r="RID47" s="117"/>
      <c r="RIE47" s="117"/>
      <c r="RIF47" s="117"/>
      <c r="RIG47" s="117"/>
      <c r="RIH47" s="117"/>
      <c r="RII47" s="117"/>
      <c r="RIJ47" s="117"/>
      <c r="RIK47" s="117"/>
      <c r="RIL47" s="117"/>
      <c r="RIM47" s="117"/>
      <c r="RIN47" s="117"/>
      <c r="RIO47" s="117"/>
      <c r="RIP47" s="117"/>
      <c r="RIQ47" s="117"/>
      <c r="RIR47" s="117"/>
      <c r="RIS47" s="117"/>
      <c r="RIT47" s="117"/>
      <c r="RIU47" s="117"/>
      <c r="RIV47" s="117"/>
      <c r="RIW47" s="117"/>
      <c r="RIX47" s="117"/>
      <c r="RIY47" s="117"/>
      <c r="RIZ47" s="117"/>
      <c r="RJA47" s="117"/>
      <c r="RJB47" s="117"/>
      <c r="RJC47" s="117"/>
      <c r="RJD47" s="117"/>
      <c r="RJE47" s="117"/>
      <c r="RJF47" s="117"/>
      <c r="RJG47" s="117"/>
      <c r="RJH47" s="117"/>
      <c r="RJI47" s="117"/>
      <c r="RJJ47" s="117"/>
      <c r="RJK47" s="117"/>
      <c r="RJL47" s="117"/>
      <c r="RJM47" s="117"/>
      <c r="RJN47" s="117"/>
      <c r="RJO47" s="117"/>
      <c r="RJP47" s="117"/>
      <c r="RJQ47" s="117"/>
      <c r="RJR47" s="117"/>
      <c r="RJS47" s="117"/>
      <c r="RJT47" s="117"/>
      <c r="RJU47" s="117"/>
      <c r="RJV47" s="117"/>
      <c r="RJW47" s="117"/>
      <c r="RJX47" s="117"/>
      <c r="RJY47" s="117"/>
      <c r="RJZ47" s="117"/>
      <c r="RKA47" s="117"/>
      <c r="RKB47" s="117"/>
      <c r="RKC47" s="117"/>
      <c r="RKD47" s="117"/>
      <c r="RKE47" s="117"/>
      <c r="RKF47" s="117"/>
      <c r="RKG47" s="117"/>
      <c r="RKH47" s="117"/>
      <c r="RKI47" s="117"/>
      <c r="RKJ47" s="117"/>
      <c r="RKK47" s="117"/>
      <c r="RKL47" s="117"/>
      <c r="RKM47" s="117"/>
      <c r="RKN47" s="117"/>
      <c r="RKO47" s="117"/>
      <c r="RKP47" s="117"/>
      <c r="RKQ47" s="117"/>
      <c r="RKR47" s="117"/>
      <c r="RKS47" s="117"/>
      <c r="RKT47" s="117"/>
      <c r="RKU47" s="117"/>
      <c r="RKV47" s="117"/>
      <c r="RKW47" s="117"/>
      <c r="RKX47" s="117"/>
      <c r="RKY47" s="117"/>
      <c r="RKZ47" s="117"/>
      <c r="RLA47" s="117"/>
      <c r="RLB47" s="117"/>
      <c r="RLC47" s="117"/>
      <c r="RLD47" s="117"/>
      <c r="RLE47" s="117"/>
      <c r="RLF47" s="117"/>
      <c r="RLG47" s="117"/>
      <c r="RLH47" s="117"/>
      <c r="RLI47" s="117"/>
      <c r="RLJ47" s="117"/>
      <c r="RLK47" s="117"/>
      <c r="RLL47" s="117"/>
      <c r="RLM47" s="117"/>
      <c r="RLN47" s="117"/>
      <c r="RLO47" s="117"/>
      <c r="RLP47" s="117"/>
      <c r="RLQ47" s="117"/>
      <c r="RLR47" s="117"/>
      <c r="RLS47" s="117"/>
      <c r="RLT47" s="117"/>
      <c r="RLU47" s="117"/>
      <c r="RLV47" s="117"/>
      <c r="RLW47" s="117"/>
      <c r="RLX47" s="117"/>
      <c r="RLY47" s="117"/>
      <c r="RLZ47" s="117"/>
      <c r="RMA47" s="117"/>
      <c r="RMB47" s="117"/>
      <c r="RMC47" s="117"/>
      <c r="RMD47" s="117"/>
      <c r="RME47" s="117"/>
      <c r="RMF47" s="117"/>
      <c r="RMG47" s="117"/>
      <c r="RMH47" s="117"/>
      <c r="RMI47" s="117"/>
      <c r="RMJ47" s="117"/>
      <c r="RMK47" s="117"/>
      <c r="RML47" s="117"/>
      <c r="RMM47" s="117"/>
      <c r="RMN47" s="117"/>
      <c r="RMO47" s="117"/>
      <c r="RMP47" s="117"/>
      <c r="RMQ47" s="117"/>
      <c r="RMR47" s="117"/>
      <c r="RMS47" s="117"/>
      <c r="RMT47" s="117"/>
      <c r="RMU47" s="117"/>
      <c r="RMV47" s="117"/>
      <c r="RMW47" s="117"/>
      <c r="RMX47" s="117"/>
      <c r="RMY47" s="117"/>
      <c r="RMZ47" s="117"/>
      <c r="RNA47" s="117"/>
      <c r="RNB47" s="117"/>
      <c r="RNC47" s="117"/>
      <c r="RND47" s="117"/>
      <c r="RNE47" s="117"/>
      <c r="RNF47" s="117"/>
      <c r="RNG47" s="117"/>
      <c r="RNH47" s="117"/>
      <c r="RNI47" s="117"/>
      <c r="RNJ47" s="117"/>
      <c r="RNK47" s="117"/>
      <c r="RNL47" s="117"/>
      <c r="RNM47" s="117"/>
      <c r="RNN47" s="117"/>
      <c r="RNO47" s="117"/>
      <c r="RNP47" s="117"/>
      <c r="RNQ47" s="117"/>
      <c r="RNR47" s="117"/>
      <c r="RNS47" s="117"/>
      <c r="RNT47" s="117"/>
      <c r="RNU47" s="117"/>
      <c r="RNV47" s="117"/>
      <c r="RNW47" s="117"/>
      <c r="RNX47" s="117"/>
      <c r="RNY47" s="117"/>
      <c r="RNZ47" s="117"/>
      <c r="ROA47" s="117"/>
      <c r="ROB47" s="117"/>
      <c r="ROC47" s="117"/>
      <c r="ROD47" s="117"/>
      <c r="ROE47" s="117"/>
      <c r="ROF47" s="117"/>
      <c r="ROG47" s="117"/>
      <c r="ROH47" s="117"/>
      <c r="ROI47" s="117"/>
      <c r="ROJ47" s="117"/>
      <c r="ROK47" s="117"/>
      <c r="ROL47" s="117"/>
      <c r="ROM47" s="117"/>
      <c r="RON47" s="117"/>
      <c r="ROO47" s="117"/>
      <c r="ROP47" s="117"/>
      <c r="ROQ47" s="117"/>
      <c r="ROR47" s="117"/>
      <c r="ROS47" s="117"/>
      <c r="ROT47" s="117"/>
      <c r="ROU47" s="117"/>
      <c r="ROV47" s="117"/>
      <c r="ROW47" s="117"/>
      <c r="ROX47" s="117"/>
      <c r="ROY47" s="117"/>
      <c r="ROZ47" s="117"/>
      <c r="RPA47" s="117"/>
      <c r="RPB47" s="117"/>
      <c r="RPC47" s="117"/>
      <c r="RPD47" s="117"/>
      <c r="RPE47" s="117"/>
      <c r="RPF47" s="117"/>
      <c r="RPG47" s="117"/>
      <c r="RPH47" s="117"/>
      <c r="RPI47" s="117"/>
      <c r="RPJ47" s="117"/>
      <c r="RPK47" s="117"/>
      <c r="RPL47" s="117"/>
      <c r="RPM47" s="117"/>
      <c r="RPN47" s="117"/>
      <c r="RPO47" s="117"/>
      <c r="RPP47" s="117"/>
      <c r="RPQ47" s="117"/>
      <c r="RPR47" s="117"/>
      <c r="RPS47" s="117"/>
      <c r="RPT47" s="117"/>
      <c r="RPU47" s="117"/>
      <c r="RPV47" s="117"/>
      <c r="RPW47" s="117"/>
      <c r="RPX47" s="117"/>
      <c r="RPY47" s="117"/>
      <c r="RPZ47" s="117"/>
      <c r="RQA47" s="117"/>
      <c r="RQB47" s="117"/>
      <c r="RQC47" s="117"/>
      <c r="RQD47" s="117"/>
      <c r="RQE47" s="117"/>
      <c r="RQF47" s="117"/>
      <c r="RQG47" s="117"/>
      <c r="RQH47" s="117"/>
      <c r="RQI47" s="117"/>
      <c r="RQJ47" s="117"/>
      <c r="RQK47" s="117"/>
      <c r="RQL47" s="117"/>
      <c r="RQM47" s="117"/>
      <c r="RQN47" s="117"/>
      <c r="RQO47" s="117"/>
      <c r="RQP47" s="117"/>
      <c r="RQQ47" s="117"/>
      <c r="RQR47" s="117"/>
      <c r="RQS47" s="117"/>
      <c r="RQT47" s="117"/>
      <c r="RQU47" s="117"/>
      <c r="RQV47" s="117"/>
      <c r="RQW47" s="117"/>
      <c r="RQX47" s="117"/>
      <c r="RQY47" s="117"/>
      <c r="RQZ47" s="117"/>
      <c r="RRA47" s="117"/>
      <c r="RRB47" s="117"/>
      <c r="RRC47" s="117"/>
      <c r="RRD47" s="117"/>
      <c r="RRE47" s="117"/>
      <c r="RRF47" s="117"/>
      <c r="RRG47" s="117"/>
      <c r="RRH47" s="117"/>
      <c r="RRI47" s="117"/>
      <c r="RRJ47" s="117"/>
      <c r="RRK47" s="117"/>
      <c r="RRL47" s="117"/>
      <c r="RRM47" s="117"/>
      <c r="RRN47" s="117"/>
      <c r="RRO47" s="117"/>
      <c r="RRP47" s="117"/>
      <c r="RRQ47" s="117"/>
      <c r="RRR47" s="117"/>
      <c r="RRS47" s="117"/>
      <c r="RRT47" s="117"/>
      <c r="RRU47" s="117"/>
      <c r="RRV47" s="117"/>
      <c r="RRW47" s="117"/>
      <c r="RRX47" s="117"/>
      <c r="RRY47" s="117"/>
      <c r="RRZ47" s="117"/>
      <c r="RSA47" s="117"/>
      <c r="RSB47" s="117"/>
      <c r="RSC47" s="117"/>
      <c r="RSD47" s="117"/>
      <c r="RSE47" s="117"/>
      <c r="RSF47" s="117"/>
      <c r="RSG47" s="117"/>
      <c r="RSH47" s="117"/>
      <c r="RSI47" s="117"/>
      <c r="RSJ47" s="117"/>
      <c r="RSK47" s="117"/>
      <c r="RSL47" s="117"/>
      <c r="RSM47" s="117"/>
      <c r="RSN47" s="117"/>
      <c r="RSO47" s="117"/>
      <c r="RSP47" s="117"/>
      <c r="RSQ47" s="117"/>
      <c r="RSR47" s="117"/>
      <c r="RSS47" s="117"/>
      <c r="RST47" s="117"/>
      <c r="RSU47" s="117"/>
      <c r="RSV47" s="117"/>
      <c r="RSW47" s="117"/>
      <c r="RSX47" s="117"/>
      <c r="RSY47" s="117"/>
      <c r="RSZ47" s="117"/>
      <c r="RTA47" s="117"/>
      <c r="RTB47" s="117"/>
      <c r="RTC47" s="117"/>
      <c r="RTD47" s="117"/>
      <c r="RTE47" s="117"/>
      <c r="RTF47" s="117"/>
      <c r="RTG47" s="117"/>
      <c r="RTH47" s="117"/>
      <c r="RTI47" s="117"/>
      <c r="RTJ47" s="117"/>
      <c r="RTK47" s="117"/>
      <c r="RTL47" s="117"/>
      <c r="RTM47" s="117"/>
      <c r="RTN47" s="117"/>
      <c r="RTO47" s="117"/>
      <c r="RTP47" s="117"/>
      <c r="RTQ47" s="117"/>
      <c r="RTR47" s="117"/>
      <c r="RTS47" s="117"/>
      <c r="RTT47" s="117"/>
      <c r="RTU47" s="117"/>
      <c r="RTV47" s="117"/>
      <c r="RTW47" s="117"/>
      <c r="RTX47" s="117"/>
      <c r="RTY47" s="117"/>
      <c r="RTZ47" s="117"/>
      <c r="RUA47" s="117"/>
      <c r="RUB47" s="117"/>
      <c r="RUC47" s="117"/>
      <c r="RUD47" s="117"/>
      <c r="RUE47" s="117"/>
      <c r="RUF47" s="117"/>
      <c r="RUG47" s="117"/>
      <c r="RUH47" s="117"/>
      <c r="RUI47" s="117"/>
      <c r="RUJ47" s="117"/>
      <c r="RUK47" s="117"/>
      <c r="RUL47" s="117"/>
      <c r="RUM47" s="117"/>
      <c r="RUN47" s="117"/>
      <c r="RUO47" s="117"/>
      <c r="RUP47" s="117"/>
      <c r="RUQ47" s="117"/>
      <c r="RUR47" s="117"/>
      <c r="RUS47" s="117"/>
      <c r="RUT47" s="117"/>
      <c r="RUU47" s="117"/>
      <c r="RUV47" s="117"/>
      <c r="RUW47" s="117"/>
      <c r="RUX47" s="117"/>
      <c r="RUY47" s="117"/>
      <c r="RUZ47" s="117"/>
      <c r="RVA47" s="117"/>
      <c r="RVB47" s="117"/>
      <c r="RVC47" s="117"/>
      <c r="RVD47" s="117"/>
      <c r="RVE47" s="117"/>
      <c r="RVF47" s="117"/>
      <c r="RVG47" s="117"/>
      <c r="RVH47" s="117"/>
      <c r="RVI47" s="117"/>
      <c r="RVJ47" s="117"/>
      <c r="RVK47" s="117"/>
      <c r="RVL47" s="117"/>
      <c r="RVM47" s="117"/>
      <c r="RVN47" s="117"/>
      <c r="RVO47" s="117"/>
      <c r="RVP47" s="117"/>
      <c r="RVQ47" s="117"/>
      <c r="RVR47" s="117"/>
      <c r="RVS47" s="117"/>
      <c r="RVT47" s="117"/>
      <c r="RVU47" s="117"/>
      <c r="RVV47" s="117"/>
      <c r="RVW47" s="117"/>
      <c r="RVX47" s="117"/>
      <c r="RVY47" s="117"/>
      <c r="RVZ47" s="117"/>
      <c r="RWA47" s="117"/>
      <c r="RWB47" s="117"/>
      <c r="RWC47" s="117"/>
      <c r="RWD47" s="117"/>
      <c r="RWE47" s="117"/>
      <c r="RWF47" s="117"/>
      <c r="RWG47" s="117"/>
      <c r="RWH47" s="117"/>
      <c r="RWI47" s="117"/>
      <c r="RWJ47" s="117"/>
      <c r="RWK47" s="117"/>
      <c r="RWL47" s="117"/>
      <c r="RWM47" s="117"/>
      <c r="RWN47" s="117"/>
      <c r="RWO47" s="117"/>
      <c r="RWP47" s="117"/>
      <c r="RWQ47" s="117"/>
      <c r="RWR47" s="117"/>
      <c r="RWS47" s="117"/>
      <c r="RWT47" s="117"/>
      <c r="RWU47" s="117"/>
      <c r="RWV47" s="117"/>
      <c r="RWW47" s="117"/>
      <c r="RWX47" s="117"/>
      <c r="RWY47" s="117"/>
      <c r="RWZ47" s="117"/>
      <c r="RXA47" s="117"/>
      <c r="RXB47" s="117"/>
      <c r="RXC47" s="117"/>
      <c r="RXD47" s="117"/>
      <c r="RXE47" s="117"/>
      <c r="RXF47" s="117"/>
      <c r="RXG47" s="117"/>
      <c r="RXH47" s="117"/>
      <c r="RXI47" s="117"/>
      <c r="RXJ47" s="117"/>
      <c r="RXK47" s="117"/>
      <c r="RXL47" s="117"/>
      <c r="RXM47" s="117"/>
      <c r="RXN47" s="117"/>
      <c r="RXO47" s="117"/>
      <c r="RXP47" s="117"/>
      <c r="RXQ47" s="117"/>
      <c r="RXR47" s="117"/>
      <c r="RXS47" s="117"/>
      <c r="RXT47" s="117"/>
      <c r="RXU47" s="117"/>
      <c r="RXV47" s="117"/>
      <c r="RXW47" s="117"/>
      <c r="RXX47" s="117"/>
      <c r="RXY47" s="117"/>
      <c r="RXZ47" s="117"/>
      <c r="RYA47" s="117"/>
      <c r="RYB47" s="117"/>
      <c r="RYC47" s="117"/>
      <c r="RYD47" s="117"/>
      <c r="RYE47" s="117"/>
      <c r="RYF47" s="117"/>
      <c r="RYG47" s="117"/>
      <c r="RYH47" s="117"/>
      <c r="RYI47" s="117"/>
      <c r="RYJ47" s="117"/>
      <c r="RYK47" s="117"/>
      <c r="RYL47" s="117"/>
      <c r="RYM47" s="117"/>
      <c r="RYN47" s="117"/>
      <c r="RYO47" s="117"/>
      <c r="RYP47" s="117"/>
      <c r="RYQ47" s="117"/>
      <c r="RYR47" s="117"/>
      <c r="RYS47" s="117"/>
      <c r="RYT47" s="117"/>
      <c r="RYU47" s="117"/>
      <c r="RYV47" s="117"/>
      <c r="RYW47" s="117"/>
      <c r="RYX47" s="117"/>
      <c r="RYY47" s="117"/>
      <c r="RYZ47" s="117"/>
      <c r="RZA47" s="117"/>
      <c r="RZB47" s="117"/>
      <c r="RZC47" s="117"/>
      <c r="RZD47" s="117"/>
      <c r="RZE47" s="117"/>
      <c r="RZF47" s="117"/>
      <c r="RZG47" s="117"/>
      <c r="RZH47" s="117"/>
      <c r="RZI47" s="117"/>
      <c r="RZJ47" s="117"/>
      <c r="RZK47" s="117"/>
      <c r="RZL47" s="117"/>
      <c r="RZM47" s="117"/>
      <c r="RZN47" s="117"/>
      <c r="RZO47" s="117"/>
      <c r="RZP47" s="117"/>
      <c r="RZQ47" s="117"/>
      <c r="RZR47" s="117"/>
      <c r="RZS47" s="117"/>
      <c r="RZT47" s="117"/>
      <c r="RZU47" s="117"/>
      <c r="RZV47" s="117"/>
      <c r="RZW47" s="117"/>
      <c r="RZX47" s="117"/>
      <c r="RZY47" s="117"/>
      <c r="RZZ47" s="117"/>
      <c r="SAA47" s="117"/>
      <c r="SAB47" s="117"/>
      <c r="SAC47" s="117"/>
      <c r="SAD47" s="117"/>
      <c r="SAE47" s="117"/>
      <c r="SAF47" s="117"/>
      <c r="SAG47" s="117"/>
      <c r="SAH47" s="117"/>
      <c r="SAI47" s="117"/>
      <c r="SAJ47" s="117"/>
      <c r="SAK47" s="117"/>
      <c r="SAL47" s="117"/>
      <c r="SAM47" s="117"/>
      <c r="SAN47" s="117"/>
      <c r="SAO47" s="117"/>
      <c r="SAP47" s="117"/>
      <c r="SAQ47" s="117"/>
      <c r="SAR47" s="117"/>
      <c r="SAS47" s="117"/>
      <c r="SAT47" s="117"/>
      <c r="SAU47" s="117"/>
      <c r="SAV47" s="117"/>
      <c r="SAW47" s="117"/>
      <c r="SAX47" s="117"/>
      <c r="SAY47" s="117"/>
      <c r="SAZ47" s="117"/>
      <c r="SBA47" s="117"/>
      <c r="SBB47" s="117"/>
      <c r="SBC47" s="117"/>
      <c r="SBD47" s="117"/>
      <c r="SBE47" s="117"/>
      <c r="SBF47" s="117"/>
      <c r="SBG47" s="117"/>
      <c r="SBH47" s="117"/>
      <c r="SBI47" s="117"/>
      <c r="SBJ47" s="117"/>
      <c r="SBK47" s="117"/>
      <c r="SBL47" s="117"/>
      <c r="SBM47" s="117"/>
      <c r="SBN47" s="117"/>
      <c r="SBO47" s="117"/>
      <c r="SBP47" s="117"/>
      <c r="SBQ47" s="117"/>
      <c r="SBR47" s="117"/>
      <c r="SBS47" s="117"/>
      <c r="SBT47" s="117"/>
      <c r="SBU47" s="117"/>
      <c r="SBV47" s="117"/>
      <c r="SBW47" s="117"/>
      <c r="SBX47" s="117"/>
      <c r="SBY47" s="117"/>
      <c r="SBZ47" s="117"/>
      <c r="SCA47" s="117"/>
      <c r="SCB47" s="117"/>
      <c r="SCC47" s="117"/>
      <c r="SCD47" s="117"/>
      <c r="SCE47" s="117"/>
      <c r="SCF47" s="117"/>
      <c r="SCG47" s="117"/>
      <c r="SCH47" s="117"/>
      <c r="SCI47" s="117"/>
      <c r="SCJ47" s="117"/>
      <c r="SCK47" s="117"/>
      <c r="SCL47" s="117"/>
      <c r="SCM47" s="117"/>
      <c r="SCN47" s="117"/>
      <c r="SCO47" s="117"/>
      <c r="SCP47" s="117"/>
      <c r="SCQ47" s="117"/>
      <c r="SCR47" s="117"/>
      <c r="SCS47" s="117"/>
      <c r="SCT47" s="117"/>
      <c r="SCU47" s="117"/>
      <c r="SCV47" s="117"/>
      <c r="SCW47" s="117"/>
      <c r="SCX47" s="117"/>
      <c r="SCY47" s="117"/>
      <c r="SCZ47" s="117"/>
      <c r="SDA47" s="117"/>
      <c r="SDB47" s="117"/>
      <c r="SDC47" s="117"/>
      <c r="SDD47" s="117"/>
      <c r="SDE47" s="117"/>
      <c r="SDF47" s="117"/>
      <c r="SDG47" s="117"/>
      <c r="SDH47" s="117"/>
      <c r="SDI47" s="117"/>
      <c r="SDJ47" s="117"/>
      <c r="SDK47" s="117"/>
      <c r="SDL47" s="117"/>
      <c r="SDM47" s="117"/>
      <c r="SDN47" s="117"/>
      <c r="SDO47" s="117"/>
      <c r="SDP47" s="117"/>
      <c r="SDQ47" s="117"/>
      <c r="SDR47" s="117"/>
      <c r="SDS47" s="117"/>
      <c r="SDT47" s="117"/>
      <c r="SDU47" s="117"/>
      <c r="SDV47" s="117"/>
      <c r="SDW47" s="117"/>
      <c r="SDX47" s="117"/>
      <c r="SDY47" s="117"/>
      <c r="SDZ47" s="117"/>
      <c r="SEA47" s="117"/>
      <c r="SEB47" s="117"/>
      <c r="SEC47" s="117"/>
      <c r="SED47" s="117"/>
      <c r="SEE47" s="117"/>
      <c r="SEF47" s="117"/>
      <c r="SEG47" s="117"/>
      <c r="SEH47" s="117"/>
      <c r="SEI47" s="117"/>
      <c r="SEJ47" s="117"/>
      <c r="SEK47" s="117"/>
      <c r="SEL47" s="117"/>
      <c r="SEM47" s="117"/>
      <c r="SEN47" s="117"/>
      <c r="SEO47" s="117"/>
      <c r="SEP47" s="117"/>
      <c r="SEQ47" s="117"/>
      <c r="SER47" s="117"/>
      <c r="SES47" s="117"/>
      <c r="SET47" s="117"/>
      <c r="SEU47" s="117"/>
      <c r="SEV47" s="117"/>
      <c r="SEW47" s="117"/>
      <c r="SEX47" s="117"/>
      <c r="SEY47" s="117"/>
      <c r="SEZ47" s="117"/>
      <c r="SFA47" s="117"/>
      <c r="SFB47" s="117"/>
      <c r="SFC47" s="117"/>
      <c r="SFD47" s="117"/>
      <c r="SFE47" s="117"/>
      <c r="SFF47" s="117"/>
      <c r="SFG47" s="117"/>
      <c r="SFH47" s="117"/>
      <c r="SFI47" s="117"/>
      <c r="SFJ47" s="117"/>
      <c r="SFK47" s="117"/>
      <c r="SFL47" s="117"/>
      <c r="SFM47" s="117"/>
      <c r="SFN47" s="117"/>
      <c r="SFO47" s="117"/>
      <c r="SFP47" s="117"/>
      <c r="SFQ47" s="117"/>
      <c r="SFR47" s="117"/>
      <c r="SFS47" s="117"/>
      <c r="SFT47" s="117"/>
      <c r="SFU47" s="117"/>
      <c r="SFV47" s="117"/>
      <c r="SFW47" s="117"/>
      <c r="SFX47" s="117"/>
      <c r="SFY47" s="117"/>
      <c r="SFZ47" s="117"/>
      <c r="SGA47" s="117"/>
      <c r="SGB47" s="117"/>
      <c r="SGC47" s="117"/>
      <c r="SGD47" s="117"/>
      <c r="SGE47" s="117"/>
      <c r="SGF47" s="117"/>
      <c r="SGG47" s="117"/>
      <c r="SGH47" s="117"/>
      <c r="SGI47" s="117"/>
      <c r="SGJ47" s="117"/>
      <c r="SGK47" s="117"/>
      <c r="SGL47" s="117"/>
      <c r="SGM47" s="117"/>
      <c r="SGN47" s="117"/>
      <c r="SGO47" s="117"/>
      <c r="SGP47" s="117"/>
      <c r="SGQ47" s="117"/>
      <c r="SGR47" s="117"/>
      <c r="SGS47" s="117"/>
      <c r="SGT47" s="117"/>
      <c r="SGU47" s="117"/>
      <c r="SGV47" s="117"/>
      <c r="SGW47" s="117"/>
      <c r="SGX47" s="117"/>
      <c r="SGY47" s="117"/>
      <c r="SGZ47" s="117"/>
      <c r="SHA47" s="117"/>
      <c r="SHB47" s="117"/>
      <c r="SHC47" s="117"/>
      <c r="SHD47" s="117"/>
      <c r="SHE47" s="117"/>
      <c r="SHF47" s="117"/>
      <c r="SHG47" s="117"/>
      <c r="SHH47" s="117"/>
      <c r="SHI47" s="117"/>
      <c r="SHJ47" s="117"/>
      <c r="SHK47" s="117"/>
      <c r="SHL47" s="117"/>
      <c r="SHM47" s="117"/>
      <c r="SHN47" s="117"/>
      <c r="SHO47" s="117"/>
      <c r="SHP47" s="117"/>
      <c r="SHQ47" s="117"/>
      <c r="SHR47" s="117"/>
      <c r="SHS47" s="117"/>
      <c r="SHT47" s="117"/>
      <c r="SHU47" s="117"/>
      <c r="SHV47" s="117"/>
      <c r="SHW47" s="117"/>
      <c r="SHX47" s="117"/>
      <c r="SHY47" s="117"/>
      <c r="SHZ47" s="117"/>
      <c r="SIA47" s="117"/>
      <c r="SIB47" s="117"/>
      <c r="SIC47" s="117"/>
      <c r="SID47" s="117"/>
      <c r="SIE47" s="117"/>
      <c r="SIF47" s="117"/>
      <c r="SIG47" s="117"/>
      <c r="SIH47" s="117"/>
      <c r="SII47" s="117"/>
      <c r="SIJ47" s="117"/>
      <c r="SIK47" s="117"/>
      <c r="SIL47" s="117"/>
      <c r="SIM47" s="117"/>
      <c r="SIN47" s="117"/>
      <c r="SIO47" s="117"/>
      <c r="SIP47" s="117"/>
      <c r="SIQ47" s="117"/>
      <c r="SIR47" s="117"/>
      <c r="SIS47" s="117"/>
      <c r="SIT47" s="117"/>
      <c r="SIU47" s="117"/>
      <c r="SIV47" s="117"/>
      <c r="SIW47" s="117"/>
      <c r="SIX47" s="117"/>
      <c r="SIY47" s="117"/>
      <c r="SIZ47" s="117"/>
      <c r="SJA47" s="117"/>
      <c r="SJB47" s="117"/>
      <c r="SJC47" s="117"/>
      <c r="SJD47" s="117"/>
      <c r="SJE47" s="117"/>
      <c r="SJF47" s="117"/>
      <c r="SJG47" s="117"/>
      <c r="SJH47" s="117"/>
      <c r="SJI47" s="117"/>
      <c r="SJJ47" s="117"/>
      <c r="SJK47" s="117"/>
      <c r="SJL47" s="117"/>
      <c r="SJM47" s="117"/>
      <c r="SJN47" s="117"/>
      <c r="SJO47" s="117"/>
      <c r="SJP47" s="117"/>
      <c r="SJQ47" s="117"/>
      <c r="SJR47" s="117"/>
      <c r="SJS47" s="117"/>
      <c r="SJT47" s="117"/>
      <c r="SJU47" s="117"/>
      <c r="SJV47" s="117"/>
      <c r="SJW47" s="117"/>
      <c r="SJX47" s="117"/>
      <c r="SJY47" s="117"/>
      <c r="SJZ47" s="117"/>
      <c r="SKA47" s="117"/>
      <c r="SKB47" s="117"/>
      <c r="SKC47" s="117"/>
      <c r="SKD47" s="117"/>
      <c r="SKE47" s="117"/>
      <c r="SKF47" s="117"/>
      <c r="SKG47" s="117"/>
      <c r="SKH47" s="117"/>
      <c r="SKI47" s="117"/>
      <c r="SKJ47" s="117"/>
      <c r="SKK47" s="117"/>
      <c r="SKL47" s="117"/>
      <c r="SKM47" s="117"/>
      <c r="SKN47" s="117"/>
      <c r="SKO47" s="117"/>
      <c r="SKP47" s="117"/>
      <c r="SKQ47" s="117"/>
      <c r="SKR47" s="117"/>
      <c r="SKS47" s="117"/>
      <c r="SKT47" s="117"/>
      <c r="SKU47" s="117"/>
      <c r="SKV47" s="117"/>
      <c r="SKW47" s="117"/>
      <c r="SKX47" s="117"/>
      <c r="SKY47" s="117"/>
      <c r="SKZ47" s="117"/>
      <c r="SLA47" s="117"/>
      <c r="SLB47" s="117"/>
      <c r="SLC47" s="117"/>
      <c r="SLD47" s="117"/>
      <c r="SLE47" s="117"/>
      <c r="SLF47" s="117"/>
      <c r="SLG47" s="117"/>
      <c r="SLH47" s="117"/>
      <c r="SLI47" s="117"/>
      <c r="SLJ47" s="117"/>
      <c r="SLK47" s="117"/>
      <c r="SLL47" s="117"/>
      <c r="SLM47" s="117"/>
      <c r="SLN47" s="117"/>
      <c r="SLO47" s="117"/>
      <c r="SLP47" s="117"/>
      <c r="SLQ47" s="117"/>
      <c r="SLR47" s="117"/>
      <c r="SLS47" s="117"/>
      <c r="SLT47" s="117"/>
      <c r="SLU47" s="117"/>
      <c r="SLV47" s="117"/>
      <c r="SLW47" s="117"/>
      <c r="SLX47" s="117"/>
      <c r="SLY47" s="117"/>
      <c r="SLZ47" s="117"/>
      <c r="SMA47" s="117"/>
      <c r="SMB47" s="117"/>
      <c r="SMC47" s="117"/>
      <c r="SMD47" s="117"/>
      <c r="SME47" s="117"/>
      <c r="SMF47" s="117"/>
      <c r="SMG47" s="117"/>
      <c r="SMH47" s="117"/>
      <c r="SMI47" s="117"/>
      <c r="SMJ47" s="117"/>
      <c r="SMK47" s="117"/>
      <c r="SML47" s="117"/>
      <c r="SMM47" s="117"/>
      <c r="SMN47" s="117"/>
      <c r="SMO47" s="117"/>
      <c r="SMP47" s="117"/>
      <c r="SMQ47" s="117"/>
      <c r="SMR47" s="117"/>
      <c r="SMS47" s="117"/>
      <c r="SMT47" s="117"/>
      <c r="SMU47" s="117"/>
      <c r="SMV47" s="117"/>
      <c r="SMW47" s="117"/>
      <c r="SMX47" s="117"/>
      <c r="SMY47" s="117"/>
      <c r="SMZ47" s="117"/>
      <c r="SNA47" s="117"/>
      <c r="SNB47" s="117"/>
      <c r="SNC47" s="117"/>
      <c r="SND47" s="117"/>
      <c r="SNE47" s="117"/>
      <c r="SNF47" s="117"/>
      <c r="SNG47" s="117"/>
      <c r="SNH47" s="117"/>
      <c r="SNI47" s="117"/>
      <c r="SNJ47" s="117"/>
      <c r="SNK47" s="117"/>
      <c r="SNL47" s="117"/>
      <c r="SNM47" s="117"/>
      <c r="SNN47" s="117"/>
      <c r="SNO47" s="117"/>
      <c r="SNP47" s="117"/>
      <c r="SNQ47" s="117"/>
      <c r="SNR47" s="117"/>
      <c r="SNS47" s="117"/>
      <c r="SNT47" s="117"/>
      <c r="SNU47" s="117"/>
      <c r="SNV47" s="117"/>
      <c r="SNW47" s="117"/>
      <c r="SNX47" s="117"/>
      <c r="SNY47" s="117"/>
      <c r="SNZ47" s="117"/>
      <c r="SOA47" s="117"/>
      <c r="SOB47" s="117"/>
      <c r="SOC47" s="117"/>
      <c r="SOD47" s="117"/>
      <c r="SOE47" s="117"/>
      <c r="SOF47" s="117"/>
      <c r="SOG47" s="117"/>
      <c r="SOH47" s="117"/>
      <c r="SOI47" s="117"/>
      <c r="SOJ47" s="117"/>
      <c r="SOK47" s="117"/>
      <c r="SOL47" s="117"/>
      <c r="SOM47" s="117"/>
      <c r="SON47" s="117"/>
      <c r="SOO47" s="117"/>
      <c r="SOP47" s="117"/>
      <c r="SOQ47" s="117"/>
      <c r="SOR47" s="117"/>
      <c r="SOS47" s="117"/>
      <c r="SOT47" s="117"/>
      <c r="SOU47" s="117"/>
      <c r="SOV47" s="117"/>
      <c r="SOW47" s="117"/>
      <c r="SOX47" s="117"/>
      <c r="SOY47" s="117"/>
      <c r="SOZ47" s="117"/>
      <c r="SPA47" s="117"/>
      <c r="SPB47" s="117"/>
      <c r="SPC47" s="117"/>
      <c r="SPD47" s="117"/>
      <c r="SPE47" s="117"/>
      <c r="SPF47" s="117"/>
      <c r="SPG47" s="117"/>
      <c r="SPH47" s="117"/>
      <c r="SPI47" s="117"/>
      <c r="SPJ47" s="117"/>
      <c r="SPK47" s="117"/>
      <c r="SPL47" s="117"/>
      <c r="SPM47" s="117"/>
      <c r="SPN47" s="117"/>
      <c r="SPO47" s="117"/>
      <c r="SPP47" s="117"/>
      <c r="SPQ47" s="117"/>
      <c r="SPR47" s="117"/>
      <c r="SPS47" s="117"/>
      <c r="SPT47" s="117"/>
      <c r="SPU47" s="117"/>
      <c r="SPV47" s="117"/>
      <c r="SPW47" s="117"/>
      <c r="SPX47" s="117"/>
      <c r="SPY47" s="117"/>
      <c r="SPZ47" s="117"/>
      <c r="SQA47" s="117"/>
      <c r="SQB47" s="117"/>
      <c r="SQC47" s="117"/>
      <c r="SQD47" s="117"/>
      <c r="SQE47" s="117"/>
      <c r="SQF47" s="117"/>
      <c r="SQG47" s="117"/>
      <c r="SQH47" s="117"/>
      <c r="SQI47" s="117"/>
      <c r="SQJ47" s="117"/>
      <c r="SQK47" s="117"/>
      <c r="SQL47" s="117"/>
      <c r="SQM47" s="117"/>
      <c r="SQN47" s="117"/>
      <c r="SQO47" s="117"/>
      <c r="SQP47" s="117"/>
      <c r="SQQ47" s="117"/>
      <c r="SQR47" s="117"/>
      <c r="SQS47" s="117"/>
      <c r="SQT47" s="117"/>
      <c r="SQU47" s="117"/>
      <c r="SQV47" s="117"/>
      <c r="SQW47" s="117"/>
      <c r="SQX47" s="117"/>
      <c r="SQY47" s="117"/>
      <c r="SQZ47" s="117"/>
      <c r="SRA47" s="117"/>
      <c r="SRB47" s="117"/>
      <c r="SRC47" s="117"/>
      <c r="SRD47" s="117"/>
      <c r="SRE47" s="117"/>
      <c r="SRF47" s="117"/>
      <c r="SRG47" s="117"/>
      <c r="SRH47" s="117"/>
      <c r="SRI47" s="117"/>
      <c r="SRJ47" s="117"/>
      <c r="SRK47" s="117"/>
      <c r="SRL47" s="117"/>
      <c r="SRM47" s="117"/>
      <c r="SRN47" s="117"/>
      <c r="SRO47" s="117"/>
      <c r="SRP47" s="117"/>
      <c r="SRQ47" s="117"/>
      <c r="SRR47" s="117"/>
      <c r="SRS47" s="117"/>
      <c r="SRT47" s="117"/>
      <c r="SRU47" s="117"/>
      <c r="SRV47" s="117"/>
      <c r="SRW47" s="117"/>
      <c r="SRX47" s="117"/>
      <c r="SRY47" s="117"/>
      <c r="SRZ47" s="117"/>
      <c r="SSA47" s="117"/>
      <c r="SSB47" s="117"/>
      <c r="SSC47" s="117"/>
      <c r="SSD47" s="117"/>
      <c r="SSE47" s="117"/>
      <c r="SSF47" s="117"/>
      <c r="SSG47" s="117"/>
      <c r="SSH47" s="117"/>
      <c r="SSI47" s="117"/>
      <c r="SSJ47" s="117"/>
      <c r="SSK47" s="117"/>
      <c r="SSL47" s="117"/>
      <c r="SSM47" s="117"/>
      <c r="SSN47" s="117"/>
      <c r="SSO47" s="117"/>
      <c r="SSP47" s="117"/>
      <c r="SSQ47" s="117"/>
      <c r="SSR47" s="117"/>
      <c r="SSS47" s="117"/>
      <c r="SST47" s="117"/>
      <c r="SSU47" s="117"/>
      <c r="SSV47" s="117"/>
      <c r="SSW47" s="117"/>
      <c r="SSX47" s="117"/>
      <c r="SSY47" s="117"/>
      <c r="SSZ47" s="117"/>
      <c r="STA47" s="117"/>
      <c r="STB47" s="117"/>
      <c r="STC47" s="117"/>
      <c r="STD47" s="117"/>
      <c r="STE47" s="117"/>
      <c r="STF47" s="117"/>
      <c r="STG47" s="117"/>
      <c r="STH47" s="117"/>
      <c r="STI47" s="117"/>
      <c r="STJ47" s="117"/>
      <c r="STK47" s="117"/>
      <c r="STL47" s="117"/>
      <c r="STM47" s="117"/>
      <c r="STN47" s="117"/>
      <c r="STO47" s="117"/>
      <c r="STP47" s="117"/>
      <c r="STQ47" s="117"/>
      <c r="STR47" s="117"/>
      <c r="STS47" s="117"/>
      <c r="STT47" s="117"/>
      <c r="STU47" s="117"/>
      <c r="STV47" s="117"/>
      <c r="STW47" s="117"/>
      <c r="STX47" s="117"/>
      <c r="STY47" s="117"/>
      <c r="STZ47" s="117"/>
      <c r="SUA47" s="117"/>
      <c r="SUB47" s="117"/>
      <c r="SUC47" s="117"/>
      <c r="SUD47" s="117"/>
      <c r="SUE47" s="117"/>
      <c r="SUF47" s="117"/>
      <c r="SUG47" s="117"/>
      <c r="SUH47" s="117"/>
      <c r="SUI47" s="117"/>
      <c r="SUJ47" s="117"/>
      <c r="SUK47" s="117"/>
      <c r="SUL47" s="117"/>
      <c r="SUM47" s="117"/>
      <c r="SUN47" s="117"/>
      <c r="SUO47" s="117"/>
      <c r="SUP47" s="117"/>
      <c r="SUQ47" s="117"/>
      <c r="SUR47" s="117"/>
      <c r="SUS47" s="117"/>
      <c r="SUT47" s="117"/>
      <c r="SUU47" s="117"/>
      <c r="SUV47" s="117"/>
      <c r="SUW47" s="117"/>
      <c r="SUX47" s="117"/>
      <c r="SUY47" s="117"/>
      <c r="SUZ47" s="117"/>
      <c r="SVA47" s="117"/>
      <c r="SVB47" s="117"/>
      <c r="SVC47" s="117"/>
      <c r="SVD47" s="117"/>
      <c r="SVE47" s="117"/>
      <c r="SVF47" s="117"/>
      <c r="SVG47" s="117"/>
      <c r="SVH47" s="117"/>
      <c r="SVI47" s="117"/>
      <c r="SVJ47" s="117"/>
      <c r="SVK47" s="117"/>
      <c r="SVL47" s="117"/>
      <c r="SVM47" s="117"/>
      <c r="SVN47" s="117"/>
      <c r="SVO47" s="117"/>
      <c r="SVP47" s="117"/>
      <c r="SVQ47" s="117"/>
      <c r="SVR47" s="117"/>
      <c r="SVS47" s="117"/>
      <c r="SVT47" s="117"/>
      <c r="SVU47" s="117"/>
      <c r="SVV47" s="117"/>
      <c r="SVW47" s="117"/>
      <c r="SVX47" s="117"/>
      <c r="SVY47" s="117"/>
      <c r="SVZ47" s="117"/>
      <c r="SWA47" s="117"/>
      <c r="SWB47" s="117"/>
      <c r="SWC47" s="117"/>
      <c r="SWD47" s="117"/>
      <c r="SWE47" s="117"/>
      <c r="SWF47" s="117"/>
      <c r="SWG47" s="117"/>
      <c r="SWH47" s="117"/>
      <c r="SWI47" s="117"/>
      <c r="SWJ47" s="117"/>
      <c r="SWK47" s="117"/>
      <c r="SWL47" s="117"/>
      <c r="SWM47" s="117"/>
      <c r="SWN47" s="117"/>
      <c r="SWO47" s="117"/>
      <c r="SWP47" s="117"/>
      <c r="SWQ47" s="117"/>
      <c r="SWR47" s="117"/>
      <c r="SWS47" s="117"/>
      <c r="SWT47" s="117"/>
      <c r="SWU47" s="117"/>
      <c r="SWV47" s="117"/>
      <c r="SWW47" s="117"/>
      <c r="SWX47" s="117"/>
      <c r="SWY47" s="117"/>
      <c r="SWZ47" s="117"/>
      <c r="SXA47" s="117"/>
      <c r="SXB47" s="117"/>
      <c r="SXC47" s="117"/>
      <c r="SXD47" s="117"/>
      <c r="SXE47" s="117"/>
      <c r="SXF47" s="117"/>
      <c r="SXG47" s="117"/>
      <c r="SXH47" s="117"/>
      <c r="SXI47" s="117"/>
      <c r="SXJ47" s="117"/>
      <c r="SXK47" s="117"/>
      <c r="SXL47" s="117"/>
      <c r="SXM47" s="117"/>
      <c r="SXN47" s="117"/>
      <c r="SXO47" s="117"/>
      <c r="SXP47" s="117"/>
      <c r="SXQ47" s="117"/>
      <c r="SXR47" s="117"/>
      <c r="SXS47" s="117"/>
      <c r="SXT47" s="117"/>
      <c r="SXU47" s="117"/>
      <c r="SXV47" s="117"/>
      <c r="SXW47" s="117"/>
      <c r="SXX47" s="117"/>
      <c r="SXY47" s="117"/>
      <c r="SXZ47" s="117"/>
      <c r="SYA47" s="117"/>
      <c r="SYB47" s="117"/>
      <c r="SYC47" s="117"/>
      <c r="SYD47" s="117"/>
      <c r="SYE47" s="117"/>
      <c r="SYF47" s="117"/>
      <c r="SYG47" s="117"/>
      <c r="SYH47" s="117"/>
      <c r="SYI47" s="117"/>
      <c r="SYJ47" s="117"/>
      <c r="SYK47" s="117"/>
      <c r="SYL47" s="117"/>
      <c r="SYM47" s="117"/>
      <c r="SYN47" s="117"/>
      <c r="SYO47" s="117"/>
      <c r="SYP47" s="117"/>
      <c r="SYQ47" s="117"/>
      <c r="SYR47" s="117"/>
      <c r="SYS47" s="117"/>
      <c r="SYT47" s="117"/>
      <c r="SYU47" s="117"/>
      <c r="SYV47" s="117"/>
      <c r="SYW47" s="117"/>
      <c r="SYX47" s="117"/>
      <c r="SYY47" s="117"/>
      <c r="SYZ47" s="117"/>
      <c r="SZA47" s="117"/>
      <c r="SZB47" s="117"/>
      <c r="SZC47" s="117"/>
      <c r="SZD47" s="117"/>
      <c r="SZE47" s="117"/>
      <c r="SZF47" s="117"/>
      <c r="SZG47" s="117"/>
      <c r="SZH47" s="117"/>
      <c r="SZI47" s="117"/>
      <c r="SZJ47" s="117"/>
      <c r="SZK47" s="117"/>
      <c r="SZL47" s="117"/>
      <c r="SZM47" s="117"/>
      <c r="SZN47" s="117"/>
      <c r="SZO47" s="117"/>
      <c r="SZP47" s="117"/>
      <c r="SZQ47" s="117"/>
      <c r="SZR47" s="117"/>
      <c r="SZS47" s="117"/>
      <c r="SZT47" s="117"/>
      <c r="SZU47" s="117"/>
      <c r="SZV47" s="117"/>
      <c r="SZW47" s="117"/>
      <c r="SZX47" s="117"/>
      <c r="SZY47" s="117"/>
      <c r="SZZ47" s="117"/>
      <c r="TAA47" s="117"/>
      <c r="TAB47" s="117"/>
      <c r="TAC47" s="117"/>
      <c r="TAD47" s="117"/>
      <c r="TAE47" s="117"/>
      <c r="TAF47" s="117"/>
      <c r="TAG47" s="117"/>
      <c r="TAH47" s="117"/>
      <c r="TAI47" s="117"/>
      <c r="TAJ47" s="117"/>
      <c r="TAK47" s="117"/>
      <c r="TAL47" s="117"/>
      <c r="TAM47" s="117"/>
      <c r="TAN47" s="117"/>
      <c r="TAO47" s="117"/>
      <c r="TAP47" s="117"/>
      <c r="TAQ47" s="117"/>
      <c r="TAR47" s="117"/>
      <c r="TAS47" s="117"/>
      <c r="TAT47" s="117"/>
      <c r="TAU47" s="117"/>
      <c r="TAV47" s="117"/>
      <c r="TAW47" s="117"/>
      <c r="TAX47" s="117"/>
      <c r="TAY47" s="117"/>
      <c r="TAZ47" s="117"/>
      <c r="TBA47" s="117"/>
      <c r="TBB47" s="117"/>
      <c r="TBC47" s="117"/>
      <c r="TBD47" s="117"/>
      <c r="TBE47" s="117"/>
      <c r="TBF47" s="117"/>
      <c r="TBG47" s="117"/>
      <c r="TBH47" s="117"/>
      <c r="TBI47" s="117"/>
      <c r="TBJ47" s="117"/>
      <c r="TBK47" s="117"/>
      <c r="TBL47" s="117"/>
      <c r="TBM47" s="117"/>
      <c r="TBN47" s="117"/>
      <c r="TBO47" s="117"/>
      <c r="TBP47" s="117"/>
      <c r="TBQ47" s="117"/>
      <c r="TBR47" s="117"/>
      <c r="TBS47" s="117"/>
      <c r="TBT47" s="117"/>
      <c r="TBU47" s="117"/>
      <c r="TBV47" s="117"/>
      <c r="TBW47" s="117"/>
      <c r="TBX47" s="117"/>
      <c r="TBY47" s="117"/>
      <c r="TBZ47" s="117"/>
      <c r="TCA47" s="117"/>
      <c r="TCB47" s="117"/>
      <c r="TCC47" s="117"/>
      <c r="TCD47" s="117"/>
      <c r="TCE47" s="117"/>
      <c r="TCF47" s="117"/>
      <c r="TCG47" s="117"/>
      <c r="TCH47" s="117"/>
      <c r="TCI47" s="117"/>
      <c r="TCJ47" s="117"/>
      <c r="TCK47" s="117"/>
      <c r="TCL47" s="117"/>
      <c r="TCM47" s="117"/>
      <c r="TCN47" s="117"/>
      <c r="TCO47" s="117"/>
      <c r="TCP47" s="117"/>
      <c r="TCQ47" s="117"/>
      <c r="TCR47" s="117"/>
      <c r="TCS47" s="117"/>
      <c r="TCT47" s="117"/>
      <c r="TCU47" s="117"/>
      <c r="TCV47" s="117"/>
      <c r="TCW47" s="117"/>
      <c r="TCX47" s="117"/>
      <c r="TCY47" s="117"/>
      <c r="TCZ47" s="117"/>
      <c r="TDA47" s="117"/>
      <c r="TDB47" s="117"/>
      <c r="TDC47" s="117"/>
      <c r="TDD47" s="117"/>
      <c r="TDE47" s="117"/>
      <c r="TDF47" s="117"/>
      <c r="TDG47" s="117"/>
      <c r="TDH47" s="117"/>
      <c r="TDI47" s="117"/>
      <c r="TDJ47" s="117"/>
      <c r="TDK47" s="117"/>
      <c r="TDL47" s="117"/>
      <c r="TDM47" s="117"/>
      <c r="TDN47" s="117"/>
      <c r="TDO47" s="117"/>
      <c r="TDP47" s="117"/>
      <c r="TDQ47" s="117"/>
      <c r="TDR47" s="117"/>
      <c r="TDS47" s="117"/>
      <c r="TDT47" s="117"/>
      <c r="TDU47" s="117"/>
      <c r="TDV47" s="117"/>
      <c r="TDW47" s="117"/>
      <c r="TDX47" s="117"/>
      <c r="TDY47" s="117"/>
      <c r="TDZ47" s="117"/>
      <c r="TEA47" s="117"/>
      <c r="TEB47" s="117"/>
      <c r="TEC47" s="117"/>
      <c r="TED47" s="117"/>
      <c r="TEE47" s="117"/>
      <c r="TEF47" s="117"/>
      <c r="TEG47" s="117"/>
      <c r="TEH47" s="117"/>
      <c r="TEI47" s="117"/>
      <c r="TEJ47" s="117"/>
      <c r="TEK47" s="117"/>
      <c r="TEL47" s="117"/>
      <c r="TEM47" s="117"/>
      <c r="TEN47" s="117"/>
      <c r="TEO47" s="117"/>
      <c r="TEP47" s="117"/>
      <c r="TEQ47" s="117"/>
      <c r="TER47" s="117"/>
      <c r="TES47" s="117"/>
      <c r="TET47" s="117"/>
      <c r="TEU47" s="117"/>
      <c r="TEV47" s="117"/>
      <c r="TEW47" s="117"/>
      <c r="TEX47" s="117"/>
      <c r="TEY47" s="117"/>
      <c r="TEZ47" s="117"/>
      <c r="TFA47" s="117"/>
      <c r="TFB47" s="117"/>
      <c r="TFC47" s="117"/>
      <c r="TFD47" s="117"/>
      <c r="TFE47" s="117"/>
      <c r="TFF47" s="117"/>
      <c r="TFG47" s="117"/>
      <c r="TFH47" s="117"/>
      <c r="TFI47" s="117"/>
      <c r="TFJ47" s="117"/>
      <c r="TFK47" s="117"/>
      <c r="TFL47" s="117"/>
      <c r="TFM47" s="117"/>
      <c r="TFN47" s="117"/>
      <c r="TFO47" s="117"/>
      <c r="TFP47" s="117"/>
      <c r="TFQ47" s="117"/>
      <c r="TFR47" s="117"/>
      <c r="TFS47" s="117"/>
      <c r="TFT47" s="117"/>
      <c r="TFU47" s="117"/>
      <c r="TFV47" s="117"/>
      <c r="TFW47" s="117"/>
      <c r="TFX47" s="117"/>
      <c r="TFY47" s="117"/>
      <c r="TFZ47" s="117"/>
      <c r="TGA47" s="117"/>
      <c r="TGB47" s="117"/>
      <c r="TGC47" s="117"/>
      <c r="TGD47" s="117"/>
      <c r="TGE47" s="117"/>
      <c r="TGF47" s="117"/>
      <c r="TGG47" s="117"/>
      <c r="TGH47" s="117"/>
      <c r="TGI47" s="117"/>
      <c r="TGJ47" s="117"/>
      <c r="TGK47" s="117"/>
      <c r="TGL47" s="117"/>
      <c r="TGM47" s="117"/>
      <c r="TGN47" s="117"/>
      <c r="TGO47" s="117"/>
      <c r="TGP47" s="117"/>
      <c r="TGQ47" s="117"/>
      <c r="TGR47" s="117"/>
      <c r="TGS47" s="117"/>
      <c r="TGT47" s="117"/>
      <c r="TGU47" s="117"/>
      <c r="TGV47" s="117"/>
      <c r="TGW47" s="117"/>
      <c r="TGX47" s="117"/>
      <c r="TGY47" s="117"/>
      <c r="TGZ47" s="117"/>
      <c r="THA47" s="117"/>
      <c r="THB47" s="117"/>
      <c r="THC47" s="117"/>
      <c r="THD47" s="117"/>
      <c r="THE47" s="117"/>
      <c r="THF47" s="117"/>
      <c r="THG47" s="117"/>
      <c r="THH47" s="117"/>
      <c r="THI47" s="117"/>
      <c r="THJ47" s="117"/>
      <c r="THK47" s="117"/>
      <c r="THL47" s="117"/>
      <c r="THM47" s="117"/>
      <c r="THN47" s="117"/>
      <c r="THO47" s="117"/>
      <c r="THP47" s="117"/>
      <c r="THQ47" s="117"/>
      <c r="THR47" s="117"/>
      <c r="THS47" s="117"/>
      <c r="THT47" s="117"/>
      <c r="THU47" s="117"/>
      <c r="THV47" s="117"/>
      <c r="THW47" s="117"/>
      <c r="THX47" s="117"/>
      <c r="THY47" s="117"/>
      <c r="THZ47" s="117"/>
      <c r="TIA47" s="117"/>
      <c r="TIB47" s="117"/>
      <c r="TIC47" s="117"/>
      <c r="TID47" s="117"/>
      <c r="TIE47" s="117"/>
      <c r="TIF47" s="117"/>
      <c r="TIG47" s="117"/>
      <c r="TIH47" s="117"/>
      <c r="TII47" s="117"/>
      <c r="TIJ47" s="117"/>
      <c r="TIK47" s="117"/>
      <c r="TIL47" s="117"/>
      <c r="TIM47" s="117"/>
      <c r="TIN47" s="117"/>
      <c r="TIO47" s="117"/>
      <c r="TIP47" s="117"/>
      <c r="TIQ47" s="117"/>
      <c r="TIR47" s="117"/>
      <c r="TIS47" s="117"/>
      <c r="TIT47" s="117"/>
      <c r="TIU47" s="117"/>
      <c r="TIV47" s="117"/>
      <c r="TIW47" s="117"/>
      <c r="TIX47" s="117"/>
      <c r="TIY47" s="117"/>
      <c r="TIZ47" s="117"/>
      <c r="TJA47" s="117"/>
      <c r="TJB47" s="117"/>
      <c r="TJC47" s="117"/>
      <c r="TJD47" s="117"/>
      <c r="TJE47" s="117"/>
      <c r="TJF47" s="117"/>
      <c r="TJG47" s="117"/>
      <c r="TJH47" s="117"/>
      <c r="TJI47" s="117"/>
      <c r="TJJ47" s="117"/>
      <c r="TJK47" s="117"/>
      <c r="TJL47" s="117"/>
      <c r="TJM47" s="117"/>
      <c r="TJN47" s="117"/>
      <c r="TJO47" s="117"/>
      <c r="TJP47" s="117"/>
      <c r="TJQ47" s="117"/>
      <c r="TJR47" s="117"/>
      <c r="TJS47" s="117"/>
      <c r="TJT47" s="117"/>
      <c r="TJU47" s="117"/>
      <c r="TJV47" s="117"/>
      <c r="TJW47" s="117"/>
      <c r="TJX47" s="117"/>
      <c r="TJY47" s="117"/>
      <c r="TJZ47" s="117"/>
      <c r="TKA47" s="117"/>
      <c r="TKB47" s="117"/>
      <c r="TKC47" s="117"/>
      <c r="TKD47" s="117"/>
      <c r="TKE47" s="117"/>
      <c r="TKF47" s="117"/>
      <c r="TKG47" s="117"/>
      <c r="TKH47" s="117"/>
      <c r="TKI47" s="117"/>
      <c r="TKJ47" s="117"/>
      <c r="TKK47" s="117"/>
      <c r="TKL47" s="117"/>
      <c r="TKM47" s="117"/>
      <c r="TKN47" s="117"/>
      <c r="TKO47" s="117"/>
      <c r="TKP47" s="117"/>
      <c r="TKQ47" s="117"/>
      <c r="TKR47" s="117"/>
      <c r="TKS47" s="117"/>
      <c r="TKT47" s="117"/>
      <c r="TKU47" s="117"/>
      <c r="TKV47" s="117"/>
      <c r="TKW47" s="117"/>
      <c r="TKX47" s="117"/>
      <c r="TKY47" s="117"/>
      <c r="TKZ47" s="117"/>
      <c r="TLA47" s="117"/>
      <c r="TLB47" s="117"/>
      <c r="TLC47" s="117"/>
      <c r="TLD47" s="117"/>
      <c r="TLE47" s="117"/>
      <c r="TLF47" s="117"/>
      <c r="TLG47" s="117"/>
      <c r="TLH47" s="117"/>
      <c r="TLI47" s="117"/>
      <c r="TLJ47" s="117"/>
      <c r="TLK47" s="117"/>
      <c r="TLL47" s="117"/>
      <c r="TLM47" s="117"/>
      <c r="TLN47" s="117"/>
      <c r="TLO47" s="117"/>
      <c r="TLP47" s="117"/>
      <c r="TLQ47" s="117"/>
      <c r="TLR47" s="117"/>
      <c r="TLS47" s="117"/>
      <c r="TLT47" s="117"/>
      <c r="TLU47" s="117"/>
      <c r="TLV47" s="117"/>
      <c r="TLW47" s="117"/>
      <c r="TLX47" s="117"/>
      <c r="TLY47" s="117"/>
      <c r="TLZ47" s="117"/>
      <c r="TMA47" s="117"/>
      <c r="TMB47" s="117"/>
      <c r="TMC47" s="117"/>
      <c r="TMD47" s="117"/>
      <c r="TME47" s="117"/>
      <c r="TMF47" s="117"/>
      <c r="TMG47" s="117"/>
      <c r="TMH47" s="117"/>
      <c r="TMI47" s="117"/>
      <c r="TMJ47" s="117"/>
      <c r="TMK47" s="117"/>
      <c r="TML47" s="117"/>
      <c r="TMM47" s="117"/>
      <c r="TMN47" s="117"/>
      <c r="TMO47" s="117"/>
      <c r="TMP47" s="117"/>
      <c r="TMQ47" s="117"/>
      <c r="TMR47" s="117"/>
      <c r="TMS47" s="117"/>
      <c r="TMT47" s="117"/>
      <c r="TMU47" s="117"/>
      <c r="TMV47" s="117"/>
      <c r="TMW47" s="117"/>
      <c r="TMX47" s="117"/>
      <c r="TMY47" s="117"/>
      <c r="TMZ47" s="117"/>
      <c r="TNA47" s="117"/>
      <c r="TNB47" s="117"/>
      <c r="TNC47" s="117"/>
      <c r="TND47" s="117"/>
      <c r="TNE47" s="117"/>
      <c r="TNF47" s="117"/>
      <c r="TNG47" s="117"/>
      <c r="TNH47" s="117"/>
      <c r="TNI47" s="117"/>
      <c r="TNJ47" s="117"/>
      <c r="TNK47" s="117"/>
      <c r="TNL47" s="117"/>
      <c r="TNM47" s="117"/>
      <c r="TNN47" s="117"/>
      <c r="TNO47" s="117"/>
      <c r="TNP47" s="117"/>
      <c r="TNQ47" s="117"/>
      <c r="TNR47" s="117"/>
      <c r="TNS47" s="117"/>
      <c r="TNT47" s="117"/>
      <c r="TNU47" s="117"/>
      <c r="TNV47" s="117"/>
      <c r="TNW47" s="117"/>
      <c r="TNX47" s="117"/>
      <c r="TNY47" s="117"/>
      <c r="TNZ47" s="117"/>
      <c r="TOA47" s="117"/>
      <c r="TOB47" s="117"/>
      <c r="TOC47" s="117"/>
      <c r="TOD47" s="117"/>
      <c r="TOE47" s="117"/>
      <c r="TOF47" s="117"/>
      <c r="TOG47" s="117"/>
      <c r="TOH47" s="117"/>
      <c r="TOI47" s="117"/>
      <c r="TOJ47" s="117"/>
      <c r="TOK47" s="117"/>
      <c r="TOL47" s="117"/>
      <c r="TOM47" s="117"/>
      <c r="TON47" s="117"/>
      <c r="TOO47" s="117"/>
      <c r="TOP47" s="117"/>
      <c r="TOQ47" s="117"/>
      <c r="TOR47" s="117"/>
      <c r="TOS47" s="117"/>
      <c r="TOT47" s="117"/>
      <c r="TOU47" s="117"/>
      <c r="TOV47" s="117"/>
      <c r="TOW47" s="117"/>
      <c r="TOX47" s="117"/>
      <c r="TOY47" s="117"/>
      <c r="TOZ47" s="117"/>
      <c r="TPA47" s="117"/>
      <c r="TPB47" s="117"/>
      <c r="TPC47" s="117"/>
      <c r="TPD47" s="117"/>
      <c r="TPE47" s="117"/>
      <c r="TPF47" s="117"/>
      <c r="TPG47" s="117"/>
      <c r="TPH47" s="117"/>
      <c r="TPI47" s="117"/>
      <c r="TPJ47" s="117"/>
      <c r="TPK47" s="117"/>
      <c r="TPL47" s="117"/>
      <c r="TPM47" s="117"/>
      <c r="TPN47" s="117"/>
      <c r="TPO47" s="117"/>
      <c r="TPP47" s="117"/>
      <c r="TPQ47" s="117"/>
      <c r="TPR47" s="117"/>
      <c r="TPS47" s="117"/>
      <c r="TPT47" s="117"/>
      <c r="TPU47" s="117"/>
      <c r="TPV47" s="117"/>
      <c r="TPW47" s="117"/>
      <c r="TPX47" s="117"/>
      <c r="TPY47" s="117"/>
      <c r="TPZ47" s="117"/>
      <c r="TQA47" s="117"/>
      <c r="TQB47" s="117"/>
      <c r="TQC47" s="117"/>
      <c r="TQD47" s="117"/>
      <c r="TQE47" s="117"/>
      <c r="TQF47" s="117"/>
      <c r="TQG47" s="117"/>
      <c r="TQH47" s="117"/>
      <c r="TQI47" s="117"/>
      <c r="TQJ47" s="117"/>
      <c r="TQK47" s="117"/>
      <c r="TQL47" s="117"/>
      <c r="TQM47" s="117"/>
      <c r="TQN47" s="117"/>
      <c r="TQO47" s="117"/>
      <c r="TQP47" s="117"/>
      <c r="TQQ47" s="117"/>
      <c r="TQR47" s="117"/>
      <c r="TQS47" s="117"/>
      <c r="TQT47" s="117"/>
      <c r="TQU47" s="117"/>
      <c r="TQV47" s="117"/>
      <c r="TQW47" s="117"/>
      <c r="TQX47" s="117"/>
      <c r="TQY47" s="117"/>
      <c r="TQZ47" s="117"/>
      <c r="TRA47" s="117"/>
      <c r="TRB47" s="117"/>
      <c r="TRC47" s="117"/>
      <c r="TRD47" s="117"/>
      <c r="TRE47" s="117"/>
      <c r="TRF47" s="117"/>
      <c r="TRG47" s="117"/>
      <c r="TRH47" s="117"/>
      <c r="TRI47" s="117"/>
      <c r="TRJ47" s="117"/>
      <c r="TRK47" s="117"/>
      <c r="TRL47" s="117"/>
      <c r="TRM47" s="117"/>
      <c r="TRN47" s="117"/>
      <c r="TRO47" s="117"/>
      <c r="TRP47" s="117"/>
      <c r="TRQ47" s="117"/>
      <c r="TRR47" s="117"/>
      <c r="TRS47" s="117"/>
      <c r="TRT47" s="117"/>
      <c r="TRU47" s="117"/>
      <c r="TRV47" s="117"/>
      <c r="TRW47" s="117"/>
      <c r="TRX47" s="117"/>
      <c r="TRY47" s="117"/>
      <c r="TRZ47" s="117"/>
      <c r="TSA47" s="117"/>
      <c r="TSB47" s="117"/>
      <c r="TSC47" s="117"/>
      <c r="TSD47" s="117"/>
      <c r="TSE47" s="117"/>
      <c r="TSF47" s="117"/>
      <c r="TSG47" s="117"/>
      <c r="TSH47" s="117"/>
      <c r="TSI47" s="117"/>
      <c r="TSJ47" s="117"/>
      <c r="TSK47" s="117"/>
      <c r="TSL47" s="117"/>
      <c r="TSM47" s="117"/>
      <c r="TSN47" s="117"/>
      <c r="TSO47" s="117"/>
      <c r="TSP47" s="117"/>
      <c r="TSQ47" s="117"/>
      <c r="TSR47" s="117"/>
      <c r="TSS47" s="117"/>
      <c r="TST47" s="117"/>
      <c r="TSU47" s="117"/>
      <c r="TSV47" s="117"/>
      <c r="TSW47" s="117"/>
      <c r="TSX47" s="117"/>
      <c r="TSY47" s="117"/>
      <c r="TSZ47" s="117"/>
      <c r="TTA47" s="117"/>
      <c r="TTB47" s="117"/>
      <c r="TTC47" s="117"/>
      <c r="TTD47" s="117"/>
      <c r="TTE47" s="117"/>
      <c r="TTF47" s="117"/>
      <c r="TTG47" s="117"/>
      <c r="TTH47" s="117"/>
      <c r="TTI47" s="117"/>
      <c r="TTJ47" s="117"/>
      <c r="TTK47" s="117"/>
      <c r="TTL47" s="117"/>
      <c r="TTM47" s="117"/>
      <c r="TTN47" s="117"/>
      <c r="TTO47" s="117"/>
      <c r="TTP47" s="117"/>
      <c r="TTQ47" s="117"/>
      <c r="TTR47" s="117"/>
      <c r="TTS47" s="117"/>
      <c r="TTT47" s="117"/>
      <c r="TTU47" s="117"/>
      <c r="TTV47" s="117"/>
      <c r="TTW47" s="117"/>
      <c r="TTX47" s="117"/>
      <c r="TTY47" s="117"/>
      <c r="TTZ47" s="117"/>
      <c r="TUA47" s="117"/>
      <c r="TUB47" s="117"/>
      <c r="TUC47" s="117"/>
      <c r="TUD47" s="117"/>
      <c r="TUE47" s="117"/>
      <c r="TUF47" s="117"/>
      <c r="TUG47" s="117"/>
      <c r="TUH47" s="117"/>
      <c r="TUI47" s="117"/>
      <c r="TUJ47" s="117"/>
      <c r="TUK47" s="117"/>
      <c r="TUL47" s="117"/>
      <c r="TUM47" s="117"/>
      <c r="TUN47" s="117"/>
      <c r="TUO47" s="117"/>
      <c r="TUP47" s="117"/>
      <c r="TUQ47" s="117"/>
      <c r="TUR47" s="117"/>
      <c r="TUS47" s="117"/>
      <c r="TUT47" s="117"/>
      <c r="TUU47" s="117"/>
      <c r="TUV47" s="117"/>
      <c r="TUW47" s="117"/>
      <c r="TUX47" s="117"/>
      <c r="TUY47" s="117"/>
      <c r="TUZ47" s="117"/>
      <c r="TVA47" s="117"/>
      <c r="TVB47" s="117"/>
      <c r="TVC47" s="117"/>
      <c r="TVD47" s="117"/>
      <c r="TVE47" s="117"/>
      <c r="TVF47" s="117"/>
      <c r="TVG47" s="117"/>
      <c r="TVH47" s="117"/>
      <c r="TVI47" s="117"/>
      <c r="TVJ47" s="117"/>
      <c r="TVK47" s="117"/>
      <c r="TVL47" s="117"/>
      <c r="TVM47" s="117"/>
      <c r="TVN47" s="117"/>
      <c r="TVO47" s="117"/>
      <c r="TVP47" s="117"/>
      <c r="TVQ47" s="117"/>
      <c r="TVR47" s="117"/>
      <c r="TVS47" s="117"/>
      <c r="TVT47" s="117"/>
      <c r="TVU47" s="117"/>
      <c r="TVV47" s="117"/>
      <c r="TVW47" s="117"/>
      <c r="TVX47" s="117"/>
      <c r="TVY47" s="117"/>
      <c r="TVZ47" s="117"/>
      <c r="TWA47" s="117"/>
      <c r="TWB47" s="117"/>
      <c r="TWC47" s="117"/>
      <c r="TWD47" s="117"/>
      <c r="TWE47" s="117"/>
      <c r="TWF47" s="117"/>
      <c r="TWG47" s="117"/>
      <c r="TWH47" s="117"/>
      <c r="TWI47" s="117"/>
      <c r="TWJ47" s="117"/>
      <c r="TWK47" s="117"/>
      <c r="TWL47" s="117"/>
      <c r="TWM47" s="117"/>
      <c r="TWN47" s="117"/>
      <c r="TWO47" s="117"/>
      <c r="TWP47" s="117"/>
      <c r="TWQ47" s="117"/>
      <c r="TWR47" s="117"/>
      <c r="TWS47" s="117"/>
      <c r="TWT47" s="117"/>
      <c r="TWU47" s="117"/>
      <c r="TWV47" s="117"/>
      <c r="TWW47" s="117"/>
      <c r="TWX47" s="117"/>
      <c r="TWY47" s="117"/>
      <c r="TWZ47" s="117"/>
      <c r="TXA47" s="117"/>
      <c r="TXB47" s="117"/>
      <c r="TXC47" s="117"/>
      <c r="TXD47" s="117"/>
      <c r="TXE47" s="117"/>
      <c r="TXF47" s="117"/>
      <c r="TXG47" s="117"/>
      <c r="TXH47" s="117"/>
      <c r="TXI47" s="117"/>
      <c r="TXJ47" s="117"/>
      <c r="TXK47" s="117"/>
      <c r="TXL47" s="117"/>
      <c r="TXM47" s="117"/>
      <c r="TXN47" s="117"/>
      <c r="TXO47" s="117"/>
      <c r="TXP47" s="117"/>
      <c r="TXQ47" s="117"/>
      <c r="TXR47" s="117"/>
      <c r="TXS47" s="117"/>
      <c r="TXT47" s="117"/>
      <c r="TXU47" s="117"/>
      <c r="TXV47" s="117"/>
      <c r="TXW47" s="117"/>
      <c r="TXX47" s="117"/>
      <c r="TXY47" s="117"/>
      <c r="TXZ47" s="117"/>
      <c r="TYA47" s="117"/>
      <c r="TYB47" s="117"/>
      <c r="TYC47" s="117"/>
      <c r="TYD47" s="117"/>
      <c r="TYE47" s="117"/>
      <c r="TYF47" s="117"/>
      <c r="TYG47" s="117"/>
      <c r="TYH47" s="117"/>
      <c r="TYI47" s="117"/>
      <c r="TYJ47" s="117"/>
      <c r="TYK47" s="117"/>
      <c r="TYL47" s="117"/>
      <c r="TYM47" s="117"/>
      <c r="TYN47" s="117"/>
      <c r="TYO47" s="117"/>
      <c r="TYP47" s="117"/>
      <c r="TYQ47" s="117"/>
      <c r="TYR47" s="117"/>
      <c r="TYS47" s="117"/>
      <c r="TYT47" s="117"/>
      <c r="TYU47" s="117"/>
      <c r="TYV47" s="117"/>
      <c r="TYW47" s="117"/>
      <c r="TYX47" s="117"/>
      <c r="TYY47" s="117"/>
      <c r="TYZ47" s="117"/>
      <c r="TZA47" s="117"/>
      <c r="TZB47" s="117"/>
      <c r="TZC47" s="117"/>
      <c r="TZD47" s="117"/>
      <c r="TZE47" s="117"/>
      <c r="TZF47" s="117"/>
      <c r="TZG47" s="117"/>
      <c r="TZH47" s="117"/>
      <c r="TZI47" s="117"/>
      <c r="TZJ47" s="117"/>
      <c r="TZK47" s="117"/>
      <c r="TZL47" s="117"/>
      <c r="TZM47" s="117"/>
      <c r="TZN47" s="117"/>
      <c r="TZO47" s="117"/>
      <c r="TZP47" s="117"/>
      <c r="TZQ47" s="117"/>
      <c r="TZR47" s="117"/>
      <c r="TZS47" s="117"/>
      <c r="TZT47" s="117"/>
      <c r="TZU47" s="117"/>
      <c r="TZV47" s="117"/>
      <c r="TZW47" s="117"/>
      <c r="TZX47" s="117"/>
      <c r="TZY47" s="117"/>
      <c r="TZZ47" s="117"/>
      <c r="UAA47" s="117"/>
      <c r="UAB47" s="117"/>
      <c r="UAC47" s="117"/>
      <c r="UAD47" s="117"/>
      <c r="UAE47" s="117"/>
      <c r="UAF47" s="117"/>
      <c r="UAG47" s="117"/>
      <c r="UAH47" s="117"/>
      <c r="UAI47" s="117"/>
      <c r="UAJ47" s="117"/>
      <c r="UAK47" s="117"/>
      <c r="UAL47" s="117"/>
      <c r="UAM47" s="117"/>
      <c r="UAN47" s="117"/>
      <c r="UAO47" s="117"/>
      <c r="UAP47" s="117"/>
      <c r="UAQ47" s="117"/>
      <c r="UAR47" s="117"/>
      <c r="UAS47" s="117"/>
      <c r="UAT47" s="117"/>
      <c r="UAU47" s="117"/>
      <c r="UAV47" s="117"/>
      <c r="UAW47" s="117"/>
      <c r="UAX47" s="117"/>
      <c r="UAY47" s="117"/>
      <c r="UAZ47" s="117"/>
      <c r="UBA47" s="117"/>
      <c r="UBB47" s="117"/>
      <c r="UBC47" s="117"/>
      <c r="UBD47" s="117"/>
      <c r="UBE47" s="117"/>
      <c r="UBF47" s="117"/>
      <c r="UBG47" s="117"/>
      <c r="UBH47" s="117"/>
      <c r="UBI47" s="117"/>
      <c r="UBJ47" s="117"/>
      <c r="UBK47" s="117"/>
      <c r="UBL47" s="117"/>
      <c r="UBM47" s="117"/>
      <c r="UBN47" s="117"/>
      <c r="UBO47" s="117"/>
      <c r="UBP47" s="117"/>
      <c r="UBQ47" s="117"/>
      <c r="UBR47" s="117"/>
      <c r="UBS47" s="117"/>
      <c r="UBT47" s="117"/>
      <c r="UBU47" s="117"/>
      <c r="UBV47" s="117"/>
      <c r="UBW47" s="117"/>
      <c r="UBX47" s="117"/>
      <c r="UBY47" s="117"/>
      <c r="UBZ47" s="117"/>
      <c r="UCA47" s="117"/>
      <c r="UCB47" s="117"/>
      <c r="UCC47" s="117"/>
      <c r="UCD47" s="117"/>
      <c r="UCE47" s="117"/>
      <c r="UCF47" s="117"/>
      <c r="UCG47" s="117"/>
      <c r="UCH47" s="117"/>
      <c r="UCI47" s="117"/>
      <c r="UCJ47" s="117"/>
      <c r="UCK47" s="117"/>
      <c r="UCL47" s="117"/>
      <c r="UCM47" s="117"/>
      <c r="UCN47" s="117"/>
      <c r="UCO47" s="117"/>
      <c r="UCP47" s="117"/>
      <c r="UCQ47" s="117"/>
      <c r="UCR47" s="117"/>
      <c r="UCS47" s="117"/>
      <c r="UCT47" s="117"/>
      <c r="UCU47" s="117"/>
      <c r="UCV47" s="117"/>
      <c r="UCW47" s="117"/>
      <c r="UCX47" s="117"/>
      <c r="UCY47" s="117"/>
      <c r="UCZ47" s="117"/>
      <c r="UDA47" s="117"/>
      <c r="UDB47" s="117"/>
      <c r="UDC47" s="117"/>
      <c r="UDD47" s="117"/>
      <c r="UDE47" s="117"/>
      <c r="UDF47" s="117"/>
      <c r="UDG47" s="117"/>
      <c r="UDH47" s="117"/>
      <c r="UDI47" s="117"/>
      <c r="UDJ47" s="117"/>
      <c r="UDK47" s="117"/>
      <c r="UDL47" s="117"/>
      <c r="UDM47" s="117"/>
      <c r="UDN47" s="117"/>
      <c r="UDO47" s="117"/>
      <c r="UDP47" s="117"/>
      <c r="UDQ47" s="117"/>
      <c r="UDR47" s="117"/>
      <c r="UDS47" s="117"/>
      <c r="UDT47" s="117"/>
      <c r="UDU47" s="117"/>
      <c r="UDV47" s="117"/>
      <c r="UDW47" s="117"/>
      <c r="UDX47" s="117"/>
      <c r="UDY47" s="117"/>
      <c r="UDZ47" s="117"/>
      <c r="UEA47" s="117"/>
      <c r="UEB47" s="117"/>
      <c r="UEC47" s="117"/>
      <c r="UED47" s="117"/>
      <c r="UEE47" s="117"/>
      <c r="UEF47" s="117"/>
      <c r="UEG47" s="117"/>
      <c r="UEH47" s="117"/>
      <c r="UEI47" s="117"/>
      <c r="UEJ47" s="117"/>
      <c r="UEK47" s="117"/>
      <c r="UEL47" s="117"/>
      <c r="UEM47" s="117"/>
      <c r="UEN47" s="117"/>
      <c r="UEO47" s="117"/>
      <c r="UEP47" s="117"/>
      <c r="UEQ47" s="117"/>
      <c r="UER47" s="117"/>
      <c r="UES47" s="117"/>
      <c r="UET47" s="117"/>
      <c r="UEU47" s="117"/>
      <c r="UEV47" s="117"/>
      <c r="UEW47" s="117"/>
      <c r="UEX47" s="117"/>
      <c r="UEY47" s="117"/>
      <c r="UEZ47" s="117"/>
      <c r="UFA47" s="117"/>
      <c r="UFB47" s="117"/>
      <c r="UFC47" s="117"/>
      <c r="UFD47" s="117"/>
      <c r="UFE47" s="117"/>
      <c r="UFF47" s="117"/>
      <c r="UFG47" s="117"/>
      <c r="UFH47" s="117"/>
      <c r="UFI47" s="117"/>
      <c r="UFJ47" s="117"/>
      <c r="UFK47" s="117"/>
      <c r="UFL47" s="117"/>
      <c r="UFM47" s="117"/>
      <c r="UFN47" s="117"/>
      <c r="UFO47" s="117"/>
      <c r="UFP47" s="117"/>
      <c r="UFQ47" s="117"/>
      <c r="UFR47" s="117"/>
      <c r="UFS47" s="117"/>
      <c r="UFT47" s="117"/>
      <c r="UFU47" s="117"/>
      <c r="UFV47" s="117"/>
      <c r="UFW47" s="117"/>
      <c r="UFX47" s="117"/>
      <c r="UFY47" s="117"/>
      <c r="UFZ47" s="117"/>
      <c r="UGA47" s="117"/>
      <c r="UGB47" s="117"/>
      <c r="UGC47" s="117"/>
      <c r="UGD47" s="117"/>
      <c r="UGE47" s="117"/>
      <c r="UGF47" s="117"/>
      <c r="UGG47" s="117"/>
      <c r="UGH47" s="117"/>
      <c r="UGI47" s="117"/>
      <c r="UGJ47" s="117"/>
      <c r="UGK47" s="117"/>
      <c r="UGL47" s="117"/>
      <c r="UGM47" s="117"/>
      <c r="UGN47" s="117"/>
      <c r="UGO47" s="117"/>
      <c r="UGP47" s="117"/>
      <c r="UGQ47" s="117"/>
      <c r="UGR47" s="117"/>
      <c r="UGS47" s="117"/>
      <c r="UGT47" s="117"/>
      <c r="UGU47" s="117"/>
      <c r="UGV47" s="117"/>
      <c r="UGW47" s="117"/>
      <c r="UGX47" s="117"/>
      <c r="UGY47" s="117"/>
      <c r="UGZ47" s="117"/>
      <c r="UHA47" s="117"/>
      <c r="UHB47" s="117"/>
      <c r="UHC47" s="117"/>
      <c r="UHD47" s="117"/>
      <c r="UHE47" s="117"/>
      <c r="UHF47" s="117"/>
      <c r="UHG47" s="117"/>
      <c r="UHH47" s="117"/>
      <c r="UHI47" s="117"/>
      <c r="UHJ47" s="117"/>
      <c r="UHK47" s="117"/>
      <c r="UHL47" s="117"/>
      <c r="UHM47" s="117"/>
      <c r="UHN47" s="117"/>
      <c r="UHO47" s="117"/>
      <c r="UHP47" s="117"/>
      <c r="UHQ47" s="117"/>
      <c r="UHR47" s="117"/>
      <c r="UHS47" s="117"/>
      <c r="UHT47" s="117"/>
      <c r="UHU47" s="117"/>
      <c r="UHV47" s="117"/>
      <c r="UHW47" s="117"/>
      <c r="UHX47" s="117"/>
      <c r="UHY47" s="117"/>
      <c r="UHZ47" s="117"/>
      <c r="UIA47" s="117"/>
      <c r="UIB47" s="117"/>
      <c r="UIC47" s="117"/>
      <c r="UID47" s="117"/>
      <c r="UIE47" s="117"/>
      <c r="UIF47" s="117"/>
      <c r="UIG47" s="117"/>
      <c r="UIH47" s="117"/>
      <c r="UII47" s="117"/>
      <c r="UIJ47" s="117"/>
      <c r="UIK47" s="117"/>
      <c r="UIL47" s="117"/>
      <c r="UIM47" s="117"/>
      <c r="UIN47" s="117"/>
      <c r="UIO47" s="117"/>
      <c r="UIP47" s="117"/>
      <c r="UIQ47" s="117"/>
      <c r="UIR47" s="117"/>
      <c r="UIS47" s="117"/>
      <c r="UIT47" s="117"/>
      <c r="UIU47" s="117"/>
      <c r="UIV47" s="117"/>
      <c r="UIW47" s="117"/>
      <c r="UIX47" s="117"/>
      <c r="UIY47" s="117"/>
      <c r="UIZ47" s="117"/>
      <c r="UJA47" s="117"/>
      <c r="UJB47" s="117"/>
      <c r="UJC47" s="117"/>
      <c r="UJD47" s="117"/>
      <c r="UJE47" s="117"/>
      <c r="UJF47" s="117"/>
      <c r="UJG47" s="117"/>
      <c r="UJH47" s="117"/>
      <c r="UJI47" s="117"/>
      <c r="UJJ47" s="117"/>
      <c r="UJK47" s="117"/>
      <c r="UJL47" s="117"/>
      <c r="UJM47" s="117"/>
      <c r="UJN47" s="117"/>
      <c r="UJO47" s="117"/>
      <c r="UJP47" s="117"/>
      <c r="UJQ47" s="117"/>
      <c r="UJR47" s="117"/>
      <c r="UJS47" s="117"/>
      <c r="UJT47" s="117"/>
      <c r="UJU47" s="117"/>
      <c r="UJV47" s="117"/>
      <c r="UJW47" s="117"/>
      <c r="UJX47" s="117"/>
      <c r="UJY47" s="117"/>
      <c r="UJZ47" s="117"/>
      <c r="UKA47" s="117"/>
      <c r="UKB47" s="117"/>
      <c r="UKC47" s="117"/>
      <c r="UKD47" s="117"/>
      <c r="UKE47" s="117"/>
      <c r="UKF47" s="117"/>
      <c r="UKG47" s="117"/>
      <c r="UKH47" s="117"/>
      <c r="UKI47" s="117"/>
      <c r="UKJ47" s="117"/>
      <c r="UKK47" s="117"/>
      <c r="UKL47" s="117"/>
      <c r="UKM47" s="117"/>
      <c r="UKN47" s="117"/>
      <c r="UKO47" s="117"/>
      <c r="UKP47" s="117"/>
      <c r="UKQ47" s="117"/>
      <c r="UKR47" s="117"/>
      <c r="UKS47" s="117"/>
      <c r="UKT47" s="117"/>
      <c r="UKU47" s="117"/>
      <c r="UKV47" s="117"/>
      <c r="UKW47" s="117"/>
      <c r="UKX47" s="117"/>
      <c r="UKY47" s="117"/>
      <c r="UKZ47" s="117"/>
      <c r="ULA47" s="117"/>
      <c r="ULB47" s="117"/>
      <c r="ULC47" s="117"/>
      <c r="ULD47" s="117"/>
      <c r="ULE47" s="117"/>
      <c r="ULF47" s="117"/>
      <c r="ULG47" s="117"/>
      <c r="ULH47" s="117"/>
      <c r="ULI47" s="117"/>
      <c r="ULJ47" s="117"/>
      <c r="ULK47" s="117"/>
      <c r="ULL47" s="117"/>
      <c r="ULM47" s="117"/>
      <c r="ULN47" s="117"/>
      <c r="ULO47" s="117"/>
      <c r="ULP47" s="117"/>
      <c r="ULQ47" s="117"/>
      <c r="ULR47" s="117"/>
      <c r="ULS47" s="117"/>
      <c r="ULT47" s="117"/>
      <c r="ULU47" s="117"/>
      <c r="ULV47" s="117"/>
      <c r="ULW47" s="117"/>
      <c r="ULX47" s="117"/>
      <c r="ULY47" s="117"/>
      <c r="ULZ47" s="117"/>
      <c r="UMA47" s="117"/>
      <c r="UMB47" s="117"/>
      <c r="UMC47" s="117"/>
      <c r="UMD47" s="117"/>
      <c r="UME47" s="117"/>
      <c r="UMF47" s="117"/>
      <c r="UMG47" s="117"/>
      <c r="UMH47" s="117"/>
      <c r="UMI47" s="117"/>
      <c r="UMJ47" s="117"/>
      <c r="UMK47" s="117"/>
      <c r="UML47" s="117"/>
      <c r="UMM47" s="117"/>
      <c r="UMN47" s="117"/>
      <c r="UMO47" s="117"/>
      <c r="UMP47" s="117"/>
      <c r="UMQ47" s="117"/>
      <c r="UMR47" s="117"/>
      <c r="UMS47" s="117"/>
      <c r="UMT47" s="117"/>
      <c r="UMU47" s="117"/>
      <c r="UMV47" s="117"/>
      <c r="UMW47" s="117"/>
      <c r="UMX47" s="117"/>
      <c r="UMY47" s="117"/>
      <c r="UMZ47" s="117"/>
      <c r="UNA47" s="117"/>
      <c r="UNB47" s="117"/>
      <c r="UNC47" s="117"/>
      <c r="UND47" s="117"/>
      <c r="UNE47" s="117"/>
      <c r="UNF47" s="117"/>
      <c r="UNG47" s="117"/>
      <c r="UNH47" s="117"/>
      <c r="UNI47" s="117"/>
      <c r="UNJ47" s="117"/>
      <c r="UNK47" s="117"/>
      <c r="UNL47" s="117"/>
      <c r="UNM47" s="117"/>
      <c r="UNN47" s="117"/>
      <c r="UNO47" s="117"/>
      <c r="UNP47" s="117"/>
      <c r="UNQ47" s="117"/>
      <c r="UNR47" s="117"/>
      <c r="UNS47" s="117"/>
      <c r="UNT47" s="117"/>
      <c r="UNU47" s="117"/>
      <c r="UNV47" s="117"/>
      <c r="UNW47" s="117"/>
      <c r="UNX47" s="117"/>
      <c r="UNY47" s="117"/>
      <c r="UNZ47" s="117"/>
      <c r="UOA47" s="117"/>
      <c r="UOB47" s="117"/>
      <c r="UOC47" s="117"/>
      <c r="UOD47" s="117"/>
      <c r="UOE47" s="117"/>
      <c r="UOF47" s="117"/>
      <c r="UOG47" s="117"/>
      <c r="UOH47" s="117"/>
      <c r="UOI47" s="117"/>
      <c r="UOJ47" s="117"/>
      <c r="UOK47" s="117"/>
      <c r="UOL47" s="117"/>
      <c r="UOM47" s="117"/>
      <c r="UON47" s="117"/>
      <c r="UOO47" s="117"/>
      <c r="UOP47" s="117"/>
      <c r="UOQ47" s="117"/>
      <c r="UOR47" s="117"/>
      <c r="UOS47" s="117"/>
      <c r="UOT47" s="117"/>
      <c r="UOU47" s="117"/>
      <c r="UOV47" s="117"/>
      <c r="UOW47" s="117"/>
      <c r="UOX47" s="117"/>
      <c r="UOY47" s="117"/>
      <c r="UOZ47" s="117"/>
      <c r="UPA47" s="117"/>
      <c r="UPB47" s="117"/>
      <c r="UPC47" s="117"/>
      <c r="UPD47" s="117"/>
      <c r="UPE47" s="117"/>
      <c r="UPF47" s="117"/>
      <c r="UPG47" s="117"/>
      <c r="UPH47" s="117"/>
      <c r="UPI47" s="117"/>
      <c r="UPJ47" s="117"/>
      <c r="UPK47" s="117"/>
      <c r="UPL47" s="117"/>
      <c r="UPM47" s="117"/>
      <c r="UPN47" s="117"/>
      <c r="UPO47" s="117"/>
      <c r="UPP47" s="117"/>
      <c r="UPQ47" s="117"/>
      <c r="UPR47" s="117"/>
      <c r="UPS47" s="117"/>
      <c r="UPT47" s="117"/>
      <c r="UPU47" s="117"/>
      <c r="UPV47" s="117"/>
      <c r="UPW47" s="117"/>
      <c r="UPX47" s="117"/>
      <c r="UPY47" s="117"/>
      <c r="UPZ47" s="117"/>
      <c r="UQA47" s="117"/>
      <c r="UQB47" s="117"/>
      <c r="UQC47" s="117"/>
      <c r="UQD47" s="117"/>
      <c r="UQE47" s="117"/>
      <c r="UQF47" s="117"/>
      <c r="UQG47" s="117"/>
      <c r="UQH47" s="117"/>
      <c r="UQI47" s="117"/>
      <c r="UQJ47" s="117"/>
      <c r="UQK47" s="117"/>
      <c r="UQL47" s="117"/>
      <c r="UQM47" s="117"/>
      <c r="UQN47" s="117"/>
      <c r="UQO47" s="117"/>
      <c r="UQP47" s="117"/>
      <c r="UQQ47" s="117"/>
      <c r="UQR47" s="117"/>
      <c r="UQS47" s="117"/>
      <c r="UQT47" s="117"/>
      <c r="UQU47" s="117"/>
      <c r="UQV47" s="117"/>
      <c r="UQW47" s="117"/>
      <c r="UQX47" s="117"/>
      <c r="UQY47" s="117"/>
      <c r="UQZ47" s="117"/>
      <c r="URA47" s="117"/>
      <c r="URB47" s="117"/>
      <c r="URC47" s="117"/>
      <c r="URD47" s="117"/>
      <c r="URE47" s="117"/>
      <c r="URF47" s="117"/>
      <c r="URG47" s="117"/>
      <c r="URH47" s="117"/>
      <c r="URI47" s="117"/>
      <c r="URJ47" s="117"/>
      <c r="URK47" s="117"/>
      <c r="URL47" s="117"/>
      <c r="URM47" s="117"/>
      <c r="URN47" s="117"/>
      <c r="URO47" s="117"/>
      <c r="URP47" s="117"/>
      <c r="URQ47" s="117"/>
      <c r="URR47" s="117"/>
      <c r="URS47" s="117"/>
      <c r="URT47" s="117"/>
      <c r="URU47" s="117"/>
      <c r="URV47" s="117"/>
      <c r="URW47" s="117"/>
      <c r="URX47" s="117"/>
      <c r="URY47" s="117"/>
      <c r="URZ47" s="117"/>
      <c r="USA47" s="117"/>
      <c r="USB47" s="117"/>
      <c r="USC47" s="117"/>
      <c r="USD47" s="117"/>
      <c r="USE47" s="117"/>
      <c r="USF47" s="117"/>
      <c r="USG47" s="117"/>
      <c r="USH47" s="117"/>
      <c r="USI47" s="117"/>
      <c r="USJ47" s="117"/>
      <c r="USK47" s="117"/>
      <c r="USL47" s="117"/>
      <c r="USM47" s="117"/>
      <c r="USN47" s="117"/>
      <c r="USO47" s="117"/>
      <c r="USP47" s="117"/>
      <c r="USQ47" s="117"/>
      <c r="USR47" s="117"/>
      <c r="USS47" s="117"/>
      <c r="UST47" s="117"/>
      <c r="USU47" s="117"/>
      <c r="USV47" s="117"/>
      <c r="USW47" s="117"/>
      <c r="USX47" s="117"/>
      <c r="USY47" s="117"/>
      <c r="USZ47" s="117"/>
      <c r="UTA47" s="117"/>
      <c r="UTB47" s="117"/>
      <c r="UTC47" s="117"/>
      <c r="UTD47" s="117"/>
      <c r="UTE47" s="117"/>
      <c r="UTF47" s="117"/>
      <c r="UTG47" s="117"/>
      <c r="UTH47" s="117"/>
      <c r="UTI47" s="117"/>
      <c r="UTJ47" s="117"/>
      <c r="UTK47" s="117"/>
      <c r="UTL47" s="117"/>
      <c r="UTM47" s="117"/>
      <c r="UTN47" s="117"/>
      <c r="UTO47" s="117"/>
      <c r="UTP47" s="117"/>
      <c r="UTQ47" s="117"/>
      <c r="UTR47" s="117"/>
      <c r="UTS47" s="117"/>
      <c r="UTT47" s="117"/>
      <c r="UTU47" s="117"/>
      <c r="UTV47" s="117"/>
      <c r="UTW47" s="117"/>
      <c r="UTX47" s="117"/>
      <c r="UTY47" s="117"/>
      <c r="UTZ47" s="117"/>
      <c r="UUA47" s="117"/>
      <c r="UUB47" s="117"/>
      <c r="UUC47" s="117"/>
      <c r="UUD47" s="117"/>
      <c r="UUE47" s="117"/>
      <c r="UUF47" s="117"/>
      <c r="UUG47" s="117"/>
      <c r="UUH47" s="117"/>
      <c r="UUI47" s="117"/>
      <c r="UUJ47" s="117"/>
      <c r="UUK47" s="117"/>
      <c r="UUL47" s="117"/>
      <c r="UUM47" s="117"/>
      <c r="UUN47" s="117"/>
      <c r="UUO47" s="117"/>
      <c r="UUP47" s="117"/>
      <c r="UUQ47" s="117"/>
      <c r="UUR47" s="117"/>
      <c r="UUS47" s="117"/>
      <c r="UUT47" s="117"/>
      <c r="UUU47" s="117"/>
      <c r="UUV47" s="117"/>
      <c r="UUW47" s="117"/>
      <c r="UUX47" s="117"/>
      <c r="UUY47" s="117"/>
      <c r="UUZ47" s="117"/>
      <c r="UVA47" s="117"/>
      <c r="UVB47" s="117"/>
      <c r="UVC47" s="117"/>
      <c r="UVD47" s="117"/>
      <c r="UVE47" s="117"/>
      <c r="UVF47" s="117"/>
      <c r="UVG47" s="117"/>
      <c r="UVH47" s="117"/>
      <c r="UVI47" s="117"/>
      <c r="UVJ47" s="117"/>
      <c r="UVK47" s="117"/>
      <c r="UVL47" s="117"/>
      <c r="UVM47" s="117"/>
      <c r="UVN47" s="117"/>
      <c r="UVO47" s="117"/>
      <c r="UVP47" s="117"/>
      <c r="UVQ47" s="117"/>
      <c r="UVR47" s="117"/>
      <c r="UVS47" s="117"/>
      <c r="UVT47" s="117"/>
      <c r="UVU47" s="117"/>
      <c r="UVV47" s="117"/>
      <c r="UVW47" s="117"/>
      <c r="UVX47" s="117"/>
      <c r="UVY47" s="117"/>
      <c r="UVZ47" s="117"/>
      <c r="UWA47" s="117"/>
      <c r="UWB47" s="117"/>
      <c r="UWC47" s="117"/>
      <c r="UWD47" s="117"/>
      <c r="UWE47" s="117"/>
      <c r="UWF47" s="117"/>
      <c r="UWG47" s="117"/>
      <c r="UWH47" s="117"/>
      <c r="UWI47" s="117"/>
      <c r="UWJ47" s="117"/>
      <c r="UWK47" s="117"/>
      <c r="UWL47" s="117"/>
      <c r="UWM47" s="117"/>
      <c r="UWN47" s="117"/>
      <c r="UWO47" s="117"/>
      <c r="UWP47" s="117"/>
      <c r="UWQ47" s="117"/>
      <c r="UWR47" s="117"/>
      <c r="UWS47" s="117"/>
      <c r="UWT47" s="117"/>
      <c r="UWU47" s="117"/>
      <c r="UWV47" s="117"/>
      <c r="UWW47" s="117"/>
      <c r="UWX47" s="117"/>
      <c r="UWY47" s="117"/>
      <c r="UWZ47" s="117"/>
      <c r="UXA47" s="117"/>
      <c r="UXB47" s="117"/>
      <c r="UXC47" s="117"/>
      <c r="UXD47" s="117"/>
      <c r="UXE47" s="117"/>
      <c r="UXF47" s="117"/>
      <c r="UXG47" s="117"/>
      <c r="UXH47" s="117"/>
      <c r="UXI47" s="117"/>
      <c r="UXJ47" s="117"/>
      <c r="UXK47" s="117"/>
      <c r="UXL47" s="117"/>
      <c r="UXM47" s="117"/>
      <c r="UXN47" s="117"/>
      <c r="UXO47" s="117"/>
      <c r="UXP47" s="117"/>
      <c r="UXQ47" s="117"/>
      <c r="UXR47" s="117"/>
      <c r="UXS47" s="117"/>
      <c r="UXT47" s="117"/>
      <c r="UXU47" s="117"/>
      <c r="UXV47" s="117"/>
      <c r="UXW47" s="117"/>
      <c r="UXX47" s="117"/>
      <c r="UXY47" s="117"/>
      <c r="UXZ47" s="117"/>
      <c r="UYA47" s="117"/>
      <c r="UYB47" s="117"/>
      <c r="UYC47" s="117"/>
      <c r="UYD47" s="117"/>
      <c r="UYE47" s="117"/>
      <c r="UYF47" s="117"/>
      <c r="UYG47" s="117"/>
      <c r="UYH47" s="117"/>
      <c r="UYI47" s="117"/>
      <c r="UYJ47" s="117"/>
      <c r="UYK47" s="117"/>
      <c r="UYL47" s="117"/>
      <c r="UYM47" s="117"/>
      <c r="UYN47" s="117"/>
      <c r="UYO47" s="117"/>
      <c r="UYP47" s="117"/>
      <c r="UYQ47" s="117"/>
      <c r="UYR47" s="117"/>
      <c r="UYS47" s="117"/>
      <c r="UYT47" s="117"/>
      <c r="UYU47" s="117"/>
      <c r="UYV47" s="117"/>
      <c r="UYW47" s="117"/>
      <c r="UYX47" s="117"/>
      <c r="UYY47" s="117"/>
      <c r="UYZ47" s="117"/>
      <c r="UZA47" s="117"/>
      <c r="UZB47" s="117"/>
      <c r="UZC47" s="117"/>
      <c r="UZD47" s="117"/>
      <c r="UZE47" s="117"/>
      <c r="UZF47" s="117"/>
      <c r="UZG47" s="117"/>
      <c r="UZH47" s="117"/>
      <c r="UZI47" s="117"/>
      <c r="UZJ47" s="117"/>
      <c r="UZK47" s="117"/>
      <c r="UZL47" s="117"/>
      <c r="UZM47" s="117"/>
      <c r="UZN47" s="117"/>
      <c r="UZO47" s="117"/>
      <c r="UZP47" s="117"/>
      <c r="UZQ47" s="117"/>
      <c r="UZR47" s="117"/>
      <c r="UZS47" s="117"/>
      <c r="UZT47" s="117"/>
      <c r="UZU47" s="117"/>
      <c r="UZV47" s="117"/>
      <c r="UZW47" s="117"/>
      <c r="UZX47" s="117"/>
      <c r="UZY47" s="117"/>
      <c r="UZZ47" s="117"/>
      <c r="VAA47" s="117"/>
      <c r="VAB47" s="117"/>
      <c r="VAC47" s="117"/>
      <c r="VAD47" s="117"/>
      <c r="VAE47" s="117"/>
      <c r="VAF47" s="117"/>
      <c r="VAG47" s="117"/>
      <c r="VAH47" s="117"/>
      <c r="VAI47" s="117"/>
      <c r="VAJ47" s="117"/>
      <c r="VAK47" s="117"/>
      <c r="VAL47" s="117"/>
      <c r="VAM47" s="117"/>
      <c r="VAN47" s="117"/>
      <c r="VAO47" s="117"/>
      <c r="VAP47" s="117"/>
      <c r="VAQ47" s="117"/>
      <c r="VAR47" s="117"/>
      <c r="VAS47" s="117"/>
      <c r="VAT47" s="117"/>
      <c r="VAU47" s="117"/>
      <c r="VAV47" s="117"/>
      <c r="VAW47" s="117"/>
      <c r="VAX47" s="117"/>
      <c r="VAY47" s="117"/>
      <c r="VAZ47" s="117"/>
      <c r="VBA47" s="117"/>
      <c r="VBB47" s="117"/>
      <c r="VBC47" s="117"/>
      <c r="VBD47" s="117"/>
      <c r="VBE47" s="117"/>
      <c r="VBF47" s="117"/>
      <c r="VBG47" s="117"/>
      <c r="VBH47" s="117"/>
      <c r="VBI47" s="117"/>
      <c r="VBJ47" s="117"/>
      <c r="VBK47" s="117"/>
      <c r="VBL47" s="117"/>
      <c r="VBM47" s="117"/>
      <c r="VBN47" s="117"/>
      <c r="VBO47" s="117"/>
      <c r="VBP47" s="117"/>
      <c r="VBQ47" s="117"/>
      <c r="VBR47" s="117"/>
      <c r="VBS47" s="117"/>
      <c r="VBT47" s="117"/>
      <c r="VBU47" s="117"/>
      <c r="VBV47" s="117"/>
      <c r="VBW47" s="117"/>
      <c r="VBX47" s="117"/>
      <c r="VBY47" s="117"/>
      <c r="VBZ47" s="117"/>
      <c r="VCA47" s="117"/>
      <c r="VCB47" s="117"/>
      <c r="VCC47" s="117"/>
      <c r="VCD47" s="117"/>
      <c r="VCE47" s="117"/>
      <c r="VCF47" s="117"/>
      <c r="VCG47" s="117"/>
      <c r="VCH47" s="117"/>
      <c r="VCI47" s="117"/>
      <c r="VCJ47" s="117"/>
      <c r="VCK47" s="117"/>
      <c r="VCL47" s="117"/>
      <c r="VCM47" s="117"/>
      <c r="VCN47" s="117"/>
      <c r="VCO47" s="117"/>
      <c r="VCP47" s="117"/>
      <c r="VCQ47" s="117"/>
      <c r="VCR47" s="117"/>
      <c r="VCS47" s="117"/>
      <c r="VCT47" s="117"/>
      <c r="VCU47" s="117"/>
      <c r="VCV47" s="117"/>
      <c r="VCW47" s="117"/>
      <c r="VCX47" s="117"/>
      <c r="VCY47" s="117"/>
      <c r="VCZ47" s="117"/>
      <c r="VDA47" s="117"/>
      <c r="VDB47" s="117"/>
      <c r="VDC47" s="117"/>
      <c r="VDD47" s="117"/>
      <c r="VDE47" s="117"/>
      <c r="VDF47" s="117"/>
      <c r="VDG47" s="117"/>
      <c r="VDH47" s="117"/>
      <c r="VDI47" s="117"/>
      <c r="VDJ47" s="117"/>
      <c r="VDK47" s="117"/>
      <c r="VDL47" s="117"/>
      <c r="VDM47" s="117"/>
      <c r="VDN47" s="117"/>
      <c r="VDO47" s="117"/>
      <c r="VDP47" s="117"/>
      <c r="VDQ47" s="117"/>
      <c r="VDR47" s="117"/>
      <c r="VDS47" s="117"/>
      <c r="VDT47" s="117"/>
      <c r="VDU47" s="117"/>
      <c r="VDV47" s="117"/>
      <c r="VDW47" s="117"/>
      <c r="VDX47" s="117"/>
      <c r="VDY47" s="117"/>
      <c r="VDZ47" s="117"/>
      <c r="VEA47" s="117"/>
      <c r="VEB47" s="117"/>
      <c r="VEC47" s="117"/>
      <c r="VED47" s="117"/>
      <c r="VEE47" s="117"/>
      <c r="VEF47" s="117"/>
      <c r="VEG47" s="117"/>
      <c r="VEH47" s="117"/>
      <c r="VEI47" s="117"/>
      <c r="VEJ47" s="117"/>
      <c r="VEK47" s="117"/>
      <c r="VEL47" s="117"/>
      <c r="VEM47" s="117"/>
      <c r="VEN47" s="117"/>
      <c r="VEO47" s="117"/>
      <c r="VEP47" s="117"/>
      <c r="VEQ47" s="117"/>
      <c r="VER47" s="117"/>
      <c r="VES47" s="117"/>
      <c r="VET47" s="117"/>
      <c r="VEU47" s="117"/>
      <c r="VEV47" s="117"/>
      <c r="VEW47" s="117"/>
      <c r="VEX47" s="117"/>
      <c r="VEY47" s="117"/>
      <c r="VEZ47" s="117"/>
      <c r="VFA47" s="117"/>
      <c r="VFB47" s="117"/>
      <c r="VFC47" s="117"/>
      <c r="VFD47" s="117"/>
      <c r="VFE47" s="117"/>
      <c r="VFF47" s="117"/>
      <c r="VFG47" s="117"/>
      <c r="VFH47" s="117"/>
      <c r="VFI47" s="117"/>
      <c r="VFJ47" s="117"/>
      <c r="VFK47" s="117"/>
      <c r="VFL47" s="117"/>
      <c r="VFM47" s="117"/>
      <c r="VFN47" s="117"/>
      <c r="VFO47" s="117"/>
      <c r="VFP47" s="117"/>
      <c r="VFQ47" s="117"/>
      <c r="VFR47" s="117"/>
      <c r="VFS47" s="117"/>
      <c r="VFT47" s="117"/>
      <c r="VFU47" s="117"/>
      <c r="VFV47" s="117"/>
      <c r="VFW47" s="117"/>
      <c r="VFX47" s="117"/>
      <c r="VFY47" s="117"/>
      <c r="VFZ47" s="117"/>
      <c r="VGA47" s="117"/>
      <c r="VGB47" s="117"/>
      <c r="VGC47" s="117"/>
      <c r="VGD47" s="117"/>
      <c r="VGE47" s="117"/>
      <c r="VGF47" s="117"/>
      <c r="VGG47" s="117"/>
      <c r="VGH47" s="117"/>
      <c r="VGI47" s="117"/>
      <c r="VGJ47" s="117"/>
      <c r="VGK47" s="117"/>
      <c r="VGL47" s="117"/>
      <c r="VGM47" s="117"/>
      <c r="VGN47" s="117"/>
      <c r="VGO47" s="117"/>
      <c r="VGP47" s="117"/>
      <c r="VGQ47" s="117"/>
      <c r="VGR47" s="117"/>
      <c r="VGS47" s="117"/>
      <c r="VGT47" s="117"/>
      <c r="VGU47" s="117"/>
      <c r="VGV47" s="117"/>
      <c r="VGW47" s="117"/>
      <c r="VGX47" s="117"/>
      <c r="VGY47" s="117"/>
      <c r="VGZ47" s="117"/>
      <c r="VHA47" s="117"/>
      <c r="VHB47" s="117"/>
      <c r="VHC47" s="117"/>
      <c r="VHD47" s="117"/>
      <c r="VHE47" s="117"/>
      <c r="VHF47" s="117"/>
      <c r="VHG47" s="117"/>
      <c r="VHH47" s="117"/>
      <c r="VHI47" s="117"/>
      <c r="VHJ47" s="117"/>
      <c r="VHK47" s="117"/>
      <c r="VHL47" s="117"/>
      <c r="VHM47" s="117"/>
      <c r="VHN47" s="117"/>
      <c r="VHO47" s="117"/>
      <c r="VHP47" s="117"/>
      <c r="VHQ47" s="117"/>
      <c r="VHR47" s="117"/>
      <c r="VHS47" s="117"/>
      <c r="VHT47" s="117"/>
      <c r="VHU47" s="117"/>
      <c r="VHV47" s="117"/>
      <c r="VHW47" s="117"/>
      <c r="VHX47" s="117"/>
      <c r="VHY47" s="117"/>
      <c r="VHZ47" s="117"/>
      <c r="VIA47" s="117"/>
      <c r="VIB47" s="117"/>
      <c r="VIC47" s="117"/>
      <c r="VID47" s="117"/>
      <c r="VIE47" s="117"/>
      <c r="VIF47" s="117"/>
      <c r="VIG47" s="117"/>
      <c r="VIH47" s="117"/>
      <c r="VII47" s="117"/>
      <c r="VIJ47" s="117"/>
      <c r="VIK47" s="117"/>
      <c r="VIL47" s="117"/>
      <c r="VIM47" s="117"/>
      <c r="VIN47" s="117"/>
      <c r="VIO47" s="117"/>
      <c r="VIP47" s="117"/>
      <c r="VIQ47" s="117"/>
      <c r="VIR47" s="117"/>
      <c r="VIS47" s="117"/>
      <c r="VIT47" s="117"/>
      <c r="VIU47" s="117"/>
      <c r="VIV47" s="117"/>
      <c r="VIW47" s="117"/>
      <c r="VIX47" s="117"/>
      <c r="VIY47" s="117"/>
      <c r="VIZ47" s="117"/>
      <c r="VJA47" s="117"/>
      <c r="VJB47" s="117"/>
      <c r="VJC47" s="117"/>
      <c r="VJD47" s="117"/>
      <c r="VJE47" s="117"/>
      <c r="VJF47" s="117"/>
      <c r="VJG47" s="117"/>
      <c r="VJH47" s="117"/>
      <c r="VJI47" s="117"/>
      <c r="VJJ47" s="117"/>
      <c r="VJK47" s="117"/>
      <c r="VJL47" s="117"/>
      <c r="VJM47" s="117"/>
      <c r="VJN47" s="117"/>
      <c r="VJO47" s="117"/>
      <c r="VJP47" s="117"/>
      <c r="VJQ47" s="117"/>
      <c r="VJR47" s="117"/>
      <c r="VJS47" s="117"/>
      <c r="VJT47" s="117"/>
      <c r="VJU47" s="117"/>
      <c r="VJV47" s="117"/>
      <c r="VJW47" s="117"/>
      <c r="VJX47" s="117"/>
      <c r="VJY47" s="117"/>
      <c r="VJZ47" s="117"/>
      <c r="VKA47" s="117"/>
      <c r="VKB47" s="117"/>
      <c r="VKC47" s="117"/>
      <c r="VKD47" s="117"/>
      <c r="VKE47" s="117"/>
      <c r="VKF47" s="117"/>
      <c r="VKG47" s="117"/>
      <c r="VKH47" s="117"/>
      <c r="VKI47" s="117"/>
      <c r="VKJ47" s="117"/>
      <c r="VKK47" s="117"/>
      <c r="VKL47" s="117"/>
      <c r="VKM47" s="117"/>
      <c r="VKN47" s="117"/>
      <c r="VKO47" s="117"/>
      <c r="VKP47" s="117"/>
      <c r="VKQ47" s="117"/>
      <c r="VKR47" s="117"/>
      <c r="VKS47" s="117"/>
      <c r="VKT47" s="117"/>
      <c r="VKU47" s="117"/>
      <c r="VKV47" s="117"/>
      <c r="VKW47" s="117"/>
      <c r="VKX47" s="117"/>
      <c r="VKY47" s="117"/>
      <c r="VKZ47" s="117"/>
      <c r="VLA47" s="117"/>
      <c r="VLB47" s="117"/>
      <c r="VLC47" s="117"/>
      <c r="VLD47" s="117"/>
      <c r="VLE47" s="117"/>
      <c r="VLF47" s="117"/>
      <c r="VLG47" s="117"/>
      <c r="VLH47" s="117"/>
      <c r="VLI47" s="117"/>
      <c r="VLJ47" s="117"/>
      <c r="VLK47" s="117"/>
      <c r="VLL47" s="117"/>
      <c r="VLM47" s="117"/>
      <c r="VLN47" s="117"/>
      <c r="VLO47" s="117"/>
      <c r="VLP47" s="117"/>
      <c r="VLQ47" s="117"/>
      <c r="VLR47" s="117"/>
      <c r="VLS47" s="117"/>
      <c r="VLT47" s="117"/>
      <c r="VLU47" s="117"/>
      <c r="VLV47" s="117"/>
      <c r="VLW47" s="117"/>
      <c r="VLX47" s="117"/>
      <c r="VLY47" s="117"/>
      <c r="VLZ47" s="117"/>
      <c r="VMA47" s="117"/>
      <c r="VMB47" s="117"/>
      <c r="VMC47" s="117"/>
      <c r="VMD47" s="117"/>
      <c r="VME47" s="117"/>
      <c r="VMF47" s="117"/>
      <c r="VMG47" s="117"/>
      <c r="VMH47" s="117"/>
      <c r="VMI47" s="117"/>
      <c r="VMJ47" s="117"/>
      <c r="VMK47" s="117"/>
      <c r="VML47" s="117"/>
      <c r="VMM47" s="117"/>
      <c r="VMN47" s="117"/>
      <c r="VMO47" s="117"/>
      <c r="VMP47" s="117"/>
      <c r="VMQ47" s="117"/>
      <c r="VMR47" s="117"/>
      <c r="VMS47" s="117"/>
      <c r="VMT47" s="117"/>
      <c r="VMU47" s="117"/>
      <c r="VMV47" s="117"/>
      <c r="VMW47" s="117"/>
      <c r="VMX47" s="117"/>
      <c r="VMY47" s="117"/>
      <c r="VMZ47" s="117"/>
      <c r="VNA47" s="117"/>
      <c r="VNB47" s="117"/>
      <c r="VNC47" s="117"/>
      <c r="VND47" s="117"/>
      <c r="VNE47" s="117"/>
      <c r="VNF47" s="117"/>
      <c r="VNG47" s="117"/>
      <c r="VNH47" s="117"/>
      <c r="VNI47" s="117"/>
      <c r="VNJ47" s="117"/>
      <c r="VNK47" s="117"/>
      <c r="VNL47" s="117"/>
      <c r="VNM47" s="117"/>
      <c r="VNN47" s="117"/>
      <c r="VNO47" s="117"/>
      <c r="VNP47" s="117"/>
      <c r="VNQ47" s="117"/>
      <c r="VNR47" s="117"/>
      <c r="VNS47" s="117"/>
      <c r="VNT47" s="117"/>
      <c r="VNU47" s="117"/>
      <c r="VNV47" s="117"/>
      <c r="VNW47" s="117"/>
      <c r="VNX47" s="117"/>
      <c r="VNY47" s="117"/>
      <c r="VNZ47" s="117"/>
      <c r="VOA47" s="117"/>
      <c r="VOB47" s="117"/>
      <c r="VOC47" s="117"/>
      <c r="VOD47" s="117"/>
      <c r="VOE47" s="117"/>
      <c r="VOF47" s="117"/>
      <c r="VOG47" s="117"/>
      <c r="VOH47" s="117"/>
      <c r="VOI47" s="117"/>
      <c r="VOJ47" s="117"/>
      <c r="VOK47" s="117"/>
      <c r="VOL47" s="117"/>
      <c r="VOM47" s="117"/>
      <c r="VON47" s="117"/>
      <c r="VOO47" s="117"/>
      <c r="VOP47" s="117"/>
      <c r="VOQ47" s="117"/>
      <c r="VOR47" s="117"/>
      <c r="VOS47" s="117"/>
      <c r="VOT47" s="117"/>
      <c r="VOU47" s="117"/>
      <c r="VOV47" s="117"/>
      <c r="VOW47" s="117"/>
      <c r="VOX47" s="117"/>
      <c r="VOY47" s="117"/>
      <c r="VOZ47" s="117"/>
      <c r="VPA47" s="117"/>
      <c r="VPB47" s="117"/>
      <c r="VPC47" s="117"/>
      <c r="VPD47" s="117"/>
      <c r="VPE47" s="117"/>
      <c r="VPF47" s="117"/>
      <c r="VPG47" s="117"/>
      <c r="VPH47" s="117"/>
      <c r="VPI47" s="117"/>
      <c r="VPJ47" s="117"/>
      <c r="VPK47" s="117"/>
      <c r="VPL47" s="117"/>
      <c r="VPM47" s="117"/>
      <c r="VPN47" s="117"/>
      <c r="VPO47" s="117"/>
      <c r="VPP47" s="117"/>
      <c r="VPQ47" s="117"/>
      <c r="VPR47" s="117"/>
      <c r="VPS47" s="117"/>
      <c r="VPT47" s="117"/>
      <c r="VPU47" s="117"/>
      <c r="VPV47" s="117"/>
      <c r="VPW47" s="117"/>
      <c r="VPX47" s="117"/>
      <c r="VPY47" s="117"/>
      <c r="VPZ47" s="117"/>
      <c r="VQA47" s="117"/>
      <c r="VQB47" s="117"/>
      <c r="VQC47" s="117"/>
      <c r="VQD47" s="117"/>
      <c r="VQE47" s="117"/>
      <c r="VQF47" s="117"/>
      <c r="VQG47" s="117"/>
      <c r="VQH47" s="117"/>
      <c r="VQI47" s="117"/>
      <c r="VQJ47" s="117"/>
      <c r="VQK47" s="117"/>
      <c r="VQL47" s="117"/>
      <c r="VQM47" s="117"/>
      <c r="VQN47" s="117"/>
      <c r="VQO47" s="117"/>
      <c r="VQP47" s="117"/>
      <c r="VQQ47" s="117"/>
      <c r="VQR47" s="117"/>
      <c r="VQS47" s="117"/>
      <c r="VQT47" s="117"/>
      <c r="VQU47" s="117"/>
      <c r="VQV47" s="117"/>
      <c r="VQW47" s="117"/>
      <c r="VQX47" s="117"/>
      <c r="VQY47" s="117"/>
      <c r="VQZ47" s="117"/>
      <c r="VRA47" s="117"/>
      <c r="VRB47" s="117"/>
      <c r="VRC47" s="117"/>
      <c r="VRD47" s="117"/>
      <c r="VRE47" s="117"/>
      <c r="VRF47" s="117"/>
      <c r="VRG47" s="117"/>
      <c r="VRH47" s="117"/>
      <c r="VRI47" s="117"/>
      <c r="VRJ47" s="117"/>
      <c r="VRK47" s="117"/>
      <c r="VRL47" s="117"/>
      <c r="VRM47" s="117"/>
      <c r="VRN47" s="117"/>
      <c r="VRO47" s="117"/>
      <c r="VRP47" s="117"/>
      <c r="VRQ47" s="117"/>
      <c r="VRR47" s="117"/>
      <c r="VRS47" s="117"/>
      <c r="VRT47" s="117"/>
      <c r="VRU47" s="117"/>
      <c r="VRV47" s="117"/>
      <c r="VRW47" s="117"/>
      <c r="VRX47" s="117"/>
      <c r="VRY47" s="117"/>
      <c r="VRZ47" s="117"/>
      <c r="VSA47" s="117"/>
      <c r="VSB47" s="117"/>
      <c r="VSC47" s="117"/>
      <c r="VSD47" s="117"/>
      <c r="VSE47" s="117"/>
      <c r="VSF47" s="117"/>
      <c r="VSG47" s="117"/>
      <c r="VSH47" s="117"/>
      <c r="VSI47" s="117"/>
      <c r="VSJ47" s="117"/>
      <c r="VSK47" s="117"/>
      <c r="VSL47" s="117"/>
      <c r="VSM47" s="117"/>
      <c r="VSN47" s="117"/>
      <c r="VSO47" s="117"/>
      <c r="VSP47" s="117"/>
      <c r="VSQ47" s="117"/>
      <c r="VSR47" s="117"/>
      <c r="VSS47" s="117"/>
      <c r="VST47" s="117"/>
      <c r="VSU47" s="117"/>
      <c r="VSV47" s="117"/>
      <c r="VSW47" s="117"/>
      <c r="VSX47" s="117"/>
      <c r="VSY47" s="117"/>
      <c r="VSZ47" s="117"/>
      <c r="VTA47" s="117"/>
      <c r="VTB47" s="117"/>
      <c r="VTC47" s="117"/>
      <c r="VTD47" s="117"/>
      <c r="VTE47" s="117"/>
      <c r="VTF47" s="117"/>
      <c r="VTG47" s="117"/>
      <c r="VTH47" s="117"/>
      <c r="VTI47" s="117"/>
      <c r="VTJ47" s="117"/>
      <c r="VTK47" s="117"/>
      <c r="VTL47" s="117"/>
      <c r="VTM47" s="117"/>
      <c r="VTN47" s="117"/>
      <c r="VTO47" s="117"/>
      <c r="VTP47" s="117"/>
      <c r="VTQ47" s="117"/>
      <c r="VTR47" s="117"/>
      <c r="VTS47" s="117"/>
      <c r="VTT47" s="117"/>
      <c r="VTU47" s="117"/>
      <c r="VTV47" s="117"/>
      <c r="VTW47" s="117"/>
      <c r="VTX47" s="117"/>
      <c r="VTY47" s="117"/>
      <c r="VTZ47" s="117"/>
      <c r="VUA47" s="117"/>
      <c r="VUB47" s="117"/>
      <c r="VUC47" s="117"/>
      <c r="VUD47" s="117"/>
      <c r="VUE47" s="117"/>
      <c r="VUF47" s="117"/>
      <c r="VUG47" s="117"/>
      <c r="VUH47" s="117"/>
      <c r="VUI47" s="117"/>
      <c r="VUJ47" s="117"/>
      <c r="VUK47" s="117"/>
      <c r="VUL47" s="117"/>
      <c r="VUM47" s="117"/>
      <c r="VUN47" s="117"/>
      <c r="VUO47" s="117"/>
      <c r="VUP47" s="117"/>
      <c r="VUQ47" s="117"/>
      <c r="VUR47" s="117"/>
      <c r="VUS47" s="117"/>
      <c r="VUT47" s="117"/>
      <c r="VUU47" s="117"/>
      <c r="VUV47" s="117"/>
      <c r="VUW47" s="117"/>
      <c r="VUX47" s="117"/>
      <c r="VUY47" s="117"/>
      <c r="VUZ47" s="117"/>
      <c r="VVA47" s="117"/>
      <c r="VVB47" s="117"/>
      <c r="VVC47" s="117"/>
      <c r="VVD47" s="117"/>
      <c r="VVE47" s="117"/>
      <c r="VVF47" s="117"/>
      <c r="VVG47" s="117"/>
      <c r="VVH47" s="117"/>
      <c r="VVI47" s="117"/>
      <c r="VVJ47" s="117"/>
      <c r="VVK47" s="117"/>
      <c r="VVL47" s="117"/>
      <c r="VVM47" s="117"/>
      <c r="VVN47" s="117"/>
      <c r="VVO47" s="117"/>
      <c r="VVP47" s="117"/>
      <c r="VVQ47" s="117"/>
      <c r="VVR47" s="117"/>
      <c r="VVS47" s="117"/>
      <c r="VVT47" s="117"/>
      <c r="VVU47" s="117"/>
      <c r="VVV47" s="117"/>
      <c r="VVW47" s="117"/>
      <c r="VVX47" s="117"/>
      <c r="VVY47" s="117"/>
      <c r="VVZ47" s="117"/>
      <c r="VWA47" s="117"/>
      <c r="VWB47" s="117"/>
      <c r="VWC47" s="117"/>
      <c r="VWD47" s="117"/>
      <c r="VWE47" s="117"/>
      <c r="VWF47" s="117"/>
      <c r="VWG47" s="117"/>
      <c r="VWH47" s="117"/>
      <c r="VWI47" s="117"/>
      <c r="VWJ47" s="117"/>
      <c r="VWK47" s="117"/>
      <c r="VWL47" s="117"/>
      <c r="VWM47" s="117"/>
      <c r="VWN47" s="117"/>
      <c r="VWO47" s="117"/>
      <c r="VWP47" s="117"/>
      <c r="VWQ47" s="117"/>
      <c r="VWR47" s="117"/>
      <c r="VWS47" s="117"/>
      <c r="VWT47" s="117"/>
      <c r="VWU47" s="117"/>
      <c r="VWV47" s="117"/>
      <c r="VWW47" s="117"/>
      <c r="VWX47" s="117"/>
      <c r="VWY47" s="117"/>
      <c r="VWZ47" s="117"/>
      <c r="VXA47" s="117"/>
      <c r="VXB47" s="117"/>
      <c r="VXC47" s="117"/>
      <c r="VXD47" s="117"/>
      <c r="VXE47" s="117"/>
      <c r="VXF47" s="117"/>
      <c r="VXG47" s="117"/>
      <c r="VXH47" s="117"/>
      <c r="VXI47" s="117"/>
      <c r="VXJ47" s="117"/>
      <c r="VXK47" s="117"/>
      <c r="VXL47" s="117"/>
      <c r="VXM47" s="117"/>
      <c r="VXN47" s="117"/>
      <c r="VXO47" s="117"/>
      <c r="VXP47" s="117"/>
      <c r="VXQ47" s="117"/>
      <c r="VXR47" s="117"/>
      <c r="VXS47" s="117"/>
      <c r="VXT47" s="117"/>
      <c r="VXU47" s="117"/>
      <c r="VXV47" s="117"/>
      <c r="VXW47" s="117"/>
      <c r="VXX47" s="117"/>
      <c r="VXY47" s="117"/>
      <c r="VXZ47" s="117"/>
      <c r="VYA47" s="117"/>
      <c r="VYB47" s="117"/>
      <c r="VYC47" s="117"/>
      <c r="VYD47" s="117"/>
      <c r="VYE47" s="117"/>
      <c r="VYF47" s="117"/>
      <c r="VYG47" s="117"/>
      <c r="VYH47" s="117"/>
      <c r="VYI47" s="117"/>
      <c r="VYJ47" s="117"/>
      <c r="VYK47" s="117"/>
      <c r="VYL47" s="117"/>
      <c r="VYM47" s="117"/>
      <c r="VYN47" s="117"/>
      <c r="VYO47" s="117"/>
      <c r="VYP47" s="117"/>
      <c r="VYQ47" s="117"/>
      <c r="VYR47" s="117"/>
      <c r="VYS47" s="117"/>
      <c r="VYT47" s="117"/>
      <c r="VYU47" s="117"/>
      <c r="VYV47" s="117"/>
      <c r="VYW47" s="117"/>
      <c r="VYX47" s="117"/>
      <c r="VYY47" s="117"/>
      <c r="VYZ47" s="117"/>
      <c r="VZA47" s="117"/>
      <c r="VZB47" s="117"/>
      <c r="VZC47" s="117"/>
      <c r="VZD47" s="117"/>
      <c r="VZE47" s="117"/>
      <c r="VZF47" s="117"/>
      <c r="VZG47" s="117"/>
      <c r="VZH47" s="117"/>
      <c r="VZI47" s="117"/>
      <c r="VZJ47" s="117"/>
      <c r="VZK47" s="117"/>
      <c r="VZL47" s="117"/>
      <c r="VZM47" s="117"/>
      <c r="VZN47" s="117"/>
      <c r="VZO47" s="117"/>
      <c r="VZP47" s="117"/>
      <c r="VZQ47" s="117"/>
      <c r="VZR47" s="117"/>
      <c r="VZS47" s="117"/>
      <c r="VZT47" s="117"/>
      <c r="VZU47" s="117"/>
      <c r="VZV47" s="117"/>
      <c r="VZW47" s="117"/>
      <c r="VZX47" s="117"/>
      <c r="VZY47" s="117"/>
      <c r="VZZ47" s="117"/>
      <c r="WAA47" s="117"/>
      <c r="WAB47" s="117"/>
      <c r="WAC47" s="117"/>
      <c r="WAD47" s="117"/>
      <c r="WAE47" s="117"/>
      <c r="WAF47" s="117"/>
      <c r="WAG47" s="117"/>
      <c r="WAH47" s="117"/>
      <c r="WAI47" s="117"/>
      <c r="WAJ47" s="117"/>
      <c r="WAK47" s="117"/>
      <c r="WAL47" s="117"/>
      <c r="WAM47" s="117"/>
      <c r="WAN47" s="117"/>
      <c r="WAO47" s="117"/>
      <c r="WAP47" s="117"/>
      <c r="WAQ47" s="117"/>
      <c r="WAR47" s="117"/>
      <c r="WAS47" s="117"/>
      <c r="WAT47" s="117"/>
      <c r="WAU47" s="117"/>
      <c r="WAV47" s="117"/>
      <c r="WAW47" s="117"/>
      <c r="WAX47" s="117"/>
      <c r="WAY47" s="117"/>
      <c r="WAZ47" s="117"/>
      <c r="WBA47" s="117"/>
      <c r="WBB47" s="117"/>
      <c r="WBC47" s="117"/>
      <c r="WBD47" s="117"/>
      <c r="WBE47" s="117"/>
      <c r="WBF47" s="117"/>
      <c r="WBG47" s="117"/>
      <c r="WBH47" s="117"/>
      <c r="WBI47" s="117"/>
      <c r="WBJ47" s="117"/>
      <c r="WBK47" s="117"/>
      <c r="WBL47" s="117"/>
      <c r="WBM47" s="117"/>
      <c r="WBN47" s="117"/>
      <c r="WBO47" s="117"/>
      <c r="WBP47" s="117"/>
      <c r="WBQ47" s="117"/>
      <c r="WBR47" s="117"/>
      <c r="WBS47" s="117"/>
      <c r="WBT47" s="117"/>
      <c r="WBU47" s="117"/>
      <c r="WBV47" s="117"/>
      <c r="WBW47" s="117"/>
      <c r="WBX47" s="117"/>
      <c r="WBY47" s="117"/>
      <c r="WBZ47" s="117"/>
      <c r="WCA47" s="117"/>
      <c r="WCB47" s="117"/>
      <c r="WCC47" s="117"/>
      <c r="WCD47" s="117"/>
      <c r="WCE47" s="117"/>
      <c r="WCF47" s="117"/>
      <c r="WCG47" s="117"/>
      <c r="WCH47" s="117"/>
      <c r="WCI47" s="117"/>
      <c r="WCJ47" s="117"/>
      <c r="WCK47" s="117"/>
      <c r="WCL47" s="117"/>
      <c r="WCM47" s="117"/>
      <c r="WCN47" s="117"/>
      <c r="WCO47" s="117"/>
      <c r="WCP47" s="117"/>
      <c r="WCQ47" s="117"/>
      <c r="WCR47" s="117"/>
      <c r="WCS47" s="117"/>
      <c r="WCT47" s="117"/>
      <c r="WCU47" s="117"/>
      <c r="WCV47" s="117"/>
      <c r="WCW47" s="117"/>
      <c r="WCX47" s="117"/>
      <c r="WCY47" s="117"/>
      <c r="WCZ47" s="117"/>
      <c r="WDA47" s="117"/>
      <c r="WDB47" s="117"/>
      <c r="WDC47" s="117"/>
      <c r="WDD47" s="117"/>
      <c r="WDE47" s="117"/>
      <c r="WDF47" s="117"/>
      <c r="WDG47" s="117"/>
      <c r="WDH47" s="117"/>
      <c r="WDI47" s="117"/>
      <c r="WDJ47" s="117"/>
      <c r="WDK47" s="117"/>
      <c r="WDL47" s="117"/>
      <c r="WDM47" s="117"/>
      <c r="WDN47" s="117"/>
      <c r="WDO47" s="117"/>
      <c r="WDP47" s="117"/>
      <c r="WDQ47" s="117"/>
      <c r="WDR47" s="117"/>
      <c r="WDS47" s="117"/>
      <c r="WDT47" s="117"/>
      <c r="WDU47" s="117"/>
      <c r="WDV47" s="117"/>
      <c r="WDW47" s="117"/>
      <c r="WDX47" s="117"/>
      <c r="WDY47" s="117"/>
      <c r="WDZ47" s="117"/>
      <c r="WEA47" s="117"/>
      <c r="WEB47" s="117"/>
      <c r="WEC47" s="117"/>
      <c r="WED47" s="117"/>
      <c r="WEE47" s="117"/>
      <c r="WEF47" s="117"/>
      <c r="WEG47" s="117"/>
      <c r="WEH47" s="117"/>
      <c r="WEI47" s="117"/>
      <c r="WEJ47" s="117"/>
      <c r="WEK47" s="117"/>
      <c r="WEL47" s="117"/>
      <c r="WEM47" s="117"/>
      <c r="WEN47" s="117"/>
      <c r="WEO47" s="117"/>
      <c r="WEP47" s="117"/>
      <c r="WEQ47" s="117"/>
      <c r="WER47" s="117"/>
      <c r="WES47" s="117"/>
      <c r="WET47" s="117"/>
      <c r="WEU47" s="117"/>
      <c r="WEV47" s="117"/>
      <c r="WEW47" s="117"/>
      <c r="WEX47" s="117"/>
      <c r="WEY47" s="117"/>
      <c r="WEZ47" s="117"/>
      <c r="WFA47" s="117"/>
      <c r="WFB47" s="117"/>
      <c r="WFC47" s="117"/>
      <c r="WFD47" s="117"/>
      <c r="WFE47" s="117"/>
      <c r="WFF47" s="117"/>
      <c r="WFG47" s="117"/>
      <c r="WFH47" s="117"/>
      <c r="WFI47" s="117"/>
      <c r="WFJ47" s="117"/>
      <c r="WFK47" s="117"/>
      <c r="WFL47" s="117"/>
      <c r="WFM47" s="117"/>
      <c r="WFN47" s="117"/>
      <c r="WFO47" s="117"/>
      <c r="WFP47" s="117"/>
      <c r="WFQ47" s="117"/>
      <c r="WFR47" s="117"/>
      <c r="WFS47" s="117"/>
      <c r="WFT47" s="117"/>
      <c r="WFU47" s="117"/>
      <c r="WFV47" s="117"/>
      <c r="WFW47" s="117"/>
      <c r="WFX47" s="117"/>
      <c r="WFY47" s="117"/>
      <c r="WFZ47" s="117"/>
      <c r="WGA47" s="117"/>
      <c r="WGB47" s="117"/>
      <c r="WGC47" s="117"/>
      <c r="WGD47" s="117"/>
      <c r="WGE47" s="117"/>
      <c r="WGF47" s="117"/>
      <c r="WGG47" s="117"/>
      <c r="WGH47" s="117"/>
      <c r="WGI47" s="117"/>
      <c r="WGJ47" s="117"/>
      <c r="WGK47" s="117"/>
      <c r="WGL47" s="117"/>
      <c r="WGM47" s="117"/>
      <c r="WGN47" s="117"/>
      <c r="WGO47" s="117"/>
      <c r="WGP47" s="117"/>
      <c r="WGQ47" s="117"/>
      <c r="WGR47" s="117"/>
      <c r="WGS47" s="117"/>
      <c r="WGT47" s="117"/>
      <c r="WGU47" s="117"/>
      <c r="WGV47" s="117"/>
      <c r="WGW47" s="117"/>
      <c r="WGX47" s="117"/>
      <c r="WGY47" s="117"/>
      <c r="WGZ47" s="117"/>
      <c r="WHA47" s="117"/>
      <c r="WHB47" s="117"/>
      <c r="WHC47" s="117"/>
      <c r="WHD47" s="117"/>
      <c r="WHE47" s="117"/>
      <c r="WHF47" s="117"/>
      <c r="WHG47" s="117"/>
      <c r="WHH47" s="117"/>
      <c r="WHI47" s="117"/>
      <c r="WHJ47" s="117"/>
      <c r="WHK47" s="117"/>
      <c r="WHL47" s="117"/>
      <c r="WHM47" s="117"/>
      <c r="WHN47" s="117"/>
      <c r="WHO47" s="117"/>
      <c r="WHP47" s="117"/>
      <c r="WHQ47" s="117"/>
      <c r="WHR47" s="117"/>
      <c r="WHS47" s="117"/>
      <c r="WHT47" s="117"/>
      <c r="WHU47" s="117"/>
      <c r="WHV47" s="117"/>
      <c r="WHW47" s="117"/>
      <c r="WHX47" s="117"/>
      <c r="WHY47" s="117"/>
      <c r="WHZ47" s="117"/>
      <c r="WIA47" s="117"/>
      <c r="WIB47" s="117"/>
      <c r="WIC47" s="117"/>
      <c r="WID47" s="117"/>
      <c r="WIE47" s="117"/>
      <c r="WIF47" s="117"/>
      <c r="WIG47" s="117"/>
      <c r="WIH47" s="117"/>
      <c r="WII47" s="117"/>
      <c r="WIJ47" s="117"/>
      <c r="WIK47" s="117"/>
      <c r="WIL47" s="117"/>
      <c r="WIM47" s="117"/>
      <c r="WIN47" s="117"/>
      <c r="WIO47" s="117"/>
      <c r="WIP47" s="117"/>
      <c r="WIQ47" s="117"/>
      <c r="WIR47" s="117"/>
      <c r="WIS47" s="117"/>
      <c r="WIT47" s="117"/>
      <c r="WIU47" s="117"/>
      <c r="WIV47" s="117"/>
      <c r="WIW47" s="117"/>
      <c r="WIX47" s="117"/>
      <c r="WIY47" s="117"/>
      <c r="WIZ47" s="117"/>
      <c r="WJA47" s="117"/>
      <c r="WJB47" s="117"/>
      <c r="WJC47" s="117"/>
      <c r="WJD47" s="117"/>
      <c r="WJE47" s="117"/>
      <c r="WJF47" s="117"/>
      <c r="WJG47" s="117"/>
      <c r="WJH47" s="117"/>
      <c r="WJI47" s="117"/>
      <c r="WJJ47" s="117"/>
      <c r="WJK47" s="117"/>
      <c r="WJL47" s="117"/>
      <c r="WJM47" s="117"/>
      <c r="WJN47" s="117"/>
      <c r="WJO47" s="117"/>
      <c r="WJP47" s="117"/>
      <c r="WJQ47" s="117"/>
      <c r="WJR47" s="117"/>
      <c r="WJS47" s="117"/>
      <c r="WJT47" s="117"/>
      <c r="WJU47" s="117"/>
      <c r="WJV47" s="117"/>
      <c r="WJW47" s="117"/>
      <c r="WJX47" s="117"/>
      <c r="WJY47" s="117"/>
      <c r="WJZ47" s="117"/>
      <c r="WKA47" s="117"/>
      <c r="WKB47" s="117"/>
      <c r="WKC47" s="117"/>
      <c r="WKD47" s="117"/>
      <c r="WKE47" s="117"/>
      <c r="WKF47" s="117"/>
      <c r="WKG47" s="117"/>
      <c r="WKH47" s="117"/>
      <c r="WKI47" s="117"/>
      <c r="WKJ47" s="117"/>
      <c r="WKK47" s="117"/>
      <c r="WKL47" s="117"/>
      <c r="WKM47" s="117"/>
      <c r="WKN47" s="117"/>
      <c r="WKO47" s="117"/>
      <c r="WKP47" s="117"/>
      <c r="WKQ47" s="117"/>
      <c r="WKR47" s="117"/>
      <c r="WKS47" s="117"/>
      <c r="WKT47" s="117"/>
      <c r="WKU47" s="117"/>
      <c r="WKV47" s="117"/>
      <c r="WKW47" s="117"/>
      <c r="WKX47" s="117"/>
      <c r="WKY47" s="117"/>
      <c r="WKZ47" s="117"/>
      <c r="WLA47" s="117"/>
      <c r="WLB47" s="117"/>
      <c r="WLC47" s="117"/>
      <c r="WLD47" s="117"/>
      <c r="WLE47" s="117"/>
      <c r="WLF47" s="117"/>
      <c r="WLG47" s="117"/>
      <c r="WLH47" s="117"/>
      <c r="WLI47" s="117"/>
      <c r="WLJ47" s="117"/>
      <c r="WLK47" s="117"/>
      <c r="WLL47" s="117"/>
      <c r="WLM47" s="117"/>
      <c r="WLN47" s="117"/>
      <c r="WLO47" s="117"/>
      <c r="WLP47" s="117"/>
      <c r="WLQ47" s="117"/>
      <c r="WLR47" s="117"/>
      <c r="WLS47" s="117"/>
      <c r="WLT47" s="117"/>
      <c r="WLU47" s="117"/>
      <c r="WLV47" s="117"/>
      <c r="WLW47" s="117"/>
      <c r="WLX47" s="117"/>
      <c r="WLY47" s="117"/>
      <c r="WLZ47" s="117"/>
      <c r="WMA47" s="117"/>
      <c r="WMB47" s="117"/>
      <c r="WMC47" s="117"/>
      <c r="WMD47" s="117"/>
      <c r="WME47" s="117"/>
      <c r="WMF47" s="117"/>
      <c r="WMG47" s="117"/>
      <c r="WMH47" s="117"/>
      <c r="WMI47" s="117"/>
      <c r="WMJ47" s="117"/>
      <c r="WMK47" s="117"/>
      <c r="WML47" s="117"/>
      <c r="WMM47" s="117"/>
      <c r="WMN47" s="117"/>
      <c r="WMO47" s="117"/>
      <c r="WMP47" s="117"/>
      <c r="WMQ47" s="117"/>
      <c r="WMR47" s="117"/>
      <c r="WMS47" s="117"/>
      <c r="WMT47" s="117"/>
      <c r="WMU47" s="117"/>
      <c r="WMV47" s="117"/>
      <c r="WMW47" s="117"/>
      <c r="WMX47" s="117"/>
      <c r="WMY47" s="117"/>
      <c r="WMZ47" s="117"/>
      <c r="WNA47" s="117"/>
      <c r="WNB47" s="117"/>
      <c r="WNC47" s="117"/>
      <c r="WND47" s="117"/>
      <c r="WNE47" s="117"/>
      <c r="WNF47" s="117"/>
      <c r="WNG47" s="117"/>
      <c r="WNH47" s="117"/>
      <c r="WNI47" s="117"/>
      <c r="WNJ47" s="117"/>
      <c r="WNK47" s="117"/>
      <c r="WNL47" s="117"/>
      <c r="WNM47" s="117"/>
      <c r="WNN47" s="117"/>
      <c r="WNO47" s="117"/>
      <c r="WNP47" s="117"/>
      <c r="WNQ47" s="117"/>
      <c r="WNR47" s="117"/>
      <c r="WNS47" s="117"/>
      <c r="WNT47" s="117"/>
      <c r="WNU47" s="117"/>
      <c r="WNV47" s="117"/>
      <c r="WNW47" s="117"/>
      <c r="WNX47" s="117"/>
      <c r="WNY47" s="117"/>
      <c r="WNZ47" s="117"/>
      <c r="WOA47" s="117"/>
      <c r="WOB47" s="117"/>
      <c r="WOC47" s="117"/>
      <c r="WOD47" s="117"/>
      <c r="WOE47" s="117"/>
      <c r="WOF47" s="117"/>
      <c r="WOG47" s="117"/>
      <c r="WOH47" s="117"/>
      <c r="WOI47" s="117"/>
      <c r="WOJ47" s="117"/>
      <c r="WOK47" s="117"/>
      <c r="WOL47" s="117"/>
      <c r="WOM47" s="117"/>
      <c r="WON47" s="117"/>
      <c r="WOO47" s="117"/>
      <c r="WOP47" s="117"/>
      <c r="WOQ47" s="117"/>
      <c r="WOR47" s="117"/>
      <c r="WOS47" s="117"/>
      <c r="WOT47" s="117"/>
      <c r="WOU47" s="117"/>
      <c r="WOV47" s="117"/>
      <c r="WOW47" s="117"/>
      <c r="WOX47" s="117"/>
      <c r="WOY47" s="117"/>
      <c r="WOZ47" s="117"/>
      <c r="WPA47" s="117"/>
      <c r="WPB47" s="117"/>
      <c r="WPC47" s="117"/>
      <c r="WPD47" s="117"/>
      <c r="WPE47" s="117"/>
      <c r="WPF47" s="117"/>
      <c r="WPG47" s="117"/>
      <c r="WPH47" s="117"/>
      <c r="WPI47" s="117"/>
      <c r="WPJ47" s="117"/>
      <c r="WPK47" s="117"/>
      <c r="WPL47" s="117"/>
      <c r="WPM47" s="117"/>
      <c r="WPN47" s="117"/>
      <c r="WPO47" s="117"/>
      <c r="WPP47" s="117"/>
      <c r="WPQ47" s="117"/>
      <c r="WPR47" s="117"/>
      <c r="WPS47" s="117"/>
      <c r="WPT47" s="117"/>
      <c r="WPU47" s="117"/>
      <c r="WPV47" s="117"/>
      <c r="WPW47" s="117"/>
      <c r="WPX47" s="117"/>
      <c r="WPY47" s="117"/>
      <c r="WPZ47" s="117"/>
      <c r="WQA47" s="117"/>
      <c r="WQB47" s="117"/>
      <c r="WQC47" s="117"/>
      <c r="WQD47" s="117"/>
      <c r="WQE47" s="117"/>
      <c r="WQF47" s="117"/>
      <c r="WQG47" s="117"/>
      <c r="WQH47" s="117"/>
      <c r="WQI47" s="117"/>
      <c r="WQJ47" s="117"/>
      <c r="WQK47" s="117"/>
      <c r="WQL47" s="117"/>
      <c r="WQM47" s="117"/>
      <c r="WQN47" s="117"/>
      <c r="WQO47" s="117"/>
      <c r="WQP47" s="117"/>
      <c r="WQQ47" s="117"/>
      <c r="WQR47" s="117"/>
      <c r="WQS47" s="117"/>
      <c r="WQT47" s="117"/>
      <c r="WQU47" s="117"/>
      <c r="WQV47" s="117"/>
      <c r="WQW47" s="117"/>
      <c r="WQX47" s="117"/>
      <c r="WQY47" s="117"/>
      <c r="WQZ47" s="117"/>
      <c r="WRA47" s="117"/>
      <c r="WRB47" s="117"/>
      <c r="WRC47" s="117"/>
      <c r="WRD47" s="117"/>
      <c r="WRE47" s="117"/>
      <c r="WRF47" s="117"/>
      <c r="WRG47" s="117"/>
      <c r="WRH47" s="117"/>
      <c r="WRI47" s="117"/>
      <c r="WRJ47" s="117"/>
      <c r="WRK47" s="117"/>
      <c r="WRL47" s="117"/>
      <c r="WRM47" s="117"/>
      <c r="WRN47" s="117"/>
      <c r="WRO47" s="117"/>
      <c r="WRP47" s="117"/>
      <c r="WRQ47" s="117"/>
      <c r="WRR47" s="117"/>
      <c r="WRS47" s="117"/>
      <c r="WRT47" s="117"/>
      <c r="WRU47" s="117"/>
      <c r="WRV47" s="117"/>
      <c r="WRW47" s="117"/>
      <c r="WRX47" s="117"/>
      <c r="WRY47" s="117"/>
      <c r="WRZ47" s="117"/>
      <c r="WSA47" s="117"/>
      <c r="WSB47" s="117"/>
      <c r="WSC47" s="117"/>
      <c r="WSD47" s="117"/>
      <c r="WSE47" s="117"/>
      <c r="WSF47" s="117"/>
      <c r="WSG47" s="117"/>
      <c r="WSH47" s="117"/>
      <c r="WSI47" s="117"/>
      <c r="WSJ47" s="117"/>
      <c r="WSK47" s="117"/>
      <c r="WSL47" s="117"/>
      <c r="WSM47" s="117"/>
      <c r="WSN47" s="117"/>
      <c r="WSO47" s="117"/>
      <c r="WSP47" s="117"/>
      <c r="WSQ47" s="117"/>
      <c r="WSR47" s="117"/>
      <c r="WSS47" s="117"/>
      <c r="WST47" s="117"/>
      <c r="WSU47" s="117"/>
      <c r="WSV47" s="117"/>
      <c r="WSW47" s="117"/>
      <c r="WSX47" s="117"/>
      <c r="WSY47" s="117"/>
      <c r="WSZ47" s="117"/>
      <c r="WTA47" s="117"/>
      <c r="WTB47" s="117"/>
      <c r="WTC47" s="117"/>
      <c r="WTD47" s="117"/>
      <c r="WTE47" s="117"/>
      <c r="WTF47" s="117"/>
      <c r="WTG47" s="117"/>
      <c r="WTH47" s="117"/>
      <c r="WTI47" s="117"/>
      <c r="WTJ47" s="117"/>
      <c r="WTK47" s="117"/>
      <c r="WTL47" s="117"/>
      <c r="WTM47" s="117"/>
      <c r="WTN47" s="117"/>
      <c r="WTO47" s="117"/>
      <c r="WTP47" s="117"/>
      <c r="WTQ47" s="117"/>
      <c r="WTR47" s="117"/>
      <c r="WTS47" s="117"/>
      <c r="WTT47" s="117"/>
      <c r="WTU47" s="117"/>
      <c r="WTV47" s="117"/>
      <c r="WTW47" s="117"/>
      <c r="WTX47" s="117"/>
      <c r="WTY47" s="117"/>
      <c r="WTZ47" s="117"/>
      <c r="WUA47" s="117"/>
      <c r="WUB47" s="117"/>
      <c r="WUC47" s="117"/>
      <c r="WUD47" s="117"/>
      <c r="WUE47" s="117"/>
      <c r="WUF47" s="117"/>
      <c r="WUG47" s="117"/>
      <c r="WUH47" s="117"/>
      <c r="WUI47" s="117"/>
      <c r="WUJ47" s="117"/>
      <c r="WUK47" s="117"/>
      <c r="WUL47" s="117"/>
      <c r="WUM47" s="117"/>
      <c r="WUN47" s="117"/>
      <c r="WUO47" s="117"/>
      <c r="WUP47" s="117"/>
      <c r="WUQ47" s="117"/>
      <c r="WUR47" s="117"/>
      <c r="WUS47" s="117"/>
      <c r="WUT47" s="117"/>
      <c r="WUU47" s="117"/>
      <c r="WUV47" s="117"/>
      <c r="WUW47" s="117"/>
      <c r="WUX47" s="117"/>
      <c r="WUY47" s="117"/>
      <c r="WUZ47" s="117"/>
      <c r="WVA47" s="117"/>
      <c r="WVB47" s="117"/>
      <c r="WVC47" s="117"/>
      <c r="WVD47" s="117"/>
      <c r="WVE47" s="117"/>
      <c r="WVF47" s="117"/>
      <c r="WVG47" s="117"/>
      <c r="WVH47" s="117"/>
      <c r="WVI47" s="117"/>
      <c r="WVJ47" s="117"/>
      <c r="WVK47" s="117"/>
      <c r="WVL47" s="117"/>
      <c r="WVM47" s="117"/>
      <c r="WVN47" s="117"/>
      <c r="WVO47" s="117"/>
      <c r="WVP47" s="117"/>
      <c r="WVQ47" s="117"/>
      <c r="WVR47" s="117"/>
      <c r="WVS47" s="117"/>
      <c r="WVT47" s="117"/>
      <c r="WVU47" s="117"/>
      <c r="WVV47" s="117"/>
      <c r="WVW47" s="117"/>
      <c r="WVX47" s="117"/>
      <c r="WVY47" s="117"/>
      <c r="WVZ47" s="117"/>
      <c r="WWA47" s="117"/>
      <c r="WWB47" s="117"/>
      <c r="WWC47" s="117"/>
      <c r="WWD47" s="117"/>
      <c r="WWE47" s="117"/>
      <c r="WWF47" s="117"/>
      <c r="WWG47" s="117"/>
      <c r="WWH47" s="117"/>
      <c r="WWI47" s="117"/>
      <c r="WWJ47" s="117"/>
      <c r="WWK47" s="117"/>
      <c r="WWL47" s="117"/>
      <c r="WWM47" s="117"/>
      <c r="WWN47" s="117"/>
      <c r="WWO47" s="117"/>
      <c r="WWP47" s="117"/>
      <c r="WWQ47" s="117"/>
      <c r="WWR47" s="117"/>
      <c r="WWS47" s="117"/>
      <c r="WWT47" s="117"/>
      <c r="WWU47" s="117"/>
      <c r="WWV47" s="117"/>
      <c r="WWW47" s="117"/>
      <c r="WWX47" s="117"/>
      <c r="WWY47" s="117"/>
      <c r="WWZ47" s="117"/>
      <c r="WXA47" s="117"/>
      <c r="WXB47" s="117"/>
      <c r="WXC47" s="117"/>
      <c r="WXD47" s="117"/>
      <c r="WXE47" s="117"/>
      <c r="WXF47" s="117"/>
      <c r="WXG47" s="117"/>
      <c r="WXH47" s="117"/>
      <c r="WXI47" s="117"/>
      <c r="WXJ47" s="117"/>
      <c r="WXK47" s="117"/>
      <c r="WXL47" s="117"/>
      <c r="WXM47" s="117"/>
      <c r="WXN47" s="117"/>
      <c r="WXO47" s="117"/>
      <c r="WXP47" s="117"/>
      <c r="WXQ47" s="117"/>
      <c r="WXR47" s="117"/>
      <c r="WXS47" s="117"/>
      <c r="WXT47" s="117"/>
      <c r="WXU47" s="117"/>
      <c r="WXV47" s="117"/>
      <c r="WXW47" s="117"/>
      <c r="WXX47" s="117"/>
      <c r="WXY47" s="117"/>
      <c r="WXZ47" s="117"/>
      <c r="WYA47" s="117"/>
      <c r="WYB47" s="117"/>
      <c r="WYC47" s="117"/>
      <c r="WYD47" s="117"/>
      <c r="WYE47" s="117"/>
      <c r="WYF47" s="117"/>
      <c r="WYG47" s="117"/>
      <c r="WYH47" s="117"/>
      <c r="WYI47" s="117"/>
      <c r="WYJ47" s="117"/>
      <c r="WYK47" s="117"/>
      <c r="WYL47" s="117"/>
      <c r="WYM47" s="117"/>
      <c r="WYN47" s="117"/>
      <c r="WYO47" s="117"/>
      <c r="WYP47" s="117"/>
      <c r="WYQ47" s="117"/>
      <c r="WYR47" s="117"/>
      <c r="WYS47" s="117"/>
      <c r="WYT47" s="117"/>
      <c r="WYU47" s="117"/>
      <c r="WYV47" s="117"/>
      <c r="WYW47" s="117"/>
      <c r="WYX47" s="117"/>
      <c r="WYY47" s="117"/>
      <c r="WYZ47" s="117"/>
      <c r="WZA47" s="117"/>
      <c r="WZB47" s="117"/>
      <c r="WZC47" s="117"/>
      <c r="WZD47" s="117"/>
      <c r="WZE47" s="117"/>
      <c r="WZF47" s="117"/>
      <c r="WZG47" s="117"/>
      <c r="WZH47" s="117"/>
      <c r="WZI47" s="117"/>
      <c r="WZJ47" s="117"/>
      <c r="WZK47" s="117"/>
      <c r="WZL47" s="117"/>
      <c r="WZM47" s="117"/>
      <c r="WZN47" s="117"/>
      <c r="WZO47" s="117"/>
      <c r="WZP47" s="117"/>
      <c r="WZQ47" s="117"/>
      <c r="WZR47" s="117"/>
      <c r="WZS47" s="117"/>
      <c r="WZT47" s="117"/>
      <c r="WZU47" s="117"/>
      <c r="WZV47" s="117"/>
      <c r="WZW47" s="117"/>
      <c r="WZX47" s="117"/>
      <c r="WZY47" s="117"/>
      <c r="WZZ47" s="117"/>
      <c r="XAA47" s="117"/>
      <c r="XAB47" s="117"/>
      <c r="XAC47" s="117"/>
      <c r="XAD47" s="117"/>
      <c r="XAE47" s="117"/>
      <c r="XAF47" s="117"/>
      <c r="XAG47" s="117"/>
      <c r="XAH47" s="117"/>
      <c r="XAI47" s="117"/>
      <c r="XAJ47" s="117"/>
      <c r="XAK47" s="117"/>
      <c r="XAL47" s="117"/>
      <c r="XAM47" s="117"/>
      <c r="XAN47" s="117"/>
      <c r="XAO47" s="117"/>
      <c r="XAP47" s="117"/>
      <c r="XAQ47" s="117"/>
      <c r="XAR47" s="117"/>
      <c r="XAS47" s="117"/>
      <c r="XAT47" s="117"/>
      <c r="XAU47" s="117"/>
      <c r="XAV47" s="117"/>
      <c r="XAW47" s="117"/>
      <c r="XAX47" s="117"/>
      <c r="XAY47" s="117"/>
      <c r="XAZ47" s="117"/>
      <c r="XBA47" s="117"/>
      <c r="XBB47" s="117"/>
      <c r="XBC47" s="117"/>
      <c r="XBD47" s="117"/>
      <c r="XBE47" s="117"/>
      <c r="XBF47" s="117"/>
      <c r="XBG47" s="117"/>
      <c r="XBH47" s="117"/>
      <c r="XBI47" s="117"/>
      <c r="XBJ47" s="117"/>
      <c r="XBK47" s="117"/>
      <c r="XBL47" s="117"/>
      <c r="XBM47" s="117"/>
      <c r="XBN47" s="117"/>
      <c r="XBO47" s="117"/>
      <c r="XBP47" s="117"/>
      <c r="XBQ47" s="117"/>
      <c r="XBR47" s="117"/>
      <c r="XBS47" s="117"/>
      <c r="XBT47" s="117"/>
      <c r="XBU47" s="117"/>
      <c r="XBV47" s="117"/>
      <c r="XBW47" s="117"/>
      <c r="XBX47" s="117"/>
      <c r="XBY47" s="117"/>
      <c r="XBZ47" s="117"/>
      <c r="XCA47" s="117"/>
      <c r="XCB47" s="117"/>
      <c r="XCC47" s="117"/>
      <c r="XCD47" s="117"/>
      <c r="XCE47" s="117"/>
      <c r="XCF47" s="117"/>
      <c r="XCG47" s="117"/>
      <c r="XCH47" s="117"/>
      <c r="XCI47" s="117"/>
      <c r="XCJ47" s="117"/>
      <c r="XCK47" s="117"/>
      <c r="XCL47" s="117"/>
      <c r="XCM47" s="117"/>
      <c r="XCN47" s="117"/>
      <c r="XCO47" s="117"/>
      <c r="XCP47" s="117"/>
      <c r="XCQ47" s="117"/>
      <c r="XCR47" s="117"/>
      <c r="XCS47" s="117"/>
      <c r="XCT47" s="117"/>
      <c r="XCU47" s="117"/>
      <c r="XCV47" s="117"/>
      <c r="XCW47" s="117"/>
      <c r="XCX47" s="117"/>
      <c r="XCY47" s="117"/>
      <c r="XCZ47" s="117"/>
      <c r="XDA47" s="117"/>
      <c r="XDB47" s="117"/>
      <c r="XDC47" s="117"/>
      <c r="XDD47" s="117"/>
      <c r="XDE47" s="117"/>
      <c r="XDF47" s="117"/>
      <c r="XDG47" s="117"/>
      <c r="XDH47" s="117"/>
      <c r="XDI47" s="117"/>
      <c r="XDJ47" s="117"/>
      <c r="XDK47" s="117"/>
      <c r="XDL47" s="117"/>
      <c r="XDM47" s="117"/>
      <c r="XDN47" s="117"/>
      <c r="XDO47" s="117"/>
      <c r="XDP47" s="117"/>
      <c r="XDQ47" s="117"/>
      <c r="XDR47" s="117"/>
      <c r="XDS47" s="117"/>
      <c r="XDT47" s="117"/>
      <c r="XDU47" s="117"/>
      <c r="XDV47" s="117"/>
      <c r="XDW47" s="117"/>
      <c r="XDX47" s="117"/>
      <c r="XDY47" s="117"/>
      <c r="XDZ47" s="117"/>
      <c r="XEA47" s="117"/>
      <c r="XEB47" s="117"/>
      <c r="XEC47" s="117"/>
      <c r="XED47" s="117"/>
      <c r="XEE47" s="117"/>
      <c r="XEF47" s="117"/>
      <c r="XEG47" s="117"/>
      <c r="XEH47" s="117"/>
      <c r="XEI47" s="117"/>
      <c r="XEJ47" s="117"/>
      <c r="XEK47" s="117"/>
      <c r="XEL47" s="117"/>
      <c r="XEM47" s="117"/>
      <c r="XEN47" s="117"/>
      <c r="XEO47" s="117"/>
      <c r="XEP47" s="117"/>
      <c r="XEQ47" s="117"/>
      <c r="XER47" s="117"/>
      <c r="XES47" s="117"/>
      <c r="XET47" s="117"/>
      <c r="XEU47" s="117"/>
      <c r="XEV47" s="117"/>
      <c r="XEW47" s="117"/>
      <c r="XEX47" s="117"/>
      <c r="XEY47" s="117"/>
      <c r="XEZ47" s="117"/>
      <c r="XFA47" s="117"/>
      <c r="XFB47" s="117"/>
      <c r="XFC47" s="117"/>
      <c r="XFD47" s="117"/>
    </row>
    <row r="48" spans="1:16384" s="210" customFormat="1" ht="13.5" thickBot="1" x14ac:dyDescent="0.25">
      <c r="A48" s="838" t="s">
        <v>1252</v>
      </c>
      <c r="B48" s="839"/>
      <c r="C48" s="209">
        <f>C14-C47</f>
        <v>0</v>
      </c>
      <c r="D48" s="209">
        <f>D14-D47</f>
        <v>0</v>
      </c>
      <c r="E48" s="209">
        <f>E14-E47</f>
        <v>0</v>
      </c>
      <c r="F48" s="209">
        <f>F14-F47</f>
        <v>0</v>
      </c>
      <c r="G48" s="209">
        <f t="shared" si="0"/>
        <v>0</v>
      </c>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c r="CO48" s="117"/>
      <c r="CP48" s="117"/>
      <c r="CQ48" s="117"/>
      <c r="CR48" s="117"/>
      <c r="CS48" s="117"/>
      <c r="CT48" s="117"/>
      <c r="CU48" s="117"/>
      <c r="CV48" s="117"/>
      <c r="CW48" s="117"/>
      <c r="CX48" s="117"/>
      <c r="CY48" s="117"/>
      <c r="CZ48" s="117"/>
      <c r="DA48" s="117"/>
      <c r="DB48" s="117"/>
      <c r="DC48" s="117"/>
      <c r="DD48" s="117"/>
      <c r="DE48" s="117"/>
      <c r="DF48" s="117"/>
      <c r="DG48" s="117"/>
      <c r="DH48" s="117"/>
      <c r="DI48" s="117"/>
      <c r="DJ48" s="117"/>
      <c r="DK48" s="117"/>
      <c r="DL48" s="117"/>
      <c r="DM48" s="117"/>
      <c r="DN48" s="117"/>
      <c r="DO48" s="117"/>
      <c r="DP48" s="117"/>
      <c r="DQ48" s="117"/>
      <c r="DR48" s="117"/>
      <c r="DS48" s="117"/>
      <c r="DT48" s="117"/>
      <c r="DU48" s="117"/>
      <c r="DV48" s="117"/>
      <c r="DW48" s="117"/>
      <c r="DX48" s="117"/>
      <c r="DY48" s="117"/>
      <c r="DZ48" s="117"/>
      <c r="EA48" s="117"/>
      <c r="EB48" s="117"/>
      <c r="EC48" s="117"/>
      <c r="ED48" s="117"/>
      <c r="EE48" s="117"/>
      <c r="EF48" s="117"/>
      <c r="EG48" s="117"/>
      <c r="EH48" s="117"/>
      <c r="EI48" s="117"/>
      <c r="EJ48" s="117"/>
      <c r="EK48" s="117"/>
      <c r="EL48" s="117"/>
      <c r="EM48" s="117"/>
      <c r="EN48" s="117"/>
      <c r="EO48" s="117"/>
      <c r="EP48" s="117"/>
      <c r="EQ48" s="117"/>
      <c r="ER48" s="117"/>
      <c r="ES48" s="117"/>
      <c r="ET48" s="117"/>
      <c r="EU48" s="117"/>
      <c r="EV48" s="117"/>
      <c r="EW48" s="117"/>
      <c r="EX48" s="117"/>
      <c r="EY48" s="117"/>
      <c r="EZ48" s="117"/>
      <c r="FA48" s="117"/>
      <c r="FB48" s="117"/>
      <c r="FC48" s="117"/>
      <c r="FD48" s="117"/>
      <c r="FE48" s="117"/>
      <c r="FF48" s="117"/>
      <c r="FG48" s="117"/>
      <c r="FH48" s="117"/>
      <c r="FI48" s="117"/>
      <c r="FJ48" s="117"/>
      <c r="FK48" s="117"/>
      <c r="FL48" s="117"/>
      <c r="FM48" s="117"/>
      <c r="FN48" s="117"/>
      <c r="FO48" s="117"/>
      <c r="FP48" s="117"/>
      <c r="FQ48" s="117"/>
      <c r="FR48" s="117"/>
      <c r="FS48" s="117"/>
      <c r="FT48" s="117"/>
      <c r="FU48" s="117"/>
      <c r="FV48" s="117"/>
      <c r="FW48" s="117"/>
      <c r="FX48" s="117"/>
      <c r="FY48" s="117"/>
      <c r="FZ48" s="117"/>
      <c r="GA48" s="117"/>
      <c r="GB48" s="117"/>
      <c r="GC48" s="117"/>
      <c r="GD48" s="117"/>
      <c r="GE48" s="117"/>
      <c r="GF48" s="117"/>
      <c r="GG48" s="117"/>
      <c r="GH48" s="117"/>
      <c r="GI48" s="117"/>
      <c r="GJ48" s="117"/>
      <c r="GK48" s="117"/>
      <c r="GL48" s="117"/>
      <c r="GM48" s="117"/>
      <c r="GN48" s="117"/>
      <c r="GO48" s="117"/>
      <c r="GP48" s="117"/>
      <c r="GQ48" s="117"/>
      <c r="GR48" s="117"/>
      <c r="GS48" s="117"/>
      <c r="GT48" s="117"/>
      <c r="GU48" s="117"/>
      <c r="GV48" s="117"/>
      <c r="GW48" s="117"/>
      <c r="GX48" s="117"/>
      <c r="GY48" s="117"/>
      <c r="GZ48" s="117"/>
      <c r="HA48" s="117"/>
      <c r="HB48" s="117"/>
      <c r="HC48" s="117"/>
      <c r="HD48" s="117"/>
      <c r="HE48" s="117"/>
      <c r="HF48" s="117"/>
      <c r="HG48" s="117"/>
      <c r="HH48" s="117"/>
      <c r="HI48" s="117"/>
      <c r="HJ48" s="117"/>
      <c r="HK48" s="117"/>
      <c r="HL48" s="117"/>
      <c r="HM48" s="117"/>
      <c r="HN48" s="117"/>
      <c r="HO48" s="117"/>
      <c r="HP48" s="117"/>
      <c r="HQ48" s="117"/>
      <c r="HR48" s="117"/>
      <c r="HS48" s="117"/>
      <c r="HT48" s="117"/>
      <c r="HU48" s="117"/>
      <c r="HV48" s="117"/>
      <c r="HW48" s="117"/>
      <c r="HX48" s="117"/>
      <c r="HY48" s="117"/>
      <c r="HZ48" s="117"/>
      <c r="IA48" s="117"/>
      <c r="IB48" s="117"/>
      <c r="IC48" s="117"/>
      <c r="ID48" s="117"/>
      <c r="IE48" s="117"/>
      <c r="IF48" s="117"/>
      <c r="IG48" s="117"/>
      <c r="IH48" s="117"/>
      <c r="II48" s="117"/>
      <c r="IJ48" s="117"/>
      <c r="IK48" s="117"/>
      <c r="IL48" s="117"/>
      <c r="IM48" s="117"/>
      <c r="IN48" s="117"/>
      <c r="IO48" s="117"/>
      <c r="IP48" s="117"/>
      <c r="IQ48" s="117"/>
      <c r="IR48" s="117"/>
      <c r="IS48" s="117"/>
      <c r="IT48" s="117"/>
      <c r="IU48" s="117"/>
      <c r="IV48" s="117"/>
      <c r="IW48" s="117"/>
      <c r="IX48" s="117"/>
      <c r="IY48" s="117"/>
      <c r="IZ48" s="117"/>
      <c r="JA48" s="117"/>
      <c r="JB48" s="117"/>
      <c r="JC48" s="117"/>
      <c r="JD48" s="117"/>
      <c r="JE48" s="117"/>
      <c r="JF48" s="117"/>
      <c r="JG48" s="117"/>
      <c r="JH48" s="117"/>
      <c r="JI48" s="117"/>
      <c r="JJ48" s="117"/>
      <c r="JK48" s="117"/>
      <c r="JL48" s="117"/>
      <c r="JM48" s="117"/>
      <c r="JN48" s="117"/>
      <c r="JO48" s="117"/>
      <c r="JP48" s="117"/>
      <c r="JQ48" s="117"/>
      <c r="JR48" s="117"/>
      <c r="JS48" s="117"/>
      <c r="JT48" s="117"/>
      <c r="JU48" s="117"/>
      <c r="JV48" s="117"/>
      <c r="JW48" s="117"/>
      <c r="JX48" s="117"/>
      <c r="JY48" s="117"/>
      <c r="JZ48" s="117"/>
      <c r="KA48" s="117"/>
      <c r="KB48" s="117"/>
      <c r="KC48" s="117"/>
      <c r="KD48" s="117"/>
      <c r="KE48" s="117"/>
      <c r="KF48" s="117"/>
      <c r="KG48" s="117"/>
      <c r="KH48" s="117"/>
      <c r="KI48" s="117"/>
      <c r="KJ48" s="117"/>
      <c r="KK48" s="117"/>
      <c r="KL48" s="117"/>
      <c r="KM48" s="117"/>
      <c r="KN48" s="117"/>
      <c r="KO48" s="117"/>
      <c r="KP48" s="117"/>
      <c r="KQ48" s="117"/>
      <c r="KR48" s="117"/>
      <c r="KS48" s="117"/>
      <c r="KT48" s="117"/>
      <c r="KU48" s="117"/>
      <c r="KV48" s="117"/>
      <c r="KW48" s="117"/>
      <c r="KX48" s="117"/>
      <c r="KY48" s="117"/>
      <c r="KZ48" s="117"/>
      <c r="LA48" s="117"/>
      <c r="LB48" s="117"/>
      <c r="LC48" s="117"/>
      <c r="LD48" s="117"/>
      <c r="LE48" s="117"/>
      <c r="LF48" s="117"/>
      <c r="LG48" s="117"/>
      <c r="LH48" s="117"/>
      <c r="LI48" s="117"/>
      <c r="LJ48" s="117"/>
      <c r="LK48" s="117"/>
      <c r="LL48" s="117"/>
      <c r="LM48" s="117"/>
      <c r="LN48" s="117"/>
      <c r="LO48" s="117"/>
      <c r="LP48" s="117"/>
      <c r="LQ48" s="117"/>
      <c r="LR48" s="117"/>
      <c r="LS48" s="117"/>
      <c r="LT48" s="117"/>
      <c r="LU48" s="117"/>
      <c r="LV48" s="117"/>
      <c r="LW48" s="117"/>
      <c r="LX48" s="117"/>
      <c r="LY48" s="117"/>
      <c r="LZ48" s="117"/>
      <c r="MA48" s="117"/>
      <c r="MB48" s="117"/>
      <c r="MC48" s="117"/>
      <c r="MD48" s="117"/>
      <c r="ME48" s="117"/>
      <c r="MF48" s="117"/>
      <c r="MG48" s="117"/>
      <c r="MH48" s="117"/>
      <c r="MI48" s="117"/>
      <c r="MJ48" s="117"/>
      <c r="MK48" s="117"/>
      <c r="ML48" s="117"/>
      <c r="MM48" s="117"/>
      <c r="MN48" s="117"/>
      <c r="MO48" s="117"/>
      <c r="MP48" s="117"/>
      <c r="MQ48" s="117"/>
      <c r="MR48" s="117"/>
      <c r="MS48" s="117"/>
      <c r="MT48" s="117"/>
      <c r="MU48" s="117"/>
      <c r="MV48" s="117"/>
      <c r="MW48" s="117"/>
      <c r="MX48" s="117"/>
      <c r="MY48" s="117"/>
      <c r="MZ48" s="117"/>
      <c r="NA48" s="117"/>
      <c r="NB48" s="117"/>
      <c r="NC48" s="117"/>
      <c r="ND48" s="117"/>
      <c r="NE48" s="117"/>
      <c r="NF48" s="117"/>
      <c r="NG48" s="117"/>
      <c r="NH48" s="117"/>
      <c r="NI48" s="117"/>
      <c r="NJ48" s="117"/>
      <c r="NK48" s="117"/>
      <c r="NL48" s="117"/>
      <c r="NM48" s="117"/>
      <c r="NN48" s="117"/>
      <c r="NO48" s="117"/>
      <c r="NP48" s="117"/>
      <c r="NQ48" s="117"/>
      <c r="NR48" s="117"/>
      <c r="NS48" s="117"/>
      <c r="NT48" s="117"/>
      <c r="NU48" s="117"/>
      <c r="NV48" s="117"/>
      <c r="NW48" s="117"/>
      <c r="NX48" s="117"/>
      <c r="NY48" s="117"/>
      <c r="NZ48" s="117"/>
      <c r="OA48" s="117"/>
      <c r="OB48" s="117"/>
      <c r="OC48" s="117"/>
      <c r="OD48" s="117"/>
      <c r="OE48" s="117"/>
      <c r="OF48" s="117"/>
      <c r="OG48" s="117"/>
      <c r="OH48" s="117"/>
      <c r="OI48" s="117"/>
      <c r="OJ48" s="117"/>
      <c r="OK48" s="117"/>
      <c r="OL48" s="117"/>
      <c r="OM48" s="117"/>
      <c r="ON48" s="117"/>
      <c r="OO48" s="117"/>
      <c r="OP48" s="117"/>
      <c r="OQ48" s="117"/>
      <c r="OR48" s="117"/>
      <c r="OS48" s="117"/>
      <c r="OT48" s="117"/>
      <c r="OU48" s="117"/>
      <c r="OV48" s="117"/>
      <c r="OW48" s="117"/>
      <c r="OX48" s="117"/>
      <c r="OY48" s="117"/>
      <c r="OZ48" s="117"/>
      <c r="PA48" s="117"/>
      <c r="PB48" s="117"/>
      <c r="PC48" s="117"/>
      <c r="PD48" s="117"/>
      <c r="PE48" s="117"/>
      <c r="PF48" s="117"/>
      <c r="PG48" s="117"/>
      <c r="PH48" s="117"/>
      <c r="PI48" s="117"/>
      <c r="PJ48" s="117"/>
      <c r="PK48" s="117"/>
      <c r="PL48" s="117"/>
      <c r="PM48" s="117"/>
      <c r="PN48" s="117"/>
      <c r="PO48" s="117"/>
      <c r="PP48" s="117"/>
      <c r="PQ48" s="117"/>
      <c r="PR48" s="117"/>
      <c r="PS48" s="117"/>
      <c r="PT48" s="117"/>
      <c r="PU48" s="117"/>
      <c r="PV48" s="117"/>
      <c r="PW48" s="117"/>
      <c r="PX48" s="117"/>
      <c r="PY48" s="117"/>
      <c r="PZ48" s="117"/>
      <c r="QA48" s="117"/>
      <c r="QB48" s="117"/>
      <c r="QC48" s="117"/>
      <c r="QD48" s="117"/>
      <c r="QE48" s="117"/>
      <c r="QF48" s="117"/>
      <c r="QG48" s="117"/>
      <c r="QH48" s="117"/>
      <c r="QI48" s="117"/>
      <c r="QJ48" s="117"/>
      <c r="QK48" s="117"/>
      <c r="QL48" s="117"/>
      <c r="QM48" s="117"/>
      <c r="QN48" s="117"/>
      <c r="QO48" s="117"/>
      <c r="QP48" s="117"/>
      <c r="QQ48" s="117"/>
      <c r="QR48" s="117"/>
      <c r="QS48" s="117"/>
      <c r="QT48" s="117"/>
      <c r="QU48" s="117"/>
      <c r="QV48" s="117"/>
      <c r="QW48" s="117"/>
      <c r="QX48" s="117"/>
      <c r="QY48" s="117"/>
      <c r="QZ48" s="117"/>
      <c r="RA48" s="117"/>
      <c r="RB48" s="117"/>
      <c r="RC48" s="117"/>
      <c r="RD48" s="117"/>
      <c r="RE48" s="117"/>
      <c r="RF48" s="117"/>
      <c r="RG48" s="117"/>
      <c r="RH48" s="117"/>
      <c r="RI48" s="117"/>
      <c r="RJ48" s="117"/>
      <c r="RK48" s="117"/>
      <c r="RL48" s="117"/>
      <c r="RM48" s="117"/>
      <c r="RN48" s="117"/>
      <c r="RO48" s="117"/>
      <c r="RP48" s="117"/>
      <c r="RQ48" s="117"/>
      <c r="RR48" s="117"/>
      <c r="RS48" s="117"/>
      <c r="RT48" s="117"/>
      <c r="RU48" s="117"/>
      <c r="RV48" s="117"/>
      <c r="RW48" s="117"/>
      <c r="RX48" s="117"/>
      <c r="RY48" s="117"/>
      <c r="RZ48" s="117"/>
      <c r="SA48" s="117"/>
      <c r="SB48" s="117"/>
      <c r="SC48" s="117"/>
      <c r="SD48" s="117"/>
      <c r="SE48" s="117"/>
      <c r="SF48" s="117"/>
      <c r="SG48" s="117"/>
      <c r="SH48" s="117"/>
      <c r="SI48" s="117"/>
      <c r="SJ48" s="117"/>
      <c r="SK48" s="117"/>
      <c r="SL48" s="117"/>
      <c r="SM48" s="117"/>
      <c r="SN48" s="117"/>
      <c r="SO48" s="117"/>
      <c r="SP48" s="117"/>
      <c r="SQ48" s="117"/>
      <c r="SR48" s="117"/>
      <c r="SS48" s="117"/>
      <c r="ST48" s="117"/>
      <c r="SU48" s="117"/>
      <c r="SV48" s="117"/>
      <c r="SW48" s="117"/>
      <c r="SX48" s="117"/>
      <c r="SY48" s="117"/>
      <c r="SZ48" s="117"/>
      <c r="TA48" s="117"/>
      <c r="TB48" s="117"/>
      <c r="TC48" s="117"/>
      <c r="TD48" s="117"/>
      <c r="TE48" s="117"/>
      <c r="TF48" s="117"/>
      <c r="TG48" s="117"/>
      <c r="TH48" s="117"/>
      <c r="TI48" s="117"/>
      <c r="TJ48" s="117"/>
      <c r="TK48" s="117"/>
      <c r="TL48" s="117"/>
      <c r="TM48" s="117"/>
      <c r="TN48" s="117"/>
      <c r="TO48" s="117"/>
      <c r="TP48" s="117"/>
      <c r="TQ48" s="117"/>
      <c r="TR48" s="117"/>
      <c r="TS48" s="117"/>
      <c r="TT48" s="117"/>
      <c r="TU48" s="117"/>
      <c r="TV48" s="117"/>
      <c r="TW48" s="117"/>
      <c r="TX48" s="117"/>
      <c r="TY48" s="117"/>
      <c r="TZ48" s="117"/>
      <c r="UA48" s="117"/>
      <c r="UB48" s="117"/>
      <c r="UC48" s="117"/>
      <c r="UD48" s="117"/>
      <c r="UE48" s="117"/>
      <c r="UF48" s="117"/>
      <c r="UG48" s="117"/>
      <c r="UH48" s="117"/>
      <c r="UI48" s="117"/>
      <c r="UJ48" s="117"/>
      <c r="UK48" s="117"/>
      <c r="UL48" s="117"/>
      <c r="UM48" s="117"/>
      <c r="UN48" s="117"/>
      <c r="UO48" s="117"/>
      <c r="UP48" s="117"/>
      <c r="UQ48" s="117"/>
      <c r="UR48" s="117"/>
      <c r="US48" s="117"/>
      <c r="UT48" s="117"/>
      <c r="UU48" s="117"/>
      <c r="UV48" s="117"/>
      <c r="UW48" s="117"/>
      <c r="UX48" s="117"/>
      <c r="UY48" s="117"/>
      <c r="UZ48" s="117"/>
      <c r="VA48" s="117"/>
      <c r="VB48" s="117"/>
      <c r="VC48" s="117"/>
      <c r="VD48" s="117"/>
      <c r="VE48" s="117"/>
      <c r="VF48" s="117"/>
      <c r="VG48" s="117"/>
      <c r="VH48" s="117"/>
      <c r="VI48" s="117"/>
      <c r="VJ48" s="117"/>
      <c r="VK48" s="117"/>
      <c r="VL48" s="117"/>
      <c r="VM48" s="117"/>
      <c r="VN48" s="117"/>
      <c r="VO48" s="117"/>
      <c r="VP48" s="117"/>
      <c r="VQ48" s="117"/>
      <c r="VR48" s="117"/>
      <c r="VS48" s="117"/>
      <c r="VT48" s="117"/>
      <c r="VU48" s="117"/>
      <c r="VV48" s="117"/>
      <c r="VW48" s="117"/>
      <c r="VX48" s="117"/>
      <c r="VY48" s="117"/>
      <c r="VZ48" s="117"/>
      <c r="WA48" s="117"/>
      <c r="WB48" s="117"/>
      <c r="WC48" s="117"/>
      <c r="WD48" s="117"/>
      <c r="WE48" s="117"/>
      <c r="WF48" s="117"/>
      <c r="WG48" s="117"/>
      <c r="WH48" s="117"/>
      <c r="WI48" s="117"/>
      <c r="WJ48" s="117"/>
      <c r="WK48" s="117"/>
      <c r="WL48" s="117"/>
      <c r="WM48" s="117"/>
      <c r="WN48" s="117"/>
      <c r="WO48" s="117"/>
      <c r="WP48" s="117"/>
      <c r="WQ48" s="117"/>
      <c r="WR48" s="117"/>
      <c r="WS48" s="117"/>
      <c r="WT48" s="117"/>
      <c r="WU48" s="117"/>
      <c r="WV48" s="117"/>
      <c r="WW48" s="117"/>
      <c r="WX48" s="117"/>
      <c r="WY48" s="117"/>
      <c r="WZ48" s="117"/>
      <c r="XA48" s="117"/>
      <c r="XB48" s="117"/>
      <c r="XC48" s="117"/>
      <c r="XD48" s="117"/>
      <c r="XE48" s="117"/>
      <c r="XF48" s="117"/>
      <c r="XG48" s="117"/>
      <c r="XH48" s="117"/>
      <c r="XI48" s="117"/>
      <c r="XJ48" s="117"/>
      <c r="XK48" s="117"/>
      <c r="XL48" s="117"/>
      <c r="XM48" s="117"/>
      <c r="XN48" s="117"/>
      <c r="XO48" s="117"/>
      <c r="XP48" s="117"/>
      <c r="XQ48" s="117"/>
      <c r="XR48" s="117"/>
      <c r="XS48" s="117"/>
      <c r="XT48" s="117"/>
      <c r="XU48" s="117"/>
      <c r="XV48" s="117"/>
      <c r="XW48" s="117"/>
      <c r="XX48" s="117"/>
      <c r="XY48" s="117"/>
      <c r="XZ48" s="117"/>
      <c r="YA48" s="117"/>
      <c r="YB48" s="117"/>
      <c r="YC48" s="117"/>
      <c r="YD48" s="117"/>
      <c r="YE48" s="117"/>
      <c r="YF48" s="117"/>
      <c r="YG48" s="117"/>
      <c r="YH48" s="117"/>
      <c r="YI48" s="117"/>
      <c r="YJ48" s="117"/>
      <c r="YK48" s="117"/>
      <c r="YL48" s="117"/>
      <c r="YM48" s="117"/>
      <c r="YN48" s="117"/>
      <c r="YO48" s="117"/>
      <c r="YP48" s="117"/>
      <c r="YQ48" s="117"/>
      <c r="YR48" s="117"/>
      <c r="YS48" s="117"/>
      <c r="YT48" s="117"/>
      <c r="YU48" s="117"/>
      <c r="YV48" s="117"/>
      <c r="YW48" s="117"/>
      <c r="YX48" s="117"/>
      <c r="YY48" s="117"/>
      <c r="YZ48" s="117"/>
      <c r="ZA48" s="117"/>
      <c r="ZB48" s="117"/>
      <c r="ZC48" s="117"/>
      <c r="ZD48" s="117"/>
      <c r="ZE48" s="117"/>
      <c r="ZF48" s="117"/>
      <c r="ZG48" s="117"/>
      <c r="ZH48" s="117"/>
      <c r="ZI48" s="117"/>
      <c r="ZJ48" s="117"/>
      <c r="ZK48" s="117"/>
      <c r="ZL48" s="117"/>
      <c r="ZM48" s="117"/>
      <c r="ZN48" s="117"/>
      <c r="ZO48" s="117"/>
      <c r="ZP48" s="117"/>
      <c r="ZQ48" s="117"/>
      <c r="ZR48" s="117"/>
      <c r="ZS48" s="117"/>
      <c r="ZT48" s="117"/>
      <c r="ZU48" s="117"/>
      <c r="ZV48" s="117"/>
      <c r="ZW48" s="117"/>
      <c r="ZX48" s="117"/>
      <c r="ZY48" s="117"/>
      <c r="ZZ48" s="117"/>
      <c r="AAA48" s="117"/>
      <c r="AAB48" s="117"/>
      <c r="AAC48" s="117"/>
      <c r="AAD48" s="117"/>
      <c r="AAE48" s="117"/>
      <c r="AAF48" s="117"/>
      <c r="AAG48" s="117"/>
      <c r="AAH48" s="117"/>
      <c r="AAI48" s="117"/>
      <c r="AAJ48" s="117"/>
      <c r="AAK48" s="117"/>
      <c r="AAL48" s="117"/>
      <c r="AAM48" s="117"/>
      <c r="AAN48" s="117"/>
      <c r="AAO48" s="117"/>
      <c r="AAP48" s="117"/>
      <c r="AAQ48" s="117"/>
      <c r="AAR48" s="117"/>
      <c r="AAS48" s="117"/>
      <c r="AAT48" s="117"/>
      <c r="AAU48" s="117"/>
      <c r="AAV48" s="117"/>
      <c r="AAW48" s="117"/>
      <c r="AAX48" s="117"/>
      <c r="AAY48" s="117"/>
      <c r="AAZ48" s="117"/>
      <c r="ABA48" s="117"/>
      <c r="ABB48" s="117"/>
      <c r="ABC48" s="117"/>
      <c r="ABD48" s="117"/>
      <c r="ABE48" s="117"/>
      <c r="ABF48" s="117"/>
      <c r="ABG48" s="117"/>
      <c r="ABH48" s="117"/>
      <c r="ABI48" s="117"/>
      <c r="ABJ48" s="117"/>
      <c r="ABK48" s="117"/>
      <c r="ABL48" s="117"/>
      <c r="ABM48" s="117"/>
      <c r="ABN48" s="117"/>
      <c r="ABO48" s="117"/>
      <c r="ABP48" s="117"/>
      <c r="ABQ48" s="117"/>
      <c r="ABR48" s="117"/>
      <c r="ABS48" s="117"/>
      <c r="ABT48" s="117"/>
      <c r="ABU48" s="117"/>
      <c r="ABV48" s="117"/>
      <c r="ABW48" s="117"/>
      <c r="ABX48" s="117"/>
      <c r="ABY48" s="117"/>
      <c r="ABZ48" s="117"/>
      <c r="ACA48" s="117"/>
      <c r="ACB48" s="117"/>
      <c r="ACC48" s="117"/>
      <c r="ACD48" s="117"/>
      <c r="ACE48" s="117"/>
      <c r="ACF48" s="117"/>
      <c r="ACG48" s="117"/>
      <c r="ACH48" s="117"/>
      <c r="ACI48" s="117"/>
      <c r="ACJ48" s="117"/>
      <c r="ACK48" s="117"/>
      <c r="ACL48" s="117"/>
      <c r="ACM48" s="117"/>
      <c r="ACN48" s="117"/>
      <c r="ACO48" s="117"/>
      <c r="ACP48" s="117"/>
      <c r="ACQ48" s="117"/>
      <c r="ACR48" s="117"/>
      <c r="ACS48" s="117"/>
      <c r="ACT48" s="117"/>
      <c r="ACU48" s="117"/>
      <c r="ACV48" s="117"/>
      <c r="ACW48" s="117"/>
      <c r="ACX48" s="117"/>
      <c r="ACY48" s="117"/>
      <c r="ACZ48" s="117"/>
      <c r="ADA48" s="117"/>
      <c r="ADB48" s="117"/>
      <c r="ADC48" s="117"/>
      <c r="ADD48" s="117"/>
      <c r="ADE48" s="117"/>
      <c r="ADF48" s="117"/>
      <c r="ADG48" s="117"/>
      <c r="ADH48" s="117"/>
      <c r="ADI48" s="117"/>
      <c r="ADJ48" s="117"/>
      <c r="ADK48" s="117"/>
      <c r="ADL48" s="117"/>
      <c r="ADM48" s="117"/>
      <c r="ADN48" s="117"/>
      <c r="ADO48" s="117"/>
      <c r="ADP48" s="117"/>
      <c r="ADQ48" s="117"/>
      <c r="ADR48" s="117"/>
      <c r="ADS48" s="117"/>
      <c r="ADT48" s="117"/>
      <c r="ADU48" s="117"/>
      <c r="ADV48" s="117"/>
      <c r="ADW48" s="117"/>
      <c r="ADX48" s="117"/>
      <c r="ADY48" s="117"/>
      <c r="ADZ48" s="117"/>
      <c r="AEA48" s="117"/>
      <c r="AEB48" s="117"/>
      <c r="AEC48" s="117"/>
      <c r="AED48" s="117"/>
      <c r="AEE48" s="117"/>
      <c r="AEF48" s="117"/>
      <c r="AEG48" s="117"/>
      <c r="AEH48" s="117"/>
      <c r="AEI48" s="117"/>
      <c r="AEJ48" s="117"/>
      <c r="AEK48" s="117"/>
      <c r="AEL48" s="117"/>
      <c r="AEM48" s="117"/>
      <c r="AEN48" s="117"/>
      <c r="AEO48" s="117"/>
      <c r="AEP48" s="117"/>
      <c r="AEQ48" s="117"/>
      <c r="AER48" s="117"/>
      <c r="AES48" s="117"/>
      <c r="AET48" s="117"/>
      <c r="AEU48" s="117"/>
      <c r="AEV48" s="117"/>
      <c r="AEW48" s="117"/>
      <c r="AEX48" s="117"/>
      <c r="AEY48" s="117"/>
      <c r="AEZ48" s="117"/>
      <c r="AFA48" s="117"/>
      <c r="AFB48" s="117"/>
      <c r="AFC48" s="117"/>
      <c r="AFD48" s="117"/>
      <c r="AFE48" s="117"/>
      <c r="AFF48" s="117"/>
      <c r="AFG48" s="117"/>
      <c r="AFH48" s="117"/>
      <c r="AFI48" s="117"/>
      <c r="AFJ48" s="117"/>
      <c r="AFK48" s="117"/>
      <c r="AFL48" s="117"/>
      <c r="AFM48" s="117"/>
      <c r="AFN48" s="117"/>
      <c r="AFO48" s="117"/>
      <c r="AFP48" s="117"/>
      <c r="AFQ48" s="117"/>
      <c r="AFR48" s="117"/>
      <c r="AFS48" s="117"/>
      <c r="AFT48" s="117"/>
      <c r="AFU48" s="117"/>
      <c r="AFV48" s="117"/>
      <c r="AFW48" s="117"/>
      <c r="AFX48" s="117"/>
      <c r="AFY48" s="117"/>
      <c r="AFZ48" s="117"/>
      <c r="AGA48" s="117"/>
      <c r="AGB48" s="117"/>
      <c r="AGC48" s="117"/>
      <c r="AGD48" s="117"/>
      <c r="AGE48" s="117"/>
      <c r="AGF48" s="117"/>
      <c r="AGG48" s="117"/>
      <c r="AGH48" s="117"/>
      <c r="AGI48" s="117"/>
      <c r="AGJ48" s="117"/>
      <c r="AGK48" s="117"/>
      <c r="AGL48" s="117"/>
      <c r="AGM48" s="117"/>
      <c r="AGN48" s="117"/>
      <c r="AGO48" s="117"/>
      <c r="AGP48" s="117"/>
      <c r="AGQ48" s="117"/>
      <c r="AGR48" s="117"/>
      <c r="AGS48" s="117"/>
      <c r="AGT48" s="117"/>
      <c r="AGU48" s="117"/>
      <c r="AGV48" s="117"/>
      <c r="AGW48" s="117"/>
      <c r="AGX48" s="117"/>
      <c r="AGY48" s="117"/>
      <c r="AGZ48" s="117"/>
      <c r="AHA48" s="117"/>
      <c r="AHB48" s="117"/>
      <c r="AHC48" s="117"/>
      <c r="AHD48" s="117"/>
      <c r="AHE48" s="117"/>
      <c r="AHF48" s="117"/>
      <c r="AHG48" s="117"/>
      <c r="AHH48" s="117"/>
      <c r="AHI48" s="117"/>
      <c r="AHJ48" s="117"/>
      <c r="AHK48" s="117"/>
      <c r="AHL48" s="117"/>
      <c r="AHM48" s="117"/>
      <c r="AHN48" s="117"/>
      <c r="AHO48" s="117"/>
      <c r="AHP48" s="117"/>
      <c r="AHQ48" s="117"/>
      <c r="AHR48" s="117"/>
      <c r="AHS48" s="117"/>
      <c r="AHT48" s="117"/>
      <c r="AHU48" s="117"/>
      <c r="AHV48" s="117"/>
      <c r="AHW48" s="117"/>
      <c r="AHX48" s="117"/>
      <c r="AHY48" s="117"/>
      <c r="AHZ48" s="117"/>
      <c r="AIA48" s="117"/>
      <c r="AIB48" s="117"/>
      <c r="AIC48" s="117"/>
      <c r="AID48" s="117"/>
      <c r="AIE48" s="117"/>
      <c r="AIF48" s="117"/>
      <c r="AIG48" s="117"/>
      <c r="AIH48" s="117"/>
      <c r="AII48" s="117"/>
      <c r="AIJ48" s="117"/>
      <c r="AIK48" s="117"/>
      <c r="AIL48" s="117"/>
      <c r="AIM48" s="117"/>
      <c r="AIN48" s="117"/>
      <c r="AIO48" s="117"/>
      <c r="AIP48" s="117"/>
      <c r="AIQ48" s="117"/>
      <c r="AIR48" s="117"/>
      <c r="AIS48" s="117"/>
      <c r="AIT48" s="117"/>
      <c r="AIU48" s="117"/>
      <c r="AIV48" s="117"/>
      <c r="AIW48" s="117"/>
      <c r="AIX48" s="117"/>
      <c r="AIY48" s="117"/>
      <c r="AIZ48" s="117"/>
      <c r="AJA48" s="117"/>
      <c r="AJB48" s="117"/>
      <c r="AJC48" s="117"/>
      <c r="AJD48" s="117"/>
      <c r="AJE48" s="117"/>
      <c r="AJF48" s="117"/>
      <c r="AJG48" s="117"/>
      <c r="AJH48" s="117"/>
      <c r="AJI48" s="117"/>
      <c r="AJJ48" s="117"/>
      <c r="AJK48" s="117"/>
      <c r="AJL48" s="117"/>
      <c r="AJM48" s="117"/>
      <c r="AJN48" s="117"/>
      <c r="AJO48" s="117"/>
      <c r="AJP48" s="117"/>
      <c r="AJQ48" s="117"/>
      <c r="AJR48" s="117"/>
      <c r="AJS48" s="117"/>
      <c r="AJT48" s="117"/>
      <c r="AJU48" s="117"/>
      <c r="AJV48" s="117"/>
      <c r="AJW48" s="117"/>
      <c r="AJX48" s="117"/>
      <c r="AJY48" s="117"/>
      <c r="AJZ48" s="117"/>
      <c r="AKA48" s="117"/>
      <c r="AKB48" s="117"/>
      <c r="AKC48" s="117"/>
      <c r="AKD48" s="117"/>
      <c r="AKE48" s="117"/>
      <c r="AKF48" s="117"/>
      <c r="AKG48" s="117"/>
      <c r="AKH48" s="117"/>
      <c r="AKI48" s="117"/>
      <c r="AKJ48" s="117"/>
      <c r="AKK48" s="117"/>
      <c r="AKL48" s="117"/>
      <c r="AKM48" s="117"/>
      <c r="AKN48" s="117"/>
      <c r="AKO48" s="117"/>
      <c r="AKP48" s="117"/>
      <c r="AKQ48" s="117"/>
      <c r="AKR48" s="117"/>
      <c r="AKS48" s="117"/>
      <c r="AKT48" s="117"/>
      <c r="AKU48" s="117"/>
      <c r="AKV48" s="117"/>
      <c r="AKW48" s="117"/>
      <c r="AKX48" s="117"/>
      <c r="AKY48" s="117"/>
      <c r="AKZ48" s="117"/>
      <c r="ALA48" s="117"/>
      <c r="ALB48" s="117"/>
      <c r="ALC48" s="117"/>
      <c r="ALD48" s="117"/>
      <c r="ALE48" s="117"/>
      <c r="ALF48" s="117"/>
      <c r="ALG48" s="117"/>
      <c r="ALH48" s="117"/>
      <c r="ALI48" s="117"/>
      <c r="ALJ48" s="117"/>
      <c r="ALK48" s="117"/>
      <c r="ALL48" s="117"/>
      <c r="ALM48" s="117"/>
      <c r="ALN48" s="117"/>
      <c r="ALO48" s="117"/>
      <c r="ALP48" s="117"/>
      <c r="ALQ48" s="117"/>
      <c r="ALR48" s="117"/>
      <c r="ALS48" s="117"/>
      <c r="ALT48" s="117"/>
      <c r="ALU48" s="117"/>
      <c r="ALV48" s="117"/>
      <c r="ALW48" s="117"/>
      <c r="ALX48" s="117"/>
      <c r="ALY48" s="117"/>
      <c r="ALZ48" s="117"/>
      <c r="AMA48" s="117"/>
      <c r="AMB48" s="117"/>
      <c r="AMC48" s="117"/>
      <c r="AMD48" s="117"/>
      <c r="AME48" s="117"/>
      <c r="AMF48" s="117"/>
      <c r="AMG48" s="117"/>
      <c r="AMH48" s="117"/>
      <c r="AMI48" s="117"/>
      <c r="AMJ48" s="117"/>
      <c r="AMK48" s="117"/>
      <c r="AML48" s="117"/>
      <c r="AMM48" s="117"/>
      <c r="AMN48" s="117"/>
      <c r="AMO48" s="117"/>
      <c r="AMP48" s="117"/>
      <c r="AMQ48" s="117"/>
      <c r="AMR48" s="117"/>
      <c r="AMS48" s="117"/>
      <c r="AMT48" s="117"/>
      <c r="AMU48" s="117"/>
      <c r="AMV48" s="117"/>
      <c r="AMW48" s="117"/>
      <c r="AMX48" s="117"/>
      <c r="AMY48" s="117"/>
      <c r="AMZ48" s="117"/>
      <c r="ANA48" s="117"/>
      <c r="ANB48" s="117"/>
      <c r="ANC48" s="117"/>
      <c r="AND48" s="117"/>
      <c r="ANE48" s="117"/>
      <c r="ANF48" s="117"/>
      <c r="ANG48" s="117"/>
      <c r="ANH48" s="117"/>
      <c r="ANI48" s="117"/>
      <c r="ANJ48" s="117"/>
      <c r="ANK48" s="117"/>
      <c r="ANL48" s="117"/>
      <c r="ANM48" s="117"/>
      <c r="ANN48" s="117"/>
      <c r="ANO48" s="117"/>
      <c r="ANP48" s="117"/>
      <c r="ANQ48" s="117"/>
      <c r="ANR48" s="117"/>
      <c r="ANS48" s="117"/>
      <c r="ANT48" s="117"/>
      <c r="ANU48" s="117"/>
      <c r="ANV48" s="117"/>
      <c r="ANW48" s="117"/>
      <c r="ANX48" s="117"/>
      <c r="ANY48" s="117"/>
      <c r="ANZ48" s="117"/>
      <c r="AOA48" s="117"/>
      <c r="AOB48" s="117"/>
      <c r="AOC48" s="117"/>
      <c r="AOD48" s="117"/>
      <c r="AOE48" s="117"/>
      <c r="AOF48" s="117"/>
      <c r="AOG48" s="117"/>
      <c r="AOH48" s="117"/>
      <c r="AOI48" s="117"/>
      <c r="AOJ48" s="117"/>
      <c r="AOK48" s="117"/>
      <c r="AOL48" s="117"/>
      <c r="AOM48" s="117"/>
      <c r="AON48" s="117"/>
      <c r="AOO48" s="117"/>
      <c r="AOP48" s="117"/>
      <c r="AOQ48" s="117"/>
      <c r="AOR48" s="117"/>
      <c r="AOS48" s="117"/>
      <c r="AOT48" s="117"/>
      <c r="AOU48" s="117"/>
      <c r="AOV48" s="117"/>
      <c r="AOW48" s="117"/>
      <c r="AOX48" s="117"/>
      <c r="AOY48" s="117"/>
      <c r="AOZ48" s="117"/>
      <c r="APA48" s="117"/>
      <c r="APB48" s="117"/>
      <c r="APC48" s="117"/>
      <c r="APD48" s="117"/>
      <c r="APE48" s="117"/>
      <c r="APF48" s="117"/>
      <c r="APG48" s="117"/>
      <c r="APH48" s="117"/>
      <c r="API48" s="117"/>
      <c r="APJ48" s="117"/>
      <c r="APK48" s="117"/>
      <c r="APL48" s="117"/>
      <c r="APM48" s="117"/>
      <c r="APN48" s="117"/>
      <c r="APO48" s="117"/>
      <c r="APP48" s="117"/>
      <c r="APQ48" s="117"/>
      <c r="APR48" s="117"/>
      <c r="APS48" s="117"/>
      <c r="APT48" s="117"/>
      <c r="APU48" s="117"/>
      <c r="APV48" s="117"/>
      <c r="APW48" s="117"/>
      <c r="APX48" s="117"/>
      <c r="APY48" s="117"/>
      <c r="APZ48" s="117"/>
      <c r="AQA48" s="117"/>
      <c r="AQB48" s="117"/>
      <c r="AQC48" s="117"/>
      <c r="AQD48" s="117"/>
      <c r="AQE48" s="117"/>
      <c r="AQF48" s="117"/>
      <c r="AQG48" s="117"/>
      <c r="AQH48" s="117"/>
      <c r="AQI48" s="117"/>
      <c r="AQJ48" s="117"/>
      <c r="AQK48" s="117"/>
      <c r="AQL48" s="117"/>
      <c r="AQM48" s="117"/>
      <c r="AQN48" s="117"/>
      <c r="AQO48" s="117"/>
      <c r="AQP48" s="117"/>
      <c r="AQQ48" s="117"/>
      <c r="AQR48" s="117"/>
      <c r="AQS48" s="117"/>
      <c r="AQT48" s="117"/>
      <c r="AQU48" s="117"/>
      <c r="AQV48" s="117"/>
      <c r="AQW48" s="117"/>
      <c r="AQX48" s="117"/>
      <c r="AQY48" s="117"/>
      <c r="AQZ48" s="117"/>
      <c r="ARA48" s="117"/>
      <c r="ARB48" s="117"/>
      <c r="ARC48" s="117"/>
      <c r="ARD48" s="117"/>
      <c r="ARE48" s="117"/>
      <c r="ARF48" s="117"/>
      <c r="ARG48" s="117"/>
      <c r="ARH48" s="117"/>
      <c r="ARI48" s="117"/>
      <c r="ARJ48" s="117"/>
      <c r="ARK48" s="117"/>
      <c r="ARL48" s="117"/>
      <c r="ARM48" s="117"/>
      <c r="ARN48" s="117"/>
      <c r="ARO48" s="117"/>
      <c r="ARP48" s="117"/>
      <c r="ARQ48" s="117"/>
      <c r="ARR48" s="117"/>
      <c r="ARS48" s="117"/>
      <c r="ART48" s="117"/>
      <c r="ARU48" s="117"/>
      <c r="ARV48" s="117"/>
      <c r="ARW48" s="117"/>
      <c r="ARX48" s="117"/>
      <c r="ARY48" s="117"/>
      <c r="ARZ48" s="117"/>
      <c r="ASA48" s="117"/>
      <c r="ASB48" s="117"/>
      <c r="ASC48" s="117"/>
      <c r="ASD48" s="117"/>
      <c r="ASE48" s="117"/>
      <c r="ASF48" s="117"/>
      <c r="ASG48" s="117"/>
      <c r="ASH48" s="117"/>
      <c r="ASI48" s="117"/>
      <c r="ASJ48" s="117"/>
      <c r="ASK48" s="117"/>
      <c r="ASL48" s="117"/>
      <c r="ASM48" s="117"/>
      <c r="ASN48" s="117"/>
      <c r="ASO48" s="117"/>
      <c r="ASP48" s="117"/>
      <c r="ASQ48" s="117"/>
      <c r="ASR48" s="117"/>
      <c r="ASS48" s="117"/>
      <c r="AST48" s="117"/>
      <c r="ASU48" s="117"/>
      <c r="ASV48" s="117"/>
      <c r="ASW48" s="117"/>
      <c r="ASX48" s="117"/>
      <c r="ASY48" s="117"/>
      <c r="ASZ48" s="117"/>
      <c r="ATA48" s="117"/>
      <c r="ATB48" s="117"/>
      <c r="ATC48" s="117"/>
      <c r="ATD48" s="117"/>
      <c r="ATE48" s="117"/>
      <c r="ATF48" s="117"/>
      <c r="ATG48" s="117"/>
      <c r="ATH48" s="117"/>
      <c r="ATI48" s="117"/>
      <c r="ATJ48" s="117"/>
      <c r="ATK48" s="117"/>
      <c r="ATL48" s="117"/>
      <c r="ATM48" s="117"/>
      <c r="ATN48" s="117"/>
      <c r="ATO48" s="117"/>
      <c r="ATP48" s="117"/>
      <c r="ATQ48" s="117"/>
      <c r="ATR48" s="117"/>
      <c r="ATS48" s="117"/>
      <c r="ATT48" s="117"/>
      <c r="ATU48" s="117"/>
      <c r="ATV48" s="117"/>
      <c r="ATW48" s="117"/>
      <c r="ATX48" s="117"/>
      <c r="ATY48" s="117"/>
      <c r="ATZ48" s="117"/>
      <c r="AUA48" s="117"/>
      <c r="AUB48" s="117"/>
      <c r="AUC48" s="117"/>
      <c r="AUD48" s="117"/>
      <c r="AUE48" s="117"/>
      <c r="AUF48" s="117"/>
      <c r="AUG48" s="117"/>
      <c r="AUH48" s="117"/>
      <c r="AUI48" s="117"/>
      <c r="AUJ48" s="117"/>
      <c r="AUK48" s="117"/>
      <c r="AUL48" s="117"/>
      <c r="AUM48" s="117"/>
      <c r="AUN48" s="117"/>
      <c r="AUO48" s="117"/>
      <c r="AUP48" s="117"/>
      <c r="AUQ48" s="117"/>
      <c r="AUR48" s="117"/>
      <c r="AUS48" s="117"/>
      <c r="AUT48" s="117"/>
      <c r="AUU48" s="117"/>
      <c r="AUV48" s="117"/>
      <c r="AUW48" s="117"/>
      <c r="AUX48" s="117"/>
      <c r="AUY48" s="117"/>
      <c r="AUZ48" s="117"/>
      <c r="AVA48" s="117"/>
      <c r="AVB48" s="117"/>
      <c r="AVC48" s="117"/>
      <c r="AVD48" s="117"/>
      <c r="AVE48" s="117"/>
      <c r="AVF48" s="117"/>
      <c r="AVG48" s="117"/>
      <c r="AVH48" s="117"/>
      <c r="AVI48" s="117"/>
      <c r="AVJ48" s="117"/>
      <c r="AVK48" s="117"/>
      <c r="AVL48" s="117"/>
      <c r="AVM48" s="117"/>
      <c r="AVN48" s="117"/>
      <c r="AVO48" s="117"/>
      <c r="AVP48" s="117"/>
      <c r="AVQ48" s="117"/>
      <c r="AVR48" s="117"/>
      <c r="AVS48" s="117"/>
      <c r="AVT48" s="117"/>
      <c r="AVU48" s="117"/>
      <c r="AVV48" s="117"/>
      <c r="AVW48" s="117"/>
      <c r="AVX48" s="117"/>
      <c r="AVY48" s="117"/>
      <c r="AVZ48" s="117"/>
      <c r="AWA48" s="117"/>
      <c r="AWB48" s="117"/>
      <c r="AWC48" s="117"/>
      <c r="AWD48" s="117"/>
      <c r="AWE48" s="117"/>
      <c r="AWF48" s="117"/>
      <c r="AWG48" s="117"/>
      <c r="AWH48" s="117"/>
      <c r="AWI48" s="117"/>
      <c r="AWJ48" s="117"/>
      <c r="AWK48" s="117"/>
      <c r="AWL48" s="117"/>
      <c r="AWM48" s="117"/>
      <c r="AWN48" s="117"/>
      <c r="AWO48" s="117"/>
      <c r="AWP48" s="117"/>
      <c r="AWQ48" s="117"/>
      <c r="AWR48" s="117"/>
      <c r="AWS48" s="117"/>
      <c r="AWT48" s="117"/>
      <c r="AWU48" s="117"/>
      <c r="AWV48" s="117"/>
      <c r="AWW48" s="117"/>
      <c r="AWX48" s="117"/>
      <c r="AWY48" s="117"/>
      <c r="AWZ48" s="117"/>
      <c r="AXA48" s="117"/>
      <c r="AXB48" s="117"/>
      <c r="AXC48" s="117"/>
      <c r="AXD48" s="117"/>
      <c r="AXE48" s="117"/>
      <c r="AXF48" s="117"/>
      <c r="AXG48" s="117"/>
      <c r="AXH48" s="117"/>
      <c r="AXI48" s="117"/>
      <c r="AXJ48" s="117"/>
      <c r="AXK48" s="117"/>
      <c r="AXL48" s="117"/>
      <c r="AXM48" s="117"/>
      <c r="AXN48" s="117"/>
      <c r="AXO48" s="117"/>
      <c r="AXP48" s="117"/>
      <c r="AXQ48" s="117"/>
      <c r="AXR48" s="117"/>
      <c r="AXS48" s="117"/>
      <c r="AXT48" s="117"/>
      <c r="AXU48" s="117"/>
      <c r="AXV48" s="117"/>
      <c r="AXW48" s="117"/>
      <c r="AXX48" s="117"/>
      <c r="AXY48" s="117"/>
      <c r="AXZ48" s="117"/>
      <c r="AYA48" s="117"/>
      <c r="AYB48" s="117"/>
      <c r="AYC48" s="117"/>
      <c r="AYD48" s="117"/>
      <c r="AYE48" s="117"/>
      <c r="AYF48" s="117"/>
      <c r="AYG48" s="117"/>
      <c r="AYH48" s="117"/>
      <c r="AYI48" s="117"/>
      <c r="AYJ48" s="117"/>
      <c r="AYK48" s="117"/>
      <c r="AYL48" s="117"/>
      <c r="AYM48" s="117"/>
      <c r="AYN48" s="117"/>
      <c r="AYO48" s="117"/>
      <c r="AYP48" s="117"/>
      <c r="AYQ48" s="117"/>
      <c r="AYR48" s="117"/>
      <c r="AYS48" s="117"/>
      <c r="AYT48" s="117"/>
      <c r="AYU48" s="117"/>
      <c r="AYV48" s="117"/>
      <c r="AYW48" s="117"/>
      <c r="AYX48" s="117"/>
      <c r="AYY48" s="117"/>
      <c r="AYZ48" s="117"/>
      <c r="AZA48" s="117"/>
      <c r="AZB48" s="117"/>
      <c r="AZC48" s="117"/>
      <c r="AZD48" s="117"/>
      <c r="AZE48" s="117"/>
      <c r="AZF48" s="117"/>
      <c r="AZG48" s="117"/>
      <c r="AZH48" s="117"/>
      <c r="AZI48" s="117"/>
      <c r="AZJ48" s="117"/>
      <c r="AZK48" s="117"/>
      <c r="AZL48" s="117"/>
      <c r="AZM48" s="117"/>
      <c r="AZN48" s="117"/>
      <c r="AZO48" s="117"/>
      <c r="AZP48" s="117"/>
      <c r="AZQ48" s="117"/>
      <c r="AZR48" s="117"/>
      <c r="AZS48" s="117"/>
      <c r="AZT48" s="117"/>
      <c r="AZU48" s="117"/>
      <c r="AZV48" s="117"/>
      <c r="AZW48" s="117"/>
      <c r="AZX48" s="117"/>
      <c r="AZY48" s="117"/>
      <c r="AZZ48" s="117"/>
      <c r="BAA48" s="117"/>
      <c r="BAB48" s="117"/>
      <c r="BAC48" s="117"/>
      <c r="BAD48" s="117"/>
      <c r="BAE48" s="117"/>
      <c r="BAF48" s="117"/>
      <c r="BAG48" s="117"/>
      <c r="BAH48" s="117"/>
      <c r="BAI48" s="117"/>
      <c r="BAJ48" s="117"/>
      <c r="BAK48" s="117"/>
      <c r="BAL48" s="117"/>
      <c r="BAM48" s="117"/>
      <c r="BAN48" s="117"/>
      <c r="BAO48" s="117"/>
      <c r="BAP48" s="117"/>
      <c r="BAQ48" s="117"/>
      <c r="BAR48" s="117"/>
      <c r="BAS48" s="117"/>
      <c r="BAT48" s="117"/>
      <c r="BAU48" s="117"/>
      <c r="BAV48" s="117"/>
      <c r="BAW48" s="117"/>
      <c r="BAX48" s="117"/>
      <c r="BAY48" s="117"/>
      <c r="BAZ48" s="117"/>
      <c r="BBA48" s="117"/>
      <c r="BBB48" s="117"/>
      <c r="BBC48" s="117"/>
      <c r="BBD48" s="117"/>
      <c r="BBE48" s="117"/>
      <c r="BBF48" s="117"/>
      <c r="BBG48" s="117"/>
      <c r="BBH48" s="117"/>
      <c r="BBI48" s="117"/>
      <c r="BBJ48" s="117"/>
      <c r="BBK48" s="117"/>
      <c r="BBL48" s="117"/>
      <c r="BBM48" s="117"/>
      <c r="BBN48" s="117"/>
      <c r="BBO48" s="117"/>
      <c r="BBP48" s="117"/>
      <c r="BBQ48" s="117"/>
      <c r="BBR48" s="117"/>
      <c r="BBS48" s="117"/>
      <c r="BBT48" s="117"/>
      <c r="BBU48" s="117"/>
      <c r="BBV48" s="117"/>
      <c r="BBW48" s="117"/>
      <c r="BBX48" s="117"/>
      <c r="BBY48" s="117"/>
      <c r="BBZ48" s="117"/>
      <c r="BCA48" s="117"/>
      <c r="BCB48" s="117"/>
      <c r="BCC48" s="117"/>
      <c r="BCD48" s="117"/>
      <c r="BCE48" s="117"/>
      <c r="BCF48" s="117"/>
      <c r="BCG48" s="117"/>
      <c r="BCH48" s="117"/>
      <c r="BCI48" s="117"/>
      <c r="BCJ48" s="117"/>
      <c r="BCK48" s="117"/>
      <c r="BCL48" s="117"/>
      <c r="BCM48" s="117"/>
      <c r="BCN48" s="117"/>
      <c r="BCO48" s="117"/>
      <c r="BCP48" s="117"/>
      <c r="BCQ48" s="117"/>
      <c r="BCR48" s="117"/>
      <c r="BCS48" s="117"/>
      <c r="BCT48" s="117"/>
      <c r="BCU48" s="117"/>
      <c r="BCV48" s="117"/>
      <c r="BCW48" s="117"/>
      <c r="BCX48" s="117"/>
      <c r="BCY48" s="117"/>
      <c r="BCZ48" s="117"/>
      <c r="BDA48" s="117"/>
      <c r="BDB48" s="117"/>
      <c r="BDC48" s="117"/>
      <c r="BDD48" s="117"/>
      <c r="BDE48" s="117"/>
      <c r="BDF48" s="117"/>
      <c r="BDG48" s="117"/>
      <c r="BDH48" s="117"/>
      <c r="BDI48" s="117"/>
      <c r="BDJ48" s="117"/>
      <c r="BDK48" s="117"/>
      <c r="BDL48" s="117"/>
      <c r="BDM48" s="117"/>
      <c r="BDN48" s="117"/>
      <c r="BDO48" s="117"/>
      <c r="BDP48" s="117"/>
      <c r="BDQ48" s="117"/>
      <c r="BDR48" s="117"/>
      <c r="BDS48" s="117"/>
      <c r="BDT48" s="117"/>
      <c r="BDU48" s="117"/>
      <c r="BDV48" s="117"/>
      <c r="BDW48" s="117"/>
      <c r="BDX48" s="117"/>
      <c r="BDY48" s="117"/>
      <c r="BDZ48" s="117"/>
      <c r="BEA48" s="117"/>
      <c r="BEB48" s="117"/>
      <c r="BEC48" s="117"/>
      <c r="BED48" s="117"/>
      <c r="BEE48" s="117"/>
      <c r="BEF48" s="117"/>
      <c r="BEG48" s="117"/>
      <c r="BEH48" s="117"/>
      <c r="BEI48" s="117"/>
      <c r="BEJ48" s="117"/>
      <c r="BEK48" s="117"/>
      <c r="BEL48" s="117"/>
      <c r="BEM48" s="117"/>
      <c r="BEN48" s="117"/>
      <c r="BEO48" s="117"/>
      <c r="BEP48" s="117"/>
      <c r="BEQ48" s="117"/>
      <c r="BER48" s="117"/>
      <c r="BES48" s="117"/>
      <c r="BET48" s="117"/>
      <c r="BEU48" s="117"/>
      <c r="BEV48" s="117"/>
      <c r="BEW48" s="117"/>
      <c r="BEX48" s="117"/>
      <c r="BEY48" s="117"/>
      <c r="BEZ48" s="117"/>
      <c r="BFA48" s="117"/>
      <c r="BFB48" s="117"/>
      <c r="BFC48" s="117"/>
      <c r="BFD48" s="117"/>
      <c r="BFE48" s="117"/>
      <c r="BFF48" s="117"/>
      <c r="BFG48" s="117"/>
      <c r="BFH48" s="117"/>
      <c r="BFI48" s="117"/>
      <c r="BFJ48" s="117"/>
      <c r="BFK48" s="117"/>
      <c r="BFL48" s="117"/>
      <c r="BFM48" s="117"/>
      <c r="BFN48" s="117"/>
      <c r="BFO48" s="117"/>
      <c r="BFP48" s="117"/>
      <c r="BFQ48" s="117"/>
      <c r="BFR48" s="117"/>
      <c r="BFS48" s="117"/>
      <c r="BFT48" s="117"/>
      <c r="BFU48" s="117"/>
      <c r="BFV48" s="117"/>
      <c r="BFW48" s="117"/>
      <c r="BFX48" s="117"/>
      <c r="BFY48" s="117"/>
      <c r="BFZ48" s="117"/>
      <c r="BGA48" s="117"/>
      <c r="BGB48" s="117"/>
      <c r="BGC48" s="117"/>
      <c r="BGD48" s="117"/>
      <c r="BGE48" s="117"/>
      <c r="BGF48" s="117"/>
      <c r="BGG48" s="117"/>
      <c r="BGH48" s="117"/>
      <c r="BGI48" s="117"/>
      <c r="BGJ48" s="117"/>
      <c r="BGK48" s="117"/>
      <c r="BGL48" s="117"/>
      <c r="BGM48" s="117"/>
      <c r="BGN48" s="117"/>
      <c r="BGO48" s="117"/>
      <c r="BGP48" s="117"/>
      <c r="BGQ48" s="117"/>
      <c r="BGR48" s="117"/>
      <c r="BGS48" s="117"/>
      <c r="BGT48" s="117"/>
      <c r="BGU48" s="117"/>
      <c r="BGV48" s="117"/>
      <c r="BGW48" s="117"/>
      <c r="BGX48" s="117"/>
      <c r="BGY48" s="117"/>
      <c r="BGZ48" s="117"/>
      <c r="BHA48" s="117"/>
      <c r="BHB48" s="117"/>
      <c r="BHC48" s="117"/>
      <c r="BHD48" s="117"/>
      <c r="BHE48" s="117"/>
      <c r="BHF48" s="117"/>
      <c r="BHG48" s="117"/>
      <c r="BHH48" s="117"/>
      <c r="BHI48" s="117"/>
      <c r="BHJ48" s="117"/>
      <c r="BHK48" s="117"/>
      <c r="BHL48" s="117"/>
      <c r="BHM48" s="117"/>
      <c r="BHN48" s="117"/>
      <c r="BHO48" s="117"/>
      <c r="BHP48" s="117"/>
      <c r="BHQ48" s="117"/>
      <c r="BHR48" s="117"/>
      <c r="BHS48" s="117"/>
      <c r="BHT48" s="117"/>
      <c r="BHU48" s="117"/>
      <c r="BHV48" s="117"/>
      <c r="BHW48" s="117"/>
      <c r="BHX48" s="117"/>
      <c r="BHY48" s="117"/>
      <c r="BHZ48" s="117"/>
      <c r="BIA48" s="117"/>
      <c r="BIB48" s="117"/>
      <c r="BIC48" s="117"/>
      <c r="BID48" s="117"/>
      <c r="BIE48" s="117"/>
      <c r="BIF48" s="117"/>
      <c r="BIG48" s="117"/>
      <c r="BIH48" s="117"/>
      <c r="BII48" s="117"/>
      <c r="BIJ48" s="117"/>
      <c r="BIK48" s="117"/>
      <c r="BIL48" s="117"/>
      <c r="BIM48" s="117"/>
      <c r="BIN48" s="117"/>
      <c r="BIO48" s="117"/>
      <c r="BIP48" s="117"/>
      <c r="BIQ48" s="117"/>
      <c r="BIR48" s="117"/>
      <c r="BIS48" s="117"/>
      <c r="BIT48" s="117"/>
      <c r="BIU48" s="117"/>
      <c r="BIV48" s="117"/>
      <c r="BIW48" s="117"/>
      <c r="BIX48" s="117"/>
      <c r="BIY48" s="117"/>
      <c r="BIZ48" s="117"/>
      <c r="BJA48" s="117"/>
      <c r="BJB48" s="117"/>
      <c r="BJC48" s="117"/>
      <c r="BJD48" s="117"/>
      <c r="BJE48" s="117"/>
      <c r="BJF48" s="117"/>
      <c r="BJG48" s="117"/>
      <c r="BJH48" s="117"/>
      <c r="BJI48" s="117"/>
      <c r="BJJ48" s="117"/>
      <c r="BJK48" s="117"/>
      <c r="BJL48" s="117"/>
      <c r="BJM48" s="117"/>
      <c r="BJN48" s="117"/>
      <c r="BJO48" s="117"/>
      <c r="BJP48" s="117"/>
      <c r="BJQ48" s="117"/>
      <c r="BJR48" s="117"/>
      <c r="BJS48" s="117"/>
      <c r="BJT48" s="117"/>
      <c r="BJU48" s="117"/>
      <c r="BJV48" s="117"/>
      <c r="BJW48" s="117"/>
      <c r="BJX48" s="117"/>
      <c r="BJY48" s="117"/>
      <c r="BJZ48" s="117"/>
      <c r="BKA48" s="117"/>
      <c r="BKB48" s="117"/>
      <c r="BKC48" s="117"/>
      <c r="BKD48" s="117"/>
      <c r="BKE48" s="117"/>
      <c r="BKF48" s="117"/>
      <c r="BKG48" s="117"/>
      <c r="BKH48" s="117"/>
      <c r="BKI48" s="117"/>
      <c r="BKJ48" s="117"/>
      <c r="BKK48" s="117"/>
      <c r="BKL48" s="117"/>
      <c r="BKM48" s="117"/>
      <c r="BKN48" s="117"/>
      <c r="BKO48" s="117"/>
      <c r="BKP48" s="117"/>
      <c r="BKQ48" s="117"/>
      <c r="BKR48" s="117"/>
      <c r="BKS48" s="117"/>
      <c r="BKT48" s="117"/>
      <c r="BKU48" s="117"/>
      <c r="BKV48" s="117"/>
      <c r="BKW48" s="117"/>
      <c r="BKX48" s="117"/>
      <c r="BKY48" s="117"/>
      <c r="BKZ48" s="117"/>
      <c r="BLA48" s="117"/>
      <c r="BLB48" s="117"/>
      <c r="BLC48" s="117"/>
      <c r="BLD48" s="117"/>
      <c r="BLE48" s="117"/>
      <c r="BLF48" s="117"/>
      <c r="BLG48" s="117"/>
      <c r="BLH48" s="117"/>
      <c r="BLI48" s="117"/>
      <c r="BLJ48" s="117"/>
      <c r="BLK48" s="117"/>
      <c r="BLL48" s="117"/>
      <c r="BLM48" s="117"/>
      <c r="BLN48" s="117"/>
      <c r="BLO48" s="117"/>
      <c r="BLP48" s="117"/>
      <c r="BLQ48" s="117"/>
      <c r="BLR48" s="117"/>
      <c r="BLS48" s="117"/>
      <c r="BLT48" s="117"/>
      <c r="BLU48" s="117"/>
      <c r="BLV48" s="117"/>
      <c r="BLW48" s="117"/>
      <c r="BLX48" s="117"/>
      <c r="BLY48" s="117"/>
      <c r="BLZ48" s="117"/>
      <c r="BMA48" s="117"/>
      <c r="BMB48" s="117"/>
      <c r="BMC48" s="117"/>
      <c r="BMD48" s="117"/>
      <c r="BME48" s="117"/>
      <c r="BMF48" s="117"/>
      <c r="BMG48" s="117"/>
      <c r="BMH48" s="117"/>
      <c r="BMI48" s="117"/>
      <c r="BMJ48" s="117"/>
      <c r="BMK48" s="117"/>
      <c r="BML48" s="117"/>
      <c r="BMM48" s="117"/>
      <c r="BMN48" s="117"/>
      <c r="BMO48" s="117"/>
      <c r="BMP48" s="117"/>
      <c r="BMQ48" s="117"/>
      <c r="BMR48" s="117"/>
      <c r="BMS48" s="117"/>
      <c r="BMT48" s="117"/>
      <c r="BMU48" s="117"/>
      <c r="BMV48" s="117"/>
      <c r="BMW48" s="117"/>
      <c r="BMX48" s="117"/>
      <c r="BMY48" s="117"/>
      <c r="BMZ48" s="117"/>
      <c r="BNA48" s="117"/>
      <c r="BNB48" s="117"/>
      <c r="BNC48" s="117"/>
      <c r="BND48" s="117"/>
      <c r="BNE48" s="117"/>
      <c r="BNF48" s="117"/>
      <c r="BNG48" s="117"/>
      <c r="BNH48" s="117"/>
      <c r="BNI48" s="117"/>
      <c r="BNJ48" s="117"/>
      <c r="BNK48" s="117"/>
      <c r="BNL48" s="117"/>
      <c r="BNM48" s="117"/>
      <c r="BNN48" s="117"/>
      <c r="BNO48" s="117"/>
      <c r="BNP48" s="117"/>
      <c r="BNQ48" s="117"/>
      <c r="BNR48" s="117"/>
      <c r="BNS48" s="117"/>
      <c r="BNT48" s="117"/>
      <c r="BNU48" s="117"/>
      <c r="BNV48" s="117"/>
      <c r="BNW48" s="117"/>
      <c r="BNX48" s="117"/>
      <c r="BNY48" s="117"/>
      <c r="BNZ48" s="117"/>
      <c r="BOA48" s="117"/>
      <c r="BOB48" s="117"/>
      <c r="BOC48" s="117"/>
      <c r="BOD48" s="117"/>
      <c r="BOE48" s="117"/>
      <c r="BOF48" s="117"/>
      <c r="BOG48" s="117"/>
      <c r="BOH48" s="117"/>
      <c r="BOI48" s="117"/>
      <c r="BOJ48" s="117"/>
      <c r="BOK48" s="117"/>
      <c r="BOL48" s="117"/>
      <c r="BOM48" s="117"/>
      <c r="BON48" s="117"/>
      <c r="BOO48" s="117"/>
      <c r="BOP48" s="117"/>
      <c r="BOQ48" s="117"/>
      <c r="BOR48" s="117"/>
      <c r="BOS48" s="117"/>
      <c r="BOT48" s="117"/>
      <c r="BOU48" s="117"/>
      <c r="BOV48" s="117"/>
      <c r="BOW48" s="117"/>
      <c r="BOX48" s="117"/>
      <c r="BOY48" s="117"/>
      <c r="BOZ48" s="117"/>
      <c r="BPA48" s="117"/>
      <c r="BPB48" s="117"/>
      <c r="BPC48" s="117"/>
      <c r="BPD48" s="117"/>
      <c r="BPE48" s="117"/>
      <c r="BPF48" s="117"/>
      <c r="BPG48" s="117"/>
      <c r="BPH48" s="117"/>
      <c r="BPI48" s="117"/>
      <c r="BPJ48" s="117"/>
      <c r="BPK48" s="117"/>
      <c r="BPL48" s="117"/>
      <c r="BPM48" s="117"/>
      <c r="BPN48" s="117"/>
      <c r="BPO48" s="117"/>
      <c r="BPP48" s="117"/>
      <c r="BPQ48" s="117"/>
      <c r="BPR48" s="117"/>
      <c r="BPS48" s="117"/>
      <c r="BPT48" s="117"/>
      <c r="BPU48" s="117"/>
      <c r="BPV48" s="117"/>
      <c r="BPW48" s="117"/>
      <c r="BPX48" s="117"/>
      <c r="BPY48" s="117"/>
      <c r="BPZ48" s="117"/>
      <c r="BQA48" s="117"/>
      <c r="BQB48" s="117"/>
      <c r="BQC48" s="117"/>
      <c r="BQD48" s="117"/>
      <c r="BQE48" s="117"/>
      <c r="BQF48" s="117"/>
      <c r="BQG48" s="117"/>
      <c r="BQH48" s="117"/>
      <c r="BQI48" s="117"/>
      <c r="BQJ48" s="117"/>
      <c r="BQK48" s="117"/>
      <c r="BQL48" s="117"/>
      <c r="BQM48" s="117"/>
      <c r="BQN48" s="117"/>
      <c r="BQO48" s="117"/>
      <c r="BQP48" s="117"/>
      <c r="BQQ48" s="117"/>
      <c r="BQR48" s="117"/>
      <c r="BQS48" s="117"/>
      <c r="BQT48" s="117"/>
      <c r="BQU48" s="117"/>
      <c r="BQV48" s="117"/>
      <c r="BQW48" s="117"/>
      <c r="BQX48" s="117"/>
      <c r="BQY48" s="117"/>
      <c r="BQZ48" s="117"/>
      <c r="BRA48" s="117"/>
      <c r="BRB48" s="117"/>
      <c r="BRC48" s="117"/>
      <c r="BRD48" s="117"/>
      <c r="BRE48" s="117"/>
      <c r="BRF48" s="117"/>
      <c r="BRG48" s="117"/>
      <c r="BRH48" s="117"/>
      <c r="BRI48" s="117"/>
      <c r="BRJ48" s="117"/>
      <c r="BRK48" s="117"/>
      <c r="BRL48" s="117"/>
      <c r="BRM48" s="117"/>
      <c r="BRN48" s="117"/>
      <c r="BRO48" s="117"/>
      <c r="BRP48" s="117"/>
      <c r="BRQ48" s="117"/>
      <c r="BRR48" s="117"/>
      <c r="BRS48" s="117"/>
      <c r="BRT48" s="117"/>
      <c r="BRU48" s="117"/>
      <c r="BRV48" s="117"/>
      <c r="BRW48" s="117"/>
      <c r="BRX48" s="117"/>
      <c r="BRY48" s="117"/>
      <c r="BRZ48" s="117"/>
      <c r="BSA48" s="117"/>
      <c r="BSB48" s="117"/>
      <c r="BSC48" s="117"/>
      <c r="BSD48" s="117"/>
      <c r="BSE48" s="117"/>
      <c r="BSF48" s="117"/>
      <c r="BSG48" s="117"/>
      <c r="BSH48" s="117"/>
      <c r="BSI48" s="117"/>
      <c r="BSJ48" s="117"/>
      <c r="BSK48" s="117"/>
      <c r="BSL48" s="117"/>
      <c r="BSM48" s="117"/>
      <c r="BSN48" s="117"/>
      <c r="BSO48" s="117"/>
      <c r="BSP48" s="117"/>
      <c r="BSQ48" s="117"/>
      <c r="BSR48" s="117"/>
      <c r="BSS48" s="117"/>
      <c r="BST48" s="117"/>
      <c r="BSU48" s="117"/>
      <c r="BSV48" s="117"/>
      <c r="BSW48" s="117"/>
      <c r="BSX48" s="117"/>
      <c r="BSY48" s="117"/>
      <c r="BSZ48" s="117"/>
      <c r="BTA48" s="117"/>
      <c r="BTB48" s="117"/>
      <c r="BTC48" s="117"/>
      <c r="BTD48" s="117"/>
      <c r="BTE48" s="117"/>
      <c r="BTF48" s="117"/>
      <c r="BTG48" s="117"/>
      <c r="BTH48" s="117"/>
      <c r="BTI48" s="117"/>
      <c r="BTJ48" s="117"/>
      <c r="BTK48" s="117"/>
      <c r="BTL48" s="117"/>
      <c r="BTM48" s="117"/>
      <c r="BTN48" s="117"/>
      <c r="BTO48" s="117"/>
      <c r="BTP48" s="117"/>
      <c r="BTQ48" s="117"/>
      <c r="BTR48" s="117"/>
      <c r="BTS48" s="117"/>
      <c r="BTT48" s="117"/>
      <c r="BTU48" s="117"/>
      <c r="BTV48" s="117"/>
      <c r="BTW48" s="117"/>
      <c r="BTX48" s="117"/>
      <c r="BTY48" s="117"/>
      <c r="BTZ48" s="117"/>
      <c r="BUA48" s="117"/>
      <c r="BUB48" s="117"/>
      <c r="BUC48" s="117"/>
      <c r="BUD48" s="117"/>
      <c r="BUE48" s="117"/>
      <c r="BUF48" s="117"/>
      <c r="BUG48" s="117"/>
      <c r="BUH48" s="117"/>
      <c r="BUI48" s="117"/>
      <c r="BUJ48" s="117"/>
      <c r="BUK48" s="117"/>
      <c r="BUL48" s="117"/>
      <c r="BUM48" s="117"/>
      <c r="BUN48" s="117"/>
      <c r="BUO48" s="117"/>
      <c r="BUP48" s="117"/>
      <c r="BUQ48" s="117"/>
      <c r="BUR48" s="117"/>
      <c r="BUS48" s="117"/>
      <c r="BUT48" s="117"/>
      <c r="BUU48" s="117"/>
      <c r="BUV48" s="117"/>
      <c r="BUW48" s="117"/>
      <c r="BUX48" s="117"/>
      <c r="BUY48" s="117"/>
      <c r="BUZ48" s="117"/>
      <c r="BVA48" s="117"/>
      <c r="BVB48" s="117"/>
      <c r="BVC48" s="117"/>
      <c r="BVD48" s="117"/>
      <c r="BVE48" s="117"/>
      <c r="BVF48" s="117"/>
      <c r="BVG48" s="117"/>
      <c r="BVH48" s="117"/>
      <c r="BVI48" s="117"/>
      <c r="BVJ48" s="117"/>
      <c r="BVK48" s="117"/>
      <c r="BVL48" s="117"/>
      <c r="BVM48" s="117"/>
      <c r="BVN48" s="117"/>
      <c r="BVO48" s="117"/>
      <c r="BVP48" s="117"/>
      <c r="BVQ48" s="117"/>
      <c r="BVR48" s="117"/>
      <c r="BVS48" s="117"/>
      <c r="BVT48" s="117"/>
      <c r="BVU48" s="117"/>
      <c r="BVV48" s="117"/>
      <c r="BVW48" s="117"/>
      <c r="BVX48" s="117"/>
      <c r="BVY48" s="117"/>
      <c r="BVZ48" s="117"/>
      <c r="BWA48" s="117"/>
      <c r="BWB48" s="117"/>
      <c r="BWC48" s="117"/>
      <c r="BWD48" s="117"/>
      <c r="BWE48" s="117"/>
      <c r="BWF48" s="117"/>
      <c r="BWG48" s="117"/>
      <c r="BWH48" s="117"/>
      <c r="BWI48" s="117"/>
      <c r="BWJ48" s="117"/>
      <c r="BWK48" s="117"/>
      <c r="BWL48" s="117"/>
      <c r="BWM48" s="117"/>
      <c r="BWN48" s="117"/>
      <c r="BWO48" s="117"/>
      <c r="BWP48" s="117"/>
      <c r="BWQ48" s="117"/>
      <c r="BWR48" s="117"/>
      <c r="BWS48" s="117"/>
      <c r="BWT48" s="117"/>
      <c r="BWU48" s="117"/>
      <c r="BWV48" s="117"/>
      <c r="BWW48" s="117"/>
      <c r="BWX48" s="117"/>
      <c r="BWY48" s="117"/>
      <c r="BWZ48" s="117"/>
      <c r="BXA48" s="117"/>
      <c r="BXB48" s="117"/>
      <c r="BXC48" s="117"/>
      <c r="BXD48" s="117"/>
      <c r="BXE48" s="117"/>
      <c r="BXF48" s="117"/>
      <c r="BXG48" s="117"/>
      <c r="BXH48" s="117"/>
      <c r="BXI48" s="117"/>
      <c r="BXJ48" s="117"/>
      <c r="BXK48" s="117"/>
      <c r="BXL48" s="117"/>
      <c r="BXM48" s="117"/>
      <c r="BXN48" s="117"/>
      <c r="BXO48" s="117"/>
      <c r="BXP48" s="117"/>
      <c r="BXQ48" s="117"/>
      <c r="BXR48" s="117"/>
      <c r="BXS48" s="117"/>
      <c r="BXT48" s="117"/>
      <c r="BXU48" s="117"/>
      <c r="BXV48" s="117"/>
      <c r="BXW48" s="117"/>
      <c r="BXX48" s="117"/>
      <c r="BXY48" s="117"/>
      <c r="BXZ48" s="117"/>
      <c r="BYA48" s="117"/>
      <c r="BYB48" s="117"/>
      <c r="BYC48" s="117"/>
      <c r="BYD48" s="117"/>
      <c r="BYE48" s="117"/>
      <c r="BYF48" s="117"/>
      <c r="BYG48" s="117"/>
      <c r="BYH48" s="117"/>
      <c r="BYI48" s="117"/>
      <c r="BYJ48" s="117"/>
      <c r="BYK48" s="117"/>
      <c r="BYL48" s="117"/>
      <c r="BYM48" s="117"/>
      <c r="BYN48" s="117"/>
      <c r="BYO48" s="117"/>
      <c r="BYP48" s="117"/>
      <c r="BYQ48" s="117"/>
      <c r="BYR48" s="117"/>
      <c r="BYS48" s="117"/>
      <c r="BYT48" s="117"/>
      <c r="BYU48" s="117"/>
      <c r="BYV48" s="117"/>
      <c r="BYW48" s="117"/>
      <c r="BYX48" s="117"/>
      <c r="BYY48" s="117"/>
      <c r="BYZ48" s="117"/>
      <c r="BZA48" s="117"/>
      <c r="BZB48" s="117"/>
      <c r="BZC48" s="117"/>
      <c r="BZD48" s="117"/>
      <c r="BZE48" s="117"/>
      <c r="BZF48" s="117"/>
      <c r="BZG48" s="117"/>
      <c r="BZH48" s="117"/>
      <c r="BZI48" s="117"/>
      <c r="BZJ48" s="117"/>
      <c r="BZK48" s="117"/>
      <c r="BZL48" s="117"/>
      <c r="BZM48" s="117"/>
      <c r="BZN48" s="117"/>
      <c r="BZO48" s="117"/>
      <c r="BZP48" s="117"/>
      <c r="BZQ48" s="117"/>
      <c r="BZR48" s="117"/>
      <c r="BZS48" s="117"/>
      <c r="BZT48" s="117"/>
      <c r="BZU48" s="117"/>
      <c r="BZV48" s="117"/>
      <c r="BZW48" s="117"/>
      <c r="BZX48" s="117"/>
      <c r="BZY48" s="117"/>
      <c r="BZZ48" s="117"/>
      <c r="CAA48" s="117"/>
      <c r="CAB48" s="117"/>
      <c r="CAC48" s="117"/>
      <c r="CAD48" s="117"/>
      <c r="CAE48" s="117"/>
      <c r="CAF48" s="117"/>
      <c r="CAG48" s="117"/>
      <c r="CAH48" s="117"/>
      <c r="CAI48" s="117"/>
      <c r="CAJ48" s="117"/>
      <c r="CAK48" s="117"/>
      <c r="CAL48" s="117"/>
      <c r="CAM48" s="117"/>
      <c r="CAN48" s="117"/>
      <c r="CAO48" s="117"/>
      <c r="CAP48" s="117"/>
      <c r="CAQ48" s="117"/>
      <c r="CAR48" s="117"/>
      <c r="CAS48" s="117"/>
      <c r="CAT48" s="117"/>
      <c r="CAU48" s="117"/>
      <c r="CAV48" s="117"/>
      <c r="CAW48" s="117"/>
      <c r="CAX48" s="117"/>
      <c r="CAY48" s="117"/>
      <c r="CAZ48" s="117"/>
      <c r="CBA48" s="117"/>
      <c r="CBB48" s="117"/>
      <c r="CBC48" s="117"/>
      <c r="CBD48" s="117"/>
      <c r="CBE48" s="117"/>
      <c r="CBF48" s="117"/>
      <c r="CBG48" s="117"/>
      <c r="CBH48" s="117"/>
      <c r="CBI48" s="117"/>
      <c r="CBJ48" s="117"/>
      <c r="CBK48" s="117"/>
      <c r="CBL48" s="117"/>
      <c r="CBM48" s="117"/>
      <c r="CBN48" s="117"/>
      <c r="CBO48" s="117"/>
      <c r="CBP48" s="117"/>
      <c r="CBQ48" s="117"/>
      <c r="CBR48" s="117"/>
      <c r="CBS48" s="117"/>
      <c r="CBT48" s="117"/>
      <c r="CBU48" s="117"/>
      <c r="CBV48" s="117"/>
      <c r="CBW48" s="117"/>
      <c r="CBX48" s="117"/>
      <c r="CBY48" s="117"/>
      <c r="CBZ48" s="117"/>
      <c r="CCA48" s="117"/>
      <c r="CCB48" s="117"/>
      <c r="CCC48" s="117"/>
      <c r="CCD48" s="117"/>
      <c r="CCE48" s="117"/>
      <c r="CCF48" s="117"/>
      <c r="CCG48" s="117"/>
      <c r="CCH48" s="117"/>
      <c r="CCI48" s="117"/>
      <c r="CCJ48" s="117"/>
      <c r="CCK48" s="117"/>
      <c r="CCL48" s="117"/>
      <c r="CCM48" s="117"/>
      <c r="CCN48" s="117"/>
      <c r="CCO48" s="117"/>
      <c r="CCP48" s="117"/>
      <c r="CCQ48" s="117"/>
      <c r="CCR48" s="117"/>
      <c r="CCS48" s="117"/>
      <c r="CCT48" s="117"/>
      <c r="CCU48" s="117"/>
      <c r="CCV48" s="117"/>
      <c r="CCW48" s="117"/>
      <c r="CCX48" s="117"/>
      <c r="CCY48" s="117"/>
      <c r="CCZ48" s="117"/>
      <c r="CDA48" s="117"/>
      <c r="CDB48" s="117"/>
      <c r="CDC48" s="117"/>
      <c r="CDD48" s="117"/>
      <c r="CDE48" s="117"/>
      <c r="CDF48" s="117"/>
      <c r="CDG48" s="117"/>
      <c r="CDH48" s="117"/>
      <c r="CDI48" s="117"/>
      <c r="CDJ48" s="117"/>
      <c r="CDK48" s="117"/>
      <c r="CDL48" s="117"/>
      <c r="CDM48" s="117"/>
      <c r="CDN48" s="117"/>
      <c r="CDO48" s="117"/>
      <c r="CDP48" s="117"/>
      <c r="CDQ48" s="117"/>
      <c r="CDR48" s="117"/>
      <c r="CDS48" s="117"/>
      <c r="CDT48" s="117"/>
      <c r="CDU48" s="117"/>
      <c r="CDV48" s="117"/>
      <c r="CDW48" s="117"/>
      <c r="CDX48" s="117"/>
      <c r="CDY48" s="117"/>
      <c r="CDZ48" s="117"/>
      <c r="CEA48" s="117"/>
      <c r="CEB48" s="117"/>
      <c r="CEC48" s="117"/>
      <c r="CED48" s="117"/>
      <c r="CEE48" s="117"/>
      <c r="CEF48" s="117"/>
      <c r="CEG48" s="117"/>
      <c r="CEH48" s="117"/>
      <c r="CEI48" s="117"/>
      <c r="CEJ48" s="117"/>
      <c r="CEK48" s="117"/>
      <c r="CEL48" s="117"/>
      <c r="CEM48" s="117"/>
      <c r="CEN48" s="117"/>
      <c r="CEO48" s="117"/>
      <c r="CEP48" s="117"/>
      <c r="CEQ48" s="117"/>
      <c r="CER48" s="117"/>
      <c r="CES48" s="117"/>
      <c r="CET48" s="117"/>
      <c r="CEU48" s="117"/>
      <c r="CEV48" s="117"/>
      <c r="CEW48" s="117"/>
      <c r="CEX48" s="117"/>
      <c r="CEY48" s="117"/>
      <c r="CEZ48" s="117"/>
      <c r="CFA48" s="117"/>
      <c r="CFB48" s="117"/>
      <c r="CFC48" s="117"/>
      <c r="CFD48" s="117"/>
      <c r="CFE48" s="117"/>
      <c r="CFF48" s="117"/>
      <c r="CFG48" s="117"/>
      <c r="CFH48" s="117"/>
      <c r="CFI48" s="117"/>
      <c r="CFJ48" s="117"/>
      <c r="CFK48" s="117"/>
      <c r="CFL48" s="117"/>
      <c r="CFM48" s="117"/>
      <c r="CFN48" s="117"/>
      <c r="CFO48" s="117"/>
      <c r="CFP48" s="117"/>
      <c r="CFQ48" s="117"/>
      <c r="CFR48" s="117"/>
      <c r="CFS48" s="117"/>
      <c r="CFT48" s="117"/>
      <c r="CFU48" s="117"/>
      <c r="CFV48" s="117"/>
      <c r="CFW48" s="117"/>
      <c r="CFX48" s="117"/>
      <c r="CFY48" s="117"/>
      <c r="CFZ48" s="117"/>
      <c r="CGA48" s="117"/>
      <c r="CGB48" s="117"/>
      <c r="CGC48" s="117"/>
      <c r="CGD48" s="117"/>
      <c r="CGE48" s="117"/>
      <c r="CGF48" s="117"/>
      <c r="CGG48" s="117"/>
      <c r="CGH48" s="117"/>
      <c r="CGI48" s="117"/>
      <c r="CGJ48" s="117"/>
      <c r="CGK48" s="117"/>
      <c r="CGL48" s="117"/>
      <c r="CGM48" s="117"/>
      <c r="CGN48" s="117"/>
      <c r="CGO48" s="117"/>
      <c r="CGP48" s="117"/>
      <c r="CGQ48" s="117"/>
      <c r="CGR48" s="117"/>
      <c r="CGS48" s="117"/>
      <c r="CGT48" s="117"/>
      <c r="CGU48" s="117"/>
      <c r="CGV48" s="117"/>
      <c r="CGW48" s="117"/>
      <c r="CGX48" s="117"/>
      <c r="CGY48" s="117"/>
      <c r="CGZ48" s="117"/>
      <c r="CHA48" s="117"/>
      <c r="CHB48" s="117"/>
      <c r="CHC48" s="117"/>
      <c r="CHD48" s="117"/>
      <c r="CHE48" s="117"/>
      <c r="CHF48" s="117"/>
      <c r="CHG48" s="117"/>
      <c r="CHH48" s="117"/>
      <c r="CHI48" s="117"/>
      <c r="CHJ48" s="117"/>
      <c r="CHK48" s="117"/>
      <c r="CHL48" s="117"/>
      <c r="CHM48" s="117"/>
      <c r="CHN48" s="117"/>
      <c r="CHO48" s="117"/>
      <c r="CHP48" s="117"/>
      <c r="CHQ48" s="117"/>
      <c r="CHR48" s="117"/>
      <c r="CHS48" s="117"/>
      <c r="CHT48" s="117"/>
      <c r="CHU48" s="117"/>
      <c r="CHV48" s="117"/>
      <c r="CHW48" s="117"/>
      <c r="CHX48" s="117"/>
      <c r="CHY48" s="117"/>
      <c r="CHZ48" s="117"/>
      <c r="CIA48" s="117"/>
      <c r="CIB48" s="117"/>
      <c r="CIC48" s="117"/>
      <c r="CID48" s="117"/>
      <c r="CIE48" s="117"/>
      <c r="CIF48" s="117"/>
      <c r="CIG48" s="117"/>
      <c r="CIH48" s="117"/>
      <c r="CII48" s="117"/>
      <c r="CIJ48" s="117"/>
      <c r="CIK48" s="117"/>
      <c r="CIL48" s="117"/>
      <c r="CIM48" s="117"/>
      <c r="CIN48" s="117"/>
      <c r="CIO48" s="117"/>
      <c r="CIP48" s="117"/>
      <c r="CIQ48" s="117"/>
      <c r="CIR48" s="117"/>
      <c r="CIS48" s="117"/>
      <c r="CIT48" s="117"/>
      <c r="CIU48" s="117"/>
      <c r="CIV48" s="117"/>
      <c r="CIW48" s="117"/>
      <c r="CIX48" s="117"/>
      <c r="CIY48" s="117"/>
      <c r="CIZ48" s="117"/>
      <c r="CJA48" s="117"/>
      <c r="CJB48" s="117"/>
      <c r="CJC48" s="117"/>
      <c r="CJD48" s="117"/>
      <c r="CJE48" s="117"/>
      <c r="CJF48" s="117"/>
      <c r="CJG48" s="117"/>
      <c r="CJH48" s="117"/>
      <c r="CJI48" s="117"/>
      <c r="CJJ48" s="117"/>
      <c r="CJK48" s="117"/>
      <c r="CJL48" s="117"/>
      <c r="CJM48" s="117"/>
      <c r="CJN48" s="117"/>
      <c r="CJO48" s="117"/>
      <c r="CJP48" s="117"/>
      <c r="CJQ48" s="117"/>
      <c r="CJR48" s="117"/>
      <c r="CJS48" s="117"/>
      <c r="CJT48" s="117"/>
      <c r="CJU48" s="117"/>
      <c r="CJV48" s="117"/>
      <c r="CJW48" s="117"/>
      <c r="CJX48" s="117"/>
      <c r="CJY48" s="117"/>
      <c r="CJZ48" s="117"/>
      <c r="CKA48" s="117"/>
      <c r="CKB48" s="117"/>
      <c r="CKC48" s="117"/>
      <c r="CKD48" s="117"/>
      <c r="CKE48" s="117"/>
      <c r="CKF48" s="117"/>
      <c r="CKG48" s="117"/>
      <c r="CKH48" s="117"/>
      <c r="CKI48" s="117"/>
      <c r="CKJ48" s="117"/>
      <c r="CKK48" s="117"/>
      <c r="CKL48" s="117"/>
      <c r="CKM48" s="117"/>
      <c r="CKN48" s="117"/>
      <c r="CKO48" s="117"/>
      <c r="CKP48" s="117"/>
      <c r="CKQ48" s="117"/>
      <c r="CKR48" s="117"/>
      <c r="CKS48" s="117"/>
      <c r="CKT48" s="117"/>
      <c r="CKU48" s="117"/>
      <c r="CKV48" s="117"/>
      <c r="CKW48" s="117"/>
      <c r="CKX48" s="117"/>
      <c r="CKY48" s="117"/>
      <c r="CKZ48" s="117"/>
      <c r="CLA48" s="117"/>
      <c r="CLB48" s="117"/>
      <c r="CLC48" s="117"/>
      <c r="CLD48" s="117"/>
      <c r="CLE48" s="117"/>
      <c r="CLF48" s="117"/>
      <c r="CLG48" s="117"/>
      <c r="CLH48" s="117"/>
      <c r="CLI48" s="117"/>
      <c r="CLJ48" s="117"/>
      <c r="CLK48" s="117"/>
      <c r="CLL48" s="117"/>
      <c r="CLM48" s="117"/>
      <c r="CLN48" s="117"/>
      <c r="CLO48" s="117"/>
      <c r="CLP48" s="117"/>
      <c r="CLQ48" s="117"/>
      <c r="CLR48" s="117"/>
      <c r="CLS48" s="117"/>
      <c r="CLT48" s="117"/>
      <c r="CLU48" s="117"/>
      <c r="CLV48" s="117"/>
      <c r="CLW48" s="117"/>
      <c r="CLX48" s="117"/>
      <c r="CLY48" s="117"/>
      <c r="CLZ48" s="117"/>
      <c r="CMA48" s="117"/>
      <c r="CMB48" s="117"/>
      <c r="CMC48" s="117"/>
      <c r="CMD48" s="117"/>
      <c r="CME48" s="117"/>
      <c r="CMF48" s="117"/>
      <c r="CMG48" s="117"/>
      <c r="CMH48" s="117"/>
      <c r="CMI48" s="117"/>
      <c r="CMJ48" s="117"/>
      <c r="CMK48" s="117"/>
      <c r="CML48" s="117"/>
      <c r="CMM48" s="117"/>
      <c r="CMN48" s="117"/>
      <c r="CMO48" s="117"/>
      <c r="CMP48" s="117"/>
      <c r="CMQ48" s="117"/>
      <c r="CMR48" s="117"/>
      <c r="CMS48" s="117"/>
      <c r="CMT48" s="117"/>
      <c r="CMU48" s="117"/>
      <c r="CMV48" s="117"/>
      <c r="CMW48" s="117"/>
      <c r="CMX48" s="117"/>
      <c r="CMY48" s="117"/>
      <c r="CMZ48" s="117"/>
      <c r="CNA48" s="117"/>
      <c r="CNB48" s="117"/>
      <c r="CNC48" s="117"/>
      <c r="CND48" s="117"/>
      <c r="CNE48" s="117"/>
      <c r="CNF48" s="117"/>
      <c r="CNG48" s="117"/>
      <c r="CNH48" s="117"/>
      <c r="CNI48" s="117"/>
      <c r="CNJ48" s="117"/>
      <c r="CNK48" s="117"/>
      <c r="CNL48" s="117"/>
      <c r="CNM48" s="117"/>
      <c r="CNN48" s="117"/>
      <c r="CNO48" s="117"/>
      <c r="CNP48" s="117"/>
      <c r="CNQ48" s="117"/>
      <c r="CNR48" s="117"/>
      <c r="CNS48" s="117"/>
      <c r="CNT48" s="117"/>
      <c r="CNU48" s="117"/>
      <c r="CNV48" s="117"/>
      <c r="CNW48" s="117"/>
      <c r="CNX48" s="117"/>
      <c r="CNY48" s="117"/>
      <c r="CNZ48" s="117"/>
      <c r="COA48" s="117"/>
      <c r="COB48" s="117"/>
      <c r="COC48" s="117"/>
      <c r="COD48" s="117"/>
      <c r="COE48" s="117"/>
      <c r="COF48" s="117"/>
      <c r="COG48" s="117"/>
      <c r="COH48" s="117"/>
      <c r="COI48" s="117"/>
      <c r="COJ48" s="117"/>
      <c r="COK48" s="117"/>
      <c r="COL48" s="117"/>
      <c r="COM48" s="117"/>
      <c r="CON48" s="117"/>
      <c r="COO48" s="117"/>
      <c r="COP48" s="117"/>
      <c r="COQ48" s="117"/>
      <c r="COR48" s="117"/>
      <c r="COS48" s="117"/>
      <c r="COT48" s="117"/>
      <c r="COU48" s="117"/>
      <c r="COV48" s="117"/>
      <c r="COW48" s="117"/>
      <c r="COX48" s="117"/>
      <c r="COY48" s="117"/>
      <c r="COZ48" s="117"/>
      <c r="CPA48" s="117"/>
      <c r="CPB48" s="117"/>
      <c r="CPC48" s="117"/>
      <c r="CPD48" s="117"/>
      <c r="CPE48" s="117"/>
      <c r="CPF48" s="117"/>
      <c r="CPG48" s="117"/>
      <c r="CPH48" s="117"/>
      <c r="CPI48" s="117"/>
      <c r="CPJ48" s="117"/>
      <c r="CPK48" s="117"/>
      <c r="CPL48" s="117"/>
      <c r="CPM48" s="117"/>
      <c r="CPN48" s="117"/>
      <c r="CPO48" s="117"/>
      <c r="CPP48" s="117"/>
      <c r="CPQ48" s="117"/>
      <c r="CPR48" s="117"/>
      <c r="CPS48" s="117"/>
      <c r="CPT48" s="117"/>
      <c r="CPU48" s="117"/>
      <c r="CPV48" s="117"/>
      <c r="CPW48" s="117"/>
      <c r="CPX48" s="117"/>
      <c r="CPY48" s="117"/>
      <c r="CPZ48" s="117"/>
      <c r="CQA48" s="117"/>
      <c r="CQB48" s="117"/>
      <c r="CQC48" s="117"/>
      <c r="CQD48" s="117"/>
      <c r="CQE48" s="117"/>
      <c r="CQF48" s="117"/>
      <c r="CQG48" s="117"/>
      <c r="CQH48" s="117"/>
      <c r="CQI48" s="117"/>
      <c r="CQJ48" s="117"/>
      <c r="CQK48" s="117"/>
      <c r="CQL48" s="117"/>
      <c r="CQM48" s="117"/>
      <c r="CQN48" s="117"/>
      <c r="CQO48" s="117"/>
      <c r="CQP48" s="117"/>
      <c r="CQQ48" s="117"/>
      <c r="CQR48" s="117"/>
      <c r="CQS48" s="117"/>
      <c r="CQT48" s="117"/>
      <c r="CQU48" s="117"/>
      <c r="CQV48" s="117"/>
      <c r="CQW48" s="117"/>
      <c r="CQX48" s="117"/>
      <c r="CQY48" s="117"/>
      <c r="CQZ48" s="117"/>
      <c r="CRA48" s="117"/>
      <c r="CRB48" s="117"/>
      <c r="CRC48" s="117"/>
      <c r="CRD48" s="117"/>
      <c r="CRE48" s="117"/>
      <c r="CRF48" s="117"/>
      <c r="CRG48" s="117"/>
      <c r="CRH48" s="117"/>
      <c r="CRI48" s="117"/>
      <c r="CRJ48" s="117"/>
      <c r="CRK48" s="117"/>
      <c r="CRL48" s="117"/>
      <c r="CRM48" s="117"/>
      <c r="CRN48" s="117"/>
      <c r="CRO48" s="117"/>
      <c r="CRP48" s="117"/>
      <c r="CRQ48" s="117"/>
      <c r="CRR48" s="117"/>
      <c r="CRS48" s="117"/>
      <c r="CRT48" s="117"/>
      <c r="CRU48" s="117"/>
      <c r="CRV48" s="117"/>
      <c r="CRW48" s="117"/>
      <c r="CRX48" s="117"/>
      <c r="CRY48" s="117"/>
      <c r="CRZ48" s="117"/>
      <c r="CSA48" s="117"/>
      <c r="CSB48" s="117"/>
      <c r="CSC48" s="117"/>
      <c r="CSD48" s="117"/>
      <c r="CSE48" s="117"/>
      <c r="CSF48" s="117"/>
      <c r="CSG48" s="117"/>
      <c r="CSH48" s="117"/>
      <c r="CSI48" s="117"/>
      <c r="CSJ48" s="117"/>
      <c r="CSK48" s="117"/>
      <c r="CSL48" s="117"/>
      <c r="CSM48" s="117"/>
      <c r="CSN48" s="117"/>
      <c r="CSO48" s="117"/>
      <c r="CSP48" s="117"/>
      <c r="CSQ48" s="117"/>
      <c r="CSR48" s="117"/>
      <c r="CSS48" s="117"/>
      <c r="CST48" s="117"/>
      <c r="CSU48" s="117"/>
      <c r="CSV48" s="117"/>
      <c r="CSW48" s="117"/>
      <c r="CSX48" s="117"/>
      <c r="CSY48" s="117"/>
      <c r="CSZ48" s="117"/>
      <c r="CTA48" s="117"/>
      <c r="CTB48" s="117"/>
      <c r="CTC48" s="117"/>
      <c r="CTD48" s="117"/>
      <c r="CTE48" s="117"/>
      <c r="CTF48" s="117"/>
      <c r="CTG48" s="117"/>
      <c r="CTH48" s="117"/>
      <c r="CTI48" s="117"/>
      <c r="CTJ48" s="117"/>
      <c r="CTK48" s="117"/>
      <c r="CTL48" s="117"/>
      <c r="CTM48" s="117"/>
      <c r="CTN48" s="117"/>
      <c r="CTO48" s="117"/>
      <c r="CTP48" s="117"/>
      <c r="CTQ48" s="117"/>
      <c r="CTR48" s="117"/>
      <c r="CTS48" s="117"/>
      <c r="CTT48" s="117"/>
      <c r="CTU48" s="117"/>
      <c r="CTV48" s="117"/>
      <c r="CTW48" s="117"/>
      <c r="CTX48" s="117"/>
      <c r="CTY48" s="117"/>
      <c r="CTZ48" s="117"/>
      <c r="CUA48" s="117"/>
      <c r="CUB48" s="117"/>
      <c r="CUC48" s="117"/>
      <c r="CUD48" s="117"/>
      <c r="CUE48" s="117"/>
      <c r="CUF48" s="117"/>
      <c r="CUG48" s="117"/>
      <c r="CUH48" s="117"/>
      <c r="CUI48" s="117"/>
      <c r="CUJ48" s="117"/>
      <c r="CUK48" s="117"/>
      <c r="CUL48" s="117"/>
      <c r="CUM48" s="117"/>
      <c r="CUN48" s="117"/>
      <c r="CUO48" s="117"/>
      <c r="CUP48" s="117"/>
      <c r="CUQ48" s="117"/>
      <c r="CUR48" s="117"/>
      <c r="CUS48" s="117"/>
      <c r="CUT48" s="117"/>
      <c r="CUU48" s="117"/>
      <c r="CUV48" s="117"/>
      <c r="CUW48" s="117"/>
      <c r="CUX48" s="117"/>
      <c r="CUY48" s="117"/>
      <c r="CUZ48" s="117"/>
      <c r="CVA48" s="117"/>
      <c r="CVB48" s="117"/>
      <c r="CVC48" s="117"/>
      <c r="CVD48" s="117"/>
      <c r="CVE48" s="117"/>
      <c r="CVF48" s="117"/>
      <c r="CVG48" s="117"/>
      <c r="CVH48" s="117"/>
      <c r="CVI48" s="117"/>
      <c r="CVJ48" s="117"/>
      <c r="CVK48" s="117"/>
      <c r="CVL48" s="117"/>
      <c r="CVM48" s="117"/>
      <c r="CVN48" s="117"/>
      <c r="CVO48" s="117"/>
      <c r="CVP48" s="117"/>
      <c r="CVQ48" s="117"/>
      <c r="CVR48" s="117"/>
      <c r="CVS48" s="117"/>
      <c r="CVT48" s="117"/>
      <c r="CVU48" s="117"/>
      <c r="CVV48" s="117"/>
      <c r="CVW48" s="117"/>
      <c r="CVX48" s="117"/>
      <c r="CVY48" s="117"/>
      <c r="CVZ48" s="117"/>
      <c r="CWA48" s="117"/>
      <c r="CWB48" s="117"/>
      <c r="CWC48" s="117"/>
      <c r="CWD48" s="117"/>
      <c r="CWE48" s="117"/>
      <c r="CWF48" s="117"/>
      <c r="CWG48" s="117"/>
      <c r="CWH48" s="117"/>
      <c r="CWI48" s="117"/>
      <c r="CWJ48" s="117"/>
      <c r="CWK48" s="117"/>
      <c r="CWL48" s="117"/>
      <c r="CWM48" s="117"/>
      <c r="CWN48" s="117"/>
      <c r="CWO48" s="117"/>
      <c r="CWP48" s="117"/>
      <c r="CWQ48" s="117"/>
      <c r="CWR48" s="117"/>
      <c r="CWS48" s="117"/>
      <c r="CWT48" s="117"/>
      <c r="CWU48" s="117"/>
      <c r="CWV48" s="117"/>
      <c r="CWW48" s="117"/>
      <c r="CWX48" s="117"/>
      <c r="CWY48" s="117"/>
      <c r="CWZ48" s="117"/>
      <c r="CXA48" s="117"/>
      <c r="CXB48" s="117"/>
      <c r="CXC48" s="117"/>
      <c r="CXD48" s="117"/>
      <c r="CXE48" s="117"/>
      <c r="CXF48" s="117"/>
      <c r="CXG48" s="117"/>
      <c r="CXH48" s="117"/>
      <c r="CXI48" s="117"/>
      <c r="CXJ48" s="117"/>
      <c r="CXK48" s="117"/>
      <c r="CXL48" s="117"/>
      <c r="CXM48" s="117"/>
      <c r="CXN48" s="117"/>
      <c r="CXO48" s="117"/>
      <c r="CXP48" s="117"/>
      <c r="CXQ48" s="117"/>
      <c r="CXR48" s="117"/>
      <c r="CXS48" s="117"/>
      <c r="CXT48" s="117"/>
      <c r="CXU48" s="117"/>
      <c r="CXV48" s="117"/>
      <c r="CXW48" s="117"/>
      <c r="CXX48" s="117"/>
      <c r="CXY48" s="117"/>
      <c r="CXZ48" s="117"/>
      <c r="CYA48" s="117"/>
      <c r="CYB48" s="117"/>
      <c r="CYC48" s="117"/>
      <c r="CYD48" s="117"/>
      <c r="CYE48" s="117"/>
      <c r="CYF48" s="117"/>
      <c r="CYG48" s="117"/>
      <c r="CYH48" s="117"/>
      <c r="CYI48" s="117"/>
      <c r="CYJ48" s="117"/>
      <c r="CYK48" s="117"/>
      <c r="CYL48" s="117"/>
      <c r="CYM48" s="117"/>
      <c r="CYN48" s="117"/>
      <c r="CYO48" s="117"/>
      <c r="CYP48" s="117"/>
      <c r="CYQ48" s="117"/>
      <c r="CYR48" s="117"/>
      <c r="CYS48" s="117"/>
      <c r="CYT48" s="117"/>
      <c r="CYU48" s="117"/>
      <c r="CYV48" s="117"/>
      <c r="CYW48" s="117"/>
      <c r="CYX48" s="117"/>
      <c r="CYY48" s="117"/>
      <c r="CYZ48" s="117"/>
      <c r="CZA48" s="117"/>
      <c r="CZB48" s="117"/>
      <c r="CZC48" s="117"/>
      <c r="CZD48" s="117"/>
      <c r="CZE48" s="117"/>
      <c r="CZF48" s="117"/>
      <c r="CZG48" s="117"/>
      <c r="CZH48" s="117"/>
      <c r="CZI48" s="117"/>
      <c r="CZJ48" s="117"/>
      <c r="CZK48" s="117"/>
      <c r="CZL48" s="117"/>
      <c r="CZM48" s="117"/>
      <c r="CZN48" s="117"/>
      <c r="CZO48" s="117"/>
      <c r="CZP48" s="117"/>
      <c r="CZQ48" s="117"/>
      <c r="CZR48" s="117"/>
      <c r="CZS48" s="117"/>
      <c r="CZT48" s="117"/>
      <c r="CZU48" s="117"/>
      <c r="CZV48" s="117"/>
      <c r="CZW48" s="117"/>
      <c r="CZX48" s="117"/>
      <c r="CZY48" s="117"/>
      <c r="CZZ48" s="117"/>
      <c r="DAA48" s="117"/>
      <c r="DAB48" s="117"/>
      <c r="DAC48" s="117"/>
      <c r="DAD48" s="117"/>
      <c r="DAE48" s="117"/>
      <c r="DAF48" s="117"/>
      <c r="DAG48" s="117"/>
      <c r="DAH48" s="117"/>
      <c r="DAI48" s="117"/>
      <c r="DAJ48" s="117"/>
      <c r="DAK48" s="117"/>
      <c r="DAL48" s="117"/>
      <c r="DAM48" s="117"/>
      <c r="DAN48" s="117"/>
      <c r="DAO48" s="117"/>
      <c r="DAP48" s="117"/>
      <c r="DAQ48" s="117"/>
      <c r="DAR48" s="117"/>
      <c r="DAS48" s="117"/>
      <c r="DAT48" s="117"/>
      <c r="DAU48" s="117"/>
      <c r="DAV48" s="117"/>
      <c r="DAW48" s="117"/>
      <c r="DAX48" s="117"/>
      <c r="DAY48" s="117"/>
      <c r="DAZ48" s="117"/>
      <c r="DBA48" s="117"/>
      <c r="DBB48" s="117"/>
      <c r="DBC48" s="117"/>
      <c r="DBD48" s="117"/>
      <c r="DBE48" s="117"/>
      <c r="DBF48" s="117"/>
      <c r="DBG48" s="117"/>
      <c r="DBH48" s="117"/>
      <c r="DBI48" s="117"/>
      <c r="DBJ48" s="117"/>
      <c r="DBK48" s="117"/>
      <c r="DBL48" s="117"/>
      <c r="DBM48" s="117"/>
      <c r="DBN48" s="117"/>
      <c r="DBO48" s="117"/>
      <c r="DBP48" s="117"/>
      <c r="DBQ48" s="117"/>
      <c r="DBR48" s="117"/>
      <c r="DBS48" s="117"/>
      <c r="DBT48" s="117"/>
      <c r="DBU48" s="117"/>
      <c r="DBV48" s="117"/>
      <c r="DBW48" s="117"/>
      <c r="DBX48" s="117"/>
      <c r="DBY48" s="117"/>
      <c r="DBZ48" s="117"/>
      <c r="DCA48" s="117"/>
      <c r="DCB48" s="117"/>
      <c r="DCC48" s="117"/>
      <c r="DCD48" s="117"/>
      <c r="DCE48" s="117"/>
      <c r="DCF48" s="117"/>
      <c r="DCG48" s="117"/>
      <c r="DCH48" s="117"/>
      <c r="DCI48" s="117"/>
      <c r="DCJ48" s="117"/>
      <c r="DCK48" s="117"/>
      <c r="DCL48" s="117"/>
      <c r="DCM48" s="117"/>
      <c r="DCN48" s="117"/>
      <c r="DCO48" s="117"/>
      <c r="DCP48" s="117"/>
      <c r="DCQ48" s="117"/>
      <c r="DCR48" s="117"/>
      <c r="DCS48" s="117"/>
      <c r="DCT48" s="117"/>
      <c r="DCU48" s="117"/>
      <c r="DCV48" s="117"/>
      <c r="DCW48" s="117"/>
      <c r="DCX48" s="117"/>
      <c r="DCY48" s="117"/>
      <c r="DCZ48" s="117"/>
      <c r="DDA48" s="117"/>
      <c r="DDB48" s="117"/>
      <c r="DDC48" s="117"/>
      <c r="DDD48" s="117"/>
      <c r="DDE48" s="117"/>
      <c r="DDF48" s="117"/>
      <c r="DDG48" s="117"/>
      <c r="DDH48" s="117"/>
      <c r="DDI48" s="117"/>
      <c r="DDJ48" s="117"/>
      <c r="DDK48" s="117"/>
      <c r="DDL48" s="117"/>
      <c r="DDM48" s="117"/>
      <c r="DDN48" s="117"/>
      <c r="DDO48" s="117"/>
      <c r="DDP48" s="117"/>
      <c r="DDQ48" s="117"/>
      <c r="DDR48" s="117"/>
      <c r="DDS48" s="117"/>
      <c r="DDT48" s="117"/>
      <c r="DDU48" s="117"/>
      <c r="DDV48" s="117"/>
      <c r="DDW48" s="117"/>
      <c r="DDX48" s="117"/>
      <c r="DDY48" s="117"/>
      <c r="DDZ48" s="117"/>
      <c r="DEA48" s="117"/>
      <c r="DEB48" s="117"/>
      <c r="DEC48" s="117"/>
      <c r="DED48" s="117"/>
      <c r="DEE48" s="117"/>
      <c r="DEF48" s="117"/>
      <c r="DEG48" s="117"/>
      <c r="DEH48" s="117"/>
      <c r="DEI48" s="117"/>
      <c r="DEJ48" s="117"/>
      <c r="DEK48" s="117"/>
      <c r="DEL48" s="117"/>
      <c r="DEM48" s="117"/>
      <c r="DEN48" s="117"/>
      <c r="DEO48" s="117"/>
      <c r="DEP48" s="117"/>
      <c r="DEQ48" s="117"/>
      <c r="DER48" s="117"/>
      <c r="DES48" s="117"/>
      <c r="DET48" s="117"/>
      <c r="DEU48" s="117"/>
      <c r="DEV48" s="117"/>
      <c r="DEW48" s="117"/>
      <c r="DEX48" s="117"/>
      <c r="DEY48" s="117"/>
      <c r="DEZ48" s="117"/>
      <c r="DFA48" s="117"/>
      <c r="DFB48" s="117"/>
      <c r="DFC48" s="117"/>
      <c r="DFD48" s="117"/>
      <c r="DFE48" s="117"/>
      <c r="DFF48" s="117"/>
      <c r="DFG48" s="117"/>
      <c r="DFH48" s="117"/>
      <c r="DFI48" s="117"/>
      <c r="DFJ48" s="117"/>
      <c r="DFK48" s="117"/>
      <c r="DFL48" s="117"/>
      <c r="DFM48" s="117"/>
      <c r="DFN48" s="117"/>
      <c r="DFO48" s="117"/>
      <c r="DFP48" s="117"/>
      <c r="DFQ48" s="117"/>
      <c r="DFR48" s="117"/>
      <c r="DFS48" s="117"/>
      <c r="DFT48" s="117"/>
      <c r="DFU48" s="117"/>
      <c r="DFV48" s="117"/>
      <c r="DFW48" s="117"/>
      <c r="DFX48" s="117"/>
      <c r="DFY48" s="117"/>
      <c r="DFZ48" s="117"/>
      <c r="DGA48" s="117"/>
      <c r="DGB48" s="117"/>
      <c r="DGC48" s="117"/>
      <c r="DGD48" s="117"/>
      <c r="DGE48" s="117"/>
      <c r="DGF48" s="117"/>
      <c r="DGG48" s="117"/>
      <c r="DGH48" s="117"/>
      <c r="DGI48" s="117"/>
      <c r="DGJ48" s="117"/>
      <c r="DGK48" s="117"/>
      <c r="DGL48" s="117"/>
      <c r="DGM48" s="117"/>
      <c r="DGN48" s="117"/>
      <c r="DGO48" s="117"/>
      <c r="DGP48" s="117"/>
      <c r="DGQ48" s="117"/>
      <c r="DGR48" s="117"/>
      <c r="DGS48" s="117"/>
      <c r="DGT48" s="117"/>
      <c r="DGU48" s="117"/>
      <c r="DGV48" s="117"/>
      <c r="DGW48" s="117"/>
      <c r="DGX48" s="117"/>
      <c r="DGY48" s="117"/>
      <c r="DGZ48" s="117"/>
      <c r="DHA48" s="117"/>
      <c r="DHB48" s="117"/>
      <c r="DHC48" s="117"/>
      <c r="DHD48" s="117"/>
      <c r="DHE48" s="117"/>
      <c r="DHF48" s="117"/>
      <c r="DHG48" s="117"/>
      <c r="DHH48" s="117"/>
      <c r="DHI48" s="117"/>
      <c r="DHJ48" s="117"/>
      <c r="DHK48" s="117"/>
      <c r="DHL48" s="117"/>
      <c r="DHM48" s="117"/>
      <c r="DHN48" s="117"/>
      <c r="DHO48" s="117"/>
      <c r="DHP48" s="117"/>
      <c r="DHQ48" s="117"/>
      <c r="DHR48" s="117"/>
      <c r="DHS48" s="117"/>
      <c r="DHT48" s="117"/>
      <c r="DHU48" s="117"/>
      <c r="DHV48" s="117"/>
      <c r="DHW48" s="117"/>
      <c r="DHX48" s="117"/>
      <c r="DHY48" s="117"/>
      <c r="DHZ48" s="117"/>
      <c r="DIA48" s="117"/>
      <c r="DIB48" s="117"/>
      <c r="DIC48" s="117"/>
      <c r="DID48" s="117"/>
      <c r="DIE48" s="117"/>
      <c r="DIF48" s="117"/>
      <c r="DIG48" s="117"/>
      <c r="DIH48" s="117"/>
      <c r="DII48" s="117"/>
      <c r="DIJ48" s="117"/>
      <c r="DIK48" s="117"/>
      <c r="DIL48" s="117"/>
      <c r="DIM48" s="117"/>
      <c r="DIN48" s="117"/>
      <c r="DIO48" s="117"/>
      <c r="DIP48" s="117"/>
      <c r="DIQ48" s="117"/>
      <c r="DIR48" s="117"/>
      <c r="DIS48" s="117"/>
      <c r="DIT48" s="117"/>
      <c r="DIU48" s="117"/>
      <c r="DIV48" s="117"/>
      <c r="DIW48" s="117"/>
      <c r="DIX48" s="117"/>
      <c r="DIY48" s="117"/>
      <c r="DIZ48" s="117"/>
      <c r="DJA48" s="117"/>
      <c r="DJB48" s="117"/>
      <c r="DJC48" s="117"/>
      <c r="DJD48" s="117"/>
      <c r="DJE48" s="117"/>
      <c r="DJF48" s="117"/>
      <c r="DJG48" s="117"/>
      <c r="DJH48" s="117"/>
      <c r="DJI48" s="117"/>
      <c r="DJJ48" s="117"/>
      <c r="DJK48" s="117"/>
      <c r="DJL48" s="117"/>
      <c r="DJM48" s="117"/>
      <c r="DJN48" s="117"/>
      <c r="DJO48" s="117"/>
      <c r="DJP48" s="117"/>
      <c r="DJQ48" s="117"/>
      <c r="DJR48" s="117"/>
      <c r="DJS48" s="117"/>
      <c r="DJT48" s="117"/>
      <c r="DJU48" s="117"/>
      <c r="DJV48" s="117"/>
      <c r="DJW48" s="117"/>
      <c r="DJX48" s="117"/>
      <c r="DJY48" s="117"/>
      <c r="DJZ48" s="117"/>
      <c r="DKA48" s="117"/>
      <c r="DKB48" s="117"/>
      <c r="DKC48" s="117"/>
      <c r="DKD48" s="117"/>
      <c r="DKE48" s="117"/>
      <c r="DKF48" s="117"/>
      <c r="DKG48" s="117"/>
      <c r="DKH48" s="117"/>
      <c r="DKI48" s="117"/>
      <c r="DKJ48" s="117"/>
      <c r="DKK48" s="117"/>
      <c r="DKL48" s="117"/>
      <c r="DKM48" s="117"/>
      <c r="DKN48" s="117"/>
      <c r="DKO48" s="117"/>
      <c r="DKP48" s="117"/>
      <c r="DKQ48" s="117"/>
      <c r="DKR48" s="117"/>
      <c r="DKS48" s="117"/>
      <c r="DKT48" s="117"/>
      <c r="DKU48" s="117"/>
      <c r="DKV48" s="117"/>
      <c r="DKW48" s="117"/>
      <c r="DKX48" s="117"/>
      <c r="DKY48" s="117"/>
      <c r="DKZ48" s="117"/>
      <c r="DLA48" s="117"/>
      <c r="DLB48" s="117"/>
      <c r="DLC48" s="117"/>
      <c r="DLD48" s="117"/>
      <c r="DLE48" s="117"/>
      <c r="DLF48" s="117"/>
      <c r="DLG48" s="117"/>
      <c r="DLH48" s="117"/>
      <c r="DLI48" s="117"/>
      <c r="DLJ48" s="117"/>
      <c r="DLK48" s="117"/>
      <c r="DLL48" s="117"/>
      <c r="DLM48" s="117"/>
      <c r="DLN48" s="117"/>
      <c r="DLO48" s="117"/>
      <c r="DLP48" s="117"/>
      <c r="DLQ48" s="117"/>
      <c r="DLR48" s="117"/>
      <c r="DLS48" s="117"/>
      <c r="DLT48" s="117"/>
      <c r="DLU48" s="117"/>
      <c r="DLV48" s="117"/>
      <c r="DLW48" s="117"/>
      <c r="DLX48" s="117"/>
      <c r="DLY48" s="117"/>
      <c r="DLZ48" s="117"/>
      <c r="DMA48" s="117"/>
      <c r="DMB48" s="117"/>
      <c r="DMC48" s="117"/>
      <c r="DMD48" s="117"/>
      <c r="DME48" s="117"/>
      <c r="DMF48" s="117"/>
      <c r="DMG48" s="117"/>
      <c r="DMH48" s="117"/>
      <c r="DMI48" s="117"/>
      <c r="DMJ48" s="117"/>
      <c r="DMK48" s="117"/>
      <c r="DML48" s="117"/>
      <c r="DMM48" s="117"/>
      <c r="DMN48" s="117"/>
      <c r="DMO48" s="117"/>
      <c r="DMP48" s="117"/>
      <c r="DMQ48" s="117"/>
      <c r="DMR48" s="117"/>
      <c r="DMS48" s="117"/>
      <c r="DMT48" s="117"/>
      <c r="DMU48" s="117"/>
      <c r="DMV48" s="117"/>
      <c r="DMW48" s="117"/>
      <c r="DMX48" s="117"/>
      <c r="DMY48" s="117"/>
      <c r="DMZ48" s="117"/>
      <c r="DNA48" s="117"/>
      <c r="DNB48" s="117"/>
      <c r="DNC48" s="117"/>
      <c r="DND48" s="117"/>
      <c r="DNE48" s="117"/>
      <c r="DNF48" s="117"/>
      <c r="DNG48" s="117"/>
      <c r="DNH48" s="117"/>
      <c r="DNI48" s="117"/>
      <c r="DNJ48" s="117"/>
      <c r="DNK48" s="117"/>
      <c r="DNL48" s="117"/>
      <c r="DNM48" s="117"/>
      <c r="DNN48" s="117"/>
      <c r="DNO48" s="117"/>
      <c r="DNP48" s="117"/>
      <c r="DNQ48" s="117"/>
      <c r="DNR48" s="117"/>
      <c r="DNS48" s="117"/>
      <c r="DNT48" s="117"/>
      <c r="DNU48" s="117"/>
      <c r="DNV48" s="117"/>
      <c r="DNW48" s="117"/>
      <c r="DNX48" s="117"/>
      <c r="DNY48" s="117"/>
      <c r="DNZ48" s="117"/>
      <c r="DOA48" s="117"/>
      <c r="DOB48" s="117"/>
      <c r="DOC48" s="117"/>
      <c r="DOD48" s="117"/>
      <c r="DOE48" s="117"/>
      <c r="DOF48" s="117"/>
      <c r="DOG48" s="117"/>
      <c r="DOH48" s="117"/>
      <c r="DOI48" s="117"/>
      <c r="DOJ48" s="117"/>
      <c r="DOK48" s="117"/>
      <c r="DOL48" s="117"/>
      <c r="DOM48" s="117"/>
      <c r="DON48" s="117"/>
      <c r="DOO48" s="117"/>
      <c r="DOP48" s="117"/>
      <c r="DOQ48" s="117"/>
      <c r="DOR48" s="117"/>
      <c r="DOS48" s="117"/>
      <c r="DOT48" s="117"/>
      <c r="DOU48" s="117"/>
      <c r="DOV48" s="117"/>
      <c r="DOW48" s="117"/>
      <c r="DOX48" s="117"/>
      <c r="DOY48" s="117"/>
      <c r="DOZ48" s="117"/>
      <c r="DPA48" s="117"/>
      <c r="DPB48" s="117"/>
      <c r="DPC48" s="117"/>
      <c r="DPD48" s="117"/>
      <c r="DPE48" s="117"/>
      <c r="DPF48" s="117"/>
      <c r="DPG48" s="117"/>
      <c r="DPH48" s="117"/>
      <c r="DPI48" s="117"/>
      <c r="DPJ48" s="117"/>
      <c r="DPK48" s="117"/>
      <c r="DPL48" s="117"/>
      <c r="DPM48" s="117"/>
      <c r="DPN48" s="117"/>
      <c r="DPO48" s="117"/>
      <c r="DPP48" s="117"/>
      <c r="DPQ48" s="117"/>
      <c r="DPR48" s="117"/>
      <c r="DPS48" s="117"/>
      <c r="DPT48" s="117"/>
      <c r="DPU48" s="117"/>
      <c r="DPV48" s="117"/>
      <c r="DPW48" s="117"/>
      <c r="DPX48" s="117"/>
      <c r="DPY48" s="117"/>
      <c r="DPZ48" s="117"/>
      <c r="DQA48" s="117"/>
      <c r="DQB48" s="117"/>
      <c r="DQC48" s="117"/>
      <c r="DQD48" s="117"/>
      <c r="DQE48" s="117"/>
      <c r="DQF48" s="117"/>
      <c r="DQG48" s="117"/>
      <c r="DQH48" s="117"/>
      <c r="DQI48" s="117"/>
      <c r="DQJ48" s="117"/>
      <c r="DQK48" s="117"/>
      <c r="DQL48" s="117"/>
      <c r="DQM48" s="117"/>
      <c r="DQN48" s="117"/>
      <c r="DQO48" s="117"/>
      <c r="DQP48" s="117"/>
      <c r="DQQ48" s="117"/>
      <c r="DQR48" s="117"/>
      <c r="DQS48" s="117"/>
      <c r="DQT48" s="117"/>
      <c r="DQU48" s="117"/>
      <c r="DQV48" s="117"/>
      <c r="DQW48" s="117"/>
      <c r="DQX48" s="117"/>
      <c r="DQY48" s="117"/>
      <c r="DQZ48" s="117"/>
      <c r="DRA48" s="117"/>
      <c r="DRB48" s="117"/>
      <c r="DRC48" s="117"/>
      <c r="DRD48" s="117"/>
      <c r="DRE48" s="117"/>
      <c r="DRF48" s="117"/>
      <c r="DRG48" s="117"/>
      <c r="DRH48" s="117"/>
      <c r="DRI48" s="117"/>
      <c r="DRJ48" s="117"/>
      <c r="DRK48" s="117"/>
      <c r="DRL48" s="117"/>
      <c r="DRM48" s="117"/>
      <c r="DRN48" s="117"/>
      <c r="DRO48" s="117"/>
      <c r="DRP48" s="117"/>
      <c r="DRQ48" s="117"/>
      <c r="DRR48" s="117"/>
      <c r="DRS48" s="117"/>
      <c r="DRT48" s="117"/>
      <c r="DRU48" s="117"/>
      <c r="DRV48" s="117"/>
      <c r="DRW48" s="117"/>
      <c r="DRX48" s="117"/>
      <c r="DRY48" s="117"/>
      <c r="DRZ48" s="117"/>
      <c r="DSA48" s="117"/>
      <c r="DSB48" s="117"/>
      <c r="DSC48" s="117"/>
      <c r="DSD48" s="117"/>
      <c r="DSE48" s="117"/>
      <c r="DSF48" s="117"/>
      <c r="DSG48" s="117"/>
      <c r="DSH48" s="117"/>
      <c r="DSI48" s="117"/>
      <c r="DSJ48" s="117"/>
      <c r="DSK48" s="117"/>
      <c r="DSL48" s="117"/>
      <c r="DSM48" s="117"/>
      <c r="DSN48" s="117"/>
      <c r="DSO48" s="117"/>
      <c r="DSP48" s="117"/>
      <c r="DSQ48" s="117"/>
      <c r="DSR48" s="117"/>
      <c r="DSS48" s="117"/>
      <c r="DST48" s="117"/>
      <c r="DSU48" s="117"/>
      <c r="DSV48" s="117"/>
      <c r="DSW48" s="117"/>
      <c r="DSX48" s="117"/>
      <c r="DSY48" s="117"/>
      <c r="DSZ48" s="117"/>
      <c r="DTA48" s="117"/>
      <c r="DTB48" s="117"/>
      <c r="DTC48" s="117"/>
      <c r="DTD48" s="117"/>
      <c r="DTE48" s="117"/>
      <c r="DTF48" s="117"/>
      <c r="DTG48" s="117"/>
      <c r="DTH48" s="117"/>
      <c r="DTI48" s="117"/>
      <c r="DTJ48" s="117"/>
      <c r="DTK48" s="117"/>
      <c r="DTL48" s="117"/>
      <c r="DTM48" s="117"/>
      <c r="DTN48" s="117"/>
      <c r="DTO48" s="117"/>
      <c r="DTP48" s="117"/>
      <c r="DTQ48" s="117"/>
      <c r="DTR48" s="117"/>
      <c r="DTS48" s="117"/>
      <c r="DTT48" s="117"/>
      <c r="DTU48" s="117"/>
      <c r="DTV48" s="117"/>
      <c r="DTW48" s="117"/>
      <c r="DTX48" s="117"/>
      <c r="DTY48" s="117"/>
      <c r="DTZ48" s="117"/>
      <c r="DUA48" s="117"/>
      <c r="DUB48" s="117"/>
      <c r="DUC48" s="117"/>
      <c r="DUD48" s="117"/>
      <c r="DUE48" s="117"/>
      <c r="DUF48" s="117"/>
      <c r="DUG48" s="117"/>
      <c r="DUH48" s="117"/>
      <c r="DUI48" s="117"/>
      <c r="DUJ48" s="117"/>
      <c r="DUK48" s="117"/>
      <c r="DUL48" s="117"/>
      <c r="DUM48" s="117"/>
      <c r="DUN48" s="117"/>
      <c r="DUO48" s="117"/>
      <c r="DUP48" s="117"/>
      <c r="DUQ48" s="117"/>
      <c r="DUR48" s="117"/>
      <c r="DUS48" s="117"/>
      <c r="DUT48" s="117"/>
      <c r="DUU48" s="117"/>
      <c r="DUV48" s="117"/>
      <c r="DUW48" s="117"/>
      <c r="DUX48" s="117"/>
      <c r="DUY48" s="117"/>
      <c r="DUZ48" s="117"/>
      <c r="DVA48" s="117"/>
      <c r="DVB48" s="117"/>
      <c r="DVC48" s="117"/>
      <c r="DVD48" s="117"/>
      <c r="DVE48" s="117"/>
      <c r="DVF48" s="117"/>
      <c r="DVG48" s="117"/>
      <c r="DVH48" s="117"/>
      <c r="DVI48" s="117"/>
      <c r="DVJ48" s="117"/>
      <c r="DVK48" s="117"/>
      <c r="DVL48" s="117"/>
      <c r="DVM48" s="117"/>
      <c r="DVN48" s="117"/>
      <c r="DVO48" s="117"/>
      <c r="DVP48" s="117"/>
      <c r="DVQ48" s="117"/>
      <c r="DVR48" s="117"/>
      <c r="DVS48" s="117"/>
      <c r="DVT48" s="117"/>
      <c r="DVU48" s="117"/>
      <c r="DVV48" s="117"/>
      <c r="DVW48" s="117"/>
      <c r="DVX48" s="117"/>
      <c r="DVY48" s="117"/>
      <c r="DVZ48" s="117"/>
      <c r="DWA48" s="117"/>
      <c r="DWB48" s="117"/>
      <c r="DWC48" s="117"/>
      <c r="DWD48" s="117"/>
      <c r="DWE48" s="117"/>
      <c r="DWF48" s="117"/>
      <c r="DWG48" s="117"/>
      <c r="DWH48" s="117"/>
      <c r="DWI48" s="117"/>
      <c r="DWJ48" s="117"/>
      <c r="DWK48" s="117"/>
      <c r="DWL48" s="117"/>
      <c r="DWM48" s="117"/>
      <c r="DWN48" s="117"/>
      <c r="DWO48" s="117"/>
      <c r="DWP48" s="117"/>
      <c r="DWQ48" s="117"/>
      <c r="DWR48" s="117"/>
      <c r="DWS48" s="117"/>
      <c r="DWT48" s="117"/>
      <c r="DWU48" s="117"/>
      <c r="DWV48" s="117"/>
      <c r="DWW48" s="117"/>
      <c r="DWX48" s="117"/>
      <c r="DWY48" s="117"/>
      <c r="DWZ48" s="117"/>
      <c r="DXA48" s="117"/>
      <c r="DXB48" s="117"/>
      <c r="DXC48" s="117"/>
      <c r="DXD48" s="117"/>
      <c r="DXE48" s="117"/>
      <c r="DXF48" s="117"/>
      <c r="DXG48" s="117"/>
      <c r="DXH48" s="117"/>
      <c r="DXI48" s="117"/>
      <c r="DXJ48" s="117"/>
      <c r="DXK48" s="117"/>
      <c r="DXL48" s="117"/>
      <c r="DXM48" s="117"/>
      <c r="DXN48" s="117"/>
      <c r="DXO48" s="117"/>
      <c r="DXP48" s="117"/>
      <c r="DXQ48" s="117"/>
      <c r="DXR48" s="117"/>
      <c r="DXS48" s="117"/>
      <c r="DXT48" s="117"/>
      <c r="DXU48" s="117"/>
      <c r="DXV48" s="117"/>
      <c r="DXW48" s="117"/>
      <c r="DXX48" s="117"/>
      <c r="DXY48" s="117"/>
      <c r="DXZ48" s="117"/>
      <c r="DYA48" s="117"/>
      <c r="DYB48" s="117"/>
      <c r="DYC48" s="117"/>
      <c r="DYD48" s="117"/>
      <c r="DYE48" s="117"/>
      <c r="DYF48" s="117"/>
      <c r="DYG48" s="117"/>
      <c r="DYH48" s="117"/>
      <c r="DYI48" s="117"/>
      <c r="DYJ48" s="117"/>
      <c r="DYK48" s="117"/>
      <c r="DYL48" s="117"/>
      <c r="DYM48" s="117"/>
      <c r="DYN48" s="117"/>
      <c r="DYO48" s="117"/>
      <c r="DYP48" s="117"/>
      <c r="DYQ48" s="117"/>
      <c r="DYR48" s="117"/>
      <c r="DYS48" s="117"/>
      <c r="DYT48" s="117"/>
      <c r="DYU48" s="117"/>
      <c r="DYV48" s="117"/>
      <c r="DYW48" s="117"/>
      <c r="DYX48" s="117"/>
      <c r="DYY48" s="117"/>
      <c r="DYZ48" s="117"/>
      <c r="DZA48" s="117"/>
      <c r="DZB48" s="117"/>
      <c r="DZC48" s="117"/>
      <c r="DZD48" s="117"/>
      <c r="DZE48" s="117"/>
      <c r="DZF48" s="117"/>
      <c r="DZG48" s="117"/>
      <c r="DZH48" s="117"/>
      <c r="DZI48" s="117"/>
      <c r="DZJ48" s="117"/>
      <c r="DZK48" s="117"/>
      <c r="DZL48" s="117"/>
      <c r="DZM48" s="117"/>
      <c r="DZN48" s="117"/>
      <c r="DZO48" s="117"/>
      <c r="DZP48" s="117"/>
      <c r="DZQ48" s="117"/>
      <c r="DZR48" s="117"/>
      <c r="DZS48" s="117"/>
      <c r="DZT48" s="117"/>
      <c r="DZU48" s="117"/>
      <c r="DZV48" s="117"/>
      <c r="DZW48" s="117"/>
      <c r="DZX48" s="117"/>
      <c r="DZY48" s="117"/>
      <c r="DZZ48" s="117"/>
      <c r="EAA48" s="117"/>
      <c r="EAB48" s="117"/>
      <c r="EAC48" s="117"/>
      <c r="EAD48" s="117"/>
      <c r="EAE48" s="117"/>
      <c r="EAF48" s="117"/>
      <c r="EAG48" s="117"/>
      <c r="EAH48" s="117"/>
      <c r="EAI48" s="117"/>
      <c r="EAJ48" s="117"/>
      <c r="EAK48" s="117"/>
      <c r="EAL48" s="117"/>
      <c r="EAM48" s="117"/>
      <c r="EAN48" s="117"/>
      <c r="EAO48" s="117"/>
      <c r="EAP48" s="117"/>
      <c r="EAQ48" s="117"/>
      <c r="EAR48" s="117"/>
      <c r="EAS48" s="117"/>
      <c r="EAT48" s="117"/>
      <c r="EAU48" s="117"/>
      <c r="EAV48" s="117"/>
      <c r="EAW48" s="117"/>
      <c r="EAX48" s="117"/>
      <c r="EAY48" s="117"/>
      <c r="EAZ48" s="117"/>
      <c r="EBA48" s="117"/>
      <c r="EBB48" s="117"/>
      <c r="EBC48" s="117"/>
      <c r="EBD48" s="117"/>
      <c r="EBE48" s="117"/>
      <c r="EBF48" s="117"/>
      <c r="EBG48" s="117"/>
      <c r="EBH48" s="117"/>
      <c r="EBI48" s="117"/>
      <c r="EBJ48" s="117"/>
      <c r="EBK48" s="117"/>
      <c r="EBL48" s="117"/>
      <c r="EBM48" s="117"/>
      <c r="EBN48" s="117"/>
      <c r="EBO48" s="117"/>
      <c r="EBP48" s="117"/>
      <c r="EBQ48" s="117"/>
      <c r="EBR48" s="117"/>
      <c r="EBS48" s="117"/>
      <c r="EBT48" s="117"/>
      <c r="EBU48" s="117"/>
      <c r="EBV48" s="117"/>
      <c r="EBW48" s="117"/>
      <c r="EBX48" s="117"/>
      <c r="EBY48" s="117"/>
      <c r="EBZ48" s="117"/>
      <c r="ECA48" s="117"/>
      <c r="ECB48" s="117"/>
      <c r="ECC48" s="117"/>
      <c r="ECD48" s="117"/>
      <c r="ECE48" s="117"/>
      <c r="ECF48" s="117"/>
      <c r="ECG48" s="117"/>
      <c r="ECH48" s="117"/>
      <c r="ECI48" s="117"/>
      <c r="ECJ48" s="117"/>
      <c r="ECK48" s="117"/>
      <c r="ECL48" s="117"/>
      <c r="ECM48" s="117"/>
      <c r="ECN48" s="117"/>
      <c r="ECO48" s="117"/>
      <c r="ECP48" s="117"/>
      <c r="ECQ48" s="117"/>
      <c r="ECR48" s="117"/>
      <c r="ECS48" s="117"/>
      <c r="ECT48" s="117"/>
      <c r="ECU48" s="117"/>
      <c r="ECV48" s="117"/>
      <c r="ECW48" s="117"/>
      <c r="ECX48" s="117"/>
      <c r="ECY48" s="117"/>
      <c r="ECZ48" s="117"/>
      <c r="EDA48" s="117"/>
      <c r="EDB48" s="117"/>
      <c r="EDC48" s="117"/>
      <c r="EDD48" s="117"/>
      <c r="EDE48" s="117"/>
      <c r="EDF48" s="117"/>
      <c r="EDG48" s="117"/>
      <c r="EDH48" s="117"/>
      <c r="EDI48" s="117"/>
      <c r="EDJ48" s="117"/>
      <c r="EDK48" s="117"/>
      <c r="EDL48" s="117"/>
      <c r="EDM48" s="117"/>
      <c r="EDN48" s="117"/>
      <c r="EDO48" s="117"/>
      <c r="EDP48" s="117"/>
      <c r="EDQ48" s="117"/>
      <c r="EDR48" s="117"/>
      <c r="EDS48" s="117"/>
      <c r="EDT48" s="117"/>
      <c r="EDU48" s="117"/>
      <c r="EDV48" s="117"/>
      <c r="EDW48" s="117"/>
      <c r="EDX48" s="117"/>
      <c r="EDY48" s="117"/>
      <c r="EDZ48" s="117"/>
      <c r="EEA48" s="117"/>
      <c r="EEB48" s="117"/>
      <c r="EEC48" s="117"/>
      <c r="EED48" s="117"/>
      <c r="EEE48" s="117"/>
      <c r="EEF48" s="117"/>
      <c r="EEG48" s="117"/>
      <c r="EEH48" s="117"/>
      <c r="EEI48" s="117"/>
      <c r="EEJ48" s="117"/>
      <c r="EEK48" s="117"/>
      <c r="EEL48" s="117"/>
      <c r="EEM48" s="117"/>
      <c r="EEN48" s="117"/>
      <c r="EEO48" s="117"/>
      <c r="EEP48" s="117"/>
      <c r="EEQ48" s="117"/>
      <c r="EER48" s="117"/>
      <c r="EES48" s="117"/>
      <c r="EET48" s="117"/>
      <c r="EEU48" s="117"/>
      <c r="EEV48" s="117"/>
      <c r="EEW48" s="117"/>
      <c r="EEX48" s="117"/>
      <c r="EEY48" s="117"/>
      <c r="EEZ48" s="117"/>
      <c r="EFA48" s="117"/>
      <c r="EFB48" s="117"/>
      <c r="EFC48" s="117"/>
      <c r="EFD48" s="117"/>
      <c r="EFE48" s="117"/>
      <c r="EFF48" s="117"/>
      <c r="EFG48" s="117"/>
      <c r="EFH48" s="117"/>
      <c r="EFI48" s="117"/>
      <c r="EFJ48" s="117"/>
      <c r="EFK48" s="117"/>
      <c r="EFL48" s="117"/>
      <c r="EFM48" s="117"/>
      <c r="EFN48" s="117"/>
      <c r="EFO48" s="117"/>
      <c r="EFP48" s="117"/>
      <c r="EFQ48" s="117"/>
      <c r="EFR48" s="117"/>
      <c r="EFS48" s="117"/>
      <c r="EFT48" s="117"/>
      <c r="EFU48" s="117"/>
      <c r="EFV48" s="117"/>
      <c r="EFW48" s="117"/>
      <c r="EFX48" s="117"/>
      <c r="EFY48" s="117"/>
      <c r="EFZ48" s="117"/>
      <c r="EGA48" s="117"/>
      <c r="EGB48" s="117"/>
      <c r="EGC48" s="117"/>
      <c r="EGD48" s="117"/>
      <c r="EGE48" s="117"/>
      <c r="EGF48" s="117"/>
      <c r="EGG48" s="117"/>
      <c r="EGH48" s="117"/>
      <c r="EGI48" s="117"/>
      <c r="EGJ48" s="117"/>
      <c r="EGK48" s="117"/>
      <c r="EGL48" s="117"/>
      <c r="EGM48" s="117"/>
      <c r="EGN48" s="117"/>
      <c r="EGO48" s="117"/>
      <c r="EGP48" s="117"/>
      <c r="EGQ48" s="117"/>
      <c r="EGR48" s="117"/>
      <c r="EGS48" s="117"/>
      <c r="EGT48" s="117"/>
      <c r="EGU48" s="117"/>
      <c r="EGV48" s="117"/>
      <c r="EGW48" s="117"/>
      <c r="EGX48" s="117"/>
      <c r="EGY48" s="117"/>
      <c r="EGZ48" s="117"/>
      <c r="EHA48" s="117"/>
      <c r="EHB48" s="117"/>
      <c r="EHC48" s="117"/>
      <c r="EHD48" s="117"/>
      <c r="EHE48" s="117"/>
      <c r="EHF48" s="117"/>
      <c r="EHG48" s="117"/>
      <c r="EHH48" s="117"/>
      <c r="EHI48" s="117"/>
      <c r="EHJ48" s="117"/>
      <c r="EHK48" s="117"/>
      <c r="EHL48" s="117"/>
      <c r="EHM48" s="117"/>
      <c r="EHN48" s="117"/>
      <c r="EHO48" s="117"/>
      <c r="EHP48" s="117"/>
      <c r="EHQ48" s="117"/>
      <c r="EHR48" s="117"/>
      <c r="EHS48" s="117"/>
      <c r="EHT48" s="117"/>
      <c r="EHU48" s="117"/>
      <c r="EHV48" s="117"/>
      <c r="EHW48" s="117"/>
      <c r="EHX48" s="117"/>
      <c r="EHY48" s="117"/>
      <c r="EHZ48" s="117"/>
      <c r="EIA48" s="117"/>
      <c r="EIB48" s="117"/>
      <c r="EIC48" s="117"/>
      <c r="EID48" s="117"/>
      <c r="EIE48" s="117"/>
      <c r="EIF48" s="117"/>
      <c r="EIG48" s="117"/>
      <c r="EIH48" s="117"/>
      <c r="EII48" s="117"/>
      <c r="EIJ48" s="117"/>
      <c r="EIK48" s="117"/>
      <c r="EIL48" s="117"/>
      <c r="EIM48" s="117"/>
      <c r="EIN48" s="117"/>
      <c r="EIO48" s="117"/>
      <c r="EIP48" s="117"/>
      <c r="EIQ48" s="117"/>
      <c r="EIR48" s="117"/>
      <c r="EIS48" s="117"/>
      <c r="EIT48" s="117"/>
      <c r="EIU48" s="117"/>
      <c r="EIV48" s="117"/>
      <c r="EIW48" s="117"/>
      <c r="EIX48" s="117"/>
      <c r="EIY48" s="117"/>
      <c r="EIZ48" s="117"/>
      <c r="EJA48" s="117"/>
      <c r="EJB48" s="117"/>
      <c r="EJC48" s="117"/>
      <c r="EJD48" s="117"/>
      <c r="EJE48" s="117"/>
      <c r="EJF48" s="117"/>
      <c r="EJG48" s="117"/>
      <c r="EJH48" s="117"/>
      <c r="EJI48" s="117"/>
      <c r="EJJ48" s="117"/>
      <c r="EJK48" s="117"/>
      <c r="EJL48" s="117"/>
      <c r="EJM48" s="117"/>
      <c r="EJN48" s="117"/>
      <c r="EJO48" s="117"/>
      <c r="EJP48" s="117"/>
      <c r="EJQ48" s="117"/>
      <c r="EJR48" s="117"/>
      <c r="EJS48" s="117"/>
      <c r="EJT48" s="117"/>
      <c r="EJU48" s="117"/>
      <c r="EJV48" s="117"/>
      <c r="EJW48" s="117"/>
      <c r="EJX48" s="117"/>
      <c r="EJY48" s="117"/>
      <c r="EJZ48" s="117"/>
      <c r="EKA48" s="117"/>
      <c r="EKB48" s="117"/>
      <c r="EKC48" s="117"/>
      <c r="EKD48" s="117"/>
      <c r="EKE48" s="117"/>
      <c r="EKF48" s="117"/>
      <c r="EKG48" s="117"/>
      <c r="EKH48" s="117"/>
      <c r="EKI48" s="117"/>
      <c r="EKJ48" s="117"/>
      <c r="EKK48" s="117"/>
      <c r="EKL48" s="117"/>
      <c r="EKM48" s="117"/>
      <c r="EKN48" s="117"/>
      <c r="EKO48" s="117"/>
      <c r="EKP48" s="117"/>
      <c r="EKQ48" s="117"/>
      <c r="EKR48" s="117"/>
      <c r="EKS48" s="117"/>
      <c r="EKT48" s="117"/>
      <c r="EKU48" s="117"/>
      <c r="EKV48" s="117"/>
      <c r="EKW48" s="117"/>
      <c r="EKX48" s="117"/>
      <c r="EKY48" s="117"/>
      <c r="EKZ48" s="117"/>
      <c r="ELA48" s="117"/>
      <c r="ELB48" s="117"/>
      <c r="ELC48" s="117"/>
      <c r="ELD48" s="117"/>
      <c r="ELE48" s="117"/>
      <c r="ELF48" s="117"/>
      <c r="ELG48" s="117"/>
      <c r="ELH48" s="117"/>
      <c r="ELI48" s="117"/>
      <c r="ELJ48" s="117"/>
      <c r="ELK48" s="117"/>
      <c r="ELL48" s="117"/>
      <c r="ELM48" s="117"/>
      <c r="ELN48" s="117"/>
      <c r="ELO48" s="117"/>
      <c r="ELP48" s="117"/>
      <c r="ELQ48" s="117"/>
      <c r="ELR48" s="117"/>
      <c r="ELS48" s="117"/>
      <c r="ELT48" s="117"/>
      <c r="ELU48" s="117"/>
      <c r="ELV48" s="117"/>
      <c r="ELW48" s="117"/>
      <c r="ELX48" s="117"/>
      <c r="ELY48" s="117"/>
      <c r="ELZ48" s="117"/>
      <c r="EMA48" s="117"/>
      <c r="EMB48" s="117"/>
      <c r="EMC48" s="117"/>
      <c r="EMD48" s="117"/>
      <c r="EME48" s="117"/>
      <c r="EMF48" s="117"/>
      <c r="EMG48" s="117"/>
      <c r="EMH48" s="117"/>
      <c r="EMI48" s="117"/>
      <c r="EMJ48" s="117"/>
      <c r="EMK48" s="117"/>
      <c r="EML48" s="117"/>
      <c r="EMM48" s="117"/>
      <c r="EMN48" s="117"/>
      <c r="EMO48" s="117"/>
      <c r="EMP48" s="117"/>
      <c r="EMQ48" s="117"/>
      <c r="EMR48" s="117"/>
      <c r="EMS48" s="117"/>
      <c r="EMT48" s="117"/>
      <c r="EMU48" s="117"/>
      <c r="EMV48" s="117"/>
      <c r="EMW48" s="117"/>
      <c r="EMX48" s="117"/>
      <c r="EMY48" s="117"/>
      <c r="EMZ48" s="117"/>
      <c r="ENA48" s="117"/>
      <c r="ENB48" s="117"/>
      <c r="ENC48" s="117"/>
      <c r="END48" s="117"/>
      <c r="ENE48" s="117"/>
      <c r="ENF48" s="117"/>
      <c r="ENG48" s="117"/>
      <c r="ENH48" s="117"/>
      <c r="ENI48" s="117"/>
      <c r="ENJ48" s="117"/>
      <c r="ENK48" s="117"/>
      <c r="ENL48" s="117"/>
      <c r="ENM48" s="117"/>
      <c r="ENN48" s="117"/>
      <c r="ENO48" s="117"/>
      <c r="ENP48" s="117"/>
      <c r="ENQ48" s="117"/>
      <c r="ENR48" s="117"/>
      <c r="ENS48" s="117"/>
      <c r="ENT48" s="117"/>
      <c r="ENU48" s="117"/>
      <c r="ENV48" s="117"/>
      <c r="ENW48" s="117"/>
      <c r="ENX48" s="117"/>
      <c r="ENY48" s="117"/>
      <c r="ENZ48" s="117"/>
      <c r="EOA48" s="117"/>
      <c r="EOB48" s="117"/>
      <c r="EOC48" s="117"/>
      <c r="EOD48" s="117"/>
      <c r="EOE48" s="117"/>
      <c r="EOF48" s="117"/>
      <c r="EOG48" s="117"/>
      <c r="EOH48" s="117"/>
      <c r="EOI48" s="117"/>
      <c r="EOJ48" s="117"/>
      <c r="EOK48" s="117"/>
      <c r="EOL48" s="117"/>
      <c r="EOM48" s="117"/>
      <c r="EON48" s="117"/>
      <c r="EOO48" s="117"/>
      <c r="EOP48" s="117"/>
      <c r="EOQ48" s="117"/>
      <c r="EOR48" s="117"/>
      <c r="EOS48" s="117"/>
      <c r="EOT48" s="117"/>
      <c r="EOU48" s="117"/>
      <c r="EOV48" s="117"/>
      <c r="EOW48" s="117"/>
      <c r="EOX48" s="117"/>
      <c r="EOY48" s="117"/>
      <c r="EOZ48" s="117"/>
      <c r="EPA48" s="117"/>
      <c r="EPB48" s="117"/>
      <c r="EPC48" s="117"/>
      <c r="EPD48" s="117"/>
      <c r="EPE48" s="117"/>
      <c r="EPF48" s="117"/>
      <c r="EPG48" s="117"/>
      <c r="EPH48" s="117"/>
      <c r="EPI48" s="117"/>
      <c r="EPJ48" s="117"/>
      <c r="EPK48" s="117"/>
      <c r="EPL48" s="117"/>
      <c r="EPM48" s="117"/>
      <c r="EPN48" s="117"/>
      <c r="EPO48" s="117"/>
      <c r="EPP48" s="117"/>
      <c r="EPQ48" s="117"/>
      <c r="EPR48" s="117"/>
      <c r="EPS48" s="117"/>
      <c r="EPT48" s="117"/>
      <c r="EPU48" s="117"/>
      <c r="EPV48" s="117"/>
      <c r="EPW48" s="117"/>
      <c r="EPX48" s="117"/>
      <c r="EPY48" s="117"/>
      <c r="EPZ48" s="117"/>
      <c r="EQA48" s="117"/>
      <c r="EQB48" s="117"/>
      <c r="EQC48" s="117"/>
      <c r="EQD48" s="117"/>
      <c r="EQE48" s="117"/>
      <c r="EQF48" s="117"/>
      <c r="EQG48" s="117"/>
      <c r="EQH48" s="117"/>
      <c r="EQI48" s="117"/>
      <c r="EQJ48" s="117"/>
      <c r="EQK48" s="117"/>
      <c r="EQL48" s="117"/>
      <c r="EQM48" s="117"/>
      <c r="EQN48" s="117"/>
      <c r="EQO48" s="117"/>
      <c r="EQP48" s="117"/>
      <c r="EQQ48" s="117"/>
      <c r="EQR48" s="117"/>
      <c r="EQS48" s="117"/>
      <c r="EQT48" s="117"/>
      <c r="EQU48" s="117"/>
      <c r="EQV48" s="117"/>
      <c r="EQW48" s="117"/>
      <c r="EQX48" s="117"/>
      <c r="EQY48" s="117"/>
      <c r="EQZ48" s="117"/>
      <c r="ERA48" s="117"/>
      <c r="ERB48" s="117"/>
      <c r="ERC48" s="117"/>
      <c r="ERD48" s="117"/>
      <c r="ERE48" s="117"/>
      <c r="ERF48" s="117"/>
      <c r="ERG48" s="117"/>
      <c r="ERH48" s="117"/>
      <c r="ERI48" s="117"/>
      <c r="ERJ48" s="117"/>
      <c r="ERK48" s="117"/>
      <c r="ERL48" s="117"/>
      <c r="ERM48" s="117"/>
      <c r="ERN48" s="117"/>
      <c r="ERO48" s="117"/>
      <c r="ERP48" s="117"/>
      <c r="ERQ48" s="117"/>
      <c r="ERR48" s="117"/>
      <c r="ERS48" s="117"/>
      <c r="ERT48" s="117"/>
      <c r="ERU48" s="117"/>
      <c r="ERV48" s="117"/>
      <c r="ERW48" s="117"/>
      <c r="ERX48" s="117"/>
      <c r="ERY48" s="117"/>
      <c r="ERZ48" s="117"/>
      <c r="ESA48" s="117"/>
      <c r="ESB48" s="117"/>
      <c r="ESC48" s="117"/>
      <c r="ESD48" s="117"/>
      <c r="ESE48" s="117"/>
      <c r="ESF48" s="117"/>
      <c r="ESG48" s="117"/>
      <c r="ESH48" s="117"/>
      <c r="ESI48" s="117"/>
      <c r="ESJ48" s="117"/>
      <c r="ESK48" s="117"/>
      <c r="ESL48" s="117"/>
      <c r="ESM48" s="117"/>
      <c r="ESN48" s="117"/>
      <c r="ESO48" s="117"/>
      <c r="ESP48" s="117"/>
      <c r="ESQ48" s="117"/>
      <c r="ESR48" s="117"/>
      <c r="ESS48" s="117"/>
      <c r="EST48" s="117"/>
      <c r="ESU48" s="117"/>
      <c r="ESV48" s="117"/>
      <c r="ESW48" s="117"/>
      <c r="ESX48" s="117"/>
      <c r="ESY48" s="117"/>
      <c r="ESZ48" s="117"/>
      <c r="ETA48" s="117"/>
      <c r="ETB48" s="117"/>
      <c r="ETC48" s="117"/>
      <c r="ETD48" s="117"/>
      <c r="ETE48" s="117"/>
      <c r="ETF48" s="117"/>
      <c r="ETG48" s="117"/>
      <c r="ETH48" s="117"/>
      <c r="ETI48" s="117"/>
      <c r="ETJ48" s="117"/>
      <c r="ETK48" s="117"/>
      <c r="ETL48" s="117"/>
      <c r="ETM48" s="117"/>
      <c r="ETN48" s="117"/>
      <c r="ETO48" s="117"/>
      <c r="ETP48" s="117"/>
      <c r="ETQ48" s="117"/>
      <c r="ETR48" s="117"/>
      <c r="ETS48" s="117"/>
      <c r="ETT48" s="117"/>
      <c r="ETU48" s="117"/>
      <c r="ETV48" s="117"/>
      <c r="ETW48" s="117"/>
      <c r="ETX48" s="117"/>
      <c r="ETY48" s="117"/>
      <c r="ETZ48" s="117"/>
      <c r="EUA48" s="117"/>
      <c r="EUB48" s="117"/>
      <c r="EUC48" s="117"/>
      <c r="EUD48" s="117"/>
      <c r="EUE48" s="117"/>
      <c r="EUF48" s="117"/>
      <c r="EUG48" s="117"/>
      <c r="EUH48" s="117"/>
      <c r="EUI48" s="117"/>
      <c r="EUJ48" s="117"/>
      <c r="EUK48" s="117"/>
      <c r="EUL48" s="117"/>
      <c r="EUM48" s="117"/>
      <c r="EUN48" s="117"/>
      <c r="EUO48" s="117"/>
      <c r="EUP48" s="117"/>
      <c r="EUQ48" s="117"/>
      <c r="EUR48" s="117"/>
      <c r="EUS48" s="117"/>
      <c r="EUT48" s="117"/>
      <c r="EUU48" s="117"/>
      <c r="EUV48" s="117"/>
      <c r="EUW48" s="117"/>
      <c r="EUX48" s="117"/>
      <c r="EUY48" s="117"/>
      <c r="EUZ48" s="117"/>
      <c r="EVA48" s="117"/>
      <c r="EVB48" s="117"/>
      <c r="EVC48" s="117"/>
      <c r="EVD48" s="117"/>
      <c r="EVE48" s="117"/>
      <c r="EVF48" s="117"/>
      <c r="EVG48" s="117"/>
      <c r="EVH48" s="117"/>
      <c r="EVI48" s="117"/>
      <c r="EVJ48" s="117"/>
      <c r="EVK48" s="117"/>
      <c r="EVL48" s="117"/>
      <c r="EVM48" s="117"/>
      <c r="EVN48" s="117"/>
      <c r="EVO48" s="117"/>
      <c r="EVP48" s="117"/>
      <c r="EVQ48" s="117"/>
      <c r="EVR48" s="117"/>
      <c r="EVS48" s="117"/>
      <c r="EVT48" s="117"/>
      <c r="EVU48" s="117"/>
      <c r="EVV48" s="117"/>
      <c r="EVW48" s="117"/>
      <c r="EVX48" s="117"/>
      <c r="EVY48" s="117"/>
      <c r="EVZ48" s="117"/>
      <c r="EWA48" s="117"/>
      <c r="EWB48" s="117"/>
      <c r="EWC48" s="117"/>
      <c r="EWD48" s="117"/>
      <c r="EWE48" s="117"/>
      <c r="EWF48" s="117"/>
      <c r="EWG48" s="117"/>
      <c r="EWH48" s="117"/>
      <c r="EWI48" s="117"/>
      <c r="EWJ48" s="117"/>
      <c r="EWK48" s="117"/>
      <c r="EWL48" s="117"/>
      <c r="EWM48" s="117"/>
      <c r="EWN48" s="117"/>
      <c r="EWO48" s="117"/>
      <c r="EWP48" s="117"/>
      <c r="EWQ48" s="117"/>
      <c r="EWR48" s="117"/>
      <c r="EWS48" s="117"/>
      <c r="EWT48" s="117"/>
      <c r="EWU48" s="117"/>
      <c r="EWV48" s="117"/>
      <c r="EWW48" s="117"/>
      <c r="EWX48" s="117"/>
      <c r="EWY48" s="117"/>
      <c r="EWZ48" s="117"/>
      <c r="EXA48" s="117"/>
      <c r="EXB48" s="117"/>
      <c r="EXC48" s="117"/>
      <c r="EXD48" s="117"/>
      <c r="EXE48" s="117"/>
      <c r="EXF48" s="117"/>
      <c r="EXG48" s="117"/>
      <c r="EXH48" s="117"/>
      <c r="EXI48" s="117"/>
      <c r="EXJ48" s="117"/>
      <c r="EXK48" s="117"/>
      <c r="EXL48" s="117"/>
      <c r="EXM48" s="117"/>
      <c r="EXN48" s="117"/>
      <c r="EXO48" s="117"/>
      <c r="EXP48" s="117"/>
      <c r="EXQ48" s="117"/>
      <c r="EXR48" s="117"/>
      <c r="EXS48" s="117"/>
      <c r="EXT48" s="117"/>
      <c r="EXU48" s="117"/>
      <c r="EXV48" s="117"/>
      <c r="EXW48" s="117"/>
      <c r="EXX48" s="117"/>
      <c r="EXY48" s="117"/>
      <c r="EXZ48" s="117"/>
      <c r="EYA48" s="117"/>
      <c r="EYB48" s="117"/>
      <c r="EYC48" s="117"/>
      <c r="EYD48" s="117"/>
      <c r="EYE48" s="117"/>
      <c r="EYF48" s="117"/>
      <c r="EYG48" s="117"/>
      <c r="EYH48" s="117"/>
      <c r="EYI48" s="117"/>
      <c r="EYJ48" s="117"/>
      <c r="EYK48" s="117"/>
      <c r="EYL48" s="117"/>
      <c r="EYM48" s="117"/>
      <c r="EYN48" s="117"/>
      <c r="EYO48" s="117"/>
      <c r="EYP48" s="117"/>
      <c r="EYQ48" s="117"/>
      <c r="EYR48" s="117"/>
      <c r="EYS48" s="117"/>
      <c r="EYT48" s="117"/>
      <c r="EYU48" s="117"/>
      <c r="EYV48" s="117"/>
      <c r="EYW48" s="117"/>
      <c r="EYX48" s="117"/>
      <c r="EYY48" s="117"/>
      <c r="EYZ48" s="117"/>
      <c r="EZA48" s="117"/>
      <c r="EZB48" s="117"/>
      <c r="EZC48" s="117"/>
      <c r="EZD48" s="117"/>
      <c r="EZE48" s="117"/>
      <c r="EZF48" s="117"/>
      <c r="EZG48" s="117"/>
      <c r="EZH48" s="117"/>
      <c r="EZI48" s="117"/>
      <c r="EZJ48" s="117"/>
      <c r="EZK48" s="117"/>
      <c r="EZL48" s="117"/>
      <c r="EZM48" s="117"/>
      <c r="EZN48" s="117"/>
      <c r="EZO48" s="117"/>
      <c r="EZP48" s="117"/>
      <c r="EZQ48" s="117"/>
      <c r="EZR48" s="117"/>
      <c r="EZS48" s="117"/>
      <c r="EZT48" s="117"/>
      <c r="EZU48" s="117"/>
      <c r="EZV48" s="117"/>
      <c r="EZW48" s="117"/>
      <c r="EZX48" s="117"/>
      <c r="EZY48" s="117"/>
      <c r="EZZ48" s="117"/>
      <c r="FAA48" s="117"/>
      <c r="FAB48" s="117"/>
      <c r="FAC48" s="117"/>
      <c r="FAD48" s="117"/>
      <c r="FAE48" s="117"/>
      <c r="FAF48" s="117"/>
      <c r="FAG48" s="117"/>
      <c r="FAH48" s="117"/>
      <c r="FAI48" s="117"/>
      <c r="FAJ48" s="117"/>
      <c r="FAK48" s="117"/>
      <c r="FAL48" s="117"/>
      <c r="FAM48" s="117"/>
      <c r="FAN48" s="117"/>
      <c r="FAO48" s="117"/>
      <c r="FAP48" s="117"/>
      <c r="FAQ48" s="117"/>
      <c r="FAR48" s="117"/>
      <c r="FAS48" s="117"/>
      <c r="FAT48" s="117"/>
      <c r="FAU48" s="117"/>
      <c r="FAV48" s="117"/>
      <c r="FAW48" s="117"/>
      <c r="FAX48" s="117"/>
      <c r="FAY48" s="117"/>
      <c r="FAZ48" s="117"/>
      <c r="FBA48" s="117"/>
      <c r="FBB48" s="117"/>
      <c r="FBC48" s="117"/>
      <c r="FBD48" s="117"/>
      <c r="FBE48" s="117"/>
      <c r="FBF48" s="117"/>
      <c r="FBG48" s="117"/>
      <c r="FBH48" s="117"/>
      <c r="FBI48" s="117"/>
      <c r="FBJ48" s="117"/>
      <c r="FBK48" s="117"/>
      <c r="FBL48" s="117"/>
      <c r="FBM48" s="117"/>
      <c r="FBN48" s="117"/>
      <c r="FBO48" s="117"/>
      <c r="FBP48" s="117"/>
      <c r="FBQ48" s="117"/>
      <c r="FBR48" s="117"/>
      <c r="FBS48" s="117"/>
      <c r="FBT48" s="117"/>
      <c r="FBU48" s="117"/>
      <c r="FBV48" s="117"/>
      <c r="FBW48" s="117"/>
      <c r="FBX48" s="117"/>
      <c r="FBY48" s="117"/>
      <c r="FBZ48" s="117"/>
      <c r="FCA48" s="117"/>
      <c r="FCB48" s="117"/>
      <c r="FCC48" s="117"/>
      <c r="FCD48" s="117"/>
      <c r="FCE48" s="117"/>
      <c r="FCF48" s="117"/>
      <c r="FCG48" s="117"/>
      <c r="FCH48" s="117"/>
      <c r="FCI48" s="117"/>
      <c r="FCJ48" s="117"/>
      <c r="FCK48" s="117"/>
      <c r="FCL48" s="117"/>
      <c r="FCM48" s="117"/>
      <c r="FCN48" s="117"/>
      <c r="FCO48" s="117"/>
      <c r="FCP48" s="117"/>
      <c r="FCQ48" s="117"/>
      <c r="FCR48" s="117"/>
      <c r="FCS48" s="117"/>
      <c r="FCT48" s="117"/>
      <c r="FCU48" s="117"/>
      <c r="FCV48" s="117"/>
      <c r="FCW48" s="117"/>
      <c r="FCX48" s="117"/>
      <c r="FCY48" s="117"/>
      <c r="FCZ48" s="117"/>
      <c r="FDA48" s="117"/>
      <c r="FDB48" s="117"/>
      <c r="FDC48" s="117"/>
      <c r="FDD48" s="117"/>
      <c r="FDE48" s="117"/>
      <c r="FDF48" s="117"/>
      <c r="FDG48" s="117"/>
      <c r="FDH48" s="117"/>
      <c r="FDI48" s="117"/>
      <c r="FDJ48" s="117"/>
      <c r="FDK48" s="117"/>
      <c r="FDL48" s="117"/>
      <c r="FDM48" s="117"/>
      <c r="FDN48" s="117"/>
      <c r="FDO48" s="117"/>
      <c r="FDP48" s="117"/>
      <c r="FDQ48" s="117"/>
      <c r="FDR48" s="117"/>
      <c r="FDS48" s="117"/>
      <c r="FDT48" s="117"/>
      <c r="FDU48" s="117"/>
      <c r="FDV48" s="117"/>
      <c r="FDW48" s="117"/>
      <c r="FDX48" s="117"/>
      <c r="FDY48" s="117"/>
      <c r="FDZ48" s="117"/>
      <c r="FEA48" s="117"/>
      <c r="FEB48" s="117"/>
      <c r="FEC48" s="117"/>
      <c r="FED48" s="117"/>
      <c r="FEE48" s="117"/>
      <c r="FEF48" s="117"/>
      <c r="FEG48" s="117"/>
      <c r="FEH48" s="117"/>
      <c r="FEI48" s="117"/>
      <c r="FEJ48" s="117"/>
      <c r="FEK48" s="117"/>
      <c r="FEL48" s="117"/>
      <c r="FEM48" s="117"/>
      <c r="FEN48" s="117"/>
      <c r="FEO48" s="117"/>
      <c r="FEP48" s="117"/>
      <c r="FEQ48" s="117"/>
      <c r="FER48" s="117"/>
      <c r="FES48" s="117"/>
      <c r="FET48" s="117"/>
      <c r="FEU48" s="117"/>
      <c r="FEV48" s="117"/>
      <c r="FEW48" s="117"/>
      <c r="FEX48" s="117"/>
      <c r="FEY48" s="117"/>
      <c r="FEZ48" s="117"/>
      <c r="FFA48" s="117"/>
      <c r="FFB48" s="117"/>
      <c r="FFC48" s="117"/>
      <c r="FFD48" s="117"/>
      <c r="FFE48" s="117"/>
      <c r="FFF48" s="117"/>
      <c r="FFG48" s="117"/>
      <c r="FFH48" s="117"/>
      <c r="FFI48" s="117"/>
      <c r="FFJ48" s="117"/>
      <c r="FFK48" s="117"/>
      <c r="FFL48" s="117"/>
      <c r="FFM48" s="117"/>
      <c r="FFN48" s="117"/>
      <c r="FFO48" s="117"/>
      <c r="FFP48" s="117"/>
      <c r="FFQ48" s="117"/>
      <c r="FFR48" s="117"/>
      <c r="FFS48" s="117"/>
      <c r="FFT48" s="117"/>
      <c r="FFU48" s="117"/>
      <c r="FFV48" s="117"/>
      <c r="FFW48" s="117"/>
      <c r="FFX48" s="117"/>
      <c r="FFY48" s="117"/>
      <c r="FFZ48" s="117"/>
      <c r="FGA48" s="117"/>
      <c r="FGB48" s="117"/>
      <c r="FGC48" s="117"/>
      <c r="FGD48" s="117"/>
      <c r="FGE48" s="117"/>
      <c r="FGF48" s="117"/>
      <c r="FGG48" s="117"/>
      <c r="FGH48" s="117"/>
      <c r="FGI48" s="117"/>
      <c r="FGJ48" s="117"/>
      <c r="FGK48" s="117"/>
      <c r="FGL48" s="117"/>
      <c r="FGM48" s="117"/>
      <c r="FGN48" s="117"/>
      <c r="FGO48" s="117"/>
      <c r="FGP48" s="117"/>
      <c r="FGQ48" s="117"/>
      <c r="FGR48" s="117"/>
      <c r="FGS48" s="117"/>
      <c r="FGT48" s="117"/>
      <c r="FGU48" s="117"/>
      <c r="FGV48" s="117"/>
      <c r="FGW48" s="117"/>
      <c r="FGX48" s="117"/>
      <c r="FGY48" s="117"/>
      <c r="FGZ48" s="117"/>
      <c r="FHA48" s="117"/>
      <c r="FHB48" s="117"/>
      <c r="FHC48" s="117"/>
      <c r="FHD48" s="117"/>
      <c r="FHE48" s="117"/>
      <c r="FHF48" s="117"/>
      <c r="FHG48" s="117"/>
      <c r="FHH48" s="117"/>
      <c r="FHI48" s="117"/>
      <c r="FHJ48" s="117"/>
      <c r="FHK48" s="117"/>
      <c r="FHL48" s="117"/>
      <c r="FHM48" s="117"/>
      <c r="FHN48" s="117"/>
      <c r="FHO48" s="117"/>
      <c r="FHP48" s="117"/>
      <c r="FHQ48" s="117"/>
      <c r="FHR48" s="117"/>
      <c r="FHS48" s="117"/>
      <c r="FHT48" s="117"/>
      <c r="FHU48" s="117"/>
      <c r="FHV48" s="117"/>
      <c r="FHW48" s="117"/>
      <c r="FHX48" s="117"/>
      <c r="FHY48" s="117"/>
      <c r="FHZ48" s="117"/>
      <c r="FIA48" s="117"/>
      <c r="FIB48" s="117"/>
      <c r="FIC48" s="117"/>
      <c r="FID48" s="117"/>
      <c r="FIE48" s="117"/>
      <c r="FIF48" s="117"/>
      <c r="FIG48" s="117"/>
      <c r="FIH48" s="117"/>
      <c r="FII48" s="117"/>
      <c r="FIJ48" s="117"/>
      <c r="FIK48" s="117"/>
      <c r="FIL48" s="117"/>
      <c r="FIM48" s="117"/>
      <c r="FIN48" s="117"/>
      <c r="FIO48" s="117"/>
      <c r="FIP48" s="117"/>
      <c r="FIQ48" s="117"/>
      <c r="FIR48" s="117"/>
      <c r="FIS48" s="117"/>
      <c r="FIT48" s="117"/>
      <c r="FIU48" s="117"/>
      <c r="FIV48" s="117"/>
      <c r="FIW48" s="117"/>
      <c r="FIX48" s="117"/>
      <c r="FIY48" s="117"/>
      <c r="FIZ48" s="117"/>
      <c r="FJA48" s="117"/>
      <c r="FJB48" s="117"/>
      <c r="FJC48" s="117"/>
      <c r="FJD48" s="117"/>
      <c r="FJE48" s="117"/>
      <c r="FJF48" s="117"/>
      <c r="FJG48" s="117"/>
      <c r="FJH48" s="117"/>
      <c r="FJI48" s="117"/>
      <c r="FJJ48" s="117"/>
      <c r="FJK48" s="117"/>
      <c r="FJL48" s="117"/>
      <c r="FJM48" s="117"/>
      <c r="FJN48" s="117"/>
      <c r="FJO48" s="117"/>
      <c r="FJP48" s="117"/>
      <c r="FJQ48" s="117"/>
      <c r="FJR48" s="117"/>
      <c r="FJS48" s="117"/>
      <c r="FJT48" s="117"/>
      <c r="FJU48" s="117"/>
      <c r="FJV48" s="117"/>
      <c r="FJW48" s="117"/>
      <c r="FJX48" s="117"/>
      <c r="FJY48" s="117"/>
      <c r="FJZ48" s="117"/>
      <c r="FKA48" s="117"/>
      <c r="FKB48" s="117"/>
      <c r="FKC48" s="117"/>
      <c r="FKD48" s="117"/>
      <c r="FKE48" s="117"/>
      <c r="FKF48" s="117"/>
      <c r="FKG48" s="117"/>
      <c r="FKH48" s="117"/>
      <c r="FKI48" s="117"/>
      <c r="FKJ48" s="117"/>
      <c r="FKK48" s="117"/>
      <c r="FKL48" s="117"/>
      <c r="FKM48" s="117"/>
      <c r="FKN48" s="117"/>
      <c r="FKO48" s="117"/>
      <c r="FKP48" s="117"/>
      <c r="FKQ48" s="117"/>
      <c r="FKR48" s="117"/>
      <c r="FKS48" s="117"/>
      <c r="FKT48" s="117"/>
      <c r="FKU48" s="117"/>
      <c r="FKV48" s="117"/>
      <c r="FKW48" s="117"/>
      <c r="FKX48" s="117"/>
      <c r="FKY48" s="117"/>
      <c r="FKZ48" s="117"/>
      <c r="FLA48" s="117"/>
      <c r="FLB48" s="117"/>
      <c r="FLC48" s="117"/>
      <c r="FLD48" s="117"/>
      <c r="FLE48" s="117"/>
      <c r="FLF48" s="117"/>
      <c r="FLG48" s="117"/>
      <c r="FLH48" s="117"/>
      <c r="FLI48" s="117"/>
      <c r="FLJ48" s="117"/>
      <c r="FLK48" s="117"/>
      <c r="FLL48" s="117"/>
      <c r="FLM48" s="117"/>
      <c r="FLN48" s="117"/>
      <c r="FLO48" s="117"/>
      <c r="FLP48" s="117"/>
      <c r="FLQ48" s="117"/>
      <c r="FLR48" s="117"/>
      <c r="FLS48" s="117"/>
      <c r="FLT48" s="117"/>
      <c r="FLU48" s="117"/>
      <c r="FLV48" s="117"/>
      <c r="FLW48" s="117"/>
      <c r="FLX48" s="117"/>
      <c r="FLY48" s="117"/>
      <c r="FLZ48" s="117"/>
      <c r="FMA48" s="117"/>
      <c r="FMB48" s="117"/>
      <c r="FMC48" s="117"/>
      <c r="FMD48" s="117"/>
      <c r="FME48" s="117"/>
      <c r="FMF48" s="117"/>
      <c r="FMG48" s="117"/>
      <c r="FMH48" s="117"/>
      <c r="FMI48" s="117"/>
      <c r="FMJ48" s="117"/>
      <c r="FMK48" s="117"/>
      <c r="FML48" s="117"/>
      <c r="FMM48" s="117"/>
      <c r="FMN48" s="117"/>
      <c r="FMO48" s="117"/>
      <c r="FMP48" s="117"/>
      <c r="FMQ48" s="117"/>
      <c r="FMR48" s="117"/>
      <c r="FMS48" s="117"/>
      <c r="FMT48" s="117"/>
      <c r="FMU48" s="117"/>
      <c r="FMV48" s="117"/>
      <c r="FMW48" s="117"/>
      <c r="FMX48" s="117"/>
      <c r="FMY48" s="117"/>
      <c r="FMZ48" s="117"/>
      <c r="FNA48" s="117"/>
      <c r="FNB48" s="117"/>
      <c r="FNC48" s="117"/>
      <c r="FND48" s="117"/>
      <c r="FNE48" s="117"/>
      <c r="FNF48" s="117"/>
      <c r="FNG48" s="117"/>
      <c r="FNH48" s="117"/>
      <c r="FNI48" s="117"/>
      <c r="FNJ48" s="117"/>
      <c r="FNK48" s="117"/>
      <c r="FNL48" s="117"/>
      <c r="FNM48" s="117"/>
      <c r="FNN48" s="117"/>
      <c r="FNO48" s="117"/>
      <c r="FNP48" s="117"/>
      <c r="FNQ48" s="117"/>
      <c r="FNR48" s="117"/>
      <c r="FNS48" s="117"/>
      <c r="FNT48" s="117"/>
      <c r="FNU48" s="117"/>
      <c r="FNV48" s="117"/>
      <c r="FNW48" s="117"/>
      <c r="FNX48" s="117"/>
      <c r="FNY48" s="117"/>
      <c r="FNZ48" s="117"/>
      <c r="FOA48" s="117"/>
      <c r="FOB48" s="117"/>
      <c r="FOC48" s="117"/>
      <c r="FOD48" s="117"/>
      <c r="FOE48" s="117"/>
      <c r="FOF48" s="117"/>
      <c r="FOG48" s="117"/>
      <c r="FOH48" s="117"/>
      <c r="FOI48" s="117"/>
      <c r="FOJ48" s="117"/>
      <c r="FOK48" s="117"/>
      <c r="FOL48" s="117"/>
      <c r="FOM48" s="117"/>
      <c r="FON48" s="117"/>
      <c r="FOO48" s="117"/>
      <c r="FOP48" s="117"/>
      <c r="FOQ48" s="117"/>
      <c r="FOR48" s="117"/>
      <c r="FOS48" s="117"/>
      <c r="FOT48" s="117"/>
      <c r="FOU48" s="117"/>
      <c r="FOV48" s="117"/>
      <c r="FOW48" s="117"/>
      <c r="FOX48" s="117"/>
      <c r="FOY48" s="117"/>
      <c r="FOZ48" s="117"/>
      <c r="FPA48" s="117"/>
      <c r="FPB48" s="117"/>
      <c r="FPC48" s="117"/>
      <c r="FPD48" s="117"/>
      <c r="FPE48" s="117"/>
      <c r="FPF48" s="117"/>
      <c r="FPG48" s="117"/>
      <c r="FPH48" s="117"/>
      <c r="FPI48" s="117"/>
      <c r="FPJ48" s="117"/>
      <c r="FPK48" s="117"/>
      <c r="FPL48" s="117"/>
      <c r="FPM48" s="117"/>
      <c r="FPN48" s="117"/>
      <c r="FPO48" s="117"/>
      <c r="FPP48" s="117"/>
      <c r="FPQ48" s="117"/>
      <c r="FPR48" s="117"/>
      <c r="FPS48" s="117"/>
      <c r="FPT48" s="117"/>
      <c r="FPU48" s="117"/>
      <c r="FPV48" s="117"/>
      <c r="FPW48" s="117"/>
      <c r="FPX48" s="117"/>
      <c r="FPY48" s="117"/>
      <c r="FPZ48" s="117"/>
      <c r="FQA48" s="117"/>
      <c r="FQB48" s="117"/>
      <c r="FQC48" s="117"/>
      <c r="FQD48" s="117"/>
      <c r="FQE48" s="117"/>
      <c r="FQF48" s="117"/>
      <c r="FQG48" s="117"/>
      <c r="FQH48" s="117"/>
      <c r="FQI48" s="117"/>
      <c r="FQJ48" s="117"/>
      <c r="FQK48" s="117"/>
      <c r="FQL48" s="117"/>
      <c r="FQM48" s="117"/>
      <c r="FQN48" s="117"/>
      <c r="FQO48" s="117"/>
      <c r="FQP48" s="117"/>
      <c r="FQQ48" s="117"/>
      <c r="FQR48" s="117"/>
      <c r="FQS48" s="117"/>
      <c r="FQT48" s="117"/>
      <c r="FQU48" s="117"/>
      <c r="FQV48" s="117"/>
      <c r="FQW48" s="117"/>
      <c r="FQX48" s="117"/>
      <c r="FQY48" s="117"/>
      <c r="FQZ48" s="117"/>
      <c r="FRA48" s="117"/>
      <c r="FRB48" s="117"/>
      <c r="FRC48" s="117"/>
      <c r="FRD48" s="117"/>
      <c r="FRE48" s="117"/>
      <c r="FRF48" s="117"/>
      <c r="FRG48" s="117"/>
      <c r="FRH48" s="117"/>
      <c r="FRI48" s="117"/>
      <c r="FRJ48" s="117"/>
      <c r="FRK48" s="117"/>
      <c r="FRL48" s="117"/>
      <c r="FRM48" s="117"/>
      <c r="FRN48" s="117"/>
      <c r="FRO48" s="117"/>
      <c r="FRP48" s="117"/>
      <c r="FRQ48" s="117"/>
      <c r="FRR48" s="117"/>
      <c r="FRS48" s="117"/>
      <c r="FRT48" s="117"/>
      <c r="FRU48" s="117"/>
      <c r="FRV48" s="117"/>
      <c r="FRW48" s="117"/>
      <c r="FRX48" s="117"/>
      <c r="FRY48" s="117"/>
      <c r="FRZ48" s="117"/>
      <c r="FSA48" s="117"/>
      <c r="FSB48" s="117"/>
      <c r="FSC48" s="117"/>
      <c r="FSD48" s="117"/>
      <c r="FSE48" s="117"/>
      <c r="FSF48" s="117"/>
      <c r="FSG48" s="117"/>
      <c r="FSH48" s="117"/>
      <c r="FSI48" s="117"/>
      <c r="FSJ48" s="117"/>
      <c r="FSK48" s="117"/>
      <c r="FSL48" s="117"/>
      <c r="FSM48" s="117"/>
      <c r="FSN48" s="117"/>
      <c r="FSO48" s="117"/>
      <c r="FSP48" s="117"/>
      <c r="FSQ48" s="117"/>
      <c r="FSR48" s="117"/>
      <c r="FSS48" s="117"/>
      <c r="FST48" s="117"/>
      <c r="FSU48" s="117"/>
      <c r="FSV48" s="117"/>
      <c r="FSW48" s="117"/>
      <c r="FSX48" s="117"/>
      <c r="FSY48" s="117"/>
      <c r="FSZ48" s="117"/>
      <c r="FTA48" s="117"/>
      <c r="FTB48" s="117"/>
      <c r="FTC48" s="117"/>
      <c r="FTD48" s="117"/>
      <c r="FTE48" s="117"/>
      <c r="FTF48" s="117"/>
      <c r="FTG48" s="117"/>
      <c r="FTH48" s="117"/>
      <c r="FTI48" s="117"/>
      <c r="FTJ48" s="117"/>
      <c r="FTK48" s="117"/>
      <c r="FTL48" s="117"/>
      <c r="FTM48" s="117"/>
      <c r="FTN48" s="117"/>
      <c r="FTO48" s="117"/>
      <c r="FTP48" s="117"/>
      <c r="FTQ48" s="117"/>
      <c r="FTR48" s="117"/>
      <c r="FTS48" s="117"/>
      <c r="FTT48" s="117"/>
      <c r="FTU48" s="117"/>
      <c r="FTV48" s="117"/>
      <c r="FTW48" s="117"/>
      <c r="FTX48" s="117"/>
      <c r="FTY48" s="117"/>
      <c r="FTZ48" s="117"/>
      <c r="FUA48" s="117"/>
      <c r="FUB48" s="117"/>
      <c r="FUC48" s="117"/>
      <c r="FUD48" s="117"/>
      <c r="FUE48" s="117"/>
      <c r="FUF48" s="117"/>
      <c r="FUG48" s="117"/>
      <c r="FUH48" s="117"/>
      <c r="FUI48" s="117"/>
      <c r="FUJ48" s="117"/>
      <c r="FUK48" s="117"/>
      <c r="FUL48" s="117"/>
      <c r="FUM48" s="117"/>
      <c r="FUN48" s="117"/>
      <c r="FUO48" s="117"/>
      <c r="FUP48" s="117"/>
      <c r="FUQ48" s="117"/>
      <c r="FUR48" s="117"/>
      <c r="FUS48" s="117"/>
      <c r="FUT48" s="117"/>
      <c r="FUU48" s="117"/>
      <c r="FUV48" s="117"/>
      <c r="FUW48" s="117"/>
      <c r="FUX48" s="117"/>
      <c r="FUY48" s="117"/>
      <c r="FUZ48" s="117"/>
      <c r="FVA48" s="117"/>
      <c r="FVB48" s="117"/>
      <c r="FVC48" s="117"/>
      <c r="FVD48" s="117"/>
      <c r="FVE48" s="117"/>
      <c r="FVF48" s="117"/>
      <c r="FVG48" s="117"/>
      <c r="FVH48" s="117"/>
      <c r="FVI48" s="117"/>
      <c r="FVJ48" s="117"/>
      <c r="FVK48" s="117"/>
      <c r="FVL48" s="117"/>
      <c r="FVM48" s="117"/>
      <c r="FVN48" s="117"/>
      <c r="FVO48" s="117"/>
      <c r="FVP48" s="117"/>
      <c r="FVQ48" s="117"/>
      <c r="FVR48" s="117"/>
      <c r="FVS48" s="117"/>
      <c r="FVT48" s="117"/>
      <c r="FVU48" s="117"/>
      <c r="FVV48" s="117"/>
      <c r="FVW48" s="117"/>
      <c r="FVX48" s="117"/>
      <c r="FVY48" s="117"/>
      <c r="FVZ48" s="117"/>
      <c r="FWA48" s="117"/>
      <c r="FWB48" s="117"/>
      <c r="FWC48" s="117"/>
      <c r="FWD48" s="117"/>
      <c r="FWE48" s="117"/>
      <c r="FWF48" s="117"/>
      <c r="FWG48" s="117"/>
      <c r="FWH48" s="117"/>
      <c r="FWI48" s="117"/>
      <c r="FWJ48" s="117"/>
      <c r="FWK48" s="117"/>
      <c r="FWL48" s="117"/>
      <c r="FWM48" s="117"/>
      <c r="FWN48" s="117"/>
      <c r="FWO48" s="117"/>
      <c r="FWP48" s="117"/>
      <c r="FWQ48" s="117"/>
      <c r="FWR48" s="117"/>
      <c r="FWS48" s="117"/>
      <c r="FWT48" s="117"/>
      <c r="FWU48" s="117"/>
      <c r="FWV48" s="117"/>
      <c r="FWW48" s="117"/>
      <c r="FWX48" s="117"/>
      <c r="FWY48" s="117"/>
      <c r="FWZ48" s="117"/>
      <c r="FXA48" s="117"/>
      <c r="FXB48" s="117"/>
      <c r="FXC48" s="117"/>
      <c r="FXD48" s="117"/>
      <c r="FXE48" s="117"/>
      <c r="FXF48" s="117"/>
      <c r="FXG48" s="117"/>
      <c r="FXH48" s="117"/>
      <c r="FXI48" s="117"/>
      <c r="FXJ48" s="117"/>
      <c r="FXK48" s="117"/>
      <c r="FXL48" s="117"/>
      <c r="FXM48" s="117"/>
      <c r="FXN48" s="117"/>
      <c r="FXO48" s="117"/>
      <c r="FXP48" s="117"/>
      <c r="FXQ48" s="117"/>
      <c r="FXR48" s="117"/>
      <c r="FXS48" s="117"/>
      <c r="FXT48" s="117"/>
      <c r="FXU48" s="117"/>
      <c r="FXV48" s="117"/>
      <c r="FXW48" s="117"/>
      <c r="FXX48" s="117"/>
      <c r="FXY48" s="117"/>
      <c r="FXZ48" s="117"/>
      <c r="FYA48" s="117"/>
      <c r="FYB48" s="117"/>
      <c r="FYC48" s="117"/>
      <c r="FYD48" s="117"/>
      <c r="FYE48" s="117"/>
      <c r="FYF48" s="117"/>
      <c r="FYG48" s="117"/>
      <c r="FYH48" s="117"/>
      <c r="FYI48" s="117"/>
      <c r="FYJ48" s="117"/>
      <c r="FYK48" s="117"/>
      <c r="FYL48" s="117"/>
      <c r="FYM48" s="117"/>
      <c r="FYN48" s="117"/>
      <c r="FYO48" s="117"/>
      <c r="FYP48" s="117"/>
      <c r="FYQ48" s="117"/>
      <c r="FYR48" s="117"/>
      <c r="FYS48" s="117"/>
      <c r="FYT48" s="117"/>
      <c r="FYU48" s="117"/>
      <c r="FYV48" s="117"/>
      <c r="FYW48" s="117"/>
      <c r="FYX48" s="117"/>
      <c r="FYY48" s="117"/>
      <c r="FYZ48" s="117"/>
      <c r="FZA48" s="117"/>
      <c r="FZB48" s="117"/>
      <c r="FZC48" s="117"/>
      <c r="FZD48" s="117"/>
      <c r="FZE48" s="117"/>
      <c r="FZF48" s="117"/>
      <c r="FZG48" s="117"/>
      <c r="FZH48" s="117"/>
      <c r="FZI48" s="117"/>
      <c r="FZJ48" s="117"/>
      <c r="FZK48" s="117"/>
      <c r="FZL48" s="117"/>
      <c r="FZM48" s="117"/>
      <c r="FZN48" s="117"/>
      <c r="FZO48" s="117"/>
      <c r="FZP48" s="117"/>
      <c r="FZQ48" s="117"/>
      <c r="FZR48" s="117"/>
      <c r="FZS48" s="117"/>
      <c r="FZT48" s="117"/>
      <c r="FZU48" s="117"/>
      <c r="FZV48" s="117"/>
      <c r="FZW48" s="117"/>
      <c r="FZX48" s="117"/>
      <c r="FZY48" s="117"/>
      <c r="FZZ48" s="117"/>
      <c r="GAA48" s="117"/>
      <c r="GAB48" s="117"/>
      <c r="GAC48" s="117"/>
      <c r="GAD48" s="117"/>
      <c r="GAE48" s="117"/>
      <c r="GAF48" s="117"/>
      <c r="GAG48" s="117"/>
      <c r="GAH48" s="117"/>
      <c r="GAI48" s="117"/>
      <c r="GAJ48" s="117"/>
      <c r="GAK48" s="117"/>
      <c r="GAL48" s="117"/>
      <c r="GAM48" s="117"/>
      <c r="GAN48" s="117"/>
      <c r="GAO48" s="117"/>
      <c r="GAP48" s="117"/>
      <c r="GAQ48" s="117"/>
      <c r="GAR48" s="117"/>
      <c r="GAS48" s="117"/>
      <c r="GAT48" s="117"/>
      <c r="GAU48" s="117"/>
      <c r="GAV48" s="117"/>
      <c r="GAW48" s="117"/>
      <c r="GAX48" s="117"/>
      <c r="GAY48" s="117"/>
      <c r="GAZ48" s="117"/>
      <c r="GBA48" s="117"/>
      <c r="GBB48" s="117"/>
      <c r="GBC48" s="117"/>
      <c r="GBD48" s="117"/>
      <c r="GBE48" s="117"/>
      <c r="GBF48" s="117"/>
      <c r="GBG48" s="117"/>
      <c r="GBH48" s="117"/>
      <c r="GBI48" s="117"/>
      <c r="GBJ48" s="117"/>
      <c r="GBK48" s="117"/>
      <c r="GBL48" s="117"/>
      <c r="GBM48" s="117"/>
      <c r="GBN48" s="117"/>
      <c r="GBO48" s="117"/>
      <c r="GBP48" s="117"/>
      <c r="GBQ48" s="117"/>
      <c r="GBR48" s="117"/>
      <c r="GBS48" s="117"/>
      <c r="GBT48" s="117"/>
      <c r="GBU48" s="117"/>
      <c r="GBV48" s="117"/>
      <c r="GBW48" s="117"/>
      <c r="GBX48" s="117"/>
      <c r="GBY48" s="117"/>
      <c r="GBZ48" s="117"/>
      <c r="GCA48" s="117"/>
      <c r="GCB48" s="117"/>
      <c r="GCC48" s="117"/>
      <c r="GCD48" s="117"/>
      <c r="GCE48" s="117"/>
      <c r="GCF48" s="117"/>
      <c r="GCG48" s="117"/>
      <c r="GCH48" s="117"/>
      <c r="GCI48" s="117"/>
      <c r="GCJ48" s="117"/>
      <c r="GCK48" s="117"/>
      <c r="GCL48" s="117"/>
      <c r="GCM48" s="117"/>
      <c r="GCN48" s="117"/>
      <c r="GCO48" s="117"/>
      <c r="GCP48" s="117"/>
      <c r="GCQ48" s="117"/>
      <c r="GCR48" s="117"/>
      <c r="GCS48" s="117"/>
      <c r="GCT48" s="117"/>
      <c r="GCU48" s="117"/>
      <c r="GCV48" s="117"/>
      <c r="GCW48" s="117"/>
      <c r="GCX48" s="117"/>
      <c r="GCY48" s="117"/>
      <c r="GCZ48" s="117"/>
      <c r="GDA48" s="117"/>
      <c r="GDB48" s="117"/>
      <c r="GDC48" s="117"/>
      <c r="GDD48" s="117"/>
      <c r="GDE48" s="117"/>
      <c r="GDF48" s="117"/>
      <c r="GDG48" s="117"/>
      <c r="GDH48" s="117"/>
      <c r="GDI48" s="117"/>
      <c r="GDJ48" s="117"/>
      <c r="GDK48" s="117"/>
      <c r="GDL48" s="117"/>
      <c r="GDM48" s="117"/>
      <c r="GDN48" s="117"/>
      <c r="GDO48" s="117"/>
      <c r="GDP48" s="117"/>
      <c r="GDQ48" s="117"/>
      <c r="GDR48" s="117"/>
      <c r="GDS48" s="117"/>
      <c r="GDT48" s="117"/>
      <c r="GDU48" s="117"/>
      <c r="GDV48" s="117"/>
      <c r="GDW48" s="117"/>
      <c r="GDX48" s="117"/>
      <c r="GDY48" s="117"/>
      <c r="GDZ48" s="117"/>
      <c r="GEA48" s="117"/>
      <c r="GEB48" s="117"/>
      <c r="GEC48" s="117"/>
      <c r="GED48" s="117"/>
      <c r="GEE48" s="117"/>
      <c r="GEF48" s="117"/>
      <c r="GEG48" s="117"/>
      <c r="GEH48" s="117"/>
      <c r="GEI48" s="117"/>
      <c r="GEJ48" s="117"/>
      <c r="GEK48" s="117"/>
      <c r="GEL48" s="117"/>
      <c r="GEM48" s="117"/>
      <c r="GEN48" s="117"/>
      <c r="GEO48" s="117"/>
      <c r="GEP48" s="117"/>
      <c r="GEQ48" s="117"/>
      <c r="GER48" s="117"/>
      <c r="GES48" s="117"/>
      <c r="GET48" s="117"/>
      <c r="GEU48" s="117"/>
      <c r="GEV48" s="117"/>
      <c r="GEW48" s="117"/>
      <c r="GEX48" s="117"/>
      <c r="GEY48" s="117"/>
      <c r="GEZ48" s="117"/>
      <c r="GFA48" s="117"/>
      <c r="GFB48" s="117"/>
      <c r="GFC48" s="117"/>
      <c r="GFD48" s="117"/>
      <c r="GFE48" s="117"/>
      <c r="GFF48" s="117"/>
      <c r="GFG48" s="117"/>
      <c r="GFH48" s="117"/>
      <c r="GFI48" s="117"/>
      <c r="GFJ48" s="117"/>
      <c r="GFK48" s="117"/>
      <c r="GFL48" s="117"/>
      <c r="GFM48" s="117"/>
      <c r="GFN48" s="117"/>
      <c r="GFO48" s="117"/>
      <c r="GFP48" s="117"/>
      <c r="GFQ48" s="117"/>
      <c r="GFR48" s="117"/>
      <c r="GFS48" s="117"/>
      <c r="GFT48" s="117"/>
      <c r="GFU48" s="117"/>
      <c r="GFV48" s="117"/>
      <c r="GFW48" s="117"/>
      <c r="GFX48" s="117"/>
      <c r="GFY48" s="117"/>
      <c r="GFZ48" s="117"/>
      <c r="GGA48" s="117"/>
      <c r="GGB48" s="117"/>
      <c r="GGC48" s="117"/>
      <c r="GGD48" s="117"/>
      <c r="GGE48" s="117"/>
      <c r="GGF48" s="117"/>
      <c r="GGG48" s="117"/>
      <c r="GGH48" s="117"/>
      <c r="GGI48" s="117"/>
      <c r="GGJ48" s="117"/>
      <c r="GGK48" s="117"/>
      <c r="GGL48" s="117"/>
      <c r="GGM48" s="117"/>
      <c r="GGN48" s="117"/>
      <c r="GGO48" s="117"/>
      <c r="GGP48" s="117"/>
      <c r="GGQ48" s="117"/>
      <c r="GGR48" s="117"/>
      <c r="GGS48" s="117"/>
      <c r="GGT48" s="117"/>
      <c r="GGU48" s="117"/>
      <c r="GGV48" s="117"/>
      <c r="GGW48" s="117"/>
      <c r="GGX48" s="117"/>
      <c r="GGY48" s="117"/>
      <c r="GGZ48" s="117"/>
      <c r="GHA48" s="117"/>
      <c r="GHB48" s="117"/>
      <c r="GHC48" s="117"/>
      <c r="GHD48" s="117"/>
      <c r="GHE48" s="117"/>
      <c r="GHF48" s="117"/>
      <c r="GHG48" s="117"/>
      <c r="GHH48" s="117"/>
      <c r="GHI48" s="117"/>
      <c r="GHJ48" s="117"/>
      <c r="GHK48" s="117"/>
      <c r="GHL48" s="117"/>
      <c r="GHM48" s="117"/>
      <c r="GHN48" s="117"/>
      <c r="GHO48" s="117"/>
      <c r="GHP48" s="117"/>
      <c r="GHQ48" s="117"/>
      <c r="GHR48" s="117"/>
      <c r="GHS48" s="117"/>
      <c r="GHT48" s="117"/>
      <c r="GHU48" s="117"/>
      <c r="GHV48" s="117"/>
      <c r="GHW48" s="117"/>
      <c r="GHX48" s="117"/>
      <c r="GHY48" s="117"/>
      <c r="GHZ48" s="117"/>
      <c r="GIA48" s="117"/>
      <c r="GIB48" s="117"/>
      <c r="GIC48" s="117"/>
      <c r="GID48" s="117"/>
      <c r="GIE48" s="117"/>
      <c r="GIF48" s="117"/>
      <c r="GIG48" s="117"/>
      <c r="GIH48" s="117"/>
      <c r="GII48" s="117"/>
      <c r="GIJ48" s="117"/>
      <c r="GIK48" s="117"/>
      <c r="GIL48" s="117"/>
      <c r="GIM48" s="117"/>
      <c r="GIN48" s="117"/>
      <c r="GIO48" s="117"/>
      <c r="GIP48" s="117"/>
      <c r="GIQ48" s="117"/>
      <c r="GIR48" s="117"/>
      <c r="GIS48" s="117"/>
      <c r="GIT48" s="117"/>
      <c r="GIU48" s="117"/>
      <c r="GIV48" s="117"/>
      <c r="GIW48" s="117"/>
      <c r="GIX48" s="117"/>
      <c r="GIY48" s="117"/>
      <c r="GIZ48" s="117"/>
      <c r="GJA48" s="117"/>
      <c r="GJB48" s="117"/>
      <c r="GJC48" s="117"/>
      <c r="GJD48" s="117"/>
      <c r="GJE48" s="117"/>
      <c r="GJF48" s="117"/>
      <c r="GJG48" s="117"/>
      <c r="GJH48" s="117"/>
      <c r="GJI48" s="117"/>
      <c r="GJJ48" s="117"/>
      <c r="GJK48" s="117"/>
      <c r="GJL48" s="117"/>
      <c r="GJM48" s="117"/>
      <c r="GJN48" s="117"/>
      <c r="GJO48" s="117"/>
      <c r="GJP48" s="117"/>
      <c r="GJQ48" s="117"/>
      <c r="GJR48" s="117"/>
      <c r="GJS48" s="117"/>
      <c r="GJT48" s="117"/>
      <c r="GJU48" s="117"/>
      <c r="GJV48" s="117"/>
      <c r="GJW48" s="117"/>
      <c r="GJX48" s="117"/>
      <c r="GJY48" s="117"/>
      <c r="GJZ48" s="117"/>
      <c r="GKA48" s="117"/>
      <c r="GKB48" s="117"/>
      <c r="GKC48" s="117"/>
      <c r="GKD48" s="117"/>
      <c r="GKE48" s="117"/>
      <c r="GKF48" s="117"/>
      <c r="GKG48" s="117"/>
      <c r="GKH48" s="117"/>
      <c r="GKI48" s="117"/>
      <c r="GKJ48" s="117"/>
      <c r="GKK48" s="117"/>
      <c r="GKL48" s="117"/>
      <c r="GKM48" s="117"/>
      <c r="GKN48" s="117"/>
      <c r="GKO48" s="117"/>
      <c r="GKP48" s="117"/>
      <c r="GKQ48" s="117"/>
      <c r="GKR48" s="117"/>
      <c r="GKS48" s="117"/>
      <c r="GKT48" s="117"/>
      <c r="GKU48" s="117"/>
      <c r="GKV48" s="117"/>
      <c r="GKW48" s="117"/>
      <c r="GKX48" s="117"/>
      <c r="GKY48" s="117"/>
      <c r="GKZ48" s="117"/>
      <c r="GLA48" s="117"/>
      <c r="GLB48" s="117"/>
      <c r="GLC48" s="117"/>
      <c r="GLD48" s="117"/>
      <c r="GLE48" s="117"/>
      <c r="GLF48" s="117"/>
      <c r="GLG48" s="117"/>
      <c r="GLH48" s="117"/>
      <c r="GLI48" s="117"/>
      <c r="GLJ48" s="117"/>
      <c r="GLK48" s="117"/>
      <c r="GLL48" s="117"/>
      <c r="GLM48" s="117"/>
      <c r="GLN48" s="117"/>
      <c r="GLO48" s="117"/>
      <c r="GLP48" s="117"/>
      <c r="GLQ48" s="117"/>
      <c r="GLR48" s="117"/>
      <c r="GLS48" s="117"/>
      <c r="GLT48" s="117"/>
      <c r="GLU48" s="117"/>
      <c r="GLV48" s="117"/>
      <c r="GLW48" s="117"/>
      <c r="GLX48" s="117"/>
      <c r="GLY48" s="117"/>
      <c r="GLZ48" s="117"/>
      <c r="GMA48" s="117"/>
      <c r="GMB48" s="117"/>
      <c r="GMC48" s="117"/>
      <c r="GMD48" s="117"/>
      <c r="GME48" s="117"/>
      <c r="GMF48" s="117"/>
      <c r="GMG48" s="117"/>
      <c r="GMH48" s="117"/>
      <c r="GMI48" s="117"/>
      <c r="GMJ48" s="117"/>
      <c r="GMK48" s="117"/>
      <c r="GML48" s="117"/>
      <c r="GMM48" s="117"/>
      <c r="GMN48" s="117"/>
      <c r="GMO48" s="117"/>
      <c r="GMP48" s="117"/>
      <c r="GMQ48" s="117"/>
      <c r="GMR48" s="117"/>
      <c r="GMS48" s="117"/>
      <c r="GMT48" s="117"/>
      <c r="GMU48" s="117"/>
      <c r="GMV48" s="117"/>
      <c r="GMW48" s="117"/>
      <c r="GMX48" s="117"/>
      <c r="GMY48" s="117"/>
      <c r="GMZ48" s="117"/>
      <c r="GNA48" s="117"/>
      <c r="GNB48" s="117"/>
      <c r="GNC48" s="117"/>
      <c r="GND48" s="117"/>
      <c r="GNE48" s="117"/>
      <c r="GNF48" s="117"/>
      <c r="GNG48" s="117"/>
      <c r="GNH48" s="117"/>
      <c r="GNI48" s="117"/>
      <c r="GNJ48" s="117"/>
      <c r="GNK48" s="117"/>
      <c r="GNL48" s="117"/>
      <c r="GNM48" s="117"/>
      <c r="GNN48" s="117"/>
      <c r="GNO48" s="117"/>
      <c r="GNP48" s="117"/>
      <c r="GNQ48" s="117"/>
      <c r="GNR48" s="117"/>
      <c r="GNS48" s="117"/>
      <c r="GNT48" s="117"/>
      <c r="GNU48" s="117"/>
      <c r="GNV48" s="117"/>
      <c r="GNW48" s="117"/>
      <c r="GNX48" s="117"/>
      <c r="GNY48" s="117"/>
      <c r="GNZ48" s="117"/>
      <c r="GOA48" s="117"/>
      <c r="GOB48" s="117"/>
      <c r="GOC48" s="117"/>
      <c r="GOD48" s="117"/>
      <c r="GOE48" s="117"/>
      <c r="GOF48" s="117"/>
      <c r="GOG48" s="117"/>
      <c r="GOH48" s="117"/>
      <c r="GOI48" s="117"/>
      <c r="GOJ48" s="117"/>
      <c r="GOK48" s="117"/>
      <c r="GOL48" s="117"/>
      <c r="GOM48" s="117"/>
      <c r="GON48" s="117"/>
      <c r="GOO48" s="117"/>
      <c r="GOP48" s="117"/>
      <c r="GOQ48" s="117"/>
      <c r="GOR48" s="117"/>
      <c r="GOS48" s="117"/>
      <c r="GOT48" s="117"/>
      <c r="GOU48" s="117"/>
      <c r="GOV48" s="117"/>
      <c r="GOW48" s="117"/>
      <c r="GOX48" s="117"/>
      <c r="GOY48" s="117"/>
      <c r="GOZ48" s="117"/>
      <c r="GPA48" s="117"/>
      <c r="GPB48" s="117"/>
      <c r="GPC48" s="117"/>
      <c r="GPD48" s="117"/>
      <c r="GPE48" s="117"/>
      <c r="GPF48" s="117"/>
      <c r="GPG48" s="117"/>
      <c r="GPH48" s="117"/>
      <c r="GPI48" s="117"/>
      <c r="GPJ48" s="117"/>
      <c r="GPK48" s="117"/>
      <c r="GPL48" s="117"/>
      <c r="GPM48" s="117"/>
      <c r="GPN48" s="117"/>
      <c r="GPO48" s="117"/>
      <c r="GPP48" s="117"/>
      <c r="GPQ48" s="117"/>
      <c r="GPR48" s="117"/>
      <c r="GPS48" s="117"/>
      <c r="GPT48" s="117"/>
      <c r="GPU48" s="117"/>
      <c r="GPV48" s="117"/>
      <c r="GPW48" s="117"/>
      <c r="GPX48" s="117"/>
      <c r="GPY48" s="117"/>
      <c r="GPZ48" s="117"/>
      <c r="GQA48" s="117"/>
      <c r="GQB48" s="117"/>
      <c r="GQC48" s="117"/>
      <c r="GQD48" s="117"/>
      <c r="GQE48" s="117"/>
      <c r="GQF48" s="117"/>
      <c r="GQG48" s="117"/>
      <c r="GQH48" s="117"/>
      <c r="GQI48" s="117"/>
      <c r="GQJ48" s="117"/>
      <c r="GQK48" s="117"/>
      <c r="GQL48" s="117"/>
      <c r="GQM48" s="117"/>
      <c r="GQN48" s="117"/>
      <c r="GQO48" s="117"/>
      <c r="GQP48" s="117"/>
      <c r="GQQ48" s="117"/>
      <c r="GQR48" s="117"/>
      <c r="GQS48" s="117"/>
      <c r="GQT48" s="117"/>
      <c r="GQU48" s="117"/>
      <c r="GQV48" s="117"/>
      <c r="GQW48" s="117"/>
      <c r="GQX48" s="117"/>
      <c r="GQY48" s="117"/>
      <c r="GQZ48" s="117"/>
      <c r="GRA48" s="117"/>
      <c r="GRB48" s="117"/>
      <c r="GRC48" s="117"/>
      <c r="GRD48" s="117"/>
      <c r="GRE48" s="117"/>
      <c r="GRF48" s="117"/>
      <c r="GRG48" s="117"/>
      <c r="GRH48" s="117"/>
      <c r="GRI48" s="117"/>
      <c r="GRJ48" s="117"/>
      <c r="GRK48" s="117"/>
      <c r="GRL48" s="117"/>
      <c r="GRM48" s="117"/>
      <c r="GRN48" s="117"/>
      <c r="GRO48" s="117"/>
      <c r="GRP48" s="117"/>
      <c r="GRQ48" s="117"/>
      <c r="GRR48" s="117"/>
      <c r="GRS48" s="117"/>
      <c r="GRT48" s="117"/>
      <c r="GRU48" s="117"/>
      <c r="GRV48" s="117"/>
      <c r="GRW48" s="117"/>
      <c r="GRX48" s="117"/>
      <c r="GRY48" s="117"/>
      <c r="GRZ48" s="117"/>
      <c r="GSA48" s="117"/>
      <c r="GSB48" s="117"/>
      <c r="GSC48" s="117"/>
      <c r="GSD48" s="117"/>
      <c r="GSE48" s="117"/>
      <c r="GSF48" s="117"/>
      <c r="GSG48" s="117"/>
      <c r="GSH48" s="117"/>
      <c r="GSI48" s="117"/>
      <c r="GSJ48" s="117"/>
      <c r="GSK48" s="117"/>
      <c r="GSL48" s="117"/>
      <c r="GSM48" s="117"/>
      <c r="GSN48" s="117"/>
      <c r="GSO48" s="117"/>
      <c r="GSP48" s="117"/>
      <c r="GSQ48" s="117"/>
      <c r="GSR48" s="117"/>
      <c r="GSS48" s="117"/>
      <c r="GST48" s="117"/>
      <c r="GSU48" s="117"/>
      <c r="GSV48" s="117"/>
      <c r="GSW48" s="117"/>
      <c r="GSX48" s="117"/>
      <c r="GSY48" s="117"/>
      <c r="GSZ48" s="117"/>
      <c r="GTA48" s="117"/>
      <c r="GTB48" s="117"/>
      <c r="GTC48" s="117"/>
      <c r="GTD48" s="117"/>
      <c r="GTE48" s="117"/>
      <c r="GTF48" s="117"/>
      <c r="GTG48" s="117"/>
      <c r="GTH48" s="117"/>
      <c r="GTI48" s="117"/>
      <c r="GTJ48" s="117"/>
      <c r="GTK48" s="117"/>
      <c r="GTL48" s="117"/>
      <c r="GTM48" s="117"/>
      <c r="GTN48" s="117"/>
      <c r="GTO48" s="117"/>
      <c r="GTP48" s="117"/>
      <c r="GTQ48" s="117"/>
      <c r="GTR48" s="117"/>
      <c r="GTS48" s="117"/>
      <c r="GTT48" s="117"/>
      <c r="GTU48" s="117"/>
      <c r="GTV48" s="117"/>
      <c r="GTW48" s="117"/>
      <c r="GTX48" s="117"/>
      <c r="GTY48" s="117"/>
      <c r="GTZ48" s="117"/>
      <c r="GUA48" s="117"/>
      <c r="GUB48" s="117"/>
      <c r="GUC48" s="117"/>
      <c r="GUD48" s="117"/>
      <c r="GUE48" s="117"/>
      <c r="GUF48" s="117"/>
      <c r="GUG48" s="117"/>
      <c r="GUH48" s="117"/>
      <c r="GUI48" s="117"/>
      <c r="GUJ48" s="117"/>
      <c r="GUK48" s="117"/>
      <c r="GUL48" s="117"/>
      <c r="GUM48" s="117"/>
      <c r="GUN48" s="117"/>
      <c r="GUO48" s="117"/>
      <c r="GUP48" s="117"/>
      <c r="GUQ48" s="117"/>
      <c r="GUR48" s="117"/>
      <c r="GUS48" s="117"/>
      <c r="GUT48" s="117"/>
      <c r="GUU48" s="117"/>
      <c r="GUV48" s="117"/>
      <c r="GUW48" s="117"/>
      <c r="GUX48" s="117"/>
      <c r="GUY48" s="117"/>
      <c r="GUZ48" s="117"/>
      <c r="GVA48" s="117"/>
      <c r="GVB48" s="117"/>
      <c r="GVC48" s="117"/>
      <c r="GVD48" s="117"/>
      <c r="GVE48" s="117"/>
      <c r="GVF48" s="117"/>
      <c r="GVG48" s="117"/>
      <c r="GVH48" s="117"/>
      <c r="GVI48" s="117"/>
      <c r="GVJ48" s="117"/>
      <c r="GVK48" s="117"/>
      <c r="GVL48" s="117"/>
      <c r="GVM48" s="117"/>
      <c r="GVN48" s="117"/>
      <c r="GVO48" s="117"/>
      <c r="GVP48" s="117"/>
      <c r="GVQ48" s="117"/>
      <c r="GVR48" s="117"/>
      <c r="GVS48" s="117"/>
      <c r="GVT48" s="117"/>
      <c r="GVU48" s="117"/>
      <c r="GVV48" s="117"/>
      <c r="GVW48" s="117"/>
      <c r="GVX48" s="117"/>
      <c r="GVY48" s="117"/>
      <c r="GVZ48" s="117"/>
      <c r="GWA48" s="117"/>
      <c r="GWB48" s="117"/>
      <c r="GWC48" s="117"/>
      <c r="GWD48" s="117"/>
      <c r="GWE48" s="117"/>
      <c r="GWF48" s="117"/>
      <c r="GWG48" s="117"/>
      <c r="GWH48" s="117"/>
      <c r="GWI48" s="117"/>
      <c r="GWJ48" s="117"/>
      <c r="GWK48" s="117"/>
      <c r="GWL48" s="117"/>
      <c r="GWM48" s="117"/>
      <c r="GWN48" s="117"/>
      <c r="GWO48" s="117"/>
      <c r="GWP48" s="117"/>
      <c r="GWQ48" s="117"/>
      <c r="GWR48" s="117"/>
      <c r="GWS48" s="117"/>
      <c r="GWT48" s="117"/>
      <c r="GWU48" s="117"/>
      <c r="GWV48" s="117"/>
      <c r="GWW48" s="117"/>
      <c r="GWX48" s="117"/>
      <c r="GWY48" s="117"/>
      <c r="GWZ48" s="117"/>
      <c r="GXA48" s="117"/>
      <c r="GXB48" s="117"/>
      <c r="GXC48" s="117"/>
      <c r="GXD48" s="117"/>
      <c r="GXE48" s="117"/>
      <c r="GXF48" s="117"/>
      <c r="GXG48" s="117"/>
      <c r="GXH48" s="117"/>
      <c r="GXI48" s="117"/>
      <c r="GXJ48" s="117"/>
      <c r="GXK48" s="117"/>
      <c r="GXL48" s="117"/>
      <c r="GXM48" s="117"/>
      <c r="GXN48" s="117"/>
      <c r="GXO48" s="117"/>
      <c r="GXP48" s="117"/>
      <c r="GXQ48" s="117"/>
      <c r="GXR48" s="117"/>
      <c r="GXS48" s="117"/>
      <c r="GXT48" s="117"/>
      <c r="GXU48" s="117"/>
      <c r="GXV48" s="117"/>
      <c r="GXW48" s="117"/>
      <c r="GXX48" s="117"/>
      <c r="GXY48" s="117"/>
      <c r="GXZ48" s="117"/>
      <c r="GYA48" s="117"/>
      <c r="GYB48" s="117"/>
      <c r="GYC48" s="117"/>
      <c r="GYD48" s="117"/>
      <c r="GYE48" s="117"/>
      <c r="GYF48" s="117"/>
      <c r="GYG48" s="117"/>
      <c r="GYH48" s="117"/>
      <c r="GYI48" s="117"/>
      <c r="GYJ48" s="117"/>
      <c r="GYK48" s="117"/>
      <c r="GYL48" s="117"/>
      <c r="GYM48" s="117"/>
      <c r="GYN48" s="117"/>
      <c r="GYO48" s="117"/>
      <c r="GYP48" s="117"/>
      <c r="GYQ48" s="117"/>
      <c r="GYR48" s="117"/>
      <c r="GYS48" s="117"/>
      <c r="GYT48" s="117"/>
      <c r="GYU48" s="117"/>
      <c r="GYV48" s="117"/>
      <c r="GYW48" s="117"/>
      <c r="GYX48" s="117"/>
      <c r="GYY48" s="117"/>
      <c r="GYZ48" s="117"/>
      <c r="GZA48" s="117"/>
      <c r="GZB48" s="117"/>
      <c r="GZC48" s="117"/>
      <c r="GZD48" s="117"/>
      <c r="GZE48" s="117"/>
      <c r="GZF48" s="117"/>
      <c r="GZG48" s="117"/>
      <c r="GZH48" s="117"/>
      <c r="GZI48" s="117"/>
      <c r="GZJ48" s="117"/>
      <c r="GZK48" s="117"/>
      <c r="GZL48" s="117"/>
      <c r="GZM48" s="117"/>
      <c r="GZN48" s="117"/>
      <c r="GZO48" s="117"/>
      <c r="GZP48" s="117"/>
      <c r="GZQ48" s="117"/>
      <c r="GZR48" s="117"/>
      <c r="GZS48" s="117"/>
      <c r="GZT48" s="117"/>
      <c r="GZU48" s="117"/>
      <c r="GZV48" s="117"/>
      <c r="GZW48" s="117"/>
      <c r="GZX48" s="117"/>
      <c r="GZY48" s="117"/>
      <c r="GZZ48" s="117"/>
      <c r="HAA48" s="117"/>
      <c r="HAB48" s="117"/>
      <c r="HAC48" s="117"/>
      <c r="HAD48" s="117"/>
      <c r="HAE48" s="117"/>
      <c r="HAF48" s="117"/>
      <c r="HAG48" s="117"/>
      <c r="HAH48" s="117"/>
      <c r="HAI48" s="117"/>
      <c r="HAJ48" s="117"/>
      <c r="HAK48" s="117"/>
      <c r="HAL48" s="117"/>
      <c r="HAM48" s="117"/>
      <c r="HAN48" s="117"/>
      <c r="HAO48" s="117"/>
      <c r="HAP48" s="117"/>
      <c r="HAQ48" s="117"/>
      <c r="HAR48" s="117"/>
      <c r="HAS48" s="117"/>
      <c r="HAT48" s="117"/>
      <c r="HAU48" s="117"/>
      <c r="HAV48" s="117"/>
      <c r="HAW48" s="117"/>
      <c r="HAX48" s="117"/>
      <c r="HAY48" s="117"/>
      <c r="HAZ48" s="117"/>
      <c r="HBA48" s="117"/>
      <c r="HBB48" s="117"/>
      <c r="HBC48" s="117"/>
      <c r="HBD48" s="117"/>
      <c r="HBE48" s="117"/>
      <c r="HBF48" s="117"/>
      <c r="HBG48" s="117"/>
      <c r="HBH48" s="117"/>
      <c r="HBI48" s="117"/>
      <c r="HBJ48" s="117"/>
      <c r="HBK48" s="117"/>
      <c r="HBL48" s="117"/>
      <c r="HBM48" s="117"/>
      <c r="HBN48" s="117"/>
      <c r="HBO48" s="117"/>
      <c r="HBP48" s="117"/>
      <c r="HBQ48" s="117"/>
      <c r="HBR48" s="117"/>
      <c r="HBS48" s="117"/>
      <c r="HBT48" s="117"/>
      <c r="HBU48" s="117"/>
      <c r="HBV48" s="117"/>
      <c r="HBW48" s="117"/>
      <c r="HBX48" s="117"/>
      <c r="HBY48" s="117"/>
      <c r="HBZ48" s="117"/>
      <c r="HCA48" s="117"/>
      <c r="HCB48" s="117"/>
      <c r="HCC48" s="117"/>
      <c r="HCD48" s="117"/>
      <c r="HCE48" s="117"/>
      <c r="HCF48" s="117"/>
      <c r="HCG48" s="117"/>
      <c r="HCH48" s="117"/>
      <c r="HCI48" s="117"/>
      <c r="HCJ48" s="117"/>
      <c r="HCK48" s="117"/>
      <c r="HCL48" s="117"/>
      <c r="HCM48" s="117"/>
      <c r="HCN48" s="117"/>
      <c r="HCO48" s="117"/>
      <c r="HCP48" s="117"/>
      <c r="HCQ48" s="117"/>
      <c r="HCR48" s="117"/>
      <c r="HCS48" s="117"/>
      <c r="HCT48" s="117"/>
      <c r="HCU48" s="117"/>
      <c r="HCV48" s="117"/>
      <c r="HCW48" s="117"/>
      <c r="HCX48" s="117"/>
      <c r="HCY48" s="117"/>
      <c r="HCZ48" s="117"/>
      <c r="HDA48" s="117"/>
      <c r="HDB48" s="117"/>
      <c r="HDC48" s="117"/>
      <c r="HDD48" s="117"/>
      <c r="HDE48" s="117"/>
      <c r="HDF48" s="117"/>
      <c r="HDG48" s="117"/>
      <c r="HDH48" s="117"/>
      <c r="HDI48" s="117"/>
      <c r="HDJ48" s="117"/>
      <c r="HDK48" s="117"/>
      <c r="HDL48" s="117"/>
      <c r="HDM48" s="117"/>
      <c r="HDN48" s="117"/>
      <c r="HDO48" s="117"/>
      <c r="HDP48" s="117"/>
      <c r="HDQ48" s="117"/>
      <c r="HDR48" s="117"/>
      <c r="HDS48" s="117"/>
      <c r="HDT48" s="117"/>
      <c r="HDU48" s="117"/>
      <c r="HDV48" s="117"/>
      <c r="HDW48" s="117"/>
      <c r="HDX48" s="117"/>
      <c r="HDY48" s="117"/>
      <c r="HDZ48" s="117"/>
      <c r="HEA48" s="117"/>
      <c r="HEB48" s="117"/>
      <c r="HEC48" s="117"/>
      <c r="HED48" s="117"/>
      <c r="HEE48" s="117"/>
      <c r="HEF48" s="117"/>
      <c r="HEG48" s="117"/>
      <c r="HEH48" s="117"/>
      <c r="HEI48" s="117"/>
      <c r="HEJ48" s="117"/>
      <c r="HEK48" s="117"/>
      <c r="HEL48" s="117"/>
      <c r="HEM48" s="117"/>
      <c r="HEN48" s="117"/>
      <c r="HEO48" s="117"/>
      <c r="HEP48" s="117"/>
      <c r="HEQ48" s="117"/>
      <c r="HER48" s="117"/>
      <c r="HES48" s="117"/>
      <c r="HET48" s="117"/>
      <c r="HEU48" s="117"/>
      <c r="HEV48" s="117"/>
      <c r="HEW48" s="117"/>
      <c r="HEX48" s="117"/>
      <c r="HEY48" s="117"/>
      <c r="HEZ48" s="117"/>
      <c r="HFA48" s="117"/>
      <c r="HFB48" s="117"/>
      <c r="HFC48" s="117"/>
      <c r="HFD48" s="117"/>
      <c r="HFE48" s="117"/>
      <c r="HFF48" s="117"/>
      <c r="HFG48" s="117"/>
      <c r="HFH48" s="117"/>
      <c r="HFI48" s="117"/>
      <c r="HFJ48" s="117"/>
      <c r="HFK48" s="117"/>
      <c r="HFL48" s="117"/>
      <c r="HFM48" s="117"/>
      <c r="HFN48" s="117"/>
      <c r="HFO48" s="117"/>
      <c r="HFP48" s="117"/>
      <c r="HFQ48" s="117"/>
      <c r="HFR48" s="117"/>
      <c r="HFS48" s="117"/>
      <c r="HFT48" s="117"/>
      <c r="HFU48" s="117"/>
      <c r="HFV48" s="117"/>
      <c r="HFW48" s="117"/>
      <c r="HFX48" s="117"/>
      <c r="HFY48" s="117"/>
      <c r="HFZ48" s="117"/>
      <c r="HGA48" s="117"/>
      <c r="HGB48" s="117"/>
      <c r="HGC48" s="117"/>
      <c r="HGD48" s="117"/>
      <c r="HGE48" s="117"/>
      <c r="HGF48" s="117"/>
      <c r="HGG48" s="117"/>
      <c r="HGH48" s="117"/>
      <c r="HGI48" s="117"/>
      <c r="HGJ48" s="117"/>
      <c r="HGK48" s="117"/>
      <c r="HGL48" s="117"/>
      <c r="HGM48" s="117"/>
      <c r="HGN48" s="117"/>
      <c r="HGO48" s="117"/>
      <c r="HGP48" s="117"/>
      <c r="HGQ48" s="117"/>
      <c r="HGR48" s="117"/>
      <c r="HGS48" s="117"/>
      <c r="HGT48" s="117"/>
      <c r="HGU48" s="117"/>
      <c r="HGV48" s="117"/>
      <c r="HGW48" s="117"/>
      <c r="HGX48" s="117"/>
      <c r="HGY48" s="117"/>
      <c r="HGZ48" s="117"/>
      <c r="HHA48" s="117"/>
      <c r="HHB48" s="117"/>
      <c r="HHC48" s="117"/>
      <c r="HHD48" s="117"/>
      <c r="HHE48" s="117"/>
      <c r="HHF48" s="117"/>
      <c r="HHG48" s="117"/>
      <c r="HHH48" s="117"/>
      <c r="HHI48" s="117"/>
      <c r="HHJ48" s="117"/>
      <c r="HHK48" s="117"/>
      <c r="HHL48" s="117"/>
      <c r="HHM48" s="117"/>
      <c r="HHN48" s="117"/>
      <c r="HHO48" s="117"/>
      <c r="HHP48" s="117"/>
      <c r="HHQ48" s="117"/>
      <c r="HHR48" s="117"/>
      <c r="HHS48" s="117"/>
      <c r="HHT48" s="117"/>
      <c r="HHU48" s="117"/>
      <c r="HHV48" s="117"/>
      <c r="HHW48" s="117"/>
      <c r="HHX48" s="117"/>
      <c r="HHY48" s="117"/>
      <c r="HHZ48" s="117"/>
      <c r="HIA48" s="117"/>
      <c r="HIB48" s="117"/>
      <c r="HIC48" s="117"/>
      <c r="HID48" s="117"/>
      <c r="HIE48" s="117"/>
      <c r="HIF48" s="117"/>
      <c r="HIG48" s="117"/>
      <c r="HIH48" s="117"/>
      <c r="HII48" s="117"/>
      <c r="HIJ48" s="117"/>
      <c r="HIK48" s="117"/>
      <c r="HIL48" s="117"/>
      <c r="HIM48" s="117"/>
      <c r="HIN48" s="117"/>
      <c r="HIO48" s="117"/>
      <c r="HIP48" s="117"/>
      <c r="HIQ48" s="117"/>
      <c r="HIR48" s="117"/>
      <c r="HIS48" s="117"/>
      <c r="HIT48" s="117"/>
      <c r="HIU48" s="117"/>
      <c r="HIV48" s="117"/>
      <c r="HIW48" s="117"/>
      <c r="HIX48" s="117"/>
      <c r="HIY48" s="117"/>
      <c r="HIZ48" s="117"/>
      <c r="HJA48" s="117"/>
      <c r="HJB48" s="117"/>
      <c r="HJC48" s="117"/>
      <c r="HJD48" s="117"/>
      <c r="HJE48" s="117"/>
      <c r="HJF48" s="117"/>
      <c r="HJG48" s="117"/>
      <c r="HJH48" s="117"/>
      <c r="HJI48" s="117"/>
      <c r="HJJ48" s="117"/>
      <c r="HJK48" s="117"/>
      <c r="HJL48" s="117"/>
      <c r="HJM48" s="117"/>
      <c r="HJN48" s="117"/>
      <c r="HJO48" s="117"/>
      <c r="HJP48" s="117"/>
      <c r="HJQ48" s="117"/>
      <c r="HJR48" s="117"/>
      <c r="HJS48" s="117"/>
      <c r="HJT48" s="117"/>
      <c r="HJU48" s="117"/>
      <c r="HJV48" s="117"/>
      <c r="HJW48" s="117"/>
      <c r="HJX48" s="117"/>
      <c r="HJY48" s="117"/>
      <c r="HJZ48" s="117"/>
      <c r="HKA48" s="117"/>
      <c r="HKB48" s="117"/>
      <c r="HKC48" s="117"/>
      <c r="HKD48" s="117"/>
      <c r="HKE48" s="117"/>
      <c r="HKF48" s="117"/>
      <c r="HKG48" s="117"/>
      <c r="HKH48" s="117"/>
      <c r="HKI48" s="117"/>
      <c r="HKJ48" s="117"/>
      <c r="HKK48" s="117"/>
      <c r="HKL48" s="117"/>
      <c r="HKM48" s="117"/>
      <c r="HKN48" s="117"/>
      <c r="HKO48" s="117"/>
      <c r="HKP48" s="117"/>
      <c r="HKQ48" s="117"/>
      <c r="HKR48" s="117"/>
      <c r="HKS48" s="117"/>
      <c r="HKT48" s="117"/>
      <c r="HKU48" s="117"/>
      <c r="HKV48" s="117"/>
      <c r="HKW48" s="117"/>
      <c r="HKX48" s="117"/>
      <c r="HKY48" s="117"/>
      <c r="HKZ48" s="117"/>
      <c r="HLA48" s="117"/>
      <c r="HLB48" s="117"/>
      <c r="HLC48" s="117"/>
      <c r="HLD48" s="117"/>
      <c r="HLE48" s="117"/>
      <c r="HLF48" s="117"/>
      <c r="HLG48" s="117"/>
      <c r="HLH48" s="117"/>
      <c r="HLI48" s="117"/>
      <c r="HLJ48" s="117"/>
      <c r="HLK48" s="117"/>
      <c r="HLL48" s="117"/>
      <c r="HLM48" s="117"/>
      <c r="HLN48" s="117"/>
      <c r="HLO48" s="117"/>
      <c r="HLP48" s="117"/>
      <c r="HLQ48" s="117"/>
      <c r="HLR48" s="117"/>
      <c r="HLS48" s="117"/>
      <c r="HLT48" s="117"/>
      <c r="HLU48" s="117"/>
      <c r="HLV48" s="117"/>
      <c r="HLW48" s="117"/>
      <c r="HLX48" s="117"/>
      <c r="HLY48" s="117"/>
      <c r="HLZ48" s="117"/>
      <c r="HMA48" s="117"/>
      <c r="HMB48" s="117"/>
      <c r="HMC48" s="117"/>
      <c r="HMD48" s="117"/>
      <c r="HME48" s="117"/>
      <c r="HMF48" s="117"/>
      <c r="HMG48" s="117"/>
      <c r="HMH48" s="117"/>
      <c r="HMI48" s="117"/>
      <c r="HMJ48" s="117"/>
      <c r="HMK48" s="117"/>
      <c r="HML48" s="117"/>
      <c r="HMM48" s="117"/>
      <c r="HMN48" s="117"/>
      <c r="HMO48" s="117"/>
      <c r="HMP48" s="117"/>
      <c r="HMQ48" s="117"/>
      <c r="HMR48" s="117"/>
      <c r="HMS48" s="117"/>
      <c r="HMT48" s="117"/>
      <c r="HMU48" s="117"/>
      <c r="HMV48" s="117"/>
      <c r="HMW48" s="117"/>
      <c r="HMX48" s="117"/>
      <c r="HMY48" s="117"/>
      <c r="HMZ48" s="117"/>
      <c r="HNA48" s="117"/>
      <c r="HNB48" s="117"/>
      <c r="HNC48" s="117"/>
      <c r="HND48" s="117"/>
      <c r="HNE48" s="117"/>
      <c r="HNF48" s="117"/>
      <c r="HNG48" s="117"/>
      <c r="HNH48" s="117"/>
      <c r="HNI48" s="117"/>
      <c r="HNJ48" s="117"/>
      <c r="HNK48" s="117"/>
      <c r="HNL48" s="117"/>
      <c r="HNM48" s="117"/>
      <c r="HNN48" s="117"/>
      <c r="HNO48" s="117"/>
      <c r="HNP48" s="117"/>
      <c r="HNQ48" s="117"/>
      <c r="HNR48" s="117"/>
      <c r="HNS48" s="117"/>
      <c r="HNT48" s="117"/>
      <c r="HNU48" s="117"/>
      <c r="HNV48" s="117"/>
      <c r="HNW48" s="117"/>
      <c r="HNX48" s="117"/>
      <c r="HNY48" s="117"/>
      <c r="HNZ48" s="117"/>
      <c r="HOA48" s="117"/>
      <c r="HOB48" s="117"/>
      <c r="HOC48" s="117"/>
      <c r="HOD48" s="117"/>
      <c r="HOE48" s="117"/>
      <c r="HOF48" s="117"/>
      <c r="HOG48" s="117"/>
      <c r="HOH48" s="117"/>
      <c r="HOI48" s="117"/>
      <c r="HOJ48" s="117"/>
      <c r="HOK48" s="117"/>
      <c r="HOL48" s="117"/>
      <c r="HOM48" s="117"/>
      <c r="HON48" s="117"/>
      <c r="HOO48" s="117"/>
      <c r="HOP48" s="117"/>
      <c r="HOQ48" s="117"/>
      <c r="HOR48" s="117"/>
      <c r="HOS48" s="117"/>
      <c r="HOT48" s="117"/>
      <c r="HOU48" s="117"/>
      <c r="HOV48" s="117"/>
      <c r="HOW48" s="117"/>
      <c r="HOX48" s="117"/>
      <c r="HOY48" s="117"/>
      <c r="HOZ48" s="117"/>
      <c r="HPA48" s="117"/>
      <c r="HPB48" s="117"/>
      <c r="HPC48" s="117"/>
      <c r="HPD48" s="117"/>
      <c r="HPE48" s="117"/>
      <c r="HPF48" s="117"/>
      <c r="HPG48" s="117"/>
      <c r="HPH48" s="117"/>
      <c r="HPI48" s="117"/>
      <c r="HPJ48" s="117"/>
      <c r="HPK48" s="117"/>
      <c r="HPL48" s="117"/>
      <c r="HPM48" s="117"/>
      <c r="HPN48" s="117"/>
      <c r="HPO48" s="117"/>
      <c r="HPP48" s="117"/>
      <c r="HPQ48" s="117"/>
      <c r="HPR48" s="117"/>
      <c r="HPS48" s="117"/>
      <c r="HPT48" s="117"/>
      <c r="HPU48" s="117"/>
      <c r="HPV48" s="117"/>
      <c r="HPW48" s="117"/>
      <c r="HPX48" s="117"/>
      <c r="HPY48" s="117"/>
      <c r="HPZ48" s="117"/>
      <c r="HQA48" s="117"/>
      <c r="HQB48" s="117"/>
      <c r="HQC48" s="117"/>
      <c r="HQD48" s="117"/>
      <c r="HQE48" s="117"/>
      <c r="HQF48" s="117"/>
      <c r="HQG48" s="117"/>
      <c r="HQH48" s="117"/>
      <c r="HQI48" s="117"/>
      <c r="HQJ48" s="117"/>
      <c r="HQK48" s="117"/>
      <c r="HQL48" s="117"/>
      <c r="HQM48" s="117"/>
      <c r="HQN48" s="117"/>
      <c r="HQO48" s="117"/>
      <c r="HQP48" s="117"/>
      <c r="HQQ48" s="117"/>
      <c r="HQR48" s="117"/>
      <c r="HQS48" s="117"/>
      <c r="HQT48" s="117"/>
      <c r="HQU48" s="117"/>
      <c r="HQV48" s="117"/>
      <c r="HQW48" s="117"/>
      <c r="HQX48" s="117"/>
      <c r="HQY48" s="117"/>
      <c r="HQZ48" s="117"/>
      <c r="HRA48" s="117"/>
      <c r="HRB48" s="117"/>
      <c r="HRC48" s="117"/>
      <c r="HRD48" s="117"/>
      <c r="HRE48" s="117"/>
      <c r="HRF48" s="117"/>
      <c r="HRG48" s="117"/>
      <c r="HRH48" s="117"/>
      <c r="HRI48" s="117"/>
      <c r="HRJ48" s="117"/>
      <c r="HRK48" s="117"/>
      <c r="HRL48" s="117"/>
      <c r="HRM48" s="117"/>
      <c r="HRN48" s="117"/>
      <c r="HRO48" s="117"/>
      <c r="HRP48" s="117"/>
      <c r="HRQ48" s="117"/>
      <c r="HRR48" s="117"/>
      <c r="HRS48" s="117"/>
      <c r="HRT48" s="117"/>
      <c r="HRU48" s="117"/>
      <c r="HRV48" s="117"/>
      <c r="HRW48" s="117"/>
      <c r="HRX48" s="117"/>
      <c r="HRY48" s="117"/>
      <c r="HRZ48" s="117"/>
      <c r="HSA48" s="117"/>
      <c r="HSB48" s="117"/>
      <c r="HSC48" s="117"/>
      <c r="HSD48" s="117"/>
      <c r="HSE48" s="117"/>
      <c r="HSF48" s="117"/>
      <c r="HSG48" s="117"/>
      <c r="HSH48" s="117"/>
      <c r="HSI48" s="117"/>
      <c r="HSJ48" s="117"/>
      <c r="HSK48" s="117"/>
      <c r="HSL48" s="117"/>
      <c r="HSM48" s="117"/>
      <c r="HSN48" s="117"/>
      <c r="HSO48" s="117"/>
      <c r="HSP48" s="117"/>
      <c r="HSQ48" s="117"/>
      <c r="HSR48" s="117"/>
      <c r="HSS48" s="117"/>
      <c r="HST48" s="117"/>
      <c r="HSU48" s="117"/>
      <c r="HSV48" s="117"/>
      <c r="HSW48" s="117"/>
      <c r="HSX48" s="117"/>
      <c r="HSY48" s="117"/>
      <c r="HSZ48" s="117"/>
      <c r="HTA48" s="117"/>
      <c r="HTB48" s="117"/>
      <c r="HTC48" s="117"/>
      <c r="HTD48" s="117"/>
      <c r="HTE48" s="117"/>
      <c r="HTF48" s="117"/>
      <c r="HTG48" s="117"/>
      <c r="HTH48" s="117"/>
      <c r="HTI48" s="117"/>
      <c r="HTJ48" s="117"/>
      <c r="HTK48" s="117"/>
      <c r="HTL48" s="117"/>
      <c r="HTM48" s="117"/>
      <c r="HTN48" s="117"/>
      <c r="HTO48" s="117"/>
      <c r="HTP48" s="117"/>
      <c r="HTQ48" s="117"/>
      <c r="HTR48" s="117"/>
      <c r="HTS48" s="117"/>
      <c r="HTT48" s="117"/>
      <c r="HTU48" s="117"/>
      <c r="HTV48" s="117"/>
      <c r="HTW48" s="117"/>
      <c r="HTX48" s="117"/>
      <c r="HTY48" s="117"/>
      <c r="HTZ48" s="117"/>
      <c r="HUA48" s="117"/>
      <c r="HUB48" s="117"/>
      <c r="HUC48" s="117"/>
      <c r="HUD48" s="117"/>
      <c r="HUE48" s="117"/>
      <c r="HUF48" s="117"/>
      <c r="HUG48" s="117"/>
      <c r="HUH48" s="117"/>
      <c r="HUI48" s="117"/>
      <c r="HUJ48" s="117"/>
      <c r="HUK48" s="117"/>
      <c r="HUL48" s="117"/>
      <c r="HUM48" s="117"/>
      <c r="HUN48" s="117"/>
      <c r="HUO48" s="117"/>
      <c r="HUP48" s="117"/>
      <c r="HUQ48" s="117"/>
      <c r="HUR48" s="117"/>
      <c r="HUS48" s="117"/>
      <c r="HUT48" s="117"/>
      <c r="HUU48" s="117"/>
      <c r="HUV48" s="117"/>
      <c r="HUW48" s="117"/>
      <c r="HUX48" s="117"/>
      <c r="HUY48" s="117"/>
      <c r="HUZ48" s="117"/>
      <c r="HVA48" s="117"/>
      <c r="HVB48" s="117"/>
      <c r="HVC48" s="117"/>
      <c r="HVD48" s="117"/>
      <c r="HVE48" s="117"/>
      <c r="HVF48" s="117"/>
      <c r="HVG48" s="117"/>
      <c r="HVH48" s="117"/>
      <c r="HVI48" s="117"/>
      <c r="HVJ48" s="117"/>
      <c r="HVK48" s="117"/>
      <c r="HVL48" s="117"/>
      <c r="HVM48" s="117"/>
      <c r="HVN48" s="117"/>
      <c r="HVO48" s="117"/>
      <c r="HVP48" s="117"/>
      <c r="HVQ48" s="117"/>
      <c r="HVR48" s="117"/>
      <c r="HVS48" s="117"/>
      <c r="HVT48" s="117"/>
      <c r="HVU48" s="117"/>
      <c r="HVV48" s="117"/>
      <c r="HVW48" s="117"/>
      <c r="HVX48" s="117"/>
      <c r="HVY48" s="117"/>
      <c r="HVZ48" s="117"/>
      <c r="HWA48" s="117"/>
      <c r="HWB48" s="117"/>
      <c r="HWC48" s="117"/>
      <c r="HWD48" s="117"/>
      <c r="HWE48" s="117"/>
      <c r="HWF48" s="117"/>
      <c r="HWG48" s="117"/>
      <c r="HWH48" s="117"/>
      <c r="HWI48" s="117"/>
      <c r="HWJ48" s="117"/>
      <c r="HWK48" s="117"/>
      <c r="HWL48" s="117"/>
      <c r="HWM48" s="117"/>
      <c r="HWN48" s="117"/>
      <c r="HWO48" s="117"/>
      <c r="HWP48" s="117"/>
      <c r="HWQ48" s="117"/>
      <c r="HWR48" s="117"/>
      <c r="HWS48" s="117"/>
      <c r="HWT48" s="117"/>
      <c r="HWU48" s="117"/>
      <c r="HWV48" s="117"/>
      <c r="HWW48" s="117"/>
      <c r="HWX48" s="117"/>
      <c r="HWY48" s="117"/>
      <c r="HWZ48" s="117"/>
      <c r="HXA48" s="117"/>
      <c r="HXB48" s="117"/>
      <c r="HXC48" s="117"/>
      <c r="HXD48" s="117"/>
      <c r="HXE48" s="117"/>
      <c r="HXF48" s="117"/>
      <c r="HXG48" s="117"/>
      <c r="HXH48" s="117"/>
      <c r="HXI48" s="117"/>
      <c r="HXJ48" s="117"/>
      <c r="HXK48" s="117"/>
      <c r="HXL48" s="117"/>
      <c r="HXM48" s="117"/>
      <c r="HXN48" s="117"/>
      <c r="HXO48" s="117"/>
      <c r="HXP48" s="117"/>
      <c r="HXQ48" s="117"/>
      <c r="HXR48" s="117"/>
      <c r="HXS48" s="117"/>
      <c r="HXT48" s="117"/>
      <c r="HXU48" s="117"/>
      <c r="HXV48" s="117"/>
      <c r="HXW48" s="117"/>
      <c r="HXX48" s="117"/>
      <c r="HXY48" s="117"/>
      <c r="HXZ48" s="117"/>
      <c r="HYA48" s="117"/>
      <c r="HYB48" s="117"/>
      <c r="HYC48" s="117"/>
      <c r="HYD48" s="117"/>
      <c r="HYE48" s="117"/>
      <c r="HYF48" s="117"/>
      <c r="HYG48" s="117"/>
      <c r="HYH48" s="117"/>
      <c r="HYI48" s="117"/>
      <c r="HYJ48" s="117"/>
      <c r="HYK48" s="117"/>
      <c r="HYL48" s="117"/>
      <c r="HYM48" s="117"/>
      <c r="HYN48" s="117"/>
      <c r="HYO48" s="117"/>
      <c r="HYP48" s="117"/>
      <c r="HYQ48" s="117"/>
      <c r="HYR48" s="117"/>
      <c r="HYS48" s="117"/>
      <c r="HYT48" s="117"/>
      <c r="HYU48" s="117"/>
      <c r="HYV48" s="117"/>
      <c r="HYW48" s="117"/>
      <c r="HYX48" s="117"/>
      <c r="HYY48" s="117"/>
      <c r="HYZ48" s="117"/>
      <c r="HZA48" s="117"/>
      <c r="HZB48" s="117"/>
      <c r="HZC48" s="117"/>
      <c r="HZD48" s="117"/>
      <c r="HZE48" s="117"/>
      <c r="HZF48" s="117"/>
      <c r="HZG48" s="117"/>
      <c r="HZH48" s="117"/>
      <c r="HZI48" s="117"/>
      <c r="HZJ48" s="117"/>
      <c r="HZK48" s="117"/>
      <c r="HZL48" s="117"/>
      <c r="HZM48" s="117"/>
      <c r="HZN48" s="117"/>
      <c r="HZO48" s="117"/>
      <c r="HZP48" s="117"/>
      <c r="HZQ48" s="117"/>
      <c r="HZR48" s="117"/>
      <c r="HZS48" s="117"/>
      <c r="HZT48" s="117"/>
      <c r="HZU48" s="117"/>
      <c r="HZV48" s="117"/>
      <c r="HZW48" s="117"/>
      <c r="HZX48" s="117"/>
      <c r="HZY48" s="117"/>
      <c r="HZZ48" s="117"/>
      <c r="IAA48" s="117"/>
      <c r="IAB48" s="117"/>
      <c r="IAC48" s="117"/>
      <c r="IAD48" s="117"/>
      <c r="IAE48" s="117"/>
      <c r="IAF48" s="117"/>
      <c r="IAG48" s="117"/>
      <c r="IAH48" s="117"/>
      <c r="IAI48" s="117"/>
      <c r="IAJ48" s="117"/>
      <c r="IAK48" s="117"/>
      <c r="IAL48" s="117"/>
      <c r="IAM48" s="117"/>
      <c r="IAN48" s="117"/>
      <c r="IAO48" s="117"/>
      <c r="IAP48" s="117"/>
      <c r="IAQ48" s="117"/>
      <c r="IAR48" s="117"/>
      <c r="IAS48" s="117"/>
      <c r="IAT48" s="117"/>
      <c r="IAU48" s="117"/>
      <c r="IAV48" s="117"/>
      <c r="IAW48" s="117"/>
      <c r="IAX48" s="117"/>
      <c r="IAY48" s="117"/>
      <c r="IAZ48" s="117"/>
      <c r="IBA48" s="117"/>
      <c r="IBB48" s="117"/>
      <c r="IBC48" s="117"/>
      <c r="IBD48" s="117"/>
      <c r="IBE48" s="117"/>
      <c r="IBF48" s="117"/>
      <c r="IBG48" s="117"/>
      <c r="IBH48" s="117"/>
      <c r="IBI48" s="117"/>
      <c r="IBJ48" s="117"/>
      <c r="IBK48" s="117"/>
      <c r="IBL48" s="117"/>
      <c r="IBM48" s="117"/>
      <c r="IBN48" s="117"/>
      <c r="IBO48" s="117"/>
      <c r="IBP48" s="117"/>
      <c r="IBQ48" s="117"/>
      <c r="IBR48" s="117"/>
      <c r="IBS48" s="117"/>
      <c r="IBT48" s="117"/>
      <c r="IBU48" s="117"/>
      <c r="IBV48" s="117"/>
      <c r="IBW48" s="117"/>
      <c r="IBX48" s="117"/>
      <c r="IBY48" s="117"/>
      <c r="IBZ48" s="117"/>
      <c r="ICA48" s="117"/>
      <c r="ICB48" s="117"/>
      <c r="ICC48" s="117"/>
      <c r="ICD48" s="117"/>
      <c r="ICE48" s="117"/>
      <c r="ICF48" s="117"/>
      <c r="ICG48" s="117"/>
      <c r="ICH48" s="117"/>
      <c r="ICI48" s="117"/>
      <c r="ICJ48" s="117"/>
      <c r="ICK48" s="117"/>
      <c r="ICL48" s="117"/>
      <c r="ICM48" s="117"/>
      <c r="ICN48" s="117"/>
      <c r="ICO48" s="117"/>
      <c r="ICP48" s="117"/>
      <c r="ICQ48" s="117"/>
      <c r="ICR48" s="117"/>
      <c r="ICS48" s="117"/>
      <c r="ICT48" s="117"/>
      <c r="ICU48" s="117"/>
      <c r="ICV48" s="117"/>
      <c r="ICW48" s="117"/>
      <c r="ICX48" s="117"/>
      <c r="ICY48" s="117"/>
      <c r="ICZ48" s="117"/>
      <c r="IDA48" s="117"/>
      <c r="IDB48" s="117"/>
      <c r="IDC48" s="117"/>
      <c r="IDD48" s="117"/>
      <c r="IDE48" s="117"/>
      <c r="IDF48" s="117"/>
      <c r="IDG48" s="117"/>
      <c r="IDH48" s="117"/>
      <c r="IDI48" s="117"/>
      <c r="IDJ48" s="117"/>
      <c r="IDK48" s="117"/>
      <c r="IDL48" s="117"/>
      <c r="IDM48" s="117"/>
      <c r="IDN48" s="117"/>
      <c r="IDO48" s="117"/>
      <c r="IDP48" s="117"/>
      <c r="IDQ48" s="117"/>
      <c r="IDR48" s="117"/>
      <c r="IDS48" s="117"/>
      <c r="IDT48" s="117"/>
      <c r="IDU48" s="117"/>
      <c r="IDV48" s="117"/>
      <c r="IDW48" s="117"/>
      <c r="IDX48" s="117"/>
      <c r="IDY48" s="117"/>
      <c r="IDZ48" s="117"/>
      <c r="IEA48" s="117"/>
      <c r="IEB48" s="117"/>
      <c r="IEC48" s="117"/>
      <c r="IED48" s="117"/>
      <c r="IEE48" s="117"/>
      <c r="IEF48" s="117"/>
      <c r="IEG48" s="117"/>
      <c r="IEH48" s="117"/>
      <c r="IEI48" s="117"/>
      <c r="IEJ48" s="117"/>
      <c r="IEK48" s="117"/>
      <c r="IEL48" s="117"/>
      <c r="IEM48" s="117"/>
      <c r="IEN48" s="117"/>
      <c r="IEO48" s="117"/>
      <c r="IEP48" s="117"/>
      <c r="IEQ48" s="117"/>
      <c r="IER48" s="117"/>
      <c r="IES48" s="117"/>
      <c r="IET48" s="117"/>
      <c r="IEU48" s="117"/>
      <c r="IEV48" s="117"/>
      <c r="IEW48" s="117"/>
      <c r="IEX48" s="117"/>
      <c r="IEY48" s="117"/>
      <c r="IEZ48" s="117"/>
      <c r="IFA48" s="117"/>
      <c r="IFB48" s="117"/>
      <c r="IFC48" s="117"/>
      <c r="IFD48" s="117"/>
      <c r="IFE48" s="117"/>
      <c r="IFF48" s="117"/>
      <c r="IFG48" s="117"/>
      <c r="IFH48" s="117"/>
      <c r="IFI48" s="117"/>
      <c r="IFJ48" s="117"/>
      <c r="IFK48" s="117"/>
      <c r="IFL48" s="117"/>
      <c r="IFM48" s="117"/>
      <c r="IFN48" s="117"/>
      <c r="IFO48" s="117"/>
      <c r="IFP48" s="117"/>
      <c r="IFQ48" s="117"/>
      <c r="IFR48" s="117"/>
      <c r="IFS48" s="117"/>
      <c r="IFT48" s="117"/>
      <c r="IFU48" s="117"/>
      <c r="IFV48" s="117"/>
      <c r="IFW48" s="117"/>
      <c r="IFX48" s="117"/>
      <c r="IFY48" s="117"/>
      <c r="IFZ48" s="117"/>
      <c r="IGA48" s="117"/>
      <c r="IGB48" s="117"/>
      <c r="IGC48" s="117"/>
      <c r="IGD48" s="117"/>
      <c r="IGE48" s="117"/>
      <c r="IGF48" s="117"/>
      <c r="IGG48" s="117"/>
      <c r="IGH48" s="117"/>
      <c r="IGI48" s="117"/>
      <c r="IGJ48" s="117"/>
      <c r="IGK48" s="117"/>
      <c r="IGL48" s="117"/>
      <c r="IGM48" s="117"/>
      <c r="IGN48" s="117"/>
      <c r="IGO48" s="117"/>
      <c r="IGP48" s="117"/>
      <c r="IGQ48" s="117"/>
      <c r="IGR48" s="117"/>
      <c r="IGS48" s="117"/>
      <c r="IGT48" s="117"/>
      <c r="IGU48" s="117"/>
      <c r="IGV48" s="117"/>
      <c r="IGW48" s="117"/>
      <c r="IGX48" s="117"/>
      <c r="IGY48" s="117"/>
      <c r="IGZ48" s="117"/>
      <c r="IHA48" s="117"/>
      <c r="IHB48" s="117"/>
      <c r="IHC48" s="117"/>
      <c r="IHD48" s="117"/>
      <c r="IHE48" s="117"/>
      <c r="IHF48" s="117"/>
      <c r="IHG48" s="117"/>
      <c r="IHH48" s="117"/>
      <c r="IHI48" s="117"/>
      <c r="IHJ48" s="117"/>
      <c r="IHK48" s="117"/>
      <c r="IHL48" s="117"/>
      <c r="IHM48" s="117"/>
      <c r="IHN48" s="117"/>
      <c r="IHO48" s="117"/>
      <c r="IHP48" s="117"/>
      <c r="IHQ48" s="117"/>
      <c r="IHR48" s="117"/>
      <c r="IHS48" s="117"/>
      <c r="IHT48" s="117"/>
      <c r="IHU48" s="117"/>
      <c r="IHV48" s="117"/>
      <c r="IHW48" s="117"/>
      <c r="IHX48" s="117"/>
      <c r="IHY48" s="117"/>
      <c r="IHZ48" s="117"/>
      <c r="IIA48" s="117"/>
      <c r="IIB48" s="117"/>
      <c r="IIC48" s="117"/>
      <c r="IID48" s="117"/>
      <c r="IIE48" s="117"/>
      <c r="IIF48" s="117"/>
      <c r="IIG48" s="117"/>
      <c r="IIH48" s="117"/>
      <c r="III48" s="117"/>
      <c r="IIJ48" s="117"/>
      <c r="IIK48" s="117"/>
      <c r="IIL48" s="117"/>
      <c r="IIM48" s="117"/>
      <c r="IIN48" s="117"/>
      <c r="IIO48" s="117"/>
      <c r="IIP48" s="117"/>
      <c r="IIQ48" s="117"/>
      <c r="IIR48" s="117"/>
      <c r="IIS48" s="117"/>
      <c r="IIT48" s="117"/>
      <c r="IIU48" s="117"/>
      <c r="IIV48" s="117"/>
      <c r="IIW48" s="117"/>
      <c r="IIX48" s="117"/>
      <c r="IIY48" s="117"/>
      <c r="IIZ48" s="117"/>
      <c r="IJA48" s="117"/>
      <c r="IJB48" s="117"/>
      <c r="IJC48" s="117"/>
      <c r="IJD48" s="117"/>
      <c r="IJE48" s="117"/>
      <c r="IJF48" s="117"/>
      <c r="IJG48" s="117"/>
      <c r="IJH48" s="117"/>
      <c r="IJI48" s="117"/>
      <c r="IJJ48" s="117"/>
      <c r="IJK48" s="117"/>
      <c r="IJL48" s="117"/>
      <c r="IJM48" s="117"/>
      <c r="IJN48" s="117"/>
      <c r="IJO48" s="117"/>
      <c r="IJP48" s="117"/>
      <c r="IJQ48" s="117"/>
      <c r="IJR48" s="117"/>
      <c r="IJS48" s="117"/>
      <c r="IJT48" s="117"/>
      <c r="IJU48" s="117"/>
      <c r="IJV48" s="117"/>
      <c r="IJW48" s="117"/>
      <c r="IJX48" s="117"/>
      <c r="IJY48" s="117"/>
      <c r="IJZ48" s="117"/>
      <c r="IKA48" s="117"/>
      <c r="IKB48" s="117"/>
      <c r="IKC48" s="117"/>
      <c r="IKD48" s="117"/>
      <c r="IKE48" s="117"/>
      <c r="IKF48" s="117"/>
      <c r="IKG48" s="117"/>
      <c r="IKH48" s="117"/>
      <c r="IKI48" s="117"/>
      <c r="IKJ48" s="117"/>
      <c r="IKK48" s="117"/>
      <c r="IKL48" s="117"/>
      <c r="IKM48" s="117"/>
      <c r="IKN48" s="117"/>
      <c r="IKO48" s="117"/>
      <c r="IKP48" s="117"/>
      <c r="IKQ48" s="117"/>
      <c r="IKR48" s="117"/>
      <c r="IKS48" s="117"/>
      <c r="IKT48" s="117"/>
      <c r="IKU48" s="117"/>
      <c r="IKV48" s="117"/>
      <c r="IKW48" s="117"/>
      <c r="IKX48" s="117"/>
      <c r="IKY48" s="117"/>
      <c r="IKZ48" s="117"/>
      <c r="ILA48" s="117"/>
      <c r="ILB48" s="117"/>
      <c r="ILC48" s="117"/>
      <c r="ILD48" s="117"/>
      <c r="ILE48" s="117"/>
      <c r="ILF48" s="117"/>
      <c r="ILG48" s="117"/>
      <c r="ILH48" s="117"/>
      <c r="ILI48" s="117"/>
      <c r="ILJ48" s="117"/>
      <c r="ILK48" s="117"/>
      <c r="ILL48" s="117"/>
      <c r="ILM48" s="117"/>
      <c r="ILN48" s="117"/>
      <c r="ILO48" s="117"/>
      <c r="ILP48" s="117"/>
      <c r="ILQ48" s="117"/>
      <c r="ILR48" s="117"/>
      <c r="ILS48" s="117"/>
      <c r="ILT48" s="117"/>
      <c r="ILU48" s="117"/>
      <c r="ILV48" s="117"/>
      <c r="ILW48" s="117"/>
      <c r="ILX48" s="117"/>
      <c r="ILY48" s="117"/>
      <c r="ILZ48" s="117"/>
      <c r="IMA48" s="117"/>
      <c r="IMB48" s="117"/>
      <c r="IMC48" s="117"/>
      <c r="IMD48" s="117"/>
      <c r="IME48" s="117"/>
      <c r="IMF48" s="117"/>
      <c r="IMG48" s="117"/>
      <c r="IMH48" s="117"/>
      <c r="IMI48" s="117"/>
      <c r="IMJ48" s="117"/>
      <c r="IMK48" s="117"/>
      <c r="IML48" s="117"/>
      <c r="IMM48" s="117"/>
      <c r="IMN48" s="117"/>
      <c r="IMO48" s="117"/>
      <c r="IMP48" s="117"/>
      <c r="IMQ48" s="117"/>
      <c r="IMR48" s="117"/>
      <c r="IMS48" s="117"/>
      <c r="IMT48" s="117"/>
      <c r="IMU48" s="117"/>
      <c r="IMV48" s="117"/>
      <c r="IMW48" s="117"/>
      <c r="IMX48" s="117"/>
      <c r="IMY48" s="117"/>
      <c r="IMZ48" s="117"/>
      <c r="INA48" s="117"/>
      <c r="INB48" s="117"/>
      <c r="INC48" s="117"/>
      <c r="IND48" s="117"/>
      <c r="INE48" s="117"/>
      <c r="INF48" s="117"/>
      <c r="ING48" s="117"/>
      <c r="INH48" s="117"/>
      <c r="INI48" s="117"/>
      <c r="INJ48" s="117"/>
      <c r="INK48" s="117"/>
      <c r="INL48" s="117"/>
      <c r="INM48" s="117"/>
      <c r="INN48" s="117"/>
      <c r="INO48" s="117"/>
      <c r="INP48" s="117"/>
      <c r="INQ48" s="117"/>
      <c r="INR48" s="117"/>
      <c r="INS48" s="117"/>
      <c r="INT48" s="117"/>
      <c r="INU48" s="117"/>
      <c r="INV48" s="117"/>
      <c r="INW48" s="117"/>
      <c r="INX48" s="117"/>
      <c r="INY48" s="117"/>
      <c r="INZ48" s="117"/>
      <c r="IOA48" s="117"/>
      <c r="IOB48" s="117"/>
      <c r="IOC48" s="117"/>
      <c r="IOD48" s="117"/>
      <c r="IOE48" s="117"/>
      <c r="IOF48" s="117"/>
      <c r="IOG48" s="117"/>
      <c r="IOH48" s="117"/>
      <c r="IOI48" s="117"/>
      <c r="IOJ48" s="117"/>
      <c r="IOK48" s="117"/>
      <c r="IOL48" s="117"/>
      <c r="IOM48" s="117"/>
      <c r="ION48" s="117"/>
      <c r="IOO48" s="117"/>
      <c r="IOP48" s="117"/>
      <c r="IOQ48" s="117"/>
      <c r="IOR48" s="117"/>
      <c r="IOS48" s="117"/>
      <c r="IOT48" s="117"/>
      <c r="IOU48" s="117"/>
      <c r="IOV48" s="117"/>
      <c r="IOW48" s="117"/>
      <c r="IOX48" s="117"/>
      <c r="IOY48" s="117"/>
      <c r="IOZ48" s="117"/>
      <c r="IPA48" s="117"/>
      <c r="IPB48" s="117"/>
      <c r="IPC48" s="117"/>
      <c r="IPD48" s="117"/>
      <c r="IPE48" s="117"/>
      <c r="IPF48" s="117"/>
      <c r="IPG48" s="117"/>
      <c r="IPH48" s="117"/>
      <c r="IPI48" s="117"/>
      <c r="IPJ48" s="117"/>
      <c r="IPK48" s="117"/>
      <c r="IPL48" s="117"/>
      <c r="IPM48" s="117"/>
      <c r="IPN48" s="117"/>
      <c r="IPO48" s="117"/>
      <c r="IPP48" s="117"/>
      <c r="IPQ48" s="117"/>
      <c r="IPR48" s="117"/>
      <c r="IPS48" s="117"/>
      <c r="IPT48" s="117"/>
      <c r="IPU48" s="117"/>
      <c r="IPV48" s="117"/>
      <c r="IPW48" s="117"/>
      <c r="IPX48" s="117"/>
      <c r="IPY48" s="117"/>
      <c r="IPZ48" s="117"/>
      <c r="IQA48" s="117"/>
      <c r="IQB48" s="117"/>
      <c r="IQC48" s="117"/>
      <c r="IQD48" s="117"/>
      <c r="IQE48" s="117"/>
      <c r="IQF48" s="117"/>
      <c r="IQG48" s="117"/>
      <c r="IQH48" s="117"/>
      <c r="IQI48" s="117"/>
      <c r="IQJ48" s="117"/>
      <c r="IQK48" s="117"/>
      <c r="IQL48" s="117"/>
      <c r="IQM48" s="117"/>
      <c r="IQN48" s="117"/>
      <c r="IQO48" s="117"/>
      <c r="IQP48" s="117"/>
      <c r="IQQ48" s="117"/>
      <c r="IQR48" s="117"/>
      <c r="IQS48" s="117"/>
      <c r="IQT48" s="117"/>
      <c r="IQU48" s="117"/>
      <c r="IQV48" s="117"/>
      <c r="IQW48" s="117"/>
      <c r="IQX48" s="117"/>
      <c r="IQY48" s="117"/>
      <c r="IQZ48" s="117"/>
      <c r="IRA48" s="117"/>
      <c r="IRB48" s="117"/>
      <c r="IRC48" s="117"/>
      <c r="IRD48" s="117"/>
      <c r="IRE48" s="117"/>
      <c r="IRF48" s="117"/>
      <c r="IRG48" s="117"/>
      <c r="IRH48" s="117"/>
      <c r="IRI48" s="117"/>
      <c r="IRJ48" s="117"/>
      <c r="IRK48" s="117"/>
      <c r="IRL48" s="117"/>
      <c r="IRM48" s="117"/>
      <c r="IRN48" s="117"/>
      <c r="IRO48" s="117"/>
      <c r="IRP48" s="117"/>
      <c r="IRQ48" s="117"/>
      <c r="IRR48" s="117"/>
      <c r="IRS48" s="117"/>
      <c r="IRT48" s="117"/>
      <c r="IRU48" s="117"/>
      <c r="IRV48" s="117"/>
      <c r="IRW48" s="117"/>
      <c r="IRX48" s="117"/>
      <c r="IRY48" s="117"/>
      <c r="IRZ48" s="117"/>
      <c r="ISA48" s="117"/>
      <c r="ISB48" s="117"/>
      <c r="ISC48" s="117"/>
      <c r="ISD48" s="117"/>
      <c r="ISE48" s="117"/>
      <c r="ISF48" s="117"/>
      <c r="ISG48" s="117"/>
      <c r="ISH48" s="117"/>
      <c r="ISI48" s="117"/>
      <c r="ISJ48" s="117"/>
      <c r="ISK48" s="117"/>
      <c r="ISL48" s="117"/>
      <c r="ISM48" s="117"/>
      <c r="ISN48" s="117"/>
      <c r="ISO48" s="117"/>
      <c r="ISP48" s="117"/>
      <c r="ISQ48" s="117"/>
      <c r="ISR48" s="117"/>
      <c r="ISS48" s="117"/>
      <c r="IST48" s="117"/>
      <c r="ISU48" s="117"/>
      <c r="ISV48" s="117"/>
      <c r="ISW48" s="117"/>
      <c r="ISX48" s="117"/>
      <c r="ISY48" s="117"/>
      <c r="ISZ48" s="117"/>
      <c r="ITA48" s="117"/>
      <c r="ITB48" s="117"/>
      <c r="ITC48" s="117"/>
      <c r="ITD48" s="117"/>
      <c r="ITE48" s="117"/>
      <c r="ITF48" s="117"/>
      <c r="ITG48" s="117"/>
      <c r="ITH48" s="117"/>
      <c r="ITI48" s="117"/>
      <c r="ITJ48" s="117"/>
      <c r="ITK48" s="117"/>
      <c r="ITL48" s="117"/>
      <c r="ITM48" s="117"/>
      <c r="ITN48" s="117"/>
      <c r="ITO48" s="117"/>
      <c r="ITP48" s="117"/>
      <c r="ITQ48" s="117"/>
      <c r="ITR48" s="117"/>
      <c r="ITS48" s="117"/>
      <c r="ITT48" s="117"/>
      <c r="ITU48" s="117"/>
      <c r="ITV48" s="117"/>
      <c r="ITW48" s="117"/>
      <c r="ITX48" s="117"/>
      <c r="ITY48" s="117"/>
      <c r="ITZ48" s="117"/>
      <c r="IUA48" s="117"/>
      <c r="IUB48" s="117"/>
      <c r="IUC48" s="117"/>
      <c r="IUD48" s="117"/>
      <c r="IUE48" s="117"/>
      <c r="IUF48" s="117"/>
      <c r="IUG48" s="117"/>
      <c r="IUH48" s="117"/>
      <c r="IUI48" s="117"/>
      <c r="IUJ48" s="117"/>
      <c r="IUK48" s="117"/>
      <c r="IUL48" s="117"/>
      <c r="IUM48" s="117"/>
      <c r="IUN48" s="117"/>
      <c r="IUO48" s="117"/>
      <c r="IUP48" s="117"/>
      <c r="IUQ48" s="117"/>
      <c r="IUR48" s="117"/>
      <c r="IUS48" s="117"/>
      <c r="IUT48" s="117"/>
      <c r="IUU48" s="117"/>
      <c r="IUV48" s="117"/>
      <c r="IUW48" s="117"/>
      <c r="IUX48" s="117"/>
      <c r="IUY48" s="117"/>
      <c r="IUZ48" s="117"/>
      <c r="IVA48" s="117"/>
      <c r="IVB48" s="117"/>
      <c r="IVC48" s="117"/>
      <c r="IVD48" s="117"/>
      <c r="IVE48" s="117"/>
      <c r="IVF48" s="117"/>
      <c r="IVG48" s="117"/>
      <c r="IVH48" s="117"/>
      <c r="IVI48" s="117"/>
      <c r="IVJ48" s="117"/>
      <c r="IVK48" s="117"/>
      <c r="IVL48" s="117"/>
      <c r="IVM48" s="117"/>
      <c r="IVN48" s="117"/>
      <c r="IVO48" s="117"/>
      <c r="IVP48" s="117"/>
      <c r="IVQ48" s="117"/>
      <c r="IVR48" s="117"/>
      <c r="IVS48" s="117"/>
      <c r="IVT48" s="117"/>
      <c r="IVU48" s="117"/>
      <c r="IVV48" s="117"/>
      <c r="IVW48" s="117"/>
      <c r="IVX48" s="117"/>
      <c r="IVY48" s="117"/>
      <c r="IVZ48" s="117"/>
      <c r="IWA48" s="117"/>
      <c r="IWB48" s="117"/>
      <c r="IWC48" s="117"/>
      <c r="IWD48" s="117"/>
      <c r="IWE48" s="117"/>
      <c r="IWF48" s="117"/>
      <c r="IWG48" s="117"/>
      <c r="IWH48" s="117"/>
      <c r="IWI48" s="117"/>
      <c r="IWJ48" s="117"/>
      <c r="IWK48" s="117"/>
      <c r="IWL48" s="117"/>
      <c r="IWM48" s="117"/>
      <c r="IWN48" s="117"/>
      <c r="IWO48" s="117"/>
      <c r="IWP48" s="117"/>
      <c r="IWQ48" s="117"/>
      <c r="IWR48" s="117"/>
      <c r="IWS48" s="117"/>
      <c r="IWT48" s="117"/>
      <c r="IWU48" s="117"/>
      <c r="IWV48" s="117"/>
      <c r="IWW48" s="117"/>
      <c r="IWX48" s="117"/>
      <c r="IWY48" s="117"/>
      <c r="IWZ48" s="117"/>
      <c r="IXA48" s="117"/>
      <c r="IXB48" s="117"/>
      <c r="IXC48" s="117"/>
      <c r="IXD48" s="117"/>
      <c r="IXE48" s="117"/>
      <c r="IXF48" s="117"/>
      <c r="IXG48" s="117"/>
      <c r="IXH48" s="117"/>
      <c r="IXI48" s="117"/>
      <c r="IXJ48" s="117"/>
      <c r="IXK48" s="117"/>
      <c r="IXL48" s="117"/>
      <c r="IXM48" s="117"/>
      <c r="IXN48" s="117"/>
      <c r="IXO48" s="117"/>
      <c r="IXP48" s="117"/>
      <c r="IXQ48" s="117"/>
      <c r="IXR48" s="117"/>
      <c r="IXS48" s="117"/>
      <c r="IXT48" s="117"/>
      <c r="IXU48" s="117"/>
      <c r="IXV48" s="117"/>
      <c r="IXW48" s="117"/>
      <c r="IXX48" s="117"/>
      <c r="IXY48" s="117"/>
      <c r="IXZ48" s="117"/>
      <c r="IYA48" s="117"/>
      <c r="IYB48" s="117"/>
      <c r="IYC48" s="117"/>
      <c r="IYD48" s="117"/>
      <c r="IYE48" s="117"/>
      <c r="IYF48" s="117"/>
      <c r="IYG48" s="117"/>
      <c r="IYH48" s="117"/>
      <c r="IYI48" s="117"/>
      <c r="IYJ48" s="117"/>
      <c r="IYK48" s="117"/>
      <c r="IYL48" s="117"/>
      <c r="IYM48" s="117"/>
      <c r="IYN48" s="117"/>
      <c r="IYO48" s="117"/>
      <c r="IYP48" s="117"/>
      <c r="IYQ48" s="117"/>
      <c r="IYR48" s="117"/>
      <c r="IYS48" s="117"/>
      <c r="IYT48" s="117"/>
      <c r="IYU48" s="117"/>
      <c r="IYV48" s="117"/>
      <c r="IYW48" s="117"/>
      <c r="IYX48" s="117"/>
      <c r="IYY48" s="117"/>
      <c r="IYZ48" s="117"/>
      <c r="IZA48" s="117"/>
      <c r="IZB48" s="117"/>
      <c r="IZC48" s="117"/>
      <c r="IZD48" s="117"/>
      <c r="IZE48" s="117"/>
      <c r="IZF48" s="117"/>
      <c r="IZG48" s="117"/>
      <c r="IZH48" s="117"/>
      <c r="IZI48" s="117"/>
      <c r="IZJ48" s="117"/>
      <c r="IZK48" s="117"/>
      <c r="IZL48" s="117"/>
      <c r="IZM48" s="117"/>
      <c r="IZN48" s="117"/>
      <c r="IZO48" s="117"/>
      <c r="IZP48" s="117"/>
      <c r="IZQ48" s="117"/>
      <c r="IZR48" s="117"/>
      <c r="IZS48" s="117"/>
      <c r="IZT48" s="117"/>
      <c r="IZU48" s="117"/>
      <c r="IZV48" s="117"/>
      <c r="IZW48" s="117"/>
      <c r="IZX48" s="117"/>
      <c r="IZY48" s="117"/>
      <c r="IZZ48" s="117"/>
      <c r="JAA48" s="117"/>
      <c r="JAB48" s="117"/>
      <c r="JAC48" s="117"/>
      <c r="JAD48" s="117"/>
      <c r="JAE48" s="117"/>
      <c r="JAF48" s="117"/>
      <c r="JAG48" s="117"/>
      <c r="JAH48" s="117"/>
      <c r="JAI48" s="117"/>
      <c r="JAJ48" s="117"/>
      <c r="JAK48" s="117"/>
      <c r="JAL48" s="117"/>
      <c r="JAM48" s="117"/>
      <c r="JAN48" s="117"/>
      <c r="JAO48" s="117"/>
      <c r="JAP48" s="117"/>
      <c r="JAQ48" s="117"/>
      <c r="JAR48" s="117"/>
      <c r="JAS48" s="117"/>
      <c r="JAT48" s="117"/>
      <c r="JAU48" s="117"/>
      <c r="JAV48" s="117"/>
      <c r="JAW48" s="117"/>
      <c r="JAX48" s="117"/>
      <c r="JAY48" s="117"/>
      <c r="JAZ48" s="117"/>
      <c r="JBA48" s="117"/>
      <c r="JBB48" s="117"/>
      <c r="JBC48" s="117"/>
      <c r="JBD48" s="117"/>
      <c r="JBE48" s="117"/>
      <c r="JBF48" s="117"/>
      <c r="JBG48" s="117"/>
      <c r="JBH48" s="117"/>
      <c r="JBI48" s="117"/>
      <c r="JBJ48" s="117"/>
      <c r="JBK48" s="117"/>
      <c r="JBL48" s="117"/>
      <c r="JBM48" s="117"/>
      <c r="JBN48" s="117"/>
      <c r="JBO48" s="117"/>
      <c r="JBP48" s="117"/>
      <c r="JBQ48" s="117"/>
      <c r="JBR48" s="117"/>
      <c r="JBS48" s="117"/>
      <c r="JBT48" s="117"/>
      <c r="JBU48" s="117"/>
      <c r="JBV48" s="117"/>
      <c r="JBW48" s="117"/>
      <c r="JBX48" s="117"/>
      <c r="JBY48" s="117"/>
      <c r="JBZ48" s="117"/>
      <c r="JCA48" s="117"/>
      <c r="JCB48" s="117"/>
      <c r="JCC48" s="117"/>
      <c r="JCD48" s="117"/>
      <c r="JCE48" s="117"/>
      <c r="JCF48" s="117"/>
      <c r="JCG48" s="117"/>
      <c r="JCH48" s="117"/>
      <c r="JCI48" s="117"/>
      <c r="JCJ48" s="117"/>
      <c r="JCK48" s="117"/>
      <c r="JCL48" s="117"/>
      <c r="JCM48" s="117"/>
      <c r="JCN48" s="117"/>
      <c r="JCO48" s="117"/>
      <c r="JCP48" s="117"/>
      <c r="JCQ48" s="117"/>
      <c r="JCR48" s="117"/>
      <c r="JCS48" s="117"/>
      <c r="JCT48" s="117"/>
      <c r="JCU48" s="117"/>
      <c r="JCV48" s="117"/>
      <c r="JCW48" s="117"/>
      <c r="JCX48" s="117"/>
      <c r="JCY48" s="117"/>
      <c r="JCZ48" s="117"/>
      <c r="JDA48" s="117"/>
      <c r="JDB48" s="117"/>
      <c r="JDC48" s="117"/>
      <c r="JDD48" s="117"/>
      <c r="JDE48" s="117"/>
      <c r="JDF48" s="117"/>
      <c r="JDG48" s="117"/>
      <c r="JDH48" s="117"/>
      <c r="JDI48" s="117"/>
      <c r="JDJ48" s="117"/>
      <c r="JDK48" s="117"/>
      <c r="JDL48" s="117"/>
      <c r="JDM48" s="117"/>
      <c r="JDN48" s="117"/>
      <c r="JDO48" s="117"/>
      <c r="JDP48" s="117"/>
      <c r="JDQ48" s="117"/>
      <c r="JDR48" s="117"/>
      <c r="JDS48" s="117"/>
      <c r="JDT48" s="117"/>
      <c r="JDU48" s="117"/>
      <c r="JDV48" s="117"/>
      <c r="JDW48" s="117"/>
      <c r="JDX48" s="117"/>
      <c r="JDY48" s="117"/>
      <c r="JDZ48" s="117"/>
      <c r="JEA48" s="117"/>
      <c r="JEB48" s="117"/>
      <c r="JEC48" s="117"/>
      <c r="JED48" s="117"/>
      <c r="JEE48" s="117"/>
      <c r="JEF48" s="117"/>
      <c r="JEG48" s="117"/>
      <c r="JEH48" s="117"/>
      <c r="JEI48" s="117"/>
      <c r="JEJ48" s="117"/>
      <c r="JEK48" s="117"/>
      <c r="JEL48" s="117"/>
      <c r="JEM48" s="117"/>
      <c r="JEN48" s="117"/>
      <c r="JEO48" s="117"/>
      <c r="JEP48" s="117"/>
      <c r="JEQ48" s="117"/>
      <c r="JER48" s="117"/>
      <c r="JES48" s="117"/>
      <c r="JET48" s="117"/>
      <c r="JEU48" s="117"/>
      <c r="JEV48" s="117"/>
      <c r="JEW48" s="117"/>
      <c r="JEX48" s="117"/>
      <c r="JEY48" s="117"/>
      <c r="JEZ48" s="117"/>
      <c r="JFA48" s="117"/>
      <c r="JFB48" s="117"/>
      <c r="JFC48" s="117"/>
      <c r="JFD48" s="117"/>
      <c r="JFE48" s="117"/>
      <c r="JFF48" s="117"/>
      <c r="JFG48" s="117"/>
      <c r="JFH48" s="117"/>
      <c r="JFI48" s="117"/>
      <c r="JFJ48" s="117"/>
      <c r="JFK48" s="117"/>
      <c r="JFL48" s="117"/>
      <c r="JFM48" s="117"/>
      <c r="JFN48" s="117"/>
      <c r="JFO48" s="117"/>
      <c r="JFP48" s="117"/>
      <c r="JFQ48" s="117"/>
      <c r="JFR48" s="117"/>
      <c r="JFS48" s="117"/>
      <c r="JFT48" s="117"/>
      <c r="JFU48" s="117"/>
      <c r="JFV48" s="117"/>
      <c r="JFW48" s="117"/>
      <c r="JFX48" s="117"/>
      <c r="JFY48" s="117"/>
      <c r="JFZ48" s="117"/>
      <c r="JGA48" s="117"/>
      <c r="JGB48" s="117"/>
      <c r="JGC48" s="117"/>
      <c r="JGD48" s="117"/>
      <c r="JGE48" s="117"/>
      <c r="JGF48" s="117"/>
      <c r="JGG48" s="117"/>
      <c r="JGH48" s="117"/>
      <c r="JGI48" s="117"/>
      <c r="JGJ48" s="117"/>
      <c r="JGK48" s="117"/>
      <c r="JGL48" s="117"/>
      <c r="JGM48" s="117"/>
      <c r="JGN48" s="117"/>
      <c r="JGO48" s="117"/>
      <c r="JGP48" s="117"/>
      <c r="JGQ48" s="117"/>
      <c r="JGR48" s="117"/>
      <c r="JGS48" s="117"/>
      <c r="JGT48" s="117"/>
      <c r="JGU48" s="117"/>
      <c r="JGV48" s="117"/>
      <c r="JGW48" s="117"/>
      <c r="JGX48" s="117"/>
      <c r="JGY48" s="117"/>
      <c r="JGZ48" s="117"/>
      <c r="JHA48" s="117"/>
      <c r="JHB48" s="117"/>
      <c r="JHC48" s="117"/>
      <c r="JHD48" s="117"/>
      <c r="JHE48" s="117"/>
      <c r="JHF48" s="117"/>
      <c r="JHG48" s="117"/>
      <c r="JHH48" s="117"/>
      <c r="JHI48" s="117"/>
      <c r="JHJ48" s="117"/>
      <c r="JHK48" s="117"/>
      <c r="JHL48" s="117"/>
      <c r="JHM48" s="117"/>
      <c r="JHN48" s="117"/>
      <c r="JHO48" s="117"/>
      <c r="JHP48" s="117"/>
      <c r="JHQ48" s="117"/>
      <c r="JHR48" s="117"/>
      <c r="JHS48" s="117"/>
      <c r="JHT48" s="117"/>
      <c r="JHU48" s="117"/>
      <c r="JHV48" s="117"/>
      <c r="JHW48" s="117"/>
      <c r="JHX48" s="117"/>
      <c r="JHY48" s="117"/>
      <c r="JHZ48" s="117"/>
      <c r="JIA48" s="117"/>
      <c r="JIB48" s="117"/>
      <c r="JIC48" s="117"/>
      <c r="JID48" s="117"/>
      <c r="JIE48" s="117"/>
      <c r="JIF48" s="117"/>
      <c r="JIG48" s="117"/>
      <c r="JIH48" s="117"/>
      <c r="JII48" s="117"/>
      <c r="JIJ48" s="117"/>
      <c r="JIK48" s="117"/>
      <c r="JIL48" s="117"/>
      <c r="JIM48" s="117"/>
      <c r="JIN48" s="117"/>
      <c r="JIO48" s="117"/>
      <c r="JIP48" s="117"/>
      <c r="JIQ48" s="117"/>
      <c r="JIR48" s="117"/>
      <c r="JIS48" s="117"/>
      <c r="JIT48" s="117"/>
      <c r="JIU48" s="117"/>
      <c r="JIV48" s="117"/>
      <c r="JIW48" s="117"/>
      <c r="JIX48" s="117"/>
      <c r="JIY48" s="117"/>
      <c r="JIZ48" s="117"/>
      <c r="JJA48" s="117"/>
      <c r="JJB48" s="117"/>
      <c r="JJC48" s="117"/>
      <c r="JJD48" s="117"/>
      <c r="JJE48" s="117"/>
      <c r="JJF48" s="117"/>
      <c r="JJG48" s="117"/>
      <c r="JJH48" s="117"/>
      <c r="JJI48" s="117"/>
      <c r="JJJ48" s="117"/>
      <c r="JJK48" s="117"/>
      <c r="JJL48" s="117"/>
      <c r="JJM48" s="117"/>
      <c r="JJN48" s="117"/>
      <c r="JJO48" s="117"/>
      <c r="JJP48" s="117"/>
      <c r="JJQ48" s="117"/>
      <c r="JJR48" s="117"/>
      <c r="JJS48" s="117"/>
      <c r="JJT48" s="117"/>
      <c r="JJU48" s="117"/>
      <c r="JJV48" s="117"/>
      <c r="JJW48" s="117"/>
      <c r="JJX48" s="117"/>
      <c r="JJY48" s="117"/>
      <c r="JJZ48" s="117"/>
      <c r="JKA48" s="117"/>
      <c r="JKB48" s="117"/>
      <c r="JKC48" s="117"/>
      <c r="JKD48" s="117"/>
      <c r="JKE48" s="117"/>
      <c r="JKF48" s="117"/>
      <c r="JKG48" s="117"/>
      <c r="JKH48" s="117"/>
      <c r="JKI48" s="117"/>
      <c r="JKJ48" s="117"/>
      <c r="JKK48" s="117"/>
      <c r="JKL48" s="117"/>
      <c r="JKM48" s="117"/>
      <c r="JKN48" s="117"/>
      <c r="JKO48" s="117"/>
      <c r="JKP48" s="117"/>
      <c r="JKQ48" s="117"/>
      <c r="JKR48" s="117"/>
      <c r="JKS48" s="117"/>
      <c r="JKT48" s="117"/>
      <c r="JKU48" s="117"/>
      <c r="JKV48" s="117"/>
      <c r="JKW48" s="117"/>
      <c r="JKX48" s="117"/>
      <c r="JKY48" s="117"/>
      <c r="JKZ48" s="117"/>
      <c r="JLA48" s="117"/>
      <c r="JLB48" s="117"/>
      <c r="JLC48" s="117"/>
      <c r="JLD48" s="117"/>
      <c r="JLE48" s="117"/>
      <c r="JLF48" s="117"/>
      <c r="JLG48" s="117"/>
      <c r="JLH48" s="117"/>
      <c r="JLI48" s="117"/>
      <c r="JLJ48" s="117"/>
      <c r="JLK48" s="117"/>
      <c r="JLL48" s="117"/>
      <c r="JLM48" s="117"/>
      <c r="JLN48" s="117"/>
      <c r="JLO48" s="117"/>
      <c r="JLP48" s="117"/>
      <c r="JLQ48" s="117"/>
      <c r="JLR48" s="117"/>
      <c r="JLS48" s="117"/>
      <c r="JLT48" s="117"/>
      <c r="JLU48" s="117"/>
      <c r="JLV48" s="117"/>
      <c r="JLW48" s="117"/>
      <c r="JLX48" s="117"/>
      <c r="JLY48" s="117"/>
      <c r="JLZ48" s="117"/>
      <c r="JMA48" s="117"/>
      <c r="JMB48" s="117"/>
      <c r="JMC48" s="117"/>
      <c r="JMD48" s="117"/>
      <c r="JME48" s="117"/>
      <c r="JMF48" s="117"/>
      <c r="JMG48" s="117"/>
      <c r="JMH48" s="117"/>
      <c r="JMI48" s="117"/>
      <c r="JMJ48" s="117"/>
      <c r="JMK48" s="117"/>
      <c r="JML48" s="117"/>
      <c r="JMM48" s="117"/>
      <c r="JMN48" s="117"/>
      <c r="JMO48" s="117"/>
      <c r="JMP48" s="117"/>
      <c r="JMQ48" s="117"/>
      <c r="JMR48" s="117"/>
      <c r="JMS48" s="117"/>
      <c r="JMT48" s="117"/>
      <c r="JMU48" s="117"/>
      <c r="JMV48" s="117"/>
      <c r="JMW48" s="117"/>
      <c r="JMX48" s="117"/>
      <c r="JMY48" s="117"/>
      <c r="JMZ48" s="117"/>
      <c r="JNA48" s="117"/>
      <c r="JNB48" s="117"/>
      <c r="JNC48" s="117"/>
      <c r="JND48" s="117"/>
      <c r="JNE48" s="117"/>
      <c r="JNF48" s="117"/>
      <c r="JNG48" s="117"/>
      <c r="JNH48" s="117"/>
      <c r="JNI48" s="117"/>
      <c r="JNJ48" s="117"/>
      <c r="JNK48" s="117"/>
      <c r="JNL48" s="117"/>
      <c r="JNM48" s="117"/>
      <c r="JNN48" s="117"/>
      <c r="JNO48" s="117"/>
      <c r="JNP48" s="117"/>
      <c r="JNQ48" s="117"/>
      <c r="JNR48" s="117"/>
      <c r="JNS48" s="117"/>
      <c r="JNT48" s="117"/>
      <c r="JNU48" s="117"/>
      <c r="JNV48" s="117"/>
      <c r="JNW48" s="117"/>
      <c r="JNX48" s="117"/>
      <c r="JNY48" s="117"/>
      <c r="JNZ48" s="117"/>
      <c r="JOA48" s="117"/>
      <c r="JOB48" s="117"/>
      <c r="JOC48" s="117"/>
      <c r="JOD48" s="117"/>
      <c r="JOE48" s="117"/>
      <c r="JOF48" s="117"/>
      <c r="JOG48" s="117"/>
      <c r="JOH48" s="117"/>
      <c r="JOI48" s="117"/>
      <c r="JOJ48" s="117"/>
      <c r="JOK48" s="117"/>
      <c r="JOL48" s="117"/>
      <c r="JOM48" s="117"/>
      <c r="JON48" s="117"/>
      <c r="JOO48" s="117"/>
      <c r="JOP48" s="117"/>
      <c r="JOQ48" s="117"/>
      <c r="JOR48" s="117"/>
      <c r="JOS48" s="117"/>
      <c r="JOT48" s="117"/>
      <c r="JOU48" s="117"/>
      <c r="JOV48" s="117"/>
      <c r="JOW48" s="117"/>
      <c r="JOX48" s="117"/>
      <c r="JOY48" s="117"/>
      <c r="JOZ48" s="117"/>
      <c r="JPA48" s="117"/>
      <c r="JPB48" s="117"/>
      <c r="JPC48" s="117"/>
      <c r="JPD48" s="117"/>
      <c r="JPE48" s="117"/>
      <c r="JPF48" s="117"/>
      <c r="JPG48" s="117"/>
      <c r="JPH48" s="117"/>
      <c r="JPI48" s="117"/>
      <c r="JPJ48" s="117"/>
      <c r="JPK48" s="117"/>
      <c r="JPL48" s="117"/>
      <c r="JPM48" s="117"/>
      <c r="JPN48" s="117"/>
      <c r="JPO48" s="117"/>
      <c r="JPP48" s="117"/>
      <c r="JPQ48" s="117"/>
      <c r="JPR48" s="117"/>
      <c r="JPS48" s="117"/>
      <c r="JPT48" s="117"/>
      <c r="JPU48" s="117"/>
      <c r="JPV48" s="117"/>
      <c r="JPW48" s="117"/>
      <c r="JPX48" s="117"/>
      <c r="JPY48" s="117"/>
      <c r="JPZ48" s="117"/>
      <c r="JQA48" s="117"/>
      <c r="JQB48" s="117"/>
      <c r="JQC48" s="117"/>
      <c r="JQD48" s="117"/>
      <c r="JQE48" s="117"/>
      <c r="JQF48" s="117"/>
      <c r="JQG48" s="117"/>
      <c r="JQH48" s="117"/>
      <c r="JQI48" s="117"/>
      <c r="JQJ48" s="117"/>
      <c r="JQK48" s="117"/>
      <c r="JQL48" s="117"/>
      <c r="JQM48" s="117"/>
      <c r="JQN48" s="117"/>
      <c r="JQO48" s="117"/>
      <c r="JQP48" s="117"/>
      <c r="JQQ48" s="117"/>
      <c r="JQR48" s="117"/>
      <c r="JQS48" s="117"/>
      <c r="JQT48" s="117"/>
      <c r="JQU48" s="117"/>
      <c r="JQV48" s="117"/>
      <c r="JQW48" s="117"/>
      <c r="JQX48" s="117"/>
      <c r="JQY48" s="117"/>
      <c r="JQZ48" s="117"/>
      <c r="JRA48" s="117"/>
      <c r="JRB48" s="117"/>
      <c r="JRC48" s="117"/>
      <c r="JRD48" s="117"/>
      <c r="JRE48" s="117"/>
      <c r="JRF48" s="117"/>
      <c r="JRG48" s="117"/>
      <c r="JRH48" s="117"/>
      <c r="JRI48" s="117"/>
      <c r="JRJ48" s="117"/>
      <c r="JRK48" s="117"/>
      <c r="JRL48" s="117"/>
      <c r="JRM48" s="117"/>
      <c r="JRN48" s="117"/>
      <c r="JRO48" s="117"/>
      <c r="JRP48" s="117"/>
      <c r="JRQ48" s="117"/>
      <c r="JRR48" s="117"/>
      <c r="JRS48" s="117"/>
      <c r="JRT48" s="117"/>
      <c r="JRU48" s="117"/>
      <c r="JRV48" s="117"/>
      <c r="JRW48" s="117"/>
      <c r="JRX48" s="117"/>
      <c r="JRY48" s="117"/>
      <c r="JRZ48" s="117"/>
      <c r="JSA48" s="117"/>
      <c r="JSB48" s="117"/>
      <c r="JSC48" s="117"/>
      <c r="JSD48" s="117"/>
      <c r="JSE48" s="117"/>
      <c r="JSF48" s="117"/>
      <c r="JSG48" s="117"/>
      <c r="JSH48" s="117"/>
      <c r="JSI48" s="117"/>
      <c r="JSJ48" s="117"/>
      <c r="JSK48" s="117"/>
      <c r="JSL48" s="117"/>
      <c r="JSM48" s="117"/>
      <c r="JSN48" s="117"/>
      <c r="JSO48" s="117"/>
      <c r="JSP48" s="117"/>
      <c r="JSQ48" s="117"/>
      <c r="JSR48" s="117"/>
      <c r="JSS48" s="117"/>
      <c r="JST48" s="117"/>
      <c r="JSU48" s="117"/>
      <c r="JSV48" s="117"/>
      <c r="JSW48" s="117"/>
      <c r="JSX48" s="117"/>
      <c r="JSY48" s="117"/>
      <c r="JSZ48" s="117"/>
      <c r="JTA48" s="117"/>
      <c r="JTB48" s="117"/>
      <c r="JTC48" s="117"/>
      <c r="JTD48" s="117"/>
      <c r="JTE48" s="117"/>
      <c r="JTF48" s="117"/>
      <c r="JTG48" s="117"/>
      <c r="JTH48" s="117"/>
      <c r="JTI48" s="117"/>
      <c r="JTJ48" s="117"/>
      <c r="JTK48" s="117"/>
      <c r="JTL48" s="117"/>
      <c r="JTM48" s="117"/>
      <c r="JTN48" s="117"/>
      <c r="JTO48" s="117"/>
      <c r="JTP48" s="117"/>
      <c r="JTQ48" s="117"/>
      <c r="JTR48" s="117"/>
      <c r="JTS48" s="117"/>
      <c r="JTT48" s="117"/>
      <c r="JTU48" s="117"/>
      <c r="JTV48" s="117"/>
      <c r="JTW48" s="117"/>
      <c r="JTX48" s="117"/>
      <c r="JTY48" s="117"/>
      <c r="JTZ48" s="117"/>
      <c r="JUA48" s="117"/>
      <c r="JUB48" s="117"/>
      <c r="JUC48" s="117"/>
      <c r="JUD48" s="117"/>
      <c r="JUE48" s="117"/>
      <c r="JUF48" s="117"/>
      <c r="JUG48" s="117"/>
      <c r="JUH48" s="117"/>
      <c r="JUI48" s="117"/>
      <c r="JUJ48" s="117"/>
      <c r="JUK48" s="117"/>
      <c r="JUL48" s="117"/>
      <c r="JUM48" s="117"/>
      <c r="JUN48" s="117"/>
      <c r="JUO48" s="117"/>
      <c r="JUP48" s="117"/>
      <c r="JUQ48" s="117"/>
      <c r="JUR48" s="117"/>
      <c r="JUS48" s="117"/>
      <c r="JUT48" s="117"/>
      <c r="JUU48" s="117"/>
      <c r="JUV48" s="117"/>
      <c r="JUW48" s="117"/>
      <c r="JUX48" s="117"/>
      <c r="JUY48" s="117"/>
      <c r="JUZ48" s="117"/>
      <c r="JVA48" s="117"/>
      <c r="JVB48" s="117"/>
      <c r="JVC48" s="117"/>
      <c r="JVD48" s="117"/>
      <c r="JVE48" s="117"/>
      <c r="JVF48" s="117"/>
      <c r="JVG48" s="117"/>
      <c r="JVH48" s="117"/>
      <c r="JVI48" s="117"/>
      <c r="JVJ48" s="117"/>
      <c r="JVK48" s="117"/>
      <c r="JVL48" s="117"/>
      <c r="JVM48" s="117"/>
      <c r="JVN48" s="117"/>
      <c r="JVO48" s="117"/>
      <c r="JVP48" s="117"/>
      <c r="JVQ48" s="117"/>
      <c r="JVR48" s="117"/>
      <c r="JVS48" s="117"/>
      <c r="JVT48" s="117"/>
      <c r="JVU48" s="117"/>
      <c r="JVV48" s="117"/>
      <c r="JVW48" s="117"/>
      <c r="JVX48" s="117"/>
      <c r="JVY48" s="117"/>
      <c r="JVZ48" s="117"/>
      <c r="JWA48" s="117"/>
      <c r="JWB48" s="117"/>
      <c r="JWC48" s="117"/>
      <c r="JWD48" s="117"/>
      <c r="JWE48" s="117"/>
      <c r="JWF48" s="117"/>
      <c r="JWG48" s="117"/>
      <c r="JWH48" s="117"/>
      <c r="JWI48" s="117"/>
      <c r="JWJ48" s="117"/>
      <c r="JWK48" s="117"/>
      <c r="JWL48" s="117"/>
      <c r="JWM48" s="117"/>
      <c r="JWN48" s="117"/>
      <c r="JWO48" s="117"/>
      <c r="JWP48" s="117"/>
      <c r="JWQ48" s="117"/>
      <c r="JWR48" s="117"/>
      <c r="JWS48" s="117"/>
      <c r="JWT48" s="117"/>
      <c r="JWU48" s="117"/>
      <c r="JWV48" s="117"/>
      <c r="JWW48" s="117"/>
      <c r="JWX48" s="117"/>
      <c r="JWY48" s="117"/>
      <c r="JWZ48" s="117"/>
      <c r="JXA48" s="117"/>
      <c r="JXB48" s="117"/>
      <c r="JXC48" s="117"/>
      <c r="JXD48" s="117"/>
      <c r="JXE48" s="117"/>
      <c r="JXF48" s="117"/>
      <c r="JXG48" s="117"/>
      <c r="JXH48" s="117"/>
      <c r="JXI48" s="117"/>
      <c r="JXJ48" s="117"/>
      <c r="JXK48" s="117"/>
      <c r="JXL48" s="117"/>
      <c r="JXM48" s="117"/>
      <c r="JXN48" s="117"/>
      <c r="JXO48" s="117"/>
      <c r="JXP48" s="117"/>
      <c r="JXQ48" s="117"/>
      <c r="JXR48" s="117"/>
      <c r="JXS48" s="117"/>
      <c r="JXT48" s="117"/>
      <c r="JXU48" s="117"/>
      <c r="JXV48" s="117"/>
      <c r="JXW48" s="117"/>
      <c r="JXX48" s="117"/>
      <c r="JXY48" s="117"/>
      <c r="JXZ48" s="117"/>
      <c r="JYA48" s="117"/>
      <c r="JYB48" s="117"/>
      <c r="JYC48" s="117"/>
      <c r="JYD48" s="117"/>
      <c r="JYE48" s="117"/>
      <c r="JYF48" s="117"/>
      <c r="JYG48" s="117"/>
      <c r="JYH48" s="117"/>
      <c r="JYI48" s="117"/>
      <c r="JYJ48" s="117"/>
      <c r="JYK48" s="117"/>
      <c r="JYL48" s="117"/>
      <c r="JYM48" s="117"/>
      <c r="JYN48" s="117"/>
      <c r="JYO48" s="117"/>
      <c r="JYP48" s="117"/>
      <c r="JYQ48" s="117"/>
      <c r="JYR48" s="117"/>
      <c r="JYS48" s="117"/>
      <c r="JYT48" s="117"/>
      <c r="JYU48" s="117"/>
      <c r="JYV48" s="117"/>
      <c r="JYW48" s="117"/>
      <c r="JYX48" s="117"/>
      <c r="JYY48" s="117"/>
      <c r="JYZ48" s="117"/>
      <c r="JZA48" s="117"/>
      <c r="JZB48" s="117"/>
      <c r="JZC48" s="117"/>
      <c r="JZD48" s="117"/>
      <c r="JZE48" s="117"/>
      <c r="JZF48" s="117"/>
      <c r="JZG48" s="117"/>
      <c r="JZH48" s="117"/>
      <c r="JZI48" s="117"/>
      <c r="JZJ48" s="117"/>
      <c r="JZK48" s="117"/>
      <c r="JZL48" s="117"/>
      <c r="JZM48" s="117"/>
      <c r="JZN48" s="117"/>
      <c r="JZO48" s="117"/>
      <c r="JZP48" s="117"/>
      <c r="JZQ48" s="117"/>
      <c r="JZR48" s="117"/>
      <c r="JZS48" s="117"/>
      <c r="JZT48" s="117"/>
      <c r="JZU48" s="117"/>
      <c r="JZV48" s="117"/>
      <c r="JZW48" s="117"/>
      <c r="JZX48" s="117"/>
      <c r="JZY48" s="117"/>
      <c r="JZZ48" s="117"/>
      <c r="KAA48" s="117"/>
      <c r="KAB48" s="117"/>
      <c r="KAC48" s="117"/>
      <c r="KAD48" s="117"/>
      <c r="KAE48" s="117"/>
      <c r="KAF48" s="117"/>
      <c r="KAG48" s="117"/>
      <c r="KAH48" s="117"/>
      <c r="KAI48" s="117"/>
      <c r="KAJ48" s="117"/>
      <c r="KAK48" s="117"/>
      <c r="KAL48" s="117"/>
      <c r="KAM48" s="117"/>
      <c r="KAN48" s="117"/>
      <c r="KAO48" s="117"/>
      <c r="KAP48" s="117"/>
      <c r="KAQ48" s="117"/>
      <c r="KAR48" s="117"/>
      <c r="KAS48" s="117"/>
      <c r="KAT48" s="117"/>
      <c r="KAU48" s="117"/>
      <c r="KAV48" s="117"/>
      <c r="KAW48" s="117"/>
      <c r="KAX48" s="117"/>
      <c r="KAY48" s="117"/>
      <c r="KAZ48" s="117"/>
      <c r="KBA48" s="117"/>
      <c r="KBB48" s="117"/>
      <c r="KBC48" s="117"/>
      <c r="KBD48" s="117"/>
      <c r="KBE48" s="117"/>
      <c r="KBF48" s="117"/>
      <c r="KBG48" s="117"/>
      <c r="KBH48" s="117"/>
      <c r="KBI48" s="117"/>
      <c r="KBJ48" s="117"/>
      <c r="KBK48" s="117"/>
      <c r="KBL48" s="117"/>
      <c r="KBM48" s="117"/>
      <c r="KBN48" s="117"/>
      <c r="KBO48" s="117"/>
      <c r="KBP48" s="117"/>
      <c r="KBQ48" s="117"/>
      <c r="KBR48" s="117"/>
      <c r="KBS48" s="117"/>
      <c r="KBT48" s="117"/>
      <c r="KBU48" s="117"/>
      <c r="KBV48" s="117"/>
      <c r="KBW48" s="117"/>
      <c r="KBX48" s="117"/>
      <c r="KBY48" s="117"/>
      <c r="KBZ48" s="117"/>
      <c r="KCA48" s="117"/>
      <c r="KCB48" s="117"/>
      <c r="KCC48" s="117"/>
      <c r="KCD48" s="117"/>
      <c r="KCE48" s="117"/>
      <c r="KCF48" s="117"/>
      <c r="KCG48" s="117"/>
      <c r="KCH48" s="117"/>
      <c r="KCI48" s="117"/>
      <c r="KCJ48" s="117"/>
      <c r="KCK48" s="117"/>
      <c r="KCL48" s="117"/>
      <c r="KCM48" s="117"/>
      <c r="KCN48" s="117"/>
      <c r="KCO48" s="117"/>
      <c r="KCP48" s="117"/>
      <c r="KCQ48" s="117"/>
      <c r="KCR48" s="117"/>
      <c r="KCS48" s="117"/>
      <c r="KCT48" s="117"/>
      <c r="KCU48" s="117"/>
      <c r="KCV48" s="117"/>
      <c r="KCW48" s="117"/>
      <c r="KCX48" s="117"/>
      <c r="KCY48" s="117"/>
      <c r="KCZ48" s="117"/>
      <c r="KDA48" s="117"/>
      <c r="KDB48" s="117"/>
      <c r="KDC48" s="117"/>
      <c r="KDD48" s="117"/>
      <c r="KDE48" s="117"/>
      <c r="KDF48" s="117"/>
      <c r="KDG48" s="117"/>
      <c r="KDH48" s="117"/>
      <c r="KDI48" s="117"/>
      <c r="KDJ48" s="117"/>
      <c r="KDK48" s="117"/>
      <c r="KDL48" s="117"/>
      <c r="KDM48" s="117"/>
      <c r="KDN48" s="117"/>
      <c r="KDO48" s="117"/>
      <c r="KDP48" s="117"/>
      <c r="KDQ48" s="117"/>
      <c r="KDR48" s="117"/>
      <c r="KDS48" s="117"/>
      <c r="KDT48" s="117"/>
      <c r="KDU48" s="117"/>
      <c r="KDV48" s="117"/>
      <c r="KDW48" s="117"/>
      <c r="KDX48" s="117"/>
      <c r="KDY48" s="117"/>
      <c r="KDZ48" s="117"/>
      <c r="KEA48" s="117"/>
      <c r="KEB48" s="117"/>
      <c r="KEC48" s="117"/>
      <c r="KED48" s="117"/>
      <c r="KEE48" s="117"/>
      <c r="KEF48" s="117"/>
      <c r="KEG48" s="117"/>
      <c r="KEH48" s="117"/>
      <c r="KEI48" s="117"/>
      <c r="KEJ48" s="117"/>
      <c r="KEK48" s="117"/>
      <c r="KEL48" s="117"/>
      <c r="KEM48" s="117"/>
      <c r="KEN48" s="117"/>
      <c r="KEO48" s="117"/>
      <c r="KEP48" s="117"/>
      <c r="KEQ48" s="117"/>
      <c r="KER48" s="117"/>
      <c r="KES48" s="117"/>
      <c r="KET48" s="117"/>
      <c r="KEU48" s="117"/>
      <c r="KEV48" s="117"/>
      <c r="KEW48" s="117"/>
      <c r="KEX48" s="117"/>
      <c r="KEY48" s="117"/>
      <c r="KEZ48" s="117"/>
      <c r="KFA48" s="117"/>
      <c r="KFB48" s="117"/>
      <c r="KFC48" s="117"/>
      <c r="KFD48" s="117"/>
      <c r="KFE48" s="117"/>
      <c r="KFF48" s="117"/>
      <c r="KFG48" s="117"/>
      <c r="KFH48" s="117"/>
      <c r="KFI48" s="117"/>
      <c r="KFJ48" s="117"/>
      <c r="KFK48" s="117"/>
      <c r="KFL48" s="117"/>
      <c r="KFM48" s="117"/>
      <c r="KFN48" s="117"/>
      <c r="KFO48" s="117"/>
      <c r="KFP48" s="117"/>
      <c r="KFQ48" s="117"/>
      <c r="KFR48" s="117"/>
      <c r="KFS48" s="117"/>
      <c r="KFT48" s="117"/>
      <c r="KFU48" s="117"/>
      <c r="KFV48" s="117"/>
      <c r="KFW48" s="117"/>
      <c r="KFX48" s="117"/>
      <c r="KFY48" s="117"/>
      <c r="KFZ48" s="117"/>
      <c r="KGA48" s="117"/>
      <c r="KGB48" s="117"/>
      <c r="KGC48" s="117"/>
      <c r="KGD48" s="117"/>
      <c r="KGE48" s="117"/>
      <c r="KGF48" s="117"/>
      <c r="KGG48" s="117"/>
      <c r="KGH48" s="117"/>
      <c r="KGI48" s="117"/>
      <c r="KGJ48" s="117"/>
      <c r="KGK48" s="117"/>
      <c r="KGL48" s="117"/>
      <c r="KGM48" s="117"/>
      <c r="KGN48" s="117"/>
      <c r="KGO48" s="117"/>
      <c r="KGP48" s="117"/>
      <c r="KGQ48" s="117"/>
      <c r="KGR48" s="117"/>
      <c r="KGS48" s="117"/>
      <c r="KGT48" s="117"/>
      <c r="KGU48" s="117"/>
      <c r="KGV48" s="117"/>
      <c r="KGW48" s="117"/>
      <c r="KGX48" s="117"/>
      <c r="KGY48" s="117"/>
      <c r="KGZ48" s="117"/>
      <c r="KHA48" s="117"/>
      <c r="KHB48" s="117"/>
      <c r="KHC48" s="117"/>
      <c r="KHD48" s="117"/>
      <c r="KHE48" s="117"/>
      <c r="KHF48" s="117"/>
      <c r="KHG48" s="117"/>
      <c r="KHH48" s="117"/>
      <c r="KHI48" s="117"/>
      <c r="KHJ48" s="117"/>
      <c r="KHK48" s="117"/>
      <c r="KHL48" s="117"/>
      <c r="KHM48" s="117"/>
      <c r="KHN48" s="117"/>
      <c r="KHO48" s="117"/>
      <c r="KHP48" s="117"/>
      <c r="KHQ48" s="117"/>
      <c r="KHR48" s="117"/>
      <c r="KHS48" s="117"/>
      <c r="KHT48" s="117"/>
      <c r="KHU48" s="117"/>
      <c r="KHV48" s="117"/>
      <c r="KHW48" s="117"/>
      <c r="KHX48" s="117"/>
      <c r="KHY48" s="117"/>
      <c r="KHZ48" s="117"/>
      <c r="KIA48" s="117"/>
      <c r="KIB48" s="117"/>
      <c r="KIC48" s="117"/>
      <c r="KID48" s="117"/>
      <c r="KIE48" s="117"/>
      <c r="KIF48" s="117"/>
      <c r="KIG48" s="117"/>
      <c r="KIH48" s="117"/>
      <c r="KII48" s="117"/>
      <c r="KIJ48" s="117"/>
      <c r="KIK48" s="117"/>
      <c r="KIL48" s="117"/>
      <c r="KIM48" s="117"/>
      <c r="KIN48" s="117"/>
      <c r="KIO48" s="117"/>
      <c r="KIP48" s="117"/>
      <c r="KIQ48" s="117"/>
      <c r="KIR48" s="117"/>
      <c r="KIS48" s="117"/>
      <c r="KIT48" s="117"/>
      <c r="KIU48" s="117"/>
      <c r="KIV48" s="117"/>
      <c r="KIW48" s="117"/>
      <c r="KIX48" s="117"/>
      <c r="KIY48" s="117"/>
      <c r="KIZ48" s="117"/>
      <c r="KJA48" s="117"/>
      <c r="KJB48" s="117"/>
      <c r="KJC48" s="117"/>
      <c r="KJD48" s="117"/>
      <c r="KJE48" s="117"/>
      <c r="KJF48" s="117"/>
      <c r="KJG48" s="117"/>
      <c r="KJH48" s="117"/>
      <c r="KJI48" s="117"/>
      <c r="KJJ48" s="117"/>
      <c r="KJK48" s="117"/>
      <c r="KJL48" s="117"/>
      <c r="KJM48" s="117"/>
      <c r="KJN48" s="117"/>
      <c r="KJO48" s="117"/>
      <c r="KJP48" s="117"/>
      <c r="KJQ48" s="117"/>
      <c r="KJR48" s="117"/>
      <c r="KJS48" s="117"/>
      <c r="KJT48" s="117"/>
      <c r="KJU48" s="117"/>
      <c r="KJV48" s="117"/>
      <c r="KJW48" s="117"/>
      <c r="KJX48" s="117"/>
      <c r="KJY48" s="117"/>
      <c r="KJZ48" s="117"/>
      <c r="KKA48" s="117"/>
      <c r="KKB48" s="117"/>
      <c r="KKC48" s="117"/>
      <c r="KKD48" s="117"/>
      <c r="KKE48" s="117"/>
      <c r="KKF48" s="117"/>
      <c r="KKG48" s="117"/>
      <c r="KKH48" s="117"/>
      <c r="KKI48" s="117"/>
      <c r="KKJ48" s="117"/>
      <c r="KKK48" s="117"/>
      <c r="KKL48" s="117"/>
      <c r="KKM48" s="117"/>
      <c r="KKN48" s="117"/>
      <c r="KKO48" s="117"/>
      <c r="KKP48" s="117"/>
      <c r="KKQ48" s="117"/>
      <c r="KKR48" s="117"/>
      <c r="KKS48" s="117"/>
      <c r="KKT48" s="117"/>
      <c r="KKU48" s="117"/>
      <c r="KKV48" s="117"/>
      <c r="KKW48" s="117"/>
      <c r="KKX48" s="117"/>
      <c r="KKY48" s="117"/>
      <c r="KKZ48" s="117"/>
      <c r="KLA48" s="117"/>
      <c r="KLB48" s="117"/>
      <c r="KLC48" s="117"/>
      <c r="KLD48" s="117"/>
      <c r="KLE48" s="117"/>
      <c r="KLF48" s="117"/>
      <c r="KLG48" s="117"/>
      <c r="KLH48" s="117"/>
      <c r="KLI48" s="117"/>
      <c r="KLJ48" s="117"/>
      <c r="KLK48" s="117"/>
      <c r="KLL48" s="117"/>
      <c r="KLM48" s="117"/>
      <c r="KLN48" s="117"/>
      <c r="KLO48" s="117"/>
      <c r="KLP48" s="117"/>
      <c r="KLQ48" s="117"/>
      <c r="KLR48" s="117"/>
      <c r="KLS48" s="117"/>
      <c r="KLT48" s="117"/>
      <c r="KLU48" s="117"/>
      <c r="KLV48" s="117"/>
      <c r="KLW48" s="117"/>
      <c r="KLX48" s="117"/>
      <c r="KLY48" s="117"/>
      <c r="KLZ48" s="117"/>
      <c r="KMA48" s="117"/>
      <c r="KMB48" s="117"/>
      <c r="KMC48" s="117"/>
      <c r="KMD48" s="117"/>
      <c r="KME48" s="117"/>
      <c r="KMF48" s="117"/>
      <c r="KMG48" s="117"/>
      <c r="KMH48" s="117"/>
      <c r="KMI48" s="117"/>
      <c r="KMJ48" s="117"/>
      <c r="KMK48" s="117"/>
      <c r="KML48" s="117"/>
      <c r="KMM48" s="117"/>
      <c r="KMN48" s="117"/>
      <c r="KMO48" s="117"/>
      <c r="KMP48" s="117"/>
      <c r="KMQ48" s="117"/>
      <c r="KMR48" s="117"/>
      <c r="KMS48" s="117"/>
      <c r="KMT48" s="117"/>
      <c r="KMU48" s="117"/>
      <c r="KMV48" s="117"/>
      <c r="KMW48" s="117"/>
      <c r="KMX48" s="117"/>
      <c r="KMY48" s="117"/>
      <c r="KMZ48" s="117"/>
      <c r="KNA48" s="117"/>
      <c r="KNB48" s="117"/>
      <c r="KNC48" s="117"/>
      <c r="KND48" s="117"/>
      <c r="KNE48" s="117"/>
      <c r="KNF48" s="117"/>
      <c r="KNG48" s="117"/>
      <c r="KNH48" s="117"/>
      <c r="KNI48" s="117"/>
      <c r="KNJ48" s="117"/>
      <c r="KNK48" s="117"/>
      <c r="KNL48" s="117"/>
      <c r="KNM48" s="117"/>
      <c r="KNN48" s="117"/>
      <c r="KNO48" s="117"/>
      <c r="KNP48" s="117"/>
      <c r="KNQ48" s="117"/>
      <c r="KNR48" s="117"/>
      <c r="KNS48" s="117"/>
      <c r="KNT48" s="117"/>
      <c r="KNU48" s="117"/>
      <c r="KNV48" s="117"/>
      <c r="KNW48" s="117"/>
      <c r="KNX48" s="117"/>
      <c r="KNY48" s="117"/>
      <c r="KNZ48" s="117"/>
      <c r="KOA48" s="117"/>
      <c r="KOB48" s="117"/>
      <c r="KOC48" s="117"/>
      <c r="KOD48" s="117"/>
      <c r="KOE48" s="117"/>
      <c r="KOF48" s="117"/>
      <c r="KOG48" s="117"/>
      <c r="KOH48" s="117"/>
      <c r="KOI48" s="117"/>
      <c r="KOJ48" s="117"/>
      <c r="KOK48" s="117"/>
      <c r="KOL48" s="117"/>
      <c r="KOM48" s="117"/>
      <c r="KON48" s="117"/>
      <c r="KOO48" s="117"/>
      <c r="KOP48" s="117"/>
      <c r="KOQ48" s="117"/>
      <c r="KOR48" s="117"/>
      <c r="KOS48" s="117"/>
      <c r="KOT48" s="117"/>
      <c r="KOU48" s="117"/>
      <c r="KOV48" s="117"/>
      <c r="KOW48" s="117"/>
      <c r="KOX48" s="117"/>
      <c r="KOY48" s="117"/>
      <c r="KOZ48" s="117"/>
      <c r="KPA48" s="117"/>
      <c r="KPB48" s="117"/>
      <c r="KPC48" s="117"/>
      <c r="KPD48" s="117"/>
      <c r="KPE48" s="117"/>
      <c r="KPF48" s="117"/>
      <c r="KPG48" s="117"/>
      <c r="KPH48" s="117"/>
      <c r="KPI48" s="117"/>
      <c r="KPJ48" s="117"/>
      <c r="KPK48" s="117"/>
      <c r="KPL48" s="117"/>
      <c r="KPM48" s="117"/>
      <c r="KPN48" s="117"/>
      <c r="KPO48" s="117"/>
      <c r="KPP48" s="117"/>
      <c r="KPQ48" s="117"/>
      <c r="KPR48" s="117"/>
      <c r="KPS48" s="117"/>
      <c r="KPT48" s="117"/>
      <c r="KPU48" s="117"/>
      <c r="KPV48" s="117"/>
      <c r="KPW48" s="117"/>
      <c r="KPX48" s="117"/>
      <c r="KPY48" s="117"/>
      <c r="KPZ48" s="117"/>
      <c r="KQA48" s="117"/>
      <c r="KQB48" s="117"/>
      <c r="KQC48" s="117"/>
      <c r="KQD48" s="117"/>
      <c r="KQE48" s="117"/>
      <c r="KQF48" s="117"/>
      <c r="KQG48" s="117"/>
      <c r="KQH48" s="117"/>
      <c r="KQI48" s="117"/>
      <c r="KQJ48" s="117"/>
      <c r="KQK48" s="117"/>
      <c r="KQL48" s="117"/>
      <c r="KQM48" s="117"/>
      <c r="KQN48" s="117"/>
      <c r="KQO48" s="117"/>
      <c r="KQP48" s="117"/>
      <c r="KQQ48" s="117"/>
      <c r="KQR48" s="117"/>
      <c r="KQS48" s="117"/>
      <c r="KQT48" s="117"/>
      <c r="KQU48" s="117"/>
      <c r="KQV48" s="117"/>
      <c r="KQW48" s="117"/>
      <c r="KQX48" s="117"/>
      <c r="KQY48" s="117"/>
      <c r="KQZ48" s="117"/>
      <c r="KRA48" s="117"/>
      <c r="KRB48" s="117"/>
      <c r="KRC48" s="117"/>
      <c r="KRD48" s="117"/>
      <c r="KRE48" s="117"/>
      <c r="KRF48" s="117"/>
      <c r="KRG48" s="117"/>
      <c r="KRH48" s="117"/>
      <c r="KRI48" s="117"/>
      <c r="KRJ48" s="117"/>
      <c r="KRK48" s="117"/>
      <c r="KRL48" s="117"/>
      <c r="KRM48" s="117"/>
      <c r="KRN48" s="117"/>
      <c r="KRO48" s="117"/>
      <c r="KRP48" s="117"/>
      <c r="KRQ48" s="117"/>
      <c r="KRR48" s="117"/>
      <c r="KRS48" s="117"/>
      <c r="KRT48" s="117"/>
      <c r="KRU48" s="117"/>
      <c r="KRV48" s="117"/>
      <c r="KRW48" s="117"/>
      <c r="KRX48" s="117"/>
      <c r="KRY48" s="117"/>
      <c r="KRZ48" s="117"/>
      <c r="KSA48" s="117"/>
      <c r="KSB48" s="117"/>
      <c r="KSC48" s="117"/>
      <c r="KSD48" s="117"/>
      <c r="KSE48" s="117"/>
      <c r="KSF48" s="117"/>
      <c r="KSG48" s="117"/>
      <c r="KSH48" s="117"/>
      <c r="KSI48" s="117"/>
      <c r="KSJ48" s="117"/>
      <c r="KSK48" s="117"/>
      <c r="KSL48" s="117"/>
      <c r="KSM48" s="117"/>
      <c r="KSN48" s="117"/>
      <c r="KSO48" s="117"/>
      <c r="KSP48" s="117"/>
      <c r="KSQ48" s="117"/>
      <c r="KSR48" s="117"/>
      <c r="KSS48" s="117"/>
      <c r="KST48" s="117"/>
      <c r="KSU48" s="117"/>
      <c r="KSV48" s="117"/>
      <c r="KSW48" s="117"/>
      <c r="KSX48" s="117"/>
      <c r="KSY48" s="117"/>
      <c r="KSZ48" s="117"/>
      <c r="KTA48" s="117"/>
      <c r="KTB48" s="117"/>
      <c r="KTC48" s="117"/>
      <c r="KTD48" s="117"/>
      <c r="KTE48" s="117"/>
      <c r="KTF48" s="117"/>
      <c r="KTG48" s="117"/>
      <c r="KTH48" s="117"/>
      <c r="KTI48" s="117"/>
      <c r="KTJ48" s="117"/>
      <c r="KTK48" s="117"/>
      <c r="KTL48" s="117"/>
      <c r="KTM48" s="117"/>
      <c r="KTN48" s="117"/>
      <c r="KTO48" s="117"/>
      <c r="KTP48" s="117"/>
      <c r="KTQ48" s="117"/>
      <c r="KTR48" s="117"/>
      <c r="KTS48" s="117"/>
      <c r="KTT48" s="117"/>
      <c r="KTU48" s="117"/>
      <c r="KTV48" s="117"/>
      <c r="KTW48" s="117"/>
      <c r="KTX48" s="117"/>
      <c r="KTY48" s="117"/>
      <c r="KTZ48" s="117"/>
      <c r="KUA48" s="117"/>
      <c r="KUB48" s="117"/>
      <c r="KUC48" s="117"/>
      <c r="KUD48" s="117"/>
      <c r="KUE48" s="117"/>
      <c r="KUF48" s="117"/>
      <c r="KUG48" s="117"/>
      <c r="KUH48" s="117"/>
      <c r="KUI48" s="117"/>
      <c r="KUJ48" s="117"/>
      <c r="KUK48" s="117"/>
      <c r="KUL48" s="117"/>
      <c r="KUM48" s="117"/>
      <c r="KUN48" s="117"/>
      <c r="KUO48" s="117"/>
      <c r="KUP48" s="117"/>
      <c r="KUQ48" s="117"/>
      <c r="KUR48" s="117"/>
      <c r="KUS48" s="117"/>
      <c r="KUT48" s="117"/>
      <c r="KUU48" s="117"/>
      <c r="KUV48" s="117"/>
      <c r="KUW48" s="117"/>
      <c r="KUX48" s="117"/>
      <c r="KUY48" s="117"/>
      <c r="KUZ48" s="117"/>
      <c r="KVA48" s="117"/>
      <c r="KVB48" s="117"/>
      <c r="KVC48" s="117"/>
      <c r="KVD48" s="117"/>
      <c r="KVE48" s="117"/>
      <c r="KVF48" s="117"/>
      <c r="KVG48" s="117"/>
      <c r="KVH48" s="117"/>
      <c r="KVI48" s="117"/>
      <c r="KVJ48" s="117"/>
      <c r="KVK48" s="117"/>
      <c r="KVL48" s="117"/>
      <c r="KVM48" s="117"/>
      <c r="KVN48" s="117"/>
      <c r="KVO48" s="117"/>
      <c r="KVP48" s="117"/>
      <c r="KVQ48" s="117"/>
      <c r="KVR48" s="117"/>
      <c r="KVS48" s="117"/>
      <c r="KVT48" s="117"/>
      <c r="KVU48" s="117"/>
      <c r="KVV48" s="117"/>
      <c r="KVW48" s="117"/>
      <c r="KVX48" s="117"/>
      <c r="KVY48" s="117"/>
      <c r="KVZ48" s="117"/>
      <c r="KWA48" s="117"/>
      <c r="KWB48" s="117"/>
      <c r="KWC48" s="117"/>
      <c r="KWD48" s="117"/>
      <c r="KWE48" s="117"/>
      <c r="KWF48" s="117"/>
      <c r="KWG48" s="117"/>
      <c r="KWH48" s="117"/>
      <c r="KWI48" s="117"/>
      <c r="KWJ48" s="117"/>
      <c r="KWK48" s="117"/>
      <c r="KWL48" s="117"/>
      <c r="KWM48" s="117"/>
      <c r="KWN48" s="117"/>
      <c r="KWO48" s="117"/>
      <c r="KWP48" s="117"/>
      <c r="KWQ48" s="117"/>
      <c r="KWR48" s="117"/>
      <c r="KWS48" s="117"/>
      <c r="KWT48" s="117"/>
      <c r="KWU48" s="117"/>
      <c r="KWV48" s="117"/>
      <c r="KWW48" s="117"/>
      <c r="KWX48" s="117"/>
      <c r="KWY48" s="117"/>
      <c r="KWZ48" s="117"/>
      <c r="KXA48" s="117"/>
      <c r="KXB48" s="117"/>
      <c r="KXC48" s="117"/>
      <c r="KXD48" s="117"/>
      <c r="KXE48" s="117"/>
      <c r="KXF48" s="117"/>
      <c r="KXG48" s="117"/>
      <c r="KXH48" s="117"/>
      <c r="KXI48" s="117"/>
      <c r="KXJ48" s="117"/>
      <c r="KXK48" s="117"/>
      <c r="KXL48" s="117"/>
      <c r="KXM48" s="117"/>
      <c r="KXN48" s="117"/>
      <c r="KXO48" s="117"/>
      <c r="KXP48" s="117"/>
      <c r="KXQ48" s="117"/>
      <c r="KXR48" s="117"/>
      <c r="KXS48" s="117"/>
      <c r="KXT48" s="117"/>
      <c r="KXU48" s="117"/>
      <c r="KXV48" s="117"/>
      <c r="KXW48" s="117"/>
      <c r="KXX48" s="117"/>
      <c r="KXY48" s="117"/>
      <c r="KXZ48" s="117"/>
      <c r="KYA48" s="117"/>
      <c r="KYB48" s="117"/>
      <c r="KYC48" s="117"/>
      <c r="KYD48" s="117"/>
      <c r="KYE48" s="117"/>
      <c r="KYF48" s="117"/>
      <c r="KYG48" s="117"/>
      <c r="KYH48" s="117"/>
      <c r="KYI48" s="117"/>
      <c r="KYJ48" s="117"/>
      <c r="KYK48" s="117"/>
      <c r="KYL48" s="117"/>
      <c r="KYM48" s="117"/>
      <c r="KYN48" s="117"/>
      <c r="KYO48" s="117"/>
      <c r="KYP48" s="117"/>
      <c r="KYQ48" s="117"/>
      <c r="KYR48" s="117"/>
      <c r="KYS48" s="117"/>
      <c r="KYT48" s="117"/>
      <c r="KYU48" s="117"/>
      <c r="KYV48" s="117"/>
      <c r="KYW48" s="117"/>
      <c r="KYX48" s="117"/>
      <c r="KYY48" s="117"/>
      <c r="KYZ48" s="117"/>
      <c r="KZA48" s="117"/>
      <c r="KZB48" s="117"/>
      <c r="KZC48" s="117"/>
      <c r="KZD48" s="117"/>
      <c r="KZE48" s="117"/>
      <c r="KZF48" s="117"/>
      <c r="KZG48" s="117"/>
      <c r="KZH48" s="117"/>
      <c r="KZI48" s="117"/>
      <c r="KZJ48" s="117"/>
      <c r="KZK48" s="117"/>
      <c r="KZL48" s="117"/>
      <c r="KZM48" s="117"/>
      <c r="KZN48" s="117"/>
      <c r="KZO48" s="117"/>
      <c r="KZP48" s="117"/>
      <c r="KZQ48" s="117"/>
      <c r="KZR48" s="117"/>
      <c r="KZS48" s="117"/>
      <c r="KZT48" s="117"/>
      <c r="KZU48" s="117"/>
      <c r="KZV48" s="117"/>
      <c r="KZW48" s="117"/>
      <c r="KZX48" s="117"/>
      <c r="KZY48" s="117"/>
      <c r="KZZ48" s="117"/>
      <c r="LAA48" s="117"/>
      <c r="LAB48" s="117"/>
      <c r="LAC48" s="117"/>
      <c r="LAD48" s="117"/>
      <c r="LAE48" s="117"/>
      <c r="LAF48" s="117"/>
      <c r="LAG48" s="117"/>
      <c r="LAH48" s="117"/>
      <c r="LAI48" s="117"/>
      <c r="LAJ48" s="117"/>
      <c r="LAK48" s="117"/>
      <c r="LAL48" s="117"/>
      <c r="LAM48" s="117"/>
      <c r="LAN48" s="117"/>
      <c r="LAO48" s="117"/>
      <c r="LAP48" s="117"/>
      <c r="LAQ48" s="117"/>
      <c r="LAR48" s="117"/>
      <c r="LAS48" s="117"/>
      <c r="LAT48" s="117"/>
      <c r="LAU48" s="117"/>
      <c r="LAV48" s="117"/>
      <c r="LAW48" s="117"/>
      <c r="LAX48" s="117"/>
      <c r="LAY48" s="117"/>
      <c r="LAZ48" s="117"/>
      <c r="LBA48" s="117"/>
      <c r="LBB48" s="117"/>
      <c r="LBC48" s="117"/>
      <c r="LBD48" s="117"/>
      <c r="LBE48" s="117"/>
      <c r="LBF48" s="117"/>
      <c r="LBG48" s="117"/>
      <c r="LBH48" s="117"/>
      <c r="LBI48" s="117"/>
      <c r="LBJ48" s="117"/>
      <c r="LBK48" s="117"/>
      <c r="LBL48" s="117"/>
      <c r="LBM48" s="117"/>
      <c r="LBN48" s="117"/>
      <c r="LBO48" s="117"/>
      <c r="LBP48" s="117"/>
      <c r="LBQ48" s="117"/>
      <c r="LBR48" s="117"/>
      <c r="LBS48" s="117"/>
      <c r="LBT48" s="117"/>
      <c r="LBU48" s="117"/>
      <c r="LBV48" s="117"/>
      <c r="LBW48" s="117"/>
      <c r="LBX48" s="117"/>
      <c r="LBY48" s="117"/>
      <c r="LBZ48" s="117"/>
      <c r="LCA48" s="117"/>
      <c r="LCB48" s="117"/>
      <c r="LCC48" s="117"/>
      <c r="LCD48" s="117"/>
      <c r="LCE48" s="117"/>
      <c r="LCF48" s="117"/>
      <c r="LCG48" s="117"/>
      <c r="LCH48" s="117"/>
      <c r="LCI48" s="117"/>
      <c r="LCJ48" s="117"/>
      <c r="LCK48" s="117"/>
      <c r="LCL48" s="117"/>
      <c r="LCM48" s="117"/>
      <c r="LCN48" s="117"/>
      <c r="LCO48" s="117"/>
      <c r="LCP48" s="117"/>
      <c r="LCQ48" s="117"/>
      <c r="LCR48" s="117"/>
      <c r="LCS48" s="117"/>
      <c r="LCT48" s="117"/>
      <c r="LCU48" s="117"/>
      <c r="LCV48" s="117"/>
      <c r="LCW48" s="117"/>
      <c r="LCX48" s="117"/>
      <c r="LCY48" s="117"/>
      <c r="LCZ48" s="117"/>
      <c r="LDA48" s="117"/>
      <c r="LDB48" s="117"/>
      <c r="LDC48" s="117"/>
      <c r="LDD48" s="117"/>
      <c r="LDE48" s="117"/>
      <c r="LDF48" s="117"/>
      <c r="LDG48" s="117"/>
      <c r="LDH48" s="117"/>
      <c r="LDI48" s="117"/>
      <c r="LDJ48" s="117"/>
      <c r="LDK48" s="117"/>
      <c r="LDL48" s="117"/>
      <c r="LDM48" s="117"/>
      <c r="LDN48" s="117"/>
      <c r="LDO48" s="117"/>
      <c r="LDP48" s="117"/>
      <c r="LDQ48" s="117"/>
      <c r="LDR48" s="117"/>
      <c r="LDS48" s="117"/>
      <c r="LDT48" s="117"/>
      <c r="LDU48" s="117"/>
      <c r="LDV48" s="117"/>
      <c r="LDW48" s="117"/>
      <c r="LDX48" s="117"/>
      <c r="LDY48" s="117"/>
      <c r="LDZ48" s="117"/>
      <c r="LEA48" s="117"/>
      <c r="LEB48" s="117"/>
      <c r="LEC48" s="117"/>
      <c r="LED48" s="117"/>
      <c r="LEE48" s="117"/>
      <c r="LEF48" s="117"/>
      <c r="LEG48" s="117"/>
      <c r="LEH48" s="117"/>
      <c r="LEI48" s="117"/>
      <c r="LEJ48" s="117"/>
      <c r="LEK48" s="117"/>
      <c r="LEL48" s="117"/>
      <c r="LEM48" s="117"/>
      <c r="LEN48" s="117"/>
      <c r="LEO48" s="117"/>
      <c r="LEP48" s="117"/>
      <c r="LEQ48" s="117"/>
      <c r="LER48" s="117"/>
      <c r="LES48" s="117"/>
      <c r="LET48" s="117"/>
      <c r="LEU48" s="117"/>
      <c r="LEV48" s="117"/>
      <c r="LEW48" s="117"/>
      <c r="LEX48" s="117"/>
      <c r="LEY48" s="117"/>
      <c r="LEZ48" s="117"/>
      <c r="LFA48" s="117"/>
      <c r="LFB48" s="117"/>
      <c r="LFC48" s="117"/>
      <c r="LFD48" s="117"/>
      <c r="LFE48" s="117"/>
      <c r="LFF48" s="117"/>
      <c r="LFG48" s="117"/>
      <c r="LFH48" s="117"/>
      <c r="LFI48" s="117"/>
      <c r="LFJ48" s="117"/>
      <c r="LFK48" s="117"/>
      <c r="LFL48" s="117"/>
      <c r="LFM48" s="117"/>
      <c r="LFN48" s="117"/>
      <c r="LFO48" s="117"/>
      <c r="LFP48" s="117"/>
      <c r="LFQ48" s="117"/>
      <c r="LFR48" s="117"/>
      <c r="LFS48" s="117"/>
      <c r="LFT48" s="117"/>
      <c r="LFU48" s="117"/>
      <c r="LFV48" s="117"/>
      <c r="LFW48" s="117"/>
      <c r="LFX48" s="117"/>
      <c r="LFY48" s="117"/>
      <c r="LFZ48" s="117"/>
      <c r="LGA48" s="117"/>
      <c r="LGB48" s="117"/>
      <c r="LGC48" s="117"/>
      <c r="LGD48" s="117"/>
      <c r="LGE48" s="117"/>
      <c r="LGF48" s="117"/>
      <c r="LGG48" s="117"/>
      <c r="LGH48" s="117"/>
      <c r="LGI48" s="117"/>
      <c r="LGJ48" s="117"/>
      <c r="LGK48" s="117"/>
      <c r="LGL48" s="117"/>
      <c r="LGM48" s="117"/>
      <c r="LGN48" s="117"/>
      <c r="LGO48" s="117"/>
      <c r="LGP48" s="117"/>
      <c r="LGQ48" s="117"/>
      <c r="LGR48" s="117"/>
      <c r="LGS48" s="117"/>
      <c r="LGT48" s="117"/>
      <c r="LGU48" s="117"/>
      <c r="LGV48" s="117"/>
      <c r="LGW48" s="117"/>
      <c r="LGX48" s="117"/>
      <c r="LGY48" s="117"/>
      <c r="LGZ48" s="117"/>
      <c r="LHA48" s="117"/>
      <c r="LHB48" s="117"/>
      <c r="LHC48" s="117"/>
      <c r="LHD48" s="117"/>
      <c r="LHE48" s="117"/>
      <c r="LHF48" s="117"/>
      <c r="LHG48" s="117"/>
      <c r="LHH48" s="117"/>
      <c r="LHI48" s="117"/>
      <c r="LHJ48" s="117"/>
      <c r="LHK48" s="117"/>
      <c r="LHL48" s="117"/>
      <c r="LHM48" s="117"/>
      <c r="LHN48" s="117"/>
      <c r="LHO48" s="117"/>
      <c r="LHP48" s="117"/>
      <c r="LHQ48" s="117"/>
      <c r="LHR48" s="117"/>
      <c r="LHS48" s="117"/>
      <c r="LHT48" s="117"/>
      <c r="LHU48" s="117"/>
      <c r="LHV48" s="117"/>
      <c r="LHW48" s="117"/>
      <c r="LHX48" s="117"/>
      <c r="LHY48" s="117"/>
      <c r="LHZ48" s="117"/>
      <c r="LIA48" s="117"/>
      <c r="LIB48" s="117"/>
      <c r="LIC48" s="117"/>
      <c r="LID48" s="117"/>
      <c r="LIE48" s="117"/>
      <c r="LIF48" s="117"/>
      <c r="LIG48" s="117"/>
      <c r="LIH48" s="117"/>
      <c r="LII48" s="117"/>
      <c r="LIJ48" s="117"/>
      <c r="LIK48" s="117"/>
      <c r="LIL48" s="117"/>
      <c r="LIM48" s="117"/>
      <c r="LIN48" s="117"/>
      <c r="LIO48" s="117"/>
      <c r="LIP48" s="117"/>
      <c r="LIQ48" s="117"/>
      <c r="LIR48" s="117"/>
      <c r="LIS48" s="117"/>
      <c r="LIT48" s="117"/>
      <c r="LIU48" s="117"/>
      <c r="LIV48" s="117"/>
      <c r="LIW48" s="117"/>
      <c r="LIX48" s="117"/>
      <c r="LIY48" s="117"/>
      <c r="LIZ48" s="117"/>
      <c r="LJA48" s="117"/>
      <c r="LJB48" s="117"/>
      <c r="LJC48" s="117"/>
      <c r="LJD48" s="117"/>
      <c r="LJE48" s="117"/>
      <c r="LJF48" s="117"/>
      <c r="LJG48" s="117"/>
      <c r="LJH48" s="117"/>
      <c r="LJI48" s="117"/>
      <c r="LJJ48" s="117"/>
      <c r="LJK48" s="117"/>
      <c r="LJL48" s="117"/>
      <c r="LJM48" s="117"/>
      <c r="LJN48" s="117"/>
      <c r="LJO48" s="117"/>
      <c r="LJP48" s="117"/>
      <c r="LJQ48" s="117"/>
      <c r="LJR48" s="117"/>
      <c r="LJS48" s="117"/>
      <c r="LJT48" s="117"/>
      <c r="LJU48" s="117"/>
      <c r="LJV48" s="117"/>
      <c r="LJW48" s="117"/>
      <c r="LJX48" s="117"/>
      <c r="LJY48" s="117"/>
      <c r="LJZ48" s="117"/>
      <c r="LKA48" s="117"/>
      <c r="LKB48" s="117"/>
      <c r="LKC48" s="117"/>
      <c r="LKD48" s="117"/>
      <c r="LKE48" s="117"/>
      <c r="LKF48" s="117"/>
      <c r="LKG48" s="117"/>
      <c r="LKH48" s="117"/>
      <c r="LKI48" s="117"/>
      <c r="LKJ48" s="117"/>
      <c r="LKK48" s="117"/>
      <c r="LKL48" s="117"/>
      <c r="LKM48" s="117"/>
      <c r="LKN48" s="117"/>
      <c r="LKO48" s="117"/>
      <c r="LKP48" s="117"/>
      <c r="LKQ48" s="117"/>
      <c r="LKR48" s="117"/>
      <c r="LKS48" s="117"/>
      <c r="LKT48" s="117"/>
      <c r="LKU48" s="117"/>
      <c r="LKV48" s="117"/>
      <c r="LKW48" s="117"/>
      <c r="LKX48" s="117"/>
      <c r="LKY48" s="117"/>
      <c r="LKZ48" s="117"/>
      <c r="LLA48" s="117"/>
      <c r="LLB48" s="117"/>
      <c r="LLC48" s="117"/>
      <c r="LLD48" s="117"/>
      <c r="LLE48" s="117"/>
      <c r="LLF48" s="117"/>
      <c r="LLG48" s="117"/>
      <c r="LLH48" s="117"/>
      <c r="LLI48" s="117"/>
      <c r="LLJ48" s="117"/>
      <c r="LLK48" s="117"/>
      <c r="LLL48" s="117"/>
      <c r="LLM48" s="117"/>
      <c r="LLN48" s="117"/>
      <c r="LLO48" s="117"/>
      <c r="LLP48" s="117"/>
      <c r="LLQ48" s="117"/>
      <c r="LLR48" s="117"/>
      <c r="LLS48" s="117"/>
      <c r="LLT48" s="117"/>
      <c r="LLU48" s="117"/>
      <c r="LLV48" s="117"/>
      <c r="LLW48" s="117"/>
      <c r="LLX48" s="117"/>
      <c r="LLY48" s="117"/>
      <c r="LLZ48" s="117"/>
      <c r="LMA48" s="117"/>
      <c r="LMB48" s="117"/>
      <c r="LMC48" s="117"/>
      <c r="LMD48" s="117"/>
      <c r="LME48" s="117"/>
      <c r="LMF48" s="117"/>
      <c r="LMG48" s="117"/>
      <c r="LMH48" s="117"/>
      <c r="LMI48" s="117"/>
      <c r="LMJ48" s="117"/>
      <c r="LMK48" s="117"/>
      <c r="LML48" s="117"/>
      <c r="LMM48" s="117"/>
      <c r="LMN48" s="117"/>
      <c r="LMO48" s="117"/>
      <c r="LMP48" s="117"/>
      <c r="LMQ48" s="117"/>
      <c r="LMR48" s="117"/>
      <c r="LMS48" s="117"/>
      <c r="LMT48" s="117"/>
      <c r="LMU48" s="117"/>
      <c r="LMV48" s="117"/>
      <c r="LMW48" s="117"/>
      <c r="LMX48" s="117"/>
      <c r="LMY48" s="117"/>
      <c r="LMZ48" s="117"/>
      <c r="LNA48" s="117"/>
      <c r="LNB48" s="117"/>
      <c r="LNC48" s="117"/>
      <c r="LND48" s="117"/>
      <c r="LNE48" s="117"/>
      <c r="LNF48" s="117"/>
      <c r="LNG48" s="117"/>
      <c r="LNH48" s="117"/>
      <c r="LNI48" s="117"/>
      <c r="LNJ48" s="117"/>
      <c r="LNK48" s="117"/>
      <c r="LNL48" s="117"/>
      <c r="LNM48" s="117"/>
      <c r="LNN48" s="117"/>
      <c r="LNO48" s="117"/>
      <c r="LNP48" s="117"/>
      <c r="LNQ48" s="117"/>
      <c r="LNR48" s="117"/>
      <c r="LNS48" s="117"/>
      <c r="LNT48" s="117"/>
      <c r="LNU48" s="117"/>
      <c r="LNV48" s="117"/>
      <c r="LNW48" s="117"/>
      <c r="LNX48" s="117"/>
      <c r="LNY48" s="117"/>
      <c r="LNZ48" s="117"/>
      <c r="LOA48" s="117"/>
      <c r="LOB48" s="117"/>
      <c r="LOC48" s="117"/>
      <c r="LOD48" s="117"/>
      <c r="LOE48" s="117"/>
      <c r="LOF48" s="117"/>
      <c r="LOG48" s="117"/>
      <c r="LOH48" s="117"/>
      <c r="LOI48" s="117"/>
      <c r="LOJ48" s="117"/>
      <c r="LOK48" s="117"/>
      <c r="LOL48" s="117"/>
      <c r="LOM48" s="117"/>
      <c r="LON48" s="117"/>
      <c r="LOO48" s="117"/>
      <c r="LOP48" s="117"/>
      <c r="LOQ48" s="117"/>
      <c r="LOR48" s="117"/>
      <c r="LOS48" s="117"/>
      <c r="LOT48" s="117"/>
      <c r="LOU48" s="117"/>
      <c r="LOV48" s="117"/>
      <c r="LOW48" s="117"/>
      <c r="LOX48" s="117"/>
      <c r="LOY48" s="117"/>
      <c r="LOZ48" s="117"/>
      <c r="LPA48" s="117"/>
      <c r="LPB48" s="117"/>
      <c r="LPC48" s="117"/>
      <c r="LPD48" s="117"/>
      <c r="LPE48" s="117"/>
      <c r="LPF48" s="117"/>
      <c r="LPG48" s="117"/>
      <c r="LPH48" s="117"/>
      <c r="LPI48" s="117"/>
      <c r="LPJ48" s="117"/>
      <c r="LPK48" s="117"/>
      <c r="LPL48" s="117"/>
      <c r="LPM48" s="117"/>
      <c r="LPN48" s="117"/>
      <c r="LPO48" s="117"/>
      <c r="LPP48" s="117"/>
      <c r="LPQ48" s="117"/>
      <c r="LPR48" s="117"/>
      <c r="LPS48" s="117"/>
      <c r="LPT48" s="117"/>
      <c r="LPU48" s="117"/>
      <c r="LPV48" s="117"/>
      <c r="LPW48" s="117"/>
      <c r="LPX48" s="117"/>
      <c r="LPY48" s="117"/>
      <c r="LPZ48" s="117"/>
      <c r="LQA48" s="117"/>
      <c r="LQB48" s="117"/>
      <c r="LQC48" s="117"/>
      <c r="LQD48" s="117"/>
      <c r="LQE48" s="117"/>
      <c r="LQF48" s="117"/>
      <c r="LQG48" s="117"/>
      <c r="LQH48" s="117"/>
      <c r="LQI48" s="117"/>
      <c r="LQJ48" s="117"/>
      <c r="LQK48" s="117"/>
      <c r="LQL48" s="117"/>
      <c r="LQM48" s="117"/>
      <c r="LQN48" s="117"/>
      <c r="LQO48" s="117"/>
      <c r="LQP48" s="117"/>
      <c r="LQQ48" s="117"/>
      <c r="LQR48" s="117"/>
      <c r="LQS48" s="117"/>
      <c r="LQT48" s="117"/>
      <c r="LQU48" s="117"/>
      <c r="LQV48" s="117"/>
      <c r="LQW48" s="117"/>
      <c r="LQX48" s="117"/>
      <c r="LQY48" s="117"/>
      <c r="LQZ48" s="117"/>
      <c r="LRA48" s="117"/>
      <c r="LRB48" s="117"/>
      <c r="LRC48" s="117"/>
      <c r="LRD48" s="117"/>
      <c r="LRE48" s="117"/>
      <c r="LRF48" s="117"/>
      <c r="LRG48" s="117"/>
      <c r="LRH48" s="117"/>
      <c r="LRI48" s="117"/>
      <c r="LRJ48" s="117"/>
      <c r="LRK48" s="117"/>
      <c r="LRL48" s="117"/>
      <c r="LRM48" s="117"/>
      <c r="LRN48" s="117"/>
      <c r="LRO48" s="117"/>
      <c r="LRP48" s="117"/>
      <c r="LRQ48" s="117"/>
      <c r="LRR48" s="117"/>
      <c r="LRS48" s="117"/>
      <c r="LRT48" s="117"/>
      <c r="LRU48" s="117"/>
      <c r="LRV48" s="117"/>
      <c r="LRW48" s="117"/>
      <c r="LRX48" s="117"/>
      <c r="LRY48" s="117"/>
      <c r="LRZ48" s="117"/>
      <c r="LSA48" s="117"/>
      <c r="LSB48" s="117"/>
      <c r="LSC48" s="117"/>
      <c r="LSD48" s="117"/>
      <c r="LSE48" s="117"/>
      <c r="LSF48" s="117"/>
      <c r="LSG48" s="117"/>
      <c r="LSH48" s="117"/>
      <c r="LSI48" s="117"/>
      <c r="LSJ48" s="117"/>
      <c r="LSK48" s="117"/>
      <c r="LSL48" s="117"/>
      <c r="LSM48" s="117"/>
      <c r="LSN48" s="117"/>
      <c r="LSO48" s="117"/>
      <c r="LSP48" s="117"/>
      <c r="LSQ48" s="117"/>
      <c r="LSR48" s="117"/>
      <c r="LSS48" s="117"/>
      <c r="LST48" s="117"/>
      <c r="LSU48" s="117"/>
      <c r="LSV48" s="117"/>
      <c r="LSW48" s="117"/>
      <c r="LSX48" s="117"/>
      <c r="LSY48" s="117"/>
      <c r="LSZ48" s="117"/>
      <c r="LTA48" s="117"/>
      <c r="LTB48" s="117"/>
      <c r="LTC48" s="117"/>
      <c r="LTD48" s="117"/>
      <c r="LTE48" s="117"/>
      <c r="LTF48" s="117"/>
      <c r="LTG48" s="117"/>
      <c r="LTH48" s="117"/>
      <c r="LTI48" s="117"/>
      <c r="LTJ48" s="117"/>
      <c r="LTK48" s="117"/>
      <c r="LTL48" s="117"/>
      <c r="LTM48" s="117"/>
      <c r="LTN48" s="117"/>
      <c r="LTO48" s="117"/>
      <c r="LTP48" s="117"/>
      <c r="LTQ48" s="117"/>
      <c r="LTR48" s="117"/>
      <c r="LTS48" s="117"/>
      <c r="LTT48" s="117"/>
      <c r="LTU48" s="117"/>
      <c r="LTV48" s="117"/>
      <c r="LTW48" s="117"/>
      <c r="LTX48" s="117"/>
      <c r="LTY48" s="117"/>
      <c r="LTZ48" s="117"/>
      <c r="LUA48" s="117"/>
      <c r="LUB48" s="117"/>
      <c r="LUC48" s="117"/>
      <c r="LUD48" s="117"/>
      <c r="LUE48" s="117"/>
      <c r="LUF48" s="117"/>
      <c r="LUG48" s="117"/>
      <c r="LUH48" s="117"/>
      <c r="LUI48" s="117"/>
      <c r="LUJ48" s="117"/>
      <c r="LUK48" s="117"/>
      <c r="LUL48" s="117"/>
      <c r="LUM48" s="117"/>
      <c r="LUN48" s="117"/>
      <c r="LUO48" s="117"/>
      <c r="LUP48" s="117"/>
      <c r="LUQ48" s="117"/>
      <c r="LUR48" s="117"/>
      <c r="LUS48" s="117"/>
      <c r="LUT48" s="117"/>
      <c r="LUU48" s="117"/>
      <c r="LUV48" s="117"/>
      <c r="LUW48" s="117"/>
      <c r="LUX48" s="117"/>
      <c r="LUY48" s="117"/>
      <c r="LUZ48" s="117"/>
      <c r="LVA48" s="117"/>
      <c r="LVB48" s="117"/>
      <c r="LVC48" s="117"/>
      <c r="LVD48" s="117"/>
      <c r="LVE48" s="117"/>
      <c r="LVF48" s="117"/>
      <c r="LVG48" s="117"/>
      <c r="LVH48" s="117"/>
      <c r="LVI48" s="117"/>
      <c r="LVJ48" s="117"/>
      <c r="LVK48" s="117"/>
      <c r="LVL48" s="117"/>
      <c r="LVM48" s="117"/>
      <c r="LVN48" s="117"/>
      <c r="LVO48" s="117"/>
      <c r="LVP48" s="117"/>
      <c r="LVQ48" s="117"/>
      <c r="LVR48" s="117"/>
      <c r="LVS48" s="117"/>
      <c r="LVT48" s="117"/>
      <c r="LVU48" s="117"/>
      <c r="LVV48" s="117"/>
      <c r="LVW48" s="117"/>
      <c r="LVX48" s="117"/>
      <c r="LVY48" s="117"/>
      <c r="LVZ48" s="117"/>
      <c r="LWA48" s="117"/>
      <c r="LWB48" s="117"/>
      <c r="LWC48" s="117"/>
      <c r="LWD48" s="117"/>
      <c r="LWE48" s="117"/>
      <c r="LWF48" s="117"/>
      <c r="LWG48" s="117"/>
      <c r="LWH48" s="117"/>
      <c r="LWI48" s="117"/>
      <c r="LWJ48" s="117"/>
      <c r="LWK48" s="117"/>
      <c r="LWL48" s="117"/>
      <c r="LWM48" s="117"/>
      <c r="LWN48" s="117"/>
      <c r="LWO48" s="117"/>
      <c r="LWP48" s="117"/>
      <c r="LWQ48" s="117"/>
      <c r="LWR48" s="117"/>
      <c r="LWS48" s="117"/>
      <c r="LWT48" s="117"/>
      <c r="LWU48" s="117"/>
      <c r="LWV48" s="117"/>
      <c r="LWW48" s="117"/>
      <c r="LWX48" s="117"/>
      <c r="LWY48" s="117"/>
      <c r="LWZ48" s="117"/>
      <c r="LXA48" s="117"/>
      <c r="LXB48" s="117"/>
      <c r="LXC48" s="117"/>
      <c r="LXD48" s="117"/>
      <c r="LXE48" s="117"/>
      <c r="LXF48" s="117"/>
      <c r="LXG48" s="117"/>
      <c r="LXH48" s="117"/>
      <c r="LXI48" s="117"/>
      <c r="LXJ48" s="117"/>
      <c r="LXK48" s="117"/>
      <c r="LXL48" s="117"/>
      <c r="LXM48" s="117"/>
      <c r="LXN48" s="117"/>
      <c r="LXO48" s="117"/>
      <c r="LXP48" s="117"/>
      <c r="LXQ48" s="117"/>
      <c r="LXR48" s="117"/>
      <c r="LXS48" s="117"/>
      <c r="LXT48" s="117"/>
      <c r="LXU48" s="117"/>
      <c r="LXV48" s="117"/>
      <c r="LXW48" s="117"/>
      <c r="LXX48" s="117"/>
      <c r="LXY48" s="117"/>
      <c r="LXZ48" s="117"/>
      <c r="LYA48" s="117"/>
      <c r="LYB48" s="117"/>
      <c r="LYC48" s="117"/>
      <c r="LYD48" s="117"/>
      <c r="LYE48" s="117"/>
      <c r="LYF48" s="117"/>
      <c r="LYG48" s="117"/>
      <c r="LYH48" s="117"/>
      <c r="LYI48" s="117"/>
      <c r="LYJ48" s="117"/>
      <c r="LYK48" s="117"/>
      <c r="LYL48" s="117"/>
      <c r="LYM48" s="117"/>
      <c r="LYN48" s="117"/>
      <c r="LYO48" s="117"/>
      <c r="LYP48" s="117"/>
      <c r="LYQ48" s="117"/>
      <c r="LYR48" s="117"/>
      <c r="LYS48" s="117"/>
      <c r="LYT48" s="117"/>
      <c r="LYU48" s="117"/>
      <c r="LYV48" s="117"/>
      <c r="LYW48" s="117"/>
      <c r="LYX48" s="117"/>
      <c r="LYY48" s="117"/>
      <c r="LYZ48" s="117"/>
      <c r="LZA48" s="117"/>
      <c r="LZB48" s="117"/>
      <c r="LZC48" s="117"/>
      <c r="LZD48" s="117"/>
      <c r="LZE48" s="117"/>
      <c r="LZF48" s="117"/>
      <c r="LZG48" s="117"/>
      <c r="LZH48" s="117"/>
      <c r="LZI48" s="117"/>
      <c r="LZJ48" s="117"/>
      <c r="LZK48" s="117"/>
      <c r="LZL48" s="117"/>
      <c r="LZM48" s="117"/>
      <c r="LZN48" s="117"/>
      <c r="LZO48" s="117"/>
      <c r="LZP48" s="117"/>
      <c r="LZQ48" s="117"/>
      <c r="LZR48" s="117"/>
      <c r="LZS48" s="117"/>
      <c r="LZT48" s="117"/>
      <c r="LZU48" s="117"/>
      <c r="LZV48" s="117"/>
      <c r="LZW48" s="117"/>
      <c r="LZX48" s="117"/>
      <c r="LZY48" s="117"/>
      <c r="LZZ48" s="117"/>
      <c r="MAA48" s="117"/>
      <c r="MAB48" s="117"/>
      <c r="MAC48" s="117"/>
      <c r="MAD48" s="117"/>
      <c r="MAE48" s="117"/>
      <c r="MAF48" s="117"/>
      <c r="MAG48" s="117"/>
      <c r="MAH48" s="117"/>
      <c r="MAI48" s="117"/>
      <c r="MAJ48" s="117"/>
      <c r="MAK48" s="117"/>
      <c r="MAL48" s="117"/>
      <c r="MAM48" s="117"/>
      <c r="MAN48" s="117"/>
      <c r="MAO48" s="117"/>
      <c r="MAP48" s="117"/>
      <c r="MAQ48" s="117"/>
      <c r="MAR48" s="117"/>
      <c r="MAS48" s="117"/>
      <c r="MAT48" s="117"/>
      <c r="MAU48" s="117"/>
      <c r="MAV48" s="117"/>
      <c r="MAW48" s="117"/>
      <c r="MAX48" s="117"/>
      <c r="MAY48" s="117"/>
      <c r="MAZ48" s="117"/>
      <c r="MBA48" s="117"/>
      <c r="MBB48" s="117"/>
      <c r="MBC48" s="117"/>
      <c r="MBD48" s="117"/>
      <c r="MBE48" s="117"/>
      <c r="MBF48" s="117"/>
      <c r="MBG48" s="117"/>
      <c r="MBH48" s="117"/>
      <c r="MBI48" s="117"/>
      <c r="MBJ48" s="117"/>
      <c r="MBK48" s="117"/>
      <c r="MBL48" s="117"/>
      <c r="MBM48" s="117"/>
      <c r="MBN48" s="117"/>
      <c r="MBO48" s="117"/>
      <c r="MBP48" s="117"/>
      <c r="MBQ48" s="117"/>
      <c r="MBR48" s="117"/>
      <c r="MBS48" s="117"/>
      <c r="MBT48" s="117"/>
      <c r="MBU48" s="117"/>
      <c r="MBV48" s="117"/>
      <c r="MBW48" s="117"/>
      <c r="MBX48" s="117"/>
      <c r="MBY48" s="117"/>
      <c r="MBZ48" s="117"/>
      <c r="MCA48" s="117"/>
      <c r="MCB48" s="117"/>
      <c r="MCC48" s="117"/>
      <c r="MCD48" s="117"/>
      <c r="MCE48" s="117"/>
      <c r="MCF48" s="117"/>
      <c r="MCG48" s="117"/>
      <c r="MCH48" s="117"/>
      <c r="MCI48" s="117"/>
      <c r="MCJ48" s="117"/>
      <c r="MCK48" s="117"/>
      <c r="MCL48" s="117"/>
      <c r="MCM48" s="117"/>
      <c r="MCN48" s="117"/>
      <c r="MCO48" s="117"/>
      <c r="MCP48" s="117"/>
      <c r="MCQ48" s="117"/>
      <c r="MCR48" s="117"/>
      <c r="MCS48" s="117"/>
      <c r="MCT48" s="117"/>
      <c r="MCU48" s="117"/>
      <c r="MCV48" s="117"/>
      <c r="MCW48" s="117"/>
      <c r="MCX48" s="117"/>
      <c r="MCY48" s="117"/>
      <c r="MCZ48" s="117"/>
      <c r="MDA48" s="117"/>
      <c r="MDB48" s="117"/>
      <c r="MDC48" s="117"/>
      <c r="MDD48" s="117"/>
      <c r="MDE48" s="117"/>
      <c r="MDF48" s="117"/>
      <c r="MDG48" s="117"/>
      <c r="MDH48" s="117"/>
      <c r="MDI48" s="117"/>
      <c r="MDJ48" s="117"/>
      <c r="MDK48" s="117"/>
      <c r="MDL48" s="117"/>
      <c r="MDM48" s="117"/>
      <c r="MDN48" s="117"/>
      <c r="MDO48" s="117"/>
      <c r="MDP48" s="117"/>
      <c r="MDQ48" s="117"/>
      <c r="MDR48" s="117"/>
      <c r="MDS48" s="117"/>
      <c r="MDT48" s="117"/>
      <c r="MDU48" s="117"/>
      <c r="MDV48" s="117"/>
      <c r="MDW48" s="117"/>
      <c r="MDX48" s="117"/>
      <c r="MDY48" s="117"/>
      <c r="MDZ48" s="117"/>
      <c r="MEA48" s="117"/>
      <c r="MEB48" s="117"/>
      <c r="MEC48" s="117"/>
      <c r="MED48" s="117"/>
      <c r="MEE48" s="117"/>
      <c r="MEF48" s="117"/>
      <c r="MEG48" s="117"/>
      <c r="MEH48" s="117"/>
      <c r="MEI48" s="117"/>
      <c r="MEJ48" s="117"/>
      <c r="MEK48" s="117"/>
      <c r="MEL48" s="117"/>
      <c r="MEM48" s="117"/>
      <c r="MEN48" s="117"/>
      <c r="MEO48" s="117"/>
      <c r="MEP48" s="117"/>
      <c r="MEQ48" s="117"/>
      <c r="MER48" s="117"/>
      <c r="MES48" s="117"/>
      <c r="MET48" s="117"/>
      <c r="MEU48" s="117"/>
      <c r="MEV48" s="117"/>
      <c r="MEW48" s="117"/>
      <c r="MEX48" s="117"/>
      <c r="MEY48" s="117"/>
      <c r="MEZ48" s="117"/>
      <c r="MFA48" s="117"/>
      <c r="MFB48" s="117"/>
      <c r="MFC48" s="117"/>
      <c r="MFD48" s="117"/>
      <c r="MFE48" s="117"/>
      <c r="MFF48" s="117"/>
      <c r="MFG48" s="117"/>
      <c r="MFH48" s="117"/>
      <c r="MFI48" s="117"/>
      <c r="MFJ48" s="117"/>
      <c r="MFK48" s="117"/>
      <c r="MFL48" s="117"/>
      <c r="MFM48" s="117"/>
      <c r="MFN48" s="117"/>
      <c r="MFO48" s="117"/>
      <c r="MFP48" s="117"/>
      <c r="MFQ48" s="117"/>
      <c r="MFR48" s="117"/>
      <c r="MFS48" s="117"/>
      <c r="MFT48" s="117"/>
      <c r="MFU48" s="117"/>
      <c r="MFV48" s="117"/>
      <c r="MFW48" s="117"/>
      <c r="MFX48" s="117"/>
      <c r="MFY48" s="117"/>
      <c r="MFZ48" s="117"/>
      <c r="MGA48" s="117"/>
      <c r="MGB48" s="117"/>
      <c r="MGC48" s="117"/>
      <c r="MGD48" s="117"/>
      <c r="MGE48" s="117"/>
      <c r="MGF48" s="117"/>
      <c r="MGG48" s="117"/>
      <c r="MGH48" s="117"/>
      <c r="MGI48" s="117"/>
      <c r="MGJ48" s="117"/>
      <c r="MGK48" s="117"/>
      <c r="MGL48" s="117"/>
      <c r="MGM48" s="117"/>
      <c r="MGN48" s="117"/>
      <c r="MGO48" s="117"/>
      <c r="MGP48" s="117"/>
      <c r="MGQ48" s="117"/>
      <c r="MGR48" s="117"/>
      <c r="MGS48" s="117"/>
      <c r="MGT48" s="117"/>
      <c r="MGU48" s="117"/>
      <c r="MGV48" s="117"/>
      <c r="MGW48" s="117"/>
      <c r="MGX48" s="117"/>
      <c r="MGY48" s="117"/>
      <c r="MGZ48" s="117"/>
      <c r="MHA48" s="117"/>
      <c r="MHB48" s="117"/>
      <c r="MHC48" s="117"/>
      <c r="MHD48" s="117"/>
      <c r="MHE48" s="117"/>
      <c r="MHF48" s="117"/>
      <c r="MHG48" s="117"/>
      <c r="MHH48" s="117"/>
      <c r="MHI48" s="117"/>
      <c r="MHJ48" s="117"/>
      <c r="MHK48" s="117"/>
      <c r="MHL48" s="117"/>
      <c r="MHM48" s="117"/>
      <c r="MHN48" s="117"/>
      <c r="MHO48" s="117"/>
      <c r="MHP48" s="117"/>
      <c r="MHQ48" s="117"/>
      <c r="MHR48" s="117"/>
      <c r="MHS48" s="117"/>
      <c r="MHT48" s="117"/>
      <c r="MHU48" s="117"/>
      <c r="MHV48" s="117"/>
      <c r="MHW48" s="117"/>
      <c r="MHX48" s="117"/>
      <c r="MHY48" s="117"/>
      <c r="MHZ48" s="117"/>
      <c r="MIA48" s="117"/>
      <c r="MIB48" s="117"/>
      <c r="MIC48" s="117"/>
      <c r="MID48" s="117"/>
      <c r="MIE48" s="117"/>
      <c r="MIF48" s="117"/>
      <c r="MIG48" s="117"/>
      <c r="MIH48" s="117"/>
      <c r="MII48" s="117"/>
      <c r="MIJ48" s="117"/>
      <c r="MIK48" s="117"/>
      <c r="MIL48" s="117"/>
      <c r="MIM48" s="117"/>
      <c r="MIN48" s="117"/>
      <c r="MIO48" s="117"/>
      <c r="MIP48" s="117"/>
      <c r="MIQ48" s="117"/>
      <c r="MIR48" s="117"/>
      <c r="MIS48" s="117"/>
      <c r="MIT48" s="117"/>
      <c r="MIU48" s="117"/>
      <c r="MIV48" s="117"/>
      <c r="MIW48" s="117"/>
      <c r="MIX48" s="117"/>
      <c r="MIY48" s="117"/>
      <c r="MIZ48" s="117"/>
      <c r="MJA48" s="117"/>
      <c r="MJB48" s="117"/>
      <c r="MJC48" s="117"/>
      <c r="MJD48" s="117"/>
      <c r="MJE48" s="117"/>
      <c r="MJF48" s="117"/>
      <c r="MJG48" s="117"/>
      <c r="MJH48" s="117"/>
      <c r="MJI48" s="117"/>
      <c r="MJJ48" s="117"/>
      <c r="MJK48" s="117"/>
      <c r="MJL48" s="117"/>
      <c r="MJM48" s="117"/>
      <c r="MJN48" s="117"/>
      <c r="MJO48" s="117"/>
      <c r="MJP48" s="117"/>
      <c r="MJQ48" s="117"/>
      <c r="MJR48" s="117"/>
      <c r="MJS48" s="117"/>
      <c r="MJT48" s="117"/>
      <c r="MJU48" s="117"/>
      <c r="MJV48" s="117"/>
      <c r="MJW48" s="117"/>
      <c r="MJX48" s="117"/>
      <c r="MJY48" s="117"/>
      <c r="MJZ48" s="117"/>
      <c r="MKA48" s="117"/>
      <c r="MKB48" s="117"/>
      <c r="MKC48" s="117"/>
      <c r="MKD48" s="117"/>
      <c r="MKE48" s="117"/>
      <c r="MKF48" s="117"/>
      <c r="MKG48" s="117"/>
      <c r="MKH48" s="117"/>
      <c r="MKI48" s="117"/>
      <c r="MKJ48" s="117"/>
      <c r="MKK48" s="117"/>
      <c r="MKL48" s="117"/>
      <c r="MKM48" s="117"/>
      <c r="MKN48" s="117"/>
      <c r="MKO48" s="117"/>
      <c r="MKP48" s="117"/>
      <c r="MKQ48" s="117"/>
      <c r="MKR48" s="117"/>
      <c r="MKS48" s="117"/>
      <c r="MKT48" s="117"/>
      <c r="MKU48" s="117"/>
      <c r="MKV48" s="117"/>
      <c r="MKW48" s="117"/>
      <c r="MKX48" s="117"/>
      <c r="MKY48" s="117"/>
      <c r="MKZ48" s="117"/>
      <c r="MLA48" s="117"/>
      <c r="MLB48" s="117"/>
      <c r="MLC48" s="117"/>
      <c r="MLD48" s="117"/>
      <c r="MLE48" s="117"/>
      <c r="MLF48" s="117"/>
      <c r="MLG48" s="117"/>
      <c r="MLH48" s="117"/>
      <c r="MLI48" s="117"/>
      <c r="MLJ48" s="117"/>
      <c r="MLK48" s="117"/>
      <c r="MLL48" s="117"/>
      <c r="MLM48" s="117"/>
      <c r="MLN48" s="117"/>
      <c r="MLO48" s="117"/>
      <c r="MLP48" s="117"/>
      <c r="MLQ48" s="117"/>
      <c r="MLR48" s="117"/>
      <c r="MLS48" s="117"/>
      <c r="MLT48" s="117"/>
      <c r="MLU48" s="117"/>
      <c r="MLV48" s="117"/>
      <c r="MLW48" s="117"/>
      <c r="MLX48" s="117"/>
      <c r="MLY48" s="117"/>
      <c r="MLZ48" s="117"/>
      <c r="MMA48" s="117"/>
      <c r="MMB48" s="117"/>
      <c r="MMC48" s="117"/>
      <c r="MMD48" s="117"/>
      <c r="MME48" s="117"/>
      <c r="MMF48" s="117"/>
      <c r="MMG48" s="117"/>
      <c r="MMH48" s="117"/>
      <c r="MMI48" s="117"/>
      <c r="MMJ48" s="117"/>
      <c r="MMK48" s="117"/>
      <c r="MML48" s="117"/>
      <c r="MMM48" s="117"/>
      <c r="MMN48" s="117"/>
      <c r="MMO48" s="117"/>
      <c r="MMP48" s="117"/>
      <c r="MMQ48" s="117"/>
      <c r="MMR48" s="117"/>
      <c r="MMS48" s="117"/>
      <c r="MMT48" s="117"/>
      <c r="MMU48" s="117"/>
      <c r="MMV48" s="117"/>
      <c r="MMW48" s="117"/>
      <c r="MMX48" s="117"/>
      <c r="MMY48" s="117"/>
      <c r="MMZ48" s="117"/>
      <c r="MNA48" s="117"/>
      <c r="MNB48" s="117"/>
      <c r="MNC48" s="117"/>
      <c r="MND48" s="117"/>
      <c r="MNE48" s="117"/>
      <c r="MNF48" s="117"/>
      <c r="MNG48" s="117"/>
      <c r="MNH48" s="117"/>
      <c r="MNI48" s="117"/>
      <c r="MNJ48" s="117"/>
      <c r="MNK48" s="117"/>
      <c r="MNL48" s="117"/>
      <c r="MNM48" s="117"/>
      <c r="MNN48" s="117"/>
      <c r="MNO48" s="117"/>
      <c r="MNP48" s="117"/>
      <c r="MNQ48" s="117"/>
      <c r="MNR48" s="117"/>
      <c r="MNS48" s="117"/>
      <c r="MNT48" s="117"/>
      <c r="MNU48" s="117"/>
      <c r="MNV48" s="117"/>
      <c r="MNW48" s="117"/>
      <c r="MNX48" s="117"/>
      <c r="MNY48" s="117"/>
      <c r="MNZ48" s="117"/>
      <c r="MOA48" s="117"/>
      <c r="MOB48" s="117"/>
      <c r="MOC48" s="117"/>
      <c r="MOD48" s="117"/>
      <c r="MOE48" s="117"/>
      <c r="MOF48" s="117"/>
      <c r="MOG48" s="117"/>
      <c r="MOH48" s="117"/>
      <c r="MOI48" s="117"/>
      <c r="MOJ48" s="117"/>
      <c r="MOK48" s="117"/>
      <c r="MOL48" s="117"/>
      <c r="MOM48" s="117"/>
      <c r="MON48" s="117"/>
      <c r="MOO48" s="117"/>
      <c r="MOP48" s="117"/>
      <c r="MOQ48" s="117"/>
      <c r="MOR48" s="117"/>
      <c r="MOS48" s="117"/>
      <c r="MOT48" s="117"/>
      <c r="MOU48" s="117"/>
      <c r="MOV48" s="117"/>
      <c r="MOW48" s="117"/>
      <c r="MOX48" s="117"/>
      <c r="MOY48" s="117"/>
      <c r="MOZ48" s="117"/>
      <c r="MPA48" s="117"/>
      <c r="MPB48" s="117"/>
      <c r="MPC48" s="117"/>
      <c r="MPD48" s="117"/>
      <c r="MPE48" s="117"/>
      <c r="MPF48" s="117"/>
      <c r="MPG48" s="117"/>
      <c r="MPH48" s="117"/>
      <c r="MPI48" s="117"/>
      <c r="MPJ48" s="117"/>
      <c r="MPK48" s="117"/>
      <c r="MPL48" s="117"/>
      <c r="MPM48" s="117"/>
      <c r="MPN48" s="117"/>
      <c r="MPO48" s="117"/>
      <c r="MPP48" s="117"/>
      <c r="MPQ48" s="117"/>
      <c r="MPR48" s="117"/>
      <c r="MPS48" s="117"/>
      <c r="MPT48" s="117"/>
      <c r="MPU48" s="117"/>
      <c r="MPV48" s="117"/>
      <c r="MPW48" s="117"/>
      <c r="MPX48" s="117"/>
      <c r="MPY48" s="117"/>
      <c r="MPZ48" s="117"/>
      <c r="MQA48" s="117"/>
      <c r="MQB48" s="117"/>
      <c r="MQC48" s="117"/>
      <c r="MQD48" s="117"/>
      <c r="MQE48" s="117"/>
      <c r="MQF48" s="117"/>
      <c r="MQG48" s="117"/>
      <c r="MQH48" s="117"/>
      <c r="MQI48" s="117"/>
      <c r="MQJ48" s="117"/>
      <c r="MQK48" s="117"/>
      <c r="MQL48" s="117"/>
      <c r="MQM48" s="117"/>
      <c r="MQN48" s="117"/>
      <c r="MQO48" s="117"/>
      <c r="MQP48" s="117"/>
      <c r="MQQ48" s="117"/>
      <c r="MQR48" s="117"/>
      <c r="MQS48" s="117"/>
      <c r="MQT48" s="117"/>
      <c r="MQU48" s="117"/>
      <c r="MQV48" s="117"/>
      <c r="MQW48" s="117"/>
      <c r="MQX48" s="117"/>
      <c r="MQY48" s="117"/>
      <c r="MQZ48" s="117"/>
      <c r="MRA48" s="117"/>
      <c r="MRB48" s="117"/>
      <c r="MRC48" s="117"/>
      <c r="MRD48" s="117"/>
      <c r="MRE48" s="117"/>
      <c r="MRF48" s="117"/>
      <c r="MRG48" s="117"/>
      <c r="MRH48" s="117"/>
      <c r="MRI48" s="117"/>
      <c r="MRJ48" s="117"/>
      <c r="MRK48" s="117"/>
      <c r="MRL48" s="117"/>
      <c r="MRM48" s="117"/>
      <c r="MRN48" s="117"/>
      <c r="MRO48" s="117"/>
      <c r="MRP48" s="117"/>
      <c r="MRQ48" s="117"/>
      <c r="MRR48" s="117"/>
      <c r="MRS48" s="117"/>
      <c r="MRT48" s="117"/>
      <c r="MRU48" s="117"/>
      <c r="MRV48" s="117"/>
      <c r="MRW48" s="117"/>
      <c r="MRX48" s="117"/>
      <c r="MRY48" s="117"/>
      <c r="MRZ48" s="117"/>
      <c r="MSA48" s="117"/>
      <c r="MSB48" s="117"/>
      <c r="MSC48" s="117"/>
      <c r="MSD48" s="117"/>
      <c r="MSE48" s="117"/>
      <c r="MSF48" s="117"/>
      <c r="MSG48" s="117"/>
      <c r="MSH48" s="117"/>
      <c r="MSI48" s="117"/>
      <c r="MSJ48" s="117"/>
      <c r="MSK48" s="117"/>
      <c r="MSL48" s="117"/>
      <c r="MSM48" s="117"/>
      <c r="MSN48" s="117"/>
      <c r="MSO48" s="117"/>
      <c r="MSP48" s="117"/>
      <c r="MSQ48" s="117"/>
      <c r="MSR48" s="117"/>
      <c r="MSS48" s="117"/>
      <c r="MST48" s="117"/>
      <c r="MSU48" s="117"/>
      <c r="MSV48" s="117"/>
      <c r="MSW48" s="117"/>
      <c r="MSX48" s="117"/>
      <c r="MSY48" s="117"/>
      <c r="MSZ48" s="117"/>
      <c r="MTA48" s="117"/>
      <c r="MTB48" s="117"/>
      <c r="MTC48" s="117"/>
      <c r="MTD48" s="117"/>
      <c r="MTE48" s="117"/>
      <c r="MTF48" s="117"/>
      <c r="MTG48" s="117"/>
      <c r="MTH48" s="117"/>
      <c r="MTI48" s="117"/>
      <c r="MTJ48" s="117"/>
      <c r="MTK48" s="117"/>
      <c r="MTL48" s="117"/>
      <c r="MTM48" s="117"/>
      <c r="MTN48" s="117"/>
      <c r="MTO48" s="117"/>
      <c r="MTP48" s="117"/>
      <c r="MTQ48" s="117"/>
      <c r="MTR48" s="117"/>
      <c r="MTS48" s="117"/>
      <c r="MTT48" s="117"/>
      <c r="MTU48" s="117"/>
      <c r="MTV48" s="117"/>
      <c r="MTW48" s="117"/>
      <c r="MTX48" s="117"/>
      <c r="MTY48" s="117"/>
      <c r="MTZ48" s="117"/>
      <c r="MUA48" s="117"/>
      <c r="MUB48" s="117"/>
      <c r="MUC48" s="117"/>
      <c r="MUD48" s="117"/>
      <c r="MUE48" s="117"/>
      <c r="MUF48" s="117"/>
      <c r="MUG48" s="117"/>
      <c r="MUH48" s="117"/>
      <c r="MUI48" s="117"/>
      <c r="MUJ48" s="117"/>
      <c r="MUK48" s="117"/>
      <c r="MUL48" s="117"/>
      <c r="MUM48" s="117"/>
      <c r="MUN48" s="117"/>
      <c r="MUO48" s="117"/>
      <c r="MUP48" s="117"/>
      <c r="MUQ48" s="117"/>
      <c r="MUR48" s="117"/>
      <c r="MUS48" s="117"/>
      <c r="MUT48" s="117"/>
      <c r="MUU48" s="117"/>
      <c r="MUV48" s="117"/>
      <c r="MUW48" s="117"/>
      <c r="MUX48" s="117"/>
      <c r="MUY48" s="117"/>
      <c r="MUZ48" s="117"/>
      <c r="MVA48" s="117"/>
      <c r="MVB48" s="117"/>
      <c r="MVC48" s="117"/>
      <c r="MVD48" s="117"/>
      <c r="MVE48" s="117"/>
      <c r="MVF48" s="117"/>
      <c r="MVG48" s="117"/>
      <c r="MVH48" s="117"/>
      <c r="MVI48" s="117"/>
      <c r="MVJ48" s="117"/>
      <c r="MVK48" s="117"/>
      <c r="MVL48" s="117"/>
      <c r="MVM48" s="117"/>
      <c r="MVN48" s="117"/>
      <c r="MVO48" s="117"/>
      <c r="MVP48" s="117"/>
      <c r="MVQ48" s="117"/>
      <c r="MVR48" s="117"/>
      <c r="MVS48" s="117"/>
      <c r="MVT48" s="117"/>
      <c r="MVU48" s="117"/>
      <c r="MVV48" s="117"/>
      <c r="MVW48" s="117"/>
      <c r="MVX48" s="117"/>
      <c r="MVY48" s="117"/>
      <c r="MVZ48" s="117"/>
      <c r="MWA48" s="117"/>
      <c r="MWB48" s="117"/>
      <c r="MWC48" s="117"/>
      <c r="MWD48" s="117"/>
      <c r="MWE48" s="117"/>
      <c r="MWF48" s="117"/>
      <c r="MWG48" s="117"/>
      <c r="MWH48" s="117"/>
      <c r="MWI48" s="117"/>
      <c r="MWJ48" s="117"/>
      <c r="MWK48" s="117"/>
      <c r="MWL48" s="117"/>
      <c r="MWM48" s="117"/>
      <c r="MWN48" s="117"/>
      <c r="MWO48" s="117"/>
      <c r="MWP48" s="117"/>
      <c r="MWQ48" s="117"/>
      <c r="MWR48" s="117"/>
      <c r="MWS48" s="117"/>
      <c r="MWT48" s="117"/>
      <c r="MWU48" s="117"/>
      <c r="MWV48" s="117"/>
      <c r="MWW48" s="117"/>
      <c r="MWX48" s="117"/>
      <c r="MWY48" s="117"/>
      <c r="MWZ48" s="117"/>
      <c r="MXA48" s="117"/>
      <c r="MXB48" s="117"/>
      <c r="MXC48" s="117"/>
      <c r="MXD48" s="117"/>
      <c r="MXE48" s="117"/>
      <c r="MXF48" s="117"/>
      <c r="MXG48" s="117"/>
      <c r="MXH48" s="117"/>
      <c r="MXI48" s="117"/>
      <c r="MXJ48" s="117"/>
      <c r="MXK48" s="117"/>
      <c r="MXL48" s="117"/>
      <c r="MXM48" s="117"/>
      <c r="MXN48" s="117"/>
      <c r="MXO48" s="117"/>
      <c r="MXP48" s="117"/>
      <c r="MXQ48" s="117"/>
      <c r="MXR48" s="117"/>
      <c r="MXS48" s="117"/>
      <c r="MXT48" s="117"/>
      <c r="MXU48" s="117"/>
      <c r="MXV48" s="117"/>
      <c r="MXW48" s="117"/>
      <c r="MXX48" s="117"/>
      <c r="MXY48" s="117"/>
      <c r="MXZ48" s="117"/>
      <c r="MYA48" s="117"/>
      <c r="MYB48" s="117"/>
      <c r="MYC48" s="117"/>
      <c r="MYD48" s="117"/>
      <c r="MYE48" s="117"/>
      <c r="MYF48" s="117"/>
      <c r="MYG48" s="117"/>
      <c r="MYH48" s="117"/>
      <c r="MYI48" s="117"/>
      <c r="MYJ48" s="117"/>
      <c r="MYK48" s="117"/>
      <c r="MYL48" s="117"/>
      <c r="MYM48" s="117"/>
      <c r="MYN48" s="117"/>
      <c r="MYO48" s="117"/>
      <c r="MYP48" s="117"/>
      <c r="MYQ48" s="117"/>
      <c r="MYR48" s="117"/>
      <c r="MYS48" s="117"/>
      <c r="MYT48" s="117"/>
      <c r="MYU48" s="117"/>
      <c r="MYV48" s="117"/>
      <c r="MYW48" s="117"/>
      <c r="MYX48" s="117"/>
      <c r="MYY48" s="117"/>
      <c r="MYZ48" s="117"/>
      <c r="MZA48" s="117"/>
      <c r="MZB48" s="117"/>
      <c r="MZC48" s="117"/>
      <c r="MZD48" s="117"/>
      <c r="MZE48" s="117"/>
      <c r="MZF48" s="117"/>
      <c r="MZG48" s="117"/>
      <c r="MZH48" s="117"/>
      <c r="MZI48" s="117"/>
      <c r="MZJ48" s="117"/>
      <c r="MZK48" s="117"/>
      <c r="MZL48" s="117"/>
      <c r="MZM48" s="117"/>
      <c r="MZN48" s="117"/>
      <c r="MZO48" s="117"/>
      <c r="MZP48" s="117"/>
      <c r="MZQ48" s="117"/>
      <c r="MZR48" s="117"/>
      <c r="MZS48" s="117"/>
      <c r="MZT48" s="117"/>
      <c r="MZU48" s="117"/>
      <c r="MZV48" s="117"/>
      <c r="MZW48" s="117"/>
      <c r="MZX48" s="117"/>
      <c r="MZY48" s="117"/>
      <c r="MZZ48" s="117"/>
      <c r="NAA48" s="117"/>
      <c r="NAB48" s="117"/>
      <c r="NAC48" s="117"/>
      <c r="NAD48" s="117"/>
      <c r="NAE48" s="117"/>
      <c r="NAF48" s="117"/>
      <c r="NAG48" s="117"/>
      <c r="NAH48" s="117"/>
      <c r="NAI48" s="117"/>
      <c r="NAJ48" s="117"/>
      <c r="NAK48" s="117"/>
      <c r="NAL48" s="117"/>
      <c r="NAM48" s="117"/>
      <c r="NAN48" s="117"/>
      <c r="NAO48" s="117"/>
      <c r="NAP48" s="117"/>
      <c r="NAQ48" s="117"/>
      <c r="NAR48" s="117"/>
      <c r="NAS48" s="117"/>
      <c r="NAT48" s="117"/>
      <c r="NAU48" s="117"/>
      <c r="NAV48" s="117"/>
      <c r="NAW48" s="117"/>
      <c r="NAX48" s="117"/>
      <c r="NAY48" s="117"/>
      <c r="NAZ48" s="117"/>
      <c r="NBA48" s="117"/>
      <c r="NBB48" s="117"/>
      <c r="NBC48" s="117"/>
      <c r="NBD48" s="117"/>
      <c r="NBE48" s="117"/>
      <c r="NBF48" s="117"/>
      <c r="NBG48" s="117"/>
      <c r="NBH48" s="117"/>
      <c r="NBI48" s="117"/>
      <c r="NBJ48" s="117"/>
      <c r="NBK48" s="117"/>
      <c r="NBL48" s="117"/>
      <c r="NBM48" s="117"/>
      <c r="NBN48" s="117"/>
      <c r="NBO48" s="117"/>
      <c r="NBP48" s="117"/>
      <c r="NBQ48" s="117"/>
      <c r="NBR48" s="117"/>
      <c r="NBS48" s="117"/>
      <c r="NBT48" s="117"/>
      <c r="NBU48" s="117"/>
      <c r="NBV48" s="117"/>
      <c r="NBW48" s="117"/>
      <c r="NBX48" s="117"/>
      <c r="NBY48" s="117"/>
      <c r="NBZ48" s="117"/>
      <c r="NCA48" s="117"/>
      <c r="NCB48" s="117"/>
      <c r="NCC48" s="117"/>
      <c r="NCD48" s="117"/>
      <c r="NCE48" s="117"/>
      <c r="NCF48" s="117"/>
      <c r="NCG48" s="117"/>
      <c r="NCH48" s="117"/>
      <c r="NCI48" s="117"/>
      <c r="NCJ48" s="117"/>
      <c r="NCK48" s="117"/>
      <c r="NCL48" s="117"/>
      <c r="NCM48" s="117"/>
      <c r="NCN48" s="117"/>
      <c r="NCO48" s="117"/>
      <c r="NCP48" s="117"/>
      <c r="NCQ48" s="117"/>
      <c r="NCR48" s="117"/>
      <c r="NCS48" s="117"/>
      <c r="NCT48" s="117"/>
      <c r="NCU48" s="117"/>
      <c r="NCV48" s="117"/>
      <c r="NCW48" s="117"/>
      <c r="NCX48" s="117"/>
      <c r="NCY48" s="117"/>
      <c r="NCZ48" s="117"/>
      <c r="NDA48" s="117"/>
      <c r="NDB48" s="117"/>
      <c r="NDC48" s="117"/>
      <c r="NDD48" s="117"/>
      <c r="NDE48" s="117"/>
      <c r="NDF48" s="117"/>
      <c r="NDG48" s="117"/>
      <c r="NDH48" s="117"/>
      <c r="NDI48" s="117"/>
      <c r="NDJ48" s="117"/>
      <c r="NDK48" s="117"/>
      <c r="NDL48" s="117"/>
      <c r="NDM48" s="117"/>
      <c r="NDN48" s="117"/>
      <c r="NDO48" s="117"/>
      <c r="NDP48" s="117"/>
      <c r="NDQ48" s="117"/>
      <c r="NDR48" s="117"/>
      <c r="NDS48" s="117"/>
      <c r="NDT48" s="117"/>
      <c r="NDU48" s="117"/>
      <c r="NDV48" s="117"/>
      <c r="NDW48" s="117"/>
      <c r="NDX48" s="117"/>
      <c r="NDY48" s="117"/>
      <c r="NDZ48" s="117"/>
      <c r="NEA48" s="117"/>
      <c r="NEB48" s="117"/>
      <c r="NEC48" s="117"/>
      <c r="NED48" s="117"/>
      <c r="NEE48" s="117"/>
      <c r="NEF48" s="117"/>
      <c r="NEG48" s="117"/>
      <c r="NEH48" s="117"/>
      <c r="NEI48" s="117"/>
      <c r="NEJ48" s="117"/>
      <c r="NEK48" s="117"/>
      <c r="NEL48" s="117"/>
      <c r="NEM48" s="117"/>
      <c r="NEN48" s="117"/>
      <c r="NEO48" s="117"/>
      <c r="NEP48" s="117"/>
      <c r="NEQ48" s="117"/>
      <c r="NER48" s="117"/>
      <c r="NES48" s="117"/>
      <c r="NET48" s="117"/>
      <c r="NEU48" s="117"/>
      <c r="NEV48" s="117"/>
      <c r="NEW48" s="117"/>
      <c r="NEX48" s="117"/>
      <c r="NEY48" s="117"/>
      <c r="NEZ48" s="117"/>
      <c r="NFA48" s="117"/>
      <c r="NFB48" s="117"/>
      <c r="NFC48" s="117"/>
      <c r="NFD48" s="117"/>
      <c r="NFE48" s="117"/>
      <c r="NFF48" s="117"/>
      <c r="NFG48" s="117"/>
      <c r="NFH48" s="117"/>
      <c r="NFI48" s="117"/>
      <c r="NFJ48" s="117"/>
      <c r="NFK48" s="117"/>
      <c r="NFL48" s="117"/>
      <c r="NFM48" s="117"/>
      <c r="NFN48" s="117"/>
      <c r="NFO48" s="117"/>
      <c r="NFP48" s="117"/>
      <c r="NFQ48" s="117"/>
      <c r="NFR48" s="117"/>
      <c r="NFS48" s="117"/>
      <c r="NFT48" s="117"/>
      <c r="NFU48" s="117"/>
      <c r="NFV48" s="117"/>
      <c r="NFW48" s="117"/>
      <c r="NFX48" s="117"/>
      <c r="NFY48" s="117"/>
      <c r="NFZ48" s="117"/>
      <c r="NGA48" s="117"/>
      <c r="NGB48" s="117"/>
      <c r="NGC48" s="117"/>
      <c r="NGD48" s="117"/>
      <c r="NGE48" s="117"/>
      <c r="NGF48" s="117"/>
      <c r="NGG48" s="117"/>
      <c r="NGH48" s="117"/>
      <c r="NGI48" s="117"/>
      <c r="NGJ48" s="117"/>
      <c r="NGK48" s="117"/>
      <c r="NGL48" s="117"/>
      <c r="NGM48" s="117"/>
      <c r="NGN48" s="117"/>
      <c r="NGO48" s="117"/>
      <c r="NGP48" s="117"/>
      <c r="NGQ48" s="117"/>
      <c r="NGR48" s="117"/>
      <c r="NGS48" s="117"/>
      <c r="NGT48" s="117"/>
      <c r="NGU48" s="117"/>
      <c r="NGV48" s="117"/>
      <c r="NGW48" s="117"/>
      <c r="NGX48" s="117"/>
      <c r="NGY48" s="117"/>
      <c r="NGZ48" s="117"/>
      <c r="NHA48" s="117"/>
      <c r="NHB48" s="117"/>
      <c r="NHC48" s="117"/>
      <c r="NHD48" s="117"/>
      <c r="NHE48" s="117"/>
      <c r="NHF48" s="117"/>
      <c r="NHG48" s="117"/>
      <c r="NHH48" s="117"/>
      <c r="NHI48" s="117"/>
      <c r="NHJ48" s="117"/>
      <c r="NHK48" s="117"/>
      <c r="NHL48" s="117"/>
      <c r="NHM48" s="117"/>
      <c r="NHN48" s="117"/>
      <c r="NHO48" s="117"/>
      <c r="NHP48" s="117"/>
      <c r="NHQ48" s="117"/>
      <c r="NHR48" s="117"/>
      <c r="NHS48" s="117"/>
      <c r="NHT48" s="117"/>
      <c r="NHU48" s="117"/>
      <c r="NHV48" s="117"/>
      <c r="NHW48" s="117"/>
      <c r="NHX48" s="117"/>
      <c r="NHY48" s="117"/>
      <c r="NHZ48" s="117"/>
      <c r="NIA48" s="117"/>
      <c r="NIB48" s="117"/>
      <c r="NIC48" s="117"/>
      <c r="NID48" s="117"/>
      <c r="NIE48" s="117"/>
      <c r="NIF48" s="117"/>
      <c r="NIG48" s="117"/>
      <c r="NIH48" s="117"/>
      <c r="NII48" s="117"/>
      <c r="NIJ48" s="117"/>
      <c r="NIK48" s="117"/>
      <c r="NIL48" s="117"/>
      <c r="NIM48" s="117"/>
      <c r="NIN48" s="117"/>
      <c r="NIO48" s="117"/>
      <c r="NIP48" s="117"/>
      <c r="NIQ48" s="117"/>
      <c r="NIR48" s="117"/>
      <c r="NIS48" s="117"/>
      <c r="NIT48" s="117"/>
      <c r="NIU48" s="117"/>
      <c r="NIV48" s="117"/>
      <c r="NIW48" s="117"/>
      <c r="NIX48" s="117"/>
      <c r="NIY48" s="117"/>
      <c r="NIZ48" s="117"/>
      <c r="NJA48" s="117"/>
      <c r="NJB48" s="117"/>
      <c r="NJC48" s="117"/>
      <c r="NJD48" s="117"/>
      <c r="NJE48" s="117"/>
      <c r="NJF48" s="117"/>
      <c r="NJG48" s="117"/>
      <c r="NJH48" s="117"/>
      <c r="NJI48" s="117"/>
      <c r="NJJ48" s="117"/>
      <c r="NJK48" s="117"/>
      <c r="NJL48" s="117"/>
      <c r="NJM48" s="117"/>
      <c r="NJN48" s="117"/>
      <c r="NJO48" s="117"/>
      <c r="NJP48" s="117"/>
      <c r="NJQ48" s="117"/>
      <c r="NJR48" s="117"/>
      <c r="NJS48" s="117"/>
      <c r="NJT48" s="117"/>
      <c r="NJU48" s="117"/>
      <c r="NJV48" s="117"/>
      <c r="NJW48" s="117"/>
      <c r="NJX48" s="117"/>
      <c r="NJY48" s="117"/>
      <c r="NJZ48" s="117"/>
      <c r="NKA48" s="117"/>
      <c r="NKB48" s="117"/>
      <c r="NKC48" s="117"/>
      <c r="NKD48" s="117"/>
      <c r="NKE48" s="117"/>
      <c r="NKF48" s="117"/>
      <c r="NKG48" s="117"/>
      <c r="NKH48" s="117"/>
      <c r="NKI48" s="117"/>
      <c r="NKJ48" s="117"/>
      <c r="NKK48" s="117"/>
      <c r="NKL48" s="117"/>
      <c r="NKM48" s="117"/>
      <c r="NKN48" s="117"/>
      <c r="NKO48" s="117"/>
      <c r="NKP48" s="117"/>
      <c r="NKQ48" s="117"/>
      <c r="NKR48" s="117"/>
      <c r="NKS48" s="117"/>
      <c r="NKT48" s="117"/>
      <c r="NKU48" s="117"/>
      <c r="NKV48" s="117"/>
      <c r="NKW48" s="117"/>
      <c r="NKX48" s="117"/>
      <c r="NKY48" s="117"/>
      <c r="NKZ48" s="117"/>
      <c r="NLA48" s="117"/>
      <c r="NLB48" s="117"/>
      <c r="NLC48" s="117"/>
      <c r="NLD48" s="117"/>
      <c r="NLE48" s="117"/>
      <c r="NLF48" s="117"/>
      <c r="NLG48" s="117"/>
      <c r="NLH48" s="117"/>
      <c r="NLI48" s="117"/>
      <c r="NLJ48" s="117"/>
      <c r="NLK48" s="117"/>
      <c r="NLL48" s="117"/>
      <c r="NLM48" s="117"/>
      <c r="NLN48" s="117"/>
      <c r="NLO48" s="117"/>
      <c r="NLP48" s="117"/>
      <c r="NLQ48" s="117"/>
      <c r="NLR48" s="117"/>
      <c r="NLS48" s="117"/>
      <c r="NLT48" s="117"/>
      <c r="NLU48" s="117"/>
      <c r="NLV48" s="117"/>
      <c r="NLW48" s="117"/>
      <c r="NLX48" s="117"/>
      <c r="NLY48" s="117"/>
      <c r="NLZ48" s="117"/>
      <c r="NMA48" s="117"/>
      <c r="NMB48" s="117"/>
      <c r="NMC48" s="117"/>
      <c r="NMD48" s="117"/>
      <c r="NME48" s="117"/>
      <c r="NMF48" s="117"/>
      <c r="NMG48" s="117"/>
      <c r="NMH48" s="117"/>
      <c r="NMI48" s="117"/>
      <c r="NMJ48" s="117"/>
      <c r="NMK48" s="117"/>
      <c r="NML48" s="117"/>
      <c r="NMM48" s="117"/>
      <c r="NMN48" s="117"/>
      <c r="NMO48" s="117"/>
      <c r="NMP48" s="117"/>
      <c r="NMQ48" s="117"/>
      <c r="NMR48" s="117"/>
      <c r="NMS48" s="117"/>
      <c r="NMT48" s="117"/>
      <c r="NMU48" s="117"/>
      <c r="NMV48" s="117"/>
      <c r="NMW48" s="117"/>
      <c r="NMX48" s="117"/>
      <c r="NMY48" s="117"/>
      <c r="NMZ48" s="117"/>
      <c r="NNA48" s="117"/>
      <c r="NNB48" s="117"/>
      <c r="NNC48" s="117"/>
      <c r="NND48" s="117"/>
      <c r="NNE48" s="117"/>
      <c r="NNF48" s="117"/>
      <c r="NNG48" s="117"/>
      <c r="NNH48" s="117"/>
      <c r="NNI48" s="117"/>
      <c r="NNJ48" s="117"/>
      <c r="NNK48" s="117"/>
      <c r="NNL48" s="117"/>
      <c r="NNM48" s="117"/>
      <c r="NNN48" s="117"/>
      <c r="NNO48" s="117"/>
      <c r="NNP48" s="117"/>
      <c r="NNQ48" s="117"/>
      <c r="NNR48" s="117"/>
      <c r="NNS48" s="117"/>
      <c r="NNT48" s="117"/>
      <c r="NNU48" s="117"/>
      <c r="NNV48" s="117"/>
      <c r="NNW48" s="117"/>
      <c r="NNX48" s="117"/>
      <c r="NNY48" s="117"/>
      <c r="NNZ48" s="117"/>
      <c r="NOA48" s="117"/>
      <c r="NOB48" s="117"/>
      <c r="NOC48" s="117"/>
      <c r="NOD48" s="117"/>
      <c r="NOE48" s="117"/>
      <c r="NOF48" s="117"/>
      <c r="NOG48" s="117"/>
      <c r="NOH48" s="117"/>
      <c r="NOI48" s="117"/>
      <c r="NOJ48" s="117"/>
      <c r="NOK48" s="117"/>
      <c r="NOL48" s="117"/>
      <c r="NOM48" s="117"/>
      <c r="NON48" s="117"/>
      <c r="NOO48" s="117"/>
      <c r="NOP48" s="117"/>
      <c r="NOQ48" s="117"/>
      <c r="NOR48" s="117"/>
      <c r="NOS48" s="117"/>
      <c r="NOT48" s="117"/>
      <c r="NOU48" s="117"/>
      <c r="NOV48" s="117"/>
      <c r="NOW48" s="117"/>
      <c r="NOX48" s="117"/>
      <c r="NOY48" s="117"/>
      <c r="NOZ48" s="117"/>
      <c r="NPA48" s="117"/>
      <c r="NPB48" s="117"/>
      <c r="NPC48" s="117"/>
      <c r="NPD48" s="117"/>
      <c r="NPE48" s="117"/>
      <c r="NPF48" s="117"/>
      <c r="NPG48" s="117"/>
      <c r="NPH48" s="117"/>
      <c r="NPI48" s="117"/>
      <c r="NPJ48" s="117"/>
      <c r="NPK48" s="117"/>
      <c r="NPL48" s="117"/>
      <c r="NPM48" s="117"/>
      <c r="NPN48" s="117"/>
      <c r="NPO48" s="117"/>
      <c r="NPP48" s="117"/>
      <c r="NPQ48" s="117"/>
      <c r="NPR48" s="117"/>
      <c r="NPS48" s="117"/>
      <c r="NPT48" s="117"/>
      <c r="NPU48" s="117"/>
      <c r="NPV48" s="117"/>
      <c r="NPW48" s="117"/>
      <c r="NPX48" s="117"/>
      <c r="NPY48" s="117"/>
      <c r="NPZ48" s="117"/>
      <c r="NQA48" s="117"/>
      <c r="NQB48" s="117"/>
      <c r="NQC48" s="117"/>
      <c r="NQD48" s="117"/>
      <c r="NQE48" s="117"/>
      <c r="NQF48" s="117"/>
      <c r="NQG48" s="117"/>
      <c r="NQH48" s="117"/>
      <c r="NQI48" s="117"/>
      <c r="NQJ48" s="117"/>
      <c r="NQK48" s="117"/>
      <c r="NQL48" s="117"/>
      <c r="NQM48" s="117"/>
      <c r="NQN48" s="117"/>
      <c r="NQO48" s="117"/>
      <c r="NQP48" s="117"/>
      <c r="NQQ48" s="117"/>
      <c r="NQR48" s="117"/>
      <c r="NQS48" s="117"/>
      <c r="NQT48" s="117"/>
      <c r="NQU48" s="117"/>
      <c r="NQV48" s="117"/>
      <c r="NQW48" s="117"/>
      <c r="NQX48" s="117"/>
      <c r="NQY48" s="117"/>
      <c r="NQZ48" s="117"/>
      <c r="NRA48" s="117"/>
      <c r="NRB48" s="117"/>
      <c r="NRC48" s="117"/>
      <c r="NRD48" s="117"/>
      <c r="NRE48" s="117"/>
      <c r="NRF48" s="117"/>
      <c r="NRG48" s="117"/>
      <c r="NRH48" s="117"/>
      <c r="NRI48" s="117"/>
      <c r="NRJ48" s="117"/>
      <c r="NRK48" s="117"/>
      <c r="NRL48" s="117"/>
      <c r="NRM48" s="117"/>
      <c r="NRN48" s="117"/>
      <c r="NRO48" s="117"/>
      <c r="NRP48" s="117"/>
      <c r="NRQ48" s="117"/>
      <c r="NRR48" s="117"/>
      <c r="NRS48" s="117"/>
      <c r="NRT48" s="117"/>
      <c r="NRU48" s="117"/>
      <c r="NRV48" s="117"/>
      <c r="NRW48" s="117"/>
      <c r="NRX48" s="117"/>
      <c r="NRY48" s="117"/>
      <c r="NRZ48" s="117"/>
      <c r="NSA48" s="117"/>
      <c r="NSB48" s="117"/>
      <c r="NSC48" s="117"/>
      <c r="NSD48" s="117"/>
      <c r="NSE48" s="117"/>
      <c r="NSF48" s="117"/>
      <c r="NSG48" s="117"/>
      <c r="NSH48" s="117"/>
      <c r="NSI48" s="117"/>
      <c r="NSJ48" s="117"/>
      <c r="NSK48" s="117"/>
      <c r="NSL48" s="117"/>
      <c r="NSM48" s="117"/>
      <c r="NSN48" s="117"/>
      <c r="NSO48" s="117"/>
      <c r="NSP48" s="117"/>
      <c r="NSQ48" s="117"/>
      <c r="NSR48" s="117"/>
      <c r="NSS48" s="117"/>
      <c r="NST48" s="117"/>
      <c r="NSU48" s="117"/>
      <c r="NSV48" s="117"/>
      <c r="NSW48" s="117"/>
      <c r="NSX48" s="117"/>
      <c r="NSY48" s="117"/>
      <c r="NSZ48" s="117"/>
      <c r="NTA48" s="117"/>
      <c r="NTB48" s="117"/>
      <c r="NTC48" s="117"/>
      <c r="NTD48" s="117"/>
      <c r="NTE48" s="117"/>
      <c r="NTF48" s="117"/>
      <c r="NTG48" s="117"/>
      <c r="NTH48" s="117"/>
      <c r="NTI48" s="117"/>
      <c r="NTJ48" s="117"/>
      <c r="NTK48" s="117"/>
      <c r="NTL48" s="117"/>
      <c r="NTM48" s="117"/>
      <c r="NTN48" s="117"/>
      <c r="NTO48" s="117"/>
      <c r="NTP48" s="117"/>
      <c r="NTQ48" s="117"/>
      <c r="NTR48" s="117"/>
      <c r="NTS48" s="117"/>
      <c r="NTT48" s="117"/>
      <c r="NTU48" s="117"/>
      <c r="NTV48" s="117"/>
      <c r="NTW48" s="117"/>
      <c r="NTX48" s="117"/>
      <c r="NTY48" s="117"/>
      <c r="NTZ48" s="117"/>
      <c r="NUA48" s="117"/>
      <c r="NUB48" s="117"/>
      <c r="NUC48" s="117"/>
      <c r="NUD48" s="117"/>
      <c r="NUE48" s="117"/>
      <c r="NUF48" s="117"/>
      <c r="NUG48" s="117"/>
      <c r="NUH48" s="117"/>
      <c r="NUI48" s="117"/>
      <c r="NUJ48" s="117"/>
      <c r="NUK48" s="117"/>
      <c r="NUL48" s="117"/>
      <c r="NUM48" s="117"/>
      <c r="NUN48" s="117"/>
      <c r="NUO48" s="117"/>
      <c r="NUP48" s="117"/>
      <c r="NUQ48" s="117"/>
      <c r="NUR48" s="117"/>
      <c r="NUS48" s="117"/>
      <c r="NUT48" s="117"/>
      <c r="NUU48" s="117"/>
      <c r="NUV48" s="117"/>
      <c r="NUW48" s="117"/>
      <c r="NUX48" s="117"/>
      <c r="NUY48" s="117"/>
      <c r="NUZ48" s="117"/>
      <c r="NVA48" s="117"/>
      <c r="NVB48" s="117"/>
      <c r="NVC48" s="117"/>
      <c r="NVD48" s="117"/>
      <c r="NVE48" s="117"/>
      <c r="NVF48" s="117"/>
      <c r="NVG48" s="117"/>
      <c r="NVH48" s="117"/>
      <c r="NVI48" s="117"/>
      <c r="NVJ48" s="117"/>
      <c r="NVK48" s="117"/>
      <c r="NVL48" s="117"/>
      <c r="NVM48" s="117"/>
      <c r="NVN48" s="117"/>
      <c r="NVO48" s="117"/>
      <c r="NVP48" s="117"/>
      <c r="NVQ48" s="117"/>
      <c r="NVR48" s="117"/>
      <c r="NVS48" s="117"/>
      <c r="NVT48" s="117"/>
      <c r="NVU48" s="117"/>
      <c r="NVV48" s="117"/>
      <c r="NVW48" s="117"/>
      <c r="NVX48" s="117"/>
      <c r="NVY48" s="117"/>
      <c r="NVZ48" s="117"/>
      <c r="NWA48" s="117"/>
      <c r="NWB48" s="117"/>
      <c r="NWC48" s="117"/>
      <c r="NWD48" s="117"/>
      <c r="NWE48" s="117"/>
      <c r="NWF48" s="117"/>
      <c r="NWG48" s="117"/>
      <c r="NWH48" s="117"/>
      <c r="NWI48" s="117"/>
      <c r="NWJ48" s="117"/>
      <c r="NWK48" s="117"/>
      <c r="NWL48" s="117"/>
      <c r="NWM48" s="117"/>
      <c r="NWN48" s="117"/>
      <c r="NWO48" s="117"/>
      <c r="NWP48" s="117"/>
      <c r="NWQ48" s="117"/>
      <c r="NWR48" s="117"/>
      <c r="NWS48" s="117"/>
      <c r="NWT48" s="117"/>
      <c r="NWU48" s="117"/>
      <c r="NWV48" s="117"/>
      <c r="NWW48" s="117"/>
      <c r="NWX48" s="117"/>
      <c r="NWY48" s="117"/>
      <c r="NWZ48" s="117"/>
      <c r="NXA48" s="117"/>
      <c r="NXB48" s="117"/>
      <c r="NXC48" s="117"/>
      <c r="NXD48" s="117"/>
      <c r="NXE48" s="117"/>
      <c r="NXF48" s="117"/>
      <c r="NXG48" s="117"/>
      <c r="NXH48" s="117"/>
      <c r="NXI48" s="117"/>
      <c r="NXJ48" s="117"/>
      <c r="NXK48" s="117"/>
      <c r="NXL48" s="117"/>
      <c r="NXM48" s="117"/>
      <c r="NXN48" s="117"/>
      <c r="NXO48" s="117"/>
      <c r="NXP48" s="117"/>
      <c r="NXQ48" s="117"/>
      <c r="NXR48" s="117"/>
      <c r="NXS48" s="117"/>
      <c r="NXT48" s="117"/>
      <c r="NXU48" s="117"/>
      <c r="NXV48" s="117"/>
      <c r="NXW48" s="117"/>
      <c r="NXX48" s="117"/>
      <c r="NXY48" s="117"/>
      <c r="NXZ48" s="117"/>
      <c r="NYA48" s="117"/>
      <c r="NYB48" s="117"/>
      <c r="NYC48" s="117"/>
      <c r="NYD48" s="117"/>
      <c r="NYE48" s="117"/>
      <c r="NYF48" s="117"/>
      <c r="NYG48" s="117"/>
      <c r="NYH48" s="117"/>
      <c r="NYI48" s="117"/>
      <c r="NYJ48" s="117"/>
      <c r="NYK48" s="117"/>
      <c r="NYL48" s="117"/>
      <c r="NYM48" s="117"/>
      <c r="NYN48" s="117"/>
      <c r="NYO48" s="117"/>
      <c r="NYP48" s="117"/>
      <c r="NYQ48" s="117"/>
      <c r="NYR48" s="117"/>
      <c r="NYS48" s="117"/>
      <c r="NYT48" s="117"/>
      <c r="NYU48" s="117"/>
      <c r="NYV48" s="117"/>
      <c r="NYW48" s="117"/>
      <c r="NYX48" s="117"/>
      <c r="NYY48" s="117"/>
      <c r="NYZ48" s="117"/>
      <c r="NZA48" s="117"/>
      <c r="NZB48" s="117"/>
      <c r="NZC48" s="117"/>
      <c r="NZD48" s="117"/>
      <c r="NZE48" s="117"/>
      <c r="NZF48" s="117"/>
      <c r="NZG48" s="117"/>
      <c r="NZH48" s="117"/>
      <c r="NZI48" s="117"/>
      <c r="NZJ48" s="117"/>
      <c r="NZK48" s="117"/>
      <c r="NZL48" s="117"/>
      <c r="NZM48" s="117"/>
      <c r="NZN48" s="117"/>
      <c r="NZO48" s="117"/>
      <c r="NZP48" s="117"/>
      <c r="NZQ48" s="117"/>
      <c r="NZR48" s="117"/>
      <c r="NZS48" s="117"/>
      <c r="NZT48" s="117"/>
      <c r="NZU48" s="117"/>
      <c r="NZV48" s="117"/>
      <c r="NZW48" s="117"/>
      <c r="NZX48" s="117"/>
      <c r="NZY48" s="117"/>
      <c r="NZZ48" s="117"/>
      <c r="OAA48" s="117"/>
      <c r="OAB48" s="117"/>
      <c r="OAC48" s="117"/>
      <c r="OAD48" s="117"/>
      <c r="OAE48" s="117"/>
      <c r="OAF48" s="117"/>
      <c r="OAG48" s="117"/>
      <c r="OAH48" s="117"/>
      <c r="OAI48" s="117"/>
      <c r="OAJ48" s="117"/>
      <c r="OAK48" s="117"/>
      <c r="OAL48" s="117"/>
      <c r="OAM48" s="117"/>
      <c r="OAN48" s="117"/>
      <c r="OAO48" s="117"/>
      <c r="OAP48" s="117"/>
      <c r="OAQ48" s="117"/>
      <c r="OAR48" s="117"/>
      <c r="OAS48" s="117"/>
      <c r="OAT48" s="117"/>
      <c r="OAU48" s="117"/>
      <c r="OAV48" s="117"/>
      <c r="OAW48" s="117"/>
      <c r="OAX48" s="117"/>
      <c r="OAY48" s="117"/>
      <c r="OAZ48" s="117"/>
      <c r="OBA48" s="117"/>
      <c r="OBB48" s="117"/>
      <c r="OBC48" s="117"/>
      <c r="OBD48" s="117"/>
      <c r="OBE48" s="117"/>
      <c r="OBF48" s="117"/>
      <c r="OBG48" s="117"/>
      <c r="OBH48" s="117"/>
      <c r="OBI48" s="117"/>
      <c r="OBJ48" s="117"/>
      <c r="OBK48" s="117"/>
      <c r="OBL48" s="117"/>
      <c r="OBM48" s="117"/>
      <c r="OBN48" s="117"/>
      <c r="OBO48" s="117"/>
      <c r="OBP48" s="117"/>
      <c r="OBQ48" s="117"/>
      <c r="OBR48" s="117"/>
      <c r="OBS48" s="117"/>
      <c r="OBT48" s="117"/>
      <c r="OBU48" s="117"/>
      <c r="OBV48" s="117"/>
      <c r="OBW48" s="117"/>
      <c r="OBX48" s="117"/>
      <c r="OBY48" s="117"/>
      <c r="OBZ48" s="117"/>
      <c r="OCA48" s="117"/>
      <c r="OCB48" s="117"/>
      <c r="OCC48" s="117"/>
      <c r="OCD48" s="117"/>
      <c r="OCE48" s="117"/>
      <c r="OCF48" s="117"/>
      <c r="OCG48" s="117"/>
      <c r="OCH48" s="117"/>
      <c r="OCI48" s="117"/>
      <c r="OCJ48" s="117"/>
      <c r="OCK48" s="117"/>
      <c r="OCL48" s="117"/>
      <c r="OCM48" s="117"/>
      <c r="OCN48" s="117"/>
      <c r="OCO48" s="117"/>
      <c r="OCP48" s="117"/>
      <c r="OCQ48" s="117"/>
      <c r="OCR48" s="117"/>
      <c r="OCS48" s="117"/>
      <c r="OCT48" s="117"/>
      <c r="OCU48" s="117"/>
      <c r="OCV48" s="117"/>
      <c r="OCW48" s="117"/>
      <c r="OCX48" s="117"/>
      <c r="OCY48" s="117"/>
      <c r="OCZ48" s="117"/>
      <c r="ODA48" s="117"/>
      <c r="ODB48" s="117"/>
      <c r="ODC48" s="117"/>
      <c r="ODD48" s="117"/>
      <c r="ODE48" s="117"/>
      <c r="ODF48" s="117"/>
      <c r="ODG48" s="117"/>
      <c r="ODH48" s="117"/>
      <c r="ODI48" s="117"/>
      <c r="ODJ48" s="117"/>
      <c r="ODK48" s="117"/>
      <c r="ODL48" s="117"/>
      <c r="ODM48" s="117"/>
      <c r="ODN48" s="117"/>
      <c r="ODO48" s="117"/>
      <c r="ODP48" s="117"/>
      <c r="ODQ48" s="117"/>
      <c r="ODR48" s="117"/>
      <c r="ODS48" s="117"/>
      <c r="ODT48" s="117"/>
      <c r="ODU48" s="117"/>
      <c r="ODV48" s="117"/>
      <c r="ODW48" s="117"/>
      <c r="ODX48" s="117"/>
      <c r="ODY48" s="117"/>
      <c r="ODZ48" s="117"/>
      <c r="OEA48" s="117"/>
      <c r="OEB48" s="117"/>
      <c r="OEC48" s="117"/>
      <c r="OED48" s="117"/>
      <c r="OEE48" s="117"/>
      <c r="OEF48" s="117"/>
      <c r="OEG48" s="117"/>
      <c r="OEH48" s="117"/>
      <c r="OEI48" s="117"/>
      <c r="OEJ48" s="117"/>
      <c r="OEK48" s="117"/>
      <c r="OEL48" s="117"/>
      <c r="OEM48" s="117"/>
      <c r="OEN48" s="117"/>
      <c r="OEO48" s="117"/>
      <c r="OEP48" s="117"/>
      <c r="OEQ48" s="117"/>
      <c r="OER48" s="117"/>
      <c r="OES48" s="117"/>
      <c r="OET48" s="117"/>
      <c r="OEU48" s="117"/>
      <c r="OEV48" s="117"/>
      <c r="OEW48" s="117"/>
      <c r="OEX48" s="117"/>
      <c r="OEY48" s="117"/>
      <c r="OEZ48" s="117"/>
      <c r="OFA48" s="117"/>
      <c r="OFB48" s="117"/>
      <c r="OFC48" s="117"/>
      <c r="OFD48" s="117"/>
      <c r="OFE48" s="117"/>
      <c r="OFF48" s="117"/>
      <c r="OFG48" s="117"/>
      <c r="OFH48" s="117"/>
      <c r="OFI48" s="117"/>
      <c r="OFJ48" s="117"/>
      <c r="OFK48" s="117"/>
      <c r="OFL48" s="117"/>
      <c r="OFM48" s="117"/>
      <c r="OFN48" s="117"/>
      <c r="OFO48" s="117"/>
      <c r="OFP48" s="117"/>
      <c r="OFQ48" s="117"/>
      <c r="OFR48" s="117"/>
      <c r="OFS48" s="117"/>
      <c r="OFT48" s="117"/>
      <c r="OFU48" s="117"/>
      <c r="OFV48" s="117"/>
      <c r="OFW48" s="117"/>
      <c r="OFX48" s="117"/>
      <c r="OFY48" s="117"/>
      <c r="OFZ48" s="117"/>
      <c r="OGA48" s="117"/>
      <c r="OGB48" s="117"/>
      <c r="OGC48" s="117"/>
      <c r="OGD48" s="117"/>
      <c r="OGE48" s="117"/>
      <c r="OGF48" s="117"/>
      <c r="OGG48" s="117"/>
      <c r="OGH48" s="117"/>
      <c r="OGI48" s="117"/>
      <c r="OGJ48" s="117"/>
      <c r="OGK48" s="117"/>
      <c r="OGL48" s="117"/>
      <c r="OGM48" s="117"/>
      <c r="OGN48" s="117"/>
      <c r="OGO48" s="117"/>
      <c r="OGP48" s="117"/>
      <c r="OGQ48" s="117"/>
      <c r="OGR48" s="117"/>
      <c r="OGS48" s="117"/>
      <c r="OGT48" s="117"/>
      <c r="OGU48" s="117"/>
      <c r="OGV48" s="117"/>
      <c r="OGW48" s="117"/>
      <c r="OGX48" s="117"/>
      <c r="OGY48" s="117"/>
      <c r="OGZ48" s="117"/>
      <c r="OHA48" s="117"/>
      <c r="OHB48" s="117"/>
      <c r="OHC48" s="117"/>
      <c r="OHD48" s="117"/>
      <c r="OHE48" s="117"/>
      <c r="OHF48" s="117"/>
      <c r="OHG48" s="117"/>
      <c r="OHH48" s="117"/>
      <c r="OHI48" s="117"/>
      <c r="OHJ48" s="117"/>
      <c r="OHK48" s="117"/>
      <c r="OHL48" s="117"/>
      <c r="OHM48" s="117"/>
      <c r="OHN48" s="117"/>
      <c r="OHO48" s="117"/>
      <c r="OHP48" s="117"/>
      <c r="OHQ48" s="117"/>
      <c r="OHR48" s="117"/>
      <c r="OHS48" s="117"/>
      <c r="OHT48" s="117"/>
      <c r="OHU48" s="117"/>
      <c r="OHV48" s="117"/>
      <c r="OHW48" s="117"/>
      <c r="OHX48" s="117"/>
      <c r="OHY48" s="117"/>
      <c r="OHZ48" s="117"/>
      <c r="OIA48" s="117"/>
      <c r="OIB48" s="117"/>
      <c r="OIC48" s="117"/>
      <c r="OID48" s="117"/>
      <c r="OIE48" s="117"/>
      <c r="OIF48" s="117"/>
      <c r="OIG48" s="117"/>
      <c r="OIH48" s="117"/>
      <c r="OII48" s="117"/>
      <c r="OIJ48" s="117"/>
      <c r="OIK48" s="117"/>
      <c r="OIL48" s="117"/>
      <c r="OIM48" s="117"/>
      <c r="OIN48" s="117"/>
      <c r="OIO48" s="117"/>
      <c r="OIP48" s="117"/>
      <c r="OIQ48" s="117"/>
      <c r="OIR48" s="117"/>
      <c r="OIS48" s="117"/>
      <c r="OIT48" s="117"/>
      <c r="OIU48" s="117"/>
      <c r="OIV48" s="117"/>
      <c r="OIW48" s="117"/>
      <c r="OIX48" s="117"/>
      <c r="OIY48" s="117"/>
      <c r="OIZ48" s="117"/>
      <c r="OJA48" s="117"/>
      <c r="OJB48" s="117"/>
      <c r="OJC48" s="117"/>
      <c r="OJD48" s="117"/>
      <c r="OJE48" s="117"/>
      <c r="OJF48" s="117"/>
      <c r="OJG48" s="117"/>
      <c r="OJH48" s="117"/>
      <c r="OJI48" s="117"/>
      <c r="OJJ48" s="117"/>
      <c r="OJK48" s="117"/>
      <c r="OJL48" s="117"/>
      <c r="OJM48" s="117"/>
      <c r="OJN48" s="117"/>
      <c r="OJO48" s="117"/>
      <c r="OJP48" s="117"/>
      <c r="OJQ48" s="117"/>
      <c r="OJR48" s="117"/>
      <c r="OJS48" s="117"/>
      <c r="OJT48" s="117"/>
      <c r="OJU48" s="117"/>
      <c r="OJV48" s="117"/>
      <c r="OJW48" s="117"/>
      <c r="OJX48" s="117"/>
      <c r="OJY48" s="117"/>
      <c r="OJZ48" s="117"/>
      <c r="OKA48" s="117"/>
      <c r="OKB48" s="117"/>
      <c r="OKC48" s="117"/>
      <c r="OKD48" s="117"/>
      <c r="OKE48" s="117"/>
      <c r="OKF48" s="117"/>
      <c r="OKG48" s="117"/>
      <c r="OKH48" s="117"/>
      <c r="OKI48" s="117"/>
      <c r="OKJ48" s="117"/>
      <c r="OKK48" s="117"/>
      <c r="OKL48" s="117"/>
      <c r="OKM48" s="117"/>
      <c r="OKN48" s="117"/>
      <c r="OKO48" s="117"/>
      <c r="OKP48" s="117"/>
      <c r="OKQ48" s="117"/>
      <c r="OKR48" s="117"/>
      <c r="OKS48" s="117"/>
      <c r="OKT48" s="117"/>
      <c r="OKU48" s="117"/>
      <c r="OKV48" s="117"/>
      <c r="OKW48" s="117"/>
      <c r="OKX48" s="117"/>
      <c r="OKY48" s="117"/>
      <c r="OKZ48" s="117"/>
      <c r="OLA48" s="117"/>
      <c r="OLB48" s="117"/>
      <c r="OLC48" s="117"/>
      <c r="OLD48" s="117"/>
      <c r="OLE48" s="117"/>
      <c r="OLF48" s="117"/>
      <c r="OLG48" s="117"/>
      <c r="OLH48" s="117"/>
      <c r="OLI48" s="117"/>
      <c r="OLJ48" s="117"/>
      <c r="OLK48" s="117"/>
      <c r="OLL48" s="117"/>
      <c r="OLM48" s="117"/>
      <c r="OLN48" s="117"/>
      <c r="OLO48" s="117"/>
      <c r="OLP48" s="117"/>
      <c r="OLQ48" s="117"/>
      <c r="OLR48" s="117"/>
      <c r="OLS48" s="117"/>
      <c r="OLT48" s="117"/>
      <c r="OLU48" s="117"/>
      <c r="OLV48" s="117"/>
      <c r="OLW48" s="117"/>
      <c r="OLX48" s="117"/>
      <c r="OLY48" s="117"/>
      <c r="OLZ48" s="117"/>
      <c r="OMA48" s="117"/>
      <c r="OMB48" s="117"/>
      <c r="OMC48" s="117"/>
      <c r="OMD48" s="117"/>
      <c r="OME48" s="117"/>
      <c r="OMF48" s="117"/>
      <c r="OMG48" s="117"/>
      <c r="OMH48" s="117"/>
      <c r="OMI48" s="117"/>
      <c r="OMJ48" s="117"/>
      <c r="OMK48" s="117"/>
      <c r="OML48" s="117"/>
      <c r="OMM48" s="117"/>
      <c r="OMN48" s="117"/>
      <c r="OMO48" s="117"/>
      <c r="OMP48" s="117"/>
      <c r="OMQ48" s="117"/>
      <c r="OMR48" s="117"/>
      <c r="OMS48" s="117"/>
      <c r="OMT48" s="117"/>
      <c r="OMU48" s="117"/>
      <c r="OMV48" s="117"/>
      <c r="OMW48" s="117"/>
      <c r="OMX48" s="117"/>
      <c r="OMY48" s="117"/>
      <c r="OMZ48" s="117"/>
      <c r="ONA48" s="117"/>
      <c r="ONB48" s="117"/>
      <c r="ONC48" s="117"/>
      <c r="OND48" s="117"/>
      <c r="ONE48" s="117"/>
      <c r="ONF48" s="117"/>
      <c r="ONG48" s="117"/>
      <c r="ONH48" s="117"/>
      <c r="ONI48" s="117"/>
      <c r="ONJ48" s="117"/>
      <c r="ONK48" s="117"/>
      <c r="ONL48" s="117"/>
      <c r="ONM48" s="117"/>
      <c r="ONN48" s="117"/>
      <c r="ONO48" s="117"/>
      <c r="ONP48" s="117"/>
      <c r="ONQ48" s="117"/>
      <c r="ONR48" s="117"/>
      <c r="ONS48" s="117"/>
      <c r="ONT48" s="117"/>
      <c r="ONU48" s="117"/>
      <c r="ONV48" s="117"/>
      <c r="ONW48" s="117"/>
      <c r="ONX48" s="117"/>
      <c r="ONY48" s="117"/>
      <c r="ONZ48" s="117"/>
      <c r="OOA48" s="117"/>
      <c r="OOB48" s="117"/>
      <c r="OOC48" s="117"/>
      <c r="OOD48" s="117"/>
      <c r="OOE48" s="117"/>
      <c r="OOF48" s="117"/>
      <c r="OOG48" s="117"/>
      <c r="OOH48" s="117"/>
      <c r="OOI48" s="117"/>
      <c r="OOJ48" s="117"/>
      <c r="OOK48" s="117"/>
      <c r="OOL48" s="117"/>
      <c r="OOM48" s="117"/>
      <c r="OON48" s="117"/>
      <c r="OOO48" s="117"/>
      <c r="OOP48" s="117"/>
      <c r="OOQ48" s="117"/>
      <c r="OOR48" s="117"/>
      <c r="OOS48" s="117"/>
      <c r="OOT48" s="117"/>
      <c r="OOU48" s="117"/>
      <c r="OOV48" s="117"/>
      <c r="OOW48" s="117"/>
      <c r="OOX48" s="117"/>
      <c r="OOY48" s="117"/>
      <c r="OOZ48" s="117"/>
      <c r="OPA48" s="117"/>
      <c r="OPB48" s="117"/>
      <c r="OPC48" s="117"/>
      <c r="OPD48" s="117"/>
      <c r="OPE48" s="117"/>
      <c r="OPF48" s="117"/>
      <c r="OPG48" s="117"/>
      <c r="OPH48" s="117"/>
      <c r="OPI48" s="117"/>
      <c r="OPJ48" s="117"/>
      <c r="OPK48" s="117"/>
      <c r="OPL48" s="117"/>
      <c r="OPM48" s="117"/>
      <c r="OPN48" s="117"/>
      <c r="OPO48" s="117"/>
      <c r="OPP48" s="117"/>
      <c r="OPQ48" s="117"/>
      <c r="OPR48" s="117"/>
      <c r="OPS48" s="117"/>
      <c r="OPT48" s="117"/>
      <c r="OPU48" s="117"/>
      <c r="OPV48" s="117"/>
      <c r="OPW48" s="117"/>
      <c r="OPX48" s="117"/>
      <c r="OPY48" s="117"/>
      <c r="OPZ48" s="117"/>
      <c r="OQA48" s="117"/>
      <c r="OQB48" s="117"/>
      <c r="OQC48" s="117"/>
      <c r="OQD48" s="117"/>
      <c r="OQE48" s="117"/>
      <c r="OQF48" s="117"/>
      <c r="OQG48" s="117"/>
      <c r="OQH48" s="117"/>
      <c r="OQI48" s="117"/>
      <c r="OQJ48" s="117"/>
      <c r="OQK48" s="117"/>
      <c r="OQL48" s="117"/>
      <c r="OQM48" s="117"/>
      <c r="OQN48" s="117"/>
      <c r="OQO48" s="117"/>
      <c r="OQP48" s="117"/>
      <c r="OQQ48" s="117"/>
      <c r="OQR48" s="117"/>
      <c r="OQS48" s="117"/>
      <c r="OQT48" s="117"/>
      <c r="OQU48" s="117"/>
      <c r="OQV48" s="117"/>
      <c r="OQW48" s="117"/>
      <c r="OQX48" s="117"/>
      <c r="OQY48" s="117"/>
      <c r="OQZ48" s="117"/>
      <c r="ORA48" s="117"/>
      <c r="ORB48" s="117"/>
      <c r="ORC48" s="117"/>
      <c r="ORD48" s="117"/>
      <c r="ORE48" s="117"/>
      <c r="ORF48" s="117"/>
      <c r="ORG48" s="117"/>
      <c r="ORH48" s="117"/>
      <c r="ORI48" s="117"/>
      <c r="ORJ48" s="117"/>
      <c r="ORK48" s="117"/>
      <c r="ORL48" s="117"/>
      <c r="ORM48" s="117"/>
      <c r="ORN48" s="117"/>
      <c r="ORO48" s="117"/>
      <c r="ORP48" s="117"/>
      <c r="ORQ48" s="117"/>
      <c r="ORR48" s="117"/>
      <c r="ORS48" s="117"/>
      <c r="ORT48" s="117"/>
      <c r="ORU48" s="117"/>
      <c r="ORV48" s="117"/>
      <c r="ORW48" s="117"/>
      <c r="ORX48" s="117"/>
      <c r="ORY48" s="117"/>
      <c r="ORZ48" s="117"/>
      <c r="OSA48" s="117"/>
      <c r="OSB48" s="117"/>
      <c r="OSC48" s="117"/>
      <c r="OSD48" s="117"/>
      <c r="OSE48" s="117"/>
      <c r="OSF48" s="117"/>
      <c r="OSG48" s="117"/>
      <c r="OSH48" s="117"/>
      <c r="OSI48" s="117"/>
      <c r="OSJ48" s="117"/>
      <c r="OSK48" s="117"/>
      <c r="OSL48" s="117"/>
      <c r="OSM48" s="117"/>
      <c r="OSN48" s="117"/>
      <c r="OSO48" s="117"/>
      <c r="OSP48" s="117"/>
      <c r="OSQ48" s="117"/>
      <c r="OSR48" s="117"/>
      <c r="OSS48" s="117"/>
      <c r="OST48" s="117"/>
      <c r="OSU48" s="117"/>
      <c r="OSV48" s="117"/>
      <c r="OSW48" s="117"/>
      <c r="OSX48" s="117"/>
      <c r="OSY48" s="117"/>
      <c r="OSZ48" s="117"/>
      <c r="OTA48" s="117"/>
      <c r="OTB48" s="117"/>
      <c r="OTC48" s="117"/>
      <c r="OTD48" s="117"/>
      <c r="OTE48" s="117"/>
      <c r="OTF48" s="117"/>
      <c r="OTG48" s="117"/>
      <c r="OTH48" s="117"/>
      <c r="OTI48" s="117"/>
      <c r="OTJ48" s="117"/>
      <c r="OTK48" s="117"/>
      <c r="OTL48" s="117"/>
      <c r="OTM48" s="117"/>
      <c r="OTN48" s="117"/>
      <c r="OTO48" s="117"/>
      <c r="OTP48" s="117"/>
      <c r="OTQ48" s="117"/>
      <c r="OTR48" s="117"/>
      <c r="OTS48" s="117"/>
      <c r="OTT48" s="117"/>
      <c r="OTU48" s="117"/>
      <c r="OTV48" s="117"/>
      <c r="OTW48" s="117"/>
      <c r="OTX48" s="117"/>
      <c r="OTY48" s="117"/>
      <c r="OTZ48" s="117"/>
      <c r="OUA48" s="117"/>
      <c r="OUB48" s="117"/>
      <c r="OUC48" s="117"/>
      <c r="OUD48" s="117"/>
      <c r="OUE48" s="117"/>
      <c r="OUF48" s="117"/>
      <c r="OUG48" s="117"/>
      <c r="OUH48" s="117"/>
      <c r="OUI48" s="117"/>
      <c r="OUJ48" s="117"/>
      <c r="OUK48" s="117"/>
      <c r="OUL48" s="117"/>
      <c r="OUM48" s="117"/>
      <c r="OUN48" s="117"/>
      <c r="OUO48" s="117"/>
      <c r="OUP48" s="117"/>
      <c r="OUQ48" s="117"/>
      <c r="OUR48" s="117"/>
      <c r="OUS48" s="117"/>
      <c r="OUT48" s="117"/>
      <c r="OUU48" s="117"/>
      <c r="OUV48" s="117"/>
      <c r="OUW48" s="117"/>
      <c r="OUX48" s="117"/>
      <c r="OUY48" s="117"/>
      <c r="OUZ48" s="117"/>
      <c r="OVA48" s="117"/>
      <c r="OVB48" s="117"/>
      <c r="OVC48" s="117"/>
      <c r="OVD48" s="117"/>
      <c r="OVE48" s="117"/>
      <c r="OVF48" s="117"/>
      <c r="OVG48" s="117"/>
      <c r="OVH48" s="117"/>
      <c r="OVI48" s="117"/>
      <c r="OVJ48" s="117"/>
      <c r="OVK48" s="117"/>
      <c r="OVL48" s="117"/>
      <c r="OVM48" s="117"/>
      <c r="OVN48" s="117"/>
      <c r="OVO48" s="117"/>
      <c r="OVP48" s="117"/>
      <c r="OVQ48" s="117"/>
      <c r="OVR48" s="117"/>
      <c r="OVS48" s="117"/>
      <c r="OVT48" s="117"/>
      <c r="OVU48" s="117"/>
      <c r="OVV48" s="117"/>
      <c r="OVW48" s="117"/>
      <c r="OVX48" s="117"/>
      <c r="OVY48" s="117"/>
      <c r="OVZ48" s="117"/>
      <c r="OWA48" s="117"/>
      <c r="OWB48" s="117"/>
      <c r="OWC48" s="117"/>
      <c r="OWD48" s="117"/>
      <c r="OWE48" s="117"/>
      <c r="OWF48" s="117"/>
      <c r="OWG48" s="117"/>
      <c r="OWH48" s="117"/>
      <c r="OWI48" s="117"/>
      <c r="OWJ48" s="117"/>
      <c r="OWK48" s="117"/>
      <c r="OWL48" s="117"/>
      <c r="OWM48" s="117"/>
      <c r="OWN48" s="117"/>
      <c r="OWO48" s="117"/>
      <c r="OWP48" s="117"/>
      <c r="OWQ48" s="117"/>
      <c r="OWR48" s="117"/>
      <c r="OWS48" s="117"/>
      <c r="OWT48" s="117"/>
      <c r="OWU48" s="117"/>
      <c r="OWV48" s="117"/>
      <c r="OWW48" s="117"/>
      <c r="OWX48" s="117"/>
      <c r="OWY48" s="117"/>
      <c r="OWZ48" s="117"/>
      <c r="OXA48" s="117"/>
      <c r="OXB48" s="117"/>
      <c r="OXC48" s="117"/>
      <c r="OXD48" s="117"/>
      <c r="OXE48" s="117"/>
      <c r="OXF48" s="117"/>
      <c r="OXG48" s="117"/>
      <c r="OXH48" s="117"/>
      <c r="OXI48" s="117"/>
      <c r="OXJ48" s="117"/>
      <c r="OXK48" s="117"/>
      <c r="OXL48" s="117"/>
      <c r="OXM48" s="117"/>
      <c r="OXN48" s="117"/>
      <c r="OXO48" s="117"/>
      <c r="OXP48" s="117"/>
      <c r="OXQ48" s="117"/>
      <c r="OXR48" s="117"/>
      <c r="OXS48" s="117"/>
      <c r="OXT48" s="117"/>
      <c r="OXU48" s="117"/>
      <c r="OXV48" s="117"/>
      <c r="OXW48" s="117"/>
      <c r="OXX48" s="117"/>
      <c r="OXY48" s="117"/>
      <c r="OXZ48" s="117"/>
      <c r="OYA48" s="117"/>
      <c r="OYB48" s="117"/>
      <c r="OYC48" s="117"/>
      <c r="OYD48" s="117"/>
      <c r="OYE48" s="117"/>
      <c r="OYF48" s="117"/>
      <c r="OYG48" s="117"/>
      <c r="OYH48" s="117"/>
      <c r="OYI48" s="117"/>
      <c r="OYJ48" s="117"/>
      <c r="OYK48" s="117"/>
      <c r="OYL48" s="117"/>
      <c r="OYM48" s="117"/>
      <c r="OYN48" s="117"/>
      <c r="OYO48" s="117"/>
      <c r="OYP48" s="117"/>
      <c r="OYQ48" s="117"/>
      <c r="OYR48" s="117"/>
      <c r="OYS48" s="117"/>
      <c r="OYT48" s="117"/>
      <c r="OYU48" s="117"/>
      <c r="OYV48" s="117"/>
      <c r="OYW48" s="117"/>
      <c r="OYX48" s="117"/>
      <c r="OYY48" s="117"/>
      <c r="OYZ48" s="117"/>
      <c r="OZA48" s="117"/>
      <c r="OZB48" s="117"/>
      <c r="OZC48" s="117"/>
      <c r="OZD48" s="117"/>
      <c r="OZE48" s="117"/>
      <c r="OZF48" s="117"/>
      <c r="OZG48" s="117"/>
      <c r="OZH48" s="117"/>
      <c r="OZI48" s="117"/>
      <c r="OZJ48" s="117"/>
      <c r="OZK48" s="117"/>
      <c r="OZL48" s="117"/>
      <c r="OZM48" s="117"/>
      <c r="OZN48" s="117"/>
      <c r="OZO48" s="117"/>
      <c r="OZP48" s="117"/>
      <c r="OZQ48" s="117"/>
      <c r="OZR48" s="117"/>
      <c r="OZS48" s="117"/>
      <c r="OZT48" s="117"/>
      <c r="OZU48" s="117"/>
      <c r="OZV48" s="117"/>
      <c r="OZW48" s="117"/>
      <c r="OZX48" s="117"/>
      <c r="OZY48" s="117"/>
      <c r="OZZ48" s="117"/>
      <c r="PAA48" s="117"/>
      <c r="PAB48" s="117"/>
      <c r="PAC48" s="117"/>
      <c r="PAD48" s="117"/>
      <c r="PAE48" s="117"/>
      <c r="PAF48" s="117"/>
      <c r="PAG48" s="117"/>
      <c r="PAH48" s="117"/>
      <c r="PAI48" s="117"/>
      <c r="PAJ48" s="117"/>
      <c r="PAK48" s="117"/>
      <c r="PAL48" s="117"/>
      <c r="PAM48" s="117"/>
      <c r="PAN48" s="117"/>
      <c r="PAO48" s="117"/>
      <c r="PAP48" s="117"/>
      <c r="PAQ48" s="117"/>
      <c r="PAR48" s="117"/>
      <c r="PAS48" s="117"/>
      <c r="PAT48" s="117"/>
      <c r="PAU48" s="117"/>
      <c r="PAV48" s="117"/>
      <c r="PAW48" s="117"/>
      <c r="PAX48" s="117"/>
      <c r="PAY48" s="117"/>
      <c r="PAZ48" s="117"/>
      <c r="PBA48" s="117"/>
      <c r="PBB48" s="117"/>
      <c r="PBC48" s="117"/>
      <c r="PBD48" s="117"/>
      <c r="PBE48" s="117"/>
      <c r="PBF48" s="117"/>
      <c r="PBG48" s="117"/>
      <c r="PBH48" s="117"/>
      <c r="PBI48" s="117"/>
      <c r="PBJ48" s="117"/>
      <c r="PBK48" s="117"/>
      <c r="PBL48" s="117"/>
      <c r="PBM48" s="117"/>
      <c r="PBN48" s="117"/>
      <c r="PBO48" s="117"/>
      <c r="PBP48" s="117"/>
      <c r="PBQ48" s="117"/>
      <c r="PBR48" s="117"/>
      <c r="PBS48" s="117"/>
      <c r="PBT48" s="117"/>
      <c r="PBU48" s="117"/>
      <c r="PBV48" s="117"/>
      <c r="PBW48" s="117"/>
      <c r="PBX48" s="117"/>
      <c r="PBY48" s="117"/>
      <c r="PBZ48" s="117"/>
      <c r="PCA48" s="117"/>
      <c r="PCB48" s="117"/>
      <c r="PCC48" s="117"/>
      <c r="PCD48" s="117"/>
      <c r="PCE48" s="117"/>
      <c r="PCF48" s="117"/>
      <c r="PCG48" s="117"/>
      <c r="PCH48" s="117"/>
      <c r="PCI48" s="117"/>
      <c r="PCJ48" s="117"/>
      <c r="PCK48" s="117"/>
      <c r="PCL48" s="117"/>
      <c r="PCM48" s="117"/>
      <c r="PCN48" s="117"/>
      <c r="PCO48" s="117"/>
      <c r="PCP48" s="117"/>
      <c r="PCQ48" s="117"/>
      <c r="PCR48" s="117"/>
      <c r="PCS48" s="117"/>
      <c r="PCT48" s="117"/>
      <c r="PCU48" s="117"/>
      <c r="PCV48" s="117"/>
      <c r="PCW48" s="117"/>
      <c r="PCX48" s="117"/>
      <c r="PCY48" s="117"/>
      <c r="PCZ48" s="117"/>
      <c r="PDA48" s="117"/>
      <c r="PDB48" s="117"/>
      <c r="PDC48" s="117"/>
      <c r="PDD48" s="117"/>
      <c r="PDE48" s="117"/>
      <c r="PDF48" s="117"/>
      <c r="PDG48" s="117"/>
      <c r="PDH48" s="117"/>
      <c r="PDI48" s="117"/>
      <c r="PDJ48" s="117"/>
      <c r="PDK48" s="117"/>
      <c r="PDL48" s="117"/>
      <c r="PDM48" s="117"/>
      <c r="PDN48" s="117"/>
      <c r="PDO48" s="117"/>
      <c r="PDP48" s="117"/>
      <c r="PDQ48" s="117"/>
      <c r="PDR48" s="117"/>
      <c r="PDS48" s="117"/>
      <c r="PDT48" s="117"/>
      <c r="PDU48" s="117"/>
      <c r="PDV48" s="117"/>
      <c r="PDW48" s="117"/>
      <c r="PDX48" s="117"/>
      <c r="PDY48" s="117"/>
      <c r="PDZ48" s="117"/>
      <c r="PEA48" s="117"/>
      <c r="PEB48" s="117"/>
      <c r="PEC48" s="117"/>
      <c r="PED48" s="117"/>
      <c r="PEE48" s="117"/>
      <c r="PEF48" s="117"/>
      <c r="PEG48" s="117"/>
      <c r="PEH48" s="117"/>
      <c r="PEI48" s="117"/>
      <c r="PEJ48" s="117"/>
      <c r="PEK48" s="117"/>
      <c r="PEL48" s="117"/>
      <c r="PEM48" s="117"/>
      <c r="PEN48" s="117"/>
      <c r="PEO48" s="117"/>
      <c r="PEP48" s="117"/>
      <c r="PEQ48" s="117"/>
      <c r="PER48" s="117"/>
      <c r="PES48" s="117"/>
      <c r="PET48" s="117"/>
      <c r="PEU48" s="117"/>
      <c r="PEV48" s="117"/>
      <c r="PEW48" s="117"/>
      <c r="PEX48" s="117"/>
      <c r="PEY48" s="117"/>
      <c r="PEZ48" s="117"/>
      <c r="PFA48" s="117"/>
      <c r="PFB48" s="117"/>
      <c r="PFC48" s="117"/>
      <c r="PFD48" s="117"/>
      <c r="PFE48" s="117"/>
      <c r="PFF48" s="117"/>
      <c r="PFG48" s="117"/>
      <c r="PFH48" s="117"/>
      <c r="PFI48" s="117"/>
      <c r="PFJ48" s="117"/>
      <c r="PFK48" s="117"/>
      <c r="PFL48" s="117"/>
      <c r="PFM48" s="117"/>
      <c r="PFN48" s="117"/>
      <c r="PFO48" s="117"/>
      <c r="PFP48" s="117"/>
      <c r="PFQ48" s="117"/>
      <c r="PFR48" s="117"/>
      <c r="PFS48" s="117"/>
      <c r="PFT48" s="117"/>
      <c r="PFU48" s="117"/>
      <c r="PFV48" s="117"/>
      <c r="PFW48" s="117"/>
      <c r="PFX48" s="117"/>
      <c r="PFY48" s="117"/>
      <c r="PFZ48" s="117"/>
      <c r="PGA48" s="117"/>
      <c r="PGB48" s="117"/>
      <c r="PGC48" s="117"/>
      <c r="PGD48" s="117"/>
      <c r="PGE48" s="117"/>
      <c r="PGF48" s="117"/>
      <c r="PGG48" s="117"/>
      <c r="PGH48" s="117"/>
      <c r="PGI48" s="117"/>
      <c r="PGJ48" s="117"/>
      <c r="PGK48" s="117"/>
      <c r="PGL48" s="117"/>
      <c r="PGM48" s="117"/>
      <c r="PGN48" s="117"/>
      <c r="PGO48" s="117"/>
      <c r="PGP48" s="117"/>
      <c r="PGQ48" s="117"/>
      <c r="PGR48" s="117"/>
      <c r="PGS48" s="117"/>
      <c r="PGT48" s="117"/>
      <c r="PGU48" s="117"/>
      <c r="PGV48" s="117"/>
      <c r="PGW48" s="117"/>
      <c r="PGX48" s="117"/>
      <c r="PGY48" s="117"/>
      <c r="PGZ48" s="117"/>
      <c r="PHA48" s="117"/>
      <c r="PHB48" s="117"/>
      <c r="PHC48" s="117"/>
      <c r="PHD48" s="117"/>
      <c r="PHE48" s="117"/>
      <c r="PHF48" s="117"/>
      <c r="PHG48" s="117"/>
      <c r="PHH48" s="117"/>
      <c r="PHI48" s="117"/>
      <c r="PHJ48" s="117"/>
      <c r="PHK48" s="117"/>
      <c r="PHL48" s="117"/>
      <c r="PHM48" s="117"/>
      <c r="PHN48" s="117"/>
      <c r="PHO48" s="117"/>
      <c r="PHP48" s="117"/>
      <c r="PHQ48" s="117"/>
      <c r="PHR48" s="117"/>
      <c r="PHS48" s="117"/>
      <c r="PHT48" s="117"/>
      <c r="PHU48" s="117"/>
      <c r="PHV48" s="117"/>
      <c r="PHW48" s="117"/>
      <c r="PHX48" s="117"/>
      <c r="PHY48" s="117"/>
      <c r="PHZ48" s="117"/>
      <c r="PIA48" s="117"/>
      <c r="PIB48" s="117"/>
      <c r="PIC48" s="117"/>
      <c r="PID48" s="117"/>
      <c r="PIE48" s="117"/>
      <c r="PIF48" s="117"/>
      <c r="PIG48" s="117"/>
      <c r="PIH48" s="117"/>
      <c r="PII48" s="117"/>
      <c r="PIJ48" s="117"/>
      <c r="PIK48" s="117"/>
      <c r="PIL48" s="117"/>
      <c r="PIM48" s="117"/>
      <c r="PIN48" s="117"/>
      <c r="PIO48" s="117"/>
      <c r="PIP48" s="117"/>
      <c r="PIQ48" s="117"/>
      <c r="PIR48" s="117"/>
      <c r="PIS48" s="117"/>
      <c r="PIT48" s="117"/>
      <c r="PIU48" s="117"/>
      <c r="PIV48" s="117"/>
      <c r="PIW48" s="117"/>
      <c r="PIX48" s="117"/>
      <c r="PIY48" s="117"/>
      <c r="PIZ48" s="117"/>
      <c r="PJA48" s="117"/>
      <c r="PJB48" s="117"/>
      <c r="PJC48" s="117"/>
      <c r="PJD48" s="117"/>
      <c r="PJE48" s="117"/>
      <c r="PJF48" s="117"/>
      <c r="PJG48" s="117"/>
      <c r="PJH48" s="117"/>
      <c r="PJI48" s="117"/>
      <c r="PJJ48" s="117"/>
      <c r="PJK48" s="117"/>
      <c r="PJL48" s="117"/>
      <c r="PJM48" s="117"/>
      <c r="PJN48" s="117"/>
      <c r="PJO48" s="117"/>
      <c r="PJP48" s="117"/>
      <c r="PJQ48" s="117"/>
      <c r="PJR48" s="117"/>
      <c r="PJS48" s="117"/>
      <c r="PJT48" s="117"/>
      <c r="PJU48" s="117"/>
      <c r="PJV48" s="117"/>
      <c r="PJW48" s="117"/>
      <c r="PJX48" s="117"/>
      <c r="PJY48" s="117"/>
      <c r="PJZ48" s="117"/>
      <c r="PKA48" s="117"/>
      <c r="PKB48" s="117"/>
      <c r="PKC48" s="117"/>
      <c r="PKD48" s="117"/>
      <c r="PKE48" s="117"/>
      <c r="PKF48" s="117"/>
      <c r="PKG48" s="117"/>
      <c r="PKH48" s="117"/>
      <c r="PKI48" s="117"/>
      <c r="PKJ48" s="117"/>
      <c r="PKK48" s="117"/>
      <c r="PKL48" s="117"/>
      <c r="PKM48" s="117"/>
      <c r="PKN48" s="117"/>
      <c r="PKO48" s="117"/>
      <c r="PKP48" s="117"/>
      <c r="PKQ48" s="117"/>
      <c r="PKR48" s="117"/>
      <c r="PKS48" s="117"/>
      <c r="PKT48" s="117"/>
      <c r="PKU48" s="117"/>
      <c r="PKV48" s="117"/>
      <c r="PKW48" s="117"/>
      <c r="PKX48" s="117"/>
      <c r="PKY48" s="117"/>
      <c r="PKZ48" s="117"/>
      <c r="PLA48" s="117"/>
      <c r="PLB48" s="117"/>
      <c r="PLC48" s="117"/>
      <c r="PLD48" s="117"/>
      <c r="PLE48" s="117"/>
      <c r="PLF48" s="117"/>
      <c r="PLG48" s="117"/>
      <c r="PLH48" s="117"/>
      <c r="PLI48" s="117"/>
      <c r="PLJ48" s="117"/>
      <c r="PLK48" s="117"/>
      <c r="PLL48" s="117"/>
      <c r="PLM48" s="117"/>
      <c r="PLN48" s="117"/>
      <c r="PLO48" s="117"/>
      <c r="PLP48" s="117"/>
      <c r="PLQ48" s="117"/>
      <c r="PLR48" s="117"/>
      <c r="PLS48" s="117"/>
      <c r="PLT48" s="117"/>
      <c r="PLU48" s="117"/>
      <c r="PLV48" s="117"/>
      <c r="PLW48" s="117"/>
      <c r="PLX48" s="117"/>
      <c r="PLY48" s="117"/>
      <c r="PLZ48" s="117"/>
      <c r="PMA48" s="117"/>
      <c r="PMB48" s="117"/>
      <c r="PMC48" s="117"/>
      <c r="PMD48" s="117"/>
      <c r="PME48" s="117"/>
      <c r="PMF48" s="117"/>
      <c r="PMG48" s="117"/>
      <c r="PMH48" s="117"/>
      <c r="PMI48" s="117"/>
      <c r="PMJ48" s="117"/>
      <c r="PMK48" s="117"/>
      <c r="PML48" s="117"/>
      <c r="PMM48" s="117"/>
      <c r="PMN48" s="117"/>
      <c r="PMO48" s="117"/>
      <c r="PMP48" s="117"/>
      <c r="PMQ48" s="117"/>
      <c r="PMR48" s="117"/>
      <c r="PMS48" s="117"/>
      <c r="PMT48" s="117"/>
      <c r="PMU48" s="117"/>
      <c r="PMV48" s="117"/>
      <c r="PMW48" s="117"/>
      <c r="PMX48" s="117"/>
      <c r="PMY48" s="117"/>
      <c r="PMZ48" s="117"/>
      <c r="PNA48" s="117"/>
      <c r="PNB48" s="117"/>
      <c r="PNC48" s="117"/>
      <c r="PND48" s="117"/>
      <c r="PNE48" s="117"/>
      <c r="PNF48" s="117"/>
      <c r="PNG48" s="117"/>
      <c r="PNH48" s="117"/>
      <c r="PNI48" s="117"/>
      <c r="PNJ48" s="117"/>
      <c r="PNK48" s="117"/>
      <c r="PNL48" s="117"/>
      <c r="PNM48" s="117"/>
      <c r="PNN48" s="117"/>
      <c r="PNO48" s="117"/>
      <c r="PNP48" s="117"/>
      <c r="PNQ48" s="117"/>
      <c r="PNR48" s="117"/>
      <c r="PNS48" s="117"/>
      <c r="PNT48" s="117"/>
      <c r="PNU48" s="117"/>
      <c r="PNV48" s="117"/>
      <c r="PNW48" s="117"/>
      <c r="PNX48" s="117"/>
      <c r="PNY48" s="117"/>
      <c r="PNZ48" s="117"/>
      <c r="POA48" s="117"/>
      <c r="POB48" s="117"/>
      <c r="POC48" s="117"/>
      <c r="POD48" s="117"/>
      <c r="POE48" s="117"/>
      <c r="POF48" s="117"/>
      <c r="POG48" s="117"/>
      <c r="POH48" s="117"/>
      <c r="POI48" s="117"/>
      <c r="POJ48" s="117"/>
      <c r="POK48" s="117"/>
      <c r="POL48" s="117"/>
      <c r="POM48" s="117"/>
      <c r="PON48" s="117"/>
      <c r="POO48" s="117"/>
      <c r="POP48" s="117"/>
      <c r="POQ48" s="117"/>
      <c r="POR48" s="117"/>
      <c r="POS48" s="117"/>
      <c r="POT48" s="117"/>
      <c r="POU48" s="117"/>
      <c r="POV48" s="117"/>
      <c r="POW48" s="117"/>
      <c r="POX48" s="117"/>
      <c r="POY48" s="117"/>
      <c r="POZ48" s="117"/>
      <c r="PPA48" s="117"/>
      <c r="PPB48" s="117"/>
      <c r="PPC48" s="117"/>
      <c r="PPD48" s="117"/>
      <c r="PPE48" s="117"/>
      <c r="PPF48" s="117"/>
      <c r="PPG48" s="117"/>
      <c r="PPH48" s="117"/>
      <c r="PPI48" s="117"/>
      <c r="PPJ48" s="117"/>
      <c r="PPK48" s="117"/>
      <c r="PPL48" s="117"/>
      <c r="PPM48" s="117"/>
      <c r="PPN48" s="117"/>
      <c r="PPO48" s="117"/>
      <c r="PPP48" s="117"/>
      <c r="PPQ48" s="117"/>
      <c r="PPR48" s="117"/>
      <c r="PPS48" s="117"/>
      <c r="PPT48" s="117"/>
      <c r="PPU48" s="117"/>
      <c r="PPV48" s="117"/>
      <c r="PPW48" s="117"/>
      <c r="PPX48" s="117"/>
      <c r="PPY48" s="117"/>
      <c r="PPZ48" s="117"/>
      <c r="PQA48" s="117"/>
      <c r="PQB48" s="117"/>
      <c r="PQC48" s="117"/>
      <c r="PQD48" s="117"/>
      <c r="PQE48" s="117"/>
      <c r="PQF48" s="117"/>
      <c r="PQG48" s="117"/>
      <c r="PQH48" s="117"/>
      <c r="PQI48" s="117"/>
      <c r="PQJ48" s="117"/>
      <c r="PQK48" s="117"/>
      <c r="PQL48" s="117"/>
      <c r="PQM48" s="117"/>
      <c r="PQN48" s="117"/>
      <c r="PQO48" s="117"/>
      <c r="PQP48" s="117"/>
      <c r="PQQ48" s="117"/>
      <c r="PQR48" s="117"/>
      <c r="PQS48" s="117"/>
      <c r="PQT48" s="117"/>
      <c r="PQU48" s="117"/>
      <c r="PQV48" s="117"/>
      <c r="PQW48" s="117"/>
      <c r="PQX48" s="117"/>
      <c r="PQY48" s="117"/>
      <c r="PQZ48" s="117"/>
      <c r="PRA48" s="117"/>
      <c r="PRB48" s="117"/>
      <c r="PRC48" s="117"/>
      <c r="PRD48" s="117"/>
      <c r="PRE48" s="117"/>
      <c r="PRF48" s="117"/>
      <c r="PRG48" s="117"/>
      <c r="PRH48" s="117"/>
      <c r="PRI48" s="117"/>
      <c r="PRJ48" s="117"/>
      <c r="PRK48" s="117"/>
      <c r="PRL48" s="117"/>
      <c r="PRM48" s="117"/>
      <c r="PRN48" s="117"/>
      <c r="PRO48" s="117"/>
      <c r="PRP48" s="117"/>
      <c r="PRQ48" s="117"/>
      <c r="PRR48" s="117"/>
      <c r="PRS48" s="117"/>
      <c r="PRT48" s="117"/>
      <c r="PRU48" s="117"/>
      <c r="PRV48" s="117"/>
      <c r="PRW48" s="117"/>
      <c r="PRX48" s="117"/>
      <c r="PRY48" s="117"/>
      <c r="PRZ48" s="117"/>
      <c r="PSA48" s="117"/>
      <c r="PSB48" s="117"/>
      <c r="PSC48" s="117"/>
      <c r="PSD48" s="117"/>
      <c r="PSE48" s="117"/>
      <c r="PSF48" s="117"/>
      <c r="PSG48" s="117"/>
      <c r="PSH48" s="117"/>
      <c r="PSI48" s="117"/>
      <c r="PSJ48" s="117"/>
      <c r="PSK48" s="117"/>
      <c r="PSL48" s="117"/>
      <c r="PSM48" s="117"/>
      <c r="PSN48" s="117"/>
      <c r="PSO48" s="117"/>
      <c r="PSP48" s="117"/>
      <c r="PSQ48" s="117"/>
      <c r="PSR48" s="117"/>
      <c r="PSS48" s="117"/>
      <c r="PST48" s="117"/>
      <c r="PSU48" s="117"/>
      <c r="PSV48" s="117"/>
      <c r="PSW48" s="117"/>
      <c r="PSX48" s="117"/>
      <c r="PSY48" s="117"/>
      <c r="PSZ48" s="117"/>
      <c r="PTA48" s="117"/>
      <c r="PTB48" s="117"/>
      <c r="PTC48" s="117"/>
      <c r="PTD48" s="117"/>
      <c r="PTE48" s="117"/>
      <c r="PTF48" s="117"/>
      <c r="PTG48" s="117"/>
      <c r="PTH48" s="117"/>
      <c r="PTI48" s="117"/>
      <c r="PTJ48" s="117"/>
      <c r="PTK48" s="117"/>
      <c r="PTL48" s="117"/>
      <c r="PTM48" s="117"/>
      <c r="PTN48" s="117"/>
      <c r="PTO48" s="117"/>
      <c r="PTP48" s="117"/>
      <c r="PTQ48" s="117"/>
      <c r="PTR48" s="117"/>
      <c r="PTS48" s="117"/>
      <c r="PTT48" s="117"/>
      <c r="PTU48" s="117"/>
      <c r="PTV48" s="117"/>
      <c r="PTW48" s="117"/>
      <c r="PTX48" s="117"/>
      <c r="PTY48" s="117"/>
      <c r="PTZ48" s="117"/>
      <c r="PUA48" s="117"/>
      <c r="PUB48" s="117"/>
      <c r="PUC48" s="117"/>
      <c r="PUD48" s="117"/>
      <c r="PUE48" s="117"/>
      <c r="PUF48" s="117"/>
      <c r="PUG48" s="117"/>
      <c r="PUH48" s="117"/>
      <c r="PUI48" s="117"/>
      <c r="PUJ48" s="117"/>
      <c r="PUK48" s="117"/>
      <c r="PUL48" s="117"/>
      <c r="PUM48" s="117"/>
      <c r="PUN48" s="117"/>
      <c r="PUO48" s="117"/>
      <c r="PUP48" s="117"/>
      <c r="PUQ48" s="117"/>
      <c r="PUR48" s="117"/>
      <c r="PUS48" s="117"/>
      <c r="PUT48" s="117"/>
      <c r="PUU48" s="117"/>
      <c r="PUV48" s="117"/>
      <c r="PUW48" s="117"/>
      <c r="PUX48" s="117"/>
      <c r="PUY48" s="117"/>
      <c r="PUZ48" s="117"/>
      <c r="PVA48" s="117"/>
      <c r="PVB48" s="117"/>
      <c r="PVC48" s="117"/>
      <c r="PVD48" s="117"/>
      <c r="PVE48" s="117"/>
      <c r="PVF48" s="117"/>
      <c r="PVG48" s="117"/>
      <c r="PVH48" s="117"/>
      <c r="PVI48" s="117"/>
      <c r="PVJ48" s="117"/>
      <c r="PVK48" s="117"/>
      <c r="PVL48" s="117"/>
      <c r="PVM48" s="117"/>
      <c r="PVN48" s="117"/>
      <c r="PVO48" s="117"/>
      <c r="PVP48" s="117"/>
      <c r="PVQ48" s="117"/>
      <c r="PVR48" s="117"/>
      <c r="PVS48" s="117"/>
      <c r="PVT48" s="117"/>
      <c r="PVU48" s="117"/>
      <c r="PVV48" s="117"/>
      <c r="PVW48" s="117"/>
      <c r="PVX48" s="117"/>
      <c r="PVY48" s="117"/>
      <c r="PVZ48" s="117"/>
      <c r="PWA48" s="117"/>
      <c r="PWB48" s="117"/>
      <c r="PWC48" s="117"/>
      <c r="PWD48" s="117"/>
      <c r="PWE48" s="117"/>
      <c r="PWF48" s="117"/>
      <c r="PWG48" s="117"/>
      <c r="PWH48" s="117"/>
      <c r="PWI48" s="117"/>
      <c r="PWJ48" s="117"/>
      <c r="PWK48" s="117"/>
      <c r="PWL48" s="117"/>
      <c r="PWM48" s="117"/>
      <c r="PWN48" s="117"/>
      <c r="PWO48" s="117"/>
      <c r="PWP48" s="117"/>
      <c r="PWQ48" s="117"/>
      <c r="PWR48" s="117"/>
      <c r="PWS48" s="117"/>
      <c r="PWT48" s="117"/>
      <c r="PWU48" s="117"/>
      <c r="PWV48" s="117"/>
      <c r="PWW48" s="117"/>
      <c r="PWX48" s="117"/>
      <c r="PWY48" s="117"/>
      <c r="PWZ48" s="117"/>
      <c r="PXA48" s="117"/>
      <c r="PXB48" s="117"/>
      <c r="PXC48" s="117"/>
      <c r="PXD48" s="117"/>
      <c r="PXE48" s="117"/>
      <c r="PXF48" s="117"/>
      <c r="PXG48" s="117"/>
      <c r="PXH48" s="117"/>
      <c r="PXI48" s="117"/>
      <c r="PXJ48" s="117"/>
      <c r="PXK48" s="117"/>
      <c r="PXL48" s="117"/>
      <c r="PXM48" s="117"/>
      <c r="PXN48" s="117"/>
      <c r="PXO48" s="117"/>
      <c r="PXP48" s="117"/>
      <c r="PXQ48" s="117"/>
      <c r="PXR48" s="117"/>
      <c r="PXS48" s="117"/>
      <c r="PXT48" s="117"/>
      <c r="PXU48" s="117"/>
      <c r="PXV48" s="117"/>
      <c r="PXW48" s="117"/>
      <c r="PXX48" s="117"/>
      <c r="PXY48" s="117"/>
      <c r="PXZ48" s="117"/>
      <c r="PYA48" s="117"/>
      <c r="PYB48" s="117"/>
      <c r="PYC48" s="117"/>
      <c r="PYD48" s="117"/>
      <c r="PYE48" s="117"/>
      <c r="PYF48" s="117"/>
      <c r="PYG48" s="117"/>
      <c r="PYH48" s="117"/>
      <c r="PYI48" s="117"/>
      <c r="PYJ48" s="117"/>
      <c r="PYK48" s="117"/>
      <c r="PYL48" s="117"/>
      <c r="PYM48" s="117"/>
      <c r="PYN48" s="117"/>
      <c r="PYO48" s="117"/>
      <c r="PYP48" s="117"/>
      <c r="PYQ48" s="117"/>
      <c r="PYR48" s="117"/>
      <c r="PYS48" s="117"/>
      <c r="PYT48" s="117"/>
      <c r="PYU48" s="117"/>
      <c r="PYV48" s="117"/>
      <c r="PYW48" s="117"/>
      <c r="PYX48" s="117"/>
      <c r="PYY48" s="117"/>
      <c r="PYZ48" s="117"/>
      <c r="PZA48" s="117"/>
      <c r="PZB48" s="117"/>
      <c r="PZC48" s="117"/>
      <c r="PZD48" s="117"/>
      <c r="PZE48" s="117"/>
      <c r="PZF48" s="117"/>
      <c r="PZG48" s="117"/>
      <c r="PZH48" s="117"/>
      <c r="PZI48" s="117"/>
      <c r="PZJ48" s="117"/>
      <c r="PZK48" s="117"/>
      <c r="PZL48" s="117"/>
      <c r="PZM48" s="117"/>
      <c r="PZN48" s="117"/>
      <c r="PZO48" s="117"/>
      <c r="PZP48" s="117"/>
      <c r="PZQ48" s="117"/>
      <c r="PZR48" s="117"/>
      <c r="PZS48" s="117"/>
      <c r="PZT48" s="117"/>
      <c r="PZU48" s="117"/>
      <c r="PZV48" s="117"/>
      <c r="PZW48" s="117"/>
      <c r="PZX48" s="117"/>
      <c r="PZY48" s="117"/>
      <c r="PZZ48" s="117"/>
      <c r="QAA48" s="117"/>
      <c r="QAB48" s="117"/>
      <c r="QAC48" s="117"/>
      <c r="QAD48" s="117"/>
      <c r="QAE48" s="117"/>
      <c r="QAF48" s="117"/>
      <c r="QAG48" s="117"/>
      <c r="QAH48" s="117"/>
      <c r="QAI48" s="117"/>
      <c r="QAJ48" s="117"/>
      <c r="QAK48" s="117"/>
      <c r="QAL48" s="117"/>
      <c r="QAM48" s="117"/>
      <c r="QAN48" s="117"/>
      <c r="QAO48" s="117"/>
      <c r="QAP48" s="117"/>
      <c r="QAQ48" s="117"/>
      <c r="QAR48" s="117"/>
      <c r="QAS48" s="117"/>
      <c r="QAT48" s="117"/>
      <c r="QAU48" s="117"/>
      <c r="QAV48" s="117"/>
      <c r="QAW48" s="117"/>
      <c r="QAX48" s="117"/>
      <c r="QAY48" s="117"/>
      <c r="QAZ48" s="117"/>
      <c r="QBA48" s="117"/>
      <c r="QBB48" s="117"/>
      <c r="QBC48" s="117"/>
      <c r="QBD48" s="117"/>
      <c r="QBE48" s="117"/>
      <c r="QBF48" s="117"/>
      <c r="QBG48" s="117"/>
      <c r="QBH48" s="117"/>
      <c r="QBI48" s="117"/>
      <c r="QBJ48" s="117"/>
      <c r="QBK48" s="117"/>
      <c r="QBL48" s="117"/>
      <c r="QBM48" s="117"/>
      <c r="QBN48" s="117"/>
      <c r="QBO48" s="117"/>
      <c r="QBP48" s="117"/>
      <c r="QBQ48" s="117"/>
      <c r="QBR48" s="117"/>
      <c r="QBS48" s="117"/>
      <c r="QBT48" s="117"/>
      <c r="QBU48" s="117"/>
      <c r="QBV48" s="117"/>
      <c r="QBW48" s="117"/>
      <c r="QBX48" s="117"/>
      <c r="QBY48" s="117"/>
      <c r="QBZ48" s="117"/>
      <c r="QCA48" s="117"/>
      <c r="QCB48" s="117"/>
      <c r="QCC48" s="117"/>
      <c r="QCD48" s="117"/>
      <c r="QCE48" s="117"/>
      <c r="QCF48" s="117"/>
      <c r="QCG48" s="117"/>
      <c r="QCH48" s="117"/>
      <c r="QCI48" s="117"/>
      <c r="QCJ48" s="117"/>
      <c r="QCK48" s="117"/>
      <c r="QCL48" s="117"/>
      <c r="QCM48" s="117"/>
      <c r="QCN48" s="117"/>
      <c r="QCO48" s="117"/>
      <c r="QCP48" s="117"/>
      <c r="QCQ48" s="117"/>
      <c r="QCR48" s="117"/>
      <c r="QCS48" s="117"/>
      <c r="QCT48" s="117"/>
      <c r="QCU48" s="117"/>
      <c r="QCV48" s="117"/>
      <c r="QCW48" s="117"/>
      <c r="QCX48" s="117"/>
      <c r="QCY48" s="117"/>
      <c r="QCZ48" s="117"/>
      <c r="QDA48" s="117"/>
      <c r="QDB48" s="117"/>
      <c r="QDC48" s="117"/>
      <c r="QDD48" s="117"/>
      <c r="QDE48" s="117"/>
      <c r="QDF48" s="117"/>
      <c r="QDG48" s="117"/>
      <c r="QDH48" s="117"/>
      <c r="QDI48" s="117"/>
      <c r="QDJ48" s="117"/>
      <c r="QDK48" s="117"/>
      <c r="QDL48" s="117"/>
      <c r="QDM48" s="117"/>
      <c r="QDN48" s="117"/>
      <c r="QDO48" s="117"/>
      <c r="QDP48" s="117"/>
      <c r="QDQ48" s="117"/>
      <c r="QDR48" s="117"/>
      <c r="QDS48" s="117"/>
      <c r="QDT48" s="117"/>
      <c r="QDU48" s="117"/>
      <c r="QDV48" s="117"/>
      <c r="QDW48" s="117"/>
      <c r="QDX48" s="117"/>
      <c r="QDY48" s="117"/>
      <c r="QDZ48" s="117"/>
      <c r="QEA48" s="117"/>
      <c r="QEB48" s="117"/>
      <c r="QEC48" s="117"/>
      <c r="QED48" s="117"/>
      <c r="QEE48" s="117"/>
      <c r="QEF48" s="117"/>
      <c r="QEG48" s="117"/>
      <c r="QEH48" s="117"/>
      <c r="QEI48" s="117"/>
      <c r="QEJ48" s="117"/>
      <c r="QEK48" s="117"/>
      <c r="QEL48" s="117"/>
      <c r="QEM48" s="117"/>
      <c r="QEN48" s="117"/>
      <c r="QEO48" s="117"/>
      <c r="QEP48" s="117"/>
      <c r="QEQ48" s="117"/>
      <c r="QER48" s="117"/>
      <c r="QES48" s="117"/>
      <c r="QET48" s="117"/>
      <c r="QEU48" s="117"/>
      <c r="QEV48" s="117"/>
      <c r="QEW48" s="117"/>
      <c r="QEX48" s="117"/>
      <c r="QEY48" s="117"/>
      <c r="QEZ48" s="117"/>
      <c r="QFA48" s="117"/>
      <c r="QFB48" s="117"/>
      <c r="QFC48" s="117"/>
      <c r="QFD48" s="117"/>
      <c r="QFE48" s="117"/>
      <c r="QFF48" s="117"/>
      <c r="QFG48" s="117"/>
      <c r="QFH48" s="117"/>
      <c r="QFI48" s="117"/>
      <c r="QFJ48" s="117"/>
      <c r="QFK48" s="117"/>
      <c r="QFL48" s="117"/>
      <c r="QFM48" s="117"/>
      <c r="QFN48" s="117"/>
      <c r="QFO48" s="117"/>
      <c r="QFP48" s="117"/>
      <c r="QFQ48" s="117"/>
      <c r="QFR48" s="117"/>
      <c r="QFS48" s="117"/>
      <c r="QFT48" s="117"/>
      <c r="QFU48" s="117"/>
      <c r="QFV48" s="117"/>
      <c r="QFW48" s="117"/>
      <c r="QFX48" s="117"/>
      <c r="QFY48" s="117"/>
      <c r="QFZ48" s="117"/>
      <c r="QGA48" s="117"/>
      <c r="QGB48" s="117"/>
      <c r="QGC48" s="117"/>
      <c r="QGD48" s="117"/>
      <c r="QGE48" s="117"/>
      <c r="QGF48" s="117"/>
      <c r="QGG48" s="117"/>
      <c r="QGH48" s="117"/>
      <c r="QGI48" s="117"/>
      <c r="QGJ48" s="117"/>
      <c r="QGK48" s="117"/>
      <c r="QGL48" s="117"/>
      <c r="QGM48" s="117"/>
      <c r="QGN48" s="117"/>
      <c r="QGO48" s="117"/>
      <c r="QGP48" s="117"/>
      <c r="QGQ48" s="117"/>
      <c r="QGR48" s="117"/>
      <c r="QGS48" s="117"/>
      <c r="QGT48" s="117"/>
      <c r="QGU48" s="117"/>
      <c r="QGV48" s="117"/>
      <c r="QGW48" s="117"/>
      <c r="QGX48" s="117"/>
      <c r="QGY48" s="117"/>
      <c r="QGZ48" s="117"/>
      <c r="QHA48" s="117"/>
      <c r="QHB48" s="117"/>
      <c r="QHC48" s="117"/>
      <c r="QHD48" s="117"/>
      <c r="QHE48" s="117"/>
      <c r="QHF48" s="117"/>
      <c r="QHG48" s="117"/>
      <c r="QHH48" s="117"/>
      <c r="QHI48" s="117"/>
      <c r="QHJ48" s="117"/>
      <c r="QHK48" s="117"/>
      <c r="QHL48" s="117"/>
      <c r="QHM48" s="117"/>
      <c r="QHN48" s="117"/>
      <c r="QHO48" s="117"/>
      <c r="QHP48" s="117"/>
      <c r="QHQ48" s="117"/>
      <c r="QHR48" s="117"/>
      <c r="QHS48" s="117"/>
      <c r="QHT48" s="117"/>
      <c r="QHU48" s="117"/>
      <c r="QHV48" s="117"/>
      <c r="QHW48" s="117"/>
      <c r="QHX48" s="117"/>
      <c r="QHY48" s="117"/>
      <c r="QHZ48" s="117"/>
      <c r="QIA48" s="117"/>
      <c r="QIB48" s="117"/>
      <c r="QIC48" s="117"/>
      <c r="QID48" s="117"/>
      <c r="QIE48" s="117"/>
      <c r="QIF48" s="117"/>
      <c r="QIG48" s="117"/>
      <c r="QIH48" s="117"/>
      <c r="QII48" s="117"/>
      <c r="QIJ48" s="117"/>
      <c r="QIK48" s="117"/>
      <c r="QIL48" s="117"/>
      <c r="QIM48" s="117"/>
      <c r="QIN48" s="117"/>
      <c r="QIO48" s="117"/>
      <c r="QIP48" s="117"/>
      <c r="QIQ48" s="117"/>
      <c r="QIR48" s="117"/>
      <c r="QIS48" s="117"/>
      <c r="QIT48" s="117"/>
      <c r="QIU48" s="117"/>
      <c r="QIV48" s="117"/>
      <c r="QIW48" s="117"/>
      <c r="QIX48" s="117"/>
      <c r="QIY48" s="117"/>
      <c r="QIZ48" s="117"/>
      <c r="QJA48" s="117"/>
      <c r="QJB48" s="117"/>
      <c r="QJC48" s="117"/>
      <c r="QJD48" s="117"/>
      <c r="QJE48" s="117"/>
      <c r="QJF48" s="117"/>
      <c r="QJG48" s="117"/>
      <c r="QJH48" s="117"/>
      <c r="QJI48" s="117"/>
      <c r="QJJ48" s="117"/>
      <c r="QJK48" s="117"/>
      <c r="QJL48" s="117"/>
      <c r="QJM48" s="117"/>
      <c r="QJN48" s="117"/>
      <c r="QJO48" s="117"/>
      <c r="QJP48" s="117"/>
      <c r="QJQ48" s="117"/>
      <c r="QJR48" s="117"/>
      <c r="QJS48" s="117"/>
      <c r="QJT48" s="117"/>
      <c r="QJU48" s="117"/>
      <c r="QJV48" s="117"/>
      <c r="QJW48" s="117"/>
      <c r="QJX48" s="117"/>
      <c r="QJY48" s="117"/>
      <c r="QJZ48" s="117"/>
      <c r="QKA48" s="117"/>
      <c r="QKB48" s="117"/>
      <c r="QKC48" s="117"/>
      <c r="QKD48" s="117"/>
      <c r="QKE48" s="117"/>
      <c r="QKF48" s="117"/>
      <c r="QKG48" s="117"/>
      <c r="QKH48" s="117"/>
      <c r="QKI48" s="117"/>
      <c r="QKJ48" s="117"/>
      <c r="QKK48" s="117"/>
      <c r="QKL48" s="117"/>
      <c r="QKM48" s="117"/>
      <c r="QKN48" s="117"/>
      <c r="QKO48" s="117"/>
      <c r="QKP48" s="117"/>
      <c r="QKQ48" s="117"/>
      <c r="QKR48" s="117"/>
      <c r="QKS48" s="117"/>
      <c r="QKT48" s="117"/>
      <c r="QKU48" s="117"/>
      <c r="QKV48" s="117"/>
      <c r="QKW48" s="117"/>
      <c r="QKX48" s="117"/>
      <c r="QKY48" s="117"/>
      <c r="QKZ48" s="117"/>
      <c r="QLA48" s="117"/>
      <c r="QLB48" s="117"/>
      <c r="QLC48" s="117"/>
      <c r="QLD48" s="117"/>
      <c r="QLE48" s="117"/>
      <c r="QLF48" s="117"/>
      <c r="QLG48" s="117"/>
      <c r="QLH48" s="117"/>
      <c r="QLI48" s="117"/>
      <c r="QLJ48" s="117"/>
      <c r="QLK48" s="117"/>
      <c r="QLL48" s="117"/>
      <c r="QLM48" s="117"/>
      <c r="QLN48" s="117"/>
      <c r="QLO48" s="117"/>
      <c r="QLP48" s="117"/>
      <c r="QLQ48" s="117"/>
      <c r="QLR48" s="117"/>
      <c r="QLS48" s="117"/>
      <c r="QLT48" s="117"/>
      <c r="QLU48" s="117"/>
      <c r="QLV48" s="117"/>
      <c r="QLW48" s="117"/>
      <c r="QLX48" s="117"/>
      <c r="QLY48" s="117"/>
      <c r="QLZ48" s="117"/>
      <c r="QMA48" s="117"/>
      <c r="QMB48" s="117"/>
      <c r="QMC48" s="117"/>
      <c r="QMD48" s="117"/>
      <c r="QME48" s="117"/>
      <c r="QMF48" s="117"/>
      <c r="QMG48" s="117"/>
      <c r="QMH48" s="117"/>
      <c r="QMI48" s="117"/>
      <c r="QMJ48" s="117"/>
      <c r="QMK48" s="117"/>
      <c r="QML48" s="117"/>
      <c r="QMM48" s="117"/>
      <c r="QMN48" s="117"/>
      <c r="QMO48" s="117"/>
      <c r="QMP48" s="117"/>
      <c r="QMQ48" s="117"/>
      <c r="QMR48" s="117"/>
      <c r="QMS48" s="117"/>
      <c r="QMT48" s="117"/>
      <c r="QMU48" s="117"/>
      <c r="QMV48" s="117"/>
      <c r="QMW48" s="117"/>
      <c r="QMX48" s="117"/>
      <c r="QMY48" s="117"/>
      <c r="QMZ48" s="117"/>
      <c r="QNA48" s="117"/>
      <c r="QNB48" s="117"/>
      <c r="QNC48" s="117"/>
      <c r="QND48" s="117"/>
      <c r="QNE48" s="117"/>
      <c r="QNF48" s="117"/>
      <c r="QNG48" s="117"/>
      <c r="QNH48" s="117"/>
      <c r="QNI48" s="117"/>
      <c r="QNJ48" s="117"/>
      <c r="QNK48" s="117"/>
      <c r="QNL48" s="117"/>
      <c r="QNM48" s="117"/>
      <c r="QNN48" s="117"/>
      <c r="QNO48" s="117"/>
      <c r="QNP48" s="117"/>
      <c r="QNQ48" s="117"/>
      <c r="QNR48" s="117"/>
      <c r="QNS48" s="117"/>
      <c r="QNT48" s="117"/>
      <c r="QNU48" s="117"/>
      <c r="QNV48" s="117"/>
      <c r="QNW48" s="117"/>
      <c r="QNX48" s="117"/>
      <c r="QNY48" s="117"/>
      <c r="QNZ48" s="117"/>
      <c r="QOA48" s="117"/>
      <c r="QOB48" s="117"/>
      <c r="QOC48" s="117"/>
      <c r="QOD48" s="117"/>
      <c r="QOE48" s="117"/>
      <c r="QOF48" s="117"/>
      <c r="QOG48" s="117"/>
      <c r="QOH48" s="117"/>
      <c r="QOI48" s="117"/>
      <c r="QOJ48" s="117"/>
      <c r="QOK48" s="117"/>
      <c r="QOL48" s="117"/>
      <c r="QOM48" s="117"/>
      <c r="QON48" s="117"/>
      <c r="QOO48" s="117"/>
      <c r="QOP48" s="117"/>
      <c r="QOQ48" s="117"/>
      <c r="QOR48" s="117"/>
      <c r="QOS48" s="117"/>
      <c r="QOT48" s="117"/>
      <c r="QOU48" s="117"/>
      <c r="QOV48" s="117"/>
      <c r="QOW48" s="117"/>
      <c r="QOX48" s="117"/>
      <c r="QOY48" s="117"/>
      <c r="QOZ48" s="117"/>
      <c r="QPA48" s="117"/>
      <c r="QPB48" s="117"/>
      <c r="QPC48" s="117"/>
      <c r="QPD48" s="117"/>
      <c r="QPE48" s="117"/>
      <c r="QPF48" s="117"/>
      <c r="QPG48" s="117"/>
      <c r="QPH48" s="117"/>
      <c r="QPI48" s="117"/>
      <c r="QPJ48" s="117"/>
      <c r="QPK48" s="117"/>
      <c r="QPL48" s="117"/>
      <c r="QPM48" s="117"/>
      <c r="QPN48" s="117"/>
      <c r="QPO48" s="117"/>
      <c r="QPP48" s="117"/>
      <c r="QPQ48" s="117"/>
      <c r="QPR48" s="117"/>
      <c r="QPS48" s="117"/>
      <c r="QPT48" s="117"/>
      <c r="QPU48" s="117"/>
      <c r="QPV48" s="117"/>
      <c r="QPW48" s="117"/>
      <c r="QPX48" s="117"/>
      <c r="QPY48" s="117"/>
      <c r="QPZ48" s="117"/>
      <c r="QQA48" s="117"/>
      <c r="QQB48" s="117"/>
      <c r="QQC48" s="117"/>
      <c r="QQD48" s="117"/>
      <c r="QQE48" s="117"/>
      <c r="QQF48" s="117"/>
      <c r="QQG48" s="117"/>
      <c r="QQH48" s="117"/>
      <c r="QQI48" s="117"/>
      <c r="QQJ48" s="117"/>
      <c r="QQK48" s="117"/>
      <c r="QQL48" s="117"/>
      <c r="QQM48" s="117"/>
      <c r="QQN48" s="117"/>
      <c r="QQO48" s="117"/>
      <c r="QQP48" s="117"/>
      <c r="QQQ48" s="117"/>
      <c r="QQR48" s="117"/>
      <c r="QQS48" s="117"/>
      <c r="QQT48" s="117"/>
      <c r="QQU48" s="117"/>
      <c r="QQV48" s="117"/>
      <c r="QQW48" s="117"/>
      <c r="QQX48" s="117"/>
      <c r="QQY48" s="117"/>
      <c r="QQZ48" s="117"/>
      <c r="QRA48" s="117"/>
      <c r="QRB48" s="117"/>
      <c r="QRC48" s="117"/>
      <c r="QRD48" s="117"/>
      <c r="QRE48" s="117"/>
      <c r="QRF48" s="117"/>
      <c r="QRG48" s="117"/>
      <c r="QRH48" s="117"/>
      <c r="QRI48" s="117"/>
      <c r="QRJ48" s="117"/>
      <c r="QRK48" s="117"/>
      <c r="QRL48" s="117"/>
      <c r="QRM48" s="117"/>
      <c r="QRN48" s="117"/>
      <c r="QRO48" s="117"/>
      <c r="QRP48" s="117"/>
      <c r="QRQ48" s="117"/>
      <c r="QRR48" s="117"/>
      <c r="QRS48" s="117"/>
      <c r="QRT48" s="117"/>
      <c r="QRU48" s="117"/>
      <c r="QRV48" s="117"/>
      <c r="QRW48" s="117"/>
      <c r="QRX48" s="117"/>
      <c r="QRY48" s="117"/>
      <c r="QRZ48" s="117"/>
      <c r="QSA48" s="117"/>
      <c r="QSB48" s="117"/>
      <c r="QSC48" s="117"/>
      <c r="QSD48" s="117"/>
      <c r="QSE48" s="117"/>
      <c r="QSF48" s="117"/>
      <c r="QSG48" s="117"/>
      <c r="QSH48" s="117"/>
      <c r="QSI48" s="117"/>
      <c r="QSJ48" s="117"/>
      <c r="QSK48" s="117"/>
      <c r="QSL48" s="117"/>
      <c r="QSM48" s="117"/>
      <c r="QSN48" s="117"/>
      <c r="QSO48" s="117"/>
      <c r="QSP48" s="117"/>
      <c r="QSQ48" s="117"/>
      <c r="QSR48" s="117"/>
      <c r="QSS48" s="117"/>
      <c r="QST48" s="117"/>
      <c r="QSU48" s="117"/>
      <c r="QSV48" s="117"/>
      <c r="QSW48" s="117"/>
      <c r="QSX48" s="117"/>
      <c r="QSY48" s="117"/>
      <c r="QSZ48" s="117"/>
      <c r="QTA48" s="117"/>
      <c r="QTB48" s="117"/>
      <c r="QTC48" s="117"/>
      <c r="QTD48" s="117"/>
      <c r="QTE48" s="117"/>
      <c r="QTF48" s="117"/>
      <c r="QTG48" s="117"/>
      <c r="QTH48" s="117"/>
      <c r="QTI48" s="117"/>
      <c r="QTJ48" s="117"/>
      <c r="QTK48" s="117"/>
      <c r="QTL48" s="117"/>
      <c r="QTM48" s="117"/>
      <c r="QTN48" s="117"/>
      <c r="QTO48" s="117"/>
      <c r="QTP48" s="117"/>
      <c r="QTQ48" s="117"/>
      <c r="QTR48" s="117"/>
      <c r="QTS48" s="117"/>
      <c r="QTT48" s="117"/>
      <c r="QTU48" s="117"/>
      <c r="QTV48" s="117"/>
      <c r="QTW48" s="117"/>
      <c r="QTX48" s="117"/>
      <c r="QTY48" s="117"/>
      <c r="QTZ48" s="117"/>
      <c r="QUA48" s="117"/>
      <c r="QUB48" s="117"/>
      <c r="QUC48" s="117"/>
      <c r="QUD48" s="117"/>
      <c r="QUE48" s="117"/>
      <c r="QUF48" s="117"/>
      <c r="QUG48" s="117"/>
      <c r="QUH48" s="117"/>
      <c r="QUI48" s="117"/>
      <c r="QUJ48" s="117"/>
      <c r="QUK48" s="117"/>
      <c r="QUL48" s="117"/>
      <c r="QUM48" s="117"/>
      <c r="QUN48" s="117"/>
      <c r="QUO48" s="117"/>
      <c r="QUP48" s="117"/>
      <c r="QUQ48" s="117"/>
      <c r="QUR48" s="117"/>
      <c r="QUS48" s="117"/>
      <c r="QUT48" s="117"/>
      <c r="QUU48" s="117"/>
      <c r="QUV48" s="117"/>
      <c r="QUW48" s="117"/>
      <c r="QUX48" s="117"/>
      <c r="QUY48" s="117"/>
      <c r="QUZ48" s="117"/>
      <c r="QVA48" s="117"/>
      <c r="QVB48" s="117"/>
      <c r="QVC48" s="117"/>
      <c r="QVD48" s="117"/>
      <c r="QVE48" s="117"/>
      <c r="QVF48" s="117"/>
      <c r="QVG48" s="117"/>
      <c r="QVH48" s="117"/>
      <c r="QVI48" s="117"/>
      <c r="QVJ48" s="117"/>
      <c r="QVK48" s="117"/>
      <c r="QVL48" s="117"/>
      <c r="QVM48" s="117"/>
      <c r="QVN48" s="117"/>
      <c r="QVO48" s="117"/>
      <c r="QVP48" s="117"/>
      <c r="QVQ48" s="117"/>
      <c r="QVR48" s="117"/>
      <c r="QVS48" s="117"/>
      <c r="QVT48" s="117"/>
      <c r="QVU48" s="117"/>
      <c r="QVV48" s="117"/>
      <c r="QVW48" s="117"/>
      <c r="QVX48" s="117"/>
      <c r="QVY48" s="117"/>
      <c r="QVZ48" s="117"/>
      <c r="QWA48" s="117"/>
      <c r="QWB48" s="117"/>
      <c r="QWC48" s="117"/>
      <c r="QWD48" s="117"/>
      <c r="QWE48" s="117"/>
      <c r="QWF48" s="117"/>
      <c r="QWG48" s="117"/>
      <c r="QWH48" s="117"/>
      <c r="QWI48" s="117"/>
      <c r="QWJ48" s="117"/>
      <c r="QWK48" s="117"/>
      <c r="QWL48" s="117"/>
      <c r="QWM48" s="117"/>
      <c r="QWN48" s="117"/>
      <c r="QWO48" s="117"/>
      <c r="QWP48" s="117"/>
      <c r="QWQ48" s="117"/>
      <c r="QWR48" s="117"/>
      <c r="QWS48" s="117"/>
      <c r="QWT48" s="117"/>
      <c r="QWU48" s="117"/>
      <c r="QWV48" s="117"/>
      <c r="QWW48" s="117"/>
      <c r="QWX48" s="117"/>
      <c r="QWY48" s="117"/>
      <c r="QWZ48" s="117"/>
      <c r="QXA48" s="117"/>
      <c r="QXB48" s="117"/>
      <c r="QXC48" s="117"/>
      <c r="QXD48" s="117"/>
      <c r="QXE48" s="117"/>
      <c r="QXF48" s="117"/>
      <c r="QXG48" s="117"/>
      <c r="QXH48" s="117"/>
      <c r="QXI48" s="117"/>
      <c r="QXJ48" s="117"/>
      <c r="QXK48" s="117"/>
      <c r="QXL48" s="117"/>
      <c r="QXM48" s="117"/>
      <c r="QXN48" s="117"/>
      <c r="QXO48" s="117"/>
      <c r="QXP48" s="117"/>
      <c r="QXQ48" s="117"/>
      <c r="QXR48" s="117"/>
      <c r="QXS48" s="117"/>
      <c r="QXT48" s="117"/>
      <c r="QXU48" s="117"/>
      <c r="QXV48" s="117"/>
      <c r="QXW48" s="117"/>
      <c r="QXX48" s="117"/>
      <c r="QXY48" s="117"/>
      <c r="QXZ48" s="117"/>
      <c r="QYA48" s="117"/>
      <c r="QYB48" s="117"/>
      <c r="QYC48" s="117"/>
      <c r="QYD48" s="117"/>
      <c r="QYE48" s="117"/>
      <c r="QYF48" s="117"/>
      <c r="QYG48" s="117"/>
      <c r="QYH48" s="117"/>
      <c r="QYI48" s="117"/>
      <c r="QYJ48" s="117"/>
      <c r="QYK48" s="117"/>
      <c r="QYL48" s="117"/>
      <c r="QYM48" s="117"/>
      <c r="QYN48" s="117"/>
      <c r="QYO48" s="117"/>
      <c r="QYP48" s="117"/>
      <c r="QYQ48" s="117"/>
      <c r="QYR48" s="117"/>
      <c r="QYS48" s="117"/>
      <c r="QYT48" s="117"/>
      <c r="QYU48" s="117"/>
      <c r="QYV48" s="117"/>
      <c r="QYW48" s="117"/>
      <c r="QYX48" s="117"/>
      <c r="QYY48" s="117"/>
      <c r="QYZ48" s="117"/>
      <c r="QZA48" s="117"/>
      <c r="QZB48" s="117"/>
      <c r="QZC48" s="117"/>
      <c r="QZD48" s="117"/>
      <c r="QZE48" s="117"/>
      <c r="QZF48" s="117"/>
      <c r="QZG48" s="117"/>
      <c r="QZH48" s="117"/>
      <c r="QZI48" s="117"/>
      <c r="QZJ48" s="117"/>
      <c r="QZK48" s="117"/>
      <c r="QZL48" s="117"/>
      <c r="QZM48" s="117"/>
      <c r="QZN48" s="117"/>
      <c r="QZO48" s="117"/>
      <c r="QZP48" s="117"/>
      <c r="QZQ48" s="117"/>
      <c r="QZR48" s="117"/>
      <c r="QZS48" s="117"/>
      <c r="QZT48" s="117"/>
      <c r="QZU48" s="117"/>
      <c r="QZV48" s="117"/>
      <c r="QZW48" s="117"/>
      <c r="QZX48" s="117"/>
      <c r="QZY48" s="117"/>
      <c r="QZZ48" s="117"/>
      <c r="RAA48" s="117"/>
      <c r="RAB48" s="117"/>
      <c r="RAC48" s="117"/>
      <c r="RAD48" s="117"/>
      <c r="RAE48" s="117"/>
      <c r="RAF48" s="117"/>
      <c r="RAG48" s="117"/>
      <c r="RAH48" s="117"/>
      <c r="RAI48" s="117"/>
      <c r="RAJ48" s="117"/>
      <c r="RAK48" s="117"/>
      <c r="RAL48" s="117"/>
      <c r="RAM48" s="117"/>
      <c r="RAN48" s="117"/>
      <c r="RAO48" s="117"/>
      <c r="RAP48" s="117"/>
      <c r="RAQ48" s="117"/>
      <c r="RAR48" s="117"/>
      <c r="RAS48" s="117"/>
      <c r="RAT48" s="117"/>
      <c r="RAU48" s="117"/>
      <c r="RAV48" s="117"/>
      <c r="RAW48" s="117"/>
      <c r="RAX48" s="117"/>
      <c r="RAY48" s="117"/>
      <c r="RAZ48" s="117"/>
      <c r="RBA48" s="117"/>
      <c r="RBB48" s="117"/>
      <c r="RBC48" s="117"/>
      <c r="RBD48" s="117"/>
      <c r="RBE48" s="117"/>
      <c r="RBF48" s="117"/>
      <c r="RBG48" s="117"/>
      <c r="RBH48" s="117"/>
      <c r="RBI48" s="117"/>
      <c r="RBJ48" s="117"/>
      <c r="RBK48" s="117"/>
      <c r="RBL48" s="117"/>
      <c r="RBM48" s="117"/>
      <c r="RBN48" s="117"/>
      <c r="RBO48" s="117"/>
      <c r="RBP48" s="117"/>
      <c r="RBQ48" s="117"/>
      <c r="RBR48" s="117"/>
      <c r="RBS48" s="117"/>
      <c r="RBT48" s="117"/>
      <c r="RBU48" s="117"/>
      <c r="RBV48" s="117"/>
      <c r="RBW48" s="117"/>
      <c r="RBX48" s="117"/>
      <c r="RBY48" s="117"/>
      <c r="RBZ48" s="117"/>
      <c r="RCA48" s="117"/>
      <c r="RCB48" s="117"/>
      <c r="RCC48" s="117"/>
      <c r="RCD48" s="117"/>
      <c r="RCE48" s="117"/>
      <c r="RCF48" s="117"/>
      <c r="RCG48" s="117"/>
      <c r="RCH48" s="117"/>
      <c r="RCI48" s="117"/>
      <c r="RCJ48" s="117"/>
      <c r="RCK48" s="117"/>
      <c r="RCL48" s="117"/>
      <c r="RCM48" s="117"/>
      <c r="RCN48" s="117"/>
      <c r="RCO48" s="117"/>
      <c r="RCP48" s="117"/>
      <c r="RCQ48" s="117"/>
      <c r="RCR48" s="117"/>
      <c r="RCS48" s="117"/>
      <c r="RCT48" s="117"/>
      <c r="RCU48" s="117"/>
      <c r="RCV48" s="117"/>
      <c r="RCW48" s="117"/>
      <c r="RCX48" s="117"/>
      <c r="RCY48" s="117"/>
      <c r="RCZ48" s="117"/>
      <c r="RDA48" s="117"/>
      <c r="RDB48" s="117"/>
      <c r="RDC48" s="117"/>
      <c r="RDD48" s="117"/>
      <c r="RDE48" s="117"/>
      <c r="RDF48" s="117"/>
      <c r="RDG48" s="117"/>
      <c r="RDH48" s="117"/>
      <c r="RDI48" s="117"/>
      <c r="RDJ48" s="117"/>
      <c r="RDK48" s="117"/>
      <c r="RDL48" s="117"/>
      <c r="RDM48" s="117"/>
      <c r="RDN48" s="117"/>
      <c r="RDO48" s="117"/>
      <c r="RDP48" s="117"/>
      <c r="RDQ48" s="117"/>
      <c r="RDR48" s="117"/>
      <c r="RDS48" s="117"/>
      <c r="RDT48" s="117"/>
      <c r="RDU48" s="117"/>
      <c r="RDV48" s="117"/>
      <c r="RDW48" s="117"/>
      <c r="RDX48" s="117"/>
      <c r="RDY48" s="117"/>
      <c r="RDZ48" s="117"/>
      <c r="REA48" s="117"/>
      <c r="REB48" s="117"/>
      <c r="REC48" s="117"/>
      <c r="RED48" s="117"/>
      <c r="REE48" s="117"/>
      <c r="REF48" s="117"/>
      <c r="REG48" s="117"/>
      <c r="REH48" s="117"/>
      <c r="REI48" s="117"/>
      <c r="REJ48" s="117"/>
      <c r="REK48" s="117"/>
      <c r="REL48" s="117"/>
      <c r="REM48" s="117"/>
      <c r="REN48" s="117"/>
      <c r="REO48" s="117"/>
      <c r="REP48" s="117"/>
      <c r="REQ48" s="117"/>
      <c r="RER48" s="117"/>
      <c r="RES48" s="117"/>
      <c r="RET48" s="117"/>
      <c r="REU48" s="117"/>
      <c r="REV48" s="117"/>
      <c r="REW48" s="117"/>
      <c r="REX48" s="117"/>
      <c r="REY48" s="117"/>
      <c r="REZ48" s="117"/>
      <c r="RFA48" s="117"/>
      <c r="RFB48" s="117"/>
      <c r="RFC48" s="117"/>
      <c r="RFD48" s="117"/>
      <c r="RFE48" s="117"/>
      <c r="RFF48" s="117"/>
      <c r="RFG48" s="117"/>
      <c r="RFH48" s="117"/>
      <c r="RFI48" s="117"/>
      <c r="RFJ48" s="117"/>
      <c r="RFK48" s="117"/>
      <c r="RFL48" s="117"/>
      <c r="RFM48" s="117"/>
      <c r="RFN48" s="117"/>
      <c r="RFO48" s="117"/>
      <c r="RFP48" s="117"/>
      <c r="RFQ48" s="117"/>
      <c r="RFR48" s="117"/>
      <c r="RFS48" s="117"/>
      <c r="RFT48" s="117"/>
      <c r="RFU48" s="117"/>
      <c r="RFV48" s="117"/>
      <c r="RFW48" s="117"/>
      <c r="RFX48" s="117"/>
      <c r="RFY48" s="117"/>
      <c r="RFZ48" s="117"/>
      <c r="RGA48" s="117"/>
      <c r="RGB48" s="117"/>
      <c r="RGC48" s="117"/>
      <c r="RGD48" s="117"/>
      <c r="RGE48" s="117"/>
      <c r="RGF48" s="117"/>
      <c r="RGG48" s="117"/>
      <c r="RGH48" s="117"/>
      <c r="RGI48" s="117"/>
      <c r="RGJ48" s="117"/>
      <c r="RGK48" s="117"/>
      <c r="RGL48" s="117"/>
      <c r="RGM48" s="117"/>
      <c r="RGN48" s="117"/>
      <c r="RGO48" s="117"/>
      <c r="RGP48" s="117"/>
      <c r="RGQ48" s="117"/>
      <c r="RGR48" s="117"/>
      <c r="RGS48" s="117"/>
      <c r="RGT48" s="117"/>
      <c r="RGU48" s="117"/>
      <c r="RGV48" s="117"/>
      <c r="RGW48" s="117"/>
      <c r="RGX48" s="117"/>
      <c r="RGY48" s="117"/>
      <c r="RGZ48" s="117"/>
      <c r="RHA48" s="117"/>
      <c r="RHB48" s="117"/>
      <c r="RHC48" s="117"/>
      <c r="RHD48" s="117"/>
      <c r="RHE48" s="117"/>
      <c r="RHF48" s="117"/>
      <c r="RHG48" s="117"/>
      <c r="RHH48" s="117"/>
      <c r="RHI48" s="117"/>
      <c r="RHJ48" s="117"/>
      <c r="RHK48" s="117"/>
      <c r="RHL48" s="117"/>
      <c r="RHM48" s="117"/>
      <c r="RHN48" s="117"/>
      <c r="RHO48" s="117"/>
      <c r="RHP48" s="117"/>
      <c r="RHQ48" s="117"/>
      <c r="RHR48" s="117"/>
      <c r="RHS48" s="117"/>
      <c r="RHT48" s="117"/>
      <c r="RHU48" s="117"/>
      <c r="RHV48" s="117"/>
      <c r="RHW48" s="117"/>
      <c r="RHX48" s="117"/>
      <c r="RHY48" s="117"/>
      <c r="RHZ48" s="117"/>
      <c r="RIA48" s="117"/>
      <c r="RIB48" s="117"/>
      <c r="RIC48" s="117"/>
      <c r="RID48" s="117"/>
      <c r="RIE48" s="117"/>
      <c r="RIF48" s="117"/>
      <c r="RIG48" s="117"/>
      <c r="RIH48" s="117"/>
      <c r="RII48" s="117"/>
      <c r="RIJ48" s="117"/>
      <c r="RIK48" s="117"/>
      <c r="RIL48" s="117"/>
      <c r="RIM48" s="117"/>
      <c r="RIN48" s="117"/>
      <c r="RIO48" s="117"/>
      <c r="RIP48" s="117"/>
      <c r="RIQ48" s="117"/>
      <c r="RIR48" s="117"/>
      <c r="RIS48" s="117"/>
      <c r="RIT48" s="117"/>
      <c r="RIU48" s="117"/>
      <c r="RIV48" s="117"/>
      <c r="RIW48" s="117"/>
      <c r="RIX48" s="117"/>
      <c r="RIY48" s="117"/>
      <c r="RIZ48" s="117"/>
      <c r="RJA48" s="117"/>
      <c r="RJB48" s="117"/>
      <c r="RJC48" s="117"/>
      <c r="RJD48" s="117"/>
      <c r="RJE48" s="117"/>
      <c r="RJF48" s="117"/>
      <c r="RJG48" s="117"/>
      <c r="RJH48" s="117"/>
      <c r="RJI48" s="117"/>
      <c r="RJJ48" s="117"/>
      <c r="RJK48" s="117"/>
      <c r="RJL48" s="117"/>
      <c r="RJM48" s="117"/>
      <c r="RJN48" s="117"/>
      <c r="RJO48" s="117"/>
      <c r="RJP48" s="117"/>
      <c r="RJQ48" s="117"/>
      <c r="RJR48" s="117"/>
      <c r="RJS48" s="117"/>
      <c r="RJT48" s="117"/>
      <c r="RJU48" s="117"/>
      <c r="RJV48" s="117"/>
      <c r="RJW48" s="117"/>
      <c r="RJX48" s="117"/>
      <c r="RJY48" s="117"/>
      <c r="RJZ48" s="117"/>
      <c r="RKA48" s="117"/>
      <c r="RKB48" s="117"/>
      <c r="RKC48" s="117"/>
      <c r="RKD48" s="117"/>
      <c r="RKE48" s="117"/>
      <c r="RKF48" s="117"/>
      <c r="RKG48" s="117"/>
      <c r="RKH48" s="117"/>
      <c r="RKI48" s="117"/>
      <c r="RKJ48" s="117"/>
      <c r="RKK48" s="117"/>
      <c r="RKL48" s="117"/>
      <c r="RKM48" s="117"/>
      <c r="RKN48" s="117"/>
      <c r="RKO48" s="117"/>
      <c r="RKP48" s="117"/>
      <c r="RKQ48" s="117"/>
      <c r="RKR48" s="117"/>
      <c r="RKS48" s="117"/>
      <c r="RKT48" s="117"/>
      <c r="RKU48" s="117"/>
      <c r="RKV48" s="117"/>
      <c r="RKW48" s="117"/>
      <c r="RKX48" s="117"/>
      <c r="RKY48" s="117"/>
      <c r="RKZ48" s="117"/>
      <c r="RLA48" s="117"/>
      <c r="RLB48" s="117"/>
      <c r="RLC48" s="117"/>
      <c r="RLD48" s="117"/>
      <c r="RLE48" s="117"/>
      <c r="RLF48" s="117"/>
      <c r="RLG48" s="117"/>
      <c r="RLH48" s="117"/>
      <c r="RLI48" s="117"/>
      <c r="RLJ48" s="117"/>
      <c r="RLK48" s="117"/>
      <c r="RLL48" s="117"/>
      <c r="RLM48" s="117"/>
      <c r="RLN48" s="117"/>
      <c r="RLO48" s="117"/>
      <c r="RLP48" s="117"/>
      <c r="RLQ48" s="117"/>
      <c r="RLR48" s="117"/>
      <c r="RLS48" s="117"/>
      <c r="RLT48" s="117"/>
      <c r="RLU48" s="117"/>
      <c r="RLV48" s="117"/>
      <c r="RLW48" s="117"/>
      <c r="RLX48" s="117"/>
      <c r="RLY48" s="117"/>
      <c r="RLZ48" s="117"/>
      <c r="RMA48" s="117"/>
      <c r="RMB48" s="117"/>
      <c r="RMC48" s="117"/>
      <c r="RMD48" s="117"/>
      <c r="RME48" s="117"/>
      <c r="RMF48" s="117"/>
      <c r="RMG48" s="117"/>
      <c r="RMH48" s="117"/>
      <c r="RMI48" s="117"/>
      <c r="RMJ48" s="117"/>
      <c r="RMK48" s="117"/>
      <c r="RML48" s="117"/>
      <c r="RMM48" s="117"/>
      <c r="RMN48" s="117"/>
      <c r="RMO48" s="117"/>
      <c r="RMP48" s="117"/>
      <c r="RMQ48" s="117"/>
      <c r="RMR48" s="117"/>
      <c r="RMS48" s="117"/>
      <c r="RMT48" s="117"/>
      <c r="RMU48" s="117"/>
      <c r="RMV48" s="117"/>
      <c r="RMW48" s="117"/>
      <c r="RMX48" s="117"/>
      <c r="RMY48" s="117"/>
      <c r="RMZ48" s="117"/>
      <c r="RNA48" s="117"/>
      <c r="RNB48" s="117"/>
      <c r="RNC48" s="117"/>
      <c r="RND48" s="117"/>
      <c r="RNE48" s="117"/>
      <c r="RNF48" s="117"/>
      <c r="RNG48" s="117"/>
      <c r="RNH48" s="117"/>
      <c r="RNI48" s="117"/>
      <c r="RNJ48" s="117"/>
      <c r="RNK48" s="117"/>
      <c r="RNL48" s="117"/>
      <c r="RNM48" s="117"/>
      <c r="RNN48" s="117"/>
      <c r="RNO48" s="117"/>
      <c r="RNP48" s="117"/>
      <c r="RNQ48" s="117"/>
      <c r="RNR48" s="117"/>
      <c r="RNS48" s="117"/>
      <c r="RNT48" s="117"/>
      <c r="RNU48" s="117"/>
      <c r="RNV48" s="117"/>
      <c r="RNW48" s="117"/>
      <c r="RNX48" s="117"/>
      <c r="RNY48" s="117"/>
      <c r="RNZ48" s="117"/>
      <c r="ROA48" s="117"/>
      <c r="ROB48" s="117"/>
      <c r="ROC48" s="117"/>
      <c r="ROD48" s="117"/>
      <c r="ROE48" s="117"/>
      <c r="ROF48" s="117"/>
      <c r="ROG48" s="117"/>
      <c r="ROH48" s="117"/>
      <c r="ROI48" s="117"/>
      <c r="ROJ48" s="117"/>
      <c r="ROK48" s="117"/>
      <c r="ROL48" s="117"/>
      <c r="ROM48" s="117"/>
      <c r="RON48" s="117"/>
      <c r="ROO48" s="117"/>
      <c r="ROP48" s="117"/>
      <c r="ROQ48" s="117"/>
      <c r="ROR48" s="117"/>
      <c r="ROS48" s="117"/>
      <c r="ROT48" s="117"/>
      <c r="ROU48" s="117"/>
      <c r="ROV48" s="117"/>
      <c r="ROW48" s="117"/>
      <c r="ROX48" s="117"/>
      <c r="ROY48" s="117"/>
      <c r="ROZ48" s="117"/>
      <c r="RPA48" s="117"/>
      <c r="RPB48" s="117"/>
      <c r="RPC48" s="117"/>
      <c r="RPD48" s="117"/>
      <c r="RPE48" s="117"/>
      <c r="RPF48" s="117"/>
      <c r="RPG48" s="117"/>
      <c r="RPH48" s="117"/>
      <c r="RPI48" s="117"/>
      <c r="RPJ48" s="117"/>
      <c r="RPK48" s="117"/>
      <c r="RPL48" s="117"/>
      <c r="RPM48" s="117"/>
      <c r="RPN48" s="117"/>
      <c r="RPO48" s="117"/>
      <c r="RPP48" s="117"/>
      <c r="RPQ48" s="117"/>
      <c r="RPR48" s="117"/>
      <c r="RPS48" s="117"/>
      <c r="RPT48" s="117"/>
      <c r="RPU48" s="117"/>
      <c r="RPV48" s="117"/>
      <c r="RPW48" s="117"/>
      <c r="RPX48" s="117"/>
      <c r="RPY48" s="117"/>
      <c r="RPZ48" s="117"/>
      <c r="RQA48" s="117"/>
      <c r="RQB48" s="117"/>
      <c r="RQC48" s="117"/>
      <c r="RQD48" s="117"/>
      <c r="RQE48" s="117"/>
      <c r="RQF48" s="117"/>
      <c r="RQG48" s="117"/>
      <c r="RQH48" s="117"/>
      <c r="RQI48" s="117"/>
      <c r="RQJ48" s="117"/>
      <c r="RQK48" s="117"/>
      <c r="RQL48" s="117"/>
      <c r="RQM48" s="117"/>
      <c r="RQN48" s="117"/>
      <c r="RQO48" s="117"/>
      <c r="RQP48" s="117"/>
      <c r="RQQ48" s="117"/>
      <c r="RQR48" s="117"/>
      <c r="RQS48" s="117"/>
      <c r="RQT48" s="117"/>
      <c r="RQU48" s="117"/>
      <c r="RQV48" s="117"/>
      <c r="RQW48" s="117"/>
      <c r="RQX48" s="117"/>
      <c r="RQY48" s="117"/>
      <c r="RQZ48" s="117"/>
      <c r="RRA48" s="117"/>
      <c r="RRB48" s="117"/>
      <c r="RRC48" s="117"/>
      <c r="RRD48" s="117"/>
      <c r="RRE48" s="117"/>
      <c r="RRF48" s="117"/>
      <c r="RRG48" s="117"/>
      <c r="RRH48" s="117"/>
      <c r="RRI48" s="117"/>
      <c r="RRJ48" s="117"/>
      <c r="RRK48" s="117"/>
      <c r="RRL48" s="117"/>
      <c r="RRM48" s="117"/>
      <c r="RRN48" s="117"/>
      <c r="RRO48" s="117"/>
      <c r="RRP48" s="117"/>
      <c r="RRQ48" s="117"/>
      <c r="RRR48" s="117"/>
      <c r="RRS48" s="117"/>
      <c r="RRT48" s="117"/>
      <c r="RRU48" s="117"/>
      <c r="RRV48" s="117"/>
      <c r="RRW48" s="117"/>
      <c r="RRX48" s="117"/>
      <c r="RRY48" s="117"/>
      <c r="RRZ48" s="117"/>
      <c r="RSA48" s="117"/>
      <c r="RSB48" s="117"/>
      <c r="RSC48" s="117"/>
      <c r="RSD48" s="117"/>
      <c r="RSE48" s="117"/>
      <c r="RSF48" s="117"/>
      <c r="RSG48" s="117"/>
      <c r="RSH48" s="117"/>
      <c r="RSI48" s="117"/>
      <c r="RSJ48" s="117"/>
      <c r="RSK48" s="117"/>
      <c r="RSL48" s="117"/>
      <c r="RSM48" s="117"/>
      <c r="RSN48" s="117"/>
      <c r="RSO48" s="117"/>
      <c r="RSP48" s="117"/>
      <c r="RSQ48" s="117"/>
      <c r="RSR48" s="117"/>
      <c r="RSS48" s="117"/>
      <c r="RST48" s="117"/>
      <c r="RSU48" s="117"/>
      <c r="RSV48" s="117"/>
      <c r="RSW48" s="117"/>
      <c r="RSX48" s="117"/>
      <c r="RSY48" s="117"/>
      <c r="RSZ48" s="117"/>
      <c r="RTA48" s="117"/>
      <c r="RTB48" s="117"/>
      <c r="RTC48" s="117"/>
      <c r="RTD48" s="117"/>
      <c r="RTE48" s="117"/>
      <c r="RTF48" s="117"/>
      <c r="RTG48" s="117"/>
      <c r="RTH48" s="117"/>
      <c r="RTI48" s="117"/>
      <c r="RTJ48" s="117"/>
      <c r="RTK48" s="117"/>
      <c r="RTL48" s="117"/>
      <c r="RTM48" s="117"/>
      <c r="RTN48" s="117"/>
      <c r="RTO48" s="117"/>
      <c r="RTP48" s="117"/>
      <c r="RTQ48" s="117"/>
      <c r="RTR48" s="117"/>
      <c r="RTS48" s="117"/>
      <c r="RTT48" s="117"/>
      <c r="RTU48" s="117"/>
      <c r="RTV48" s="117"/>
      <c r="RTW48" s="117"/>
      <c r="RTX48" s="117"/>
      <c r="RTY48" s="117"/>
      <c r="RTZ48" s="117"/>
      <c r="RUA48" s="117"/>
      <c r="RUB48" s="117"/>
      <c r="RUC48" s="117"/>
      <c r="RUD48" s="117"/>
      <c r="RUE48" s="117"/>
      <c r="RUF48" s="117"/>
      <c r="RUG48" s="117"/>
      <c r="RUH48" s="117"/>
      <c r="RUI48" s="117"/>
      <c r="RUJ48" s="117"/>
      <c r="RUK48" s="117"/>
      <c r="RUL48" s="117"/>
      <c r="RUM48" s="117"/>
      <c r="RUN48" s="117"/>
      <c r="RUO48" s="117"/>
      <c r="RUP48" s="117"/>
      <c r="RUQ48" s="117"/>
      <c r="RUR48" s="117"/>
      <c r="RUS48" s="117"/>
      <c r="RUT48" s="117"/>
      <c r="RUU48" s="117"/>
      <c r="RUV48" s="117"/>
      <c r="RUW48" s="117"/>
      <c r="RUX48" s="117"/>
      <c r="RUY48" s="117"/>
      <c r="RUZ48" s="117"/>
      <c r="RVA48" s="117"/>
      <c r="RVB48" s="117"/>
      <c r="RVC48" s="117"/>
      <c r="RVD48" s="117"/>
      <c r="RVE48" s="117"/>
      <c r="RVF48" s="117"/>
      <c r="RVG48" s="117"/>
      <c r="RVH48" s="117"/>
      <c r="RVI48" s="117"/>
      <c r="RVJ48" s="117"/>
      <c r="RVK48" s="117"/>
      <c r="RVL48" s="117"/>
      <c r="RVM48" s="117"/>
      <c r="RVN48" s="117"/>
      <c r="RVO48" s="117"/>
      <c r="RVP48" s="117"/>
      <c r="RVQ48" s="117"/>
      <c r="RVR48" s="117"/>
      <c r="RVS48" s="117"/>
      <c r="RVT48" s="117"/>
      <c r="RVU48" s="117"/>
      <c r="RVV48" s="117"/>
      <c r="RVW48" s="117"/>
      <c r="RVX48" s="117"/>
      <c r="RVY48" s="117"/>
      <c r="RVZ48" s="117"/>
      <c r="RWA48" s="117"/>
      <c r="RWB48" s="117"/>
      <c r="RWC48" s="117"/>
      <c r="RWD48" s="117"/>
      <c r="RWE48" s="117"/>
      <c r="RWF48" s="117"/>
      <c r="RWG48" s="117"/>
      <c r="RWH48" s="117"/>
      <c r="RWI48" s="117"/>
      <c r="RWJ48" s="117"/>
      <c r="RWK48" s="117"/>
      <c r="RWL48" s="117"/>
      <c r="RWM48" s="117"/>
      <c r="RWN48" s="117"/>
      <c r="RWO48" s="117"/>
      <c r="RWP48" s="117"/>
      <c r="RWQ48" s="117"/>
      <c r="RWR48" s="117"/>
      <c r="RWS48" s="117"/>
      <c r="RWT48" s="117"/>
      <c r="RWU48" s="117"/>
      <c r="RWV48" s="117"/>
      <c r="RWW48" s="117"/>
      <c r="RWX48" s="117"/>
      <c r="RWY48" s="117"/>
      <c r="RWZ48" s="117"/>
      <c r="RXA48" s="117"/>
      <c r="RXB48" s="117"/>
      <c r="RXC48" s="117"/>
      <c r="RXD48" s="117"/>
      <c r="RXE48" s="117"/>
      <c r="RXF48" s="117"/>
      <c r="RXG48" s="117"/>
      <c r="RXH48" s="117"/>
      <c r="RXI48" s="117"/>
      <c r="RXJ48" s="117"/>
      <c r="RXK48" s="117"/>
      <c r="RXL48" s="117"/>
      <c r="RXM48" s="117"/>
      <c r="RXN48" s="117"/>
      <c r="RXO48" s="117"/>
      <c r="RXP48" s="117"/>
      <c r="RXQ48" s="117"/>
      <c r="RXR48" s="117"/>
      <c r="RXS48" s="117"/>
      <c r="RXT48" s="117"/>
      <c r="RXU48" s="117"/>
      <c r="RXV48" s="117"/>
      <c r="RXW48" s="117"/>
      <c r="RXX48" s="117"/>
      <c r="RXY48" s="117"/>
      <c r="RXZ48" s="117"/>
      <c r="RYA48" s="117"/>
      <c r="RYB48" s="117"/>
      <c r="RYC48" s="117"/>
      <c r="RYD48" s="117"/>
      <c r="RYE48" s="117"/>
      <c r="RYF48" s="117"/>
      <c r="RYG48" s="117"/>
      <c r="RYH48" s="117"/>
      <c r="RYI48" s="117"/>
      <c r="RYJ48" s="117"/>
      <c r="RYK48" s="117"/>
      <c r="RYL48" s="117"/>
      <c r="RYM48" s="117"/>
      <c r="RYN48" s="117"/>
      <c r="RYO48" s="117"/>
      <c r="RYP48" s="117"/>
      <c r="RYQ48" s="117"/>
      <c r="RYR48" s="117"/>
      <c r="RYS48" s="117"/>
      <c r="RYT48" s="117"/>
      <c r="RYU48" s="117"/>
      <c r="RYV48" s="117"/>
      <c r="RYW48" s="117"/>
      <c r="RYX48" s="117"/>
      <c r="RYY48" s="117"/>
      <c r="RYZ48" s="117"/>
      <c r="RZA48" s="117"/>
      <c r="RZB48" s="117"/>
      <c r="RZC48" s="117"/>
      <c r="RZD48" s="117"/>
      <c r="RZE48" s="117"/>
      <c r="RZF48" s="117"/>
      <c r="RZG48" s="117"/>
      <c r="RZH48" s="117"/>
      <c r="RZI48" s="117"/>
      <c r="RZJ48" s="117"/>
      <c r="RZK48" s="117"/>
      <c r="RZL48" s="117"/>
      <c r="RZM48" s="117"/>
      <c r="RZN48" s="117"/>
      <c r="RZO48" s="117"/>
      <c r="RZP48" s="117"/>
      <c r="RZQ48" s="117"/>
      <c r="RZR48" s="117"/>
      <c r="RZS48" s="117"/>
      <c r="RZT48" s="117"/>
      <c r="RZU48" s="117"/>
      <c r="RZV48" s="117"/>
      <c r="RZW48" s="117"/>
      <c r="RZX48" s="117"/>
      <c r="RZY48" s="117"/>
      <c r="RZZ48" s="117"/>
      <c r="SAA48" s="117"/>
      <c r="SAB48" s="117"/>
      <c r="SAC48" s="117"/>
      <c r="SAD48" s="117"/>
      <c r="SAE48" s="117"/>
      <c r="SAF48" s="117"/>
      <c r="SAG48" s="117"/>
      <c r="SAH48" s="117"/>
      <c r="SAI48" s="117"/>
      <c r="SAJ48" s="117"/>
      <c r="SAK48" s="117"/>
      <c r="SAL48" s="117"/>
      <c r="SAM48" s="117"/>
      <c r="SAN48" s="117"/>
      <c r="SAO48" s="117"/>
      <c r="SAP48" s="117"/>
      <c r="SAQ48" s="117"/>
      <c r="SAR48" s="117"/>
      <c r="SAS48" s="117"/>
      <c r="SAT48" s="117"/>
      <c r="SAU48" s="117"/>
      <c r="SAV48" s="117"/>
      <c r="SAW48" s="117"/>
      <c r="SAX48" s="117"/>
      <c r="SAY48" s="117"/>
      <c r="SAZ48" s="117"/>
      <c r="SBA48" s="117"/>
      <c r="SBB48" s="117"/>
      <c r="SBC48" s="117"/>
      <c r="SBD48" s="117"/>
      <c r="SBE48" s="117"/>
      <c r="SBF48" s="117"/>
      <c r="SBG48" s="117"/>
      <c r="SBH48" s="117"/>
      <c r="SBI48" s="117"/>
      <c r="SBJ48" s="117"/>
      <c r="SBK48" s="117"/>
      <c r="SBL48" s="117"/>
      <c r="SBM48" s="117"/>
      <c r="SBN48" s="117"/>
      <c r="SBO48" s="117"/>
      <c r="SBP48" s="117"/>
      <c r="SBQ48" s="117"/>
      <c r="SBR48" s="117"/>
      <c r="SBS48" s="117"/>
      <c r="SBT48" s="117"/>
      <c r="SBU48" s="117"/>
      <c r="SBV48" s="117"/>
      <c r="SBW48" s="117"/>
      <c r="SBX48" s="117"/>
      <c r="SBY48" s="117"/>
      <c r="SBZ48" s="117"/>
      <c r="SCA48" s="117"/>
      <c r="SCB48" s="117"/>
      <c r="SCC48" s="117"/>
      <c r="SCD48" s="117"/>
      <c r="SCE48" s="117"/>
      <c r="SCF48" s="117"/>
      <c r="SCG48" s="117"/>
      <c r="SCH48" s="117"/>
      <c r="SCI48" s="117"/>
      <c r="SCJ48" s="117"/>
      <c r="SCK48" s="117"/>
      <c r="SCL48" s="117"/>
      <c r="SCM48" s="117"/>
      <c r="SCN48" s="117"/>
      <c r="SCO48" s="117"/>
      <c r="SCP48" s="117"/>
      <c r="SCQ48" s="117"/>
      <c r="SCR48" s="117"/>
      <c r="SCS48" s="117"/>
      <c r="SCT48" s="117"/>
      <c r="SCU48" s="117"/>
      <c r="SCV48" s="117"/>
      <c r="SCW48" s="117"/>
      <c r="SCX48" s="117"/>
      <c r="SCY48" s="117"/>
      <c r="SCZ48" s="117"/>
      <c r="SDA48" s="117"/>
      <c r="SDB48" s="117"/>
      <c r="SDC48" s="117"/>
      <c r="SDD48" s="117"/>
      <c r="SDE48" s="117"/>
      <c r="SDF48" s="117"/>
      <c r="SDG48" s="117"/>
      <c r="SDH48" s="117"/>
      <c r="SDI48" s="117"/>
      <c r="SDJ48" s="117"/>
      <c r="SDK48" s="117"/>
      <c r="SDL48" s="117"/>
      <c r="SDM48" s="117"/>
      <c r="SDN48" s="117"/>
      <c r="SDO48" s="117"/>
      <c r="SDP48" s="117"/>
      <c r="SDQ48" s="117"/>
      <c r="SDR48" s="117"/>
      <c r="SDS48" s="117"/>
      <c r="SDT48" s="117"/>
      <c r="SDU48" s="117"/>
      <c r="SDV48" s="117"/>
      <c r="SDW48" s="117"/>
      <c r="SDX48" s="117"/>
      <c r="SDY48" s="117"/>
      <c r="SDZ48" s="117"/>
      <c r="SEA48" s="117"/>
      <c r="SEB48" s="117"/>
      <c r="SEC48" s="117"/>
      <c r="SED48" s="117"/>
      <c r="SEE48" s="117"/>
      <c r="SEF48" s="117"/>
      <c r="SEG48" s="117"/>
      <c r="SEH48" s="117"/>
      <c r="SEI48" s="117"/>
      <c r="SEJ48" s="117"/>
      <c r="SEK48" s="117"/>
      <c r="SEL48" s="117"/>
      <c r="SEM48" s="117"/>
      <c r="SEN48" s="117"/>
      <c r="SEO48" s="117"/>
      <c r="SEP48" s="117"/>
      <c r="SEQ48" s="117"/>
      <c r="SER48" s="117"/>
      <c r="SES48" s="117"/>
      <c r="SET48" s="117"/>
      <c r="SEU48" s="117"/>
      <c r="SEV48" s="117"/>
      <c r="SEW48" s="117"/>
      <c r="SEX48" s="117"/>
      <c r="SEY48" s="117"/>
      <c r="SEZ48" s="117"/>
      <c r="SFA48" s="117"/>
      <c r="SFB48" s="117"/>
      <c r="SFC48" s="117"/>
      <c r="SFD48" s="117"/>
      <c r="SFE48" s="117"/>
      <c r="SFF48" s="117"/>
      <c r="SFG48" s="117"/>
      <c r="SFH48" s="117"/>
      <c r="SFI48" s="117"/>
      <c r="SFJ48" s="117"/>
      <c r="SFK48" s="117"/>
      <c r="SFL48" s="117"/>
      <c r="SFM48" s="117"/>
      <c r="SFN48" s="117"/>
      <c r="SFO48" s="117"/>
      <c r="SFP48" s="117"/>
      <c r="SFQ48" s="117"/>
      <c r="SFR48" s="117"/>
      <c r="SFS48" s="117"/>
      <c r="SFT48" s="117"/>
      <c r="SFU48" s="117"/>
      <c r="SFV48" s="117"/>
      <c r="SFW48" s="117"/>
      <c r="SFX48" s="117"/>
      <c r="SFY48" s="117"/>
      <c r="SFZ48" s="117"/>
      <c r="SGA48" s="117"/>
      <c r="SGB48" s="117"/>
      <c r="SGC48" s="117"/>
      <c r="SGD48" s="117"/>
      <c r="SGE48" s="117"/>
      <c r="SGF48" s="117"/>
      <c r="SGG48" s="117"/>
      <c r="SGH48" s="117"/>
      <c r="SGI48" s="117"/>
      <c r="SGJ48" s="117"/>
      <c r="SGK48" s="117"/>
      <c r="SGL48" s="117"/>
      <c r="SGM48" s="117"/>
      <c r="SGN48" s="117"/>
      <c r="SGO48" s="117"/>
      <c r="SGP48" s="117"/>
      <c r="SGQ48" s="117"/>
      <c r="SGR48" s="117"/>
      <c r="SGS48" s="117"/>
      <c r="SGT48" s="117"/>
      <c r="SGU48" s="117"/>
      <c r="SGV48" s="117"/>
      <c r="SGW48" s="117"/>
      <c r="SGX48" s="117"/>
      <c r="SGY48" s="117"/>
      <c r="SGZ48" s="117"/>
      <c r="SHA48" s="117"/>
      <c r="SHB48" s="117"/>
      <c r="SHC48" s="117"/>
      <c r="SHD48" s="117"/>
      <c r="SHE48" s="117"/>
      <c r="SHF48" s="117"/>
      <c r="SHG48" s="117"/>
      <c r="SHH48" s="117"/>
      <c r="SHI48" s="117"/>
      <c r="SHJ48" s="117"/>
      <c r="SHK48" s="117"/>
      <c r="SHL48" s="117"/>
      <c r="SHM48" s="117"/>
      <c r="SHN48" s="117"/>
      <c r="SHO48" s="117"/>
      <c r="SHP48" s="117"/>
      <c r="SHQ48" s="117"/>
      <c r="SHR48" s="117"/>
      <c r="SHS48" s="117"/>
      <c r="SHT48" s="117"/>
      <c r="SHU48" s="117"/>
      <c r="SHV48" s="117"/>
      <c r="SHW48" s="117"/>
      <c r="SHX48" s="117"/>
      <c r="SHY48" s="117"/>
      <c r="SHZ48" s="117"/>
      <c r="SIA48" s="117"/>
      <c r="SIB48" s="117"/>
      <c r="SIC48" s="117"/>
      <c r="SID48" s="117"/>
      <c r="SIE48" s="117"/>
      <c r="SIF48" s="117"/>
      <c r="SIG48" s="117"/>
      <c r="SIH48" s="117"/>
      <c r="SII48" s="117"/>
      <c r="SIJ48" s="117"/>
      <c r="SIK48" s="117"/>
      <c r="SIL48" s="117"/>
      <c r="SIM48" s="117"/>
      <c r="SIN48" s="117"/>
      <c r="SIO48" s="117"/>
      <c r="SIP48" s="117"/>
      <c r="SIQ48" s="117"/>
      <c r="SIR48" s="117"/>
      <c r="SIS48" s="117"/>
      <c r="SIT48" s="117"/>
      <c r="SIU48" s="117"/>
      <c r="SIV48" s="117"/>
      <c r="SIW48" s="117"/>
      <c r="SIX48" s="117"/>
      <c r="SIY48" s="117"/>
      <c r="SIZ48" s="117"/>
      <c r="SJA48" s="117"/>
      <c r="SJB48" s="117"/>
      <c r="SJC48" s="117"/>
      <c r="SJD48" s="117"/>
      <c r="SJE48" s="117"/>
      <c r="SJF48" s="117"/>
      <c r="SJG48" s="117"/>
      <c r="SJH48" s="117"/>
      <c r="SJI48" s="117"/>
      <c r="SJJ48" s="117"/>
      <c r="SJK48" s="117"/>
      <c r="SJL48" s="117"/>
      <c r="SJM48" s="117"/>
      <c r="SJN48" s="117"/>
      <c r="SJO48" s="117"/>
      <c r="SJP48" s="117"/>
      <c r="SJQ48" s="117"/>
      <c r="SJR48" s="117"/>
      <c r="SJS48" s="117"/>
      <c r="SJT48" s="117"/>
      <c r="SJU48" s="117"/>
      <c r="SJV48" s="117"/>
      <c r="SJW48" s="117"/>
      <c r="SJX48" s="117"/>
      <c r="SJY48" s="117"/>
      <c r="SJZ48" s="117"/>
      <c r="SKA48" s="117"/>
      <c r="SKB48" s="117"/>
      <c r="SKC48" s="117"/>
      <c r="SKD48" s="117"/>
      <c r="SKE48" s="117"/>
      <c r="SKF48" s="117"/>
      <c r="SKG48" s="117"/>
      <c r="SKH48" s="117"/>
      <c r="SKI48" s="117"/>
      <c r="SKJ48" s="117"/>
      <c r="SKK48" s="117"/>
      <c r="SKL48" s="117"/>
      <c r="SKM48" s="117"/>
      <c r="SKN48" s="117"/>
      <c r="SKO48" s="117"/>
      <c r="SKP48" s="117"/>
      <c r="SKQ48" s="117"/>
      <c r="SKR48" s="117"/>
      <c r="SKS48" s="117"/>
      <c r="SKT48" s="117"/>
      <c r="SKU48" s="117"/>
      <c r="SKV48" s="117"/>
      <c r="SKW48" s="117"/>
      <c r="SKX48" s="117"/>
      <c r="SKY48" s="117"/>
      <c r="SKZ48" s="117"/>
      <c r="SLA48" s="117"/>
      <c r="SLB48" s="117"/>
      <c r="SLC48" s="117"/>
      <c r="SLD48" s="117"/>
      <c r="SLE48" s="117"/>
      <c r="SLF48" s="117"/>
      <c r="SLG48" s="117"/>
      <c r="SLH48" s="117"/>
      <c r="SLI48" s="117"/>
      <c r="SLJ48" s="117"/>
      <c r="SLK48" s="117"/>
      <c r="SLL48" s="117"/>
      <c r="SLM48" s="117"/>
      <c r="SLN48" s="117"/>
      <c r="SLO48" s="117"/>
      <c r="SLP48" s="117"/>
      <c r="SLQ48" s="117"/>
      <c r="SLR48" s="117"/>
      <c r="SLS48" s="117"/>
      <c r="SLT48" s="117"/>
      <c r="SLU48" s="117"/>
      <c r="SLV48" s="117"/>
      <c r="SLW48" s="117"/>
      <c r="SLX48" s="117"/>
      <c r="SLY48" s="117"/>
      <c r="SLZ48" s="117"/>
      <c r="SMA48" s="117"/>
      <c r="SMB48" s="117"/>
      <c r="SMC48" s="117"/>
      <c r="SMD48" s="117"/>
      <c r="SME48" s="117"/>
      <c r="SMF48" s="117"/>
      <c r="SMG48" s="117"/>
      <c r="SMH48" s="117"/>
      <c r="SMI48" s="117"/>
      <c r="SMJ48" s="117"/>
      <c r="SMK48" s="117"/>
      <c r="SML48" s="117"/>
      <c r="SMM48" s="117"/>
      <c r="SMN48" s="117"/>
      <c r="SMO48" s="117"/>
      <c r="SMP48" s="117"/>
      <c r="SMQ48" s="117"/>
      <c r="SMR48" s="117"/>
      <c r="SMS48" s="117"/>
      <c r="SMT48" s="117"/>
      <c r="SMU48" s="117"/>
      <c r="SMV48" s="117"/>
      <c r="SMW48" s="117"/>
      <c r="SMX48" s="117"/>
      <c r="SMY48" s="117"/>
      <c r="SMZ48" s="117"/>
      <c r="SNA48" s="117"/>
      <c r="SNB48" s="117"/>
      <c r="SNC48" s="117"/>
      <c r="SND48" s="117"/>
      <c r="SNE48" s="117"/>
      <c r="SNF48" s="117"/>
      <c r="SNG48" s="117"/>
      <c r="SNH48" s="117"/>
      <c r="SNI48" s="117"/>
      <c r="SNJ48" s="117"/>
      <c r="SNK48" s="117"/>
      <c r="SNL48" s="117"/>
      <c r="SNM48" s="117"/>
      <c r="SNN48" s="117"/>
      <c r="SNO48" s="117"/>
      <c r="SNP48" s="117"/>
      <c r="SNQ48" s="117"/>
      <c r="SNR48" s="117"/>
      <c r="SNS48" s="117"/>
      <c r="SNT48" s="117"/>
      <c r="SNU48" s="117"/>
      <c r="SNV48" s="117"/>
      <c r="SNW48" s="117"/>
      <c r="SNX48" s="117"/>
      <c r="SNY48" s="117"/>
      <c r="SNZ48" s="117"/>
      <c r="SOA48" s="117"/>
      <c r="SOB48" s="117"/>
      <c r="SOC48" s="117"/>
      <c r="SOD48" s="117"/>
      <c r="SOE48" s="117"/>
      <c r="SOF48" s="117"/>
      <c r="SOG48" s="117"/>
      <c r="SOH48" s="117"/>
      <c r="SOI48" s="117"/>
      <c r="SOJ48" s="117"/>
      <c r="SOK48" s="117"/>
      <c r="SOL48" s="117"/>
      <c r="SOM48" s="117"/>
      <c r="SON48" s="117"/>
      <c r="SOO48" s="117"/>
      <c r="SOP48" s="117"/>
      <c r="SOQ48" s="117"/>
      <c r="SOR48" s="117"/>
      <c r="SOS48" s="117"/>
      <c r="SOT48" s="117"/>
      <c r="SOU48" s="117"/>
      <c r="SOV48" s="117"/>
      <c r="SOW48" s="117"/>
      <c r="SOX48" s="117"/>
      <c r="SOY48" s="117"/>
      <c r="SOZ48" s="117"/>
      <c r="SPA48" s="117"/>
      <c r="SPB48" s="117"/>
      <c r="SPC48" s="117"/>
      <c r="SPD48" s="117"/>
      <c r="SPE48" s="117"/>
      <c r="SPF48" s="117"/>
      <c r="SPG48" s="117"/>
      <c r="SPH48" s="117"/>
      <c r="SPI48" s="117"/>
      <c r="SPJ48" s="117"/>
      <c r="SPK48" s="117"/>
      <c r="SPL48" s="117"/>
      <c r="SPM48" s="117"/>
      <c r="SPN48" s="117"/>
      <c r="SPO48" s="117"/>
      <c r="SPP48" s="117"/>
      <c r="SPQ48" s="117"/>
      <c r="SPR48" s="117"/>
      <c r="SPS48" s="117"/>
      <c r="SPT48" s="117"/>
      <c r="SPU48" s="117"/>
      <c r="SPV48" s="117"/>
      <c r="SPW48" s="117"/>
      <c r="SPX48" s="117"/>
      <c r="SPY48" s="117"/>
      <c r="SPZ48" s="117"/>
      <c r="SQA48" s="117"/>
      <c r="SQB48" s="117"/>
      <c r="SQC48" s="117"/>
      <c r="SQD48" s="117"/>
      <c r="SQE48" s="117"/>
      <c r="SQF48" s="117"/>
      <c r="SQG48" s="117"/>
      <c r="SQH48" s="117"/>
      <c r="SQI48" s="117"/>
      <c r="SQJ48" s="117"/>
      <c r="SQK48" s="117"/>
      <c r="SQL48" s="117"/>
      <c r="SQM48" s="117"/>
      <c r="SQN48" s="117"/>
      <c r="SQO48" s="117"/>
      <c r="SQP48" s="117"/>
      <c r="SQQ48" s="117"/>
      <c r="SQR48" s="117"/>
      <c r="SQS48" s="117"/>
      <c r="SQT48" s="117"/>
      <c r="SQU48" s="117"/>
      <c r="SQV48" s="117"/>
      <c r="SQW48" s="117"/>
      <c r="SQX48" s="117"/>
      <c r="SQY48" s="117"/>
      <c r="SQZ48" s="117"/>
      <c r="SRA48" s="117"/>
      <c r="SRB48" s="117"/>
      <c r="SRC48" s="117"/>
      <c r="SRD48" s="117"/>
      <c r="SRE48" s="117"/>
      <c r="SRF48" s="117"/>
      <c r="SRG48" s="117"/>
      <c r="SRH48" s="117"/>
      <c r="SRI48" s="117"/>
      <c r="SRJ48" s="117"/>
      <c r="SRK48" s="117"/>
      <c r="SRL48" s="117"/>
      <c r="SRM48" s="117"/>
      <c r="SRN48" s="117"/>
      <c r="SRO48" s="117"/>
      <c r="SRP48" s="117"/>
      <c r="SRQ48" s="117"/>
      <c r="SRR48" s="117"/>
      <c r="SRS48" s="117"/>
      <c r="SRT48" s="117"/>
      <c r="SRU48" s="117"/>
      <c r="SRV48" s="117"/>
      <c r="SRW48" s="117"/>
      <c r="SRX48" s="117"/>
      <c r="SRY48" s="117"/>
      <c r="SRZ48" s="117"/>
      <c r="SSA48" s="117"/>
      <c r="SSB48" s="117"/>
      <c r="SSC48" s="117"/>
      <c r="SSD48" s="117"/>
      <c r="SSE48" s="117"/>
      <c r="SSF48" s="117"/>
      <c r="SSG48" s="117"/>
      <c r="SSH48" s="117"/>
      <c r="SSI48" s="117"/>
      <c r="SSJ48" s="117"/>
      <c r="SSK48" s="117"/>
      <c r="SSL48" s="117"/>
      <c r="SSM48" s="117"/>
      <c r="SSN48" s="117"/>
      <c r="SSO48" s="117"/>
      <c r="SSP48" s="117"/>
      <c r="SSQ48" s="117"/>
      <c r="SSR48" s="117"/>
      <c r="SSS48" s="117"/>
      <c r="SST48" s="117"/>
      <c r="SSU48" s="117"/>
      <c r="SSV48" s="117"/>
      <c r="SSW48" s="117"/>
      <c r="SSX48" s="117"/>
      <c r="SSY48" s="117"/>
      <c r="SSZ48" s="117"/>
      <c r="STA48" s="117"/>
      <c r="STB48" s="117"/>
      <c r="STC48" s="117"/>
      <c r="STD48" s="117"/>
      <c r="STE48" s="117"/>
      <c r="STF48" s="117"/>
      <c r="STG48" s="117"/>
      <c r="STH48" s="117"/>
      <c r="STI48" s="117"/>
      <c r="STJ48" s="117"/>
      <c r="STK48" s="117"/>
      <c r="STL48" s="117"/>
      <c r="STM48" s="117"/>
      <c r="STN48" s="117"/>
      <c r="STO48" s="117"/>
      <c r="STP48" s="117"/>
      <c r="STQ48" s="117"/>
      <c r="STR48" s="117"/>
      <c r="STS48" s="117"/>
      <c r="STT48" s="117"/>
      <c r="STU48" s="117"/>
      <c r="STV48" s="117"/>
      <c r="STW48" s="117"/>
      <c r="STX48" s="117"/>
      <c r="STY48" s="117"/>
      <c r="STZ48" s="117"/>
      <c r="SUA48" s="117"/>
      <c r="SUB48" s="117"/>
      <c r="SUC48" s="117"/>
      <c r="SUD48" s="117"/>
      <c r="SUE48" s="117"/>
      <c r="SUF48" s="117"/>
      <c r="SUG48" s="117"/>
      <c r="SUH48" s="117"/>
      <c r="SUI48" s="117"/>
      <c r="SUJ48" s="117"/>
      <c r="SUK48" s="117"/>
      <c r="SUL48" s="117"/>
      <c r="SUM48" s="117"/>
      <c r="SUN48" s="117"/>
      <c r="SUO48" s="117"/>
      <c r="SUP48" s="117"/>
      <c r="SUQ48" s="117"/>
      <c r="SUR48" s="117"/>
      <c r="SUS48" s="117"/>
      <c r="SUT48" s="117"/>
      <c r="SUU48" s="117"/>
      <c r="SUV48" s="117"/>
      <c r="SUW48" s="117"/>
      <c r="SUX48" s="117"/>
      <c r="SUY48" s="117"/>
      <c r="SUZ48" s="117"/>
      <c r="SVA48" s="117"/>
      <c r="SVB48" s="117"/>
      <c r="SVC48" s="117"/>
      <c r="SVD48" s="117"/>
      <c r="SVE48" s="117"/>
      <c r="SVF48" s="117"/>
      <c r="SVG48" s="117"/>
      <c r="SVH48" s="117"/>
      <c r="SVI48" s="117"/>
      <c r="SVJ48" s="117"/>
      <c r="SVK48" s="117"/>
      <c r="SVL48" s="117"/>
      <c r="SVM48" s="117"/>
      <c r="SVN48" s="117"/>
      <c r="SVO48" s="117"/>
      <c r="SVP48" s="117"/>
      <c r="SVQ48" s="117"/>
      <c r="SVR48" s="117"/>
      <c r="SVS48" s="117"/>
      <c r="SVT48" s="117"/>
      <c r="SVU48" s="117"/>
      <c r="SVV48" s="117"/>
      <c r="SVW48" s="117"/>
      <c r="SVX48" s="117"/>
      <c r="SVY48" s="117"/>
      <c r="SVZ48" s="117"/>
      <c r="SWA48" s="117"/>
      <c r="SWB48" s="117"/>
      <c r="SWC48" s="117"/>
      <c r="SWD48" s="117"/>
      <c r="SWE48" s="117"/>
      <c r="SWF48" s="117"/>
      <c r="SWG48" s="117"/>
      <c r="SWH48" s="117"/>
      <c r="SWI48" s="117"/>
      <c r="SWJ48" s="117"/>
      <c r="SWK48" s="117"/>
      <c r="SWL48" s="117"/>
      <c r="SWM48" s="117"/>
      <c r="SWN48" s="117"/>
      <c r="SWO48" s="117"/>
      <c r="SWP48" s="117"/>
      <c r="SWQ48" s="117"/>
      <c r="SWR48" s="117"/>
      <c r="SWS48" s="117"/>
      <c r="SWT48" s="117"/>
      <c r="SWU48" s="117"/>
      <c r="SWV48" s="117"/>
      <c r="SWW48" s="117"/>
      <c r="SWX48" s="117"/>
      <c r="SWY48" s="117"/>
      <c r="SWZ48" s="117"/>
      <c r="SXA48" s="117"/>
      <c r="SXB48" s="117"/>
      <c r="SXC48" s="117"/>
      <c r="SXD48" s="117"/>
      <c r="SXE48" s="117"/>
      <c r="SXF48" s="117"/>
      <c r="SXG48" s="117"/>
      <c r="SXH48" s="117"/>
      <c r="SXI48" s="117"/>
      <c r="SXJ48" s="117"/>
      <c r="SXK48" s="117"/>
      <c r="SXL48" s="117"/>
      <c r="SXM48" s="117"/>
      <c r="SXN48" s="117"/>
      <c r="SXO48" s="117"/>
      <c r="SXP48" s="117"/>
      <c r="SXQ48" s="117"/>
      <c r="SXR48" s="117"/>
      <c r="SXS48" s="117"/>
      <c r="SXT48" s="117"/>
      <c r="SXU48" s="117"/>
      <c r="SXV48" s="117"/>
      <c r="SXW48" s="117"/>
      <c r="SXX48" s="117"/>
      <c r="SXY48" s="117"/>
      <c r="SXZ48" s="117"/>
      <c r="SYA48" s="117"/>
      <c r="SYB48" s="117"/>
      <c r="SYC48" s="117"/>
      <c r="SYD48" s="117"/>
      <c r="SYE48" s="117"/>
      <c r="SYF48" s="117"/>
      <c r="SYG48" s="117"/>
      <c r="SYH48" s="117"/>
      <c r="SYI48" s="117"/>
      <c r="SYJ48" s="117"/>
      <c r="SYK48" s="117"/>
      <c r="SYL48" s="117"/>
      <c r="SYM48" s="117"/>
      <c r="SYN48" s="117"/>
      <c r="SYO48" s="117"/>
      <c r="SYP48" s="117"/>
      <c r="SYQ48" s="117"/>
      <c r="SYR48" s="117"/>
      <c r="SYS48" s="117"/>
      <c r="SYT48" s="117"/>
      <c r="SYU48" s="117"/>
      <c r="SYV48" s="117"/>
      <c r="SYW48" s="117"/>
      <c r="SYX48" s="117"/>
      <c r="SYY48" s="117"/>
      <c r="SYZ48" s="117"/>
      <c r="SZA48" s="117"/>
      <c r="SZB48" s="117"/>
      <c r="SZC48" s="117"/>
      <c r="SZD48" s="117"/>
      <c r="SZE48" s="117"/>
      <c r="SZF48" s="117"/>
      <c r="SZG48" s="117"/>
      <c r="SZH48" s="117"/>
      <c r="SZI48" s="117"/>
      <c r="SZJ48" s="117"/>
      <c r="SZK48" s="117"/>
      <c r="SZL48" s="117"/>
      <c r="SZM48" s="117"/>
      <c r="SZN48" s="117"/>
      <c r="SZO48" s="117"/>
      <c r="SZP48" s="117"/>
      <c r="SZQ48" s="117"/>
      <c r="SZR48" s="117"/>
      <c r="SZS48" s="117"/>
      <c r="SZT48" s="117"/>
      <c r="SZU48" s="117"/>
      <c r="SZV48" s="117"/>
      <c r="SZW48" s="117"/>
      <c r="SZX48" s="117"/>
      <c r="SZY48" s="117"/>
      <c r="SZZ48" s="117"/>
      <c r="TAA48" s="117"/>
      <c r="TAB48" s="117"/>
      <c r="TAC48" s="117"/>
      <c r="TAD48" s="117"/>
      <c r="TAE48" s="117"/>
      <c r="TAF48" s="117"/>
      <c r="TAG48" s="117"/>
      <c r="TAH48" s="117"/>
      <c r="TAI48" s="117"/>
      <c r="TAJ48" s="117"/>
      <c r="TAK48" s="117"/>
      <c r="TAL48" s="117"/>
      <c r="TAM48" s="117"/>
      <c r="TAN48" s="117"/>
      <c r="TAO48" s="117"/>
      <c r="TAP48" s="117"/>
      <c r="TAQ48" s="117"/>
      <c r="TAR48" s="117"/>
      <c r="TAS48" s="117"/>
      <c r="TAT48" s="117"/>
      <c r="TAU48" s="117"/>
      <c r="TAV48" s="117"/>
      <c r="TAW48" s="117"/>
      <c r="TAX48" s="117"/>
      <c r="TAY48" s="117"/>
      <c r="TAZ48" s="117"/>
      <c r="TBA48" s="117"/>
      <c r="TBB48" s="117"/>
      <c r="TBC48" s="117"/>
      <c r="TBD48" s="117"/>
      <c r="TBE48" s="117"/>
      <c r="TBF48" s="117"/>
      <c r="TBG48" s="117"/>
      <c r="TBH48" s="117"/>
      <c r="TBI48" s="117"/>
      <c r="TBJ48" s="117"/>
      <c r="TBK48" s="117"/>
      <c r="TBL48" s="117"/>
      <c r="TBM48" s="117"/>
      <c r="TBN48" s="117"/>
      <c r="TBO48" s="117"/>
      <c r="TBP48" s="117"/>
      <c r="TBQ48" s="117"/>
      <c r="TBR48" s="117"/>
      <c r="TBS48" s="117"/>
      <c r="TBT48" s="117"/>
      <c r="TBU48" s="117"/>
      <c r="TBV48" s="117"/>
      <c r="TBW48" s="117"/>
      <c r="TBX48" s="117"/>
      <c r="TBY48" s="117"/>
      <c r="TBZ48" s="117"/>
      <c r="TCA48" s="117"/>
      <c r="TCB48" s="117"/>
      <c r="TCC48" s="117"/>
      <c r="TCD48" s="117"/>
      <c r="TCE48" s="117"/>
      <c r="TCF48" s="117"/>
      <c r="TCG48" s="117"/>
      <c r="TCH48" s="117"/>
      <c r="TCI48" s="117"/>
      <c r="TCJ48" s="117"/>
      <c r="TCK48" s="117"/>
      <c r="TCL48" s="117"/>
      <c r="TCM48" s="117"/>
      <c r="TCN48" s="117"/>
      <c r="TCO48" s="117"/>
      <c r="TCP48" s="117"/>
      <c r="TCQ48" s="117"/>
      <c r="TCR48" s="117"/>
      <c r="TCS48" s="117"/>
      <c r="TCT48" s="117"/>
      <c r="TCU48" s="117"/>
      <c r="TCV48" s="117"/>
      <c r="TCW48" s="117"/>
      <c r="TCX48" s="117"/>
      <c r="TCY48" s="117"/>
      <c r="TCZ48" s="117"/>
      <c r="TDA48" s="117"/>
      <c r="TDB48" s="117"/>
      <c r="TDC48" s="117"/>
      <c r="TDD48" s="117"/>
      <c r="TDE48" s="117"/>
      <c r="TDF48" s="117"/>
      <c r="TDG48" s="117"/>
      <c r="TDH48" s="117"/>
      <c r="TDI48" s="117"/>
      <c r="TDJ48" s="117"/>
      <c r="TDK48" s="117"/>
      <c r="TDL48" s="117"/>
      <c r="TDM48" s="117"/>
      <c r="TDN48" s="117"/>
      <c r="TDO48" s="117"/>
      <c r="TDP48" s="117"/>
      <c r="TDQ48" s="117"/>
      <c r="TDR48" s="117"/>
      <c r="TDS48" s="117"/>
      <c r="TDT48" s="117"/>
      <c r="TDU48" s="117"/>
      <c r="TDV48" s="117"/>
      <c r="TDW48" s="117"/>
      <c r="TDX48" s="117"/>
      <c r="TDY48" s="117"/>
      <c r="TDZ48" s="117"/>
      <c r="TEA48" s="117"/>
      <c r="TEB48" s="117"/>
      <c r="TEC48" s="117"/>
      <c r="TED48" s="117"/>
      <c r="TEE48" s="117"/>
      <c r="TEF48" s="117"/>
      <c r="TEG48" s="117"/>
      <c r="TEH48" s="117"/>
      <c r="TEI48" s="117"/>
      <c r="TEJ48" s="117"/>
      <c r="TEK48" s="117"/>
      <c r="TEL48" s="117"/>
      <c r="TEM48" s="117"/>
      <c r="TEN48" s="117"/>
      <c r="TEO48" s="117"/>
      <c r="TEP48" s="117"/>
      <c r="TEQ48" s="117"/>
      <c r="TER48" s="117"/>
      <c r="TES48" s="117"/>
      <c r="TET48" s="117"/>
      <c r="TEU48" s="117"/>
      <c r="TEV48" s="117"/>
      <c r="TEW48" s="117"/>
      <c r="TEX48" s="117"/>
      <c r="TEY48" s="117"/>
      <c r="TEZ48" s="117"/>
      <c r="TFA48" s="117"/>
      <c r="TFB48" s="117"/>
      <c r="TFC48" s="117"/>
      <c r="TFD48" s="117"/>
      <c r="TFE48" s="117"/>
      <c r="TFF48" s="117"/>
      <c r="TFG48" s="117"/>
      <c r="TFH48" s="117"/>
      <c r="TFI48" s="117"/>
      <c r="TFJ48" s="117"/>
      <c r="TFK48" s="117"/>
      <c r="TFL48" s="117"/>
      <c r="TFM48" s="117"/>
      <c r="TFN48" s="117"/>
      <c r="TFO48" s="117"/>
      <c r="TFP48" s="117"/>
      <c r="TFQ48" s="117"/>
      <c r="TFR48" s="117"/>
      <c r="TFS48" s="117"/>
      <c r="TFT48" s="117"/>
      <c r="TFU48" s="117"/>
      <c r="TFV48" s="117"/>
      <c r="TFW48" s="117"/>
      <c r="TFX48" s="117"/>
      <c r="TFY48" s="117"/>
      <c r="TFZ48" s="117"/>
      <c r="TGA48" s="117"/>
      <c r="TGB48" s="117"/>
      <c r="TGC48" s="117"/>
      <c r="TGD48" s="117"/>
      <c r="TGE48" s="117"/>
      <c r="TGF48" s="117"/>
      <c r="TGG48" s="117"/>
      <c r="TGH48" s="117"/>
      <c r="TGI48" s="117"/>
      <c r="TGJ48" s="117"/>
      <c r="TGK48" s="117"/>
      <c r="TGL48" s="117"/>
      <c r="TGM48" s="117"/>
      <c r="TGN48" s="117"/>
      <c r="TGO48" s="117"/>
      <c r="TGP48" s="117"/>
      <c r="TGQ48" s="117"/>
      <c r="TGR48" s="117"/>
      <c r="TGS48" s="117"/>
      <c r="TGT48" s="117"/>
      <c r="TGU48" s="117"/>
      <c r="TGV48" s="117"/>
      <c r="TGW48" s="117"/>
      <c r="TGX48" s="117"/>
      <c r="TGY48" s="117"/>
      <c r="TGZ48" s="117"/>
      <c r="THA48" s="117"/>
      <c r="THB48" s="117"/>
      <c r="THC48" s="117"/>
      <c r="THD48" s="117"/>
      <c r="THE48" s="117"/>
      <c r="THF48" s="117"/>
      <c r="THG48" s="117"/>
      <c r="THH48" s="117"/>
      <c r="THI48" s="117"/>
      <c r="THJ48" s="117"/>
      <c r="THK48" s="117"/>
      <c r="THL48" s="117"/>
      <c r="THM48" s="117"/>
      <c r="THN48" s="117"/>
      <c r="THO48" s="117"/>
      <c r="THP48" s="117"/>
      <c r="THQ48" s="117"/>
      <c r="THR48" s="117"/>
      <c r="THS48" s="117"/>
      <c r="THT48" s="117"/>
      <c r="THU48" s="117"/>
      <c r="THV48" s="117"/>
      <c r="THW48" s="117"/>
      <c r="THX48" s="117"/>
      <c r="THY48" s="117"/>
      <c r="THZ48" s="117"/>
      <c r="TIA48" s="117"/>
      <c r="TIB48" s="117"/>
      <c r="TIC48" s="117"/>
      <c r="TID48" s="117"/>
      <c r="TIE48" s="117"/>
      <c r="TIF48" s="117"/>
      <c r="TIG48" s="117"/>
      <c r="TIH48" s="117"/>
      <c r="TII48" s="117"/>
      <c r="TIJ48" s="117"/>
      <c r="TIK48" s="117"/>
      <c r="TIL48" s="117"/>
      <c r="TIM48" s="117"/>
      <c r="TIN48" s="117"/>
      <c r="TIO48" s="117"/>
      <c r="TIP48" s="117"/>
      <c r="TIQ48" s="117"/>
      <c r="TIR48" s="117"/>
      <c r="TIS48" s="117"/>
      <c r="TIT48" s="117"/>
      <c r="TIU48" s="117"/>
      <c r="TIV48" s="117"/>
      <c r="TIW48" s="117"/>
      <c r="TIX48" s="117"/>
      <c r="TIY48" s="117"/>
      <c r="TIZ48" s="117"/>
      <c r="TJA48" s="117"/>
      <c r="TJB48" s="117"/>
      <c r="TJC48" s="117"/>
      <c r="TJD48" s="117"/>
      <c r="TJE48" s="117"/>
      <c r="TJF48" s="117"/>
      <c r="TJG48" s="117"/>
      <c r="TJH48" s="117"/>
      <c r="TJI48" s="117"/>
      <c r="TJJ48" s="117"/>
      <c r="TJK48" s="117"/>
      <c r="TJL48" s="117"/>
      <c r="TJM48" s="117"/>
      <c r="TJN48" s="117"/>
      <c r="TJO48" s="117"/>
      <c r="TJP48" s="117"/>
      <c r="TJQ48" s="117"/>
      <c r="TJR48" s="117"/>
      <c r="TJS48" s="117"/>
      <c r="TJT48" s="117"/>
      <c r="TJU48" s="117"/>
      <c r="TJV48" s="117"/>
      <c r="TJW48" s="117"/>
      <c r="TJX48" s="117"/>
      <c r="TJY48" s="117"/>
      <c r="TJZ48" s="117"/>
      <c r="TKA48" s="117"/>
      <c r="TKB48" s="117"/>
      <c r="TKC48" s="117"/>
      <c r="TKD48" s="117"/>
      <c r="TKE48" s="117"/>
      <c r="TKF48" s="117"/>
      <c r="TKG48" s="117"/>
      <c r="TKH48" s="117"/>
      <c r="TKI48" s="117"/>
      <c r="TKJ48" s="117"/>
      <c r="TKK48" s="117"/>
      <c r="TKL48" s="117"/>
      <c r="TKM48" s="117"/>
      <c r="TKN48" s="117"/>
      <c r="TKO48" s="117"/>
      <c r="TKP48" s="117"/>
      <c r="TKQ48" s="117"/>
      <c r="TKR48" s="117"/>
      <c r="TKS48" s="117"/>
      <c r="TKT48" s="117"/>
      <c r="TKU48" s="117"/>
      <c r="TKV48" s="117"/>
      <c r="TKW48" s="117"/>
      <c r="TKX48" s="117"/>
      <c r="TKY48" s="117"/>
      <c r="TKZ48" s="117"/>
      <c r="TLA48" s="117"/>
      <c r="TLB48" s="117"/>
      <c r="TLC48" s="117"/>
      <c r="TLD48" s="117"/>
      <c r="TLE48" s="117"/>
      <c r="TLF48" s="117"/>
      <c r="TLG48" s="117"/>
      <c r="TLH48" s="117"/>
      <c r="TLI48" s="117"/>
      <c r="TLJ48" s="117"/>
      <c r="TLK48" s="117"/>
      <c r="TLL48" s="117"/>
      <c r="TLM48" s="117"/>
      <c r="TLN48" s="117"/>
      <c r="TLO48" s="117"/>
      <c r="TLP48" s="117"/>
      <c r="TLQ48" s="117"/>
      <c r="TLR48" s="117"/>
      <c r="TLS48" s="117"/>
      <c r="TLT48" s="117"/>
      <c r="TLU48" s="117"/>
      <c r="TLV48" s="117"/>
      <c r="TLW48" s="117"/>
      <c r="TLX48" s="117"/>
      <c r="TLY48" s="117"/>
      <c r="TLZ48" s="117"/>
      <c r="TMA48" s="117"/>
      <c r="TMB48" s="117"/>
      <c r="TMC48" s="117"/>
      <c r="TMD48" s="117"/>
      <c r="TME48" s="117"/>
      <c r="TMF48" s="117"/>
      <c r="TMG48" s="117"/>
      <c r="TMH48" s="117"/>
      <c r="TMI48" s="117"/>
      <c r="TMJ48" s="117"/>
      <c r="TMK48" s="117"/>
      <c r="TML48" s="117"/>
      <c r="TMM48" s="117"/>
      <c r="TMN48" s="117"/>
      <c r="TMO48" s="117"/>
      <c r="TMP48" s="117"/>
      <c r="TMQ48" s="117"/>
      <c r="TMR48" s="117"/>
      <c r="TMS48" s="117"/>
      <c r="TMT48" s="117"/>
      <c r="TMU48" s="117"/>
      <c r="TMV48" s="117"/>
      <c r="TMW48" s="117"/>
      <c r="TMX48" s="117"/>
      <c r="TMY48" s="117"/>
      <c r="TMZ48" s="117"/>
      <c r="TNA48" s="117"/>
      <c r="TNB48" s="117"/>
      <c r="TNC48" s="117"/>
      <c r="TND48" s="117"/>
      <c r="TNE48" s="117"/>
      <c r="TNF48" s="117"/>
      <c r="TNG48" s="117"/>
      <c r="TNH48" s="117"/>
      <c r="TNI48" s="117"/>
      <c r="TNJ48" s="117"/>
      <c r="TNK48" s="117"/>
      <c r="TNL48" s="117"/>
      <c r="TNM48" s="117"/>
      <c r="TNN48" s="117"/>
      <c r="TNO48" s="117"/>
      <c r="TNP48" s="117"/>
      <c r="TNQ48" s="117"/>
      <c r="TNR48" s="117"/>
      <c r="TNS48" s="117"/>
      <c r="TNT48" s="117"/>
      <c r="TNU48" s="117"/>
      <c r="TNV48" s="117"/>
      <c r="TNW48" s="117"/>
      <c r="TNX48" s="117"/>
      <c r="TNY48" s="117"/>
      <c r="TNZ48" s="117"/>
      <c r="TOA48" s="117"/>
      <c r="TOB48" s="117"/>
      <c r="TOC48" s="117"/>
      <c r="TOD48" s="117"/>
      <c r="TOE48" s="117"/>
      <c r="TOF48" s="117"/>
      <c r="TOG48" s="117"/>
      <c r="TOH48" s="117"/>
      <c r="TOI48" s="117"/>
      <c r="TOJ48" s="117"/>
      <c r="TOK48" s="117"/>
      <c r="TOL48" s="117"/>
      <c r="TOM48" s="117"/>
      <c r="TON48" s="117"/>
      <c r="TOO48" s="117"/>
      <c r="TOP48" s="117"/>
      <c r="TOQ48" s="117"/>
      <c r="TOR48" s="117"/>
      <c r="TOS48" s="117"/>
      <c r="TOT48" s="117"/>
      <c r="TOU48" s="117"/>
      <c r="TOV48" s="117"/>
      <c r="TOW48" s="117"/>
      <c r="TOX48" s="117"/>
      <c r="TOY48" s="117"/>
      <c r="TOZ48" s="117"/>
      <c r="TPA48" s="117"/>
      <c r="TPB48" s="117"/>
      <c r="TPC48" s="117"/>
      <c r="TPD48" s="117"/>
      <c r="TPE48" s="117"/>
      <c r="TPF48" s="117"/>
      <c r="TPG48" s="117"/>
      <c r="TPH48" s="117"/>
      <c r="TPI48" s="117"/>
      <c r="TPJ48" s="117"/>
      <c r="TPK48" s="117"/>
      <c r="TPL48" s="117"/>
      <c r="TPM48" s="117"/>
      <c r="TPN48" s="117"/>
      <c r="TPO48" s="117"/>
      <c r="TPP48" s="117"/>
      <c r="TPQ48" s="117"/>
      <c r="TPR48" s="117"/>
      <c r="TPS48" s="117"/>
      <c r="TPT48" s="117"/>
      <c r="TPU48" s="117"/>
      <c r="TPV48" s="117"/>
      <c r="TPW48" s="117"/>
      <c r="TPX48" s="117"/>
      <c r="TPY48" s="117"/>
      <c r="TPZ48" s="117"/>
      <c r="TQA48" s="117"/>
      <c r="TQB48" s="117"/>
      <c r="TQC48" s="117"/>
      <c r="TQD48" s="117"/>
      <c r="TQE48" s="117"/>
      <c r="TQF48" s="117"/>
      <c r="TQG48" s="117"/>
      <c r="TQH48" s="117"/>
      <c r="TQI48" s="117"/>
      <c r="TQJ48" s="117"/>
      <c r="TQK48" s="117"/>
      <c r="TQL48" s="117"/>
      <c r="TQM48" s="117"/>
      <c r="TQN48" s="117"/>
      <c r="TQO48" s="117"/>
      <c r="TQP48" s="117"/>
      <c r="TQQ48" s="117"/>
      <c r="TQR48" s="117"/>
      <c r="TQS48" s="117"/>
      <c r="TQT48" s="117"/>
      <c r="TQU48" s="117"/>
      <c r="TQV48" s="117"/>
      <c r="TQW48" s="117"/>
      <c r="TQX48" s="117"/>
      <c r="TQY48" s="117"/>
      <c r="TQZ48" s="117"/>
      <c r="TRA48" s="117"/>
      <c r="TRB48" s="117"/>
      <c r="TRC48" s="117"/>
      <c r="TRD48" s="117"/>
      <c r="TRE48" s="117"/>
      <c r="TRF48" s="117"/>
      <c r="TRG48" s="117"/>
      <c r="TRH48" s="117"/>
      <c r="TRI48" s="117"/>
      <c r="TRJ48" s="117"/>
      <c r="TRK48" s="117"/>
      <c r="TRL48" s="117"/>
      <c r="TRM48" s="117"/>
      <c r="TRN48" s="117"/>
      <c r="TRO48" s="117"/>
      <c r="TRP48" s="117"/>
      <c r="TRQ48" s="117"/>
      <c r="TRR48" s="117"/>
      <c r="TRS48" s="117"/>
      <c r="TRT48" s="117"/>
      <c r="TRU48" s="117"/>
      <c r="TRV48" s="117"/>
      <c r="TRW48" s="117"/>
      <c r="TRX48" s="117"/>
      <c r="TRY48" s="117"/>
      <c r="TRZ48" s="117"/>
      <c r="TSA48" s="117"/>
      <c r="TSB48" s="117"/>
      <c r="TSC48" s="117"/>
      <c r="TSD48" s="117"/>
      <c r="TSE48" s="117"/>
      <c r="TSF48" s="117"/>
      <c r="TSG48" s="117"/>
      <c r="TSH48" s="117"/>
      <c r="TSI48" s="117"/>
      <c r="TSJ48" s="117"/>
      <c r="TSK48" s="117"/>
      <c r="TSL48" s="117"/>
      <c r="TSM48" s="117"/>
      <c r="TSN48" s="117"/>
      <c r="TSO48" s="117"/>
      <c r="TSP48" s="117"/>
      <c r="TSQ48" s="117"/>
      <c r="TSR48" s="117"/>
      <c r="TSS48" s="117"/>
      <c r="TST48" s="117"/>
      <c r="TSU48" s="117"/>
      <c r="TSV48" s="117"/>
      <c r="TSW48" s="117"/>
      <c r="TSX48" s="117"/>
      <c r="TSY48" s="117"/>
      <c r="TSZ48" s="117"/>
      <c r="TTA48" s="117"/>
      <c r="TTB48" s="117"/>
      <c r="TTC48" s="117"/>
      <c r="TTD48" s="117"/>
      <c r="TTE48" s="117"/>
      <c r="TTF48" s="117"/>
      <c r="TTG48" s="117"/>
      <c r="TTH48" s="117"/>
      <c r="TTI48" s="117"/>
      <c r="TTJ48" s="117"/>
      <c r="TTK48" s="117"/>
      <c r="TTL48" s="117"/>
      <c r="TTM48" s="117"/>
      <c r="TTN48" s="117"/>
      <c r="TTO48" s="117"/>
      <c r="TTP48" s="117"/>
      <c r="TTQ48" s="117"/>
      <c r="TTR48" s="117"/>
      <c r="TTS48" s="117"/>
      <c r="TTT48" s="117"/>
      <c r="TTU48" s="117"/>
      <c r="TTV48" s="117"/>
      <c r="TTW48" s="117"/>
      <c r="TTX48" s="117"/>
      <c r="TTY48" s="117"/>
      <c r="TTZ48" s="117"/>
      <c r="TUA48" s="117"/>
      <c r="TUB48" s="117"/>
      <c r="TUC48" s="117"/>
      <c r="TUD48" s="117"/>
      <c r="TUE48" s="117"/>
      <c r="TUF48" s="117"/>
      <c r="TUG48" s="117"/>
      <c r="TUH48" s="117"/>
      <c r="TUI48" s="117"/>
      <c r="TUJ48" s="117"/>
      <c r="TUK48" s="117"/>
      <c r="TUL48" s="117"/>
      <c r="TUM48" s="117"/>
      <c r="TUN48" s="117"/>
      <c r="TUO48" s="117"/>
      <c r="TUP48" s="117"/>
      <c r="TUQ48" s="117"/>
      <c r="TUR48" s="117"/>
      <c r="TUS48" s="117"/>
      <c r="TUT48" s="117"/>
      <c r="TUU48" s="117"/>
      <c r="TUV48" s="117"/>
      <c r="TUW48" s="117"/>
      <c r="TUX48" s="117"/>
      <c r="TUY48" s="117"/>
      <c r="TUZ48" s="117"/>
      <c r="TVA48" s="117"/>
      <c r="TVB48" s="117"/>
      <c r="TVC48" s="117"/>
      <c r="TVD48" s="117"/>
      <c r="TVE48" s="117"/>
      <c r="TVF48" s="117"/>
      <c r="TVG48" s="117"/>
      <c r="TVH48" s="117"/>
      <c r="TVI48" s="117"/>
      <c r="TVJ48" s="117"/>
      <c r="TVK48" s="117"/>
      <c r="TVL48" s="117"/>
      <c r="TVM48" s="117"/>
      <c r="TVN48" s="117"/>
      <c r="TVO48" s="117"/>
      <c r="TVP48" s="117"/>
      <c r="TVQ48" s="117"/>
      <c r="TVR48" s="117"/>
      <c r="TVS48" s="117"/>
      <c r="TVT48" s="117"/>
      <c r="TVU48" s="117"/>
      <c r="TVV48" s="117"/>
      <c r="TVW48" s="117"/>
      <c r="TVX48" s="117"/>
      <c r="TVY48" s="117"/>
      <c r="TVZ48" s="117"/>
      <c r="TWA48" s="117"/>
      <c r="TWB48" s="117"/>
      <c r="TWC48" s="117"/>
      <c r="TWD48" s="117"/>
      <c r="TWE48" s="117"/>
      <c r="TWF48" s="117"/>
      <c r="TWG48" s="117"/>
      <c r="TWH48" s="117"/>
      <c r="TWI48" s="117"/>
      <c r="TWJ48" s="117"/>
      <c r="TWK48" s="117"/>
      <c r="TWL48" s="117"/>
      <c r="TWM48" s="117"/>
      <c r="TWN48" s="117"/>
      <c r="TWO48" s="117"/>
      <c r="TWP48" s="117"/>
      <c r="TWQ48" s="117"/>
      <c r="TWR48" s="117"/>
      <c r="TWS48" s="117"/>
      <c r="TWT48" s="117"/>
      <c r="TWU48" s="117"/>
      <c r="TWV48" s="117"/>
      <c r="TWW48" s="117"/>
      <c r="TWX48" s="117"/>
      <c r="TWY48" s="117"/>
      <c r="TWZ48" s="117"/>
      <c r="TXA48" s="117"/>
      <c r="TXB48" s="117"/>
      <c r="TXC48" s="117"/>
      <c r="TXD48" s="117"/>
      <c r="TXE48" s="117"/>
      <c r="TXF48" s="117"/>
      <c r="TXG48" s="117"/>
      <c r="TXH48" s="117"/>
      <c r="TXI48" s="117"/>
      <c r="TXJ48" s="117"/>
      <c r="TXK48" s="117"/>
      <c r="TXL48" s="117"/>
      <c r="TXM48" s="117"/>
      <c r="TXN48" s="117"/>
      <c r="TXO48" s="117"/>
      <c r="TXP48" s="117"/>
      <c r="TXQ48" s="117"/>
      <c r="TXR48" s="117"/>
      <c r="TXS48" s="117"/>
      <c r="TXT48" s="117"/>
      <c r="TXU48" s="117"/>
      <c r="TXV48" s="117"/>
      <c r="TXW48" s="117"/>
      <c r="TXX48" s="117"/>
      <c r="TXY48" s="117"/>
      <c r="TXZ48" s="117"/>
      <c r="TYA48" s="117"/>
      <c r="TYB48" s="117"/>
      <c r="TYC48" s="117"/>
      <c r="TYD48" s="117"/>
      <c r="TYE48" s="117"/>
      <c r="TYF48" s="117"/>
      <c r="TYG48" s="117"/>
      <c r="TYH48" s="117"/>
      <c r="TYI48" s="117"/>
      <c r="TYJ48" s="117"/>
      <c r="TYK48" s="117"/>
      <c r="TYL48" s="117"/>
      <c r="TYM48" s="117"/>
      <c r="TYN48" s="117"/>
      <c r="TYO48" s="117"/>
      <c r="TYP48" s="117"/>
      <c r="TYQ48" s="117"/>
      <c r="TYR48" s="117"/>
      <c r="TYS48" s="117"/>
      <c r="TYT48" s="117"/>
      <c r="TYU48" s="117"/>
      <c r="TYV48" s="117"/>
      <c r="TYW48" s="117"/>
      <c r="TYX48" s="117"/>
      <c r="TYY48" s="117"/>
      <c r="TYZ48" s="117"/>
      <c r="TZA48" s="117"/>
      <c r="TZB48" s="117"/>
      <c r="TZC48" s="117"/>
      <c r="TZD48" s="117"/>
      <c r="TZE48" s="117"/>
      <c r="TZF48" s="117"/>
      <c r="TZG48" s="117"/>
      <c r="TZH48" s="117"/>
      <c r="TZI48" s="117"/>
      <c r="TZJ48" s="117"/>
      <c r="TZK48" s="117"/>
      <c r="TZL48" s="117"/>
      <c r="TZM48" s="117"/>
      <c r="TZN48" s="117"/>
      <c r="TZO48" s="117"/>
      <c r="TZP48" s="117"/>
      <c r="TZQ48" s="117"/>
      <c r="TZR48" s="117"/>
      <c r="TZS48" s="117"/>
      <c r="TZT48" s="117"/>
      <c r="TZU48" s="117"/>
      <c r="TZV48" s="117"/>
      <c r="TZW48" s="117"/>
      <c r="TZX48" s="117"/>
      <c r="TZY48" s="117"/>
      <c r="TZZ48" s="117"/>
      <c r="UAA48" s="117"/>
      <c r="UAB48" s="117"/>
      <c r="UAC48" s="117"/>
      <c r="UAD48" s="117"/>
      <c r="UAE48" s="117"/>
      <c r="UAF48" s="117"/>
      <c r="UAG48" s="117"/>
      <c r="UAH48" s="117"/>
      <c r="UAI48" s="117"/>
      <c r="UAJ48" s="117"/>
      <c r="UAK48" s="117"/>
      <c r="UAL48" s="117"/>
      <c r="UAM48" s="117"/>
      <c r="UAN48" s="117"/>
      <c r="UAO48" s="117"/>
      <c r="UAP48" s="117"/>
      <c r="UAQ48" s="117"/>
      <c r="UAR48" s="117"/>
      <c r="UAS48" s="117"/>
      <c r="UAT48" s="117"/>
      <c r="UAU48" s="117"/>
      <c r="UAV48" s="117"/>
      <c r="UAW48" s="117"/>
      <c r="UAX48" s="117"/>
      <c r="UAY48" s="117"/>
      <c r="UAZ48" s="117"/>
      <c r="UBA48" s="117"/>
      <c r="UBB48" s="117"/>
      <c r="UBC48" s="117"/>
      <c r="UBD48" s="117"/>
      <c r="UBE48" s="117"/>
      <c r="UBF48" s="117"/>
      <c r="UBG48" s="117"/>
      <c r="UBH48" s="117"/>
      <c r="UBI48" s="117"/>
      <c r="UBJ48" s="117"/>
      <c r="UBK48" s="117"/>
      <c r="UBL48" s="117"/>
      <c r="UBM48" s="117"/>
      <c r="UBN48" s="117"/>
      <c r="UBO48" s="117"/>
      <c r="UBP48" s="117"/>
      <c r="UBQ48" s="117"/>
      <c r="UBR48" s="117"/>
      <c r="UBS48" s="117"/>
      <c r="UBT48" s="117"/>
      <c r="UBU48" s="117"/>
      <c r="UBV48" s="117"/>
      <c r="UBW48" s="117"/>
      <c r="UBX48" s="117"/>
      <c r="UBY48" s="117"/>
      <c r="UBZ48" s="117"/>
      <c r="UCA48" s="117"/>
      <c r="UCB48" s="117"/>
      <c r="UCC48" s="117"/>
      <c r="UCD48" s="117"/>
      <c r="UCE48" s="117"/>
      <c r="UCF48" s="117"/>
      <c r="UCG48" s="117"/>
      <c r="UCH48" s="117"/>
      <c r="UCI48" s="117"/>
      <c r="UCJ48" s="117"/>
      <c r="UCK48" s="117"/>
      <c r="UCL48" s="117"/>
      <c r="UCM48" s="117"/>
      <c r="UCN48" s="117"/>
      <c r="UCO48" s="117"/>
      <c r="UCP48" s="117"/>
      <c r="UCQ48" s="117"/>
      <c r="UCR48" s="117"/>
      <c r="UCS48" s="117"/>
      <c r="UCT48" s="117"/>
      <c r="UCU48" s="117"/>
      <c r="UCV48" s="117"/>
      <c r="UCW48" s="117"/>
      <c r="UCX48" s="117"/>
      <c r="UCY48" s="117"/>
      <c r="UCZ48" s="117"/>
      <c r="UDA48" s="117"/>
      <c r="UDB48" s="117"/>
      <c r="UDC48" s="117"/>
      <c r="UDD48" s="117"/>
      <c r="UDE48" s="117"/>
      <c r="UDF48" s="117"/>
      <c r="UDG48" s="117"/>
      <c r="UDH48" s="117"/>
      <c r="UDI48" s="117"/>
      <c r="UDJ48" s="117"/>
      <c r="UDK48" s="117"/>
      <c r="UDL48" s="117"/>
      <c r="UDM48" s="117"/>
      <c r="UDN48" s="117"/>
      <c r="UDO48" s="117"/>
      <c r="UDP48" s="117"/>
      <c r="UDQ48" s="117"/>
      <c r="UDR48" s="117"/>
      <c r="UDS48" s="117"/>
      <c r="UDT48" s="117"/>
      <c r="UDU48" s="117"/>
      <c r="UDV48" s="117"/>
      <c r="UDW48" s="117"/>
      <c r="UDX48" s="117"/>
      <c r="UDY48" s="117"/>
      <c r="UDZ48" s="117"/>
      <c r="UEA48" s="117"/>
      <c r="UEB48" s="117"/>
      <c r="UEC48" s="117"/>
      <c r="UED48" s="117"/>
      <c r="UEE48" s="117"/>
      <c r="UEF48" s="117"/>
      <c r="UEG48" s="117"/>
      <c r="UEH48" s="117"/>
      <c r="UEI48" s="117"/>
      <c r="UEJ48" s="117"/>
      <c r="UEK48" s="117"/>
      <c r="UEL48" s="117"/>
      <c r="UEM48" s="117"/>
      <c r="UEN48" s="117"/>
      <c r="UEO48" s="117"/>
      <c r="UEP48" s="117"/>
      <c r="UEQ48" s="117"/>
      <c r="UER48" s="117"/>
      <c r="UES48" s="117"/>
      <c r="UET48" s="117"/>
      <c r="UEU48" s="117"/>
      <c r="UEV48" s="117"/>
      <c r="UEW48" s="117"/>
      <c r="UEX48" s="117"/>
      <c r="UEY48" s="117"/>
      <c r="UEZ48" s="117"/>
      <c r="UFA48" s="117"/>
      <c r="UFB48" s="117"/>
      <c r="UFC48" s="117"/>
      <c r="UFD48" s="117"/>
      <c r="UFE48" s="117"/>
      <c r="UFF48" s="117"/>
      <c r="UFG48" s="117"/>
      <c r="UFH48" s="117"/>
      <c r="UFI48" s="117"/>
      <c r="UFJ48" s="117"/>
      <c r="UFK48" s="117"/>
      <c r="UFL48" s="117"/>
      <c r="UFM48" s="117"/>
      <c r="UFN48" s="117"/>
      <c r="UFO48" s="117"/>
      <c r="UFP48" s="117"/>
      <c r="UFQ48" s="117"/>
      <c r="UFR48" s="117"/>
      <c r="UFS48" s="117"/>
      <c r="UFT48" s="117"/>
      <c r="UFU48" s="117"/>
      <c r="UFV48" s="117"/>
      <c r="UFW48" s="117"/>
      <c r="UFX48" s="117"/>
      <c r="UFY48" s="117"/>
      <c r="UFZ48" s="117"/>
      <c r="UGA48" s="117"/>
      <c r="UGB48" s="117"/>
      <c r="UGC48" s="117"/>
      <c r="UGD48" s="117"/>
      <c r="UGE48" s="117"/>
      <c r="UGF48" s="117"/>
      <c r="UGG48" s="117"/>
      <c r="UGH48" s="117"/>
      <c r="UGI48" s="117"/>
      <c r="UGJ48" s="117"/>
      <c r="UGK48" s="117"/>
      <c r="UGL48" s="117"/>
      <c r="UGM48" s="117"/>
      <c r="UGN48" s="117"/>
      <c r="UGO48" s="117"/>
      <c r="UGP48" s="117"/>
      <c r="UGQ48" s="117"/>
      <c r="UGR48" s="117"/>
      <c r="UGS48" s="117"/>
      <c r="UGT48" s="117"/>
      <c r="UGU48" s="117"/>
      <c r="UGV48" s="117"/>
      <c r="UGW48" s="117"/>
      <c r="UGX48" s="117"/>
      <c r="UGY48" s="117"/>
      <c r="UGZ48" s="117"/>
      <c r="UHA48" s="117"/>
      <c r="UHB48" s="117"/>
      <c r="UHC48" s="117"/>
      <c r="UHD48" s="117"/>
      <c r="UHE48" s="117"/>
      <c r="UHF48" s="117"/>
      <c r="UHG48" s="117"/>
      <c r="UHH48" s="117"/>
      <c r="UHI48" s="117"/>
      <c r="UHJ48" s="117"/>
      <c r="UHK48" s="117"/>
      <c r="UHL48" s="117"/>
      <c r="UHM48" s="117"/>
      <c r="UHN48" s="117"/>
      <c r="UHO48" s="117"/>
      <c r="UHP48" s="117"/>
      <c r="UHQ48" s="117"/>
      <c r="UHR48" s="117"/>
      <c r="UHS48" s="117"/>
      <c r="UHT48" s="117"/>
      <c r="UHU48" s="117"/>
      <c r="UHV48" s="117"/>
      <c r="UHW48" s="117"/>
      <c r="UHX48" s="117"/>
      <c r="UHY48" s="117"/>
      <c r="UHZ48" s="117"/>
      <c r="UIA48" s="117"/>
      <c r="UIB48" s="117"/>
      <c r="UIC48" s="117"/>
      <c r="UID48" s="117"/>
      <c r="UIE48" s="117"/>
      <c r="UIF48" s="117"/>
      <c r="UIG48" s="117"/>
      <c r="UIH48" s="117"/>
      <c r="UII48" s="117"/>
      <c r="UIJ48" s="117"/>
      <c r="UIK48" s="117"/>
      <c r="UIL48" s="117"/>
      <c r="UIM48" s="117"/>
      <c r="UIN48" s="117"/>
      <c r="UIO48" s="117"/>
      <c r="UIP48" s="117"/>
      <c r="UIQ48" s="117"/>
      <c r="UIR48" s="117"/>
      <c r="UIS48" s="117"/>
      <c r="UIT48" s="117"/>
      <c r="UIU48" s="117"/>
      <c r="UIV48" s="117"/>
      <c r="UIW48" s="117"/>
      <c r="UIX48" s="117"/>
      <c r="UIY48" s="117"/>
      <c r="UIZ48" s="117"/>
      <c r="UJA48" s="117"/>
      <c r="UJB48" s="117"/>
      <c r="UJC48" s="117"/>
      <c r="UJD48" s="117"/>
      <c r="UJE48" s="117"/>
      <c r="UJF48" s="117"/>
      <c r="UJG48" s="117"/>
      <c r="UJH48" s="117"/>
      <c r="UJI48" s="117"/>
      <c r="UJJ48" s="117"/>
      <c r="UJK48" s="117"/>
      <c r="UJL48" s="117"/>
      <c r="UJM48" s="117"/>
      <c r="UJN48" s="117"/>
      <c r="UJO48" s="117"/>
      <c r="UJP48" s="117"/>
      <c r="UJQ48" s="117"/>
      <c r="UJR48" s="117"/>
      <c r="UJS48" s="117"/>
      <c r="UJT48" s="117"/>
      <c r="UJU48" s="117"/>
      <c r="UJV48" s="117"/>
      <c r="UJW48" s="117"/>
      <c r="UJX48" s="117"/>
      <c r="UJY48" s="117"/>
      <c r="UJZ48" s="117"/>
      <c r="UKA48" s="117"/>
      <c r="UKB48" s="117"/>
      <c r="UKC48" s="117"/>
      <c r="UKD48" s="117"/>
      <c r="UKE48" s="117"/>
      <c r="UKF48" s="117"/>
      <c r="UKG48" s="117"/>
      <c r="UKH48" s="117"/>
      <c r="UKI48" s="117"/>
      <c r="UKJ48" s="117"/>
      <c r="UKK48" s="117"/>
      <c r="UKL48" s="117"/>
      <c r="UKM48" s="117"/>
      <c r="UKN48" s="117"/>
      <c r="UKO48" s="117"/>
      <c r="UKP48" s="117"/>
      <c r="UKQ48" s="117"/>
      <c r="UKR48" s="117"/>
      <c r="UKS48" s="117"/>
      <c r="UKT48" s="117"/>
      <c r="UKU48" s="117"/>
      <c r="UKV48" s="117"/>
      <c r="UKW48" s="117"/>
      <c r="UKX48" s="117"/>
      <c r="UKY48" s="117"/>
      <c r="UKZ48" s="117"/>
      <c r="ULA48" s="117"/>
      <c r="ULB48" s="117"/>
      <c r="ULC48" s="117"/>
      <c r="ULD48" s="117"/>
      <c r="ULE48" s="117"/>
      <c r="ULF48" s="117"/>
      <c r="ULG48" s="117"/>
      <c r="ULH48" s="117"/>
      <c r="ULI48" s="117"/>
      <c r="ULJ48" s="117"/>
      <c r="ULK48" s="117"/>
      <c r="ULL48" s="117"/>
      <c r="ULM48" s="117"/>
      <c r="ULN48" s="117"/>
      <c r="ULO48" s="117"/>
      <c r="ULP48" s="117"/>
      <c r="ULQ48" s="117"/>
      <c r="ULR48" s="117"/>
      <c r="ULS48" s="117"/>
      <c r="ULT48" s="117"/>
      <c r="ULU48" s="117"/>
      <c r="ULV48" s="117"/>
      <c r="ULW48" s="117"/>
      <c r="ULX48" s="117"/>
      <c r="ULY48" s="117"/>
      <c r="ULZ48" s="117"/>
      <c r="UMA48" s="117"/>
      <c r="UMB48" s="117"/>
      <c r="UMC48" s="117"/>
      <c r="UMD48" s="117"/>
      <c r="UME48" s="117"/>
      <c r="UMF48" s="117"/>
      <c r="UMG48" s="117"/>
      <c r="UMH48" s="117"/>
      <c r="UMI48" s="117"/>
      <c r="UMJ48" s="117"/>
      <c r="UMK48" s="117"/>
      <c r="UML48" s="117"/>
      <c r="UMM48" s="117"/>
      <c r="UMN48" s="117"/>
      <c r="UMO48" s="117"/>
      <c r="UMP48" s="117"/>
      <c r="UMQ48" s="117"/>
      <c r="UMR48" s="117"/>
      <c r="UMS48" s="117"/>
      <c r="UMT48" s="117"/>
      <c r="UMU48" s="117"/>
      <c r="UMV48" s="117"/>
      <c r="UMW48" s="117"/>
      <c r="UMX48" s="117"/>
      <c r="UMY48" s="117"/>
      <c r="UMZ48" s="117"/>
      <c r="UNA48" s="117"/>
      <c r="UNB48" s="117"/>
      <c r="UNC48" s="117"/>
      <c r="UND48" s="117"/>
      <c r="UNE48" s="117"/>
      <c r="UNF48" s="117"/>
      <c r="UNG48" s="117"/>
      <c r="UNH48" s="117"/>
      <c r="UNI48" s="117"/>
      <c r="UNJ48" s="117"/>
      <c r="UNK48" s="117"/>
      <c r="UNL48" s="117"/>
      <c r="UNM48" s="117"/>
      <c r="UNN48" s="117"/>
      <c r="UNO48" s="117"/>
      <c r="UNP48" s="117"/>
      <c r="UNQ48" s="117"/>
      <c r="UNR48" s="117"/>
      <c r="UNS48" s="117"/>
      <c r="UNT48" s="117"/>
      <c r="UNU48" s="117"/>
      <c r="UNV48" s="117"/>
      <c r="UNW48" s="117"/>
      <c r="UNX48" s="117"/>
      <c r="UNY48" s="117"/>
      <c r="UNZ48" s="117"/>
      <c r="UOA48" s="117"/>
      <c r="UOB48" s="117"/>
      <c r="UOC48" s="117"/>
      <c r="UOD48" s="117"/>
      <c r="UOE48" s="117"/>
      <c r="UOF48" s="117"/>
      <c r="UOG48" s="117"/>
      <c r="UOH48" s="117"/>
      <c r="UOI48" s="117"/>
      <c r="UOJ48" s="117"/>
      <c r="UOK48" s="117"/>
      <c r="UOL48" s="117"/>
      <c r="UOM48" s="117"/>
      <c r="UON48" s="117"/>
      <c r="UOO48" s="117"/>
      <c r="UOP48" s="117"/>
      <c r="UOQ48" s="117"/>
      <c r="UOR48" s="117"/>
      <c r="UOS48" s="117"/>
      <c r="UOT48" s="117"/>
      <c r="UOU48" s="117"/>
      <c r="UOV48" s="117"/>
      <c r="UOW48" s="117"/>
      <c r="UOX48" s="117"/>
      <c r="UOY48" s="117"/>
      <c r="UOZ48" s="117"/>
      <c r="UPA48" s="117"/>
      <c r="UPB48" s="117"/>
      <c r="UPC48" s="117"/>
      <c r="UPD48" s="117"/>
      <c r="UPE48" s="117"/>
      <c r="UPF48" s="117"/>
      <c r="UPG48" s="117"/>
      <c r="UPH48" s="117"/>
      <c r="UPI48" s="117"/>
      <c r="UPJ48" s="117"/>
      <c r="UPK48" s="117"/>
      <c r="UPL48" s="117"/>
      <c r="UPM48" s="117"/>
      <c r="UPN48" s="117"/>
      <c r="UPO48" s="117"/>
      <c r="UPP48" s="117"/>
      <c r="UPQ48" s="117"/>
      <c r="UPR48" s="117"/>
      <c r="UPS48" s="117"/>
      <c r="UPT48" s="117"/>
      <c r="UPU48" s="117"/>
      <c r="UPV48" s="117"/>
      <c r="UPW48" s="117"/>
      <c r="UPX48" s="117"/>
      <c r="UPY48" s="117"/>
      <c r="UPZ48" s="117"/>
      <c r="UQA48" s="117"/>
      <c r="UQB48" s="117"/>
      <c r="UQC48" s="117"/>
      <c r="UQD48" s="117"/>
      <c r="UQE48" s="117"/>
      <c r="UQF48" s="117"/>
      <c r="UQG48" s="117"/>
      <c r="UQH48" s="117"/>
      <c r="UQI48" s="117"/>
      <c r="UQJ48" s="117"/>
      <c r="UQK48" s="117"/>
      <c r="UQL48" s="117"/>
      <c r="UQM48" s="117"/>
      <c r="UQN48" s="117"/>
      <c r="UQO48" s="117"/>
      <c r="UQP48" s="117"/>
      <c r="UQQ48" s="117"/>
      <c r="UQR48" s="117"/>
      <c r="UQS48" s="117"/>
      <c r="UQT48" s="117"/>
      <c r="UQU48" s="117"/>
      <c r="UQV48" s="117"/>
      <c r="UQW48" s="117"/>
      <c r="UQX48" s="117"/>
      <c r="UQY48" s="117"/>
      <c r="UQZ48" s="117"/>
      <c r="URA48" s="117"/>
      <c r="URB48" s="117"/>
      <c r="URC48" s="117"/>
      <c r="URD48" s="117"/>
      <c r="URE48" s="117"/>
      <c r="URF48" s="117"/>
      <c r="URG48" s="117"/>
      <c r="URH48" s="117"/>
      <c r="URI48" s="117"/>
      <c r="URJ48" s="117"/>
      <c r="URK48" s="117"/>
      <c r="URL48" s="117"/>
      <c r="URM48" s="117"/>
      <c r="URN48" s="117"/>
      <c r="URO48" s="117"/>
      <c r="URP48" s="117"/>
      <c r="URQ48" s="117"/>
      <c r="URR48" s="117"/>
      <c r="URS48" s="117"/>
      <c r="URT48" s="117"/>
      <c r="URU48" s="117"/>
      <c r="URV48" s="117"/>
      <c r="URW48" s="117"/>
      <c r="URX48" s="117"/>
      <c r="URY48" s="117"/>
      <c r="URZ48" s="117"/>
      <c r="USA48" s="117"/>
      <c r="USB48" s="117"/>
      <c r="USC48" s="117"/>
      <c r="USD48" s="117"/>
      <c r="USE48" s="117"/>
      <c r="USF48" s="117"/>
      <c r="USG48" s="117"/>
      <c r="USH48" s="117"/>
      <c r="USI48" s="117"/>
      <c r="USJ48" s="117"/>
      <c r="USK48" s="117"/>
      <c r="USL48" s="117"/>
      <c r="USM48" s="117"/>
      <c r="USN48" s="117"/>
      <c r="USO48" s="117"/>
      <c r="USP48" s="117"/>
      <c r="USQ48" s="117"/>
      <c r="USR48" s="117"/>
      <c r="USS48" s="117"/>
      <c r="UST48" s="117"/>
      <c r="USU48" s="117"/>
      <c r="USV48" s="117"/>
      <c r="USW48" s="117"/>
      <c r="USX48" s="117"/>
      <c r="USY48" s="117"/>
      <c r="USZ48" s="117"/>
      <c r="UTA48" s="117"/>
      <c r="UTB48" s="117"/>
      <c r="UTC48" s="117"/>
      <c r="UTD48" s="117"/>
      <c r="UTE48" s="117"/>
      <c r="UTF48" s="117"/>
      <c r="UTG48" s="117"/>
      <c r="UTH48" s="117"/>
      <c r="UTI48" s="117"/>
      <c r="UTJ48" s="117"/>
      <c r="UTK48" s="117"/>
      <c r="UTL48" s="117"/>
      <c r="UTM48" s="117"/>
      <c r="UTN48" s="117"/>
      <c r="UTO48" s="117"/>
      <c r="UTP48" s="117"/>
      <c r="UTQ48" s="117"/>
      <c r="UTR48" s="117"/>
      <c r="UTS48" s="117"/>
      <c r="UTT48" s="117"/>
      <c r="UTU48" s="117"/>
      <c r="UTV48" s="117"/>
      <c r="UTW48" s="117"/>
      <c r="UTX48" s="117"/>
      <c r="UTY48" s="117"/>
      <c r="UTZ48" s="117"/>
      <c r="UUA48" s="117"/>
      <c r="UUB48" s="117"/>
      <c r="UUC48" s="117"/>
      <c r="UUD48" s="117"/>
      <c r="UUE48" s="117"/>
      <c r="UUF48" s="117"/>
      <c r="UUG48" s="117"/>
      <c r="UUH48" s="117"/>
      <c r="UUI48" s="117"/>
      <c r="UUJ48" s="117"/>
      <c r="UUK48" s="117"/>
      <c r="UUL48" s="117"/>
      <c r="UUM48" s="117"/>
      <c r="UUN48" s="117"/>
      <c r="UUO48" s="117"/>
      <c r="UUP48" s="117"/>
      <c r="UUQ48" s="117"/>
      <c r="UUR48" s="117"/>
      <c r="UUS48" s="117"/>
      <c r="UUT48" s="117"/>
      <c r="UUU48" s="117"/>
      <c r="UUV48" s="117"/>
      <c r="UUW48" s="117"/>
      <c r="UUX48" s="117"/>
      <c r="UUY48" s="117"/>
      <c r="UUZ48" s="117"/>
      <c r="UVA48" s="117"/>
      <c r="UVB48" s="117"/>
      <c r="UVC48" s="117"/>
      <c r="UVD48" s="117"/>
      <c r="UVE48" s="117"/>
      <c r="UVF48" s="117"/>
      <c r="UVG48" s="117"/>
      <c r="UVH48" s="117"/>
      <c r="UVI48" s="117"/>
      <c r="UVJ48" s="117"/>
      <c r="UVK48" s="117"/>
      <c r="UVL48" s="117"/>
      <c r="UVM48" s="117"/>
      <c r="UVN48" s="117"/>
      <c r="UVO48" s="117"/>
      <c r="UVP48" s="117"/>
      <c r="UVQ48" s="117"/>
      <c r="UVR48" s="117"/>
      <c r="UVS48" s="117"/>
      <c r="UVT48" s="117"/>
      <c r="UVU48" s="117"/>
      <c r="UVV48" s="117"/>
      <c r="UVW48" s="117"/>
      <c r="UVX48" s="117"/>
      <c r="UVY48" s="117"/>
      <c r="UVZ48" s="117"/>
      <c r="UWA48" s="117"/>
      <c r="UWB48" s="117"/>
      <c r="UWC48" s="117"/>
      <c r="UWD48" s="117"/>
      <c r="UWE48" s="117"/>
      <c r="UWF48" s="117"/>
      <c r="UWG48" s="117"/>
      <c r="UWH48" s="117"/>
      <c r="UWI48" s="117"/>
      <c r="UWJ48" s="117"/>
      <c r="UWK48" s="117"/>
      <c r="UWL48" s="117"/>
      <c r="UWM48" s="117"/>
      <c r="UWN48" s="117"/>
      <c r="UWO48" s="117"/>
      <c r="UWP48" s="117"/>
      <c r="UWQ48" s="117"/>
      <c r="UWR48" s="117"/>
      <c r="UWS48" s="117"/>
      <c r="UWT48" s="117"/>
      <c r="UWU48" s="117"/>
      <c r="UWV48" s="117"/>
      <c r="UWW48" s="117"/>
      <c r="UWX48" s="117"/>
      <c r="UWY48" s="117"/>
      <c r="UWZ48" s="117"/>
      <c r="UXA48" s="117"/>
      <c r="UXB48" s="117"/>
      <c r="UXC48" s="117"/>
      <c r="UXD48" s="117"/>
      <c r="UXE48" s="117"/>
      <c r="UXF48" s="117"/>
      <c r="UXG48" s="117"/>
      <c r="UXH48" s="117"/>
      <c r="UXI48" s="117"/>
      <c r="UXJ48" s="117"/>
      <c r="UXK48" s="117"/>
      <c r="UXL48" s="117"/>
      <c r="UXM48" s="117"/>
      <c r="UXN48" s="117"/>
      <c r="UXO48" s="117"/>
      <c r="UXP48" s="117"/>
      <c r="UXQ48" s="117"/>
      <c r="UXR48" s="117"/>
      <c r="UXS48" s="117"/>
      <c r="UXT48" s="117"/>
      <c r="UXU48" s="117"/>
      <c r="UXV48" s="117"/>
      <c r="UXW48" s="117"/>
      <c r="UXX48" s="117"/>
      <c r="UXY48" s="117"/>
      <c r="UXZ48" s="117"/>
      <c r="UYA48" s="117"/>
      <c r="UYB48" s="117"/>
      <c r="UYC48" s="117"/>
      <c r="UYD48" s="117"/>
      <c r="UYE48" s="117"/>
      <c r="UYF48" s="117"/>
      <c r="UYG48" s="117"/>
      <c r="UYH48" s="117"/>
      <c r="UYI48" s="117"/>
      <c r="UYJ48" s="117"/>
      <c r="UYK48" s="117"/>
      <c r="UYL48" s="117"/>
      <c r="UYM48" s="117"/>
      <c r="UYN48" s="117"/>
      <c r="UYO48" s="117"/>
      <c r="UYP48" s="117"/>
      <c r="UYQ48" s="117"/>
      <c r="UYR48" s="117"/>
      <c r="UYS48" s="117"/>
      <c r="UYT48" s="117"/>
      <c r="UYU48" s="117"/>
      <c r="UYV48" s="117"/>
      <c r="UYW48" s="117"/>
      <c r="UYX48" s="117"/>
      <c r="UYY48" s="117"/>
      <c r="UYZ48" s="117"/>
      <c r="UZA48" s="117"/>
      <c r="UZB48" s="117"/>
      <c r="UZC48" s="117"/>
      <c r="UZD48" s="117"/>
      <c r="UZE48" s="117"/>
      <c r="UZF48" s="117"/>
      <c r="UZG48" s="117"/>
      <c r="UZH48" s="117"/>
      <c r="UZI48" s="117"/>
      <c r="UZJ48" s="117"/>
      <c r="UZK48" s="117"/>
      <c r="UZL48" s="117"/>
      <c r="UZM48" s="117"/>
      <c r="UZN48" s="117"/>
      <c r="UZO48" s="117"/>
      <c r="UZP48" s="117"/>
      <c r="UZQ48" s="117"/>
      <c r="UZR48" s="117"/>
      <c r="UZS48" s="117"/>
      <c r="UZT48" s="117"/>
      <c r="UZU48" s="117"/>
      <c r="UZV48" s="117"/>
      <c r="UZW48" s="117"/>
      <c r="UZX48" s="117"/>
      <c r="UZY48" s="117"/>
      <c r="UZZ48" s="117"/>
      <c r="VAA48" s="117"/>
      <c r="VAB48" s="117"/>
      <c r="VAC48" s="117"/>
      <c r="VAD48" s="117"/>
      <c r="VAE48" s="117"/>
      <c r="VAF48" s="117"/>
      <c r="VAG48" s="117"/>
      <c r="VAH48" s="117"/>
      <c r="VAI48" s="117"/>
      <c r="VAJ48" s="117"/>
      <c r="VAK48" s="117"/>
      <c r="VAL48" s="117"/>
      <c r="VAM48" s="117"/>
      <c r="VAN48" s="117"/>
      <c r="VAO48" s="117"/>
      <c r="VAP48" s="117"/>
      <c r="VAQ48" s="117"/>
      <c r="VAR48" s="117"/>
      <c r="VAS48" s="117"/>
      <c r="VAT48" s="117"/>
      <c r="VAU48" s="117"/>
      <c r="VAV48" s="117"/>
      <c r="VAW48" s="117"/>
      <c r="VAX48" s="117"/>
      <c r="VAY48" s="117"/>
      <c r="VAZ48" s="117"/>
      <c r="VBA48" s="117"/>
      <c r="VBB48" s="117"/>
      <c r="VBC48" s="117"/>
      <c r="VBD48" s="117"/>
      <c r="VBE48" s="117"/>
      <c r="VBF48" s="117"/>
      <c r="VBG48" s="117"/>
      <c r="VBH48" s="117"/>
      <c r="VBI48" s="117"/>
      <c r="VBJ48" s="117"/>
      <c r="VBK48" s="117"/>
      <c r="VBL48" s="117"/>
      <c r="VBM48" s="117"/>
      <c r="VBN48" s="117"/>
      <c r="VBO48" s="117"/>
      <c r="VBP48" s="117"/>
      <c r="VBQ48" s="117"/>
      <c r="VBR48" s="117"/>
      <c r="VBS48" s="117"/>
      <c r="VBT48" s="117"/>
      <c r="VBU48" s="117"/>
      <c r="VBV48" s="117"/>
      <c r="VBW48" s="117"/>
      <c r="VBX48" s="117"/>
      <c r="VBY48" s="117"/>
      <c r="VBZ48" s="117"/>
      <c r="VCA48" s="117"/>
      <c r="VCB48" s="117"/>
      <c r="VCC48" s="117"/>
      <c r="VCD48" s="117"/>
      <c r="VCE48" s="117"/>
      <c r="VCF48" s="117"/>
      <c r="VCG48" s="117"/>
      <c r="VCH48" s="117"/>
      <c r="VCI48" s="117"/>
      <c r="VCJ48" s="117"/>
      <c r="VCK48" s="117"/>
      <c r="VCL48" s="117"/>
      <c r="VCM48" s="117"/>
      <c r="VCN48" s="117"/>
      <c r="VCO48" s="117"/>
      <c r="VCP48" s="117"/>
      <c r="VCQ48" s="117"/>
      <c r="VCR48" s="117"/>
      <c r="VCS48" s="117"/>
      <c r="VCT48" s="117"/>
      <c r="VCU48" s="117"/>
      <c r="VCV48" s="117"/>
      <c r="VCW48" s="117"/>
      <c r="VCX48" s="117"/>
      <c r="VCY48" s="117"/>
      <c r="VCZ48" s="117"/>
      <c r="VDA48" s="117"/>
      <c r="VDB48" s="117"/>
      <c r="VDC48" s="117"/>
      <c r="VDD48" s="117"/>
      <c r="VDE48" s="117"/>
      <c r="VDF48" s="117"/>
      <c r="VDG48" s="117"/>
      <c r="VDH48" s="117"/>
      <c r="VDI48" s="117"/>
      <c r="VDJ48" s="117"/>
      <c r="VDK48" s="117"/>
      <c r="VDL48" s="117"/>
      <c r="VDM48" s="117"/>
      <c r="VDN48" s="117"/>
      <c r="VDO48" s="117"/>
      <c r="VDP48" s="117"/>
      <c r="VDQ48" s="117"/>
      <c r="VDR48" s="117"/>
      <c r="VDS48" s="117"/>
      <c r="VDT48" s="117"/>
      <c r="VDU48" s="117"/>
      <c r="VDV48" s="117"/>
      <c r="VDW48" s="117"/>
      <c r="VDX48" s="117"/>
      <c r="VDY48" s="117"/>
      <c r="VDZ48" s="117"/>
      <c r="VEA48" s="117"/>
      <c r="VEB48" s="117"/>
      <c r="VEC48" s="117"/>
      <c r="VED48" s="117"/>
      <c r="VEE48" s="117"/>
      <c r="VEF48" s="117"/>
      <c r="VEG48" s="117"/>
      <c r="VEH48" s="117"/>
      <c r="VEI48" s="117"/>
      <c r="VEJ48" s="117"/>
      <c r="VEK48" s="117"/>
      <c r="VEL48" s="117"/>
      <c r="VEM48" s="117"/>
      <c r="VEN48" s="117"/>
      <c r="VEO48" s="117"/>
      <c r="VEP48" s="117"/>
      <c r="VEQ48" s="117"/>
      <c r="VER48" s="117"/>
      <c r="VES48" s="117"/>
      <c r="VET48" s="117"/>
      <c r="VEU48" s="117"/>
      <c r="VEV48" s="117"/>
      <c r="VEW48" s="117"/>
      <c r="VEX48" s="117"/>
      <c r="VEY48" s="117"/>
      <c r="VEZ48" s="117"/>
      <c r="VFA48" s="117"/>
      <c r="VFB48" s="117"/>
      <c r="VFC48" s="117"/>
      <c r="VFD48" s="117"/>
      <c r="VFE48" s="117"/>
      <c r="VFF48" s="117"/>
      <c r="VFG48" s="117"/>
      <c r="VFH48" s="117"/>
      <c r="VFI48" s="117"/>
      <c r="VFJ48" s="117"/>
      <c r="VFK48" s="117"/>
      <c r="VFL48" s="117"/>
      <c r="VFM48" s="117"/>
      <c r="VFN48" s="117"/>
      <c r="VFO48" s="117"/>
      <c r="VFP48" s="117"/>
      <c r="VFQ48" s="117"/>
      <c r="VFR48" s="117"/>
      <c r="VFS48" s="117"/>
      <c r="VFT48" s="117"/>
      <c r="VFU48" s="117"/>
      <c r="VFV48" s="117"/>
      <c r="VFW48" s="117"/>
      <c r="VFX48" s="117"/>
      <c r="VFY48" s="117"/>
      <c r="VFZ48" s="117"/>
      <c r="VGA48" s="117"/>
      <c r="VGB48" s="117"/>
      <c r="VGC48" s="117"/>
      <c r="VGD48" s="117"/>
      <c r="VGE48" s="117"/>
      <c r="VGF48" s="117"/>
      <c r="VGG48" s="117"/>
      <c r="VGH48" s="117"/>
      <c r="VGI48" s="117"/>
      <c r="VGJ48" s="117"/>
      <c r="VGK48" s="117"/>
      <c r="VGL48" s="117"/>
      <c r="VGM48" s="117"/>
      <c r="VGN48" s="117"/>
      <c r="VGO48" s="117"/>
      <c r="VGP48" s="117"/>
      <c r="VGQ48" s="117"/>
      <c r="VGR48" s="117"/>
      <c r="VGS48" s="117"/>
      <c r="VGT48" s="117"/>
      <c r="VGU48" s="117"/>
      <c r="VGV48" s="117"/>
      <c r="VGW48" s="117"/>
      <c r="VGX48" s="117"/>
      <c r="VGY48" s="117"/>
      <c r="VGZ48" s="117"/>
      <c r="VHA48" s="117"/>
      <c r="VHB48" s="117"/>
      <c r="VHC48" s="117"/>
      <c r="VHD48" s="117"/>
      <c r="VHE48" s="117"/>
      <c r="VHF48" s="117"/>
      <c r="VHG48" s="117"/>
      <c r="VHH48" s="117"/>
      <c r="VHI48" s="117"/>
      <c r="VHJ48" s="117"/>
      <c r="VHK48" s="117"/>
      <c r="VHL48" s="117"/>
      <c r="VHM48" s="117"/>
      <c r="VHN48" s="117"/>
      <c r="VHO48" s="117"/>
      <c r="VHP48" s="117"/>
      <c r="VHQ48" s="117"/>
      <c r="VHR48" s="117"/>
      <c r="VHS48" s="117"/>
      <c r="VHT48" s="117"/>
      <c r="VHU48" s="117"/>
      <c r="VHV48" s="117"/>
      <c r="VHW48" s="117"/>
      <c r="VHX48" s="117"/>
      <c r="VHY48" s="117"/>
      <c r="VHZ48" s="117"/>
      <c r="VIA48" s="117"/>
      <c r="VIB48" s="117"/>
      <c r="VIC48" s="117"/>
      <c r="VID48" s="117"/>
      <c r="VIE48" s="117"/>
      <c r="VIF48" s="117"/>
      <c r="VIG48" s="117"/>
      <c r="VIH48" s="117"/>
      <c r="VII48" s="117"/>
      <c r="VIJ48" s="117"/>
      <c r="VIK48" s="117"/>
      <c r="VIL48" s="117"/>
      <c r="VIM48" s="117"/>
      <c r="VIN48" s="117"/>
      <c r="VIO48" s="117"/>
      <c r="VIP48" s="117"/>
      <c r="VIQ48" s="117"/>
      <c r="VIR48" s="117"/>
      <c r="VIS48" s="117"/>
      <c r="VIT48" s="117"/>
      <c r="VIU48" s="117"/>
      <c r="VIV48" s="117"/>
      <c r="VIW48" s="117"/>
      <c r="VIX48" s="117"/>
      <c r="VIY48" s="117"/>
      <c r="VIZ48" s="117"/>
      <c r="VJA48" s="117"/>
      <c r="VJB48" s="117"/>
      <c r="VJC48" s="117"/>
      <c r="VJD48" s="117"/>
      <c r="VJE48" s="117"/>
      <c r="VJF48" s="117"/>
      <c r="VJG48" s="117"/>
      <c r="VJH48" s="117"/>
      <c r="VJI48" s="117"/>
      <c r="VJJ48" s="117"/>
      <c r="VJK48" s="117"/>
      <c r="VJL48" s="117"/>
      <c r="VJM48" s="117"/>
      <c r="VJN48" s="117"/>
      <c r="VJO48" s="117"/>
      <c r="VJP48" s="117"/>
      <c r="VJQ48" s="117"/>
      <c r="VJR48" s="117"/>
      <c r="VJS48" s="117"/>
      <c r="VJT48" s="117"/>
      <c r="VJU48" s="117"/>
      <c r="VJV48" s="117"/>
      <c r="VJW48" s="117"/>
      <c r="VJX48" s="117"/>
      <c r="VJY48" s="117"/>
      <c r="VJZ48" s="117"/>
      <c r="VKA48" s="117"/>
      <c r="VKB48" s="117"/>
      <c r="VKC48" s="117"/>
      <c r="VKD48" s="117"/>
      <c r="VKE48" s="117"/>
      <c r="VKF48" s="117"/>
      <c r="VKG48" s="117"/>
      <c r="VKH48" s="117"/>
      <c r="VKI48" s="117"/>
      <c r="VKJ48" s="117"/>
      <c r="VKK48" s="117"/>
      <c r="VKL48" s="117"/>
      <c r="VKM48" s="117"/>
      <c r="VKN48" s="117"/>
      <c r="VKO48" s="117"/>
      <c r="VKP48" s="117"/>
      <c r="VKQ48" s="117"/>
      <c r="VKR48" s="117"/>
      <c r="VKS48" s="117"/>
      <c r="VKT48" s="117"/>
      <c r="VKU48" s="117"/>
      <c r="VKV48" s="117"/>
      <c r="VKW48" s="117"/>
      <c r="VKX48" s="117"/>
      <c r="VKY48" s="117"/>
      <c r="VKZ48" s="117"/>
      <c r="VLA48" s="117"/>
      <c r="VLB48" s="117"/>
      <c r="VLC48" s="117"/>
      <c r="VLD48" s="117"/>
      <c r="VLE48" s="117"/>
      <c r="VLF48" s="117"/>
      <c r="VLG48" s="117"/>
      <c r="VLH48" s="117"/>
      <c r="VLI48" s="117"/>
      <c r="VLJ48" s="117"/>
      <c r="VLK48" s="117"/>
      <c r="VLL48" s="117"/>
      <c r="VLM48" s="117"/>
      <c r="VLN48" s="117"/>
      <c r="VLO48" s="117"/>
      <c r="VLP48" s="117"/>
      <c r="VLQ48" s="117"/>
      <c r="VLR48" s="117"/>
      <c r="VLS48" s="117"/>
      <c r="VLT48" s="117"/>
      <c r="VLU48" s="117"/>
      <c r="VLV48" s="117"/>
      <c r="VLW48" s="117"/>
      <c r="VLX48" s="117"/>
      <c r="VLY48" s="117"/>
      <c r="VLZ48" s="117"/>
      <c r="VMA48" s="117"/>
      <c r="VMB48" s="117"/>
      <c r="VMC48" s="117"/>
      <c r="VMD48" s="117"/>
      <c r="VME48" s="117"/>
      <c r="VMF48" s="117"/>
      <c r="VMG48" s="117"/>
      <c r="VMH48" s="117"/>
      <c r="VMI48" s="117"/>
      <c r="VMJ48" s="117"/>
      <c r="VMK48" s="117"/>
      <c r="VML48" s="117"/>
      <c r="VMM48" s="117"/>
      <c r="VMN48" s="117"/>
      <c r="VMO48" s="117"/>
      <c r="VMP48" s="117"/>
      <c r="VMQ48" s="117"/>
      <c r="VMR48" s="117"/>
      <c r="VMS48" s="117"/>
      <c r="VMT48" s="117"/>
      <c r="VMU48" s="117"/>
      <c r="VMV48" s="117"/>
      <c r="VMW48" s="117"/>
      <c r="VMX48" s="117"/>
      <c r="VMY48" s="117"/>
      <c r="VMZ48" s="117"/>
      <c r="VNA48" s="117"/>
      <c r="VNB48" s="117"/>
      <c r="VNC48" s="117"/>
      <c r="VND48" s="117"/>
      <c r="VNE48" s="117"/>
      <c r="VNF48" s="117"/>
      <c r="VNG48" s="117"/>
      <c r="VNH48" s="117"/>
      <c r="VNI48" s="117"/>
      <c r="VNJ48" s="117"/>
      <c r="VNK48" s="117"/>
      <c r="VNL48" s="117"/>
      <c r="VNM48" s="117"/>
      <c r="VNN48" s="117"/>
      <c r="VNO48" s="117"/>
      <c r="VNP48" s="117"/>
      <c r="VNQ48" s="117"/>
      <c r="VNR48" s="117"/>
      <c r="VNS48" s="117"/>
      <c r="VNT48" s="117"/>
      <c r="VNU48" s="117"/>
      <c r="VNV48" s="117"/>
      <c r="VNW48" s="117"/>
      <c r="VNX48" s="117"/>
      <c r="VNY48" s="117"/>
      <c r="VNZ48" s="117"/>
      <c r="VOA48" s="117"/>
      <c r="VOB48" s="117"/>
      <c r="VOC48" s="117"/>
      <c r="VOD48" s="117"/>
      <c r="VOE48" s="117"/>
      <c r="VOF48" s="117"/>
      <c r="VOG48" s="117"/>
      <c r="VOH48" s="117"/>
      <c r="VOI48" s="117"/>
      <c r="VOJ48" s="117"/>
      <c r="VOK48" s="117"/>
      <c r="VOL48" s="117"/>
      <c r="VOM48" s="117"/>
      <c r="VON48" s="117"/>
      <c r="VOO48" s="117"/>
      <c r="VOP48" s="117"/>
      <c r="VOQ48" s="117"/>
      <c r="VOR48" s="117"/>
      <c r="VOS48" s="117"/>
      <c r="VOT48" s="117"/>
      <c r="VOU48" s="117"/>
      <c r="VOV48" s="117"/>
      <c r="VOW48" s="117"/>
      <c r="VOX48" s="117"/>
      <c r="VOY48" s="117"/>
      <c r="VOZ48" s="117"/>
      <c r="VPA48" s="117"/>
      <c r="VPB48" s="117"/>
      <c r="VPC48" s="117"/>
      <c r="VPD48" s="117"/>
      <c r="VPE48" s="117"/>
      <c r="VPF48" s="117"/>
      <c r="VPG48" s="117"/>
      <c r="VPH48" s="117"/>
      <c r="VPI48" s="117"/>
      <c r="VPJ48" s="117"/>
      <c r="VPK48" s="117"/>
      <c r="VPL48" s="117"/>
      <c r="VPM48" s="117"/>
      <c r="VPN48" s="117"/>
      <c r="VPO48" s="117"/>
      <c r="VPP48" s="117"/>
      <c r="VPQ48" s="117"/>
      <c r="VPR48" s="117"/>
      <c r="VPS48" s="117"/>
      <c r="VPT48" s="117"/>
      <c r="VPU48" s="117"/>
      <c r="VPV48" s="117"/>
      <c r="VPW48" s="117"/>
      <c r="VPX48" s="117"/>
      <c r="VPY48" s="117"/>
      <c r="VPZ48" s="117"/>
      <c r="VQA48" s="117"/>
      <c r="VQB48" s="117"/>
      <c r="VQC48" s="117"/>
      <c r="VQD48" s="117"/>
      <c r="VQE48" s="117"/>
      <c r="VQF48" s="117"/>
      <c r="VQG48" s="117"/>
      <c r="VQH48" s="117"/>
      <c r="VQI48" s="117"/>
      <c r="VQJ48" s="117"/>
      <c r="VQK48" s="117"/>
      <c r="VQL48" s="117"/>
      <c r="VQM48" s="117"/>
      <c r="VQN48" s="117"/>
      <c r="VQO48" s="117"/>
      <c r="VQP48" s="117"/>
      <c r="VQQ48" s="117"/>
      <c r="VQR48" s="117"/>
      <c r="VQS48" s="117"/>
      <c r="VQT48" s="117"/>
      <c r="VQU48" s="117"/>
      <c r="VQV48" s="117"/>
      <c r="VQW48" s="117"/>
      <c r="VQX48" s="117"/>
      <c r="VQY48" s="117"/>
      <c r="VQZ48" s="117"/>
      <c r="VRA48" s="117"/>
      <c r="VRB48" s="117"/>
      <c r="VRC48" s="117"/>
      <c r="VRD48" s="117"/>
      <c r="VRE48" s="117"/>
      <c r="VRF48" s="117"/>
      <c r="VRG48" s="117"/>
      <c r="VRH48" s="117"/>
      <c r="VRI48" s="117"/>
      <c r="VRJ48" s="117"/>
      <c r="VRK48" s="117"/>
      <c r="VRL48" s="117"/>
      <c r="VRM48" s="117"/>
      <c r="VRN48" s="117"/>
      <c r="VRO48" s="117"/>
      <c r="VRP48" s="117"/>
      <c r="VRQ48" s="117"/>
      <c r="VRR48" s="117"/>
      <c r="VRS48" s="117"/>
      <c r="VRT48" s="117"/>
      <c r="VRU48" s="117"/>
      <c r="VRV48" s="117"/>
      <c r="VRW48" s="117"/>
      <c r="VRX48" s="117"/>
      <c r="VRY48" s="117"/>
      <c r="VRZ48" s="117"/>
      <c r="VSA48" s="117"/>
      <c r="VSB48" s="117"/>
      <c r="VSC48" s="117"/>
      <c r="VSD48" s="117"/>
      <c r="VSE48" s="117"/>
      <c r="VSF48" s="117"/>
      <c r="VSG48" s="117"/>
      <c r="VSH48" s="117"/>
      <c r="VSI48" s="117"/>
      <c r="VSJ48" s="117"/>
      <c r="VSK48" s="117"/>
      <c r="VSL48" s="117"/>
      <c r="VSM48" s="117"/>
      <c r="VSN48" s="117"/>
      <c r="VSO48" s="117"/>
      <c r="VSP48" s="117"/>
      <c r="VSQ48" s="117"/>
      <c r="VSR48" s="117"/>
      <c r="VSS48" s="117"/>
      <c r="VST48" s="117"/>
      <c r="VSU48" s="117"/>
      <c r="VSV48" s="117"/>
      <c r="VSW48" s="117"/>
      <c r="VSX48" s="117"/>
      <c r="VSY48" s="117"/>
      <c r="VSZ48" s="117"/>
      <c r="VTA48" s="117"/>
      <c r="VTB48" s="117"/>
      <c r="VTC48" s="117"/>
      <c r="VTD48" s="117"/>
      <c r="VTE48" s="117"/>
      <c r="VTF48" s="117"/>
      <c r="VTG48" s="117"/>
      <c r="VTH48" s="117"/>
      <c r="VTI48" s="117"/>
      <c r="VTJ48" s="117"/>
      <c r="VTK48" s="117"/>
      <c r="VTL48" s="117"/>
      <c r="VTM48" s="117"/>
      <c r="VTN48" s="117"/>
      <c r="VTO48" s="117"/>
      <c r="VTP48" s="117"/>
      <c r="VTQ48" s="117"/>
      <c r="VTR48" s="117"/>
      <c r="VTS48" s="117"/>
      <c r="VTT48" s="117"/>
      <c r="VTU48" s="117"/>
      <c r="VTV48" s="117"/>
      <c r="VTW48" s="117"/>
      <c r="VTX48" s="117"/>
      <c r="VTY48" s="117"/>
      <c r="VTZ48" s="117"/>
      <c r="VUA48" s="117"/>
      <c r="VUB48" s="117"/>
      <c r="VUC48" s="117"/>
      <c r="VUD48" s="117"/>
      <c r="VUE48" s="117"/>
      <c r="VUF48" s="117"/>
      <c r="VUG48" s="117"/>
      <c r="VUH48" s="117"/>
      <c r="VUI48" s="117"/>
      <c r="VUJ48" s="117"/>
      <c r="VUK48" s="117"/>
      <c r="VUL48" s="117"/>
      <c r="VUM48" s="117"/>
      <c r="VUN48" s="117"/>
      <c r="VUO48" s="117"/>
      <c r="VUP48" s="117"/>
      <c r="VUQ48" s="117"/>
      <c r="VUR48" s="117"/>
      <c r="VUS48" s="117"/>
      <c r="VUT48" s="117"/>
      <c r="VUU48" s="117"/>
      <c r="VUV48" s="117"/>
      <c r="VUW48" s="117"/>
      <c r="VUX48" s="117"/>
      <c r="VUY48" s="117"/>
      <c r="VUZ48" s="117"/>
      <c r="VVA48" s="117"/>
      <c r="VVB48" s="117"/>
      <c r="VVC48" s="117"/>
      <c r="VVD48" s="117"/>
      <c r="VVE48" s="117"/>
      <c r="VVF48" s="117"/>
      <c r="VVG48" s="117"/>
      <c r="VVH48" s="117"/>
      <c r="VVI48" s="117"/>
      <c r="VVJ48" s="117"/>
      <c r="VVK48" s="117"/>
      <c r="VVL48" s="117"/>
      <c r="VVM48" s="117"/>
      <c r="VVN48" s="117"/>
      <c r="VVO48" s="117"/>
      <c r="VVP48" s="117"/>
      <c r="VVQ48" s="117"/>
      <c r="VVR48" s="117"/>
      <c r="VVS48" s="117"/>
      <c r="VVT48" s="117"/>
      <c r="VVU48" s="117"/>
      <c r="VVV48" s="117"/>
      <c r="VVW48" s="117"/>
      <c r="VVX48" s="117"/>
      <c r="VVY48" s="117"/>
      <c r="VVZ48" s="117"/>
      <c r="VWA48" s="117"/>
      <c r="VWB48" s="117"/>
      <c r="VWC48" s="117"/>
      <c r="VWD48" s="117"/>
      <c r="VWE48" s="117"/>
      <c r="VWF48" s="117"/>
      <c r="VWG48" s="117"/>
      <c r="VWH48" s="117"/>
      <c r="VWI48" s="117"/>
      <c r="VWJ48" s="117"/>
      <c r="VWK48" s="117"/>
      <c r="VWL48" s="117"/>
      <c r="VWM48" s="117"/>
      <c r="VWN48" s="117"/>
      <c r="VWO48" s="117"/>
      <c r="VWP48" s="117"/>
      <c r="VWQ48" s="117"/>
      <c r="VWR48" s="117"/>
      <c r="VWS48" s="117"/>
      <c r="VWT48" s="117"/>
      <c r="VWU48" s="117"/>
      <c r="VWV48" s="117"/>
      <c r="VWW48" s="117"/>
      <c r="VWX48" s="117"/>
      <c r="VWY48" s="117"/>
      <c r="VWZ48" s="117"/>
      <c r="VXA48" s="117"/>
      <c r="VXB48" s="117"/>
      <c r="VXC48" s="117"/>
      <c r="VXD48" s="117"/>
      <c r="VXE48" s="117"/>
      <c r="VXF48" s="117"/>
      <c r="VXG48" s="117"/>
      <c r="VXH48" s="117"/>
      <c r="VXI48" s="117"/>
      <c r="VXJ48" s="117"/>
      <c r="VXK48" s="117"/>
      <c r="VXL48" s="117"/>
      <c r="VXM48" s="117"/>
      <c r="VXN48" s="117"/>
      <c r="VXO48" s="117"/>
      <c r="VXP48" s="117"/>
      <c r="VXQ48" s="117"/>
      <c r="VXR48" s="117"/>
      <c r="VXS48" s="117"/>
      <c r="VXT48" s="117"/>
      <c r="VXU48" s="117"/>
      <c r="VXV48" s="117"/>
      <c r="VXW48" s="117"/>
      <c r="VXX48" s="117"/>
      <c r="VXY48" s="117"/>
      <c r="VXZ48" s="117"/>
      <c r="VYA48" s="117"/>
      <c r="VYB48" s="117"/>
      <c r="VYC48" s="117"/>
      <c r="VYD48" s="117"/>
      <c r="VYE48" s="117"/>
      <c r="VYF48" s="117"/>
      <c r="VYG48" s="117"/>
      <c r="VYH48" s="117"/>
      <c r="VYI48" s="117"/>
      <c r="VYJ48" s="117"/>
      <c r="VYK48" s="117"/>
      <c r="VYL48" s="117"/>
      <c r="VYM48" s="117"/>
      <c r="VYN48" s="117"/>
      <c r="VYO48" s="117"/>
      <c r="VYP48" s="117"/>
      <c r="VYQ48" s="117"/>
      <c r="VYR48" s="117"/>
      <c r="VYS48" s="117"/>
      <c r="VYT48" s="117"/>
      <c r="VYU48" s="117"/>
      <c r="VYV48" s="117"/>
      <c r="VYW48" s="117"/>
      <c r="VYX48" s="117"/>
      <c r="VYY48" s="117"/>
      <c r="VYZ48" s="117"/>
      <c r="VZA48" s="117"/>
      <c r="VZB48" s="117"/>
      <c r="VZC48" s="117"/>
      <c r="VZD48" s="117"/>
      <c r="VZE48" s="117"/>
      <c r="VZF48" s="117"/>
      <c r="VZG48" s="117"/>
      <c r="VZH48" s="117"/>
      <c r="VZI48" s="117"/>
      <c r="VZJ48" s="117"/>
      <c r="VZK48" s="117"/>
      <c r="VZL48" s="117"/>
      <c r="VZM48" s="117"/>
      <c r="VZN48" s="117"/>
      <c r="VZO48" s="117"/>
      <c r="VZP48" s="117"/>
      <c r="VZQ48" s="117"/>
      <c r="VZR48" s="117"/>
      <c r="VZS48" s="117"/>
      <c r="VZT48" s="117"/>
      <c r="VZU48" s="117"/>
      <c r="VZV48" s="117"/>
      <c r="VZW48" s="117"/>
      <c r="VZX48" s="117"/>
      <c r="VZY48" s="117"/>
      <c r="VZZ48" s="117"/>
      <c r="WAA48" s="117"/>
      <c r="WAB48" s="117"/>
      <c r="WAC48" s="117"/>
      <c r="WAD48" s="117"/>
      <c r="WAE48" s="117"/>
      <c r="WAF48" s="117"/>
      <c r="WAG48" s="117"/>
      <c r="WAH48" s="117"/>
      <c r="WAI48" s="117"/>
      <c r="WAJ48" s="117"/>
      <c r="WAK48" s="117"/>
      <c r="WAL48" s="117"/>
      <c r="WAM48" s="117"/>
      <c r="WAN48" s="117"/>
      <c r="WAO48" s="117"/>
      <c r="WAP48" s="117"/>
      <c r="WAQ48" s="117"/>
      <c r="WAR48" s="117"/>
      <c r="WAS48" s="117"/>
      <c r="WAT48" s="117"/>
      <c r="WAU48" s="117"/>
      <c r="WAV48" s="117"/>
      <c r="WAW48" s="117"/>
      <c r="WAX48" s="117"/>
      <c r="WAY48" s="117"/>
      <c r="WAZ48" s="117"/>
      <c r="WBA48" s="117"/>
      <c r="WBB48" s="117"/>
      <c r="WBC48" s="117"/>
      <c r="WBD48" s="117"/>
      <c r="WBE48" s="117"/>
      <c r="WBF48" s="117"/>
      <c r="WBG48" s="117"/>
      <c r="WBH48" s="117"/>
      <c r="WBI48" s="117"/>
      <c r="WBJ48" s="117"/>
      <c r="WBK48" s="117"/>
      <c r="WBL48" s="117"/>
      <c r="WBM48" s="117"/>
      <c r="WBN48" s="117"/>
      <c r="WBO48" s="117"/>
      <c r="WBP48" s="117"/>
      <c r="WBQ48" s="117"/>
      <c r="WBR48" s="117"/>
      <c r="WBS48" s="117"/>
      <c r="WBT48" s="117"/>
      <c r="WBU48" s="117"/>
      <c r="WBV48" s="117"/>
      <c r="WBW48" s="117"/>
      <c r="WBX48" s="117"/>
      <c r="WBY48" s="117"/>
      <c r="WBZ48" s="117"/>
      <c r="WCA48" s="117"/>
      <c r="WCB48" s="117"/>
      <c r="WCC48" s="117"/>
      <c r="WCD48" s="117"/>
      <c r="WCE48" s="117"/>
      <c r="WCF48" s="117"/>
      <c r="WCG48" s="117"/>
      <c r="WCH48" s="117"/>
      <c r="WCI48" s="117"/>
      <c r="WCJ48" s="117"/>
      <c r="WCK48" s="117"/>
      <c r="WCL48" s="117"/>
      <c r="WCM48" s="117"/>
      <c r="WCN48" s="117"/>
      <c r="WCO48" s="117"/>
      <c r="WCP48" s="117"/>
      <c r="WCQ48" s="117"/>
      <c r="WCR48" s="117"/>
      <c r="WCS48" s="117"/>
      <c r="WCT48" s="117"/>
      <c r="WCU48" s="117"/>
      <c r="WCV48" s="117"/>
      <c r="WCW48" s="117"/>
      <c r="WCX48" s="117"/>
      <c r="WCY48" s="117"/>
      <c r="WCZ48" s="117"/>
      <c r="WDA48" s="117"/>
      <c r="WDB48" s="117"/>
      <c r="WDC48" s="117"/>
      <c r="WDD48" s="117"/>
      <c r="WDE48" s="117"/>
      <c r="WDF48" s="117"/>
      <c r="WDG48" s="117"/>
      <c r="WDH48" s="117"/>
      <c r="WDI48" s="117"/>
      <c r="WDJ48" s="117"/>
      <c r="WDK48" s="117"/>
      <c r="WDL48" s="117"/>
      <c r="WDM48" s="117"/>
      <c r="WDN48" s="117"/>
      <c r="WDO48" s="117"/>
      <c r="WDP48" s="117"/>
      <c r="WDQ48" s="117"/>
      <c r="WDR48" s="117"/>
      <c r="WDS48" s="117"/>
      <c r="WDT48" s="117"/>
      <c r="WDU48" s="117"/>
      <c r="WDV48" s="117"/>
      <c r="WDW48" s="117"/>
      <c r="WDX48" s="117"/>
      <c r="WDY48" s="117"/>
      <c r="WDZ48" s="117"/>
      <c r="WEA48" s="117"/>
      <c r="WEB48" s="117"/>
      <c r="WEC48" s="117"/>
      <c r="WED48" s="117"/>
      <c r="WEE48" s="117"/>
      <c r="WEF48" s="117"/>
      <c r="WEG48" s="117"/>
      <c r="WEH48" s="117"/>
      <c r="WEI48" s="117"/>
      <c r="WEJ48" s="117"/>
      <c r="WEK48" s="117"/>
      <c r="WEL48" s="117"/>
      <c r="WEM48" s="117"/>
      <c r="WEN48" s="117"/>
      <c r="WEO48" s="117"/>
      <c r="WEP48" s="117"/>
      <c r="WEQ48" s="117"/>
      <c r="WER48" s="117"/>
      <c r="WES48" s="117"/>
      <c r="WET48" s="117"/>
      <c r="WEU48" s="117"/>
      <c r="WEV48" s="117"/>
      <c r="WEW48" s="117"/>
      <c r="WEX48" s="117"/>
      <c r="WEY48" s="117"/>
      <c r="WEZ48" s="117"/>
      <c r="WFA48" s="117"/>
      <c r="WFB48" s="117"/>
      <c r="WFC48" s="117"/>
      <c r="WFD48" s="117"/>
      <c r="WFE48" s="117"/>
      <c r="WFF48" s="117"/>
      <c r="WFG48" s="117"/>
      <c r="WFH48" s="117"/>
      <c r="WFI48" s="117"/>
      <c r="WFJ48" s="117"/>
      <c r="WFK48" s="117"/>
      <c r="WFL48" s="117"/>
      <c r="WFM48" s="117"/>
      <c r="WFN48" s="117"/>
      <c r="WFO48" s="117"/>
      <c r="WFP48" s="117"/>
      <c r="WFQ48" s="117"/>
      <c r="WFR48" s="117"/>
      <c r="WFS48" s="117"/>
      <c r="WFT48" s="117"/>
      <c r="WFU48" s="117"/>
      <c r="WFV48" s="117"/>
      <c r="WFW48" s="117"/>
      <c r="WFX48" s="117"/>
      <c r="WFY48" s="117"/>
      <c r="WFZ48" s="117"/>
      <c r="WGA48" s="117"/>
      <c r="WGB48" s="117"/>
      <c r="WGC48" s="117"/>
      <c r="WGD48" s="117"/>
      <c r="WGE48" s="117"/>
      <c r="WGF48" s="117"/>
      <c r="WGG48" s="117"/>
      <c r="WGH48" s="117"/>
      <c r="WGI48" s="117"/>
      <c r="WGJ48" s="117"/>
      <c r="WGK48" s="117"/>
      <c r="WGL48" s="117"/>
      <c r="WGM48" s="117"/>
      <c r="WGN48" s="117"/>
      <c r="WGO48" s="117"/>
      <c r="WGP48" s="117"/>
      <c r="WGQ48" s="117"/>
      <c r="WGR48" s="117"/>
      <c r="WGS48" s="117"/>
      <c r="WGT48" s="117"/>
      <c r="WGU48" s="117"/>
      <c r="WGV48" s="117"/>
      <c r="WGW48" s="117"/>
      <c r="WGX48" s="117"/>
      <c r="WGY48" s="117"/>
      <c r="WGZ48" s="117"/>
      <c r="WHA48" s="117"/>
      <c r="WHB48" s="117"/>
      <c r="WHC48" s="117"/>
      <c r="WHD48" s="117"/>
      <c r="WHE48" s="117"/>
      <c r="WHF48" s="117"/>
      <c r="WHG48" s="117"/>
      <c r="WHH48" s="117"/>
      <c r="WHI48" s="117"/>
      <c r="WHJ48" s="117"/>
      <c r="WHK48" s="117"/>
      <c r="WHL48" s="117"/>
      <c r="WHM48" s="117"/>
      <c r="WHN48" s="117"/>
      <c r="WHO48" s="117"/>
      <c r="WHP48" s="117"/>
      <c r="WHQ48" s="117"/>
      <c r="WHR48" s="117"/>
      <c r="WHS48" s="117"/>
      <c r="WHT48" s="117"/>
      <c r="WHU48" s="117"/>
      <c r="WHV48" s="117"/>
      <c r="WHW48" s="117"/>
      <c r="WHX48" s="117"/>
      <c r="WHY48" s="117"/>
      <c r="WHZ48" s="117"/>
      <c r="WIA48" s="117"/>
      <c r="WIB48" s="117"/>
      <c r="WIC48" s="117"/>
      <c r="WID48" s="117"/>
      <c r="WIE48" s="117"/>
      <c r="WIF48" s="117"/>
      <c r="WIG48" s="117"/>
      <c r="WIH48" s="117"/>
      <c r="WII48" s="117"/>
      <c r="WIJ48" s="117"/>
      <c r="WIK48" s="117"/>
      <c r="WIL48" s="117"/>
      <c r="WIM48" s="117"/>
      <c r="WIN48" s="117"/>
      <c r="WIO48" s="117"/>
      <c r="WIP48" s="117"/>
      <c r="WIQ48" s="117"/>
      <c r="WIR48" s="117"/>
      <c r="WIS48" s="117"/>
      <c r="WIT48" s="117"/>
      <c r="WIU48" s="117"/>
      <c r="WIV48" s="117"/>
      <c r="WIW48" s="117"/>
      <c r="WIX48" s="117"/>
      <c r="WIY48" s="117"/>
      <c r="WIZ48" s="117"/>
      <c r="WJA48" s="117"/>
      <c r="WJB48" s="117"/>
      <c r="WJC48" s="117"/>
      <c r="WJD48" s="117"/>
      <c r="WJE48" s="117"/>
      <c r="WJF48" s="117"/>
      <c r="WJG48" s="117"/>
      <c r="WJH48" s="117"/>
      <c r="WJI48" s="117"/>
      <c r="WJJ48" s="117"/>
      <c r="WJK48" s="117"/>
      <c r="WJL48" s="117"/>
      <c r="WJM48" s="117"/>
      <c r="WJN48" s="117"/>
      <c r="WJO48" s="117"/>
      <c r="WJP48" s="117"/>
      <c r="WJQ48" s="117"/>
      <c r="WJR48" s="117"/>
      <c r="WJS48" s="117"/>
      <c r="WJT48" s="117"/>
      <c r="WJU48" s="117"/>
      <c r="WJV48" s="117"/>
      <c r="WJW48" s="117"/>
      <c r="WJX48" s="117"/>
      <c r="WJY48" s="117"/>
      <c r="WJZ48" s="117"/>
      <c r="WKA48" s="117"/>
      <c r="WKB48" s="117"/>
      <c r="WKC48" s="117"/>
      <c r="WKD48" s="117"/>
      <c r="WKE48" s="117"/>
      <c r="WKF48" s="117"/>
      <c r="WKG48" s="117"/>
      <c r="WKH48" s="117"/>
      <c r="WKI48" s="117"/>
      <c r="WKJ48" s="117"/>
      <c r="WKK48" s="117"/>
      <c r="WKL48" s="117"/>
      <c r="WKM48" s="117"/>
      <c r="WKN48" s="117"/>
      <c r="WKO48" s="117"/>
      <c r="WKP48" s="117"/>
      <c r="WKQ48" s="117"/>
      <c r="WKR48" s="117"/>
      <c r="WKS48" s="117"/>
      <c r="WKT48" s="117"/>
      <c r="WKU48" s="117"/>
      <c r="WKV48" s="117"/>
      <c r="WKW48" s="117"/>
      <c r="WKX48" s="117"/>
      <c r="WKY48" s="117"/>
      <c r="WKZ48" s="117"/>
      <c r="WLA48" s="117"/>
      <c r="WLB48" s="117"/>
      <c r="WLC48" s="117"/>
      <c r="WLD48" s="117"/>
      <c r="WLE48" s="117"/>
      <c r="WLF48" s="117"/>
      <c r="WLG48" s="117"/>
      <c r="WLH48" s="117"/>
      <c r="WLI48" s="117"/>
      <c r="WLJ48" s="117"/>
      <c r="WLK48" s="117"/>
      <c r="WLL48" s="117"/>
      <c r="WLM48" s="117"/>
      <c r="WLN48" s="117"/>
      <c r="WLO48" s="117"/>
      <c r="WLP48" s="117"/>
      <c r="WLQ48" s="117"/>
      <c r="WLR48" s="117"/>
      <c r="WLS48" s="117"/>
      <c r="WLT48" s="117"/>
      <c r="WLU48" s="117"/>
      <c r="WLV48" s="117"/>
      <c r="WLW48" s="117"/>
      <c r="WLX48" s="117"/>
      <c r="WLY48" s="117"/>
      <c r="WLZ48" s="117"/>
      <c r="WMA48" s="117"/>
      <c r="WMB48" s="117"/>
      <c r="WMC48" s="117"/>
      <c r="WMD48" s="117"/>
      <c r="WME48" s="117"/>
      <c r="WMF48" s="117"/>
      <c r="WMG48" s="117"/>
      <c r="WMH48" s="117"/>
      <c r="WMI48" s="117"/>
      <c r="WMJ48" s="117"/>
      <c r="WMK48" s="117"/>
      <c r="WML48" s="117"/>
      <c r="WMM48" s="117"/>
      <c r="WMN48" s="117"/>
      <c r="WMO48" s="117"/>
      <c r="WMP48" s="117"/>
      <c r="WMQ48" s="117"/>
      <c r="WMR48" s="117"/>
      <c r="WMS48" s="117"/>
      <c r="WMT48" s="117"/>
      <c r="WMU48" s="117"/>
      <c r="WMV48" s="117"/>
      <c r="WMW48" s="117"/>
      <c r="WMX48" s="117"/>
      <c r="WMY48" s="117"/>
      <c r="WMZ48" s="117"/>
      <c r="WNA48" s="117"/>
      <c r="WNB48" s="117"/>
      <c r="WNC48" s="117"/>
      <c r="WND48" s="117"/>
      <c r="WNE48" s="117"/>
      <c r="WNF48" s="117"/>
      <c r="WNG48" s="117"/>
      <c r="WNH48" s="117"/>
      <c r="WNI48" s="117"/>
      <c r="WNJ48" s="117"/>
      <c r="WNK48" s="117"/>
      <c r="WNL48" s="117"/>
      <c r="WNM48" s="117"/>
      <c r="WNN48" s="117"/>
      <c r="WNO48" s="117"/>
      <c r="WNP48" s="117"/>
      <c r="WNQ48" s="117"/>
      <c r="WNR48" s="117"/>
      <c r="WNS48" s="117"/>
      <c r="WNT48" s="117"/>
      <c r="WNU48" s="117"/>
      <c r="WNV48" s="117"/>
      <c r="WNW48" s="117"/>
      <c r="WNX48" s="117"/>
      <c r="WNY48" s="117"/>
      <c r="WNZ48" s="117"/>
      <c r="WOA48" s="117"/>
      <c r="WOB48" s="117"/>
      <c r="WOC48" s="117"/>
      <c r="WOD48" s="117"/>
      <c r="WOE48" s="117"/>
      <c r="WOF48" s="117"/>
      <c r="WOG48" s="117"/>
      <c r="WOH48" s="117"/>
      <c r="WOI48" s="117"/>
      <c r="WOJ48" s="117"/>
      <c r="WOK48" s="117"/>
      <c r="WOL48" s="117"/>
      <c r="WOM48" s="117"/>
      <c r="WON48" s="117"/>
      <c r="WOO48" s="117"/>
      <c r="WOP48" s="117"/>
      <c r="WOQ48" s="117"/>
      <c r="WOR48" s="117"/>
      <c r="WOS48" s="117"/>
      <c r="WOT48" s="117"/>
      <c r="WOU48" s="117"/>
      <c r="WOV48" s="117"/>
      <c r="WOW48" s="117"/>
      <c r="WOX48" s="117"/>
      <c r="WOY48" s="117"/>
      <c r="WOZ48" s="117"/>
      <c r="WPA48" s="117"/>
      <c r="WPB48" s="117"/>
      <c r="WPC48" s="117"/>
      <c r="WPD48" s="117"/>
      <c r="WPE48" s="117"/>
      <c r="WPF48" s="117"/>
      <c r="WPG48" s="117"/>
      <c r="WPH48" s="117"/>
      <c r="WPI48" s="117"/>
      <c r="WPJ48" s="117"/>
      <c r="WPK48" s="117"/>
      <c r="WPL48" s="117"/>
      <c r="WPM48" s="117"/>
      <c r="WPN48" s="117"/>
      <c r="WPO48" s="117"/>
      <c r="WPP48" s="117"/>
      <c r="WPQ48" s="117"/>
      <c r="WPR48" s="117"/>
      <c r="WPS48" s="117"/>
      <c r="WPT48" s="117"/>
      <c r="WPU48" s="117"/>
      <c r="WPV48" s="117"/>
      <c r="WPW48" s="117"/>
      <c r="WPX48" s="117"/>
      <c r="WPY48" s="117"/>
      <c r="WPZ48" s="117"/>
      <c r="WQA48" s="117"/>
      <c r="WQB48" s="117"/>
      <c r="WQC48" s="117"/>
      <c r="WQD48" s="117"/>
      <c r="WQE48" s="117"/>
      <c r="WQF48" s="117"/>
      <c r="WQG48" s="117"/>
      <c r="WQH48" s="117"/>
      <c r="WQI48" s="117"/>
      <c r="WQJ48" s="117"/>
      <c r="WQK48" s="117"/>
      <c r="WQL48" s="117"/>
      <c r="WQM48" s="117"/>
      <c r="WQN48" s="117"/>
      <c r="WQO48" s="117"/>
      <c r="WQP48" s="117"/>
      <c r="WQQ48" s="117"/>
      <c r="WQR48" s="117"/>
      <c r="WQS48" s="117"/>
      <c r="WQT48" s="117"/>
      <c r="WQU48" s="117"/>
      <c r="WQV48" s="117"/>
      <c r="WQW48" s="117"/>
      <c r="WQX48" s="117"/>
      <c r="WQY48" s="117"/>
      <c r="WQZ48" s="117"/>
      <c r="WRA48" s="117"/>
      <c r="WRB48" s="117"/>
      <c r="WRC48" s="117"/>
      <c r="WRD48" s="117"/>
      <c r="WRE48" s="117"/>
      <c r="WRF48" s="117"/>
      <c r="WRG48" s="117"/>
      <c r="WRH48" s="117"/>
      <c r="WRI48" s="117"/>
      <c r="WRJ48" s="117"/>
      <c r="WRK48" s="117"/>
      <c r="WRL48" s="117"/>
      <c r="WRM48" s="117"/>
      <c r="WRN48" s="117"/>
      <c r="WRO48" s="117"/>
      <c r="WRP48" s="117"/>
      <c r="WRQ48" s="117"/>
      <c r="WRR48" s="117"/>
      <c r="WRS48" s="117"/>
      <c r="WRT48" s="117"/>
      <c r="WRU48" s="117"/>
      <c r="WRV48" s="117"/>
      <c r="WRW48" s="117"/>
      <c r="WRX48" s="117"/>
      <c r="WRY48" s="117"/>
      <c r="WRZ48" s="117"/>
      <c r="WSA48" s="117"/>
      <c r="WSB48" s="117"/>
      <c r="WSC48" s="117"/>
      <c r="WSD48" s="117"/>
      <c r="WSE48" s="117"/>
      <c r="WSF48" s="117"/>
      <c r="WSG48" s="117"/>
      <c r="WSH48" s="117"/>
      <c r="WSI48" s="117"/>
      <c r="WSJ48" s="117"/>
      <c r="WSK48" s="117"/>
      <c r="WSL48" s="117"/>
      <c r="WSM48" s="117"/>
      <c r="WSN48" s="117"/>
      <c r="WSO48" s="117"/>
      <c r="WSP48" s="117"/>
      <c r="WSQ48" s="117"/>
      <c r="WSR48" s="117"/>
      <c r="WSS48" s="117"/>
      <c r="WST48" s="117"/>
      <c r="WSU48" s="117"/>
      <c r="WSV48" s="117"/>
      <c r="WSW48" s="117"/>
      <c r="WSX48" s="117"/>
      <c r="WSY48" s="117"/>
      <c r="WSZ48" s="117"/>
      <c r="WTA48" s="117"/>
      <c r="WTB48" s="117"/>
      <c r="WTC48" s="117"/>
      <c r="WTD48" s="117"/>
      <c r="WTE48" s="117"/>
      <c r="WTF48" s="117"/>
      <c r="WTG48" s="117"/>
      <c r="WTH48" s="117"/>
      <c r="WTI48" s="117"/>
      <c r="WTJ48" s="117"/>
      <c r="WTK48" s="117"/>
      <c r="WTL48" s="117"/>
      <c r="WTM48" s="117"/>
      <c r="WTN48" s="117"/>
      <c r="WTO48" s="117"/>
      <c r="WTP48" s="117"/>
      <c r="WTQ48" s="117"/>
      <c r="WTR48" s="117"/>
      <c r="WTS48" s="117"/>
      <c r="WTT48" s="117"/>
      <c r="WTU48" s="117"/>
      <c r="WTV48" s="117"/>
      <c r="WTW48" s="117"/>
      <c r="WTX48" s="117"/>
      <c r="WTY48" s="117"/>
      <c r="WTZ48" s="117"/>
      <c r="WUA48" s="117"/>
      <c r="WUB48" s="117"/>
      <c r="WUC48" s="117"/>
      <c r="WUD48" s="117"/>
      <c r="WUE48" s="117"/>
      <c r="WUF48" s="117"/>
      <c r="WUG48" s="117"/>
      <c r="WUH48" s="117"/>
      <c r="WUI48" s="117"/>
      <c r="WUJ48" s="117"/>
      <c r="WUK48" s="117"/>
      <c r="WUL48" s="117"/>
      <c r="WUM48" s="117"/>
      <c r="WUN48" s="117"/>
      <c r="WUO48" s="117"/>
      <c r="WUP48" s="117"/>
      <c r="WUQ48" s="117"/>
      <c r="WUR48" s="117"/>
      <c r="WUS48" s="117"/>
      <c r="WUT48" s="117"/>
      <c r="WUU48" s="117"/>
      <c r="WUV48" s="117"/>
      <c r="WUW48" s="117"/>
      <c r="WUX48" s="117"/>
      <c r="WUY48" s="117"/>
      <c r="WUZ48" s="117"/>
      <c r="WVA48" s="117"/>
      <c r="WVB48" s="117"/>
      <c r="WVC48" s="117"/>
      <c r="WVD48" s="117"/>
      <c r="WVE48" s="117"/>
      <c r="WVF48" s="117"/>
      <c r="WVG48" s="117"/>
      <c r="WVH48" s="117"/>
      <c r="WVI48" s="117"/>
      <c r="WVJ48" s="117"/>
      <c r="WVK48" s="117"/>
      <c r="WVL48" s="117"/>
      <c r="WVM48" s="117"/>
      <c r="WVN48" s="117"/>
      <c r="WVO48" s="117"/>
      <c r="WVP48" s="117"/>
      <c r="WVQ48" s="117"/>
      <c r="WVR48" s="117"/>
      <c r="WVS48" s="117"/>
      <c r="WVT48" s="117"/>
      <c r="WVU48" s="117"/>
      <c r="WVV48" s="117"/>
      <c r="WVW48" s="117"/>
      <c r="WVX48" s="117"/>
      <c r="WVY48" s="117"/>
      <c r="WVZ48" s="117"/>
      <c r="WWA48" s="117"/>
      <c r="WWB48" s="117"/>
      <c r="WWC48" s="117"/>
      <c r="WWD48" s="117"/>
      <c r="WWE48" s="117"/>
      <c r="WWF48" s="117"/>
      <c r="WWG48" s="117"/>
      <c r="WWH48" s="117"/>
      <c r="WWI48" s="117"/>
      <c r="WWJ48" s="117"/>
      <c r="WWK48" s="117"/>
      <c r="WWL48" s="117"/>
      <c r="WWM48" s="117"/>
      <c r="WWN48" s="117"/>
      <c r="WWO48" s="117"/>
      <c r="WWP48" s="117"/>
      <c r="WWQ48" s="117"/>
      <c r="WWR48" s="117"/>
      <c r="WWS48" s="117"/>
      <c r="WWT48" s="117"/>
      <c r="WWU48" s="117"/>
      <c r="WWV48" s="117"/>
      <c r="WWW48" s="117"/>
      <c r="WWX48" s="117"/>
      <c r="WWY48" s="117"/>
      <c r="WWZ48" s="117"/>
      <c r="WXA48" s="117"/>
      <c r="WXB48" s="117"/>
      <c r="WXC48" s="117"/>
      <c r="WXD48" s="117"/>
      <c r="WXE48" s="117"/>
      <c r="WXF48" s="117"/>
      <c r="WXG48" s="117"/>
      <c r="WXH48" s="117"/>
      <c r="WXI48" s="117"/>
      <c r="WXJ48" s="117"/>
      <c r="WXK48" s="117"/>
      <c r="WXL48" s="117"/>
      <c r="WXM48" s="117"/>
      <c r="WXN48" s="117"/>
      <c r="WXO48" s="117"/>
      <c r="WXP48" s="117"/>
      <c r="WXQ48" s="117"/>
      <c r="WXR48" s="117"/>
      <c r="WXS48" s="117"/>
      <c r="WXT48" s="117"/>
      <c r="WXU48" s="117"/>
      <c r="WXV48" s="117"/>
      <c r="WXW48" s="117"/>
      <c r="WXX48" s="117"/>
      <c r="WXY48" s="117"/>
      <c r="WXZ48" s="117"/>
      <c r="WYA48" s="117"/>
      <c r="WYB48" s="117"/>
      <c r="WYC48" s="117"/>
      <c r="WYD48" s="117"/>
      <c r="WYE48" s="117"/>
      <c r="WYF48" s="117"/>
      <c r="WYG48" s="117"/>
      <c r="WYH48" s="117"/>
      <c r="WYI48" s="117"/>
      <c r="WYJ48" s="117"/>
      <c r="WYK48" s="117"/>
      <c r="WYL48" s="117"/>
      <c r="WYM48" s="117"/>
      <c r="WYN48" s="117"/>
      <c r="WYO48" s="117"/>
      <c r="WYP48" s="117"/>
      <c r="WYQ48" s="117"/>
      <c r="WYR48" s="117"/>
      <c r="WYS48" s="117"/>
      <c r="WYT48" s="117"/>
      <c r="WYU48" s="117"/>
      <c r="WYV48" s="117"/>
      <c r="WYW48" s="117"/>
      <c r="WYX48" s="117"/>
      <c r="WYY48" s="117"/>
      <c r="WYZ48" s="117"/>
      <c r="WZA48" s="117"/>
      <c r="WZB48" s="117"/>
      <c r="WZC48" s="117"/>
      <c r="WZD48" s="117"/>
      <c r="WZE48" s="117"/>
      <c r="WZF48" s="117"/>
      <c r="WZG48" s="117"/>
      <c r="WZH48" s="117"/>
      <c r="WZI48" s="117"/>
      <c r="WZJ48" s="117"/>
      <c r="WZK48" s="117"/>
      <c r="WZL48" s="117"/>
      <c r="WZM48" s="117"/>
      <c r="WZN48" s="117"/>
      <c r="WZO48" s="117"/>
      <c r="WZP48" s="117"/>
      <c r="WZQ48" s="117"/>
      <c r="WZR48" s="117"/>
      <c r="WZS48" s="117"/>
      <c r="WZT48" s="117"/>
      <c r="WZU48" s="117"/>
      <c r="WZV48" s="117"/>
      <c r="WZW48" s="117"/>
      <c r="WZX48" s="117"/>
      <c r="WZY48" s="117"/>
      <c r="WZZ48" s="117"/>
      <c r="XAA48" s="117"/>
      <c r="XAB48" s="117"/>
      <c r="XAC48" s="117"/>
      <c r="XAD48" s="117"/>
      <c r="XAE48" s="117"/>
      <c r="XAF48" s="117"/>
      <c r="XAG48" s="117"/>
      <c r="XAH48" s="117"/>
      <c r="XAI48" s="117"/>
      <c r="XAJ48" s="117"/>
      <c r="XAK48" s="117"/>
      <c r="XAL48" s="117"/>
      <c r="XAM48" s="117"/>
      <c r="XAN48" s="117"/>
      <c r="XAO48" s="117"/>
      <c r="XAP48" s="117"/>
      <c r="XAQ48" s="117"/>
      <c r="XAR48" s="117"/>
      <c r="XAS48" s="117"/>
      <c r="XAT48" s="117"/>
      <c r="XAU48" s="117"/>
      <c r="XAV48" s="117"/>
      <c r="XAW48" s="117"/>
      <c r="XAX48" s="117"/>
      <c r="XAY48" s="117"/>
      <c r="XAZ48" s="117"/>
      <c r="XBA48" s="117"/>
      <c r="XBB48" s="117"/>
      <c r="XBC48" s="117"/>
      <c r="XBD48" s="117"/>
      <c r="XBE48" s="117"/>
      <c r="XBF48" s="117"/>
      <c r="XBG48" s="117"/>
      <c r="XBH48" s="117"/>
      <c r="XBI48" s="117"/>
      <c r="XBJ48" s="117"/>
      <c r="XBK48" s="117"/>
      <c r="XBL48" s="117"/>
      <c r="XBM48" s="117"/>
      <c r="XBN48" s="117"/>
      <c r="XBO48" s="117"/>
      <c r="XBP48" s="117"/>
      <c r="XBQ48" s="117"/>
      <c r="XBR48" s="117"/>
      <c r="XBS48" s="117"/>
      <c r="XBT48" s="117"/>
      <c r="XBU48" s="117"/>
      <c r="XBV48" s="117"/>
      <c r="XBW48" s="117"/>
      <c r="XBX48" s="117"/>
      <c r="XBY48" s="117"/>
      <c r="XBZ48" s="117"/>
      <c r="XCA48" s="117"/>
      <c r="XCB48" s="117"/>
      <c r="XCC48" s="117"/>
      <c r="XCD48" s="117"/>
      <c r="XCE48" s="117"/>
      <c r="XCF48" s="117"/>
      <c r="XCG48" s="117"/>
      <c r="XCH48" s="117"/>
      <c r="XCI48" s="117"/>
      <c r="XCJ48" s="117"/>
      <c r="XCK48" s="117"/>
      <c r="XCL48" s="117"/>
      <c r="XCM48" s="117"/>
      <c r="XCN48" s="117"/>
      <c r="XCO48" s="117"/>
      <c r="XCP48" s="117"/>
      <c r="XCQ48" s="117"/>
      <c r="XCR48" s="117"/>
      <c r="XCS48" s="117"/>
      <c r="XCT48" s="117"/>
      <c r="XCU48" s="117"/>
      <c r="XCV48" s="117"/>
      <c r="XCW48" s="117"/>
      <c r="XCX48" s="117"/>
      <c r="XCY48" s="117"/>
      <c r="XCZ48" s="117"/>
      <c r="XDA48" s="117"/>
      <c r="XDB48" s="117"/>
      <c r="XDC48" s="117"/>
      <c r="XDD48" s="117"/>
      <c r="XDE48" s="117"/>
      <c r="XDF48" s="117"/>
      <c r="XDG48" s="117"/>
      <c r="XDH48" s="117"/>
      <c r="XDI48" s="117"/>
      <c r="XDJ48" s="117"/>
      <c r="XDK48" s="117"/>
      <c r="XDL48" s="117"/>
      <c r="XDM48" s="117"/>
      <c r="XDN48" s="117"/>
      <c r="XDO48" s="117"/>
      <c r="XDP48" s="117"/>
      <c r="XDQ48" s="117"/>
      <c r="XDR48" s="117"/>
      <c r="XDS48" s="117"/>
      <c r="XDT48" s="117"/>
      <c r="XDU48" s="117"/>
      <c r="XDV48" s="117"/>
      <c r="XDW48" s="117"/>
      <c r="XDX48" s="117"/>
      <c r="XDY48" s="117"/>
      <c r="XDZ48" s="117"/>
      <c r="XEA48" s="117"/>
      <c r="XEB48" s="117"/>
      <c r="XEC48" s="117"/>
      <c r="XED48" s="117"/>
      <c r="XEE48" s="117"/>
      <c r="XEF48" s="117"/>
      <c r="XEG48" s="117"/>
      <c r="XEH48" s="117"/>
      <c r="XEI48" s="117"/>
      <c r="XEJ48" s="117"/>
      <c r="XEK48" s="117"/>
      <c r="XEL48" s="117"/>
      <c r="XEM48" s="117"/>
      <c r="XEN48" s="117"/>
      <c r="XEO48" s="117"/>
      <c r="XEP48" s="117"/>
      <c r="XEQ48" s="117"/>
      <c r="XER48" s="117"/>
      <c r="XES48" s="117"/>
      <c r="XET48" s="117"/>
      <c r="XEU48" s="117"/>
      <c r="XEV48" s="117"/>
      <c r="XEW48" s="117"/>
      <c r="XEX48" s="117"/>
      <c r="XEY48" s="117"/>
      <c r="XEZ48" s="117"/>
      <c r="XFA48" s="117"/>
      <c r="XFB48" s="117"/>
      <c r="XFC48" s="117"/>
      <c r="XFD48" s="117"/>
    </row>
    <row r="49" spans="1:16384" s="122" customFormat="1" x14ac:dyDescent="0.2">
      <c r="A49" s="459" t="s">
        <v>14</v>
      </c>
      <c r="B49" s="215" t="s">
        <v>1253</v>
      </c>
      <c r="C49" s="222">
        <v>0</v>
      </c>
      <c r="D49" s="222">
        <v>0</v>
      </c>
      <c r="E49" s="222">
        <v>0</v>
      </c>
      <c r="F49" s="222">
        <v>0</v>
      </c>
      <c r="G49" s="212">
        <f t="shared" si="0"/>
        <v>0</v>
      </c>
    </row>
    <row r="50" spans="1:16384" s="122" customFormat="1" x14ac:dyDescent="0.2">
      <c r="A50" s="459" t="s">
        <v>15</v>
      </c>
      <c r="B50" s="180" t="s">
        <v>1254</v>
      </c>
      <c r="C50" s="220">
        <v>0</v>
      </c>
      <c r="D50" s="220">
        <v>0</v>
      </c>
      <c r="E50" s="220">
        <v>0</v>
      </c>
      <c r="F50" s="220">
        <v>0</v>
      </c>
      <c r="G50" s="272">
        <f>SUM(C50:F50)</f>
        <v>0</v>
      </c>
    </row>
    <row r="51" spans="1:16384" s="122" customFormat="1" ht="13.5" thickBot="1" x14ac:dyDescent="0.25">
      <c r="A51" s="459" t="s">
        <v>16</v>
      </c>
      <c r="B51" s="216" t="s">
        <v>1255</v>
      </c>
      <c r="C51" s="221">
        <v>0</v>
      </c>
      <c r="D51" s="221">
        <v>0</v>
      </c>
      <c r="E51" s="221">
        <v>0</v>
      </c>
      <c r="F51" s="221">
        <v>0</v>
      </c>
      <c r="G51" s="207">
        <f t="shared" si="0"/>
        <v>0</v>
      </c>
    </row>
    <row r="52" spans="1:16384" s="122" customFormat="1" ht="13.5" thickBot="1" x14ac:dyDescent="0.25">
      <c r="A52" s="838" t="s">
        <v>1256</v>
      </c>
      <c r="B52" s="839"/>
      <c r="C52" s="209">
        <f>SUM(C49:C51)</f>
        <v>0</v>
      </c>
      <c r="D52" s="209">
        <f t="shared" ref="D52:F52" si="6">SUM(D49:D51)</f>
        <v>0</v>
      </c>
      <c r="E52" s="209">
        <f>SUM(E49:E51)</f>
        <v>0</v>
      </c>
      <c r="F52" s="209">
        <f t="shared" si="6"/>
        <v>0</v>
      </c>
      <c r="G52" s="209">
        <f>SUM(C52:F52)</f>
        <v>0</v>
      </c>
    </row>
    <row r="53" spans="1:16384" s="122" customFormat="1" ht="13.5" customHeight="1" thickBot="1" x14ac:dyDescent="0.25">
      <c r="A53" s="836" t="s">
        <v>1257</v>
      </c>
      <c r="B53" s="837"/>
      <c r="C53" s="209">
        <f>C52+C48</f>
        <v>0</v>
      </c>
      <c r="D53" s="209">
        <f>D52+D48</f>
        <v>0</v>
      </c>
      <c r="E53" s="209">
        <f t="shared" ref="E53:F53" si="7">E52+E48</f>
        <v>0</v>
      </c>
      <c r="F53" s="209">
        <f t="shared" si="7"/>
        <v>0</v>
      </c>
      <c r="G53" s="209">
        <f>SUM(C53:F53)</f>
        <v>0</v>
      </c>
    </row>
    <row r="54" spans="1:16384" ht="13.5" thickBot="1" x14ac:dyDescent="0.25">
      <c r="A54" s="843" t="s">
        <v>1258</v>
      </c>
      <c r="B54" s="844"/>
      <c r="C54" s="221">
        <v>0</v>
      </c>
      <c r="D54" s="221">
        <v>0</v>
      </c>
      <c r="E54" s="221">
        <v>0</v>
      </c>
      <c r="F54" s="221">
        <v>0</v>
      </c>
      <c r="G54" s="207">
        <f>SUM(C54:F54)</f>
        <v>0</v>
      </c>
    </row>
    <row r="55" spans="1:16384" ht="13.5" thickBot="1" x14ac:dyDescent="0.25">
      <c r="A55" s="853" t="s">
        <v>1259</v>
      </c>
      <c r="B55" s="854"/>
      <c r="C55" s="221">
        <v>0</v>
      </c>
      <c r="D55" s="221">
        <v>0</v>
      </c>
      <c r="E55" s="221">
        <v>0</v>
      </c>
      <c r="F55" s="221">
        <v>0</v>
      </c>
      <c r="G55" s="207">
        <f>SUM(C55:F55)</f>
        <v>0</v>
      </c>
    </row>
    <row r="56" spans="1:16384" s="210" customFormat="1" ht="13.5" thickBot="1" x14ac:dyDescent="0.25">
      <c r="A56" s="838" t="s">
        <v>1260</v>
      </c>
      <c r="B56" s="839"/>
      <c r="C56" s="217">
        <f>C53-C54-C55</f>
        <v>0</v>
      </c>
      <c r="D56" s="217">
        <f t="shared" ref="D56" si="8">D53-D54-D55</f>
        <v>0</v>
      </c>
      <c r="E56" s="217">
        <f>E53-E54-E55</f>
        <v>0</v>
      </c>
      <c r="F56" s="217">
        <f>F53-F54-F55</f>
        <v>0</v>
      </c>
      <c r="G56" s="217">
        <f>SUM(C56:F56)</f>
        <v>0</v>
      </c>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c r="DR56" s="117"/>
      <c r="DS56" s="117"/>
      <c r="DT56" s="117"/>
      <c r="DU56" s="117"/>
      <c r="DV56" s="117"/>
      <c r="DW56" s="117"/>
      <c r="DX56" s="117"/>
      <c r="DY56" s="117"/>
      <c r="DZ56" s="117"/>
      <c r="EA56" s="117"/>
      <c r="EB56" s="117"/>
      <c r="EC56" s="117"/>
      <c r="ED56" s="117"/>
      <c r="EE56" s="117"/>
      <c r="EF56" s="117"/>
      <c r="EG56" s="117"/>
      <c r="EH56" s="117"/>
      <c r="EI56" s="117"/>
      <c r="EJ56" s="117"/>
      <c r="EK56" s="117"/>
      <c r="EL56" s="117"/>
      <c r="EM56" s="117"/>
      <c r="EN56" s="117"/>
      <c r="EO56" s="117"/>
      <c r="EP56" s="117"/>
      <c r="EQ56" s="117"/>
      <c r="ER56" s="117"/>
      <c r="ES56" s="117"/>
      <c r="ET56" s="117"/>
      <c r="EU56" s="117"/>
      <c r="EV56" s="117"/>
      <c r="EW56" s="117"/>
      <c r="EX56" s="117"/>
      <c r="EY56" s="117"/>
      <c r="EZ56" s="117"/>
      <c r="FA56" s="117"/>
      <c r="FB56" s="117"/>
      <c r="FC56" s="117"/>
      <c r="FD56" s="117"/>
      <c r="FE56" s="117"/>
      <c r="FF56" s="117"/>
      <c r="FG56" s="117"/>
      <c r="FH56" s="117"/>
      <c r="FI56" s="117"/>
      <c r="FJ56" s="117"/>
      <c r="FK56" s="117"/>
      <c r="FL56" s="117"/>
      <c r="FM56" s="117"/>
      <c r="FN56" s="117"/>
      <c r="FO56" s="117"/>
      <c r="FP56" s="117"/>
      <c r="FQ56" s="117"/>
      <c r="FR56" s="117"/>
      <c r="FS56" s="117"/>
      <c r="FT56" s="117"/>
      <c r="FU56" s="117"/>
      <c r="FV56" s="117"/>
      <c r="FW56" s="117"/>
      <c r="FX56" s="117"/>
      <c r="FY56" s="117"/>
      <c r="FZ56" s="117"/>
      <c r="GA56" s="117"/>
      <c r="GB56" s="117"/>
      <c r="GC56" s="117"/>
      <c r="GD56" s="117"/>
      <c r="GE56" s="117"/>
      <c r="GF56" s="117"/>
      <c r="GG56" s="117"/>
      <c r="GH56" s="117"/>
      <c r="GI56" s="117"/>
      <c r="GJ56" s="117"/>
      <c r="GK56" s="117"/>
      <c r="GL56" s="117"/>
      <c r="GM56" s="117"/>
      <c r="GN56" s="117"/>
      <c r="GO56" s="117"/>
      <c r="GP56" s="117"/>
      <c r="GQ56" s="117"/>
      <c r="GR56" s="117"/>
      <c r="GS56" s="117"/>
      <c r="GT56" s="117"/>
      <c r="GU56" s="117"/>
      <c r="GV56" s="117"/>
      <c r="GW56" s="117"/>
      <c r="GX56" s="117"/>
      <c r="GY56" s="117"/>
      <c r="GZ56" s="117"/>
      <c r="HA56" s="117"/>
      <c r="HB56" s="117"/>
      <c r="HC56" s="117"/>
      <c r="HD56" s="117"/>
      <c r="HE56" s="117"/>
      <c r="HF56" s="117"/>
      <c r="HG56" s="117"/>
      <c r="HH56" s="117"/>
      <c r="HI56" s="117"/>
      <c r="HJ56" s="117"/>
      <c r="HK56" s="117"/>
      <c r="HL56" s="117"/>
      <c r="HM56" s="117"/>
      <c r="HN56" s="117"/>
      <c r="HO56" s="117"/>
      <c r="HP56" s="117"/>
      <c r="HQ56" s="117"/>
      <c r="HR56" s="117"/>
      <c r="HS56" s="117"/>
      <c r="HT56" s="117"/>
      <c r="HU56" s="117"/>
      <c r="HV56" s="117"/>
      <c r="HW56" s="117"/>
      <c r="HX56" s="117"/>
      <c r="HY56" s="117"/>
      <c r="HZ56" s="117"/>
      <c r="IA56" s="117"/>
      <c r="IB56" s="117"/>
      <c r="IC56" s="117"/>
      <c r="ID56" s="117"/>
      <c r="IE56" s="117"/>
      <c r="IF56" s="117"/>
      <c r="IG56" s="117"/>
      <c r="IH56" s="117"/>
      <c r="II56" s="117"/>
      <c r="IJ56" s="117"/>
      <c r="IK56" s="117"/>
      <c r="IL56" s="117"/>
      <c r="IM56" s="117"/>
      <c r="IN56" s="117"/>
      <c r="IO56" s="117"/>
      <c r="IP56" s="117"/>
      <c r="IQ56" s="117"/>
      <c r="IR56" s="117"/>
      <c r="IS56" s="117"/>
      <c r="IT56" s="117"/>
      <c r="IU56" s="117"/>
      <c r="IV56" s="117"/>
      <c r="IW56" s="117"/>
      <c r="IX56" s="117"/>
      <c r="IY56" s="117"/>
      <c r="IZ56" s="117"/>
      <c r="JA56" s="117"/>
      <c r="JB56" s="117"/>
      <c r="JC56" s="117"/>
      <c r="JD56" s="117"/>
      <c r="JE56" s="117"/>
      <c r="JF56" s="117"/>
      <c r="JG56" s="117"/>
      <c r="JH56" s="117"/>
      <c r="JI56" s="117"/>
      <c r="JJ56" s="117"/>
      <c r="JK56" s="117"/>
      <c r="JL56" s="117"/>
      <c r="JM56" s="117"/>
      <c r="JN56" s="117"/>
      <c r="JO56" s="117"/>
      <c r="JP56" s="117"/>
      <c r="JQ56" s="117"/>
      <c r="JR56" s="117"/>
      <c r="JS56" s="117"/>
      <c r="JT56" s="117"/>
      <c r="JU56" s="117"/>
      <c r="JV56" s="117"/>
      <c r="JW56" s="117"/>
      <c r="JX56" s="117"/>
      <c r="JY56" s="117"/>
      <c r="JZ56" s="117"/>
      <c r="KA56" s="117"/>
      <c r="KB56" s="117"/>
      <c r="KC56" s="117"/>
      <c r="KD56" s="117"/>
      <c r="KE56" s="117"/>
      <c r="KF56" s="117"/>
      <c r="KG56" s="117"/>
      <c r="KH56" s="117"/>
      <c r="KI56" s="117"/>
      <c r="KJ56" s="117"/>
      <c r="KK56" s="117"/>
      <c r="KL56" s="117"/>
      <c r="KM56" s="117"/>
      <c r="KN56" s="117"/>
      <c r="KO56" s="117"/>
      <c r="KP56" s="117"/>
      <c r="KQ56" s="117"/>
      <c r="KR56" s="117"/>
      <c r="KS56" s="117"/>
      <c r="KT56" s="117"/>
      <c r="KU56" s="117"/>
      <c r="KV56" s="117"/>
      <c r="KW56" s="117"/>
      <c r="KX56" s="117"/>
      <c r="KY56" s="117"/>
      <c r="KZ56" s="117"/>
      <c r="LA56" s="117"/>
      <c r="LB56" s="117"/>
      <c r="LC56" s="117"/>
      <c r="LD56" s="117"/>
      <c r="LE56" s="117"/>
      <c r="LF56" s="117"/>
      <c r="LG56" s="117"/>
      <c r="LH56" s="117"/>
      <c r="LI56" s="117"/>
      <c r="LJ56" s="117"/>
      <c r="LK56" s="117"/>
      <c r="LL56" s="117"/>
      <c r="LM56" s="117"/>
      <c r="LN56" s="117"/>
      <c r="LO56" s="117"/>
      <c r="LP56" s="117"/>
      <c r="LQ56" s="117"/>
      <c r="LR56" s="117"/>
      <c r="LS56" s="117"/>
      <c r="LT56" s="117"/>
      <c r="LU56" s="117"/>
      <c r="LV56" s="117"/>
      <c r="LW56" s="117"/>
      <c r="LX56" s="117"/>
      <c r="LY56" s="117"/>
      <c r="LZ56" s="117"/>
      <c r="MA56" s="117"/>
      <c r="MB56" s="117"/>
      <c r="MC56" s="117"/>
      <c r="MD56" s="117"/>
      <c r="ME56" s="117"/>
      <c r="MF56" s="117"/>
      <c r="MG56" s="117"/>
      <c r="MH56" s="117"/>
      <c r="MI56" s="117"/>
      <c r="MJ56" s="117"/>
      <c r="MK56" s="117"/>
      <c r="ML56" s="117"/>
      <c r="MM56" s="117"/>
      <c r="MN56" s="117"/>
      <c r="MO56" s="117"/>
      <c r="MP56" s="117"/>
      <c r="MQ56" s="117"/>
      <c r="MR56" s="117"/>
      <c r="MS56" s="117"/>
      <c r="MT56" s="117"/>
      <c r="MU56" s="117"/>
      <c r="MV56" s="117"/>
      <c r="MW56" s="117"/>
      <c r="MX56" s="117"/>
      <c r="MY56" s="117"/>
      <c r="MZ56" s="117"/>
      <c r="NA56" s="117"/>
      <c r="NB56" s="117"/>
      <c r="NC56" s="117"/>
      <c r="ND56" s="117"/>
      <c r="NE56" s="117"/>
      <c r="NF56" s="117"/>
      <c r="NG56" s="117"/>
      <c r="NH56" s="117"/>
      <c r="NI56" s="117"/>
      <c r="NJ56" s="117"/>
      <c r="NK56" s="117"/>
      <c r="NL56" s="117"/>
      <c r="NM56" s="117"/>
      <c r="NN56" s="117"/>
      <c r="NO56" s="117"/>
      <c r="NP56" s="117"/>
      <c r="NQ56" s="117"/>
      <c r="NR56" s="117"/>
      <c r="NS56" s="117"/>
      <c r="NT56" s="117"/>
      <c r="NU56" s="117"/>
      <c r="NV56" s="117"/>
      <c r="NW56" s="117"/>
      <c r="NX56" s="117"/>
      <c r="NY56" s="117"/>
      <c r="NZ56" s="117"/>
      <c r="OA56" s="117"/>
      <c r="OB56" s="117"/>
      <c r="OC56" s="117"/>
      <c r="OD56" s="117"/>
      <c r="OE56" s="117"/>
      <c r="OF56" s="117"/>
      <c r="OG56" s="117"/>
      <c r="OH56" s="117"/>
      <c r="OI56" s="117"/>
      <c r="OJ56" s="117"/>
      <c r="OK56" s="117"/>
      <c r="OL56" s="117"/>
      <c r="OM56" s="117"/>
      <c r="ON56" s="117"/>
      <c r="OO56" s="117"/>
      <c r="OP56" s="117"/>
      <c r="OQ56" s="117"/>
      <c r="OR56" s="117"/>
      <c r="OS56" s="117"/>
      <c r="OT56" s="117"/>
      <c r="OU56" s="117"/>
      <c r="OV56" s="117"/>
      <c r="OW56" s="117"/>
      <c r="OX56" s="117"/>
      <c r="OY56" s="117"/>
      <c r="OZ56" s="117"/>
      <c r="PA56" s="117"/>
      <c r="PB56" s="117"/>
      <c r="PC56" s="117"/>
      <c r="PD56" s="117"/>
      <c r="PE56" s="117"/>
      <c r="PF56" s="117"/>
      <c r="PG56" s="117"/>
      <c r="PH56" s="117"/>
      <c r="PI56" s="117"/>
      <c r="PJ56" s="117"/>
      <c r="PK56" s="117"/>
      <c r="PL56" s="117"/>
      <c r="PM56" s="117"/>
      <c r="PN56" s="117"/>
      <c r="PO56" s="117"/>
      <c r="PP56" s="117"/>
      <c r="PQ56" s="117"/>
      <c r="PR56" s="117"/>
      <c r="PS56" s="117"/>
      <c r="PT56" s="117"/>
      <c r="PU56" s="117"/>
      <c r="PV56" s="117"/>
      <c r="PW56" s="117"/>
      <c r="PX56" s="117"/>
      <c r="PY56" s="117"/>
      <c r="PZ56" s="117"/>
      <c r="QA56" s="117"/>
      <c r="QB56" s="117"/>
      <c r="QC56" s="117"/>
      <c r="QD56" s="117"/>
      <c r="QE56" s="117"/>
      <c r="QF56" s="117"/>
      <c r="QG56" s="117"/>
      <c r="QH56" s="117"/>
      <c r="QI56" s="117"/>
      <c r="QJ56" s="117"/>
      <c r="QK56" s="117"/>
      <c r="QL56" s="117"/>
      <c r="QM56" s="117"/>
      <c r="QN56" s="117"/>
      <c r="QO56" s="117"/>
      <c r="QP56" s="117"/>
      <c r="QQ56" s="117"/>
      <c r="QR56" s="117"/>
      <c r="QS56" s="117"/>
      <c r="QT56" s="117"/>
      <c r="QU56" s="117"/>
      <c r="QV56" s="117"/>
      <c r="QW56" s="117"/>
      <c r="QX56" s="117"/>
      <c r="QY56" s="117"/>
      <c r="QZ56" s="117"/>
      <c r="RA56" s="117"/>
      <c r="RB56" s="117"/>
      <c r="RC56" s="117"/>
      <c r="RD56" s="117"/>
      <c r="RE56" s="117"/>
      <c r="RF56" s="117"/>
      <c r="RG56" s="117"/>
      <c r="RH56" s="117"/>
      <c r="RI56" s="117"/>
      <c r="RJ56" s="117"/>
      <c r="RK56" s="117"/>
      <c r="RL56" s="117"/>
      <c r="RM56" s="117"/>
      <c r="RN56" s="117"/>
      <c r="RO56" s="117"/>
      <c r="RP56" s="117"/>
      <c r="RQ56" s="117"/>
      <c r="RR56" s="117"/>
      <c r="RS56" s="117"/>
      <c r="RT56" s="117"/>
      <c r="RU56" s="117"/>
      <c r="RV56" s="117"/>
      <c r="RW56" s="117"/>
      <c r="RX56" s="117"/>
      <c r="RY56" s="117"/>
      <c r="RZ56" s="117"/>
      <c r="SA56" s="117"/>
      <c r="SB56" s="117"/>
      <c r="SC56" s="117"/>
      <c r="SD56" s="117"/>
      <c r="SE56" s="117"/>
      <c r="SF56" s="117"/>
      <c r="SG56" s="117"/>
      <c r="SH56" s="117"/>
      <c r="SI56" s="117"/>
      <c r="SJ56" s="117"/>
      <c r="SK56" s="117"/>
      <c r="SL56" s="117"/>
      <c r="SM56" s="117"/>
      <c r="SN56" s="117"/>
      <c r="SO56" s="117"/>
      <c r="SP56" s="117"/>
      <c r="SQ56" s="117"/>
      <c r="SR56" s="117"/>
      <c r="SS56" s="117"/>
      <c r="ST56" s="117"/>
      <c r="SU56" s="117"/>
      <c r="SV56" s="117"/>
      <c r="SW56" s="117"/>
      <c r="SX56" s="117"/>
      <c r="SY56" s="117"/>
      <c r="SZ56" s="117"/>
      <c r="TA56" s="117"/>
      <c r="TB56" s="117"/>
      <c r="TC56" s="117"/>
      <c r="TD56" s="117"/>
      <c r="TE56" s="117"/>
      <c r="TF56" s="117"/>
      <c r="TG56" s="117"/>
      <c r="TH56" s="117"/>
      <c r="TI56" s="117"/>
      <c r="TJ56" s="117"/>
      <c r="TK56" s="117"/>
      <c r="TL56" s="117"/>
      <c r="TM56" s="117"/>
      <c r="TN56" s="117"/>
      <c r="TO56" s="117"/>
      <c r="TP56" s="117"/>
      <c r="TQ56" s="117"/>
      <c r="TR56" s="117"/>
      <c r="TS56" s="117"/>
      <c r="TT56" s="117"/>
      <c r="TU56" s="117"/>
      <c r="TV56" s="117"/>
      <c r="TW56" s="117"/>
      <c r="TX56" s="117"/>
      <c r="TY56" s="117"/>
      <c r="TZ56" s="117"/>
      <c r="UA56" s="117"/>
      <c r="UB56" s="117"/>
      <c r="UC56" s="117"/>
      <c r="UD56" s="117"/>
      <c r="UE56" s="117"/>
      <c r="UF56" s="117"/>
      <c r="UG56" s="117"/>
      <c r="UH56" s="117"/>
      <c r="UI56" s="117"/>
      <c r="UJ56" s="117"/>
      <c r="UK56" s="117"/>
      <c r="UL56" s="117"/>
      <c r="UM56" s="117"/>
      <c r="UN56" s="117"/>
      <c r="UO56" s="117"/>
      <c r="UP56" s="117"/>
      <c r="UQ56" s="117"/>
      <c r="UR56" s="117"/>
      <c r="US56" s="117"/>
      <c r="UT56" s="117"/>
      <c r="UU56" s="117"/>
      <c r="UV56" s="117"/>
      <c r="UW56" s="117"/>
      <c r="UX56" s="117"/>
      <c r="UY56" s="117"/>
      <c r="UZ56" s="117"/>
      <c r="VA56" s="117"/>
      <c r="VB56" s="117"/>
      <c r="VC56" s="117"/>
      <c r="VD56" s="117"/>
      <c r="VE56" s="117"/>
      <c r="VF56" s="117"/>
      <c r="VG56" s="117"/>
      <c r="VH56" s="117"/>
      <c r="VI56" s="117"/>
      <c r="VJ56" s="117"/>
      <c r="VK56" s="117"/>
      <c r="VL56" s="117"/>
      <c r="VM56" s="117"/>
      <c r="VN56" s="117"/>
      <c r="VO56" s="117"/>
      <c r="VP56" s="117"/>
      <c r="VQ56" s="117"/>
      <c r="VR56" s="117"/>
      <c r="VS56" s="117"/>
      <c r="VT56" s="117"/>
      <c r="VU56" s="117"/>
      <c r="VV56" s="117"/>
      <c r="VW56" s="117"/>
      <c r="VX56" s="117"/>
      <c r="VY56" s="117"/>
      <c r="VZ56" s="117"/>
      <c r="WA56" s="117"/>
      <c r="WB56" s="117"/>
      <c r="WC56" s="117"/>
      <c r="WD56" s="117"/>
      <c r="WE56" s="117"/>
      <c r="WF56" s="117"/>
      <c r="WG56" s="117"/>
      <c r="WH56" s="117"/>
      <c r="WI56" s="117"/>
      <c r="WJ56" s="117"/>
      <c r="WK56" s="117"/>
      <c r="WL56" s="117"/>
      <c r="WM56" s="117"/>
      <c r="WN56" s="117"/>
      <c r="WO56" s="117"/>
      <c r="WP56" s="117"/>
      <c r="WQ56" s="117"/>
      <c r="WR56" s="117"/>
      <c r="WS56" s="117"/>
      <c r="WT56" s="117"/>
      <c r="WU56" s="117"/>
      <c r="WV56" s="117"/>
      <c r="WW56" s="117"/>
      <c r="WX56" s="117"/>
      <c r="WY56" s="117"/>
      <c r="WZ56" s="117"/>
      <c r="XA56" s="117"/>
      <c r="XB56" s="117"/>
      <c r="XC56" s="117"/>
      <c r="XD56" s="117"/>
      <c r="XE56" s="117"/>
      <c r="XF56" s="117"/>
      <c r="XG56" s="117"/>
      <c r="XH56" s="117"/>
      <c r="XI56" s="117"/>
      <c r="XJ56" s="117"/>
      <c r="XK56" s="117"/>
      <c r="XL56" s="117"/>
      <c r="XM56" s="117"/>
      <c r="XN56" s="117"/>
      <c r="XO56" s="117"/>
      <c r="XP56" s="117"/>
      <c r="XQ56" s="117"/>
      <c r="XR56" s="117"/>
      <c r="XS56" s="117"/>
      <c r="XT56" s="117"/>
      <c r="XU56" s="117"/>
      <c r="XV56" s="117"/>
      <c r="XW56" s="117"/>
      <c r="XX56" s="117"/>
      <c r="XY56" s="117"/>
      <c r="XZ56" s="117"/>
      <c r="YA56" s="117"/>
      <c r="YB56" s="117"/>
      <c r="YC56" s="117"/>
      <c r="YD56" s="117"/>
      <c r="YE56" s="117"/>
      <c r="YF56" s="117"/>
      <c r="YG56" s="117"/>
      <c r="YH56" s="117"/>
      <c r="YI56" s="117"/>
      <c r="YJ56" s="117"/>
      <c r="YK56" s="117"/>
      <c r="YL56" s="117"/>
      <c r="YM56" s="117"/>
      <c r="YN56" s="117"/>
      <c r="YO56" s="117"/>
      <c r="YP56" s="117"/>
      <c r="YQ56" s="117"/>
      <c r="YR56" s="117"/>
      <c r="YS56" s="117"/>
      <c r="YT56" s="117"/>
      <c r="YU56" s="117"/>
      <c r="YV56" s="117"/>
      <c r="YW56" s="117"/>
      <c r="YX56" s="117"/>
      <c r="YY56" s="117"/>
      <c r="YZ56" s="117"/>
      <c r="ZA56" s="117"/>
      <c r="ZB56" s="117"/>
      <c r="ZC56" s="117"/>
      <c r="ZD56" s="117"/>
      <c r="ZE56" s="117"/>
      <c r="ZF56" s="117"/>
      <c r="ZG56" s="117"/>
      <c r="ZH56" s="117"/>
      <c r="ZI56" s="117"/>
      <c r="ZJ56" s="117"/>
      <c r="ZK56" s="117"/>
      <c r="ZL56" s="117"/>
      <c r="ZM56" s="117"/>
      <c r="ZN56" s="117"/>
      <c r="ZO56" s="117"/>
      <c r="ZP56" s="117"/>
      <c r="ZQ56" s="117"/>
      <c r="ZR56" s="117"/>
      <c r="ZS56" s="117"/>
      <c r="ZT56" s="117"/>
      <c r="ZU56" s="117"/>
      <c r="ZV56" s="117"/>
      <c r="ZW56" s="117"/>
      <c r="ZX56" s="117"/>
      <c r="ZY56" s="117"/>
      <c r="ZZ56" s="117"/>
      <c r="AAA56" s="117"/>
      <c r="AAB56" s="117"/>
      <c r="AAC56" s="117"/>
      <c r="AAD56" s="117"/>
      <c r="AAE56" s="117"/>
      <c r="AAF56" s="117"/>
      <c r="AAG56" s="117"/>
      <c r="AAH56" s="117"/>
      <c r="AAI56" s="117"/>
      <c r="AAJ56" s="117"/>
      <c r="AAK56" s="117"/>
      <c r="AAL56" s="117"/>
      <c r="AAM56" s="117"/>
      <c r="AAN56" s="117"/>
      <c r="AAO56" s="117"/>
      <c r="AAP56" s="117"/>
      <c r="AAQ56" s="117"/>
      <c r="AAR56" s="117"/>
      <c r="AAS56" s="117"/>
      <c r="AAT56" s="117"/>
      <c r="AAU56" s="117"/>
      <c r="AAV56" s="117"/>
      <c r="AAW56" s="117"/>
      <c r="AAX56" s="117"/>
      <c r="AAY56" s="117"/>
      <c r="AAZ56" s="117"/>
      <c r="ABA56" s="117"/>
      <c r="ABB56" s="117"/>
      <c r="ABC56" s="117"/>
      <c r="ABD56" s="117"/>
      <c r="ABE56" s="117"/>
      <c r="ABF56" s="117"/>
      <c r="ABG56" s="117"/>
      <c r="ABH56" s="117"/>
      <c r="ABI56" s="117"/>
      <c r="ABJ56" s="117"/>
      <c r="ABK56" s="117"/>
      <c r="ABL56" s="117"/>
      <c r="ABM56" s="117"/>
      <c r="ABN56" s="117"/>
      <c r="ABO56" s="117"/>
      <c r="ABP56" s="117"/>
      <c r="ABQ56" s="117"/>
      <c r="ABR56" s="117"/>
      <c r="ABS56" s="117"/>
      <c r="ABT56" s="117"/>
      <c r="ABU56" s="117"/>
      <c r="ABV56" s="117"/>
      <c r="ABW56" s="117"/>
      <c r="ABX56" s="117"/>
      <c r="ABY56" s="117"/>
      <c r="ABZ56" s="117"/>
      <c r="ACA56" s="117"/>
      <c r="ACB56" s="117"/>
      <c r="ACC56" s="117"/>
      <c r="ACD56" s="117"/>
      <c r="ACE56" s="117"/>
      <c r="ACF56" s="117"/>
      <c r="ACG56" s="117"/>
      <c r="ACH56" s="117"/>
      <c r="ACI56" s="117"/>
      <c r="ACJ56" s="117"/>
      <c r="ACK56" s="117"/>
      <c r="ACL56" s="117"/>
      <c r="ACM56" s="117"/>
      <c r="ACN56" s="117"/>
      <c r="ACO56" s="117"/>
      <c r="ACP56" s="117"/>
      <c r="ACQ56" s="117"/>
      <c r="ACR56" s="117"/>
      <c r="ACS56" s="117"/>
      <c r="ACT56" s="117"/>
      <c r="ACU56" s="117"/>
      <c r="ACV56" s="117"/>
      <c r="ACW56" s="117"/>
      <c r="ACX56" s="117"/>
      <c r="ACY56" s="117"/>
      <c r="ACZ56" s="117"/>
      <c r="ADA56" s="117"/>
      <c r="ADB56" s="117"/>
      <c r="ADC56" s="117"/>
      <c r="ADD56" s="117"/>
      <c r="ADE56" s="117"/>
      <c r="ADF56" s="117"/>
      <c r="ADG56" s="117"/>
      <c r="ADH56" s="117"/>
      <c r="ADI56" s="117"/>
      <c r="ADJ56" s="117"/>
      <c r="ADK56" s="117"/>
      <c r="ADL56" s="117"/>
      <c r="ADM56" s="117"/>
      <c r="ADN56" s="117"/>
      <c r="ADO56" s="117"/>
      <c r="ADP56" s="117"/>
      <c r="ADQ56" s="117"/>
      <c r="ADR56" s="117"/>
      <c r="ADS56" s="117"/>
      <c r="ADT56" s="117"/>
      <c r="ADU56" s="117"/>
      <c r="ADV56" s="117"/>
      <c r="ADW56" s="117"/>
      <c r="ADX56" s="117"/>
      <c r="ADY56" s="117"/>
      <c r="ADZ56" s="117"/>
      <c r="AEA56" s="117"/>
      <c r="AEB56" s="117"/>
      <c r="AEC56" s="117"/>
      <c r="AED56" s="117"/>
      <c r="AEE56" s="117"/>
      <c r="AEF56" s="117"/>
      <c r="AEG56" s="117"/>
      <c r="AEH56" s="117"/>
      <c r="AEI56" s="117"/>
      <c r="AEJ56" s="117"/>
      <c r="AEK56" s="117"/>
      <c r="AEL56" s="117"/>
      <c r="AEM56" s="117"/>
      <c r="AEN56" s="117"/>
      <c r="AEO56" s="117"/>
      <c r="AEP56" s="117"/>
      <c r="AEQ56" s="117"/>
      <c r="AER56" s="117"/>
      <c r="AES56" s="117"/>
      <c r="AET56" s="117"/>
      <c r="AEU56" s="117"/>
      <c r="AEV56" s="117"/>
      <c r="AEW56" s="117"/>
      <c r="AEX56" s="117"/>
      <c r="AEY56" s="117"/>
      <c r="AEZ56" s="117"/>
      <c r="AFA56" s="117"/>
      <c r="AFB56" s="117"/>
      <c r="AFC56" s="117"/>
      <c r="AFD56" s="117"/>
      <c r="AFE56" s="117"/>
      <c r="AFF56" s="117"/>
      <c r="AFG56" s="117"/>
      <c r="AFH56" s="117"/>
      <c r="AFI56" s="117"/>
      <c r="AFJ56" s="117"/>
      <c r="AFK56" s="117"/>
      <c r="AFL56" s="117"/>
      <c r="AFM56" s="117"/>
      <c r="AFN56" s="117"/>
      <c r="AFO56" s="117"/>
      <c r="AFP56" s="117"/>
      <c r="AFQ56" s="117"/>
      <c r="AFR56" s="117"/>
      <c r="AFS56" s="117"/>
      <c r="AFT56" s="117"/>
      <c r="AFU56" s="117"/>
      <c r="AFV56" s="117"/>
      <c r="AFW56" s="117"/>
      <c r="AFX56" s="117"/>
      <c r="AFY56" s="117"/>
      <c r="AFZ56" s="117"/>
      <c r="AGA56" s="117"/>
      <c r="AGB56" s="117"/>
      <c r="AGC56" s="117"/>
      <c r="AGD56" s="117"/>
      <c r="AGE56" s="117"/>
      <c r="AGF56" s="117"/>
      <c r="AGG56" s="117"/>
      <c r="AGH56" s="117"/>
      <c r="AGI56" s="117"/>
      <c r="AGJ56" s="117"/>
      <c r="AGK56" s="117"/>
      <c r="AGL56" s="117"/>
      <c r="AGM56" s="117"/>
      <c r="AGN56" s="117"/>
      <c r="AGO56" s="117"/>
      <c r="AGP56" s="117"/>
      <c r="AGQ56" s="117"/>
      <c r="AGR56" s="117"/>
      <c r="AGS56" s="117"/>
      <c r="AGT56" s="117"/>
      <c r="AGU56" s="117"/>
      <c r="AGV56" s="117"/>
      <c r="AGW56" s="117"/>
      <c r="AGX56" s="117"/>
      <c r="AGY56" s="117"/>
      <c r="AGZ56" s="117"/>
      <c r="AHA56" s="117"/>
      <c r="AHB56" s="117"/>
      <c r="AHC56" s="117"/>
      <c r="AHD56" s="117"/>
      <c r="AHE56" s="117"/>
      <c r="AHF56" s="117"/>
      <c r="AHG56" s="117"/>
      <c r="AHH56" s="117"/>
      <c r="AHI56" s="117"/>
      <c r="AHJ56" s="117"/>
      <c r="AHK56" s="117"/>
      <c r="AHL56" s="117"/>
      <c r="AHM56" s="117"/>
      <c r="AHN56" s="117"/>
      <c r="AHO56" s="117"/>
      <c r="AHP56" s="117"/>
      <c r="AHQ56" s="117"/>
      <c r="AHR56" s="117"/>
      <c r="AHS56" s="117"/>
      <c r="AHT56" s="117"/>
      <c r="AHU56" s="117"/>
      <c r="AHV56" s="117"/>
      <c r="AHW56" s="117"/>
      <c r="AHX56" s="117"/>
      <c r="AHY56" s="117"/>
      <c r="AHZ56" s="117"/>
      <c r="AIA56" s="117"/>
      <c r="AIB56" s="117"/>
      <c r="AIC56" s="117"/>
      <c r="AID56" s="117"/>
      <c r="AIE56" s="117"/>
      <c r="AIF56" s="117"/>
      <c r="AIG56" s="117"/>
      <c r="AIH56" s="117"/>
      <c r="AII56" s="117"/>
      <c r="AIJ56" s="117"/>
      <c r="AIK56" s="117"/>
      <c r="AIL56" s="117"/>
      <c r="AIM56" s="117"/>
      <c r="AIN56" s="117"/>
      <c r="AIO56" s="117"/>
      <c r="AIP56" s="117"/>
      <c r="AIQ56" s="117"/>
      <c r="AIR56" s="117"/>
      <c r="AIS56" s="117"/>
      <c r="AIT56" s="117"/>
      <c r="AIU56" s="117"/>
      <c r="AIV56" s="117"/>
      <c r="AIW56" s="117"/>
      <c r="AIX56" s="117"/>
      <c r="AIY56" s="117"/>
      <c r="AIZ56" s="117"/>
      <c r="AJA56" s="117"/>
      <c r="AJB56" s="117"/>
      <c r="AJC56" s="117"/>
      <c r="AJD56" s="117"/>
      <c r="AJE56" s="117"/>
      <c r="AJF56" s="117"/>
      <c r="AJG56" s="117"/>
      <c r="AJH56" s="117"/>
      <c r="AJI56" s="117"/>
      <c r="AJJ56" s="117"/>
      <c r="AJK56" s="117"/>
      <c r="AJL56" s="117"/>
      <c r="AJM56" s="117"/>
      <c r="AJN56" s="117"/>
      <c r="AJO56" s="117"/>
      <c r="AJP56" s="117"/>
      <c r="AJQ56" s="117"/>
      <c r="AJR56" s="117"/>
      <c r="AJS56" s="117"/>
      <c r="AJT56" s="117"/>
      <c r="AJU56" s="117"/>
      <c r="AJV56" s="117"/>
      <c r="AJW56" s="117"/>
      <c r="AJX56" s="117"/>
      <c r="AJY56" s="117"/>
      <c r="AJZ56" s="117"/>
      <c r="AKA56" s="117"/>
      <c r="AKB56" s="117"/>
      <c r="AKC56" s="117"/>
      <c r="AKD56" s="117"/>
      <c r="AKE56" s="117"/>
      <c r="AKF56" s="117"/>
      <c r="AKG56" s="117"/>
      <c r="AKH56" s="117"/>
      <c r="AKI56" s="117"/>
      <c r="AKJ56" s="117"/>
      <c r="AKK56" s="117"/>
      <c r="AKL56" s="117"/>
      <c r="AKM56" s="117"/>
      <c r="AKN56" s="117"/>
      <c r="AKO56" s="117"/>
      <c r="AKP56" s="117"/>
      <c r="AKQ56" s="117"/>
      <c r="AKR56" s="117"/>
      <c r="AKS56" s="117"/>
      <c r="AKT56" s="117"/>
      <c r="AKU56" s="117"/>
      <c r="AKV56" s="117"/>
      <c r="AKW56" s="117"/>
      <c r="AKX56" s="117"/>
      <c r="AKY56" s="117"/>
      <c r="AKZ56" s="117"/>
      <c r="ALA56" s="117"/>
      <c r="ALB56" s="117"/>
      <c r="ALC56" s="117"/>
      <c r="ALD56" s="117"/>
      <c r="ALE56" s="117"/>
      <c r="ALF56" s="117"/>
      <c r="ALG56" s="117"/>
      <c r="ALH56" s="117"/>
      <c r="ALI56" s="117"/>
      <c r="ALJ56" s="117"/>
      <c r="ALK56" s="117"/>
      <c r="ALL56" s="117"/>
      <c r="ALM56" s="117"/>
      <c r="ALN56" s="117"/>
      <c r="ALO56" s="117"/>
      <c r="ALP56" s="117"/>
      <c r="ALQ56" s="117"/>
      <c r="ALR56" s="117"/>
      <c r="ALS56" s="117"/>
      <c r="ALT56" s="117"/>
      <c r="ALU56" s="117"/>
      <c r="ALV56" s="117"/>
      <c r="ALW56" s="117"/>
      <c r="ALX56" s="117"/>
      <c r="ALY56" s="117"/>
      <c r="ALZ56" s="117"/>
      <c r="AMA56" s="117"/>
      <c r="AMB56" s="117"/>
      <c r="AMC56" s="117"/>
      <c r="AMD56" s="117"/>
      <c r="AME56" s="117"/>
      <c r="AMF56" s="117"/>
      <c r="AMG56" s="117"/>
      <c r="AMH56" s="117"/>
      <c r="AMI56" s="117"/>
      <c r="AMJ56" s="117"/>
      <c r="AMK56" s="117"/>
      <c r="AML56" s="117"/>
      <c r="AMM56" s="117"/>
      <c r="AMN56" s="117"/>
      <c r="AMO56" s="117"/>
      <c r="AMP56" s="117"/>
      <c r="AMQ56" s="117"/>
      <c r="AMR56" s="117"/>
      <c r="AMS56" s="117"/>
      <c r="AMT56" s="117"/>
      <c r="AMU56" s="117"/>
      <c r="AMV56" s="117"/>
      <c r="AMW56" s="117"/>
      <c r="AMX56" s="117"/>
      <c r="AMY56" s="117"/>
      <c r="AMZ56" s="117"/>
      <c r="ANA56" s="117"/>
      <c r="ANB56" s="117"/>
      <c r="ANC56" s="117"/>
      <c r="AND56" s="117"/>
      <c r="ANE56" s="117"/>
      <c r="ANF56" s="117"/>
      <c r="ANG56" s="117"/>
      <c r="ANH56" s="117"/>
      <c r="ANI56" s="117"/>
      <c r="ANJ56" s="117"/>
      <c r="ANK56" s="117"/>
      <c r="ANL56" s="117"/>
      <c r="ANM56" s="117"/>
      <c r="ANN56" s="117"/>
      <c r="ANO56" s="117"/>
      <c r="ANP56" s="117"/>
      <c r="ANQ56" s="117"/>
      <c r="ANR56" s="117"/>
      <c r="ANS56" s="117"/>
      <c r="ANT56" s="117"/>
      <c r="ANU56" s="117"/>
      <c r="ANV56" s="117"/>
      <c r="ANW56" s="117"/>
      <c r="ANX56" s="117"/>
      <c r="ANY56" s="117"/>
      <c r="ANZ56" s="117"/>
      <c r="AOA56" s="117"/>
      <c r="AOB56" s="117"/>
      <c r="AOC56" s="117"/>
      <c r="AOD56" s="117"/>
      <c r="AOE56" s="117"/>
      <c r="AOF56" s="117"/>
      <c r="AOG56" s="117"/>
      <c r="AOH56" s="117"/>
      <c r="AOI56" s="117"/>
      <c r="AOJ56" s="117"/>
      <c r="AOK56" s="117"/>
      <c r="AOL56" s="117"/>
      <c r="AOM56" s="117"/>
      <c r="AON56" s="117"/>
      <c r="AOO56" s="117"/>
      <c r="AOP56" s="117"/>
      <c r="AOQ56" s="117"/>
      <c r="AOR56" s="117"/>
      <c r="AOS56" s="117"/>
      <c r="AOT56" s="117"/>
      <c r="AOU56" s="117"/>
      <c r="AOV56" s="117"/>
      <c r="AOW56" s="117"/>
      <c r="AOX56" s="117"/>
      <c r="AOY56" s="117"/>
      <c r="AOZ56" s="117"/>
      <c r="APA56" s="117"/>
      <c r="APB56" s="117"/>
      <c r="APC56" s="117"/>
      <c r="APD56" s="117"/>
      <c r="APE56" s="117"/>
      <c r="APF56" s="117"/>
      <c r="APG56" s="117"/>
      <c r="APH56" s="117"/>
      <c r="API56" s="117"/>
      <c r="APJ56" s="117"/>
      <c r="APK56" s="117"/>
      <c r="APL56" s="117"/>
      <c r="APM56" s="117"/>
      <c r="APN56" s="117"/>
      <c r="APO56" s="117"/>
      <c r="APP56" s="117"/>
      <c r="APQ56" s="117"/>
      <c r="APR56" s="117"/>
      <c r="APS56" s="117"/>
      <c r="APT56" s="117"/>
      <c r="APU56" s="117"/>
      <c r="APV56" s="117"/>
      <c r="APW56" s="117"/>
      <c r="APX56" s="117"/>
      <c r="APY56" s="117"/>
      <c r="APZ56" s="117"/>
      <c r="AQA56" s="117"/>
      <c r="AQB56" s="117"/>
      <c r="AQC56" s="117"/>
      <c r="AQD56" s="117"/>
      <c r="AQE56" s="117"/>
      <c r="AQF56" s="117"/>
      <c r="AQG56" s="117"/>
      <c r="AQH56" s="117"/>
      <c r="AQI56" s="117"/>
      <c r="AQJ56" s="117"/>
      <c r="AQK56" s="117"/>
      <c r="AQL56" s="117"/>
      <c r="AQM56" s="117"/>
      <c r="AQN56" s="117"/>
      <c r="AQO56" s="117"/>
      <c r="AQP56" s="117"/>
      <c r="AQQ56" s="117"/>
      <c r="AQR56" s="117"/>
      <c r="AQS56" s="117"/>
      <c r="AQT56" s="117"/>
      <c r="AQU56" s="117"/>
      <c r="AQV56" s="117"/>
      <c r="AQW56" s="117"/>
      <c r="AQX56" s="117"/>
      <c r="AQY56" s="117"/>
      <c r="AQZ56" s="117"/>
      <c r="ARA56" s="117"/>
      <c r="ARB56" s="117"/>
      <c r="ARC56" s="117"/>
      <c r="ARD56" s="117"/>
      <c r="ARE56" s="117"/>
      <c r="ARF56" s="117"/>
      <c r="ARG56" s="117"/>
      <c r="ARH56" s="117"/>
      <c r="ARI56" s="117"/>
      <c r="ARJ56" s="117"/>
      <c r="ARK56" s="117"/>
      <c r="ARL56" s="117"/>
      <c r="ARM56" s="117"/>
      <c r="ARN56" s="117"/>
      <c r="ARO56" s="117"/>
      <c r="ARP56" s="117"/>
      <c r="ARQ56" s="117"/>
      <c r="ARR56" s="117"/>
      <c r="ARS56" s="117"/>
      <c r="ART56" s="117"/>
      <c r="ARU56" s="117"/>
      <c r="ARV56" s="117"/>
      <c r="ARW56" s="117"/>
      <c r="ARX56" s="117"/>
      <c r="ARY56" s="117"/>
      <c r="ARZ56" s="117"/>
      <c r="ASA56" s="117"/>
      <c r="ASB56" s="117"/>
      <c r="ASC56" s="117"/>
      <c r="ASD56" s="117"/>
      <c r="ASE56" s="117"/>
      <c r="ASF56" s="117"/>
      <c r="ASG56" s="117"/>
      <c r="ASH56" s="117"/>
      <c r="ASI56" s="117"/>
      <c r="ASJ56" s="117"/>
      <c r="ASK56" s="117"/>
      <c r="ASL56" s="117"/>
      <c r="ASM56" s="117"/>
      <c r="ASN56" s="117"/>
      <c r="ASO56" s="117"/>
      <c r="ASP56" s="117"/>
      <c r="ASQ56" s="117"/>
      <c r="ASR56" s="117"/>
      <c r="ASS56" s="117"/>
      <c r="AST56" s="117"/>
      <c r="ASU56" s="117"/>
      <c r="ASV56" s="117"/>
      <c r="ASW56" s="117"/>
      <c r="ASX56" s="117"/>
      <c r="ASY56" s="117"/>
      <c r="ASZ56" s="117"/>
      <c r="ATA56" s="117"/>
      <c r="ATB56" s="117"/>
      <c r="ATC56" s="117"/>
      <c r="ATD56" s="117"/>
      <c r="ATE56" s="117"/>
      <c r="ATF56" s="117"/>
      <c r="ATG56" s="117"/>
      <c r="ATH56" s="117"/>
      <c r="ATI56" s="117"/>
      <c r="ATJ56" s="117"/>
      <c r="ATK56" s="117"/>
      <c r="ATL56" s="117"/>
      <c r="ATM56" s="117"/>
      <c r="ATN56" s="117"/>
      <c r="ATO56" s="117"/>
      <c r="ATP56" s="117"/>
      <c r="ATQ56" s="117"/>
      <c r="ATR56" s="117"/>
      <c r="ATS56" s="117"/>
      <c r="ATT56" s="117"/>
      <c r="ATU56" s="117"/>
      <c r="ATV56" s="117"/>
      <c r="ATW56" s="117"/>
      <c r="ATX56" s="117"/>
      <c r="ATY56" s="117"/>
      <c r="ATZ56" s="117"/>
      <c r="AUA56" s="117"/>
      <c r="AUB56" s="117"/>
      <c r="AUC56" s="117"/>
      <c r="AUD56" s="117"/>
      <c r="AUE56" s="117"/>
      <c r="AUF56" s="117"/>
      <c r="AUG56" s="117"/>
      <c r="AUH56" s="117"/>
      <c r="AUI56" s="117"/>
      <c r="AUJ56" s="117"/>
      <c r="AUK56" s="117"/>
      <c r="AUL56" s="117"/>
      <c r="AUM56" s="117"/>
      <c r="AUN56" s="117"/>
      <c r="AUO56" s="117"/>
      <c r="AUP56" s="117"/>
      <c r="AUQ56" s="117"/>
      <c r="AUR56" s="117"/>
      <c r="AUS56" s="117"/>
      <c r="AUT56" s="117"/>
      <c r="AUU56" s="117"/>
      <c r="AUV56" s="117"/>
      <c r="AUW56" s="117"/>
      <c r="AUX56" s="117"/>
      <c r="AUY56" s="117"/>
      <c r="AUZ56" s="117"/>
      <c r="AVA56" s="117"/>
      <c r="AVB56" s="117"/>
      <c r="AVC56" s="117"/>
      <c r="AVD56" s="117"/>
      <c r="AVE56" s="117"/>
      <c r="AVF56" s="117"/>
      <c r="AVG56" s="117"/>
      <c r="AVH56" s="117"/>
      <c r="AVI56" s="117"/>
      <c r="AVJ56" s="117"/>
      <c r="AVK56" s="117"/>
      <c r="AVL56" s="117"/>
      <c r="AVM56" s="117"/>
      <c r="AVN56" s="117"/>
      <c r="AVO56" s="117"/>
      <c r="AVP56" s="117"/>
      <c r="AVQ56" s="117"/>
      <c r="AVR56" s="117"/>
      <c r="AVS56" s="117"/>
      <c r="AVT56" s="117"/>
      <c r="AVU56" s="117"/>
      <c r="AVV56" s="117"/>
      <c r="AVW56" s="117"/>
      <c r="AVX56" s="117"/>
      <c r="AVY56" s="117"/>
      <c r="AVZ56" s="117"/>
      <c r="AWA56" s="117"/>
      <c r="AWB56" s="117"/>
      <c r="AWC56" s="117"/>
      <c r="AWD56" s="117"/>
      <c r="AWE56" s="117"/>
      <c r="AWF56" s="117"/>
      <c r="AWG56" s="117"/>
      <c r="AWH56" s="117"/>
      <c r="AWI56" s="117"/>
      <c r="AWJ56" s="117"/>
      <c r="AWK56" s="117"/>
      <c r="AWL56" s="117"/>
      <c r="AWM56" s="117"/>
      <c r="AWN56" s="117"/>
      <c r="AWO56" s="117"/>
      <c r="AWP56" s="117"/>
      <c r="AWQ56" s="117"/>
      <c r="AWR56" s="117"/>
      <c r="AWS56" s="117"/>
      <c r="AWT56" s="117"/>
      <c r="AWU56" s="117"/>
      <c r="AWV56" s="117"/>
      <c r="AWW56" s="117"/>
      <c r="AWX56" s="117"/>
      <c r="AWY56" s="117"/>
      <c r="AWZ56" s="117"/>
      <c r="AXA56" s="117"/>
      <c r="AXB56" s="117"/>
      <c r="AXC56" s="117"/>
      <c r="AXD56" s="117"/>
      <c r="AXE56" s="117"/>
      <c r="AXF56" s="117"/>
      <c r="AXG56" s="117"/>
      <c r="AXH56" s="117"/>
      <c r="AXI56" s="117"/>
      <c r="AXJ56" s="117"/>
      <c r="AXK56" s="117"/>
      <c r="AXL56" s="117"/>
      <c r="AXM56" s="117"/>
      <c r="AXN56" s="117"/>
      <c r="AXO56" s="117"/>
      <c r="AXP56" s="117"/>
      <c r="AXQ56" s="117"/>
      <c r="AXR56" s="117"/>
      <c r="AXS56" s="117"/>
      <c r="AXT56" s="117"/>
      <c r="AXU56" s="117"/>
      <c r="AXV56" s="117"/>
      <c r="AXW56" s="117"/>
      <c r="AXX56" s="117"/>
      <c r="AXY56" s="117"/>
      <c r="AXZ56" s="117"/>
      <c r="AYA56" s="117"/>
      <c r="AYB56" s="117"/>
      <c r="AYC56" s="117"/>
      <c r="AYD56" s="117"/>
      <c r="AYE56" s="117"/>
      <c r="AYF56" s="117"/>
      <c r="AYG56" s="117"/>
      <c r="AYH56" s="117"/>
      <c r="AYI56" s="117"/>
      <c r="AYJ56" s="117"/>
      <c r="AYK56" s="117"/>
      <c r="AYL56" s="117"/>
      <c r="AYM56" s="117"/>
      <c r="AYN56" s="117"/>
      <c r="AYO56" s="117"/>
      <c r="AYP56" s="117"/>
      <c r="AYQ56" s="117"/>
      <c r="AYR56" s="117"/>
      <c r="AYS56" s="117"/>
      <c r="AYT56" s="117"/>
      <c r="AYU56" s="117"/>
      <c r="AYV56" s="117"/>
      <c r="AYW56" s="117"/>
      <c r="AYX56" s="117"/>
      <c r="AYY56" s="117"/>
      <c r="AYZ56" s="117"/>
      <c r="AZA56" s="117"/>
      <c r="AZB56" s="117"/>
      <c r="AZC56" s="117"/>
      <c r="AZD56" s="117"/>
      <c r="AZE56" s="117"/>
      <c r="AZF56" s="117"/>
      <c r="AZG56" s="117"/>
      <c r="AZH56" s="117"/>
      <c r="AZI56" s="117"/>
      <c r="AZJ56" s="117"/>
      <c r="AZK56" s="117"/>
      <c r="AZL56" s="117"/>
      <c r="AZM56" s="117"/>
      <c r="AZN56" s="117"/>
      <c r="AZO56" s="117"/>
      <c r="AZP56" s="117"/>
      <c r="AZQ56" s="117"/>
      <c r="AZR56" s="117"/>
      <c r="AZS56" s="117"/>
      <c r="AZT56" s="117"/>
      <c r="AZU56" s="117"/>
      <c r="AZV56" s="117"/>
      <c r="AZW56" s="117"/>
      <c r="AZX56" s="117"/>
      <c r="AZY56" s="117"/>
      <c r="AZZ56" s="117"/>
      <c r="BAA56" s="117"/>
      <c r="BAB56" s="117"/>
      <c r="BAC56" s="117"/>
      <c r="BAD56" s="117"/>
      <c r="BAE56" s="117"/>
      <c r="BAF56" s="117"/>
      <c r="BAG56" s="117"/>
      <c r="BAH56" s="117"/>
      <c r="BAI56" s="117"/>
      <c r="BAJ56" s="117"/>
      <c r="BAK56" s="117"/>
      <c r="BAL56" s="117"/>
      <c r="BAM56" s="117"/>
      <c r="BAN56" s="117"/>
      <c r="BAO56" s="117"/>
      <c r="BAP56" s="117"/>
      <c r="BAQ56" s="117"/>
      <c r="BAR56" s="117"/>
      <c r="BAS56" s="117"/>
      <c r="BAT56" s="117"/>
      <c r="BAU56" s="117"/>
      <c r="BAV56" s="117"/>
      <c r="BAW56" s="117"/>
      <c r="BAX56" s="117"/>
      <c r="BAY56" s="117"/>
      <c r="BAZ56" s="117"/>
      <c r="BBA56" s="117"/>
      <c r="BBB56" s="117"/>
      <c r="BBC56" s="117"/>
      <c r="BBD56" s="117"/>
      <c r="BBE56" s="117"/>
      <c r="BBF56" s="117"/>
      <c r="BBG56" s="117"/>
      <c r="BBH56" s="117"/>
      <c r="BBI56" s="117"/>
      <c r="BBJ56" s="117"/>
      <c r="BBK56" s="117"/>
      <c r="BBL56" s="117"/>
      <c r="BBM56" s="117"/>
      <c r="BBN56" s="117"/>
      <c r="BBO56" s="117"/>
      <c r="BBP56" s="117"/>
      <c r="BBQ56" s="117"/>
      <c r="BBR56" s="117"/>
      <c r="BBS56" s="117"/>
      <c r="BBT56" s="117"/>
      <c r="BBU56" s="117"/>
      <c r="BBV56" s="117"/>
      <c r="BBW56" s="117"/>
      <c r="BBX56" s="117"/>
      <c r="BBY56" s="117"/>
      <c r="BBZ56" s="117"/>
      <c r="BCA56" s="117"/>
      <c r="BCB56" s="117"/>
      <c r="BCC56" s="117"/>
      <c r="BCD56" s="117"/>
      <c r="BCE56" s="117"/>
      <c r="BCF56" s="117"/>
      <c r="BCG56" s="117"/>
      <c r="BCH56" s="117"/>
      <c r="BCI56" s="117"/>
      <c r="BCJ56" s="117"/>
      <c r="BCK56" s="117"/>
      <c r="BCL56" s="117"/>
      <c r="BCM56" s="117"/>
      <c r="BCN56" s="117"/>
      <c r="BCO56" s="117"/>
      <c r="BCP56" s="117"/>
      <c r="BCQ56" s="117"/>
      <c r="BCR56" s="117"/>
      <c r="BCS56" s="117"/>
      <c r="BCT56" s="117"/>
      <c r="BCU56" s="117"/>
      <c r="BCV56" s="117"/>
      <c r="BCW56" s="117"/>
      <c r="BCX56" s="117"/>
      <c r="BCY56" s="117"/>
      <c r="BCZ56" s="117"/>
      <c r="BDA56" s="117"/>
      <c r="BDB56" s="117"/>
      <c r="BDC56" s="117"/>
      <c r="BDD56" s="117"/>
      <c r="BDE56" s="117"/>
      <c r="BDF56" s="117"/>
      <c r="BDG56" s="117"/>
      <c r="BDH56" s="117"/>
      <c r="BDI56" s="117"/>
      <c r="BDJ56" s="117"/>
      <c r="BDK56" s="117"/>
      <c r="BDL56" s="117"/>
      <c r="BDM56" s="117"/>
      <c r="BDN56" s="117"/>
      <c r="BDO56" s="117"/>
      <c r="BDP56" s="117"/>
      <c r="BDQ56" s="117"/>
      <c r="BDR56" s="117"/>
      <c r="BDS56" s="117"/>
      <c r="BDT56" s="117"/>
      <c r="BDU56" s="117"/>
      <c r="BDV56" s="117"/>
      <c r="BDW56" s="117"/>
      <c r="BDX56" s="117"/>
      <c r="BDY56" s="117"/>
      <c r="BDZ56" s="117"/>
      <c r="BEA56" s="117"/>
      <c r="BEB56" s="117"/>
      <c r="BEC56" s="117"/>
      <c r="BED56" s="117"/>
      <c r="BEE56" s="117"/>
      <c r="BEF56" s="117"/>
      <c r="BEG56" s="117"/>
      <c r="BEH56" s="117"/>
      <c r="BEI56" s="117"/>
      <c r="BEJ56" s="117"/>
      <c r="BEK56" s="117"/>
      <c r="BEL56" s="117"/>
      <c r="BEM56" s="117"/>
      <c r="BEN56" s="117"/>
      <c r="BEO56" s="117"/>
      <c r="BEP56" s="117"/>
      <c r="BEQ56" s="117"/>
      <c r="BER56" s="117"/>
      <c r="BES56" s="117"/>
      <c r="BET56" s="117"/>
      <c r="BEU56" s="117"/>
      <c r="BEV56" s="117"/>
      <c r="BEW56" s="117"/>
      <c r="BEX56" s="117"/>
      <c r="BEY56" s="117"/>
      <c r="BEZ56" s="117"/>
      <c r="BFA56" s="117"/>
      <c r="BFB56" s="117"/>
      <c r="BFC56" s="117"/>
      <c r="BFD56" s="117"/>
      <c r="BFE56" s="117"/>
      <c r="BFF56" s="117"/>
      <c r="BFG56" s="117"/>
      <c r="BFH56" s="117"/>
      <c r="BFI56" s="117"/>
      <c r="BFJ56" s="117"/>
      <c r="BFK56" s="117"/>
      <c r="BFL56" s="117"/>
      <c r="BFM56" s="117"/>
      <c r="BFN56" s="117"/>
      <c r="BFO56" s="117"/>
      <c r="BFP56" s="117"/>
      <c r="BFQ56" s="117"/>
      <c r="BFR56" s="117"/>
      <c r="BFS56" s="117"/>
      <c r="BFT56" s="117"/>
      <c r="BFU56" s="117"/>
      <c r="BFV56" s="117"/>
      <c r="BFW56" s="117"/>
      <c r="BFX56" s="117"/>
      <c r="BFY56" s="117"/>
      <c r="BFZ56" s="117"/>
      <c r="BGA56" s="117"/>
      <c r="BGB56" s="117"/>
      <c r="BGC56" s="117"/>
      <c r="BGD56" s="117"/>
      <c r="BGE56" s="117"/>
      <c r="BGF56" s="117"/>
      <c r="BGG56" s="117"/>
      <c r="BGH56" s="117"/>
      <c r="BGI56" s="117"/>
      <c r="BGJ56" s="117"/>
      <c r="BGK56" s="117"/>
      <c r="BGL56" s="117"/>
      <c r="BGM56" s="117"/>
      <c r="BGN56" s="117"/>
      <c r="BGO56" s="117"/>
      <c r="BGP56" s="117"/>
      <c r="BGQ56" s="117"/>
      <c r="BGR56" s="117"/>
      <c r="BGS56" s="117"/>
      <c r="BGT56" s="117"/>
      <c r="BGU56" s="117"/>
      <c r="BGV56" s="117"/>
      <c r="BGW56" s="117"/>
      <c r="BGX56" s="117"/>
      <c r="BGY56" s="117"/>
      <c r="BGZ56" s="117"/>
      <c r="BHA56" s="117"/>
      <c r="BHB56" s="117"/>
      <c r="BHC56" s="117"/>
      <c r="BHD56" s="117"/>
      <c r="BHE56" s="117"/>
      <c r="BHF56" s="117"/>
      <c r="BHG56" s="117"/>
      <c r="BHH56" s="117"/>
      <c r="BHI56" s="117"/>
      <c r="BHJ56" s="117"/>
      <c r="BHK56" s="117"/>
      <c r="BHL56" s="117"/>
      <c r="BHM56" s="117"/>
      <c r="BHN56" s="117"/>
      <c r="BHO56" s="117"/>
      <c r="BHP56" s="117"/>
      <c r="BHQ56" s="117"/>
      <c r="BHR56" s="117"/>
      <c r="BHS56" s="117"/>
      <c r="BHT56" s="117"/>
      <c r="BHU56" s="117"/>
      <c r="BHV56" s="117"/>
      <c r="BHW56" s="117"/>
      <c r="BHX56" s="117"/>
      <c r="BHY56" s="117"/>
      <c r="BHZ56" s="117"/>
      <c r="BIA56" s="117"/>
      <c r="BIB56" s="117"/>
      <c r="BIC56" s="117"/>
      <c r="BID56" s="117"/>
      <c r="BIE56" s="117"/>
      <c r="BIF56" s="117"/>
      <c r="BIG56" s="117"/>
      <c r="BIH56" s="117"/>
      <c r="BII56" s="117"/>
      <c r="BIJ56" s="117"/>
      <c r="BIK56" s="117"/>
      <c r="BIL56" s="117"/>
      <c r="BIM56" s="117"/>
      <c r="BIN56" s="117"/>
      <c r="BIO56" s="117"/>
      <c r="BIP56" s="117"/>
      <c r="BIQ56" s="117"/>
      <c r="BIR56" s="117"/>
      <c r="BIS56" s="117"/>
      <c r="BIT56" s="117"/>
      <c r="BIU56" s="117"/>
      <c r="BIV56" s="117"/>
      <c r="BIW56" s="117"/>
      <c r="BIX56" s="117"/>
      <c r="BIY56" s="117"/>
      <c r="BIZ56" s="117"/>
      <c r="BJA56" s="117"/>
      <c r="BJB56" s="117"/>
      <c r="BJC56" s="117"/>
      <c r="BJD56" s="117"/>
      <c r="BJE56" s="117"/>
      <c r="BJF56" s="117"/>
      <c r="BJG56" s="117"/>
      <c r="BJH56" s="117"/>
      <c r="BJI56" s="117"/>
      <c r="BJJ56" s="117"/>
      <c r="BJK56" s="117"/>
      <c r="BJL56" s="117"/>
      <c r="BJM56" s="117"/>
      <c r="BJN56" s="117"/>
      <c r="BJO56" s="117"/>
      <c r="BJP56" s="117"/>
      <c r="BJQ56" s="117"/>
      <c r="BJR56" s="117"/>
      <c r="BJS56" s="117"/>
      <c r="BJT56" s="117"/>
      <c r="BJU56" s="117"/>
      <c r="BJV56" s="117"/>
      <c r="BJW56" s="117"/>
      <c r="BJX56" s="117"/>
      <c r="BJY56" s="117"/>
      <c r="BJZ56" s="117"/>
      <c r="BKA56" s="117"/>
      <c r="BKB56" s="117"/>
      <c r="BKC56" s="117"/>
      <c r="BKD56" s="117"/>
      <c r="BKE56" s="117"/>
      <c r="BKF56" s="117"/>
      <c r="BKG56" s="117"/>
      <c r="BKH56" s="117"/>
      <c r="BKI56" s="117"/>
      <c r="BKJ56" s="117"/>
      <c r="BKK56" s="117"/>
      <c r="BKL56" s="117"/>
      <c r="BKM56" s="117"/>
      <c r="BKN56" s="117"/>
      <c r="BKO56" s="117"/>
      <c r="BKP56" s="117"/>
      <c r="BKQ56" s="117"/>
      <c r="BKR56" s="117"/>
      <c r="BKS56" s="117"/>
      <c r="BKT56" s="117"/>
      <c r="BKU56" s="117"/>
      <c r="BKV56" s="117"/>
      <c r="BKW56" s="117"/>
      <c r="BKX56" s="117"/>
      <c r="BKY56" s="117"/>
      <c r="BKZ56" s="117"/>
      <c r="BLA56" s="117"/>
      <c r="BLB56" s="117"/>
      <c r="BLC56" s="117"/>
      <c r="BLD56" s="117"/>
      <c r="BLE56" s="117"/>
      <c r="BLF56" s="117"/>
      <c r="BLG56" s="117"/>
      <c r="BLH56" s="117"/>
      <c r="BLI56" s="117"/>
      <c r="BLJ56" s="117"/>
      <c r="BLK56" s="117"/>
      <c r="BLL56" s="117"/>
      <c r="BLM56" s="117"/>
      <c r="BLN56" s="117"/>
      <c r="BLO56" s="117"/>
      <c r="BLP56" s="117"/>
      <c r="BLQ56" s="117"/>
      <c r="BLR56" s="117"/>
      <c r="BLS56" s="117"/>
      <c r="BLT56" s="117"/>
      <c r="BLU56" s="117"/>
      <c r="BLV56" s="117"/>
      <c r="BLW56" s="117"/>
      <c r="BLX56" s="117"/>
      <c r="BLY56" s="117"/>
      <c r="BLZ56" s="117"/>
      <c r="BMA56" s="117"/>
      <c r="BMB56" s="117"/>
      <c r="BMC56" s="117"/>
      <c r="BMD56" s="117"/>
      <c r="BME56" s="117"/>
      <c r="BMF56" s="117"/>
      <c r="BMG56" s="117"/>
      <c r="BMH56" s="117"/>
      <c r="BMI56" s="117"/>
      <c r="BMJ56" s="117"/>
      <c r="BMK56" s="117"/>
      <c r="BML56" s="117"/>
      <c r="BMM56" s="117"/>
      <c r="BMN56" s="117"/>
      <c r="BMO56" s="117"/>
      <c r="BMP56" s="117"/>
      <c r="BMQ56" s="117"/>
      <c r="BMR56" s="117"/>
      <c r="BMS56" s="117"/>
      <c r="BMT56" s="117"/>
      <c r="BMU56" s="117"/>
      <c r="BMV56" s="117"/>
      <c r="BMW56" s="117"/>
      <c r="BMX56" s="117"/>
      <c r="BMY56" s="117"/>
      <c r="BMZ56" s="117"/>
      <c r="BNA56" s="117"/>
      <c r="BNB56" s="117"/>
      <c r="BNC56" s="117"/>
      <c r="BND56" s="117"/>
      <c r="BNE56" s="117"/>
      <c r="BNF56" s="117"/>
      <c r="BNG56" s="117"/>
      <c r="BNH56" s="117"/>
      <c r="BNI56" s="117"/>
      <c r="BNJ56" s="117"/>
      <c r="BNK56" s="117"/>
      <c r="BNL56" s="117"/>
      <c r="BNM56" s="117"/>
      <c r="BNN56" s="117"/>
      <c r="BNO56" s="117"/>
      <c r="BNP56" s="117"/>
      <c r="BNQ56" s="117"/>
      <c r="BNR56" s="117"/>
      <c r="BNS56" s="117"/>
      <c r="BNT56" s="117"/>
      <c r="BNU56" s="117"/>
      <c r="BNV56" s="117"/>
      <c r="BNW56" s="117"/>
      <c r="BNX56" s="117"/>
      <c r="BNY56" s="117"/>
      <c r="BNZ56" s="117"/>
      <c r="BOA56" s="117"/>
      <c r="BOB56" s="117"/>
      <c r="BOC56" s="117"/>
      <c r="BOD56" s="117"/>
      <c r="BOE56" s="117"/>
      <c r="BOF56" s="117"/>
      <c r="BOG56" s="117"/>
      <c r="BOH56" s="117"/>
      <c r="BOI56" s="117"/>
      <c r="BOJ56" s="117"/>
      <c r="BOK56" s="117"/>
      <c r="BOL56" s="117"/>
      <c r="BOM56" s="117"/>
      <c r="BON56" s="117"/>
      <c r="BOO56" s="117"/>
      <c r="BOP56" s="117"/>
      <c r="BOQ56" s="117"/>
      <c r="BOR56" s="117"/>
      <c r="BOS56" s="117"/>
      <c r="BOT56" s="117"/>
      <c r="BOU56" s="117"/>
      <c r="BOV56" s="117"/>
      <c r="BOW56" s="117"/>
      <c r="BOX56" s="117"/>
      <c r="BOY56" s="117"/>
      <c r="BOZ56" s="117"/>
      <c r="BPA56" s="117"/>
      <c r="BPB56" s="117"/>
      <c r="BPC56" s="117"/>
      <c r="BPD56" s="117"/>
      <c r="BPE56" s="117"/>
      <c r="BPF56" s="117"/>
      <c r="BPG56" s="117"/>
      <c r="BPH56" s="117"/>
      <c r="BPI56" s="117"/>
      <c r="BPJ56" s="117"/>
      <c r="BPK56" s="117"/>
      <c r="BPL56" s="117"/>
      <c r="BPM56" s="117"/>
      <c r="BPN56" s="117"/>
      <c r="BPO56" s="117"/>
      <c r="BPP56" s="117"/>
      <c r="BPQ56" s="117"/>
      <c r="BPR56" s="117"/>
      <c r="BPS56" s="117"/>
      <c r="BPT56" s="117"/>
      <c r="BPU56" s="117"/>
      <c r="BPV56" s="117"/>
      <c r="BPW56" s="117"/>
      <c r="BPX56" s="117"/>
      <c r="BPY56" s="117"/>
      <c r="BPZ56" s="117"/>
      <c r="BQA56" s="117"/>
      <c r="BQB56" s="117"/>
      <c r="BQC56" s="117"/>
      <c r="BQD56" s="117"/>
      <c r="BQE56" s="117"/>
      <c r="BQF56" s="117"/>
      <c r="BQG56" s="117"/>
      <c r="BQH56" s="117"/>
      <c r="BQI56" s="117"/>
      <c r="BQJ56" s="117"/>
      <c r="BQK56" s="117"/>
      <c r="BQL56" s="117"/>
      <c r="BQM56" s="117"/>
      <c r="BQN56" s="117"/>
      <c r="BQO56" s="117"/>
      <c r="BQP56" s="117"/>
      <c r="BQQ56" s="117"/>
      <c r="BQR56" s="117"/>
      <c r="BQS56" s="117"/>
      <c r="BQT56" s="117"/>
      <c r="BQU56" s="117"/>
      <c r="BQV56" s="117"/>
      <c r="BQW56" s="117"/>
      <c r="BQX56" s="117"/>
      <c r="BQY56" s="117"/>
      <c r="BQZ56" s="117"/>
      <c r="BRA56" s="117"/>
      <c r="BRB56" s="117"/>
      <c r="BRC56" s="117"/>
      <c r="BRD56" s="117"/>
      <c r="BRE56" s="117"/>
      <c r="BRF56" s="117"/>
      <c r="BRG56" s="117"/>
      <c r="BRH56" s="117"/>
      <c r="BRI56" s="117"/>
      <c r="BRJ56" s="117"/>
      <c r="BRK56" s="117"/>
      <c r="BRL56" s="117"/>
      <c r="BRM56" s="117"/>
      <c r="BRN56" s="117"/>
      <c r="BRO56" s="117"/>
      <c r="BRP56" s="117"/>
      <c r="BRQ56" s="117"/>
      <c r="BRR56" s="117"/>
      <c r="BRS56" s="117"/>
      <c r="BRT56" s="117"/>
      <c r="BRU56" s="117"/>
      <c r="BRV56" s="117"/>
      <c r="BRW56" s="117"/>
      <c r="BRX56" s="117"/>
      <c r="BRY56" s="117"/>
      <c r="BRZ56" s="117"/>
      <c r="BSA56" s="117"/>
      <c r="BSB56" s="117"/>
      <c r="BSC56" s="117"/>
      <c r="BSD56" s="117"/>
      <c r="BSE56" s="117"/>
      <c r="BSF56" s="117"/>
      <c r="BSG56" s="117"/>
      <c r="BSH56" s="117"/>
      <c r="BSI56" s="117"/>
      <c r="BSJ56" s="117"/>
      <c r="BSK56" s="117"/>
      <c r="BSL56" s="117"/>
      <c r="BSM56" s="117"/>
      <c r="BSN56" s="117"/>
      <c r="BSO56" s="117"/>
      <c r="BSP56" s="117"/>
      <c r="BSQ56" s="117"/>
      <c r="BSR56" s="117"/>
      <c r="BSS56" s="117"/>
      <c r="BST56" s="117"/>
      <c r="BSU56" s="117"/>
      <c r="BSV56" s="117"/>
      <c r="BSW56" s="117"/>
      <c r="BSX56" s="117"/>
      <c r="BSY56" s="117"/>
      <c r="BSZ56" s="117"/>
      <c r="BTA56" s="117"/>
      <c r="BTB56" s="117"/>
      <c r="BTC56" s="117"/>
      <c r="BTD56" s="117"/>
      <c r="BTE56" s="117"/>
      <c r="BTF56" s="117"/>
      <c r="BTG56" s="117"/>
      <c r="BTH56" s="117"/>
      <c r="BTI56" s="117"/>
      <c r="BTJ56" s="117"/>
      <c r="BTK56" s="117"/>
      <c r="BTL56" s="117"/>
      <c r="BTM56" s="117"/>
      <c r="BTN56" s="117"/>
      <c r="BTO56" s="117"/>
      <c r="BTP56" s="117"/>
      <c r="BTQ56" s="117"/>
      <c r="BTR56" s="117"/>
      <c r="BTS56" s="117"/>
      <c r="BTT56" s="117"/>
      <c r="BTU56" s="117"/>
      <c r="BTV56" s="117"/>
      <c r="BTW56" s="117"/>
      <c r="BTX56" s="117"/>
      <c r="BTY56" s="117"/>
      <c r="BTZ56" s="117"/>
      <c r="BUA56" s="117"/>
      <c r="BUB56" s="117"/>
      <c r="BUC56" s="117"/>
      <c r="BUD56" s="117"/>
      <c r="BUE56" s="117"/>
      <c r="BUF56" s="117"/>
      <c r="BUG56" s="117"/>
      <c r="BUH56" s="117"/>
      <c r="BUI56" s="117"/>
      <c r="BUJ56" s="117"/>
      <c r="BUK56" s="117"/>
      <c r="BUL56" s="117"/>
      <c r="BUM56" s="117"/>
      <c r="BUN56" s="117"/>
      <c r="BUO56" s="117"/>
      <c r="BUP56" s="117"/>
      <c r="BUQ56" s="117"/>
      <c r="BUR56" s="117"/>
      <c r="BUS56" s="117"/>
      <c r="BUT56" s="117"/>
      <c r="BUU56" s="117"/>
      <c r="BUV56" s="117"/>
      <c r="BUW56" s="117"/>
      <c r="BUX56" s="117"/>
      <c r="BUY56" s="117"/>
      <c r="BUZ56" s="117"/>
      <c r="BVA56" s="117"/>
      <c r="BVB56" s="117"/>
      <c r="BVC56" s="117"/>
      <c r="BVD56" s="117"/>
      <c r="BVE56" s="117"/>
      <c r="BVF56" s="117"/>
      <c r="BVG56" s="117"/>
      <c r="BVH56" s="117"/>
      <c r="BVI56" s="117"/>
      <c r="BVJ56" s="117"/>
      <c r="BVK56" s="117"/>
      <c r="BVL56" s="117"/>
      <c r="BVM56" s="117"/>
      <c r="BVN56" s="117"/>
      <c r="BVO56" s="117"/>
      <c r="BVP56" s="117"/>
      <c r="BVQ56" s="117"/>
      <c r="BVR56" s="117"/>
      <c r="BVS56" s="117"/>
      <c r="BVT56" s="117"/>
      <c r="BVU56" s="117"/>
      <c r="BVV56" s="117"/>
      <c r="BVW56" s="117"/>
      <c r="BVX56" s="117"/>
      <c r="BVY56" s="117"/>
      <c r="BVZ56" s="117"/>
      <c r="BWA56" s="117"/>
      <c r="BWB56" s="117"/>
      <c r="BWC56" s="117"/>
      <c r="BWD56" s="117"/>
      <c r="BWE56" s="117"/>
      <c r="BWF56" s="117"/>
      <c r="BWG56" s="117"/>
      <c r="BWH56" s="117"/>
      <c r="BWI56" s="117"/>
      <c r="BWJ56" s="117"/>
      <c r="BWK56" s="117"/>
      <c r="BWL56" s="117"/>
      <c r="BWM56" s="117"/>
      <c r="BWN56" s="117"/>
      <c r="BWO56" s="117"/>
      <c r="BWP56" s="117"/>
      <c r="BWQ56" s="117"/>
      <c r="BWR56" s="117"/>
      <c r="BWS56" s="117"/>
      <c r="BWT56" s="117"/>
      <c r="BWU56" s="117"/>
      <c r="BWV56" s="117"/>
      <c r="BWW56" s="117"/>
      <c r="BWX56" s="117"/>
      <c r="BWY56" s="117"/>
      <c r="BWZ56" s="117"/>
      <c r="BXA56" s="117"/>
      <c r="BXB56" s="117"/>
      <c r="BXC56" s="117"/>
      <c r="BXD56" s="117"/>
      <c r="BXE56" s="117"/>
      <c r="BXF56" s="117"/>
      <c r="BXG56" s="117"/>
      <c r="BXH56" s="117"/>
      <c r="BXI56" s="117"/>
      <c r="BXJ56" s="117"/>
      <c r="BXK56" s="117"/>
      <c r="BXL56" s="117"/>
      <c r="BXM56" s="117"/>
      <c r="BXN56" s="117"/>
      <c r="BXO56" s="117"/>
      <c r="BXP56" s="117"/>
      <c r="BXQ56" s="117"/>
      <c r="BXR56" s="117"/>
      <c r="BXS56" s="117"/>
      <c r="BXT56" s="117"/>
      <c r="BXU56" s="117"/>
      <c r="BXV56" s="117"/>
      <c r="BXW56" s="117"/>
      <c r="BXX56" s="117"/>
      <c r="BXY56" s="117"/>
      <c r="BXZ56" s="117"/>
      <c r="BYA56" s="117"/>
      <c r="BYB56" s="117"/>
      <c r="BYC56" s="117"/>
      <c r="BYD56" s="117"/>
      <c r="BYE56" s="117"/>
      <c r="BYF56" s="117"/>
      <c r="BYG56" s="117"/>
      <c r="BYH56" s="117"/>
      <c r="BYI56" s="117"/>
      <c r="BYJ56" s="117"/>
      <c r="BYK56" s="117"/>
      <c r="BYL56" s="117"/>
      <c r="BYM56" s="117"/>
      <c r="BYN56" s="117"/>
      <c r="BYO56" s="117"/>
      <c r="BYP56" s="117"/>
      <c r="BYQ56" s="117"/>
      <c r="BYR56" s="117"/>
      <c r="BYS56" s="117"/>
      <c r="BYT56" s="117"/>
      <c r="BYU56" s="117"/>
      <c r="BYV56" s="117"/>
      <c r="BYW56" s="117"/>
      <c r="BYX56" s="117"/>
      <c r="BYY56" s="117"/>
      <c r="BYZ56" s="117"/>
      <c r="BZA56" s="117"/>
      <c r="BZB56" s="117"/>
      <c r="BZC56" s="117"/>
      <c r="BZD56" s="117"/>
      <c r="BZE56" s="117"/>
      <c r="BZF56" s="117"/>
      <c r="BZG56" s="117"/>
      <c r="BZH56" s="117"/>
      <c r="BZI56" s="117"/>
      <c r="BZJ56" s="117"/>
      <c r="BZK56" s="117"/>
      <c r="BZL56" s="117"/>
      <c r="BZM56" s="117"/>
      <c r="BZN56" s="117"/>
      <c r="BZO56" s="117"/>
      <c r="BZP56" s="117"/>
      <c r="BZQ56" s="117"/>
      <c r="BZR56" s="117"/>
      <c r="BZS56" s="117"/>
      <c r="BZT56" s="117"/>
      <c r="BZU56" s="117"/>
      <c r="BZV56" s="117"/>
      <c r="BZW56" s="117"/>
      <c r="BZX56" s="117"/>
      <c r="BZY56" s="117"/>
      <c r="BZZ56" s="117"/>
      <c r="CAA56" s="117"/>
      <c r="CAB56" s="117"/>
      <c r="CAC56" s="117"/>
      <c r="CAD56" s="117"/>
      <c r="CAE56" s="117"/>
      <c r="CAF56" s="117"/>
      <c r="CAG56" s="117"/>
      <c r="CAH56" s="117"/>
      <c r="CAI56" s="117"/>
      <c r="CAJ56" s="117"/>
      <c r="CAK56" s="117"/>
      <c r="CAL56" s="117"/>
      <c r="CAM56" s="117"/>
      <c r="CAN56" s="117"/>
      <c r="CAO56" s="117"/>
      <c r="CAP56" s="117"/>
      <c r="CAQ56" s="117"/>
      <c r="CAR56" s="117"/>
      <c r="CAS56" s="117"/>
      <c r="CAT56" s="117"/>
      <c r="CAU56" s="117"/>
      <c r="CAV56" s="117"/>
      <c r="CAW56" s="117"/>
      <c r="CAX56" s="117"/>
      <c r="CAY56" s="117"/>
      <c r="CAZ56" s="117"/>
      <c r="CBA56" s="117"/>
      <c r="CBB56" s="117"/>
      <c r="CBC56" s="117"/>
      <c r="CBD56" s="117"/>
      <c r="CBE56" s="117"/>
      <c r="CBF56" s="117"/>
      <c r="CBG56" s="117"/>
      <c r="CBH56" s="117"/>
      <c r="CBI56" s="117"/>
      <c r="CBJ56" s="117"/>
      <c r="CBK56" s="117"/>
      <c r="CBL56" s="117"/>
      <c r="CBM56" s="117"/>
      <c r="CBN56" s="117"/>
      <c r="CBO56" s="117"/>
      <c r="CBP56" s="117"/>
      <c r="CBQ56" s="117"/>
      <c r="CBR56" s="117"/>
      <c r="CBS56" s="117"/>
      <c r="CBT56" s="117"/>
      <c r="CBU56" s="117"/>
      <c r="CBV56" s="117"/>
      <c r="CBW56" s="117"/>
      <c r="CBX56" s="117"/>
      <c r="CBY56" s="117"/>
      <c r="CBZ56" s="117"/>
      <c r="CCA56" s="117"/>
      <c r="CCB56" s="117"/>
      <c r="CCC56" s="117"/>
      <c r="CCD56" s="117"/>
      <c r="CCE56" s="117"/>
      <c r="CCF56" s="117"/>
      <c r="CCG56" s="117"/>
      <c r="CCH56" s="117"/>
      <c r="CCI56" s="117"/>
      <c r="CCJ56" s="117"/>
      <c r="CCK56" s="117"/>
      <c r="CCL56" s="117"/>
      <c r="CCM56" s="117"/>
      <c r="CCN56" s="117"/>
      <c r="CCO56" s="117"/>
      <c r="CCP56" s="117"/>
      <c r="CCQ56" s="117"/>
      <c r="CCR56" s="117"/>
      <c r="CCS56" s="117"/>
      <c r="CCT56" s="117"/>
      <c r="CCU56" s="117"/>
      <c r="CCV56" s="117"/>
      <c r="CCW56" s="117"/>
      <c r="CCX56" s="117"/>
      <c r="CCY56" s="117"/>
      <c r="CCZ56" s="117"/>
      <c r="CDA56" s="117"/>
      <c r="CDB56" s="117"/>
      <c r="CDC56" s="117"/>
      <c r="CDD56" s="117"/>
      <c r="CDE56" s="117"/>
      <c r="CDF56" s="117"/>
      <c r="CDG56" s="117"/>
      <c r="CDH56" s="117"/>
      <c r="CDI56" s="117"/>
      <c r="CDJ56" s="117"/>
      <c r="CDK56" s="117"/>
      <c r="CDL56" s="117"/>
      <c r="CDM56" s="117"/>
      <c r="CDN56" s="117"/>
      <c r="CDO56" s="117"/>
      <c r="CDP56" s="117"/>
      <c r="CDQ56" s="117"/>
      <c r="CDR56" s="117"/>
      <c r="CDS56" s="117"/>
      <c r="CDT56" s="117"/>
      <c r="CDU56" s="117"/>
      <c r="CDV56" s="117"/>
      <c r="CDW56" s="117"/>
      <c r="CDX56" s="117"/>
      <c r="CDY56" s="117"/>
      <c r="CDZ56" s="117"/>
      <c r="CEA56" s="117"/>
      <c r="CEB56" s="117"/>
      <c r="CEC56" s="117"/>
      <c r="CED56" s="117"/>
      <c r="CEE56" s="117"/>
      <c r="CEF56" s="117"/>
      <c r="CEG56" s="117"/>
      <c r="CEH56" s="117"/>
      <c r="CEI56" s="117"/>
      <c r="CEJ56" s="117"/>
      <c r="CEK56" s="117"/>
      <c r="CEL56" s="117"/>
      <c r="CEM56" s="117"/>
      <c r="CEN56" s="117"/>
      <c r="CEO56" s="117"/>
      <c r="CEP56" s="117"/>
      <c r="CEQ56" s="117"/>
      <c r="CER56" s="117"/>
      <c r="CES56" s="117"/>
      <c r="CET56" s="117"/>
      <c r="CEU56" s="117"/>
      <c r="CEV56" s="117"/>
      <c r="CEW56" s="117"/>
      <c r="CEX56" s="117"/>
      <c r="CEY56" s="117"/>
      <c r="CEZ56" s="117"/>
      <c r="CFA56" s="117"/>
      <c r="CFB56" s="117"/>
      <c r="CFC56" s="117"/>
      <c r="CFD56" s="117"/>
      <c r="CFE56" s="117"/>
      <c r="CFF56" s="117"/>
      <c r="CFG56" s="117"/>
      <c r="CFH56" s="117"/>
      <c r="CFI56" s="117"/>
      <c r="CFJ56" s="117"/>
      <c r="CFK56" s="117"/>
      <c r="CFL56" s="117"/>
      <c r="CFM56" s="117"/>
      <c r="CFN56" s="117"/>
      <c r="CFO56" s="117"/>
      <c r="CFP56" s="117"/>
      <c r="CFQ56" s="117"/>
      <c r="CFR56" s="117"/>
      <c r="CFS56" s="117"/>
      <c r="CFT56" s="117"/>
      <c r="CFU56" s="117"/>
      <c r="CFV56" s="117"/>
      <c r="CFW56" s="117"/>
      <c r="CFX56" s="117"/>
      <c r="CFY56" s="117"/>
      <c r="CFZ56" s="117"/>
      <c r="CGA56" s="117"/>
      <c r="CGB56" s="117"/>
      <c r="CGC56" s="117"/>
      <c r="CGD56" s="117"/>
      <c r="CGE56" s="117"/>
      <c r="CGF56" s="117"/>
      <c r="CGG56" s="117"/>
      <c r="CGH56" s="117"/>
      <c r="CGI56" s="117"/>
      <c r="CGJ56" s="117"/>
      <c r="CGK56" s="117"/>
      <c r="CGL56" s="117"/>
      <c r="CGM56" s="117"/>
      <c r="CGN56" s="117"/>
      <c r="CGO56" s="117"/>
      <c r="CGP56" s="117"/>
      <c r="CGQ56" s="117"/>
      <c r="CGR56" s="117"/>
      <c r="CGS56" s="117"/>
      <c r="CGT56" s="117"/>
      <c r="CGU56" s="117"/>
      <c r="CGV56" s="117"/>
      <c r="CGW56" s="117"/>
      <c r="CGX56" s="117"/>
      <c r="CGY56" s="117"/>
      <c r="CGZ56" s="117"/>
      <c r="CHA56" s="117"/>
      <c r="CHB56" s="117"/>
      <c r="CHC56" s="117"/>
      <c r="CHD56" s="117"/>
      <c r="CHE56" s="117"/>
      <c r="CHF56" s="117"/>
      <c r="CHG56" s="117"/>
      <c r="CHH56" s="117"/>
      <c r="CHI56" s="117"/>
      <c r="CHJ56" s="117"/>
      <c r="CHK56" s="117"/>
      <c r="CHL56" s="117"/>
      <c r="CHM56" s="117"/>
      <c r="CHN56" s="117"/>
      <c r="CHO56" s="117"/>
      <c r="CHP56" s="117"/>
      <c r="CHQ56" s="117"/>
      <c r="CHR56" s="117"/>
      <c r="CHS56" s="117"/>
      <c r="CHT56" s="117"/>
      <c r="CHU56" s="117"/>
      <c r="CHV56" s="117"/>
      <c r="CHW56" s="117"/>
      <c r="CHX56" s="117"/>
      <c r="CHY56" s="117"/>
      <c r="CHZ56" s="117"/>
      <c r="CIA56" s="117"/>
      <c r="CIB56" s="117"/>
      <c r="CIC56" s="117"/>
      <c r="CID56" s="117"/>
      <c r="CIE56" s="117"/>
      <c r="CIF56" s="117"/>
      <c r="CIG56" s="117"/>
      <c r="CIH56" s="117"/>
      <c r="CII56" s="117"/>
      <c r="CIJ56" s="117"/>
      <c r="CIK56" s="117"/>
      <c r="CIL56" s="117"/>
      <c r="CIM56" s="117"/>
      <c r="CIN56" s="117"/>
      <c r="CIO56" s="117"/>
      <c r="CIP56" s="117"/>
      <c r="CIQ56" s="117"/>
      <c r="CIR56" s="117"/>
      <c r="CIS56" s="117"/>
      <c r="CIT56" s="117"/>
      <c r="CIU56" s="117"/>
      <c r="CIV56" s="117"/>
      <c r="CIW56" s="117"/>
      <c r="CIX56" s="117"/>
      <c r="CIY56" s="117"/>
      <c r="CIZ56" s="117"/>
      <c r="CJA56" s="117"/>
      <c r="CJB56" s="117"/>
      <c r="CJC56" s="117"/>
      <c r="CJD56" s="117"/>
      <c r="CJE56" s="117"/>
      <c r="CJF56" s="117"/>
      <c r="CJG56" s="117"/>
      <c r="CJH56" s="117"/>
      <c r="CJI56" s="117"/>
      <c r="CJJ56" s="117"/>
      <c r="CJK56" s="117"/>
      <c r="CJL56" s="117"/>
      <c r="CJM56" s="117"/>
      <c r="CJN56" s="117"/>
      <c r="CJO56" s="117"/>
      <c r="CJP56" s="117"/>
      <c r="CJQ56" s="117"/>
      <c r="CJR56" s="117"/>
      <c r="CJS56" s="117"/>
      <c r="CJT56" s="117"/>
      <c r="CJU56" s="117"/>
      <c r="CJV56" s="117"/>
      <c r="CJW56" s="117"/>
      <c r="CJX56" s="117"/>
      <c r="CJY56" s="117"/>
      <c r="CJZ56" s="117"/>
      <c r="CKA56" s="117"/>
      <c r="CKB56" s="117"/>
      <c r="CKC56" s="117"/>
      <c r="CKD56" s="117"/>
      <c r="CKE56" s="117"/>
      <c r="CKF56" s="117"/>
      <c r="CKG56" s="117"/>
      <c r="CKH56" s="117"/>
      <c r="CKI56" s="117"/>
      <c r="CKJ56" s="117"/>
      <c r="CKK56" s="117"/>
      <c r="CKL56" s="117"/>
      <c r="CKM56" s="117"/>
      <c r="CKN56" s="117"/>
      <c r="CKO56" s="117"/>
      <c r="CKP56" s="117"/>
      <c r="CKQ56" s="117"/>
      <c r="CKR56" s="117"/>
      <c r="CKS56" s="117"/>
      <c r="CKT56" s="117"/>
      <c r="CKU56" s="117"/>
      <c r="CKV56" s="117"/>
      <c r="CKW56" s="117"/>
      <c r="CKX56" s="117"/>
      <c r="CKY56" s="117"/>
      <c r="CKZ56" s="117"/>
      <c r="CLA56" s="117"/>
      <c r="CLB56" s="117"/>
      <c r="CLC56" s="117"/>
      <c r="CLD56" s="117"/>
      <c r="CLE56" s="117"/>
      <c r="CLF56" s="117"/>
      <c r="CLG56" s="117"/>
      <c r="CLH56" s="117"/>
      <c r="CLI56" s="117"/>
      <c r="CLJ56" s="117"/>
      <c r="CLK56" s="117"/>
      <c r="CLL56" s="117"/>
      <c r="CLM56" s="117"/>
      <c r="CLN56" s="117"/>
      <c r="CLO56" s="117"/>
      <c r="CLP56" s="117"/>
      <c r="CLQ56" s="117"/>
      <c r="CLR56" s="117"/>
      <c r="CLS56" s="117"/>
      <c r="CLT56" s="117"/>
      <c r="CLU56" s="117"/>
      <c r="CLV56" s="117"/>
      <c r="CLW56" s="117"/>
      <c r="CLX56" s="117"/>
      <c r="CLY56" s="117"/>
      <c r="CLZ56" s="117"/>
      <c r="CMA56" s="117"/>
      <c r="CMB56" s="117"/>
      <c r="CMC56" s="117"/>
      <c r="CMD56" s="117"/>
      <c r="CME56" s="117"/>
      <c r="CMF56" s="117"/>
      <c r="CMG56" s="117"/>
      <c r="CMH56" s="117"/>
      <c r="CMI56" s="117"/>
      <c r="CMJ56" s="117"/>
      <c r="CMK56" s="117"/>
      <c r="CML56" s="117"/>
      <c r="CMM56" s="117"/>
      <c r="CMN56" s="117"/>
      <c r="CMO56" s="117"/>
      <c r="CMP56" s="117"/>
      <c r="CMQ56" s="117"/>
      <c r="CMR56" s="117"/>
      <c r="CMS56" s="117"/>
      <c r="CMT56" s="117"/>
      <c r="CMU56" s="117"/>
      <c r="CMV56" s="117"/>
      <c r="CMW56" s="117"/>
      <c r="CMX56" s="117"/>
      <c r="CMY56" s="117"/>
      <c r="CMZ56" s="117"/>
      <c r="CNA56" s="117"/>
      <c r="CNB56" s="117"/>
      <c r="CNC56" s="117"/>
      <c r="CND56" s="117"/>
      <c r="CNE56" s="117"/>
      <c r="CNF56" s="117"/>
      <c r="CNG56" s="117"/>
      <c r="CNH56" s="117"/>
      <c r="CNI56" s="117"/>
      <c r="CNJ56" s="117"/>
      <c r="CNK56" s="117"/>
      <c r="CNL56" s="117"/>
      <c r="CNM56" s="117"/>
      <c r="CNN56" s="117"/>
      <c r="CNO56" s="117"/>
      <c r="CNP56" s="117"/>
      <c r="CNQ56" s="117"/>
      <c r="CNR56" s="117"/>
      <c r="CNS56" s="117"/>
      <c r="CNT56" s="117"/>
      <c r="CNU56" s="117"/>
      <c r="CNV56" s="117"/>
      <c r="CNW56" s="117"/>
      <c r="CNX56" s="117"/>
      <c r="CNY56" s="117"/>
      <c r="CNZ56" s="117"/>
      <c r="COA56" s="117"/>
      <c r="COB56" s="117"/>
      <c r="COC56" s="117"/>
      <c r="COD56" s="117"/>
      <c r="COE56" s="117"/>
      <c r="COF56" s="117"/>
      <c r="COG56" s="117"/>
      <c r="COH56" s="117"/>
      <c r="COI56" s="117"/>
      <c r="COJ56" s="117"/>
      <c r="COK56" s="117"/>
      <c r="COL56" s="117"/>
      <c r="COM56" s="117"/>
      <c r="CON56" s="117"/>
      <c r="COO56" s="117"/>
      <c r="COP56" s="117"/>
      <c r="COQ56" s="117"/>
      <c r="COR56" s="117"/>
      <c r="COS56" s="117"/>
      <c r="COT56" s="117"/>
      <c r="COU56" s="117"/>
      <c r="COV56" s="117"/>
      <c r="COW56" s="117"/>
      <c r="COX56" s="117"/>
      <c r="COY56" s="117"/>
      <c r="COZ56" s="117"/>
      <c r="CPA56" s="117"/>
      <c r="CPB56" s="117"/>
      <c r="CPC56" s="117"/>
      <c r="CPD56" s="117"/>
      <c r="CPE56" s="117"/>
      <c r="CPF56" s="117"/>
      <c r="CPG56" s="117"/>
      <c r="CPH56" s="117"/>
      <c r="CPI56" s="117"/>
      <c r="CPJ56" s="117"/>
      <c r="CPK56" s="117"/>
      <c r="CPL56" s="117"/>
      <c r="CPM56" s="117"/>
      <c r="CPN56" s="117"/>
      <c r="CPO56" s="117"/>
      <c r="CPP56" s="117"/>
      <c r="CPQ56" s="117"/>
      <c r="CPR56" s="117"/>
      <c r="CPS56" s="117"/>
      <c r="CPT56" s="117"/>
      <c r="CPU56" s="117"/>
      <c r="CPV56" s="117"/>
      <c r="CPW56" s="117"/>
      <c r="CPX56" s="117"/>
      <c r="CPY56" s="117"/>
      <c r="CPZ56" s="117"/>
      <c r="CQA56" s="117"/>
      <c r="CQB56" s="117"/>
      <c r="CQC56" s="117"/>
      <c r="CQD56" s="117"/>
      <c r="CQE56" s="117"/>
      <c r="CQF56" s="117"/>
      <c r="CQG56" s="117"/>
      <c r="CQH56" s="117"/>
      <c r="CQI56" s="117"/>
      <c r="CQJ56" s="117"/>
      <c r="CQK56" s="117"/>
      <c r="CQL56" s="117"/>
      <c r="CQM56" s="117"/>
      <c r="CQN56" s="117"/>
      <c r="CQO56" s="117"/>
      <c r="CQP56" s="117"/>
      <c r="CQQ56" s="117"/>
      <c r="CQR56" s="117"/>
      <c r="CQS56" s="117"/>
      <c r="CQT56" s="117"/>
      <c r="CQU56" s="117"/>
      <c r="CQV56" s="117"/>
      <c r="CQW56" s="117"/>
      <c r="CQX56" s="117"/>
      <c r="CQY56" s="117"/>
      <c r="CQZ56" s="117"/>
      <c r="CRA56" s="117"/>
      <c r="CRB56" s="117"/>
      <c r="CRC56" s="117"/>
      <c r="CRD56" s="117"/>
      <c r="CRE56" s="117"/>
      <c r="CRF56" s="117"/>
      <c r="CRG56" s="117"/>
      <c r="CRH56" s="117"/>
      <c r="CRI56" s="117"/>
      <c r="CRJ56" s="117"/>
      <c r="CRK56" s="117"/>
      <c r="CRL56" s="117"/>
      <c r="CRM56" s="117"/>
      <c r="CRN56" s="117"/>
      <c r="CRO56" s="117"/>
      <c r="CRP56" s="117"/>
      <c r="CRQ56" s="117"/>
      <c r="CRR56" s="117"/>
      <c r="CRS56" s="117"/>
      <c r="CRT56" s="117"/>
      <c r="CRU56" s="117"/>
      <c r="CRV56" s="117"/>
      <c r="CRW56" s="117"/>
      <c r="CRX56" s="117"/>
      <c r="CRY56" s="117"/>
      <c r="CRZ56" s="117"/>
      <c r="CSA56" s="117"/>
      <c r="CSB56" s="117"/>
      <c r="CSC56" s="117"/>
      <c r="CSD56" s="117"/>
      <c r="CSE56" s="117"/>
      <c r="CSF56" s="117"/>
      <c r="CSG56" s="117"/>
      <c r="CSH56" s="117"/>
      <c r="CSI56" s="117"/>
      <c r="CSJ56" s="117"/>
      <c r="CSK56" s="117"/>
      <c r="CSL56" s="117"/>
      <c r="CSM56" s="117"/>
      <c r="CSN56" s="117"/>
      <c r="CSO56" s="117"/>
      <c r="CSP56" s="117"/>
      <c r="CSQ56" s="117"/>
      <c r="CSR56" s="117"/>
      <c r="CSS56" s="117"/>
      <c r="CST56" s="117"/>
      <c r="CSU56" s="117"/>
      <c r="CSV56" s="117"/>
      <c r="CSW56" s="117"/>
      <c r="CSX56" s="117"/>
      <c r="CSY56" s="117"/>
      <c r="CSZ56" s="117"/>
      <c r="CTA56" s="117"/>
      <c r="CTB56" s="117"/>
      <c r="CTC56" s="117"/>
      <c r="CTD56" s="117"/>
      <c r="CTE56" s="117"/>
      <c r="CTF56" s="117"/>
      <c r="CTG56" s="117"/>
      <c r="CTH56" s="117"/>
      <c r="CTI56" s="117"/>
      <c r="CTJ56" s="117"/>
      <c r="CTK56" s="117"/>
      <c r="CTL56" s="117"/>
      <c r="CTM56" s="117"/>
      <c r="CTN56" s="117"/>
      <c r="CTO56" s="117"/>
      <c r="CTP56" s="117"/>
      <c r="CTQ56" s="117"/>
      <c r="CTR56" s="117"/>
      <c r="CTS56" s="117"/>
      <c r="CTT56" s="117"/>
      <c r="CTU56" s="117"/>
      <c r="CTV56" s="117"/>
      <c r="CTW56" s="117"/>
      <c r="CTX56" s="117"/>
      <c r="CTY56" s="117"/>
      <c r="CTZ56" s="117"/>
      <c r="CUA56" s="117"/>
      <c r="CUB56" s="117"/>
      <c r="CUC56" s="117"/>
      <c r="CUD56" s="117"/>
      <c r="CUE56" s="117"/>
      <c r="CUF56" s="117"/>
      <c r="CUG56" s="117"/>
      <c r="CUH56" s="117"/>
      <c r="CUI56" s="117"/>
      <c r="CUJ56" s="117"/>
      <c r="CUK56" s="117"/>
      <c r="CUL56" s="117"/>
      <c r="CUM56" s="117"/>
      <c r="CUN56" s="117"/>
      <c r="CUO56" s="117"/>
      <c r="CUP56" s="117"/>
      <c r="CUQ56" s="117"/>
      <c r="CUR56" s="117"/>
      <c r="CUS56" s="117"/>
      <c r="CUT56" s="117"/>
      <c r="CUU56" s="117"/>
      <c r="CUV56" s="117"/>
      <c r="CUW56" s="117"/>
      <c r="CUX56" s="117"/>
      <c r="CUY56" s="117"/>
      <c r="CUZ56" s="117"/>
      <c r="CVA56" s="117"/>
      <c r="CVB56" s="117"/>
      <c r="CVC56" s="117"/>
      <c r="CVD56" s="117"/>
      <c r="CVE56" s="117"/>
      <c r="CVF56" s="117"/>
      <c r="CVG56" s="117"/>
      <c r="CVH56" s="117"/>
      <c r="CVI56" s="117"/>
      <c r="CVJ56" s="117"/>
      <c r="CVK56" s="117"/>
      <c r="CVL56" s="117"/>
      <c r="CVM56" s="117"/>
      <c r="CVN56" s="117"/>
      <c r="CVO56" s="117"/>
      <c r="CVP56" s="117"/>
      <c r="CVQ56" s="117"/>
      <c r="CVR56" s="117"/>
      <c r="CVS56" s="117"/>
      <c r="CVT56" s="117"/>
      <c r="CVU56" s="117"/>
      <c r="CVV56" s="117"/>
      <c r="CVW56" s="117"/>
      <c r="CVX56" s="117"/>
      <c r="CVY56" s="117"/>
      <c r="CVZ56" s="117"/>
      <c r="CWA56" s="117"/>
      <c r="CWB56" s="117"/>
      <c r="CWC56" s="117"/>
      <c r="CWD56" s="117"/>
      <c r="CWE56" s="117"/>
      <c r="CWF56" s="117"/>
      <c r="CWG56" s="117"/>
      <c r="CWH56" s="117"/>
      <c r="CWI56" s="117"/>
      <c r="CWJ56" s="117"/>
      <c r="CWK56" s="117"/>
      <c r="CWL56" s="117"/>
      <c r="CWM56" s="117"/>
      <c r="CWN56" s="117"/>
      <c r="CWO56" s="117"/>
      <c r="CWP56" s="117"/>
      <c r="CWQ56" s="117"/>
      <c r="CWR56" s="117"/>
      <c r="CWS56" s="117"/>
      <c r="CWT56" s="117"/>
      <c r="CWU56" s="117"/>
      <c r="CWV56" s="117"/>
      <c r="CWW56" s="117"/>
      <c r="CWX56" s="117"/>
      <c r="CWY56" s="117"/>
      <c r="CWZ56" s="117"/>
      <c r="CXA56" s="117"/>
      <c r="CXB56" s="117"/>
      <c r="CXC56" s="117"/>
      <c r="CXD56" s="117"/>
      <c r="CXE56" s="117"/>
      <c r="CXF56" s="117"/>
      <c r="CXG56" s="117"/>
      <c r="CXH56" s="117"/>
      <c r="CXI56" s="117"/>
      <c r="CXJ56" s="117"/>
      <c r="CXK56" s="117"/>
      <c r="CXL56" s="117"/>
      <c r="CXM56" s="117"/>
      <c r="CXN56" s="117"/>
      <c r="CXO56" s="117"/>
      <c r="CXP56" s="117"/>
      <c r="CXQ56" s="117"/>
      <c r="CXR56" s="117"/>
      <c r="CXS56" s="117"/>
      <c r="CXT56" s="117"/>
      <c r="CXU56" s="117"/>
      <c r="CXV56" s="117"/>
      <c r="CXW56" s="117"/>
      <c r="CXX56" s="117"/>
      <c r="CXY56" s="117"/>
      <c r="CXZ56" s="117"/>
      <c r="CYA56" s="117"/>
      <c r="CYB56" s="117"/>
      <c r="CYC56" s="117"/>
      <c r="CYD56" s="117"/>
      <c r="CYE56" s="117"/>
      <c r="CYF56" s="117"/>
      <c r="CYG56" s="117"/>
      <c r="CYH56" s="117"/>
      <c r="CYI56" s="117"/>
      <c r="CYJ56" s="117"/>
      <c r="CYK56" s="117"/>
      <c r="CYL56" s="117"/>
      <c r="CYM56" s="117"/>
      <c r="CYN56" s="117"/>
      <c r="CYO56" s="117"/>
      <c r="CYP56" s="117"/>
      <c r="CYQ56" s="117"/>
      <c r="CYR56" s="117"/>
      <c r="CYS56" s="117"/>
      <c r="CYT56" s="117"/>
      <c r="CYU56" s="117"/>
      <c r="CYV56" s="117"/>
      <c r="CYW56" s="117"/>
      <c r="CYX56" s="117"/>
      <c r="CYY56" s="117"/>
      <c r="CYZ56" s="117"/>
      <c r="CZA56" s="117"/>
      <c r="CZB56" s="117"/>
      <c r="CZC56" s="117"/>
      <c r="CZD56" s="117"/>
      <c r="CZE56" s="117"/>
      <c r="CZF56" s="117"/>
      <c r="CZG56" s="117"/>
      <c r="CZH56" s="117"/>
      <c r="CZI56" s="117"/>
      <c r="CZJ56" s="117"/>
      <c r="CZK56" s="117"/>
      <c r="CZL56" s="117"/>
      <c r="CZM56" s="117"/>
      <c r="CZN56" s="117"/>
      <c r="CZO56" s="117"/>
      <c r="CZP56" s="117"/>
      <c r="CZQ56" s="117"/>
      <c r="CZR56" s="117"/>
      <c r="CZS56" s="117"/>
      <c r="CZT56" s="117"/>
      <c r="CZU56" s="117"/>
      <c r="CZV56" s="117"/>
      <c r="CZW56" s="117"/>
      <c r="CZX56" s="117"/>
      <c r="CZY56" s="117"/>
      <c r="CZZ56" s="117"/>
      <c r="DAA56" s="117"/>
      <c r="DAB56" s="117"/>
      <c r="DAC56" s="117"/>
      <c r="DAD56" s="117"/>
      <c r="DAE56" s="117"/>
      <c r="DAF56" s="117"/>
      <c r="DAG56" s="117"/>
      <c r="DAH56" s="117"/>
      <c r="DAI56" s="117"/>
      <c r="DAJ56" s="117"/>
      <c r="DAK56" s="117"/>
      <c r="DAL56" s="117"/>
      <c r="DAM56" s="117"/>
      <c r="DAN56" s="117"/>
      <c r="DAO56" s="117"/>
      <c r="DAP56" s="117"/>
      <c r="DAQ56" s="117"/>
      <c r="DAR56" s="117"/>
      <c r="DAS56" s="117"/>
      <c r="DAT56" s="117"/>
      <c r="DAU56" s="117"/>
      <c r="DAV56" s="117"/>
      <c r="DAW56" s="117"/>
      <c r="DAX56" s="117"/>
      <c r="DAY56" s="117"/>
      <c r="DAZ56" s="117"/>
      <c r="DBA56" s="117"/>
      <c r="DBB56" s="117"/>
      <c r="DBC56" s="117"/>
      <c r="DBD56" s="117"/>
      <c r="DBE56" s="117"/>
      <c r="DBF56" s="117"/>
      <c r="DBG56" s="117"/>
      <c r="DBH56" s="117"/>
      <c r="DBI56" s="117"/>
      <c r="DBJ56" s="117"/>
      <c r="DBK56" s="117"/>
      <c r="DBL56" s="117"/>
      <c r="DBM56" s="117"/>
      <c r="DBN56" s="117"/>
      <c r="DBO56" s="117"/>
      <c r="DBP56" s="117"/>
      <c r="DBQ56" s="117"/>
      <c r="DBR56" s="117"/>
      <c r="DBS56" s="117"/>
      <c r="DBT56" s="117"/>
      <c r="DBU56" s="117"/>
      <c r="DBV56" s="117"/>
      <c r="DBW56" s="117"/>
      <c r="DBX56" s="117"/>
      <c r="DBY56" s="117"/>
      <c r="DBZ56" s="117"/>
      <c r="DCA56" s="117"/>
      <c r="DCB56" s="117"/>
      <c r="DCC56" s="117"/>
      <c r="DCD56" s="117"/>
      <c r="DCE56" s="117"/>
      <c r="DCF56" s="117"/>
      <c r="DCG56" s="117"/>
      <c r="DCH56" s="117"/>
      <c r="DCI56" s="117"/>
      <c r="DCJ56" s="117"/>
      <c r="DCK56" s="117"/>
      <c r="DCL56" s="117"/>
      <c r="DCM56" s="117"/>
      <c r="DCN56" s="117"/>
      <c r="DCO56" s="117"/>
      <c r="DCP56" s="117"/>
      <c r="DCQ56" s="117"/>
      <c r="DCR56" s="117"/>
      <c r="DCS56" s="117"/>
      <c r="DCT56" s="117"/>
      <c r="DCU56" s="117"/>
      <c r="DCV56" s="117"/>
      <c r="DCW56" s="117"/>
      <c r="DCX56" s="117"/>
      <c r="DCY56" s="117"/>
      <c r="DCZ56" s="117"/>
      <c r="DDA56" s="117"/>
      <c r="DDB56" s="117"/>
      <c r="DDC56" s="117"/>
      <c r="DDD56" s="117"/>
      <c r="DDE56" s="117"/>
      <c r="DDF56" s="117"/>
      <c r="DDG56" s="117"/>
      <c r="DDH56" s="117"/>
      <c r="DDI56" s="117"/>
      <c r="DDJ56" s="117"/>
      <c r="DDK56" s="117"/>
      <c r="DDL56" s="117"/>
      <c r="DDM56" s="117"/>
      <c r="DDN56" s="117"/>
      <c r="DDO56" s="117"/>
      <c r="DDP56" s="117"/>
      <c r="DDQ56" s="117"/>
      <c r="DDR56" s="117"/>
      <c r="DDS56" s="117"/>
      <c r="DDT56" s="117"/>
      <c r="DDU56" s="117"/>
      <c r="DDV56" s="117"/>
      <c r="DDW56" s="117"/>
      <c r="DDX56" s="117"/>
      <c r="DDY56" s="117"/>
      <c r="DDZ56" s="117"/>
      <c r="DEA56" s="117"/>
      <c r="DEB56" s="117"/>
      <c r="DEC56" s="117"/>
      <c r="DED56" s="117"/>
      <c r="DEE56" s="117"/>
      <c r="DEF56" s="117"/>
      <c r="DEG56" s="117"/>
      <c r="DEH56" s="117"/>
      <c r="DEI56" s="117"/>
      <c r="DEJ56" s="117"/>
      <c r="DEK56" s="117"/>
      <c r="DEL56" s="117"/>
      <c r="DEM56" s="117"/>
      <c r="DEN56" s="117"/>
      <c r="DEO56" s="117"/>
      <c r="DEP56" s="117"/>
      <c r="DEQ56" s="117"/>
      <c r="DER56" s="117"/>
      <c r="DES56" s="117"/>
      <c r="DET56" s="117"/>
      <c r="DEU56" s="117"/>
      <c r="DEV56" s="117"/>
      <c r="DEW56" s="117"/>
      <c r="DEX56" s="117"/>
      <c r="DEY56" s="117"/>
      <c r="DEZ56" s="117"/>
      <c r="DFA56" s="117"/>
      <c r="DFB56" s="117"/>
      <c r="DFC56" s="117"/>
      <c r="DFD56" s="117"/>
      <c r="DFE56" s="117"/>
      <c r="DFF56" s="117"/>
      <c r="DFG56" s="117"/>
      <c r="DFH56" s="117"/>
      <c r="DFI56" s="117"/>
      <c r="DFJ56" s="117"/>
      <c r="DFK56" s="117"/>
      <c r="DFL56" s="117"/>
      <c r="DFM56" s="117"/>
      <c r="DFN56" s="117"/>
      <c r="DFO56" s="117"/>
      <c r="DFP56" s="117"/>
      <c r="DFQ56" s="117"/>
      <c r="DFR56" s="117"/>
      <c r="DFS56" s="117"/>
      <c r="DFT56" s="117"/>
      <c r="DFU56" s="117"/>
      <c r="DFV56" s="117"/>
      <c r="DFW56" s="117"/>
      <c r="DFX56" s="117"/>
      <c r="DFY56" s="117"/>
      <c r="DFZ56" s="117"/>
      <c r="DGA56" s="117"/>
      <c r="DGB56" s="117"/>
      <c r="DGC56" s="117"/>
      <c r="DGD56" s="117"/>
      <c r="DGE56" s="117"/>
      <c r="DGF56" s="117"/>
      <c r="DGG56" s="117"/>
      <c r="DGH56" s="117"/>
      <c r="DGI56" s="117"/>
      <c r="DGJ56" s="117"/>
      <c r="DGK56" s="117"/>
      <c r="DGL56" s="117"/>
      <c r="DGM56" s="117"/>
      <c r="DGN56" s="117"/>
      <c r="DGO56" s="117"/>
      <c r="DGP56" s="117"/>
      <c r="DGQ56" s="117"/>
      <c r="DGR56" s="117"/>
      <c r="DGS56" s="117"/>
      <c r="DGT56" s="117"/>
      <c r="DGU56" s="117"/>
      <c r="DGV56" s="117"/>
      <c r="DGW56" s="117"/>
      <c r="DGX56" s="117"/>
      <c r="DGY56" s="117"/>
      <c r="DGZ56" s="117"/>
      <c r="DHA56" s="117"/>
      <c r="DHB56" s="117"/>
      <c r="DHC56" s="117"/>
      <c r="DHD56" s="117"/>
      <c r="DHE56" s="117"/>
      <c r="DHF56" s="117"/>
      <c r="DHG56" s="117"/>
      <c r="DHH56" s="117"/>
      <c r="DHI56" s="117"/>
      <c r="DHJ56" s="117"/>
      <c r="DHK56" s="117"/>
      <c r="DHL56" s="117"/>
      <c r="DHM56" s="117"/>
      <c r="DHN56" s="117"/>
      <c r="DHO56" s="117"/>
      <c r="DHP56" s="117"/>
      <c r="DHQ56" s="117"/>
      <c r="DHR56" s="117"/>
      <c r="DHS56" s="117"/>
      <c r="DHT56" s="117"/>
      <c r="DHU56" s="117"/>
      <c r="DHV56" s="117"/>
      <c r="DHW56" s="117"/>
      <c r="DHX56" s="117"/>
      <c r="DHY56" s="117"/>
      <c r="DHZ56" s="117"/>
      <c r="DIA56" s="117"/>
      <c r="DIB56" s="117"/>
      <c r="DIC56" s="117"/>
      <c r="DID56" s="117"/>
      <c r="DIE56" s="117"/>
      <c r="DIF56" s="117"/>
      <c r="DIG56" s="117"/>
      <c r="DIH56" s="117"/>
      <c r="DII56" s="117"/>
      <c r="DIJ56" s="117"/>
      <c r="DIK56" s="117"/>
      <c r="DIL56" s="117"/>
      <c r="DIM56" s="117"/>
      <c r="DIN56" s="117"/>
      <c r="DIO56" s="117"/>
      <c r="DIP56" s="117"/>
      <c r="DIQ56" s="117"/>
      <c r="DIR56" s="117"/>
      <c r="DIS56" s="117"/>
      <c r="DIT56" s="117"/>
      <c r="DIU56" s="117"/>
      <c r="DIV56" s="117"/>
      <c r="DIW56" s="117"/>
      <c r="DIX56" s="117"/>
      <c r="DIY56" s="117"/>
      <c r="DIZ56" s="117"/>
      <c r="DJA56" s="117"/>
      <c r="DJB56" s="117"/>
      <c r="DJC56" s="117"/>
      <c r="DJD56" s="117"/>
      <c r="DJE56" s="117"/>
      <c r="DJF56" s="117"/>
      <c r="DJG56" s="117"/>
      <c r="DJH56" s="117"/>
      <c r="DJI56" s="117"/>
      <c r="DJJ56" s="117"/>
      <c r="DJK56" s="117"/>
      <c r="DJL56" s="117"/>
      <c r="DJM56" s="117"/>
      <c r="DJN56" s="117"/>
      <c r="DJO56" s="117"/>
      <c r="DJP56" s="117"/>
      <c r="DJQ56" s="117"/>
      <c r="DJR56" s="117"/>
      <c r="DJS56" s="117"/>
      <c r="DJT56" s="117"/>
      <c r="DJU56" s="117"/>
      <c r="DJV56" s="117"/>
      <c r="DJW56" s="117"/>
      <c r="DJX56" s="117"/>
      <c r="DJY56" s="117"/>
      <c r="DJZ56" s="117"/>
      <c r="DKA56" s="117"/>
      <c r="DKB56" s="117"/>
      <c r="DKC56" s="117"/>
      <c r="DKD56" s="117"/>
      <c r="DKE56" s="117"/>
      <c r="DKF56" s="117"/>
      <c r="DKG56" s="117"/>
      <c r="DKH56" s="117"/>
      <c r="DKI56" s="117"/>
      <c r="DKJ56" s="117"/>
      <c r="DKK56" s="117"/>
      <c r="DKL56" s="117"/>
      <c r="DKM56" s="117"/>
      <c r="DKN56" s="117"/>
      <c r="DKO56" s="117"/>
      <c r="DKP56" s="117"/>
      <c r="DKQ56" s="117"/>
      <c r="DKR56" s="117"/>
      <c r="DKS56" s="117"/>
      <c r="DKT56" s="117"/>
      <c r="DKU56" s="117"/>
      <c r="DKV56" s="117"/>
      <c r="DKW56" s="117"/>
      <c r="DKX56" s="117"/>
      <c r="DKY56" s="117"/>
      <c r="DKZ56" s="117"/>
      <c r="DLA56" s="117"/>
      <c r="DLB56" s="117"/>
      <c r="DLC56" s="117"/>
      <c r="DLD56" s="117"/>
      <c r="DLE56" s="117"/>
      <c r="DLF56" s="117"/>
      <c r="DLG56" s="117"/>
      <c r="DLH56" s="117"/>
      <c r="DLI56" s="117"/>
      <c r="DLJ56" s="117"/>
      <c r="DLK56" s="117"/>
      <c r="DLL56" s="117"/>
      <c r="DLM56" s="117"/>
      <c r="DLN56" s="117"/>
      <c r="DLO56" s="117"/>
      <c r="DLP56" s="117"/>
      <c r="DLQ56" s="117"/>
      <c r="DLR56" s="117"/>
      <c r="DLS56" s="117"/>
      <c r="DLT56" s="117"/>
      <c r="DLU56" s="117"/>
      <c r="DLV56" s="117"/>
      <c r="DLW56" s="117"/>
      <c r="DLX56" s="117"/>
      <c r="DLY56" s="117"/>
      <c r="DLZ56" s="117"/>
      <c r="DMA56" s="117"/>
      <c r="DMB56" s="117"/>
      <c r="DMC56" s="117"/>
      <c r="DMD56" s="117"/>
      <c r="DME56" s="117"/>
      <c r="DMF56" s="117"/>
      <c r="DMG56" s="117"/>
      <c r="DMH56" s="117"/>
      <c r="DMI56" s="117"/>
      <c r="DMJ56" s="117"/>
      <c r="DMK56" s="117"/>
      <c r="DML56" s="117"/>
      <c r="DMM56" s="117"/>
      <c r="DMN56" s="117"/>
      <c r="DMO56" s="117"/>
      <c r="DMP56" s="117"/>
      <c r="DMQ56" s="117"/>
      <c r="DMR56" s="117"/>
      <c r="DMS56" s="117"/>
      <c r="DMT56" s="117"/>
      <c r="DMU56" s="117"/>
      <c r="DMV56" s="117"/>
      <c r="DMW56" s="117"/>
      <c r="DMX56" s="117"/>
      <c r="DMY56" s="117"/>
      <c r="DMZ56" s="117"/>
      <c r="DNA56" s="117"/>
      <c r="DNB56" s="117"/>
      <c r="DNC56" s="117"/>
      <c r="DND56" s="117"/>
      <c r="DNE56" s="117"/>
      <c r="DNF56" s="117"/>
      <c r="DNG56" s="117"/>
      <c r="DNH56" s="117"/>
      <c r="DNI56" s="117"/>
      <c r="DNJ56" s="117"/>
      <c r="DNK56" s="117"/>
      <c r="DNL56" s="117"/>
      <c r="DNM56" s="117"/>
      <c r="DNN56" s="117"/>
      <c r="DNO56" s="117"/>
      <c r="DNP56" s="117"/>
      <c r="DNQ56" s="117"/>
      <c r="DNR56" s="117"/>
      <c r="DNS56" s="117"/>
      <c r="DNT56" s="117"/>
      <c r="DNU56" s="117"/>
      <c r="DNV56" s="117"/>
      <c r="DNW56" s="117"/>
      <c r="DNX56" s="117"/>
      <c r="DNY56" s="117"/>
      <c r="DNZ56" s="117"/>
      <c r="DOA56" s="117"/>
      <c r="DOB56" s="117"/>
      <c r="DOC56" s="117"/>
      <c r="DOD56" s="117"/>
      <c r="DOE56" s="117"/>
      <c r="DOF56" s="117"/>
      <c r="DOG56" s="117"/>
      <c r="DOH56" s="117"/>
      <c r="DOI56" s="117"/>
      <c r="DOJ56" s="117"/>
      <c r="DOK56" s="117"/>
      <c r="DOL56" s="117"/>
      <c r="DOM56" s="117"/>
      <c r="DON56" s="117"/>
      <c r="DOO56" s="117"/>
      <c r="DOP56" s="117"/>
      <c r="DOQ56" s="117"/>
      <c r="DOR56" s="117"/>
      <c r="DOS56" s="117"/>
      <c r="DOT56" s="117"/>
      <c r="DOU56" s="117"/>
      <c r="DOV56" s="117"/>
      <c r="DOW56" s="117"/>
      <c r="DOX56" s="117"/>
      <c r="DOY56" s="117"/>
      <c r="DOZ56" s="117"/>
      <c r="DPA56" s="117"/>
      <c r="DPB56" s="117"/>
      <c r="DPC56" s="117"/>
      <c r="DPD56" s="117"/>
      <c r="DPE56" s="117"/>
      <c r="DPF56" s="117"/>
      <c r="DPG56" s="117"/>
      <c r="DPH56" s="117"/>
      <c r="DPI56" s="117"/>
      <c r="DPJ56" s="117"/>
      <c r="DPK56" s="117"/>
      <c r="DPL56" s="117"/>
      <c r="DPM56" s="117"/>
      <c r="DPN56" s="117"/>
      <c r="DPO56" s="117"/>
      <c r="DPP56" s="117"/>
      <c r="DPQ56" s="117"/>
      <c r="DPR56" s="117"/>
      <c r="DPS56" s="117"/>
      <c r="DPT56" s="117"/>
      <c r="DPU56" s="117"/>
      <c r="DPV56" s="117"/>
      <c r="DPW56" s="117"/>
      <c r="DPX56" s="117"/>
      <c r="DPY56" s="117"/>
      <c r="DPZ56" s="117"/>
      <c r="DQA56" s="117"/>
      <c r="DQB56" s="117"/>
      <c r="DQC56" s="117"/>
      <c r="DQD56" s="117"/>
      <c r="DQE56" s="117"/>
      <c r="DQF56" s="117"/>
      <c r="DQG56" s="117"/>
      <c r="DQH56" s="117"/>
      <c r="DQI56" s="117"/>
      <c r="DQJ56" s="117"/>
      <c r="DQK56" s="117"/>
      <c r="DQL56" s="117"/>
      <c r="DQM56" s="117"/>
      <c r="DQN56" s="117"/>
      <c r="DQO56" s="117"/>
      <c r="DQP56" s="117"/>
      <c r="DQQ56" s="117"/>
      <c r="DQR56" s="117"/>
      <c r="DQS56" s="117"/>
      <c r="DQT56" s="117"/>
      <c r="DQU56" s="117"/>
      <c r="DQV56" s="117"/>
      <c r="DQW56" s="117"/>
      <c r="DQX56" s="117"/>
      <c r="DQY56" s="117"/>
      <c r="DQZ56" s="117"/>
      <c r="DRA56" s="117"/>
      <c r="DRB56" s="117"/>
      <c r="DRC56" s="117"/>
      <c r="DRD56" s="117"/>
      <c r="DRE56" s="117"/>
      <c r="DRF56" s="117"/>
      <c r="DRG56" s="117"/>
      <c r="DRH56" s="117"/>
      <c r="DRI56" s="117"/>
      <c r="DRJ56" s="117"/>
      <c r="DRK56" s="117"/>
      <c r="DRL56" s="117"/>
      <c r="DRM56" s="117"/>
      <c r="DRN56" s="117"/>
      <c r="DRO56" s="117"/>
      <c r="DRP56" s="117"/>
      <c r="DRQ56" s="117"/>
      <c r="DRR56" s="117"/>
      <c r="DRS56" s="117"/>
      <c r="DRT56" s="117"/>
      <c r="DRU56" s="117"/>
      <c r="DRV56" s="117"/>
      <c r="DRW56" s="117"/>
      <c r="DRX56" s="117"/>
      <c r="DRY56" s="117"/>
      <c r="DRZ56" s="117"/>
      <c r="DSA56" s="117"/>
      <c r="DSB56" s="117"/>
      <c r="DSC56" s="117"/>
      <c r="DSD56" s="117"/>
      <c r="DSE56" s="117"/>
      <c r="DSF56" s="117"/>
      <c r="DSG56" s="117"/>
      <c r="DSH56" s="117"/>
      <c r="DSI56" s="117"/>
      <c r="DSJ56" s="117"/>
      <c r="DSK56" s="117"/>
      <c r="DSL56" s="117"/>
      <c r="DSM56" s="117"/>
      <c r="DSN56" s="117"/>
      <c r="DSO56" s="117"/>
      <c r="DSP56" s="117"/>
      <c r="DSQ56" s="117"/>
      <c r="DSR56" s="117"/>
      <c r="DSS56" s="117"/>
      <c r="DST56" s="117"/>
      <c r="DSU56" s="117"/>
      <c r="DSV56" s="117"/>
      <c r="DSW56" s="117"/>
      <c r="DSX56" s="117"/>
      <c r="DSY56" s="117"/>
      <c r="DSZ56" s="117"/>
      <c r="DTA56" s="117"/>
      <c r="DTB56" s="117"/>
      <c r="DTC56" s="117"/>
      <c r="DTD56" s="117"/>
      <c r="DTE56" s="117"/>
      <c r="DTF56" s="117"/>
      <c r="DTG56" s="117"/>
      <c r="DTH56" s="117"/>
      <c r="DTI56" s="117"/>
      <c r="DTJ56" s="117"/>
      <c r="DTK56" s="117"/>
      <c r="DTL56" s="117"/>
      <c r="DTM56" s="117"/>
      <c r="DTN56" s="117"/>
      <c r="DTO56" s="117"/>
      <c r="DTP56" s="117"/>
      <c r="DTQ56" s="117"/>
      <c r="DTR56" s="117"/>
      <c r="DTS56" s="117"/>
      <c r="DTT56" s="117"/>
      <c r="DTU56" s="117"/>
      <c r="DTV56" s="117"/>
      <c r="DTW56" s="117"/>
      <c r="DTX56" s="117"/>
      <c r="DTY56" s="117"/>
      <c r="DTZ56" s="117"/>
      <c r="DUA56" s="117"/>
      <c r="DUB56" s="117"/>
      <c r="DUC56" s="117"/>
      <c r="DUD56" s="117"/>
      <c r="DUE56" s="117"/>
      <c r="DUF56" s="117"/>
      <c r="DUG56" s="117"/>
      <c r="DUH56" s="117"/>
      <c r="DUI56" s="117"/>
      <c r="DUJ56" s="117"/>
      <c r="DUK56" s="117"/>
      <c r="DUL56" s="117"/>
      <c r="DUM56" s="117"/>
      <c r="DUN56" s="117"/>
      <c r="DUO56" s="117"/>
      <c r="DUP56" s="117"/>
      <c r="DUQ56" s="117"/>
      <c r="DUR56" s="117"/>
      <c r="DUS56" s="117"/>
      <c r="DUT56" s="117"/>
      <c r="DUU56" s="117"/>
      <c r="DUV56" s="117"/>
      <c r="DUW56" s="117"/>
      <c r="DUX56" s="117"/>
      <c r="DUY56" s="117"/>
      <c r="DUZ56" s="117"/>
      <c r="DVA56" s="117"/>
      <c r="DVB56" s="117"/>
      <c r="DVC56" s="117"/>
      <c r="DVD56" s="117"/>
      <c r="DVE56" s="117"/>
      <c r="DVF56" s="117"/>
      <c r="DVG56" s="117"/>
      <c r="DVH56" s="117"/>
      <c r="DVI56" s="117"/>
      <c r="DVJ56" s="117"/>
      <c r="DVK56" s="117"/>
      <c r="DVL56" s="117"/>
      <c r="DVM56" s="117"/>
      <c r="DVN56" s="117"/>
      <c r="DVO56" s="117"/>
      <c r="DVP56" s="117"/>
      <c r="DVQ56" s="117"/>
      <c r="DVR56" s="117"/>
      <c r="DVS56" s="117"/>
      <c r="DVT56" s="117"/>
      <c r="DVU56" s="117"/>
      <c r="DVV56" s="117"/>
      <c r="DVW56" s="117"/>
      <c r="DVX56" s="117"/>
      <c r="DVY56" s="117"/>
      <c r="DVZ56" s="117"/>
      <c r="DWA56" s="117"/>
      <c r="DWB56" s="117"/>
      <c r="DWC56" s="117"/>
      <c r="DWD56" s="117"/>
      <c r="DWE56" s="117"/>
      <c r="DWF56" s="117"/>
      <c r="DWG56" s="117"/>
      <c r="DWH56" s="117"/>
      <c r="DWI56" s="117"/>
      <c r="DWJ56" s="117"/>
      <c r="DWK56" s="117"/>
      <c r="DWL56" s="117"/>
      <c r="DWM56" s="117"/>
      <c r="DWN56" s="117"/>
      <c r="DWO56" s="117"/>
      <c r="DWP56" s="117"/>
      <c r="DWQ56" s="117"/>
      <c r="DWR56" s="117"/>
      <c r="DWS56" s="117"/>
      <c r="DWT56" s="117"/>
      <c r="DWU56" s="117"/>
      <c r="DWV56" s="117"/>
      <c r="DWW56" s="117"/>
      <c r="DWX56" s="117"/>
      <c r="DWY56" s="117"/>
      <c r="DWZ56" s="117"/>
      <c r="DXA56" s="117"/>
      <c r="DXB56" s="117"/>
      <c r="DXC56" s="117"/>
      <c r="DXD56" s="117"/>
      <c r="DXE56" s="117"/>
      <c r="DXF56" s="117"/>
      <c r="DXG56" s="117"/>
      <c r="DXH56" s="117"/>
      <c r="DXI56" s="117"/>
      <c r="DXJ56" s="117"/>
      <c r="DXK56" s="117"/>
      <c r="DXL56" s="117"/>
      <c r="DXM56" s="117"/>
      <c r="DXN56" s="117"/>
      <c r="DXO56" s="117"/>
      <c r="DXP56" s="117"/>
      <c r="DXQ56" s="117"/>
      <c r="DXR56" s="117"/>
      <c r="DXS56" s="117"/>
      <c r="DXT56" s="117"/>
      <c r="DXU56" s="117"/>
      <c r="DXV56" s="117"/>
      <c r="DXW56" s="117"/>
      <c r="DXX56" s="117"/>
      <c r="DXY56" s="117"/>
      <c r="DXZ56" s="117"/>
      <c r="DYA56" s="117"/>
      <c r="DYB56" s="117"/>
      <c r="DYC56" s="117"/>
      <c r="DYD56" s="117"/>
      <c r="DYE56" s="117"/>
      <c r="DYF56" s="117"/>
      <c r="DYG56" s="117"/>
      <c r="DYH56" s="117"/>
      <c r="DYI56" s="117"/>
      <c r="DYJ56" s="117"/>
      <c r="DYK56" s="117"/>
      <c r="DYL56" s="117"/>
      <c r="DYM56" s="117"/>
      <c r="DYN56" s="117"/>
      <c r="DYO56" s="117"/>
      <c r="DYP56" s="117"/>
      <c r="DYQ56" s="117"/>
      <c r="DYR56" s="117"/>
      <c r="DYS56" s="117"/>
      <c r="DYT56" s="117"/>
      <c r="DYU56" s="117"/>
      <c r="DYV56" s="117"/>
      <c r="DYW56" s="117"/>
      <c r="DYX56" s="117"/>
      <c r="DYY56" s="117"/>
      <c r="DYZ56" s="117"/>
      <c r="DZA56" s="117"/>
      <c r="DZB56" s="117"/>
      <c r="DZC56" s="117"/>
      <c r="DZD56" s="117"/>
      <c r="DZE56" s="117"/>
      <c r="DZF56" s="117"/>
      <c r="DZG56" s="117"/>
      <c r="DZH56" s="117"/>
      <c r="DZI56" s="117"/>
      <c r="DZJ56" s="117"/>
      <c r="DZK56" s="117"/>
      <c r="DZL56" s="117"/>
      <c r="DZM56" s="117"/>
      <c r="DZN56" s="117"/>
      <c r="DZO56" s="117"/>
      <c r="DZP56" s="117"/>
      <c r="DZQ56" s="117"/>
      <c r="DZR56" s="117"/>
      <c r="DZS56" s="117"/>
      <c r="DZT56" s="117"/>
      <c r="DZU56" s="117"/>
      <c r="DZV56" s="117"/>
      <c r="DZW56" s="117"/>
      <c r="DZX56" s="117"/>
      <c r="DZY56" s="117"/>
      <c r="DZZ56" s="117"/>
      <c r="EAA56" s="117"/>
      <c r="EAB56" s="117"/>
      <c r="EAC56" s="117"/>
      <c r="EAD56" s="117"/>
      <c r="EAE56" s="117"/>
      <c r="EAF56" s="117"/>
      <c r="EAG56" s="117"/>
      <c r="EAH56" s="117"/>
      <c r="EAI56" s="117"/>
      <c r="EAJ56" s="117"/>
      <c r="EAK56" s="117"/>
      <c r="EAL56" s="117"/>
      <c r="EAM56" s="117"/>
      <c r="EAN56" s="117"/>
      <c r="EAO56" s="117"/>
      <c r="EAP56" s="117"/>
      <c r="EAQ56" s="117"/>
      <c r="EAR56" s="117"/>
      <c r="EAS56" s="117"/>
      <c r="EAT56" s="117"/>
      <c r="EAU56" s="117"/>
      <c r="EAV56" s="117"/>
      <c r="EAW56" s="117"/>
      <c r="EAX56" s="117"/>
      <c r="EAY56" s="117"/>
      <c r="EAZ56" s="117"/>
      <c r="EBA56" s="117"/>
      <c r="EBB56" s="117"/>
      <c r="EBC56" s="117"/>
      <c r="EBD56" s="117"/>
      <c r="EBE56" s="117"/>
      <c r="EBF56" s="117"/>
      <c r="EBG56" s="117"/>
      <c r="EBH56" s="117"/>
      <c r="EBI56" s="117"/>
      <c r="EBJ56" s="117"/>
      <c r="EBK56" s="117"/>
      <c r="EBL56" s="117"/>
      <c r="EBM56" s="117"/>
      <c r="EBN56" s="117"/>
      <c r="EBO56" s="117"/>
      <c r="EBP56" s="117"/>
      <c r="EBQ56" s="117"/>
      <c r="EBR56" s="117"/>
      <c r="EBS56" s="117"/>
      <c r="EBT56" s="117"/>
      <c r="EBU56" s="117"/>
      <c r="EBV56" s="117"/>
      <c r="EBW56" s="117"/>
      <c r="EBX56" s="117"/>
      <c r="EBY56" s="117"/>
      <c r="EBZ56" s="117"/>
      <c r="ECA56" s="117"/>
      <c r="ECB56" s="117"/>
      <c r="ECC56" s="117"/>
      <c r="ECD56" s="117"/>
      <c r="ECE56" s="117"/>
      <c r="ECF56" s="117"/>
      <c r="ECG56" s="117"/>
      <c r="ECH56" s="117"/>
      <c r="ECI56" s="117"/>
      <c r="ECJ56" s="117"/>
      <c r="ECK56" s="117"/>
      <c r="ECL56" s="117"/>
      <c r="ECM56" s="117"/>
      <c r="ECN56" s="117"/>
      <c r="ECO56" s="117"/>
      <c r="ECP56" s="117"/>
      <c r="ECQ56" s="117"/>
      <c r="ECR56" s="117"/>
      <c r="ECS56" s="117"/>
      <c r="ECT56" s="117"/>
      <c r="ECU56" s="117"/>
      <c r="ECV56" s="117"/>
      <c r="ECW56" s="117"/>
      <c r="ECX56" s="117"/>
      <c r="ECY56" s="117"/>
      <c r="ECZ56" s="117"/>
      <c r="EDA56" s="117"/>
      <c r="EDB56" s="117"/>
      <c r="EDC56" s="117"/>
      <c r="EDD56" s="117"/>
      <c r="EDE56" s="117"/>
      <c r="EDF56" s="117"/>
      <c r="EDG56" s="117"/>
      <c r="EDH56" s="117"/>
      <c r="EDI56" s="117"/>
      <c r="EDJ56" s="117"/>
      <c r="EDK56" s="117"/>
      <c r="EDL56" s="117"/>
      <c r="EDM56" s="117"/>
      <c r="EDN56" s="117"/>
      <c r="EDO56" s="117"/>
      <c r="EDP56" s="117"/>
      <c r="EDQ56" s="117"/>
      <c r="EDR56" s="117"/>
      <c r="EDS56" s="117"/>
      <c r="EDT56" s="117"/>
      <c r="EDU56" s="117"/>
      <c r="EDV56" s="117"/>
      <c r="EDW56" s="117"/>
      <c r="EDX56" s="117"/>
      <c r="EDY56" s="117"/>
      <c r="EDZ56" s="117"/>
      <c r="EEA56" s="117"/>
      <c r="EEB56" s="117"/>
      <c r="EEC56" s="117"/>
      <c r="EED56" s="117"/>
      <c r="EEE56" s="117"/>
      <c r="EEF56" s="117"/>
      <c r="EEG56" s="117"/>
      <c r="EEH56" s="117"/>
      <c r="EEI56" s="117"/>
      <c r="EEJ56" s="117"/>
      <c r="EEK56" s="117"/>
      <c r="EEL56" s="117"/>
      <c r="EEM56" s="117"/>
      <c r="EEN56" s="117"/>
      <c r="EEO56" s="117"/>
      <c r="EEP56" s="117"/>
      <c r="EEQ56" s="117"/>
      <c r="EER56" s="117"/>
      <c r="EES56" s="117"/>
      <c r="EET56" s="117"/>
      <c r="EEU56" s="117"/>
      <c r="EEV56" s="117"/>
      <c r="EEW56" s="117"/>
      <c r="EEX56" s="117"/>
      <c r="EEY56" s="117"/>
      <c r="EEZ56" s="117"/>
      <c r="EFA56" s="117"/>
      <c r="EFB56" s="117"/>
      <c r="EFC56" s="117"/>
      <c r="EFD56" s="117"/>
      <c r="EFE56" s="117"/>
      <c r="EFF56" s="117"/>
      <c r="EFG56" s="117"/>
      <c r="EFH56" s="117"/>
      <c r="EFI56" s="117"/>
      <c r="EFJ56" s="117"/>
      <c r="EFK56" s="117"/>
      <c r="EFL56" s="117"/>
      <c r="EFM56" s="117"/>
      <c r="EFN56" s="117"/>
      <c r="EFO56" s="117"/>
      <c r="EFP56" s="117"/>
      <c r="EFQ56" s="117"/>
      <c r="EFR56" s="117"/>
      <c r="EFS56" s="117"/>
      <c r="EFT56" s="117"/>
      <c r="EFU56" s="117"/>
      <c r="EFV56" s="117"/>
      <c r="EFW56" s="117"/>
      <c r="EFX56" s="117"/>
      <c r="EFY56" s="117"/>
      <c r="EFZ56" s="117"/>
      <c r="EGA56" s="117"/>
      <c r="EGB56" s="117"/>
      <c r="EGC56" s="117"/>
      <c r="EGD56" s="117"/>
      <c r="EGE56" s="117"/>
      <c r="EGF56" s="117"/>
      <c r="EGG56" s="117"/>
      <c r="EGH56" s="117"/>
      <c r="EGI56" s="117"/>
      <c r="EGJ56" s="117"/>
      <c r="EGK56" s="117"/>
      <c r="EGL56" s="117"/>
      <c r="EGM56" s="117"/>
      <c r="EGN56" s="117"/>
      <c r="EGO56" s="117"/>
      <c r="EGP56" s="117"/>
      <c r="EGQ56" s="117"/>
      <c r="EGR56" s="117"/>
      <c r="EGS56" s="117"/>
      <c r="EGT56" s="117"/>
      <c r="EGU56" s="117"/>
      <c r="EGV56" s="117"/>
      <c r="EGW56" s="117"/>
      <c r="EGX56" s="117"/>
      <c r="EGY56" s="117"/>
      <c r="EGZ56" s="117"/>
      <c r="EHA56" s="117"/>
      <c r="EHB56" s="117"/>
      <c r="EHC56" s="117"/>
      <c r="EHD56" s="117"/>
      <c r="EHE56" s="117"/>
      <c r="EHF56" s="117"/>
      <c r="EHG56" s="117"/>
      <c r="EHH56" s="117"/>
      <c r="EHI56" s="117"/>
      <c r="EHJ56" s="117"/>
      <c r="EHK56" s="117"/>
      <c r="EHL56" s="117"/>
      <c r="EHM56" s="117"/>
      <c r="EHN56" s="117"/>
      <c r="EHO56" s="117"/>
      <c r="EHP56" s="117"/>
      <c r="EHQ56" s="117"/>
      <c r="EHR56" s="117"/>
      <c r="EHS56" s="117"/>
      <c r="EHT56" s="117"/>
      <c r="EHU56" s="117"/>
      <c r="EHV56" s="117"/>
      <c r="EHW56" s="117"/>
      <c r="EHX56" s="117"/>
      <c r="EHY56" s="117"/>
      <c r="EHZ56" s="117"/>
      <c r="EIA56" s="117"/>
      <c r="EIB56" s="117"/>
      <c r="EIC56" s="117"/>
      <c r="EID56" s="117"/>
      <c r="EIE56" s="117"/>
      <c r="EIF56" s="117"/>
      <c r="EIG56" s="117"/>
      <c r="EIH56" s="117"/>
      <c r="EII56" s="117"/>
      <c r="EIJ56" s="117"/>
      <c r="EIK56" s="117"/>
      <c r="EIL56" s="117"/>
      <c r="EIM56" s="117"/>
      <c r="EIN56" s="117"/>
      <c r="EIO56" s="117"/>
      <c r="EIP56" s="117"/>
      <c r="EIQ56" s="117"/>
      <c r="EIR56" s="117"/>
      <c r="EIS56" s="117"/>
      <c r="EIT56" s="117"/>
      <c r="EIU56" s="117"/>
      <c r="EIV56" s="117"/>
      <c r="EIW56" s="117"/>
      <c r="EIX56" s="117"/>
      <c r="EIY56" s="117"/>
      <c r="EIZ56" s="117"/>
      <c r="EJA56" s="117"/>
      <c r="EJB56" s="117"/>
      <c r="EJC56" s="117"/>
      <c r="EJD56" s="117"/>
      <c r="EJE56" s="117"/>
      <c r="EJF56" s="117"/>
      <c r="EJG56" s="117"/>
      <c r="EJH56" s="117"/>
      <c r="EJI56" s="117"/>
      <c r="EJJ56" s="117"/>
      <c r="EJK56" s="117"/>
      <c r="EJL56" s="117"/>
      <c r="EJM56" s="117"/>
      <c r="EJN56" s="117"/>
      <c r="EJO56" s="117"/>
      <c r="EJP56" s="117"/>
      <c r="EJQ56" s="117"/>
      <c r="EJR56" s="117"/>
      <c r="EJS56" s="117"/>
      <c r="EJT56" s="117"/>
      <c r="EJU56" s="117"/>
      <c r="EJV56" s="117"/>
      <c r="EJW56" s="117"/>
      <c r="EJX56" s="117"/>
      <c r="EJY56" s="117"/>
      <c r="EJZ56" s="117"/>
      <c r="EKA56" s="117"/>
      <c r="EKB56" s="117"/>
      <c r="EKC56" s="117"/>
      <c r="EKD56" s="117"/>
      <c r="EKE56" s="117"/>
      <c r="EKF56" s="117"/>
      <c r="EKG56" s="117"/>
      <c r="EKH56" s="117"/>
      <c r="EKI56" s="117"/>
      <c r="EKJ56" s="117"/>
      <c r="EKK56" s="117"/>
      <c r="EKL56" s="117"/>
      <c r="EKM56" s="117"/>
      <c r="EKN56" s="117"/>
      <c r="EKO56" s="117"/>
      <c r="EKP56" s="117"/>
      <c r="EKQ56" s="117"/>
      <c r="EKR56" s="117"/>
      <c r="EKS56" s="117"/>
      <c r="EKT56" s="117"/>
      <c r="EKU56" s="117"/>
      <c r="EKV56" s="117"/>
      <c r="EKW56" s="117"/>
      <c r="EKX56" s="117"/>
      <c r="EKY56" s="117"/>
      <c r="EKZ56" s="117"/>
      <c r="ELA56" s="117"/>
      <c r="ELB56" s="117"/>
      <c r="ELC56" s="117"/>
      <c r="ELD56" s="117"/>
      <c r="ELE56" s="117"/>
      <c r="ELF56" s="117"/>
      <c r="ELG56" s="117"/>
      <c r="ELH56" s="117"/>
      <c r="ELI56" s="117"/>
      <c r="ELJ56" s="117"/>
      <c r="ELK56" s="117"/>
      <c r="ELL56" s="117"/>
      <c r="ELM56" s="117"/>
      <c r="ELN56" s="117"/>
      <c r="ELO56" s="117"/>
      <c r="ELP56" s="117"/>
      <c r="ELQ56" s="117"/>
      <c r="ELR56" s="117"/>
      <c r="ELS56" s="117"/>
      <c r="ELT56" s="117"/>
      <c r="ELU56" s="117"/>
      <c r="ELV56" s="117"/>
      <c r="ELW56" s="117"/>
      <c r="ELX56" s="117"/>
      <c r="ELY56" s="117"/>
      <c r="ELZ56" s="117"/>
      <c r="EMA56" s="117"/>
      <c r="EMB56" s="117"/>
      <c r="EMC56" s="117"/>
      <c r="EMD56" s="117"/>
      <c r="EME56" s="117"/>
      <c r="EMF56" s="117"/>
      <c r="EMG56" s="117"/>
      <c r="EMH56" s="117"/>
      <c r="EMI56" s="117"/>
      <c r="EMJ56" s="117"/>
      <c r="EMK56" s="117"/>
      <c r="EML56" s="117"/>
      <c r="EMM56" s="117"/>
      <c r="EMN56" s="117"/>
      <c r="EMO56" s="117"/>
      <c r="EMP56" s="117"/>
      <c r="EMQ56" s="117"/>
      <c r="EMR56" s="117"/>
      <c r="EMS56" s="117"/>
      <c r="EMT56" s="117"/>
      <c r="EMU56" s="117"/>
      <c r="EMV56" s="117"/>
      <c r="EMW56" s="117"/>
      <c r="EMX56" s="117"/>
      <c r="EMY56" s="117"/>
      <c r="EMZ56" s="117"/>
      <c r="ENA56" s="117"/>
      <c r="ENB56" s="117"/>
      <c r="ENC56" s="117"/>
      <c r="END56" s="117"/>
      <c r="ENE56" s="117"/>
      <c r="ENF56" s="117"/>
      <c r="ENG56" s="117"/>
      <c r="ENH56" s="117"/>
      <c r="ENI56" s="117"/>
      <c r="ENJ56" s="117"/>
      <c r="ENK56" s="117"/>
      <c r="ENL56" s="117"/>
      <c r="ENM56" s="117"/>
      <c r="ENN56" s="117"/>
      <c r="ENO56" s="117"/>
      <c r="ENP56" s="117"/>
      <c r="ENQ56" s="117"/>
      <c r="ENR56" s="117"/>
      <c r="ENS56" s="117"/>
      <c r="ENT56" s="117"/>
      <c r="ENU56" s="117"/>
      <c r="ENV56" s="117"/>
      <c r="ENW56" s="117"/>
      <c r="ENX56" s="117"/>
      <c r="ENY56" s="117"/>
      <c r="ENZ56" s="117"/>
      <c r="EOA56" s="117"/>
      <c r="EOB56" s="117"/>
      <c r="EOC56" s="117"/>
      <c r="EOD56" s="117"/>
      <c r="EOE56" s="117"/>
      <c r="EOF56" s="117"/>
      <c r="EOG56" s="117"/>
      <c r="EOH56" s="117"/>
      <c r="EOI56" s="117"/>
      <c r="EOJ56" s="117"/>
      <c r="EOK56" s="117"/>
      <c r="EOL56" s="117"/>
      <c r="EOM56" s="117"/>
      <c r="EON56" s="117"/>
      <c r="EOO56" s="117"/>
      <c r="EOP56" s="117"/>
      <c r="EOQ56" s="117"/>
      <c r="EOR56" s="117"/>
      <c r="EOS56" s="117"/>
      <c r="EOT56" s="117"/>
      <c r="EOU56" s="117"/>
      <c r="EOV56" s="117"/>
      <c r="EOW56" s="117"/>
      <c r="EOX56" s="117"/>
      <c r="EOY56" s="117"/>
      <c r="EOZ56" s="117"/>
      <c r="EPA56" s="117"/>
      <c r="EPB56" s="117"/>
      <c r="EPC56" s="117"/>
      <c r="EPD56" s="117"/>
      <c r="EPE56" s="117"/>
      <c r="EPF56" s="117"/>
      <c r="EPG56" s="117"/>
      <c r="EPH56" s="117"/>
      <c r="EPI56" s="117"/>
      <c r="EPJ56" s="117"/>
      <c r="EPK56" s="117"/>
      <c r="EPL56" s="117"/>
      <c r="EPM56" s="117"/>
      <c r="EPN56" s="117"/>
      <c r="EPO56" s="117"/>
      <c r="EPP56" s="117"/>
      <c r="EPQ56" s="117"/>
      <c r="EPR56" s="117"/>
      <c r="EPS56" s="117"/>
      <c r="EPT56" s="117"/>
      <c r="EPU56" s="117"/>
      <c r="EPV56" s="117"/>
      <c r="EPW56" s="117"/>
      <c r="EPX56" s="117"/>
      <c r="EPY56" s="117"/>
      <c r="EPZ56" s="117"/>
      <c r="EQA56" s="117"/>
      <c r="EQB56" s="117"/>
      <c r="EQC56" s="117"/>
      <c r="EQD56" s="117"/>
      <c r="EQE56" s="117"/>
      <c r="EQF56" s="117"/>
      <c r="EQG56" s="117"/>
      <c r="EQH56" s="117"/>
      <c r="EQI56" s="117"/>
      <c r="EQJ56" s="117"/>
      <c r="EQK56" s="117"/>
      <c r="EQL56" s="117"/>
      <c r="EQM56" s="117"/>
      <c r="EQN56" s="117"/>
      <c r="EQO56" s="117"/>
      <c r="EQP56" s="117"/>
      <c r="EQQ56" s="117"/>
      <c r="EQR56" s="117"/>
      <c r="EQS56" s="117"/>
      <c r="EQT56" s="117"/>
      <c r="EQU56" s="117"/>
      <c r="EQV56" s="117"/>
      <c r="EQW56" s="117"/>
      <c r="EQX56" s="117"/>
      <c r="EQY56" s="117"/>
      <c r="EQZ56" s="117"/>
      <c r="ERA56" s="117"/>
      <c r="ERB56" s="117"/>
      <c r="ERC56" s="117"/>
      <c r="ERD56" s="117"/>
      <c r="ERE56" s="117"/>
      <c r="ERF56" s="117"/>
      <c r="ERG56" s="117"/>
      <c r="ERH56" s="117"/>
      <c r="ERI56" s="117"/>
      <c r="ERJ56" s="117"/>
      <c r="ERK56" s="117"/>
      <c r="ERL56" s="117"/>
      <c r="ERM56" s="117"/>
      <c r="ERN56" s="117"/>
      <c r="ERO56" s="117"/>
      <c r="ERP56" s="117"/>
      <c r="ERQ56" s="117"/>
      <c r="ERR56" s="117"/>
      <c r="ERS56" s="117"/>
      <c r="ERT56" s="117"/>
      <c r="ERU56" s="117"/>
      <c r="ERV56" s="117"/>
      <c r="ERW56" s="117"/>
      <c r="ERX56" s="117"/>
      <c r="ERY56" s="117"/>
      <c r="ERZ56" s="117"/>
      <c r="ESA56" s="117"/>
      <c r="ESB56" s="117"/>
      <c r="ESC56" s="117"/>
      <c r="ESD56" s="117"/>
      <c r="ESE56" s="117"/>
      <c r="ESF56" s="117"/>
      <c r="ESG56" s="117"/>
      <c r="ESH56" s="117"/>
      <c r="ESI56" s="117"/>
      <c r="ESJ56" s="117"/>
      <c r="ESK56" s="117"/>
      <c r="ESL56" s="117"/>
      <c r="ESM56" s="117"/>
      <c r="ESN56" s="117"/>
      <c r="ESO56" s="117"/>
      <c r="ESP56" s="117"/>
      <c r="ESQ56" s="117"/>
      <c r="ESR56" s="117"/>
      <c r="ESS56" s="117"/>
      <c r="EST56" s="117"/>
      <c r="ESU56" s="117"/>
      <c r="ESV56" s="117"/>
      <c r="ESW56" s="117"/>
      <c r="ESX56" s="117"/>
      <c r="ESY56" s="117"/>
      <c r="ESZ56" s="117"/>
      <c r="ETA56" s="117"/>
      <c r="ETB56" s="117"/>
      <c r="ETC56" s="117"/>
      <c r="ETD56" s="117"/>
      <c r="ETE56" s="117"/>
      <c r="ETF56" s="117"/>
      <c r="ETG56" s="117"/>
      <c r="ETH56" s="117"/>
      <c r="ETI56" s="117"/>
      <c r="ETJ56" s="117"/>
      <c r="ETK56" s="117"/>
      <c r="ETL56" s="117"/>
      <c r="ETM56" s="117"/>
      <c r="ETN56" s="117"/>
      <c r="ETO56" s="117"/>
      <c r="ETP56" s="117"/>
      <c r="ETQ56" s="117"/>
      <c r="ETR56" s="117"/>
      <c r="ETS56" s="117"/>
      <c r="ETT56" s="117"/>
      <c r="ETU56" s="117"/>
      <c r="ETV56" s="117"/>
      <c r="ETW56" s="117"/>
      <c r="ETX56" s="117"/>
      <c r="ETY56" s="117"/>
      <c r="ETZ56" s="117"/>
      <c r="EUA56" s="117"/>
      <c r="EUB56" s="117"/>
      <c r="EUC56" s="117"/>
      <c r="EUD56" s="117"/>
      <c r="EUE56" s="117"/>
      <c r="EUF56" s="117"/>
      <c r="EUG56" s="117"/>
      <c r="EUH56" s="117"/>
      <c r="EUI56" s="117"/>
      <c r="EUJ56" s="117"/>
      <c r="EUK56" s="117"/>
      <c r="EUL56" s="117"/>
      <c r="EUM56" s="117"/>
      <c r="EUN56" s="117"/>
      <c r="EUO56" s="117"/>
      <c r="EUP56" s="117"/>
      <c r="EUQ56" s="117"/>
      <c r="EUR56" s="117"/>
      <c r="EUS56" s="117"/>
      <c r="EUT56" s="117"/>
      <c r="EUU56" s="117"/>
      <c r="EUV56" s="117"/>
      <c r="EUW56" s="117"/>
      <c r="EUX56" s="117"/>
      <c r="EUY56" s="117"/>
      <c r="EUZ56" s="117"/>
      <c r="EVA56" s="117"/>
      <c r="EVB56" s="117"/>
      <c r="EVC56" s="117"/>
      <c r="EVD56" s="117"/>
      <c r="EVE56" s="117"/>
      <c r="EVF56" s="117"/>
      <c r="EVG56" s="117"/>
      <c r="EVH56" s="117"/>
      <c r="EVI56" s="117"/>
      <c r="EVJ56" s="117"/>
      <c r="EVK56" s="117"/>
      <c r="EVL56" s="117"/>
      <c r="EVM56" s="117"/>
      <c r="EVN56" s="117"/>
      <c r="EVO56" s="117"/>
      <c r="EVP56" s="117"/>
      <c r="EVQ56" s="117"/>
      <c r="EVR56" s="117"/>
      <c r="EVS56" s="117"/>
      <c r="EVT56" s="117"/>
      <c r="EVU56" s="117"/>
      <c r="EVV56" s="117"/>
      <c r="EVW56" s="117"/>
      <c r="EVX56" s="117"/>
      <c r="EVY56" s="117"/>
      <c r="EVZ56" s="117"/>
      <c r="EWA56" s="117"/>
      <c r="EWB56" s="117"/>
      <c r="EWC56" s="117"/>
      <c r="EWD56" s="117"/>
      <c r="EWE56" s="117"/>
      <c r="EWF56" s="117"/>
      <c r="EWG56" s="117"/>
      <c r="EWH56" s="117"/>
      <c r="EWI56" s="117"/>
      <c r="EWJ56" s="117"/>
      <c r="EWK56" s="117"/>
      <c r="EWL56" s="117"/>
      <c r="EWM56" s="117"/>
      <c r="EWN56" s="117"/>
      <c r="EWO56" s="117"/>
      <c r="EWP56" s="117"/>
      <c r="EWQ56" s="117"/>
      <c r="EWR56" s="117"/>
      <c r="EWS56" s="117"/>
      <c r="EWT56" s="117"/>
      <c r="EWU56" s="117"/>
      <c r="EWV56" s="117"/>
      <c r="EWW56" s="117"/>
      <c r="EWX56" s="117"/>
      <c r="EWY56" s="117"/>
      <c r="EWZ56" s="117"/>
      <c r="EXA56" s="117"/>
      <c r="EXB56" s="117"/>
      <c r="EXC56" s="117"/>
      <c r="EXD56" s="117"/>
      <c r="EXE56" s="117"/>
      <c r="EXF56" s="117"/>
      <c r="EXG56" s="117"/>
      <c r="EXH56" s="117"/>
      <c r="EXI56" s="117"/>
      <c r="EXJ56" s="117"/>
      <c r="EXK56" s="117"/>
      <c r="EXL56" s="117"/>
      <c r="EXM56" s="117"/>
      <c r="EXN56" s="117"/>
      <c r="EXO56" s="117"/>
      <c r="EXP56" s="117"/>
      <c r="EXQ56" s="117"/>
      <c r="EXR56" s="117"/>
      <c r="EXS56" s="117"/>
      <c r="EXT56" s="117"/>
      <c r="EXU56" s="117"/>
      <c r="EXV56" s="117"/>
      <c r="EXW56" s="117"/>
      <c r="EXX56" s="117"/>
      <c r="EXY56" s="117"/>
      <c r="EXZ56" s="117"/>
      <c r="EYA56" s="117"/>
      <c r="EYB56" s="117"/>
      <c r="EYC56" s="117"/>
      <c r="EYD56" s="117"/>
      <c r="EYE56" s="117"/>
      <c r="EYF56" s="117"/>
      <c r="EYG56" s="117"/>
      <c r="EYH56" s="117"/>
      <c r="EYI56" s="117"/>
      <c r="EYJ56" s="117"/>
      <c r="EYK56" s="117"/>
      <c r="EYL56" s="117"/>
      <c r="EYM56" s="117"/>
      <c r="EYN56" s="117"/>
      <c r="EYO56" s="117"/>
      <c r="EYP56" s="117"/>
      <c r="EYQ56" s="117"/>
      <c r="EYR56" s="117"/>
      <c r="EYS56" s="117"/>
      <c r="EYT56" s="117"/>
      <c r="EYU56" s="117"/>
      <c r="EYV56" s="117"/>
      <c r="EYW56" s="117"/>
      <c r="EYX56" s="117"/>
      <c r="EYY56" s="117"/>
      <c r="EYZ56" s="117"/>
      <c r="EZA56" s="117"/>
      <c r="EZB56" s="117"/>
      <c r="EZC56" s="117"/>
      <c r="EZD56" s="117"/>
      <c r="EZE56" s="117"/>
      <c r="EZF56" s="117"/>
      <c r="EZG56" s="117"/>
      <c r="EZH56" s="117"/>
      <c r="EZI56" s="117"/>
      <c r="EZJ56" s="117"/>
      <c r="EZK56" s="117"/>
      <c r="EZL56" s="117"/>
      <c r="EZM56" s="117"/>
      <c r="EZN56" s="117"/>
      <c r="EZO56" s="117"/>
      <c r="EZP56" s="117"/>
      <c r="EZQ56" s="117"/>
      <c r="EZR56" s="117"/>
      <c r="EZS56" s="117"/>
      <c r="EZT56" s="117"/>
      <c r="EZU56" s="117"/>
      <c r="EZV56" s="117"/>
      <c r="EZW56" s="117"/>
      <c r="EZX56" s="117"/>
      <c r="EZY56" s="117"/>
      <c r="EZZ56" s="117"/>
      <c r="FAA56" s="117"/>
      <c r="FAB56" s="117"/>
      <c r="FAC56" s="117"/>
      <c r="FAD56" s="117"/>
      <c r="FAE56" s="117"/>
      <c r="FAF56" s="117"/>
      <c r="FAG56" s="117"/>
      <c r="FAH56" s="117"/>
      <c r="FAI56" s="117"/>
      <c r="FAJ56" s="117"/>
      <c r="FAK56" s="117"/>
      <c r="FAL56" s="117"/>
      <c r="FAM56" s="117"/>
      <c r="FAN56" s="117"/>
      <c r="FAO56" s="117"/>
      <c r="FAP56" s="117"/>
      <c r="FAQ56" s="117"/>
      <c r="FAR56" s="117"/>
      <c r="FAS56" s="117"/>
      <c r="FAT56" s="117"/>
      <c r="FAU56" s="117"/>
      <c r="FAV56" s="117"/>
      <c r="FAW56" s="117"/>
      <c r="FAX56" s="117"/>
      <c r="FAY56" s="117"/>
      <c r="FAZ56" s="117"/>
      <c r="FBA56" s="117"/>
      <c r="FBB56" s="117"/>
      <c r="FBC56" s="117"/>
      <c r="FBD56" s="117"/>
      <c r="FBE56" s="117"/>
      <c r="FBF56" s="117"/>
      <c r="FBG56" s="117"/>
      <c r="FBH56" s="117"/>
      <c r="FBI56" s="117"/>
      <c r="FBJ56" s="117"/>
      <c r="FBK56" s="117"/>
      <c r="FBL56" s="117"/>
      <c r="FBM56" s="117"/>
      <c r="FBN56" s="117"/>
      <c r="FBO56" s="117"/>
      <c r="FBP56" s="117"/>
      <c r="FBQ56" s="117"/>
      <c r="FBR56" s="117"/>
      <c r="FBS56" s="117"/>
      <c r="FBT56" s="117"/>
      <c r="FBU56" s="117"/>
      <c r="FBV56" s="117"/>
      <c r="FBW56" s="117"/>
      <c r="FBX56" s="117"/>
      <c r="FBY56" s="117"/>
      <c r="FBZ56" s="117"/>
      <c r="FCA56" s="117"/>
      <c r="FCB56" s="117"/>
      <c r="FCC56" s="117"/>
      <c r="FCD56" s="117"/>
      <c r="FCE56" s="117"/>
      <c r="FCF56" s="117"/>
      <c r="FCG56" s="117"/>
      <c r="FCH56" s="117"/>
      <c r="FCI56" s="117"/>
      <c r="FCJ56" s="117"/>
      <c r="FCK56" s="117"/>
      <c r="FCL56" s="117"/>
      <c r="FCM56" s="117"/>
      <c r="FCN56" s="117"/>
      <c r="FCO56" s="117"/>
      <c r="FCP56" s="117"/>
      <c r="FCQ56" s="117"/>
      <c r="FCR56" s="117"/>
      <c r="FCS56" s="117"/>
      <c r="FCT56" s="117"/>
      <c r="FCU56" s="117"/>
      <c r="FCV56" s="117"/>
      <c r="FCW56" s="117"/>
      <c r="FCX56" s="117"/>
      <c r="FCY56" s="117"/>
      <c r="FCZ56" s="117"/>
      <c r="FDA56" s="117"/>
      <c r="FDB56" s="117"/>
      <c r="FDC56" s="117"/>
      <c r="FDD56" s="117"/>
      <c r="FDE56" s="117"/>
      <c r="FDF56" s="117"/>
      <c r="FDG56" s="117"/>
      <c r="FDH56" s="117"/>
      <c r="FDI56" s="117"/>
      <c r="FDJ56" s="117"/>
      <c r="FDK56" s="117"/>
      <c r="FDL56" s="117"/>
      <c r="FDM56" s="117"/>
      <c r="FDN56" s="117"/>
      <c r="FDO56" s="117"/>
      <c r="FDP56" s="117"/>
      <c r="FDQ56" s="117"/>
      <c r="FDR56" s="117"/>
      <c r="FDS56" s="117"/>
      <c r="FDT56" s="117"/>
      <c r="FDU56" s="117"/>
      <c r="FDV56" s="117"/>
      <c r="FDW56" s="117"/>
      <c r="FDX56" s="117"/>
      <c r="FDY56" s="117"/>
      <c r="FDZ56" s="117"/>
      <c r="FEA56" s="117"/>
      <c r="FEB56" s="117"/>
      <c r="FEC56" s="117"/>
      <c r="FED56" s="117"/>
      <c r="FEE56" s="117"/>
      <c r="FEF56" s="117"/>
      <c r="FEG56" s="117"/>
      <c r="FEH56" s="117"/>
      <c r="FEI56" s="117"/>
      <c r="FEJ56" s="117"/>
      <c r="FEK56" s="117"/>
      <c r="FEL56" s="117"/>
      <c r="FEM56" s="117"/>
      <c r="FEN56" s="117"/>
      <c r="FEO56" s="117"/>
      <c r="FEP56" s="117"/>
      <c r="FEQ56" s="117"/>
      <c r="FER56" s="117"/>
      <c r="FES56" s="117"/>
      <c r="FET56" s="117"/>
      <c r="FEU56" s="117"/>
      <c r="FEV56" s="117"/>
      <c r="FEW56" s="117"/>
      <c r="FEX56" s="117"/>
      <c r="FEY56" s="117"/>
      <c r="FEZ56" s="117"/>
      <c r="FFA56" s="117"/>
      <c r="FFB56" s="117"/>
      <c r="FFC56" s="117"/>
      <c r="FFD56" s="117"/>
      <c r="FFE56" s="117"/>
      <c r="FFF56" s="117"/>
      <c r="FFG56" s="117"/>
      <c r="FFH56" s="117"/>
      <c r="FFI56" s="117"/>
      <c r="FFJ56" s="117"/>
      <c r="FFK56" s="117"/>
      <c r="FFL56" s="117"/>
      <c r="FFM56" s="117"/>
      <c r="FFN56" s="117"/>
      <c r="FFO56" s="117"/>
      <c r="FFP56" s="117"/>
      <c r="FFQ56" s="117"/>
      <c r="FFR56" s="117"/>
      <c r="FFS56" s="117"/>
      <c r="FFT56" s="117"/>
      <c r="FFU56" s="117"/>
      <c r="FFV56" s="117"/>
      <c r="FFW56" s="117"/>
      <c r="FFX56" s="117"/>
      <c r="FFY56" s="117"/>
      <c r="FFZ56" s="117"/>
      <c r="FGA56" s="117"/>
      <c r="FGB56" s="117"/>
      <c r="FGC56" s="117"/>
      <c r="FGD56" s="117"/>
      <c r="FGE56" s="117"/>
      <c r="FGF56" s="117"/>
      <c r="FGG56" s="117"/>
      <c r="FGH56" s="117"/>
      <c r="FGI56" s="117"/>
      <c r="FGJ56" s="117"/>
      <c r="FGK56" s="117"/>
      <c r="FGL56" s="117"/>
      <c r="FGM56" s="117"/>
      <c r="FGN56" s="117"/>
      <c r="FGO56" s="117"/>
      <c r="FGP56" s="117"/>
      <c r="FGQ56" s="117"/>
      <c r="FGR56" s="117"/>
      <c r="FGS56" s="117"/>
      <c r="FGT56" s="117"/>
      <c r="FGU56" s="117"/>
      <c r="FGV56" s="117"/>
      <c r="FGW56" s="117"/>
      <c r="FGX56" s="117"/>
      <c r="FGY56" s="117"/>
      <c r="FGZ56" s="117"/>
      <c r="FHA56" s="117"/>
      <c r="FHB56" s="117"/>
      <c r="FHC56" s="117"/>
      <c r="FHD56" s="117"/>
      <c r="FHE56" s="117"/>
      <c r="FHF56" s="117"/>
      <c r="FHG56" s="117"/>
      <c r="FHH56" s="117"/>
      <c r="FHI56" s="117"/>
      <c r="FHJ56" s="117"/>
      <c r="FHK56" s="117"/>
      <c r="FHL56" s="117"/>
      <c r="FHM56" s="117"/>
      <c r="FHN56" s="117"/>
      <c r="FHO56" s="117"/>
      <c r="FHP56" s="117"/>
      <c r="FHQ56" s="117"/>
      <c r="FHR56" s="117"/>
      <c r="FHS56" s="117"/>
      <c r="FHT56" s="117"/>
      <c r="FHU56" s="117"/>
      <c r="FHV56" s="117"/>
      <c r="FHW56" s="117"/>
      <c r="FHX56" s="117"/>
      <c r="FHY56" s="117"/>
      <c r="FHZ56" s="117"/>
      <c r="FIA56" s="117"/>
      <c r="FIB56" s="117"/>
      <c r="FIC56" s="117"/>
      <c r="FID56" s="117"/>
      <c r="FIE56" s="117"/>
      <c r="FIF56" s="117"/>
      <c r="FIG56" s="117"/>
      <c r="FIH56" s="117"/>
      <c r="FII56" s="117"/>
      <c r="FIJ56" s="117"/>
      <c r="FIK56" s="117"/>
      <c r="FIL56" s="117"/>
      <c r="FIM56" s="117"/>
      <c r="FIN56" s="117"/>
      <c r="FIO56" s="117"/>
      <c r="FIP56" s="117"/>
      <c r="FIQ56" s="117"/>
      <c r="FIR56" s="117"/>
      <c r="FIS56" s="117"/>
      <c r="FIT56" s="117"/>
      <c r="FIU56" s="117"/>
      <c r="FIV56" s="117"/>
      <c r="FIW56" s="117"/>
      <c r="FIX56" s="117"/>
      <c r="FIY56" s="117"/>
      <c r="FIZ56" s="117"/>
      <c r="FJA56" s="117"/>
      <c r="FJB56" s="117"/>
      <c r="FJC56" s="117"/>
      <c r="FJD56" s="117"/>
      <c r="FJE56" s="117"/>
      <c r="FJF56" s="117"/>
      <c r="FJG56" s="117"/>
      <c r="FJH56" s="117"/>
      <c r="FJI56" s="117"/>
      <c r="FJJ56" s="117"/>
      <c r="FJK56" s="117"/>
      <c r="FJL56" s="117"/>
      <c r="FJM56" s="117"/>
      <c r="FJN56" s="117"/>
      <c r="FJO56" s="117"/>
      <c r="FJP56" s="117"/>
      <c r="FJQ56" s="117"/>
      <c r="FJR56" s="117"/>
      <c r="FJS56" s="117"/>
      <c r="FJT56" s="117"/>
      <c r="FJU56" s="117"/>
      <c r="FJV56" s="117"/>
      <c r="FJW56" s="117"/>
      <c r="FJX56" s="117"/>
      <c r="FJY56" s="117"/>
      <c r="FJZ56" s="117"/>
      <c r="FKA56" s="117"/>
      <c r="FKB56" s="117"/>
      <c r="FKC56" s="117"/>
      <c r="FKD56" s="117"/>
      <c r="FKE56" s="117"/>
      <c r="FKF56" s="117"/>
      <c r="FKG56" s="117"/>
      <c r="FKH56" s="117"/>
      <c r="FKI56" s="117"/>
      <c r="FKJ56" s="117"/>
      <c r="FKK56" s="117"/>
      <c r="FKL56" s="117"/>
      <c r="FKM56" s="117"/>
      <c r="FKN56" s="117"/>
      <c r="FKO56" s="117"/>
      <c r="FKP56" s="117"/>
      <c r="FKQ56" s="117"/>
      <c r="FKR56" s="117"/>
      <c r="FKS56" s="117"/>
      <c r="FKT56" s="117"/>
      <c r="FKU56" s="117"/>
      <c r="FKV56" s="117"/>
      <c r="FKW56" s="117"/>
      <c r="FKX56" s="117"/>
      <c r="FKY56" s="117"/>
      <c r="FKZ56" s="117"/>
      <c r="FLA56" s="117"/>
      <c r="FLB56" s="117"/>
      <c r="FLC56" s="117"/>
      <c r="FLD56" s="117"/>
      <c r="FLE56" s="117"/>
      <c r="FLF56" s="117"/>
      <c r="FLG56" s="117"/>
      <c r="FLH56" s="117"/>
      <c r="FLI56" s="117"/>
      <c r="FLJ56" s="117"/>
      <c r="FLK56" s="117"/>
      <c r="FLL56" s="117"/>
      <c r="FLM56" s="117"/>
      <c r="FLN56" s="117"/>
      <c r="FLO56" s="117"/>
      <c r="FLP56" s="117"/>
      <c r="FLQ56" s="117"/>
      <c r="FLR56" s="117"/>
      <c r="FLS56" s="117"/>
      <c r="FLT56" s="117"/>
      <c r="FLU56" s="117"/>
      <c r="FLV56" s="117"/>
      <c r="FLW56" s="117"/>
      <c r="FLX56" s="117"/>
      <c r="FLY56" s="117"/>
      <c r="FLZ56" s="117"/>
      <c r="FMA56" s="117"/>
      <c r="FMB56" s="117"/>
      <c r="FMC56" s="117"/>
      <c r="FMD56" s="117"/>
      <c r="FME56" s="117"/>
      <c r="FMF56" s="117"/>
      <c r="FMG56" s="117"/>
      <c r="FMH56" s="117"/>
      <c r="FMI56" s="117"/>
      <c r="FMJ56" s="117"/>
      <c r="FMK56" s="117"/>
      <c r="FML56" s="117"/>
      <c r="FMM56" s="117"/>
      <c r="FMN56" s="117"/>
      <c r="FMO56" s="117"/>
      <c r="FMP56" s="117"/>
      <c r="FMQ56" s="117"/>
      <c r="FMR56" s="117"/>
      <c r="FMS56" s="117"/>
      <c r="FMT56" s="117"/>
      <c r="FMU56" s="117"/>
      <c r="FMV56" s="117"/>
      <c r="FMW56" s="117"/>
      <c r="FMX56" s="117"/>
      <c r="FMY56" s="117"/>
      <c r="FMZ56" s="117"/>
      <c r="FNA56" s="117"/>
      <c r="FNB56" s="117"/>
      <c r="FNC56" s="117"/>
      <c r="FND56" s="117"/>
      <c r="FNE56" s="117"/>
      <c r="FNF56" s="117"/>
      <c r="FNG56" s="117"/>
      <c r="FNH56" s="117"/>
      <c r="FNI56" s="117"/>
      <c r="FNJ56" s="117"/>
      <c r="FNK56" s="117"/>
      <c r="FNL56" s="117"/>
      <c r="FNM56" s="117"/>
      <c r="FNN56" s="117"/>
      <c r="FNO56" s="117"/>
      <c r="FNP56" s="117"/>
      <c r="FNQ56" s="117"/>
      <c r="FNR56" s="117"/>
      <c r="FNS56" s="117"/>
      <c r="FNT56" s="117"/>
      <c r="FNU56" s="117"/>
      <c r="FNV56" s="117"/>
      <c r="FNW56" s="117"/>
      <c r="FNX56" s="117"/>
      <c r="FNY56" s="117"/>
      <c r="FNZ56" s="117"/>
      <c r="FOA56" s="117"/>
      <c r="FOB56" s="117"/>
      <c r="FOC56" s="117"/>
      <c r="FOD56" s="117"/>
      <c r="FOE56" s="117"/>
      <c r="FOF56" s="117"/>
      <c r="FOG56" s="117"/>
      <c r="FOH56" s="117"/>
      <c r="FOI56" s="117"/>
      <c r="FOJ56" s="117"/>
      <c r="FOK56" s="117"/>
      <c r="FOL56" s="117"/>
      <c r="FOM56" s="117"/>
      <c r="FON56" s="117"/>
      <c r="FOO56" s="117"/>
      <c r="FOP56" s="117"/>
      <c r="FOQ56" s="117"/>
      <c r="FOR56" s="117"/>
      <c r="FOS56" s="117"/>
      <c r="FOT56" s="117"/>
      <c r="FOU56" s="117"/>
      <c r="FOV56" s="117"/>
      <c r="FOW56" s="117"/>
      <c r="FOX56" s="117"/>
      <c r="FOY56" s="117"/>
      <c r="FOZ56" s="117"/>
      <c r="FPA56" s="117"/>
      <c r="FPB56" s="117"/>
      <c r="FPC56" s="117"/>
      <c r="FPD56" s="117"/>
      <c r="FPE56" s="117"/>
      <c r="FPF56" s="117"/>
      <c r="FPG56" s="117"/>
      <c r="FPH56" s="117"/>
      <c r="FPI56" s="117"/>
      <c r="FPJ56" s="117"/>
      <c r="FPK56" s="117"/>
      <c r="FPL56" s="117"/>
      <c r="FPM56" s="117"/>
      <c r="FPN56" s="117"/>
      <c r="FPO56" s="117"/>
      <c r="FPP56" s="117"/>
      <c r="FPQ56" s="117"/>
      <c r="FPR56" s="117"/>
      <c r="FPS56" s="117"/>
      <c r="FPT56" s="117"/>
      <c r="FPU56" s="117"/>
      <c r="FPV56" s="117"/>
      <c r="FPW56" s="117"/>
      <c r="FPX56" s="117"/>
      <c r="FPY56" s="117"/>
      <c r="FPZ56" s="117"/>
      <c r="FQA56" s="117"/>
      <c r="FQB56" s="117"/>
      <c r="FQC56" s="117"/>
      <c r="FQD56" s="117"/>
      <c r="FQE56" s="117"/>
      <c r="FQF56" s="117"/>
      <c r="FQG56" s="117"/>
      <c r="FQH56" s="117"/>
      <c r="FQI56" s="117"/>
      <c r="FQJ56" s="117"/>
      <c r="FQK56" s="117"/>
      <c r="FQL56" s="117"/>
      <c r="FQM56" s="117"/>
      <c r="FQN56" s="117"/>
      <c r="FQO56" s="117"/>
      <c r="FQP56" s="117"/>
      <c r="FQQ56" s="117"/>
      <c r="FQR56" s="117"/>
      <c r="FQS56" s="117"/>
      <c r="FQT56" s="117"/>
      <c r="FQU56" s="117"/>
      <c r="FQV56" s="117"/>
      <c r="FQW56" s="117"/>
      <c r="FQX56" s="117"/>
      <c r="FQY56" s="117"/>
      <c r="FQZ56" s="117"/>
      <c r="FRA56" s="117"/>
      <c r="FRB56" s="117"/>
      <c r="FRC56" s="117"/>
      <c r="FRD56" s="117"/>
      <c r="FRE56" s="117"/>
      <c r="FRF56" s="117"/>
      <c r="FRG56" s="117"/>
      <c r="FRH56" s="117"/>
      <c r="FRI56" s="117"/>
      <c r="FRJ56" s="117"/>
      <c r="FRK56" s="117"/>
      <c r="FRL56" s="117"/>
      <c r="FRM56" s="117"/>
      <c r="FRN56" s="117"/>
      <c r="FRO56" s="117"/>
      <c r="FRP56" s="117"/>
      <c r="FRQ56" s="117"/>
      <c r="FRR56" s="117"/>
      <c r="FRS56" s="117"/>
      <c r="FRT56" s="117"/>
      <c r="FRU56" s="117"/>
      <c r="FRV56" s="117"/>
      <c r="FRW56" s="117"/>
      <c r="FRX56" s="117"/>
      <c r="FRY56" s="117"/>
      <c r="FRZ56" s="117"/>
      <c r="FSA56" s="117"/>
      <c r="FSB56" s="117"/>
      <c r="FSC56" s="117"/>
      <c r="FSD56" s="117"/>
      <c r="FSE56" s="117"/>
      <c r="FSF56" s="117"/>
      <c r="FSG56" s="117"/>
      <c r="FSH56" s="117"/>
      <c r="FSI56" s="117"/>
      <c r="FSJ56" s="117"/>
      <c r="FSK56" s="117"/>
      <c r="FSL56" s="117"/>
      <c r="FSM56" s="117"/>
      <c r="FSN56" s="117"/>
      <c r="FSO56" s="117"/>
      <c r="FSP56" s="117"/>
      <c r="FSQ56" s="117"/>
      <c r="FSR56" s="117"/>
      <c r="FSS56" s="117"/>
      <c r="FST56" s="117"/>
      <c r="FSU56" s="117"/>
      <c r="FSV56" s="117"/>
      <c r="FSW56" s="117"/>
      <c r="FSX56" s="117"/>
      <c r="FSY56" s="117"/>
      <c r="FSZ56" s="117"/>
      <c r="FTA56" s="117"/>
      <c r="FTB56" s="117"/>
      <c r="FTC56" s="117"/>
      <c r="FTD56" s="117"/>
      <c r="FTE56" s="117"/>
      <c r="FTF56" s="117"/>
      <c r="FTG56" s="117"/>
      <c r="FTH56" s="117"/>
      <c r="FTI56" s="117"/>
      <c r="FTJ56" s="117"/>
      <c r="FTK56" s="117"/>
      <c r="FTL56" s="117"/>
      <c r="FTM56" s="117"/>
      <c r="FTN56" s="117"/>
      <c r="FTO56" s="117"/>
      <c r="FTP56" s="117"/>
      <c r="FTQ56" s="117"/>
      <c r="FTR56" s="117"/>
      <c r="FTS56" s="117"/>
      <c r="FTT56" s="117"/>
      <c r="FTU56" s="117"/>
      <c r="FTV56" s="117"/>
      <c r="FTW56" s="117"/>
      <c r="FTX56" s="117"/>
      <c r="FTY56" s="117"/>
      <c r="FTZ56" s="117"/>
      <c r="FUA56" s="117"/>
      <c r="FUB56" s="117"/>
      <c r="FUC56" s="117"/>
      <c r="FUD56" s="117"/>
      <c r="FUE56" s="117"/>
      <c r="FUF56" s="117"/>
      <c r="FUG56" s="117"/>
      <c r="FUH56" s="117"/>
      <c r="FUI56" s="117"/>
      <c r="FUJ56" s="117"/>
      <c r="FUK56" s="117"/>
      <c r="FUL56" s="117"/>
      <c r="FUM56" s="117"/>
      <c r="FUN56" s="117"/>
      <c r="FUO56" s="117"/>
      <c r="FUP56" s="117"/>
      <c r="FUQ56" s="117"/>
      <c r="FUR56" s="117"/>
      <c r="FUS56" s="117"/>
      <c r="FUT56" s="117"/>
      <c r="FUU56" s="117"/>
      <c r="FUV56" s="117"/>
      <c r="FUW56" s="117"/>
      <c r="FUX56" s="117"/>
      <c r="FUY56" s="117"/>
      <c r="FUZ56" s="117"/>
      <c r="FVA56" s="117"/>
      <c r="FVB56" s="117"/>
      <c r="FVC56" s="117"/>
      <c r="FVD56" s="117"/>
      <c r="FVE56" s="117"/>
      <c r="FVF56" s="117"/>
      <c r="FVG56" s="117"/>
      <c r="FVH56" s="117"/>
      <c r="FVI56" s="117"/>
      <c r="FVJ56" s="117"/>
      <c r="FVK56" s="117"/>
      <c r="FVL56" s="117"/>
      <c r="FVM56" s="117"/>
      <c r="FVN56" s="117"/>
      <c r="FVO56" s="117"/>
      <c r="FVP56" s="117"/>
      <c r="FVQ56" s="117"/>
      <c r="FVR56" s="117"/>
      <c r="FVS56" s="117"/>
      <c r="FVT56" s="117"/>
      <c r="FVU56" s="117"/>
      <c r="FVV56" s="117"/>
      <c r="FVW56" s="117"/>
      <c r="FVX56" s="117"/>
      <c r="FVY56" s="117"/>
      <c r="FVZ56" s="117"/>
      <c r="FWA56" s="117"/>
      <c r="FWB56" s="117"/>
      <c r="FWC56" s="117"/>
      <c r="FWD56" s="117"/>
      <c r="FWE56" s="117"/>
      <c r="FWF56" s="117"/>
      <c r="FWG56" s="117"/>
      <c r="FWH56" s="117"/>
      <c r="FWI56" s="117"/>
      <c r="FWJ56" s="117"/>
      <c r="FWK56" s="117"/>
      <c r="FWL56" s="117"/>
      <c r="FWM56" s="117"/>
      <c r="FWN56" s="117"/>
      <c r="FWO56" s="117"/>
      <c r="FWP56" s="117"/>
      <c r="FWQ56" s="117"/>
      <c r="FWR56" s="117"/>
      <c r="FWS56" s="117"/>
      <c r="FWT56" s="117"/>
      <c r="FWU56" s="117"/>
      <c r="FWV56" s="117"/>
      <c r="FWW56" s="117"/>
      <c r="FWX56" s="117"/>
      <c r="FWY56" s="117"/>
      <c r="FWZ56" s="117"/>
      <c r="FXA56" s="117"/>
      <c r="FXB56" s="117"/>
      <c r="FXC56" s="117"/>
      <c r="FXD56" s="117"/>
      <c r="FXE56" s="117"/>
      <c r="FXF56" s="117"/>
      <c r="FXG56" s="117"/>
      <c r="FXH56" s="117"/>
      <c r="FXI56" s="117"/>
      <c r="FXJ56" s="117"/>
      <c r="FXK56" s="117"/>
      <c r="FXL56" s="117"/>
      <c r="FXM56" s="117"/>
      <c r="FXN56" s="117"/>
      <c r="FXO56" s="117"/>
      <c r="FXP56" s="117"/>
      <c r="FXQ56" s="117"/>
      <c r="FXR56" s="117"/>
      <c r="FXS56" s="117"/>
      <c r="FXT56" s="117"/>
      <c r="FXU56" s="117"/>
      <c r="FXV56" s="117"/>
      <c r="FXW56" s="117"/>
      <c r="FXX56" s="117"/>
      <c r="FXY56" s="117"/>
      <c r="FXZ56" s="117"/>
      <c r="FYA56" s="117"/>
      <c r="FYB56" s="117"/>
      <c r="FYC56" s="117"/>
      <c r="FYD56" s="117"/>
      <c r="FYE56" s="117"/>
      <c r="FYF56" s="117"/>
      <c r="FYG56" s="117"/>
      <c r="FYH56" s="117"/>
      <c r="FYI56" s="117"/>
      <c r="FYJ56" s="117"/>
      <c r="FYK56" s="117"/>
      <c r="FYL56" s="117"/>
      <c r="FYM56" s="117"/>
      <c r="FYN56" s="117"/>
      <c r="FYO56" s="117"/>
      <c r="FYP56" s="117"/>
      <c r="FYQ56" s="117"/>
      <c r="FYR56" s="117"/>
      <c r="FYS56" s="117"/>
      <c r="FYT56" s="117"/>
      <c r="FYU56" s="117"/>
      <c r="FYV56" s="117"/>
      <c r="FYW56" s="117"/>
      <c r="FYX56" s="117"/>
      <c r="FYY56" s="117"/>
      <c r="FYZ56" s="117"/>
      <c r="FZA56" s="117"/>
      <c r="FZB56" s="117"/>
      <c r="FZC56" s="117"/>
      <c r="FZD56" s="117"/>
      <c r="FZE56" s="117"/>
      <c r="FZF56" s="117"/>
      <c r="FZG56" s="117"/>
      <c r="FZH56" s="117"/>
      <c r="FZI56" s="117"/>
      <c r="FZJ56" s="117"/>
      <c r="FZK56" s="117"/>
      <c r="FZL56" s="117"/>
      <c r="FZM56" s="117"/>
      <c r="FZN56" s="117"/>
      <c r="FZO56" s="117"/>
      <c r="FZP56" s="117"/>
      <c r="FZQ56" s="117"/>
      <c r="FZR56" s="117"/>
      <c r="FZS56" s="117"/>
      <c r="FZT56" s="117"/>
      <c r="FZU56" s="117"/>
      <c r="FZV56" s="117"/>
      <c r="FZW56" s="117"/>
      <c r="FZX56" s="117"/>
      <c r="FZY56" s="117"/>
      <c r="FZZ56" s="117"/>
      <c r="GAA56" s="117"/>
      <c r="GAB56" s="117"/>
      <c r="GAC56" s="117"/>
      <c r="GAD56" s="117"/>
      <c r="GAE56" s="117"/>
      <c r="GAF56" s="117"/>
      <c r="GAG56" s="117"/>
      <c r="GAH56" s="117"/>
      <c r="GAI56" s="117"/>
      <c r="GAJ56" s="117"/>
      <c r="GAK56" s="117"/>
      <c r="GAL56" s="117"/>
      <c r="GAM56" s="117"/>
      <c r="GAN56" s="117"/>
      <c r="GAO56" s="117"/>
      <c r="GAP56" s="117"/>
      <c r="GAQ56" s="117"/>
      <c r="GAR56" s="117"/>
      <c r="GAS56" s="117"/>
      <c r="GAT56" s="117"/>
      <c r="GAU56" s="117"/>
      <c r="GAV56" s="117"/>
      <c r="GAW56" s="117"/>
      <c r="GAX56" s="117"/>
      <c r="GAY56" s="117"/>
      <c r="GAZ56" s="117"/>
      <c r="GBA56" s="117"/>
      <c r="GBB56" s="117"/>
      <c r="GBC56" s="117"/>
      <c r="GBD56" s="117"/>
      <c r="GBE56" s="117"/>
      <c r="GBF56" s="117"/>
      <c r="GBG56" s="117"/>
      <c r="GBH56" s="117"/>
      <c r="GBI56" s="117"/>
      <c r="GBJ56" s="117"/>
      <c r="GBK56" s="117"/>
      <c r="GBL56" s="117"/>
      <c r="GBM56" s="117"/>
      <c r="GBN56" s="117"/>
      <c r="GBO56" s="117"/>
      <c r="GBP56" s="117"/>
      <c r="GBQ56" s="117"/>
      <c r="GBR56" s="117"/>
      <c r="GBS56" s="117"/>
      <c r="GBT56" s="117"/>
      <c r="GBU56" s="117"/>
      <c r="GBV56" s="117"/>
      <c r="GBW56" s="117"/>
      <c r="GBX56" s="117"/>
      <c r="GBY56" s="117"/>
      <c r="GBZ56" s="117"/>
      <c r="GCA56" s="117"/>
      <c r="GCB56" s="117"/>
      <c r="GCC56" s="117"/>
      <c r="GCD56" s="117"/>
      <c r="GCE56" s="117"/>
      <c r="GCF56" s="117"/>
      <c r="GCG56" s="117"/>
      <c r="GCH56" s="117"/>
      <c r="GCI56" s="117"/>
      <c r="GCJ56" s="117"/>
      <c r="GCK56" s="117"/>
      <c r="GCL56" s="117"/>
      <c r="GCM56" s="117"/>
      <c r="GCN56" s="117"/>
      <c r="GCO56" s="117"/>
      <c r="GCP56" s="117"/>
      <c r="GCQ56" s="117"/>
      <c r="GCR56" s="117"/>
      <c r="GCS56" s="117"/>
      <c r="GCT56" s="117"/>
      <c r="GCU56" s="117"/>
      <c r="GCV56" s="117"/>
      <c r="GCW56" s="117"/>
      <c r="GCX56" s="117"/>
      <c r="GCY56" s="117"/>
      <c r="GCZ56" s="117"/>
      <c r="GDA56" s="117"/>
      <c r="GDB56" s="117"/>
      <c r="GDC56" s="117"/>
      <c r="GDD56" s="117"/>
      <c r="GDE56" s="117"/>
      <c r="GDF56" s="117"/>
      <c r="GDG56" s="117"/>
      <c r="GDH56" s="117"/>
      <c r="GDI56" s="117"/>
      <c r="GDJ56" s="117"/>
      <c r="GDK56" s="117"/>
      <c r="GDL56" s="117"/>
      <c r="GDM56" s="117"/>
      <c r="GDN56" s="117"/>
      <c r="GDO56" s="117"/>
      <c r="GDP56" s="117"/>
      <c r="GDQ56" s="117"/>
      <c r="GDR56" s="117"/>
      <c r="GDS56" s="117"/>
      <c r="GDT56" s="117"/>
      <c r="GDU56" s="117"/>
      <c r="GDV56" s="117"/>
      <c r="GDW56" s="117"/>
      <c r="GDX56" s="117"/>
      <c r="GDY56" s="117"/>
      <c r="GDZ56" s="117"/>
      <c r="GEA56" s="117"/>
      <c r="GEB56" s="117"/>
      <c r="GEC56" s="117"/>
      <c r="GED56" s="117"/>
      <c r="GEE56" s="117"/>
      <c r="GEF56" s="117"/>
      <c r="GEG56" s="117"/>
      <c r="GEH56" s="117"/>
      <c r="GEI56" s="117"/>
      <c r="GEJ56" s="117"/>
      <c r="GEK56" s="117"/>
      <c r="GEL56" s="117"/>
      <c r="GEM56" s="117"/>
      <c r="GEN56" s="117"/>
      <c r="GEO56" s="117"/>
      <c r="GEP56" s="117"/>
      <c r="GEQ56" s="117"/>
      <c r="GER56" s="117"/>
      <c r="GES56" s="117"/>
      <c r="GET56" s="117"/>
      <c r="GEU56" s="117"/>
      <c r="GEV56" s="117"/>
      <c r="GEW56" s="117"/>
      <c r="GEX56" s="117"/>
      <c r="GEY56" s="117"/>
      <c r="GEZ56" s="117"/>
      <c r="GFA56" s="117"/>
      <c r="GFB56" s="117"/>
      <c r="GFC56" s="117"/>
      <c r="GFD56" s="117"/>
      <c r="GFE56" s="117"/>
      <c r="GFF56" s="117"/>
      <c r="GFG56" s="117"/>
      <c r="GFH56" s="117"/>
      <c r="GFI56" s="117"/>
      <c r="GFJ56" s="117"/>
      <c r="GFK56" s="117"/>
      <c r="GFL56" s="117"/>
      <c r="GFM56" s="117"/>
      <c r="GFN56" s="117"/>
      <c r="GFO56" s="117"/>
      <c r="GFP56" s="117"/>
      <c r="GFQ56" s="117"/>
      <c r="GFR56" s="117"/>
      <c r="GFS56" s="117"/>
      <c r="GFT56" s="117"/>
      <c r="GFU56" s="117"/>
      <c r="GFV56" s="117"/>
      <c r="GFW56" s="117"/>
      <c r="GFX56" s="117"/>
      <c r="GFY56" s="117"/>
      <c r="GFZ56" s="117"/>
      <c r="GGA56" s="117"/>
      <c r="GGB56" s="117"/>
      <c r="GGC56" s="117"/>
      <c r="GGD56" s="117"/>
      <c r="GGE56" s="117"/>
      <c r="GGF56" s="117"/>
      <c r="GGG56" s="117"/>
      <c r="GGH56" s="117"/>
      <c r="GGI56" s="117"/>
      <c r="GGJ56" s="117"/>
      <c r="GGK56" s="117"/>
      <c r="GGL56" s="117"/>
      <c r="GGM56" s="117"/>
      <c r="GGN56" s="117"/>
      <c r="GGO56" s="117"/>
      <c r="GGP56" s="117"/>
      <c r="GGQ56" s="117"/>
      <c r="GGR56" s="117"/>
      <c r="GGS56" s="117"/>
      <c r="GGT56" s="117"/>
      <c r="GGU56" s="117"/>
      <c r="GGV56" s="117"/>
      <c r="GGW56" s="117"/>
      <c r="GGX56" s="117"/>
      <c r="GGY56" s="117"/>
      <c r="GGZ56" s="117"/>
      <c r="GHA56" s="117"/>
      <c r="GHB56" s="117"/>
      <c r="GHC56" s="117"/>
      <c r="GHD56" s="117"/>
      <c r="GHE56" s="117"/>
      <c r="GHF56" s="117"/>
      <c r="GHG56" s="117"/>
      <c r="GHH56" s="117"/>
      <c r="GHI56" s="117"/>
      <c r="GHJ56" s="117"/>
      <c r="GHK56" s="117"/>
      <c r="GHL56" s="117"/>
      <c r="GHM56" s="117"/>
      <c r="GHN56" s="117"/>
      <c r="GHO56" s="117"/>
      <c r="GHP56" s="117"/>
      <c r="GHQ56" s="117"/>
      <c r="GHR56" s="117"/>
      <c r="GHS56" s="117"/>
      <c r="GHT56" s="117"/>
      <c r="GHU56" s="117"/>
      <c r="GHV56" s="117"/>
      <c r="GHW56" s="117"/>
      <c r="GHX56" s="117"/>
      <c r="GHY56" s="117"/>
      <c r="GHZ56" s="117"/>
      <c r="GIA56" s="117"/>
      <c r="GIB56" s="117"/>
      <c r="GIC56" s="117"/>
      <c r="GID56" s="117"/>
      <c r="GIE56" s="117"/>
      <c r="GIF56" s="117"/>
      <c r="GIG56" s="117"/>
      <c r="GIH56" s="117"/>
      <c r="GII56" s="117"/>
      <c r="GIJ56" s="117"/>
      <c r="GIK56" s="117"/>
      <c r="GIL56" s="117"/>
      <c r="GIM56" s="117"/>
      <c r="GIN56" s="117"/>
      <c r="GIO56" s="117"/>
      <c r="GIP56" s="117"/>
      <c r="GIQ56" s="117"/>
      <c r="GIR56" s="117"/>
      <c r="GIS56" s="117"/>
      <c r="GIT56" s="117"/>
      <c r="GIU56" s="117"/>
      <c r="GIV56" s="117"/>
      <c r="GIW56" s="117"/>
      <c r="GIX56" s="117"/>
      <c r="GIY56" s="117"/>
      <c r="GIZ56" s="117"/>
      <c r="GJA56" s="117"/>
      <c r="GJB56" s="117"/>
      <c r="GJC56" s="117"/>
      <c r="GJD56" s="117"/>
      <c r="GJE56" s="117"/>
      <c r="GJF56" s="117"/>
      <c r="GJG56" s="117"/>
      <c r="GJH56" s="117"/>
      <c r="GJI56" s="117"/>
      <c r="GJJ56" s="117"/>
      <c r="GJK56" s="117"/>
      <c r="GJL56" s="117"/>
      <c r="GJM56" s="117"/>
      <c r="GJN56" s="117"/>
      <c r="GJO56" s="117"/>
      <c r="GJP56" s="117"/>
      <c r="GJQ56" s="117"/>
      <c r="GJR56" s="117"/>
      <c r="GJS56" s="117"/>
      <c r="GJT56" s="117"/>
      <c r="GJU56" s="117"/>
      <c r="GJV56" s="117"/>
      <c r="GJW56" s="117"/>
      <c r="GJX56" s="117"/>
      <c r="GJY56" s="117"/>
      <c r="GJZ56" s="117"/>
      <c r="GKA56" s="117"/>
      <c r="GKB56" s="117"/>
      <c r="GKC56" s="117"/>
      <c r="GKD56" s="117"/>
      <c r="GKE56" s="117"/>
      <c r="GKF56" s="117"/>
      <c r="GKG56" s="117"/>
      <c r="GKH56" s="117"/>
      <c r="GKI56" s="117"/>
      <c r="GKJ56" s="117"/>
      <c r="GKK56" s="117"/>
      <c r="GKL56" s="117"/>
      <c r="GKM56" s="117"/>
      <c r="GKN56" s="117"/>
      <c r="GKO56" s="117"/>
      <c r="GKP56" s="117"/>
      <c r="GKQ56" s="117"/>
      <c r="GKR56" s="117"/>
      <c r="GKS56" s="117"/>
      <c r="GKT56" s="117"/>
      <c r="GKU56" s="117"/>
      <c r="GKV56" s="117"/>
      <c r="GKW56" s="117"/>
      <c r="GKX56" s="117"/>
      <c r="GKY56" s="117"/>
      <c r="GKZ56" s="117"/>
      <c r="GLA56" s="117"/>
      <c r="GLB56" s="117"/>
      <c r="GLC56" s="117"/>
      <c r="GLD56" s="117"/>
      <c r="GLE56" s="117"/>
      <c r="GLF56" s="117"/>
      <c r="GLG56" s="117"/>
      <c r="GLH56" s="117"/>
      <c r="GLI56" s="117"/>
      <c r="GLJ56" s="117"/>
      <c r="GLK56" s="117"/>
      <c r="GLL56" s="117"/>
      <c r="GLM56" s="117"/>
      <c r="GLN56" s="117"/>
      <c r="GLO56" s="117"/>
      <c r="GLP56" s="117"/>
      <c r="GLQ56" s="117"/>
      <c r="GLR56" s="117"/>
      <c r="GLS56" s="117"/>
      <c r="GLT56" s="117"/>
      <c r="GLU56" s="117"/>
      <c r="GLV56" s="117"/>
      <c r="GLW56" s="117"/>
      <c r="GLX56" s="117"/>
      <c r="GLY56" s="117"/>
      <c r="GLZ56" s="117"/>
      <c r="GMA56" s="117"/>
      <c r="GMB56" s="117"/>
      <c r="GMC56" s="117"/>
      <c r="GMD56" s="117"/>
      <c r="GME56" s="117"/>
      <c r="GMF56" s="117"/>
      <c r="GMG56" s="117"/>
      <c r="GMH56" s="117"/>
      <c r="GMI56" s="117"/>
      <c r="GMJ56" s="117"/>
      <c r="GMK56" s="117"/>
      <c r="GML56" s="117"/>
      <c r="GMM56" s="117"/>
      <c r="GMN56" s="117"/>
      <c r="GMO56" s="117"/>
      <c r="GMP56" s="117"/>
      <c r="GMQ56" s="117"/>
      <c r="GMR56" s="117"/>
      <c r="GMS56" s="117"/>
      <c r="GMT56" s="117"/>
      <c r="GMU56" s="117"/>
      <c r="GMV56" s="117"/>
      <c r="GMW56" s="117"/>
      <c r="GMX56" s="117"/>
      <c r="GMY56" s="117"/>
      <c r="GMZ56" s="117"/>
      <c r="GNA56" s="117"/>
      <c r="GNB56" s="117"/>
      <c r="GNC56" s="117"/>
      <c r="GND56" s="117"/>
      <c r="GNE56" s="117"/>
      <c r="GNF56" s="117"/>
      <c r="GNG56" s="117"/>
      <c r="GNH56" s="117"/>
      <c r="GNI56" s="117"/>
      <c r="GNJ56" s="117"/>
      <c r="GNK56" s="117"/>
      <c r="GNL56" s="117"/>
      <c r="GNM56" s="117"/>
      <c r="GNN56" s="117"/>
      <c r="GNO56" s="117"/>
      <c r="GNP56" s="117"/>
      <c r="GNQ56" s="117"/>
      <c r="GNR56" s="117"/>
      <c r="GNS56" s="117"/>
      <c r="GNT56" s="117"/>
      <c r="GNU56" s="117"/>
      <c r="GNV56" s="117"/>
      <c r="GNW56" s="117"/>
      <c r="GNX56" s="117"/>
      <c r="GNY56" s="117"/>
      <c r="GNZ56" s="117"/>
      <c r="GOA56" s="117"/>
      <c r="GOB56" s="117"/>
      <c r="GOC56" s="117"/>
      <c r="GOD56" s="117"/>
      <c r="GOE56" s="117"/>
      <c r="GOF56" s="117"/>
      <c r="GOG56" s="117"/>
      <c r="GOH56" s="117"/>
      <c r="GOI56" s="117"/>
      <c r="GOJ56" s="117"/>
      <c r="GOK56" s="117"/>
      <c r="GOL56" s="117"/>
      <c r="GOM56" s="117"/>
      <c r="GON56" s="117"/>
      <c r="GOO56" s="117"/>
      <c r="GOP56" s="117"/>
      <c r="GOQ56" s="117"/>
      <c r="GOR56" s="117"/>
      <c r="GOS56" s="117"/>
      <c r="GOT56" s="117"/>
      <c r="GOU56" s="117"/>
      <c r="GOV56" s="117"/>
      <c r="GOW56" s="117"/>
      <c r="GOX56" s="117"/>
      <c r="GOY56" s="117"/>
      <c r="GOZ56" s="117"/>
      <c r="GPA56" s="117"/>
      <c r="GPB56" s="117"/>
      <c r="GPC56" s="117"/>
      <c r="GPD56" s="117"/>
      <c r="GPE56" s="117"/>
      <c r="GPF56" s="117"/>
      <c r="GPG56" s="117"/>
      <c r="GPH56" s="117"/>
      <c r="GPI56" s="117"/>
      <c r="GPJ56" s="117"/>
      <c r="GPK56" s="117"/>
      <c r="GPL56" s="117"/>
      <c r="GPM56" s="117"/>
      <c r="GPN56" s="117"/>
      <c r="GPO56" s="117"/>
      <c r="GPP56" s="117"/>
      <c r="GPQ56" s="117"/>
      <c r="GPR56" s="117"/>
      <c r="GPS56" s="117"/>
      <c r="GPT56" s="117"/>
      <c r="GPU56" s="117"/>
      <c r="GPV56" s="117"/>
      <c r="GPW56" s="117"/>
      <c r="GPX56" s="117"/>
      <c r="GPY56" s="117"/>
      <c r="GPZ56" s="117"/>
      <c r="GQA56" s="117"/>
      <c r="GQB56" s="117"/>
      <c r="GQC56" s="117"/>
      <c r="GQD56" s="117"/>
      <c r="GQE56" s="117"/>
      <c r="GQF56" s="117"/>
      <c r="GQG56" s="117"/>
      <c r="GQH56" s="117"/>
      <c r="GQI56" s="117"/>
      <c r="GQJ56" s="117"/>
      <c r="GQK56" s="117"/>
      <c r="GQL56" s="117"/>
      <c r="GQM56" s="117"/>
      <c r="GQN56" s="117"/>
      <c r="GQO56" s="117"/>
      <c r="GQP56" s="117"/>
      <c r="GQQ56" s="117"/>
      <c r="GQR56" s="117"/>
      <c r="GQS56" s="117"/>
      <c r="GQT56" s="117"/>
      <c r="GQU56" s="117"/>
      <c r="GQV56" s="117"/>
      <c r="GQW56" s="117"/>
      <c r="GQX56" s="117"/>
      <c r="GQY56" s="117"/>
      <c r="GQZ56" s="117"/>
      <c r="GRA56" s="117"/>
      <c r="GRB56" s="117"/>
      <c r="GRC56" s="117"/>
      <c r="GRD56" s="117"/>
      <c r="GRE56" s="117"/>
      <c r="GRF56" s="117"/>
      <c r="GRG56" s="117"/>
      <c r="GRH56" s="117"/>
      <c r="GRI56" s="117"/>
      <c r="GRJ56" s="117"/>
      <c r="GRK56" s="117"/>
      <c r="GRL56" s="117"/>
      <c r="GRM56" s="117"/>
      <c r="GRN56" s="117"/>
      <c r="GRO56" s="117"/>
      <c r="GRP56" s="117"/>
      <c r="GRQ56" s="117"/>
      <c r="GRR56" s="117"/>
      <c r="GRS56" s="117"/>
      <c r="GRT56" s="117"/>
      <c r="GRU56" s="117"/>
      <c r="GRV56" s="117"/>
      <c r="GRW56" s="117"/>
      <c r="GRX56" s="117"/>
      <c r="GRY56" s="117"/>
      <c r="GRZ56" s="117"/>
      <c r="GSA56" s="117"/>
      <c r="GSB56" s="117"/>
      <c r="GSC56" s="117"/>
      <c r="GSD56" s="117"/>
      <c r="GSE56" s="117"/>
      <c r="GSF56" s="117"/>
      <c r="GSG56" s="117"/>
      <c r="GSH56" s="117"/>
      <c r="GSI56" s="117"/>
      <c r="GSJ56" s="117"/>
      <c r="GSK56" s="117"/>
      <c r="GSL56" s="117"/>
      <c r="GSM56" s="117"/>
      <c r="GSN56" s="117"/>
      <c r="GSO56" s="117"/>
      <c r="GSP56" s="117"/>
      <c r="GSQ56" s="117"/>
      <c r="GSR56" s="117"/>
      <c r="GSS56" s="117"/>
      <c r="GST56" s="117"/>
      <c r="GSU56" s="117"/>
      <c r="GSV56" s="117"/>
      <c r="GSW56" s="117"/>
      <c r="GSX56" s="117"/>
      <c r="GSY56" s="117"/>
      <c r="GSZ56" s="117"/>
      <c r="GTA56" s="117"/>
      <c r="GTB56" s="117"/>
      <c r="GTC56" s="117"/>
      <c r="GTD56" s="117"/>
      <c r="GTE56" s="117"/>
      <c r="GTF56" s="117"/>
      <c r="GTG56" s="117"/>
      <c r="GTH56" s="117"/>
      <c r="GTI56" s="117"/>
      <c r="GTJ56" s="117"/>
      <c r="GTK56" s="117"/>
      <c r="GTL56" s="117"/>
      <c r="GTM56" s="117"/>
      <c r="GTN56" s="117"/>
      <c r="GTO56" s="117"/>
      <c r="GTP56" s="117"/>
      <c r="GTQ56" s="117"/>
      <c r="GTR56" s="117"/>
      <c r="GTS56" s="117"/>
      <c r="GTT56" s="117"/>
      <c r="GTU56" s="117"/>
      <c r="GTV56" s="117"/>
      <c r="GTW56" s="117"/>
      <c r="GTX56" s="117"/>
      <c r="GTY56" s="117"/>
      <c r="GTZ56" s="117"/>
      <c r="GUA56" s="117"/>
      <c r="GUB56" s="117"/>
      <c r="GUC56" s="117"/>
      <c r="GUD56" s="117"/>
      <c r="GUE56" s="117"/>
      <c r="GUF56" s="117"/>
      <c r="GUG56" s="117"/>
      <c r="GUH56" s="117"/>
      <c r="GUI56" s="117"/>
      <c r="GUJ56" s="117"/>
      <c r="GUK56" s="117"/>
      <c r="GUL56" s="117"/>
      <c r="GUM56" s="117"/>
      <c r="GUN56" s="117"/>
      <c r="GUO56" s="117"/>
      <c r="GUP56" s="117"/>
      <c r="GUQ56" s="117"/>
      <c r="GUR56" s="117"/>
      <c r="GUS56" s="117"/>
      <c r="GUT56" s="117"/>
      <c r="GUU56" s="117"/>
      <c r="GUV56" s="117"/>
      <c r="GUW56" s="117"/>
      <c r="GUX56" s="117"/>
      <c r="GUY56" s="117"/>
      <c r="GUZ56" s="117"/>
      <c r="GVA56" s="117"/>
      <c r="GVB56" s="117"/>
      <c r="GVC56" s="117"/>
      <c r="GVD56" s="117"/>
      <c r="GVE56" s="117"/>
      <c r="GVF56" s="117"/>
      <c r="GVG56" s="117"/>
      <c r="GVH56" s="117"/>
      <c r="GVI56" s="117"/>
      <c r="GVJ56" s="117"/>
      <c r="GVK56" s="117"/>
      <c r="GVL56" s="117"/>
      <c r="GVM56" s="117"/>
      <c r="GVN56" s="117"/>
      <c r="GVO56" s="117"/>
      <c r="GVP56" s="117"/>
      <c r="GVQ56" s="117"/>
      <c r="GVR56" s="117"/>
      <c r="GVS56" s="117"/>
      <c r="GVT56" s="117"/>
      <c r="GVU56" s="117"/>
      <c r="GVV56" s="117"/>
      <c r="GVW56" s="117"/>
      <c r="GVX56" s="117"/>
      <c r="GVY56" s="117"/>
      <c r="GVZ56" s="117"/>
      <c r="GWA56" s="117"/>
      <c r="GWB56" s="117"/>
      <c r="GWC56" s="117"/>
      <c r="GWD56" s="117"/>
      <c r="GWE56" s="117"/>
      <c r="GWF56" s="117"/>
      <c r="GWG56" s="117"/>
      <c r="GWH56" s="117"/>
      <c r="GWI56" s="117"/>
      <c r="GWJ56" s="117"/>
      <c r="GWK56" s="117"/>
      <c r="GWL56" s="117"/>
      <c r="GWM56" s="117"/>
      <c r="GWN56" s="117"/>
      <c r="GWO56" s="117"/>
      <c r="GWP56" s="117"/>
      <c r="GWQ56" s="117"/>
      <c r="GWR56" s="117"/>
      <c r="GWS56" s="117"/>
      <c r="GWT56" s="117"/>
      <c r="GWU56" s="117"/>
      <c r="GWV56" s="117"/>
      <c r="GWW56" s="117"/>
      <c r="GWX56" s="117"/>
      <c r="GWY56" s="117"/>
      <c r="GWZ56" s="117"/>
      <c r="GXA56" s="117"/>
      <c r="GXB56" s="117"/>
      <c r="GXC56" s="117"/>
      <c r="GXD56" s="117"/>
      <c r="GXE56" s="117"/>
      <c r="GXF56" s="117"/>
      <c r="GXG56" s="117"/>
      <c r="GXH56" s="117"/>
      <c r="GXI56" s="117"/>
      <c r="GXJ56" s="117"/>
      <c r="GXK56" s="117"/>
      <c r="GXL56" s="117"/>
      <c r="GXM56" s="117"/>
      <c r="GXN56" s="117"/>
      <c r="GXO56" s="117"/>
      <c r="GXP56" s="117"/>
      <c r="GXQ56" s="117"/>
      <c r="GXR56" s="117"/>
      <c r="GXS56" s="117"/>
      <c r="GXT56" s="117"/>
      <c r="GXU56" s="117"/>
      <c r="GXV56" s="117"/>
      <c r="GXW56" s="117"/>
      <c r="GXX56" s="117"/>
      <c r="GXY56" s="117"/>
      <c r="GXZ56" s="117"/>
      <c r="GYA56" s="117"/>
      <c r="GYB56" s="117"/>
      <c r="GYC56" s="117"/>
      <c r="GYD56" s="117"/>
      <c r="GYE56" s="117"/>
      <c r="GYF56" s="117"/>
      <c r="GYG56" s="117"/>
      <c r="GYH56" s="117"/>
      <c r="GYI56" s="117"/>
      <c r="GYJ56" s="117"/>
      <c r="GYK56" s="117"/>
      <c r="GYL56" s="117"/>
      <c r="GYM56" s="117"/>
      <c r="GYN56" s="117"/>
      <c r="GYO56" s="117"/>
      <c r="GYP56" s="117"/>
      <c r="GYQ56" s="117"/>
      <c r="GYR56" s="117"/>
      <c r="GYS56" s="117"/>
      <c r="GYT56" s="117"/>
      <c r="GYU56" s="117"/>
      <c r="GYV56" s="117"/>
      <c r="GYW56" s="117"/>
      <c r="GYX56" s="117"/>
      <c r="GYY56" s="117"/>
      <c r="GYZ56" s="117"/>
      <c r="GZA56" s="117"/>
      <c r="GZB56" s="117"/>
      <c r="GZC56" s="117"/>
      <c r="GZD56" s="117"/>
      <c r="GZE56" s="117"/>
      <c r="GZF56" s="117"/>
      <c r="GZG56" s="117"/>
      <c r="GZH56" s="117"/>
      <c r="GZI56" s="117"/>
      <c r="GZJ56" s="117"/>
      <c r="GZK56" s="117"/>
      <c r="GZL56" s="117"/>
      <c r="GZM56" s="117"/>
      <c r="GZN56" s="117"/>
      <c r="GZO56" s="117"/>
      <c r="GZP56" s="117"/>
      <c r="GZQ56" s="117"/>
      <c r="GZR56" s="117"/>
      <c r="GZS56" s="117"/>
      <c r="GZT56" s="117"/>
      <c r="GZU56" s="117"/>
      <c r="GZV56" s="117"/>
      <c r="GZW56" s="117"/>
      <c r="GZX56" s="117"/>
      <c r="GZY56" s="117"/>
      <c r="GZZ56" s="117"/>
      <c r="HAA56" s="117"/>
      <c r="HAB56" s="117"/>
      <c r="HAC56" s="117"/>
      <c r="HAD56" s="117"/>
      <c r="HAE56" s="117"/>
      <c r="HAF56" s="117"/>
      <c r="HAG56" s="117"/>
      <c r="HAH56" s="117"/>
      <c r="HAI56" s="117"/>
      <c r="HAJ56" s="117"/>
      <c r="HAK56" s="117"/>
      <c r="HAL56" s="117"/>
      <c r="HAM56" s="117"/>
      <c r="HAN56" s="117"/>
      <c r="HAO56" s="117"/>
      <c r="HAP56" s="117"/>
      <c r="HAQ56" s="117"/>
      <c r="HAR56" s="117"/>
      <c r="HAS56" s="117"/>
      <c r="HAT56" s="117"/>
      <c r="HAU56" s="117"/>
      <c r="HAV56" s="117"/>
      <c r="HAW56" s="117"/>
      <c r="HAX56" s="117"/>
      <c r="HAY56" s="117"/>
      <c r="HAZ56" s="117"/>
      <c r="HBA56" s="117"/>
      <c r="HBB56" s="117"/>
      <c r="HBC56" s="117"/>
      <c r="HBD56" s="117"/>
      <c r="HBE56" s="117"/>
      <c r="HBF56" s="117"/>
      <c r="HBG56" s="117"/>
      <c r="HBH56" s="117"/>
      <c r="HBI56" s="117"/>
      <c r="HBJ56" s="117"/>
      <c r="HBK56" s="117"/>
      <c r="HBL56" s="117"/>
      <c r="HBM56" s="117"/>
      <c r="HBN56" s="117"/>
      <c r="HBO56" s="117"/>
      <c r="HBP56" s="117"/>
      <c r="HBQ56" s="117"/>
      <c r="HBR56" s="117"/>
      <c r="HBS56" s="117"/>
      <c r="HBT56" s="117"/>
      <c r="HBU56" s="117"/>
      <c r="HBV56" s="117"/>
      <c r="HBW56" s="117"/>
      <c r="HBX56" s="117"/>
      <c r="HBY56" s="117"/>
      <c r="HBZ56" s="117"/>
      <c r="HCA56" s="117"/>
      <c r="HCB56" s="117"/>
      <c r="HCC56" s="117"/>
      <c r="HCD56" s="117"/>
      <c r="HCE56" s="117"/>
      <c r="HCF56" s="117"/>
      <c r="HCG56" s="117"/>
      <c r="HCH56" s="117"/>
      <c r="HCI56" s="117"/>
      <c r="HCJ56" s="117"/>
      <c r="HCK56" s="117"/>
      <c r="HCL56" s="117"/>
      <c r="HCM56" s="117"/>
      <c r="HCN56" s="117"/>
      <c r="HCO56" s="117"/>
      <c r="HCP56" s="117"/>
      <c r="HCQ56" s="117"/>
      <c r="HCR56" s="117"/>
      <c r="HCS56" s="117"/>
      <c r="HCT56" s="117"/>
      <c r="HCU56" s="117"/>
      <c r="HCV56" s="117"/>
      <c r="HCW56" s="117"/>
      <c r="HCX56" s="117"/>
      <c r="HCY56" s="117"/>
      <c r="HCZ56" s="117"/>
      <c r="HDA56" s="117"/>
      <c r="HDB56" s="117"/>
      <c r="HDC56" s="117"/>
      <c r="HDD56" s="117"/>
      <c r="HDE56" s="117"/>
      <c r="HDF56" s="117"/>
      <c r="HDG56" s="117"/>
      <c r="HDH56" s="117"/>
      <c r="HDI56" s="117"/>
      <c r="HDJ56" s="117"/>
      <c r="HDK56" s="117"/>
      <c r="HDL56" s="117"/>
      <c r="HDM56" s="117"/>
      <c r="HDN56" s="117"/>
      <c r="HDO56" s="117"/>
      <c r="HDP56" s="117"/>
      <c r="HDQ56" s="117"/>
      <c r="HDR56" s="117"/>
      <c r="HDS56" s="117"/>
      <c r="HDT56" s="117"/>
      <c r="HDU56" s="117"/>
      <c r="HDV56" s="117"/>
      <c r="HDW56" s="117"/>
      <c r="HDX56" s="117"/>
      <c r="HDY56" s="117"/>
      <c r="HDZ56" s="117"/>
      <c r="HEA56" s="117"/>
      <c r="HEB56" s="117"/>
      <c r="HEC56" s="117"/>
      <c r="HED56" s="117"/>
      <c r="HEE56" s="117"/>
      <c r="HEF56" s="117"/>
      <c r="HEG56" s="117"/>
      <c r="HEH56" s="117"/>
      <c r="HEI56" s="117"/>
      <c r="HEJ56" s="117"/>
      <c r="HEK56" s="117"/>
      <c r="HEL56" s="117"/>
      <c r="HEM56" s="117"/>
      <c r="HEN56" s="117"/>
      <c r="HEO56" s="117"/>
      <c r="HEP56" s="117"/>
      <c r="HEQ56" s="117"/>
      <c r="HER56" s="117"/>
      <c r="HES56" s="117"/>
      <c r="HET56" s="117"/>
      <c r="HEU56" s="117"/>
      <c r="HEV56" s="117"/>
      <c r="HEW56" s="117"/>
      <c r="HEX56" s="117"/>
      <c r="HEY56" s="117"/>
      <c r="HEZ56" s="117"/>
      <c r="HFA56" s="117"/>
      <c r="HFB56" s="117"/>
      <c r="HFC56" s="117"/>
      <c r="HFD56" s="117"/>
      <c r="HFE56" s="117"/>
      <c r="HFF56" s="117"/>
      <c r="HFG56" s="117"/>
      <c r="HFH56" s="117"/>
      <c r="HFI56" s="117"/>
      <c r="HFJ56" s="117"/>
      <c r="HFK56" s="117"/>
      <c r="HFL56" s="117"/>
      <c r="HFM56" s="117"/>
      <c r="HFN56" s="117"/>
      <c r="HFO56" s="117"/>
      <c r="HFP56" s="117"/>
      <c r="HFQ56" s="117"/>
      <c r="HFR56" s="117"/>
      <c r="HFS56" s="117"/>
      <c r="HFT56" s="117"/>
      <c r="HFU56" s="117"/>
      <c r="HFV56" s="117"/>
      <c r="HFW56" s="117"/>
      <c r="HFX56" s="117"/>
      <c r="HFY56" s="117"/>
      <c r="HFZ56" s="117"/>
      <c r="HGA56" s="117"/>
      <c r="HGB56" s="117"/>
      <c r="HGC56" s="117"/>
      <c r="HGD56" s="117"/>
      <c r="HGE56" s="117"/>
      <c r="HGF56" s="117"/>
      <c r="HGG56" s="117"/>
      <c r="HGH56" s="117"/>
      <c r="HGI56" s="117"/>
      <c r="HGJ56" s="117"/>
      <c r="HGK56" s="117"/>
      <c r="HGL56" s="117"/>
      <c r="HGM56" s="117"/>
      <c r="HGN56" s="117"/>
      <c r="HGO56" s="117"/>
      <c r="HGP56" s="117"/>
      <c r="HGQ56" s="117"/>
      <c r="HGR56" s="117"/>
      <c r="HGS56" s="117"/>
      <c r="HGT56" s="117"/>
      <c r="HGU56" s="117"/>
      <c r="HGV56" s="117"/>
      <c r="HGW56" s="117"/>
      <c r="HGX56" s="117"/>
      <c r="HGY56" s="117"/>
      <c r="HGZ56" s="117"/>
      <c r="HHA56" s="117"/>
      <c r="HHB56" s="117"/>
      <c r="HHC56" s="117"/>
      <c r="HHD56" s="117"/>
      <c r="HHE56" s="117"/>
      <c r="HHF56" s="117"/>
      <c r="HHG56" s="117"/>
      <c r="HHH56" s="117"/>
      <c r="HHI56" s="117"/>
      <c r="HHJ56" s="117"/>
      <c r="HHK56" s="117"/>
      <c r="HHL56" s="117"/>
      <c r="HHM56" s="117"/>
      <c r="HHN56" s="117"/>
      <c r="HHO56" s="117"/>
      <c r="HHP56" s="117"/>
      <c r="HHQ56" s="117"/>
      <c r="HHR56" s="117"/>
      <c r="HHS56" s="117"/>
      <c r="HHT56" s="117"/>
      <c r="HHU56" s="117"/>
      <c r="HHV56" s="117"/>
      <c r="HHW56" s="117"/>
      <c r="HHX56" s="117"/>
      <c r="HHY56" s="117"/>
      <c r="HHZ56" s="117"/>
      <c r="HIA56" s="117"/>
      <c r="HIB56" s="117"/>
      <c r="HIC56" s="117"/>
      <c r="HID56" s="117"/>
      <c r="HIE56" s="117"/>
      <c r="HIF56" s="117"/>
      <c r="HIG56" s="117"/>
      <c r="HIH56" s="117"/>
      <c r="HII56" s="117"/>
      <c r="HIJ56" s="117"/>
      <c r="HIK56" s="117"/>
      <c r="HIL56" s="117"/>
      <c r="HIM56" s="117"/>
      <c r="HIN56" s="117"/>
      <c r="HIO56" s="117"/>
      <c r="HIP56" s="117"/>
      <c r="HIQ56" s="117"/>
      <c r="HIR56" s="117"/>
      <c r="HIS56" s="117"/>
      <c r="HIT56" s="117"/>
      <c r="HIU56" s="117"/>
      <c r="HIV56" s="117"/>
      <c r="HIW56" s="117"/>
      <c r="HIX56" s="117"/>
      <c r="HIY56" s="117"/>
      <c r="HIZ56" s="117"/>
      <c r="HJA56" s="117"/>
      <c r="HJB56" s="117"/>
      <c r="HJC56" s="117"/>
      <c r="HJD56" s="117"/>
      <c r="HJE56" s="117"/>
      <c r="HJF56" s="117"/>
      <c r="HJG56" s="117"/>
      <c r="HJH56" s="117"/>
      <c r="HJI56" s="117"/>
      <c r="HJJ56" s="117"/>
      <c r="HJK56" s="117"/>
      <c r="HJL56" s="117"/>
      <c r="HJM56" s="117"/>
      <c r="HJN56" s="117"/>
      <c r="HJO56" s="117"/>
      <c r="HJP56" s="117"/>
      <c r="HJQ56" s="117"/>
      <c r="HJR56" s="117"/>
      <c r="HJS56" s="117"/>
      <c r="HJT56" s="117"/>
      <c r="HJU56" s="117"/>
      <c r="HJV56" s="117"/>
      <c r="HJW56" s="117"/>
      <c r="HJX56" s="117"/>
      <c r="HJY56" s="117"/>
      <c r="HJZ56" s="117"/>
      <c r="HKA56" s="117"/>
      <c r="HKB56" s="117"/>
      <c r="HKC56" s="117"/>
      <c r="HKD56" s="117"/>
      <c r="HKE56" s="117"/>
      <c r="HKF56" s="117"/>
      <c r="HKG56" s="117"/>
      <c r="HKH56" s="117"/>
      <c r="HKI56" s="117"/>
      <c r="HKJ56" s="117"/>
      <c r="HKK56" s="117"/>
      <c r="HKL56" s="117"/>
      <c r="HKM56" s="117"/>
      <c r="HKN56" s="117"/>
      <c r="HKO56" s="117"/>
      <c r="HKP56" s="117"/>
      <c r="HKQ56" s="117"/>
      <c r="HKR56" s="117"/>
      <c r="HKS56" s="117"/>
      <c r="HKT56" s="117"/>
      <c r="HKU56" s="117"/>
      <c r="HKV56" s="117"/>
      <c r="HKW56" s="117"/>
      <c r="HKX56" s="117"/>
      <c r="HKY56" s="117"/>
      <c r="HKZ56" s="117"/>
      <c r="HLA56" s="117"/>
      <c r="HLB56" s="117"/>
      <c r="HLC56" s="117"/>
      <c r="HLD56" s="117"/>
      <c r="HLE56" s="117"/>
      <c r="HLF56" s="117"/>
      <c r="HLG56" s="117"/>
      <c r="HLH56" s="117"/>
      <c r="HLI56" s="117"/>
      <c r="HLJ56" s="117"/>
      <c r="HLK56" s="117"/>
      <c r="HLL56" s="117"/>
      <c r="HLM56" s="117"/>
      <c r="HLN56" s="117"/>
      <c r="HLO56" s="117"/>
      <c r="HLP56" s="117"/>
      <c r="HLQ56" s="117"/>
      <c r="HLR56" s="117"/>
      <c r="HLS56" s="117"/>
      <c r="HLT56" s="117"/>
      <c r="HLU56" s="117"/>
      <c r="HLV56" s="117"/>
      <c r="HLW56" s="117"/>
      <c r="HLX56" s="117"/>
      <c r="HLY56" s="117"/>
      <c r="HLZ56" s="117"/>
      <c r="HMA56" s="117"/>
      <c r="HMB56" s="117"/>
      <c r="HMC56" s="117"/>
      <c r="HMD56" s="117"/>
      <c r="HME56" s="117"/>
      <c r="HMF56" s="117"/>
      <c r="HMG56" s="117"/>
      <c r="HMH56" s="117"/>
      <c r="HMI56" s="117"/>
      <c r="HMJ56" s="117"/>
      <c r="HMK56" s="117"/>
      <c r="HML56" s="117"/>
      <c r="HMM56" s="117"/>
      <c r="HMN56" s="117"/>
      <c r="HMO56" s="117"/>
      <c r="HMP56" s="117"/>
      <c r="HMQ56" s="117"/>
      <c r="HMR56" s="117"/>
      <c r="HMS56" s="117"/>
      <c r="HMT56" s="117"/>
      <c r="HMU56" s="117"/>
      <c r="HMV56" s="117"/>
      <c r="HMW56" s="117"/>
      <c r="HMX56" s="117"/>
      <c r="HMY56" s="117"/>
      <c r="HMZ56" s="117"/>
      <c r="HNA56" s="117"/>
      <c r="HNB56" s="117"/>
      <c r="HNC56" s="117"/>
      <c r="HND56" s="117"/>
      <c r="HNE56" s="117"/>
      <c r="HNF56" s="117"/>
      <c r="HNG56" s="117"/>
      <c r="HNH56" s="117"/>
      <c r="HNI56" s="117"/>
      <c r="HNJ56" s="117"/>
      <c r="HNK56" s="117"/>
      <c r="HNL56" s="117"/>
      <c r="HNM56" s="117"/>
      <c r="HNN56" s="117"/>
      <c r="HNO56" s="117"/>
      <c r="HNP56" s="117"/>
      <c r="HNQ56" s="117"/>
      <c r="HNR56" s="117"/>
      <c r="HNS56" s="117"/>
      <c r="HNT56" s="117"/>
      <c r="HNU56" s="117"/>
      <c r="HNV56" s="117"/>
      <c r="HNW56" s="117"/>
      <c r="HNX56" s="117"/>
      <c r="HNY56" s="117"/>
      <c r="HNZ56" s="117"/>
      <c r="HOA56" s="117"/>
      <c r="HOB56" s="117"/>
      <c r="HOC56" s="117"/>
      <c r="HOD56" s="117"/>
      <c r="HOE56" s="117"/>
      <c r="HOF56" s="117"/>
      <c r="HOG56" s="117"/>
      <c r="HOH56" s="117"/>
      <c r="HOI56" s="117"/>
      <c r="HOJ56" s="117"/>
      <c r="HOK56" s="117"/>
      <c r="HOL56" s="117"/>
      <c r="HOM56" s="117"/>
      <c r="HON56" s="117"/>
      <c r="HOO56" s="117"/>
      <c r="HOP56" s="117"/>
      <c r="HOQ56" s="117"/>
      <c r="HOR56" s="117"/>
      <c r="HOS56" s="117"/>
      <c r="HOT56" s="117"/>
      <c r="HOU56" s="117"/>
      <c r="HOV56" s="117"/>
      <c r="HOW56" s="117"/>
      <c r="HOX56" s="117"/>
      <c r="HOY56" s="117"/>
      <c r="HOZ56" s="117"/>
      <c r="HPA56" s="117"/>
      <c r="HPB56" s="117"/>
      <c r="HPC56" s="117"/>
      <c r="HPD56" s="117"/>
      <c r="HPE56" s="117"/>
      <c r="HPF56" s="117"/>
      <c r="HPG56" s="117"/>
      <c r="HPH56" s="117"/>
      <c r="HPI56" s="117"/>
      <c r="HPJ56" s="117"/>
      <c r="HPK56" s="117"/>
      <c r="HPL56" s="117"/>
      <c r="HPM56" s="117"/>
      <c r="HPN56" s="117"/>
      <c r="HPO56" s="117"/>
      <c r="HPP56" s="117"/>
      <c r="HPQ56" s="117"/>
      <c r="HPR56" s="117"/>
      <c r="HPS56" s="117"/>
      <c r="HPT56" s="117"/>
      <c r="HPU56" s="117"/>
      <c r="HPV56" s="117"/>
      <c r="HPW56" s="117"/>
      <c r="HPX56" s="117"/>
      <c r="HPY56" s="117"/>
      <c r="HPZ56" s="117"/>
      <c r="HQA56" s="117"/>
      <c r="HQB56" s="117"/>
      <c r="HQC56" s="117"/>
      <c r="HQD56" s="117"/>
      <c r="HQE56" s="117"/>
      <c r="HQF56" s="117"/>
      <c r="HQG56" s="117"/>
      <c r="HQH56" s="117"/>
      <c r="HQI56" s="117"/>
      <c r="HQJ56" s="117"/>
      <c r="HQK56" s="117"/>
      <c r="HQL56" s="117"/>
      <c r="HQM56" s="117"/>
      <c r="HQN56" s="117"/>
      <c r="HQO56" s="117"/>
      <c r="HQP56" s="117"/>
      <c r="HQQ56" s="117"/>
      <c r="HQR56" s="117"/>
      <c r="HQS56" s="117"/>
      <c r="HQT56" s="117"/>
      <c r="HQU56" s="117"/>
      <c r="HQV56" s="117"/>
      <c r="HQW56" s="117"/>
      <c r="HQX56" s="117"/>
      <c r="HQY56" s="117"/>
      <c r="HQZ56" s="117"/>
      <c r="HRA56" s="117"/>
      <c r="HRB56" s="117"/>
      <c r="HRC56" s="117"/>
      <c r="HRD56" s="117"/>
      <c r="HRE56" s="117"/>
      <c r="HRF56" s="117"/>
      <c r="HRG56" s="117"/>
      <c r="HRH56" s="117"/>
      <c r="HRI56" s="117"/>
      <c r="HRJ56" s="117"/>
      <c r="HRK56" s="117"/>
      <c r="HRL56" s="117"/>
      <c r="HRM56" s="117"/>
      <c r="HRN56" s="117"/>
      <c r="HRO56" s="117"/>
      <c r="HRP56" s="117"/>
      <c r="HRQ56" s="117"/>
      <c r="HRR56" s="117"/>
      <c r="HRS56" s="117"/>
      <c r="HRT56" s="117"/>
      <c r="HRU56" s="117"/>
      <c r="HRV56" s="117"/>
      <c r="HRW56" s="117"/>
      <c r="HRX56" s="117"/>
      <c r="HRY56" s="117"/>
      <c r="HRZ56" s="117"/>
      <c r="HSA56" s="117"/>
      <c r="HSB56" s="117"/>
      <c r="HSC56" s="117"/>
      <c r="HSD56" s="117"/>
      <c r="HSE56" s="117"/>
      <c r="HSF56" s="117"/>
      <c r="HSG56" s="117"/>
      <c r="HSH56" s="117"/>
      <c r="HSI56" s="117"/>
      <c r="HSJ56" s="117"/>
      <c r="HSK56" s="117"/>
      <c r="HSL56" s="117"/>
      <c r="HSM56" s="117"/>
      <c r="HSN56" s="117"/>
      <c r="HSO56" s="117"/>
      <c r="HSP56" s="117"/>
      <c r="HSQ56" s="117"/>
      <c r="HSR56" s="117"/>
      <c r="HSS56" s="117"/>
      <c r="HST56" s="117"/>
      <c r="HSU56" s="117"/>
      <c r="HSV56" s="117"/>
      <c r="HSW56" s="117"/>
      <c r="HSX56" s="117"/>
      <c r="HSY56" s="117"/>
      <c r="HSZ56" s="117"/>
      <c r="HTA56" s="117"/>
      <c r="HTB56" s="117"/>
      <c r="HTC56" s="117"/>
      <c r="HTD56" s="117"/>
      <c r="HTE56" s="117"/>
      <c r="HTF56" s="117"/>
      <c r="HTG56" s="117"/>
      <c r="HTH56" s="117"/>
      <c r="HTI56" s="117"/>
      <c r="HTJ56" s="117"/>
      <c r="HTK56" s="117"/>
      <c r="HTL56" s="117"/>
      <c r="HTM56" s="117"/>
      <c r="HTN56" s="117"/>
      <c r="HTO56" s="117"/>
      <c r="HTP56" s="117"/>
      <c r="HTQ56" s="117"/>
      <c r="HTR56" s="117"/>
      <c r="HTS56" s="117"/>
      <c r="HTT56" s="117"/>
      <c r="HTU56" s="117"/>
      <c r="HTV56" s="117"/>
      <c r="HTW56" s="117"/>
      <c r="HTX56" s="117"/>
      <c r="HTY56" s="117"/>
      <c r="HTZ56" s="117"/>
      <c r="HUA56" s="117"/>
      <c r="HUB56" s="117"/>
      <c r="HUC56" s="117"/>
      <c r="HUD56" s="117"/>
      <c r="HUE56" s="117"/>
      <c r="HUF56" s="117"/>
      <c r="HUG56" s="117"/>
      <c r="HUH56" s="117"/>
      <c r="HUI56" s="117"/>
      <c r="HUJ56" s="117"/>
      <c r="HUK56" s="117"/>
      <c r="HUL56" s="117"/>
      <c r="HUM56" s="117"/>
      <c r="HUN56" s="117"/>
      <c r="HUO56" s="117"/>
      <c r="HUP56" s="117"/>
      <c r="HUQ56" s="117"/>
      <c r="HUR56" s="117"/>
      <c r="HUS56" s="117"/>
      <c r="HUT56" s="117"/>
      <c r="HUU56" s="117"/>
      <c r="HUV56" s="117"/>
      <c r="HUW56" s="117"/>
      <c r="HUX56" s="117"/>
      <c r="HUY56" s="117"/>
      <c r="HUZ56" s="117"/>
      <c r="HVA56" s="117"/>
      <c r="HVB56" s="117"/>
      <c r="HVC56" s="117"/>
      <c r="HVD56" s="117"/>
      <c r="HVE56" s="117"/>
      <c r="HVF56" s="117"/>
      <c r="HVG56" s="117"/>
      <c r="HVH56" s="117"/>
      <c r="HVI56" s="117"/>
      <c r="HVJ56" s="117"/>
      <c r="HVK56" s="117"/>
      <c r="HVL56" s="117"/>
      <c r="HVM56" s="117"/>
      <c r="HVN56" s="117"/>
      <c r="HVO56" s="117"/>
      <c r="HVP56" s="117"/>
      <c r="HVQ56" s="117"/>
      <c r="HVR56" s="117"/>
      <c r="HVS56" s="117"/>
      <c r="HVT56" s="117"/>
      <c r="HVU56" s="117"/>
      <c r="HVV56" s="117"/>
      <c r="HVW56" s="117"/>
      <c r="HVX56" s="117"/>
      <c r="HVY56" s="117"/>
      <c r="HVZ56" s="117"/>
      <c r="HWA56" s="117"/>
      <c r="HWB56" s="117"/>
      <c r="HWC56" s="117"/>
      <c r="HWD56" s="117"/>
      <c r="HWE56" s="117"/>
      <c r="HWF56" s="117"/>
      <c r="HWG56" s="117"/>
      <c r="HWH56" s="117"/>
      <c r="HWI56" s="117"/>
      <c r="HWJ56" s="117"/>
      <c r="HWK56" s="117"/>
      <c r="HWL56" s="117"/>
      <c r="HWM56" s="117"/>
      <c r="HWN56" s="117"/>
      <c r="HWO56" s="117"/>
      <c r="HWP56" s="117"/>
      <c r="HWQ56" s="117"/>
      <c r="HWR56" s="117"/>
      <c r="HWS56" s="117"/>
      <c r="HWT56" s="117"/>
      <c r="HWU56" s="117"/>
      <c r="HWV56" s="117"/>
      <c r="HWW56" s="117"/>
      <c r="HWX56" s="117"/>
      <c r="HWY56" s="117"/>
      <c r="HWZ56" s="117"/>
      <c r="HXA56" s="117"/>
      <c r="HXB56" s="117"/>
      <c r="HXC56" s="117"/>
      <c r="HXD56" s="117"/>
      <c r="HXE56" s="117"/>
      <c r="HXF56" s="117"/>
      <c r="HXG56" s="117"/>
      <c r="HXH56" s="117"/>
      <c r="HXI56" s="117"/>
      <c r="HXJ56" s="117"/>
      <c r="HXK56" s="117"/>
      <c r="HXL56" s="117"/>
      <c r="HXM56" s="117"/>
      <c r="HXN56" s="117"/>
      <c r="HXO56" s="117"/>
      <c r="HXP56" s="117"/>
      <c r="HXQ56" s="117"/>
      <c r="HXR56" s="117"/>
      <c r="HXS56" s="117"/>
      <c r="HXT56" s="117"/>
      <c r="HXU56" s="117"/>
      <c r="HXV56" s="117"/>
      <c r="HXW56" s="117"/>
      <c r="HXX56" s="117"/>
      <c r="HXY56" s="117"/>
      <c r="HXZ56" s="117"/>
      <c r="HYA56" s="117"/>
      <c r="HYB56" s="117"/>
      <c r="HYC56" s="117"/>
      <c r="HYD56" s="117"/>
      <c r="HYE56" s="117"/>
      <c r="HYF56" s="117"/>
      <c r="HYG56" s="117"/>
      <c r="HYH56" s="117"/>
      <c r="HYI56" s="117"/>
      <c r="HYJ56" s="117"/>
      <c r="HYK56" s="117"/>
      <c r="HYL56" s="117"/>
      <c r="HYM56" s="117"/>
      <c r="HYN56" s="117"/>
      <c r="HYO56" s="117"/>
      <c r="HYP56" s="117"/>
      <c r="HYQ56" s="117"/>
      <c r="HYR56" s="117"/>
      <c r="HYS56" s="117"/>
      <c r="HYT56" s="117"/>
      <c r="HYU56" s="117"/>
      <c r="HYV56" s="117"/>
      <c r="HYW56" s="117"/>
      <c r="HYX56" s="117"/>
      <c r="HYY56" s="117"/>
      <c r="HYZ56" s="117"/>
      <c r="HZA56" s="117"/>
      <c r="HZB56" s="117"/>
      <c r="HZC56" s="117"/>
      <c r="HZD56" s="117"/>
      <c r="HZE56" s="117"/>
      <c r="HZF56" s="117"/>
      <c r="HZG56" s="117"/>
      <c r="HZH56" s="117"/>
      <c r="HZI56" s="117"/>
      <c r="HZJ56" s="117"/>
      <c r="HZK56" s="117"/>
      <c r="HZL56" s="117"/>
      <c r="HZM56" s="117"/>
      <c r="HZN56" s="117"/>
      <c r="HZO56" s="117"/>
      <c r="HZP56" s="117"/>
      <c r="HZQ56" s="117"/>
      <c r="HZR56" s="117"/>
      <c r="HZS56" s="117"/>
      <c r="HZT56" s="117"/>
      <c r="HZU56" s="117"/>
      <c r="HZV56" s="117"/>
      <c r="HZW56" s="117"/>
      <c r="HZX56" s="117"/>
      <c r="HZY56" s="117"/>
      <c r="HZZ56" s="117"/>
      <c r="IAA56" s="117"/>
      <c r="IAB56" s="117"/>
      <c r="IAC56" s="117"/>
      <c r="IAD56" s="117"/>
      <c r="IAE56" s="117"/>
      <c r="IAF56" s="117"/>
      <c r="IAG56" s="117"/>
      <c r="IAH56" s="117"/>
      <c r="IAI56" s="117"/>
      <c r="IAJ56" s="117"/>
      <c r="IAK56" s="117"/>
      <c r="IAL56" s="117"/>
      <c r="IAM56" s="117"/>
      <c r="IAN56" s="117"/>
      <c r="IAO56" s="117"/>
      <c r="IAP56" s="117"/>
      <c r="IAQ56" s="117"/>
      <c r="IAR56" s="117"/>
      <c r="IAS56" s="117"/>
      <c r="IAT56" s="117"/>
      <c r="IAU56" s="117"/>
      <c r="IAV56" s="117"/>
      <c r="IAW56" s="117"/>
      <c r="IAX56" s="117"/>
      <c r="IAY56" s="117"/>
      <c r="IAZ56" s="117"/>
      <c r="IBA56" s="117"/>
      <c r="IBB56" s="117"/>
      <c r="IBC56" s="117"/>
      <c r="IBD56" s="117"/>
      <c r="IBE56" s="117"/>
      <c r="IBF56" s="117"/>
      <c r="IBG56" s="117"/>
      <c r="IBH56" s="117"/>
      <c r="IBI56" s="117"/>
      <c r="IBJ56" s="117"/>
      <c r="IBK56" s="117"/>
      <c r="IBL56" s="117"/>
      <c r="IBM56" s="117"/>
      <c r="IBN56" s="117"/>
      <c r="IBO56" s="117"/>
      <c r="IBP56" s="117"/>
      <c r="IBQ56" s="117"/>
      <c r="IBR56" s="117"/>
      <c r="IBS56" s="117"/>
      <c r="IBT56" s="117"/>
      <c r="IBU56" s="117"/>
      <c r="IBV56" s="117"/>
      <c r="IBW56" s="117"/>
      <c r="IBX56" s="117"/>
      <c r="IBY56" s="117"/>
      <c r="IBZ56" s="117"/>
      <c r="ICA56" s="117"/>
      <c r="ICB56" s="117"/>
      <c r="ICC56" s="117"/>
      <c r="ICD56" s="117"/>
      <c r="ICE56" s="117"/>
      <c r="ICF56" s="117"/>
      <c r="ICG56" s="117"/>
      <c r="ICH56" s="117"/>
      <c r="ICI56" s="117"/>
      <c r="ICJ56" s="117"/>
      <c r="ICK56" s="117"/>
      <c r="ICL56" s="117"/>
      <c r="ICM56" s="117"/>
      <c r="ICN56" s="117"/>
      <c r="ICO56" s="117"/>
      <c r="ICP56" s="117"/>
      <c r="ICQ56" s="117"/>
      <c r="ICR56" s="117"/>
      <c r="ICS56" s="117"/>
      <c r="ICT56" s="117"/>
      <c r="ICU56" s="117"/>
      <c r="ICV56" s="117"/>
      <c r="ICW56" s="117"/>
      <c r="ICX56" s="117"/>
      <c r="ICY56" s="117"/>
      <c r="ICZ56" s="117"/>
      <c r="IDA56" s="117"/>
      <c r="IDB56" s="117"/>
      <c r="IDC56" s="117"/>
      <c r="IDD56" s="117"/>
      <c r="IDE56" s="117"/>
      <c r="IDF56" s="117"/>
      <c r="IDG56" s="117"/>
      <c r="IDH56" s="117"/>
      <c r="IDI56" s="117"/>
      <c r="IDJ56" s="117"/>
      <c r="IDK56" s="117"/>
      <c r="IDL56" s="117"/>
      <c r="IDM56" s="117"/>
      <c r="IDN56" s="117"/>
      <c r="IDO56" s="117"/>
      <c r="IDP56" s="117"/>
      <c r="IDQ56" s="117"/>
      <c r="IDR56" s="117"/>
      <c r="IDS56" s="117"/>
      <c r="IDT56" s="117"/>
      <c r="IDU56" s="117"/>
      <c r="IDV56" s="117"/>
      <c r="IDW56" s="117"/>
      <c r="IDX56" s="117"/>
      <c r="IDY56" s="117"/>
      <c r="IDZ56" s="117"/>
      <c r="IEA56" s="117"/>
      <c r="IEB56" s="117"/>
      <c r="IEC56" s="117"/>
      <c r="IED56" s="117"/>
      <c r="IEE56" s="117"/>
      <c r="IEF56" s="117"/>
      <c r="IEG56" s="117"/>
      <c r="IEH56" s="117"/>
      <c r="IEI56" s="117"/>
      <c r="IEJ56" s="117"/>
      <c r="IEK56" s="117"/>
      <c r="IEL56" s="117"/>
      <c r="IEM56" s="117"/>
      <c r="IEN56" s="117"/>
      <c r="IEO56" s="117"/>
      <c r="IEP56" s="117"/>
      <c r="IEQ56" s="117"/>
      <c r="IER56" s="117"/>
      <c r="IES56" s="117"/>
      <c r="IET56" s="117"/>
      <c r="IEU56" s="117"/>
      <c r="IEV56" s="117"/>
      <c r="IEW56" s="117"/>
      <c r="IEX56" s="117"/>
      <c r="IEY56" s="117"/>
      <c r="IEZ56" s="117"/>
      <c r="IFA56" s="117"/>
      <c r="IFB56" s="117"/>
      <c r="IFC56" s="117"/>
      <c r="IFD56" s="117"/>
      <c r="IFE56" s="117"/>
      <c r="IFF56" s="117"/>
      <c r="IFG56" s="117"/>
      <c r="IFH56" s="117"/>
      <c r="IFI56" s="117"/>
      <c r="IFJ56" s="117"/>
      <c r="IFK56" s="117"/>
      <c r="IFL56" s="117"/>
      <c r="IFM56" s="117"/>
      <c r="IFN56" s="117"/>
      <c r="IFO56" s="117"/>
      <c r="IFP56" s="117"/>
      <c r="IFQ56" s="117"/>
      <c r="IFR56" s="117"/>
      <c r="IFS56" s="117"/>
      <c r="IFT56" s="117"/>
      <c r="IFU56" s="117"/>
      <c r="IFV56" s="117"/>
      <c r="IFW56" s="117"/>
      <c r="IFX56" s="117"/>
      <c r="IFY56" s="117"/>
      <c r="IFZ56" s="117"/>
      <c r="IGA56" s="117"/>
      <c r="IGB56" s="117"/>
      <c r="IGC56" s="117"/>
      <c r="IGD56" s="117"/>
      <c r="IGE56" s="117"/>
      <c r="IGF56" s="117"/>
      <c r="IGG56" s="117"/>
      <c r="IGH56" s="117"/>
      <c r="IGI56" s="117"/>
      <c r="IGJ56" s="117"/>
      <c r="IGK56" s="117"/>
      <c r="IGL56" s="117"/>
      <c r="IGM56" s="117"/>
      <c r="IGN56" s="117"/>
      <c r="IGO56" s="117"/>
      <c r="IGP56" s="117"/>
      <c r="IGQ56" s="117"/>
      <c r="IGR56" s="117"/>
      <c r="IGS56" s="117"/>
      <c r="IGT56" s="117"/>
      <c r="IGU56" s="117"/>
      <c r="IGV56" s="117"/>
      <c r="IGW56" s="117"/>
      <c r="IGX56" s="117"/>
      <c r="IGY56" s="117"/>
      <c r="IGZ56" s="117"/>
      <c r="IHA56" s="117"/>
      <c r="IHB56" s="117"/>
      <c r="IHC56" s="117"/>
      <c r="IHD56" s="117"/>
      <c r="IHE56" s="117"/>
      <c r="IHF56" s="117"/>
      <c r="IHG56" s="117"/>
      <c r="IHH56" s="117"/>
      <c r="IHI56" s="117"/>
      <c r="IHJ56" s="117"/>
      <c r="IHK56" s="117"/>
      <c r="IHL56" s="117"/>
      <c r="IHM56" s="117"/>
      <c r="IHN56" s="117"/>
      <c r="IHO56" s="117"/>
      <c r="IHP56" s="117"/>
      <c r="IHQ56" s="117"/>
      <c r="IHR56" s="117"/>
      <c r="IHS56" s="117"/>
      <c r="IHT56" s="117"/>
      <c r="IHU56" s="117"/>
      <c r="IHV56" s="117"/>
      <c r="IHW56" s="117"/>
      <c r="IHX56" s="117"/>
      <c r="IHY56" s="117"/>
      <c r="IHZ56" s="117"/>
      <c r="IIA56" s="117"/>
      <c r="IIB56" s="117"/>
      <c r="IIC56" s="117"/>
      <c r="IID56" s="117"/>
      <c r="IIE56" s="117"/>
      <c r="IIF56" s="117"/>
      <c r="IIG56" s="117"/>
      <c r="IIH56" s="117"/>
      <c r="III56" s="117"/>
      <c r="IIJ56" s="117"/>
      <c r="IIK56" s="117"/>
      <c r="IIL56" s="117"/>
      <c r="IIM56" s="117"/>
      <c r="IIN56" s="117"/>
      <c r="IIO56" s="117"/>
      <c r="IIP56" s="117"/>
      <c r="IIQ56" s="117"/>
      <c r="IIR56" s="117"/>
      <c r="IIS56" s="117"/>
      <c r="IIT56" s="117"/>
      <c r="IIU56" s="117"/>
      <c r="IIV56" s="117"/>
      <c r="IIW56" s="117"/>
      <c r="IIX56" s="117"/>
      <c r="IIY56" s="117"/>
      <c r="IIZ56" s="117"/>
      <c r="IJA56" s="117"/>
      <c r="IJB56" s="117"/>
      <c r="IJC56" s="117"/>
      <c r="IJD56" s="117"/>
      <c r="IJE56" s="117"/>
      <c r="IJF56" s="117"/>
      <c r="IJG56" s="117"/>
      <c r="IJH56" s="117"/>
      <c r="IJI56" s="117"/>
      <c r="IJJ56" s="117"/>
      <c r="IJK56" s="117"/>
      <c r="IJL56" s="117"/>
      <c r="IJM56" s="117"/>
      <c r="IJN56" s="117"/>
      <c r="IJO56" s="117"/>
      <c r="IJP56" s="117"/>
      <c r="IJQ56" s="117"/>
      <c r="IJR56" s="117"/>
      <c r="IJS56" s="117"/>
      <c r="IJT56" s="117"/>
      <c r="IJU56" s="117"/>
      <c r="IJV56" s="117"/>
      <c r="IJW56" s="117"/>
      <c r="IJX56" s="117"/>
      <c r="IJY56" s="117"/>
      <c r="IJZ56" s="117"/>
      <c r="IKA56" s="117"/>
      <c r="IKB56" s="117"/>
      <c r="IKC56" s="117"/>
      <c r="IKD56" s="117"/>
      <c r="IKE56" s="117"/>
      <c r="IKF56" s="117"/>
      <c r="IKG56" s="117"/>
      <c r="IKH56" s="117"/>
      <c r="IKI56" s="117"/>
      <c r="IKJ56" s="117"/>
      <c r="IKK56" s="117"/>
      <c r="IKL56" s="117"/>
      <c r="IKM56" s="117"/>
      <c r="IKN56" s="117"/>
      <c r="IKO56" s="117"/>
      <c r="IKP56" s="117"/>
      <c r="IKQ56" s="117"/>
      <c r="IKR56" s="117"/>
      <c r="IKS56" s="117"/>
      <c r="IKT56" s="117"/>
      <c r="IKU56" s="117"/>
      <c r="IKV56" s="117"/>
      <c r="IKW56" s="117"/>
      <c r="IKX56" s="117"/>
      <c r="IKY56" s="117"/>
      <c r="IKZ56" s="117"/>
      <c r="ILA56" s="117"/>
      <c r="ILB56" s="117"/>
      <c r="ILC56" s="117"/>
      <c r="ILD56" s="117"/>
      <c r="ILE56" s="117"/>
      <c r="ILF56" s="117"/>
      <c r="ILG56" s="117"/>
      <c r="ILH56" s="117"/>
      <c r="ILI56" s="117"/>
      <c r="ILJ56" s="117"/>
      <c r="ILK56" s="117"/>
      <c r="ILL56" s="117"/>
      <c r="ILM56" s="117"/>
      <c r="ILN56" s="117"/>
      <c r="ILO56" s="117"/>
      <c r="ILP56" s="117"/>
      <c r="ILQ56" s="117"/>
      <c r="ILR56" s="117"/>
      <c r="ILS56" s="117"/>
      <c r="ILT56" s="117"/>
      <c r="ILU56" s="117"/>
      <c r="ILV56" s="117"/>
      <c r="ILW56" s="117"/>
      <c r="ILX56" s="117"/>
      <c r="ILY56" s="117"/>
      <c r="ILZ56" s="117"/>
      <c r="IMA56" s="117"/>
      <c r="IMB56" s="117"/>
      <c r="IMC56" s="117"/>
      <c r="IMD56" s="117"/>
      <c r="IME56" s="117"/>
      <c r="IMF56" s="117"/>
      <c r="IMG56" s="117"/>
      <c r="IMH56" s="117"/>
      <c r="IMI56" s="117"/>
      <c r="IMJ56" s="117"/>
      <c r="IMK56" s="117"/>
      <c r="IML56" s="117"/>
      <c r="IMM56" s="117"/>
      <c r="IMN56" s="117"/>
      <c r="IMO56" s="117"/>
      <c r="IMP56" s="117"/>
      <c r="IMQ56" s="117"/>
      <c r="IMR56" s="117"/>
      <c r="IMS56" s="117"/>
      <c r="IMT56" s="117"/>
      <c r="IMU56" s="117"/>
      <c r="IMV56" s="117"/>
      <c r="IMW56" s="117"/>
      <c r="IMX56" s="117"/>
      <c r="IMY56" s="117"/>
      <c r="IMZ56" s="117"/>
      <c r="INA56" s="117"/>
      <c r="INB56" s="117"/>
      <c r="INC56" s="117"/>
      <c r="IND56" s="117"/>
      <c r="INE56" s="117"/>
      <c r="INF56" s="117"/>
      <c r="ING56" s="117"/>
      <c r="INH56" s="117"/>
      <c r="INI56" s="117"/>
      <c r="INJ56" s="117"/>
      <c r="INK56" s="117"/>
      <c r="INL56" s="117"/>
      <c r="INM56" s="117"/>
      <c r="INN56" s="117"/>
      <c r="INO56" s="117"/>
      <c r="INP56" s="117"/>
      <c r="INQ56" s="117"/>
      <c r="INR56" s="117"/>
      <c r="INS56" s="117"/>
      <c r="INT56" s="117"/>
      <c r="INU56" s="117"/>
      <c r="INV56" s="117"/>
      <c r="INW56" s="117"/>
      <c r="INX56" s="117"/>
      <c r="INY56" s="117"/>
      <c r="INZ56" s="117"/>
      <c r="IOA56" s="117"/>
      <c r="IOB56" s="117"/>
      <c r="IOC56" s="117"/>
      <c r="IOD56" s="117"/>
      <c r="IOE56" s="117"/>
      <c r="IOF56" s="117"/>
      <c r="IOG56" s="117"/>
      <c r="IOH56" s="117"/>
      <c r="IOI56" s="117"/>
      <c r="IOJ56" s="117"/>
      <c r="IOK56" s="117"/>
      <c r="IOL56" s="117"/>
      <c r="IOM56" s="117"/>
      <c r="ION56" s="117"/>
      <c r="IOO56" s="117"/>
      <c r="IOP56" s="117"/>
      <c r="IOQ56" s="117"/>
      <c r="IOR56" s="117"/>
      <c r="IOS56" s="117"/>
      <c r="IOT56" s="117"/>
      <c r="IOU56" s="117"/>
      <c r="IOV56" s="117"/>
      <c r="IOW56" s="117"/>
      <c r="IOX56" s="117"/>
      <c r="IOY56" s="117"/>
      <c r="IOZ56" s="117"/>
      <c r="IPA56" s="117"/>
      <c r="IPB56" s="117"/>
      <c r="IPC56" s="117"/>
      <c r="IPD56" s="117"/>
      <c r="IPE56" s="117"/>
      <c r="IPF56" s="117"/>
      <c r="IPG56" s="117"/>
      <c r="IPH56" s="117"/>
      <c r="IPI56" s="117"/>
      <c r="IPJ56" s="117"/>
      <c r="IPK56" s="117"/>
      <c r="IPL56" s="117"/>
      <c r="IPM56" s="117"/>
      <c r="IPN56" s="117"/>
      <c r="IPO56" s="117"/>
      <c r="IPP56" s="117"/>
      <c r="IPQ56" s="117"/>
      <c r="IPR56" s="117"/>
      <c r="IPS56" s="117"/>
      <c r="IPT56" s="117"/>
      <c r="IPU56" s="117"/>
      <c r="IPV56" s="117"/>
      <c r="IPW56" s="117"/>
      <c r="IPX56" s="117"/>
      <c r="IPY56" s="117"/>
      <c r="IPZ56" s="117"/>
      <c r="IQA56" s="117"/>
      <c r="IQB56" s="117"/>
      <c r="IQC56" s="117"/>
      <c r="IQD56" s="117"/>
      <c r="IQE56" s="117"/>
      <c r="IQF56" s="117"/>
      <c r="IQG56" s="117"/>
      <c r="IQH56" s="117"/>
      <c r="IQI56" s="117"/>
      <c r="IQJ56" s="117"/>
      <c r="IQK56" s="117"/>
      <c r="IQL56" s="117"/>
      <c r="IQM56" s="117"/>
      <c r="IQN56" s="117"/>
      <c r="IQO56" s="117"/>
      <c r="IQP56" s="117"/>
      <c r="IQQ56" s="117"/>
      <c r="IQR56" s="117"/>
      <c r="IQS56" s="117"/>
      <c r="IQT56" s="117"/>
      <c r="IQU56" s="117"/>
      <c r="IQV56" s="117"/>
      <c r="IQW56" s="117"/>
      <c r="IQX56" s="117"/>
      <c r="IQY56" s="117"/>
      <c r="IQZ56" s="117"/>
      <c r="IRA56" s="117"/>
      <c r="IRB56" s="117"/>
      <c r="IRC56" s="117"/>
      <c r="IRD56" s="117"/>
      <c r="IRE56" s="117"/>
      <c r="IRF56" s="117"/>
      <c r="IRG56" s="117"/>
      <c r="IRH56" s="117"/>
      <c r="IRI56" s="117"/>
      <c r="IRJ56" s="117"/>
      <c r="IRK56" s="117"/>
      <c r="IRL56" s="117"/>
      <c r="IRM56" s="117"/>
      <c r="IRN56" s="117"/>
      <c r="IRO56" s="117"/>
      <c r="IRP56" s="117"/>
      <c r="IRQ56" s="117"/>
      <c r="IRR56" s="117"/>
      <c r="IRS56" s="117"/>
      <c r="IRT56" s="117"/>
      <c r="IRU56" s="117"/>
      <c r="IRV56" s="117"/>
      <c r="IRW56" s="117"/>
      <c r="IRX56" s="117"/>
      <c r="IRY56" s="117"/>
      <c r="IRZ56" s="117"/>
      <c r="ISA56" s="117"/>
      <c r="ISB56" s="117"/>
      <c r="ISC56" s="117"/>
      <c r="ISD56" s="117"/>
      <c r="ISE56" s="117"/>
      <c r="ISF56" s="117"/>
      <c r="ISG56" s="117"/>
      <c r="ISH56" s="117"/>
      <c r="ISI56" s="117"/>
      <c r="ISJ56" s="117"/>
      <c r="ISK56" s="117"/>
      <c r="ISL56" s="117"/>
      <c r="ISM56" s="117"/>
      <c r="ISN56" s="117"/>
      <c r="ISO56" s="117"/>
      <c r="ISP56" s="117"/>
      <c r="ISQ56" s="117"/>
      <c r="ISR56" s="117"/>
      <c r="ISS56" s="117"/>
      <c r="IST56" s="117"/>
      <c r="ISU56" s="117"/>
      <c r="ISV56" s="117"/>
      <c r="ISW56" s="117"/>
      <c r="ISX56" s="117"/>
      <c r="ISY56" s="117"/>
      <c r="ISZ56" s="117"/>
      <c r="ITA56" s="117"/>
      <c r="ITB56" s="117"/>
      <c r="ITC56" s="117"/>
      <c r="ITD56" s="117"/>
      <c r="ITE56" s="117"/>
      <c r="ITF56" s="117"/>
      <c r="ITG56" s="117"/>
      <c r="ITH56" s="117"/>
      <c r="ITI56" s="117"/>
      <c r="ITJ56" s="117"/>
      <c r="ITK56" s="117"/>
      <c r="ITL56" s="117"/>
      <c r="ITM56" s="117"/>
      <c r="ITN56" s="117"/>
      <c r="ITO56" s="117"/>
      <c r="ITP56" s="117"/>
      <c r="ITQ56" s="117"/>
      <c r="ITR56" s="117"/>
      <c r="ITS56" s="117"/>
      <c r="ITT56" s="117"/>
      <c r="ITU56" s="117"/>
      <c r="ITV56" s="117"/>
      <c r="ITW56" s="117"/>
      <c r="ITX56" s="117"/>
      <c r="ITY56" s="117"/>
      <c r="ITZ56" s="117"/>
      <c r="IUA56" s="117"/>
      <c r="IUB56" s="117"/>
      <c r="IUC56" s="117"/>
      <c r="IUD56" s="117"/>
      <c r="IUE56" s="117"/>
      <c r="IUF56" s="117"/>
      <c r="IUG56" s="117"/>
      <c r="IUH56" s="117"/>
      <c r="IUI56" s="117"/>
      <c r="IUJ56" s="117"/>
      <c r="IUK56" s="117"/>
      <c r="IUL56" s="117"/>
      <c r="IUM56" s="117"/>
      <c r="IUN56" s="117"/>
      <c r="IUO56" s="117"/>
      <c r="IUP56" s="117"/>
      <c r="IUQ56" s="117"/>
      <c r="IUR56" s="117"/>
      <c r="IUS56" s="117"/>
      <c r="IUT56" s="117"/>
      <c r="IUU56" s="117"/>
      <c r="IUV56" s="117"/>
      <c r="IUW56" s="117"/>
      <c r="IUX56" s="117"/>
      <c r="IUY56" s="117"/>
      <c r="IUZ56" s="117"/>
      <c r="IVA56" s="117"/>
      <c r="IVB56" s="117"/>
      <c r="IVC56" s="117"/>
      <c r="IVD56" s="117"/>
      <c r="IVE56" s="117"/>
      <c r="IVF56" s="117"/>
      <c r="IVG56" s="117"/>
      <c r="IVH56" s="117"/>
      <c r="IVI56" s="117"/>
      <c r="IVJ56" s="117"/>
      <c r="IVK56" s="117"/>
      <c r="IVL56" s="117"/>
      <c r="IVM56" s="117"/>
      <c r="IVN56" s="117"/>
      <c r="IVO56" s="117"/>
      <c r="IVP56" s="117"/>
      <c r="IVQ56" s="117"/>
      <c r="IVR56" s="117"/>
      <c r="IVS56" s="117"/>
      <c r="IVT56" s="117"/>
      <c r="IVU56" s="117"/>
      <c r="IVV56" s="117"/>
      <c r="IVW56" s="117"/>
      <c r="IVX56" s="117"/>
      <c r="IVY56" s="117"/>
      <c r="IVZ56" s="117"/>
      <c r="IWA56" s="117"/>
      <c r="IWB56" s="117"/>
      <c r="IWC56" s="117"/>
      <c r="IWD56" s="117"/>
      <c r="IWE56" s="117"/>
      <c r="IWF56" s="117"/>
      <c r="IWG56" s="117"/>
      <c r="IWH56" s="117"/>
      <c r="IWI56" s="117"/>
      <c r="IWJ56" s="117"/>
      <c r="IWK56" s="117"/>
      <c r="IWL56" s="117"/>
      <c r="IWM56" s="117"/>
      <c r="IWN56" s="117"/>
      <c r="IWO56" s="117"/>
      <c r="IWP56" s="117"/>
      <c r="IWQ56" s="117"/>
      <c r="IWR56" s="117"/>
      <c r="IWS56" s="117"/>
      <c r="IWT56" s="117"/>
      <c r="IWU56" s="117"/>
      <c r="IWV56" s="117"/>
      <c r="IWW56" s="117"/>
      <c r="IWX56" s="117"/>
      <c r="IWY56" s="117"/>
      <c r="IWZ56" s="117"/>
      <c r="IXA56" s="117"/>
      <c r="IXB56" s="117"/>
      <c r="IXC56" s="117"/>
      <c r="IXD56" s="117"/>
      <c r="IXE56" s="117"/>
      <c r="IXF56" s="117"/>
      <c r="IXG56" s="117"/>
      <c r="IXH56" s="117"/>
      <c r="IXI56" s="117"/>
      <c r="IXJ56" s="117"/>
      <c r="IXK56" s="117"/>
      <c r="IXL56" s="117"/>
      <c r="IXM56" s="117"/>
      <c r="IXN56" s="117"/>
      <c r="IXO56" s="117"/>
      <c r="IXP56" s="117"/>
      <c r="IXQ56" s="117"/>
      <c r="IXR56" s="117"/>
      <c r="IXS56" s="117"/>
      <c r="IXT56" s="117"/>
      <c r="IXU56" s="117"/>
      <c r="IXV56" s="117"/>
      <c r="IXW56" s="117"/>
      <c r="IXX56" s="117"/>
      <c r="IXY56" s="117"/>
      <c r="IXZ56" s="117"/>
      <c r="IYA56" s="117"/>
      <c r="IYB56" s="117"/>
      <c r="IYC56" s="117"/>
      <c r="IYD56" s="117"/>
      <c r="IYE56" s="117"/>
      <c r="IYF56" s="117"/>
      <c r="IYG56" s="117"/>
      <c r="IYH56" s="117"/>
      <c r="IYI56" s="117"/>
      <c r="IYJ56" s="117"/>
      <c r="IYK56" s="117"/>
      <c r="IYL56" s="117"/>
      <c r="IYM56" s="117"/>
      <c r="IYN56" s="117"/>
      <c r="IYO56" s="117"/>
      <c r="IYP56" s="117"/>
      <c r="IYQ56" s="117"/>
      <c r="IYR56" s="117"/>
      <c r="IYS56" s="117"/>
      <c r="IYT56" s="117"/>
      <c r="IYU56" s="117"/>
      <c r="IYV56" s="117"/>
      <c r="IYW56" s="117"/>
      <c r="IYX56" s="117"/>
      <c r="IYY56" s="117"/>
      <c r="IYZ56" s="117"/>
      <c r="IZA56" s="117"/>
      <c r="IZB56" s="117"/>
      <c r="IZC56" s="117"/>
      <c r="IZD56" s="117"/>
      <c r="IZE56" s="117"/>
      <c r="IZF56" s="117"/>
      <c r="IZG56" s="117"/>
      <c r="IZH56" s="117"/>
      <c r="IZI56" s="117"/>
      <c r="IZJ56" s="117"/>
      <c r="IZK56" s="117"/>
      <c r="IZL56" s="117"/>
      <c r="IZM56" s="117"/>
      <c r="IZN56" s="117"/>
      <c r="IZO56" s="117"/>
      <c r="IZP56" s="117"/>
      <c r="IZQ56" s="117"/>
      <c r="IZR56" s="117"/>
      <c r="IZS56" s="117"/>
      <c r="IZT56" s="117"/>
      <c r="IZU56" s="117"/>
      <c r="IZV56" s="117"/>
      <c r="IZW56" s="117"/>
      <c r="IZX56" s="117"/>
      <c r="IZY56" s="117"/>
      <c r="IZZ56" s="117"/>
      <c r="JAA56" s="117"/>
      <c r="JAB56" s="117"/>
      <c r="JAC56" s="117"/>
      <c r="JAD56" s="117"/>
      <c r="JAE56" s="117"/>
      <c r="JAF56" s="117"/>
      <c r="JAG56" s="117"/>
      <c r="JAH56" s="117"/>
      <c r="JAI56" s="117"/>
      <c r="JAJ56" s="117"/>
      <c r="JAK56" s="117"/>
      <c r="JAL56" s="117"/>
      <c r="JAM56" s="117"/>
      <c r="JAN56" s="117"/>
      <c r="JAO56" s="117"/>
      <c r="JAP56" s="117"/>
      <c r="JAQ56" s="117"/>
      <c r="JAR56" s="117"/>
      <c r="JAS56" s="117"/>
      <c r="JAT56" s="117"/>
      <c r="JAU56" s="117"/>
      <c r="JAV56" s="117"/>
      <c r="JAW56" s="117"/>
      <c r="JAX56" s="117"/>
      <c r="JAY56" s="117"/>
      <c r="JAZ56" s="117"/>
      <c r="JBA56" s="117"/>
      <c r="JBB56" s="117"/>
      <c r="JBC56" s="117"/>
      <c r="JBD56" s="117"/>
      <c r="JBE56" s="117"/>
      <c r="JBF56" s="117"/>
      <c r="JBG56" s="117"/>
      <c r="JBH56" s="117"/>
      <c r="JBI56" s="117"/>
      <c r="JBJ56" s="117"/>
      <c r="JBK56" s="117"/>
      <c r="JBL56" s="117"/>
      <c r="JBM56" s="117"/>
      <c r="JBN56" s="117"/>
      <c r="JBO56" s="117"/>
      <c r="JBP56" s="117"/>
      <c r="JBQ56" s="117"/>
      <c r="JBR56" s="117"/>
      <c r="JBS56" s="117"/>
      <c r="JBT56" s="117"/>
      <c r="JBU56" s="117"/>
      <c r="JBV56" s="117"/>
      <c r="JBW56" s="117"/>
      <c r="JBX56" s="117"/>
      <c r="JBY56" s="117"/>
      <c r="JBZ56" s="117"/>
      <c r="JCA56" s="117"/>
      <c r="JCB56" s="117"/>
      <c r="JCC56" s="117"/>
      <c r="JCD56" s="117"/>
      <c r="JCE56" s="117"/>
      <c r="JCF56" s="117"/>
      <c r="JCG56" s="117"/>
      <c r="JCH56" s="117"/>
      <c r="JCI56" s="117"/>
      <c r="JCJ56" s="117"/>
      <c r="JCK56" s="117"/>
      <c r="JCL56" s="117"/>
      <c r="JCM56" s="117"/>
      <c r="JCN56" s="117"/>
      <c r="JCO56" s="117"/>
      <c r="JCP56" s="117"/>
      <c r="JCQ56" s="117"/>
      <c r="JCR56" s="117"/>
      <c r="JCS56" s="117"/>
      <c r="JCT56" s="117"/>
      <c r="JCU56" s="117"/>
      <c r="JCV56" s="117"/>
      <c r="JCW56" s="117"/>
      <c r="JCX56" s="117"/>
      <c r="JCY56" s="117"/>
      <c r="JCZ56" s="117"/>
      <c r="JDA56" s="117"/>
      <c r="JDB56" s="117"/>
      <c r="JDC56" s="117"/>
      <c r="JDD56" s="117"/>
      <c r="JDE56" s="117"/>
      <c r="JDF56" s="117"/>
      <c r="JDG56" s="117"/>
      <c r="JDH56" s="117"/>
      <c r="JDI56" s="117"/>
      <c r="JDJ56" s="117"/>
      <c r="JDK56" s="117"/>
      <c r="JDL56" s="117"/>
      <c r="JDM56" s="117"/>
      <c r="JDN56" s="117"/>
      <c r="JDO56" s="117"/>
      <c r="JDP56" s="117"/>
      <c r="JDQ56" s="117"/>
      <c r="JDR56" s="117"/>
      <c r="JDS56" s="117"/>
      <c r="JDT56" s="117"/>
      <c r="JDU56" s="117"/>
      <c r="JDV56" s="117"/>
      <c r="JDW56" s="117"/>
      <c r="JDX56" s="117"/>
      <c r="JDY56" s="117"/>
      <c r="JDZ56" s="117"/>
      <c r="JEA56" s="117"/>
      <c r="JEB56" s="117"/>
      <c r="JEC56" s="117"/>
      <c r="JED56" s="117"/>
      <c r="JEE56" s="117"/>
      <c r="JEF56" s="117"/>
      <c r="JEG56" s="117"/>
      <c r="JEH56" s="117"/>
      <c r="JEI56" s="117"/>
      <c r="JEJ56" s="117"/>
      <c r="JEK56" s="117"/>
      <c r="JEL56" s="117"/>
      <c r="JEM56" s="117"/>
      <c r="JEN56" s="117"/>
      <c r="JEO56" s="117"/>
      <c r="JEP56" s="117"/>
      <c r="JEQ56" s="117"/>
      <c r="JER56" s="117"/>
      <c r="JES56" s="117"/>
      <c r="JET56" s="117"/>
      <c r="JEU56" s="117"/>
      <c r="JEV56" s="117"/>
      <c r="JEW56" s="117"/>
      <c r="JEX56" s="117"/>
      <c r="JEY56" s="117"/>
      <c r="JEZ56" s="117"/>
      <c r="JFA56" s="117"/>
      <c r="JFB56" s="117"/>
      <c r="JFC56" s="117"/>
      <c r="JFD56" s="117"/>
      <c r="JFE56" s="117"/>
      <c r="JFF56" s="117"/>
      <c r="JFG56" s="117"/>
      <c r="JFH56" s="117"/>
      <c r="JFI56" s="117"/>
      <c r="JFJ56" s="117"/>
      <c r="JFK56" s="117"/>
      <c r="JFL56" s="117"/>
      <c r="JFM56" s="117"/>
      <c r="JFN56" s="117"/>
      <c r="JFO56" s="117"/>
      <c r="JFP56" s="117"/>
      <c r="JFQ56" s="117"/>
      <c r="JFR56" s="117"/>
      <c r="JFS56" s="117"/>
      <c r="JFT56" s="117"/>
      <c r="JFU56" s="117"/>
      <c r="JFV56" s="117"/>
      <c r="JFW56" s="117"/>
      <c r="JFX56" s="117"/>
      <c r="JFY56" s="117"/>
      <c r="JFZ56" s="117"/>
      <c r="JGA56" s="117"/>
      <c r="JGB56" s="117"/>
      <c r="JGC56" s="117"/>
      <c r="JGD56" s="117"/>
      <c r="JGE56" s="117"/>
      <c r="JGF56" s="117"/>
      <c r="JGG56" s="117"/>
      <c r="JGH56" s="117"/>
      <c r="JGI56" s="117"/>
      <c r="JGJ56" s="117"/>
      <c r="JGK56" s="117"/>
      <c r="JGL56" s="117"/>
      <c r="JGM56" s="117"/>
      <c r="JGN56" s="117"/>
      <c r="JGO56" s="117"/>
      <c r="JGP56" s="117"/>
      <c r="JGQ56" s="117"/>
      <c r="JGR56" s="117"/>
      <c r="JGS56" s="117"/>
      <c r="JGT56" s="117"/>
      <c r="JGU56" s="117"/>
      <c r="JGV56" s="117"/>
      <c r="JGW56" s="117"/>
      <c r="JGX56" s="117"/>
      <c r="JGY56" s="117"/>
      <c r="JGZ56" s="117"/>
      <c r="JHA56" s="117"/>
      <c r="JHB56" s="117"/>
      <c r="JHC56" s="117"/>
      <c r="JHD56" s="117"/>
      <c r="JHE56" s="117"/>
      <c r="JHF56" s="117"/>
      <c r="JHG56" s="117"/>
      <c r="JHH56" s="117"/>
      <c r="JHI56" s="117"/>
      <c r="JHJ56" s="117"/>
      <c r="JHK56" s="117"/>
      <c r="JHL56" s="117"/>
      <c r="JHM56" s="117"/>
      <c r="JHN56" s="117"/>
      <c r="JHO56" s="117"/>
      <c r="JHP56" s="117"/>
      <c r="JHQ56" s="117"/>
      <c r="JHR56" s="117"/>
      <c r="JHS56" s="117"/>
      <c r="JHT56" s="117"/>
      <c r="JHU56" s="117"/>
      <c r="JHV56" s="117"/>
      <c r="JHW56" s="117"/>
      <c r="JHX56" s="117"/>
      <c r="JHY56" s="117"/>
      <c r="JHZ56" s="117"/>
      <c r="JIA56" s="117"/>
      <c r="JIB56" s="117"/>
      <c r="JIC56" s="117"/>
      <c r="JID56" s="117"/>
      <c r="JIE56" s="117"/>
      <c r="JIF56" s="117"/>
      <c r="JIG56" s="117"/>
      <c r="JIH56" s="117"/>
      <c r="JII56" s="117"/>
      <c r="JIJ56" s="117"/>
      <c r="JIK56" s="117"/>
      <c r="JIL56" s="117"/>
      <c r="JIM56" s="117"/>
      <c r="JIN56" s="117"/>
      <c r="JIO56" s="117"/>
      <c r="JIP56" s="117"/>
      <c r="JIQ56" s="117"/>
      <c r="JIR56" s="117"/>
      <c r="JIS56" s="117"/>
      <c r="JIT56" s="117"/>
      <c r="JIU56" s="117"/>
      <c r="JIV56" s="117"/>
      <c r="JIW56" s="117"/>
      <c r="JIX56" s="117"/>
      <c r="JIY56" s="117"/>
      <c r="JIZ56" s="117"/>
      <c r="JJA56" s="117"/>
      <c r="JJB56" s="117"/>
      <c r="JJC56" s="117"/>
      <c r="JJD56" s="117"/>
      <c r="JJE56" s="117"/>
      <c r="JJF56" s="117"/>
      <c r="JJG56" s="117"/>
      <c r="JJH56" s="117"/>
      <c r="JJI56" s="117"/>
      <c r="JJJ56" s="117"/>
      <c r="JJK56" s="117"/>
      <c r="JJL56" s="117"/>
      <c r="JJM56" s="117"/>
      <c r="JJN56" s="117"/>
      <c r="JJO56" s="117"/>
      <c r="JJP56" s="117"/>
      <c r="JJQ56" s="117"/>
      <c r="JJR56" s="117"/>
      <c r="JJS56" s="117"/>
      <c r="JJT56" s="117"/>
      <c r="JJU56" s="117"/>
      <c r="JJV56" s="117"/>
      <c r="JJW56" s="117"/>
      <c r="JJX56" s="117"/>
      <c r="JJY56" s="117"/>
      <c r="JJZ56" s="117"/>
      <c r="JKA56" s="117"/>
      <c r="JKB56" s="117"/>
      <c r="JKC56" s="117"/>
      <c r="JKD56" s="117"/>
      <c r="JKE56" s="117"/>
      <c r="JKF56" s="117"/>
      <c r="JKG56" s="117"/>
      <c r="JKH56" s="117"/>
      <c r="JKI56" s="117"/>
      <c r="JKJ56" s="117"/>
      <c r="JKK56" s="117"/>
      <c r="JKL56" s="117"/>
      <c r="JKM56" s="117"/>
      <c r="JKN56" s="117"/>
      <c r="JKO56" s="117"/>
      <c r="JKP56" s="117"/>
      <c r="JKQ56" s="117"/>
      <c r="JKR56" s="117"/>
      <c r="JKS56" s="117"/>
      <c r="JKT56" s="117"/>
      <c r="JKU56" s="117"/>
      <c r="JKV56" s="117"/>
      <c r="JKW56" s="117"/>
      <c r="JKX56" s="117"/>
      <c r="JKY56" s="117"/>
      <c r="JKZ56" s="117"/>
      <c r="JLA56" s="117"/>
      <c r="JLB56" s="117"/>
      <c r="JLC56" s="117"/>
      <c r="JLD56" s="117"/>
      <c r="JLE56" s="117"/>
      <c r="JLF56" s="117"/>
      <c r="JLG56" s="117"/>
      <c r="JLH56" s="117"/>
      <c r="JLI56" s="117"/>
      <c r="JLJ56" s="117"/>
      <c r="JLK56" s="117"/>
      <c r="JLL56" s="117"/>
      <c r="JLM56" s="117"/>
      <c r="JLN56" s="117"/>
      <c r="JLO56" s="117"/>
      <c r="JLP56" s="117"/>
      <c r="JLQ56" s="117"/>
      <c r="JLR56" s="117"/>
      <c r="JLS56" s="117"/>
      <c r="JLT56" s="117"/>
      <c r="JLU56" s="117"/>
      <c r="JLV56" s="117"/>
      <c r="JLW56" s="117"/>
      <c r="JLX56" s="117"/>
      <c r="JLY56" s="117"/>
      <c r="JLZ56" s="117"/>
      <c r="JMA56" s="117"/>
      <c r="JMB56" s="117"/>
      <c r="JMC56" s="117"/>
      <c r="JMD56" s="117"/>
      <c r="JME56" s="117"/>
      <c r="JMF56" s="117"/>
      <c r="JMG56" s="117"/>
      <c r="JMH56" s="117"/>
      <c r="JMI56" s="117"/>
      <c r="JMJ56" s="117"/>
      <c r="JMK56" s="117"/>
      <c r="JML56" s="117"/>
      <c r="JMM56" s="117"/>
      <c r="JMN56" s="117"/>
      <c r="JMO56" s="117"/>
      <c r="JMP56" s="117"/>
      <c r="JMQ56" s="117"/>
      <c r="JMR56" s="117"/>
      <c r="JMS56" s="117"/>
      <c r="JMT56" s="117"/>
      <c r="JMU56" s="117"/>
      <c r="JMV56" s="117"/>
      <c r="JMW56" s="117"/>
      <c r="JMX56" s="117"/>
      <c r="JMY56" s="117"/>
      <c r="JMZ56" s="117"/>
      <c r="JNA56" s="117"/>
      <c r="JNB56" s="117"/>
      <c r="JNC56" s="117"/>
      <c r="JND56" s="117"/>
      <c r="JNE56" s="117"/>
      <c r="JNF56" s="117"/>
      <c r="JNG56" s="117"/>
      <c r="JNH56" s="117"/>
      <c r="JNI56" s="117"/>
      <c r="JNJ56" s="117"/>
      <c r="JNK56" s="117"/>
      <c r="JNL56" s="117"/>
      <c r="JNM56" s="117"/>
      <c r="JNN56" s="117"/>
      <c r="JNO56" s="117"/>
      <c r="JNP56" s="117"/>
      <c r="JNQ56" s="117"/>
      <c r="JNR56" s="117"/>
      <c r="JNS56" s="117"/>
      <c r="JNT56" s="117"/>
      <c r="JNU56" s="117"/>
      <c r="JNV56" s="117"/>
      <c r="JNW56" s="117"/>
      <c r="JNX56" s="117"/>
      <c r="JNY56" s="117"/>
      <c r="JNZ56" s="117"/>
      <c r="JOA56" s="117"/>
      <c r="JOB56" s="117"/>
      <c r="JOC56" s="117"/>
      <c r="JOD56" s="117"/>
      <c r="JOE56" s="117"/>
      <c r="JOF56" s="117"/>
      <c r="JOG56" s="117"/>
      <c r="JOH56" s="117"/>
      <c r="JOI56" s="117"/>
      <c r="JOJ56" s="117"/>
      <c r="JOK56" s="117"/>
      <c r="JOL56" s="117"/>
      <c r="JOM56" s="117"/>
      <c r="JON56" s="117"/>
      <c r="JOO56" s="117"/>
      <c r="JOP56" s="117"/>
      <c r="JOQ56" s="117"/>
      <c r="JOR56" s="117"/>
      <c r="JOS56" s="117"/>
      <c r="JOT56" s="117"/>
      <c r="JOU56" s="117"/>
      <c r="JOV56" s="117"/>
      <c r="JOW56" s="117"/>
      <c r="JOX56" s="117"/>
      <c r="JOY56" s="117"/>
      <c r="JOZ56" s="117"/>
      <c r="JPA56" s="117"/>
      <c r="JPB56" s="117"/>
      <c r="JPC56" s="117"/>
      <c r="JPD56" s="117"/>
      <c r="JPE56" s="117"/>
      <c r="JPF56" s="117"/>
      <c r="JPG56" s="117"/>
      <c r="JPH56" s="117"/>
      <c r="JPI56" s="117"/>
      <c r="JPJ56" s="117"/>
      <c r="JPK56" s="117"/>
      <c r="JPL56" s="117"/>
      <c r="JPM56" s="117"/>
      <c r="JPN56" s="117"/>
      <c r="JPO56" s="117"/>
      <c r="JPP56" s="117"/>
      <c r="JPQ56" s="117"/>
      <c r="JPR56" s="117"/>
      <c r="JPS56" s="117"/>
      <c r="JPT56" s="117"/>
      <c r="JPU56" s="117"/>
      <c r="JPV56" s="117"/>
      <c r="JPW56" s="117"/>
      <c r="JPX56" s="117"/>
      <c r="JPY56" s="117"/>
      <c r="JPZ56" s="117"/>
      <c r="JQA56" s="117"/>
      <c r="JQB56" s="117"/>
      <c r="JQC56" s="117"/>
      <c r="JQD56" s="117"/>
      <c r="JQE56" s="117"/>
      <c r="JQF56" s="117"/>
      <c r="JQG56" s="117"/>
      <c r="JQH56" s="117"/>
      <c r="JQI56" s="117"/>
      <c r="JQJ56" s="117"/>
      <c r="JQK56" s="117"/>
      <c r="JQL56" s="117"/>
      <c r="JQM56" s="117"/>
      <c r="JQN56" s="117"/>
      <c r="JQO56" s="117"/>
      <c r="JQP56" s="117"/>
      <c r="JQQ56" s="117"/>
      <c r="JQR56" s="117"/>
      <c r="JQS56" s="117"/>
      <c r="JQT56" s="117"/>
      <c r="JQU56" s="117"/>
      <c r="JQV56" s="117"/>
      <c r="JQW56" s="117"/>
      <c r="JQX56" s="117"/>
      <c r="JQY56" s="117"/>
      <c r="JQZ56" s="117"/>
      <c r="JRA56" s="117"/>
      <c r="JRB56" s="117"/>
      <c r="JRC56" s="117"/>
      <c r="JRD56" s="117"/>
      <c r="JRE56" s="117"/>
      <c r="JRF56" s="117"/>
      <c r="JRG56" s="117"/>
      <c r="JRH56" s="117"/>
      <c r="JRI56" s="117"/>
      <c r="JRJ56" s="117"/>
      <c r="JRK56" s="117"/>
      <c r="JRL56" s="117"/>
      <c r="JRM56" s="117"/>
      <c r="JRN56" s="117"/>
      <c r="JRO56" s="117"/>
      <c r="JRP56" s="117"/>
      <c r="JRQ56" s="117"/>
      <c r="JRR56" s="117"/>
      <c r="JRS56" s="117"/>
      <c r="JRT56" s="117"/>
      <c r="JRU56" s="117"/>
      <c r="JRV56" s="117"/>
      <c r="JRW56" s="117"/>
      <c r="JRX56" s="117"/>
      <c r="JRY56" s="117"/>
      <c r="JRZ56" s="117"/>
      <c r="JSA56" s="117"/>
      <c r="JSB56" s="117"/>
      <c r="JSC56" s="117"/>
      <c r="JSD56" s="117"/>
      <c r="JSE56" s="117"/>
      <c r="JSF56" s="117"/>
      <c r="JSG56" s="117"/>
      <c r="JSH56" s="117"/>
      <c r="JSI56" s="117"/>
      <c r="JSJ56" s="117"/>
      <c r="JSK56" s="117"/>
      <c r="JSL56" s="117"/>
      <c r="JSM56" s="117"/>
      <c r="JSN56" s="117"/>
      <c r="JSO56" s="117"/>
      <c r="JSP56" s="117"/>
      <c r="JSQ56" s="117"/>
      <c r="JSR56" s="117"/>
      <c r="JSS56" s="117"/>
      <c r="JST56" s="117"/>
      <c r="JSU56" s="117"/>
      <c r="JSV56" s="117"/>
      <c r="JSW56" s="117"/>
      <c r="JSX56" s="117"/>
      <c r="JSY56" s="117"/>
      <c r="JSZ56" s="117"/>
      <c r="JTA56" s="117"/>
      <c r="JTB56" s="117"/>
      <c r="JTC56" s="117"/>
      <c r="JTD56" s="117"/>
      <c r="JTE56" s="117"/>
      <c r="JTF56" s="117"/>
      <c r="JTG56" s="117"/>
      <c r="JTH56" s="117"/>
      <c r="JTI56" s="117"/>
      <c r="JTJ56" s="117"/>
      <c r="JTK56" s="117"/>
      <c r="JTL56" s="117"/>
      <c r="JTM56" s="117"/>
      <c r="JTN56" s="117"/>
      <c r="JTO56" s="117"/>
      <c r="JTP56" s="117"/>
      <c r="JTQ56" s="117"/>
      <c r="JTR56" s="117"/>
      <c r="JTS56" s="117"/>
      <c r="JTT56" s="117"/>
      <c r="JTU56" s="117"/>
      <c r="JTV56" s="117"/>
      <c r="JTW56" s="117"/>
      <c r="JTX56" s="117"/>
      <c r="JTY56" s="117"/>
      <c r="JTZ56" s="117"/>
      <c r="JUA56" s="117"/>
      <c r="JUB56" s="117"/>
      <c r="JUC56" s="117"/>
      <c r="JUD56" s="117"/>
      <c r="JUE56" s="117"/>
      <c r="JUF56" s="117"/>
      <c r="JUG56" s="117"/>
      <c r="JUH56" s="117"/>
      <c r="JUI56" s="117"/>
      <c r="JUJ56" s="117"/>
      <c r="JUK56" s="117"/>
      <c r="JUL56" s="117"/>
      <c r="JUM56" s="117"/>
      <c r="JUN56" s="117"/>
      <c r="JUO56" s="117"/>
      <c r="JUP56" s="117"/>
      <c r="JUQ56" s="117"/>
      <c r="JUR56" s="117"/>
      <c r="JUS56" s="117"/>
      <c r="JUT56" s="117"/>
      <c r="JUU56" s="117"/>
      <c r="JUV56" s="117"/>
      <c r="JUW56" s="117"/>
      <c r="JUX56" s="117"/>
      <c r="JUY56" s="117"/>
      <c r="JUZ56" s="117"/>
      <c r="JVA56" s="117"/>
      <c r="JVB56" s="117"/>
      <c r="JVC56" s="117"/>
      <c r="JVD56" s="117"/>
      <c r="JVE56" s="117"/>
      <c r="JVF56" s="117"/>
      <c r="JVG56" s="117"/>
      <c r="JVH56" s="117"/>
      <c r="JVI56" s="117"/>
      <c r="JVJ56" s="117"/>
      <c r="JVK56" s="117"/>
      <c r="JVL56" s="117"/>
      <c r="JVM56" s="117"/>
      <c r="JVN56" s="117"/>
      <c r="JVO56" s="117"/>
      <c r="JVP56" s="117"/>
      <c r="JVQ56" s="117"/>
      <c r="JVR56" s="117"/>
      <c r="JVS56" s="117"/>
      <c r="JVT56" s="117"/>
      <c r="JVU56" s="117"/>
      <c r="JVV56" s="117"/>
      <c r="JVW56" s="117"/>
      <c r="JVX56" s="117"/>
      <c r="JVY56" s="117"/>
      <c r="JVZ56" s="117"/>
      <c r="JWA56" s="117"/>
      <c r="JWB56" s="117"/>
      <c r="JWC56" s="117"/>
      <c r="JWD56" s="117"/>
      <c r="JWE56" s="117"/>
      <c r="JWF56" s="117"/>
      <c r="JWG56" s="117"/>
      <c r="JWH56" s="117"/>
      <c r="JWI56" s="117"/>
      <c r="JWJ56" s="117"/>
      <c r="JWK56" s="117"/>
      <c r="JWL56" s="117"/>
      <c r="JWM56" s="117"/>
      <c r="JWN56" s="117"/>
      <c r="JWO56" s="117"/>
      <c r="JWP56" s="117"/>
      <c r="JWQ56" s="117"/>
      <c r="JWR56" s="117"/>
      <c r="JWS56" s="117"/>
      <c r="JWT56" s="117"/>
      <c r="JWU56" s="117"/>
      <c r="JWV56" s="117"/>
      <c r="JWW56" s="117"/>
      <c r="JWX56" s="117"/>
      <c r="JWY56" s="117"/>
      <c r="JWZ56" s="117"/>
      <c r="JXA56" s="117"/>
      <c r="JXB56" s="117"/>
      <c r="JXC56" s="117"/>
      <c r="JXD56" s="117"/>
      <c r="JXE56" s="117"/>
      <c r="JXF56" s="117"/>
      <c r="JXG56" s="117"/>
      <c r="JXH56" s="117"/>
      <c r="JXI56" s="117"/>
      <c r="JXJ56" s="117"/>
      <c r="JXK56" s="117"/>
      <c r="JXL56" s="117"/>
      <c r="JXM56" s="117"/>
      <c r="JXN56" s="117"/>
      <c r="JXO56" s="117"/>
      <c r="JXP56" s="117"/>
      <c r="JXQ56" s="117"/>
      <c r="JXR56" s="117"/>
      <c r="JXS56" s="117"/>
      <c r="JXT56" s="117"/>
      <c r="JXU56" s="117"/>
      <c r="JXV56" s="117"/>
      <c r="JXW56" s="117"/>
      <c r="JXX56" s="117"/>
      <c r="JXY56" s="117"/>
      <c r="JXZ56" s="117"/>
      <c r="JYA56" s="117"/>
      <c r="JYB56" s="117"/>
      <c r="JYC56" s="117"/>
      <c r="JYD56" s="117"/>
      <c r="JYE56" s="117"/>
      <c r="JYF56" s="117"/>
      <c r="JYG56" s="117"/>
      <c r="JYH56" s="117"/>
      <c r="JYI56" s="117"/>
      <c r="JYJ56" s="117"/>
      <c r="JYK56" s="117"/>
      <c r="JYL56" s="117"/>
      <c r="JYM56" s="117"/>
      <c r="JYN56" s="117"/>
      <c r="JYO56" s="117"/>
      <c r="JYP56" s="117"/>
      <c r="JYQ56" s="117"/>
      <c r="JYR56" s="117"/>
      <c r="JYS56" s="117"/>
      <c r="JYT56" s="117"/>
      <c r="JYU56" s="117"/>
      <c r="JYV56" s="117"/>
      <c r="JYW56" s="117"/>
      <c r="JYX56" s="117"/>
      <c r="JYY56" s="117"/>
      <c r="JYZ56" s="117"/>
      <c r="JZA56" s="117"/>
      <c r="JZB56" s="117"/>
      <c r="JZC56" s="117"/>
      <c r="JZD56" s="117"/>
      <c r="JZE56" s="117"/>
      <c r="JZF56" s="117"/>
      <c r="JZG56" s="117"/>
      <c r="JZH56" s="117"/>
      <c r="JZI56" s="117"/>
      <c r="JZJ56" s="117"/>
      <c r="JZK56" s="117"/>
      <c r="JZL56" s="117"/>
      <c r="JZM56" s="117"/>
      <c r="JZN56" s="117"/>
      <c r="JZO56" s="117"/>
      <c r="JZP56" s="117"/>
      <c r="JZQ56" s="117"/>
      <c r="JZR56" s="117"/>
      <c r="JZS56" s="117"/>
      <c r="JZT56" s="117"/>
      <c r="JZU56" s="117"/>
      <c r="JZV56" s="117"/>
      <c r="JZW56" s="117"/>
      <c r="JZX56" s="117"/>
      <c r="JZY56" s="117"/>
      <c r="JZZ56" s="117"/>
      <c r="KAA56" s="117"/>
      <c r="KAB56" s="117"/>
      <c r="KAC56" s="117"/>
      <c r="KAD56" s="117"/>
      <c r="KAE56" s="117"/>
      <c r="KAF56" s="117"/>
      <c r="KAG56" s="117"/>
      <c r="KAH56" s="117"/>
      <c r="KAI56" s="117"/>
      <c r="KAJ56" s="117"/>
      <c r="KAK56" s="117"/>
      <c r="KAL56" s="117"/>
      <c r="KAM56" s="117"/>
      <c r="KAN56" s="117"/>
      <c r="KAO56" s="117"/>
      <c r="KAP56" s="117"/>
      <c r="KAQ56" s="117"/>
      <c r="KAR56" s="117"/>
      <c r="KAS56" s="117"/>
      <c r="KAT56" s="117"/>
      <c r="KAU56" s="117"/>
      <c r="KAV56" s="117"/>
      <c r="KAW56" s="117"/>
      <c r="KAX56" s="117"/>
      <c r="KAY56" s="117"/>
      <c r="KAZ56" s="117"/>
      <c r="KBA56" s="117"/>
      <c r="KBB56" s="117"/>
      <c r="KBC56" s="117"/>
      <c r="KBD56" s="117"/>
      <c r="KBE56" s="117"/>
      <c r="KBF56" s="117"/>
      <c r="KBG56" s="117"/>
      <c r="KBH56" s="117"/>
      <c r="KBI56" s="117"/>
      <c r="KBJ56" s="117"/>
      <c r="KBK56" s="117"/>
      <c r="KBL56" s="117"/>
      <c r="KBM56" s="117"/>
      <c r="KBN56" s="117"/>
      <c r="KBO56" s="117"/>
      <c r="KBP56" s="117"/>
      <c r="KBQ56" s="117"/>
      <c r="KBR56" s="117"/>
      <c r="KBS56" s="117"/>
      <c r="KBT56" s="117"/>
      <c r="KBU56" s="117"/>
      <c r="KBV56" s="117"/>
      <c r="KBW56" s="117"/>
      <c r="KBX56" s="117"/>
      <c r="KBY56" s="117"/>
      <c r="KBZ56" s="117"/>
      <c r="KCA56" s="117"/>
      <c r="KCB56" s="117"/>
      <c r="KCC56" s="117"/>
      <c r="KCD56" s="117"/>
      <c r="KCE56" s="117"/>
      <c r="KCF56" s="117"/>
      <c r="KCG56" s="117"/>
      <c r="KCH56" s="117"/>
      <c r="KCI56" s="117"/>
      <c r="KCJ56" s="117"/>
      <c r="KCK56" s="117"/>
      <c r="KCL56" s="117"/>
      <c r="KCM56" s="117"/>
      <c r="KCN56" s="117"/>
      <c r="KCO56" s="117"/>
      <c r="KCP56" s="117"/>
      <c r="KCQ56" s="117"/>
      <c r="KCR56" s="117"/>
      <c r="KCS56" s="117"/>
      <c r="KCT56" s="117"/>
      <c r="KCU56" s="117"/>
      <c r="KCV56" s="117"/>
      <c r="KCW56" s="117"/>
      <c r="KCX56" s="117"/>
      <c r="KCY56" s="117"/>
      <c r="KCZ56" s="117"/>
      <c r="KDA56" s="117"/>
      <c r="KDB56" s="117"/>
      <c r="KDC56" s="117"/>
      <c r="KDD56" s="117"/>
      <c r="KDE56" s="117"/>
      <c r="KDF56" s="117"/>
      <c r="KDG56" s="117"/>
      <c r="KDH56" s="117"/>
      <c r="KDI56" s="117"/>
      <c r="KDJ56" s="117"/>
      <c r="KDK56" s="117"/>
      <c r="KDL56" s="117"/>
      <c r="KDM56" s="117"/>
      <c r="KDN56" s="117"/>
      <c r="KDO56" s="117"/>
      <c r="KDP56" s="117"/>
      <c r="KDQ56" s="117"/>
      <c r="KDR56" s="117"/>
      <c r="KDS56" s="117"/>
      <c r="KDT56" s="117"/>
      <c r="KDU56" s="117"/>
      <c r="KDV56" s="117"/>
      <c r="KDW56" s="117"/>
      <c r="KDX56" s="117"/>
      <c r="KDY56" s="117"/>
      <c r="KDZ56" s="117"/>
      <c r="KEA56" s="117"/>
      <c r="KEB56" s="117"/>
      <c r="KEC56" s="117"/>
      <c r="KED56" s="117"/>
      <c r="KEE56" s="117"/>
      <c r="KEF56" s="117"/>
      <c r="KEG56" s="117"/>
      <c r="KEH56" s="117"/>
      <c r="KEI56" s="117"/>
      <c r="KEJ56" s="117"/>
      <c r="KEK56" s="117"/>
      <c r="KEL56" s="117"/>
      <c r="KEM56" s="117"/>
      <c r="KEN56" s="117"/>
      <c r="KEO56" s="117"/>
      <c r="KEP56" s="117"/>
      <c r="KEQ56" s="117"/>
      <c r="KER56" s="117"/>
      <c r="KES56" s="117"/>
      <c r="KET56" s="117"/>
      <c r="KEU56" s="117"/>
      <c r="KEV56" s="117"/>
      <c r="KEW56" s="117"/>
      <c r="KEX56" s="117"/>
      <c r="KEY56" s="117"/>
      <c r="KEZ56" s="117"/>
      <c r="KFA56" s="117"/>
      <c r="KFB56" s="117"/>
      <c r="KFC56" s="117"/>
      <c r="KFD56" s="117"/>
      <c r="KFE56" s="117"/>
      <c r="KFF56" s="117"/>
      <c r="KFG56" s="117"/>
      <c r="KFH56" s="117"/>
      <c r="KFI56" s="117"/>
      <c r="KFJ56" s="117"/>
      <c r="KFK56" s="117"/>
      <c r="KFL56" s="117"/>
      <c r="KFM56" s="117"/>
      <c r="KFN56" s="117"/>
      <c r="KFO56" s="117"/>
      <c r="KFP56" s="117"/>
      <c r="KFQ56" s="117"/>
      <c r="KFR56" s="117"/>
      <c r="KFS56" s="117"/>
      <c r="KFT56" s="117"/>
      <c r="KFU56" s="117"/>
      <c r="KFV56" s="117"/>
      <c r="KFW56" s="117"/>
      <c r="KFX56" s="117"/>
      <c r="KFY56" s="117"/>
      <c r="KFZ56" s="117"/>
      <c r="KGA56" s="117"/>
      <c r="KGB56" s="117"/>
      <c r="KGC56" s="117"/>
      <c r="KGD56" s="117"/>
      <c r="KGE56" s="117"/>
      <c r="KGF56" s="117"/>
      <c r="KGG56" s="117"/>
      <c r="KGH56" s="117"/>
      <c r="KGI56" s="117"/>
      <c r="KGJ56" s="117"/>
      <c r="KGK56" s="117"/>
      <c r="KGL56" s="117"/>
      <c r="KGM56" s="117"/>
      <c r="KGN56" s="117"/>
      <c r="KGO56" s="117"/>
      <c r="KGP56" s="117"/>
      <c r="KGQ56" s="117"/>
      <c r="KGR56" s="117"/>
      <c r="KGS56" s="117"/>
      <c r="KGT56" s="117"/>
      <c r="KGU56" s="117"/>
      <c r="KGV56" s="117"/>
      <c r="KGW56" s="117"/>
      <c r="KGX56" s="117"/>
      <c r="KGY56" s="117"/>
      <c r="KGZ56" s="117"/>
      <c r="KHA56" s="117"/>
      <c r="KHB56" s="117"/>
      <c r="KHC56" s="117"/>
      <c r="KHD56" s="117"/>
      <c r="KHE56" s="117"/>
      <c r="KHF56" s="117"/>
      <c r="KHG56" s="117"/>
      <c r="KHH56" s="117"/>
      <c r="KHI56" s="117"/>
      <c r="KHJ56" s="117"/>
      <c r="KHK56" s="117"/>
      <c r="KHL56" s="117"/>
      <c r="KHM56" s="117"/>
      <c r="KHN56" s="117"/>
      <c r="KHO56" s="117"/>
      <c r="KHP56" s="117"/>
      <c r="KHQ56" s="117"/>
      <c r="KHR56" s="117"/>
      <c r="KHS56" s="117"/>
      <c r="KHT56" s="117"/>
      <c r="KHU56" s="117"/>
      <c r="KHV56" s="117"/>
      <c r="KHW56" s="117"/>
      <c r="KHX56" s="117"/>
      <c r="KHY56" s="117"/>
      <c r="KHZ56" s="117"/>
      <c r="KIA56" s="117"/>
      <c r="KIB56" s="117"/>
      <c r="KIC56" s="117"/>
      <c r="KID56" s="117"/>
      <c r="KIE56" s="117"/>
      <c r="KIF56" s="117"/>
      <c r="KIG56" s="117"/>
      <c r="KIH56" s="117"/>
      <c r="KII56" s="117"/>
      <c r="KIJ56" s="117"/>
      <c r="KIK56" s="117"/>
      <c r="KIL56" s="117"/>
      <c r="KIM56" s="117"/>
      <c r="KIN56" s="117"/>
      <c r="KIO56" s="117"/>
      <c r="KIP56" s="117"/>
      <c r="KIQ56" s="117"/>
      <c r="KIR56" s="117"/>
      <c r="KIS56" s="117"/>
      <c r="KIT56" s="117"/>
      <c r="KIU56" s="117"/>
      <c r="KIV56" s="117"/>
      <c r="KIW56" s="117"/>
      <c r="KIX56" s="117"/>
      <c r="KIY56" s="117"/>
      <c r="KIZ56" s="117"/>
      <c r="KJA56" s="117"/>
      <c r="KJB56" s="117"/>
      <c r="KJC56" s="117"/>
      <c r="KJD56" s="117"/>
      <c r="KJE56" s="117"/>
      <c r="KJF56" s="117"/>
      <c r="KJG56" s="117"/>
      <c r="KJH56" s="117"/>
      <c r="KJI56" s="117"/>
      <c r="KJJ56" s="117"/>
      <c r="KJK56" s="117"/>
      <c r="KJL56" s="117"/>
      <c r="KJM56" s="117"/>
      <c r="KJN56" s="117"/>
      <c r="KJO56" s="117"/>
      <c r="KJP56" s="117"/>
      <c r="KJQ56" s="117"/>
      <c r="KJR56" s="117"/>
      <c r="KJS56" s="117"/>
      <c r="KJT56" s="117"/>
      <c r="KJU56" s="117"/>
      <c r="KJV56" s="117"/>
      <c r="KJW56" s="117"/>
      <c r="KJX56" s="117"/>
      <c r="KJY56" s="117"/>
      <c r="KJZ56" s="117"/>
      <c r="KKA56" s="117"/>
      <c r="KKB56" s="117"/>
      <c r="KKC56" s="117"/>
      <c r="KKD56" s="117"/>
      <c r="KKE56" s="117"/>
      <c r="KKF56" s="117"/>
      <c r="KKG56" s="117"/>
      <c r="KKH56" s="117"/>
      <c r="KKI56" s="117"/>
      <c r="KKJ56" s="117"/>
      <c r="KKK56" s="117"/>
      <c r="KKL56" s="117"/>
      <c r="KKM56" s="117"/>
      <c r="KKN56" s="117"/>
      <c r="KKO56" s="117"/>
      <c r="KKP56" s="117"/>
      <c r="KKQ56" s="117"/>
      <c r="KKR56" s="117"/>
      <c r="KKS56" s="117"/>
      <c r="KKT56" s="117"/>
      <c r="KKU56" s="117"/>
      <c r="KKV56" s="117"/>
      <c r="KKW56" s="117"/>
      <c r="KKX56" s="117"/>
      <c r="KKY56" s="117"/>
      <c r="KKZ56" s="117"/>
      <c r="KLA56" s="117"/>
      <c r="KLB56" s="117"/>
      <c r="KLC56" s="117"/>
      <c r="KLD56" s="117"/>
      <c r="KLE56" s="117"/>
      <c r="KLF56" s="117"/>
      <c r="KLG56" s="117"/>
      <c r="KLH56" s="117"/>
      <c r="KLI56" s="117"/>
      <c r="KLJ56" s="117"/>
      <c r="KLK56" s="117"/>
      <c r="KLL56" s="117"/>
      <c r="KLM56" s="117"/>
      <c r="KLN56" s="117"/>
      <c r="KLO56" s="117"/>
      <c r="KLP56" s="117"/>
      <c r="KLQ56" s="117"/>
      <c r="KLR56" s="117"/>
      <c r="KLS56" s="117"/>
      <c r="KLT56" s="117"/>
      <c r="KLU56" s="117"/>
      <c r="KLV56" s="117"/>
      <c r="KLW56" s="117"/>
      <c r="KLX56" s="117"/>
      <c r="KLY56" s="117"/>
      <c r="KLZ56" s="117"/>
      <c r="KMA56" s="117"/>
      <c r="KMB56" s="117"/>
      <c r="KMC56" s="117"/>
      <c r="KMD56" s="117"/>
      <c r="KME56" s="117"/>
      <c r="KMF56" s="117"/>
      <c r="KMG56" s="117"/>
      <c r="KMH56" s="117"/>
      <c r="KMI56" s="117"/>
      <c r="KMJ56" s="117"/>
      <c r="KMK56" s="117"/>
      <c r="KML56" s="117"/>
      <c r="KMM56" s="117"/>
      <c r="KMN56" s="117"/>
      <c r="KMO56" s="117"/>
      <c r="KMP56" s="117"/>
      <c r="KMQ56" s="117"/>
      <c r="KMR56" s="117"/>
      <c r="KMS56" s="117"/>
      <c r="KMT56" s="117"/>
      <c r="KMU56" s="117"/>
      <c r="KMV56" s="117"/>
      <c r="KMW56" s="117"/>
      <c r="KMX56" s="117"/>
      <c r="KMY56" s="117"/>
      <c r="KMZ56" s="117"/>
      <c r="KNA56" s="117"/>
      <c r="KNB56" s="117"/>
      <c r="KNC56" s="117"/>
      <c r="KND56" s="117"/>
      <c r="KNE56" s="117"/>
      <c r="KNF56" s="117"/>
      <c r="KNG56" s="117"/>
      <c r="KNH56" s="117"/>
      <c r="KNI56" s="117"/>
      <c r="KNJ56" s="117"/>
      <c r="KNK56" s="117"/>
      <c r="KNL56" s="117"/>
      <c r="KNM56" s="117"/>
      <c r="KNN56" s="117"/>
      <c r="KNO56" s="117"/>
      <c r="KNP56" s="117"/>
      <c r="KNQ56" s="117"/>
      <c r="KNR56" s="117"/>
      <c r="KNS56" s="117"/>
      <c r="KNT56" s="117"/>
      <c r="KNU56" s="117"/>
      <c r="KNV56" s="117"/>
      <c r="KNW56" s="117"/>
      <c r="KNX56" s="117"/>
      <c r="KNY56" s="117"/>
      <c r="KNZ56" s="117"/>
      <c r="KOA56" s="117"/>
      <c r="KOB56" s="117"/>
      <c r="KOC56" s="117"/>
      <c r="KOD56" s="117"/>
      <c r="KOE56" s="117"/>
      <c r="KOF56" s="117"/>
      <c r="KOG56" s="117"/>
      <c r="KOH56" s="117"/>
      <c r="KOI56" s="117"/>
      <c r="KOJ56" s="117"/>
      <c r="KOK56" s="117"/>
      <c r="KOL56" s="117"/>
      <c r="KOM56" s="117"/>
      <c r="KON56" s="117"/>
      <c r="KOO56" s="117"/>
      <c r="KOP56" s="117"/>
      <c r="KOQ56" s="117"/>
      <c r="KOR56" s="117"/>
      <c r="KOS56" s="117"/>
      <c r="KOT56" s="117"/>
      <c r="KOU56" s="117"/>
      <c r="KOV56" s="117"/>
      <c r="KOW56" s="117"/>
      <c r="KOX56" s="117"/>
      <c r="KOY56" s="117"/>
      <c r="KOZ56" s="117"/>
      <c r="KPA56" s="117"/>
      <c r="KPB56" s="117"/>
      <c r="KPC56" s="117"/>
      <c r="KPD56" s="117"/>
      <c r="KPE56" s="117"/>
      <c r="KPF56" s="117"/>
      <c r="KPG56" s="117"/>
      <c r="KPH56" s="117"/>
      <c r="KPI56" s="117"/>
      <c r="KPJ56" s="117"/>
      <c r="KPK56" s="117"/>
      <c r="KPL56" s="117"/>
      <c r="KPM56" s="117"/>
      <c r="KPN56" s="117"/>
      <c r="KPO56" s="117"/>
      <c r="KPP56" s="117"/>
      <c r="KPQ56" s="117"/>
      <c r="KPR56" s="117"/>
      <c r="KPS56" s="117"/>
      <c r="KPT56" s="117"/>
      <c r="KPU56" s="117"/>
      <c r="KPV56" s="117"/>
      <c r="KPW56" s="117"/>
      <c r="KPX56" s="117"/>
      <c r="KPY56" s="117"/>
      <c r="KPZ56" s="117"/>
      <c r="KQA56" s="117"/>
      <c r="KQB56" s="117"/>
      <c r="KQC56" s="117"/>
      <c r="KQD56" s="117"/>
      <c r="KQE56" s="117"/>
      <c r="KQF56" s="117"/>
      <c r="KQG56" s="117"/>
      <c r="KQH56" s="117"/>
      <c r="KQI56" s="117"/>
      <c r="KQJ56" s="117"/>
      <c r="KQK56" s="117"/>
      <c r="KQL56" s="117"/>
      <c r="KQM56" s="117"/>
      <c r="KQN56" s="117"/>
      <c r="KQO56" s="117"/>
      <c r="KQP56" s="117"/>
      <c r="KQQ56" s="117"/>
      <c r="KQR56" s="117"/>
      <c r="KQS56" s="117"/>
      <c r="KQT56" s="117"/>
      <c r="KQU56" s="117"/>
      <c r="KQV56" s="117"/>
      <c r="KQW56" s="117"/>
      <c r="KQX56" s="117"/>
      <c r="KQY56" s="117"/>
      <c r="KQZ56" s="117"/>
      <c r="KRA56" s="117"/>
      <c r="KRB56" s="117"/>
      <c r="KRC56" s="117"/>
      <c r="KRD56" s="117"/>
      <c r="KRE56" s="117"/>
      <c r="KRF56" s="117"/>
      <c r="KRG56" s="117"/>
      <c r="KRH56" s="117"/>
      <c r="KRI56" s="117"/>
      <c r="KRJ56" s="117"/>
      <c r="KRK56" s="117"/>
      <c r="KRL56" s="117"/>
      <c r="KRM56" s="117"/>
      <c r="KRN56" s="117"/>
      <c r="KRO56" s="117"/>
      <c r="KRP56" s="117"/>
      <c r="KRQ56" s="117"/>
      <c r="KRR56" s="117"/>
      <c r="KRS56" s="117"/>
      <c r="KRT56" s="117"/>
      <c r="KRU56" s="117"/>
      <c r="KRV56" s="117"/>
      <c r="KRW56" s="117"/>
      <c r="KRX56" s="117"/>
      <c r="KRY56" s="117"/>
      <c r="KRZ56" s="117"/>
      <c r="KSA56" s="117"/>
      <c r="KSB56" s="117"/>
      <c r="KSC56" s="117"/>
      <c r="KSD56" s="117"/>
      <c r="KSE56" s="117"/>
      <c r="KSF56" s="117"/>
      <c r="KSG56" s="117"/>
      <c r="KSH56" s="117"/>
      <c r="KSI56" s="117"/>
      <c r="KSJ56" s="117"/>
      <c r="KSK56" s="117"/>
      <c r="KSL56" s="117"/>
      <c r="KSM56" s="117"/>
      <c r="KSN56" s="117"/>
      <c r="KSO56" s="117"/>
      <c r="KSP56" s="117"/>
      <c r="KSQ56" s="117"/>
      <c r="KSR56" s="117"/>
      <c r="KSS56" s="117"/>
      <c r="KST56" s="117"/>
      <c r="KSU56" s="117"/>
      <c r="KSV56" s="117"/>
      <c r="KSW56" s="117"/>
      <c r="KSX56" s="117"/>
      <c r="KSY56" s="117"/>
      <c r="KSZ56" s="117"/>
      <c r="KTA56" s="117"/>
      <c r="KTB56" s="117"/>
      <c r="KTC56" s="117"/>
      <c r="KTD56" s="117"/>
      <c r="KTE56" s="117"/>
      <c r="KTF56" s="117"/>
      <c r="KTG56" s="117"/>
      <c r="KTH56" s="117"/>
      <c r="KTI56" s="117"/>
      <c r="KTJ56" s="117"/>
      <c r="KTK56" s="117"/>
      <c r="KTL56" s="117"/>
      <c r="KTM56" s="117"/>
      <c r="KTN56" s="117"/>
      <c r="KTO56" s="117"/>
      <c r="KTP56" s="117"/>
      <c r="KTQ56" s="117"/>
      <c r="KTR56" s="117"/>
      <c r="KTS56" s="117"/>
      <c r="KTT56" s="117"/>
      <c r="KTU56" s="117"/>
      <c r="KTV56" s="117"/>
      <c r="KTW56" s="117"/>
      <c r="KTX56" s="117"/>
      <c r="KTY56" s="117"/>
      <c r="KTZ56" s="117"/>
      <c r="KUA56" s="117"/>
      <c r="KUB56" s="117"/>
      <c r="KUC56" s="117"/>
      <c r="KUD56" s="117"/>
      <c r="KUE56" s="117"/>
      <c r="KUF56" s="117"/>
      <c r="KUG56" s="117"/>
      <c r="KUH56" s="117"/>
      <c r="KUI56" s="117"/>
      <c r="KUJ56" s="117"/>
      <c r="KUK56" s="117"/>
      <c r="KUL56" s="117"/>
      <c r="KUM56" s="117"/>
      <c r="KUN56" s="117"/>
      <c r="KUO56" s="117"/>
      <c r="KUP56" s="117"/>
      <c r="KUQ56" s="117"/>
      <c r="KUR56" s="117"/>
      <c r="KUS56" s="117"/>
      <c r="KUT56" s="117"/>
      <c r="KUU56" s="117"/>
      <c r="KUV56" s="117"/>
      <c r="KUW56" s="117"/>
      <c r="KUX56" s="117"/>
      <c r="KUY56" s="117"/>
      <c r="KUZ56" s="117"/>
      <c r="KVA56" s="117"/>
      <c r="KVB56" s="117"/>
      <c r="KVC56" s="117"/>
      <c r="KVD56" s="117"/>
      <c r="KVE56" s="117"/>
      <c r="KVF56" s="117"/>
      <c r="KVG56" s="117"/>
      <c r="KVH56" s="117"/>
      <c r="KVI56" s="117"/>
      <c r="KVJ56" s="117"/>
      <c r="KVK56" s="117"/>
      <c r="KVL56" s="117"/>
      <c r="KVM56" s="117"/>
      <c r="KVN56" s="117"/>
      <c r="KVO56" s="117"/>
      <c r="KVP56" s="117"/>
      <c r="KVQ56" s="117"/>
      <c r="KVR56" s="117"/>
      <c r="KVS56" s="117"/>
      <c r="KVT56" s="117"/>
      <c r="KVU56" s="117"/>
      <c r="KVV56" s="117"/>
      <c r="KVW56" s="117"/>
      <c r="KVX56" s="117"/>
      <c r="KVY56" s="117"/>
      <c r="KVZ56" s="117"/>
      <c r="KWA56" s="117"/>
      <c r="KWB56" s="117"/>
      <c r="KWC56" s="117"/>
      <c r="KWD56" s="117"/>
      <c r="KWE56" s="117"/>
      <c r="KWF56" s="117"/>
      <c r="KWG56" s="117"/>
      <c r="KWH56" s="117"/>
      <c r="KWI56" s="117"/>
      <c r="KWJ56" s="117"/>
      <c r="KWK56" s="117"/>
      <c r="KWL56" s="117"/>
      <c r="KWM56" s="117"/>
      <c r="KWN56" s="117"/>
      <c r="KWO56" s="117"/>
      <c r="KWP56" s="117"/>
      <c r="KWQ56" s="117"/>
      <c r="KWR56" s="117"/>
      <c r="KWS56" s="117"/>
      <c r="KWT56" s="117"/>
      <c r="KWU56" s="117"/>
      <c r="KWV56" s="117"/>
      <c r="KWW56" s="117"/>
      <c r="KWX56" s="117"/>
      <c r="KWY56" s="117"/>
      <c r="KWZ56" s="117"/>
      <c r="KXA56" s="117"/>
      <c r="KXB56" s="117"/>
      <c r="KXC56" s="117"/>
      <c r="KXD56" s="117"/>
      <c r="KXE56" s="117"/>
      <c r="KXF56" s="117"/>
      <c r="KXG56" s="117"/>
      <c r="KXH56" s="117"/>
      <c r="KXI56" s="117"/>
      <c r="KXJ56" s="117"/>
      <c r="KXK56" s="117"/>
      <c r="KXL56" s="117"/>
      <c r="KXM56" s="117"/>
      <c r="KXN56" s="117"/>
      <c r="KXO56" s="117"/>
      <c r="KXP56" s="117"/>
      <c r="KXQ56" s="117"/>
      <c r="KXR56" s="117"/>
      <c r="KXS56" s="117"/>
      <c r="KXT56" s="117"/>
      <c r="KXU56" s="117"/>
      <c r="KXV56" s="117"/>
      <c r="KXW56" s="117"/>
      <c r="KXX56" s="117"/>
      <c r="KXY56" s="117"/>
      <c r="KXZ56" s="117"/>
      <c r="KYA56" s="117"/>
      <c r="KYB56" s="117"/>
      <c r="KYC56" s="117"/>
      <c r="KYD56" s="117"/>
      <c r="KYE56" s="117"/>
      <c r="KYF56" s="117"/>
      <c r="KYG56" s="117"/>
      <c r="KYH56" s="117"/>
      <c r="KYI56" s="117"/>
      <c r="KYJ56" s="117"/>
      <c r="KYK56" s="117"/>
      <c r="KYL56" s="117"/>
      <c r="KYM56" s="117"/>
      <c r="KYN56" s="117"/>
      <c r="KYO56" s="117"/>
      <c r="KYP56" s="117"/>
      <c r="KYQ56" s="117"/>
      <c r="KYR56" s="117"/>
      <c r="KYS56" s="117"/>
      <c r="KYT56" s="117"/>
      <c r="KYU56" s="117"/>
      <c r="KYV56" s="117"/>
      <c r="KYW56" s="117"/>
      <c r="KYX56" s="117"/>
      <c r="KYY56" s="117"/>
      <c r="KYZ56" s="117"/>
      <c r="KZA56" s="117"/>
      <c r="KZB56" s="117"/>
      <c r="KZC56" s="117"/>
      <c r="KZD56" s="117"/>
      <c r="KZE56" s="117"/>
      <c r="KZF56" s="117"/>
      <c r="KZG56" s="117"/>
      <c r="KZH56" s="117"/>
      <c r="KZI56" s="117"/>
      <c r="KZJ56" s="117"/>
      <c r="KZK56" s="117"/>
      <c r="KZL56" s="117"/>
      <c r="KZM56" s="117"/>
      <c r="KZN56" s="117"/>
      <c r="KZO56" s="117"/>
      <c r="KZP56" s="117"/>
      <c r="KZQ56" s="117"/>
      <c r="KZR56" s="117"/>
      <c r="KZS56" s="117"/>
      <c r="KZT56" s="117"/>
      <c r="KZU56" s="117"/>
      <c r="KZV56" s="117"/>
      <c r="KZW56" s="117"/>
      <c r="KZX56" s="117"/>
      <c r="KZY56" s="117"/>
      <c r="KZZ56" s="117"/>
      <c r="LAA56" s="117"/>
      <c r="LAB56" s="117"/>
      <c r="LAC56" s="117"/>
      <c r="LAD56" s="117"/>
      <c r="LAE56" s="117"/>
      <c r="LAF56" s="117"/>
      <c r="LAG56" s="117"/>
      <c r="LAH56" s="117"/>
      <c r="LAI56" s="117"/>
      <c r="LAJ56" s="117"/>
      <c r="LAK56" s="117"/>
      <c r="LAL56" s="117"/>
      <c r="LAM56" s="117"/>
      <c r="LAN56" s="117"/>
      <c r="LAO56" s="117"/>
      <c r="LAP56" s="117"/>
      <c r="LAQ56" s="117"/>
      <c r="LAR56" s="117"/>
      <c r="LAS56" s="117"/>
      <c r="LAT56" s="117"/>
      <c r="LAU56" s="117"/>
      <c r="LAV56" s="117"/>
      <c r="LAW56" s="117"/>
      <c r="LAX56" s="117"/>
      <c r="LAY56" s="117"/>
      <c r="LAZ56" s="117"/>
      <c r="LBA56" s="117"/>
      <c r="LBB56" s="117"/>
      <c r="LBC56" s="117"/>
      <c r="LBD56" s="117"/>
      <c r="LBE56" s="117"/>
      <c r="LBF56" s="117"/>
      <c r="LBG56" s="117"/>
      <c r="LBH56" s="117"/>
      <c r="LBI56" s="117"/>
      <c r="LBJ56" s="117"/>
      <c r="LBK56" s="117"/>
      <c r="LBL56" s="117"/>
      <c r="LBM56" s="117"/>
      <c r="LBN56" s="117"/>
      <c r="LBO56" s="117"/>
      <c r="LBP56" s="117"/>
      <c r="LBQ56" s="117"/>
      <c r="LBR56" s="117"/>
      <c r="LBS56" s="117"/>
      <c r="LBT56" s="117"/>
      <c r="LBU56" s="117"/>
      <c r="LBV56" s="117"/>
      <c r="LBW56" s="117"/>
      <c r="LBX56" s="117"/>
      <c r="LBY56" s="117"/>
      <c r="LBZ56" s="117"/>
      <c r="LCA56" s="117"/>
      <c r="LCB56" s="117"/>
      <c r="LCC56" s="117"/>
      <c r="LCD56" s="117"/>
      <c r="LCE56" s="117"/>
      <c r="LCF56" s="117"/>
      <c r="LCG56" s="117"/>
      <c r="LCH56" s="117"/>
      <c r="LCI56" s="117"/>
      <c r="LCJ56" s="117"/>
      <c r="LCK56" s="117"/>
      <c r="LCL56" s="117"/>
      <c r="LCM56" s="117"/>
      <c r="LCN56" s="117"/>
      <c r="LCO56" s="117"/>
      <c r="LCP56" s="117"/>
      <c r="LCQ56" s="117"/>
      <c r="LCR56" s="117"/>
      <c r="LCS56" s="117"/>
      <c r="LCT56" s="117"/>
      <c r="LCU56" s="117"/>
      <c r="LCV56" s="117"/>
      <c r="LCW56" s="117"/>
      <c r="LCX56" s="117"/>
      <c r="LCY56" s="117"/>
      <c r="LCZ56" s="117"/>
      <c r="LDA56" s="117"/>
      <c r="LDB56" s="117"/>
      <c r="LDC56" s="117"/>
      <c r="LDD56" s="117"/>
      <c r="LDE56" s="117"/>
      <c r="LDF56" s="117"/>
      <c r="LDG56" s="117"/>
      <c r="LDH56" s="117"/>
      <c r="LDI56" s="117"/>
      <c r="LDJ56" s="117"/>
      <c r="LDK56" s="117"/>
      <c r="LDL56" s="117"/>
      <c r="LDM56" s="117"/>
      <c r="LDN56" s="117"/>
      <c r="LDO56" s="117"/>
      <c r="LDP56" s="117"/>
      <c r="LDQ56" s="117"/>
      <c r="LDR56" s="117"/>
      <c r="LDS56" s="117"/>
      <c r="LDT56" s="117"/>
      <c r="LDU56" s="117"/>
      <c r="LDV56" s="117"/>
      <c r="LDW56" s="117"/>
      <c r="LDX56" s="117"/>
      <c r="LDY56" s="117"/>
      <c r="LDZ56" s="117"/>
      <c r="LEA56" s="117"/>
      <c r="LEB56" s="117"/>
      <c r="LEC56" s="117"/>
      <c r="LED56" s="117"/>
      <c r="LEE56" s="117"/>
      <c r="LEF56" s="117"/>
      <c r="LEG56" s="117"/>
      <c r="LEH56" s="117"/>
      <c r="LEI56" s="117"/>
      <c r="LEJ56" s="117"/>
      <c r="LEK56" s="117"/>
      <c r="LEL56" s="117"/>
      <c r="LEM56" s="117"/>
      <c r="LEN56" s="117"/>
      <c r="LEO56" s="117"/>
      <c r="LEP56" s="117"/>
      <c r="LEQ56" s="117"/>
      <c r="LER56" s="117"/>
      <c r="LES56" s="117"/>
      <c r="LET56" s="117"/>
      <c r="LEU56" s="117"/>
      <c r="LEV56" s="117"/>
      <c r="LEW56" s="117"/>
      <c r="LEX56" s="117"/>
      <c r="LEY56" s="117"/>
      <c r="LEZ56" s="117"/>
      <c r="LFA56" s="117"/>
      <c r="LFB56" s="117"/>
      <c r="LFC56" s="117"/>
      <c r="LFD56" s="117"/>
      <c r="LFE56" s="117"/>
      <c r="LFF56" s="117"/>
      <c r="LFG56" s="117"/>
      <c r="LFH56" s="117"/>
      <c r="LFI56" s="117"/>
      <c r="LFJ56" s="117"/>
      <c r="LFK56" s="117"/>
      <c r="LFL56" s="117"/>
      <c r="LFM56" s="117"/>
      <c r="LFN56" s="117"/>
      <c r="LFO56" s="117"/>
      <c r="LFP56" s="117"/>
      <c r="LFQ56" s="117"/>
      <c r="LFR56" s="117"/>
      <c r="LFS56" s="117"/>
      <c r="LFT56" s="117"/>
      <c r="LFU56" s="117"/>
      <c r="LFV56" s="117"/>
      <c r="LFW56" s="117"/>
      <c r="LFX56" s="117"/>
      <c r="LFY56" s="117"/>
      <c r="LFZ56" s="117"/>
      <c r="LGA56" s="117"/>
      <c r="LGB56" s="117"/>
      <c r="LGC56" s="117"/>
      <c r="LGD56" s="117"/>
      <c r="LGE56" s="117"/>
      <c r="LGF56" s="117"/>
      <c r="LGG56" s="117"/>
      <c r="LGH56" s="117"/>
      <c r="LGI56" s="117"/>
      <c r="LGJ56" s="117"/>
      <c r="LGK56" s="117"/>
      <c r="LGL56" s="117"/>
      <c r="LGM56" s="117"/>
      <c r="LGN56" s="117"/>
      <c r="LGO56" s="117"/>
      <c r="LGP56" s="117"/>
      <c r="LGQ56" s="117"/>
      <c r="LGR56" s="117"/>
      <c r="LGS56" s="117"/>
      <c r="LGT56" s="117"/>
      <c r="LGU56" s="117"/>
      <c r="LGV56" s="117"/>
      <c r="LGW56" s="117"/>
      <c r="LGX56" s="117"/>
      <c r="LGY56" s="117"/>
      <c r="LGZ56" s="117"/>
      <c r="LHA56" s="117"/>
      <c r="LHB56" s="117"/>
      <c r="LHC56" s="117"/>
      <c r="LHD56" s="117"/>
      <c r="LHE56" s="117"/>
      <c r="LHF56" s="117"/>
      <c r="LHG56" s="117"/>
      <c r="LHH56" s="117"/>
      <c r="LHI56" s="117"/>
      <c r="LHJ56" s="117"/>
      <c r="LHK56" s="117"/>
      <c r="LHL56" s="117"/>
      <c r="LHM56" s="117"/>
      <c r="LHN56" s="117"/>
      <c r="LHO56" s="117"/>
      <c r="LHP56" s="117"/>
      <c r="LHQ56" s="117"/>
      <c r="LHR56" s="117"/>
      <c r="LHS56" s="117"/>
      <c r="LHT56" s="117"/>
      <c r="LHU56" s="117"/>
      <c r="LHV56" s="117"/>
      <c r="LHW56" s="117"/>
      <c r="LHX56" s="117"/>
      <c r="LHY56" s="117"/>
      <c r="LHZ56" s="117"/>
      <c r="LIA56" s="117"/>
      <c r="LIB56" s="117"/>
      <c r="LIC56" s="117"/>
      <c r="LID56" s="117"/>
      <c r="LIE56" s="117"/>
      <c r="LIF56" s="117"/>
      <c r="LIG56" s="117"/>
      <c r="LIH56" s="117"/>
      <c r="LII56" s="117"/>
      <c r="LIJ56" s="117"/>
      <c r="LIK56" s="117"/>
      <c r="LIL56" s="117"/>
      <c r="LIM56" s="117"/>
      <c r="LIN56" s="117"/>
      <c r="LIO56" s="117"/>
      <c r="LIP56" s="117"/>
      <c r="LIQ56" s="117"/>
      <c r="LIR56" s="117"/>
      <c r="LIS56" s="117"/>
      <c r="LIT56" s="117"/>
      <c r="LIU56" s="117"/>
      <c r="LIV56" s="117"/>
      <c r="LIW56" s="117"/>
      <c r="LIX56" s="117"/>
      <c r="LIY56" s="117"/>
      <c r="LIZ56" s="117"/>
      <c r="LJA56" s="117"/>
      <c r="LJB56" s="117"/>
      <c r="LJC56" s="117"/>
      <c r="LJD56" s="117"/>
      <c r="LJE56" s="117"/>
      <c r="LJF56" s="117"/>
      <c r="LJG56" s="117"/>
      <c r="LJH56" s="117"/>
      <c r="LJI56" s="117"/>
      <c r="LJJ56" s="117"/>
      <c r="LJK56" s="117"/>
      <c r="LJL56" s="117"/>
      <c r="LJM56" s="117"/>
      <c r="LJN56" s="117"/>
      <c r="LJO56" s="117"/>
      <c r="LJP56" s="117"/>
      <c r="LJQ56" s="117"/>
      <c r="LJR56" s="117"/>
      <c r="LJS56" s="117"/>
      <c r="LJT56" s="117"/>
      <c r="LJU56" s="117"/>
      <c r="LJV56" s="117"/>
      <c r="LJW56" s="117"/>
      <c r="LJX56" s="117"/>
      <c r="LJY56" s="117"/>
      <c r="LJZ56" s="117"/>
      <c r="LKA56" s="117"/>
      <c r="LKB56" s="117"/>
      <c r="LKC56" s="117"/>
      <c r="LKD56" s="117"/>
      <c r="LKE56" s="117"/>
      <c r="LKF56" s="117"/>
      <c r="LKG56" s="117"/>
      <c r="LKH56" s="117"/>
      <c r="LKI56" s="117"/>
      <c r="LKJ56" s="117"/>
      <c r="LKK56" s="117"/>
      <c r="LKL56" s="117"/>
      <c r="LKM56" s="117"/>
      <c r="LKN56" s="117"/>
      <c r="LKO56" s="117"/>
      <c r="LKP56" s="117"/>
      <c r="LKQ56" s="117"/>
      <c r="LKR56" s="117"/>
      <c r="LKS56" s="117"/>
      <c r="LKT56" s="117"/>
      <c r="LKU56" s="117"/>
      <c r="LKV56" s="117"/>
      <c r="LKW56" s="117"/>
      <c r="LKX56" s="117"/>
      <c r="LKY56" s="117"/>
      <c r="LKZ56" s="117"/>
      <c r="LLA56" s="117"/>
      <c r="LLB56" s="117"/>
      <c r="LLC56" s="117"/>
      <c r="LLD56" s="117"/>
      <c r="LLE56" s="117"/>
      <c r="LLF56" s="117"/>
      <c r="LLG56" s="117"/>
      <c r="LLH56" s="117"/>
      <c r="LLI56" s="117"/>
      <c r="LLJ56" s="117"/>
      <c r="LLK56" s="117"/>
      <c r="LLL56" s="117"/>
      <c r="LLM56" s="117"/>
      <c r="LLN56" s="117"/>
      <c r="LLO56" s="117"/>
      <c r="LLP56" s="117"/>
      <c r="LLQ56" s="117"/>
      <c r="LLR56" s="117"/>
      <c r="LLS56" s="117"/>
      <c r="LLT56" s="117"/>
      <c r="LLU56" s="117"/>
      <c r="LLV56" s="117"/>
      <c r="LLW56" s="117"/>
      <c r="LLX56" s="117"/>
      <c r="LLY56" s="117"/>
      <c r="LLZ56" s="117"/>
      <c r="LMA56" s="117"/>
      <c r="LMB56" s="117"/>
      <c r="LMC56" s="117"/>
      <c r="LMD56" s="117"/>
      <c r="LME56" s="117"/>
      <c r="LMF56" s="117"/>
      <c r="LMG56" s="117"/>
      <c r="LMH56" s="117"/>
      <c r="LMI56" s="117"/>
      <c r="LMJ56" s="117"/>
      <c r="LMK56" s="117"/>
      <c r="LML56" s="117"/>
      <c r="LMM56" s="117"/>
      <c r="LMN56" s="117"/>
      <c r="LMO56" s="117"/>
      <c r="LMP56" s="117"/>
      <c r="LMQ56" s="117"/>
      <c r="LMR56" s="117"/>
      <c r="LMS56" s="117"/>
      <c r="LMT56" s="117"/>
      <c r="LMU56" s="117"/>
      <c r="LMV56" s="117"/>
      <c r="LMW56" s="117"/>
      <c r="LMX56" s="117"/>
      <c r="LMY56" s="117"/>
      <c r="LMZ56" s="117"/>
      <c r="LNA56" s="117"/>
      <c r="LNB56" s="117"/>
      <c r="LNC56" s="117"/>
      <c r="LND56" s="117"/>
      <c r="LNE56" s="117"/>
      <c r="LNF56" s="117"/>
      <c r="LNG56" s="117"/>
      <c r="LNH56" s="117"/>
      <c r="LNI56" s="117"/>
      <c r="LNJ56" s="117"/>
      <c r="LNK56" s="117"/>
      <c r="LNL56" s="117"/>
      <c r="LNM56" s="117"/>
      <c r="LNN56" s="117"/>
      <c r="LNO56" s="117"/>
      <c r="LNP56" s="117"/>
      <c r="LNQ56" s="117"/>
      <c r="LNR56" s="117"/>
      <c r="LNS56" s="117"/>
      <c r="LNT56" s="117"/>
      <c r="LNU56" s="117"/>
      <c r="LNV56" s="117"/>
      <c r="LNW56" s="117"/>
      <c r="LNX56" s="117"/>
      <c r="LNY56" s="117"/>
      <c r="LNZ56" s="117"/>
      <c r="LOA56" s="117"/>
      <c r="LOB56" s="117"/>
      <c r="LOC56" s="117"/>
      <c r="LOD56" s="117"/>
      <c r="LOE56" s="117"/>
      <c r="LOF56" s="117"/>
      <c r="LOG56" s="117"/>
      <c r="LOH56" s="117"/>
      <c r="LOI56" s="117"/>
      <c r="LOJ56" s="117"/>
      <c r="LOK56" s="117"/>
      <c r="LOL56" s="117"/>
      <c r="LOM56" s="117"/>
      <c r="LON56" s="117"/>
      <c r="LOO56" s="117"/>
      <c r="LOP56" s="117"/>
      <c r="LOQ56" s="117"/>
      <c r="LOR56" s="117"/>
      <c r="LOS56" s="117"/>
      <c r="LOT56" s="117"/>
      <c r="LOU56" s="117"/>
      <c r="LOV56" s="117"/>
      <c r="LOW56" s="117"/>
      <c r="LOX56" s="117"/>
      <c r="LOY56" s="117"/>
      <c r="LOZ56" s="117"/>
      <c r="LPA56" s="117"/>
      <c r="LPB56" s="117"/>
      <c r="LPC56" s="117"/>
      <c r="LPD56" s="117"/>
      <c r="LPE56" s="117"/>
      <c r="LPF56" s="117"/>
      <c r="LPG56" s="117"/>
      <c r="LPH56" s="117"/>
      <c r="LPI56" s="117"/>
      <c r="LPJ56" s="117"/>
      <c r="LPK56" s="117"/>
      <c r="LPL56" s="117"/>
      <c r="LPM56" s="117"/>
      <c r="LPN56" s="117"/>
      <c r="LPO56" s="117"/>
      <c r="LPP56" s="117"/>
      <c r="LPQ56" s="117"/>
      <c r="LPR56" s="117"/>
      <c r="LPS56" s="117"/>
      <c r="LPT56" s="117"/>
      <c r="LPU56" s="117"/>
      <c r="LPV56" s="117"/>
      <c r="LPW56" s="117"/>
      <c r="LPX56" s="117"/>
      <c r="LPY56" s="117"/>
      <c r="LPZ56" s="117"/>
      <c r="LQA56" s="117"/>
      <c r="LQB56" s="117"/>
      <c r="LQC56" s="117"/>
      <c r="LQD56" s="117"/>
      <c r="LQE56" s="117"/>
      <c r="LQF56" s="117"/>
      <c r="LQG56" s="117"/>
      <c r="LQH56" s="117"/>
      <c r="LQI56" s="117"/>
      <c r="LQJ56" s="117"/>
      <c r="LQK56" s="117"/>
      <c r="LQL56" s="117"/>
      <c r="LQM56" s="117"/>
      <c r="LQN56" s="117"/>
      <c r="LQO56" s="117"/>
      <c r="LQP56" s="117"/>
      <c r="LQQ56" s="117"/>
      <c r="LQR56" s="117"/>
      <c r="LQS56" s="117"/>
      <c r="LQT56" s="117"/>
      <c r="LQU56" s="117"/>
      <c r="LQV56" s="117"/>
      <c r="LQW56" s="117"/>
      <c r="LQX56" s="117"/>
      <c r="LQY56" s="117"/>
      <c r="LQZ56" s="117"/>
      <c r="LRA56" s="117"/>
      <c r="LRB56" s="117"/>
      <c r="LRC56" s="117"/>
      <c r="LRD56" s="117"/>
      <c r="LRE56" s="117"/>
      <c r="LRF56" s="117"/>
      <c r="LRG56" s="117"/>
      <c r="LRH56" s="117"/>
      <c r="LRI56" s="117"/>
      <c r="LRJ56" s="117"/>
      <c r="LRK56" s="117"/>
      <c r="LRL56" s="117"/>
      <c r="LRM56" s="117"/>
      <c r="LRN56" s="117"/>
      <c r="LRO56" s="117"/>
      <c r="LRP56" s="117"/>
      <c r="LRQ56" s="117"/>
      <c r="LRR56" s="117"/>
      <c r="LRS56" s="117"/>
      <c r="LRT56" s="117"/>
      <c r="LRU56" s="117"/>
      <c r="LRV56" s="117"/>
      <c r="LRW56" s="117"/>
      <c r="LRX56" s="117"/>
      <c r="LRY56" s="117"/>
      <c r="LRZ56" s="117"/>
      <c r="LSA56" s="117"/>
      <c r="LSB56" s="117"/>
      <c r="LSC56" s="117"/>
      <c r="LSD56" s="117"/>
      <c r="LSE56" s="117"/>
      <c r="LSF56" s="117"/>
      <c r="LSG56" s="117"/>
      <c r="LSH56" s="117"/>
      <c r="LSI56" s="117"/>
      <c r="LSJ56" s="117"/>
      <c r="LSK56" s="117"/>
      <c r="LSL56" s="117"/>
      <c r="LSM56" s="117"/>
      <c r="LSN56" s="117"/>
      <c r="LSO56" s="117"/>
      <c r="LSP56" s="117"/>
      <c r="LSQ56" s="117"/>
      <c r="LSR56" s="117"/>
      <c r="LSS56" s="117"/>
      <c r="LST56" s="117"/>
      <c r="LSU56" s="117"/>
      <c r="LSV56" s="117"/>
      <c r="LSW56" s="117"/>
      <c r="LSX56" s="117"/>
      <c r="LSY56" s="117"/>
      <c r="LSZ56" s="117"/>
      <c r="LTA56" s="117"/>
      <c r="LTB56" s="117"/>
      <c r="LTC56" s="117"/>
      <c r="LTD56" s="117"/>
      <c r="LTE56" s="117"/>
      <c r="LTF56" s="117"/>
      <c r="LTG56" s="117"/>
      <c r="LTH56" s="117"/>
      <c r="LTI56" s="117"/>
      <c r="LTJ56" s="117"/>
      <c r="LTK56" s="117"/>
      <c r="LTL56" s="117"/>
      <c r="LTM56" s="117"/>
      <c r="LTN56" s="117"/>
      <c r="LTO56" s="117"/>
      <c r="LTP56" s="117"/>
      <c r="LTQ56" s="117"/>
      <c r="LTR56" s="117"/>
      <c r="LTS56" s="117"/>
      <c r="LTT56" s="117"/>
      <c r="LTU56" s="117"/>
      <c r="LTV56" s="117"/>
      <c r="LTW56" s="117"/>
      <c r="LTX56" s="117"/>
      <c r="LTY56" s="117"/>
      <c r="LTZ56" s="117"/>
      <c r="LUA56" s="117"/>
      <c r="LUB56" s="117"/>
      <c r="LUC56" s="117"/>
      <c r="LUD56" s="117"/>
      <c r="LUE56" s="117"/>
      <c r="LUF56" s="117"/>
      <c r="LUG56" s="117"/>
      <c r="LUH56" s="117"/>
      <c r="LUI56" s="117"/>
      <c r="LUJ56" s="117"/>
      <c r="LUK56" s="117"/>
      <c r="LUL56" s="117"/>
      <c r="LUM56" s="117"/>
      <c r="LUN56" s="117"/>
      <c r="LUO56" s="117"/>
      <c r="LUP56" s="117"/>
      <c r="LUQ56" s="117"/>
      <c r="LUR56" s="117"/>
      <c r="LUS56" s="117"/>
      <c r="LUT56" s="117"/>
      <c r="LUU56" s="117"/>
      <c r="LUV56" s="117"/>
      <c r="LUW56" s="117"/>
      <c r="LUX56" s="117"/>
      <c r="LUY56" s="117"/>
      <c r="LUZ56" s="117"/>
      <c r="LVA56" s="117"/>
      <c r="LVB56" s="117"/>
      <c r="LVC56" s="117"/>
      <c r="LVD56" s="117"/>
      <c r="LVE56" s="117"/>
      <c r="LVF56" s="117"/>
      <c r="LVG56" s="117"/>
      <c r="LVH56" s="117"/>
      <c r="LVI56" s="117"/>
      <c r="LVJ56" s="117"/>
      <c r="LVK56" s="117"/>
      <c r="LVL56" s="117"/>
      <c r="LVM56" s="117"/>
      <c r="LVN56" s="117"/>
      <c r="LVO56" s="117"/>
      <c r="LVP56" s="117"/>
      <c r="LVQ56" s="117"/>
      <c r="LVR56" s="117"/>
      <c r="LVS56" s="117"/>
      <c r="LVT56" s="117"/>
      <c r="LVU56" s="117"/>
      <c r="LVV56" s="117"/>
      <c r="LVW56" s="117"/>
      <c r="LVX56" s="117"/>
      <c r="LVY56" s="117"/>
      <c r="LVZ56" s="117"/>
      <c r="LWA56" s="117"/>
      <c r="LWB56" s="117"/>
      <c r="LWC56" s="117"/>
      <c r="LWD56" s="117"/>
      <c r="LWE56" s="117"/>
      <c r="LWF56" s="117"/>
      <c r="LWG56" s="117"/>
      <c r="LWH56" s="117"/>
      <c r="LWI56" s="117"/>
      <c r="LWJ56" s="117"/>
      <c r="LWK56" s="117"/>
      <c r="LWL56" s="117"/>
      <c r="LWM56" s="117"/>
      <c r="LWN56" s="117"/>
      <c r="LWO56" s="117"/>
      <c r="LWP56" s="117"/>
      <c r="LWQ56" s="117"/>
      <c r="LWR56" s="117"/>
      <c r="LWS56" s="117"/>
      <c r="LWT56" s="117"/>
      <c r="LWU56" s="117"/>
      <c r="LWV56" s="117"/>
      <c r="LWW56" s="117"/>
      <c r="LWX56" s="117"/>
      <c r="LWY56" s="117"/>
      <c r="LWZ56" s="117"/>
      <c r="LXA56" s="117"/>
      <c r="LXB56" s="117"/>
      <c r="LXC56" s="117"/>
      <c r="LXD56" s="117"/>
      <c r="LXE56" s="117"/>
      <c r="LXF56" s="117"/>
      <c r="LXG56" s="117"/>
      <c r="LXH56" s="117"/>
      <c r="LXI56" s="117"/>
      <c r="LXJ56" s="117"/>
      <c r="LXK56" s="117"/>
      <c r="LXL56" s="117"/>
      <c r="LXM56" s="117"/>
      <c r="LXN56" s="117"/>
      <c r="LXO56" s="117"/>
      <c r="LXP56" s="117"/>
      <c r="LXQ56" s="117"/>
      <c r="LXR56" s="117"/>
      <c r="LXS56" s="117"/>
      <c r="LXT56" s="117"/>
      <c r="LXU56" s="117"/>
      <c r="LXV56" s="117"/>
      <c r="LXW56" s="117"/>
      <c r="LXX56" s="117"/>
      <c r="LXY56" s="117"/>
      <c r="LXZ56" s="117"/>
      <c r="LYA56" s="117"/>
      <c r="LYB56" s="117"/>
      <c r="LYC56" s="117"/>
      <c r="LYD56" s="117"/>
      <c r="LYE56" s="117"/>
      <c r="LYF56" s="117"/>
      <c r="LYG56" s="117"/>
      <c r="LYH56" s="117"/>
      <c r="LYI56" s="117"/>
      <c r="LYJ56" s="117"/>
      <c r="LYK56" s="117"/>
      <c r="LYL56" s="117"/>
      <c r="LYM56" s="117"/>
      <c r="LYN56" s="117"/>
      <c r="LYO56" s="117"/>
      <c r="LYP56" s="117"/>
      <c r="LYQ56" s="117"/>
      <c r="LYR56" s="117"/>
      <c r="LYS56" s="117"/>
      <c r="LYT56" s="117"/>
      <c r="LYU56" s="117"/>
      <c r="LYV56" s="117"/>
      <c r="LYW56" s="117"/>
      <c r="LYX56" s="117"/>
      <c r="LYY56" s="117"/>
      <c r="LYZ56" s="117"/>
      <c r="LZA56" s="117"/>
      <c r="LZB56" s="117"/>
      <c r="LZC56" s="117"/>
      <c r="LZD56" s="117"/>
      <c r="LZE56" s="117"/>
      <c r="LZF56" s="117"/>
      <c r="LZG56" s="117"/>
      <c r="LZH56" s="117"/>
      <c r="LZI56" s="117"/>
      <c r="LZJ56" s="117"/>
      <c r="LZK56" s="117"/>
      <c r="LZL56" s="117"/>
      <c r="LZM56" s="117"/>
      <c r="LZN56" s="117"/>
      <c r="LZO56" s="117"/>
      <c r="LZP56" s="117"/>
      <c r="LZQ56" s="117"/>
      <c r="LZR56" s="117"/>
      <c r="LZS56" s="117"/>
      <c r="LZT56" s="117"/>
      <c r="LZU56" s="117"/>
      <c r="LZV56" s="117"/>
      <c r="LZW56" s="117"/>
      <c r="LZX56" s="117"/>
      <c r="LZY56" s="117"/>
      <c r="LZZ56" s="117"/>
      <c r="MAA56" s="117"/>
      <c r="MAB56" s="117"/>
      <c r="MAC56" s="117"/>
      <c r="MAD56" s="117"/>
      <c r="MAE56" s="117"/>
      <c r="MAF56" s="117"/>
      <c r="MAG56" s="117"/>
      <c r="MAH56" s="117"/>
      <c r="MAI56" s="117"/>
      <c r="MAJ56" s="117"/>
      <c r="MAK56" s="117"/>
      <c r="MAL56" s="117"/>
      <c r="MAM56" s="117"/>
      <c r="MAN56" s="117"/>
      <c r="MAO56" s="117"/>
      <c r="MAP56" s="117"/>
      <c r="MAQ56" s="117"/>
      <c r="MAR56" s="117"/>
      <c r="MAS56" s="117"/>
      <c r="MAT56" s="117"/>
      <c r="MAU56" s="117"/>
      <c r="MAV56" s="117"/>
      <c r="MAW56" s="117"/>
      <c r="MAX56" s="117"/>
      <c r="MAY56" s="117"/>
      <c r="MAZ56" s="117"/>
      <c r="MBA56" s="117"/>
      <c r="MBB56" s="117"/>
      <c r="MBC56" s="117"/>
      <c r="MBD56" s="117"/>
      <c r="MBE56" s="117"/>
      <c r="MBF56" s="117"/>
      <c r="MBG56" s="117"/>
      <c r="MBH56" s="117"/>
      <c r="MBI56" s="117"/>
      <c r="MBJ56" s="117"/>
      <c r="MBK56" s="117"/>
      <c r="MBL56" s="117"/>
      <c r="MBM56" s="117"/>
      <c r="MBN56" s="117"/>
      <c r="MBO56" s="117"/>
      <c r="MBP56" s="117"/>
      <c r="MBQ56" s="117"/>
      <c r="MBR56" s="117"/>
      <c r="MBS56" s="117"/>
      <c r="MBT56" s="117"/>
      <c r="MBU56" s="117"/>
      <c r="MBV56" s="117"/>
      <c r="MBW56" s="117"/>
      <c r="MBX56" s="117"/>
      <c r="MBY56" s="117"/>
      <c r="MBZ56" s="117"/>
      <c r="MCA56" s="117"/>
      <c r="MCB56" s="117"/>
      <c r="MCC56" s="117"/>
      <c r="MCD56" s="117"/>
      <c r="MCE56" s="117"/>
      <c r="MCF56" s="117"/>
      <c r="MCG56" s="117"/>
      <c r="MCH56" s="117"/>
      <c r="MCI56" s="117"/>
      <c r="MCJ56" s="117"/>
      <c r="MCK56" s="117"/>
      <c r="MCL56" s="117"/>
      <c r="MCM56" s="117"/>
      <c r="MCN56" s="117"/>
      <c r="MCO56" s="117"/>
      <c r="MCP56" s="117"/>
      <c r="MCQ56" s="117"/>
      <c r="MCR56" s="117"/>
      <c r="MCS56" s="117"/>
      <c r="MCT56" s="117"/>
      <c r="MCU56" s="117"/>
      <c r="MCV56" s="117"/>
      <c r="MCW56" s="117"/>
      <c r="MCX56" s="117"/>
      <c r="MCY56" s="117"/>
      <c r="MCZ56" s="117"/>
      <c r="MDA56" s="117"/>
      <c r="MDB56" s="117"/>
      <c r="MDC56" s="117"/>
      <c r="MDD56" s="117"/>
      <c r="MDE56" s="117"/>
      <c r="MDF56" s="117"/>
      <c r="MDG56" s="117"/>
      <c r="MDH56" s="117"/>
      <c r="MDI56" s="117"/>
      <c r="MDJ56" s="117"/>
      <c r="MDK56" s="117"/>
      <c r="MDL56" s="117"/>
      <c r="MDM56" s="117"/>
      <c r="MDN56" s="117"/>
      <c r="MDO56" s="117"/>
      <c r="MDP56" s="117"/>
      <c r="MDQ56" s="117"/>
      <c r="MDR56" s="117"/>
      <c r="MDS56" s="117"/>
      <c r="MDT56" s="117"/>
      <c r="MDU56" s="117"/>
      <c r="MDV56" s="117"/>
      <c r="MDW56" s="117"/>
      <c r="MDX56" s="117"/>
      <c r="MDY56" s="117"/>
      <c r="MDZ56" s="117"/>
      <c r="MEA56" s="117"/>
      <c r="MEB56" s="117"/>
      <c r="MEC56" s="117"/>
      <c r="MED56" s="117"/>
      <c r="MEE56" s="117"/>
      <c r="MEF56" s="117"/>
      <c r="MEG56" s="117"/>
      <c r="MEH56" s="117"/>
      <c r="MEI56" s="117"/>
      <c r="MEJ56" s="117"/>
      <c r="MEK56" s="117"/>
      <c r="MEL56" s="117"/>
      <c r="MEM56" s="117"/>
      <c r="MEN56" s="117"/>
      <c r="MEO56" s="117"/>
      <c r="MEP56" s="117"/>
      <c r="MEQ56" s="117"/>
      <c r="MER56" s="117"/>
      <c r="MES56" s="117"/>
      <c r="MET56" s="117"/>
      <c r="MEU56" s="117"/>
      <c r="MEV56" s="117"/>
      <c r="MEW56" s="117"/>
      <c r="MEX56" s="117"/>
      <c r="MEY56" s="117"/>
      <c r="MEZ56" s="117"/>
      <c r="MFA56" s="117"/>
      <c r="MFB56" s="117"/>
      <c r="MFC56" s="117"/>
      <c r="MFD56" s="117"/>
      <c r="MFE56" s="117"/>
      <c r="MFF56" s="117"/>
      <c r="MFG56" s="117"/>
      <c r="MFH56" s="117"/>
      <c r="MFI56" s="117"/>
      <c r="MFJ56" s="117"/>
      <c r="MFK56" s="117"/>
      <c r="MFL56" s="117"/>
      <c r="MFM56" s="117"/>
      <c r="MFN56" s="117"/>
      <c r="MFO56" s="117"/>
      <c r="MFP56" s="117"/>
      <c r="MFQ56" s="117"/>
      <c r="MFR56" s="117"/>
      <c r="MFS56" s="117"/>
      <c r="MFT56" s="117"/>
      <c r="MFU56" s="117"/>
      <c r="MFV56" s="117"/>
      <c r="MFW56" s="117"/>
      <c r="MFX56" s="117"/>
      <c r="MFY56" s="117"/>
      <c r="MFZ56" s="117"/>
      <c r="MGA56" s="117"/>
      <c r="MGB56" s="117"/>
      <c r="MGC56" s="117"/>
      <c r="MGD56" s="117"/>
      <c r="MGE56" s="117"/>
      <c r="MGF56" s="117"/>
      <c r="MGG56" s="117"/>
      <c r="MGH56" s="117"/>
      <c r="MGI56" s="117"/>
      <c r="MGJ56" s="117"/>
      <c r="MGK56" s="117"/>
      <c r="MGL56" s="117"/>
      <c r="MGM56" s="117"/>
      <c r="MGN56" s="117"/>
      <c r="MGO56" s="117"/>
      <c r="MGP56" s="117"/>
      <c r="MGQ56" s="117"/>
      <c r="MGR56" s="117"/>
      <c r="MGS56" s="117"/>
      <c r="MGT56" s="117"/>
      <c r="MGU56" s="117"/>
      <c r="MGV56" s="117"/>
      <c r="MGW56" s="117"/>
      <c r="MGX56" s="117"/>
      <c r="MGY56" s="117"/>
      <c r="MGZ56" s="117"/>
      <c r="MHA56" s="117"/>
      <c r="MHB56" s="117"/>
      <c r="MHC56" s="117"/>
      <c r="MHD56" s="117"/>
      <c r="MHE56" s="117"/>
      <c r="MHF56" s="117"/>
      <c r="MHG56" s="117"/>
      <c r="MHH56" s="117"/>
      <c r="MHI56" s="117"/>
      <c r="MHJ56" s="117"/>
      <c r="MHK56" s="117"/>
      <c r="MHL56" s="117"/>
      <c r="MHM56" s="117"/>
      <c r="MHN56" s="117"/>
      <c r="MHO56" s="117"/>
      <c r="MHP56" s="117"/>
      <c r="MHQ56" s="117"/>
      <c r="MHR56" s="117"/>
      <c r="MHS56" s="117"/>
      <c r="MHT56" s="117"/>
      <c r="MHU56" s="117"/>
      <c r="MHV56" s="117"/>
      <c r="MHW56" s="117"/>
      <c r="MHX56" s="117"/>
      <c r="MHY56" s="117"/>
      <c r="MHZ56" s="117"/>
      <c r="MIA56" s="117"/>
      <c r="MIB56" s="117"/>
      <c r="MIC56" s="117"/>
      <c r="MID56" s="117"/>
      <c r="MIE56" s="117"/>
      <c r="MIF56" s="117"/>
      <c r="MIG56" s="117"/>
      <c r="MIH56" s="117"/>
      <c r="MII56" s="117"/>
      <c r="MIJ56" s="117"/>
      <c r="MIK56" s="117"/>
      <c r="MIL56" s="117"/>
      <c r="MIM56" s="117"/>
      <c r="MIN56" s="117"/>
      <c r="MIO56" s="117"/>
      <c r="MIP56" s="117"/>
      <c r="MIQ56" s="117"/>
      <c r="MIR56" s="117"/>
      <c r="MIS56" s="117"/>
      <c r="MIT56" s="117"/>
      <c r="MIU56" s="117"/>
      <c r="MIV56" s="117"/>
      <c r="MIW56" s="117"/>
      <c r="MIX56" s="117"/>
      <c r="MIY56" s="117"/>
      <c r="MIZ56" s="117"/>
      <c r="MJA56" s="117"/>
      <c r="MJB56" s="117"/>
      <c r="MJC56" s="117"/>
      <c r="MJD56" s="117"/>
      <c r="MJE56" s="117"/>
      <c r="MJF56" s="117"/>
      <c r="MJG56" s="117"/>
      <c r="MJH56" s="117"/>
      <c r="MJI56" s="117"/>
      <c r="MJJ56" s="117"/>
      <c r="MJK56" s="117"/>
      <c r="MJL56" s="117"/>
      <c r="MJM56" s="117"/>
      <c r="MJN56" s="117"/>
      <c r="MJO56" s="117"/>
      <c r="MJP56" s="117"/>
      <c r="MJQ56" s="117"/>
      <c r="MJR56" s="117"/>
      <c r="MJS56" s="117"/>
      <c r="MJT56" s="117"/>
      <c r="MJU56" s="117"/>
      <c r="MJV56" s="117"/>
      <c r="MJW56" s="117"/>
      <c r="MJX56" s="117"/>
      <c r="MJY56" s="117"/>
      <c r="MJZ56" s="117"/>
      <c r="MKA56" s="117"/>
      <c r="MKB56" s="117"/>
      <c r="MKC56" s="117"/>
      <c r="MKD56" s="117"/>
      <c r="MKE56" s="117"/>
      <c r="MKF56" s="117"/>
      <c r="MKG56" s="117"/>
      <c r="MKH56" s="117"/>
      <c r="MKI56" s="117"/>
      <c r="MKJ56" s="117"/>
      <c r="MKK56" s="117"/>
      <c r="MKL56" s="117"/>
      <c r="MKM56" s="117"/>
      <c r="MKN56" s="117"/>
      <c r="MKO56" s="117"/>
      <c r="MKP56" s="117"/>
      <c r="MKQ56" s="117"/>
      <c r="MKR56" s="117"/>
      <c r="MKS56" s="117"/>
      <c r="MKT56" s="117"/>
      <c r="MKU56" s="117"/>
      <c r="MKV56" s="117"/>
      <c r="MKW56" s="117"/>
      <c r="MKX56" s="117"/>
      <c r="MKY56" s="117"/>
      <c r="MKZ56" s="117"/>
      <c r="MLA56" s="117"/>
      <c r="MLB56" s="117"/>
      <c r="MLC56" s="117"/>
      <c r="MLD56" s="117"/>
      <c r="MLE56" s="117"/>
      <c r="MLF56" s="117"/>
      <c r="MLG56" s="117"/>
      <c r="MLH56" s="117"/>
      <c r="MLI56" s="117"/>
      <c r="MLJ56" s="117"/>
      <c r="MLK56" s="117"/>
      <c r="MLL56" s="117"/>
      <c r="MLM56" s="117"/>
      <c r="MLN56" s="117"/>
      <c r="MLO56" s="117"/>
      <c r="MLP56" s="117"/>
      <c r="MLQ56" s="117"/>
      <c r="MLR56" s="117"/>
      <c r="MLS56" s="117"/>
      <c r="MLT56" s="117"/>
      <c r="MLU56" s="117"/>
      <c r="MLV56" s="117"/>
      <c r="MLW56" s="117"/>
      <c r="MLX56" s="117"/>
      <c r="MLY56" s="117"/>
      <c r="MLZ56" s="117"/>
      <c r="MMA56" s="117"/>
      <c r="MMB56" s="117"/>
      <c r="MMC56" s="117"/>
      <c r="MMD56" s="117"/>
      <c r="MME56" s="117"/>
      <c r="MMF56" s="117"/>
      <c r="MMG56" s="117"/>
      <c r="MMH56" s="117"/>
      <c r="MMI56" s="117"/>
      <c r="MMJ56" s="117"/>
      <c r="MMK56" s="117"/>
      <c r="MML56" s="117"/>
      <c r="MMM56" s="117"/>
      <c r="MMN56" s="117"/>
      <c r="MMO56" s="117"/>
      <c r="MMP56" s="117"/>
      <c r="MMQ56" s="117"/>
      <c r="MMR56" s="117"/>
      <c r="MMS56" s="117"/>
      <c r="MMT56" s="117"/>
      <c r="MMU56" s="117"/>
      <c r="MMV56" s="117"/>
      <c r="MMW56" s="117"/>
      <c r="MMX56" s="117"/>
      <c r="MMY56" s="117"/>
      <c r="MMZ56" s="117"/>
      <c r="MNA56" s="117"/>
      <c r="MNB56" s="117"/>
      <c r="MNC56" s="117"/>
      <c r="MND56" s="117"/>
      <c r="MNE56" s="117"/>
      <c r="MNF56" s="117"/>
      <c r="MNG56" s="117"/>
      <c r="MNH56" s="117"/>
      <c r="MNI56" s="117"/>
      <c r="MNJ56" s="117"/>
      <c r="MNK56" s="117"/>
      <c r="MNL56" s="117"/>
      <c r="MNM56" s="117"/>
      <c r="MNN56" s="117"/>
      <c r="MNO56" s="117"/>
      <c r="MNP56" s="117"/>
      <c r="MNQ56" s="117"/>
      <c r="MNR56" s="117"/>
      <c r="MNS56" s="117"/>
      <c r="MNT56" s="117"/>
      <c r="MNU56" s="117"/>
      <c r="MNV56" s="117"/>
      <c r="MNW56" s="117"/>
      <c r="MNX56" s="117"/>
      <c r="MNY56" s="117"/>
      <c r="MNZ56" s="117"/>
      <c r="MOA56" s="117"/>
      <c r="MOB56" s="117"/>
      <c r="MOC56" s="117"/>
      <c r="MOD56" s="117"/>
      <c r="MOE56" s="117"/>
      <c r="MOF56" s="117"/>
      <c r="MOG56" s="117"/>
      <c r="MOH56" s="117"/>
      <c r="MOI56" s="117"/>
      <c r="MOJ56" s="117"/>
      <c r="MOK56" s="117"/>
      <c r="MOL56" s="117"/>
      <c r="MOM56" s="117"/>
      <c r="MON56" s="117"/>
      <c r="MOO56" s="117"/>
      <c r="MOP56" s="117"/>
      <c r="MOQ56" s="117"/>
      <c r="MOR56" s="117"/>
      <c r="MOS56" s="117"/>
      <c r="MOT56" s="117"/>
      <c r="MOU56" s="117"/>
      <c r="MOV56" s="117"/>
      <c r="MOW56" s="117"/>
      <c r="MOX56" s="117"/>
      <c r="MOY56" s="117"/>
      <c r="MOZ56" s="117"/>
      <c r="MPA56" s="117"/>
      <c r="MPB56" s="117"/>
      <c r="MPC56" s="117"/>
      <c r="MPD56" s="117"/>
      <c r="MPE56" s="117"/>
      <c r="MPF56" s="117"/>
      <c r="MPG56" s="117"/>
      <c r="MPH56" s="117"/>
      <c r="MPI56" s="117"/>
      <c r="MPJ56" s="117"/>
      <c r="MPK56" s="117"/>
      <c r="MPL56" s="117"/>
      <c r="MPM56" s="117"/>
      <c r="MPN56" s="117"/>
      <c r="MPO56" s="117"/>
      <c r="MPP56" s="117"/>
      <c r="MPQ56" s="117"/>
      <c r="MPR56" s="117"/>
      <c r="MPS56" s="117"/>
      <c r="MPT56" s="117"/>
      <c r="MPU56" s="117"/>
      <c r="MPV56" s="117"/>
      <c r="MPW56" s="117"/>
      <c r="MPX56" s="117"/>
      <c r="MPY56" s="117"/>
      <c r="MPZ56" s="117"/>
      <c r="MQA56" s="117"/>
      <c r="MQB56" s="117"/>
      <c r="MQC56" s="117"/>
      <c r="MQD56" s="117"/>
      <c r="MQE56" s="117"/>
      <c r="MQF56" s="117"/>
      <c r="MQG56" s="117"/>
      <c r="MQH56" s="117"/>
      <c r="MQI56" s="117"/>
      <c r="MQJ56" s="117"/>
      <c r="MQK56" s="117"/>
      <c r="MQL56" s="117"/>
      <c r="MQM56" s="117"/>
      <c r="MQN56" s="117"/>
      <c r="MQO56" s="117"/>
      <c r="MQP56" s="117"/>
      <c r="MQQ56" s="117"/>
      <c r="MQR56" s="117"/>
      <c r="MQS56" s="117"/>
      <c r="MQT56" s="117"/>
      <c r="MQU56" s="117"/>
      <c r="MQV56" s="117"/>
      <c r="MQW56" s="117"/>
      <c r="MQX56" s="117"/>
      <c r="MQY56" s="117"/>
      <c r="MQZ56" s="117"/>
      <c r="MRA56" s="117"/>
      <c r="MRB56" s="117"/>
      <c r="MRC56" s="117"/>
      <c r="MRD56" s="117"/>
      <c r="MRE56" s="117"/>
      <c r="MRF56" s="117"/>
      <c r="MRG56" s="117"/>
      <c r="MRH56" s="117"/>
      <c r="MRI56" s="117"/>
      <c r="MRJ56" s="117"/>
      <c r="MRK56" s="117"/>
      <c r="MRL56" s="117"/>
      <c r="MRM56" s="117"/>
      <c r="MRN56" s="117"/>
      <c r="MRO56" s="117"/>
      <c r="MRP56" s="117"/>
      <c r="MRQ56" s="117"/>
      <c r="MRR56" s="117"/>
      <c r="MRS56" s="117"/>
      <c r="MRT56" s="117"/>
      <c r="MRU56" s="117"/>
      <c r="MRV56" s="117"/>
      <c r="MRW56" s="117"/>
      <c r="MRX56" s="117"/>
      <c r="MRY56" s="117"/>
      <c r="MRZ56" s="117"/>
      <c r="MSA56" s="117"/>
      <c r="MSB56" s="117"/>
      <c r="MSC56" s="117"/>
      <c r="MSD56" s="117"/>
      <c r="MSE56" s="117"/>
      <c r="MSF56" s="117"/>
      <c r="MSG56" s="117"/>
      <c r="MSH56" s="117"/>
      <c r="MSI56" s="117"/>
      <c r="MSJ56" s="117"/>
      <c r="MSK56" s="117"/>
      <c r="MSL56" s="117"/>
      <c r="MSM56" s="117"/>
      <c r="MSN56" s="117"/>
      <c r="MSO56" s="117"/>
      <c r="MSP56" s="117"/>
      <c r="MSQ56" s="117"/>
      <c r="MSR56" s="117"/>
      <c r="MSS56" s="117"/>
      <c r="MST56" s="117"/>
      <c r="MSU56" s="117"/>
      <c r="MSV56" s="117"/>
      <c r="MSW56" s="117"/>
      <c r="MSX56" s="117"/>
      <c r="MSY56" s="117"/>
      <c r="MSZ56" s="117"/>
      <c r="MTA56" s="117"/>
      <c r="MTB56" s="117"/>
      <c r="MTC56" s="117"/>
      <c r="MTD56" s="117"/>
      <c r="MTE56" s="117"/>
      <c r="MTF56" s="117"/>
      <c r="MTG56" s="117"/>
      <c r="MTH56" s="117"/>
      <c r="MTI56" s="117"/>
      <c r="MTJ56" s="117"/>
      <c r="MTK56" s="117"/>
      <c r="MTL56" s="117"/>
      <c r="MTM56" s="117"/>
      <c r="MTN56" s="117"/>
      <c r="MTO56" s="117"/>
      <c r="MTP56" s="117"/>
      <c r="MTQ56" s="117"/>
      <c r="MTR56" s="117"/>
      <c r="MTS56" s="117"/>
      <c r="MTT56" s="117"/>
      <c r="MTU56" s="117"/>
      <c r="MTV56" s="117"/>
      <c r="MTW56" s="117"/>
      <c r="MTX56" s="117"/>
      <c r="MTY56" s="117"/>
      <c r="MTZ56" s="117"/>
      <c r="MUA56" s="117"/>
      <c r="MUB56" s="117"/>
      <c r="MUC56" s="117"/>
      <c r="MUD56" s="117"/>
      <c r="MUE56" s="117"/>
      <c r="MUF56" s="117"/>
      <c r="MUG56" s="117"/>
      <c r="MUH56" s="117"/>
      <c r="MUI56" s="117"/>
      <c r="MUJ56" s="117"/>
      <c r="MUK56" s="117"/>
      <c r="MUL56" s="117"/>
      <c r="MUM56" s="117"/>
      <c r="MUN56" s="117"/>
      <c r="MUO56" s="117"/>
      <c r="MUP56" s="117"/>
      <c r="MUQ56" s="117"/>
      <c r="MUR56" s="117"/>
      <c r="MUS56" s="117"/>
      <c r="MUT56" s="117"/>
      <c r="MUU56" s="117"/>
      <c r="MUV56" s="117"/>
      <c r="MUW56" s="117"/>
      <c r="MUX56" s="117"/>
      <c r="MUY56" s="117"/>
      <c r="MUZ56" s="117"/>
      <c r="MVA56" s="117"/>
      <c r="MVB56" s="117"/>
      <c r="MVC56" s="117"/>
      <c r="MVD56" s="117"/>
      <c r="MVE56" s="117"/>
      <c r="MVF56" s="117"/>
      <c r="MVG56" s="117"/>
      <c r="MVH56" s="117"/>
      <c r="MVI56" s="117"/>
      <c r="MVJ56" s="117"/>
      <c r="MVK56" s="117"/>
      <c r="MVL56" s="117"/>
      <c r="MVM56" s="117"/>
      <c r="MVN56" s="117"/>
      <c r="MVO56" s="117"/>
      <c r="MVP56" s="117"/>
      <c r="MVQ56" s="117"/>
      <c r="MVR56" s="117"/>
      <c r="MVS56" s="117"/>
      <c r="MVT56" s="117"/>
      <c r="MVU56" s="117"/>
      <c r="MVV56" s="117"/>
      <c r="MVW56" s="117"/>
      <c r="MVX56" s="117"/>
      <c r="MVY56" s="117"/>
      <c r="MVZ56" s="117"/>
      <c r="MWA56" s="117"/>
      <c r="MWB56" s="117"/>
      <c r="MWC56" s="117"/>
      <c r="MWD56" s="117"/>
      <c r="MWE56" s="117"/>
      <c r="MWF56" s="117"/>
      <c r="MWG56" s="117"/>
      <c r="MWH56" s="117"/>
      <c r="MWI56" s="117"/>
      <c r="MWJ56" s="117"/>
      <c r="MWK56" s="117"/>
      <c r="MWL56" s="117"/>
      <c r="MWM56" s="117"/>
      <c r="MWN56" s="117"/>
      <c r="MWO56" s="117"/>
      <c r="MWP56" s="117"/>
      <c r="MWQ56" s="117"/>
      <c r="MWR56" s="117"/>
      <c r="MWS56" s="117"/>
      <c r="MWT56" s="117"/>
      <c r="MWU56" s="117"/>
      <c r="MWV56" s="117"/>
      <c r="MWW56" s="117"/>
      <c r="MWX56" s="117"/>
      <c r="MWY56" s="117"/>
      <c r="MWZ56" s="117"/>
      <c r="MXA56" s="117"/>
      <c r="MXB56" s="117"/>
      <c r="MXC56" s="117"/>
      <c r="MXD56" s="117"/>
      <c r="MXE56" s="117"/>
      <c r="MXF56" s="117"/>
      <c r="MXG56" s="117"/>
      <c r="MXH56" s="117"/>
      <c r="MXI56" s="117"/>
      <c r="MXJ56" s="117"/>
      <c r="MXK56" s="117"/>
      <c r="MXL56" s="117"/>
      <c r="MXM56" s="117"/>
      <c r="MXN56" s="117"/>
      <c r="MXO56" s="117"/>
      <c r="MXP56" s="117"/>
      <c r="MXQ56" s="117"/>
      <c r="MXR56" s="117"/>
      <c r="MXS56" s="117"/>
      <c r="MXT56" s="117"/>
      <c r="MXU56" s="117"/>
      <c r="MXV56" s="117"/>
      <c r="MXW56" s="117"/>
      <c r="MXX56" s="117"/>
      <c r="MXY56" s="117"/>
      <c r="MXZ56" s="117"/>
      <c r="MYA56" s="117"/>
      <c r="MYB56" s="117"/>
      <c r="MYC56" s="117"/>
      <c r="MYD56" s="117"/>
      <c r="MYE56" s="117"/>
      <c r="MYF56" s="117"/>
      <c r="MYG56" s="117"/>
      <c r="MYH56" s="117"/>
      <c r="MYI56" s="117"/>
      <c r="MYJ56" s="117"/>
      <c r="MYK56" s="117"/>
      <c r="MYL56" s="117"/>
      <c r="MYM56" s="117"/>
      <c r="MYN56" s="117"/>
      <c r="MYO56" s="117"/>
      <c r="MYP56" s="117"/>
      <c r="MYQ56" s="117"/>
      <c r="MYR56" s="117"/>
      <c r="MYS56" s="117"/>
      <c r="MYT56" s="117"/>
      <c r="MYU56" s="117"/>
      <c r="MYV56" s="117"/>
      <c r="MYW56" s="117"/>
      <c r="MYX56" s="117"/>
      <c r="MYY56" s="117"/>
      <c r="MYZ56" s="117"/>
      <c r="MZA56" s="117"/>
      <c r="MZB56" s="117"/>
      <c r="MZC56" s="117"/>
      <c r="MZD56" s="117"/>
      <c r="MZE56" s="117"/>
      <c r="MZF56" s="117"/>
      <c r="MZG56" s="117"/>
      <c r="MZH56" s="117"/>
      <c r="MZI56" s="117"/>
      <c r="MZJ56" s="117"/>
      <c r="MZK56" s="117"/>
      <c r="MZL56" s="117"/>
      <c r="MZM56" s="117"/>
      <c r="MZN56" s="117"/>
      <c r="MZO56" s="117"/>
      <c r="MZP56" s="117"/>
      <c r="MZQ56" s="117"/>
      <c r="MZR56" s="117"/>
      <c r="MZS56" s="117"/>
      <c r="MZT56" s="117"/>
      <c r="MZU56" s="117"/>
      <c r="MZV56" s="117"/>
      <c r="MZW56" s="117"/>
      <c r="MZX56" s="117"/>
      <c r="MZY56" s="117"/>
      <c r="MZZ56" s="117"/>
      <c r="NAA56" s="117"/>
      <c r="NAB56" s="117"/>
      <c r="NAC56" s="117"/>
      <c r="NAD56" s="117"/>
      <c r="NAE56" s="117"/>
      <c r="NAF56" s="117"/>
      <c r="NAG56" s="117"/>
      <c r="NAH56" s="117"/>
      <c r="NAI56" s="117"/>
      <c r="NAJ56" s="117"/>
      <c r="NAK56" s="117"/>
      <c r="NAL56" s="117"/>
      <c r="NAM56" s="117"/>
      <c r="NAN56" s="117"/>
      <c r="NAO56" s="117"/>
      <c r="NAP56" s="117"/>
      <c r="NAQ56" s="117"/>
      <c r="NAR56" s="117"/>
      <c r="NAS56" s="117"/>
      <c r="NAT56" s="117"/>
      <c r="NAU56" s="117"/>
      <c r="NAV56" s="117"/>
      <c r="NAW56" s="117"/>
      <c r="NAX56" s="117"/>
      <c r="NAY56" s="117"/>
      <c r="NAZ56" s="117"/>
      <c r="NBA56" s="117"/>
      <c r="NBB56" s="117"/>
      <c r="NBC56" s="117"/>
      <c r="NBD56" s="117"/>
      <c r="NBE56" s="117"/>
      <c r="NBF56" s="117"/>
      <c r="NBG56" s="117"/>
      <c r="NBH56" s="117"/>
      <c r="NBI56" s="117"/>
      <c r="NBJ56" s="117"/>
      <c r="NBK56" s="117"/>
      <c r="NBL56" s="117"/>
      <c r="NBM56" s="117"/>
      <c r="NBN56" s="117"/>
      <c r="NBO56" s="117"/>
      <c r="NBP56" s="117"/>
      <c r="NBQ56" s="117"/>
      <c r="NBR56" s="117"/>
      <c r="NBS56" s="117"/>
      <c r="NBT56" s="117"/>
      <c r="NBU56" s="117"/>
      <c r="NBV56" s="117"/>
      <c r="NBW56" s="117"/>
      <c r="NBX56" s="117"/>
      <c r="NBY56" s="117"/>
      <c r="NBZ56" s="117"/>
      <c r="NCA56" s="117"/>
      <c r="NCB56" s="117"/>
      <c r="NCC56" s="117"/>
      <c r="NCD56" s="117"/>
      <c r="NCE56" s="117"/>
      <c r="NCF56" s="117"/>
      <c r="NCG56" s="117"/>
      <c r="NCH56" s="117"/>
      <c r="NCI56" s="117"/>
      <c r="NCJ56" s="117"/>
      <c r="NCK56" s="117"/>
      <c r="NCL56" s="117"/>
      <c r="NCM56" s="117"/>
      <c r="NCN56" s="117"/>
      <c r="NCO56" s="117"/>
      <c r="NCP56" s="117"/>
      <c r="NCQ56" s="117"/>
      <c r="NCR56" s="117"/>
      <c r="NCS56" s="117"/>
      <c r="NCT56" s="117"/>
      <c r="NCU56" s="117"/>
      <c r="NCV56" s="117"/>
      <c r="NCW56" s="117"/>
      <c r="NCX56" s="117"/>
      <c r="NCY56" s="117"/>
      <c r="NCZ56" s="117"/>
      <c r="NDA56" s="117"/>
      <c r="NDB56" s="117"/>
      <c r="NDC56" s="117"/>
      <c r="NDD56" s="117"/>
      <c r="NDE56" s="117"/>
      <c r="NDF56" s="117"/>
      <c r="NDG56" s="117"/>
      <c r="NDH56" s="117"/>
      <c r="NDI56" s="117"/>
      <c r="NDJ56" s="117"/>
      <c r="NDK56" s="117"/>
      <c r="NDL56" s="117"/>
      <c r="NDM56" s="117"/>
      <c r="NDN56" s="117"/>
      <c r="NDO56" s="117"/>
      <c r="NDP56" s="117"/>
      <c r="NDQ56" s="117"/>
      <c r="NDR56" s="117"/>
      <c r="NDS56" s="117"/>
      <c r="NDT56" s="117"/>
      <c r="NDU56" s="117"/>
      <c r="NDV56" s="117"/>
      <c r="NDW56" s="117"/>
      <c r="NDX56" s="117"/>
      <c r="NDY56" s="117"/>
      <c r="NDZ56" s="117"/>
      <c r="NEA56" s="117"/>
      <c r="NEB56" s="117"/>
      <c r="NEC56" s="117"/>
      <c r="NED56" s="117"/>
      <c r="NEE56" s="117"/>
      <c r="NEF56" s="117"/>
      <c r="NEG56" s="117"/>
      <c r="NEH56" s="117"/>
      <c r="NEI56" s="117"/>
      <c r="NEJ56" s="117"/>
      <c r="NEK56" s="117"/>
      <c r="NEL56" s="117"/>
      <c r="NEM56" s="117"/>
      <c r="NEN56" s="117"/>
      <c r="NEO56" s="117"/>
      <c r="NEP56" s="117"/>
      <c r="NEQ56" s="117"/>
      <c r="NER56" s="117"/>
      <c r="NES56" s="117"/>
      <c r="NET56" s="117"/>
      <c r="NEU56" s="117"/>
      <c r="NEV56" s="117"/>
      <c r="NEW56" s="117"/>
      <c r="NEX56" s="117"/>
      <c r="NEY56" s="117"/>
      <c r="NEZ56" s="117"/>
      <c r="NFA56" s="117"/>
      <c r="NFB56" s="117"/>
      <c r="NFC56" s="117"/>
      <c r="NFD56" s="117"/>
      <c r="NFE56" s="117"/>
      <c r="NFF56" s="117"/>
      <c r="NFG56" s="117"/>
      <c r="NFH56" s="117"/>
      <c r="NFI56" s="117"/>
      <c r="NFJ56" s="117"/>
      <c r="NFK56" s="117"/>
      <c r="NFL56" s="117"/>
      <c r="NFM56" s="117"/>
      <c r="NFN56" s="117"/>
      <c r="NFO56" s="117"/>
      <c r="NFP56" s="117"/>
      <c r="NFQ56" s="117"/>
      <c r="NFR56" s="117"/>
      <c r="NFS56" s="117"/>
      <c r="NFT56" s="117"/>
      <c r="NFU56" s="117"/>
      <c r="NFV56" s="117"/>
      <c r="NFW56" s="117"/>
      <c r="NFX56" s="117"/>
      <c r="NFY56" s="117"/>
      <c r="NFZ56" s="117"/>
      <c r="NGA56" s="117"/>
      <c r="NGB56" s="117"/>
      <c r="NGC56" s="117"/>
      <c r="NGD56" s="117"/>
      <c r="NGE56" s="117"/>
      <c r="NGF56" s="117"/>
      <c r="NGG56" s="117"/>
      <c r="NGH56" s="117"/>
      <c r="NGI56" s="117"/>
      <c r="NGJ56" s="117"/>
      <c r="NGK56" s="117"/>
      <c r="NGL56" s="117"/>
      <c r="NGM56" s="117"/>
      <c r="NGN56" s="117"/>
      <c r="NGO56" s="117"/>
      <c r="NGP56" s="117"/>
      <c r="NGQ56" s="117"/>
      <c r="NGR56" s="117"/>
      <c r="NGS56" s="117"/>
      <c r="NGT56" s="117"/>
      <c r="NGU56" s="117"/>
      <c r="NGV56" s="117"/>
      <c r="NGW56" s="117"/>
      <c r="NGX56" s="117"/>
      <c r="NGY56" s="117"/>
      <c r="NGZ56" s="117"/>
      <c r="NHA56" s="117"/>
      <c r="NHB56" s="117"/>
      <c r="NHC56" s="117"/>
      <c r="NHD56" s="117"/>
      <c r="NHE56" s="117"/>
      <c r="NHF56" s="117"/>
      <c r="NHG56" s="117"/>
      <c r="NHH56" s="117"/>
      <c r="NHI56" s="117"/>
      <c r="NHJ56" s="117"/>
      <c r="NHK56" s="117"/>
      <c r="NHL56" s="117"/>
      <c r="NHM56" s="117"/>
      <c r="NHN56" s="117"/>
      <c r="NHO56" s="117"/>
      <c r="NHP56" s="117"/>
      <c r="NHQ56" s="117"/>
      <c r="NHR56" s="117"/>
      <c r="NHS56" s="117"/>
      <c r="NHT56" s="117"/>
      <c r="NHU56" s="117"/>
      <c r="NHV56" s="117"/>
      <c r="NHW56" s="117"/>
      <c r="NHX56" s="117"/>
      <c r="NHY56" s="117"/>
      <c r="NHZ56" s="117"/>
      <c r="NIA56" s="117"/>
      <c r="NIB56" s="117"/>
      <c r="NIC56" s="117"/>
      <c r="NID56" s="117"/>
      <c r="NIE56" s="117"/>
      <c r="NIF56" s="117"/>
      <c r="NIG56" s="117"/>
      <c r="NIH56" s="117"/>
      <c r="NII56" s="117"/>
      <c r="NIJ56" s="117"/>
      <c r="NIK56" s="117"/>
      <c r="NIL56" s="117"/>
      <c r="NIM56" s="117"/>
      <c r="NIN56" s="117"/>
      <c r="NIO56" s="117"/>
      <c r="NIP56" s="117"/>
      <c r="NIQ56" s="117"/>
      <c r="NIR56" s="117"/>
      <c r="NIS56" s="117"/>
      <c r="NIT56" s="117"/>
      <c r="NIU56" s="117"/>
      <c r="NIV56" s="117"/>
      <c r="NIW56" s="117"/>
      <c r="NIX56" s="117"/>
      <c r="NIY56" s="117"/>
      <c r="NIZ56" s="117"/>
      <c r="NJA56" s="117"/>
      <c r="NJB56" s="117"/>
      <c r="NJC56" s="117"/>
      <c r="NJD56" s="117"/>
      <c r="NJE56" s="117"/>
      <c r="NJF56" s="117"/>
      <c r="NJG56" s="117"/>
      <c r="NJH56" s="117"/>
      <c r="NJI56" s="117"/>
      <c r="NJJ56" s="117"/>
      <c r="NJK56" s="117"/>
      <c r="NJL56" s="117"/>
      <c r="NJM56" s="117"/>
      <c r="NJN56" s="117"/>
      <c r="NJO56" s="117"/>
      <c r="NJP56" s="117"/>
      <c r="NJQ56" s="117"/>
      <c r="NJR56" s="117"/>
      <c r="NJS56" s="117"/>
      <c r="NJT56" s="117"/>
      <c r="NJU56" s="117"/>
      <c r="NJV56" s="117"/>
      <c r="NJW56" s="117"/>
      <c r="NJX56" s="117"/>
      <c r="NJY56" s="117"/>
      <c r="NJZ56" s="117"/>
      <c r="NKA56" s="117"/>
      <c r="NKB56" s="117"/>
      <c r="NKC56" s="117"/>
      <c r="NKD56" s="117"/>
      <c r="NKE56" s="117"/>
      <c r="NKF56" s="117"/>
      <c r="NKG56" s="117"/>
      <c r="NKH56" s="117"/>
      <c r="NKI56" s="117"/>
      <c r="NKJ56" s="117"/>
      <c r="NKK56" s="117"/>
      <c r="NKL56" s="117"/>
      <c r="NKM56" s="117"/>
      <c r="NKN56" s="117"/>
      <c r="NKO56" s="117"/>
      <c r="NKP56" s="117"/>
      <c r="NKQ56" s="117"/>
      <c r="NKR56" s="117"/>
      <c r="NKS56" s="117"/>
      <c r="NKT56" s="117"/>
      <c r="NKU56" s="117"/>
      <c r="NKV56" s="117"/>
      <c r="NKW56" s="117"/>
      <c r="NKX56" s="117"/>
      <c r="NKY56" s="117"/>
      <c r="NKZ56" s="117"/>
      <c r="NLA56" s="117"/>
      <c r="NLB56" s="117"/>
      <c r="NLC56" s="117"/>
      <c r="NLD56" s="117"/>
      <c r="NLE56" s="117"/>
      <c r="NLF56" s="117"/>
      <c r="NLG56" s="117"/>
      <c r="NLH56" s="117"/>
      <c r="NLI56" s="117"/>
      <c r="NLJ56" s="117"/>
      <c r="NLK56" s="117"/>
      <c r="NLL56" s="117"/>
      <c r="NLM56" s="117"/>
      <c r="NLN56" s="117"/>
      <c r="NLO56" s="117"/>
      <c r="NLP56" s="117"/>
      <c r="NLQ56" s="117"/>
      <c r="NLR56" s="117"/>
      <c r="NLS56" s="117"/>
      <c r="NLT56" s="117"/>
      <c r="NLU56" s="117"/>
      <c r="NLV56" s="117"/>
      <c r="NLW56" s="117"/>
      <c r="NLX56" s="117"/>
      <c r="NLY56" s="117"/>
      <c r="NLZ56" s="117"/>
      <c r="NMA56" s="117"/>
      <c r="NMB56" s="117"/>
      <c r="NMC56" s="117"/>
      <c r="NMD56" s="117"/>
      <c r="NME56" s="117"/>
      <c r="NMF56" s="117"/>
      <c r="NMG56" s="117"/>
      <c r="NMH56" s="117"/>
      <c r="NMI56" s="117"/>
      <c r="NMJ56" s="117"/>
      <c r="NMK56" s="117"/>
      <c r="NML56" s="117"/>
      <c r="NMM56" s="117"/>
      <c r="NMN56" s="117"/>
      <c r="NMO56" s="117"/>
      <c r="NMP56" s="117"/>
      <c r="NMQ56" s="117"/>
      <c r="NMR56" s="117"/>
      <c r="NMS56" s="117"/>
      <c r="NMT56" s="117"/>
      <c r="NMU56" s="117"/>
      <c r="NMV56" s="117"/>
      <c r="NMW56" s="117"/>
      <c r="NMX56" s="117"/>
      <c r="NMY56" s="117"/>
      <c r="NMZ56" s="117"/>
      <c r="NNA56" s="117"/>
      <c r="NNB56" s="117"/>
      <c r="NNC56" s="117"/>
      <c r="NND56" s="117"/>
      <c r="NNE56" s="117"/>
      <c r="NNF56" s="117"/>
      <c r="NNG56" s="117"/>
      <c r="NNH56" s="117"/>
      <c r="NNI56" s="117"/>
      <c r="NNJ56" s="117"/>
      <c r="NNK56" s="117"/>
      <c r="NNL56" s="117"/>
      <c r="NNM56" s="117"/>
      <c r="NNN56" s="117"/>
      <c r="NNO56" s="117"/>
      <c r="NNP56" s="117"/>
      <c r="NNQ56" s="117"/>
      <c r="NNR56" s="117"/>
      <c r="NNS56" s="117"/>
      <c r="NNT56" s="117"/>
      <c r="NNU56" s="117"/>
      <c r="NNV56" s="117"/>
      <c r="NNW56" s="117"/>
      <c r="NNX56" s="117"/>
      <c r="NNY56" s="117"/>
      <c r="NNZ56" s="117"/>
      <c r="NOA56" s="117"/>
      <c r="NOB56" s="117"/>
      <c r="NOC56" s="117"/>
      <c r="NOD56" s="117"/>
      <c r="NOE56" s="117"/>
      <c r="NOF56" s="117"/>
      <c r="NOG56" s="117"/>
      <c r="NOH56" s="117"/>
      <c r="NOI56" s="117"/>
      <c r="NOJ56" s="117"/>
      <c r="NOK56" s="117"/>
      <c r="NOL56" s="117"/>
      <c r="NOM56" s="117"/>
      <c r="NON56" s="117"/>
      <c r="NOO56" s="117"/>
      <c r="NOP56" s="117"/>
      <c r="NOQ56" s="117"/>
      <c r="NOR56" s="117"/>
      <c r="NOS56" s="117"/>
      <c r="NOT56" s="117"/>
      <c r="NOU56" s="117"/>
      <c r="NOV56" s="117"/>
      <c r="NOW56" s="117"/>
      <c r="NOX56" s="117"/>
      <c r="NOY56" s="117"/>
      <c r="NOZ56" s="117"/>
      <c r="NPA56" s="117"/>
      <c r="NPB56" s="117"/>
      <c r="NPC56" s="117"/>
      <c r="NPD56" s="117"/>
      <c r="NPE56" s="117"/>
      <c r="NPF56" s="117"/>
      <c r="NPG56" s="117"/>
      <c r="NPH56" s="117"/>
      <c r="NPI56" s="117"/>
      <c r="NPJ56" s="117"/>
      <c r="NPK56" s="117"/>
      <c r="NPL56" s="117"/>
      <c r="NPM56" s="117"/>
      <c r="NPN56" s="117"/>
      <c r="NPO56" s="117"/>
      <c r="NPP56" s="117"/>
      <c r="NPQ56" s="117"/>
      <c r="NPR56" s="117"/>
      <c r="NPS56" s="117"/>
      <c r="NPT56" s="117"/>
      <c r="NPU56" s="117"/>
      <c r="NPV56" s="117"/>
      <c r="NPW56" s="117"/>
      <c r="NPX56" s="117"/>
      <c r="NPY56" s="117"/>
      <c r="NPZ56" s="117"/>
      <c r="NQA56" s="117"/>
      <c r="NQB56" s="117"/>
      <c r="NQC56" s="117"/>
      <c r="NQD56" s="117"/>
      <c r="NQE56" s="117"/>
      <c r="NQF56" s="117"/>
      <c r="NQG56" s="117"/>
      <c r="NQH56" s="117"/>
      <c r="NQI56" s="117"/>
      <c r="NQJ56" s="117"/>
      <c r="NQK56" s="117"/>
      <c r="NQL56" s="117"/>
      <c r="NQM56" s="117"/>
      <c r="NQN56" s="117"/>
      <c r="NQO56" s="117"/>
      <c r="NQP56" s="117"/>
      <c r="NQQ56" s="117"/>
      <c r="NQR56" s="117"/>
      <c r="NQS56" s="117"/>
      <c r="NQT56" s="117"/>
      <c r="NQU56" s="117"/>
      <c r="NQV56" s="117"/>
      <c r="NQW56" s="117"/>
      <c r="NQX56" s="117"/>
      <c r="NQY56" s="117"/>
      <c r="NQZ56" s="117"/>
      <c r="NRA56" s="117"/>
      <c r="NRB56" s="117"/>
      <c r="NRC56" s="117"/>
      <c r="NRD56" s="117"/>
      <c r="NRE56" s="117"/>
      <c r="NRF56" s="117"/>
      <c r="NRG56" s="117"/>
      <c r="NRH56" s="117"/>
      <c r="NRI56" s="117"/>
      <c r="NRJ56" s="117"/>
      <c r="NRK56" s="117"/>
      <c r="NRL56" s="117"/>
      <c r="NRM56" s="117"/>
      <c r="NRN56" s="117"/>
      <c r="NRO56" s="117"/>
      <c r="NRP56" s="117"/>
      <c r="NRQ56" s="117"/>
      <c r="NRR56" s="117"/>
      <c r="NRS56" s="117"/>
      <c r="NRT56" s="117"/>
      <c r="NRU56" s="117"/>
      <c r="NRV56" s="117"/>
      <c r="NRW56" s="117"/>
      <c r="NRX56" s="117"/>
      <c r="NRY56" s="117"/>
      <c r="NRZ56" s="117"/>
      <c r="NSA56" s="117"/>
      <c r="NSB56" s="117"/>
      <c r="NSC56" s="117"/>
      <c r="NSD56" s="117"/>
      <c r="NSE56" s="117"/>
      <c r="NSF56" s="117"/>
      <c r="NSG56" s="117"/>
      <c r="NSH56" s="117"/>
      <c r="NSI56" s="117"/>
      <c r="NSJ56" s="117"/>
      <c r="NSK56" s="117"/>
      <c r="NSL56" s="117"/>
      <c r="NSM56" s="117"/>
      <c r="NSN56" s="117"/>
      <c r="NSO56" s="117"/>
      <c r="NSP56" s="117"/>
      <c r="NSQ56" s="117"/>
      <c r="NSR56" s="117"/>
      <c r="NSS56" s="117"/>
      <c r="NST56" s="117"/>
      <c r="NSU56" s="117"/>
      <c r="NSV56" s="117"/>
      <c r="NSW56" s="117"/>
      <c r="NSX56" s="117"/>
      <c r="NSY56" s="117"/>
      <c r="NSZ56" s="117"/>
      <c r="NTA56" s="117"/>
      <c r="NTB56" s="117"/>
      <c r="NTC56" s="117"/>
      <c r="NTD56" s="117"/>
      <c r="NTE56" s="117"/>
      <c r="NTF56" s="117"/>
      <c r="NTG56" s="117"/>
      <c r="NTH56" s="117"/>
      <c r="NTI56" s="117"/>
      <c r="NTJ56" s="117"/>
      <c r="NTK56" s="117"/>
      <c r="NTL56" s="117"/>
      <c r="NTM56" s="117"/>
      <c r="NTN56" s="117"/>
      <c r="NTO56" s="117"/>
      <c r="NTP56" s="117"/>
      <c r="NTQ56" s="117"/>
      <c r="NTR56" s="117"/>
      <c r="NTS56" s="117"/>
      <c r="NTT56" s="117"/>
      <c r="NTU56" s="117"/>
      <c r="NTV56" s="117"/>
      <c r="NTW56" s="117"/>
      <c r="NTX56" s="117"/>
      <c r="NTY56" s="117"/>
      <c r="NTZ56" s="117"/>
      <c r="NUA56" s="117"/>
      <c r="NUB56" s="117"/>
      <c r="NUC56" s="117"/>
      <c r="NUD56" s="117"/>
      <c r="NUE56" s="117"/>
      <c r="NUF56" s="117"/>
      <c r="NUG56" s="117"/>
      <c r="NUH56" s="117"/>
      <c r="NUI56" s="117"/>
      <c r="NUJ56" s="117"/>
      <c r="NUK56" s="117"/>
      <c r="NUL56" s="117"/>
      <c r="NUM56" s="117"/>
      <c r="NUN56" s="117"/>
      <c r="NUO56" s="117"/>
      <c r="NUP56" s="117"/>
      <c r="NUQ56" s="117"/>
      <c r="NUR56" s="117"/>
      <c r="NUS56" s="117"/>
      <c r="NUT56" s="117"/>
      <c r="NUU56" s="117"/>
      <c r="NUV56" s="117"/>
      <c r="NUW56" s="117"/>
      <c r="NUX56" s="117"/>
      <c r="NUY56" s="117"/>
      <c r="NUZ56" s="117"/>
      <c r="NVA56" s="117"/>
      <c r="NVB56" s="117"/>
      <c r="NVC56" s="117"/>
      <c r="NVD56" s="117"/>
      <c r="NVE56" s="117"/>
      <c r="NVF56" s="117"/>
      <c r="NVG56" s="117"/>
      <c r="NVH56" s="117"/>
      <c r="NVI56" s="117"/>
      <c r="NVJ56" s="117"/>
      <c r="NVK56" s="117"/>
      <c r="NVL56" s="117"/>
      <c r="NVM56" s="117"/>
      <c r="NVN56" s="117"/>
      <c r="NVO56" s="117"/>
      <c r="NVP56" s="117"/>
      <c r="NVQ56" s="117"/>
      <c r="NVR56" s="117"/>
      <c r="NVS56" s="117"/>
      <c r="NVT56" s="117"/>
      <c r="NVU56" s="117"/>
      <c r="NVV56" s="117"/>
      <c r="NVW56" s="117"/>
      <c r="NVX56" s="117"/>
      <c r="NVY56" s="117"/>
      <c r="NVZ56" s="117"/>
      <c r="NWA56" s="117"/>
      <c r="NWB56" s="117"/>
      <c r="NWC56" s="117"/>
      <c r="NWD56" s="117"/>
      <c r="NWE56" s="117"/>
      <c r="NWF56" s="117"/>
      <c r="NWG56" s="117"/>
      <c r="NWH56" s="117"/>
      <c r="NWI56" s="117"/>
      <c r="NWJ56" s="117"/>
      <c r="NWK56" s="117"/>
      <c r="NWL56" s="117"/>
      <c r="NWM56" s="117"/>
      <c r="NWN56" s="117"/>
      <c r="NWO56" s="117"/>
      <c r="NWP56" s="117"/>
      <c r="NWQ56" s="117"/>
      <c r="NWR56" s="117"/>
      <c r="NWS56" s="117"/>
      <c r="NWT56" s="117"/>
      <c r="NWU56" s="117"/>
      <c r="NWV56" s="117"/>
      <c r="NWW56" s="117"/>
      <c r="NWX56" s="117"/>
      <c r="NWY56" s="117"/>
      <c r="NWZ56" s="117"/>
      <c r="NXA56" s="117"/>
      <c r="NXB56" s="117"/>
      <c r="NXC56" s="117"/>
      <c r="NXD56" s="117"/>
      <c r="NXE56" s="117"/>
      <c r="NXF56" s="117"/>
      <c r="NXG56" s="117"/>
      <c r="NXH56" s="117"/>
      <c r="NXI56" s="117"/>
      <c r="NXJ56" s="117"/>
      <c r="NXK56" s="117"/>
      <c r="NXL56" s="117"/>
      <c r="NXM56" s="117"/>
      <c r="NXN56" s="117"/>
      <c r="NXO56" s="117"/>
      <c r="NXP56" s="117"/>
      <c r="NXQ56" s="117"/>
      <c r="NXR56" s="117"/>
      <c r="NXS56" s="117"/>
      <c r="NXT56" s="117"/>
      <c r="NXU56" s="117"/>
      <c r="NXV56" s="117"/>
      <c r="NXW56" s="117"/>
      <c r="NXX56" s="117"/>
      <c r="NXY56" s="117"/>
      <c r="NXZ56" s="117"/>
      <c r="NYA56" s="117"/>
      <c r="NYB56" s="117"/>
      <c r="NYC56" s="117"/>
      <c r="NYD56" s="117"/>
      <c r="NYE56" s="117"/>
      <c r="NYF56" s="117"/>
      <c r="NYG56" s="117"/>
      <c r="NYH56" s="117"/>
      <c r="NYI56" s="117"/>
      <c r="NYJ56" s="117"/>
      <c r="NYK56" s="117"/>
      <c r="NYL56" s="117"/>
      <c r="NYM56" s="117"/>
      <c r="NYN56" s="117"/>
      <c r="NYO56" s="117"/>
      <c r="NYP56" s="117"/>
      <c r="NYQ56" s="117"/>
      <c r="NYR56" s="117"/>
      <c r="NYS56" s="117"/>
      <c r="NYT56" s="117"/>
      <c r="NYU56" s="117"/>
      <c r="NYV56" s="117"/>
      <c r="NYW56" s="117"/>
      <c r="NYX56" s="117"/>
      <c r="NYY56" s="117"/>
      <c r="NYZ56" s="117"/>
      <c r="NZA56" s="117"/>
      <c r="NZB56" s="117"/>
      <c r="NZC56" s="117"/>
      <c r="NZD56" s="117"/>
      <c r="NZE56" s="117"/>
      <c r="NZF56" s="117"/>
      <c r="NZG56" s="117"/>
      <c r="NZH56" s="117"/>
      <c r="NZI56" s="117"/>
      <c r="NZJ56" s="117"/>
      <c r="NZK56" s="117"/>
      <c r="NZL56" s="117"/>
      <c r="NZM56" s="117"/>
      <c r="NZN56" s="117"/>
      <c r="NZO56" s="117"/>
      <c r="NZP56" s="117"/>
      <c r="NZQ56" s="117"/>
      <c r="NZR56" s="117"/>
      <c r="NZS56" s="117"/>
      <c r="NZT56" s="117"/>
      <c r="NZU56" s="117"/>
      <c r="NZV56" s="117"/>
      <c r="NZW56" s="117"/>
      <c r="NZX56" s="117"/>
      <c r="NZY56" s="117"/>
      <c r="NZZ56" s="117"/>
      <c r="OAA56" s="117"/>
      <c r="OAB56" s="117"/>
      <c r="OAC56" s="117"/>
      <c r="OAD56" s="117"/>
      <c r="OAE56" s="117"/>
      <c r="OAF56" s="117"/>
      <c r="OAG56" s="117"/>
      <c r="OAH56" s="117"/>
      <c r="OAI56" s="117"/>
      <c r="OAJ56" s="117"/>
      <c r="OAK56" s="117"/>
      <c r="OAL56" s="117"/>
      <c r="OAM56" s="117"/>
      <c r="OAN56" s="117"/>
      <c r="OAO56" s="117"/>
      <c r="OAP56" s="117"/>
      <c r="OAQ56" s="117"/>
      <c r="OAR56" s="117"/>
      <c r="OAS56" s="117"/>
      <c r="OAT56" s="117"/>
      <c r="OAU56" s="117"/>
      <c r="OAV56" s="117"/>
      <c r="OAW56" s="117"/>
      <c r="OAX56" s="117"/>
      <c r="OAY56" s="117"/>
      <c r="OAZ56" s="117"/>
      <c r="OBA56" s="117"/>
      <c r="OBB56" s="117"/>
      <c r="OBC56" s="117"/>
      <c r="OBD56" s="117"/>
      <c r="OBE56" s="117"/>
      <c r="OBF56" s="117"/>
      <c r="OBG56" s="117"/>
      <c r="OBH56" s="117"/>
      <c r="OBI56" s="117"/>
      <c r="OBJ56" s="117"/>
      <c r="OBK56" s="117"/>
      <c r="OBL56" s="117"/>
      <c r="OBM56" s="117"/>
      <c r="OBN56" s="117"/>
      <c r="OBO56" s="117"/>
      <c r="OBP56" s="117"/>
      <c r="OBQ56" s="117"/>
      <c r="OBR56" s="117"/>
      <c r="OBS56" s="117"/>
      <c r="OBT56" s="117"/>
      <c r="OBU56" s="117"/>
      <c r="OBV56" s="117"/>
      <c r="OBW56" s="117"/>
      <c r="OBX56" s="117"/>
      <c r="OBY56" s="117"/>
      <c r="OBZ56" s="117"/>
      <c r="OCA56" s="117"/>
      <c r="OCB56" s="117"/>
      <c r="OCC56" s="117"/>
      <c r="OCD56" s="117"/>
      <c r="OCE56" s="117"/>
      <c r="OCF56" s="117"/>
      <c r="OCG56" s="117"/>
      <c r="OCH56" s="117"/>
      <c r="OCI56" s="117"/>
      <c r="OCJ56" s="117"/>
      <c r="OCK56" s="117"/>
      <c r="OCL56" s="117"/>
      <c r="OCM56" s="117"/>
      <c r="OCN56" s="117"/>
      <c r="OCO56" s="117"/>
      <c r="OCP56" s="117"/>
      <c r="OCQ56" s="117"/>
      <c r="OCR56" s="117"/>
      <c r="OCS56" s="117"/>
      <c r="OCT56" s="117"/>
      <c r="OCU56" s="117"/>
      <c r="OCV56" s="117"/>
      <c r="OCW56" s="117"/>
      <c r="OCX56" s="117"/>
      <c r="OCY56" s="117"/>
      <c r="OCZ56" s="117"/>
      <c r="ODA56" s="117"/>
      <c r="ODB56" s="117"/>
      <c r="ODC56" s="117"/>
      <c r="ODD56" s="117"/>
      <c r="ODE56" s="117"/>
      <c r="ODF56" s="117"/>
      <c r="ODG56" s="117"/>
      <c r="ODH56" s="117"/>
      <c r="ODI56" s="117"/>
      <c r="ODJ56" s="117"/>
      <c r="ODK56" s="117"/>
      <c r="ODL56" s="117"/>
      <c r="ODM56" s="117"/>
      <c r="ODN56" s="117"/>
      <c r="ODO56" s="117"/>
      <c r="ODP56" s="117"/>
      <c r="ODQ56" s="117"/>
      <c r="ODR56" s="117"/>
      <c r="ODS56" s="117"/>
      <c r="ODT56" s="117"/>
      <c r="ODU56" s="117"/>
      <c r="ODV56" s="117"/>
      <c r="ODW56" s="117"/>
      <c r="ODX56" s="117"/>
      <c r="ODY56" s="117"/>
      <c r="ODZ56" s="117"/>
      <c r="OEA56" s="117"/>
      <c r="OEB56" s="117"/>
      <c r="OEC56" s="117"/>
      <c r="OED56" s="117"/>
      <c r="OEE56" s="117"/>
      <c r="OEF56" s="117"/>
      <c r="OEG56" s="117"/>
      <c r="OEH56" s="117"/>
      <c r="OEI56" s="117"/>
      <c r="OEJ56" s="117"/>
      <c r="OEK56" s="117"/>
      <c r="OEL56" s="117"/>
      <c r="OEM56" s="117"/>
      <c r="OEN56" s="117"/>
      <c r="OEO56" s="117"/>
      <c r="OEP56" s="117"/>
      <c r="OEQ56" s="117"/>
      <c r="OER56" s="117"/>
      <c r="OES56" s="117"/>
      <c r="OET56" s="117"/>
      <c r="OEU56" s="117"/>
      <c r="OEV56" s="117"/>
      <c r="OEW56" s="117"/>
      <c r="OEX56" s="117"/>
      <c r="OEY56" s="117"/>
      <c r="OEZ56" s="117"/>
      <c r="OFA56" s="117"/>
      <c r="OFB56" s="117"/>
      <c r="OFC56" s="117"/>
      <c r="OFD56" s="117"/>
      <c r="OFE56" s="117"/>
      <c r="OFF56" s="117"/>
      <c r="OFG56" s="117"/>
      <c r="OFH56" s="117"/>
      <c r="OFI56" s="117"/>
      <c r="OFJ56" s="117"/>
      <c r="OFK56" s="117"/>
      <c r="OFL56" s="117"/>
      <c r="OFM56" s="117"/>
      <c r="OFN56" s="117"/>
      <c r="OFO56" s="117"/>
      <c r="OFP56" s="117"/>
      <c r="OFQ56" s="117"/>
      <c r="OFR56" s="117"/>
      <c r="OFS56" s="117"/>
      <c r="OFT56" s="117"/>
      <c r="OFU56" s="117"/>
      <c r="OFV56" s="117"/>
      <c r="OFW56" s="117"/>
      <c r="OFX56" s="117"/>
      <c r="OFY56" s="117"/>
      <c r="OFZ56" s="117"/>
      <c r="OGA56" s="117"/>
      <c r="OGB56" s="117"/>
      <c r="OGC56" s="117"/>
      <c r="OGD56" s="117"/>
      <c r="OGE56" s="117"/>
      <c r="OGF56" s="117"/>
      <c r="OGG56" s="117"/>
      <c r="OGH56" s="117"/>
      <c r="OGI56" s="117"/>
      <c r="OGJ56" s="117"/>
      <c r="OGK56" s="117"/>
      <c r="OGL56" s="117"/>
      <c r="OGM56" s="117"/>
      <c r="OGN56" s="117"/>
      <c r="OGO56" s="117"/>
      <c r="OGP56" s="117"/>
      <c r="OGQ56" s="117"/>
      <c r="OGR56" s="117"/>
      <c r="OGS56" s="117"/>
      <c r="OGT56" s="117"/>
      <c r="OGU56" s="117"/>
      <c r="OGV56" s="117"/>
      <c r="OGW56" s="117"/>
      <c r="OGX56" s="117"/>
      <c r="OGY56" s="117"/>
      <c r="OGZ56" s="117"/>
      <c r="OHA56" s="117"/>
      <c r="OHB56" s="117"/>
      <c r="OHC56" s="117"/>
      <c r="OHD56" s="117"/>
      <c r="OHE56" s="117"/>
      <c r="OHF56" s="117"/>
      <c r="OHG56" s="117"/>
      <c r="OHH56" s="117"/>
      <c r="OHI56" s="117"/>
      <c r="OHJ56" s="117"/>
      <c r="OHK56" s="117"/>
      <c r="OHL56" s="117"/>
      <c r="OHM56" s="117"/>
      <c r="OHN56" s="117"/>
      <c r="OHO56" s="117"/>
      <c r="OHP56" s="117"/>
      <c r="OHQ56" s="117"/>
      <c r="OHR56" s="117"/>
      <c r="OHS56" s="117"/>
      <c r="OHT56" s="117"/>
      <c r="OHU56" s="117"/>
      <c r="OHV56" s="117"/>
      <c r="OHW56" s="117"/>
      <c r="OHX56" s="117"/>
      <c r="OHY56" s="117"/>
      <c r="OHZ56" s="117"/>
      <c r="OIA56" s="117"/>
      <c r="OIB56" s="117"/>
      <c r="OIC56" s="117"/>
      <c r="OID56" s="117"/>
      <c r="OIE56" s="117"/>
      <c r="OIF56" s="117"/>
      <c r="OIG56" s="117"/>
      <c r="OIH56" s="117"/>
      <c r="OII56" s="117"/>
      <c r="OIJ56" s="117"/>
      <c r="OIK56" s="117"/>
      <c r="OIL56" s="117"/>
      <c r="OIM56" s="117"/>
      <c r="OIN56" s="117"/>
      <c r="OIO56" s="117"/>
      <c r="OIP56" s="117"/>
      <c r="OIQ56" s="117"/>
      <c r="OIR56" s="117"/>
      <c r="OIS56" s="117"/>
      <c r="OIT56" s="117"/>
      <c r="OIU56" s="117"/>
      <c r="OIV56" s="117"/>
      <c r="OIW56" s="117"/>
      <c r="OIX56" s="117"/>
      <c r="OIY56" s="117"/>
      <c r="OIZ56" s="117"/>
      <c r="OJA56" s="117"/>
      <c r="OJB56" s="117"/>
      <c r="OJC56" s="117"/>
      <c r="OJD56" s="117"/>
      <c r="OJE56" s="117"/>
      <c r="OJF56" s="117"/>
      <c r="OJG56" s="117"/>
      <c r="OJH56" s="117"/>
      <c r="OJI56" s="117"/>
      <c r="OJJ56" s="117"/>
      <c r="OJK56" s="117"/>
      <c r="OJL56" s="117"/>
      <c r="OJM56" s="117"/>
      <c r="OJN56" s="117"/>
      <c r="OJO56" s="117"/>
      <c r="OJP56" s="117"/>
      <c r="OJQ56" s="117"/>
      <c r="OJR56" s="117"/>
      <c r="OJS56" s="117"/>
      <c r="OJT56" s="117"/>
      <c r="OJU56" s="117"/>
      <c r="OJV56" s="117"/>
      <c r="OJW56" s="117"/>
      <c r="OJX56" s="117"/>
      <c r="OJY56" s="117"/>
      <c r="OJZ56" s="117"/>
      <c r="OKA56" s="117"/>
      <c r="OKB56" s="117"/>
      <c r="OKC56" s="117"/>
      <c r="OKD56" s="117"/>
      <c r="OKE56" s="117"/>
      <c r="OKF56" s="117"/>
      <c r="OKG56" s="117"/>
      <c r="OKH56" s="117"/>
      <c r="OKI56" s="117"/>
      <c r="OKJ56" s="117"/>
      <c r="OKK56" s="117"/>
      <c r="OKL56" s="117"/>
      <c r="OKM56" s="117"/>
      <c r="OKN56" s="117"/>
      <c r="OKO56" s="117"/>
      <c r="OKP56" s="117"/>
      <c r="OKQ56" s="117"/>
      <c r="OKR56" s="117"/>
      <c r="OKS56" s="117"/>
      <c r="OKT56" s="117"/>
      <c r="OKU56" s="117"/>
      <c r="OKV56" s="117"/>
      <c r="OKW56" s="117"/>
      <c r="OKX56" s="117"/>
      <c r="OKY56" s="117"/>
      <c r="OKZ56" s="117"/>
      <c r="OLA56" s="117"/>
      <c r="OLB56" s="117"/>
      <c r="OLC56" s="117"/>
      <c r="OLD56" s="117"/>
      <c r="OLE56" s="117"/>
      <c r="OLF56" s="117"/>
      <c r="OLG56" s="117"/>
      <c r="OLH56" s="117"/>
      <c r="OLI56" s="117"/>
      <c r="OLJ56" s="117"/>
      <c r="OLK56" s="117"/>
      <c r="OLL56" s="117"/>
      <c r="OLM56" s="117"/>
      <c r="OLN56" s="117"/>
      <c r="OLO56" s="117"/>
      <c r="OLP56" s="117"/>
      <c r="OLQ56" s="117"/>
      <c r="OLR56" s="117"/>
      <c r="OLS56" s="117"/>
      <c r="OLT56" s="117"/>
      <c r="OLU56" s="117"/>
      <c r="OLV56" s="117"/>
      <c r="OLW56" s="117"/>
      <c r="OLX56" s="117"/>
      <c r="OLY56" s="117"/>
      <c r="OLZ56" s="117"/>
      <c r="OMA56" s="117"/>
      <c r="OMB56" s="117"/>
      <c r="OMC56" s="117"/>
      <c r="OMD56" s="117"/>
      <c r="OME56" s="117"/>
      <c r="OMF56" s="117"/>
      <c r="OMG56" s="117"/>
      <c r="OMH56" s="117"/>
      <c r="OMI56" s="117"/>
      <c r="OMJ56" s="117"/>
      <c r="OMK56" s="117"/>
      <c r="OML56" s="117"/>
      <c r="OMM56" s="117"/>
      <c r="OMN56" s="117"/>
      <c r="OMO56" s="117"/>
      <c r="OMP56" s="117"/>
      <c r="OMQ56" s="117"/>
      <c r="OMR56" s="117"/>
      <c r="OMS56" s="117"/>
      <c r="OMT56" s="117"/>
      <c r="OMU56" s="117"/>
      <c r="OMV56" s="117"/>
      <c r="OMW56" s="117"/>
      <c r="OMX56" s="117"/>
      <c r="OMY56" s="117"/>
      <c r="OMZ56" s="117"/>
      <c r="ONA56" s="117"/>
      <c r="ONB56" s="117"/>
      <c r="ONC56" s="117"/>
      <c r="OND56" s="117"/>
      <c r="ONE56" s="117"/>
      <c r="ONF56" s="117"/>
      <c r="ONG56" s="117"/>
      <c r="ONH56" s="117"/>
      <c r="ONI56" s="117"/>
      <c r="ONJ56" s="117"/>
      <c r="ONK56" s="117"/>
      <c r="ONL56" s="117"/>
      <c r="ONM56" s="117"/>
      <c r="ONN56" s="117"/>
      <c r="ONO56" s="117"/>
      <c r="ONP56" s="117"/>
      <c r="ONQ56" s="117"/>
      <c r="ONR56" s="117"/>
      <c r="ONS56" s="117"/>
      <c r="ONT56" s="117"/>
      <c r="ONU56" s="117"/>
      <c r="ONV56" s="117"/>
      <c r="ONW56" s="117"/>
      <c r="ONX56" s="117"/>
      <c r="ONY56" s="117"/>
      <c r="ONZ56" s="117"/>
      <c r="OOA56" s="117"/>
      <c r="OOB56" s="117"/>
      <c r="OOC56" s="117"/>
      <c r="OOD56" s="117"/>
      <c r="OOE56" s="117"/>
      <c r="OOF56" s="117"/>
      <c r="OOG56" s="117"/>
      <c r="OOH56" s="117"/>
      <c r="OOI56" s="117"/>
      <c r="OOJ56" s="117"/>
      <c r="OOK56" s="117"/>
      <c r="OOL56" s="117"/>
      <c r="OOM56" s="117"/>
      <c r="OON56" s="117"/>
      <c r="OOO56" s="117"/>
      <c r="OOP56" s="117"/>
      <c r="OOQ56" s="117"/>
      <c r="OOR56" s="117"/>
      <c r="OOS56" s="117"/>
      <c r="OOT56" s="117"/>
      <c r="OOU56" s="117"/>
      <c r="OOV56" s="117"/>
      <c r="OOW56" s="117"/>
      <c r="OOX56" s="117"/>
      <c r="OOY56" s="117"/>
      <c r="OOZ56" s="117"/>
      <c r="OPA56" s="117"/>
      <c r="OPB56" s="117"/>
      <c r="OPC56" s="117"/>
      <c r="OPD56" s="117"/>
      <c r="OPE56" s="117"/>
      <c r="OPF56" s="117"/>
      <c r="OPG56" s="117"/>
      <c r="OPH56" s="117"/>
      <c r="OPI56" s="117"/>
      <c r="OPJ56" s="117"/>
      <c r="OPK56" s="117"/>
      <c r="OPL56" s="117"/>
      <c r="OPM56" s="117"/>
      <c r="OPN56" s="117"/>
      <c r="OPO56" s="117"/>
      <c r="OPP56" s="117"/>
      <c r="OPQ56" s="117"/>
      <c r="OPR56" s="117"/>
      <c r="OPS56" s="117"/>
      <c r="OPT56" s="117"/>
      <c r="OPU56" s="117"/>
      <c r="OPV56" s="117"/>
      <c r="OPW56" s="117"/>
      <c r="OPX56" s="117"/>
      <c r="OPY56" s="117"/>
      <c r="OPZ56" s="117"/>
      <c r="OQA56" s="117"/>
      <c r="OQB56" s="117"/>
      <c r="OQC56" s="117"/>
      <c r="OQD56" s="117"/>
      <c r="OQE56" s="117"/>
      <c r="OQF56" s="117"/>
      <c r="OQG56" s="117"/>
      <c r="OQH56" s="117"/>
      <c r="OQI56" s="117"/>
      <c r="OQJ56" s="117"/>
      <c r="OQK56" s="117"/>
      <c r="OQL56" s="117"/>
      <c r="OQM56" s="117"/>
      <c r="OQN56" s="117"/>
      <c r="OQO56" s="117"/>
      <c r="OQP56" s="117"/>
      <c r="OQQ56" s="117"/>
      <c r="OQR56" s="117"/>
      <c r="OQS56" s="117"/>
      <c r="OQT56" s="117"/>
      <c r="OQU56" s="117"/>
      <c r="OQV56" s="117"/>
      <c r="OQW56" s="117"/>
      <c r="OQX56" s="117"/>
      <c r="OQY56" s="117"/>
      <c r="OQZ56" s="117"/>
      <c r="ORA56" s="117"/>
      <c r="ORB56" s="117"/>
      <c r="ORC56" s="117"/>
      <c r="ORD56" s="117"/>
      <c r="ORE56" s="117"/>
      <c r="ORF56" s="117"/>
      <c r="ORG56" s="117"/>
      <c r="ORH56" s="117"/>
      <c r="ORI56" s="117"/>
      <c r="ORJ56" s="117"/>
      <c r="ORK56" s="117"/>
      <c r="ORL56" s="117"/>
      <c r="ORM56" s="117"/>
      <c r="ORN56" s="117"/>
      <c r="ORO56" s="117"/>
      <c r="ORP56" s="117"/>
      <c r="ORQ56" s="117"/>
      <c r="ORR56" s="117"/>
      <c r="ORS56" s="117"/>
      <c r="ORT56" s="117"/>
      <c r="ORU56" s="117"/>
      <c r="ORV56" s="117"/>
      <c r="ORW56" s="117"/>
      <c r="ORX56" s="117"/>
      <c r="ORY56" s="117"/>
      <c r="ORZ56" s="117"/>
      <c r="OSA56" s="117"/>
      <c r="OSB56" s="117"/>
      <c r="OSC56" s="117"/>
      <c r="OSD56" s="117"/>
      <c r="OSE56" s="117"/>
      <c r="OSF56" s="117"/>
      <c r="OSG56" s="117"/>
      <c r="OSH56" s="117"/>
      <c r="OSI56" s="117"/>
      <c r="OSJ56" s="117"/>
      <c r="OSK56" s="117"/>
      <c r="OSL56" s="117"/>
      <c r="OSM56" s="117"/>
      <c r="OSN56" s="117"/>
      <c r="OSO56" s="117"/>
      <c r="OSP56" s="117"/>
      <c r="OSQ56" s="117"/>
      <c r="OSR56" s="117"/>
      <c r="OSS56" s="117"/>
      <c r="OST56" s="117"/>
      <c r="OSU56" s="117"/>
      <c r="OSV56" s="117"/>
      <c r="OSW56" s="117"/>
      <c r="OSX56" s="117"/>
      <c r="OSY56" s="117"/>
      <c r="OSZ56" s="117"/>
      <c r="OTA56" s="117"/>
      <c r="OTB56" s="117"/>
      <c r="OTC56" s="117"/>
      <c r="OTD56" s="117"/>
      <c r="OTE56" s="117"/>
      <c r="OTF56" s="117"/>
      <c r="OTG56" s="117"/>
      <c r="OTH56" s="117"/>
      <c r="OTI56" s="117"/>
      <c r="OTJ56" s="117"/>
      <c r="OTK56" s="117"/>
      <c r="OTL56" s="117"/>
      <c r="OTM56" s="117"/>
      <c r="OTN56" s="117"/>
      <c r="OTO56" s="117"/>
      <c r="OTP56" s="117"/>
      <c r="OTQ56" s="117"/>
      <c r="OTR56" s="117"/>
      <c r="OTS56" s="117"/>
      <c r="OTT56" s="117"/>
      <c r="OTU56" s="117"/>
      <c r="OTV56" s="117"/>
      <c r="OTW56" s="117"/>
      <c r="OTX56" s="117"/>
      <c r="OTY56" s="117"/>
      <c r="OTZ56" s="117"/>
      <c r="OUA56" s="117"/>
      <c r="OUB56" s="117"/>
      <c r="OUC56" s="117"/>
      <c r="OUD56" s="117"/>
      <c r="OUE56" s="117"/>
      <c r="OUF56" s="117"/>
      <c r="OUG56" s="117"/>
      <c r="OUH56" s="117"/>
      <c r="OUI56" s="117"/>
      <c r="OUJ56" s="117"/>
      <c r="OUK56" s="117"/>
      <c r="OUL56" s="117"/>
      <c r="OUM56" s="117"/>
      <c r="OUN56" s="117"/>
      <c r="OUO56" s="117"/>
      <c r="OUP56" s="117"/>
      <c r="OUQ56" s="117"/>
      <c r="OUR56" s="117"/>
      <c r="OUS56" s="117"/>
      <c r="OUT56" s="117"/>
      <c r="OUU56" s="117"/>
      <c r="OUV56" s="117"/>
      <c r="OUW56" s="117"/>
      <c r="OUX56" s="117"/>
      <c r="OUY56" s="117"/>
      <c r="OUZ56" s="117"/>
      <c r="OVA56" s="117"/>
      <c r="OVB56" s="117"/>
      <c r="OVC56" s="117"/>
      <c r="OVD56" s="117"/>
      <c r="OVE56" s="117"/>
      <c r="OVF56" s="117"/>
      <c r="OVG56" s="117"/>
      <c r="OVH56" s="117"/>
      <c r="OVI56" s="117"/>
      <c r="OVJ56" s="117"/>
      <c r="OVK56" s="117"/>
      <c r="OVL56" s="117"/>
      <c r="OVM56" s="117"/>
      <c r="OVN56" s="117"/>
      <c r="OVO56" s="117"/>
      <c r="OVP56" s="117"/>
      <c r="OVQ56" s="117"/>
      <c r="OVR56" s="117"/>
      <c r="OVS56" s="117"/>
      <c r="OVT56" s="117"/>
      <c r="OVU56" s="117"/>
      <c r="OVV56" s="117"/>
      <c r="OVW56" s="117"/>
      <c r="OVX56" s="117"/>
      <c r="OVY56" s="117"/>
      <c r="OVZ56" s="117"/>
      <c r="OWA56" s="117"/>
      <c r="OWB56" s="117"/>
      <c r="OWC56" s="117"/>
      <c r="OWD56" s="117"/>
      <c r="OWE56" s="117"/>
      <c r="OWF56" s="117"/>
      <c r="OWG56" s="117"/>
      <c r="OWH56" s="117"/>
      <c r="OWI56" s="117"/>
      <c r="OWJ56" s="117"/>
      <c r="OWK56" s="117"/>
      <c r="OWL56" s="117"/>
      <c r="OWM56" s="117"/>
      <c r="OWN56" s="117"/>
      <c r="OWO56" s="117"/>
      <c r="OWP56" s="117"/>
      <c r="OWQ56" s="117"/>
      <c r="OWR56" s="117"/>
      <c r="OWS56" s="117"/>
      <c r="OWT56" s="117"/>
      <c r="OWU56" s="117"/>
      <c r="OWV56" s="117"/>
      <c r="OWW56" s="117"/>
      <c r="OWX56" s="117"/>
      <c r="OWY56" s="117"/>
      <c r="OWZ56" s="117"/>
      <c r="OXA56" s="117"/>
      <c r="OXB56" s="117"/>
      <c r="OXC56" s="117"/>
      <c r="OXD56" s="117"/>
      <c r="OXE56" s="117"/>
      <c r="OXF56" s="117"/>
      <c r="OXG56" s="117"/>
      <c r="OXH56" s="117"/>
      <c r="OXI56" s="117"/>
      <c r="OXJ56" s="117"/>
      <c r="OXK56" s="117"/>
      <c r="OXL56" s="117"/>
      <c r="OXM56" s="117"/>
      <c r="OXN56" s="117"/>
      <c r="OXO56" s="117"/>
      <c r="OXP56" s="117"/>
      <c r="OXQ56" s="117"/>
      <c r="OXR56" s="117"/>
      <c r="OXS56" s="117"/>
      <c r="OXT56" s="117"/>
      <c r="OXU56" s="117"/>
      <c r="OXV56" s="117"/>
      <c r="OXW56" s="117"/>
      <c r="OXX56" s="117"/>
      <c r="OXY56" s="117"/>
      <c r="OXZ56" s="117"/>
      <c r="OYA56" s="117"/>
      <c r="OYB56" s="117"/>
      <c r="OYC56" s="117"/>
      <c r="OYD56" s="117"/>
      <c r="OYE56" s="117"/>
      <c r="OYF56" s="117"/>
      <c r="OYG56" s="117"/>
      <c r="OYH56" s="117"/>
      <c r="OYI56" s="117"/>
      <c r="OYJ56" s="117"/>
      <c r="OYK56" s="117"/>
      <c r="OYL56" s="117"/>
      <c r="OYM56" s="117"/>
      <c r="OYN56" s="117"/>
      <c r="OYO56" s="117"/>
      <c r="OYP56" s="117"/>
      <c r="OYQ56" s="117"/>
      <c r="OYR56" s="117"/>
      <c r="OYS56" s="117"/>
      <c r="OYT56" s="117"/>
      <c r="OYU56" s="117"/>
      <c r="OYV56" s="117"/>
      <c r="OYW56" s="117"/>
      <c r="OYX56" s="117"/>
      <c r="OYY56" s="117"/>
      <c r="OYZ56" s="117"/>
      <c r="OZA56" s="117"/>
      <c r="OZB56" s="117"/>
      <c r="OZC56" s="117"/>
      <c r="OZD56" s="117"/>
      <c r="OZE56" s="117"/>
      <c r="OZF56" s="117"/>
      <c r="OZG56" s="117"/>
      <c r="OZH56" s="117"/>
      <c r="OZI56" s="117"/>
      <c r="OZJ56" s="117"/>
      <c r="OZK56" s="117"/>
      <c r="OZL56" s="117"/>
      <c r="OZM56" s="117"/>
      <c r="OZN56" s="117"/>
      <c r="OZO56" s="117"/>
      <c r="OZP56" s="117"/>
      <c r="OZQ56" s="117"/>
      <c r="OZR56" s="117"/>
      <c r="OZS56" s="117"/>
      <c r="OZT56" s="117"/>
      <c r="OZU56" s="117"/>
      <c r="OZV56" s="117"/>
      <c r="OZW56" s="117"/>
      <c r="OZX56" s="117"/>
      <c r="OZY56" s="117"/>
      <c r="OZZ56" s="117"/>
      <c r="PAA56" s="117"/>
      <c r="PAB56" s="117"/>
      <c r="PAC56" s="117"/>
      <c r="PAD56" s="117"/>
      <c r="PAE56" s="117"/>
      <c r="PAF56" s="117"/>
      <c r="PAG56" s="117"/>
      <c r="PAH56" s="117"/>
      <c r="PAI56" s="117"/>
      <c r="PAJ56" s="117"/>
      <c r="PAK56" s="117"/>
      <c r="PAL56" s="117"/>
      <c r="PAM56" s="117"/>
      <c r="PAN56" s="117"/>
      <c r="PAO56" s="117"/>
      <c r="PAP56" s="117"/>
      <c r="PAQ56" s="117"/>
      <c r="PAR56" s="117"/>
      <c r="PAS56" s="117"/>
      <c r="PAT56" s="117"/>
      <c r="PAU56" s="117"/>
      <c r="PAV56" s="117"/>
      <c r="PAW56" s="117"/>
      <c r="PAX56" s="117"/>
      <c r="PAY56" s="117"/>
      <c r="PAZ56" s="117"/>
      <c r="PBA56" s="117"/>
      <c r="PBB56" s="117"/>
      <c r="PBC56" s="117"/>
      <c r="PBD56" s="117"/>
      <c r="PBE56" s="117"/>
      <c r="PBF56" s="117"/>
      <c r="PBG56" s="117"/>
      <c r="PBH56" s="117"/>
      <c r="PBI56" s="117"/>
      <c r="PBJ56" s="117"/>
      <c r="PBK56" s="117"/>
      <c r="PBL56" s="117"/>
      <c r="PBM56" s="117"/>
      <c r="PBN56" s="117"/>
      <c r="PBO56" s="117"/>
      <c r="PBP56" s="117"/>
      <c r="PBQ56" s="117"/>
      <c r="PBR56" s="117"/>
      <c r="PBS56" s="117"/>
      <c r="PBT56" s="117"/>
      <c r="PBU56" s="117"/>
      <c r="PBV56" s="117"/>
      <c r="PBW56" s="117"/>
      <c r="PBX56" s="117"/>
      <c r="PBY56" s="117"/>
      <c r="PBZ56" s="117"/>
      <c r="PCA56" s="117"/>
      <c r="PCB56" s="117"/>
      <c r="PCC56" s="117"/>
      <c r="PCD56" s="117"/>
      <c r="PCE56" s="117"/>
      <c r="PCF56" s="117"/>
      <c r="PCG56" s="117"/>
      <c r="PCH56" s="117"/>
      <c r="PCI56" s="117"/>
      <c r="PCJ56" s="117"/>
      <c r="PCK56" s="117"/>
      <c r="PCL56" s="117"/>
      <c r="PCM56" s="117"/>
      <c r="PCN56" s="117"/>
      <c r="PCO56" s="117"/>
      <c r="PCP56" s="117"/>
      <c r="PCQ56" s="117"/>
      <c r="PCR56" s="117"/>
      <c r="PCS56" s="117"/>
      <c r="PCT56" s="117"/>
      <c r="PCU56" s="117"/>
      <c r="PCV56" s="117"/>
      <c r="PCW56" s="117"/>
      <c r="PCX56" s="117"/>
      <c r="PCY56" s="117"/>
      <c r="PCZ56" s="117"/>
      <c r="PDA56" s="117"/>
      <c r="PDB56" s="117"/>
      <c r="PDC56" s="117"/>
      <c r="PDD56" s="117"/>
      <c r="PDE56" s="117"/>
      <c r="PDF56" s="117"/>
      <c r="PDG56" s="117"/>
      <c r="PDH56" s="117"/>
      <c r="PDI56" s="117"/>
      <c r="PDJ56" s="117"/>
      <c r="PDK56" s="117"/>
      <c r="PDL56" s="117"/>
      <c r="PDM56" s="117"/>
      <c r="PDN56" s="117"/>
      <c r="PDO56" s="117"/>
      <c r="PDP56" s="117"/>
      <c r="PDQ56" s="117"/>
      <c r="PDR56" s="117"/>
      <c r="PDS56" s="117"/>
      <c r="PDT56" s="117"/>
      <c r="PDU56" s="117"/>
      <c r="PDV56" s="117"/>
      <c r="PDW56" s="117"/>
      <c r="PDX56" s="117"/>
      <c r="PDY56" s="117"/>
      <c r="PDZ56" s="117"/>
      <c r="PEA56" s="117"/>
      <c r="PEB56" s="117"/>
      <c r="PEC56" s="117"/>
      <c r="PED56" s="117"/>
      <c r="PEE56" s="117"/>
      <c r="PEF56" s="117"/>
      <c r="PEG56" s="117"/>
      <c r="PEH56" s="117"/>
      <c r="PEI56" s="117"/>
      <c r="PEJ56" s="117"/>
      <c r="PEK56" s="117"/>
      <c r="PEL56" s="117"/>
      <c r="PEM56" s="117"/>
      <c r="PEN56" s="117"/>
      <c r="PEO56" s="117"/>
      <c r="PEP56" s="117"/>
      <c r="PEQ56" s="117"/>
      <c r="PER56" s="117"/>
      <c r="PES56" s="117"/>
      <c r="PET56" s="117"/>
      <c r="PEU56" s="117"/>
      <c r="PEV56" s="117"/>
      <c r="PEW56" s="117"/>
      <c r="PEX56" s="117"/>
      <c r="PEY56" s="117"/>
      <c r="PEZ56" s="117"/>
      <c r="PFA56" s="117"/>
      <c r="PFB56" s="117"/>
      <c r="PFC56" s="117"/>
      <c r="PFD56" s="117"/>
      <c r="PFE56" s="117"/>
      <c r="PFF56" s="117"/>
      <c r="PFG56" s="117"/>
      <c r="PFH56" s="117"/>
      <c r="PFI56" s="117"/>
      <c r="PFJ56" s="117"/>
      <c r="PFK56" s="117"/>
      <c r="PFL56" s="117"/>
      <c r="PFM56" s="117"/>
      <c r="PFN56" s="117"/>
      <c r="PFO56" s="117"/>
      <c r="PFP56" s="117"/>
      <c r="PFQ56" s="117"/>
      <c r="PFR56" s="117"/>
      <c r="PFS56" s="117"/>
      <c r="PFT56" s="117"/>
      <c r="PFU56" s="117"/>
      <c r="PFV56" s="117"/>
      <c r="PFW56" s="117"/>
      <c r="PFX56" s="117"/>
      <c r="PFY56" s="117"/>
      <c r="PFZ56" s="117"/>
      <c r="PGA56" s="117"/>
      <c r="PGB56" s="117"/>
      <c r="PGC56" s="117"/>
      <c r="PGD56" s="117"/>
      <c r="PGE56" s="117"/>
      <c r="PGF56" s="117"/>
      <c r="PGG56" s="117"/>
      <c r="PGH56" s="117"/>
      <c r="PGI56" s="117"/>
      <c r="PGJ56" s="117"/>
      <c r="PGK56" s="117"/>
      <c r="PGL56" s="117"/>
      <c r="PGM56" s="117"/>
      <c r="PGN56" s="117"/>
      <c r="PGO56" s="117"/>
      <c r="PGP56" s="117"/>
      <c r="PGQ56" s="117"/>
      <c r="PGR56" s="117"/>
      <c r="PGS56" s="117"/>
      <c r="PGT56" s="117"/>
      <c r="PGU56" s="117"/>
      <c r="PGV56" s="117"/>
      <c r="PGW56" s="117"/>
      <c r="PGX56" s="117"/>
      <c r="PGY56" s="117"/>
      <c r="PGZ56" s="117"/>
      <c r="PHA56" s="117"/>
      <c r="PHB56" s="117"/>
      <c r="PHC56" s="117"/>
      <c r="PHD56" s="117"/>
      <c r="PHE56" s="117"/>
      <c r="PHF56" s="117"/>
      <c r="PHG56" s="117"/>
      <c r="PHH56" s="117"/>
      <c r="PHI56" s="117"/>
      <c r="PHJ56" s="117"/>
      <c r="PHK56" s="117"/>
      <c r="PHL56" s="117"/>
      <c r="PHM56" s="117"/>
      <c r="PHN56" s="117"/>
      <c r="PHO56" s="117"/>
      <c r="PHP56" s="117"/>
      <c r="PHQ56" s="117"/>
      <c r="PHR56" s="117"/>
      <c r="PHS56" s="117"/>
      <c r="PHT56" s="117"/>
      <c r="PHU56" s="117"/>
      <c r="PHV56" s="117"/>
      <c r="PHW56" s="117"/>
      <c r="PHX56" s="117"/>
      <c r="PHY56" s="117"/>
      <c r="PHZ56" s="117"/>
      <c r="PIA56" s="117"/>
      <c r="PIB56" s="117"/>
      <c r="PIC56" s="117"/>
      <c r="PID56" s="117"/>
      <c r="PIE56" s="117"/>
      <c r="PIF56" s="117"/>
      <c r="PIG56" s="117"/>
      <c r="PIH56" s="117"/>
      <c r="PII56" s="117"/>
      <c r="PIJ56" s="117"/>
      <c r="PIK56" s="117"/>
      <c r="PIL56" s="117"/>
      <c r="PIM56" s="117"/>
      <c r="PIN56" s="117"/>
      <c r="PIO56" s="117"/>
      <c r="PIP56" s="117"/>
      <c r="PIQ56" s="117"/>
      <c r="PIR56" s="117"/>
      <c r="PIS56" s="117"/>
      <c r="PIT56" s="117"/>
      <c r="PIU56" s="117"/>
      <c r="PIV56" s="117"/>
      <c r="PIW56" s="117"/>
      <c r="PIX56" s="117"/>
      <c r="PIY56" s="117"/>
      <c r="PIZ56" s="117"/>
      <c r="PJA56" s="117"/>
      <c r="PJB56" s="117"/>
      <c r="PJC56" s="117"/>
      <c r="PJD56" s="117"/>
      <c r="PJE56" s="117"/>
      <c r="PJF56" s="117"/>
      <c r="PJG56" s="117"/>
      <c r="PJH56" s="117"/>
      <c r="PJI56" s="117"/>
      <c r="PJJ56" s="117"/>
      <c r="PJK56" s="117"/>
      <c r="PJL56" s="117"/>
      <c r="PJM56" s="117"/>
      <c r="PJN56" s="117"/>
      <c r="PJO56" s="117"/>
      <c r="PJP56" s="117"/>
      <c r="PJQ56" s="117"/>
      <c r="PJR56" s="117"/>
      <c r="PJS56" s="117"/>
      <c r="PJT56" s="117"/>
      <c r="PJU56" s="117"/>
      <c r="PJV56" s="117"/>
      <c r="PJW56" s="117"/>
      <c r="PJX56" s="117"/>
      <c r="PJY56" s="117"/>
      <c r="PJZ56" s="117"/>
      <c r="PKA56" s="117"/>
      <c r="PKB56" s="117"/>
      <c r="PKC56" s="117"/>
      <c r="PKD56" s="117"/>
      <c r="PKE56" s="117"/>
      <c r="PKF56" s="117"/>
      <c r="PKG56" s="117"/>
      <c r="PKH56" s="117"/>
      <c r="PKI56" s="117"/>
      <c r="PKJ56" s="117"/>
      <c r="PKK56" s="117"/>
      <c r="PKL56" s="117"/>
      <c r="PKM56" s="117"/>
      <c r="PKN56" s="117"/>
      <c r="PKO56" s="117"/>
      <c r="PKP56" s="117"/>
      <c r="PKQ56" s="117"/>
      <c r="PKR56" s="117"/>
      <c r="PKS56" s="117"/>
      <c r="PKT56" s="117"/>
      <c r="PKU56" s="117"/>
      <c r="PKV56" s="117"/>
      <c r="PKW56" s="117"/>
      <c r="PKX56" s="117"/>
      <c r="PKY56" s="117"/>
      <c r="PKZ56" s="117"/>
      <c r="PLA56" s="117"/>
      <c r="PLB56" s="117"/>
      <c r="PLC56" s="117"/>
      <c r="PLD56" s="117"/>
      <c r="PLE56" s="117"/>
      <c r="PLF56" s="117"/>
      <c r="PLG56" s="117"/>
      <c r="PLH56" s="117"/>
      <c r="PLI56" s="117"/>
      <c r="PLJ56" s="117"/>
      <c r="PLK56" s="117"/>
      <c r="PLL56" s="117"/>
      <c r="PLM56" s="117"/>
      <c r="PLN56" s="117"/>
      <c r="PLO56" s="117"/>
      <c r="PLP56" s="117"/>
      <c r="PLQ56" s="117"/>
      <c r="PLR56" s="117"/>
      <c r="PLS56" s="117"/>
      <c r="PLT56" s="117"/>
      <c r="PLU56" s="117"/>
      <c r="PLV56" s="117"/>
      <c r="PLW56" s="117"/>
      <c r="PLX56" s="117"/>
      <c r="PLY56" s="117"/>
      <c r="PLZ56" s="117"/>
      <c r="PMA56" s="117"/>
      <c r="PMB56" s="117"/>
      <c r="PMC56" s="117"/>
      <c r="PMD56" s="117"/>
      <c r="PME56" s="117"/>
      <c r="PMF56" s="117"/>
      <c r="PMG56" s="117"/>
      <c r="PMH56" s="117"/>
      <c r="PMI56" s="117"/>
      <c r="PMJ56" s="117"/>
      <c r="PMK56" s="117"/>
      <c r="PML56" s="117"/>
      <c r="PMM56" s="117"/>
      <c r="PMN56" s="117"/>
      <c r="PMO56" s="117"/>
      <c r="PMP56" s="117"/>
      <c r="PMQ56" s="117"/>
      <c r="PMR56" s="117"/>
      <c r="PMS56" s="117"/>
      <c r="PMT56" s="117"/>
      <c r="PMU56" s="117"/>
      <c r="PMV56" s="117"/>
      <c r="PMW56" s="117"/>
      <c r="PMX56" s="117"/>
      <c r="PMY56" s="117"/>
      <c r="PMZ56" s="117"/>
      <c r="PNA56" s="117"/>
      <c r="PNB56" s="117"/>
      <c r="PNC56" s="117"/>
      <c r="PND56" s="117"/>
      <c r="PNE56" s="117"/>
      <c r="PNF56" s="117"/>
      <c r="PNG56" s="117"/>
      <c r="PNH56" s="117"/>
      <c r="PNI56" s="117"/>
      <c r="PNJ56" s="117"/>
      <c r="PNK56" s="117"/>
      <c r="PNL56" s="117"/>
      <c r="PNM56" s="117"/>
      <c r="PNN56" s="117"/>
      <c r="PNO56" s="117"/>
      <c r="PNP56" s="117"/>
      <c r="PNQ56" s="117"/>
      <c r="PNR56" s="117"/>
      <c r="PNS56" s="117"/>
      <c r="PNT56" s="117"/>
      <c r="PNU56" s="117"/>
      <c r="PNV56" s="117"/>
      <c r="PNW56" s="117"/>
      <c r="PNX56" s="117"/>
      <c r="PNY56" s="117"/>
      <c r="PNZ56" s="117"/>
      <c r="POA56" s="117"/>
      <c r="POB56" s="117"/>
      <c r="POC56" s="117"/>
      <c r="POD56" s="117"/>
      <c r="POE56" s="117"/>
      <c r="POF56" s="117"/>
      <c r="POG56" s="117"/>
      <c r="POH56" s="117"/>
      <c r="POI56" s="117"/>
      <c r="POJ56" s="117"/>
      <c r="POK56" s="117"/>
      <c r="POL56" s="117"/>
      <c r="POM56" s="117"/>
      <c r="PON56" s="117"/>
      <c r="POO56" s="117"/>
      <c r="POP56" s="117"/>
      <c r="POQ56" s="117"/>
      <c r="POR56" s="117"/>
      <c r="POS56" s="117"/>
      <c r="POT56" s="117"/>
      <c r="POU56" s="117"/>
      <c r="POV56" s="117"/>
      <c r="POW56" s="117"/>
      <c r="POX56" s="117"/>
      <c r="POY56" s="117"/>
      <c r="POZ56" s="117"/>
      <c r="PPA56" s="117"/>
      <c r="PPB56" s="117"/>
      <c r="PPC56" s="117"/>
      <c r="PPD56" s="117"/>
      <c r="PPE56" s="117"/>
      <c r="PPF56" s="117"/>
      <c r="PPG56" s="117"/>
      <c r="PPH56" s="117"/>
      <c r="PPI56" s="117"/>
      <c r="PPJ56" s="117"/>
      <c r="PPK56" s="117"/>
      <c r="PPL56" s="117"/>
      <c r="PPM56" s="117"/>
      <c r="PPN56" s="117"/>
      <c r="PPO56" s="117"/>
      <c r="PPP56" s="117"/>
      <c r="PPQ56" s="117"/>
      <c r="PPR56" s="117"/>
      <c r="PPS56" s="117"/>
      <c r="PPT56" s="117"/>
      <c r="PPU56" s="117"/>
      <c r="PPV56" s="117"/>
      <c r="PPW56" s="117"/>
      <c r="PPX56" s="117"/>
      <c r="PPY56" s="117"/>
      <c r="PPZ56" s="117"/>
      <c r="PQA56" s="117"/>
      <c r="PQB56" s="117"/>
      <c r="PQC56" s="117"/>
      <c r="PQD56" s="117"/>
      <c r="PQE56" s="117"/>
      <c r="PQF56" s="117"/>
      <c r="PQG56" s="117"/>
      <c r="PQH56" s="117"/>
      <c r="PQI56" s="117"/>
      <c r="PQJ56" s="117"/>
      <c r="PQK56" s="117"/>
      <c r="PQL56" s="117"/>
      <c r="PQM56" s="117"/>
      <c r="PQN56" s="117"/>
      <c r="PQO56" s="117"/>
      <c r="PQP56" s="117"/>
      <c r="PQQ56" s="117"/>
      <c r="PQR56" s="117"/>
      <c r="PQS56" s="117"/>
      <c r="PQT56" s="117"/>
      <c r="PQU56" s="117"/>
      <c r="PQV56" s="117"/>
      <c r="PQW56" s="117"/>
      <c r="PQX56" s="117"/>
      <c r="PQY56" s="117"/>
      <c r="PQZ56" s="117"/>
      <c r="PRA56" s="117"/>
      <c r="PRB56" s="117"/>
      <c r="PRC56" s="117"/>
      <c r="PRD56" s="117"/>
      <c r="PRE56" s="117"/>
      <c r="PRF56" s="117"/>
      <c r="PRG56" s="117"/>
      <c r="PRH56" s="117"/>
      <c r="PRI56" s="117"/>
      <c r="PRJ56" s="117"/>
      <c r="PRK56" s="117"/>
      <c r="PRL56" s="117"/>
      <c r="PRM56" s="117"/>
      <c r="PRN56" s="117"/>
      <c r="PRO56" s="117"/>
      <c r="PRP56" s="117"/>
      <c r="PRQ56" s="117"/>
      <c r="PRR56" s="117"/>
      <c r="PRS56" s="117"/>
      <c r="PRT56" s="117"/>
      <c r="PRU56" s="117"/>
      <c r="PRV56" s="117"/>
      <c r="PRW56" s="117"/>
      <c r="PRX56" s="117"/>
      <c r="PRY56" s="117"/>
      <c r="PRZ56" s="117"/>
      <c r="PSA56" s="117"/>
      <c r="PSB56" s="117"/>
      <c r="PSC56" s="117"/>
      <c r="PSD56" s="117"/>
      <c r="PSE56" s="117"/>
      <c r="PSF56" s="117"/>
      <c r="PSG56" s="117"/>
      <c r="PSH56" s="117"/>
      <c r="PSI56" s="117"/>
      <c r="PSJ56" s="117"/>
      <c r="PSK56" s="117"/>
      <c r="PSL56" s="117"/>
      <c r="PSM56" s="117"/>
      <c r="PSN56" s="117"/>
      <c r="PSO56" s="117"/>
      <c r="PSP56" s="117"/>
      <c r="PSQ56" s="117"/>
      <c r="PSR56" s="117"/>
      <c r="PSS56" s="117"/>
      <c r="PST56" s="117"/>
      <c r="PSU56" s="117"/>
      <c r="PSV56" s="117"/>
      <c r="PSW56" s="117"/>
      <c r="PSX56" s="117"/>
      <c r="PSY56" s="117"/>
      <c r="PSZ56" s="117"/>
      <c r="PTA56" s="117"/>
      <c r="PTB56" s="117"/>
      <c r="PTC56" s="117"/>
      <c r="PTD56" s="117"/>
      <c r="PTE56" s="117"/>
      <c r="PTF56" s="117"/>
      <c r="PTG56" s="117"/>
      <c r="PTH56" s="117"/>
      <c r="PTI56" s="117"/>
      <c r="PTJ56" s="117"/>
      <c r="PTK56" s="117"/>
      <c r="PTL56" s="117"/>
      <c r="PTM56" s="117"/>
      <c r="PTN56" s="117"/>
      <c r="PTO56" s="117"/>
      <c r="PTP56" s="117"/>
      <c r="PTQ56" s="117"/>
      <c r="PTR56" s="117"/>
      <c r="PTS56" s="117"/>
      <c r="PTT56" s="117"/>
      <c r="PTU56" s="117"/>
      <c r="PTV56" s="117"/>
      <c r="PTW56" s="117"/>
      <c r="PTX56" s="117"/>
      <c r="PTY56" s="117"/>
      <c r="PTZ56" s="117"/>
      <c r="PUA56" s="117"/>
      <c r="PUB56" s="117"/>
      <c r="PUC56" s="117"/>
      <c r="PUD56" s="117"/>
      <c r="PUE56" s="117"/>
      <c r="PUF56" s="117"/>
      <c r="PUG56" s="117"/>
      <c r="PUH56" s="117"/>
      <c r="PUI56" s="117"/>
      <c r="PUJ56" s="117"/>
      <c r="PUK56" s="117"/>
      <c r="PUL56" s="117"/>
      <c r="PUM56" s="117"/>
      <c r="PUN56" s="117"/>
      <c r="PUO56" s="117"/>
      <c r="PUP56" s="117"/>
      <c r="PUQ56" s="117"/>
      <c r="PUR56" s="117"/>
      <c r="PUS56" s="117"/>
      <c r="PUT56" s="117"/>
      <c r="PUU56" s="117"/>
      <c r="PUV56" s="117"/>
      <c r="PUW56" s="117"/>
      <c r="PUX56" s="117"/>
      <c r="PUY56" s="117"/>
      <c r="PUZ56" s="117"/>
      <c r="PVA56" s="117"/>
      <c r="PVB56" s="117"/>
      <c r="PVC56" s="117"/>
      <c r="PVD56" s="117"/>
      <c r="PVE56" s="117"/>
      <c r="PVF56" s="117"/>
      <c r="PVG56" s="117"/>
      <c r="PVH56" s="117"/>
      <c r="PVI56" s="117"/>
      <c r="PVJ56" s="117"/>
      <c r="PVK56" s="117"/>
      <c r="PVL56" s="117"/>
      <c r="PVM56" s="117"/>
      <c r="PVN56" s="117"/>
      <c r="PVO56" s="117"/>
      <c r="PVP56" s="117"/>
      <c r="PVQ56" s="117"/>
      <c r="PVR56" s="117"/>
      <c r="PVS56" s="117"/>
      <c r="PVT56" s="117"/>
      <c r="PVU56" s="117"/>
      <c r="PVV56" s="117"/>
      <c r="PVW56" s="117"/>
      <c r="PVX56" s="117"/>
      <c r="PVY56" s="117"/>
      <c r="PVZ56" s="117"/>
      <c r="PWA56" s="117"/>
      <c r="PWB56" s="117"/>
      <c r="PWC56" s="117"/>
      <c r="PWD56" s="117"/>
      <c r="PWE56" s="117"/>
      <c r="PWF56" s="117"/>
      <c r="PWG56" s="117"/>
      <c r="PWH56" s="117"/>
      <c r="PWI56" s="117"/>
      <c r="PWJ56" s="117"/>
      <c r="PWK56" s="117"/>
      <c r="PWL56" s="117"/>
      <c r="PWM56" s="117"/>
      <c r="PWN56" s="117"/>
      <c r="PWO56" s="117"/>
      <c r="PWP56" s="117"/>
      <c r="PWQ56" s="117"/>
      <c r="PWR56" s="117"/>
      <c r="PWS56" s="117"/>
      <c r="PWT56" s="117"/>
      <c r="PWU56" s="117"/>
      <c r="PWV56" s="117"/>
      <c r="PWW56" s="117"/>
      <c r="PWX56" s="117"/>
      <c r="PWY56" s="117"/>
      <c r="PWZ56" s="117"/>
      <c r="PXA56" s="117"/>
      <c r="PXB56" s="117"/>
      <c r="PXC56" s="117"/>
      <c r="PXD56" s="117"/>
      <c r="PXE56" s="117"/>
      <c r="PXF56" s="117"/>
      <c r="PXG56" s="117"/>
      <c r="PXH56" s="117"/>
      <c r="PXI56" s="117"/>
      <c r="PXJ56" s="117"/>
      <c r="PXK56" s="117"/>
      <c r="PXL56" s="117"/>
      <c r="PXM56" s="117"/>
      <c r="PXN56" s="117"/>
      <c r="PXO56" s="117"/>
      <c r="PXP56" s="117"/>
      <c r="PXQ56" s="117"/>
      <c r="PXR56" s="117"/>
      <c r="PXS56" s="117"/>
      <c r="PXT56" s="117"/>
      <c r="PXU56" s="117"/>
      <c r="PXV56" s="117"/>
      <c r="PXW56" s="117"/>
      <c r="PXX56" s="117"/>
      <c r="PXY56" s="117"/>
      <c r="PXZ56" s="117"/>
      <c r="PYA56" s="117"/>
      <c r="PYB56" s="117"/>
      <c r="PYC56" s="117"/>
      <c r="PYD56" s="117"/>
      <c r="PYE56" s="117"/>
      <c r="PYF56" s="117"/>
      <c r="PYG56" s="117"/>
      <c r="PYH56" s="117"/>
      <c r="PYI56" s="117"/>
      <c r="PYJ56" s="117"/>
      <c r="PYK56" s="117"/>
      <c r="PYL56" s="117"/>
      <c r="PYM56" s="117"/>
      <c r="PYN56" s="117"/>
      <c r="PYO56" s="117"/>
      <c r="PYP56" s="117"/>
      <c r="PYQ56" s="117"/>
      <c r="PYR56" s="117"/>
      <c r="PYS56" s="117"/>
      <c r="PYT56" s="117"/>
      <c r="PYU56" s="117"/>
      <c r="PYV56" s="117"/>
      <c r="PYW56" s="117"/>
      <c r="PYX56" s="117"/>
      <c r="PYY56" s="117"/>
      <c r="PYZ56" s="117"/>
      <c r="PZA56" s="117"/>
      <c r="PZB56" s="117"/>
      <c r="PZC56" s="117"/>
      <c r="PZD56" s="117"/>
      <c r="PZE56" s="117"/>
      <c r="PZF56" s="117"/>
      <c r="PZG56" s="117"/>
      <c r="PZH56" s="117"/>
      <c r="PZI56" s="117"/>
      <c r="PZJ56" s="117"/>
      <c r="PZK56" s="117"/>
      <c r="PZL56" s="117"/>
      <c r="PZM56" s="117"/>
      <c r="PZN56" s="117"/>
      <c r="PZO56" s="117"/>
      <c r="PZP56" s="117"/>
      <c r="PZQ56" s="117"/>
      <c r="PZR56" s="117"/>
      <c r="PZS56" s="117"/>
      <c r="PZT56" s="117"/>
      <c r="PZU56" s="117"/>
      <c r="PZV56" s="117"/>
      <c r="PZW56" s="117"/>
      <c r="PZX56" s="117"/>
      <c r="PZY56" s="117"/>
      <c r="PZZ56" s="117"/>
      <c r="QAA56" s="117"/>
      <c r="QAB56" s="117"/>
      <c r="QAC56" s="117"/>
      <c r="QAD56" s="117"/>
      <c r="QAE56" s="117"/>
      <c r="QAF56" s="117"/>
      <c r="QAG56" s="117"/>
      <c r="QAH56" s="117"/>
      <c r="QAI56" s="117"/>
      <c r="QAJ56" s="117"/>
      <c r="QAK56" s="117"/>
      <c r="QAL56" s="117"/>
      <c r="QAM56" s="117"/>
      <c r="QAN56" s="117"/>
      <c r="QAO56" s="117"/>
      <c r="QAP56" s="117"/>
      <c r="QAQ56" s="117"/>
      <c r="QAR56" s="117"/>
      <c r="QAS56" s="117"/>
      <c r="QAT56" s="117"/>
      <c r="QAU56" s="117"/>
      <c r="QAV56" s="117"/>
      <c r="QAW56" s="117"/>
      <c r="QAX56" s="117"/>
      <c r="QAY56" s="117"/>
      <c r="QAZ56" s="117"/>
      <c r="QBA56" s="117"/>
      <c r="QBB56" s="117"/>
      <c r="QBC56" s="117"/>
      <c r="QBD56" s="117"/>
      <c r="QBE56" s="117"/>
      <c r="QBF56" s="117"/>
      <c r="QBG56" s="117"/>
      <c r="QBH56" s="117"/>
      <c r="QBI56" s="117"/>
      <c r="QBJ56" s="117"/>
      <c r="QBK56" s="117"/>
      <c r="QBL56" s="117"/>
      <c r="QBM56" s="117"/>
      <c r="QBN56" s="117"/>
      <c r="QBO56" s="117"/>
      <c r="QBP56" s="117"/>
      <c r="QBQ56" s="117"/>
      <c r="QBR56" s="117"/>
      <c r="QBS56" s="117"/>
      <c r="QBT56" s="117"/>
      <c r="QBU56" s="117"/>
      <c r="QBV56" s="117"/>
      <c r="QBW56" s="117"/>
      <c r="QBX56" s="117"/>
      <c r="QBY56" s="117"/>
      <c r="QBZ56" s="117"/>
      <c r="QCA56" s="117"/>
      <c r="QCB56" s="117"/>
      <c r="QCC56" s="117"/>
      <c r="QCD56" s="117"/>
      <c r="QCE56" s="117"/>
      <c r="QCF56" s="117"/>
      <c r="QCG56" s="117"/>
      <c r="QCH56" s="117"/>
      <c r="QCI56" s="117"/>
      <c r="QCJ56" s="117"/>
      <c r="QCK56" s="117"/>
      <c r="QCL56" s="117"/>
      <c r="QCM56" s="117"/>
      <c r="QCN56" s="117"/>
      <c r="QCO56" s="117"/>
      <c r="QCP56" s="117"/>
      <c r="QCQ56" s="117"/>
      <c r="QCR56" s="117"/>
      <c r="QCS56" s="117"/>
      <c r="QCT56" s="117"/>
      <c r="QCU56" s="117"/>
      <c r="QCV56" s="117"/>
      <c r="QCW56" s="117"/>
      <c r="QCX56" s="117"/>
      <c r="QCY56" s="117"/>
      <c r="QCZ56" s="117"/>
      <c r="QDA56" s="117"/>
      <c r="QDB56" s="117"/>
      <c r="QDC56" s="117"/>
      <c r="QDD56" s="117"/>
      <c r="QDE56" s="117"/>
      <c r="QDF56" s="117"/>
      <c r="QDG56" s="117"/>
      <c r="QDH56" s="117"/>
      <c r="QDI56" s="117"/>
      <c r="QDJ56" s="117"/>
      <c r="QDK56" s="117"/>
      <c r="QDL56" s="117"/>
      <c r="QDM56" s="117"/>
      <c r="QDN56" s="117"/>
      <c r="QDO56" s="117"/>
      <c r="QDP56" s="117"/>
      <c r="QDQ56" s="117"/>
      <c r="QDR56" s="117"/>
      <c r="QDS56" s="117"/>
      <c r="QDT56" s="117"/>
      <c r="QDU56" s="117"/>
      <c r="QDV56" s="117"/>
      <c r="QDW56" s="117"/>
      <c r="QDX56" s="117"/>
      <c r="QDY56" s="117"/>
      <c r="QDZ56" s="117"/>
      <c r="QEA56" s="117"/>
      <c r="QEB56" s="117"/>
      <c r="QEC56" s="117"/>
      <c r="QED56" s="117"/>
      <c r="QEE56" s="117"/>
      <c r="QEF56" s="117"/>
      <c r="QEG56" s="117"/>
      <c r="QEH56" s="117"/>
      <c r="QEI56" s="117"/>
      <c r="QEJ56" s="117"/>
      <c r="QEK56" s="117"/>
      <c r="QEL56" s="117"/>
      <c r="QEM56" s="117"/>
      <c r="QEN56" s="117"/>
      <c r="QEO56" s="117"/>
      <c r="QEP56" s="117"/>
      <c r="QEQ56" s="117"/>
      <c r="QER56" s="117"/>
      <c r="QES56" s="117"/>
      <c r="QET56" s="117"/>
      <c r="QEU56" s="117"/>
      <c r="QEV56" s="117"/>
      <c r="QEW56" s="117"/>
      <c r="QEX56" s="117"/>
      <c r="QEY56" s="117"/>
      <c r="QEZ56" s="117"/>
      <c r="QFA56" s="117"/>
      <c r="QFB56" s="117"/>
      <c r="QFC56" s="117"/>
      <c r="QFD56" s="117"/>
      <c r="QFE56" s="117"/>
      <c r="QFF56" s="117"/>
      <c r="QFG56" s="117"/>
      <c r="QFH56" s="117"/>
      <c r="QFI56" s="117"/>
      <c r="QFJ56" s="117"/>
      <c r="QFK56" s="117"/>
      <c r="QFL56" s="117"/>
      <c r="QFM56" s="117"/>
      <c r="QFN56" s="117"/>
      <c r="QFO56" s="117"/>
      <c r="QFP56" s="117"/>
      <c r="QFQ56" s="117"/>
      <c r="QFR56" s="117"/>
      <c r="QFS56" s="117"/>
      <c r="QFT56" s="117"/>
      <c r="QFU56" s="117"/>
      <c r="QFV56" s="117"/>
      <c r="QFW56" s="117"/>
      <c r="QFX56" s="117"/>
      <c r="QFY56" s="117"/>
      <c r="QFZ56" s="117"/>
      <c r="QGA56" s="117"/>
      <c r="QGB56" s="117"/>
      <c r="QGC56" s="117"/>
      <c r="QGD56" s="117"/>
      <c r="QGE56" s="117"/>
      <c r="QGF56" s="117"/>
      <c r="QGG56" s="117"/>
      <c r="QGH56" s="117"/>
      <c r="QGI56" s="117"/>
      <c r="QGJ56" s="117"/>
      <c r="QGK56" s="117"/>
      <c r="QGL56" s="117"/>
      <c r="QGM56" s="117"/>
      <c r="QGN56" s="117"/>
      <c r="QGO56" s="117"/>
      <c r="QGP56" s="117"/>
      <c r="QGQ56" s="117"/>
      <c r="QGR56" s="117"/>
      <c r="QGS56" s="117"/>
      <c r="QGT56" s="117"/>
      <c r="QGU56" s="117"/>
      <c r="QGV56" s="117"/>
      <c r="QGW56" s="117"/>
      <c r="QGX56" s="117"/>
      <c r="QGY56" s="117"/>
      <c r="QGZ56" s="117"/>
      <c r="QHA56" s="117"/>
      <c r="QHB56" s="117"/>
      <c r="QHC56" s="117"/>
      <c r="QHD56" s="117"/>
      <c r="QHE56" s="117"/>
      <c r="QHF56" s="117"/>
      <c r="QHG56" s="117"/>
      <c r="QHH56" s="117"/>
      <c r="QHI56" s="117"/>
      <c r="QHJ56" s="117"/>
      <c r="QHK56" s="117"/>
      <c r="QHL56" s="117"/>
      <c r="QHM56" s="117"/>
      <c r="QHN56" s="117"/>
      <c r="QHO56" s="117"/>
      <c r="QHP56" s="117"/>
      <c r="QHQ56" s="117"/>
      <c r="QHR56" s="117"/>
      <c r="QHS56" s="117"/>
      <c r="QHT56" s="117"/>
      <c r="QHU56" s="117"/>
      <c r="QHV56" s="117"/>
      <c r="QHW56" s="117"/>
      <c r="QHX56" s="117"/>
      <c r="QHY56" s="117"/>
      <c r="QHZ56" s="117"/>
      <c r="QIA56" s="117"/>
      <c r="QIB56" s="117"/>
      <c r="QIC56" s="117"/>
      <c r="QID56" s="117"/>
      <c r="QIE56" s="117"/>
      <c r="QIF56" s="117"/>
      <c r="QIG56" s="117"/>
      <c r="QIH56" s="117"/>
      <c r="QII56" s="117"/>
      <c r="QIJ56" s="117"/>
      <c r="QIK56" s="117"/>
      <c r="QIL56" s="117"/>
      <c r="QIM56" s="117"/>
      <c r="QIN56" s="117"/>
      <c r="QIO56" s="117"/>
      <c r="QIP56" s="117"/>
      <c r="QIQ56" s="117"/>
      <c r="QIR56" s="117"/>
      <c r="QIS56" s="117"/>
      <c r="QIT56" s="117"/>
      <c r="QIU56" s="117"/>
      <c r="QIV56" s="117"/>
      <c r="QIW56" s="117"/>
      <c r="QIX56" s="117"/>
      <c r="QIY56" s="117"/>
      <c r="QIZ56" s="117"/>
      <c r="QJA56" s="117"/>
      <c r="QJB56" s="117"/>
      <c r="QJC56" s="117"/>
      <c r="QJD56" s="117"/>
      <c r="QJE56" s="117"/>
      <c r="QJF56" s="117"/>
      <c r="QJG56" s="117"/>
      <c r="QJH56" s="117"/>
      <c r="QJI56" s="117"/>
      <c r="QJJ56" s="117"/>
      <c r="QJK56" s="117"/>
      <c r="QJL56" s="117"/>
      <c r="QJM56" s="117"/>
      <c r="QJN56" s="117"/>
      <c r="QJO56" s="117"/>
      <c r="QJP56" s="117"/>
      <c r="QJQ56" s="117"/>
      <c r="QJR56" s="117"/>
      <c r="QJS56" s="117"/>
      <c r="QJT56" s="117"/>
      <c r="QJU56" s="117"/>
      <c r="QJV56" s="117"/>
      <c r="QJW56" s="117"/>
      <c r="QJX56" s="117"/>
      <c r="QJY56" s="117"/>
      <c r="QJZ56" s="117"/>
      <c r="QKA56" s="117"/>
      <c r="QKB56" s="117"/>
      <c r="QKC56" s="117"/>
      <c r="QKD56" s="117"/>
      <c r="QKE56" s="117"/>
      <c r="QKF56" s="117"/>
      <c r="QKG56" s="117"/>
      <c r="QKH56" s="117"/>
      <c r="QKI56" s="117"/>
      <c r="QKJ56" s="117"/>
      <c r="QKK56" s="117"/>
      <c r="QKL56" s="117"/>
      <c r="QKM56" s="117"/>
      <c r="QKN56" s="117"/>
      <c r="QKO56" s="117"/>
      <c r="QKP56" s="117"/>
      <c r="QKQ56" s="117"/>
      <c r="QKR56" s="117"/>
      <c r="QKS56" s="117"/>
      <c r="QKT56" s="117"/>
      <c r="QKU56" s="117"/>
      <c r="QKV56" s="117"/>
      <c r="QKW56" s="117"/>
      <c r="QKX56" s="117"/>
      <c r="QKY56" s="117"/>
      <c r="QKZ56" s="117"/>
      <c r="QLA56" s="117"/>
      <c r="QLB56" s="117"/>
      <c r="QLC56" s="117"/>
      <c r="QLD56" s="117"/>
      <c r="QLE56" s="117"/>
      <c r="QLF56" s="117"/>
      <c r="QLG56" s="117"/>
      <c r="QLH56" s="117"/>
      <c r="QLI56" s="117"/>
      <c r="QLJ56" s="117"/>
      <c r="QLK56" s="117"/>
      <c r="QLL56" s="117"/>
      <c r="QLM56" s="117"/>
      <c r="QLN56" s="117"/>
      <c r="QLO56" s="117"/>
      <c r="QLP56" s="117"/>
      <c r="QLQ56" s="117"/>
      <c r="QLR56" s="117"/>
      <c r="QLS56" s="117"/>
      <c r="QLT56" s="117"/>
      <c r="QLU56" s="117"/>
      <c r="QLV56" s="117"/>
      <c r="QLW56" s="117"/>
      <c r="QLX56" s="117"/>
      <c r="QLY56" s="117"/>
      <c r="QLZ56" s="117"/>
      <c r="QMA56" s="117"/>
      <c r="QMB56" s="117"/>
      <c r="QMC56" s="117"/>
      <c r="QMD56" s="117"/>
      <c r="QME56" s="117"/>
      <c r="QMF56" s="117"/>
      <c r="QMG56" s="117"/>
      <c r="QMH56" s="117"/>
      <c r="QMI56" s="117"/>
      <c r="QMJ56" s="117"/>
      <c r="QMK56" s="117"/>
      <c r="QML56" s="117"/>
      <c r="QMM56" s="117"/>
      <c r="QMN56" s="117"/>
      <c r="QMO56" s="117"/>
      <c r="QMP56" s="117"/>
      <c r="QMQ56" s="117"/>
      <c r="QMR56" s="117"/>
      <c r="QMS56" s="117"/>
      <c r="QMT56" s="117"/>
      <c r="QMU56" s="117"/>
      <c r="QMV56" s="117"/>
      <c r="QMW56" s="117"/>
      <c r="QMX56" s="117"/>
      <c r="QMY56" s="117"/>
      <c r="QMZ56" s="117"/>
      <c r="QNA56" s="117"/>
      <c r="QNB56" s="117"/>
      <c r="QNC56" s="117"/>
      <c r="QND56" s="117"/>
      <c r="QNE56" s="117"/>
      <c r="QNF56" s="117"/>
      <c r="QNG56" s="117"/>
      <c r="QNH56" s="117"/>
      <c r="QNI56" s="117"/>
      <c r="QNJ56" s="117"/>
      <c r="QNK56" s="117"/>
      <c r="QNL56" s="117"/>
      <c r="QNM56" s="117"/>
      <c r="QNN56" s="117"/>
      <c r="QNO56" s="117"/>
      <c r="QNP56" s="117"/>
      <c r="QNQ56" s="117"/>
      <c r="QNR56" s="117"/>
      <c r="QNS56" s="117"/>
      <c r="QNT56" s="117"/>
      <c r="QNU56" s="117"/>
      <c r="QNV56" s="117"/>
      <c r="QNW56" s="117"/>
      <c r="QNX56" s="117"/>
      <c r="QNY56" s="117"/>
      <c r="QNZ56" s="117"/>
      <c r="QOA56" s="117"/>
      <c r="QOB56" s="117"/>
      <c r="QOC56" s="117"/>
      <c r="QOD56" s="117"/>
      <c r="QOE56" s="117"/>
      <c r="QOF56" s="117"/>
      <c r="QOG56" s="117"/>
      <c r="QOH56" s="117"/>
      <c r="QOI56" s="117"/>
      <c r="QOJ56" s="117"/>
      <c r="QOK56" s="117"/>
      <c r="QOL56" s="117"/>
      <c r="QOM56" s="117"/>
      <c r="QON56" s="117"/>
      <c r="QOO56" s="117"/>
      <c r="QOP56" s="117"/>
      <c r="QOQ56" s="117"/>
      <c r="QOR56" s="117"/>
      <c r="QOS56" s="117"/>
      <c r="QOT56" s="117"/>
      <c r="QOU56" s="117"/>
      <c r="QOV56" s="117"/>
      <c r="QOW56" s="117"/>
      <c r="QOX56" s="117"/>
      <c r="QOY56" s="117"/>
      <c r="QOZ56" s="117"/>
      <c r="QPA56" s="117"/>
      <c r="QPB56" s="117"/>
      <c r="QPC56" s="117"/>
      <c r="QPD56" s="117"/>
      <c r="QPE56" s="117"/>
      <c r="QPF56" s="117"/>
      <c r="QPG56" s="117"/>
      <c r="QPH56" s="117"/>
      <c r="QPI56" s="117"/>
      <c r="QPJ56" s="117"/>
      <c r="QPK56" s="117"/>
      <c r="QPL56" s="117"/>
      <c r="QPM56" s="117"/>
      <c r="QPN56" s="117"/>
      <c r="QPO56" s="117"/>
      <c r="QPP56" s="117"/>
      <c r="QPQ56" s="117"/>
      <c r="QPR56" s="117"/>
      <c r="QPS56" s="117"/>
      <c r="QPT56" s="117"/>
      <c r="QPU56" s="117"/>
      <c r="QPV56" s="117"/>
      <c r="QPW56" s="117"/>
      <c r="QPX56" s="117"/>
      <c r="QPY56" s="117"/>
      <c r="QPZ56" s="117"/>
      <c r="QQA56" s="117"/>
      <c r="QQB56" s="117"/>
      <c r="QQC56" s="117"/>
      <c r="QQD56" s="117"/>
      <c r="QQE56" s="117"/>
      <c r="QQF56" s="117"/>
      <c r="QQG56" s="117"/>
      <c r="QQH56" s="117"/>
      <c r="QQI56" s="117"/>
      <c r="QQJ56" s="117"/>
      <c r="QQK56" s="117"/>
      <c r="QQL56" s="117"/>
      <c r="QQM56" s="117"/>
      <c r="QQN56" s="117"/>
      <c r="QQO56" s="117"/>
      <c r="QQP56" s="117"/>
      <c r="QQQ56" s="117"/>
      <c r="QQR56" s="117"/>
      <c r="QQS56" s="117"/>
      <c r="QQT56" s="117"/>
      <c r="QQU56" s="117"/>
      <c r="QQV56" s="117"/>
      <c r="QQW56" s="117"/>
      <c r="QQX56" s="117"/>
      <c r="QQY56" s="117"/>
      <c r="QQZ56" s="117"/>
      <c r="QRA56" s="117"/>
      <c r="QRB56" s="117"/>
      <c r="QRC56" s="117"/>
      <c r="QRD56" s="117"/>
      <c r="QRE56" s="117"/>
      <c r="QRF56" s="117"/>
      <c r="QRG56" s="117"/>
      <c r="QRH56" s="117"/>
      <c r="QRI56" s="117"/>
      <c r="QRJ56" s="117"/>
      <c r="QRK56" s="117"/>
      <c r="QRL56" s="117"/>
      <c r="QRM56" s="117"/>
      <c r="QRN56" s="117"/>
      <c r="QRO56" s="117"/>
      <c r="QRP56" s="117"/>
      <c r="QRQ56" s="117"/>
      <c r="QRR56" s="117"/>
      <c r="QRS56" s="117"/>
      <c r="QRT56" s="117"/>
      <c r="QRU56" s="117"/>
      <c r="QRV56" s="117"/>
      <c r="QRW56" s="117"/>
      <c r="QRX56" s="117"/>
      <c r="QRY56" s="117"/>
      <c r="QRZ56" s="117"/>
      <c r="QSA56" s="117"/>
      <c r="QSB56" s="117"/>
      <c r="QSC56" s="117"/>
      <c r="QSD56" s="117"/>
      <c r="QSE56" s="117"/>
      <c r="QSF56" s="117"/>
      <c r="QSG56" s="117"/>
      <c r="QSH56" s="117"/>
      <c r="QSI56" s="117"/>
      <c r="QSJ56" s="117"/>
      <c r="QSK56" s="117"/>
      <c r="QSL56" s="117"/>
      <c r="QSM56" s="117"/>
      <c r="QSN56" s="117"/>
      <c r="QSO56" s="117"/>
      <c r="QSP56" s="117"/>
      <c r="QSQ56" s="117"/>
      <c r="QSR56" s="117"/>
      <c r="QSS56" s="117"/>
      <c r="QST56" s="117"/>
      <c r="QSU56" s="117"/>
      <c r="QSV56" s="117"/>
      <c r="QSW56" s="117"/>
      <c r="QSX56" s="117"/>
      <c r="QSY56" s="117"/>
      <c r="QSZ56" s="117"/>
      <c r="QTA56" s="117"/>
      <c r="QTB56" s="117"/>
      <c r="QTC56" s="117"/>
      <c r="QTD56" s="117"/>
      <c r="QTE56" s="117"/>
      <c r="QTF56" s="117"/>
      <c r="QTG56" s="117"/>
      <c r="QTH56" s="117"/>
      <c r="QTI56" s="117"/>
      <c r="QTJ56" s="117"/>
      <c r="QTK56" s="117"/>
      <c r="QTL56" s="117"/>
      <c r="QTM56" s="117"/>
      <c r="QTN56" s="117"/>
      <c r="QTO56" s="117"/>
      <c r="QTP56" s="117"/>
      <c r="QTQ56" s="117"/>
      <c r="QTR56" s="117"/>
      <c r="QTS56" s="117"/>
      <c r="QTT56" s="117"/>
      <c r="QTU56" s="117"/>
      <c r="QTV56" s="117"/>
      <c r="QTW56" s="117"/>
      <c r="QTX56" s="117"/>
      <c r="QTY56" s="117"/>
      <c r="QTZ56" s="117"/>
      <c r="QUA56" s="117"/>
      <c r="QUB56" s="117"/>
      <c r="QUC56" s="117"/>
      <c r="QUD56" s="117"/>
      <c r="QUE56" s="117"/>
      <c r="QUF56" s="117"/>
      <c r="QUG56" s="117"/>
      <c r="QUH56" s="117"/>
      <c r="QUI56" s="117"/>
      <c r="QUJ56" s="117"/>
      <c r="QUK56" s="117"/>
      <c r="QUL56" s="117"/>
      <c r="QUM56" s="117"/>
      <c r="QUN56" s="117"/>
      <c r="QUO56" s="117"/>
      <c r="QUP56" s="117"/>
      <c r="QUQ56" s="117"/>
      <c r="QUR56" s="117"/>
      <c r="QUS56" s="117"/>
      <c r="QUT56" s="117"/>
      <c r="QUU56" s="117"/>
      <c r="QUV56" s="117"/>
      <c r="QUW56" s="117"/>
      <c r="QUX56" s="117"/>
      <c r="QUY56" s="117"/>
      <c r="QUZ56" s="117"/>
      <c r="QVA56" s="117"/>
      <c r="QVB56" s="117"/>
      <c r="QVC56" s="117"/>
      <c r="QVD56" s="117"/>
      <c r="QVE56" s="117"/>
      <c r="QVF56" s="117"/>
      <c r="QVG56" s="117"/>
      <c r="QVH56" s="117"/>
      <c r="QVI56" s="117"/>
      <c r="QVJ56" s="117"/>
      <c r="QVK56" s="117"/>
      <c r="QVL56" s="117"/>
      <c r="QVM56" s="117"/>
      <c r="QVN56" s="117"/>
      <c r="QVO56" s="117"/>
      <c r="QVP56" s="117"/>
      <c r="QVQ56" s="117"/>
      <c r="QVR56" s="117"/>
      <c r="QVS56" s="117"/>
      <c r="QVT56" s="117"/>
      <c r="QVU56" s="117"/>
      <c r="QVV56" s="117"/>
      <c r="QVW56" s="117"/>
      <c r="QVX56" s="117"/>
      <c r="QVY56" s="117"/>
      <c r="QVZ56" s="117"/>
      <c r="QWA56" s="117"/>
      <c r="QWB56" s="117"/>
      <c r="QWC56" s="117"/>
      <c r="QWD56" s="117"/>
      <c r="QWE56" s="117"/>
      <c r="QWF56" s="117"/>
      <c r="QWG56" s="117"/>
      <c r="QWH56" s="117"/>
      <c r="QWI56" s="117"/>
      <c r="QWJ56" s="117"/>
      <c r="QWK56" s="117"/>
      <c r="QWL56" s="117"/>
      <c r="QWM56" s="117"/>
      <c r="QWN56" s="117"/>
      <c r="QWO56" s="117"/>
      <c r="QWP56" s="117"/>
      <c r="QWQ56" s="117"/>
      <c r="QWR56" s="117"/>
      <c r="QWS56" s="117"/>
      <c r="QWT56" s="117"/>
      <c r="QWU56" s="117"/>
      <c r="QWV56" s="117"/>
      <c r="QWW56" s="117"/>
      <c r="QWX56" s="117"/>
      <c r="QWY56" s="117"/>
      <c r="QWZ56" s="117"/>
      <c r="QXA56" s="117"/>
      <c r="QXB56" s="117"/>
      <c r="QXC56" s="117"/>
      <c r="QXD56" s="117"/>
      <c r="QXE56" s="117"/>
      <c r="QXF56" s="117"/>
      <c r="QXG56" s="117"/>
      <c r="QXH56" s="117"/>
      <c r="QXI56" s="117"/>
      <c r="QXJ56" s="117"/>
      <c r="QXK56" s="117"/>
      <c r="QXL56" s="117"/>
      <c r="QXM56" s="117"/>
      <c r="QXN56" s="117"/>
      <c r="QXO56" s="117"/>
      <c r="QXP56" s="117"/>
      <c r="QXQ56" s="117"/>
      <c r="QXR56" s="117"/>
      <c r="QXS56" s="117"/>
      <c r="QXT56" s="117"/>
      <c r="QXU56" s="117"/>
      <c r="QXV56" s="117"/>
      <c r="QXW56" s="117"/>
      <c r="QXX56" s="117"/>
      <c r="QXY56" s="117"/>
      <c r="QXZ56" s="117"/>
      <c r="QYA56" s="117"/>
      <c r="QYB56" s="117"/>
      <c r="QYC56" s="117"/>
      <c r="QYD56" s="117"/>
      <c r="QYE56" s="117"/>
      <c r="QYF56" s="117"/>
      <c r="QYG56" s="117"/>
      <c r="QYH56" s="117"/>
      <c r="QYI56" s="117"/>
      <c r="QYJ56" s="117"/>
      <c r="QYK56" s="117"/>
      <c r="QYL56" s="117"/>
      <c r="QYM56" s="117"/>
      <c r="QYN56" s="117"/>
      <c r="QYO56" s="117"/>
      <c r="QYP56" s="117"/>
      <c r="QYQ56" s="117"/>
      <c r="QYR56" s="117"/>
      <c r="QYS56" s="117"/>
      <c r="QYT56" s="117"/>
      <c r="QYU56" s="117"/>
      <c r="QYV56" s="117"/>
      <c r="QYW56" s="117"/>
      <c r="QYX56" s="117"/>
      <c r="QYY56" s="117"/>
      <c r="QYZ56" s="117"/>
      <c r="QZA56" s="117"/>
      <c r="QZB56" s="117"/>
      <c r="QZC56" s="117"/>
      <c r="QZD56" s="117"/>
      <c r="QZE56" s="117"/>
      <c r="QZF56" s="117"/>
      <c r="QZG56" s="117"/>
      <c r="QZH56" s="117"/>
      <c r="QZI56" s="117"/>
      <c r="QZJ56" s="117"/>
      <c r="QZK56" s="117"/>
      <c r="QZL56" s="117"/>
      <c r="QZM56" s="117"/>
      <c r="QZN56" s="117"/>
      <c r="QZO56" s="117"/>
      <c r="QZP56" s="117"/>
      <c r="QZQ56" s="117"/>
      <c r="QZR56" s="117"/>
      <c r="QZS56" s="117"/>
      <c r="QZT56" s="117"/>
      <c r="QZU56" s="117"/>
      <c r="QZV56" s="117"/>
      <c r="QZW56" s="117"/>
      <c r="QZX56" s="117"/>
      <c r="QZY56" s="117"/>
      <c r="QZZ56" s="117"/>
      <c r="RAA56" s="117"/>
      <c r="RAB56" s="117"/>
      <c r="RAC56" s="117"/>
      <c r="RAD56" s="117"/>
      <c r="RAE56" s="117"/>
      <c r="RAF56" s="117"/>
      <c r="RAG56" s="117"/>
      <c r="RAH56" s="117"/>
      <c r="RAI56" s="117"/>
      <c r="RAJ56" s="117"/>
      <c r="RAK56" s="117"/>
      <c r="RAL56" s="117"/>
      <c r="RAM56" s="117"/>
      <c r="RAN56" s="117"/>
      <c r="RAO56" s="117"/>
      <c r="RAP56" s="117"/>
      <c r="RAQ56" s="117"/>
      <c r="RAR56" s="117"/>
      <c r="RAS56" s="117"/>
      <c r="RAT56" s="117"/>
      <c r="RAU56" s="117"/>
      <c r="RAV56" s="117"/>
      <c r="RAW56" s="117"/>
      <c r="RAX56" s="117"/>
      <c r="RAY56" s="117"/>
      <c r="RAZ56" s="117"/>
      <c r="RBA56" s="117"/>
      <c r="RBB56" s="117"/>
      <c r="RBC56" s="117"/>
      <c r="RBD56" s="117"/>
      <c r="RBE56" s="117"/>
      <c r="RBF56" s="117"/>
      <c r="RBG56" s="117"/>
      <c r="RBH56" s="117"/>
      <c r="RBI56" s="117"/>
      <c r="RBJ56" s="117"/>
      <c r="RBK56" s="117"/>
      <c r="RBL56" s="117"/>
      <c r="RBM56" s="117"/>
      <c r="RBN56" s="117"/>
      <c r="RBO56" s="117"/>
      <c r="RBP56" s="117"/>
      <c r="RBQ56" s="117"/>
      <c r="RBR56" s="117"/>
      <c r="RBS56" s="117"/>
      <c r="RBT56" s="117"/>
      <c r="RBU56" s="117"/>
      <c r="RBV56" s="117"/>
      <c r="RBW56" s="117"/>
      <c r="RBX56" s="117"/>
      <c r="RBY56" s="117"/>
      <c r="RBZ56" s="117"/>
      <c r="RCA56" s="117"/>
      <c r="RCB56" s="117"/>
      <c r="RCC56" s="117"/>
      <c r="RCD56" s="117"/>
      <c r="RCE56" s="117"/>
      <c r="RCF56" s="117"/>
      <c r="RCG56" s="117"/>
      <c r="RCH56" s="117"/>
      <c r="RCI56" s="117"/>
      <c r="RCJ56" s="117"/>
      <c r="RCK56" s="117"/>
      <c r="RCL56" s="117"/>
      <c r="RCM56" s="117"/>
      <c r="RCN56" s="117"/>
      <c r="RCO56" s="117"/>
      <c r="RCP56" s="117"/>
      <c r="RCQ56" s="117"/>
      <c r="RCR56" s="117"/>
      <c r="RCS56" s="117"/>
      <c r="RCT56" s="117"/>
      <c r="RCU56" s="117"/>
      <c r="RCV56" s="117"/>
      <c r="RCW56" s="117"/>
      <c r="RCX56" s="117"/>
      <c r="RCY56" s="117"/>
      <c r="RCZ56" s="117"/>
      <c r="RDA56" s="117"/>
      <c r="RDB56" s="117"/>
      <c r="RDC56" s="117"/>
      <c r="RDD56" s="117"/>
      <c r="RDE56" s="117"/>
      <c r="RDF56" s="117"/>
      <c r="RDG56" s="117"/>
      <c r="RDH56" s="117"/>
      <c r="RDI56" s="117"/>
      <c r="RDJ56" s="117"/>
      <c r="RDK56" s="117"/>
      <c r="RDL56" s="117"/>
      <c r="RDM56" s="117"/>
      <c r="RDN56" s="117"/>
      <c r="RDO56" s="117"/>
      <c r="RDP56" s="117"/>
      <c r="RDQ56" s="117"/>
      <c r="RDR56" s="117"/>
      <c r="RDS56" s="117"/>
      <c r="RDT56" s="117"/>
      <c r="RDU56" s="117"/>
      <c r="RDV56" s="117"/>
      <c r="RDW56" s="117"/>
      <c r="RDX56" s="117"/>
      <c r="RDY56" s="117"/>
      <c r="RDZ56" s="117"/>
      <c r="REA56" s="117"/>
      <c r="REB56" s="117"/>
      <c r="REC56" s="117"/>
      <c r="RED56" s="117"/>
      <c r="REE56" s="117"/>
      <c r="REF56" s="117"/>
      <c r="REG56" s="117"/>
      <c r="REH56" s="117"/>
      <c r="REI56" s="117"/>
      <c r="REJ56" s="117"/>
      <c r="REK56" s="117"/>
      <c r="REL56" s="117"/>
      <c r="REM56" s="117"/>
      <c r="REN56" s="117"/>
      <c r="REO56" s="117"/>
      <c r="REP56" s="117"/>
      <c r="REQ56" s="117"/>
      <c r="RER56" s="117"/>
      <c r="RES56" s="117"/>
      <c r="RET56" s="117"/>
      <c r="REU56" s="117"/>
      <c r="REV56" s="117"/>
      <c r="REW56" s="117"/>
      <c r="REX56" s="117"/>
      <c r="REY56" s="117"/>
      <c r="REZ56" s="117"/>
      <c r="RFA56" s="117"/>
      <c r="RFB56" s="117"/>
      <c r="RFC56" s="117"/>
      <c r="RFD56" s="117"/>
      <c r="RFE56" s="117"/>
      <c r="RFF56" s="117"/>
      <c r="RFG56" s="117"/>
      <c r="RFH56" s="117"/>
      <c r="RFI56" s="117"/>
      <c r="RFJ56" s="117"/>
      <c r="RFK56" s="117"/>
      <c r="RFL56" s="117"/>
      <c r="RFM56" s="117"/>
      <c r="RFN56" s="117"/>
      <c r="RFO56" s="117"/>
      <c r="RFP56" s="117"/>
      <c r="RFQ56" s="117"/>
      <c r="RFR56" s="117"/>
      <c r="RFS56" s="117"/>
      <c r="RFT56" s="117"/>
      <c r="RFU56" s="117"/>
      <c r="RFV56" s="117"/>
      <c r="RFW56" s="117"/>
      <c r="RFX56" s="117"/>
      <c r="RFY56" s="117"/>
      <c r="RFZ56" s="117"/>
      <c r="RGA56" s="117"/>
      <c r="RGB56" s="117"/>
      <c r="RGC56" s="117"/>
      <c r="RGD56" s="117"/>
      <c r="RGE56" s="117"/>
      <c r="RGF56" s="117"/>
      <c r="RGG56" s="117"/>
      <c r="RGH56" s="117"/>
      <c r="RGI56" s="117"/>
      <c r="RGJ56" s="117"/>
      <c r="RGK56" s="117"/>
      <c r="RGL56" s="117"/>
      <c r="RGM56" s="117"/>
      <c r="RGN56" s="117"/>
      <c r="RGO56" s="117"/>
      <c r="RGP56" s="117"/>
      <c r="RGQ56" s="117"/>
      <c r="RGR56" s="117"/>
      <c r="RGS56" s="117"/>
      <c r="RGT56" s="117"/>
      <c r="RGU56" s="117"/>
      <c r="RGV56" s="117"/>
      <c r="RGW56" s="117"/>
      <c r="RGX56" s="117"/>
      <c r="RGY56" s="117"/>
      <c r="RGZ56" s="117"/>
      <c r="RHA56" s="117"/>
      <c r="RHB56" s="117"/>
      <c r="RHC56" s="117"/>
      <c r="RHD56" s="117"/>
      <c r="RHE56" s="117"/>
      <c r="RHF56" s="117"/>
      <c r="RHG56" s="117"/>
      <c r="RHH56" s="117"/>
      <c r="RHI56" s="117"/>
      <c r="RHJ56" s="117"/>
      <c r="RHK56" s="117"/>
      <c r="RHL56" s="117"/>
      <c r="RHM56" s="117"/>
      <c r="RHN56" s="117"/>
      <c r="RHO56" s="117"/>
      <c r="RHP56" s="117"/>
      <c r="RHQ56" s="117"/>
      <c r="RHR56" s="117"/>
      <c r="RHS56" s="117"/>
      <c r="RHT56" s="117"/>
      <c r="RHU56" s="117"/>
      <c r="RHV56" s="117"/>
      <c r="RHW56" s="117"/>
      <c r="RHX56" s="117"/>
      <c r="RHY56" s="117"/>
      <c r="RHZ56" s="117"/>
      <c r="RIA56" s="117"/>
      <c r="RIB56" s="117"/>
      <c r="RIC56" s="117"/>
      <c r="RID56" s="117"/>
      <c r="RIE56" s="117"/>
      <c r="RIF56" s="117"/>
      <c r="RIG56" s="117"/>
      <c r="RIH56" s="117"/>
      <c r="RII56" s="117"/>
      <c r="RIJ56" s="117"/>
      <c r="RIK56" s="117"/>
      <c r="RIL56" s="117"/>
      <c r="RIM56" s="117"/>
      <c r="RIN56" s="117"/>
      <c r="RIO56" s="117"/>
      <c r="RIP56" s="117"/>
      <c r="RIQ56" s="117"/>
      <c r="RIR56" s="117"/>
      <c r="RIS56" s="117"/>
      <c r="RIT56" s="117"/>
      <c r="RIU56" s="117"/>
      <c r="RIV56" s="117"/>
      <c r="RIW56" s="117"/>
      <c r="RIX56" s="117"/>
      <c r="RIY56" s="117"/>
      <c r="RIZ56" s="117"/>
      <c r="RJA56" s="117"/>
      <c r="RJB56" s="117"/>
      <c r="RJC56" s="117"/>
      <c r="RJD56" s="117"/>
      <c r="RJE56" s="117"/>
      <c r="RJF56" s="117"/>
      <c r="RJG56" s="117"/>
      <c r="RJH56" s="117"/>
      <c r="RJI56" s="117"/>
      <c r="RJJ56" s="117"/>
      <c r="RJK56" s="117"/>
      <c r="RJL56" s="117"/>
      <c r="RJM56" s="117"/>
      <c r="RJN56" s="117"/>
      <c r="RJO56" s="117"/>
      <c r="RJP56" s="117"/>
      <c r="RJQ56" s="117"/>
      <c r="RJR56" s="117"/>
      <c r="RJS56" s="117"/>
      <c r="RJT56" s="117"/>
      <c r="RJU56" s="117"/>
      <c r="RJV56" s="117"/>
      <c r="RJW56" s="117"/>
      <c r="RJX56" s="117"/>
      <c r="RJY56" s="117"/>
      <c r="RJZ56" s="117"/>
      <c r="RKA56" s="117"/>
      <c r="RKB56" s="117"/>
      <c r="RKC56" s="117"/>
      <c r="RKD56" s="117"/>
      <c r="RKE56" s="117"/>
      <c r="RKF56" s="117"/>
      <c r="RKG56" s="117"/>
      <c r="RKH56" s="117"/>
      <c r="RKI56" s="117"/>
      <c r="RKJ56" s="117"/>
      <c r="RKK56" s="117"/>
      <c r="RKL56" s="117"/>
      <c r="RKM56" s="117"/>
      <c r="RKN56" s="117"/>
      <c r="RKO56" s="117"/>
      <c r="RKP56" s="117"/>
      <c r="RKQ56" s="117"/>
      <c r="RKR56" s="117"/>
      <c r="RKS56" s="117"/>
      <c r="RKT56" s="117"/>
      <c r="RKU56" s="117"/>
      <c r="RKV56" s="117"/>
      <c r="RKW56" s="117"/>
      <c r="RKX56" s="117"/>
      <c r="RKY56" s="117"/>
      <c r="RKZ56" s="117"/>
      <c r="RLA56" s="117"/>
      <c r="RLB56" s="117"/>
      <c r="RLC56" s="117"/>
      <c r="RLD56" s="117"/>
      <c r="RLE56" s="117"/>
      <c r="RLF56" s="117"/>
      <c r="RLG56" s="117"/>
      <c r="RLH56" s="117"/>
      <c r="RLI56" s="117"/>
      <c r="RLJ56" s="117"/>
      <c r="RLK56" s="117"/>
      <c r="RLL56" s="117"/>
      <c r="RLM56" s="117"/>
      <c r="RLN56" s="117"/>
      <c r="RLO56" s="117"/>
      <c r="RLP56" s="117"/>
      <c r="RLQ56" s="117"/>
      <c r="RLR56" s="117"/>
      <c r="RLS56" s="117"/>
      <c r="RLT56" s="117"/>
      <c r="RLU56" s="117"/>
      <c r="RLV56" s="117"/>
      <c r="RLW56" s="117"/>
      <c r="RLX56" s="117"/>
      <c r="RLY56" s="117"/>
      <c r="RLZ56" s="117"/>
      <c r="RMA56" s="117"/>
      <c r="RMB56" s="117"/>
      <c r="RMC56" s="117"/>
      <c r="RMD56" s="117"/>
      <c r="RME56" s="117"/>
      <c r="RMF56" s="117"/>
      <c r="RMG56" s="117"/>
      <c r="RMH56" s="117"/>
      <c r="RMI56" s="117"/>
      <c r="RMJ56" s="117"/>
      <c r="RMK56" s="117"/>
      <c r="RML56" s="117"/>
      <c r="RMM56" s="117"/>
      <c r="RMN56" s="117"/>
      <c r="RMO56" s="117"/>
      <c r="RMP56" s="117"/>
      <c r="RMQ56" s="117"/>
      <c r="RMR56" s="117"/>
      <c r="RMS56" s="117"/>
      <c r="RMT56" s="117"/>
      <c r="RMU56" s="117"/>
      <c r="RMV56" s="117"/>
      <c r="RMW56" s="117"/>
      <c r="RMX56" s="117"/>
      <c r="RMY56" s="117"/>
      <c r="RMZ56" s="117"/>
      <c r="RNA56" s="117"/>
      <c r="RNB56" s="117"/>
      <c r="RNC56" s="117"/>
      <c r="RND56" s="117"/>
      <c r="RNE56" s="117"/>
      <c r="RNF56" s="117"/>
      <c r="RNG56" s="117"/>
      <c r="RNH56" s="117"/>
      <c r="RNI56" s="117"/>
      <c r="RNJ56" s="117"/>
      <c r="RNK56" s="117"/>
      <c r="RNL56" s="117"/>
      <c r="RNM56" s="117"/>
      <c r="RNN56" s="117"/>
      <c r="RNO56" s="117"/>
      <c r="RNP56" s="117"/>
      <c r="RNQ56" s="117"/>
      <c r="RNR56" s="117"/>
      <c r="RNS56" s="117"/>
      <c r="RNT56" s="117"/>
      <c r="RNU56" s="117"/>
      <c r="RNV56" s="117"/>
      <c r="RNW56" s="117"/>
      <c r="RNX56" s="117"/>
      <c r="RNY56" s="117"/>
      <c r="RNZ56" s="117"/>
      <c r="ROA56" s="117"/>
      <c r="ROB56" s="117"/>
      <c r="ROC56" s="117"/>
      <c r="ROD56" s="117"/>
      <c r="ROE56" s="117"/>
      <c r="ROF56" s="117"/>
      <c r="ROG56" s="117"/>
      <c r="ROH56" s="117"/>
      <c r="ROI56" s="117"/>
      <c r="ROJ56" s="117"/>
      <c r="ROK56" s="117"/>
      <c r="ROL56" s="117"/>
      <c r="ROM56" s="117"/>
      <c r="RON56" s="117"/>
      <c r="ROO56" s="117"/>
      <c r="ROP56" s="117"/>
      <c r="ROQ56" s="117"/>
      <c r="ROR56" s="117"/>
      <c r="ROS56" s="117"/>
      <c r="ROT56" s="117"/>
      <c r="ROU56" s="117"/>
      <c r="ROV56" s="117"/>
      <c r="ROW56" s="117"/>
      <c r="ROX56" s="117"/>
      <c r="ROY56" s="117"/>
      <c r="ROZ56" s="117"/>
      <c r="RPA56" s="117"/>
      <c r="RPB56" s="117"/>
      <c r="RPC56" s="117"/>
      <c r="RPD56" s="117"/>
      <c r="RPE56" s="117"/>
      <c r="RPF56" s="117"/>
      <c r="RPG56" s="117"/>
      <c r="RPH56" s="117"/>
      <c r="RPI56" s="117"/>
      <c r="RPJ56" s="117"/>
      <c r="RPK56" s="117"/>
      <c r="RPL56" s="117"/>
      <c r="RPM56" s="117"/>
      <c r="RPN56" s="117"/>
      <c r="RPO56" s="117"/>
      <c r="RPP56" s="117"/>
      <c r="RPQ56" s="117"/>
      <c r="RPR56" s="117"/>
      <c r="RPS56" s="117"/>
      <c r="RPT56" s="117"/>
      <c r="RPU56" s="117"/>
      <c r="RPV56" s="117"/>
      <c r="RPW56" s="117"/>
      <c r="RPX56" s="117"/>
      <c r="RPY56" s="117"/>
      <c r="RPZ56" s="117"/>
      <c r="RQA56" s="117"/>
      <c r="RQB56" s="117"/>
      <c r="RQC56" s="117"/>
      <c r="RQD56" s="117"/>
      <c r="RQE56" s="117"/>
      <c r="RQF56" s="117"/>
      <c r="RQG56" s="117"/>
      <c r="RQH56" s="117"/>
      <c r="RQI56" s="117"/>
      <c r="RQJ56" s="117"/>
      <c r="RQK56" s="117"/>
      <c r="RQL56" s="117"/>
      <c r="RQM56" s="117"/>
      <c r="RQN56" s="117"/>
      <c r="RQO56" s="117"/>
      <c r="RQP56" s="117"/>
      <c r="RQQ56" s="117"/>
      <c r="RQR56" s="117"/>
      <c r="RQS56" s="117"/>
      <c r="RQT56" s="117"/>
      <c r="RQU56" s="117"/>
      <c r="RQV56" s="117"/>
      <c r="RQW56" s="117"/>
      <c r="RQX56" s="117"/>
      <c r="RQY56" s="117"/>
      <c r="RQZ56" s="117"/>
      <c r="RRA56" s="117"/>
      <c r="RRB56" s="117"/>
      <c r="RRC56" s="117"/>
      <c r="RRD56" s="117"/>
      <c r="RRE56" s="117"/>
      <c r="RRF56" s="117"/>
      <c r="RRG56" s="117"/>
      <c r="RRH56" s="117"/>
      <c r="RRI56" s="117"/>
      <c r="RRJ56" s="117"/>
      <c r="RRK56" s="117"/>
      <c r="RRL56" s="117"/>
      <c r="RRM56" s="117"/>
      <c r="RRN56" s="117"/>
      <c r="RRO56" s="117"/>
      <c r="RRP56" s="117"/>
      <c r="RRQ56" s="117"/>
      <c r="RRR56" s="117"/>
      <c r="RRS56" s="117"/>
      <c r="RRT56" s="117"/>
      <c r="RRU56" s="117"/>
      <c r="RRV56" s="117"/>
      <c r="RRW56" s="117"/>
      <c r="RRX56" s="117"/>
      <c r="RRY56" s="117"/>
      <c r="RRZ56" s="117"/>
      <c r="RSA56" s="117"/>
      <c r="RSB56" s="117"/>
      <c r="RSC56" s="117"/>
      <c r="RSD56" s="117"/>
      <c r="RSE56" s="117"/>
      <c r="RSF56" s="117"/>
      <c r="RSG56" s="117"/>
      <c r="RSH56" s="117"/>
      <c r="RSI56" s="117"/>
      <c r="RSJ56" s="117"/>
      <c r="RSK56" s="117"/>
      <c r="RSL56" s="117"/>
      <c r="RSM56" s="117"/>
      <c r="RSN56" s="117"/>
      <c r="RSO56" s="117"/>
      <c r="RSP56" s="117"/>
      <c r="RSQ56" s="117"/>
      <c r="RSR56" s="117"/>
      <c r="RSS56" s="117"/>
      <c r="RST56" s="117"/>
      <c r="RSU56" s="117"/>
      <c r="RSV56" s="117"/>
      <c r="RSW56" s="117"/>
      <c r="RSX56" s="117"/>
      <c r="RSY56" s="117"/>
      <c r="RSZ56" s="117"/>
      <c r="RTA56" s="117"/>
      <c r="RTB56" s="117"/>
      <c r="RTC56" s="117"/>
      <c r="RTD56" s="117"/>
      <c r="RTE56" s="117"/>
      <c r="RTF56" s="117"/>
      <c r="RTG56" s="117"/>
      <c r="RTH56" s="117"/>
      <c r="RTI56" s="117"/>
      <c r="RTJ56" s="117"/>
      <c r="RTK56" s="117"/>
      <c r="RTL56" s="117"/>
      <c r="RTM56" s="117"/>
      <c r="RTN56" s="117"/>
      <c r="RTO56" s="117"/>
      <c r="RTP56" s="117"/>
      <c r="RTQ56" s="117"/>
      <c r="RTR56" s="117"/>
      <c r="RTS56" s="117"/>
      <c r="RTT56" s="117"/>
      <c r="RTU56" s="117"/>
      <c r="RTV56" s="117"/>
      <c r="RTW56" s="117"/>
      <c r="RTX56" s="117"/>
      <c r="RTY56" s="117"/>
      <c r="RTZ56" s="117"/>
      <c r="RUA56" s="117"/>
      <c r="RUB56" s="117"/>
      <c r="RUC56" s="117"/>
      <c r="RUD56" s="117"/>
      <c r="RUE56" s="117"/>
      <c r="RUF56" s="117"/>
      <c r="RUG56" s="117"/>
      <c r="RUH56" s="117"/>
      <c r="RUI56" s="117"/>
      <c r="RUJ56" s="117"/>
      <c r="RUK56" s="117"/>
      <c r="RUL56" s="117"/>
      <c r="RUM56" s="117"/>
      <c r="RUN56" s="117"/>
      <c r="RUO56" s="117"/>
      <c r="RUP56" s="117"/>
      <c r="RUQ56" s="117"/>
      <c r="RUR56" s="117"/>
      <c r="RUS56" s="117"/>
      <c r="RUT56" s="117"/>
      <c r="RUU56" s="117"/>
      <c r="RUV56" s="117"/>
      <c r="RUW56" s="117"/>
      <c r="RUX56" s="117"/>
      <c r="RUY56" s="117"/>
      <c r="RUZ56" s="117"/>
      <c r="RVA56" s="117"/>
      <c r="RVB56" s="117"/>
      <c r="RVC56" s="117"/>
      <c r="RVD56" s="117"/>
      <c r="RVE56" s="117"/>
      <c r="RVF56" s="117"/>
      <c r="RVG56" s="117"/>
      <c r="RVH56" s="117"/>
      <c r="RVI56" s="117"/>
      <c r="RVJ56" s="117"/>
      <c r="RVK56" s="117"/>
      <c r="RVL56" s="117"/>
      <c r="RVM56" s="117"/>
      <c r="RVN56" s="117"/>
      <c r="RVO56" s="117"/>
      <c r="RVP56" s="117"/>
      <c r="RVQ56" s="117"/>
      <c r="RVR56" s="117"/>
      <c r="RVS56" s="117"/>
      <c r="RVT56" s="117"/>
      <c r="RVU56" s="117"/>
      <c r="RVV56" s="117"/>
      <c r="RVW56" s="117"/>
      <c r="RVX56" s="117"/>
      <c r="RVY56" s="117"/>
      <c r="RVZ56" s="117"/>
      <c r="RWA56" s="117"/>
      <c r="RWB56" s="117"/>
      <c r="RWC56" s="117"/>
      <c r="RWD56" s="117"/>
      <c r="RWE56" s="117"/>
      <c r="RWF56" s="117"/>
      <c r="RWG56" s="117"/>
      <c r="RWH56" s="117"/>
      <c r="RWI56" s="117"/>
      <c r="RWJ56" s="117"/>
      <c r="RWK56" s="117"/>
      <c r="RWL56" s="117"/>
      <c r="RWM56" s="117"/>
      <c r="RWN56" s="117"/>
      <c r="RWO56" s="117"/>
      <c r="RWP56" s="117"/>
      <c r="RWQ56" s="117"/>
      <c r="RWR56" s="117"/>
      <c r="RWS56" s="117"/>
      <c r="RWT56" s="117"/>
      <c r="RWU56" s="117"/>
      <c r="RWV56" s="117"/>
      <c r="RWW56" s="117"/>
      <c r="RWX56" s="117"/>
      <c r="RWY56" s="117"/>
      <c r="RWZ56" s="117"/>
      <c r="RXA56" s="117"/>
      <c r="RXB56" s="117"/>
      <c r="RXC56" s="117"/>
      <c r="RXD56" s="117"/>
      <c r="RXE56" s="117"/>
      <c r="RXF56" s="117"/>
      <c r="RXG56" s="117"/>
      <c r="RXH56" s="117"/>
      <c r="RXI56" s="117"/>
      <c r="RXJ56" s="117"/>
      <c r="RXK56" s="117"/>
      <c r="RXL56" s="117"/>
      <c r="RXM56" s="117"/>
      <c r="RXN56" s="117"/>
      <c r="RXO56" s="117"/>
      <c r="RXP56" s="117"/>
      <c r="RXQ56" s="117"/>
      <c r="RXR56" s="117"/>
      <c r="RXS56" s="117"/>
      <c r="RXT56" s="117"/>
      <c r="RXU56" s="117"/>
      <c r="RXV56" s="117"/>
      <c r="RXW56" s="117"/>
      <c r="RXX56" s="117"/>
      <c r="RXY56" s="117"/>
      <c r="RXZ56" s="117"/>
      <c r="RYA56" s="117"/>
      <c r="RYB56" s="117"/>
      <c r="RYC56" s="117"/>
      <c r="RYD56" s="117"/>
      <c r="RYE56" s="117"/>
      <c r="RYF56" s="117"/>
      <c r="RYG56" s="117"/>
      <c r="RYH56" s="117"/>
      <c r="RYI56" s="117"/>
      <c r="RYJ56" s="117"/>
      <c r="RYK56" s="117"/>
      <c r="RYL56" s="117"/>
      <c r="RYM56" s="117"/>
      <c r="RYN56" s="117"/>
      <c r="RYO56" s="117"/>
      <c r="RYP56" s="117"/>
      <c r="RYQ56" s="117"/>
      <c r="RYR56" s="117"/>
      <c r="RYS56" s="117"/>
      <c r="RYT56" s="117"/>
      <c r="RYU56" s="117"/>
      <c r="RYV56" s="117"/>
      <c r="RYW56" s="117"/>
      <c r="RYX56" s="117"/>
      <c r="RYY56" s="117"/>
      <c r="RYZ56" s="117"/>
      <c r="RZA56" s="117"/>
      <c r="RZB56" s="117"/>
      <c r="RZC56" s="117"/>
      <c r="RZD56" s="117"/>
      <c r="RZE56" s="117"/>
      <c r="RZF56" s="117"/>
      <c r="RZG56" s="117"/>
      <c r="RZH56" s="117"/>
      <c r="RZI56" s="117"/>
      <c r="RZJ56" s="117"/>
      <c r="RZK56" s="117"/>
      <c r="RZL56" s="117"/>
      <c r="RZM56" s="117"/>
      <c r="RZN56" s="117"/>
      <c r="RZO56" s="117"/>
      <c r="RZP56" s="117"/>
      <c r="RZQ56" s="117"/>
      <c r="RZR56" s="117"/>
      <c r="RZS56" s="117"/>
      <c r="RZT56" s="117"/>
      <c r="RZU56" s="117"/>
      <c r="RZV56" s="117"/>
      <c r="RZW56" s="117"/>
      <c r="RZX56" s="117"/>
      <c r="RZY56" s="117"/>
      <c r="RZZ56" s="117"/>
      <c r="SAA56" s="117"/>
      <c r="SAB56" s="117"/>
      <c r="SAC56" s="117"/>
      <c r="SAD56" s="117"/>
      <c r="SAE56" s="117"/>
      <c r="SAF56" s="117"/>
      <c r="SAG56" s="117"/>
      <c r="SAH56" s="117"/>
      <c r="SAI56" s="117"/>
      <c r="SAJ56" s="117"/>
      <c r="SAK56" s="117"/>
      <c r="SAL56" s="117"/>
      <c r="SAM56" s="117"/>
      <c r="SAN56" s="117"/>
      <c r="SAO56" s="117"/>
      <c r="SAP56" s="117"/>
      <c r="SAQ56" s="117"/>
      <c r="SAR56" s="117"/>
      <c r="SAS56" s="117"/>
      <c r="SAT56" s="117"/>
      <c r="SAU56" s="117"/>
      <c r="SAV56" s="117"/>
      <c r="SAW56" s="117"/>
      <c r="SAX56" s="117"/>
      <c r="SAY56" s="117"/>
      <c r="SAZ56" s="117"/>
      <c r="SBA56" s="117"/>
      <c r="SBB56" s="117"/>
      <c r="SBC56" s="117"/>
      <c r="SBD56" s="117"/>
      <c r="SBE56" s="117"/>
      <c r="SBF56" s="117"/>
      <c r="SBG56" s="117"/>
      <c r="SBH56" s="117"/>
      <c r="SBI56" s="117"/>
      <c r="SBJ56" s="117"/>
      <c r="SBK56" s="117"/>
      <c r="SBL56" s="117"/>
      <c r="SBM56" s="117"/>
      <c r="SBN56" s="117"/>
      <c r="SBO56" s="117"/>
      <c r="SBP56" s="117"/>
      <c r="SBQ56" s="117"/>
      <c r="SBR56" s="117"/>
      <c r="SBS56" s="117"/>
      <c r="SBT56" s="117"/>
      <c r="SBU56" s="117"/>
      <c r="SBV56" s="117"/>
      <c r="SBW56" s="117"/>
      <c r="SBX56" s="117"/>
      <c r="SBY56" s="117"/>
      <c r="SBZ56" s="117"/>
      <c r="SCA56" s="117"/>
      <c r="SCB56" s="117"/>
      <c r="SCC56" s="117"/>
      <c r="SCD56" s="117"/>
      <c r="SCE56" s="117"/>
      <c r="SCF56" s="117"/>
      <c r="SCG56" s="117"/>
      <c r="SCH56" s="117"/>
      <c r="SCI56" s="117"/>
      <c r="SCJ56" s="117"/>
      <c r="SCK56" s="117"/>
      <c r="SCL56" s="117"/>
      <c r="SCM56" s="117"/>
      <c r="SCN56" s="117"/>
      <c r="SCO56" s="117"/>
      <c r="SCP56" s="117"/>
      <c r="SCQ56" s="117"/>
      <c r="SCR56" s="117"/>
      <c r="SCS56" s="117"/>
      <c r="SCT56" s="117"/>
      <c r="SCU56" s="117"/>
      <c r="SCV56" s="117"/>
      <c r="SCW56" s="117"/>
      <c r="SCX56" s="117"/>
      <c r="SCY56" s="117"/>
      <c r="SCZ56" s="117"/>
      <c r="SDA56" s="117"/>
      <c r="SDB56" s="117"/>
      <c r="SDC56" s="117"/>
      <c r="SDD56" s="117"/>
      <c r="SDE56" s="117"/>
      <c r="SDF56" s="117"/>
      <c r="SDG56" s="117"/>
      <c r="SDH56" s="117"/>
      <c r="SDI56" s="117"/>
      <c r="SDJ56" s="117"/>
      <c r="SDK56" s="117"/>
      <c r="SDL56" s="117"/>
      <c r="SDM56" s="117"/>
      <c r="SDN56" s="117"/>
      <c r="SDO56" s="117"/>
      <c r="SDP56" s="117"/>
      <c r="SDQ56" s="117"/>
      <c r="SDR56" s="117"/>
      <c r="SDS56" s="117"/>
      <c r="SDT56" s="117"/>
      <c r="SDU56" s="117"/>
      <c r="SDV56" s="117"/>
      <c r="SDW56" s="117"/>
      <c r="SDX56" s="117"/>
      <c r="SDY56" s="117"/>
      <c r="SDZ56" s="117"/>
      <c r="SEA56" s="117"/>
      <c r="SEB56" s="117"/>
      <c r="SEC56" s="117"/>
      <c r="SED56" s="117"/>
      <c r="SEE56" s="117"/>
      <c r="SEF56" s="117"/>
      <c r="SEG56" s="117"/>
      <c r="SEH56" s="117"/>
      <c r="SEI56" s="117"/>
      <c r="SEJ56" s="117"/>
      <c r="SEK56" s="117"/>
      <c r="SEL56" s="117"/>
      <c r="SEM56" s="117"/>
      <c r="SEN56" s="117"/>
      <c r="SEO56" s="117"/>
      <c r="SEP56" s="117"/>
      <c r="SEQ56" s="117"/>
      <c r="SER56" s="117"/>
      <c r="SES56" s="117"/>
      <c r="SET56" s="117"/>
      <c r="SEU56" s="117"/>
      <c r="SEV56" s="117"/>
      <c r="SEW56" s="117"/>
      <c r="SEX56" s="117"/>
      <c r="SEY56" s="117"/>
      <c r="SEZ56" s="117"/>
      <c r="SFA56" s="117"/>
      <c r="SFB56" s="117"/>
      <c r="SFC56" s="117"/>
      <c r="SFD56" s="117"/>
      <c r="SFE56" s="117"/>
      <c r="SFF56" s="117"/>
      <c r="SFG56" s="117"/>
      <c r="SFH56" s="117"/>
      <c r="SFI56" s="117"/>
      <c r="SFJ56" s="117"/>
      <c r="SFK56" s="117"/>
      <c r="SFL56" s="117"/>
      <c r="SFM56" s="117"/>
      <c r="SFN56" s="117"/>
      <c r="SFO56" s="117"/>
      <c r="SFP56" s="117"/>
      <c r="SFQ56" s="117"/>
      <c r="SFR56" s="117"/>
      <c r="SFS56" s="117"/>
      <c r="SFT56" s="117"/>
      <c r="SFU56" s="117"/>
      <c r="SFV56" s="117"/>
      <c r="SFW56" s="117"/>
      <c r="SFX56" s="117"/>
      <c r="SFY56" s="117"/>
      <c r="SFZ56" s="117"/>
      <c r="SGA56" s="117"/>
      <c r="SGB56" s="117"/>
      <c r="SGC56" s="117"/>
      <c r="SGD56" s="117"/>
      <c r="SGE56" s="117"/>
      <c r="SGF56" s="117"/>
      <c r="SGG56" s="117"/>
      <c r="SGH56" s="117"/>
      <c r="SGI56" s="117"/>
      <c r="SGJ56" s="117"/>
      <c r="SGK56" s="117"/>
      <c r="SGL56" s="117"/>
      <c r="SGM56" s="117"/>
      <c r="SGN56" s="117"/>
      <c r="SGO56" s="117"/>
      <c r="SGP56" s="117"/>
      <c r="SGQ56" s="117"/>
      <c r="SGR56" s="117"/>
      <c r="SGS56" s="117"/>
      <c r="SGT56" s="117"/>
      <c r="SGU56" s="117"/>
      <c r="SGV56" s="117"/>
      <c r="SGW56" s="117"/>
      <c r="SGX56" s="117"/>
      <c r="SGY56" s="117"/>
      <c r="SGZ56" s="117"/>
      <c r="SHA56" s="117"/>
      <c r="SHB56" s="117"/>
      <c r="SHC56" s="117"/>
      <c r="SHD56" s="117"/>
      <c r="SHE56" s="117"/>
      <c r="SHF56" s="117"/>
      <c r="SHG56" s="117"/>
      <c r="SHH56" s="117"/>
      <c r="SHI56" s="117"/>
      <c r="SHJ56" s="117"/>
      <c r="SHK56" s="117"/>
      <c r="SHL56" s="117"/>
      <c r="SHM56" s="117"/>
      <c r="SHN56" s="117"/>
      <c r="SHO56" s="117"/>
      <c r="SHP56" s="117"/>
      <c r="SHQ56" s="117"/>
      <c r="SHR56" s="117"/>
      <c r="SHS56" s="117"/>
      <c r="SHT56" s="117"/>
      <c r="SHU56" s="117"/>
      <c r="SHV56" s="117"/>
      <c r="SHW56" s="117"/>
      <c r="SHX56" s="117"/>
      <c r="SHY56" s="117"/>
      <c r="SHZ56" s="117"/>
      <c r="SIA56" s="117"/>
      <c r="SIB56" s="117"/>
      <c r="SIC56" s="117"/>
      <c r="SID56" s="117"/>
      <c r="SIE56" s="117"/>
      <c r="SIF56" s="117"/>
      <c r="SIG56" s="117"/>
      <c r="SIH56" s="117"/>
      <c r="SII56" s="117"/>
      <c r="SIJ56" s="117"/>
      <c r="SIK56" s="117"/>
      <c r="SIL56" s="117"/>
      <c r="SIM56" s="117"/>
      <c r="SIN56" s="117"/>
      <c r="SIO56" s="117"/>
      <c r="SIP56" s="117"/>
      <c r="SIQ56" s="117"/>
      <c r="SIR56" s="117"/>
      <c r="SIS56" s="117"/>
      <c r="SIT56" s="117"/>
      <c r="SIU56" s="117"/>
      <c r="SIV56" s="117"/>
      <c r="SIW56" s="117"/>
      <c r="SIX56" s="117"/>
      <c r="SIY56" s="117"/>
      <c r="SIZ56" s="117"/>
      <c r="SJA56" s="117"/>
      <c r="SJB56" s="117"/>
      <c r="SJC56" s="117"/>
      <c r="SJD56" s="117"/>
      <c r="SJE56" s="117"/>
      <c r="SJF56" s="117"/>
      <c r="SJG56" s="117"/>
      <c r="SJH56" s="117"/>
      <c r="SJI56" s="117"/>
      <c r="SJJ56" s="117"/>
      <c r="SJK56" s="117"/>
      <c r="SJL56" s="117"/>
      <c r="SJM56" s="117"/>
      <c r="SJN56" s="117"/>
      <c r="SJO56" s="117"/>
      <c r="SJP56" s="117"/>
      <c r="SJQ56" s="117"/>
      <c r="SJR56" s="117"/>
      <c r="SJS56" s="117"/>
      <c r="SJT56" s="117"/>
      <c r="SJU56" s="117"/>
      <c r="SJV56" s="117"/>
      <c r="SJW56" s="117"/>
      <c r="SJX56" s="117"/>
      <c r="SJY56" s="117"/>
      <c r="SJZ56" s="117"/>
      <c r="SKA56" s="117"/>
      <c r="SKB56" s="117"/>
      <c r="SKC56" s="117"/>
      <c r="SKD56" s="117"/>
      <c r="SKE56" s="117"/>
      <c r="SKF56" s="117"/>
      <c r="SKG56" s="117"/>
      <c r="SKH56" s="117"/>
      <c r="SKI56" s="117"/>
      <c r="SKJ56" s="117"/>
      <c r="SKK56" s="117"/>
      <c r="SKL56" s="117"/>
      <c r="SKM56" s="117"/>
      <c r="SKN56" s="117"/>
      <c r="SKO56" s="117"/>
      <c r="SKP56" s="117"/>
      <c r="SKQ56" s="117"/>
      <c r="SKR56" s="117"/>
      <c r="SKS56" s="117"/>
      <c r="SKT56" s="117"/>
      <c r="SKU56" s="117"/>
      <c r="SKV56" s="117"/>
      <c r="SKW56" s="117"/>
      <c r="SKX56" s="117"/>
      <c r="SKY56" s="117"/>
      <c r="SKZ56" s="117"/>
      <c r="SLA56" s="117"/>
      <c r="SLB56" s="117"/>
      <c r="SLC56" s="117"/>
      <c r="SLD56" s="117"/>
      <c r="SLE56" s="117"/>
      <c r="SLF56" s="117"/>
      <c r="SLG56" s="117"/>
      <c r="SLH56" s="117"/>
      <c r="SLI56" s="117"/>
      <c r="SLJ56" s="117"/>
      <c r="SLK56" s="117"/>
      <c r="SLL56" s="117"/>
      <c r="SLM56" s="117"/>
      <c r="SLN56" s="117"/>
      <c r="SLO56" s="117"/>
      <c r="SLP56" s="117"/>
      <c r="SLQ56" s="117"/>
      <c r="SLR56" s="117"/>
      <c r="SLS56" s="117"/>
      <c r="SLT56" s="117"/>
      <c r="SLU56" s="117"/>
      <c r="SLV56" s="117"/>
      <c r="SLW56" s="117"/>
      <c r="SLX56" s="117"/>
      <c r="SLY56" s="117"/>
      <c r="SLZ56" s="117"/>
      <c r="SMA56" s="117"/>
      <c r="SMB56" s="117"/>
      <c r="SMC56" s="117"/>
      <c r="SMD56" s="117"/>
      <c r="SME56" s="117"/>
      <c r="SMF56" s="117"/>
      <c r="SMG56" s="117"/>
      <c r="SMH56" s="117"/>
      <c r="SMI56" s="117"/>
      <c r="SMJ56" s="117"/>
      <c r="SMK56" s="117"/>
      <c r="SML56" s="117"/>
      <c r="SMM56" s="117"/>
      <c r="SMN56" s="117"/>
      <c r="SMO56" s="117"/>
      <c r="SMP56" s="117"/>
      <c r="SMQ56" s="117"/>
      <c r="SMR56" s="117"/>
      <c r="SMS56" s="117"/>
      <c r="SMT56" s="117"/>
      <c r="SMU56" s="117"/>
      <c r="SMV56" s="117"/>
      <c r="SMW56" s="117"/>
      <c r="SMX56" s="117"/>
      <c r="SMY56" s="117"/>
      <c r="SMZ56" s="117"/>
      <c r="SNA56" s="117"/>
      <c r="SNB56" s="117"/>
      <c r="SNC56" s="117"/>
      <c r="SND56" s="117"/>
      <c r="SNE56" s="117"/>
      <c r="SNF56" s="117"/>
      <c r="SNG56" s="117"/>
      <c r="SNH56" s="117"/>
      <c r="SNI56" s="117"/>
      <c r="SNJ56" s="117"/>
      <c r="SNK56" s="117"/>
      <c r="SNL56" s="117"/>
      <c r="SNM56" s="117"/>
      <c r="SNN56" s="117"/>
      <c r="SNO56" s="117"/>
      <c r="SNP56" s="117"/>
      <c r="SNQ56" s="117"/>
      <c r="SNR56" s="117"/>
      <c r="SNS56" s="117"/>
      <c r="SNT56" s="117"/>
      <c r="SNU56" s="117"/>
      <c r="SNV56" s="117"/>
      <c r="SNW56" s="117"/>
      <c r="SNX56" s="117"/>
      <c r="SNY56" s="117"/>
      <c r="SNZ56" s="117"/>
      <c r="SOA56" s="117"/>
      <c r="SOB56" s="117"/>
      <c r="SOC56" s="117"/>
      <c r="SOD56" s="117"/>
      <c r="SOE56" s="117"/>
      <c r="SOF56" s="117"/>
      <c r="SOG56" s="117"/>
      <c r="SOH56" s="117"/>
      <c r="SOI56" s="117"/>
      <c r="SOJ56" s="117"/>
      <c r="SOK56" s="117"/>
      <c r="SOL56" s="117"/>
      <c r="SOM56" s="117"/>
      <c r="SON56" s="117"/>
      <c r="SOO56" s="117"/>
      <c r="SOP56" s="117"/>
      <c r="SOQ56" s="117"/>
      <c r="SOR56" s="117"/>
      <c r="SOS56" s="117"/>
      <c r="SOT56" s="117"/>
      <c r="SOU56" s="117"/>
      <c r="SOV56" s="117"/>
      <c r="SOW56" s="117"/>
      <c r="SOX56" s="117"/>
      <c r="SOY56" s="117"/>
      <c r="SOZ56" s="117"/>
      <c r="SPA56" s="117"/>
      <c r="SPB56" s="117"/>
      <c r="SPC56" s="117"/>
      <c r="SPD56" s="117"/>
      <c r="SPE56" s="117"/>
      <c r="SPF56" s="117"/>
      <c r="SPG56" s="117"/>
      <c r="SPH56" s="117"/>
      <c r="SPI56" s="117"/>
      <c r="SPJ56" s="117"/>
      <c r="SPK56" s="117"/>
      <c r="SPL56" s="117"/>
      <c r="SPM56" s="117"/>
      <c r="SPN56" s="117"/>
      <c r="SPO56" s="117"/>
      <c r="SPP56" s="117"/>
      <c r="SPQ56" s="117"/>
      <c r="SPR56" s="117"/>
      <c r="SPS56" s="117"/>
      <c r="SPT56" s="117"/>
      <c r="SPU56" s="117"/>
      <c r="SPV56" s="117"/>
      <c r="SPW56" s="117"/>
      <c r="SPX56" s="117"/>
      <c r="SPY56" s="117"/>
      <c r="SPZ56" s="117"/>
      <c r="SQA56" s="117"/>
      <c r="SQB56" s="117"/>
      <c r="SQC56" s="117"/>
      <c r="SQD56" s="117"/>
      <c r="SQE56" s="117"/>
      <c r="SQF56" s="117"/>
      <c r="SQG56" s="117"/>
      <c r="SQH56" s="117"/>
      <c r="SQI56" s="117"/>
      <c r="SQJ56" s="117"/>
      <c r="SQK56" s="117"/>
      <c r="SQL56" s="117"/>
      <c r="SQM56" s="117"/>
      <c r="SQN56" s="117"/>
      <c r="SQO56" s="117"/>
      <c r="SQP56" s="117"/>
      <c r="SQQ56" s="117"/>
      <c r="SQR56" s="117"/>
      <c r="SQS56" s="117"/>
      <c r="SQT56" s="117"/>
      <c r="SQU56" s="117"/>
      <c r="SQV56" s="117"/>
      <c r="SQW56" s="117"/>
      <c r="SQX56" s="117"/>
      <c r="SQY56" s="117"/>
      <c r="SQZ56" s="117"/>
      <c r="SRA56" s="117"/>
      <c r="SRB56" s="117"/>
      <c r="SRC56" s="117"/>
      <c r="SRD56" s="117"/>
      <c r="SRE56" s="117"/>
      <c r="SRF56" s="117"/>
      <c r="SRG56" s="117"/>
      <c r="SRH56" s="117"/>
      <c r="SRI56" s="117"/>
      <c r="SRJ56" s="117"/>
      <c r="SRK56" s="117"/>
      <c r="SRL56" s="117"/>
      <c r="SRM56" s="117"/>
      <c r="SRN56" s="117"/>
      <c r="SRO56" s="117"/>
      <c r="SRP56" s="117"/>
      <c r="SRQ56" s="117"/>
      <c r="SRR56" s="117"/>
      <c r="SRS56" s="117"/>
      <c r="SRT56" s="117"/>
      <c r="SRU56" s="117"/>
      <c r="SRV56" s="117"/>
      <c r="SRW56" s="117"/>
      <c r="SRX56" s="117"/>
      <c r="SRY56" s="117"/>
      <c r="SRZ56" s="117"/>
      <c r="SSA56" s="117"/>
      <c r="SSB56" s="117"/>
      <c r="SSC56" s="117"/>
      <c r="SSD56" s="117"/>
      <c r="SSE56" s="117"/>
      <c r="SSF56" s="117"/>
      <c r="SSG56" s="117"/>
      <c r="SSH56" s="117"/>
      <c r="SSI56" s="117"/>
      <c r="SSJ56" s="117"/>
      <c r="SSK56" s="117"/>
      <c r="SSL56" s="117"/>
      <c r="SSM56" s="117"/>
      <c r="SSN56" s="117"/>
      <c r="SSO56" s="117"/>
      <c r="SSP56" s="117"/>
      <c r="SSQ56" s="117"/>
      <c r="SSR56" s="117"/>
      <c r="SSS56" s="117"/>
      <c r="SST56" s="117"/>
      <c r="SSU56" s="117"/>
      <c r="SSV56" s="117"/>
      <c r="SSW56" s="117"/>
      <c r="SSX56" s="117"/>
      <c r="SSY56" s="117"/>
      <c r="SSZ56" s="117"/>
      <c r="STA56" s="117"/>
      <c r="STB56" s="117"/>
      <c r="STC56" s="117"/>
      <c r="STD56" s="117"/>
      <c r="STE56" s="117"/>
      <c r="STF56" s="117"/>
      <c r="STG56" s="117"/>
      <c r="STH56" s="117"/>
      <c r="STI56" s="117"/>
      <c r="STJ56" s="117"/>
      <c r="STK56" s="117"/>
      <c r="STL56" s="117"/>
      <c r="STM56" s="117"/>
      <c r="STN56" s="117"/>
      <c r="STO56" s="117"/>
      <c r="STP56" s="117"/>
      <c r="STQ56" s="117"/>
      <c r="STR56" s="117"/>
      <c r="STS56" s="117"/>
      <c r="STT56" s="117"/>
      <c r="STU56" s="117"/>
      <c r="STV56" s="117"/>
      <c r="STW56" s="117"/>
      <c r="STX56" s="117"/>
      <c r="STY56" s="117"/>
      <c r="STZ56" s="117"/>
      <c r="SUA56" s="117"/>
      <c r="SUB56" s="117"/>
      <c r="SUC56" s="117"/>
      <c r="SUD56" s="117"/>
      <c r="SUE56" s="117"/>
      <c r="SUF56" s="117"/>
      <c r="SUG56" s="117"/>
      <c r="SUH56" s="117"/>
      <c r="SUI56" s="117"/>
      <c r="SUJ56" s="117"/>
      <c r="SUK56" s="117"/>
      <c r="SUL56" s="117"/>
      <c r="SUM56" s="117"/>
      <c r="SUN56" s="117"/>
      <c r="SUO56" s="117"/>
      <c r="SUP56" s="117"/>
      <c r="SUQ56" s="117"/>
      <c r="SUR56" s="117"/>
      <c r="SUS56" s="117"/>
      <c r="SUT56" s="117"/>
      <c r="SUU56" s="117"/>
      <c r="SUV56" s="117"/>
      <c r="SUW56" s="117"/>
      <c r="SUX56" s="117"/>
      <c r="SUY56" s="117"/>
      <c r="SUZ56" s="117"/>
      <c r="SVA56" s="117"/>
      <c r="SVB56" s="117"/>
      <c r="SVC56" s="117"/>
      <c r="SVD56" s="117"/>
      <c r="SVE56" s="117"/>
      <c r="SVF56" s="117"/>
      <c r="SVG56" s="117"/>
      <c r="SVH56" s="117"/>
      <c r="SVI56" s="117"/>
      <c r="SVJ56" s="117"/>
      <c r="SVK56" s="117"/>
      <c r="SVL56" s="117"/>
      <c r="SVM56" s="117"/>
      <c r="SVN56" s="117"/>
      <c r="SVO56" s="117"/>
      <c r="SVP56" s="117"/>
      <c r="SVQ56" s="117"/>
      <c r="SVR56" s="117"/>
      <c r="SVS56" s="117"/>
      <c r="SVT56" s="117"/>
      <c r="SVU56" s="117"/>
      <c r="SVV56" s="117"/>
      <c r="SVW56" s="117"/>
      <c r="SVX56" s="117"/>
      <c r="SVY56" s="117"/>
      <c r="SVZ56" s="117"/>
      <c r="SWA56" s="117"/>
      <c r="SWB56" s="117"/>
      <c r="SWC56" s="117"/>
      <c r="SWD56" s="117"/>
      <c r="SWE56" s="117"/>
      <c r="SWF56" s="117"/>
      <c r="SWG56" s="117"/>
      <c r="SWH56" s="117"/>
      <c r="SWI56" s="117"/>
      <c r="SWJ56" s="117"/>
      <c r="SWK56" s="117"/>
      <c r="SWL56" s="117"/>
      <c r="SWM56" s="117"/>
      <c r="SWN56" s="117"/>
      <c r="SWO56" s="117"/>
      <c r="SWP56" s="117"/>
      <c r="SWQ56" s="117"/>
      <c r="SWR56" s="117"/>
      <c r="SWS56" s="117"/>
      <c r="SWT56" s="117"/>
      <c r="SWU56" s="117"/>
      <c r="SWV56" s="117"/>
      <c r="SWW56" s="117"/>
      <c r="SWX56" s="117"/>
      <c r="SWY56" s="117"/>
      <c r="SWZ56" s="117"/>
      <c r="SXA56" s="117"/>
      <c r="SXB56" s="117"/>
      <c r="SXC56" s="117"/>
      <c r="SXD56" s="117"/>
      <c r="SXE56" s="117"/>
      <c r="SXF56" s="117"/>
      <c r="SXG56" s="117"/>
      <c r="SXH56" s="117"/>
      <c r="SXI56" s="117"/>
      <c r="SXJ56" s="117"/>
      <c r="SXK56" s="117"/>
      <c r="SXL56" s="117"/>
      <c r="SXM56" s="117"/>
      <c r="SXN56" s="117"/>
      <c r="SXO56" s="117"/>
      <c r="SXP56" s="117"/>
      <c r="SXQ56" s="117"/>
      <c r="SXR56" s="117"/>
      <c r="SXS56" s="117"/>
      <c r="SXT56" s="117"/>
      <c r="SXU56" s="117"/>
      <c r="SXV56" s="117"/>
      <c r="SXW56" s="117"/>
      <c r="SXX56" s="117"/>
      <c r="SXY56" s="117"/>
      <c r="SXZ56" s="117"/>
      <c r="SYA56" s="117"/>
      <c r="SYB56" s="117"/>
      <c r="SYC56" s="117"/>
      <c r="SYD56" s="117"/>
      <c r="SYE56" s="117"/>
      <c r="SYF56" s="117"/>
      <c r="SYG56" s="117"/>
      <c r="SYH56" s="117"/>
      <c r="SYI56" s="117"/>
      <c r="SYJ56" s="117"/>
      <c r="SYK56" s="117"/>
      <c r="SYL56" s="117"/>
      <c r="SYM56" s="117"/>
      <c r="SYN56" s="117"/>
      <c r="SYO56" s="117"/>
      <c r="SYP56" s="117"/>
      <c r="SYQ56" s="117"/>
      <c r="SYR56" s="117"/>
      <c r="SYS56" s="117"/>
      <c r="SYT56" s="117"/>
      <c r="SYU56" s="117"/>
      <c r="SYV56" s="117"/>
      <c r="SYW56" s="117"/>
      <c r="SYX56" s="117"/>
      <c r="SYY56" s="117"/>
      <c r="SYZ56" s="117"/>
      <c r="SZA56" s="117"/>
      <c r="SZB56" s="117"/>
      <c r="SZC56" s="117"/>
      <c r="SZD56" s="117"/>
      <c r="SZE56" s="117"/>
      <c r="SZF56" s="117"/>
      <c r="SZG56" s="117"/>
      <c r="SZH56" s="117"/>
      <c r="SZI56" s="117"/>
      <c r="SZJ56" s="117"/>
      <c r="SZK56" s="117"/>
      <c r="SZL56" s="117"/>
      <c r="SZM56" s="117"/>
      <c r="SZN56" s="117"/>
      <c r="SZO56" s="117"/>
      <c r="SZP56" s="117"/>
      <c r="SZQ56" s="117"/>
      <c r="SZR56" s="117"/>
      <c r="SZS56" s="117"/>
      <c r="SZT56" s="117"/>
      <c r="SZU56" s="117"/>
      <c r="SZV56" s="117"/>
      <c r="SZW56" s="117"/>
      <c r="SZX56" s="117"/>
      <c r="SZY56" s="117"/>
      <c r="SZZ56" s="117"/>
      <c r="TAA56" s="117"/>
      <c r="TAB56" s="117"/>
      <c r="TAC56" s="117"/>
      <c r="TAD56" s="117"/>
      <c r="TAE56" s="117"/>
      <c r="TAF56" s="117"/>
      <c r="TAG56" s="117"/>
      <c r="TAH56" s="117"/>
      <c r="TAI56" s="117"/>
      <c r="TAJ56" s="117"/>
      <c r="TAK56" s="117"/>
      <c r="TAL56" s="117"/>
      <c r="TAM56" s="117"/>
      <c r="TAN56" s="117"/>
      <c r="TAO56" s="117"/>
      <c r="TAP56" s="117"/>
      <c r="TAQ56" s="117"/>
      <c r="TAR56" s="117"/>
      <c r="TAS56" s="117"/>
      <c r="TAT56" s="117"/>
      <c r="TAU56" s="117"/>
      <c r="TAV56" s="117"/>
      <c r="TAW56" s="117"/>
      <c r="TAX56" s="117"/>
      <c r="TAY56" s="117"/>
      <c r="TAZ56" s="117"/>
      <c r="TBA56" s="117"/>
      <c r="TBB56" s="117"/>
      <c r="TBC56" s="117"/>
      <c r="TBD56" s="117"/>
      <c r="TBE56" s="117"/>
      <c r="TBF56" s="117"/>
      <c r="TBG56" s="117"/>
      <c r="TBH56" s="117"/>
      <c r="TBI56" s="117"/>
      <c r="TBJ56" s="117"/>
      <c r="TBK56" s="117"/>
      <c r="TBL56" s="117"/>
      <c r="TBM56" s="117"/>
      <c r="TBN56" s="117"/>
      <c r="TBO56" s="117"/>
      <c r="TBP56" s="117"/>
      <c r="TBQ56" s="117"/>
      <c r="TBR56" s="117"/>
      <c r="TBS56" s="117"/>
      <c r="TBT56" s="117"/>
      <c r="TBU56" s="117"/>
      <c r="TBV56" s="117"/>
      <c r="TBW56" s="117"/>
      <c r="TBX56" s="117"/>
      <c r="TBY56" s="117"/>
      <c r="TBZ56" s="117"/>
      <c r="TCA56" s="117"/>
      <c r="TCB56" s="117"/>
      <c r="TCC56" s="117"/>
      <c r="TCD56" s="117"/>
      <c r="TCE56" s="117"/>
      <c r="TCF56" s="117"/>
      <c r="TCG56" s="117"/>
      <c r="TCH56" s="117"/>
      <c r="TCI56" s="117"/>
      <c r="TCJ56" s="117"/>
      <c r="TCK56" s="117"/>
      <c r="TCL56" s="117"/>
      <c r="TCM56" s="117"/>
      <c r="TCN56" s="117"/>
      <c r="TCO56" s="117"/>
      <c r="TCP56" s="117"/>
      <c r="TCQ56" s="117"/>
      <c r="TCR56" s="117"/>
      <c r="TCS56" s="117"/>
      <c r="TCT56" s="117"/>
      <c r="TCU56" s="117"/>
      <c r="TCV56" s="117"/>
      <c r="TCW56" s="117"/>
      <c r="TCX56" s="117"/>
      <c r="TCY56" s="117"/>
      <c r="TCZ56" s="117"/>
      <c r="TDA56" s="117"/>
      <c r="TDB56" s="117"/>
      <c r="TDC56" s="117"/>
      <c r="TDD56" s="117"/>
      <c r="TDE56" s="117"/>
      <c r="TDF56" s="117"/>
      <c r="TDG56" s="117"/>
      <c r="TDH56" s="117"/>
      <c r="TDI56" s="117"/>
      <c r="TDJ56" s="117"/>
      <c r="TDK56" s="117"/>
      <c r="TDL56" s="117"/>
      <c r="TDM56" s="117"/>
      <c r="TDN56" s="117"/>
      <c r="TDO56" s="117"/>
      <c r="TDP56" s="117"/>
      <c r="TDQ56" s="117"/>
      <c r="TDR56" s="117"/>
      <c r="TDS56" s="117"/>
      <c r="TDT56" s="117"/>
      <c r="TDU56" s="117"/>
      <c r="TDV56" s="117"/>
      <c r="TDW56" s="117"/>
      <c r="TDX56" s="117"/>
      <c r="TDY56" s="117"/>
      <c r="TDZ56" s="117"/>
      <c r="TEA56" s="117"/>
      <c r="TEB56" s="117"/>
      <c r="TEC56" s="117"/>
      <c r="TED56" s="117"/>
      <c r="TEE56" s="117"/>
      <c r="TEF56" s="117"/>
      <c r="TEG56" s="117"/>
      <c r="TEH56" s="117"/>
      <c r="TEI56" s="117"/>
      <c r="TEJ56" s="117"/>
      <c r="TEK56" s="117"/>
      <c r="TEL56" s="117"/>
      <c r="TEM56" s="117"/>
      <c r="TEN56" s="117"/>
      <c r="TEO56" s="117"/>
      <c r="TEP56" s="117"/>
      <c r="TEQ56" s="117"/>
      <c r="TER56" s="117"/>
      <c r="TES56" s="117"/>
      <c r="TET56" s="117"/>
      <c r="TEU56" s="117"/>
      <c r="TEV56" s="117"/>
      <c r="TEW56" s="117"/>
      <c r="TEX56" s="117"/>
      <c r="TEY56" s="117"/>
      <c r="TEZ56" s="117"/>
      <c r="TFA56" s="117"/>
      <c r="TFB56" s="117"/>
      <c r="TFC56" s="117"/>
      <c r="TFD56" s="117"/>
      <c r="TFE56" s="117"/>
      <c r="TFF56" s="117"/>
      <c r="TFG56" s="117"/>
      <c r="TFH56" s="117"/>
      <c r="TFI56" s="117"/>
      <c r="TFJ56" s="117"/>
      <c r="TFK56" s="117"/>
      <c r="TFL56" s="117"/>
      <c r="TFM56" s="117"/>
      <c r="TFN56" s="117"/>
      <c r="TFO56" s="117"/>
      <c r="TFP56" s="117"/>
      <c r="TFQ56" s="117"/>
      <c r="TFR56" s="117"/>
      <c r="TFS56" s="117"/>
      <c r="TFT56" s="117"/>
      <c r="TFU56" s="117"/>
      <c r="TFV56" s="117"/>
      <c r="TFW56" s="117"/>
      <c r="TFX56" s="117"/>
      <c r="TFY56" s="117"/>
      <c r="TFZ56" s="117"/>
      <c r="TGA56" s="117"/>
      <c r="TGB56" s="117"/>
      <c r="TGC56" s="117"/>
      <c r="TGD56" s="117"/>
      <c r="TGE56" s="117"/>
      <c r="TGF56" s="117"/>
      <c r="TGG56" s="117"/>
      <c r="TGH56" s="117"/>
      <c r="TGI56" s="117"/>
      <c r="TGJ56" s="117"/>
      <c r="TGK56" s="117"/>
      <c r="TGL56" s="117"/>
      <c r="TGM56" s="117"/>
      <c r="TGN56" s="117"/>
      <c r="TGO56" s="117"/>
      <c r="TGP56" s="117"/>
      <c r="TGQ56" s="117"/>
      <c r="TGR56" s="117"/>
      <c r="TGS56" s="117"/>
      <c r="TGT56" s="117"/>
      <c r="TGU56" s="117"/>
      <c r="TGV56" s="117"/>
      <c r="TGW56" s="117"/>
      <c r="TGX56" s="117"/>
      <c r="TGY56" s="117"/>
      <c r="TGZ56" s="117"/>
      <c r="THA56" s="117"/>
      <c r="THB56" s="117"/>
      <c r="THC56" s="117"/>
      <c r="THD56" s="117"/>
      <c r="THE56" s="117"/>
      <c r="THF56" s="117"/>
      <c r="THG56" s="117"/>
      <c r="THH56" s="117"/>
      <c r="THI56" s="117"/>
      <c r="THJ56" s="117"/>
      <c r="THK56" s="117"/>
      <c r="THL56" s="117"/>
      <c r="THM56" s="117"/>
      <c r="THN56" s="117"/>
      <c r="THO56" s="117"/>
      <c r="THP56" s="117"/>
      <c r="THQ56" s="117"/>
      <c r="THR56" s="117"/>
      <c r="THS56" s="117"/>
      <c r="THT56" s="117"/>
      <c r="THU56" s="117"/>
      <c r="THV56" s="117"/>
      <c r="THW56" s="117"/>
      <c r="THX56" s="117"/>
      <c r="THY56" s="117"/>
      <c r="THZ56" s="117"/>
      <c r="TIA56" s="117"/>
      <c r="TIB56" s="117"/>
      <c r="TIC56" s="117"/>
      <c r="TID56" s="117"/>
      <c r="TIE56" s="117"/>
      <c r="TIF56" s="117"/>
      <c r="TIG56" s="117"/>
      <c r="TIH56" s="117"/>
      <c r="TII56" s="117"/>
      <c r="TIJ56" s="117"/>
      <c r="TIK56" s="117"/>
      <c r="TIL56" s="117"/>
      <c r="TIM56" s="117"/>
      <c r="TIN56" s="117"/>
      <c r="TIO56" s="117"/>
      <c r="TIP56" s="117"/>
      <c r="TIQ56" s="117"/>
      <c r="TIR56" s="117"/>
      <c r="TIS56" s="117"/>
      <c r="TIT56" s="117"/>
      <c r="TIU56" s="117"/>
      <c r="TIV56" s="117"/>
      <c r="TIW56" s="117"/>
      <c r="TIX56" s="117"/>
      <c r="TIY56" s="117"/>
      <c r="TIZ56" s="117"/>
      <c r="TJA56" s="117"/>
      <c r="TJB56" s="117"/>
      <c r="TJC56" s="117"/>
      <c r="TJD56" s="117"/>
      <c r="TJE56" s="117"/>
      <c r="TJF56" s="117"/>
      <c r="TJG56" s="117"/>
      <c r="TJH56" s="117"/>
      <c r="TJI56" s="117"/>
      <c r="TJJ56" s="117"/>
      <c r="TJK56" s="117"/>
      <c r="TJL56" s="117"/>
      <c r="TJM56" s="117"/>
      <c r="TJN56" s="117"/>
      <c r="TJO56" s="117"/>
      <c r="TJP56" s="117"/>
      <c r="TJQ56" s="117"/>
      <c r="TJR56" s="117"/>
      <c r="TJS56" s="117"/>
      <c r="TJT56" s="117"/>
      <c r="TJU56" s="117"/>
      <c r="TJV56" s="117"/>
      <c r="TJW56" s="117"/>
      <c r="TJX56" s="117"/>
      <c r="TJY56" s="117"/>
      <c r="TJZ56" s="117"/>
      <c r="TKA56" s="117"/>
      <c r="TKB56" s="117"/>
      <c r="TKC56" s="117"/>
      <c r="TKD56" s="117"/>
      <c r="TKE56" s="117"/>
      <c r="TKF56" s="117"/>
      <c r="TKG56" s="117"/>
      <c r="TKH56" s="117"/>
      <c r="TKI56" s="117"/>
      <c r="TKJ56" s="117"/>
      <c r="TKK56" s="117"/>
      <c r="TKL56" s="117"/>
      <c r="TKM56" s="117"/>
      <c r="TKN56" s="117"/>
      <c r="TKO56" s="117"/>
      <c r="TKP56" s="117"/>
      <c r="TKQ56" s="117"/>
      <c r="TKR56" s="117"/>
      <c r="TKS56" s="117"/>
      <c r="TKT56" s="117"/>
      <c r="TKU56" s="117"/>
      <c r="TKV56" s="117"/>
      <c r="TKW56" s="117"/>
      <c r="TKX56" s="117"/>
      <c r="TKY56" s="117"/>
      <c r="TKZ56" s="117"/>
      <c r="TLA56" s="117"/>
      <c r="TLB56" s="117"/>
      <c r="TLC56" s="117"/>
      <c r="TLD56" s="117"/>
      <c r="TLE56" s="117"/>
      <c r="TLF56" s="117"/>
      <c r="TLG56" s="117"/>
      <c r="TLH56" s="117"/>
      <c r="TLI56" s="117"/>
      <c r="TLJ56" s="117"/>
      <c r="TLK56" s="117"/>
      <c r="TLL56" s="117"/>
      <c r="TLM56" s="117"/>
      <c r="TLN56" s="117"/>
      <c r="TLO56" s="117"/>
      <c r="TLP56" s="117"/>
      <c r="TLQ56" s="117"/>
      <c r="TLR56" s="117"/>
      <c r="TLS56" s="117"/>
      <c r="TLT56" s="117"/>
      <c r="TLU56" s="117"/>
      <c r="TLV56" s="117"/>
      <c r="TLW56" s="117"/>
      <c r="TLX56" s="117"/>
      <c r="TLY56" s="117"/>
      <c r="TLZ56" s="117"/>
      <c r="TMA56" s="117"/>
      <c r="TMB56" s="117"/>
      <c r="TMC56" s="117"/>
      <c r="TMD56" s="117"/>
      <c r="TME56" s="117"/>
      <c r="TMF56" s="117"/>
      <c r="TMG56" s="117"/>
      <c r="TMH56" s="117"/>
      <c r="TMI56" s="117"/>
      <c r="TMJ56" s="117"/>
      <c r="TMK56" s="117"/>
      <c r="TML56" s="117"/>
      <c r="TMM56" s="117"/>
      <c r="TMN56" s="117"/>
      <c r="TMO56" s="117"/>
      <c r="TMP56" s="117"/>
      <c r="TMQ56" s="117"/>
      <c r="TMR56" s="117"/>
      <c r="TMS56" s="117"/>
      <c r="TMT56" s="117"/>
      <c r="TMU56" s="117"/>
      <c r="TMV56" s="117"/>
      <c r="TMW56" s="117"/>
      <c r="TMX56" s="117"/>
      <c r="TMY56" s="117"/>
      <c r="TMZ56" s="117"/>
      <c r="TNA56" s="117"/>
      <c r="TNB56" s="117"/>
      <c r="TNC56" s="117"/>
      <c r="TND56" s="117"/>
      <c r="TNE56" s="117"/>
      <c r="TNF56" s="117"/>
      <c r="TNG56" s="117"/>
      <c r="TNH56" s="117"/>
      <c r="TNI56" s="117"/>
      <c r="TNJ56" s="117"/>
      <c r="TNK56" s="117"/>
      <c r="TNL56" s="117"/>
      <c r="TNM56" s="117"/>
      <c r="TNN56" s="117"/>
      <c r="TNO56" s="117"/>
      <c r="TNP56" s="117"/>
      <c r="TNQ56" s="117"/>
      <c r="TNR56" s="117"/>
      <c r="TNS56" s="117"/>
      <c r="TNT56" s="117"/>
      <c r="TNU56" s="117"/>
      <c r="TNV56" s="117"/>
      <c r="TNW56" s="117"/>
      <c r="TNX56" s="117"/>
      <c r="TNY56" s="117"/>
      <c r="TNZ56" s="117"/>
      <c r="TOA56" s="117"/>
      <c r="TOB56" s="117"/>
      <c r="TOC56" s="117"/>
      <c r="TOD56" s="117"/>
      <c r="TOE56" s="117"/>
      <c r="TOF56" s="117"/>
      <c r="TOG56" s="117"/>
      <c r="TOH56" s="117"/>
      <c r="TOI56" s="117"/>
      <c r="TOJ56" s="117"/>
      <c r="TOK56" s="117"/>
      <c r="TOL56" s="117"/>
      <c r="TOM56" s="117"/>
      <c r="TON56" s="117"/>
      <c r="TOO56" s="117"/>
      <c r="TOP56" s="117"/>
      <c r="TOQ56" s="117"/>
      <c r="TOR56" s="117"/>
      <c r="TOS56" s="117"/>
      <c r="TOT56" s="117"/>
      <c r="TOU56" s="117"/>
      <c r="TOV56" s="117"/>
      <c r="TOW56" s="117"/>
      <c r="TOX56" s="117"/>
      <c r="TOY56" s="117"/>
      <c r="TOZ56" s="117"/>
      <c r="TPA56" s="117"/>
      <c r="TPB56" s="117"/>
      <c r="TPC56" s="117"/>
      <c r="TPD56" s="117"/>
      <c r="TPE56" s="117"/>
      <c r="TPF56" s="117"/>
      <c r="TPG56" s="117"/>
      <c r="TPH56" s="117"/>
      <c r="TPI56" s="117"/>
      <c r="TPJ56" s="117"/>
      <c r="TPK56" s="117"/>
      <c r="TPL56" s="117"/>
      <c r="TPM56" s="117"/>
      <c r="TPN56" s="117"/>
      <c r="TPO56" s="117"/>
      <c r="TPP56" s="117"/>
      <c r="TPQ56" s="117"/>
      <c r="TPR56" s="117"/>
      <c r="TPS56" s="117"/>
      <c r="TPT56" s="117"/>
      <c r="TPU56" s="117"/>
      <c r="TPV56" s="117"/>
      <c r="TPW56" s="117"/>
      <c r="TPX56" s="117"/>
      <c r="TPY56" s="117"/>
      <c r="TPZ56" s="117"/>
      <c r="TQA56" s="117"/>
      <c r="TQB56" s="117"/>
      <c r="TQC56" s="117"/>
      <c r="TQD56" s="117"/>
      <c r="TQE56" s="117"/>
      <c r="TQF56" s="117"/>
      <c r="TQG56" s="117"/>
      <c r="TQH56" s="117"/>
      <c r="TQI56" s="117"/>
      <c r="TQJ56" s="117"/>
      <c r="TQK56" s="117"/>
      <c r="TQL56" s="117"/>
      <c r="TQM56" s="117"/>
      <c r="TQN56" s="117"/>
      <c r="TQO56" s="117"/>
      <c r="TQP56" s="117"/>
      <c r="TQQ56" s="117"/>
      <c r="TQR56" s="117"/>
      <c r="TQS56" s="117"/>
      <c r="TQT56" s="117"/>
      <c r="TQU56" s="117"/>
      <c r="TQV56" s="117"/>
      <c r="TQW56" s="117"/>
      <c r="TQX56" s="117"/>
      <c r="TQY56" s="117"/>
      <c r="TQZ56" s="117"/>
      <c r="TRA56" s="117"/>
      <c r="TRB56" s="117"/>
      <c r="TRC56" s="117"/>
      <c r="TRD56" s="117"/>
      <c r="TRE56" s="117"/>
      <c r="TRF56" s="117"/>
      <c r="TRG56" s="117"/>
      <c r="TRH56" s="117"/>
      <c r="TRI56" s="117"/>
      <c r="TRJ56" s="117"/>
      <c r="TRK56" s="117"/>
      <c r="TRL56" s="117"/>
      <c r="TRM56" s="117"/>
      <c r="TRN56" s="117"/>
      <c r="TRO56" s="117"/>
      <c r="TRP56" s="117"/>
      <c r="TRQ56" s="117"/>
      <c r="TRR56" s="117"/>
      <c r="TRS56" s="117"/>
      <c r="TRT56" s="117"/>
      <c r="TRU56" s="117"/>
      <c r="TRV56" s="117"/>
      <c r="TRW56" s="117"/>
      <c r="TRX56" s="117"/>
      <c r="TRY56" s="117"/>
      <c r="TRZ56" s="117"/>
      <c r="TSA56" s="117"/>
      <c r="TSB56" s="117"/>
      <c r="TSC56" s="117"/>
      <c r="TSD56" s="117"/>
      <c r="TSE56" s="117"/>
      <c r="TSF56" s="117"/>
      <c r="TSG56" s="117"/>
      <c r="TSH56" s="117"/>
      <c r="TSI56" s="117"/>
      <c r="TSJ56" s="117"/>
      <c r="TSK56" s="117"/>
      <c r="TSL56" s="117"/>
      <c r="TSM56" s="117"/>
      <c r="TSN56" s="117"/>
      <c r="TSO56" s="117"/>
      <c r="TSP56" s="117"/>
      <c r="TSQ56" s="117"/>
      <c r="TSR56" s="117"/>
      <c r="TSS56" s="117"/>
      <c r="TST56" s="117"/>
      <c r="TSU56" s="117"/>
      <c r="TSV56" s="117"/>
      <c r="TSW56" s="117"/>
      <c r="TSX56" s="117"/>
      <c r="TSY56" s="117"/>
      <c r="TSZ56" s="117"/>
      <c r="TTA56" s="117"/>
      <c r="TTB56" s="117"/>
      <c r="TTC56" s="117"/>
      <c r="TTD56" s="117"/>
      <c r="TTE56" s="117"/>
      <c r="TTF56" s="117"/>
      <c r="TTG56" s="117"/>
      <c r="TTH56" s="117"/>
      <c r="TTI56" s="117"/>
      <c r="TTJ56" s="117"/>
      <c r="TTK56" s="117"/>
      <c r="TTL56" s="117"/>
      <c r="TTM56" s="117"/>
      <c r="TTN56" s="117"/>
      <c r="TTO56" s="117"/>
      <c r="TTP56" s="117"/>
      <c r="TTQ56" s="117"/>
      <c r="TTR56" s="117"/>
      <c r="TTS56" s="117"/>
      <c r="TTT56" s="117"/>
      <c r="TTU56" s="117"/>
      <c r="TTV56" s="117"/>
      <c r="TTW56" s="117"/>
      <c r="TTX56" s="117"/>
      <c r="TTY56" s="117"/>
      <c r="TTZ56" s="117"/>
      <c r="TUA56" s="117"/>
      <c r="TUB56" s="117"/>
      <c r="TUC56" s="117"/>
      <c r="TUD56" s="117"/>
      <c r="TUE56" s="117"/>
      <c r="TUF56" s="117"/>
      <c r="TUG56" s="117"/>
      <c r="TUH56" s="117"/>
      <c r="TUI56" s="117"/>
      <c r="TUJ56" s="117"/>
      <c r="TUK56" s="117"/>
      <c r="TUL56" s="117"/>
      <c r="TUM56" s="117"/>
      <c r="TUN56" s="117"/>
      <c r="TUO56" s="117"/>
      <c r="TUP56" s="117"/>
      <c r="TUQ56" s="117"/>
      <c r="TUR56" s="117"/>
      <c r="TUS56" s="117"/>
      <c r="TUT56" s="117"/>
      <c r="TUU56" s="117"/>
      <c r="TUV56" s="117"/>
      <c r="TUW56" s="117"/>
      <c r="TUX56" s="117"/>
      <c r="TUY56" s="117"/>
      <c r="TUZ56" s="117"/>
      <c r="TVA56" s="117"/>
      <c r="TVB56" s="117"/>
      <c r="TVC56" s="117"/>
      <c r="TVD56" s="117"/>
      <c r="TVE56" s="117"/>
      <c r="TVF56" s="117"/>
      <c r="TVG56" s="117"/>
      <c r="TVH56" s="117"/>
      <c r="TVI56" s="117"/>
      <c r="TVJ56" s="117"/>
      <c r="TVK56" s="117"/>
      <c r="TVL56" s="117"/>
      <c r="TVM56" s="117"/>
      <c r="TVN56" s="117"/>
      <c r="TVO56" s="117"/>
      <c r="TVP56" s="117"/>
      <c r="TVQ56" s="117"/>
      <c r="TVR56" s="117"/>
      <c r="TVS56" s="117"/>
      <c r="TVT56" s="117"/>
      <c r="TVU56" s="117"/>
      <c r="TVV56" s="117"/>
      <c r="TVW56" s="117"/>
      <c r="TVX56" s="117"/>
      <c r="TVY56" s="117"/>
      <c r="TVZ56" s="117"/>
      <c r="TWA56" s="117"/>
      <c r="TWB56" s="117"/>
      <c r="TWC56" s="117"/>
      <c r="TWD56" s="117"/>
      <c r="TWE56" s="117"/>
      <c r="TWF56" s="117"/>
      <c r="TWG56" s="117"/>
      <c r="TWH56" s="117"/>
      <c r="TWI56" s="117"/>
      <c r="TWJ56" s="117"/>
      <c r="TWK56" s="117"/>
      <c r="TWL56" s="117"/>
      <c r="TWM56" s="117"/>
      <c r="TWN56" s="117"/>
      <c r="TWO56" s="117"/>
      <c r="TWP56" s="117"/>
      <c r="TWQ56" s="117"/>
      <c r="TWR56" s="117"/>
      <c r="TWS56" s="117"/>
      <c r="TWT56" s="117"/>
      <c r="TWU56" s="117"/>
      <c r="TWV56" s="117"/>
      <c r="TWW56" s="117"/>
      <c r="TWX56" s="117"/>
      <c r="TWY56" s="117"/>
      <c r="TWZ56" s="117"/>
      <c r="TXA56" s="117"/>
      <c r="TXB56" s="117"/>
      <c r="TXC56" s="117"/>
      <c r="TXD56" s="117"/>
      <c r="TXE56" s="117"/>
      <c r="TXF56" s="117"/>
      <c r="TXG56" s="117"/>
      <c r="TXH56" s="117"/>
      <c r="TXI56" s="117"/>
      <c r="TXJ56" s="117"/>
      <c r="TXK56" s="117"/>
      <c r="TXL56" s="117"/>
      <c r="TXM56" s="117"/>
      <c r="TXN56" s="117"/>
      <c r="TXO56" s="117"/>
      <c r="TXP56" s="117"/>
      <c r="TXQ56" s="117"/>
      <c r="TXR56" s="117"/>
      <c r="TXS56" s="117"/>
      <c r="TXT56" s="117"/>
      <c r="TXU56" s="117"/>
      <c r="TXV56" s="117"/>
      <c r="TXW56" s="117"/>
      <c r="TXX56" s="117"/>
      <c r="TXY56" s="117"/>
      <c r="TXZ56" s="117"/>
      <c r="TYA56" s="117"/>
      <c r="TYB56" s="117"/>
      <c r="TYC56" s="117"/>
      <c r="TYD56" s="117"/>
      <c r="TYE56" s="117"/>
      <c r="TYF56" s="117"/>
      <c r="TYG56" s="117"/>
      <c r="TYH56" s="117"/>
      <c r="TYI56" s="117"/>
      <c r="TYJ56" s="117"/>
      <c r="TYK56" s="117"/>
      <c r="TYL56" s="117"/>
      <c r="TYM56" s="117"/>
      <c r="TYN56" s="117"/>
      <c r="TYO56" s="117"/>
      <c r="TYP56" s="117"/>
      <c r="TYQ56" s="117"/>
      <c r="TYR56" s="117"/>
      <c r="TYS56" s="117"/>
      <c r="TYT56" s="117"/>
      <c r="TYU56" s="117"/>
      <c r="TYV56" s="117"/>
      <c r="TYW56" s="117"/>
      <c r="TYX56" s="117"/>
      <c r="TYY56" s="117"/>
      <c r="TYZ56" s="117"/>
      <c r="TZA56" s="117"/>
      <c r="TZB56" s="117"/>
      <c r="TZC56" s="117"/>
      <c r="TZD56" s="117"/>
      <c r="TZE56" s="117"/>
      <c r="TZF56" s="117"/>
      <c r="TZG56" s="117"/>
      <c r="TZH56" s="117"/>
      <c r="TZI56" s="117"/>
      <c r="TZJ56" s="117"/>
      <c r="TZK56" s="117"/>
      <c r="TZL56" s="117"/>
      <c r="TZM56" s="117"/>
      <c r="TZN56" s="117"/>
      <c r="TZO56" s="117"/>
      <c r="TZP56" s="117"/>
      <c r="TZQ56" s="117"/>
      <c r="TZR56" s="117"/>
      <c r="TZS56" s="117"/>
      <c r="TZT56" s="117"/>
      <c r="TZU56" s="117"/>
      <c r="TZV56" s="117"/>
      <c r="TZW56" s="117"/>
      <c r="TZX56" s="117"/>
      <c r="TZY56" s="117"/>
      <c r="TZZ56" s="117"/>
      <c r="UAA56" s="117"/>
      <c r="UAB56" s="117"/>
      <c r="UAC56" s="117"/>
      <c r="UAD56" s="117"/>
      <c r="UAE56" s="117"/>
      <c r="UAF56" s="117"/>
      <c r="UAG56" s="117"/>
      <c r="UAH56" s="117"/>
      <c r="UAI56" s="117"/>
      <c r="UAJ56" s="117"/>
      <c r="UAK56" s="117"/>
      <c r="UAL56" s="117"/>
      <c r="UAM56" s="117"/>
      <c r="UAN56" s="117"/>
      <c r="UAO56" s="117"/>
      <c r="UAP56" s="117"/>
      <c r="UAQ56" s="117"/>
      <c r="UAR56" s="117"/>
      <c r="UAS56" s="117"/>
      <c r="UAT56" s="117"/>
      <c r="UAU56" s="117"/>
      <c r="UAV56" s="117"/>
      <c r="UAW56" s="117"/>
      <c r="UAX56" s="117"/>
      <c r="UAY56" s="117"/>
      <c r="UAZ56" s="117"/>
      <c r="UBA56" s="117"/>
      <c r="UBB56" s="117"/>
      <c r="UBC56" s="117"/>
      <c r="UBD56" s="117"/>
      <c r="UBE56" s="117"/>
      <c r="UBF56" s="117"/>
      <c r="UBG56" s="117"/>
      <c r="UBH56" s="117"/>
      <c r="UBI56" s="117"/>
      <c r="UBJ56" s="117"/>
      <c r="UBK56" s="117"/>
      <c r="UBL56" s="117"/>
      <c r="UBM56" s="117"/>
      <c r="UBN56" s="117"/>
      <c r="UBO56" s="117"/>
      <c r="UBP56" s="117"/>
      <c r="UBQ56" s="117"/>
      <c r="UBR56" s="117"/>
      <c r="UBS56" s="117"/>
      <c r="UBT56" s="117"/>
      <c r="UBU56" s="117"/>
      <c r="UBV56" s="117"/>
      <c r="UBW56" s="117"/>
      <c r="UBX56" s="117"/>
      <c r="UBY56" s="117"/>
      <c r="UBZ56" s="117"/>
      <c r="UCA56" s="117"/>
      <c r="UCB56" s="117"/>
      <c r="UCC56" s="117"/>
      <c r="UCD56" s="117"/>
      <c r="UCE56" s="117"/>
      <c r="UCF56" s="117"/>
      <c r="UCG56" s="117"/>
      <c r="UCH56" s="117"/>
      <c r="UCI56" s="117"/>
      <c r="UCJ56" s="117"/>
      <c r="UCK56" s="117"/>
      <c r="UCL56" s="117"/>
      <c r="UCM56" s="117"/>
      <c r="UCN56" s="117"/>
      <c r="UCO56" s="117"/>
      <c r="UCP56" s="117"/>
      <c r="UCQ56" s="117"/>
      <c r="UCR56" s="117"/>
      <c r="UCS56" s="117"/>
      <c r="UCT56" s="117"/>
      <c r="UCU56" s="117"/>
      <c r="UCV56" s="117"/>
      <c r="UCW56" s="117"/>
      <c r="UCX56" s="117"/>
      <c r="UCY56" s="117"/>
      <c r="UCZ56" s="117"/>
      <c r="UDA56" s="117"/>
      <c r="UDB56" s="117"/>
      <c r="UDC56" s="117"/>
      <c r="UDD56" s="117"/>
      <c r="UDE56" s="117"/>
      <c r="UDF56" s="117"/>
      <c r="UDG56" s="117"/>
      <c r="UDH56" s="117"/>
      <c r="UDI56" s="117"/>
      <c r="UDJ56" s="117"/>
      <c r="UDK56" s="117"/>
      <c r="UDL56" s="117"/>
      <c r="UDM56" s="117"/>
      <c r="UDN56" s="117"/>
      <c r="UDO56" s="117"/>
      <c r="UDP56" s="117"/>
      <c r="UDQ56" s="117"/>
      <c r="UDR56" s="117"/>
      <c r="UDS56" s="117"/>
      <c r="UDT56" s="117"/>
      <c r="UDU56" s="117"/>
      <c r="UDV56" s="117"/>
      <c r="UDW56" s="117"/>
      <c r="UDX56" s="117"/>
      <c r="UDY56" s="117"/>
      <c r="UDZ56" s="117"/>
      <c r="UEA56" s="117"/>
      <c r="UEB56" s="117"/>
      <c r="UEC56" s="117"/>
      <c r="UED56" s="117"/>
      <c r="UEE56" s="117"/>
      <c r="UEF56" s="117"/>
      <c r="UEG56" s="117"/>
      <c r="UEH56" s="117"/>
      <c r="UEI56" s="117"/>
      <c r="UEJ56" s="117"/>
      <c r="UEK56" s="117"/>
      <c r="UEL56" s="117"/>
      <c r="UEM56" s="117"/>
      <c r="UEN56" s="117"/>
      <c r="UEO56" s="117"/>
      <c r="UEP56" s="117"/>
      <c r="UEQ56" s="117"/>
      <c r="UER56" s="117"/>
      <c r="UES56" s="117"/>
      <c r="UET56" s="117"/>
      <c r="UEU56" s="117"/>
      <c r="UEV56" s="117"/>
      <c r="UEW56" s="117"/>
      <c r="UEX56" s="117"/>
      <c r="UEY56" s="117"/>
      <c r="UEZ56" s="117"/>
      <c r="UFA56" s="117"/>
      <c r="UFB56" s="117"/>
      <c r="UFC56" s="117"/>
      <c r="UFD56" s="117"/>
      <c r="UFE56" s="117"/>
      <c r="UFF56" s="117"/>
      <c r="UFG56" s="117"/>
      <c r="UFH56" s="117"/>
      <c r="UFI56" s="117"/>
      <c r="UFJ56" s="117"/>
      <c r="UFK56" s="117"/>
      <c r="UFL56" s="117"/>
      <c r="UFM56" s="117"/>
      <c r="UFN56" s="117"/>
      <c r="UFO56" s="117"/>
      <c r="UFP56" s="117"/>
      <c r="UFQ56" s="117"/>
      <c r="UFR56" s="117"/>
      <c r="UFS56" s="117"/>
      <c r="UFT56" s="117"/>
      <c r="UFU56" s="117"/>
      <c r="UFV56" s="117"/>
      <c r="UFW56" s="117"/>
      <c r="UFX56" s="117"/>
      <c r="UFY56" s="117"/>
      <c r="UFZ56" s="117"/>
      <c r="UGA56" s="117"/>
      <c r="UGB56" s="117"/>
      <c r="UGC56" s="117"/>
      <c r="UGD56" s="117"/>
      <c r="UGE56" s="117"/>
      <c r="UGF56" s="117"/>
      <c r="UGG56" s="117"/>
      <c r="UGH56" s="117"/>
      <c r="UGI56" s="117"/>
      <c r="UGJ56" s="117"/>
      <c r="UGK56" s="117"/>
      <c r="UGL56" s="117"/>
      <c r="UGM56" s="117"/>
      <c r="UGN56" s="117"/>
      <c r="UGO56" s="117"/>
      <c r="UGP56" s="117"/>
      <c r="UGQ56" s="117"/>
      <c r="UGR56" s="117"/>
      <c r="UGS56" s="117"/>
      <c r="UGT56" s="117"/>
      <c r="UGU56" s="117"/>
      <c r="UGV56" s="117"/>
      <c r="UGW56" s="117"/>
      <c r="UGX56" s="117"/>
      <c r="UGY56" s="117"/>
      <c r="UGZ56" s="117"/>
      <c r="UHA56" s="117"/>
      <c r="UHB56" s="117"/>
      <c r="UHC56" s="117"/>
      <c r="UHD56" s="117"/>
      <c r="UHE56" s="117"/>
      <c r="UHF56" s="117"/>
      <c r="UHG56" s="117"/>
      <c r="UHH56" s="117"/>
      <c r="UHI56" s="117"/>
      <c r="UHJ56" s="117"/>
      <c r="UHK56" s="117"/>
      <c r="UHL56" s="117"/>
      <c r="UHM56" s="117"/>
      <c r="UHN56" s="117"/>
      <c r="UHO56" s="117"/>
      <c r="UHP56" s="117"/>
      <c r="UHQ56" s="117"/>
      <c r="UHR56" s="117"/>
      <c r="UHS56" s="117"/>
      <c r="UHT56" s="117"/>
      <c r="UHU56" s="117"/>
      <c r="UHV56" s="117"/>
      <c r="UHW56" s="117"/>
      <c r="UHX56" s="117"/>
      <c r="UHY56" s="117"/>
      <c r="UHZ56" s="117"/>
      <c r="UIA56" s="117"/>
      <c r="UIB56" s="117"/>
      <c r="UIC56" s="117"/>
      <c r="UID56" s="117"/>
      <c r="UIE56" s="117"/>
      <c r="UIF56" s="117"/>
      <c r="UIG56" s="117"/>
      <c r="UIH56" s="117"/>
      <c r="UII56" s="117"/>
      <c r="UIJ56" s="117"/>
      <c r="UIK56" s="117"/>
      <c r="UIL56" s="117"/>
      <c r="UIM56" s="117"/>
      <c r="UIN56" s="117"/>
      <c r="UIO56" s="117"/>
      <c r="UIP56" s="117"/>
      <c r="UIQ56" s="117"/>
      <c r="UIR56" s="117"/>
      <c r="UIS56" s="117"/>
      <c r="UIT56" s="117"/>
      <c r="UIU56" s="117"/>
      <c r="UIV56" s="117"/>
      <c r="UIW56" s="117"/>
      <c r="UIX56" s="117"/>
      <c r="UIY56" s="117"/>
      <c r="UIZ56" s="117"/>
      <c r="UJA56" s="117"/>
      <c r="UJB56" s="117"/>
      <c r="UJC56" s="117"/>
      <c r="UJD56" s="117"/>
      <c r="UJE56" s="117"/>
      <c r="UJF56" s="117"/>
      <c r="UJG56" s="117"/>
      <c r="UJH56" s="117"/>
      <c r="UJI56" s="117"/>
      <c r="UJJ56" s="117"/>
      <c r="UJK56" s="117"/>
      <c r="UJL56" s="117"/>
      <c r="UJM56" s="117"/>
      <c r="UJN56" s="117"/>
      <c r="UJO56" s="117"/>
      <c r="UJP56" s="117"/>
      <c r="UJQ56" s="117"/>
      <c r="UJR56" s="117"/>
      <c r="UJS56" s="117"/>
      <c r="UJT56" s="117"/>
      <c r="UJU56" s="117"/>
      <c r="UJV56" s="117"/>
      <c r="UJW56" s="117"/>
      <c r="UJX56" s="117"/>
      <c r="UJY56" s="117"/>
      <c r="UJZ56" s="117"/>
      <c r="UKA56" s="117"/>
      <c r="UKB56" s="117"/>
      <c r="UKC56" s="117"/>
      <c r="UKD56" s="117"/>
      <c r="UKE56" s="117"/>
      <c r="UKF56" s="117"/>
      <c r="UKG56" s="117"/>
      <c r="UKH56" s="117"/>
      <c r="UKI56" s="117"/>
      <c r="UKJ56" s="117"/>
      <c r="UKK56" s="117"/>
      <c r="UKL56" s="117"/>
      <c r="UKM56" s="117"/>
      <c r="UKN56" s="117"/>
      <c r="UKO56" s="117"/>
      <c r="UKP56" s="117"/>
      <c r="UKQ56" s="117"/>
      <c r="UKR56" s="117"/>
      <c r="UKS56" s="117"/>
      <c r="UKT56" s="117"/>
      <c r="UKU56" s="117"/>
      <c r="UKV56" s="117"/>
      <c r="UKW56" s="117"/>
      <c r="UKX56" s="117"/>
      <c r="UKY56" s="117"/>
      <c r="UKZ56" s="117"/>
      <c r="ULA56" s="117"/>
      <c r="ULB56" s="117"/>
      <c r="ULC56" s="117"/>
      <c r="ULD56" s="117"/>
      <c r="ULE56" s="117"/>
      <c r="ULF56" s="117"/>
      <c r="ULG56" s="117"/>
      <c r="ULH56" s="117"/>
      <c r="ULI56" s="117"/>
      <c r="ULJ56" s="117"/>
      <c r="ULK56" s="117"/>
      <c r="ULL56" s="117"/>
      <c r="ULM56" s="117"/>
      <c r="ULN56" s="117"/>
      <c r="ULO56" s="117"/>
      <c r="ULP56" s="117"/>
      <c r="ULQ56" s="117"/>
      <c r="ULR56" s="117"/>
      <c r="ULS56" s="117"/>
      <c r="ULT56" s="117"/>
      <c r="ULU56" s="117"/>
      <c r="ULV56" s="117"/>
      <c r="ULW56" s="117"/>
      <c r="ULX56" s="117"/>
      <c r="ULY56" s="117"/>
      <c r="ULZ56" s="117"/>
      <c r="UMA56" s="117"/>
      <c r="UMB56" s="117"/>
      <c r="UMC56" s="117"/>
      <c r="UMD56" s="117"/>
      <c r="UME56" s="117"/>
      <c r="UMF56" s="117"/>
      <c r="UMG56" s="117"/>
      <c r="UMH56" s="117"/>
      <c r="UMI56" s="117"/>
      <c r="UMJ56" s="117"/>
      <c r="UMK56" s="117"/>
      <c r="UML56" s="117"/>
      <c r="UMM56" s="117"/>
      <c r="UMN56" s="117"/>
      <c r="UMO56" s="117"/>
      <c r="UMP56" s="117"/>
      <c r="UMQ56" s="117"/>
      <c r="UMR56" s="117"/>
      <c r="UMS56" s="117"/>
      <c r="UMT56" s="117"/>
      <c r="UMU56" s="117"/>
      <c r="UMV56" s="117"/>
      <c r="UMW56" s="117"/>
      <c r="UMX56" s="117"/>
      <c r="UMY56" s="117"/>
      <c r="UMZ56" s="117"/>
      <c r="UNA56" s="117"/>
      <c r="UNB56" s="117"/>
      <c r="UNC56" s="117"/>
      <c r="UND56" s="117"/>
      <c r="UNE56" s="117"/>
      <c r="UNF56" s="117"/>
      <c r="UNG56" s="117"/>
      <c r="UNH56" s="117"/>
      <c r="UNI56" s="117"/>
      <c r="UNJ56" s="117"/>
      <c r="UNK56" s="117"/>
      <c r="UNL56" s="117"/>
      <c r="UNM56" s="117"/>
      <c r="UNN56" s="117"/>
      <c r="UNO56" s="117"/>
      <c r="UNP56" s="117"/>
      <c r="UNQ56" s="117"/>
      <c r="UNR56" s="117"/>
      <c r="UNS56" s="117"/>
      <c r="UNT56" s="117"/>
      <c r="UNU56" s="117"/>
      <c r="UNV56" s="117"/>
      <c r="UNW56" s="117"/>
      <c r="UNX56" s="117"/>
      <c r="UNY56" s="117"/>
      <c r="UNZ56" s="117"/>
      <c r="UOA56" s="117"/>
      <c r="UOB56" s="117"/>
      <c r="UOC56" s="117"/>
      <c r="UOD56" s="117"/>
      <c r="UOE56" s="117"/>
      <c r="UOF56" s="117"/>
      <c r="UOG56" s="117"/>
      <c r="UOH56" s="117"/>
      <c r="UOI56" s="117"/>
      <c r="UOJ56" s="117"/>
      <c r="UOK56" s="117"/>
      <c r="UOL56" s="117"/>
      <c r="UOM56" s="117"/>
      <c r="UON56" s="117"/>
      <c r="UOO56" s="117"/>
      <c r="UOP56" s="117"/>
      <c r="UOQ56" s="117"/>
      <c r="UOR56" s="117"/>
      <c r="UOS56" s="117"/>
      <c r="UOT56" s="117"/>
      <c r="UOU56" s="117"/>
      <c r="UOV56" s="117"/>
      <c r="UOW56" s="117"/>
      <c r="UOX56" s="117"/>
      <c r="UOY56" s="117"/>
      <c r="UOZ56" s="117"/>
      <c r="UPA56" s="117"/>
      <c r="UPB56" s="117"/>
      <c r="UPC56" s="117"/>
      <c r="UPD56" s="117"/>
      <c r="UPE56" s="117"/>
      <c r="UPF56" s="117"/>
      <c r="UPG56" s="117"/>
      <c r="UPH56" s="117"/>
      <c r="UPI56" s="117"/>
      <c r="UPJ56" s="117"/>
      <c r="UPK56" s="117"/>
      <c r="UPL56" s="117"/>
      <c r="UPM56" s="117"/>
      <c r="UPN56" s="117"/>
      <c r="UPO56" s="117"/>
      <c r="UPP56" s="117"/>
      <c r="UPQ56" s="117"/>
      <c r="UPR56" s="117"/>
      <c r="UPS56" s="117"/>
      <c r="UPT56" s="117"/>
      <c r="UPU56" s="117"/>
      <c r="UPV56" s="117"/>
      <c r="UPW56" s="117"/>
      <c r="UPX56" s="117"/>
      <c r="UPY56" s="117"/>
      <c r="UPZ56" s="117"/>
      <c r="UQA56" s="117"/>
      <c r="UQB56" s="117"/>
      <c r="UQC56" s="117"/>
      <c r="UQD56" s="117"/>
      <c r="UQE56" s="117"/>
      <c r="UQF56" s="117"/>
      <c r="UQG56" s="117"/>
      <c r="UQH56" s="117"/>
      <c r="UQI56" s="117"/>
      <c r="UQJ56" s="117"/>
      <c r="UQK56" s="117"/>
      <c r="UQL56" s="117"/>
      <c r="UQM56" s="117"/>
      <c r="UQN56" s="117"/>
      <c r="UQO56" s="117"/>
      <c r="UQP56" s="117"/>
      <c r="UQQ56" s="117"/>
      <c r="UQR56" s="117"/>
      <c r="UQS56" s="117"/>
      <c r="UQT56" s="117"/>
      <c r="UQU56" s="117"/>
      <c r="UQV56" s="117"/>
      <c r="UQW56" s="117"/>
      <c r="UQX56" s="117"/>
      <c r="UQY56" s="117"/>
      <c r="UQZ56" s="117"/>
      <c r="URA56" s="117"/>
      <c r="URB56" s="117"/>
      <c r="URC56" s="117"/>
      <c r="URD56" s="117"/>
      <c r="URE56" s="117"/>
      <c r="URF56" s="117"/>
      <c r="URG56" s="117"/>
      <c r="URH56" s="117"/>
      <c r="URI56" s="117"/>
      <c r="URJ56" s="117"/>
      <c r="URK56" s="117"/>
      <c r="URL56" s="117"/>
      <c r="URM56" s="117"/>
      <c r="URN56" s="117"/>
      <c r="URO56" s="117"/>
      <c r="URP56" s="117"/>
      <c r="URQ56" s="117"/>
      <c r="URR56" s="117"/>
      <c r="URS56" s="117"/>
      <c r="URT56" s="117"/>
      <c r="URU56" s="117"/>
      <c r="URV56" s="117"/>
      <c r="URW56" s="117"/>
      <c r="URX56" s="117"/>
      <c r="URY56" s="117"/>
      <c r="URZ56" s="117"/>
      <c r="USA56" s="117"/>
      <c r="USB56" s="117"/>
      <c r="USC56" s="117"/>
      <c r="USD56" s="117"/>
      <c r="USE56" s="117"/>
      <c r="USF56" s="117"/>
      <c r="USG56" s="117"/>
      <c r="USH56" s="117"/>
      <c r="USI56" s="117"/>
      <c r="USJ56" s="117"/>
      <c r="USK56" s="117"/>
      <c r="USL56" s="117"/>
      <c r="USM56" s="117"/>
      <c r="USN56" s="117"/>
      <c r="USO56" s="117"/>
      <c r="USP56" s="117"/>
      <c r="USQ56" s="117"/>
      <c r="USR56" s="117"/>
      <c r="USS56" s="117"/>
      <c r="UST56" s="117"/>
      <c r="USU56" s="117"/>
      <c r="USV56" s="117"/>
      <c r="USW56" s="117"/>
      <c r="USX56" s="117"/>
      <c r="USY56" s="117"/>
      <c r="USZ56" s="117"/>
      <c r="UTA56" s="117"/>
      <c r="UTB56" s="117"/>
      <c r="UTC56" s="117"/>
      <c r="UTD56" s="117"/>
      <c r="UTE56" s="117"/>
      <c r="UTF56" s="117"/>
      <c r="UTG56" s="117"/>
      <c r="UTH56" s="117"/>
      <c r="UTI56" s="117"/>
      <c r="UTJ56" s="117"/>
      <c r="UTK56" s="117"/>
      <c r="UTL56" s="117"/>
      <c r="UTM56" s="117"/>
      <c r="UTN56" s="117"/>
      <c r="UTO56" s="117"/>
      <c r="UTP56" s="117"/>
      <c r="UTQ56" s="117"/>
      <c r="UTR56" s="117"/>
      <c r="UTS56" s="117"/>
      <c r="UTT56" s="117"/>
      <c r="UTU56" s="117"/>
      <c r="UTV56" s="117"/>
      <c r="UTW56" s="117"/>
      <c r="UTX56" s="117"/>
      <c r="UTY56" s="117"/>
      <c r="UTZ56" s="117"/>
      <c r="UUA56" s="117"/>
      <c r="UUB56" s="117"/>
      <c r="UUC56" s="117"/>
      <c r="UUD56" s="117"/>
      <c r="UUE56" s="117"/>
      <c r="UUF56" s="117"/>
      <c r="UUG56" s="117"/>
      <c r="UUH56" s="117"/>
      <c r="UUI56" s="117"/>
      <c r="UUJ56" s="117"/>
      <c r="UUK56" s="117"/>
      <c r="UUL56" s="117"/>
      <c r="UUM56" s="117"/>
      <c r="UUN56" s="117"/>
      <c r="UUO56" s="117"/>
      <c r="UUP56" s="117"/>
      <c r="UUQ56" s="117"/>
      <c r="UUR56" s="117"/>
      <c r="UUS56" s="117"/>
      <c r="UUT56" s="117"/>
      <c r="UUU56" s="117"/>
      <c r="UUV56" s="117"/>
      <c r="UUW56" s="117"/>
      <c r="UUX56" s="117"/>
      <c r="UUY56" s="117"/>
      <c r="UUZ56" s="117"/>
      <c r="UVA56" s="117"/>
      <c r="UVB56" s="117"/>
      <c r="UVC56" s="117"/>
      <c r="UVD56" s="117"/>
      <c r="UVE56" s="117"/>
      <c r="UVF56" s="117"/>
      <c r="UVG56" s="117"/>
      <c r="UVH56" s="117"/>
      <c r="UVI56" s="117"/>
      <c r="UVJ56" s="117"/>
      <c r="UVK56" s="117"/>
      <c r="UVL56" s="117"/>
      <c r="UVM56" s="117"/>
      <c r="UVN56" s="117"/>
      <c r="UVO56" s="117"/>
      <c r="UVP56" s="117"/>
      <c r="UVQ56" s="117"/>
      <c r="UVR56" s="117"/>
      <c r="UVS56" s="117"/>
      <c r="UVT56" s="117"/>
      <c r="UVU56" s="117"/>
      <c r="UVV56" s="117"/>
      <c r="UVW56" s="117"/>
      <c r="UVX56" s="117"/>
      <c r="UVY56" s="117"/>
      <c r="UVZ56" s="117"/>
      <c r="UWA56" s="117"/>
      <c r="UWB56" s="117"/>
      <c r="UWC56" s="117"/>
      <c r="UWD56" s="117"/>
      <c r="UWE56" s="117"/>
      <c r="UWF56" s="117"/>
      <c r="UWG56" s="117"/>
      <c r="UWH56" s="117"/>
      <c r="UWI56" s="117"/>
      <c r="UWJ56" s="117"/>
      <c r="UWK56" s="117"/>
      <c r="UWL56" s="117"/>
      <c r="UWM56" s="117"/>
      <c r="UWN56" s="117"/>
      <c r="UWO56" s="117"/>
      <c r="UWP56" s="117"/>
      <c r="UWQ56" s="117"/>
      <c r="UWR56" s="117"/>
      <c r="UWS56" s="117"/>
      <c r="UWT56" s="117"/>
      <c r="UWU56" s="117"/>
      <c r="UWV56" s="117"/>
      <c r="UWW56" s="117"/>
      <c r="UWX56" s="117"/>
      <c r="UWY56" s="117"/>
      <c r="UWZ56" s="117"/>
      <c r="UXA56" s="117"/>
      <c r="UXB56" s="117"/>
      <c r="UXC56" s="117"/>
      <c r="UXD56" s="117"/>
      <c r="UXE56" s="117"/>
      <c r="UXF56" s="117"/>
      <c r="UXG56" s="117"/>
      <c r="UXH56" s="117"/>
      <c r="UXI56" s="117"/>
      <c r="UXJ56" s="117"/>
      <c r="UXK56" s="117"/>
      <c r="UXL56" s="117"/>
      <c r="UXM56" s="117"/>
      <c r="UXN56" s="117"/>
      <c r="UXO56" s="117"/>
      <c r="UXP56" s="117"/>
      <c r="UXQ56" s="117"/>
      <c r="UXR56" s="117"/>
      <c r="UXS56" s="117"/>
      <c r="UXT56" s="117"/>
      <c r="UXU56" s="117"/>
      <c r="UXV56" s="117"/>
      <c r="UXW56" s="117"/>
      <c r="UXX56" s="117"/>
      <c r="UXY56" s="117"/>
      <c r="UXZ56" s="117"/>
      <c r="UYA56" s="117"/>
      <c r="UYB56" s="117"/>
      <c r="UYC56" s="117"/>
      <c r="UYD56" s="117"/>
      <c r="UYE56" s="117"/>
      <c r="UYF56" s="117"/>
      <c r="UYG56" s="117"/>
      <c r="UYH56" s="117"/>
      <c r="UYI56" s="117"/>
      <c r="UYJ56" s="117"/>
      <c r="UYK56" s="117"/>
      <c r="UYL56" s="117"/>
      <c r="UYM56" s="117"/>
      <c r="UYN56" s="117"/>
      <c r="UYO56" s="117"/>
      <c r="UYP56" s="117"/>
      <c r="UYQ56" s="117"/>
      <c r="UYR56" s="117"/>
      <c r="UYS56" s="117"/>
      <c r="UYT56" s="117"/>
      <c r="UYU56" s="117"/>
      <c r="UYV56" s="117"/>
      <c r="UYW56" s="117"/>
      <c r="UYX56" s="117"/>
      <c r="UYY56" s="117"/>
      <c r="UYZ56" s="117"/>
      <c r="UZA56" s="117"/>
      <c r="UZB56" s="117"/>
      <c r="UZC56" s="117"/>
      <c r="UZD56" s="117"/>
      <c r="UZE56" s="117"/>
      <c r="UZF56" s="117"/>
      <c r="UZG56" s="117"/>
      <c r="UZH56" s="117"/>
      <c r="UZI56" s="117"/>
      <c r="UZJ56" s="117"/>
      <c r="UZK56" s="117"/>
      <c r="UZL56" s="117"/>
      <c r="UZM56" s="117"/>
      <c r="UZN56" s="117"/>
      <c r="UZO56" s="117"/>
      <c r="UZP56" s="117"/>
      <c r="UZQ56" s="117"/>
      <c r="UZR56" s="117"/>
      <c r="UZS56" s="117"/>
      <c r="UZT56" s="117"/>
      <c r="UZU56" s="117"/>
      <c r="UZV56" s="117"/>
      <c r="UZW56" s="117"/>
      <c r="UZX56" s="117"/>
      <c r="UZY56" s="117"/>
      <c r="UZZ56" s="117"/>
      <c r="VAA56" s="117"/>
      <c r="VAB56" s="117"/>
      <c r="VAC56" s="117"/>
      <c r="VAD56" s="117"/>
      <c r="VAE56" s="117"/>
      <c r="VAF56" s="117"/>
      <c r="VAG56" s="117"/>
      <c r="VAH56" s="117"/>
      <c r="VAI56" s="117"/>
      <c r="VAJ56" s="117"/>
      <c r="VAK56" s="117"/>
      <c r="VAL56" s="117"/>
      <c r="VAM56" s="117"/>
      <c r="VAN56" s="117"/>
      <c r="VAO56" s="117"/>
      <c r="VAP56" s="117"/>
      <c r="VAQ56" s="117"/>
      <c r="VAR56" s="117"/>
      <c r="VAS56" s="117"/>
      <c r="VAT56" s="117"/>
      <c r="VAU56" s="117"/>
      <c r="VAV56" s="117"/>
      <c r="VAW56" s="117"/>
      <c r="VAX56" s="117"/>
      <c r="VAY56" s="117"/>
      <c r="VAZ56" s="117"/>
      <c r="VBA56" s="117"/>
      <c r="VBB56" s="117"/>
      <c r="VBC56" s="117"/>
      <c r="VBD56" s="117"/>
      <c r="VBE56" s="117"/>
      <c r="VBF56" s="117"/>
      <c r="VBG56" s="117"/>
      <c r="VBH56" s="117"/>
      <c r="VBI56" s="117"/>
      <c r="VBJ56" s="117"/>
      <c r="VBK56" s="117"/>
      <c r="VBL56" s="117"/>
      <c r="VBM56" s="117"/>
      <c r="VBN56" s="117"/>
      <c r="VBO56" s="117"/>
      <c r="VBP56" s="117"/>
      <c r="VBQ56" s="117"/>
      <c r="VBR56" s="117"/>
      <c r="VBS56" s="117"/>
      <c r="VBT56" s="117"/>
      <c r="VBU56" s="117"/>
      <c r="VBV56" s="117"/>
      <c r="VBW56" s="117"/>
      <c r="VBX56" s="117"/>
      <c r="VBY56" s="117"/>
      <c r="VBZ56" s="117"/>
      <c r="VCA56" s="117"/>
      <c r="VCB56" s="117"/>
      <c r="VCC56" s="117"/>
      <c r="VCD56" s="117"/>
      <c r="VCE56" s="117"/>
      <c r="VCF56" s="117"/>
      <c r="VCG56" s="117"/>
      <c r="VCH56" s="117"/>
      <c r="VCI56" s="117"/>
      <c r="VCJ56" s="117"/>
      <c r="VCK56" s="117"/>
      <c r="VCL56" s="117"/>
      <c r="VCM56" s="117"/>
      <c r="VCN56" s="117"/>
      <c r="VCO56" s="117"/>
      <c r="VCP56" s="117"/>
      <c r="VCQ56" s="117"/>
      <c r="VCR56" s="117"/>
      <c r="VCS56" s="117"/>
      <c r="VCT56" s="117"/>
      <c r="VCU56" s="117"/>
      <c r="VCV56" s="117"/>
      <c r="VCW56" s="117"/>
      <c r="VCX56" s="117"/>
      <c r="VCY56" s="117"/>
      <c r="VCZ56" s="117"/>
      <c r="VDA56" s="117"/>
      <c r="VDB56" s="117"/>
      <c r="VDC56" s="117"/>
      <c r="VDD56" s="117"/>
      <c r="VDE56" s="117"/>
      <c r="VDF56" s="117"/>
      <c r="VDG56" s="117"/>
      <c r="VDH56" s="117"/>
      <c r="VDI56" s="117"/>
      <c r="VDJ56" s="117"/>
      <c r="VDK56" s="117"/>
      <c r="VDL56" s="117"/>
      <c r="VDM56" s="117"/>
      <c r="VDN56" s="117"/>
      <c r="VDO56" s="117"/>
      <c r="VDP56" s="117"/>
      <c r="VDQ56" s="117"/>
      <c r="VDR56" s="117"/>
      <c r="VDS56" s="117"/>
      <c r="VDT56" s="117"/>
      <c r="VDU56" s="117"/>
      <c r="VDV56" s="117"/>
      <c r="VDW56" s="117"/>
      <c r="VDX56" s="117"/>
      <c r="VDY56" s="117"/>
      <c r="VDZ56" s="117"/>
      <c r="VEA56" s="117"/>
      <c r="VEB56" s="117"/>
      <c r="VEC56" s="117"/>
      <c r="VED56" s="117"/>
      <c r="VEE56" s="117"/>
      <c r="VEF56" s="117"/>
      <c r="VEG56" s="117"/>
      <c r="VEH56" s="117"/>
      <c r="VEI56" s="117"/>
      <c r="VEJ56" s="117"/>
      <c r="VEK56" s="117"/>
      <c r="VEL56" s="117"/>
      <c r="VEM56" s="117"/>
      <c r="VEN56" s="117"/>
      <c r="VEO56" s="117"/>
      <c r="VEP56" s="117"/>
      <c r="VEQ56" s="117"/>
      <c r="VER56" s="117"/>
      <c r="VES56" s="117"/>
      <c r="VET56" s="117"/>
      <c r="VEU56" s="117"/>
      <c r="VEV56" s="117"/>
      <c r="VEW56" s="117"/>
      <c r="VEX56" s="117"/>
      <c r="VEY56" s="117"/>
      <c r="VEZ56" s="117"/>
      <c r="VFA56" s="117"/>
      <c r="VFB56" s="117"/>
      <c r="VFC56" s="117"/>
      <c r="VFD56" s="117"/>
      <c r="VFE56" s="117"/>
      <c r="VFF56" s="117"/>
      <c r="VFG56" s="117"/>
      <c r="VFH56" s="117"/>
      <c r="VFI56" s="117"/>
      <c r="VFJ56" s="117"/>
      <c r="VFK56" s="117"/>
      <c r="VFL56" s="117"/>
      <c r="VFM56" s="117"/>
      <c r="VFN56" s="117"/>
      <c r="VFO56" s="117"/>
      <c r="VFP56" s="117"/>
      <c r="VFQ56" s="117"/>
      <c r="VFR56" s="117"/>
      <c r="VFS56" s="117"/>
      <c r="VFT56" s="117"/>
      <c r="VFU56" s="117"/>
      <c r="VFV56" s="117"/>
      <c r="VFW56" s="117"/>
      <c r="VFX56" s="117"/>
      <c r="VFY56" s="117"/>
      <c r="VFZ56" s="117"/>
      <c r="VGA56" s="117"/>
      <c r="VGB56" s="117"/>
      <c r="VGC56" s="117"/>
      <c r="VGD56" s="117"/>
      <c r="VGE56" s="117"/>
      <c r="VGF56" s="117"/>
      <c r="VGG56" s="117"/>
      <c r="VGH56" s="117"/>
      <c r="VGI56" s="117"/>
      <c r="VGJ56" s="117"/>
      <c r="VGK56" s="117"/>
      <c r="VGL56" s="117"/>
      <c r="VGM56" s="117"/>
      <c r="VGN56" s="117"/>
      <c r="VGO56" s="117"/>
      <c r="VGP56" s="117"/>
      <c r="VGQ56" s="117"/>
      <c r="VGR56" s="117"/>
      <c r="VGS56" s="117"/>
      <c r="VGT56" s="117"/>
      <c r="VGU56" s="117"/>
      <c r="VGV56" s="117"/>
      <c r="VGW56" s="117"/>
      <c r="VGX56" s="117"/>
      <c r="VGY56" s="117"/>
      <c r="VGZ56" s="117"/>
      <c r="VHA56" s="117"/>
      <c r="VHB56" s="117"/>
      <c r="VHC56" s="117"/>
      <c r="VHD56" s="117"/>
      <c r="VHE56" s="117"/>
      <c r="VHF56" s="117"/>
      <c r="VHG56" s="117"/>
      <c r="VHH56" s="117"/>
      <c r="VHI56" s="117"/>
      <c r="VHJ56" s="117"/>
      <c r="VHK56" s="117"/>
      <c r="VHL56" s="117"/>
      <c r="VHM56" s="117"/>
      <c r="VHN56" s="117"/>
      <c r="VHO56" s="117"/>
      <c r="VHP56" s="117"/>
      <c r="VHQ56" s="117"/>
      <c r="VHR56" s="117"/>
      <c r="VHS56" s="117"/>
      <c r="VHT56" s="117"/>
      <c r="VHU56" s="117"/>
      <c r="VHV56" s="117"/>
      <c r="VHW56" s="117"/>
      <c r="VHX56" s="117"/>
      <c r="VHY56" s="117"/>
      <c r="VHZ56" s="117"/>
      <c r="VIA56" s="117"/>
      <c r="VIB56" s="117"/>
      <c r="VIC56" s="117"/>
      <c r="VID56" s="117"/>
      <c r="VIE56" s="117"/>
      <c r="VIF56" s="117"/>
      <c r="VIG56" s="117"/>
      <c r="VIH56" s="117"/>
      <c r="VII56" s="117"/>
      <c r="VIJ56" s="117"/>
      <c r="VIK56" s="117"/>
      <c r="VIL56" s="117"/>
      <c r="VIM56" s="117"/>
      <c r="VIN56" s="117"/>
      <c r="VIO56" s="117"/>
      <c r="VIP56" s="117"/>
      <c r="VIQ56" s="117"/>
      <c r="VIR56" s="117"/>
      <c r="VIS56" s="117"/>
      <c r="VIT56" s="117"/>
      <c r="VIU56" s="117"/>
      <c r="VIV56" s="117"/>
      <c r="VIW56" s="117"/>
      <c r="VIX56" s="117"/>
      <c r="VIY56" s="117"/>
      <c r="VIZ56" s="117"/>
      <c r="VJA56" s="117"/>
      <c r="VJB56" s="117"/>
      <c r="VJC56" s="117"/>
      <c r="VJD56" s="117"/>
      <c r="VJE56" s="117"/>
      <c r="VJF56" s="117"/>
      <c r="VJG56" s="117"/>
      <c r="VJH56" s="117"/>
      <c r="VJI56" s="117"/>
      <c r="VJJ56" s="117"/>
      <c r="VJK56" s="117"/>
      <c r="VJL56" s="117"/>
      <c r="VJM56" s="117"/>
      <c r="VJN56" s="117"/>
      <c r="VJO56" s="117"/>
      <c r="VJP56" s="117"/>
      <c r="VJQ56" s="117"/>
      <c r="VJR56" s="117"/>
      <c r="VJS56" s="117"/>
      <c r="VJT56" s="117"/>
      <c r="VJU56" s="117"/>
      <c r="VJV56" s="117"/>
      <c r="VJW56" s="117"/>
      <c r="VJX56" s="117"/>
      <c r="VJY56" s="117"/>
      <c r="VJZ56" s="117"/>
      <c r="VKA56" s="117"/>
      <c r="VKB56" s="117"/>
      <c r="VKC56" s="117"/>
      <c r="VKD56" s="117"/>
      <c r="VKE56" s="117"/>
      <c r="VKF56" s="117"/>
      <c r="VKG56" s="117"/>
      <c r="VKH56" s="117"/>
      <c r="VKI56" s="117"/>
      <c r="VKJ56" s="117"/>
      <c r="VKK56" s="117"/>
      <c r="VKL56" s="117"/>
      <c r="VKM56" s="117"/>
      <c r="VKN56" s="117"/>
      <c r="VKO56" s="117"/>
      <c r="VKP56" s="117"/>
      <c r="VKQ56" s="117"/>
      <c r="VKR56" s="117"/>
      <c r="VKS56" s="117"/>
      <c r="VKT56" s="117"/>
      <c r="VKU56" s="117"/>
      <c r="VKV56" s="117"/>
      <c r="VKW56" s="117"/>
      <c r="VKX56" s="117"/>
      <c r="VKY56" s="117"/>
      <c r="VKZ56" s="117"/>
      <c r="VLA56" s="117"/>
      <c r="VLB56" s="117"/>
      <c r="VLC56" s="117"/>
      <c r="VLD56" s="117"/>
      <c r="VLE56" s="117"/>
      <c r="VLF56" s="117"/>
      <c r="VLG56" s="117"/>
      <c r="VLH56" s="117"/>
      <c r="VLI56" s="117"/>
      <c r="VLJ56" s="117"/>
      <c r="VLK56" s="117"/>
      <c r="VLL56" s="117"/>
      <c r="VLM56" s="117"/>
      <c r="VLN56" s="117"/>
      <c r="VLO56" s="117"/>
      <c r="VLP56" s="117"/>
      <c r="VLQ56" s="117"/>
      <c r="VLR56" s="117"/>
      <c r="VLS56" s="117"/>
      <c r="VLT56" s="117"/>
      <c r="VLU56" s="117"/>
      <c r="VLV56" s="117"/>
      <c r="VLW56" s="117"/>
      <c r="VLX56" s="117"/>
      <c r="VLY56" s="117"/>
      <c r="VLZ56" s="117"/>
      <c r="VMA56" s="117"/>
      <c r="VMB56" s="117"/>
      <c r="VMC56" s="117"/>
      <c r="VMD56" s="117"/>
      <c r="VME56" s="117"/>
      <c r="VMF56" s="117"/>
      <c r="VMG56" s="117"/>
      <c r="VMH56" s="117"/>
      <c r="VMI56" s="117"/>
      <c r="VMJ56" s="117"/>
      <c r="VMK56" s="117"/>
      <c r="VML56" s="117"/>
      <c r="VMM56" s="117"/>
      <c r="VMN56" s="117"/>
      <c r="VMO56" s="117"/>
      <c r="VMP56" s="117"/>
      <c r="VMQ56" s="117"/>
      <c r="VMR56" s="117"/>
      <c r="VMS56" s="117"/>
      <c r="VMT56" s="117"/>
      <c r="VMU56" s="117"/>
      <c r="VMV56" s="117"/>
      <c r="VMW56" s="117"/>
      <c r="VMX56" s="117"/>
      <c r="VMY56" s="117"/>
      <c r="VMZ56" s="117"/>
      <c r="VNA56" s="117"/>
      <c r="VNB56" s="117"/>
      <c r="VNC56" s="117"/>
      <c r="VND56" s="117"/>
      <c r="VNE56" s="117"/>
      <c r="VNF56" s="117"/>
      <c r="VNG56" s="117"/>
      <c r="VNH56" s="117"/>
      <c r="VNI56" s="117"/>
      <c r="VNJ56" s="117"/>
      <c r="VNK56" s="117"/>
      <c r="VNL56" s="117"/>
      <c r="VNM56" s="117"/>
      <c r="VNN56" s="117"/>
      <c r="VNO56" s="117"/>
      <c r="VNP56" s="117"/>
      <c r="VNQ56" s="117"/>
      <c r="VNR56" s="117"/>
      <c r="VNS56" s="117"/>
      <c r="VNT56" s="117"/>
      <c r="VNU56" s="117"/>
      <c r="VNV56" s="117"/>
      <c r="VNW56" s="117"/>
      <c r="VNX56" s="117"/>
      <c r="VNY56" s="117"/>
      <c r="VNZ56" s="117"/>
      <c r="VOA56" s="117"/>
      <c r="VOB56" s="117"/>
      <c r="VOC56" s="117"/>
      <c r="VOD56" s="117"/>
      <c r="VOE56" s="117"/>
      <c r="VOF56" s="117"/>
      <c r="VOG56" s="117"/>
      <c r="VOH56" s="117"/>
      <c r="VOI56" s="117"/>
      <c r="VOJ56" s="117"/>
      <c r="VOK56" s="117"/>
      <c r="VOL56" s="117"/>
      <c r="VOM56" s="117"/>
      <c r="VON56" s="117"/>
      <c r="VOO56" s="117"/>
      <c r="VOP56" s="117"/>
      <c r="VOQ56" s="117"/>
      <c r="VOR56" s="117"/>
      <c r="VOS56" s="117"/>
      <c r="VOT56" s="117"/>
      <c r="VOU56" s="117"/>
      <c r="VOV56" s="117"/>
      <c r="VOW56" s="117"/>
      <c r="VOX56" s="117"/>
      <c r="VOY56" s="117"/>
      <c r="VOZ56" s="117"/>
      <c r="VPA56" s="117"/>
      <c r="VPB56" s="117"/>
      <c r="VPC56" s="117"/>
      <c r="VPD56" s="117"/>
      <c r="VPE56" s="117"/>
      <c r="VPF56" s="117"/>
      <c r="VPG56" s="117"/>
      <c r="VPH56" s="117"/>
      <c r="VPI56" s="117"/>
      <c r="VPJ56" s="117"/>
      <c r="VPK56" s="117"/>
      <c r="VPL56" s="117"/>
      <c r="VPM56" s="117"/>
      <c r="VPN56" s="117"/>
      <c r="VPO56" s="117"/>
      <c r="VPP56" s="117"/>
      <c r="VPQ56" s="117"/>
      <c r="VPR56" s="117"/>
      <c r="VPS56" s="117"/>
      <c r="VPT56" s="117"/>
      <c r="VPU56" s="117"/>
      <c r="VPV56" s="117"/>
      <c r="VPW56" s="117"/>
      <c r="VPX56" s="117"/>
      <c r="VPY56" s="117"/>
      <c r="VPZ56" s="117"/>
      <c r="VQA56" s="117"/>
      <c r="VQB56" s="117"/>
      <c r="VQC56" s="117"/>
      <c r="VQD56" s="117"/>
      <c r="VQE56" s="117"/>
      <c r="VQF56" s="117"/>
      <c r="VQG56" s="117"/>
      <c r="VQH56" s="117"/>
      <c r="VQI56" s="117"/>
      <c r="VQJ56" s="117"/>
      <c r="VQK56" s="117"/>
      <c r="VQL56" s="117"/>
      <c r="VQM56" s="117"/>
      <c r="VQN56" s="117"/>
      <c r="VQO56" s="117"/>
      <c r="VQP56" s="117"/>
      <c r="VQQ56" s="117"/>
      <c r="VQR56" s="117"/>
      <c r="VQS56" s="117"/>
      <c r="VQT56" s="117"/>
      <c r="VQU56" s="117"/>
      <c r="VQV56" s="117"/>
      <c r="VQW56" s="117"/>
      <c r="VQX56" s="117"/>
      <c r="VQY56" s="117"/>
      <c r="VQZ56" s="117"/>
      <c r="VRA56" s="117"/>
      <c r="VRB56" s="117"/>
      <c r="VRC56" s="117"/>
      <c r="VRD56" s="117"/>
      <c r="VRE56" s="117"/>
      <c r="VRF56" s="117"/>
      <c r="VRG56" s="117"/>
      <c r="VRH56" s="117"/>
      <c r="VRI56" s="117"/>
      <c r="VRJ56" s="117"/>
      <c r="VRK56" s="117"/>
      <c r="VRL56" s="117"/>
      <c r="VRM56" s="117"/>
      <c r="VRN56" s="117"/>
      <c r="VRO56" s="117"/>
      <c r="VRP56" s="117"/>
      <c r="VRQ56" s="117"/>
      <c r="VRR56" s="117"/>
      <c r="VRS56" s="117"/>
      <c r="VRT56" s="117"/>
      <c r="VRU56" s="117"/>
      <c r="VRV56" s="117"/>
      <c r="VRW56" s="117"/>
      <c r="VRX56" s="117"/>
      <c r="VRY56" s="117"/>
      <c r="VRZ56" s="117"/>
      <c r="VSA56" s="117"/>
      <c r="VSB56" s="117"/>
      <c r="VSC56" s="117"/>
      <c r="VSD56" s="117"/>
      <c r="VSE56" s="117"/>
      <c r="VSF56" s="117"/>
      <c r="VSG56" s="117"/>
      <c r="VSH56" s="117"/>
      <c r="VSI56" s="117"/>
      <c r="VSJ56" s="117"/>
      <c r="VSK56" s="117"/>
      <c r="VSL56" s="117"/>
      <c r="VSM56" s="117"/>
      <c r="VSN56" s="117"/>
      <c r="VSO56" s="117"/>
      <c r="VSP56" s="117"/>
      <c r="VSQ56" s="117"/>
      <c r="VSR56" s="117"/>
      <c r="VSS56" s="117"/>
      <c r="VST56" s="117"/>
      <c r="VSU56" s="117"/>
      <c r="VSV56" s="117"/>
      <c r="VSW56" s="117"/>
      <c r="VSX56" s="117"/>
      <c r="VSY56" s="117"/>
      <c r="VSZ56" s="117"/>
      <c r="VTA56" s="117"/>
      <c r="VTB56" s="117"/>
      <c r="VTC56" s="117"/>
      <c r="VTD56" s="117"/>
      <c r="VTE56" s="117"/>
      <c r="VTF56" s="117"/>
      <c r="VTG56" s="117"/>
      <c r="VTH56" s="117"/>
      <c r="VTI56" s="117"/>
      <c r="VTJ56" s="117"/>
      <c r="VTK56" s="117"/>
      <c r="VTL56" s="117"/>
      <c r="VTM56" s="117"/>
      <c r="VTN56" s="117"/>
      <c r="VTO56" s="117"/>
      <c r="VTP56" s="117"/>
      <c r="VTQ56" s="117"/>
      <c r="VTR56" s="117"/>
      <c r="VTS56" s="117"/>
      <c r="VTT56" s="117"/>
      <c r="VTU56" s="117"/>
      <c r="VTV56" s="117"/>
      <c r="VTW56" s="117"/>
      <c r="VTX56" s="117"/>
      <c r="VTY56" s="117"/>
      <c r="VTZ56" s="117"/>
      <c r="VUA56" s="117"/>
      <c r="VUB56" s="117"/>
      <c r="VUC56" s="117"/>
      <c r="VUD56" s="117"/>
      <c r="VUE56" s="117"/>
      <c r="VUF56" s="117"/>
      <c r="VUG56" s="117"/>
      <c r="VUH56" s="117"/>
      <c r="VUI56" s="117"/>
      <c r="VUJ56" s="117"/>
      <c r="VUK56" s="117"/>
      <c r="VUL56" s="117"/>
      <c r="VUM56" s="117"/>
      <c r="VUN56" s="117"/>
      <c r="VUO56" s="117"/>
      <c r="VUP56" s="117"/>
      <c r="VUQ56" s="117"/>
      <c r="VUR56" s="117"/>
      <c r="VUS56" s="117"/>
      <c r="VUT56" s="117"/>
      <c r="VUU56" s="117"/>
      <c r="VUV56" s="117"/>
      <c r="VUW56" s="117"/>
      <c r="VUX56" s="117"/>
      <c r="VUY56" s="117"/>
      <c r="VUZ56" s="117"/>
      <c r="VVA56" s="117"/>
      <c r="VVB56" s="117"/>
      <c r="VVC56" s="117"/>
      <c r="VVD56" s="117"/>
      <c r="VVE56" s="117"/>
      <c r="VVF56" s="117"/>
      <c r="VVG56" s="117"/>
      <c r="VVH56" s="117"/>
      <c r="VVI56" s="117"/>
      <c r="VVJ56" s="117"/>
      <c r="VVK56" s="117"/>
      <c r="VVL56" s="117"/>
      <c r="VVM56" s="117"/>
      <c r="VVN56" s="117"/>
      <c r="VVO56" s="117"/>
      <c r="VVP56" s="117"/>
      <c r="VVQ56" s="117"/>
      <c r="VVR56" s="117"/>
      <c r="VVS56" s="117"/>
      <c r="VVT56" s="117"/>
      <c r="VVU56" s="117"/>
      <c r="VVV56" s="117"/>
      <c r="VVW56" s="117"/>
      <c r="VVX56" s="117"/>
      <c r="VVY56" s="117"/>
      <c r="VVZ56" s="117"/>
      <c r="VWA56" s="117"/>
      <c r="VWB56" s="117"/>
      <c r="VWC56" s="117"/>
      <c r="VWD56" s="117"/>
      <c r="VWE56" s="117"/>
      <c r="VWF56" s="117"/>
      <c r="VWG56" s="117"/>
      <c r="VWH56" s="117"/>
      <c r="VWI56" s="117"/>
      <c r="VWJ56" s="117"/>
      <c r="VWK56" s="117"/>
      <c r="VWL56" s="117"/>
      <c r="VWM56" s="117"/>
      <c r="VWN56" s="117"/>
      <c r="VWO56" s="117"/>
      <c r="VWP56" s="117"/>
      <c r="VWQ56" s="117"/>
      <c r="VWR56" s="117"/>
      <c r="VWS56" s="117"/>
      <c r="VWT56" s="117"/>
      <c r="VWU56" s="117"/>
      <c r="VWV56" s="117"/>
      <c r="VWW56" s="117"/>
      <c r="VWX56" s="117"/>
      <c r="VWY56" s="117"/>
      <c r="VWZ56" s="117"/>
      <c r="VXA56" s="117"/>
      <c r="VXB56" s="117"/>
      <c r="VXC56" s="117"/>
      <c r="VXD56" s="117"/>
      <c r="VXE56" s="117"/>
      <c r="VXF56" s="117"/>
      <c r="VXG56" s="117"/>
      <c r="VXH56" s="117"/>
      <c r="VXI56" s="117"/>
      <c r="VXJ56" s="117"/>
      <c r="VXK56" s="117"/>
      <c r="VXL56" s="117"/>
      <c r="VXM56" s="117"/>
      <c r="VXN56" s="117"/>
      <c r="VXO56" s="117"/>
      <c r="VXP56" s="117"/>
      <c r="VXQ56" s="117"/>
      <c r="VXR56" s="117"/>
      <c r="VXS56" s="117"/>
      <c r="VXT56" s="117"/>
      <c r="VXU56" s="117"/>
      <c r="VXV56" s="117"/>
      <c r="VXW56" s="117"/>
      <c r="VXX56" s="117"/>
      <c r="VXY56" s="117"/>
      <c r="VXZ56" s="117"/>
      <c r="VYA56" s="117"/>
      <c r="VYB56" s="117"/>
      <c r="VYC56" s="117"/>
      <c r="VYD56" s="117"/>
      <c r="VYE56" s="117"/>
      <c r="VYF56" s="117"/>
      <c r="VYG56" s="117"/>
      <c r="VYH56" s="117"/>
      <c r="VYI56" s="117"/>
      <c r="VYJ56" s="117"/>
      <c r="VYK56" s="117"/>
      <c r="VYL56" s="117"/>
      <c r="VYM56" s="117"/>
      <c r="VYN56" s="117"/>
      <c r="VYO56" s="117"/>
      <c r="VYP56" s="117"/>
      <c r="VYQ56" s="117"/>
      <c r="VYR56" s="117"/>
      <c r="VYS56" s="117"/>
      <c r="VYT56" s="117"/>
      <c r="VYU56" s="117"/>
      <c r="VYV56" s="117"/>
      <c r="VYW56" s="117"/>
      <c r="VYX56" s="117"/>
      <c r="VYY56" s="117"/>
      <c r="VYZ56" s="117"/>
      <c r="VZA56" s="117"/>
      <c r="VZB56" s="117"/>
      <c r="VZC56" s="117"/>
      <c r="VZD56" s="117"/>
      <c r="VZE56" s="117"/>
      <c r="VZF56" s="117"/>
      <c r="VZG56" s="117"/>
      <c r="VZH56" s="117"/>
      <c r="VZI56" s="117"/>
      <c r="VZJ56" s="117"/>
      <c r="VZK56" s="117"/>
      <c r="VZL56" s="117"/>
      <c r="VZM56" s="117"/>
      <c r="VZN56" s="117"/>
      <c r="VZO56" s="117"/>
      <c r="VZP56" s="117"/>
      <c r="VZQ56" s="117"/>
      <c r="VZR56" s="117"/>
      <c r="VZS56" s="117"/>
      <c r="VZT56" s="117"/>
      <c r="VZU56" s="117"/>
      <c r="VZV56" s="117"/>
      <c r="VZW56" s="117"/>
      <c r="VZX56" s="117"/>
      <c r="VZY56" s="117"/>
      <c r="VZZ56" s="117"/>
      <c r="WAA56" s="117"/>
      <c r="WAB56" s="117"/>
      <c r="WAC56" s="117"/>
      <c r="WAD56" s="117"/>
      <c r="WAE56" s="117"/>
      <c r="WAF56" s="117"/>
      <c r="WAG56" s="117"/>
      <c r="WAH56" s="117"/>
      <c r="WAI56" s="117"/>
      <c r="WAJ56" s="117"/>
      <c r="WAK56" s="117"/>
      <c r="WAL56" s="117"/>
      <c r="WAM56" s="117"/>
      <c r="WAN56" s="117"/>
      <c r="WAO56" s="117"/>
      <c r="WAP56" s="117"/>
      <c r="WAQ56" s="117"/>
      <c r="WAR56" s="117"/>
      <c r="WAS56" s="117"/>
      <c r="WAT56" s="117"/>
      <c r="WAU56" s="117"/>
      <c r="WAV56" s="117"/>
      <c r="WAW56" s="117"/>
      <c r="WAX56" s="117"/>
      <c r="WAY56" s="117"/>
      <c r="WAZ56" s="117"/>
      <c r="WBA56" s="117"/>
      <c r="WBB56" s="117"/>
      <c r="WBC56" s="117"/>
      <c r="WBD56" s="117"/>
      <c r="WBE56" s="117"/>
      <c r="WBF56" s="117"/>
      <c r="WBG56" s="117"/>
      <c r="WBH56" s="117"/>
      <c r="WBI56" s="117"/>
      <c r="WBJ56" s="117"/>
      <c r="WBK56" s="117"/>
      <c r="WBL56" s="117"/>
      <c r="WBM56" s="117"/>
      <c r="WBN56" s="117"/>
      <c r="WBO56" s="117"/>
      <c r="WBP56" s="117"/>
      <c r="WBQ56" s="117"/>
      <c r="WBR56" s="117"/>
      <c r="WBS56" s="117"/>
      <c r="WBT56" s="117"/>
      <c r="WBU56" s="117"/>
      <c r="WBV56" s="117"/>
      <c r="WBW56" s="117"/>
      <c r="WBX56" s="117"/>
      <c r="WBY56" s="117"/>
      <c r="WBZ56" s="117"/>
      <c r="WCA56" s="117"/>
      <c r="WCB56" s="117"/>
      <c r="WCC56" s="117"/>
      <c r="WCD56" s="117"/>
      <c r="WCE56" s="117"/>
      <c r="WCF56" s="117"/>
      <c r="WCG56" s="117"/>
      <c r="WCH56" s="117"/>
      <c r="WCI56" s="117"/>
      <c r="WCJ56" s="117"/>
      <c r="WCK56" s="117"/>
      <c r="WCL56" s="117"/>
      <c r="WCM56" s="117"/>
      <c r="WCN56" s="117"/>
      <c r="WCO56" s="117"/>
      <c r="WCP56" s="117"/>
      <c r="WCQ56" s="117"/>
      <c r="WCR56" s="117"/>
      <c r="WCS56" s="117"/>
      <c r="WCT56" s="117"/>
      <c r="WCU56" s="117"/>
      <c r="WCV56" s="117"/>
      <c r="WCW56" s="117"/>
      <c r="WCX56" s="117"/>
      <c r="WCY56" s="117"/>
      <c r="WCZ56" s="117"/>
      <c r="WDA56" s="117"/>
      <c r="WDB56" s="117"/>
      <c r="WDC56" s="117"/>
      <c r="WDD56" s="117"/>
      <c r="WDE56" s="117"/>
      <c r="WDF56" s="117"/>
      <c r="WDG56" s="117"/>
      <c r="WDH56" s="117"/>
      <c r="WDI56" s="117"/>
      <c r="WDJ56" s="117"/>
      <c r="WDK56" s="117"/>
      <c r="WDL56" s="117"/>
      <c r="WDM56" s="117"/>
      <c r="WDN56" s="117"/>
      <c r="WDO56" s="117"/>
      <c r="WDP56" s="117"/>
      <c r="WDQ56" s="117"/>
      <c r="WDR56" s="117"/>
      <c r="WDS56" s="117"/>
      <c r="WDT56" s="117"/>
      <c r="WDU56" s="117"/>
      <c r="WDV56" s="117"/>
      <c r="WDW56" s="117"/>
      <c r="WDX56" s="117"/>
      <c r="WDY56" s="117"/>
      <c r="WDZ56" s="117"/>
      <c r="WEA56" s="117"/>
      <c r="WEB56" s="117"/>
      <c r="WEC56" s="117"/>
      <c r="WED56" s="117"/>
      <c r="WEE56" s="117"/>
      <c r="WEF56" s="117"/>
      <c r="WEG56" s="117"/>
      <c r="WEH56" s="117"/>
      <c r="WEI56" s="117"/>
      <c r="WEJ56" s="117"/>
      <c r="WEK56" s="117"/>
      <c r="WEL56" s="117"/>
      <c r="WEM56" s="117"/>
      <c r="WEN56" s="117"/>
      <c r="WEO56" s="117"/>
      <c r="WEP56" s="117"/>
      <c r="WEQ56" s="117"/>
      <c r="WER56" s="117"/>
      <c r="WES56" s="117"/>
      <c r="WET56" s="117"/>
      <c r="WEU56" s="117"/>
      <c r="WEV56" s="117"/>
      <c r="WEW56" s="117"/>
      <c r="WEX56" s="117"/>
      <c r="WEY56" s="117"/>
      <c r="WEZ56" s="117"/>
      <c r="WFA56" s="117"/>
      <c r="WFB56" s="117"/>
      <c r="WFC56" s="117"/>
      <c r="WFD56" s="117"/>
      <c r="WFE56" s="117"/>
      <c r="WFF56" s="117"/>
      <c r="WFG56" s="117"/>
      <c r="WFH56" s="117"/>
      <c r="WFI56" s="117"/>
      <c r="WFJ56" s="117"/>
      <c r="WFK56" s="117"/>
      <c r="WFL56" s="117"/>
      <c r="WFM56" s="117"/>
      <c r="WFN56" s="117"/>
      <c r="WFO56" s="117"/>
      <c r="WFP56" s="117"/>
      <c r="WFQ56" s="117"/>
      <c r="WFR56" s="117"/>
      <c r="WFS56" s="117"/>
      <c r="WFT56" s="117"/>
      <c r="WFU56" s="117"/>
      <c r="WFV56" s="117"/>
      <c r="WFW56" s="117"/>
      <c r="WFX56" s="117"/>
      <c r="WFY56" s="117"/>
      <c r="WFZ56" s="117"/>
      <c r="WGA56" s="117"/>
      <c r="WGB56" s="117"/>
      <c r="WGC56" s="117"/>
      <c r="WGD56" s="117"/>
      <c r="WGE56" s="117"/>
      <c r="WGF56" s="117"/>
      <c r="WGG56" s="117"/>
      <c r="WGH56" s="117"/>
      <c r="WGI56" s="117"/>
      <c r="WGJ56" s="117"/>
      <c r="WGK56" s="117"/>
      <c r="WGL56" s="117"/>
      <c r="WGM56" s="117"/>
      <c r="WGN56" s="117"/>
      <c r="WGO56" s="117"/>
      <c r="WGP56" s="117"/>
      <c r="WGQ56" s="117"/>
      <c r="WGR56" s="117"/>
      <c r="WGS56" s="117"/>
      <c r="WGT56" s="117"/>
      <c r="WGU56" s="117"/>
      <c r="WGV56" s="117"/>
      <c r="WGW56" s="117"/>
      <c r="WGX56" s="117"/>
      <c r="WGY56" s="117"/>
      <c r="WGZ56" s="117"/>
      <c r="WHA56" s="117"/>
      <c r="WHB56" s="117"/>
      <c r="WHC56" s="117"/>
      <c r="WHD56" s="117"/>
      <c r="WHE56" s="117"/>
      <c r="WHF56" s="117"/>
      <c r="WHG56" s="117"/>
      <c r="WHH56" s="117"/>
      <c r="WHI56" s="117"/>
      <c r="WHJ56" s="117"/>
      <c r="WHK56" s="117"/>
      <c r="WHL56" s="117"/>
      <c r="WHM56" s="117"/>
      <c r="WHN56" s="117"/>
      <c r="WHO56" s="117"/>
      <c r="WHP56" s="117"/>
      <c r="WHQ56" s="117"/>
      <c r="WHR56" s="117"/>
      <c r="WHS56" s="117"/>
      <c r="WHT56" s="117"/>
      <c r="WHU56" s="117"/>
      <c r="WHV56" s="117"/>
      <c r="WHW56" s="117"/>
      <c r="WHX56" s="117"/>
      <c r="WHY56" s="117"/>
      <c r="WHZ56" s="117"/>
      <c r="WIA56" s="117"/>
      <c r="WIB56" s="117"/>
      <c r="WIC56" s="117"/>
      <c r="WID56" s="117"/>
      <c r="WIE56" s="117"/>
      <c r="WIF56" s="117"/>
      <c r="WIG56" s="117"/>
      <c r="WIH56" s="117"/>
      <c r="WII56" s="117"/>
      <c r="WIJ56" s="117"/>
      <c r="WIK56" s="117"/>
      <c r="WIL56" s="117"/>
      <c r="WIM56" s="117"/>
      <c r="WIN56" s="117"/>
      <c r="WIO56" s="117"/>
      <c r="WIP56" s="117"/>
      <c r="WIQ56" s="117"/>
      <c r="WIR56" s="117"/>
      <c r="WIS56" s="117"/>
      <c r="WIT56" s="117"/>
      <c r="WIU56" s="117"/>
      <c r="WIV56" s="117"/>
      <c r="WIW56" s="117"/>
      <c r="WIX56" s="117"/>
      <c r="WIY56" s="117"/>
      <c r="WIZ56" s="117"/>
      <c r="WJA56" s="117"/>
      <c r="WJB56" s="117"/>
      <c r="WJC56" s="117"/>
      <c r="WJD56" s="117"/>
      <c r="WJE56" s="117"/>
      <c r="WJF56" s="117"/>
      <c r="WJG56" s="117"/>
      <c r="WJH56" s="117"/>
      <c r="WJI56" s="117"/>
      <c r="WJJ56" s="117"/>
      <c r="WJK56" s="117"/>
      <c r="WJL56" s="117"/>
      <c r="WJM56" s="117"/>
      <c r="WJN56" s="117"/>
      <c r="WJO56" s="117"/>
      <c r="WJP56" s="117"/>
      <c r="WJQ56" s="117"/>
      <c r="WJR56" s="117"/>
      <c r="WJS56" s="117"/>
      <c r="WJT56" s="117"/>
      <c r="WJU56" s="117"/>
      <c r="WJV56" s="117"/>
      <c r="WJW56" s="117"/>
      <c r="WJX56" s="117"/>
      <c r="WJY56" s="117"/>
      <c r="WJZ56" s="117"/>
      <c r="WKA56" s="117"/>
      <c r="WKB56" s="117"/>
      <c r="WKC56" s="117"/>
      <c r="WKD56" s="117"/>
      <c r="WKE56" s="117"/>
      <c r="WKF56" s="117"/>
      <c r="WKG56" s="117"/>
      <c r="WKH56" s="117"/>
      <c r="WKI56" s="117"/>
      <c r="WKJ56" s="117"/>
      <c r="WKK56" s="117"/>
      <c r="WKL56" s="117"/>
      <c r="WKM56" s="117"/>
      <c r="WKN56" s="117"/>
      <c r="WKO56" s="117"/>
      <c r="WKP56" s="117"/>
      <c r="WKQ56" s="117"/>
      <c r="WKR56" s="117"/>
      <c r="WKS56" s="117"/>
      <c r="WKT56" s="117"/>
      <c r="WKU56" s="117"/>
      <c r="WKV56" s="117"/>
      <c r="WKW56" s="117"/>
      <c r="WKX56" s="117"/>
      <c r="WKY56" s="117"/>
      <c r="WKZ56" s="117"/>
      <c r="WLA56" s="117"/>
      <c r="WLB56" s="117"/>
      <c r="WLC56" s="117"/>
      <c r="WLD56" s="117"/>
      <c r="WLE56" s="117"/>
      <c r="WLF56" s="117"/>
      <c r="WLG56" s="117"/>
      <c r="WLH56" s="117"/>
      <c r="WLI56" s="117"/>
      <c r="WLJ56" s="117"/>
      <c r="WLK56" s="117"/>
      <c r="WLL56" s="117"/>
      <c r="WLM56" s="117"/>
      <c r="WLN56" s="117"/>
      <c r="WLO56" s="117"/>
      <c r="WLP56" s="117"/>
      <c r="WLQ56" s="117"/>
      <c r="WLR56" s="117"/>
      <c r="WLS56" s="117"/>
      <c r="WLT56" s="117"/>
      <c r="WLU56" s="117"/>
      <c r="WLV56" s="117"/>
      <c r="WLW56" s="117"/>
      <c r="WLX56" s="117"/>
      <c r="WLY56" s="117"/>
      <c r="WLZ56" s="117"/>
      <c r="WMA56" s="117"/>
      <c r="WMB56" s="117"/>
      <c r="WMC56" s="117"/>
      <c r="WMD56" s="117"/>
      <c r="WME56" s="117"/>
      <c r="WMF56" s="117"/>
      <c r="WMG56" s="117"/>
      <c r="WMH56" s="117"/>
      <c r="WMI56" s="117"/>
      <c r="WMJ56" s="117"/>
      <c r="WMK56" s="117"/>
      <c r="WML56" s="117"/>
      <c r="WMM56" s="117"/>
      <c r="WMN56" s="117"/>
      <c r="WMO56" s="117"/>
      <c r="WMP56" s="117"/>
      <c r="WMQ56" s="117"/>
      <c r="WMR56" s="117"/>
      <c r="WMS56" s="117"/>
      <c r="WMT56" s="117"/>
      <c r="WMU56" s="117"/>
      <c r="WMV56" s="117"/>
      <c r="WMW56" s="117"/>
      <c r="WMX56" s="117"/>
      <c r="WMY56" s="117"/>
      <c r="WMZ56" s="117"/>
      <c r="WNA56" s="117"/>
      <c r="WNB56" s="117"/>
      <c r="WNC56" s="117"/>
      <c r="WND56" s="117"/>
      <c r="WNE56" s="117"/>
      <c r="WNF56" s="117"/>
      <c r="WNG56" s="117"/>
      <c r="WNH56" s="117"/>
      <c r="WNI56" s="117"/>
      <c r="WNJ56" s="117"/>
      <c r="WNK56" s="117"/>
      <c r="WNL56" s="117"/>
      <c r="WNM56" s="117"/>
      <c r="WNN56" s="117"/>
      <c r="WNO56" s="117"/>
      <c r="WNP56" s="117"/>
      <c r="WNQ56" s="117"/>
      <c r="WNR56" s="117"/>
      <c r="WNS56" s="117"/>
      <c r="WNT56" s="117"/>
      <c r="WNU56" s="117"/>
      <c r="WNV56" s="117"/>
      <c r="WNW56" s="117"/>
      <c r="WNX56" s="117"/>
      <c r="WNY56" s="117"/>
      <c r="WNZ56" s="117"/>
      <c r="WOA56" s="117"/>
      <c r="WOB56" s="117"/>
      <c r="WOC56" s="117"/>
      <c r="WOD56" s="117"/>
      <c r="WOE56" s="117"/>
      <c r="WOF56" s="117"/>
      <c r="WOG56" s="117"/>
      <c r="WOH56" s="117"/>
      <c r="WOI56" s="117"/>
      <c r="WOJ56" s="117"/>
      <c r="WOK56" s="117"/>
      <c r="WOL56" s="117"/>
      <c r="WOM56" s="117"/>
      <c r="WON56" s="117"/>
      <c r="WOO56" s="117"/>
      <c r="WOP56" s="117"/>
      <c r="WOQ56" s="117"/>
      <c r="WOR56" s="117"/>
      <c r="WOS56" s="117"/>
      <c r="WOT56" s="117"/>
      <c r="WOU56" s="117"/>
      <c r="WOV56" s="117"/>
      <c r="WOW56" s="117"/>
      <c r="WOX56" s="117"/>
      <c r="WOY56" s="117"/>
      <c r="WOZ56" s="117"/>
      <c r="WPA56" s="117"/>
      <c r="WPB56" s="117"/>
      <c r="WPC56" s="117"/>
      <c r="WPD56" s="117"/>
      <c r="WPE56" s="117"/>
      <c r="WPF56" s="117"/>
      <c r="WPG56" s="117"/>
      <c r="WPH56" s="117"/>
      <c r="WPI56" s="117"/>
      <c r="WPJ56" s="117"/>
      <c r="WPK56" s="117"/>
      <c r="WPL56" s="117"/>
      <c r="WPM56" s="117"/>
      <c r="WPN56" s="117"/>
      <c r="WPO56" s="117"/>
      <c r="WPP56" s="117"/>
      <c r="WPQ56" s="117"/>
      <c r="WPR56" s="117"/>
      <c r="WPS56" s="117"/>
      <c r="WPT56" s="117"/>
      <c r="WPU56" s="117"/>
      <c r="WPV56" s="117"/>
      <c r="WPW56" s="117"/>
      <c r="WPX56" s="117"/>
      <c r="WPY56" s="117"/>
      <c r="WPZ56" s="117"/>
      <c r="WQA56" s="117"/>
      <c r="WQB56" s="117"/>
      <c r="WQC56" s="117"/>
      <c r="WQD56" s="117"/>
      <c r="WQE56" s="117"/>
      <c r="WQF56" s="117"/>
      <c r="WQG56" s="117"/>
      <c r="WQH56" s="117"/>
      <c r="WQI56" s="117"/>
      <c r="WQJ56" s="117"/>
      <c r="WQK56" s="117"/>
      <c r="WQL56" s="117"/>
      <c r="WQM56" s="117"/>
      <c r="WQN56" s="117"/>
      <c r="WQO56" s="117"/>
      <c r="WQP56" s="117"/>
      <c r="WQQ56" s="117"/>
      <c r="WQR56" s="117"/>
      <c r="WQS56" s="117"/>
      <c r="WQT56" s="117"/>
      <c r="WQU56" s="117"/>
      <c r="WQV56" s="117"/>
      <c r="WQW56" s="117"/>
      <c r="WQX56" s="117"/>
      <c r="WQY56" s="117"/>
      <c r="WQZ56" s="117"/>
      <c r="WRA56" s="117"/>
      <c r="WRB56" s="117"/>
      <c r="WRC56" s="117"/>
      <c r="WRD56" s="117"/>
      <c r="WRE56" s="117"/>
      <c r="WRF56" s="117"/>
      <c r="WRG56" s="117"/>
      <c r="WRH56" s="117"/>
      <c r="WRI56" s="117"/>
      <c r="WRJ56" s="117"/>
      <c r="WRK56" s="117"/>
      <c r="WRL56" s="117"/>
      <c r="WRM56" s="117"/>
      <c r="WRN56" s="117"/>
      <c r="WRO56" s="117"/>
      <c r="WRP56" s="117"/>
      <c r="WRQ56" s="117"/>
      <c r="WRR56" s="117"/>
      <c r="WRS56" s="117"/>
      <c r="WRT56" s="117"/>
      <c r="WRU56" s="117"/>
      <c r="WRV56" s="117"/>
      <c r="WRW56" s="117"/>
      <c r="WRX56" s="117"/>
      <c r="WRY56" s="117"/>
      <c r="WRZ56" s="117"/>
      <c r="WSA56" s="117"/>
      <c r="WSB56" s="117"/>
      <c r="WSC56" s="117"/>
      <c r="WSD56" s="117"/>
      <c r="WSE56" s="117"/>
      <c r="WSF56" s="117"/>
      <c r="WSG56" s="117"/>
      <c r="WSH56" s="117"/>
      <c r="WSI56" s="117"/>
      <c r="WSJ56" s="117"/>
      <c r="WSK56" s="117"/>
      <c r="WSL56" s="117"/>
      <c r="WSM56" s="117"/>
      <c r="WSN56" s="117"/>
      <c r="WSO56" s="117"/>
      <c r="WSP56" s="117"/>
      <c r="WSQ56" s="117"/>
      <c r="WSR56" s="117"/>
      <c r="WSS56" s="117"/>
      <c r="WST56" s="117"/>
      <c r="WSU56" s="117"/>
      <c r="WSV56" s="117"/>
      <c r="WSW56" s="117"/>
      <c r="WSX56" s="117"/>
      <c r="WSY56" s="117"/>
      <c r="WSZ56" s="117"/>
      <c r="WTA56" s="117"/>
      <c r="WTB56" s="117"/>
      <c r="WTC56" s="117"/>
      <c r="WTD56" s="117"/>
      <c r="WTE56" s="117"/>
      <c r="WTF56" s="117"/>
      <c r="WTG56" s="117"/>
      <c r="WTH56" s="117"/>
      <c r="WTI56" s="117"/>
      <c r="WTJ56" s="117"/>
      <c r="WTK56" s="117"/>
      <c r="WTL56" s="117"/>
      <c r="WTM56" s="117"/>
      <c r="WTN56" s="117"/>
      <c r="WTO56" s="117"/>
      <c r="WTP56" s="117"/>
      <c r="WTQ56" s="117"/>
      <c r="WTR56" s="117"/>
      <c r="WTS56" s="117"/>
      <c r="WTT56" s="117"/>
      <c r="WTU56" s="117"/>
      <c r="WTV56" s="117"/>
      <c r="WTW56" s="117"/>
      <c r="WTX56" s="117"/>
      <c r="WTY56" s="117"/>
      <c r="WTZ56" s="117"/>
      <c r="WUA56" s="117"/>
      <c r="WUB56" s="117"/>
      <c r="WUC56" s="117"/>
      <c r="WUD56" s="117"/>
      <c r="WUE56" s="117"/>
      <c r="WUF56" s="117"/>
      <c r="WUG56" s="117"/>
      <c r="WUH56" s="117"/>
      <c r="WUI56" s="117"/>
      <c r="WUJ56" s="117"/>
      <c r="WUK56" s="117"/>
      <c r="WUL56" s="117"/>
      <c r="WUM56" s="117"/>
      <c r="WUN56" s="117"/>
      <c r="WUO56" s="117"/>
      <c r="WUP56" s="117"/>
      <c r="WUQ56" s="117"/>
      <c r="WUR56" s="117"/>
      <c r="WUS56" s="117"/>
      <c r="WUT56" s="117"/>
      <c r="WUU56" s="117"/>
      <c r="WUV56" s="117"/>
      <c r="WUW56" s="117"/>
      <c r="WUX56" s="117"/>
      <c r="WUY56" s="117"/>
      <c r="WUZ56" s="117"/>
      <c r="WVA56" s="117"/>
      <c r="WVB56" s="117"/>
      <c r="WVC56" s="117"/>
      <c r="WVD56" s="117"/>
      <c r="WVE56" s="117"/>
      <c r="WVF56" s="117"/>
      <c r="WVG56" s="117"/>
      <c r="WVH56" s="117"/>
      <c r="WVI56" s="117"/>
      <c r="WVJ56" s="117"/>
      <c r="WVK56" s="117"/>
      <c r="WVL56" s="117"/>
      <c r="WVM56" s="117"/>
      <c r="WVN56" s="117"/>
      <c r="WVO56" s="117"/>
      <c r="WVP56" s="117"/>
      <c r="WVQ56" s="117"/>
      <c r="WVR56" s="117"/>
      <c r="WVS56" s="117"/>
      <c r="WVT56" s="117"/>
      <c r="WVU56" s="117"/>
      <c r="WVV56" s="117"/>
      <c r="WVW56" s="117"/>
      <c r="WVX56" s="117"/>
      <c r="WVY56" s="117"/>
      <c r="WVZ56" s="117"/>
      <c r="WWA56" s="117"/>
      <c r="WWB56" s="117"/>
      <c r="WWC56" s="117"/>
      <c r="WWD56" s="117"/>
      <c r="WWE56" s="117"/>
      <c r="WWF56" s="117"/>
      <c r="WWG56" s="117"/>
      <c r="WWH56" s="117"/>
      <c r="WWI56" s="117"/>
      <c r="WWJ56" s="117"/>
      <c r="WWK56" s="117"/>
      <c r="WWL56" s="117"/>
      <c r="WWM56" s="117"/>
      <c r="WWN56" s="117"/>
      <c r="WWO56" s="117"/>
      <c r="WWP56" s="117"/>
      <c r="WWQ56" s="117"/>
      <c r="WWR56" s="117"/>
      <c r="WWS56" s="117"/>
      <c r="WWT56" s="117"/>
      <c r="WWU56" s="117"/>
      <c r="WWV56" s="117"/>
      <c r="WWW56" s="117"/>
      <c r="WWX56" s="117"/>
      <c r="WWY56" s="117"/>
      <c r="WWZ56" s="117"/>
      <c r="WXA56" s="117"/>
      <c r="WXB56" s="117"/>
      <c r="WXC56" s="117"/>
      <c r="WXD56" s="117"/>
      <c r="WXE56" s="117"/>
      <c r="WXF56" s="117"/>
      <c r="WXG56" s="117"/>
      <c r="WXH56" s="117"/>
      <c r="WXI56" s="117"/>
      <c r="WXJ56" s="117"/>
      <c r="WXK56" s="117"/>
      <c r="WXL56" s="117"/>
      <c r="WXM56" s="117"/>
      <c r="WXN56" s="117"/>
      <c r="WXO56" s="117"/>
      <c r="WXP56" s="117"/>
      <c r="WXQ56" s="117"/>
      <c r="WXR56" s="117"/>
      <c r="WXS56" s="117"/>
      <c r="WXT56" s="117"/>
      <c r="WXU56" s="117"/>
      <c r="WXV56" s="117"/>
      <c r="WXW56" s="117"/>
      <c r="WXX56" s="117"/>
      <c r="WXY56" s="117"/>
      <c r="WXZ56" s="117"/>
      <c r="WYA56" s="117"/>
      <c r="WYB56" s="117"/>
      <c r="WYC56" s="117"/>
      <c r="WYD56" s="117"/>
      <c r="WYE56" s="117"/>
      <c r="WYF56" s="117"/>
      <c r="WYG56" s="117"/>
      <c r="WYH56" s="117"/>
      <c r="WYI56" s="117"/>
      <c r="WYJ56" s="117"/>
      <c r="WYK56" s="117"/>
      <c r="WYL56" s="117"/>
      <c r="WYM56" s="117"/>
      <c r="WYN56" s="117"/>
      <c r="WYO56" s="117"/>
      <c r="WYP56" s="117"/>
      <c r="WYQ56" s="117"/>
      <c r="WYR56" s="117"/>
      <c r="WYS56" s="117"/>
      <c r="WYT56" s="117"/>
      <c r="WYU56" s="117"/>
      <c r="WYV56" s="117"/>
      <c r="WYW56" s="117"/>
      <c r="WYX56" s="117"/>
      <c r="WYY56" s="117"/>
      <c r="WYZ56" s="117"/>
      <c r="WZA56" s="117"/>
      <c r="WZB56" s="117"/>
      <c r="WZC56" s="117"/>
      <c r="WZD56" s="117"/>
      <c r="WZE56" s="117"/>
      <c r="WZF56" s="117"/>
      <c r="WZG56" s="117"/>
      <c r="WZH56" s="117"/>
      <c r="WZI56" s="117"/>
      <c r="WZJ56" s="117"/>
      <c r="WZK56" s="117"/>
      <c r="WZL56" s="117"/>
      <c r="WZM56" s="117"/>
      <c r="WZN56" s="117"/>
      <c r="WZO56" s="117"/>
      <c r="WZP56" s="117"/>
      <c r="WZQ56" s="117"/>
      <c r="WZR56" s="117"/>
      <c r="WZS56" s="117"/>
      <c r="WZT56" s="117"/>
      <c r="WZU56" s="117"/>
      <c r="WZV56" s="117"/>
      <c r="WZW56" s="117"/>
      <c r="WZX56" s="117"/>
      <c r="WZY56" s="117"/>
      <c r="WZZ56" s="117"/>
      <c r="XAA56" s="117"/>
      <c r="XAB56" s="117"/>
      <c r="XAC56" s="117"/>
      <c r="XAD56" s="117"/>
      <c r="XAE56" s="117"/>
      <c r="XAF56" s="117"/>
      <c r="XAG56" s="117"/>
      <c r="XAH56" s="117"/>
      <c r="XAI56" s="117"/>
      <c r="XAJ56" s="117"/>
      <c r="XAK56" s="117"/>
      <c r="XAL56" s="117"/>
      <c r="XAM56" s="117"/>
      <c r="XAN56" s="117"/>
      <c r="XAO56" s="117"/>
      <c r="XAP56" s="117"/>
      <c r="XAQ56" s="117"/>
      <c r="XAR56" s="117"/>
      <c r="XAS56" s="117"/>
      <c r="XAT56" s="117"/>
      <c r="XAU56" s="117"/>
      <c r="XAV56" s="117"/>
      <c r="XAW56" s="117"/>
      <c r="XAX56" s="117"/>
      <c r="XAY56" s="117"/>
      <c r="XAZ56" s="117"/>
      <c r="XBA56" s="117"/>
      <c r="XBB56" s="117"/>
      <c r="XBC56" s="117"/>
      <c r="XBD56" s="117"/>
      <c r="XBE56" s="117"/>
      <c r="XBF56" s="117"/>
      <c r="XBG56" s="117"/>
      <c r="XBH56" s="117"/>
      <c r="XBI56" s="117"/>
      <c r="XBJ56" s="117"/>
      <c r="XBK56" s="117"/>
      <c r="XBL56" s="117"/>
      <c r="XBM56" s="117"/>
      <c r="XBN56" s="117"/>
      <c r="XBO56" s="117"/>
      <c r="XBP56" s="117"/>
      <c r="XBQ56" s="117"/>
      <c r="XBR56" s="117"/>
      <c r="XBS56" s="117"/>
      <c r="XBT56" s="117"/>
      <c r="XBU56" s="117"/>
      <c r="XBV56" s="117"/>
      <c r="XBW56" s="117"/>
      <c r="XBX56" s="117"/>
      <c r="XBY56" s="117"/>
      <c r="XBZ56" s="117"/>
      <c r="XCA56" s="117"/>
      <c r="XCB56" s="117"/>
      <c r="XCC56" s="117"/>
      <c r="XCD56" s="117"/>
      <c r="XCE56" s="117"/>
      <c r="XCF56" s="117"/>
      <c r="XCG56" s="117"/>
      <c r="XCH56" s="117"/>
      <c r="XCI56" s="117"/>
      <c r="XCJ56" s="117"/>
      <c r="XCK56" s="117"/>
      <c r="XCL56" s="117"/>
      <c r="XCM56" s="117"/>
      <c r="XCN56" s="117"/>
      <c r="XCO56" s="117"/>
      <c r="XCP56" s="117"/>
      <c r="XCQ56" s="117"/>
      <c r="XCR56" s="117"/>
      <c r="XCS56" s="117"/>
      <c r="XCT56" s="117"/>
      <c r="XCU56" s="117"/>
      <c r="XCV56" s="117"/>
      <c r="XCW56" s="117"/>
      <c r="XCX56" s="117"/>
      <c r="XCY56" s="117"/>
      <c r="XCZ56" s="117"/>
      <c r="XDA56" s="117"/>
      <c r="XDB56" s="117"/>
      <c r="XDC56" s="117"/>
      <c r="XDD56" s="117"/>
      <c r="XDE56" s="117"/>
      <c r="XDF56" s="117"/>
      <c r="XDG56" s="117"/>
      <c r="XDH56" s="117"/>
      <c r="XDI56" s="117"/>
      <c r="XDJ56" s="117"/>
      <c r="XDK56" s="117"/>
      <c r="XDL56" s="117"/>
      <c r="XDM56" s="117"/>
      <c r="XDN56" s="117"/>
      <c r="XDO56" s="117"/>
      <c r="XDP56" s="117"/>
      <c r="XDQ56" s="117"/>
      <c r="XDR56" s="117"/>
      <c r="XDS56" s="117"/>
      <c r="XDT56" s="117"/>
      <c r="XDU56" s="117"/>
      <c r="XDV56" s="117"/>
      <c r="XDW56" s="117"/>
      <c r="XDX56" s="117"/>
      <c r="XDY56" s="117"/>
      <c r="XDZ56" s="117"/>
      <c r="XEA56" s="117"/>
      <c r="XEB56" s="117"/>
      <c r="XEC56" s="117"/>
      <c r="XED56" s="117"/>
      <c r="XEE56" s="117"/>
      <c r="XEF56" s="117"/>
      <c r="XEG56" s="117"/>
      <c r="XEH56" s="117"/>
      <c r="XEI56" s="117"/>
      <c r="XEJ56" s="117"/>
      <c r="XEK56" s="117"/>
      <c r="XEL56" s="117"/>
      <c r="XEM56" s="117"/>
      <c r="XEN56" s="117"/>
      <c r="XEO56" s="117"/>
      <c r="XEP56" s="117"/>
      <c r="XEQ56" s="117"/>
      <c r="XER56" s="117"/>
      <c r="XES56" s="117"/>
      <c r="XET56" s="117"/>
      <c r="XEU56" s="117"/>
      <c r="XEV56" s="117"/>
      <c r="XEW56" s="117"/>
      <c r="XEX56" s="117"/>
      <c r="XEY56" s="117"/>
      <c r="XEZ56" s="117"/>
      <c r="XFA56" s="117"/>
      <c r="XFB56" s="117"/>
      <c r="XFC56" s="117"/>
      <c r="XFD56" s="117"/>
    </row>
    <row r="57" spans="1:16384" s="269" customFormat="1" x14ac:dyDescent="0.2">
      <c r="A57" s="270"/>
      <c r="B57" s="270"/>
      <c r="C57" s="193"/>
      <c r="D57" s="193"/>
      <c r="E57" s="193"/>
      <c r="F57" s="193"/>
      <c r="G57" s="193"/>
    </row>
    <row r="58" spans="1:16384" s="269" customFormat="1" x14ac:dyDescent="0.2">
      <c r="A58" s="122" t="s">
        <v>742</v>
      </c>
      <c r="B58" s="270"/>
      <c r="C58" s="193"/>
      <c r="D58" s="193"/>
      <c r="E58" s="193"/>
      <c r="F58" s="193"/>
      <c r="G58" s="193"/>
    </row>
    <row r="59" spans="1:16384" s="269" customFormat="1" x14ac:dyDescent="0.2">
      <c r="A59" s="270"/>
      <c r="B59" s="270"/>
      <c r="C59" s="193"/>
      <c r="D59" s="193"/>
      <c r="E59" s="193"/>
      <c r="F59" s="193"/>
      <c r="G59" s="193"/>
    </row>
    <row r="60" spans="1:16384" x14ac:dyDescent="0.2">
      <c r="A60" s="388" t="s">
        <v>795</v>
      </c>
      <c r="B60" s="389"/>
      <c r="C60" s="134"/>
      <c r="D60" s="192"/>
      <c r="E60" s="192"/>
      <c r="F60" s="192"/>
      <c r="G60" s="128"/>
    </row>
    <row r="61" spans="1:16384" x14ac:dyDescent="0.2">
      <c r="A61" s="10"/>
      <c r="B61" s="11"/>
      <c r="C61" s="12">
        <v>0</v>
      </c>
      <c r="D61" s="12">
        <v>0</v>
      </c>
      <c r="E61" s="12">
        <v>0</v>
      </c>
      <c r="F61" s="12">
        <v>0</v>
      </c>
      <c r="G61" s="339">
        <f>SUM(C61:F61)</f>
        <v>0</v>
      </c>
    </row>
    <row r="62" spans="1:16384" x14ac:dyDescent="0.2">
      <c r="A62" s="10"/>
      <c r="B62" s="11"/>
      <c r="C62" s="12">
        <v>0</v>
      </c>
      <c r="D62" s="12">
        <v>0</v>
      </c>
      <c r="E62" s="12">
        <v>0</v>
      </c>
      <c r="F62" s="12">
        <v>0</v>
      </c>
      <c r="G62" s="339">
        <f>SUM(C62:F62)</f>
        <v>0</v>
      </c>
    </row>
    <row r="63" spans="1:16384" ht="13.5" thickBot="1" x14ac:dyDescent="0.25">
      <c r="A63" s="10"/>
      <c r="B63" s="11"/>
      <c r="C63" s="12">
        <v>0</v>
      </c>
      <c r="D63" s="12">
        <v>0</v>
      </c>
      <c r="E63" s="12">
        <v>0</v>
      </c>
      <c r="F63" s="12">
        <v>0</v>
      </c>
      <c r="G63" s="339">
        <f t="shared" ref="G63" si="9">SUM(C63:F63)</f>
        <v>0</v>
      </c>
    </row>
    <row r="64" spans="1:16384" ht="13.5" thickBot="1" x14ac:dyDescent="0.25">
      <c r="A64" s="834" t="s">
        <v>796</v>
      </c>
      <c r="B64" s="835"/>
      <c r="C64" s="187">
        <f>SUM(C61:C63)</f>
        <v>0</v>
      </c>
      <c r="D64" s="187">
        <f t="shared" ref="D64:G64" si="10">SUM(D61:D63)</f>
        <v>0</v>
      </c>
      <c r="E64" s="187">
        <f t="shared" si="10"/>
        <v>0</v>
      </c>
      <c r="F64" s="187">
        <f>SUM(F61:F63)</f>
        <v>0</v>
      </c>
      <c r="G64" s="187">
        <f t="shared" si="10"/>
        <v>0</v>
      </c>
    </row>
    <row r="65" spans="1:7" x14ac:dyDescent="0.2">
      <c r="A65" s="270" t="s">
        <v>68</v>
      </c>
      <c r="B65" s="270"/>
      <c r="C65" s="336" t="str">
        <f>IF(C13-C64=0,"Ok","Diff. $"&amp;ROUND(C13-C64,2))</f>
        <v>Ok</v>
      </c>
      <c r="D65" s="336" t="str">
        <f>IF(D13-D64=0,"Ok","Diff. $"&amp;ROUND(D13-D64,2))</f>
        <v>Ok</v>
      </c>
      <c r="E65" s="336" t="str">
        <f>IF(E13-E64=0,"Ok","Diff. $"&amp;ROUND(E13-E64,2))</f>
        <v>Ok</v>
      </c>
      <c r="F65" s="336" t="str">
        <f>IF(F13-F64=0,"Ok","Diff. $"&amp;ROUND(F13-F64,2))</f>
        <v>Ok</v>
      </c>
      <c r="G65" s="336" t="str">
        <f>IF(G13-G64=0,"Ok","Diff. $"&amp;ROUND(G13-G64,2))</f>
        <v>Ok</v>
      </c>
    </row>
    <row r="67" spans="1:7" x14ac:dyDescent="0.2">
      <c r="A67" s="388" t="s">
        <v>562</v>
      </c>
      <c r="B67" s="389"/>
      <c r="C67" s="134"/>
      <c r="D67" s="192"/>
      <c r="E67" s="192"/>
      <c r="F67" s="192"/>
      <c r="G67" s="128"/>
    </row>
    <row r="68" spans="1:7" x14ac:dyDescent="0.2">
      <c r="A68" s="10"/>
      <c r="B68" s="11"/>
      <c r="C68" s="12">
        <v>0</v>
      </c>
      <c r="D68" s="12">
        <v>0</v>
      </c>
      <c r="E68" s="12">
        <v>0</v>
      </c>
      <c r="F68" s="12">
        <v>0</v>
      </c>
      <c r="G68" s="339">
        <f>SUM(C68:F68)</f>
        <v>0</v>
      </c>
    </row>
    <row r="69" spans="1:7" x14ac:dyDescent="0.2">
      <c r="A69" s="10"/>
      <c r="B69" s="11"/>
      <c r="C69" s="12">
        <v>0</v>
      </c>
      <c r="D69" s="12">
        <v>0</v>
      </c>
      <c r="E69" s="12">
        <v>0</v>
      </c>
      <c r="F69" s="12">
        <v>0</v>
      </c>
      <c r="G69" s="339">
        <f t="shared" ref="G69:G70" si="11">SUM(C69:F69)</f>
        <v>0</v>
      </c>
    </row>
    <row r="70" spans="1:7" ht="13.5" thickBot="1" x14ac:dyDescent="0.25">
      <c r="A70" s="10"/>
      <c r="B70" s="11"/>
      <c r="C70" s="12">
        <v>0</v>
      </c>
      <c r="D70" s="12">
        <v>0</v>
      </c>
      <c r="E70" s="12">
        <v>0</v>
      </c>
      <c r="F70" s="12">
        <v>0</v>
      </c>
      <c r="G70" s="339">
        <f t="shared" si="11"/>
        <v>0</v>
      </c>
    </row>
    <row r="71" spans="1:7" ht="13.5" thickBot="1" x14ac:dyDescent="0.25">
      <c r="A71" s="834" t="s">
        <v>563</v>
      </c>
      <c r="B71" s="835"/>
      <c r="C71" s="187">
        <f>SUM(C68:C70)</f>
        <v>0</v>
      </c>
      <c r="D71" s="187">
        <f t="shared" ref="D71:G71" si="12">SUM(D68:D70)</f>
        <v>0</v>
      </c>
      <c r="E71" s="187">
        <f t="shared" si="12"/>
        <v>0</v>
      </c>
      <c r="F71" s="187">
        <f t="shared" si="12"/>
        <v>0</v>
      </c>
      <c r="G71" s="187">
        <f t="shared" si="12"/>
        <v>0</v>
      </c>
    </row>
    <row r="72" spans="1:7" x14ac:dyDescent="0.2">
      <c r="A72" s="270" t="s">
        <v>68</v>
      </c>
      <c r="B72" s="270"/>
      <c r="C72" s="336" t="str">
        <f>IF(C31-C71=0,"Ok","Diff. $"&amp;ROUND(C31-C71,2))</f>
        <v>Ok</v>
      </c>
      <c r="D72" s="336" t="str">
        <f>IF(D31-D71=0,"Ok","Diff. $"&amp;ROUND(D31-D71,2))</f>
        <v>Ok</v>
      </c>
      <c r="E72" s="336" t="str">
        <f>IF(E31-E71=0,"Ok","Diff. $"&amp;ROUND(E31-E71,2))</f>
        <v>Ok</v>
      </c>
      <c r="F72" s="336" t="str">
        <f>IF(F31-F71=0,"Ok","Diff. $"&amp;ROUND(F31-F71,2))</f>
        <v>Ok</v>
      </c>
      <c r="G72" s="336" t="str">
        <f>IF(G31-G71=0,"Ok","Diff. $"&amp;ROUND(G31-G71,2))</f>
        <v>Ok</v>
      </c>
    </row>
    <row r="74" spans="1:7" x14ac:dyDescent="0.2">
      <c r="A74" s="388" t="s">
        <v>1261</v>
      </c>
      <c r="B74" s="389"/>
      <c r="C74" s="134"/>
      <c r="D74" s="192"/>
      <c r="E74" s="192"/>
      <c r="F74" s="192"/>
      <c r="G74" s="128"/>
    </row>
    <row r="75" spans="1:7" x14ac:dyDescent="0.2">
      <c r="A75" s="10"/>
      <c r="B75" s="11"/>
      <c r="C75" s="12">
        <v>0</v>
      </c>
      <c r="D75" s="12">
        <v>0</v>
      </c>
      <c r="E75" s="12">
        <v>0</v>
      </c>
      <c r="F75" s="12">
        <v>0</v>
      </c>
      <c r="G75" s="339">
        <f>SUM(C75:F75)</f>
        <v>0</v>
      </c>
    </row>
    <row r="76" spans="1:7" x14ac:dyDescent="0.2">
      <c r="A76" s="10"/>
      <c r="B76" s="11"/>
      <c r="C76" s="12">
        <v>0</v>
      </c>
      <c r="D76" s="12">
        <v>0</v>
      </c>
      <c r="E76" s="12">
        <v>0</v>
      </c>
      <c r="F76" s="12">
        <v>0</v>
      </c>
      <c r="G76" s="339">
        <f t="shared" ref="G76:G77" si="13">SUM(C76:F76)</f>
        <v>0</v>
      </c>
    </row>
    <row r="77" spans="1:7" ht="13.5" thickBot="1" x14ac:dyDescent="0.25">
      <c r="A77" s="10"/>
      <c r="B77" s="11"/>
      <c r="C77" s="12">
        <v>0</v>
      </c>
      <c r="D77" s="12">
        <v>0</v>
      </c>
      <c r="E77" s="12">
        <v>0</v>
      </c>
      <c r="F77" s="12">
        <v>0</v>
      </c>
      <c r="G77" s="339">
        <f t="shared" si="13"/>
        <v>0</v>
      </c>
    </row>
    <row r="78" spans="1:7" ht="13.5" thickBot="1" x14ac:dyDescent="0.25">
      <c r="A78" s="834" t="s">
        <v>1262</v>
      </c>
      <c r="B78" s="835"/>
      <c r="C78" s="187">
        <f>SUM(C75:C77)</f>
        <v>0</v>
      </c>
      <c r="D78" s="187">
        <f t="shared" ref="D78:G78" si="14">SUM(D75:D77)</f>
        <v>0</v>
      </c>
      <c r="E78" s="187">
        <f t="shared" si="14"/>
        <v>0</v>
      </c>
      <c r="F78" s="187">
        <f>SUM(F75:F77)</f>
        <v>0</v>
      </c>
      <c r="G78" s="187">
        <f t="shared" si="14"/>
        <v>0</v>
      </c>
    </row>
    <row r="79" spans="1:7" x14ac:dyDescent="0.2">
      <c r="A79" s="270" t="s">
        <v>68</v>
      </c>
      <c r="B79" s="270"/>
      <c r="C79" s="336" t="str">
        <f>IF(C51-C78=0,"Ok","Diff. $"&amp;ROUND(C51-C78,2))</f>
        <v>Ok</v>
      </c>
      <c r="D79" s="336" t="str">
        <f>IF(D51-D78=0,"Ok","Diff. $"&amp;ROUND(D51-D78,2))</f>
        <v>Ok</v>
      </c>
      <c r="E79" s="336" t="str">
        <f t="shared" ref="E79:G79" si="15">IF(E51-E78=0,"Ok","Diff. $"&amp;ROUND(E51-E78,2))</f>
        <v>Ok</v>
      </c>
      <c r="F79" s="336" t="str">
        <f>IF(F51-F78=0,"Ok","Diff. $"&amp;ROUND(F51-F78,2))</f>
        <v>Ok</v>
      </c>
      <c r="G79" s="336" t="str">
        <f t="shared" si="15"/>
        <v>Ok</v>
      </c>
    </row>
  </sheetData>
  <sheetProtection algorithmName="SHA-512" hashValue="fgLSInAZO8LoOgAZlFzS/kJPpj8wcIW4uUXZ6B492KQREbZVK4ExgLfmXhtIGC8WoBQCrNqhG7yNZlKXM1CQzA==" saltValue="7hs7J8uLMOkD+/M4MZvpaQ==" spinCount="100000" sheet="1" insertRows="0"/>
  <mergeCells count="17">
    <mergeCell ref="A44:A45"/>
    <mergeCell ref="A14:B14"/>
    <mergeCell ref="A32:B32"/>
    <mergeCell ref="A42:B42"/>
    <mergeCell ref="A43:B43"/>
    <mergeCell ref="A33:A41"/>
    <mergeCell ref="A56:B56"/>
    <mergeCell ref="A64:B64"/>
    <mergeCell ref="A71:B71"/>
    <mergeCell ref="A78:B78"/>
    <mergeCell ref="A46:B46"/>
    <mergeCell ref="A47:B47"/>
    <mergeCell ref="A48:B48"/>
    <mergeCell ref="A52:B52"/>
    <mergeCell ref="A53:B53"/>
    <mergeCell ref="A54:B54"/>
    <mergeCell ref="A55:B55"/>
  </mergeCells>
  <dataValidations count="1">
    <dataValidation type="decimal" allowBlank="1" showInputMessage="1" showErrorMessage="1" sqref="C75:F77 C61:F63 C68:F70 C8:G56" xr:uid="{00000000-0002-0000-0C00-000000000000}">
      <formula1>-5000000000</formula1>
      <formula2>5000000000</formula2>
    </dataValidation>
  </dataValidations>
  <printOptions horizontalCentered="1"/>
  <pageMargins left="0.25" right="0.25" top="0.5" bottom="0.5" header="0.25" footer="0.25"/>
  <pageSetup scale="72" fitToHeight="2" orientation="portrait" r:id="rId1"/>
  <headerFooter alignWithMargins="0">
    <oddFooter>&amp;L&amp;F&amp;CPage &amp;P of &amp;N&amp;R&amp;A</oddFooter>
  </headerFooter>
  <rowBreaks count="1" manualBreakCount="1">
    <brk id="58" max="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40"/>
  <sheetViews>
    <sheetView workbookViewId="0">
      <pane xSplit="1" ySplit="7" topLeftCell="B12" activePane="bottomRight" state="frozen"/>
      <selection activeCell="A7" sqref="A7"/>
      <selection pane="topRight" activeCell="A7" sqref="A7"/>
      <selection pane="bottomLeft" activeCell="A7" sqref="A7"/>
      <selection pane="bottomRight" activeCell="F31" sqref="F31"/>
    </sheetView>
  </sheetViews>
  <sheetFormatPr defaultColWidth="9.140625" defaultRowHeight="12.75" x14ac:dyDescent="0.2"/>
  <cols>
    <col min="1" max="1" width="47.140625" style="117" customWidth="1"/>
    <col min="2" max="2" width="120.7109375" style="122" customWidth="1"/>
    <col min="3" max="16384" width="9.140625" style="117"/>
  </cols>
  <sheetData>
    <row r="1" spans="1:2" s="122" customFormat="1" x14ac:dyDescent="0.2">
      <c r="A1" s="194" t="s">
        <v>907</v>
      </c>
      <c r="B1" s="128"/>
    </row>
    <row r="2" spans="1:2" s="122" customFormat="1" x14ac:dyDescent="0.2">
      <c r="A2" s="194"/>
      <c r="B2" s="128"/>
    </row>
    <row r="3" spans="1:2" x14ac:dyDescent="0.2">
      <c r="B3" s="117"/>
    </row>
    <row r="4" spans="1:2" s="122" customFormat="1" x14ac:dyDescent="0.2">
      <c r="A4" s="133" t="s">
        <v>0</v>
      </c>
      <c r="B4" s="120" t="str">
        <f>'Report L1'!$C$5</f>
        <v>Select CCO from Dropdown List</v>
      </c>
    </row>
    <row r="5" spans="1:2" s="122" customFormat="1" x14ac:dyDescent="0.2">
      <c r="A5" s="133" t="s">
        <v>225</v>
      </c>
      <c r="B5" s="121" t="str">
        <f>'Report L1'!$C$8&amp;" - "&amp;'Report L1'!$C$9</f>
        <v>1/1/2021 - 12/31/2021</v>
      </c>
    </row>
    <row r="6" spans="1:2" s="122" customFormat="1" x14ac:dyDescent="0.2">
      <c r="A6" s="121"/>
    </row>
    <row r="7" spans="1:2" ht="15" x14ac:dyDescent="0.2">
      <c r="A7" s="340" t="s">
        <v>423</v>
      </c>
      <c r="B7" s="341" t="s">
        <v>424</v>
      </c>
    </row>
    <row r="8" spans="1:2" ht="27" customHeight="1" x14ac:dyDescent="0.2">
      <c r="A8" s="342" t="s">
        <v>449</v>
      </c>
      <c r="B8" s="344" t="s">
        <v>442</v>
      </c>
    </row>
    <row r="9" spans="1:2" ht="27" customHeight="1" x14ac:dyDescent="0.2">
      <c r="A9" s="342" t="s">
        <v>450</v>
      </c>
      <c r="B9" s="344" t="s">
        <v>443</v>
      </c>
    </row>
    <row r="10" spans="1:2" ht="27" customHeight="1" x14ac:dyDescent="0.2">
      <c r="A10" s="342" t="s">
        <v>448</v>
      </c>
      <c r="B10" s="344" t="s">
        <v>473</v>
      </c>
    </row>
    <row r="11" spans="1:2" ht="12.75" customHeight="1" x14ac:dyDescent="0.2">
      <c r="A11" s="343"/>
      <c r="B11" s="343"/>
    </row>
    <row r="12" spans="1:2" ht="12.75" customHeight="1" x14ac:dyDescent="0.2">
      <c r="A12" s="342" t="s">
        <v>417</v>
      </c>
      <c r="B12" s="344" t="s">
        <v>444</v>
      </c>
    </row>
    <row r="13" spans="1:2" ht="12.75" customHeight="1" x14ac:dyDescent="0.2">
      <c r="A13" s="342"/>
      <c r="B13" s="345" t="s">
        <v>469</v>
      </c>
    </row>
    <row r="14" spans="1:2" ht="12.75" customHeight="1" x14ac:dyDescent="0.2">
      <c r="A14" s="342"/>
      <c r="B14" s="346" t="s">
        <v>470</v>
      </c>
    </row>
    <row r="15" spans="1:2" ht="12.75" customHeight="1" x14ac:dyDescent="0.2">
      <c r="A15" s="342"/>
      <c r="B15" s="346" t="s">
        <v>471</v>
      </c>
    </row>
    <row r="16" spans="1:2" ht="12.75" customHeight="1" x14ac:dyDescent="0.2">
      <c r="A16" s="342"/>
      <c r="B16" s="346" t="s">
        <v>472</v>
      </c>
    </row>
    <row r="17" spans="1:2" ht="12.75" customHeight="1" x14ac:dyDescent="0.2">
      <c r="A17" s="342" t="s">
        <v>418</v>
      </c>
      <c r="B17" s="344" t="s">
        <v>445</v>
      </c>
    </row>
    <row r="18" spans="1:2" ht="12.75" customHeight="1" x14ac:dyDescent="0.2">
      <c r="A18" s="342" t="s">
        <v>419</v>
      </c>
      <c r="B18" s="344" t="s">
        <v>446</v>
      </c>
    </row>
    <row r="19" spans="1:2" ht="27" customHeight="1" x14ac:dyDescent="0.2">
      <c r="A19" s="342" t="s">
        <v>420</v>
      </c>
      <c r="B19" s="344" t="s">
        <v>467</v>
      </c>
    </row>
    <row r="20" spans="1:2" ht="27" customHeight="1" x14ac:dyDescent="0.2">
      <c r="A20" s="342" t="s">
        <v>421</v>
      </c>
      <c r="B20" s="344" t="s">
        <v>466</v>
      </c>
    </row>
    <row r="21" spans="1:2" ht="27" customHeight="1" x14ac:dyDescent="0.2">
      <c r="A21" s="342" t="s">
        <v>465</v>
      </c>
      <c r="B21" s="344" t="s">
        <v>1088</v>
      </c>
    </row>
    <row r="22" spans="1:2" ht="27" customHeight="1" x14ac:dyDescent="0.2">
      <c r="A22" s="342" t="s">
        <v>422</v>
      </c>
      <c r="B22" s="344" t="s">
        <v>1089</v>
      </c>
    </row>
    <row r="23" spans="1:2" ht="39.75" customHeight="1" x14ac:dyDescent="0.2">
      <c r="A23" s="342" t="s">
        <v>700</v>
      </c>
      <c r="B23" s="344" t="s">
        <v>468</v>
      </c>
    </row>
    <row r="24" spans="1:2" x14ac:dyDescent="0.2">
      <c r="A24" s="342" t="s">
        <v>707</v>
      </c>
      <c r="B24" s="344" t="s">
        <v>447</v>
      </c>
    </row>
    <row r="25" spans="1:2" x14ac:dyDescent="0.2">
      <c r="A25" s="343"/>
      <c r="B25" s="343"/>
    </row>
    <row r="26" spans="1:2" x14ac:dyDescent="0.2">
      <c r="A26" s="342" t="s">
        <v>719</v>
      </c>
      <c r="B26" s="344" t="s">
        <v>720</v>
      </c>
    </row>
    <row r="27" spans="1:2" x14ac:dyDescent="0.2">
      <c r="A27" s="342" t="s">
        <v>937</v>
      </c>
      <c r="B27" s="344" t="s">
        <v>720</v>
      </c>
    </row>
    <row r="28" spans="1:2" x14ac:dyDescent="0.2">
      <c r="A28" s="342" t="s">
        <v>938</v>
      </c>
      <c r="B28" s="344" t="s">
        <v>720</v>
      </c>
    </row>
    <row r="29" spans="1:2" x14ac:dyDescent="0.2">
      <c r="A29" s="342" t="s">
        <v>929</v>
      </c>
      <c r="B29" s="344" t="s">
        <v>720</v>
      </c>
    </row>
    <row r="30" spans="1:2" x14ac:dyDescent="0.2">
      <c r="A30" s="488" t="s">
        <v>931</v>
      </c>
      <c r="B30" s="343" t="s">
        <v>939</v>
      </c>
    </row>
    <row r="31" spans="1:2" ht="25.5" x14ac:dyDescent="0.2">
      <c r="A31" s="488" t="s">
        <v>750</v>
      </c>
      <c r="B31" s="344" t="s">
        <v>768</v>
      </c>
    </row>
    <row r="32" spans="1:2" ht="40.5" customHeight="1" x14ac:dyDescent="0.2">
      <c r="A32" s="488" t="s">
        <v>751</v>
      </c>
      <c r="B32" s="344" t="s">
        <v>769</v>
      </c>
    </row>
    <row r="33" spans="1:2" ht="25.5" x14ac:dyDescent="0.2">
      <c r="A33" s="488" t="s">
        <v>1295</v>
      </c>
      <c r="B33" s="344" t="s">
        <v>1300</v>
      </c>
    </row>
    <row r="34" spans="1:2" x14ac:dyDescent="0.2">
      <c r="A34" s="479" t="s">
        <v>932</v>
      </c>
      <c r="B34" s="343" t="s">
        <v>724</v>
      </c>
    </row>
    <row r="35" spans="1:2" ht="51" x14ac:dyDescent="0.2">
      <c r="A35" s="479" t="s">
        <v>697</v>
      </c>
      <c r="B35" s="344" t="s">
        <v>689</v>
      </c>
    </row>
    <row r="36" spans="1:2" ht="63.75" x14ac:dyDescent="0.2">
      <c r="A36" s="479" t="s">
        <v>687</v>
      </c>
      <c r="B36" s="344" t="s">
        <v>690</v>
      </c>
    </row>
    <row r="37" spans="1:2" ht="16.5" customHeight="1" x14ac:dyDescent="0.2">
      <c r="A37" s="479" t="s">
        <v>688</v>
      </c>
      <c r="B37" s="344" t="s">
        <v>721</v>
      </c>
    </row>
    <row r="38" spans="1:2" x14ac:dyDescent="0.2">
      <c r="A38" s="342" t="s">
        <v>1266</v>
      </c>
      <c r="B38" s="344" t="s">
        <v>720</v>
      </c>
    </row>
    <row r="39" spans="1:2" x14ac:dyDescent="0.2">
      <c r="A39" s="342" t="s">
        <v>940</v>
      </c>
      <c r="B39" s="344" t="s">
        <v>720</v>
      </c>
    </row>
    <row r="40" spans="1:2" x14ac:dyDescent="0.2">
      <c r="A40" s="342" t="s">
        <v>941</v>
      </c>
      <c r="B40" s="344" t="s">
        <v>720</v>
      </c>
    </row>
  </sheetData>
  <sheetProtection algorithmName="SHA-512" hashValue="yjTP2NA7uJQObMFnx6/B7ydASj0MRk8kow5kjZTF2Pi6GRK4Uh6oxyDK2K9u9/e2h5bgwCkDQuzXXkPBh7tBlQ==" saltValue="oaeH5YoJEKmmbXOmc0s7Jg==" spinCount="100000" sheet="1" objects="1" scenarios="1"/>
  <printOptions horizontalCentered="1"/>
  <pageMargins left="0.25" right="0.25" top="0.5" bottom="0.5" header="0.25" footer="0.25"/>
  <pageSetup scale="73" orientation="landscape" r:id="rId1"/>
  <headerFooter alignWithMargins="0">
    <oddFooter>&amp;L&amp;F&amp;CPage &amp;P of &amp;N&amp;R&amp;A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FD54"/>
  <sheetViews>
    <sheetView zoomScaleNormal="100" workbookViewId="0">
      <pane xSplit="2" ySplit="7" topLeftCell="C23" activePane="bottomRight" state="frozen"/>
      <selection activeCell="A7" sqref="A7"/>
      <selection pane="topRight" activeCell="A7" sqref="A7"/>
      <selection pane="bottomLeft" activeCell="A7" sqref="A7"/>
      <selection pane="bottomRight" activeCell="G43" sqref="G43"/>
    </sheetView>
  </sheetViews>
  <sheetFormatPr defaultColWidth="9.140625" defaultRowHeight="12.75" x14ac:dyDescent="0.2"/>
  <cols>
    <col min="1" max="1" width="17.7109375" style="117" customWidth="1"/>
    <col min="2" max="2" width="48.7109375" style="117" customWidth="1"/>
    <col min="3" max="7" width="15.7109375" style="117" customWidth="1"/>
    <col min="8" max="16384" width="9.140625" style="117"/>
  </cols>
  <sheetData>
    <row r="1" spans="1:16384" x14ac:dyDescent="0.2">
      <c r="A1" s="194" t="s">
        <v>441</v>
      </c>
      <c r="B1" s="128"/>
      <c r="C1" s="128"/>
      <c r="D1" s="128"/>
      <c r="E1" s="128"/>
      <c r="F1" s="128"/>
      <c r="G1" s="128"/>
    </row>
    <row r="2" spans="1:16384" x14ac:dyDescent="0.2">
      <c r="A2" s="116"/>
      <c r="B2" s="172" t="s">
        <v>113</v>
      </c>
    </row>
    <row r="4" spans="1:16384" x14ac:dyDescent="0.2">
      <c r="A4" s="133" t="s">
        <v>0</v>
      </c>
      <c r="B4" s="120" t="str">
        <f>'Report L1'!$C$5</f>
        <v>Select CCO from Dropdown List</v>
      </c>
      <c r="C4" s="127"/>
      <c r="D4" s="127"/>
      <c r="E4" s="127"/>
      <c r="F4" s="127"/>
      <c r="G4" s="127"/>
    </row>
    <row r="5" spans="1:16384" x14ac:dyDescent="0.2">
      <c r="A5" s="133" t="s">
        <v>225</v>
      </c>
      <c r="B5" s="121" t="str">
        <f>'Report L1'!$C$8&amp;" - "&amp;'Report L1'!$C$9</f>
        <v>1/1/2021 - 12/31/2021</v>
      </c>
      <c r="C5" s="175" t="s">
        <v>151</v>
      </c>
      <c r="D5" s="175" t="s">
        <v>151</v>
      </c>
      <c r="E5" s="175" t="s">
        <v>151</v>
      </c>
      <c r="F5" s="175" t="s">
        <v>151</v>
      </c>
      <c r="G5" s="175" t="s">
        <v>151</v>
      </c>
    </row>
    <row r="6" spans="1:16384" x14ac:dyDescent="0.2">
      <c r="B6" s="121"/>
      <c r="C6" s="176" t="s">
        <v>52</v>
      </c>
      <c r="D6" s="176" t="s">
        <v>52</v>
      </c>
      <c r="E6" s="176" t="s">
        <v>52</v>
      </c>
      <c r="F6" s="176" t="s">
        <v>52</v>
      </c>
      <c r="G6" s="196" t="s">
        <v>52</v>
      </c>
    </row>
    <row r="7" spans="1:16384" x14ac:dyDescent="0.2">
      <c r="A7" s="197"/>
      <c r="B7" s="197"/>
      <c r="C7" s="198" t="str">
        <f>"Q1-"&amp;'Report L1'!$C$7</f>
        <v>Q1-2021</v>
      </c>
      <c r="D7" s="176" t="str">
        <f>"Q2-"&amp;'Report L1'!$C$7</f>
        <v>Q2-2021</v>
      </c>
      <c r="E7" s="176" t="str">
        <f>"Q3-"&amp;'Report L1'!$C$7</f>
        <v>Q3-2021</v>
      </c>
      <c r="F7" s="176" t="str">
        <f>"Q4-"&amp;'Report L1'!$C$7</f>
        <v>Q4-2021</v>
      </c>
      <c r="G7" s="176" t="str">
        <f>"YTD "&amp;'Report L1'!$C$7</f>
        <v>YTD 2021</v>
      </c>
    </row>
    <row r="8" spans="1:16384" x14ac:dyDescent="0.2">
      <c r="A8" s="823" t="s">
        <v>287</v>
      </c>
      <c r="B8" s="271" t="s">
        <v>449</v>
      </c>
      <c r="C8" s="219">
        <v>0</v>
      </c>
      <c r="D8" s="219">
        <v>0</v>
      </c>
      <c r="E8" s="219">
        <v>0</v>
      </c>
      <c r="F8" s="219">
        <v>0</v>
      </c>
      <c r="G8" s="200">
        <f>SUM(C8:F8)</f>
        <v>0</v>
      </c>
    </row>
    <row r="9" spans="1:16384" x14ac:dyDescent="0.2">
      <c r="A9" s="824"/>
      <c r="B9" s="271" t="s">
        <v>450</v>
      </c>
      <c r="C9" s="220">
        <v>0</v>
      </c>
      <c r="D9" s="220">
        <v>0</v>
      </c>
      <c r="E9" s="220">
        <v>0</v>
      </c>
      <c r="F9" s="220">
        <v>0</v>
      </c>
      <c r="G9" s="201">
        <f>SUM(C9:F9)</f>
        <v>0</v>
      </c>
    </row>
    <row r="10" spans="1:16384" ht="13.5" thickBot="1" x14ac:dyDescent="0.25">
      <c r="A10" s="825"/>
      <c r="B10" s="271" t="s">
        <v>451</v>
      </c>
      <c r="C10" s="220">
        <v>0</v>
      </c>
      <c r="D10" s="220">
        <v>0</v>
      </c>
      <c r="E10" s="220">
        <v>0</v>
      </c>
      <c r="F10" s="220">
        <v>0</v>
      </c>
      <c r="G10" s="201">
        <f t="shared" ref="G10:G20" si="0">SUM(C10:F10)</f>
        <v>0</v>
      </c>
    </row>
    <row r="11" spans="1:16384" s="210" customFormat="1" ht="13.5" thickBot="1" x14ac:dyDescent="0.25">
      <c r="A11" s="829" t="s">
        <v>263</v>
      </c>
      <c r="B11" s="830"/>
      <c r="C11" s="208">
        <f>SUM(C8:C10)</f>
        <v>0</v>
      </c>
      <c r="D11" s="208">
        <f>SUM(D8:D10)</f>
        <v>0</v>
      </c>
      <c r="E11" s="208">
        <f>SUM(E8:E10)</f>
        <v>0</v>
      </c>
      <c r="F11" s="208">
        <f>SUM(F8:F10)</f>
        <v>0</v>
      </c>
      <c r="G11" s="209">
        <f>SUM(C11:F11)</f>
        <v>0</v>
      </c>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7"/>
      <c r="CQ11" s="117"/>
      <c r="CR11" s="117"/>
      <c r="CS11" s="117"/>
      <c r="CT11" s="117"/>
      <c r="CU11" s="117"/>
      <c r="CV11" s="117"/>
      <c r="CW11" s="117"/>
      <c r="CX11" s="117"/>
      <c r="CY11" s="117"/>
      <c r="CZ11" s="117"/>
      <c r="DA11" s="117"/>
      <c r="DB11" s="117"/>
      <c r="DC11" s="117"/>
      <c r="DD11" s="117"/>
      <c r="DE11" s="117"/>
      <c r="DF11" s="117"/>
      <c r="DG11" s="117"/>
      <c r="DH11" s="117"/>
      <c r="DI11" s="117"/>
      <c r="DJ11" s="117"/>
      <c r="DK11" s="117"/>
      <c r="DL11" s="117"/>
      <c r="DM11" s="117"/>
      <c r="DN11" s="117"/>
      <c r="DO11" s="117"/>
      <c r="DP11" s="117"/>
      <c r="DQ11" s="117"/>
      <c r="DR11" s="117"/>
      <c r="DS11" s="117"/>
      <c r="DT11" s="117"/>
      <c r="DU11" s="117"/>
      <c r="DV11" s="117"/>
      <c r="DW11" s="117"/>
      <c r="DX11" s="117"/>
      <c r="DY11" s="117"/>
      <c r="DZ11" s="117"/>
      <c r="EA11" s="117"/>
      <c r="EB11" s="117"/>
      <c r="EC11" s="117"/>
      <c r="ED11" s="117"/>
      <c r="EE11" s="117"/>
      <c r="EF11" s="117"/>
      <c r="EG11" s="117"/>
      <c r="EH11" s="117"/>
      <c r="EI11" s="117"/>
      <c r="EJ11" s="117"/>
      <c r="EK11" s="117"/>
      <c r="EL11" s="117"/>
      <c r="EM11" s="117"/>
      <c r="EN11" s="117"/>
      <c r="EO11" s="117"/>
      <c r="EP11" s="117"/>
      <c r="EQ11" s="117"/>
      <c r="ER11" s="117"/>
      <c r="ES11" s="117"/>
      <c r="ET11" s="117"/>
      <c r="EU11" s="117"/>
      <c r="EV11" s="117"/>
      <c r="EW11" s="117"/>
      <c r="EX11" s="117"/>
      <c r="EY11" s="117"/>
      <c r="EZ11" s="117"/>
      <c r="FA11" s="117"/>
      <c r="FB11" s="117"/>
      <c r="FC11" s="117"/>
      <c r="FD11" s="117"/>
      <c r="FE11" s="117"/>
      <c r="FF11" s="117"/>
      <c r="FG11" s="117"/>
      <c r="FH11" s="117"/>
      <c r="FI11" s="117"/>
      <c r="FJ11" s="117"/>
      <c r="FK11" s="117"/>
      <c r="FL11" s="117"/>
      <c r="FM11" s="117"/>
      <c r="FN11" s="117"/>
      <c r="FO11" s="117"/>
      <c r="FP11" s="117"/>
      <c r="FQ11" s="117"/>
      <c r="FR11" s="117"/>
      <c r="FS11" s="117"/>
      <c r="FT11" s="117"/>
      <c r="FU11" s="117"/>
      <c r="FV11" s="117"/>
      <c r="FW11" s="117"/>
      <c r="FX11" s="117"/>
      <c r="FY11" s="117"/>
      <c r="FZ11" s="117"/>
      <c r="GA11" s="117"/>
      <c r="GB11" s="117"/>
      <c r="GC11" s="117"/>
      <c r="GD11" s="117"/>
      <c r="GE11" s="117"/>
      <c r="GF11" s="117"/>
      <c r="GG11" s="117"/>
      <c r="GH11" s="117"/>
      <c r="GI11" s="117"/>
      <c r="GJ11" s="117"/>
      <c r="GK11" s="117"/>
      <c r="GL11" s="117"/>
      <c r="GM11" s="117"/>
      <c r="GN11" s="117"/>
      <c r="GO11" s="117"/>
      <c r="GP11" s="117"/>
      <c r="GQ11" s="117"/>
      <c r="GR11" s="117"/>
      <c r="GS11" s="117"/>
      <c r="GT11" s="117"/>
      <c r="GU11" s="117"/>
      <c r="GV11" s="117"/>
      <c r="GW11" s="117"/>
      <c r="GX11" s="117"/>
      <c r="GY11" s="117"/>
      <c r="GZ11" s="117"/>
      <c r="HA11" s="117"/>
      <c r="HB11" s="117"/>
      <c r="HC11" s="117"/>
      <c r="HD11" s="117"/>
      <c r="HE11" s="117"/>
      <c r="HF11" s="117"/>
      <c r="HG11" s="117"/>
      <c r="HH11" s="117"/>
      <c r="HI11" s="117"/>
      <c r="HJ11" s="117"/>
      <c r="HK11" s="117"/>
      <c r="HL11" s="117"/>
      <c r="HM11" s="117"/>
      <c r="HN11" s="117"/>
      <c r="HO11" s="117"/>
      <c r="HP11" s="117"/>
      <c r="HQ11" s="117"/>
      <c r="HR11" s="117"/>
      <c r="HS11" s="117"/>
      <c r="HT11" s="117"/>
      <c r="HU11" s="117"/>
      <c r="HV11" s="117"/>
      <c r="HW11" s="117"/>
      <c r="HX11" s="117"/>
      <c r="HY11" s="117"/>
      <c r="HZ11" s="117"/>
      <c r="IA11" s="117"/>
      <c r="IB11" s="117"/>
      <c r="IC11" s="117"/>
      <c r="ID11" s="117"/>
      <c r="IE11" s="117"/>
      <c r="IF11" s="117"/>
      <c r="IG11" s="117"/>
      <c r="IH11" s="117"/>
      <c r="II11" s="117"/>
      <c r="IJ11" s="117"/>
      <c r="IK11" s="117"/>
      <c r="IL11" s="117"/>
      <c r="IM11" s="117"/>
      <c r="IN11" s="117"/>
      <c r="IO11" s="117"/>
      <c r="IP11" s="117"/>
      <c r="IQ11" s="117"/>
      <c r="IR11" s="117"/>
      <c r="IS11" s="117"/>
      <c r="IT11" s="117"/>
      <c r="IU11" s="117"/>
      <c r="IV11" s="117"/>
      <c r="IW11" s="117"/>
      <c r="IX11" s="117"/>
      <c r="IY11" s="117"/>
      <c r="IZ11" s="117"/>
      <c r="JA11" s="117"/>
      <c r="JB11" s="117"/>
      <c r="JC11" s="117"/>
      <c r="JD11" s="117"/>
      <c r="JE11" s="117"/>
      <c r="JF11" s="117"/>
      <c r="JG11" s="117"/>
      <c r="JH11" s="117"/>
      <c r="JI11" s="117"/>
      <c r="JJ11" s="117"/>
      <c r="JK11" s="117"/>
      <c r="JL11" s="117"/>
      <c r="JM11" s="117"/>
      <c r="JN11" s="117"/>
      <c r="JO11" s="117"/>
      <c r="JP11" s="117"/>
      <c r="JQ11" s="117"/>
      <c r="JR11" s="117"/>
      <c r="JS11" s="117"/>
      <c r="JT11" s="117"/>
      <c r="JU11" s="117"/>
      <c r="JV11" s="117"/>
      <c r="JW11" s="117"/>
      <c r="JX11" s="117"/>
      <c r="JY11" s="117"/>
      <c r="JZ11" s="117"/>
      <c r="KA11" s="117"/>
      <c r="KB11" s="117"/>
      <c r="KC11" s="117"/>
      <c r="KD11" s="117"/>
      <c r="KE11" s="117"/>
      <c r="KF11" s="117"/>
      <c r="KG11" s="117"/>
      <c r="KH11" s="117"/>
      <c r="KI11" s="117"/>
      <c r="KJ11" s="117"/>
      <c r="KK11" s="117"/>
      <c r="KL11" s="117"/>
      <c r="KM11" s="117"/>
      <c r="KN11" s="117"/>
      <c r="KO11" s="117"/>
      <c r="KP11" s="117"/>
      <c r="KQ11" s="117"/>
      <c r="KR11" s="117"/>
      <c r="KS11" s="117"/>
      <c r="KT11" s="117"/>
      <c r="KU11" s="117"/>
      <c r="KV11" s="117"/>
      <c r="KW11" s="117"/>
      <c r="KX11" s="117"/>
      <c r="KY11" s="117"/>
      <c r="KZ11" s="117"/>
      <c r="LA11" s="117"/>
      <c r="LB11" s="117"/>
      <c r="LC11" s="117"/>
      <c r="LD11" s="117"/>
      <c r="LE11" s="117"/>
      <c r="LF11" s="117"/>
      <c r="LG11" s="117"/>
      <c r="LH11" s="117"/>
      <c r="LI11" s="117"/>
      <c r="LJ11" s="117"/>
      <c r="LK11" s="117"/>
      <c r="LL11" s="117"/>
      <c r="LM11" s="117"/>
      <c r="LN11" s="117"/>
      <c r="LO11" s="117"/>
      <c r="LP11" s="117"/>
      <c r="LQ11" s="117"/>
      <c r="LR11" s="117"/>
      <c r="LS11" s="117"/>
      <c r="LT11" s="117"/>
      <c r="LU11" s="117"/>
      <c r="LV11" s="117"/>
      <c r="LW11" s="117"/>
      <c r="LX11" s="117"/>
      <c r="LY11" s="117"/>
      <c r="LZ11" s="117"/>
      <c r="MA11" s="117"/>
      <c r="MB11" s="117"/>
      <c r="MC11" s="117"/>
      <c r="MD11" s="117"/>
      <c r="ME11" s="117"/>
      <c r="MF11" s="117"/>
      <c r="MG11" s="117"/>
      <c r="MH11" s="117"/>
      <c r="MI11" s="117"/>
      <c r="MJ11" s="117"/>
      <c r="MK11" s="117"/>
      <c r="ML11" s="117"/>
      <c r="MM11" s="117"/>
      <c r="MN11" s="117"/>
      <c r="MO11" s="117"/>
      <c r="MP11" s="117"/>
      <c r="MQ11" s="117"/>
      <c r="MR11" s="117"/>
      <c r="MS11" s="117"/>
      <c r="MT11" s="117"/>
      <c r="MU11" s="117"/>
      <c r="MV11" s="117"/>
      <c r="MW11" s="117"/>
      <c r="MX11" s="117"/>
      <c r="MY11" s="117"/>
      <c r="MZ11" s="117"/>
      <c r="NA11" s="117"/>
      <c r="NB11" s="117"/>
      <c r="NC11" s="117"/>
      <c r="ND11" s="117"/>
      <c r="NE11" s="117"/>
      <c r="NF11" s="117"/>
      <c r="NG11" s="117"/>
      <c r="NH11" s="117"/>
      <c r="NI11" s="117"/>
      <c r="NJ11" s="117"/>
      <c r="NK11" s="117"/>
      <c r="NL11" s="117"/>
      <c r="NM11" s="117"/>
      <c r="NN11" s="117"/>
      <c r="NO11" s="117"/>
      <c r="NP11" s="117"/>
      <c r="NQ11" s="117"/>
      <c r="NR11" s="117"/>
      <c r="NS11" s="117"/>
      <c r="NT11" s="117"/>
      <c r="NU11" s="117"/>
      <c r="NV11" s="117"/>
      <c r="NW11" s="117"/>
      <c r="NX11" s="117"/>
      <c r="NY11" s="117"/>
      <c r="NZ11" s="117"/>
      <c r="OA11" s="117"/>
      <c r="OB11" s="117"/>
      <c r="OC11" s="117"/>
      <c r="OD11" s="117"/>
      <c r="OE11" s="117"/>
      <c r="OF11" s="117"/>
      <c r="OG11" s="117"/>
      <c r="OH11" s="117"/>
      <c r="OI11" s="117"/>
      <c r="OJ11" s="117"/>
      <c r="OK11" s="117"/>
      <c r="OL11" s="117"/>
      <c r="OM11" s="117"/>
      <c r="ON11" s="117"/>
      <c r="OO11" s="117"/>
      <c r="OP11" s="117"/>
      <c r="OQ11" s="117"/>
      <c r="OR11" s="117"/>
      <c r="OS11" s="117"/>
      <c r="OT11" s="117"/>
      <c r="OU11" s="117"/>
      <c r="OV11" s="117"/>
      <c r="OW11" s="117"/>
      <c r="OX11" s="117"/>
      <c r="OY11" s="117"/>
      <c r="OZ11" s="117"/>
      <c r="PA11" s="117"/>
      <c r="PB11" s="117"/>
      <c r="PC11" s="117"/>
      <c r="PD11" s="117"/>
      <c r="PE11" s="117"/>
      <c r="PF11" s="117"/>
      <c r="PG11" s="117"/>
      <c r="PH11" s="117"/>
      <c r="PI11" s="117"/>
      <c r="PJ11" s="117"/>
      <c r="PK11" s="117"/>
      <c r="PL11" s="117"/>
      <c r="PM11" s="117"/>
      <c r="PN11" s="117"/>
      <c r="PO11" s="117"/>
      <c r="PP11" s="117"/>
      <c r="PQ11" s="117"/>
      <c r="PR11" s="117"/>
      <c r="PS11" s="117"/>
      <c r="PT11" s="117"/>
      <c r="PU11" s="117"/>
      <c r="PV11" s="117"/>
      <c r="PW11" s="117"/>
      <c r="PX11" s="117"/>
      <c r="PY11" s="117"/>
      <c r="PZ11" s="117"/>
      <c r="QA11" s="117"/>
      <c r="QB11" s="117"/>
      <c r="QC11" s="117"/>
      <c r="QD11" s="117"/>
      <c r="QE11" s="117"/>
      <c r="QF11" s="117"/>
      <c r="QG11" s="117"/>
      <c r="QH11" s="117"/>
      <c r="QI11" s="117"/>
      <c r="QJ11" s="117"/>
      <c r="QK11" s="117"/>
      <c r="QL11" s="117"/>
      <c r="QM11" s="117"/>
      <c r="QN11" s="117"/>
      <c r="QO11" s="117"/>
      <c r="QP11" s="117"/>
      <c r="QQ11" s="117"/>
      <c r="QR11" s="117"/>
      <c r="QS11" s="117"/>
      <c r="QT11" s="117"/>
      <c r="QU11" s="117"/>
      <c r="QV11" s="117"/>
      <c r="QW11" s="117"/>
      <c r="QX11" s="117"/>
      <c r="QY11" s="117"/>
      <c r="QZ11" s="117"/>
      <c r="RA11" s="117"/>
      <c r="RB11" s="117"/>
      <c r="RC11" s="117"/>
      <c r="RD11" s="117"/>
      <c r="RE11" s="117"/>
      <c r="RF11" s="117"/>
      <c r="RG11" s="117"/>
      <c r="RH11" s="117"/>
      <c r="RI11" s="117"/>
      <c r="RJ11" s="117"/>
      <c r="RK11" s="117"/>
      <c r="RL11" s="117"/>
      <c r="RM11" s="117"/>
      <c r="RN11" s="117"/>
      <c r="RO11" s="117"/>
      <c r="RP11" s="117"/>
      <c r="RQ11" s="117"/>
      <c r="RR11" s="117"/>
      <c r="RS11" s="117"/>
      <c r="RT11" s="117"/>
      <c r="RU11" s="117"/>
      <c r="RV11" s="117"/>
      <c r="RW11" s="117"/>
      <c r="RX11" s="117"/>
      <c r="RY11" s="117"/>
      <c r="RZ11" s="117"/>
      <c r="SA11" s="117"/>
      <c r="SB11" s="117"/>
      <c r="SC11" s="117"/>
      <c r="SD11" s="117"/>
      <c r="SE11" s="117"/>
      <c r="SF11" s="117"/>
      <c r="SG11" s="117"/>
      <c r="SH11" s="117"/>
      <c r="SI11" s="117"/>
      <c r="SJ11" s="117"/>
      <c r="SK11" s="117"/>
      <c r="SL11" s="117"/>
      <c r="SM11" s="117"/>
      <c r="SN11" s="117"/>
      <c r="SO11" s="117"/>
      <c r="SP11" s="117"/>
      <c r="SQ11" s="117"/>
      <c r="SR11" s="117"/>
      <c r="SS11" s="117"/>
      <c r="ST11" s="117"/>
      <c r="SU11" s="117"/>
      <c r="SV11" s="117"/>
      <c r="SW11" s="117"/>
      <c r="SX11" s="117"/>
      <c r="SY11" s="117"/>
      <c r="SZ11" s="117"/>
      <c r="TA11" s="117"/>
      <c r="TB11" s="117"/>
      <c r="TC11" s="117"/>
      <c r="TD11" s="117"/>
      <c r="TE11" s="117"/>
      <c r="TF11" s="117"/>
      <c r="TG11" s="117"/>
      <c r="TH11" s="117"/>
      <c r="TI11" s="117"/>
      <c r="TJ11" s="117"/>
      <c r="TK11" s="117"/>
      <c r="TL11" s="117"/>
      <c r="TM11" s="117"/>
      <c r="TN11" s="117"/>
      <c r="TO11" s="117"/>
      <c r="TP11" s="117"/>
      <c r="TQ11" s="117"/>
      <c r="TR11" s="117"/>
      <c r="TS11" s="117"/>
      <c r="TT11" s="117"/>
      <c r="TU11" s="117"/>
      <c r="TV11" s="117"/>
      <c r="TW11" s="117"/>
      <c r="TX11" s="117"/>
      <c r="TY11" s="117"/>
      <c r="TZ11" s="117"/>
      <c r="UA11" s="117"/>
      <c r="UB11" s="117"/>
      <c r="UC11" s="117"/>
      <c r="UD11" s="117"/>
      <c r="UE11" s="117"/>
      <c r="UF11" s="117"/>
      <c r="UG11" s="117"/>
      <c r="UH11" s="117"/>
      <c r="UI11" s="117"/>
      <c r="UJ11" s="117"/>
      <c r="UK11" s="117"/>
      <c r="UL11" s="117"/>
      <c r="UM11" s="117"/>
      <c r="UN11" s="117"/>
      <c r="UO11" s="117"/>
      <c r="UP11" s="117"/>
      <c r="UQ11" s="117"/>
      <c r="UR11" s="117"/>
      <c r="US11" s="117"/>
      <c r="UT11" s="117"/>
      <c r="UU11" s="117"/>
      <c r="UV11" s="117"/>
      <c r="UW11" s="117"/>
      <c r="UX11" s="117"/>
      <c r="UY11" s="117"/>
      <c r="UZ11" s="117"/>
      <c r="VA11" s="117"/>
      <c r="VB11" s="117"/>
      <c r="VC11" s="117"/>
      <c r="VD11" s="117"/>
      <c r="VE11" s="117"/>
      <c r="VF11" s="117"/>
      <c r="VG11" s="117"/>
      <c r="VH11" s="117"/>
      <c r="VI11" s="117"/>
      <c r="VJ11" s="117"/>
      <c r="VK11" s="117"/>
      <c r="VL11" s="117"/>
      <c r="VM11" s="117"/>
      <c r="VN11" s="117"/>
      <c r="VO11" s="117"/>
      <c r="VP11" s="117"/>
      <c r="VQ11" s="117"/>
      <c r="VR11" s="117"/>
      <c r="VS11" s="117"/>
      <c r="VT11" s="117"/>
      <c r="VU11" s="117"/>
      <c r="VV11" s="117"/>
      <c r="VW11" s="117"/>
      <c r="VX11" s="117"/>
      <c r="VY11" s="117"/>
      <c r="VZ11" s="117"/>
      <c r="WA11" s="117"/>
      <c r="WB11" s="117"/>
      <c r="WC11" s="117"/>
      <c r="WD11" s="117"/>
      <c r="WE11" s="117"/>
      <c r="WF11" s="117"/>
      <c r="WG11" s="117"/>
      <c r="WH11" s="117"/>
      <c r="WI11" s="117"/>
      <c r="WJ11" s="117"/>
      <c r="WK11" s="117"/>
      <c r="WL11" s="117"/>
      <c r="WM11" s="117"/>
      <c r="WN11" s="117"/>
      <c r="WO11" s="117"/>
      <c r="WP11" s="117"/>
      <c r="WQ11" s="117"/>
      <c r="WR11" s="117"/>
      <c r="WS11" s="117"/>
      <c r="WT11" s="117"/>
      <c r="WU11" s="117"/>
      <c r="WV11" s="117"/>
      <c r="WW11" s="117"/>
      <c r="WX11" s="117"/>
      <c r="WY11" s="117"/>
      <c r="WZ11" s="117"/>
      <c r="XA11" s="117"/>
      <c r="XB11" s="117"/>
      <c r="XC11" s="117"/>
      <c r="XD11" s="117"/>
      <c r="XE11" s="117"/>
      <c r="XF11" s="117"/>
      <c r="XG11" s="117"/>
      <c r="XH11" s="117"/>
      <c r="XI11" s="117"/>
      <c r="XJ11" s="117"/>
      <c r="XK11" s="117"/>
      <c r="XL11" s="117"/>
      <c r="XM11" s="117"/>
      <c r="XN11" s="117"/>
      <c r="XO11" s="117"/>
      <c r="XP11" s="117"/>
      <c r="XQ11" s="117"/>
      <c r="XR11" s="117"/>
      <c r="XS11" s="117"/>
      <c r="XT11" s="117"/>
      <c r="XU11" s="117"/>
      <c r="XV11" s="117"/>
      <c r="XW11" s="117"/>
      <c r="XX11" s="117"/>
      <c r="XY11" s="117"/>
      <c r="XZ11" s="117"/>
      <c r="YA11" s="117"/>
      <c r="YB11" s="117"/>
      <c r="YC11" s="117"/>
      <c r="YD11" s="117"/>
      <c r="YE11" s="117"/>
      <c r="YF11" s="117"/>
      <c r="YG11" s="117"/>
      <c r="YH11" s="117"/>
      <c r="YI11" s="117"/>
      <c r="YJ11" s="117"/>
      <c r="YK11" s="117"/>
      <c r="YL11" s="117"/>
      <c r="YM11" s="117"/>
      <c r="YN11" s="117"/>
      <c r="YO11" s="117"/>
      <c r="YP11" s="117"/>
      <c r="YQ11" s="117"/>
      <c r="YR11" s="117"/>
      <c r="YS11" s="117"/>
      <c r="YT11" s="117"/>
      <c r="YU11" s="117"/>
      <c r="YV11" s="117"/>
      <c r="YW11" s="117"/>
      <c r="YX11" s="117"/>
      <c r="YY11" s="117"/>
      <c r="YZ11" s="117"/>
      <c r="ZA11" s="117"/>
      <c r="ZB11" s="117"/>
      <c r="ZC11" s="117"/>
      <c r="ZD11" s="117"/>
      <c r="ZE11" s="117"/>
      <c r="ZF11" s="117"/>
      <c r="ZG11" s="117"/>
      <c r="ZH11" s="117"/>
      <c r="ZI11" s="117"/>
      <c r="ZJ11" s="117"/>
      <c r="ZK11" s="117"/>
      <c r="ZL11" s="117"/>
      <c r="ZM11" s="117"/>
      <c r="ZN11" s="117"/>
      <c r="ZO11" s="117"/>
      <c r="ZP11" s="117"/>
      <c r="ZQ11" s="117"/>
      <c r="ZR11" s="117"/>
      <c r="ZS11" s="117"/>
      <c r="ZT11" s="117"/>
      <c r="ZU11" s="117"/>
      <c r="ZV11" s="117"/>
      <c r="ZW11" s="117"/>
      <c r="ZX11" s="117"/>
      <c r="ZY11" s="117"/>
      <c r="ZZ11" s="117"/>
      <c r="AAA11" s="117"/>
      <c r="AAB11" s="117"/>
      <c r="AAC11" s="117"/>
      <c r="AAD11" s="117"/>
      <c r="AAE11" s="117"/>
      <c r="AAF11" s="117"/>
      <c r="AAG11" s="117"/>
      <c r="AAH11" s="117"/>
      <c r="AAI11" s="117"/>
      <c r="AAJ11" s="117"/>
      <c r="AAK11" s="117"/>
      <c r="AAL11" s="117"/>
      <c r="AAM11" s="117"/>
      <c r="AAN11" s="117"/>
      <c r="AAO11" s="117"/>
      <c r="AAP11" s="117"/>
      <c r="AAQ11" s="117"/>
      <c r="AAR11" s="117"/>
      <c r="AAS11" s="117"/>
      <c r="AAT11" s="117"/>
      <c r="AAU11" s="117"/>
      <c r="AAV11" s="117"/>
      <c r="AAW11" s="117"/>
      <c r="AAX11" s="117"/>
      <c r="AAY11" s="117"/>
      <c r="AAZ11" s="117"/>
      <c r="ABA11" s="117"/>
      <c r="ABB11" s="117"/>
      <c r="ABC11" s="117"/>
      <c r="ABD11" s="117"/>
      <c r="ABE11" s="117"/>
      <c r="ABF11" s="117"/>
      <c r="ABG11" s="117"/>
      <c r="ABH11" s="117"/>
      <c r="ABI11" s="117"/>
      <c r="ABJ11" s="117"/>
      <c r="ABK11" s="117"/>
      <c r="ABL11" s="117"/>
      <c r="ABM11" s="117"/>
      <c r="ABN11" s="117"/>
      <c r="ABO11" s="117"/>
      <c r="ABP11" s="117"/>
      <c r="ABQ11" s="117"/>
      <c r="ABR11" s="117"/>
      <c r="ABS11" s="117"/>
      <c r="ABT11" s="117"/>
      <c r="ABU11" s="117"/>
      <c r="ABV11" s="117"/>
      <c r="ABW11" s="117"/>
      <c r="ABX11" s="117"/>
      <c r="ABY11" s="117"/>
      <c r="ABZ11" s="117"/>
      <c r="ACA11" s="117"/>
      <c r="ACB11" s="117"/>
      <c r="ACC11" s="117"/>
      <c r="ACD11" s="117"/>
      <c r="ACE11" s="117"/>
      <c r="ACF11" s="117"/>
      <c r="ACG11" s="117"/>
      <c r="ACH11" s="117"/>
      <c r="ACI11" s="117"/>
      <c r="ACJ11" s="117"/>
      <c r="ACK11" s="117"/>
      <c r="ACL11" s="117"/>
      <c r="ACM11" s="117"/>
      <c r="ACN11" s="117"/>
      <c r="ACO11" s="117"/>
      <c r="ACP11" s="117"/>
      <c r="ACQ11" s="117"/>
      <c r="ACR11" s="117"/>
      <c r="ACS11" s="117"/>
      <c r="ACT11" s="117"/>
      <c r="ACU11" s="117"/>
      <c r="ACV11" s="117"/>
      <c r="ACW11" s="117"/>
      <c r="ACX11" s="117"/>
      <c r="ACY11" s="117"/>
      <c r="ACZ11" s="117"/>
      <c r="ADA11" s="117"/>
      <c r="ADB11" s="117"/>
      <c r="ADC11" s="117"/>
      <c r="ADD11" s="117"/>
      <c r="ADE11" s="117"/>
      <c r="ADF11" s="117"/>
      <c r="ADG11" s="117"/>
      <c r="ADH11" s="117"/>
      <c r="ADI11" s="117"/>
      <c r="ADJ11" s="117"/>
      <c r="ADK11" s="117"/>
      <c r="ADL11" s="117"/>
      <c r="ADM11" s="117"/>
      <c r="ADN11" s="117"/>
      <c r="ADO11" s="117"/>
      <c r="ADP11" s="117"/>
      <c r="ADQ11" s="117"/>
      <c r="ADR11" s="117"/>
      <c r="ADS11" s="117"/>
      <c r="ADT11" s="117"/>
      <c r="ADU11" s="117"/>
      <c r="ADV11" s="117"/>
      <c r="ADW11" s="117"/>
      <c r="ADX11" s="117"/>
      <c r="ADY11" s="117"/>
      <c r="ADZ11" s="117"/>
      <c r="AEA11" s="117"/>
      <c r="AEB11" s="117"/>
      <c r="AEC11" s="117"/>
      <c r="AED11" s="117"/>
      <c r="AEE11" s="117"/>
      <c r="AEF11" s="117"/>
      <c r="AEG11" s="117"/>
      <c r="AEH11" s="117"/>
      <c r="AEI11" s="117"/>
      <c r="AEJ11" s="117"/>
      <c r="AEK11" s="117"/>
      <c r="AEL11" s="117"/>
      <c r="AEM11" s="117"/>
      <c r="AEN11" s="117"/>
      <c r="AEO11" s="117"/>
      <c r="AEP11" s="117"/>
      <c r="AEQ11" s="117"/>
      <c r="AER11" s="117"/>
      <c r="AES11" s="117"/>
      <c r="AET11" s="117"/>
      <c r="AEU11" s="117"/>
      <c r="AEV11" s="117"/>
      <c r="AEW11" s="117"/>
      <c r="AEX11" s="117"/>
      <c r="AEY11" s="117"/>
      <c r="AEZ11" s="117"/>
      <c r="AFA11" s="117"/>
      <c r="AFB11" s="117"/>
      <c r="AFC11" s="117"/>
      <c r="AFD11" s="117"/>
      <c r="AFE11" s="117"/>
      <c r="AFF11" s="117"/>
      <c r="AFG11" s="117"/>
      <c r="AFH11" s="117"/>
      <c r="AFI11" s="117"/>
      <c r="AFJ11" s="117"/>
      <c r="AFK11" s="117"/>
      <c r="AFL11" s="117"/>
      <c r="AFM11" s="117"/>
      <c r="AFN11" s="117"/>
      <c r="AFO11" s="117"/>
      <c r="AFP11" s="117"/>
      <c r="AFQ11" s="117"/>
      <c r="AFR11" s="117"/>
      <c r="AFS11" s="117"/>
      <c r="AFT11" s="117"/>
      <c r="AFU11" s="117"/>
      <c r="AFV11" s="117"/>
      <c r="AFW11" s="117"/>
      <c r="AFX11" s="117"/>
      <c r="AFY11" s="117"/>
      <c r="AFZ11" s="117"/>
      <c r="AGA11" s="117"/>
      <c r="AGB11" s="117"/>
      <c r="AGC11" s="117"/>
      <c r="AGD11" s="117"/>
      <c r="AGE11" s="117"/>
      <c r="AGF11" s="117"/>
      <c r="AGG11" s="117"/>
      <c r="AGH11" s="117"/>
      <c r="AGI11" s="117"/>
      <c r="AGJ11" s="117"/>
      <c r="AGK11" s="117"/>
      <c r="AGL11" s="117"/>
      <c r="AGM11" s="117"/>
      <c r="AGN11" s="117"/>
      <c r="AGO11" s="117"/>
      <c r="AGP11" s="117"/>
      <c r="AGQ11" s="117"/>
      <c r="AGR11" s="117"/>
      <c r="AGS11" s="117"/>
      <c r="AGT11" s="117"/>
      <c r="AGU11" s="117"/>
      <c r="AGV11" s="117"/>
      <c r="AGW11" s="117"/>
      <c r="AGX11" s="117"/>
      <c r="AGY11" s="117"/>
      <c r="AGZ11" s="117"/>
      <c r="AHA11" s="117"/>
      <c r="AHB11" s="117"/>
      <c r="AHC11" s="117"/>
      <c r="AHD11" s="117"/>
      <c r="AHE11" s="117"/>
      <c r="AHF11" s="117"/>
      <c r="AHG11" s="117"/>
      <c r="AHH11" s="117"/>
      <c r="AHI11" s="117"/>
      <c r="AHJ11" s="117"/>
      <c r="AHK11" s="117"/>
      <c r="AHL11" s="117"/>
      <c r="AHM11" s="117"/>
      <c r="AHN11" s="117"/>
      <c r="AHO11" s="117"/>
      <c r="AHP11" s="117"/>
      <c r="AHQ11" s="117"/>
      <c r="AHR11" s="117"/>
      <c r="AHS11" s="117"/>
      <c r="AHT11" s="117"/>
      <c r="AHU11" s="117"/>
      <c r="AHV11" s="117"/>
      <c r="AHW11" s="117"/>
      <c r="AHX11" s="117"/>
      <c r="AHY11" s="117"/>
      <c r="AHZ11" s="117"/>
      <c r="AIA11" s="117"/>
      <c r="AIB11" s="117"/>
      <c r="AIC11" s="117"/>
      <c r="AID11" s="117"/>
      <c r="AIE11" s="117"/>
      <c r="AIF11" s="117"/>
      <c r="AIG11" s="117"/>
      <c r="AIH11" s="117"/>
      <c r="AII11" s="117"/>
      <c r="AIJ11" s="117"/>
      <c r="AIK11" s="117"/>
      <c r="AIL11" s="117"/>
      <c r="AIM11" s="117"/>
      <c r="AIN11" s="117"/>
      <c r="AIO11" s="117"/>
      <c r="AIP11" s="117"/>
      <c r="AIQ11" s="117"/>
      <c r="AIR11" s="117"/>
      <c r="AIS11" s="117"/>
      <c r="AIT11" s="117"/>
      <c r="AIU11" s="117"/>
      <c r="AIV11" s="117"/>
      <c r="AIW11" s="117"/>
      <c r="AIX11" s="117"/>
      <c r="AIY11" s="117"/>
      <c r="AIZ11" s="117"/>
      <c r="AJA11" s="117"/>
      <c r="AJB11" s="117"/>
      <c r="AJC11" s="117"/>
      <c r="AJD11" s="117"/>
      <c r="AJE11" s="117"/>
      <c r="AJF11" s="117"/>
      <c r="AJG11" s="117"/>
      <c r="AJH11" s="117"/>
      <c r="AJI11" s="117"/>
      <c r="AJJ11" s="117"/>
      <c r="AJK11" s="117"/>
      <c r="AJL11" s="117"/>
      <c r="AJM11" s="117"/>
      <c r="AJN11" s="117"/>
      <c r="AJO11" s="117"/>
      <c r="AJP11" s="117"/>
      <c r="AJQ11" s="117"/>
      <c r="AJR11" s="117"/>
      <c r="AJS11" s="117"/>
      <c r="AJT11" s="117"/>
      <c r="AJU11" s="117"/>
      <c r="AJV11" s="117"/>
      <c r="AJW11" s="117"/>
      <c r="AJX11" s="117"/>
      <c r="AJY11" s="117"/>
      <c r="AJZ11" s="117"/>
      <c r="AKA11" s="117"/>
      <c r="AKB11" s="117"/>
      <c r="AKC11" s="117"/>
      <c r="AKD11" s="117"/>
      <c r="AKE11" s="117"/>
      <c r="AKF11" s="117"/>
      <c r="AKG11" s="117"/>
      <c r="AKH11" s="117"/>
      <c r="AKI11" s="117"/>
      <c r="AKJ11" s="117"/>
      <c r="AKK11" s="117"/>
      <c r="AKL11" s="117"/>
      <c r="AKM11" s="117"/>
      <c r="AKN11" s="117"/>
      <c r="AKO11" s="117"/>
      <c r="AKP11" s="117"/>
      <c r="AKQ11" s="117"/>
      <c r="AKR11" s="117"/>
      <c r="AKS11" s="117"/>
      <c r="AKT11" s="117"/>
      <c r="AKU11" s="117"/>
      <c r="AKV11" s="117"/>
      <c r="AKW11" s="117"/>
      <c r="AKX11" s="117"/>
      <c r="AKY11" s="117"/>
      <c r="AKZ11" s="117"/>
      <c r="ALA11" s="117"/>
      <c r="ALB11" s="117"/>
      <c r="ALC11" s="117"/>
      <c r="ALD11" s="117"/>
      <c r="ALE11" s="117"/>
      <c r="ALF11" s="117"/>
      <c r="ALG11" s="117"/>
      <c r="ALH11" s="117"/>
      <c r="ALI11" s="117"/>
      <c r="ALJ11" s="117"/>
      <c r="ALK11" s="117"/>
      <c r="ALL11" s="117"/>
      <c r="ALM11" s="117"/>
      <c r="ALN11" s="117"/>
      <c r="ALO11" s="117"/>
      <c r="ALP11" s="117"/>
      <c r="ALQ11" s="117"/>
      <c r="ALR11" s="117"/>
      <c r="ALS11" s="117"/>
      <c r="ALT11" s="117"/>
      <c r="ALU11" s="117"/>
      <c r="ALV11" s="117"/>
      <c r="ALW11" s="117"/>
      <c r="ALX11" s="117"/>
      <c r="ALY11" s="117"/>
      <c r="ALZ11" s="117"/>
      <c r="AMA11" s="117"/>
      <c r="AMB11" s="117"/>
      <c r="AMC11" s="117"/>
      <c r="AMD11" s="117"/>
      <c r="AME11" s="117"/>
      <c r="AMF11" s="117"/>
      <c r="AMG11" s="117"/>
      <c r="AMH11" s="117"/>
      <c r="AMI11" s="117"/>
      <c r="AMJ11" s="117"/>
      <c r="AMK11" s="117"/>
      <c r="AML11" s="117"/>
      <c r="AMM11" s="117"/>
      <c r="AMN11" s="117"/>
      <c r="AMO11" s="117"/>
      <c r="AMP11" s="117"/>
      <c r="AMQ11" s="117"/>
      <c r="AMR11" s="117"/>
      <c r="AMS11" s="117"/>
      <c r="AMT11" s="117"/>
      <c r="AMU11" s="117"/>
      <c r="AMV11" s="117"/>
      <c r="AMW11" s="117"/>
      <c r="AMX11" s="117"/>
      <c r="AMY11" s="117"/>
      <c r="AMZ11" s="117"/>
      <c r="ANA11" s="117"/>
      <c r="ANB11" s="117"/>
      <c r="ANC11" s="117"/>
      <c r="AND11" s="117"/>
      <c r="ANE11" s="117"/>
      <c r="ANF11" s="117"/>
      <c r="ANG11" s="117"/>
      <c r="ANH11" s="117"/>
      <c r="ANI11" s="117"/>
      <c r="ANJ11" s="117"/>
      <c r="ANK11" s="117"/>
      <c r="ANL11" s="117"/>
      <c r="ANM11" s="117"/>
      <c r="ANN11" s="117"/>
      <c r="ANO11" s="117"/>
      <c r="ANP11" s="117"/>
      <c r="ANQ11" s="117"/>
      <c r="ANR11" s="117"/>
      <c r="ANS11" s="117"/>
      <c r="ANT11" s="117"/>
      <c r="ANU11" s="117"/>
      <c r="ANV11" s="117"/>
      <c r="ANW11" s="117"/>
      <c r="ANX11" s="117"/>
      <c r="ANY11" s="117"/>
      <c r="ANZ11" s="117"/>
      <c r="AOA11" s="117"/>
      <c r="AOB11" s="117"/>
      <c r="AOC11" s="117"/>
      <c r="AOD11" s="117"/>
      <c r="AOE11" s="117"/>
      <c r="AOF11" s="117"/>
      <c r="AOG11" s="117"/>
      <c r="AOH11" s="117"/>
      <c r="AOI11" s="117"/>
      <c r="AOJ11" s="117"/>
      <c r="AOK11" s="117"/>
      <c r="AOL11" s="117"/>
      <c r="AOM11" s="117"/>
      <c r="AON11" s="117"/>
      <c r="AOO11" s="117"/>
      <c r="AOP11" s="117"/>
      <c r="AOQ11" s="117"/>
      <c r="AOR11" s="117"/>
      <c r="AOS11" s="117"/>
      <c r="AOT11" s="117"/>
      <c r="AOU11" s="117"/>
      <c r="AOV11" s="117"/>
      <c r="AOW11" s="117"/>
      <c r="AOX11" s="117"/>
      <c r="AOY11" s="117"/>
      <c r="AOZ11" s="117"/>
      <c r="APA11" s="117"/>
      <c r="APB11" s="117"/>
      <c r="APC11" s="117"/>
      <c r="APD11" s="117"/>
      <c r="APE11" s="117"/>
      <c r="APF11" s="117"/>
      <c r="APG11" s="117"/>
      <c r="APH11" s="117"/>
      <c r="API11" s="117"/>
      <c r="APJ11" s="117"/>
      <c r="APK11" s="117"/>
      <c r="APL11" s="117"/>
      <c r="APM11" s="117"/>
      <c r="APN11" s="117"/>
      <c r="APO11" s="117"/>
      <c r="APP11" s="117"/>
      <c r="APQ11" s="117"/>
      <c r="APR11" s="117"/>
      <c r="APS11" s="117"/>
      <c r="APT11" s="117"/>
      <c r="APU11" s="117"/>
      <c r="APV11" s="117"/>
      <c r="APW11" s="117"/>
      <c r="APX11" s="117"/>
      <c r="APY11" s="117"/>
      <c r="APZ11" s="117"/>
      <c r="AQA11" s="117"/>
      <c r="AQB11" s="117"/>
      <c r="AQC11" s="117"/>
      <c r="AQD11" s="117"/>
      <c r="AQE11" s="117"/>
      <c r="AQF11" s="117"/>
      <c r="AQG11" s="117"/>
      <c r="AQH11" s="117"/>
      <c r="AQI11" s="117"/>
      <c r="AQJ11" s="117"/>
      <c r="AQK11" s="117"/>
      <c r="AQL11" s="117"/>
      <c r="AQM11" s="117"/>
      <c r="AQN11" s="117"/>
      <c r="AQO11" s="117"/>
      <c r="AQP11" s="117"/>
      <c r="AQQ11" s="117"/>
      <c r="AQR11" s="117"/>
      <c r="AQS11" s="117"/>
      <c r="AQT11" s="117"/>
      <c r="AQU11" s="117"/>
      <c r="AQV11" s="117"/>
      <c r="AQW11" s="117"/>
      <c r="AQX11" s="117"/>
      <c r="AQY11" s="117"/>
      <c r="AQZ11" s="117"/>
      <c r="ARA11" s="117"/>
      <c r="ARB11" s="117"/>
      <c r="ARC11" s="117"/>
      <c r="ARD11" s="117"/>
      <c r="ARE11" s="117"/>
      <c r="ARF11" s="117"/>
      <c r="ARG11" s="117"/>
      <c r="ARH11" s="117"/>
      <c r="ARI11" s="117"/>
      <c r="ARJ11" s="117"/>
      <c r="ARK11" s="117"/>
      <c r="ARL11" s="117"/>
      <c r="ARM11" s="117"/>
      <c r="ARN11" s="117"/>
      <c r="ARO11" s="117"/>
      <c r="ARP11" s="117"/>
      <c r="ARQ11" s="117"/>
      <c r="ARR11" s="117"/>
      <c r="ARS11" s="117"/>
      <c r="ART11" s="117"/>
      <c r="ARU11" s="117"/>
      <c r="ARV11" s="117"/>
      <c r="ARW11" s="117"/>
      <c r="ARX11" s="117"/>
      <c r="ARY11" s="117"/>
      <c r="ARZ11" s="117"/>
      <c r="ASA11" s="117"/>
      <c r="ASB11" s="117"/>
      <c r="ASC11" s="117"/>
      <c r="ASD11" s="117"/>
      <c r="ASE11" s="117"/>
      <c r="ASF11" s="117"/>
      <c r="ASG11" s="117"/>
      <c r="ASH11" s="117"/>
      <c r="ASI11" s="117"/>
      <c r="ASJ11" s="117"/>
      <c r="ASK11" s="117"/>
      <c r="ASL11" s="117"/>
      <c r="ASM11" s="117"/>
      <c r="ASN11" s="117"/>
      <c r="ASO11" s="117"/>
      <c r="ASP11" s="117"/>
      <c r="ASQ11" s="117"/>
      <c r="ASR11" s="117"/>
      <c r="ASS11" s="117"/>
      <c r="AST11" s="117"/>
      <c r="ASU11" s="117"/>
      <c r="ASV11" s="117"/>
      <c r="ASW11" s="117"/>
      <c r="ASX11" s="117"/>
      <c r="ASY11" s="117"/>
      <c r="ASZ11" s="117"/>
      <c r="ATA11" s="117"/>
      <c r="ATB11" s="117"/>
      <c r="ATC11" s="117"/>
      <c r="ATD11" s="117"/>
      <c r="ATE11" s="117"/>
      <c r="ATF11" s="117"/>
      <c r="ATG11" s="117"/>
      <c r="ATH11" s="117"/>
      <c r="ATI11" s="117"/>
      <c r="ATJ11" s="117"/>
      <c r="ATK11" s="117"/>
      <c r="ATL11" s="117"/>
      <c r="ATM11" s="117"/>
      <c r="ATN11" s="117"/>
      <c r="ATO11" s="117"/>
      <c r="ATP11" s="117"/>
      <c r="ATQ11" s="117"/>
      <c r="ATR11" s="117"/>
      <c r="ATS11" s="117"/>
      <c r="ATT11" s="117"/>
      <c r="ATU11" s="117"/>
      <c r="ATV11" s="117"/>
      <c r="ATW11" s="117"/>
      <c r="ATX11" s="117"/>
      <c r="ATY11" s="117"/>
      <c r="ATZ11" s="117"/>
      <c r="AUA11" s="117"/>
      <c r="AUB11" s="117"/>
      <c r="AUC11" s="117"/>
      <c r="AUD11" s="117"/>
      <c r="AUE11" s="117"/>
      <c r="AUF11" s="117"/>
      <c r="AUG11" s="117"/>
      <c r="AUH11" s="117"/>
      <c r="AUI11" s="117"/>
      <c r="AUJ11" s="117"/>
      <c r="AUK11" s="117"/>
      <c r="AUL11" s="117"/>
      <c r="AUM11" s="117"/>
      <c r="AUN11" s="117"/>
      <c r="AUO11" s="117"/>
      <c r="AUP11" s="117"/>
      <c r="AUQ11" s="117"/>
      <c r="AUR11" s="117"/>
      <c r="AUS11" s="117"/>
      <c r="AUT11" s="117"/>
      <c r="AUU11" s="117"/>
      <c r="AUV11" s="117"/>
      <c r="AUW11" s="117"/>
      <c r="AUX11" s="117"/>
      <c r="AUY11" s="117"/>
      <c r="AUZ11" s="117"/>
      <c r="AVA11" s="117"/>
      <c r="AVB11" s="117"/>
      <c r="AVC11" s="117"/>
      <c r="AVD11" s="117"/>
      <c r="AVE11" s="117"/>
      <c r="AVF11" s="117"/>
      <c r="AVG11" s="117"/>
      <c r="AVH11" s="117"/>
      <c r="AVI11" s="117"/>
      <c r="AVJ11" s="117"/>
      <c r="AVK11" s="117"/>
      <c r="AVL11" s="117"/>
      <c r="AVM11" s="117"/>
      <c r="AVN11" s="117"/>
      <c r="AVO11" s="117"/>
      <c r="AVP11" s="117"/>
      <c r="AVQ11" s="117"/>
      <c r="AVR11" s="117"/>
      <c r="AVS11" s="117"/>
      <c r="AVT11" s="117"/>
      <c r="AVU11" s="117"/>
      <c r="AVV11" s="117"/>
      <c r="AVW11" s="117"/>
      <c r="AVX11" s="117"/>
      <c r="AVY11" s="117"/>
      <c r="AVZ11" s="117"/>
      <c r="AWA11" s="117"/>
      <c r="AWB11" s="117"/>
      <c r="AWC11" s="117"/>
      <c r="AWD11" s="117"/>
      <c r="AWE11" s="117"/>
      <c r="AWF11" s="117"/>
      <c r="AWG11" s="117"/>
      <c r="AWH11" s="117"/>
      <c r="AWI11" s="117"/>
      <c r="AWJ11" s="117"/>
      <c r="AWK11" s="117"/>
      <c r="AWL11" s="117"/>
      <c r="AWM11" s="117"/>
      <c r="AWN11" s="117"/>
      <c r="AWO11" s="117"/>
      <c r="AWP11" s="117"/>
      <c r="AWQ11" s="117"/>
      <c r="AWR11" s="117"/>
      <c r="AWS11" s="117"/>
      <c r="AWT11" s="117"/>
      <c r="AWU11" s="117"/>
      <c r="AWV11" s="117"/>
      <c r="AWW11" s="117"/>
      <c r="AWX11" s="117"/>
      <c r="AWY11" s="117"/>
      <c r="AWZ11" s="117"/>
      <c r="AXA11" s="117"/>
      <c r="AXB11" s="117"/>
      <c r="AXC11" s="117"/>
      <c r="AXD11" s="117"/>
      <c r="AXE11" s="117"/>
      <c r="AXF11" s="117"/>
      <c r="AXG11" s="117"/>
      <c r="AXH11" s="117"/>
      <c r="AXI11" s="117"/>
      <c r="AXJ11" s="117"/>
      <c r="AXK11" s="117"/>
      <c r="AXL11" s="117"/>
      <c r="AXM11" s="117"/>
      <c r="AXN11" s="117"/>
      <c r="AXO11" s="117"/>
      <c r="AXP11" s="117"/>
      <c r="AXQ11" s="117"/>
      <c r="AXR11" s="117"/>
      <c r="AXS11" s="117"/>
      <c r="AXT11" s="117"/>
      <c r="AXU11" s="117"/>
      <c r="AXV11" s="117"/>
      <c r="AXW11" s="117"/>
      <c r="AXX11" s="117"/>
      <c r="AXY11" s="117"/>
      <c r="AXZ11" s="117"/>
      <c r="AYA11" s="117"/>
      <c r="AYB11" s="117"/>
      <c r="AYC11" s="117"/>
      <c r="AYD11" s="117"/>
      <c r="AYE11" s="117"/>
      <c r="AYF11" s="117"/>
      <c r="AYG11" s="117"/>
      <c r="AYH11" s="117"/>
      <c r="AYI11" s="117"/>
      <c r="AYJ11" s="117"/>
      <c r="AYK11" s="117"/>
      <c r="AYL11" s="117"/>
      <c r="AYM11" s="117"/>
      <c r="AYN11" s="117"/>
      <c r="AYO11" s="117"/>
      <c r="AYP11" s="117"/>
      <c r="AYQ11" s="117"/>
      <c r="AYR11" s="117"/>
      <c r="AYS11" s="117"/>
      <c r="AYT11" s="117"/>
      <c r="AYU11" s="117"/>
      <c r="AYV11" s="117"/>
      <c r="AYW11" s="117"/>
      <c r="AYX11" s="117"/>
      <c r="AYY11" s="117"/>
      <c r="AYZ11" s="117"/>
      <c r="AZA11" s="117"/>
      <c r="AZB11" s="117"/>
      <c r="AZC11" s="117"/>
      <c r="AZD11" s="117"/>
      <c r="AZE11" s="117"/>
      <c r="AZF11" s="117"/>
      <c r="AZG11" s="117"/>
      <c r="AZH11" s="117"/>
      <c r="AZI11" s="117"/>
      <c r="AZJ11" s="117"/>
      <c r="AZK11" s="117"/>
      <c r="AZL11" s="117"/>
      <c r="AZM11" s="117"/>
      <c r="AZN11" s="117"/>
      <c r="AZO11" s="117"/>
      <c r="AZP11" s="117"/>
      <c r="AZQ11" s="117"/>
      <c r="AZR11" s="117"/>
      <c r="AZS11" s="117"/>
      <c r="AZT11" s="117"/>
      <c r="AZU11" s="117"/>
      <c r="AZV11" s="117"/>
      <c r="AZW11" s="117"/>
      <c r="AZX11" s="117"/>
      <c r="AZY11" s="117"/>
      <c r="AZZ11" s="117"/>
      <c r="BAA11" s="117"/>
      <c r="BAB11" s="117"/>
      <c r="BAC11" s="117"/>
      <c r="BAD11" s="117"/>
      <c r="BAE11" s="117"/>
      <c r="BAF11" s="117"/>
      <c r="BAG11" s="117"/>
      <c r="BAH11" s="117"/>
      <c r="BAI11" s="117"/>
      <c r="BAJ11" s="117"/>
      <c r="BAK11" s="117"/>
      <c r="BAL11" s="117"/>
      <c r="BAM11" s="117"/>
      <c r="BAN11" s="117"/>
      <c r="BAO11" s="117"/>
      <c r="BAP11" s="117"/>
      <c r="BAQ11" s="117"/>
      <c r="BAR11" s="117"/>
      <c r="BAS11" s="117"/>
      <c r="BAT11" s="117"/>
      <c r="BAU11" s="117"/>
      <c r="BAV11" s="117"/>
      <c r="BAW11" s="117"/>
      <c r="BAX11" s="117"/>
      <c r="BAY11" s="117"/>
      <c r="BAZ11" s="117"/>
      <c r="BBA11" s="117"/>
      <c r="BBB11" s="117"/>
      <c r="BBC11" s="117"/>
      <c r="BBD11" s="117"/>
      <c r="BBE11" s="117"/>
      <c r="BBF11" s="117"/>
      <c r="BBG11" s="117"/>
      <c r="BBH11" s="117"/>
      <c r="BBI11" s="117"/>
      <c r="BBJ11" s="117"/>
      <c r="BBK11" s="117"/>
      <c r="BBL11" s="117"/>
      <c r="BBM11" s="117"/>
      <c r="BBN11" s="117"/>
      <c r="BBO11" s="117"/>
      <c r="BBP11" s="117"/>
      <c r="BBQ11" s="117"/>
      <c r="BBR11" s="117"/>
      <c r="BBS11" s="117"/>
      <c r="BBT11" s="117"/>
      <c r="BBU11" s="117"/>
      <c r="BBV11" s="117"/>
      <c r="BBW11" s="117"/>
      <c r="BBX11" s="117"/>
      <c r="BBY11" s="117"/>
      <c r="BBZ11" s="117"/>
      <c r="BCA11" s="117"/>
      <c r="BCB11" s="117"/>
      <c r="BCC11" s="117"/>
      <c r="BCD11" s="117"/>
      <c r="BCE11" s="117"/>
      <c r="BCF11" s="117"/>
      <c r="BCG11" s="117"/>
      <c r="BCH11" s="117"/>
      <c r="BCI11" s="117"/>
      <c r="BCJ11" s="117"/>
      <c r="BCK11" s="117"/>
      <c r="BCL11" s="117"/>
      <c r="BCM11" s="117"/>
      <c r="BCN11" s="117"/>
      <c r="BCO11" s="117"/>
      <c r="BCP11" s="117"/>
      <c r="BCQ11" s="117"/>
      <c r="BCR11" s="117"/>
      <c r="BCS11" s="117"/>
      <c r="BCT11" s="117"/>
      <c r="BCU11" s="117"/>
      <c r="BCV11" s="117"/>
      <c r="BCW11" s="117"/>
      <c r="BCX11" s="117"/>
      <c r="BCY11" s="117"/>
      <c r="BCZ11" s="117"/>
      <c r="BDA11" s="117"/>
      <c r="BDB11" s="117"/>
      <c r="BDC11" s="117"/>
      <c r="BDD11" s="117"/>
      <c r="BDE11" s="117"/>
      <c r="BDF11" s="117"/>
      <c r="BDG11" s="117"/>
      <c r="BDH11" s="117"/>
      <c r="BDI11" s="117"/>
      <c r="BDJ11" s="117"/>
      <c r="BDK11" s="117"/>
      <c r="BDL11" s="117"/>
      <c r="BDM11" s="117"/>
      <c r="BDN11" s="117"/>
      <c r="BDO11" s="117"/>
      <c r="BDP11" s="117"/>
      <c r="BDQ11" s="117"/>
      <c r="BDR11" s="117"/>
      <c r="BDS11" s="117"/>
      <c r="BDT11" s="117"/>
      <c r="BDU11" s="117"/>
      <c r="BDV11" s="117"/>
      <c r="BDW11" s="117"/>
      <c r="BDX11" s="117"/>
      <c r="BDY11" s="117"/>
      <c r="BDZ11" s="117"/>
      <c r="BEA11" s="117"/>
      <c r="BEB11" s="117"/>
      <c r="BEC11" s="117"/>
      <c r="BED11" s="117"/>
      <c r="BEE11" s="117"/>
      <c r="BEF11" s="117"/>
      <c r="BEG11" s="117"/>
      <c r="BEH11" s="117"/>
      <c r="BEI11" s="117"/>
      <c r="BEJ11" s="117"/>
      <c r="BEK11" s="117"/>
      <c r="BEL11" s="117"/>
      <c r="BEM11" s="117"/>
      <c r="BEN11" s="117"/>
      <c r="BEO11" s="117"/>
      <c r="BEP11" s="117"/>
      <c r="BEQ11" s="117"/>
      <c r="BER11" s="117"/>
      <c r="BES11" s="117"/>
      <c r="BET11" s="117"/>
      <c r="BEU11" s="117"/>
      <c r="BEV11" s="117"/>
      <c r="BEW11" s="117"/>
      <c r="BEX11" s="117"/>
      <c r="BEY11" s="117"/>
      <c r="BEZ11" s="117"/>
      <c r="BFA11" s="117"/>
      <c r="BFB11" s="117"/>
      <c r="BFC11" s="117"/>
      <c r="BFD11" s="117"/>
      <c r="BFE11" s="117"/>
      <c r="BFF11" s="117"/>
      <c r="BFG11" s="117"/>
      <c r="BFH11" s="117"/>
      <c r="BFI11" s="117"/>
      <c r="BFJ11" s="117"/>
      <c r="BFK11" s="117"/>
      <c r="BFL11" s="117"/>
      <c r="BFM11" s="117"/>
      <c r="BFN11" s="117"/>
      <c r="BFO11" s="117"/>
      <c r="BFP11" s="117"/>
      <c r="BFQ11" s="117"/>
      <c r="BFR11" s="117"/>
      <c r="BFS11" s="117"/>
      <c r="BFT11" s="117"/>
      <c r="BFU11" s="117"/>
      <c r="BFV11" s="117"/>
      <c r="BFW11" s="117"/>
      <c r="BFX11" s="117"/>
      <c r="BFY11" s="117"/>
      <c r="BFZ11" s="117"/>
      <c r="BGA11" s="117"/>
      <c r="BGB11" s="117"/>
      <c r="BGC11" s="117"/>
      <c r="BGD11" s="117"/>
      <c r="BGE11" s="117"/>
      <c r="BGF11" s="117"/>
      <c r="BGG11" s="117"/>
      <c r="BGH11" s="117"/>
      <c r="BGI11" s="117"/>
      <c r="BGJ11" s="117"/>
      <c r="BGK11" s="117"/>
      <c r="BGL11" s="117"/>
      <c r="BGM11" s="117"/>
      <c r="BGN11" s="117"/>
      <c r="BGO11" s="117"/>
      <c r="BGP11" s="117"/>
      <c r="BGQ11" s="117"/>
      <c r="BGR11" s="117"/>
      <c r="BGS11" s="117"/>
      <c r="BGT11" s="117"/>
      <c r="BGU11" s="117"/>
      <c r="BGV11" s="117"/>
      <c r="BGW11" s="117"/>
      <c r="BGX11" s="117"/>
      <c r="BGY11" s="117"/>
      <c r="BGZ11" s="117"/>
      <c r="BHA11" s="117"/>
      <c r="BHB11" s="117"/>
      <c r="BHC11" s="117"/>
      <c r="BHD11" s="117"/>
      <c r="BHE11" s="117"/>
      <c r="BHF11" s="117"/>
      <c r="BHG11" s="117"/>
      <c r="BHH11" s="117"/>
      <c r="BHI11" s="117"/>
      <c r="BHJ11" s="117"/>
      <c r="BHK11" s="117"/>
      <c r="BHL11" s="117"/>
      <c r="BHM11" s="117"/>
      <c r="BHN11" s="117"/>
      <c r="BHO11" s="117"/>
      <c r="BHP11" s="117"/>
      <c r="BHQ11" s="117"/>
      <c r="BHR11" s="117"/>
      <c r="BHS11" s="117"/>
      <c r="BHT11" s="117"/>
      <c r="BHU11" s="117"/>
      <c r="BHV11" s="117"/>
      <c r="BHW11" s="117"/>
      <c r="BHX11" s="117"/>
      <c r="BHY11" s="117"/>
      <c r="BHZ11" s="117"/>
      <c r="BIA11" s="117"/>
      <c r="BIB11" s="117"/>
      <c r="BIC11" s="117"/>
      <c r="BID11" s="117"/>
      <c r="BIE11" s="117"/>
      <c r="BIF11" s="117"/>
      <c r="BIG11" s="117"/>
      <c r="BIH11" s="117"/>
      <c r="BII11" s="117"/>
      <c r="BIJ11" s="117"/>
      <c r="BIK11" s="117"/>
      <c r="BIL11" s="117"/>
      <c r="BIM11" s="117"/>
      <c r="BIN11" s="117"/>
      <c r="BIO11" s="117"/>
      <c r="BIP11" s="117"/>
      <c r="BIQ11" s="117"/>
      <c r="BIR11" s="117"/>
      <c r="BIS11" s="117"/>
      <c r="BIT11" s="117"/>
      <c r="BIU11" s="117"/>
      <c r="BIV11" s="117"/>
      <c r="BIW11" s="117"/>
      <c r="BIX11" s="117"/>
      <c r="BIY11" s="117"/>
      <c r="BIZ11" s="117"/>
      <c r="BJA11" s="117"/>
      <c r="BJB11" s="117"/>
      <c r="BJC11" s="117"/>
      <c r="BJD11" s="117"/>
      <c r="BJE11" s="117"/>
      <c r="BJF11" s="117"/>
      <c r="BJG11" s="117"/>
      <c r="BJH11" s="117"/>
      <c r="BJI11" s="117"/>
      <c r="BJJ11" s="117"/>
      <c r="BJK11" s="117"/>
      <c r="BJL11" s="117"/>
      <c r="BJM11" s="117"/>
      <c r="BJN11" s="117"/>
      <c r="BJO11" s="117"/>
      <c r="BJP11" s="117"/>
      <c r="BJQ11" s="117"/>
      <c r="BJR11" s="117"/>
      <c r="BJS11" s="117"/>
      <c r="BJT11" s="117"/>
      <c r="BJU11" s="117"/>
      <c r="BJV11" s="117"/>
      <c r="BJW11" s="117"/>
      <c r="BJX11" s="117"/>
      <c r="BJY11" s="117"/>
      <c r="BJZ11" s="117"/>
      <c r="BKA11" s="117"/>
      <c r="BKB11" s="117"/>
      <c r="BKC11" s="117"/>
      <c r="BKD11" s="117"/>
      <c r="BKE11" s="117"/>
      <c r="BKF11" s="117"/>
      <c r="BKG11" s="117"/>
      <c r="BKH11" s="117"/>
      <c r="BKI11" s="117"/>
      <c r="BKJ11" s="117"/>
      <c r="BKK11" s="117"/>
      <c r="BKL11" s="117"/>
      <c r="BKM11" s="117"/>
      <c r="BKN11" s="117"/>
      <c r="BKO11" s="117"/>
      <c r="BKP11" s="117"/>
      <c r="BKQ11" s="117"/>
      <c r="BKR11" s="117"/>
      <c r="BKS11" s="117"/>
      <c r="BKT11" s="117"/>
      <c r="BKU11" s="117"/>
      <c r="BKV11" s="117"/>
      <c r="BKW11" s="117"/>
      <c r="BKX11" s="117"/>
      <c r="BKY11" s="117"/>
      <c r="BKZ11" s="117"/>
      <c r="BLA11" s="117"/>
      <c r="BLB11" s="117"/>
      <c r="BLC11" s="117"/>
      <c r="BLD11" s="117"/>
      <c r="BLE11" s="117"/>
      <c r="BLF11" s="117"/>
      <c r="BLG11" s="117"/>
      <c r="BLH11" s="117"/>
      <c r="BLI11" s="117"/>
      <c r="BLJ11" s="117"/>
      <c r="BLK11" s="117"/>
      <c r="BLL11" s="117"/>
      <c r="BLM11" s="117"/>
      <c r="BLN11" s="117"/>
      <c r="BLO11" s="117"/>
      <c r="BLP11" s="117"/>
      <c r="BLQ11" s="117"/>
      <c r="BLR11" s="117"/>
      <c r="BLS11" s="117"/>
      <c r="BLT11" s="117"/>
      <c r="BLU11" s="117"/>
      <c r="BLV11" s="117"/>
      <c r="BLW11" s="117"/>
      <c r="BLX11" s="117"/>
      <c r="BLY11" s="117"/>
      <c r="BLZ11" s="117"/>
      <c r="BMA11" s="117"/>
      <c r="BMB11" s="117"/>
      <c r="BMC11" s="117"/>
      <c r="BMD11" s="117"/>
      <c r="BME11" s="117"/>
      <c r="BMF11" s="117"/>
      <c r="BMG11" s="117"/>
      <c r="BMH11" s="117"/>
      <c r="BMI11" s="117"/>
      <c r="BMJ11" s="117"/>
      <c r="BMK11" s="117"/>
      <c r="BML11" s="117"/>
      <c r="BMM11" s="117"/>
      <c r="BMN11" s="117"/>
      <c r="BMO11" s="117"/>
      <c r="BMP11" s="117"/>
      <c r="BMQ11" s="117"/>
      <c r="BMR11" s="117"/>
      <c r="BMS11" s="117"/>
      <c r="BMT11" s="117"/>
      <c r="BMU11" s="117"/>
      <c r="BMV11" s="117"/>
      <c r="BMW11" s="117"/>
      <c r="BMX11" s="117"/>
      <c r="BMY11" s="117"/>
      <c r="BMZ11" s="117"/>
      <c r="BNA11" s="117"/>
      <c r="BNB11" s="117"/>
      <c r="BNC11" s="117"/>
      <c r="BND11" s="117"/>
      <c r="BNE11" s="117"/>
      <c r="BNF11" s="117"/>
      <c r="BNG11" s="117"/>
      <c r="BNH11" s="117"/>
      <c r="BNI11" s="117"/>
      <c r="BNJ11" s="117"/>
      <c r="BNK11" s="117"/>
      <c r="BNL11" s="117"/>
      <c r="BNM11" s="117"/>
      <c r="BNN11" s="117"/>
      <c r="BNO11" s="117"/>
      <c r="BNP11" s="117"/>
      <c r="BNQ11" s="117"/>
      <c r="BNR11" s="117"/>
      <c r="BNS11" s="117"/>
      <c r="BNT11" s="117"/>
      <c r="BNU11" s="117"/>
      <c r="BNV11" s="117"/>
      <c r="BNW11" s="117"/>
      <c r="BNX11" s="117"/>
      <c r="BNY11" s="117"/>
      <c r="BNZ11" s="117"/>
      <c r="BOA11" s="117"/>
      <c r="BOB11" s="117"/>
      <c r="BOC11" s="117"/>
      <c r="BOD11" s="117"/>
      <c r="BOE11" s="117"/>
      <c r="BOF11" s="117"/>
      <c r="BOG11" s="117"/>
      <c r="BOH11" s="117"/>
      <c r="BOI11" s="117"/>
      <c r="BOJ11" s="117"/>
      <c r="BOK11" s="117"/>
      <c r="BOL11" s="117"/>
      <c r="BOM11" s="117"/>
      <c r="BON11" s="117"/>
      <c r="BOO11" s="117"/>
      <c r="BOP11" s="117"/>
      <c r="BOQ11" s="117"/>
      <c r="BOR11" s="117"/>
      <c r="BOS11" s="117"/>
      <c r="BOT11" s="117"/>
      <c r="BOU11" s="117"/>
      <c r="BOV11" s="117"/>
      <c r="BOW11" s="117"/>
      <c r="BOX11" s="117"/>
      <c r="BOY11" s="117"/>
      <c r="BOZ11" s="117"/>
      <c r="BPA11" s="117"/>
      <c r="BPB11" s="117"/>
      <c r="BPC11" s="117"/>
      <c r="BPD11" s="117"/>
      <c r="BPE11" s="117"/>
      <c r="BPF11" s="117"/>
      <c r="BPG11" s="117"/>
      <c r="BPH11" s="117"/>
      <c r="BPI11" s="117"/>
      <c r="BPJ11" s="117"/>
      <c r="BPK11" s="117"/>
      <c r="BPL11" s="117"/>
      <c r="BPM11" s="117"/>
      <c r="BPN11" s="117"/>
      <c r="BPO11" s="117"/>
      <c r="BPP11" s="117"/>
      <c r="BPQ11" s="117"/>
      <c r="BPR11" s="117"/>
      <c r="BPS11" s="117"/>
      <c r="BPT11" s="117"/>
      <c r="BPU11" s="117"/>
      <c r="BPV11" s="117"/>
      <c r="BPW11" s="117"/>
      <c r="BPX11" s="117"/>
      <c r="BPY11" s="117"/>
      <c r="BPZ11" s="117"/>
      <c r="BQA11" s="117"/>
      <c r="BQB11" s="117"/>
      <c r="BQC11" s="117"/>
      <c r="BQD11" s="117"/>
      <c r="BQE11" s="117"/>
      <c r="BQF11" s="117"/>
      <c r="BQG11" s="117"/>
      <c r="BQH11" s="117"/>
      <c r="BQI11" s="117"/>
      <c r="BQJ11" s="117"/>
      <c r="BQK11" s="117"/>
      <c r="BQL11" s="117"/>
      <c r="BQM11" s="117"/>
      <c r="BQN11" s="117"/>
      <c r="BQO11" s="117"/>
      <c r="BQP11" s="117"/>
      <c r="BQQ11" s="117"/>
      <c r="BQR11" s="117"/>
      <c r="BQS11" s="117"/>
      <c r="BQT11" s="117"/>
      <c r="BQU11" s="117"/>
      <c r="BQV11" s="117"/>
      <c r="BQW11" s="117"/>
      <c r="BQX11" s="117"/>
      <c r="BQY11" s="117"/>
      <c r="BQZ11" s="117"/>
      <c r="BRA11" s="117"/>
      <c r="BRB11" s="117"/>
      <c r="BRC11" s="117"/>
      <c r="BRD11" s="117"/>
      <c r="BRE11" s="117"/>
      <c r="BRF11" s="117"/>
      <c r="BRG11" s="117"/>
      <c r="BRH11" s="117"/>
      <c r="BRI11" s="117"/>
      <c r="BRJ11" s="117"/>
      <c r="BRK11" s="117"/>
      <c r="BRL11" s="117"/>
      <c r="BRM11" s="117"/>
      <c r="BRN11" s="117"/>
      <c r="BRO11" s="117"/>
      <c r="BRP11" s="117"/>
      <c r="BRQ11" s="117"/>
      <c r="BRR11" s="117"/>
      <c r="BRS11" s="117"/>
      <c r="BRT11" s="117"/>
      <c r="BRU11" s="117"/>
      <c r="BRV11" s="117"/>
      <c r="BRW11" s="117"/>
      <c r="BRX11" s="117"/>
      <c r="BRY11" s="117"/>
      <c r="BRZ11" s="117"/>
      <c r="BSA11" s="117"/>
      <c r="BSB11" s="117"/>
      <c r="BSC11" s="117"/>
      <c r="BSD11" s="117"/>
      <c r="BSE11" s="117"/>
      <c r="BSF11" s="117"/>
      <c r="BSG11" s="117"/>
      <c r="BSH11" s="117"/>
      <c r="BSI11" s="117"/>
      <c r="BSJ11" s="117"/>
      <c r="BSK11" s="117"/>
      <c r="BSL11" s="117"/>
      <c r="BSM11" s="117"/>
      <c r="BSN11" s="117"/>
      <c r="BSO11" s="117"/>
      <c r="BSP11" s="117"/>
      <c r="BSQ11" s="117"/>
      <c r="BSR11" s="117"/>
      <c r="BSS11" s="117"/>
      <c r="BST11" s="117"/>
      <c r="BSU11" s="117"/>
      <c r="BSV11" s="117"/>
      <c r="BSW11" s="117"/>
      <c r="BSX11" s="117"/>
      <c r="BSY11" s="117"/>
      <c r="BSZ11" s="117"/>
      <c r="BTA11" s="117"/>
      <c r="BTB11" s="117"/>
      <c r="BTC11" s="117"/>
      <c r="BTD11" s="117"/>
      <c r="BTE11" s="117"/>
      <c r="BTF11" s="117"/>
      <c r="BTG11" s="117"/>
      <c r="BTH11" s="117"/>
      <c r="BTI11" s="117"/>
      <c r="BTJ11" s="117"/>
      <c r="BTK11" s="117"/>
      <c r="BTL11" s="117"/>
      <c r="BTM11" s="117"/>
      <c r="BTN11" s="117"/>
      <c r="BTO11" s="117"/>
      <c r="BTP11" s="117"/>
      <c r="BTQ11" s="117"/>
      <c r="BTR11" s="117"/>
      <c r="BTS11" s="117"/>
      <c r="BTT11" s="117"/>
      <c r="BTU11" s="117"/>
      <c r="BTV11" s="117"/>
      <c r="BTW11" s="117"/>
      <c r="BTX11" s="117"/>
      <c r="BTY11" s="117"/>
      <c r="BTZ11" s="117"/>
      <c r="BUA11" s="117"/>
      <c r="BUB11" s="117"/>
      <c r="BUC11" s="117"/>
      <c r="BUD11" s="117"/>
      <c r="BUE11" s="117"/>
      <c r="BUF11" s="117"/>
      <c r="BUG11" s="117"/>
      <c r="BUH11" s="117"/>
      <c r="BUI11" s="117"/>
      <c r="BUJ11" s="117"/>
      <c r="BUK11" s="117"/>
      <c r="BUL11" s="117"/>
      <c r="BUM11" s="117"/>
      <c r="BUN11" s="117"/>
      <c r="BUO11" s="117"/>
      <c r="BUP11" s="117"/>
      <c r="BUQ11" s="117"/>
      <c r="BUR11" s="117"/>
      <c r="BUS11" s="117"/>
      <c r="BUT11" s="117"/>
      <c r="BUU11" s="117"/>
      <c r="BUV11" s="117"/>
      <c r="BUW11" s="117"/>
      <c r="BUX11" s="117"/>
      <c r="BUY11" s="117"/>
      <c r="BUZ11" s="117"/>
      <c r="BVA11" s="117"/>
      <c r="BVB11" s="117"/>
      <c r="BVC11" s="117"/>
      <c r="BVD11" s="117"/>
      <c r="BVE11" s="117"/>
      <c r="BVF11" s="117"/>
      <c r="BVG11" s="117"/>
      <c r="BVH11" s="117"/>
      <c r="BVI11" s="117"/>
      <c r="BVJ11" s="117"/>
      <c r="BVK11" s="117"/>
      <c r="BVL11" s="117"/>
      <c r="BVM11" s="117"/>
      <c r="BVN11" s="117"/>
      <c r="BVO11" s="117"/>
      <c r="BVP11" s="117"/>
      <c r="BVQ11" s="117"/>
      <c r="BVR11" s="117"/>
      <c r="BVS11" s="117"/>
      <c r="BVT11" s="117"/>
      <c r="BVU11" s="117"/>
      <c r="BVV11" s="117"/>
      <c r="BVW11" s="117"/>
      <c r="BVX11" s="117"/>
      <c r="BVY11" s="117"/>
      <c r="BVZ11" s="117"/>
      <c r="BWA11" s="117"/>
      <c r="BWB11" s="117"/>
      <c r="BWC11" s="117"/>
      <c r="BWD11" s="117"/>
      <c r="BWE11" s="117"/>
      <c r="BWF11" s="117"/>
      <c r="BWG11" s="117"/>
      <c r="BWH11" s="117"/>
      <c r="BWI11" s="117"/>
      <c r="BWJ11" s="117"/>
      <c r="BWK11" s="117"/>
      <c r="BWL11" s="117"/>
      <c r="BWM11" s="117"/>
      <c r="BWN11" s="117"/>
      <c r="BWO11" s="117"/>
      <c r="BWP11" s="117"/>
      <c r="BWQ11" s="117"/>
      <c r="BWR11" s="117"/>
      <c r="BWS11" s="117"/>
      <c r="BWT11" s="117"/>
      <c r="BWU11" s="117"/>
      <c r="BWV11" s="117"/>
      <c r="BWW11" s="117"/>
      <c r="BWX11" s="117"/>
      <c r="BWY11" s="117"/>
      <c r="BWZ11" s="117"/>
      <c r="BXA11" s="117"/>
      <c r="BXB11" s="117"/>
      <c r="BXC11" s="117"/>
      <c r="BXD11" s="117"/>
      <c r="BXE11" s="117"/>
      <c r="BXF11" s="117"/>
      <c r="BXG11" s="117"/>
      <c r="BXH11" s="117"/>
      <c r="BXI11" s="117"/>
      <c r="BXJ11" s="117"/>
      <c r="BXK11" s="117"/>
      <c r="BXL11" s="117"/>
      <c r="BXM11" s="117"/>
      <c r="BXN11" s="117"/>
      <c r="BXO11" s="117"/>
      <c r="BXP11" s="117"/>
      <c r="BXQ11" s="117"/>
      <c r="BXR11" s="117"/>
      <c r="BXS11" s="117"/>
      <c r="BXT11" s="117"/>
      <c r="BXU11" s="117"/>
      <c r="BXV11" s="117"/>
      <c r="BXW11" s="117"/>
      <c r="BXX11" s="117"/>
      <c r="BXY11" s="117"/>
      <c r="BXZ11" s="117"/>
      <c r="BYA11" s="117"/>
      <c r="BYB11" s="117"/>
      <c r="BYC11" s="117"/>
      <c r="BYD11" s="117"/>
      <c r="BYE11" s="117"/>
      <c r="BYF11" s="117"/>
      <c r="BYG11" s="117"/>
      <c r="BYH11" s="117"/>
      <c r="BYI11" s="117"/>
      <c r="BYJ11" s="117"/>
      <c r="BYK11" s="117"/>
      <c r="BYL11" s="117"/>
      <c r="BYM11" s="117"/>
      <c r="BYN11" s="117"/>
      <c r="BYO11" s="117"/>
      <c r="BYP11" s="117"/>
      <c r="BYQ11" s="117"/>
      <c r="BYR11" s="117"/>
      <c r="BYS11" s="117"/>
      <c r="BYT11" s="117"/>
      <c r="BYU11" s="117"/>
      <c r="BYV11" s="117"/>
      <c r="BYW11" s="117"/>
      <c r="BYX11" s="117"/>
      <c r="BYY11" s="117"/>
      <c r="BYZ11" s="117"/>
      <c r="BZA11" s="117"/>
      <c r="BZB11" s="117"/>
      <c r="BZC11" s="117"/>
      <c r="BZD11" s="117"/>
      <c r="BZE11" s="117"/>
      <c r="BZF11" s="117"/>
      <c r="BZG11" s="117"/>
      <c r="BZH11" s="117"/>
      <c r="BZI11" s="117"/>
      <c r="BZJ11" s="117"/>
      <c r="BZK11" s="117"/>
      <c r="BZL11" s="117"/>
      <c r="BZM11" s="117"/>
      <c r="BZN11" s="117"/>
      <c r="BZO11" s="117"/>
      <c r="BZP11" s="117"/>
      <c r="BZQ11" s="117"/>
      <c r="BZR11" s="117"/>
      <c r="BZS11" s="117"/>
      <c r="BZT11" s="117"/>
      <c r="BZU11" s="117"/>
      <c r="BZV11" s="117"/>
      <c r="BZW11" s="117"/>
      <c r="BZX11" s="117"/>
      <c r="BZY11" s="117"/>
      <c r="BZZ11" s="117"/>
      <c r="CAA11" s="117"/>
      <c r="CAB11" s="117"/>
      <c r="CAC11" s="117"/>
      <c r="CAD11" s="117"/>
      <c r="CAE11" s="117"/>
      <c r="CAF11" s="117"/>
      <c r="CAG11" s="117"/>
      <c r="CAH11" s="117"/>
      <c r="CAI11" s="117"/>
      <c r="CAJ11" s="117"/>
      <c r="CAK11" s="117"/>
      <c r="CAL11" s="117"/>
      <c r="CAM11" s="117"/>
      <c r="CAN11" s="117"/>
      <c r="CAO11" s="117"/>
      <c r="CAP11" s="117"/>
      <c r="CAQ11" s="117"/>
      <c r="CAR11" s="117"/>
      <c r="CAS11" s="117"/>
      <c r="CAT11" s="117"/>
      <c r="CAU11" s="117"/>
      <c r="CAV11" s="117"/>
      <c r="CAW11" s="117"/>
      <c r="CAX11" s="117"/>
      <c r="CAY11" s="117"/>
      <c r="CAZ11" s="117"/>
      <c r="CBA11" s="117"/>
      <c r="CBB11" s="117"/>
      <c r="CBC11" s="117"/>
      <c r="CBD11" s="117"/>
      <c r="CBE11" s="117"/>
      <c r="CBF11" s="117"/>
      <c r="CBG11" s="117"/>
      <c r="CBH11" s="117"/>
      <c r="CBI11" s="117"/>
      <c r="CBJ11" s="117"/>
      <c r="CBK11" s="117"/>
      <c r="CBL11" s="117"/>
      <c r="CBM11" s="117"/>
      <c r="CBN11" s="117"/>
      <c r="CBO11" s="117"/>
      <c r="CBP11" s="117"/>
      <c r="CBQ11" s="117"/>
      <c r="CBR11" s="117"/>
      <c r="CBS11" s="117"/>
      <c r="CBT11" s="117"/>
      <c r="CBU11" s="117"/>
      <c r="CBV11" s="117"/>
      <c r="CBW11" s="117"/>
      <c r="CBX11" s="117"/>
      <c r="CBY11" s="117"/>
      <c r="CBZ11" s="117"/>
      <c r="CCA11" s="117"/>
      <c r="CCB11" s="117"/>
      <c r="CCC11" s="117"/>
      <c r="CCD11" s="117"/>
      <c r="CCE11" s="117"/>
      <c r="CCF11" s="117"/>
      <c r="CCG11" s="117"/>
      <c r="CCH11" s="117"/>
      <c r="CCI11" s="117"/>
      <c r="CCJ11" s="117"/>
      <c r="CCK11" s="117"/>
      <c r="CCL11" s="117"/>
      <c r="CCM11" s="117"/>
      <c r="CCN11" s="117"/>
      <c r="CCO11" s="117"/>
      <c r="CCP11" s="117"/>
      <c r="CCQ11" s="117"/>
      <c r="CCR11" s="117"/>
      <c r="CCS11" s="117"/>
      <c r="CCT11" s="117"/>
      <c r="CCU11" s="117"/>
      <c r="CCV11" s="117"/>
      <c r="CCW11" s="117"/>
      <c r="CCX11" s="117"/>
      <c r="CCY11" s="117"/>
      <c r="CCZ11" s="117"/>
      <c r="CDA11" s="117"/>
      <c r="CDB11" s="117"/>
      <c r="CDC11" s="117"/>
      <c r="CDD11" s="117"/>
      <c r="CDE11" s="117"/>
      <c r="CDF11" s="117"/>
      <c r="CDG11" s="117"/>
      <c r="CDH11" s="117"/>
      <c r="CDI11" s="117"/>
      <c r="CDJ11" s="117"/>
      <c r="CDK11" s="117"/>
      <c r="CDL11" s="117"/>
      <c r="CDM11" s="117"/>
      <c r="CDN11" s="117"/>
      <c r="CDO11" s="117"/>
      <c r="CDP11" s="117"/>
      <c r="CDQ11" s="117"/>
      <c r="CDR11" s="117"/>
      <c r="CDS11" s="117"/>
      <c r="CDT11" s="117"/>
      <c r="CDU11" s="117"/>
      <c r="CDV11" s="117"/>
      <c r="CDW11" s="117"/>
      <c r="CDX11" s="117"/>
      <c r="CDY11" s="117"/>
      <c r="CDZ11" s="117"/>
      <c r="CEA11" s="117"/>
      <c r="CEB11" s="117"/>
      <c r="CEC11" s="117"/>
      <c r="CED11" s="117"/>
      <c r="CEE11" s="117"/>
      <c r="CEF11" s="117"/>
      <c r="CEG11" s="117"/>
      <c r="CEH11" s="117"/>
      <c r="CEI11" s="117"/>
      <c r="CEJ11" s="117"/>
      <c r="CEK11" s="117"/>
      <c r="CEL11" s="117"/>
      <c r="CEM11" s="117"/>
      <c r="CEN11" s="117"/>
      <c r="CEO11" s="117"/>
      <c r="CEP11" s="117"/>
      <c r="CEQ11" s="117"/>
      <c r="CER11" s="117"/>
      <c r="CES11" s="117"/>
      <c r="CET11" s="117"/>
      <c r="CEU11" s="117"/>
      <c r="CEV11" s="117"/>
      <c r="CEW11" s="117"/>
      <c r="CEX11" s="117"/>
      <c r="CEY11" s="117"/>
      <c r="CEZ11" s="117"/>
      <c r="CFA11" s="117"/>
      <c r="CFB11" s="117"/>
      <c r="CFC11" s="117"/>
      <c r="CFD11" s="117"/>
      <c r="CFE11" s="117"/>
      <c r="CFF11" s="117"/>
      <c r="CFG11" s="117"/>
      <c r="CFH11" s="117"/>
      <c r="CFI11" s="117"/>
      <c r="CFJ11" s="117"/>
      <c r="CFK11" s="117"/>
      <c r="CFL11" s="117"/>
      <c r="CFM11" s="117"/>
      <c r="CFN11" s="117"/>
      <c r="CFO11" s="117"/>
      <c r="CFP11" s="117"/>
      <c r="CFQ11" s="117"/>
      <c r="CFR11" s="117"/>
      <c r="CFS11" s="117"/>
      <c r="CFT11" s="117"/>
      <c r="CFU11" s="117"/>
      <c r="CFV11" s="117"/>
      <c r="CFW11" s="117"/>
      <c r="CFX11" s="117"/>
      <c r="CFY11" s="117"/>
      <c r="CFZ11" s="117"/>
      <c r="CGA11" s="117"/>
      <c r="CGB11" s="117"/>
      <c r="CGC11" s="117"/>
      <c r="CGD11" s="117"/>
      <c r="CGE11" s="117"/>
      <c r="CGF11" s="117"/>
      <c r="CGG11" s="117"/>
      <c r="CGH11" s="117"/>
      <c r="CGI11" s="117"/>
      <c r="CGJ11" s="117"/>
      <c r="CGK11" s="117"/>
      <c r="CGL11" s="117"/>
      <c r="CGM11" s="117"/>
      <c r="CGN11" s="117"/>
      <c r="CGO11" s="117"/>
      <c r="CGP11" s="117"/>
      <c r="CGQ11" s="117"/>
      <c r="CGR11" s="117"/>
      <c r="CGS11" s="117"/>
      <c r="CGT11" s="117"/>
      <c r="CGU11" s="117"/>
      <c r="CGV11" s="117"/>
      <c r="CGW11" s="117"/>
      <c r="CGX11" s="117"/>
      <c r="CGY11" s="117"/>
      <c r="CGZ11" s="117"/>
      <c r="CHA11" s="117"/>
      <c r="CHB11" s="117"/>
      <c r="CHC11" s="117"/>
      <c r="CHD11" s="117"/>
      <c r="CHE11" s="117"/>
      <c r="CHF11" s="117"/>
      <c r="CHG11" s="117"/>
      <c r="CHH11" s="117"/>
      <c r="CHI11" s="117"/>
      <c r="CHJ11" s="117"/>
      <c r="CHK11" s="117"/>
      <c r="CHL11" s="117"/>
      <c r="CHM11" s="117"/>
      <c r="CHN11" s="117"/>
      <c r="CHO11" s="117"/>
      <c r="CHP11" s="117"/>
      <c r="CHQ11" s="117"/>
      <c r="CHR11" s="117"/>
      <c r="CHS11" s="117"/>
      <c r="CHT11" s="117"/>
      <c r="CHU11" s="117"/>
      <c r="CHV11" s="117"/>
      <c r="CHW11" s="117"/>
      <c r="CHX11" s="117"/>
      <c r="CHY11" s="117"/>
      <c r="CHZ11" s="117"/>
      <c r="CIA11" s="117"/>
      <c r="CIB11" s="117"/>
      <c r="CIC11" s="117"/>
      <c r="CID11" s="117"/>
      <c r="CIE11" s="117"/>
      <c r="CIF11" s="117"/>
      <c r="CIG11" s="117"/>
      <c r="CIH11" s="117"/>
      <c r="CII11" s="117"/>
      <c r="CIJ11" s="117"/>
      <c r="CIK11" s="117"/>
      <c r="CIL11" s="117"/>
      <c r="CIM11" s="117"/>
      <c r="CIN11" s="117"/>
      <c r="CIO11" s="117"/>
      <c r="CIP11" s="117"/>
      <c r="CIQ11" s="117"/>
      <c r="CIR11" s="117"/>
      <c r="CIS11" s="117"/>
      <c r="CIT11" s="117"/>
      <c r="CIU11" s="117"/>
      <c r="CIV11" s="117"/>
      <c r="CIW11" s="117"/>
      <c r="CIX11" s="117"/>
      <c r="CIY11" s="117"/>
      <c r="CIZ11" s="117"/>
      <c r="CJA11" s="117"/>
      <c r="CJB11" s="117"/>
      <c r="CJC11" s="117"/>
      <c r="CJD11" s="117"/>
      <c r="CJE11" s="117"/>
      <c r="CJF11" s="117"/>
      <c r="CJG11" s="117"/>
      <c r="CJH11" s="117"/>
      <c r="CJI11" s="117"/>
      <c r="CJJ11" s="117"/>
      <c r="CJK11" s="117"/>
      <c r="CJL11" s="117"/>
      <c r="CJM11" s="117"/>
      <c r="CJN11" s="117"/>
      <c r="CJO11" s="117"/>
      <c r="CJP11" s="117"/>
      <c r="CJQ11" s="117"/>
      <c r="CJR11" s="117"/>
      <c r="CJS11" s="117"/>
      <c r="CJT11" s="117"/>
      <c r="CJU11" s="117"/>
      <c r="CJV11" s="117"/>
      <c r="CJW11" s="117"/>
      <c r="CJX11" s="117"/>
      <c r="CJY11" s="117"/>
      <c r="CJZ11" s="117"/>
      <c r="CKA11" s="117"/>
      <c r="CKB11" s="117"/>
      <c r="CKC11" s="117"/>
      <c r="CKD11" s="117"/>
      <c r="CKE11" s="117"/>
      <c r="CKF11" s="117"/>
      <c r="CKG11" s="117"/>
      <c r="CKH11" s="117"/>
      <c r="CKI11" s="117"/>
      <c r="CKJ11" s="117"/>
      <c r="CKK11" s="117"/>
      <c r="CKL11" s="117"/>
      <c r="CKM11" s="117"/>
      <c r="CKN11" s="117"/>
      <c r="CKO11" s="117"/>
      <c r="CKP11" s="117"/>
      <c r="CKQ11" s="117"/>
      <c r="CKR11" s="117"/>
      <c r="CKS11" s="117"/>
      <c r="CKT11" s="117"/>
      <c r="CKU11" s="117"/>
      <c r="CKV11" s="117"/>
      <c r="CKW11" s="117"/>
      <c r="CKX11" s="117"/>
      <c r="CKY11" s="117"/>
      <c r="CKZ11" s="117"/>
      <c r="CLA11" s="117"/>
      <c r="CLB11" s="117"/>
      <c r="CLC11" s="117"/>
      <c r="CLD11" s="117"/>
      <c r="CLE11" s="117"/>
      <c r="CLF11" s="117"/>
      <c r="CLG11" s="117"/>
      <c r="CLH11" s="117"/>
      <c r="CLI11" s="117"/>
      <c r="CLJ11" s="117"/>
      <c r="CLK11" s="117"/>
      <c r="CLL11" s="117"/>
      <c r="CLM11" s="117"/>
      <c r="CLN11" s="117"/>
      <c r="CLO11" s="117"/>
      <c r="CLP11" s="117"/>
      <c r="CLQ11" s="117"/>
      <c r="CLR11" s="117"/>
      <c r="CLS11" s="117"/>
      <c r="CLT11" s="117"/>
      <c r="CLU11" s="117"/>
      <c r="CLV11" s="117"/>
      <c r="CLW11" s="117"/>
      <c r="CLX11" s="117"/>
      <c r="CLY11" s="117"/>
      <c r="CLZ11" s="117"/>
      <c r="CMA11" s="117"/>
      <c r="CMB11" s="117"/>
      <c r="CMC11" s="117"/>
      <c r="CMD11" s="117"/>
      <c r="CME11" s="117"/>
      <c r="CMF11" s="117"/>
      <c r="CMG11" s="117"/>
      <c r="CMH11" s="117"/>
      <c r="CMI11" s="117"/>
      <c r="CMJ11" s="117"/>
      <c r="CMK11" s="117"/>
      <c r="CML11" s="117"/>
      <c r="CMM11" s="117"/>
      <c r="CMN11" s="117"/>
      <c r="CMO11" s="117"/>
      <c r="CMP11" s="117"/>
      <c r="CMQ11" s="117"/>
      <c r="CMR11" s="117"/>
      <c r="CMS11" s="117"/>
      <c r="CMT11" s="117"/>
      <c r="CMU11" s="117"/>
      <c r="CMV11" s="117"/>
      <c r="CMW11" s="117"/>
      <c r="CMX11" s="117"/>
      <c r="CMY11" s="117"/>
      <c r="CMZ11" s="117"/>
      <c r="CNA11" s="117"/>
      <c r="CNB11" s="117"/>
      <c r="CNC11" s="117"/>
      <c r="CND11" s="117"/>
      <c r="CNE11" s="117"/>
      <c r="CNF11" s="117"/>
      <c r="CNG11" s="117"/>
      <c r="CNH11" s="117"/>
      <c r="CNI11" s="117"/>
      <c r="CNJ11" s="117"/>
      <c r="CNK11" s="117"/>
      <c r="CNL11" s="117"/>
      <c r="CNM11" s="117"/>
      <c r="CNN11" s="117"/>
      <c r="CNO11" s="117"/>
      <c r="CNP11" s="117"/>
      <c r="CNQ11" s="117"/>
      <c r="CNR11" s="117"/>
      <c r="CNS11" s="117"/>
      <c r="CNT11" s="117"/>
      <c r="CNU11" s="117"/>
      <c r="CNV11" s="117"/>
      <c r="CNW11" s="117"/>
      <c r="CNX11" s="117"/>
      <c r="CNY11" s="117"/>
      <c r="CNZ11" s="117"/>
      <c r="COA11" s="117"/>
      <c r="COB11" s="117"/>
      <c r="COC11" s="117"/>
      <c r="COD11" s="117"/>
      <c r="COE11" s="117"/>
      <c r="COF11" s="117"/>
      <c r="COG11" s="117"/>
      <c r="COH11" s="117"/>
      <c r="COI11" s="117"/>
      <c r="COJ11" s="117"/>
      <c r="COK11" s="117"/>
      <c r="COL11" s="117"/>
      <c r="COM11" s="117"/>
      <c r="CON11" s="117"/>
      <c r="COO11" s="117"/>
      <c r="COP11" s="117"/>
      <c r="COQ11" s="117"/>
      <c r="COR11" s="117"/>
      <c r="COS11" s="117"/>
      <c r="COT11" s="117"/>
      <c r="COU11" s="117"/>
      <c r="COV11" s="117"/>
      <c r="COW11" s="117"/>
      <c r="COX11" s="117"/>
      <c r="COY11" s="117"/>
      <c r="COZ11" s="117"/>
      <c r="CPA11" s="117"/>
      <c r="CPB11" s="117"/>
      <c r="CPC11" s="117"/>
      <c r="CPD11" s="117"/>
      <c r="CPE11" s="117"/>
      <c r="CPF11" s="117"/>
      <c r="CPG11" s="117"/>
      <c r="CPH11" s="117"/>
      <c r="CPI11" s="117"/>
      <c r="CPJ11" s="117"/>
      <c r="CPK11" s="117"/>
      <c r="CPL11" s="117"/>
      <c r="CPM11" s="117"/>
      <c r="CPN11" s="117"/>
      <c r="CPO11" s="117"/>
      <c r="CPP11" s="117"/>
      <c r="CPQ11" s="117"/>
      <c r="CPR11" s="117"/>
      <c r="CPS11" s="117"/>
      <c r="CPT11" s="117"/>
      <c r="CPU11" s="117"/>
      <c r="CPV11" s="117"/>
      <c r="CPW11" s="117"/>
      <c r="CPX11" s="117"/>
      <c r="CPY11" s="117"/>
      <c r="CPZ11" s="117"/>
      <c r="CQA11" s="117"/>
      <c r="CQB11" s="117"/>
      <c r="CQC11" s="117"/>
      <c r="CQD11" s="117"/>
      <c r="CQE11" s="117"/>
      <c r="CQF11" s="117"/>
      <c r="CQG11" s="117"/>
      <c r="CQH11" s="117"/>
      <c r="CQI11" s="117"/>
      <c r="CQJ11" s="117"/>
      <c r="CQK11" s="117"/>
      <c r="CQL11" s="117"/>
      <c r="CQM11" s="117"/>
      <c r="CQN11" s="117"/>
      <c r="CQO11" s="117"/>
      <c r="CQP11" s="117"/>
      <c r="CQQ11" s="117"/>
      <c r="CQR11" s="117"/>
      <c r="CQS11" s="117"/>
      <c r="CQT11" s="117"/>
      <c r="CQU11" s="117"/>
      <c r="CQV11" s="117"/>
      <c r="CQW11" s="117"/>
      <c r="CQX11" s="117"/>
      <c r="CQY11" s="117"/>
      <c r="CQZ11" s="117"/>
      <c r="CRA11" s="117"/>
      <c r="CRB11" s="117"/>
      <c r="CRC11" s="117"/>
      <c r="CRD11" s="117"/>
      <c r="CRE11" s="117"/>
      <c r="CRF11" s="117"/>
      <c r="CRG11" s="117"/>
      <c r="CRH11" s="117"/>
      <c r="CRI11" s="117"/>
      <c r="CRJ11" s="117"/>
      <c r="CRK11" s="117"/>
      <c r="CRL11" s="117"/>
      <c r="CRM11" s="117"/>
      <c r="CRN11" s="117"/>
      <c r="CRO11" s="117"/>
      <c r="CRP11" s="117"/>
      <c r="CRQ11" s="117"/>
      <c r="CRR11" s="117"/>
      <c r="CRS11" s="117"/>
      <c r="CRT11" s="117"/>
      <c r="CRU11" s="117"/>
      <c r="CRV11" s="117"/>
      <c r="CRW11" s="117"/>
      <c r="CRX11" s="117"/>
      <c r="CRY11" s="117"/>
      <c r="CRZ11" s="117"/>
      <c r="CSA11" s="117"/>
      <c r="CSB11" s="117"/>
      <c r="CSC11" s="117"/>
      <c r="CSD11" s="117"/>
      <c r="CSE11" s="117"/>
      <c r="CSF11" s="117"/>
      <c r="CSG11" s="117"/>
      <c r="CSH11" s="117"/>
      <c r="CSI11" s="117"/>
      <c r="CSJ11" s="117"/>
      <c r="CSK11" s="117"/>
      <c r="CSL11" s="117"/>
      <c r="CSM11" s="117"/>
      <c r="CSN11" s="117"/>
      <c r="CSO11" s="117"/>
      <c r="CSP11" s="117"/>
      <c r="CSQ11" s="117"/>
      <c r="CSR11" s="117"/>
      <c r="CSS11" s="117"/>
      <c r="CST11" s="117"/>
      <c r="CSU11" s="117"/>
      <c r="CSV11" s="117"/>
      <c r="CSW11" s="117"/>
      <c r="CSX11" s="117"/>
      <c r="CSY11" s="117"/>
      <c r="CSZ11" s="117"/>
      <c r="CTA11" s="117"/>
      <c r="CTB11" s="117"/>
      <c r="CTC11" s="117"/>
      <c r="CTD11" s="117"/>
      <c r="CTE11" s="117"/>
      <c r="CTF11" s="117"/>
      <c r="CTG11" s="117"/>
      <c r="CTH11" s="117"/>
      <c r="CTI11" s="117"/>
      <c r="CTJ11" s="117"/>
      <c r="CTK11" s="117"/>
      <c r="CTL11" s="117"/>
      <c r="CTM11" s="117"/>
      <c r="CTN11" s="117"/>
      <c r="CTO11" s="117"/>
      <c r="CTP11" s="117"/>
      <c r="CTQ11" s="117"/>
      <c r="CTR11" s="117"/>
      <c r="CTS11" s="117"/>
      <c r="CTT11" s="117"/>
      <c r="CTU11" s="117"/>
      <c r="CTV11" s="117"/>
      <c r="CTW11" s="117"/>
      <c r="CTX11" s="117"/>
      <c r="CTY11" s="117"/>
      <c r="CTZ11" s="117"/>
      <c r="CUA11" s="117"/>
      <c r="CUB11" s="117"/>
      <c r="CUC11" s="117"/>
      <c r="CUD11" s="117"/>
      <c r="CUE11" s="117"/>
      <c r="CUF11" s="117"/>
      <c r="CUG11" s="117"/>
      <c r="CUH11" s="117"/>
      <c r="CUI11" s="117"/>
      <c r="CUJ11" s="117"/>
      <c r="CUK11" s="117"/>
      <c r="CUL11" s="117"/>
      <c r="CUM11" s="117"/>
      <c r="CUN11" s="117"/>
      <c r="CUO11" s="117"/>
      <c r="CUP11" s="117"/>
      <c r="CUQ11" s="117"/>
      <c r="CUR11" s="117"/>
      <c r="CUS11" s="117"/>
      <c r="CUT11" s="117"/>
      <c r="CUU11" s="117"/>
      <c r="CUV11" s="117"/>
      <c r="CUW11" s="117"/>
      <c r="CUX11" s="117"/>
      <c r="CUY11" s="117"/>
      <c r="CUZ11" s="117"/>
      <c r="CVA11" s="117"/>
      <c r="CVB11" s="117"/>
      <c r="CVC11" s="117"/>
      <c r="CVD11" s="117"/>
      <c r="CVE11" s="117"/>
      <c r="CVF11" s="117"/>
      <c r="CVG11" s="117"/>
      <c r="CVH11" s="117"/>
      <c r="CVI11" s="117"/>
      <c r="CVJ11" s="117"/>
      <c r="CVK11" s="117"/>
      <c r="CVL11" s="117"/>
      <c r="CVM11" s="117"/>
      <c r="CVN11" s="117"/>
      <c r="CVO11" s="117"/>
      <c r="CVP11" s="117"/>
      <c r="CVQ11" s="117"/>
      <c r="CVR11" s="117"/>
      <c r="CVS11" s="117"/>
      <c r="CVT11" s="117"/>
      <c r="CVU11" s="117"/>
      <c r="CVV11" s="117"/>
      <c r="CVW11" s="117"/>
      <c r="CVX11" s="117"/>
      <c r="CVY11" s="117"/>
      <c r="CVZ11" s="117"/>
      <c r="CWA11" s="117"/>
      <c r="CWB11" s="117"/>
      <c r="CWC11" s="117"/>
      <c r="CWD11" s="117"/>
      <c r="CWE11" s="117"/>
      <c r="CWF11" s="117"/>
      <c r="CWG11" s="117"/>
      <c r="CWH11" s="117"/>
      <c r="CWI11" s="117"/>
      <c r="CWJ11" s="117"/>
      <c r="CWK11" s="117"/>
      <c r="CWL11" s="117"/>
      <c r="CWM11" s="117"/>
      <c r="CWN11" s="117"/>
      <c r="CWO11" s="117"/>
      <c r="CWP11" s="117"/>
      <c r="CWQ11" s="117"/>
      <c r="CWR11" s="117"/>
      <c r="CWS11" s="117"/>
      <c r="CWT11" s="117"/>
      <c r="CWU11" s="117"/>
      <c r="CWV11" s="117"/>
      <c r="CWW11" s="117"/>
      <c r="CWX11" s="117"/>
      <c r="CWY11" s="117"/>
      <c r="CWZ11" s="117"/>
      <c r="CXA11" s="117"/>
      <c r="CXB11" s="117"/>
      <c r="CXC11" s="117"/>
      <c r="CXD11" s="117"/>
      <c r="CXE11" s="117"/>
      <c r="CXF11" s="117"/>
      <c r="CXG11" s="117"/>
      <c r="CXH11" s="117"/>
      <c r="CXI11" s="117"/>
      <c r="CXJ11" s="117"/>
      <c r="CXK11" s="117"/>
      <c r="CXL11" s="117"/>
      <c r="CXM11" s="117"/>
      <c r="CXN11" s="117"/>
      <c r="CXO11" s="117"/>
      <c r="CXP11" s="117"/>
      <c r="CXQ11" s="117"/>
      <c r="CXR11" s="117"/>
      <c r="CXS11" s="117"/>
      <c r="CXT11" s="117"/>
      <c r="CXU11" s="117"/>
      <c r="CXV11" s="117"/>
      <c r="CXW11" s="117"/>
      <c r="CXX11" s="117"/>
      <c r="CXY11" s="117"/>
      <c r="CXZ11" s="117"/>
      <c r="CYA11" s="117"/>
      <c r="CYB11" s="117"/>
      <c r="CYC11" s="117"/>
      <c r="CYD11" s="117"/>
      <c r="CYE11" s="117"/>
      <c r="CYF11" s="117"/>
      <c r="CYG11" s="117"/>
      <c r="CYH11" s="117"/>
      <c r="CYI11" s="117"/>
      <c r="CYJ11" s="117"/>
      <c r="CYK11" s="117"/>
      <c r="CYL11" s="117"/>
      <c r="CYM11" s="117"/>
      <c r="CYN11" s="117"/>
      <c r="CYO11" s="117"/>
      <c r="CYP11" s="117"/>
      <c r="CYQ11" s="117"/>
      <c r="CYR11" s="117"/>
      <c r="CYS11" s="117"/>
      <c r="CYT11" s="117"/>
      <c r="CYU11" s="117"/>
      <c r="CYV11" s="117"/>
      <c r="CYW11" s="117"/>
      <c r="CYX11" s="117"/>
      <c r="CYY11" s="117"/>
      <c r="CYZ11" s="117"/>
      <c r="CZA11" s="117"/>
      <c r="CZB11" s="117"/>
      <c r="CZC11" s="117"/>
      <c r="CZD11" s="117"/>
      <c r="CZE11" s="117"/>
      <c r="CZF11" s="117"/>
      <c r="CZG11" s="117"/>
      <c r="CZH11" s="117"/>
      <c r="CZI11" s="117"/>
      <c r="CZJ11" s="117"/>
      <c r="CZK11" s="117"/>
      <c r="CZL11" s="117"/>
      <c r="CZM11" s="117"/>
      <c r="CZN11" s="117"/>
      <c r="CZO11" s="117"/>
      <c r="CZP11" s="117"/>
      <c r="CZQ11" s="117"/>
      <c r="CZR11" s="117"/>
      <c r="CZS11" s="117"/>
      <c r="CZT11" s="117"/>
      <c r="CZU11" s="117"/>
      <c r="CZV11" s="117"/>
      <c r="CZW11" s="117"/>
      <c r="CZX11" s="117"/>
      <c r="CZY11" s="117"/>
      <c r="CZZ11" s="117"/>
      <c r="DAA11" s="117"/>
      <c r="DAB11" s="117"/>
      <c r="DAC11" s="117"/>
      <c r="DAD11" s="117"/>
      <c r="DAE11" s="117"/>
      <c r="DAF11" s="117"/>
      <c r="DAG11" s="117"/>
      <c r="DAH11" s="117"/>
      <c r="DAI11" s="117"/>
      <c r="DAJ11" s="117"/>
      <c r="DAK11" s="117"/>
      <c r="DAL11" s="117"/>
      <c r="DAM11" s="117"/>
      <c r="DAN11" s="117"/>
      <c r="DAO11" s="117"/>
      <c r="DAP11" s="117"/>
      <c r="DAQ11" s="117"/>
      <c r="DAR11" s="117"/>
      <c r="DAS11" s="117"/>
      <c r="DAT11" s="117"/>
      <c r="DAU11" s="117"/>
      <c r="DAV11" s="117"/>
      <c r="DAW11" s="117"/>
      <c r="DAX11" s="117"/>
      <c r="DAY11" s="117"/>
      <c r="DAZ11" s="117"/>
      <c r="DBA11" s="117"/>
      <c r="DBB11" s="117"/>
      <c r="DBC11" s="117"/>
      <c r="DBD11" s="117"/>
      <c r="DBE11" s="117"/>
      <c r="DBF11" s="117"/>
      <c r="DBG11" s="117"/>
      <c r="DBH11" s="117"/>
      <c r="DBI11" s="117"/>
      <c r="DBJ11" s="117"/>
      <c r="DBK11" s="117"/>
      <c r="DBL11" s="117"/>
      <c r="DBM11" s="117"/>
      <c r="DBN11" s="117"/>
      <c r="DBO11" s="117"/>
      <c r="DBP11" s="117"/>
      <c r="DBQ11" s="117"/>
      <c r="DBR11" s="117"/>
      <c r="DBS11" s="117"/>
      <c r="DBT11" s="117"/>
      <c r="DBU11" s="117"/>
      <c r="DBV11" s="117"/>
      <c r="DBW11" s="117"/>
      <c r="DBX11" s="117"/>
      <c r="DBY11" s="117"/>
      <c r="DBZ11" s="117"/>
      <c r="DCA11" s="117"/>
      <c r="DCB11" s="117"/>
      <c r="DCC11" s="117"/>
      <c r="DCD11" s="117"/>
      <c r="DCE11" s="117"/>
      <c r="DCF11" s="117"/>
      <c r="DCG11" s="117"/>
      <c r="DCH11" s="117"/>
      <c r="DCI11" s="117"/>
      <c r="DCJ11" s="117"/>
      <c r="DCK11" s="117"/>
      <c r="DCL11" s="117"/>
      <c r="DCM11" s="117"/>
      <c r="DCN11" s="117"/>
      <c r="DCO11" s="117"/>
      <c r="DCP11" s="117"/>
      <c r="DCQ11" s="117"/>
      <c r="DCR11" s="117"/>
      <c r="DCS11" s="117"/>
      <c r="DCT11" s="117"/>
      <c r="DCU11" s="117"/>
      <c r="DCV11" s="117"/>
      <c r="DCW11" s="117"/>
      <c r="DCX11" s="117"/>
      <c r="DCY11" s="117"/>
      <c r="DCZ11" s="117"/>
      <c r="DDA11" s="117"/>
      <c r="DDB11" s="117"/>
      <c r="DDC11" s="117"/>
      <c r="DDD11" s="117"/>
      <c r="DDE11" s="117"/>
      <c r="DDF11" s="117"/>
      <c r="DDG11" s="117"/>
      <c r="DDH11" s="117"/>
      <c r="DDI11" s="117"/>
      <c r="DDJ11" s="117"/>
      <c r="DDK11" s="117"/>
      <c r="DDL11" s="117"/>
      <c r="DDM11" s="117"/>
      <c r="DDN11" s="117"/>
      <c r="DDO11" s="117"/>
      <c r="DDP11" s="117"/>
      <c r="DDQ11" s="117"/>
      <c r="DDR11" s="117"/>
      <c r="DDS11" s="117"/>
      <c r="DDT11" s="117"/>
      <c r="DDU11" s="117"/>
      <c r="DDV11" s="117"/>
      <c r="DDW11" s="117"/>
      <c r="DDX11" s="117"/>
      <c r="DDY11" s="117"/>
      <c r="DDZ11" s="117"/>
      <c r="DEA11" s="117"/>
      <c r="DEB11" s="117"/>
      <c r="DEC11" s="117"/>
      <c r="DED11" s="117"/>
      <c r="DEE11" s="117"/>
      <c r="DEF11" s="117"/>
      <c r="DEG11" s="117"/>
      <c r="DEH11" s="117"/>
      <c r="DEI11" s="117"/>
      <c r="DEJ11" s="117"/>
      <c r="DEK11" s="117"/>
      <c r="DEL11" s="117"/>
      <c r="DEM11" s="117"/>
      <c r="DEN11" s="117"/>
      <c r="DEO11" s="117"/>
      <c r="DEP11" s="117"/>
      <c r="DEQ11" s="117"/>
      <c r="DER11" s="117"/>
      <c r="DES11" s="117"/>
      <c r="DET11" s="117"/>
      <c r="DEU11" s="117"/>
      <c r="DEV11" s="117"/>
      <c r="DEW11" s="117"/>
      <c r="DEX11" s="117"/>
      <c r="DEY11" s="117"/>
      <c r="DEZ11" s="117"/>
      <c r="DFA11" s="117"/>
      <c r="DFB11" s="117"/>
      <c r="DFC11" s="117"/>
      <c r="DFD11" s="117"/>
      <c r="DFE11" s="117"/>
      <c r="DFF11" s="117"/>
      <c r="DFG11" s="117"/>
      <c r="DFH11" s="117"/>
      <c r="DFI11" s="117"/>
      <c r="DFJ11" s="117"/>
      <c r="DFK11" s="117"/>
      <c r="DFL11" s="117"/>
      <c r="DFM11" s="117"/>
      <c r="DFN11" s="117"/>
      <c r="DFO11" s="117"/>
      <c r="DFP11" s="117"/>
      <c r="DFQ11" s="117"/>
      <c r="DFR11" s="117"/>
      <c r="DFS11" s="117"/>
      <c r="DFT11" s="117"/>
      <c r="DFU11" s="117"/>
      <c r="DFV11" s="117"/>
      <c r="DFW11" s="117"/>
      <c r="DFX11" s="117"/>
      <c r="DFY11" s="117"/>
      <c r="DFZ11" s="117"/>
      <c r="DGA11" s="117"/>
      <c r="DGB11" s="117"/>
      <c r="DGC11" s="117"/>
      <c r="DGD11" s="117"/>
      <c r="DGE11" s="117"/>
      <c r="DGF11" s="117"/>
      <c r="DGG11" s="117"/>
      <c r="DGH11" s="117"/>
      <c r="DGI11" s="117"/>
      <c r="DGJ11" s="117"/>
      <c r="DGK11" s="117"/>
      <c r="DGL11" s="117"/>
      <c r="DGM11" s="117"/>
      <c r="DGN11" s="117"/>
      <c r="DGO11" s="117"/>
      <c r="DGP11" s="117"/>
      <c r="DGQ11" s="117"/>
      <c r="DGR11" s="117"/>
      <c r="DGS11" s="117"/>
      <c r="DGT11" s="117"/>
      <c r="DGU11" s="117"/>
      <c r="DGV11" s="117"/>
      <c r="DGW11" s="117"/>
      <c r="DGX11" s="117"/>
      <c r="DGY11" s="117"/>
      <c r="DGZ11" s="117"/>
      <c r="DHA11" s="117"/>
      <c r="DHB11" s="117"/>
      <c r="DHC11" s="117"/>
      <c r="DHD11" s="117"/>
      <c r="DHE11" s="117"/>
      <c r="DHF11" s="117"/>
      <c r="DHG11" s="117"/>
      <c r="DHH11" s="117"/>
      <c r="DHI11" s="117"/>
      <c r="DHJ11" s="117"/>
      <c r="DHK11" s="117"/>
      <c r="DHL11" s="117"/>
      <c r="DHM11" s="117"/>
      <c r="DHN11" s="117"/>
      <c r="DHO11" s="117"/>
      <c r="DHP11" s="117"/>
      <c r="DHQ11" s="117"/>
      <c r="DHR11" s="117"/>
      <c r="DHS11" s="117"/>
      <c r="DHT11" s="117"/>
      <c r="DHU11" s="117"/>
      <c r="DHV11" s="117"/>
      <c r="DHW11" s="117"/>
      <c r="DHX11" s="117"/>
      <c r="DHY11" s="117"/>
      <c r="DHZ11" s="117"/>
      <c r="DIA11" s="117"/>
      <c r="DIB11" s="117"/>
      <c r="DIC11" s="117"/>
      <c r="DID11" s="117"/>
      <c r="DIE11" s="117"/>
      <c r="DIF11" s="117"/>
      <c r="DIG11" s="117"/>
      <c r="DIH11" s="117"/>
      <c r="DII11" s="117"/>
      <c r="DIJ11" s="117"/>
      <c r="DIK11" s="117"/>
      <c r="DIL11" s="117"/>
      <c r="DIM11" s="117"/>
      <c r="DIN11" s="117"/>
      <c r="DIO11" s="117"/>
      <c r="DIP11" s="117"/>
      <c r="DIQ11" s="117"/>
      <c r="DIR11" s="117"/>
      <c r="DIS11" s="117"/>
      <c r="DIT11" s="117"/>
      <c r="DIU11" s="117"/>
      <c r="DIV11" s="117"/>
      <c r="DIW11" s="117"/>
      <c r="DIX11" s="117"/>
      <c r="DIY11" s="117"/>
      <c r="DIZ11" s="117"/>
      <c r="DJA11" s="117"/>
      <c r="DJB11" s="117"/>
      <c r="DJC11" s="117"/>
      <c r="DJD11" s="117"/>
      <c r="DJE11" s="117"/>
      <c r="DJF11" s="117"/>
      <c r="DJG11" s="117"/>
      <c r="DJH11" s="117"/>
      <c r="DJI11" s="117"/>
      <c r="DJJ11" s="117"/>
      <c r="DJK11" s="117"/>
      <c r="DJL11" s="117"/>
      <c r="DJM11" s="117"/>
      <c r="DJN11" s="117"/>
      <c r="DJO11" s="117"/>
      <c r="DJP11" s="117"/>
      <c r="DJQ11" s="117"/>
      <c r="DJR11" s="117"/>
      <c r="DJS11" s="117"/>
      <c r="DJT11" s="117"/>
      <c r="DJU11" s="117"/>
      <c r="DJV11" s="117"/>
      <c r="DJW11" s="117"/>
      <c r="DJX11" s="117"/>
      <c r="DJY11" s="117"/>
      <c r="DJZ11" s="117"/>
      <c r="DKA11" s="117"/>
      <c r="DKB11" s="117"/>
      <c r="DKC11" s="117"/>
      <c r="DKD11" s="117"/>
      <c r="DKE11" s="117"/>
      <c r="DKF11" s="117"/>
      <c r="DKG11" s="117"/>
      <c r="DKH11" s="117"/>
      <c r="DKI11" s="117"/>
      <c r="DKJ11" s="117"/>
      <c r="DKK11" s="117"/>
      <c r="DKL11" s="117"/>
      <c r="DKM11" s="117"/>
      <c r="DKN11" s="117"/>
      <c r="DKO11" s="117"/>
      <c r="DKP11" s="117"/>
      <c r="DKQ11" s="117"/>
      <c r="DKR11" s="117"/>
      <c r="DKS11" s="117"/>
      <c r="DKT11" s="117"/>
      <c r="DKU11" s="117"/>
      <c r="DKV11" s="117"/>
      <c r="DKW11" s="117"/>
      <c r="DKX11" s="117"/>
      <c r="DKY11" s="117"/>
      <c r="DKZ11" s="117"/>
      <c r="DLA11" s="117"/>
      <c r="DLB11" s="117"/>
      <c r="DLC11" s="117"/>
      <c r="DLD11" s="117"/>
      <c r="DLE11" s="117"/>
      <c r="DLF11" s="117"/>
      <c r="DLG11" s="117"/>
      <c r="DLH11" s="117"/>
      <c r="DLI11" s="117"/>
      <c r="DLJ11" s="117"/>
      <c r="DLK11" s="117"/>
      <c r="DLL11" s="117"/>
      <c r="DLM11" s="117"/>
      <c r="DLN11" s="117"/>
      <c r="DLO11" s="117"/>
      <c r="DLP11" s="117"/>
      <c r="DLQ11" s="117"/>
      <c r="DLR11" s="117"/>
      <c r="DLS11" s="117"/>
      <c r="DLT11" s="117"/>
      <c r="DLU11" s="117"/>
      <c r="DLV11" s="117"/>
      <c r="DLW11" s="117"/>
      <c r="DLX11" s="117"/>
      <c r="DLY11" s="117"/>
      <c r="DLZ11" s="117"/>
      <c r="DMA11" s="117"/>
      <c r="DMB11" s="117"/>
      <c r="DMC11" s="117"/>
      <c r="DMD11" s="117"/>
      <c r="DME11" s="117"/>
      <c r="DMF11" s="117"/>
      <c r="DMG11" s="117"/>
      <c r="DMH11" s="117"/>
      <c r="DMI11" s="117"/>
      <c r="DMJ11" s="117"/>
      <c r="DMK11" s="117"/>
      <c r="DML11" s="117"/>
      <c r="DMM11" s="117"/>
      <c r="DMN11" s="117"/>
      <c r="DMO11" s="117"/>
      <c r="DMP11" s="117"/>
      <c r="DMQ11" s="117"/>
      <c r="DMR11" s="117"/>
      <c r="DMS11" s="117"/>
      <c r="DMT11" s="117"/>
      <c r="DMU11" s="117"/>
      <c r="DMV11" s="117"/>
      <c r="DMW11" s="117"/>
      <c r="DMX11" s="117"/>
      <c r="DMY11" s="117"/>
      <c r="DMZ11" s="117"/>
      <c r="DNA11" s="117"/>
      <c r="DNB11" s="117"/>
      <c r="DNC11" s="117"/>
      <c r="DND11" s="117"/>
      <c r="DNE11" s="117"/>
      <c r="DNF11" s="117"/>
      <c r="DNG11" s="117"/>
      <c r="DNH11" s="117"/>
      <c r="DNI11" s="117"/>
      <c r="DNJ11" s="117"/>
      <c r="DNK11" s="117"/>
      <c r="DNL11" s="117"/>
      <c r="DNM11" s="117"/>
      <c r="DNN11" s="117"/>
      <c r="DNO11" s="117"/>
      <c r="DNP11" s="117"/>
      <c r="DNQ11" s="117"/>
      <c r="DNR11" s="117"/>
      <c r="DNS11" s="117"/>
      <c r="DNT11" s="117"/>
      <c r="DNU11" s="117"/>
      <c r="DNV11" s="117"/>
      <c r="DNW11" s="117"/>
      <c r="DNX11" s="117"/>
      <c r="DNY11" s="117"/>
      <c r="DNZ11" s="117"/>
      <c r="DOA11" s="117"/>
      <c r="DOB11" s="117"/>
      <c r="DOC11" s="117"/>
      <c r="DOD11" s="117"/>
      <c r="DOE11" s="117"/>
      <c r="DOF11" s="117"/>
      <c r="DOG11" s="117"/>
      <c r="DOH11" s="117"/>
      <c r="DOI11" s="117"/>
      <c r="DOJ11" s="117"/>
      <c r="DOK11" s="117"/>
      <c r="DOL11" s="117"/>
      <c r="DOM11" s="117"/>
      <c r="DON11" s="117"/>
      <c r="DOO11" s="117"/>
      <c r="DOP11" s="117"/>
      <c r="DOQ11" s="117"/>
      <c r="DOR11" s="117"/>
      <c r="DOS11" s="117"/>
      <c r="DOT11" s="117"/>
      <c r="DOU11" s="117"/>
      <c r="DOV11" s="117"/>
      <c r="DOW11" s="117"/>
      <c r="DOX11" s="117"/>
      <c r="DOY11" s="117"/>
      <c r="DOZ11" s="117"/>
      <c r="DPA11" s="117"/>
      <c r="DPB11" s="117"/>
      <c r="DPC11" s="117"/>
      <c r="DPD11" s="117"/>
      <c r="DPE11" s="117"/>
      <c r="DPF11" s="117"/>
      <c r="DPG11" s="117"/>
      <c r="DPH11" s="117"/>
      <c r="DPI11" s="117"/>
      <c r="DPJ11" s="117"/>
      <c r="DPK11" s="117"/>
      <c r="DPL11" s="117"/>
      <c r="DPM11" s="117"/>
      <c r="DPN11" s="117"/>
      <c r="DPO11" s="117"/>
      <c r="DPP11" s="117"/>
      <c r="DPQ11" s="117"/>
      <c r="DPR11" s="117"/>
      <c r="DPS11" s="117"/>
      <c r="DPT11" s="117"/>
      <c r="DPU11" s="117"/>
      <c r="DPV11" s="117"/>
      <c r="DPW11" s="117"/>
      <c r="DPX11" s="117"/>
      <c r="DPY11" s="117"/>
      <c r="DPZ11" s="117"/>
      <c r="DQA11" s="117"/>
      <c r="DQB11" s="117"/>
      <c r="DQC11" s="117"/>
      <c r="DQD11" s="117"/>
      <c r="DQE11" s="117"/>
      <c r="DQF11" s="117"/>
      <c r="DQG11" s="117"/>
      <c r="DQH11" s="117"/>
      <c r="DQI11" s="117"/>
      <c r="DQJ11" s="117"/>
      <c r="DQK11" s="117"/>
      <c r="DQL11" s="117"/>
      <c r="DQM11" s="117"/>
      <c r="DQN11" s="117"/>
      <c r="DQO11" s="117"/>
      <c r="DQP11" s="117"/>
      <c r="DQQ11" s="117"/>
      <c r="DQR11" s="117"/>
      <c r="DQS11" s="117"/>
      <c r="DQT11" s="117"/>
      <c r="DQU11" s="117"/>
      <c r="DQV11" s="117"/>
      <c r="DQW11" s="117"/>
      <c r="DQX11" s="117"/>
      <c r="DQY11" s="117"/>
      <c r="DQZ11" s="117"/>
      <c r="DRA11" s="117"/>
      <c r="DRB11" s="117"/>
      <c r="DRC11" s="117"/>
      <c r="DRD11" s="117"/>
      <c r="DRE11" s="117"/>
      <c r="DRF11" s="117"/>
      <c r="DRG11" s="117"/>
      <c r="DRH11" s="117"/>
      <c r="DRI11" s="117"/>
      <c r="DRJ11" s="117"/>
      <c r="DRK11" s="117"/>
      <c r="DRL11" s="117"/>
      <c r="DRM11" s="117"/>
      <c r="DRN11" s="117"/>
      <c r="DRO11" s="117"/>
      <c r="DRP11" s="117"/>
      <c r="DRQ11" s="117"/>
      <c r="DRR11" s="117"/>
      <c r="DRS11" s="117"/>
      <c r="DRT11" s="117"/>
      <c r="DRU11" s="117"/>
      <c r="DRV11" s="117"/>
      <c r="DRW11" s="117"/>
      <c r="DRX11" s="117"/>
      <c r="DRY11" s="117"/>
      <c r="DRZ11" s="117"/>
      <c r="DSA11" s="117"/>
      <c r="DSB11" s="117"/>
      <c r="DSC11" s="117"/>
      <c r="DSD11" s="117"/>
      <c r="DSE11" s="117"/>
      <c r="DSF11" s="117"/>
      <c r="DSG11" s="117"/>
      <c r="DSH11" s="117"/>
      <c r="DSI11" s="117"/>
      <c r="DSJ11" s="117"/>
      <c r="DSK11" s="117"/>
      <c r="DSL11" s="117"/>
      <c r="DSM11" s="117"/>
      <c r="DSN11" s="117"/>
      <c r="DSO11" s="117"/>
      <c r="DSP11" s="117"/>
      <c r="DSQ11" s="117"/>
      <c r="DSR11" s="117"/>
      <c r="DSS11" s="117"/>
      <c r="DST11" s="117"/>
      <c r="DSU11" s="117"/>
      <c r="DSV11" s="117"/>
      <c r="DSW11" s="117"/>
      <c r="DSX11" s="117"/>
      <c r="DSY11" s="117"/>
      <c r="DSZ11" s="117"/>
      <c r="DTA11" s="117"/>
      <c r="DTB11" s="117"/>
      <c r="DTC11" s="117"/>
      <c r="DTD11" s="117"/>
      <c r="DTE11" s="117"/>
      <c r="DTF11" s="117"/>
      <c r="DTG11" s="117"/>
      <c r="DTH11" s="117"/>
      <c r="DTI11" s="117"/>
      <c r="DTJ11" s="117"/>
      <c r="DTK11" s="117"/>
      <c r="DTL11" s="117"/>
      <c r="DTM11" s="117"/>
      <c r="DTN11" s="117"/>
      <c r="DTO11" s="117"/>
      <c r="DTP11" s="117"/>
      <c r="DTQ11" s="117"/>
      <c r="DTR11" s="117"/>
      <c r="DTS11" s="117"/>
      <c r="DTT11" s="117"/>
      <c r="DTU11" s="117"/>
      <c r="DTV11" s="117"/>
      <c r="DTW11" s="117"/>
      <c r="DTX11" s="117"/>
      <c r="DTY11" s="117"/>
      <c r="DTZ11" s="117"/>
      <c r="DUA11" s="117"/>
      <c r="DUB11" s="117"/>
      <c r="DUC11" s="117"/>
      <c r="DUD11" s="117"/>
      <c r="DUE11" s="117"/>
      <c r="DUF11" s="117"/>
      <c r="DUG11" s="117"/>
      <c r="DUH11" s="117"/>
      <c r="DUI11" s="117"/>
      <c r="DUJ11" s="117"/>
      <c r="DUK11" s="117"/>
      <c r="DUL11" s="117"/>
      <c r="DUM11" s="117"/>
      <c r="DUN11" s="117"/>
      <c r="DUO11" s="117"/>
      <c r="DUP11" s="117"/>
      <c r="DUQ11" s="117"/>
      <c r="DUR11" s="117"/>
      <c r="DUS11" s="117"/>
      <c r="DUT11" s="117"/>
      <c r="DUU11" s="117"/>
      <c r="DUV11" s="117"/>
      <c r="DUW11" s="117"/>
      <c r="DUX11" s="117"/>
      <c r="DUY11" s="117"/>
      <c r="DUZ11" s="117"/>
      <c r="DVA11" s="117"/>
      <c r="DVB11" s="117"/>
      <c r="DVC11" s="117"/>
      <c r="DVD11" s="117"/>
      <c r="DVE11" s="117"/>
      <c r="DVF11" s="117"/>
      <c r="DVG11" s="117"/>
      <c r="DVH11" s="117"/>
      <c r="DVI11" s="117"/>
      <c r="DVJ11" s="117"/>
      <c r="DVK11" s="117"/>
      <c r="DVL11" s="117"/>
      <c r="DVM11" s="117"/>
      <c r="DVN11" s="117"/>
      <c r="DVO11" s="117"/>
      <c r="DVP11" s="117"/>
      <c r="DVQ11" s="117"/>
      <c r="DVR11" s="117"/>
      <c r="DVS11" s="117"/>
      <c r="DVT11" s="117"/>
      <c r="DVU11" s="117"/>
      <c r="DVV11" s="117"/>
      <c r="DVW11" s="117"/>
      <c r="DVX11" s="117"/>
      <c r="DVY11" s="117"/>
      <c r="DVZ11" s="117"/>
      <c r="DWA11" s="117"/>
      <c r="DWB11" s="117"/>
      <c r="DWC11" s="117"/>
      <c r="DWD11" s="117"/>
      <c r="DWE11" s="117"/>
      <c r="DWF11" s="117"/>
      <c r="DWG11" s="117"/>
      <c r="DWH11" s="117"/>
      <c r="DWI11" s="117"/>
      <c r="DWJ11" s="117"/>
      <c r="DWK11" s="117"/>
      <c r="DWL11" s="117"/>
      <c r="DWM11" s="117"/>
      <c r="DWN11" s="117"/>
      <c r="DWO11" s="117"/>
      <c r="DWP11" s="117"/>
      <c r="DWQ11" s="117"/>
      <c r="DWR11" s="117"/>
      <c r="DWS11" s="117"/>
      <c r="DWT11" s="117"/>
      <c r="DWU11" s="117"/>
      <c r="DWV11" s="117"/>
      <c r="DWW11" s="117"/>
      <c r="DWX11" s="117"/>
      <c r="DWY11" s="117"/>
      <c r="DWZ11" s="117"/>
      <c r="DXA11" s="117"/>
      <c r="DXB11" s="117"/>
      <c r="DXC11" s="117"/>
      <c r="DXD11" s="117"/>
      <c r="DXE11" s="117"/>
      <c r="DXF11" s="117"/>
      <c r="DXG11" s="117"/>
      <c r="DXH11" s="117"/>
      <c r="DXI11" s="117"/>
      <c r="DXJ11" s="117"/>
      <c r="DXK11" s="117"/>
      <c r="DXL11" s="117"/>
      <c r="DXM11" s="117"/>
      <c r="DXN11" s="117"/>
      <c r="DXO11" s="117"/>
      <c r="DXP11" s="117"/>
      <c r="DXQ11" s="117"/>
      <c r="DXR11" s="117"/>
      <c r="DXS11" s="117"/>
      <c r="DXT11" s="117"/>
      <c r="DXU11" s="117"/>
      <c r="DXV11" s="117"/>
      <c r="DXW11" s="117"/>
      <c r="DXX11" s="117"/>
      <c r="DXY11" s="117"/>
      <c r="DXZ11" s="117"/>
      <c r="DYA11" s="117"/>
      <c r="DYB11" s="117"/>
      <c r="DYC11" s="117"/>
      <c r="DYD11" s="117"/>
      <c r="DYE11" s="117"/>
      <c r="DYF11" s="117"/>
      <c r="DYG11" s="117"/>
      <c r="DYH11" s="117"/>
      <c r="DYI11" s="117"/>
      <c r="DYJ11" s="117"/>
      <c r="DYK11" s="117"/>
      <c r="DYL11" s="117"/>
      <c r="DYM11" s="117"/>
      <c r="DYN11" s="117"/>
      <c r="DYO11" s="117"/>
      <c r="DYP11" s="117"/>
      <c r="DYQ11" s="117"/>
      <c r="DYR11" s="117"/>
      <c r="DYS11" s="117"/>
      <c r="DYT11" s="117"/>
      <c r="DYU11" s="117"/>
      <c r="DYV11" s="117"/>
      <c r="DYW11" s="117"/>
      <c r="DYX11" s="117"/>
      <c r="DYY11" s="117"/>
      <c r="DYZ11" s="117"/>
      <c r="DZA11" s="117"/>
      <c r="DZB11" s="117"/>
      <c r="DZC11" s="117"/>
      <c r="DZD11" s="117"/>
      <c r="DZE11" s="117"/>
      <c r="DZF11" s="117"/>
      <c r="DZG11" s="117"/>
      <c r="DZH11" s="117"/>
      <c r="DZI11" s="117"/>
      <c r="DZJ11" s="117"/>
      <c r="DZK11" s="117"/>
      <c r="DZL11" s="117"/>
      <c r="DZM11" s="117"/>
      <c r="DZN11" s="117"/>
      <c r="DZO11" s="117"/>
      <c r="DZP11" s="117"/>
      <c r="DZQ11" s="117"/>
      <c r="DZR11" s="117"/>
      <c r="DZS11" s="117"/>
      <c r="DZT11" s="117"/>
      <c r="DZU11" s="117"/>
      <c r="DZV11" s="117"/>
      <c r="DZW11" s="117"/>
      <c r="DZX11" s="117"/>
      <c r="DZY11" s="117"/>
      <c r="DZZ11" s="117"/>
      <c r="EAA11" s="117"/>
      <c r="EAB11" s="117"/>
      <c r="EAC11" s="117"/>
      <c r="EAD11" s="117"/>
      <c r="EAE11" s="117"/>
      <c r="EAF11" s="117"/>
      <c r="EAG11" s="117"/>
      <c r="EAH11" s="117"/>
      <c r="EAI11" s="117"/>
      <c r="EAJ11" s="117"/>
      <c r="EAK11" s="117"/>
      <c r="EAL11" s="117"/>
      <c r="EAM11" s="117"/>
      <c r="EAN11" s="117"/>
      <c r="EAO11" s="117"/>
      <c r="EAP11" s="117"/>
      <c r="EAQ11" s="117"/>
      <c r="EAR11" s="117"/>
      <c r="EAS11" s="117"/>
      <c r="EAT11" s="117"/>
      <c r="EAU11" s="117"/>
      <c r="EAV11" s="117"/>
      <c r="EAW11" s="117"/>
      <c r="EAX11" s="117"/>
      <c r="EAY11" s="117"/>
      <c r="EAZ11" s="117"/>
      <c r="EBA11" s="117"/>
      <c r="EBB11" s="117"/>
      <c r="EBC11" s="117"/>
      <c r="EBD11" s="117"/>
      <c r="EBE11" s="117"/>
      <c r="EBF11" s="117"/>
      <c r="EBG11" s="117"/>
      <c r="EBH11" s="117"/>
      <c r="EBI11" s="117"/>
      <c r="EBJ11" s="117"/>
      <c r="EBK11" s="117"/>
      <c r="EBL11" s="117"/>
      <c r="EBM11" s="117"/>
      <c r="EBN11" s="117"/>
      <c r="EBO11" s="117"/>
      <c r="EBP11" s="117"/>
      <c r="EBQ11" s="117"/>
      <c r="EBR11" s="117"/>
      <c r="EBS11" s="117"/>
      <c r="EBT11" s="117"/>
      <c r="EBU11" s="117"/>
      <c r="EBV11" s="117"/>
      <c r="EBW11" s="117"/>
      <c r="EBX11" s="117"/>
      <c r="EBY11" s="117"/>
      <c r="EBZ11" s="117"/>
      <c r="ECA11" s="117"/>
      <c r="ECB11" s="117"/>
      <c r="ECC11" s="117"/>
      <c r="ECD11" s="117"/>
      <c r="ECE11" s="117"/>
      <c r="ECF11" s="117"/>
      <c r="ECG11" s="117"/>
      <c r="ECH11" s="117"/>
      <c r="ECI11" s="117"/>
      <c r="ECJ11" s="117"/>
      <c r="ECK11" s="117"/>
      <c r="ECL11" s="117"/>
      <c r="ECM11" s="117"/>
      <c r="ECN11" s="117"/>
      <c r="ECO11" s="117"/>
      <c r="ECP11" s="117"/>
      <c r="ECQ11" s="117"/>
      <c r="ECR11" s="117"/>
      <c r="ECS11" s="117"/>
      <c r="ECT11" s="117"/>
      <c r="ECU11" s="117"/>
      <c r="ECV11" s="117"/>
      <c r="ECW11" s="117"/>
      <c r="ECX11" s="117"/>
      <c r="ECY11" s="117"/>
      <c r="ECZ11" s="117"/>
      <c r="EDA11" s="117"/>
      <c r="EDB11" s="117"/>
      <c r="EDC11" s="117"/>
      <c r="EDD11" s="117"/>
      <c r="EDE11" s="117"/>
      <c r="EDF11" s="117"/>
      <c r="EDG11" s="117"/>
      <c r="EDH11" s="117"/>
      <c r="EDI11" s="117"/>
      <c r="EDJ11" s="117"/>
      <c r="EDK11" s="117"/>
      <c r="EDL11" s="117"/>
      <c r="EDM11" s="117"/>
      <c r="EDN11" s="117"/>
      <c r="EDO11" s="117"/>
      <c r="EDP11" s="117"/>
      <c r="EDQ11" s="117"/>
      <c r="EDR11" s="117"/>
      <c r="EDS11" s="117"/>
      <c r="EDT11" s="117"/>
      <c r="EDU11" s="117"/>
      <c r="EDV11" s="117"/>
      <c r="EDW11" s="117"/>
      <c r="EDX11" s="117"/>
      <c r="EDY11" s="117"/>
      <c r="EDZ11" s="117"/>
      <c r="EEA11" s="117"/>
      <c r="EEB11" s="117"/>
      <c r="EEC11" s="117"/>
      <c r="EED11" s="117"/>
      <c r="EEE11" s="117"/>
      <c r="EEF11" s="117"/>
      <c r="EEG11" s="117"/>
      <c r="EEH11" s="117"/>
      <c r="EEI11" s="117"/>
      <c r="EEJ11" s="117"/>
      <c r="EEK11" s="117"/>
      <c r="EEL11" s="117"/>
      <c r="EEM11" s="117"/>
      <c r="EEN11" s="117"/>
      <c r="EEO11" s="117"/>
      <c r="EEP11" s="117"/>
      <c r="EEQ11" s="117"/>
      <c r="EER11" s="117"/>
      <c r="EES11" s="117"/>
      <c r="EET11" s="117"/>
      <c r="EEU11" s="117"/>
      <c r="EEV11" s="117"/>
      <c r="EEW11" s="117"/>
      <c r="EEX11" s="117"/>
      <c r="EEY11" s="117"/>
      <c r="EEZ11" s="117"/>
      <c r="EFA11" s="117"/>
      <c r="EFB11" s="117"/>
      <c r="EFC11" s="117"/>
      <c r="EFD11" s="117"/>
      <c r="EFE11" s="117"/>
      <c r="EFF11" s="117"/>
      <c r="EFG11" s="117"/>
      <c r="EFH11" s="117"/>
      <c r="EFI11" s="117"/>
      <c r="EFJ11" s="117"/>
      <c r="EFK11" s="117"/>
      <c r="EFL11" s="117"/>
      <c r="EFM11" s="117"/>
      <c r="EFN11" s="117"/>
      <c r="EFO11" s="117"/>
      <c r="EFP11" s="117"/>
      <c r="EFQ11" s="117"/>
      <c r="EFR11" s="117"/>
      <c r="EFS11" s="117"/>
      <c r="EFT11" s="117"/>
      <c r="EFU11" s="117"/>
      <c r="EFV11" s="117"/>
      <c r="EFW11" s="117"/>
      <c r="EFX11" s="117"/>
      <c r="EFY11" s="117"/>
      <c r="EFZ11" s="117"/>
      <c r="EGA11" s="117"/>
      <c r="EGB11" s="117"/>
      <c r="EGC11" s="117"/>
      <c r="EGD11" s="117"/>
      <c r="EGE11" s="117"/>
      <c r="EGF11" s="117"/>
      <c r="EGG11" s="117"/>
      <c r="EGH11" s="117"/>
      <c r="EGI11" s="117"/>
      <c r="EGJ11" s="117"/>
      <c r="EGK11" s="117"/>
      <c r="EGL11" s="117"/>
      <c r="EGM11" s="117"/>
      <c r="EGN11" s="117"/>
      <c r="EGO11" s="117"/>
      <c r="EGP11" s="117"/>
      <c r="EGQ11" s="117"/>
      <c r="EGR11" s="117"/>
      <c r="EGS11" s="117"/>
      <c r="EGT11" s="117"/>
      <c r="EGU11" s="117"/>
      <c r="EGV11" s="117"/>
      <c r="EGW11" s="117"/>
      <c r="EGX11" s="117"/>
      <c r="EGY11" s="117"/>
      <c r="EGZ11" s="117"/>
      <c r="EHA11" s="117"/>
      <c r="EHB11" s="117"/>
      <c r="EHC11" s="117"/>
      <c r="EHD11" s="117"/>
      <c r="EHE11" s="117"/>
      <c r="EHF11" s="117"/>
      <c r="EHG11" s="117"/>
      <c r="EHH11" s="117"/>
      <c r="EHI11" s="117"/>
      <c r="EHJ11" s="117"/>
      <c r="EHK11" s="117"/>
      <c r="EHL11" s="117"/>
      <c r="EHM11" s="117"/>
      <c r="EHN11" s="117"/>
      <c r="EHO11" s="117"/>
      <c r="EHP11" s="117"/>
      <c r="EHQ11" s="117"/>
      <c r="EHR11" s="117"/>
      <c r="EHS11" s="117"/>
      <c r="EHT11" s="117"/>
      <c r="EHU11" s="117"/>
      <c r="EHV11" s="117"/>
      <c r="EHW11" s="117"/>
      <c r="EHX11" s="117"/>
      <c r="EHY11" s="117"/>
      <c r="EHZ11" s="117"/>
      <c r="EIA11" s="117"/>
      <c r="EIB11" s="117"/>
      <c r="EIC11" s="117"/>
      <c r="EID11" s="117"/>
      <c r="EIE11" s="117"/>
      <c r="EIF11" s="117"/>
      <c r="EIG11" s="117"/>
      <c r="EIH11" s="117"/>
      <c r="EII11" s="117"/>
      <c r="EIJ11" s="117"/>
      <c r="EIK11" s="117"/>
      <c r="EIL11" s="117"/>
      <c r="EIM11" s="117"/>
      <c r="EIN11" s="117"/>
      <c r="EIO11" s="117"/>
      <c r="EIP11" s="117"/>
      <c r="EIQ11" s="117"/>
      <c r="EIR11" s="117"/>
      <c r="EIS11" s="117"/>
      <c r="EIT11" s="117"/>
      <c r="EIU11" s="117"/>
      <c r="EIV11" s="117"/>
      <c r="EIW11" s="117"/>
      <c r="EIX11" s="117"/>
      <c r="EIY11" s="117"/>
      <c r="EIZ11" s="117"/>
      <c r="EJA11" s="117"/>
      <c r="EJB11" s="117"/>
      <c r="EJC11" s="117"/>
      <c r="EJD11" s="117"/>
      <c r="EJE11" s="117"/>
      <c r="EJF11" s="117"/>
      <c r="EJG11" s="117"/>
      <c r="EJH11" s="117"/>
      <c r="EJI11" s="117"/>
      <c r="EJJ11" s="117"/>
      <c r="EJK11" s="117"/>
      <c r="EJL11" s="117"/>
      <c r="EJM11" s="117"/>
      <c r="EJN11" s="117"/>
      <c r="EJO11" s="117"/>
      <c r="EJP11" s="117"/>
      <c r="EJQ11" s="117"/>
      <c r="EJR11" s="117"/>
      <c r="EJS11" s="117"/>
      <c r="EJT11" s="117"/>
      <c r="EJU11" s="117"/>
      <c r="EJV11" s="117"/>
      <c r="EJW11" s="117"/>
      <c r="EJX11" s="117"/>
      <c r="EJY11" s="117"/>
      <c r="EJZ11" s="117"/>
      <c r="EKA11" s="117"/>
      <c r="EKB11" s="117"/>
      <c r="EKC11" s="117"/>
      <c r="EKD11" s="117"/>
      <c r="EKE11" s="117"/>
      <c r="EKF11" s="117"/>
      <c r="EKG11" s="117"/>
      <c r="EKH11" s="117"/>
      <c r="EKI11" s="117"/>
      <c r="EKJ11" s="117"/>
      <c r="EKK11" s="117"/>
      <c r="EKL11" s="117"/>
      <c r="EKM11" s="117"/>
      <c r="EKN11" s="117"/>
      <c r="EKO11" s="117"/>
      <c r="EKP11" s="117"/>
      <c r="EKQ11" s="117"/>
      <c r="EKR11" s="117"/>
      <c r="EKS11" s="117"/>
      <c r="EKT11" s="117"/>
      <c r="EKU11" s="117"/>
      <c r="EKV11" s="117"/>
      <c r="EKW11" s="117"/>
      <c r="EKX11" s="117"/>
      <c r="EKY11" s="117"/>
      <c r="EKZ11" s="117"/>
      <c r="ELA11" s="117"/>
      <c r="ELB11" s="117"/>
      <c r="ELC11" s="117"/>
      <c r="ELD11" s="117"/>
      <c r="ELE11" s="117"/>
      <c r="ELF11" s="117"/>
      <c r="ELG11" s="117"/>
      <c r="ELH11" s="117"/>
      <c r="ELI11" s="117"/>
      <c r="ELJ11" s="117"/>
      <c r="ELK11" s="117"/>
      <c r="ELL11" s="117"/>
      <c r="ELM11" s="117"/>
      <c r="ELN11" s="117"/>
      <c r="ELO11" s="117"/>
      <c r="ELP11" s="117"/>
      <c r="ELQ11" s="117"/>
      <c r="ELR11" s="117"/>
      <c r="ELS11" s="117"/>
      <c r="ELT11" s="117"/>
      <c r="ELU11" s="117"/>
      <c r="ELV11" s="117"/>
      <c r="ELW11" s="117"/>
      <c r="ELX11" s="117"/>
      <c r="ELY11" s="117"/>
      <c r="ELZ11" s="117"/>
      <c r="EMA11" s="117"/>
      <c r="EMB11" s="117"/>
      <c r="EMC11" s="117"/>
      <c r="EMD11" s="117"/>
      <c r="EME11" s="117"/>
      <c r="EMF11" s="117"/>
      <c r="EMG11" s="117"/>
      <c r="EMH11" s="117"/>
      <c r="EMI11" s="117"/>
      <c r="EMJ11" s="117"/>
      <c r="EMK11" s="117"/>
      <c r="EML11" s="117"/>
      <c r="EMM11" s="117"/>
      <c r="EMN11" s="117"/>
      <c r="EMO11" s="117"/>
      <c r="EMP11" s="117"/>
      <c r="EMQ11" s="117"/>
      <c r="EMR11" s="117"/>
      <c r="EMS11" s="117"/>
      <c r="EMT11" s="117"/>
      <c r="EMU11" s="117"/>
      <c r="EMV11" s="117"/>
      <c r="EMW11" s="117"/>
      <c r="EMX11" s="117"/>
      <c r="EMY11" s="117"/>
      <c r="EMZ11" s="117"/>
      <c r="ENA11" s="117"/>
      <c r="ENB11" s="117"/>
      <c r="ENC11" s="117"/>
      <c r="END11" s="117"/>
      <c r="ENE11" s="117"/>
      <c r="ENF11" s="117"/>
      <c r="ENG11" s="117"/>
      <c r="ENH11" s="117"/>
      <c r="ENI11" s="117"/>
      <c r="ENJ11" s="117"/>
      <c r="ENK11" s="117"/>
      <c r="ENL11" s="117"/>
      <c r="ENM11" s="117"/>
      <c r="ENN11" s="117"/>
      <c r="ENO11" s="117"/>
      <c r="ENP11" s="117"/>
      <c r="ENQ11" s="117"/>
      <c r="ENR11" s="117"/>
      <c r="ENS11" s="117"/>
      <c r="ENT11" s="117"/>
      <c r="ENU11" s="117"/>
      <c r="ENV11" s="117"/>
      <c r="ENW11" s="117"/>
      <c r="ENX11" s="117"/>
      <c r="ENY11" s="117"/>
      <c r="ENZ11" s="117"/>
      <c r="EOA11" s="117"/>
      <c r="EOB11" s="117"/>
      <c r="EOC11" s="117"/>
      <c r="EOD11" s="117"/>
      <c r="EOE11" s="117"/>
      <c r="EOF11" s="117"/>
      <c r="EOG11" s="117"/>
      <c r="EOH11" s="117"/>
      <c r="EOI11" s="117"/>
      <c r="EOJ11" s="117"/>
      <c r="EOK11" s="117"/>
      <c r="EOL11" s="117"/>
      <c r="EOM11" s="117"/>
      <c r="EON11" s="117"/>
      <c r="EOO11" s="117"/>
      <c r="EOP11" s="117"/>
      <c r="EOQ11" s="117"/>
      <c r="EOR11" s="117"/>
      <c r="EOS11" s="117"/>
      <c r="EOT11" s="117"/>
      <c r="EOU11" s="117"/>
      <c r="EOV11" s="117"/>
      <c r="EOW11" s="117"/>
      <c r="EOX11" s="117"/>
      <c r="EOY11" s="117"/>
      <c r="EOZ11" s="117"/>
      <c r="EPA11" s="117"/>
      <c r="EPB11" s="117"/>
      <c r="EPC11" s="117"/>
      <c r="EPD11" s="117"/>
      <c r="EPE11" s="117"/>
      <c r="EPF11" s="117"/>
      <c r="EPG11" s="117"/>
      <c r="EPH11" s="117"/>
      <c r="EPI11" s="117"/>
      <c r="EPJ11" s="117"/>
      <c r="EPK11" s="117"/>
      <c r="EPL11" s="117"/>
      <c r="EPM11" s="117"/>
      <c r="EPN11" s="117"/>
      <c r="EPO11" s="117"/>
      <c r="EPP11" s="117"/>
      <c r="EPQ11" s="117"/>
      <c r="EPR11" s="117"/>
      <c r="EPS11" s="117"/>
      <c r="EPT11" s="117"/>
      <c r="EPU11" s="117"/>
      <c r="EPV11" s="117"/>
      <c r="EPW11" s="117"/>
      <c r="EPX11" s="117"/>
      <c r="EPY11" s="117"/>
      <c r="EPZ11" s="117"/>
      <c r="EQA11" s="117"/>
      <c r="EQB11" s="117"/>
      <c r="EQC11" s="117"/>
      <c r="EQD11" s="117"/>
      <c r="EQE11" s="117"/>
      <c r="EQF11" s="117"/>
      <c r="EQG11" s="117"/>
      <c r="EQH11" s="117"/>
      <c r="EQI11" s="117"/>
      <c r="EQJ11" s="117"/>
      <c r="EQK11" s="117"/>
      <c r="EQL11" s="117"/>
      <c r="EQM11" s="117"/>
      <c r="EQN11" s="117"/>
      <c r="EQO11" s="117"/>
      <c r="EQP11" s="117"/>
      <c r="EQQ11" s="117"/>
      <c r="EQR11" s="117"/>
      <c r="EQS11" s="117"/>
      <c r="EQT11" s="117"/>
      <c r="EQU11" s="117"/>
      <c r="EQV11" s="117"/>
      <c r="EQW11" s="117"/>
      <c r="EQX11" s="117"/>
      <c r="EQY11" s="117"/>
      <c r="EQZ11" s="117"/>
      <c r="ERA11" s="117"/>
      <c r="ERB11" s="117"/>
      <c r="ERC11" s="117"/>
      <c r="ERD11" s="117"/>
      <c r="ERE11" s="117"/>
      <c r="ERF11" s="117"/>
      <c r="ERG11" s="117"/>
      <c r="ERH11" s="117"/>
      <c r="ERI11" s="117"/>
      <c r="ERJ11" s="117"/>
      <c r="ERK11" s="117"/>
      <c r="ERL11" s="117"/>
      <c r="ERM11" s="117"/>
      <c r="ERN11" s="117"/>
      <c r="ERO11" s="117"/>
      <c r="ERP11" s="117"/>
      <c r="ERQ11" s="117"/>
      <c r="ERR11" s="117"/>
      <c r="ERS11" s="117"/>
      <c r="ERT11" s="117"/>
      <c r="ERU11" s="117"/>
      <c r="ERV11" s="117"/>
      <c r="ERW11" s="117"/>
      <c r="ERX11" s="117"/>
      <c r="ERY11" s="117"/>
      <c r="ERZ11" s="117"/>
      <c r="ESA11" s="117"/>
      <c r="ESB11" s="117"/>
      <c r="ESC11" s="117"/>
      <c r="ESD11" s="117"/>
      <c r="ESE11" s="117"/>
      <c r="ESF11" s="117"/>
      <c r="ESG11" s="117"/>
      <c r="ESH11" s="117"/>
      <c r="ESI11" s="117"/>
      <c r="ESJ11" s="117"/>
      <c r="ESK11" s="117"/>
      <c r="ESL11" s="117"/>
      <c r="ESM11" s="117"/>
      <c r="ESN11" s="117"/>
      <c r="ESO11" s="117"/>
      <c r="ESP11" s="117"/>
      <c r="ESQ11" s="117"/>
      <c r="ESR11" s="117"/>
      <c r="ESS11" s="117"/>
      <c r="EST11" s="117"/>
      <c r="ESU11" s="117"/>
      <c r="ESV11" s="117"/>
      <c r="ESW11" s="117"/>
      <c r="ESX11" s="117"/>
      <c r="ESY11" s="117"/>
      <c r="ESZ11" s="117"/>
      <c r="ETA11" s="117"/>
      <c r="ETB11" s="117"/>
      <c r="ETC11" s="117"/>
      <c r="ETD11" s="117"/>
      <c r="ETE11" s="117"/>
      <c r="ETF11" s="117"/>
      <c r="ETG11" s="117"/>
      <c r="ETH11" s="117"/>
      <c r="ETI11" s="117"/>
      <c r="ETJ11" s="117"/>
      <c r="ETK11" s="117"/>
      <c r="ETL11" s="117"/>
      <c r="ETM11" s="117"/>
      <c r="ETN11" s="117"/>
      <c r="ETO11" s="117"/>
      <c r="ETP11" s="117"/>
      <c r="ETQ11" s="117"/>
      <c r="ETR11" s="117"/>
      <c r="ETS11" s="117"/>
      <c r="ETT11" s="117"/>
      <c r="ETU11" s="117"/>
      <c r="ETV11" s="117"/>
      <c r="ETW11" s="117"/>
      <c r="ETX11" s="117"/>
      <c r="ETY11" s="117"/>
      <c r="ETZ11" s="117"/>
      <c r="EUA11" s="117"/>
      <c r="EUB11" s="117"/>
      <c r="EUC11" s="117"/>
      <c r="EUD11" s="117"/>
      <c r="EUE11" s="117"/>
      <c r="EUF11" s="117"/>
      <c r="EUG11" s="117"/>
      <c r="EUH11" s="117"/>
      <c r="EUI11" s="117"/>
      <c r="EUJ11" s="117"/>
      <c r="EUK11" s="117"/>
      <c r="EUL11" s="117"/>
      <c r="EUM11" s="117"/>
      <c r="EUN11" s="117"/>
      <c r="EUO11" s="117"/>
      <c r="EUP11" s="117"/>
      <c r="EUQ11" s="117"/>
      <c r="EUR11" s="117"/>
      <c r="EUS11" s="117"/>
      <c r="EUT11" s="117"/>
      <c r="EUU11" s="117"/>
      <c r="EUV11" s="117"/>
      <c r="EUW11" s="117"/>
      <c r="EUX11" s="117"/>
      <c r="EUY11" s="117"/>
      <c r="EUZ11" s="117"/>
      <c r="EVA11" s="117"/>
      <c r="EVB11" s="117"/>
      <c r="EVC11" s="117"/>
      <c r="EVD11" s="117"/>
      <c r="EVE11" s="117"/>
      <c r="EVF11" s="117"/>
      <c r="EVG11" s="117"/>
      <c r="EVH11" s="117"/>
      <c r="EVI11" s="117"/>
      <c r="EVJ11" s="117"/>
      <c r="EVK11" s="117"/>
      <c r="EVL11" s="117"/>
      <c r="EVM11" s="117"/>
      <c r="EVN11" s="117"/>
      <c r="EVO11" s="117"/>
      <c r="EVP11" s="117"/>
      <c r="EVQ11" s="117"/>
      <c r="EVR11" s="117"/>
      <c r="EVS11" s="117"/>
      <c r="EVT11" s="117"/>
      <c r="EVU11" s="117"/>
      <c r="EVV11" s="117"/>
      <c r="EVW11" s="117"/>
      <c r="EVX11" s="117"/>
      <c r="EVY11" s="117"/>
      <c r="EVZ11" s="117"/>
      <c r="EWA11" s="117"/>
      <c r="EWB11" s="117"/>
      <c r="EWC11" s="117"/>
      <c r="EWD11" s="117"/>
      <c r="EWE11" s="117"/>
      <c r="EWF11" s="117"/>
      <c r="EWG11" s="117"/>
      <c r="EWH11" s="117"/>
      <c r="EWI11" s="117"/>
      <c r="EWJ11" s="117"/>
      <c r="EWK11" s="117"/>
      <c r="EWL11" s="117"/>
      <c r="EWM11" s="117"/>
      <c r="EWN11" s="117"/>
      <c r="EWO11" s="117"/>
      <c r="EWP11" s="117"/>
      <c r="EWQ11" s="117"/>
      <c r="EWR11" s="117"/>
      <c r="EWS11" s="117"/>
      <c r="EWT11" s="117"/>
      <c r="EWU11" s="117"/>
      <c r="EWV11" s="117"/>
      <c r="EWW11" s="117"/>
      <c r="EWX11" s="117"/>
      <c r="EWY11" s="117"/>
      <c r="EWZ11" s="117"/>
      <c r="EXA11" s="117"/>
      <c r="EXB11" s="117"/>
      <c r="EXC11" s="117"/>
      <c r="EXD11" s="117"/>
      <c r="EXE11" s="117"/>
      <c r="EXF11" s="117"/>
      <c r="EXG11" s="117"/>
      <c r="EXH11" s="117"/>
      <c r="EXI11" s="117"/>
      <c r="EXJ11" s="117"/>
      <c r="EXK11" s="117"/>
      <c r="EXL11" s="117"/>
      <c r="EXM11" s="117"/>
      <c r="EXN11" s="117"/>
      <c r="EXO11" s="117"/>
      <c r="EXP11" s="117"/>
      <c r="EXQ11" s="117"/>
      <c r="EXR11" s="117"/>
      <c r="EXS11" s="117"/>
      <c r="EXT11" s="117"/>
      <c r="EXU11" s="117"/>
      <c r="EXV11" s="117"/>
      <c r="EXW11" s="117"/>
      <c r="EXX11" s="117"/>
      <c r="EXY11" s="117"/>
      <c r="EXZ11" s="117"/>
      <c r="EYA11" s="117"/>
      <c r="EYB11" s="117"/>
      <c r="EYC11" s="117"/>
      <c r="EYD11" s="117"/>
      <c r="EYE11" s="117"/>
      <c r="EYF11" s="117"/>
      <c r="EYG11" s="117"/>
      <c r="EYH11" s="117"/>
      <c r="EYI11" s="117"/>
      <c r="EYJ11" s="117"/>
      <c r="EYK11" s="117"/>
      <c r="EYL11" s="117"/>
      <c r="EYM11" s="117"/>
      <c r="EYN11" s="117"/>
      <c r="EYO11" s="117"/>
      <c r="EYP11" s="117"/>
      <c r="EYQ11" s="117"/>
      <c r="EYR11" s="117"/>
      <c r="EYS11" s="117"/>
      <c r="EYT11" s="117"/>
      <c r="EYU11" s="117"/>
      <c r="EYV11" s="117"/>
      <c r="EYW11" s="117"/>
      <c r="EYX11" s="117"/>
      <c r="EYY11" s="117"/>
      <c r="EYZ11" s="117"/>
      <c r="EZA11" s="117"/>
      <c r="EZB11" s="117"/>
      <c r="EZC11" s="117"/>
      <c r="EZD11" s="117"/>
      <c r="EZE11" s="117"/>
      <c r="EZF11" s="117"/>
      <c r="EZG11" s="117"/>
      <c r="EZH11" s="117"/>
      <c r="EZI11" s="117"/>
      <c r="EZJ11" s="117"/>
      <c r="EZK11" s="117"/>
      <c r="EZL11" s="117"/>
      <c r="EZM11" s="117"/>
      <c r="EZN11" s="117"/>
      <c r="EZO11" s="117"/>
      <c r="EZP11" s="117"/>
      <c r="EZQ11" s="117"/>
      <c r="EZR11" s="117"/>
      <c r="EZS11" s="117"/>
      <c r="EZT11" s="117"/>
      <c r="EZU11" s="117"/>
      <c r="EZV11" s="117"/>
      <c r="EZW11" s="117"/>
      <c r="EZX11" s="117"/>
      <c r="EZY11" s="117"/>
      <c r="EZZ11" s="117"/>
      <c r="FAA11" s="117"/>
      <c r="FAB11" s="117"/>
      <c r="FAC11" s="117"/>
      <c r="FAD11" s="117"/>
      <c r="FAE11" s="117"/>
      <c r="FAF11" s="117"/>
      <c r="FAG11" s="117"/>
      <c r="FAH11" s="117"/>
      <c r="FAI11" s="117"/>
      <c r="FAJ11" s="117"/>
      <c r="FAK11" s="117"/>
      <c r="FAL11" s="117"/>
      <c r="FAM11" s="117"/>
      <c r="FAN11" s="117"/>
      <c r="FAO11" s="117"/>
      <c r="FAP11" s="117"/>
      <c r="FAQ11" s="117"/>
      <c r="FAR11" s="117"/>
      <c r="FAS11" s="117"/>
      <c r="FAT11" s="117"/>
      <c r="FAU11" s="117"/>
      <c r="FAV11" s="117"/>
      <c r="FAW11" s="117"/>
      <c r="FAX11" s="117"/>
      <c r="FAY11" s="117"/>
      <c r="FAZ11" s="117"/>
      <c r="FBA11" s="117"/>
      <c r="FBB11" s="117"/>
      <c r="FBC11" s="117"/>
      <c r="FBD11" s="117"/>
      <c r="FBE11" s="117"/>
      <c r="FBF11" s="117"/>
      <c r="FBG11" s="117"/>
      <c r="FBH11" s="117"/>
      <c r="FBI11" s="117"/>
      <c r="FBJ11" s="117"/>
      <c r="FBK11" s="117"/>
      <c r="FBL11" s="117"/>
      <c r="FBM11" s="117"/>
      <c r="FBN11" s="117"/>
      <c r="FBO11" s="117"/>
      <c r="FBP11" s="117"/>
      <c r="FBQ11" s="117"/>
      <c r="FBR11" s="117"/>
      <c r="FBS11" s="117"/>
      <c r="FBT11" s="117"/>
      <c r="FBU11" s="117"/>
      <c r="FBV11" s="117"/>
      <c r="FBW11" s="117"/>
      <c r="FBX11" s="117"/>
      <c r="FBY11" s="117"/>
      <c r="FBZ11" s="117"/>
      <c r="FCA11" s="117"/>
      <c r="FCB11" s="117"/>
      <c r="FCC11" s="117"/>
      <c r="FCD11" s="117"/>
      <c r="FCE11" s="117"/>
      <c r="FCF11" s="117"/>
      <c r="FCG11" s="117"/>
      <c r="FCH11" s="117"/>
      <c r="FCI11" s="117"/>
      <c r="FCJ11" s="117"/>
      <c r="FCK11" s="117"/>
      <c r="FCL11" s="117"/>
      <c r="FCM11" s="117"/>
      <c r="FCN11" s="117"/>
      <c r="FCO11" s="117"/>
      <c r="FCP11" s="117"/>
      <c r="FCQ11" s="117"/>
      <c r="FCR11" s="117"/>
      <c r="FCS11" s="117"/>
      <c r="FCT11" s="117"/>
      <c r="FCU11" s="117"/>
      <c r="FCV11" s="117"/>
      <c r="FCW11" s="117"/>
      <c r="FCX11" s="117"/>
      <c r="FCY11" s="117"/>
      <c r="FCZ11" s="117"/>
      <c r="FDA11" s="117"/>
      <c r="FDB11" s="117"/>
      <c r="FDC11" s="117"/>
      <c r="FDD11" s="117"/>
      <c r="FDE11" s="117"/>
      <c r="FDF11" s="117"/>
      <c r="FDG11" s="117"/>
      <c r="FDH11" s="117"/>
      <c r="FDI11" s="117"/>
      <c r="FDJ11" s="117"/>
      <c r="FDK11" s="117"/>
      <c r="FDL11" s="117"/>
      <c r="FDM11" s="117"/>
      <c r="FDN11" s="117"/>
      <c r="FDO11" s="117"/>
      <c r="FDP11" s="117"/>
      <c r="FDQ11" s="117"/>
      <c r="FDR11" s="117"/>
      <c r="FDS11" s="117"/>
      <c r="FDT11" s="117"/>
      <c r="FDU11" s="117"/>
      <c r="FDV11" s="117"/>
      <c r="FDW11" s="117"/>
      <c r="FDX11" s="117"/>
      <c r="FDY11" s="117"/>
      <c r="FDZ11" s="117"/>
      <c r="FEA11" s="117"/>
      <c r="FEB11" s="117"/>
      <c r="FEC11" s="117"/>
      <c r="FED11" s="117"/>
      <c r="FEE11" s="117"/>
      <c r="FEF11" s="117"/>
      <c r="FEG11" s="117"/>
      <c r="FEH11" s="117"/>
      <c r="FEI11" s="117"/>
      <c r="FEJ11" s="117"/>
      <c r="FEK11" s="117"/>
      <c r="FEL11" s="117"/>
      <c r="FEM11" s="117"/>
      <c r="FEN11" s="117"/>
      <c r="FEO11" s="117"/>
      <c r="FEP11" s="117"/>
      <c r="FEQ11" s="117"/>
      <c r="FER11" s="117"/>
      <c r="FES11" s="117"/>
      <c r="FET11" s="117"/>
      <c r="FEU11" s="117"/>
      <c r="FEV11" s="117"/>
      <c r="FEW11" s="117"/>
      <c r="FEX11" s="117"/>
      <c r="FEY11" s="117"/>
      <c r="FEZ11" s="117"/>
      <c r="FFA11" s="117"/>
      <c r="FFB11" s="117"/>
      <c r="FFC11" s="117"/>
      <c r="FFD11" s="117"/>
      <c r="FFE11" s="117"/>
      <c r="FFF11" s="117"/>
      <c r="FFG11" s="117"/>
      <c r="FFH11" s="117"/>
      <c r="FFI11" s="117"/>
      <c r="FFJ11" s="117"/>
      <c r="FFK11" s="117"/>
      <c r="FFL11" s="117"/>
      <c r="FFM11" s="117"/>
      <c r="FFN11" s="117"/>
      <c r="FFO11" s="117"/>
      <c r="FFP11" s="117"/>
      <c r="FFQ11" s="117"/>
      <c r="FFR11" s="117"/>
      <c r="FFS11" s="117"/>
      <c r="FFT11" s="117"/>
      <c r="FFU11" s="117"/>
      <c r="FFV11" s="117"/>
      <c r="FFW11" s="117"/>
      <c r="FFX11" s="117"/>
      <c r="FFY11" s="117"/>
      <c r="FFZ11" s="117"/>
      <c r="FGA11" s="117"/>
      <c r="FGB11" s="117"/>
      <c r="FGC11" s="117"/>
      <c r="FGD11" s="117"/>
      <c r="FGE11" s="117"/>
      <c r="FGF11" s="117"/>
      <c r="FGG11" s="117"/>
      <c r="FGH11" s="117"/>
      <c r="FGI11" s="117"/>
      <c r="FGJ11" s="117"/>
      <c r="FGK11" s="117"/>
      <c r="FGL11" s="117"/>
      <c r="FGM11" s="117"/>
      <c r="FGN11" s="117"/>
      <c r="FGO11" s="117"/>
      <c r="FGP11" s="117"/>
      <c r="FGQ11" s="117"/>
      <c r="FGR11" s="117"/>
      <c r="FGS11" s="117"/>
      <c r="FGT11" s="117"/>
      <c r="FGU11" s="117"/>
      <c r="FGV11" s="117"/>
      <c r="FGW11" s="117"/>
      <c r="FGX11" s="117"/>
      <c r="FGY11" s="117"/>
      <c r="FGZ11" s="117"/>
      <c r="FHA11" s="117"/>
      <c r="FHB11" s="117"/>
      <c r="FHC11" s="117"/>
      <c r="FHD11" s="117"/>
      <c r="FHE11" s="117"/>
      <c r="FHF11" s="117"/>
      <c r="FHG11" s="117"/>
      <c r="FHH11" s="117"/>
      <c r="FHI11" s="117"/>
      <c r="FHJ11" s="117"/>
      <c r="FHK11" s="117"/>
      <c r="FHL11" s="117"/>
      <c r="FHM11" s="117"/>
      <c r="FHN11" s="117"/>
      <c r="FHO11" s="117"/>
      <c r="FHP11" s="117"/>
      <c r="FHQ11" s="117"/>
      <c r="FHR11" s="117"/>
      <c r="FHS11" s="117"/>
      <c r="FHT11" s="117"/>
      <c r="FHU11" s="117"/>
      <c r="FHV11" s="117"/>
      <c r="FHW11" s="117"/>
      <c r="FHX11" s="117"/>
      <c r="FHY11" s="117"/>
      <c r="FHZ11" s="117"/>
      <c r="FIA11" s="117"/>
      <c r="FIB11" s="117"/>
      <c r="FIC11" s="117"/>
      <c r="FID11" s="117"/>
      <c r="FIE11" s="117"/>
      <c r="FIF11" s="117"/>
      <c r="FIG11" s="117"/>
      <c r="FIH11" s="117"/>
      <c r="FII11" s="117"/>
      <c r="FIJ11" s="117"/>
      <c r="FIK11" s="117"/>
      <c r="FIL11" s="117"/>
      <c r="FIM11" s="117"/>
      <c r="FIN11" s="117"/>
      <c r="FIO11" s="117"/>
      <c r="FIP11" s="117"/>
      <c r="FIQ11" s="117"/>
      <c r="FIR11" s="117"/>
      <c r="FIS11" s="117"/>
      <c r="FIT11" s="117"/>
      <c r="FIU11" s="117"/>
      <c r="FIV11" s="117"/>
      <c r="FIW11" s="117"/>
      <c r="FIX11" s="117"/>
      <c r="FIY11" s="117"/>
      <c r="FIZ11" s="117"/>
      <c r="FJA11" s="117"/>
      <c r="FJB11" s="117"/>
      <c r="FJC11" s="117"/>
      <c r="FJD11" s="117"/>
      <c r="FJE11" s="117"/>
      <c r="FJF11" s="117"/>
      <c r="FJG11" s="117"/>
      <c r="FJH11" s="117"/>
      <c r="FJI11" s="117"/>
      <c r="FJJ11" s="117"/>
      <c r="FJK11" s="117"/>
      <c r="FJL11" s="117"/>
      <c r="FJM11" s="117"/>
      <c r="FJN11" s="117"/>
      <c r="FJO11" s="117"/>
      <c r="FJP11" s="117"/>
      <c r="FJQ11" s="117"/>
      <c r="FJR11" s="117"/>
      <c r="FJS11" s="117"/>
      <c r="FJT11" s="117"/>
      <c r="FJU11" s="117"/>
      <c r="FJV11" s="117"/>
      <c r="FJW11" s="117"/>
      <c r="FJX11" s="117"/>
      <c r="FJY11" s="117"/>
      <c r="FJZ11" s="117"/>
      <c r="FKA11" s="117"/>
      <c r="FKB11" s="117"/>
      <c r="FKC11" s="117"/>
      <c r="FKD11" s="117"/>
      <c r="FKE11" s="117"/>
      <c r="FKF11" s="117"/>
      <c r="FKG11" s="117"/>
      <c r="FKH11" s="117"/>
      <c r="FKI11" s="117"/>
      <c r="FKJ11" s="117"/>
      <c r="FKK11" s="117"/>
      <c r="FKL11" s="117"/>
      <c r="FKM11" s="117"/>
      <c r="FKN11" s="117"/>
      <c r="FKO11" s="117"/>
      <c r="FKP11" s="117"/>
      <c r="FKQ11" s="117"/>
      <c r="FKR11" s="117"/>
      <c r="FKS11" s="117"/>
      <c r="FKT11" s="117"/>
      <c r="FKU11" s="117"/>
      <c r="FKV11" s="117"/>
      <c r="FKW11" s="117"/>
      <c r="FKX11" s="117"/>
      <c r="FKY11" s="117"/>
      <c r="FKZ11" s="117"/>
      <c r="FLA11" s="117"/>
      <c r="FLB11" s="117"/>
      <c r="FLC11" s="117"/>
      <c r="FLD11" s="117"/>
      <c r="FLE11" s="117"/>
      <c r="FLF11" s="117"/>
      <c r="FLG11" s="117"/>
      <c r="FLH11" s="117"/>
      <c r="FLI11" s="117"/>
      <c r="FLJ11" s="117"/>
      <c r="FLK11" s="117"/>
      <c r="FLL11" s="117"/>
      <c r="FLM11" s="117"/>
      <c r="FLN11" s="117"/>
      <c r="FLO11" s="117"/>
      <c r="FLP11" s="117"/>
      <c r="FLQ11" s="117"/>
      <c r="FLR11" s="117"/>
      <c r="FLS11" s="117"/>
      <c r="FLT11" s="117"/>
      <c r="FLU11" s="117"/>
      <c r="FLV11" s="117"/>
      <c r="FLW11" s="117"/>
      <c r="FLX11" s="117"/>
      <c r="FLY11" s="117"/>
      <c r="FLZ11" s="117"/>
      <c r="FMA11" s="117"/>
      <c r="FMB11" s="117"/>
      <c r="FMC11" s="117"/>
      <c r="FMD11" s="117"/>
      <c r="FME11" s="117"/>
      <c r="FMF11" s="117"/>
      <c r="FMG11" s="117"/>
      <c r="FMH11" s="117"/>
      <c r="FMI11" s="117"/>
      <c r="FMJ11" s="117"/>
      <c r="FMK11" s="117"/>
      <c r="FML11" s="117"/>
      <c r="FMM11" s="117"/>
      <c r="FMN11" s="117"/>
      <c r="FMO11" s="117"/>
      <c r="FMP11" s="117"/>
      <c r="FMQ11" s="117"/>
      <c r="FMR11" s="117"/>
      <c r="FMS11" s="117"/>
      <c r="FMT11" s="117"/>
      <c r="FMU11" s="117"/>
      <c r="FMV11" s="117"/>
      <c r="FMW11" s="117"/>
      <c r="FMX11" s="117"/>
      <c r="FMY11" s="117"/>
      <c r="FMZ11" s="117"/>
      <c r="FNA11" s="117"/>
      <c r="FNB11" s="117"/>
      <c r="FNC11" s="117"/>
      <c r="FND11" s="117"/>
      <c r="FNE11" s="117"/>
      <c r="FNF11" s="117"/>
      <c r="FNG11" s="117"/>
      <c r="FNH11" s="117"/>
      <c r="FNI11" s="117"/>
      <c r="FNJ11" s="117"/>
      <c r="FNK11" s="117"/>
      <c r="FNL11" s="117"/>
      <c r="FNM11" s="117"/>
      <c r="FNN11" s="117"/>
      <c r="FNO11" s="117"/>
      <c r="FNP11" s="117"/>
      <c r="FNQ11" s="117"/>
      <c r="FNR11" s="117"/>
      <c r="FNS11" s="117"/>
      <c r="FNT11" s="117"/>
      <c r="FNU11" s="117"/>
      <c r="FNV11" s="117"/>
      <c r="FNW11" s="117"/>
      <c r="FNX11" s="117"/>
      <c r="FNY11" s="117"/>
      <c r="FNZ11" s="117"/>
      <c r="FOA11" s="117"/>
      <c r="FOB11" s="117"/>
      <c r="FOC11" s="117"/>
      <c r="FOD11" s="117"/>
      <c r="FOE11" s="117"/>
      <c r="FOF11" s="117"/>
      <c r="FOG11" s="117"/>
      <c r="FOH11" s="117"/>
      <c r="FOI11" s="117"/>
      <c r="FOJ11" s="117"/>
      <c r="FOK11" s="117"/>
      <c r="FOL11" s="117"/>
      <c r="FOM11" s="117"/>
      <c r="FON11" s="117"/>
      <c r="FOO11" s="117"/>
      <c r="FOP11" s="117"/>
      <c r="FOQ11" s="117"/>
      <c r="FOR11" s="117"/>
      <c r="FOS11" s="117"/>
      <c r="FOT11" s="117"/>
      <c r="FOU11" s="117"/>
      <c r="FOV11" s="117"/>
      <c r="FOW11" s="117"/>
      <c r="FOX11" s="117"/>
      <c r="FOY11" s="117"/>
      <c r="FOZ11" s="117"/>
      <c r="FPA11" s="117"/>
      <c r="FPB11" s="117"/>
      <c r="FPC11" s="117"/>
      <c r="FPD11" s="117"/>
      <c r="FPE11" s="117"/>
      <c r="FPF11" s="117"/>
      <c r="FPG11" s="117"/>
      <c r="FPH11" s="117"/>
      <c r="FPI11" s="117"/>
      <c r="FPJ11" s="117"/>
      <c r="FPK11" s="117"/>
      <c r="FPL11" s="117"/>
      <c r="FPM11" s="117"/>
      <c r="FPN11" s="117"/>
      <c r="FPO11" s="117"/>
      <c r="FPP11" s="117"/>
      <c r="FPQ11" s="117"/>
      <c r="FPR11" s="117"/>
      <c r="FPS11" s="117"/>
      <c r="FPT11" s="117"/>
      <c r="FPU11" s="117"/>
      <c r="FPV11" s="117"/>
      <c r="FPW11" s="117"/>
      <c r="FPX11" s="117"/>
      <c r="FPY11" s="117"/>
      <c r="FPZ11" s="117"/>
      <c r="FQA11" s="117"/>
      <c r="FQB11" s="117"/>
      <c r="FQC11" s="117"/>
      <c r="FQD11" s="117"/>
      <c r="FQE11" s="117"/>
      <c r="FQF11" s="117"/>
      <c r="FQG11" s="117"/>
      <c r="FQH11" s="117"/>
      <c r="FQI11" s="117"/>
      <c r="FQJ11" s="117"/>
      <c r="FQK11" s="117"/>
      <c r="FQL11" s="117"/>
      <c r="FQM11" s="117"/>
      <c r="FQN11" s="117"/>
      <c r="FQO11" s="117"/>
      <c r="FQP11" s="117"/>
      <c r="FQQ11" s="117"/>
      <c r="FQR11" s="117"/>
      <c r="FQS11" s="117"/>
      <c r="FQT11" s="117"/>
      <c r="FQU11" s="117"/>
      <c r="FQV11" s="117"/>
      <c r="FQW11" s="117"/>
      <c r="FQX11" s="117"/>
      <c r="FQY11" s="117"/>
      <c r="FQZ11" s="117"/>
      <c r="FRA11" s="117"/>
      <c r="FRB11" s="117"/>
      <c r="FRC11" s="117"/>
      <c r="FRD11" s="117"/>
      <c r="FRE11" s="117"/>
      <c r="FRF11" s="117"/>
      <c r="FRG11" s="117"/>
      <c r="FRH11" s="117"/>
      <c r="FRI11" s="117"/>
      <c r="FRJ11" s="117"/>
      <c r="FRK11" s="117"/>
      <c r="FRL11" s="117"/>
      <c r="FRM11" s="117"/>
      <c r="FRN11" s="117"/>
      <c r="FRO11" s="117"/>
      <c r="FRP11" s="117"/>
      <c r="FRQ11" s="117"/>
      <c r="FRR11" s="117"/>
      <c r="FRS11" s="117"/>
      <c r="FRT11" s="117"/>
      <c r="FRU11" s="117"/>
      <c r="FRV11" s="117"/>
      <c r="FRW11" s="117"/>
      <c r="FRX11" s="117"/>
      <c r="FRY11" s="117"/>
      <c r="FRZ11" s="117"/>
      <c r="FSA11" s="117"/>
      <c r="FSB11" s="117"/>
      <c r="FSC11" s="117"/>
      <c r="FSD11" s="117"/>
      <c r="FSE11" s="117"/>
      <c r="FSF11" s="117"/>
      <c r="FSG11" s="117"/>
      <c r="FSH11" s="117"/>
      <c r="FSI11" s="117"/>
      <c r="FSJ11" s="117"/>
      <c r="FSK11" s="117"/>
      <c r="FSL11" s="117"/>
      <c r="FSM11" s="117"/>
      <c r="FSN11" s="117"/>
      <c r="FSO11" s="117"/>
      <c r="FSP11" s="117"/>
      <c r="FSQ11" s="117"/>
      <c r="FSR11" s="117"/>
      <c r="FSS11" s="117"/>
      <c r="FST11" s="117"/>
      <c r="FSU11" s="117"/>
      <c r="FSV11" s="117"/>
      <c r="FSW11" s="117"/>
      <c r="FSX11" s="117"/>
      <c r="FSY11" s="117"/>
      <c r="FSZ11" s="117"/>
      <c r="FTA11" s="117"/>
      <c r="FTB11" s="117"/>
      <c r="FTC11" s="117"/>
      <c r="FTD11" s="117"/>
      <c r="FTE11" s="117"/>
      <c r="FTF11" s="117"/>
      <c r="FTG11" s="117"/>
      <c r="FTH11" s="117"/>
      <c r="FTI11" s="117"/>
      <c r="FTJ11" s="117"/>
      <c r="FTK11" s="117"/>
      <c r="FTL11" s="117"/>
      <c r="FTM11" s="117"/>
      <c r="FTN11" s="117"/>
      <c r="FTO11" s="117"/>
      <c r="FTP11" s="117"/>
      <c r="FTQ11" s="117"/>
      <c r="FTR11" s="117"/>
      <c r="FTS11" s="117"/>
      <c r="FTT11" s="117"/>
      <c r="FTU11" s="117"/>
      <c r="FTV11" s="117"/>
      <c r="FTW11" s="117"/>
      <c r="FTX11" s="117"/>
      <c r="FTY11" s="117"/>
      <c r="FTZ11" s="117"/>
      <c r="FUA11" s="117"/>
      <c r="FUB11" s="117"/>
      <c r="FUC11" s="117"/>
      <c r="FUD11" s="117"/>
      <c r="FUE11" s="117"/>
      <c r="FUF11" s="117"/>
      <c r="FUG11" s="117"/>
      <c r="FUH11" s="117"/>
      <c r="FUI11" s="117"/>
      <c r="FUJ11" s="117"/>
      <c r="FUK11" s="117"/>
      <c r="FUL11" s="117"/>
      <c r="FUM11" s="117"/>
      <c r="FUN11" s="117"/>
      <c r="FUO11" s="117"/>
      <c r="FUP11" s="117"/>
      <c r="FUQ11" s="117"/>
      <c r="FUR11" s="117"/>
      <c r="FUS11" s="117"/>
      <c r="FUT11" s="117"/>
      <c r="FUU11" s="117"/>
      <c r="FUV11" s="117"/>
      <c r="FUW11" s="117"/>
      <c r="FUX11" s="117"/>
      <c r="FUY11" s="117"/>
      <c r="FUZ11" s="117"/>
      <c r="FVA11" s="117"/>
      <c r="FVB11" s="117"/>
      <c r="FVC11" s="117"/>
      <c r="FVD11" s="117"/>
      <c r="FVE11" s="117"/>
      <c r="FVF11" s="117"/>
      <c r="FVG11" s="117"/>
      <c r="FVH11" s="117"/>
      <c r="FVI11" s="117"/>
      <c r="FVJ11" s="117"/>
      <c r="FVK11" s="117"/>
      <c r="FVL11" s="117"/>
      <c r="FVM11" s="117"/>
      <c r="FVN11" s="117"/>
      <c r="FVO11" s="117"/>
      <c r="FVP11" s="117"/>
      <c r="FVQ11" s="117"/>
      <c r="FVR11" s="117"/>
      <c r="FVS11" s="117"/>
      <c r="FVT11" s="117"/>
      <c r="FVU11" s="117"/>
      <c r="FVV11" s="117"/>
      <c r="FVW11" s="117"/>
      <c r="FVX11" s="117"/>
      <c r="FVY11" s="117"/>
      <c r="FVZ11" s="117"/>
      <c r="FWA11" s="117"/>
      <c r="FWB11" s="117"/>
      <c r="FWC11" s="117"/>
      <c r="FWD11" s="117"/>
      <c r="FWE11" s="117"/>
      <c r="FWF11" s="117"/>
      <c r="FWG11" s="117"/>
      <c r="FWH11" s="117"/>
      <c r="FWI11" s="117"/>
      <c r="FWJ11" s="117"/>
      <c r="FWK11" s="117"/>
      <c r="FWL11" s="117"/>
      <c r="FWM11" s="117"/>
      <c r="FWN11" s="117"/>
      <c r="FWO11" s="117"/>
      <c r="FWP11" s="117"/>
      <c r="FWQ11" s="117"/>
      <c r="FWR11" s="117"/>
      <c r="FWS11" s="117"/>
      <c r="FWT11" s="117"/>
      <c r="FWU11" s="117"/>
      <c r="FWV11" s="117"/>
      <c r="FWW11" s="117"/>
      <c r="FWX11" s="117"/>
      <c r="FWY11" s="117"/>
      <c r="FWZ11" s="117"/>
      <c r="FXA11" s="117"/>
      <c r="FXB11" s="117"/>
      <c r="FXC11" s="117"/>
      <c r="FXD11" s="117"/>
      <c r="FXE11" s="117"/>
      <c r="FXF11" s="117"/>
      <c r="FXG11" s="117"/>
      <c r="FXH11" s="117"/>
      <c r="FXI11" s="117"/>
      <c r="FXJ11" s="117"/>
      <c r="FXK11" s="117"/>
      <c r="FXL11" s="117"/>
      <c r="FXM11" s="117"/>
      <c r="FXN11" s="117"/>
      <c r="FXO11" s="117"/>
      <c r="FXP11" s="117"/>
      <c r="FXQ11" s="117"/>
      <c r="FXR11" s="117"/>
      <c r="FXS11" s="117"/>
      <c r="FXT11" s="117"/>
      <c r="FXU11" s="117"/>
      <c r="FXV11" s="117"/>
      <c r="FXW11" s="117"/>
      <c r="FXX11" s="117"/>
      <c r="FXY11" s="117"/>
      <c r="FXZ11" s="117"/>
      <c r="FYA11" s="117"/>
      <c r="FYB11" s="117"/>
      <c r="FYC11" s="117"/>
      <c r="FYD11" s="117"/>
      <c r="FYE11" s="117"/>
      <c r="FYF11" s="117"/>
      <c r="FYG11" s="117"/>
      <c r="FYH11" s="117"/>
      <c r="FYI11" s="117"/>
      <c r="FYJ11" s="117"/>
      <c r="FYK11" s="117"/>
      <c r="FYL11" s="117"/>
      <c r="FYM11" s="117"/>
      <c r="FYN11" s="117"/>
      <c r="FYO11" s="117"/>
      <c r="FYP11" s="117"/>
      <c r="FYQ11" s="117"/>
      <c r="FYR11" s="117"/>
      <c r="FYS11" s="117"/>
      <c r="FYT11" s="117"/>
      <c r="FYU11" s="117"/>
      <c r="FYV11" s="117"/>
      <c r="FYW11" s="117"/>
      <c r="FYX11" s="117"/>
      <c r="FYY11" s="117"/>
      <c r="FYZ11" s="117"/>
      <c r="FZA11" s="117"/>
      <c r="FZB11" s="117"/>
      <c r="FZC11" s="117"/>
      <c r="FZD11" s="117"/>
      <c r="FZE11" s="117"/>
      <c r="FZF11" s="117"/>
      <c r="FZG11" s="117"/>
      <c r="FZH11" s="117"/>
      <c r="FZI11" s="117"/>
      <c r="FZJ11" s="117"/>
      <c r="FZK11" s="117"/>
      <c r="FZL11" s="117"/>
      <c r="FZM11" s="117"/>
      <c r="FZN11" s="117"/>
      <c r="FZO11" s="117"/>
      <c r="FZP11" s="117"/>
      <c r="FZQ11" s="117"/>
      <c r="FZR11" s="117"/>
      <c r="FZS11" s="117"/>
      <c r="FZT11" s="117"/>
      <c r="FZU11" s="117"/>
      <c r="FZV11" s="117"/>
      <c r="FZW11" s="117"/>
      <c r="FZX11" s="117"/>
      <c r="FZY11" s="117"/>
      <c r="FZZ11" s="117"/>
      <c r="GAA11" s="117"/>
      <c r="GAB11" s="117"/>
      <c r="GAC11" s="117"/>
      <c r="GAD11" s="117"/>
      <c r="GAE11" s="117"/>
      <c r="GAF11" s="117"/>
      <c r="GAG11" s="117"/>
      <c r="GAH11" s="117"/>
      <c r="GAI11" s="117"/>
      <c r="GAJ11" s="117"/>
      <c r="GAK11" s="117"/>
      <c r="GAL11" s="117"/>
      <c r="GAM11" s="117"/>
      <c r="GAN11" s="117"/>
      <c r="GAO11" s="117"/>
      <c r="GAP11" s="117"/>
      <c r="GAQ11" s="117"/>
      <c r="GAR11" s="117"/>
      <c r="GAS11" s="117"/>
      <c r="GAT11" s="117"/>
      <c r="GAU11" s="117"/>
      <c r="GAV11" s="117"/>
      <c r="GAW11" s="117"/>
      <c r="GAX11" s="117"/>
      <c r="GAY11" s="117"/>
      <c r="GAZ11" s="117"/>
      <c r="GBA11" s="117"/>
      <c r="GBB11" s="117"/>
      <c r="GBC11" s="117"/>
      <c r="GBD11" s="117"/>
      <c r="GBE11" s="117"/>
      <c r="GBF11" s="117"/>
      <c r="GBG11" s="117"/>
      <c r="GBH11" s="117"/>
      <c r="GBI11" s="117"/>
      <c r="GBJ11" s="117"/>
      <c r="GBK11" s="117"/>
      <c r="GBL11" s="117"/>
      <c r="GBM11" s="117"/>
      <c r="GBN11" s="117"/>
      <c r="GBO11" s="117"/>
      <c r="GBP11" s="117"/>
      <c r="GBQ11" s="117"/>
      <c r="GBR11" s="117"/>
      <c r="GBS11" s="117"/>
      <c r="GBT11" s="117"/>
      <c r="GBU11" s="117"/>
      <c r="GBV11" s="117"/>
      <c r="GBW11" s="117"/>
      <c r="GBX11" s="117"/>
      <c r="GBY11" s="117"/>
      <c r="GBZ11" s="117"/>
      <c r="GCA11" s="117"/>
      <c r="GCB11" s="117"/>
      <c r="GCC11" s="117"/>
      <c r="GCD11" s="117"/>
      <c r="GCE11" s="117"/>
      <c r="GCF11" s="117"/>
      <c r="GCG11" s="117"/>
      <c r="GCH11" s="117"/>
      <c r="GCI11" s="117"/>
      <c r="GCJ11" s="117"/>
      <c r="GCK11" s="117"/>
      <c r="GCL11" s="117"/>
      <c r="GCM11" s="117"/>
      <c r="GCN11" s="117"/>
      <c r="GCO11" s="117"/>
      <c r="GCP11" s="117"/>
      <c r="GCQ11" s="117"/>
      <c r="GCR11" s="117"/>
      <c r="GCS11" s="117"/>
      <c r="GCT11" s="117"/>
      <c r="GCU11" s="117"/>
      <c r="GCV11" s="117"/>
      <c r="GCW11" s="117"/>
      <c r="GCX11" s="117"/>
      <c r="GCY11" s="117"/>
      <c r="GCZ11" s="117"/>
      <c r="GDA11" s="117"/>
      <c r="GDB11" s="117"/>
      <c r="GDC11" s="117"/>
      <c r="GDD11" s="117"/>
      <c r="GDE11" s="117"/>
      <c r="GDF11" s="117"/>
      <c r="GDG11" s="117"/>
      <c r="GDH11" s="117"/>
      <c r="GDI11" s="117"/>
      <c r="GDJ11" s="117"/>
      <c r="GDK11" s="117"/>
      <c r="GDL11" s="117"/>
      <c r="GDM11" s="117"/>
      <c r="GDN11" s="117"/>
      <c r="GDO11" s="117"/>
      <c r="GDP11" s="117"/>
      <c r="GDQ11" s="117"/>
      <c r="GDR11" s="117"/>
      <c r="GDS11" s="117"/>
      <c r="GDT11" s="117"/>
      <c r="GDU11" s="117"/>
      <c r="GDV11" s="117"/>
      <c r="GDW11" s="117"/>
      <c r="GDX11" s="117"/>
      <c r="GDY11" s="117"/>
      <c r="GDZ11" s="117"/>
      <c r="GEA11" s="117"/>
      <c r="GEB11" s="117"/>
      <c r="GEC11" s="117"/>
      <c r="GED11" s="117"/>
      <c r="GEE11" s="117"/>
      <c r="GEF11" s="117"/>
      <c r="GEG11" s="117"/>
      <c r="GEH11" s="117"/>
      <c r="GEI11" s="117"/>
      <c r="GEJ11" s="117"/>
      <c r="GEK11" s="117"/>
      <c r="GEL11" s="117"/>
      <c r="GEM11" s="117"/>
      <c r="GEN11" s="117"/>
      <c r="GEO11" s="117"/>
      <c r="GEP11" s="117"/>
      <c r="GEQ11" s="117"/>
      <c r="GER11" s="117"/>
      <c r="GES11" s="117"/>
      <c r="GET11" s="117"/>
      <c r="GEU11" s="117"/>
      <c r="GEV11" s="117"/>
      <c r="GEW11" s="117"/>
      <c r="GEX11" s="117"/>
      <c r="GEY11" s="117"/>
      <c r="GEZ11" s="117"/>
      <c r="GFA11" s="117"/>
      <c r="GFB11" s="117"/>
      <c r="GFC11" s="117"/>
      <c r="GFD11" s="117"/>
      <c r="GFE11" s="117"/>
      <c r="GFF11" s="117"/>
      <c r="GFG11" s="117"/>
      <c r="GFH11" s="117"/>
      <c r="GFI11" s="117"/>
      <c r="GFJ11" s="117"/>
      <c r="GFK11" s="117"/>
      <c r="GFL11" s="117"/>
      <c r="GFM11" s="117"/>
      <c r="GFN11" s="117"/>
      <c r="GFO11" s="117"/>
      <c r="GFP11" s="117"/>
      <c r="GFQ11" s="117"/>
      <c r="GFR11" s="117"/>
      <c r="GFS11" s="117"/>
      <c r="GFT11" s="117"/>
      <c r="GFU11" s="117"/>
      <c r="GFV11" s="117"/>
      <c r="GFW11" s="117"/>
      <c r="GFX11" s="117"/>
      <c r="GFY11" s="117"/>
      <c r="GFZ11" s="117"/>
      <c r="GGA11" s="117"/>
      <c r="GGB11" s="117"/>
      <c r="GGC11" s="117"/>
      <c r="GGD11" s="117"/>
      <c r="GGE11" s="117"/>
      <c r="GGF11" s="117"/>
      <c r="GGG11" s="117"/>
      <c r="GGH11" s="117"/>
      <c r="GGI11" s="117"/>
      <c r="GGJ11" s="117"/>
      <c r="GGK11" s="117"/>
      <c r="GGL11" s="117"/>
      <c r="GGM11" s="117"/>
      <c r="GGN11" s="117"/>
      <c r="GGO11" s="117"/>
      <c r="GGP11" s="117"/>
      <c r="GGQ11" s="117"/>
      <c r="GGR11" s="117"/>
      <c r="GGS11" s="117"/>
      <c r="GGT11" s="117"/>
      <c r="GGU11" s="117"/>
      <c r="GGV11" s="117"/>
      <c r="GGW11" s="117"/>
      <c r="GGX11" s="117"/>
      <c r="GGY11" s="117"/>
      <c r="GGZ11" s="117"/>
      <c r="GHA11" s="117"/>
      <c r="GHB11" s="117"/>
      <c r="GHC11" s="117"/>
      <c r="GHD11" s="117"/>
      <c r="GHE11" s="117"/>
      <c r="GHF11" s="117"/>
      <c r="GHG11" s="117"/>
      <c r="GHH11" s="117"/>
      <c r="GHI11" s="117"/>
      <c r="GHJ11" s="117"/>
      <c r="GHK11" s="117"/>
      <c r="GHL11" s="117"/>
      <c r="GHM11" s="117"/>
      <c r="GHN11" s="117"/>
      <c r="GHO11" s="117"/>
      <c r="GHP11" s="117"/>
      <c r="GHQ11" s="117"/>
      <c r="GHR11" s="117"/>
      <c r="GHS11" s="117"/>
      <c r="GHT11" s="117"/>
      <c r="GHU11" s="117"/>
      <c r="GHV11" s="117"/>
      <c r="GHW11" s="117"/>
      <c r="GHX11" s="117"/>
      <c r="GHY11" s="117"/>
      <c r="GHZ11" s="117"/>
      <c r="GIA11" s="117"/>
      <c r="GIB11" s="117"/>
      <c r="GIC11" s="117"/>
      <c r="GID11" s="117"/>
      <c r="GIE11" s="117"/>
      <c r="GIF11" s="117"/>
      <c r="GIG11" s="117"/>
      <c r="GIH11" s="117"/>
      <c r="GII11" s="117"/>
      <c r="GIJ11" s="117"/>
      <c r="GIK11" s="117"/>
      <c r="GIL11" s="117"/>
      <c r="GIM11" s="117"/>
      <c r="GIN11" s="117"/>
      <c r="GIO11" s="117"/>
      <c r="GIP11" s="117"/>
      <c r="GIQ11" s="117"/>
      <c r="GIR11" s="117"/>
      <c r="GIS11" s="117"/>
      <c r="GIT11" s="117"/>
      <c r="GIU11" s="117"/>
      <c r="GIV11" s="117"/>
      <c r="GIW11" s="117"/>
      <c r="GIX11" s="117"/>
      <c r="GIY11" s="117"/>
      <c r="GIZ11" s="117"/>
      <c r="GJA11" s="117"/>
      <c r="GJB11" s="117"/>
      <c r="GJC11" s="117"/>
      <c r="GJD11" s="117"/>
      <c r="GJE11" s="117"/>
      <c r="GJF11" s="117"/>
      <c r="GJG11" s="117"/>
      <c r="GJH11" s="117"/>
      <c r="GJI11" s="117"/>
      <c r="GJJ11" s="117"/>
      <c r="GJK11" s="117"/>
      <c r="GJL11" s="117"/>
      <c r="GJM11" s="117"/>
      <c r="GJN11" s="117"/>
      <c r="GJO11" s="117"/>
      <c r="GJP11" s="117"/>
      <c r="GJQ11" s="117"/>
      <c r="GJR11" s="117"/>
      <c r="GJS11" s="117"/>
      <c r="GJT11" s="117"/>
      <c r="GJU11" s="117"/>
      <c r="GJV11" s="117"/>
      <c r="GJW11" s="117"/>
      <c r="GJX11" s="117"/>
      <c r="GJY11" s="117"/>
      <c r="GJZ11" s="117"/>
      <c r="GKA11" s="117"/>
      <c r="GKB11" s="117"/>
      <c r="GKC11" s="117"/>
      <c r="GKD11" s="117"/>
      <c r="GKE11" s="117"/>
      <c r="GKF11" s="117"/>
      <c r="GKG11" s="117"/>
      <c r="GKH11" s="117"/>
      <c r="GKI11" s="117"/>
      <c r="GKJ11" s="117"/>
      <c r="GKK11" s="117"/>
      <c r="GKL11" s="117"/>
      <c r="GKM11" s="117"/>
      <c r="GKN11" s="117"/>
      <c r="GKO11" s="117"/>
      <c r="GKP11" s="117"/>
      <c r="GKQ11" s="117"/>
      <c r="GKR11" s="117"/>
      <c r="GKS11" s="117"/>
      <c r="GKT11" s="117"/>
      <c r="GKU11" s="117"/>
      <c r="GKV11" s="117"/>
      <c r="GKW11" s="117"/>
      <c r="GKX11" s="117"/>
      <c r="GKY11" s="117"/>
      <c r="GKZ11" s="117"/>
      <c r="GLA11" s="117"/>
      <c r="GLB11" s="117"/>
      <c r="GLC11" s="117"/>
      <c r="GLD11" s="117"/>
      <c r="GLE11" s="117"/>
      <c r="GLF11" s="117"/>
      <c r="GLG11" s="117"/>
      <c r="GLH11" s="117"/>
      <c r="GLI11" s="117"/>
      <c r="GLJ11" s="117"/>
      <c r="GLK11" s="117"/>
      <c r="GLL11" s="117"/>
      <c r="GLM11" s="117"/>
      <c r="GLN11" s="117"/>
      <c r="GLO11" s="117"/>
      <c r="GLP11" s="117"/>
      <c r="GLQ11" s="117"/>
      <c r="GLR11" s="117"/>
      <c r="GLS11" s="117"/>
      <c r="GLT11" s="117"/>
      <c r="GLU11" s="117"/>
      <c r="GLV11" s="117"/>
      <c r="GLW11" s="117"/>
      <c r="GLX11" s="117"/>
      <c r="GLY11" s="117"/>
      <c r="GLZ11" s="117"/>
      <c r="GMA11" s="117"/>
      <c r="GMB11" s="117"/>
      <c r="GMC11" s="117"/>
      <c r="GMD11" s="117"/>
      <c r="GME11" s="117"/>
      <c r="GMF11" s="117"/>
      <c r="GMG11" s="117"/>
      <c r="GMH11" s="117"/>
      <c r="GMI11" s="117"/>
      <c r="GMJ11" s="117"/>
      <c r="GMK11" s="117"/>
      <c r="GML11" s="117"/>
      <c r="GMM11" s="117"/>
      <c r="GMN11" s="117"/>
      <c r="GMO11" s="117"/>
      <c r="GMP11" s="117"/>
      <c r="GMQ11" s="117"/>
      <c r="GMR11" s="117"/>
      <c r="GMS11" s="117"/>
      <c r="GMT11" s="117"/>
      <c r="GMU11" s="117"/>
      <c r="GMV11" s="117"/>
      <c r="GMW11" s="117"/>
      <c r="GMX11" s="117"/>
      <c r="GMY11" s="117"/>
      <c r="GMZ11" s="117"/>
      <c r="GNA11" s="117"/>
      <c r="GNB11" s="117"/>
      <c r="GNC11" s="117"/>
      <c r="GND11" s="117"/>
      <c r="GNE11" s="117"/>
      <c r="GNF11" s="117"/>
      <c r="GNG11" s="117"/>
      <c r="GNH11" s="117"/>
      <c r="GNI11" s="117"/>
      <c r="GNJ11" s="117"/>
      <c r="GNK11" s="117"/>
      <c r="GNL11" s="117"/>
      <c r="GNM11" s="117"/>
      <c r="GNN11" s="117"/>
      <c r="GNO11" s="117"/>
      <c r="GNP11" s="117"/>
      <c r="GNQ11" s="117"/>
      <c r="GNR11" s="117"/>
      <c r="GNS11" s="117"/>
      <c r="GNT11" s="117"/>
      <c r="GNU11" s="117"/>
      <c r="GNV11" s="117"/>
      <c r="GNW11" s="117"/>
      <c r="GNX11" s="117"/>
      <c r="GNY11" s="117"/>
      <c r="GNZ11" s="117"/>
      <c r="GOA11" s="117"/>
      <c r="GOB11" s="117"/>
      <c r="GOC11" s="117"/>
      <c r="GOD11" s="117"/>
      <c r="GOE11" s="117"/>
      <c r="GOF11" s="117"/>
      <c r="GOG11" s="117"/>
      <c r="GOH11" s="117"/>
      <c r="GOI11" s="117"/>
      <c r="GOJ11" s="117"/>
      <c r="GOK11" s="117"/>
      <c r="GOL11" s="117"/>
      <c r="GOM11" s="117"/>
      <c r="GON11" s="117"/>
      <c r="GOO11" s="117"/>
      <c r="GOP11" s="117"/>
      <c r="GOQ11" s="117"/>
      <c r="GOR11" s="117"/>
      <c r="GOS11" s="117"/>
      <c r="GOT11" s="117"/>
      <c r="GOU11" s="117"/>
      <c r="GOV11" s="117"/>
      <c r="GOW11" s="117"/>
      <c r="GOX11" s="117"/>
      <c r="GOY11" s="117"/>
      <c r="GOZ11" s="117"/>
      <c r="GPA11" s="117"/>
      <c r="GPB11" s="117"/>
      <c r="GPC11" s="117"/>
      <c r="GPD11" s="117"/>
      <c r="GPE11" s="117"/>
      <c r="GPF11" s="117"/>
      <c r="GPG11" s="117"/>
      <c r="GPH11" s="117"/>
      <c r="GPI11" s="117"/>
      <c r="GPJ11" s="117"/>
      <c r="GPK11" s="117"/>
      <c r="GPL11" s="117"/>
      <c r="GPM11" s="117"/>
      <c r="GPN11" s="117"/>
      <c r="GPO11" s="117"/>
      <c r="GPP11" s="117"/>
      <c r="GPQ11" s="117"/>
      <c r="GPR11" s="117"/>
      <c r="GPS11" s="117"/>
      <c r="GPT11" s="117"/>
      <c r="GPU11" s="117"/>
      <c r="GPV11" s="117"/>
      <c r="GPW11" s="117"/>
      <c r="GPX11" s="117"/>
      <c r="GPY11" s="117"/>
      <c r="GPZ11" s="117"/>
      <c r="GQA11" s="117"/>
      <c r="GQB11" s="117"/>
      <c r="GQC11" s="117"/>
      <c r="GQD11" s="117"/>
      <c r="GQE11" s="117"/>
      <c r="GQF11" s="117"/>
      <c r="GQG11" s="117"/>
      <c r="GQH11" s="117"/>
      <c r="GQI11" s="117"/>
      <c r="GQJ11" s="117"/>
      <c r="GQK11" s="117"/>
      <c r="GQL11" s="117"/>
      <c r="GQM11" s="117"/>
      <c r="GQN11" s="117"/>
      <c r="GQO11" s="117"/>
      <c r="GQP11" s="117"/>
      <c r="GQQ11" s="117"/>
      <c r="GQR11" s="117"/>
      <c r="GQS11" s="117"/>
      <c r="GQT11" s="117"/>
      <c r="GQU11" s="117"/>
      <c r="GQV11" s="117"/>
      <c r="GQW11" s="117"/>
      <c r="GQX11" s="117"/>
      <c r="GQY11" s="117"/>
      <c r="GQZ11" s="117"/>
      <c r="GRA11" s="117"/>
      <c r="GRB11" s="117"/>
      <c r="GRC11" s="117"/>
      <c r="GRD11" s="117"/>
      <c r="GRE11" s="117"/>
      <c r="GRF11" s="117"/>
      <c r="GRG11" s="117"/>
      <c r="GRH11" s="117"/>
      <c r="GRI11" s="117"/>
      <c r="GRJ11" s="117"/>
      <c r="GRK11" s="117"/>
      <c r="GRL11" s="117"/>
      <c r="GRM11" s="117"/>
      <c r="GRN11" s="117"/>
      <c r="GRO11" s="117"/>
      <c r="GRP11" s="117"/>
      <c r="GRQ11" s="117"/>
      <c r="GRR11" s="117"/>
      <c r="GRS11" s="117"/>
      <c r="GRT11" s="117"/>
      <c r="GRU11" s="117"/>
      <c r="GRV11" s="117"/>
      <c r="GRW11" s="117"/>
      <c r="GRX11" s="117"/>
      <c r="GRY11" s="117"/>
      <c r="GRZ11" s="117"/>
      <c r="GSA11" s="117"/>
      <c r="GSB11" s="117"/>
      <c r="GSC11" s="117"/>
      <c r="GSD11" s="117"/>
      <c r="GSE11" s="117"/>
      <c r="GSF11" s="117"/>
      <c r="GSG11" s="117"/>
      <c r="GSH11" s="117"/>
      <c r="GSI11" s="117"/>
      <c r="GSJ11" s="117"/>
      <c r="GSK11" s="117"/>
      <c r="GSL11" s="117"/>
      <c r="GSM11" s="117"/>
      <c r="GSN11" s="117"/>
      <c r="GSO11" s="117"/>
      <c r="GSP11" s="117"/>
      <c r="GSQ11" s="117"/>
      <c r="GSR11" s="117"/>
      <c r="GSS11" s="117"/>
      <c r="GST11" s="117"/>
      <c r="GSU11" s="117"/>
      <c r="GSV11" s="117"/>
      <c r="GSW11" s="117"/>
      <c r="GSX11" s="117"/>
      <c r="GSY11" s="117"/>
      <c r="GSZ11" s="117"/>
      <c r="GTA11" s="117"/>
      <c r="GTB11" s="117"/>
      <c r="GTC11" s="117"/>
      <c r="GTD11" s="117"/>
      <c r="GTE11" s="117"/>
      <c r="GTF11" s="117"/>
      <c r="GTG11" s="117"/>
      <c r="GTH11" s="117"/>
      <c r="GTI11" s="117"/>
      <c r="GTJ11" s="117"/>
      <c r="GTK11" s="117"/>
      <c r="GTL11" s="117"/>
      <c r="GTM11" s="117"/>
      <c r="GTN11" s="117"/>
      <c r="GTO11" s="117"/>
      <c r="GTP11" s="117"/>
      <c r="GTQ11" s="117"/>
      <c r="GTR11" s="117"/>
      <c r="GTS11" s="117"/>
      <c r="GTT11" s="117"/>
      <c r="GTU11" s="117"/>
      <c r="GTV11" s="117"/>
      <c r="GTW11" s="117"/>
      <c r="GTX11" s="117"/>
      <c r="GTY11" s="117"/>
      <c r="GTZ11" s="117"/>
      <c r="GUA11" s="117"/>
      <c r="GUB11" s="117"/>
      <c r="GUC11" s="117"/>
      <c r="GUD11" s="117"/>
      <c r="GUE11" s="117"/>
      <c r="GUF11" s="117"/>
      <c r="GUG11" s="117"/>
      <c r="GUH11" s="117"/>
      <c r="GUI11" s="117"/>
      <c r="GUJ11" s="117"/>
      <c r="GUK11" s="117"/>
      <c r="GUL11" s="117"/>
      <c r="GUM11" s="117"/>
      <c r="GUN11" s="117"/>
      <c r="GUO11" s="117"/>
      <c r="GUP11" s="117"/>
      <c r="GUQ11" s="117"/>
      <c r="GUR11" s="117"/>
      <c r="GUS11" s="117"/>
      <c r="GUT11" s="117"/>
      <c r="GUU11" s="117"/>
      <c r="GUV11" s="117"/>
      <c r="GUW11" s="117"/>
      <c r="GUX11" s="117"/>
      <c r="GUY11" s="117"/>
      <c r="GUZ11" s="117"/>
      <c r="GVA11" s="117"/>
      <c r="GVB11" s="117"/>
      <c r="GVC11" s="117"/>
      <c r="GVD11" s="117"/>
      <c r="GVE11" s="117"/>
      <c r="GVF11" s="117"/>
      <c r="GVG11" s="117"/>
      <c r="GVH11" s="117"/>
      <c r="GVI11" s="117"/>
      <c r="GVJ11" s="117"/>
      <c r="GVK11" s="117"/>
      <c r="GVL11" s="117"/>
      <c r="GVM11" s="117"/>
      <c r="GVN11" s="117"/>
      <c r="GVO11" s="117"/>
      <c r="GVP11" s="117"/>
      <c r="GVQ11" s="117"/>
      <c r="GVR11" s="117"/>
      <c r="GVS11" s="117"/>
      <c r="GVT11" s="117"/>
      <c r="GVU11" s="117"/>
      <c r="GVV11" s="117"/>
      <c r="GVW11" s="117"/>
      <c r="GVX11" s="117"/>
      <c r="GVY11" s="117"/>
      <c r="GVZ11" s="117"/>
      <c r="GWA11" s="117"/>
      <c r="GWB11" s="117"/>
      <c r="GWC11" s="117"/>
      <c r="GWD11" s="117"/>
      <c r="GWE11" s="117"/>
      <c r="GWF11" s="117"/>
      <c r="GWG11" s="117"/>
      <c r="GWH11" s="117"/>
      <c r="GWI11" s="117"/>
      <c r="GWJ11" s="117"/>
      <c r="GWK11" s="117"/>
      <c r="GWL11" s="117"/>
      <c r="GWM11" s="117"/>
      <c r="GWN11" s="117"/>
      <c r="GWO11" s="117"/>
      <c r="GWP11" s="117"/>
      <c r="GWQ11" s="117"/>
      <c r="GWR11" s="117"/>
      <c r="GWS11" s="117"/>
      <c r="GWT11" s="117"/>
      <c r="GWU11" s="117"/>
      <c r="GWV11" s="117"/>
      <c r="GWW11" s="117"/>
      <c r="GWX11" s="117"/>
      <c r="GWY11" s="117"/>
      <c r="GWZ11" s="117"/>
      <c r="GXA11" s="117"/>
      <c r="GXB11" s="117"/>
      <c r="GXC11" s="117"/>
      <c r="GXD11" s="117"/>
      <c r="GXE11" s="117"/>
      <c r="GXF11" s="117"/>
      <c r="GXG11" s="117"/>
      <c r="GXH11" s="117"/>
      <c r="GXI11" s="117"/>
      <c r="GXJ11" s="117"/>
      <c r="GXK11" s="117"/>
      <c r="GXL11" s="117"/>
      <c r="GXM11" s="117"/>
      <c r="GXN11" s="117"/>
      <c r="GXO11" s="117"/>
      <c r="GXP11" s="117"/>
      <c r="GXQ11" s="117"/>
      <c r="GXR11" s="117"/>
      <c r="GXS11" s="117"/>
      <c r="GXT11" s="117"/>
      <c r="GXU11" s="117"/>
      <c r="GXV11" s="117"/>
      <c r="GXW11" s="117"/>
      <c r="GXX11" s="117"/>
      <c r="GXY11" s="117"/>
      <c r="GXZ11" s="117"/>
      <c r="GYA11" s="117"/>
      <c r="GYB11" s="117"/>
      <c r="GYC11" s="117"/>
      <c r="GYD11" s="117"/>
      <c r="GYE11" s="117"/>
      <c r="GYF11" s="117"/>
      <c r="GYG11" s="117"/>
      <c r="GYH11" s="117"/>
      <c r="GYI11" s="117"/>
      <c r="GYJ11" s="117"/>
      <c r="GYK11" s="117"/>
      <c r="GYL11" s="117"/>
      <c r="GYM11" s="117"/>
      <c r="GYN11" s="117"/>
      <c r="GYO11" s="117"/>
      <c r="GYP11" s="117"/>
      <c r="GYQ11" s="117"/>
      <c r="GYR11" s="117"/>
      <c r="GYS11" s="117"/>
      <c r="GYT11" s="117"/>
      <c r="GYU11" s="117"/>
      <c r="GYV11" s="117"/>
      <c r="GYW11" s="117"/>
      <c r="GYX11" s="117"/>
      <c r="GYY11" s="117"/>
      <c r="GYZ11" s="117"/>
      <c r="GZA11" s="117"/>
      <c r="GZB11" s="117"/>
      <c r="GZC11" s="117"/>
      <c r="GZD11" s="117"/>
      <c r="GZE11" s="117"/>
      <c r="GZF11" s="117"/>
      <c r="GZG11" s="117"/>
      <c r="GZH11" s="117"/>
      <c r="GZI11" s="117"/>
      <c r="GZJ11" s="117"/>
      <c r="GZK11" s="117"/>
      <c r="GZL11" s="117"/>
      <c r="GZM11" s="117"/>
      <c r="GZN11" s="117"/>
      <c r="GZO11" s="117"/>
      <c r="GZP11" s="117"/>
      <c r="GZQ11" s="117"/>
      <c r="GZR11" s="117"/>
      <c r="GZS11" s="117"/>
      <c r="GZT11" s="117"/>
      <c r="GZU11" s="117"/>
      <c r="GZV11" s="117"/>
      <c r="GZW11" s="117"/>
      <c r="GZX11" s="117"/>
      <c r="GZY11" s="117"/>
      <c r="GZZ11" s="117"/>
      <c r="HAA11" s="117"/>
      <c r="HAB11" s="117"/>
      <c r="HAC11" s="117"/>
      <c r="HAD11" s="117"/>
      <c r="HAE11" s="117"/>
      <c r="HAF11" s="117"/>
      <c r="HAG11" s="117"/>
      <c r="HAH11" s="117"/>
      <c r="HAI11" s="117"/>
      <c r="HAJ11" s="117"/>
      <c r="HAK11" s="117"/>
      <c r="HAL11" s="117"/>
      <c r="HAM11" s="117"/>
      <c r="HAN11" s="117"/>
      <c r="HAO11" s="117"/>
      <c r="HAP11" s="117"/>
      <c r="HAQ11" s="117"/>
      <c r="HAR11" s="117"/>
      <c r="HAS11" s="117"/>
      <c r="HAT11" s="117"/>
      <c r="HAU11" s="117"/>
      <c r="HAV11" s="117"/>
      <c r="HAW11" s="117"/>
      <c r="HAX11" s="117"/>
      <c r="HAY11" s="117"/>
      <c r="HAZ11" s="117"/>
      <c r="HBA11" s="117"/>
      <c r="HBB11" s="117"/>
      <c r="HBC11" s="117"/>
      <c r="HBD11" s="117"/>
      <c r="HBE11" s="117"/>
      <c r="HBF11" s="117"/>
      <c r="HBG11" s="117"/>
      <c r="HBH11" s="117"/>
      <c r="HBI11" s="117"/>
      <c r="HBJ11" s="117"/>
      <c r="HBK11" s="117"/>
      <c r="HBL11" s="117"/>
      <c r="HBM11" s="117"/>
      <c r="HBN11" s="117"/>
      <c r="HBO11" s="117"/>
      <c r="HBP11" s="117"/>
      <c r="HBQ11" s="117"/>
      <c r="HBR11" s="117"/>
      <c r="HBS11" s="117"/>
      <c r="HBT11" s="117"/>
      <c r="HBU11" s="117"/>
      <c r="HBV11" s="117"/>
      <c r="HBW11" s="117"/>
      <c r="HBX11" s="117"/>
      <c r="HBY11" s="117"/>
      <c r="HBZ11" s="117"/>
      <c r="HCA11" s="117"/>
      <c r="HCB11" s="117"/>
      <c r="HCC11" s="117"/>
      <c r="HCD11" s="117"/>
      <c r="HCE11" s="117"/>
      <c r="HCF11" s="117"/>
      <c r="HCG11" s="117"/>
      <c r="HCH11" s="117"/>
      <c r="HCI11" s="117"/>
      <c r="HCJ11" s="117"/>
      <c r="HCK11" s="117"/>
      <c r="HCL11" s="117"/>
      <c r="HCM11" s="117"/>
      <c r="HCN11" s="117"/>
      <c r="HCO11" s="117"/>
      <c r="HCP11" s="117"/>
      <c r="HCQ11" s="117"/>
      <c r="HCR11" s="117"/>
      <c r="HCS11" s="117"/>
      <c r="HCT11" s="117"/>
      <c r="HCU11" s="117"/>
      <c r="HCV11" s="117"/>
      <c r="HCW11" s="117"/>
      <c r="HCX11" s="117"/>
      <c r="HCY11" s="117"/>
      <c r="HCZ11" s="117"/>
      <c r="HDA11" s="117"/>
      <c r="HDB11" s="117"/>
      <c r="HDC11" s="117"/>
      <c r="HDD11" s="117"/>
      <c r="HDE11" s="117"/>
      <c r="HDF11" s="117"/>
      <c r="HDG11" s="117"/>
      <c r="HDH11" s="117"/>
      <c r="HDI11" s="117"/>
      <c r="HDJ11" s="117"/>
      <c r="HDK11" s="117"/>
      <c r="HDL11" s="117"/>
      <c r="HDM11" s="117"/>
      <c r="HDN11" s="117"/>
      <c r="HDO11" s="117"/>
      <c r="HDP11" s="117"/>
      <c r="HDQ11" s="117"/>
      <c r="HDR11" s="117"/>
      <c r="HDS11" s="117"/>
      <c r="HDT11" s="117"/>
      <c r="HDU11" s="117"/>
      <c r="HDV11" s="117"/>
      <c r="HDW11" s="117"/>
      <c r="HDX11" s="117"/>
      <c r="HDY11" s="117"/>
      <c r="HDZ11" s="117"/>
      <c r="HEA11" s="117"/>
      <c r="HEB11" s="117"/>
      <c r="HEC11" s="117"/>
      <c r="HED11" s="117"/>
      <c r="HEE11" s="117"/>
      <c r="HEF11" s="117"/>
      <c r="HEG11" s="117"/>
      <c r="HEH11" s="117"/>
      <c r="HEI11" s="117"/>
      <c r="HEJ11" s="117"/>
      <c r="HEK11" s="117"/>
      <c r="HEL11" s="117"/>
      <c r="HEM11" s="117"/>
      <c r="HEN11" s="117"/>
      <c r="HEO11" s="117"/>
      <c r="HEP11" s="117"/>
      <c r="HEQ11" s="117"/>
      <c r="HER11" s="117"/>
      <c r="HES11" s="117"/>
      <c r="HET11" s="117"/>
      <c r="HEU11" s="117"/>
      <c r="HEV11" s="117"/>
      <c r="HEW11" s="117"/>
      <c r="HEX11" s="117"/>
      <c r="HEY11" s="117"/>
      <c r="HEZ11" s="117"/>
      <c r="HFA11" s="117"/>
      <c r="HFB11" s="117"/>
      <c r="HFC11" s="117"/>
      <c r="HFD11" s="117"/>
      <c r="HFE11" s="117"/>
      <c r="HFF11" s="117"/>
      <c r="HFG11" s="117"/>
      <c r="HFH11" s="117"/>
      <c r="HFI11" s="117"/>
      <c r="HFJ11" s="117"/>
      <c r="HFK11" s="117"/>
      <c r="HFL11" s="117"/>
      <c r="HFM11" s="117"/>
      <c r="HFN11" s="117"/>
      <c r="HFO11" s="117"/>
      <c r="HFP11" s="117"/>
      <c r="HFQ11" s="117"/>
      <c r="HFR11" s="117"/>
      <c r="HFS11" s="117"/>
      <c r="HFT11" s="117"/>
      <c r="HFU11" s="117"/>
      <c r="HFV11" s="117"/>
      <c r="HFW11" s="117"/>
      <c r="HFX11" s="117"/>
      <c r="HFY11" s="117"/>
      <c r="HFZ11" s="117"/>
      <c r="HGA11" s="117"/>
      <c r="HGB11" s="117"/>
      <c r="HGC11" s="117"/>
      <c r="HGD11" s="117"/>
      <c r="HGE11" s="117"/>
      <c r="HGF11" s="117"/>
      <c r="HGG11" s="117"/>
      <c r="HGH11" s="117"/>
      <c r="HGI11" s="117"/>
      <c r="HGJ11" s="117"/>
      <c r="HGK11" s="117"/>
      <c r="HGL11" s="117"/>
      <c r="HGM11" s="117"/>
      <c r="HGN11" s="117"/>
      <c r="HGO11" s="117"/>
      <c r="HGP11" s="117"/>
      <c r="HGQ11" s="117"/>
      <c r="HGR11" s="117"/>
      <c r="HGS11" s="117"/>
      <c r="HGT11" s="117"/>
      <c r="HGU11" s="117"/>
      <c r="HGV11" s="117"/>
      <c r="HGW11" s="117"/>
      <c r="HGX11" s="117"/>
      <c r="HGY11" s="117"/>
      <c r="HGZ11" s="117"/>
      <c r="HHA11" s="117"/>
      <c r="HHB11" s="117"/>
      <c r="HHC11" s="117"/>
      <c r="HHD11" s="117"/>
      <c r="HHE11" s="117"/>
      <c r="HHF11" s="117"/>
      <c r="HHG11" s="117"/>
      <c r="HHH11" s="117"/>
      <c r="HHI11" s="117"/>
      <c r="HHJ11" s="117"/>
      <c r="HHK11" s="117"/>
      <c r="HHL11" s="117"/>
      <c r="HHM11" s="117"/>
      <c r="HHN11" s="117"/>
      <c r="HHO11" s="117"/>
      <c r="HHP11" s="117"/>
      <c r="HHQ11" s="117"/>
      <c r="HHR11" s="117"/>
      <c r="HHS11" s="117"/>
      <c r="HHT11" s="117"/>
      <c r="HHU11" s="117"/>
      <c r="HHV11" s="117"/>
      <c r="HHW11" s="117"/>
      <c r="HHX11" s="117"/>
      <c r="HHY11" s="117"/>
      <c r="HHZ11" s="117"/>
      <c r="HIA11" s="117"/>
      <c r="HIB11" s="117"/>
      <c r="HIC11" s="117"/>
      <c r="HID11" s="117"/>
      <c r="HIE11" s="117"/>
      <c r="HIF11" s="117"/>
      <c r="HIG11" s="117"/>
      <c r="HIH11" s="117"/>
      <c r="HII11" s="117"/>
      <c r="HIJ11" s="117"/>
      <c r="HIK11" s="117"/>
      <c r="HIL11" s="117"/>
      <c r="HIM11" s="117"/>
      <c r="HIN11" s="117"/>
      <c r="HIO11" s="117"/>
      <c r="HIP11" s="117"/>
      <c r="HIQ11" s="117"/>
      <c r="HIR11" s="117"/>
      <c r="HIS11" s="117"/>
      <c r="HIT11" s="117"/>
      <c r="HIU11" s="117"/>
      <c r="HIV11" s="117"/>
      <c r="HIW11" s="117"/>
      <c r="HIX11" s="117"/>
      <c r="HIY11" s="117"/>
      <c r="HIZ11" s="117"/>
      <c r="HJA11" s="117"/>
      <c r="HJB11" s="117"/>
      <c r="HJC11" s="117"/>
      <c r="HJD11" s="117"/>
      <c r="HJE11" s="117"/>
      <c r="HJF11" s="117"/>
      <c r="HJG11" s="117"/>
      <c r="HJH11" s="117"/>
      <c r="HJI11" s="117"/>
      <c r="HJJ11" s="117"/>
      <c r="HJK11" s="117"/>
      <c r="HJL11" s="117"/>
      <c r="HJM11" s="117"/>
      <c r="HJN11" s="117"/>
      <c r="HJO11" s="117"/>
      <c r="HJP11" s="117"/>
      <c r="HJQ11" s="117"/>
      <c r="HJR11" s="117"/>
      <c r="HJS11" s="117"/>
      <c r="HJT11" s="117"/>
      <c r="HJU11" s="117"/>
      <c r="HJV11" s="117"/>
      <c r="HJW11" s="117"/>
      <c r="HJX11" s="117"/>
      <c r="HJY11" s="117"/>
      <c r="HJZ11" s="117"/>
      <c r="HKA11" s="117"/>
      <c r="HKB11" s="117"/>
      <c r="HKC11" s="117"/>
      <c r="HKD11" s="117"/>
      <c r="HKE11" s="117"/>
      <c r="HKF11" s="117"/>
      <c r="HKG11" s="117"/>
      <c r="HKH11" s="117"/>
      <c r="HKI11" s="117"/>
      <c r="HKJ11" s="117"/>
      <c r="HKK11" s="117"/>
      <c r="HKL11" s="117"/>
      <c r="HKM11" s="117"/>
      <c r="HKN11" s="117"/>
      <c r="HKO11" s="117"/>
      <c r="HKP11" s="117"/>
      <c r="HKQ11" s="117"/>
      <c r="HKR11" s="117"/>
      <c r="HKS11" s="117"/>
      <c r="HKT11" s="117"/>
      <c r="HKU11" s="117"/>
      <c r="HKV11" s="117"/>
      <c r="HKW11" s="117"/>
      <c r="HKX11" s="117"/>
      <c r="HKY11" s="117"/>
      <c r="HKZ11" s="117"/>
      <c r="HLA11" s="117"/>
      <c r="HLB11" s="117"/>
      <c r="HLC11" s="117"/>
      <c r="HLD11" s="117"/>
      <c r="HLE11" s="117"/>
      <c r="HLF11" s="117"/>
      <c r="HLG11" s="117"/>
      <c r="HLH11" s="117"/>
      <c r="HLI11" s="117"/>
      <c r="HLJ11" s="117"/>
      <c r="HLK11" s="117"/>
      <c r="HLL11" s="117"/>
      <c r="HLM11" s="117"/>
      <c r="HLN11" s="117"/>
      <c r="HLO11" s="117"/>
      <c r="HLP11" s="117"/>
      <c r="HLQ11" s="117"/>
      <c r="HLR11" s="117"/>
      <c r="HLS11" s="117"/>
      <c r="HLT11" s="117"/>
      <c r="HLU11" s="117"/>
      <c r="HLV11" s="117"/>
      <c r="HLW11" s="117"/>
      <c r="HLX11" s="117"/>
      <c r="HLY11" s="117"/>
      <c r="HLZ11" s="117"/>
      <c r="HMA11" s="117"/>
      <c r="HMB11" s="117"/>
      <c r="HMC11" s="117"/>
      <c r="HMD11" s="117"/>
      <c r="HME11" s="117"/>
      <c r="HMF11" s="117"/>
      <c r="HMG11" s="117"/>
      <c r="HMH11" s="117"/>
      <c r="HMI11" s="117"/>
      <c r="HMJ11" s="117"/>
      <c r="HMK11" s="117"/>
      <c r="HML11" s="117"/>
      <c r="HMM11" s="117"/>
      <c r="HMN11" s="117"/>
      <c r="HMO11" s="117"/>
      <c r="HMP11" s="117"/>
      <c r="HMQ11" s="117"/>
      <c r="HMR11" s="117"/>
      <c r="HMS11" s="117"/>
      <c r="HMT11" s="117"/>
      <c r="HMU11" s="117"/>
      <c r="HMV11" s="117"/>
      <c r="HMW11" s="117"/>
      <c r="HMX11" s="117"/>
      <c r="HMY11" s="117"/>
      <c r="HMZ11" s="117"/>
      <c r="HNA11" s="117"/>
      <c r="HNB11" s="117"/>
      <c r="HNC11" s="117"/>
      <c r="HND11" s="117"/>
      <c r="HNE11" s="117"/>
      <c r="HNF11" s="117"/>
      <c r="HNG11" s="117"/>
      <c r="HNH11" s="117"/>
      <c r="HNI11" s="117"/>
      <c r="HNJ11" s="117"/>
      <c r="HNK11" s="117"/>
      <c r="HNL11" s="117"/>
      <c r="HNM11" s="117"/>
      <c r="HNN11" s="117"/>
      <c r="HNO11" s="117"/>
      <c r="HNP11" s="117"/>
      <c r="HNQ11" s="117"/>
      <c r="HNR11" s="117"/>
      <c r="HNS11" s="117"/>
      <c r="HNT11" s="117"/>
      <c r="HNU11" s="117"/>
      <c r="HNV11" s="117"/>
      <c r="HNW11" s="117"/>
      <c r="HNX11" s="117"/>
      <c r="HNY11" s="117"/>
      <c r="HNZ11" s="117"/>
      <c r="HOA11" s="117"/>
      <c r="HOB11" s="117"/>
      <c r="HOC11" s="117"/>
      <c r="HOD11" s="117"/>
      <c r="HOE11" s="117"/>
      <c r="HOF11" s="117"/>
      <c r="HOG11" s="117"/>
      <c r="HOH11" s="117"/>
      <c r="HOI11" s="117"/>
      <c r="HOJ11" s="117"/>
      <c r="HOK11" s="117"/>
      <c r="HOL11" s="117"/>
      <c r="HOM11" s="117"/>
      <c r="HON11" s="117"/>
      <c r="HOO11" s="117"/>
      <c r="HOP11" s="117"/>
      <c r="HOQ11" s="117"/>
      <c r="HOR11" s="117"/>
      <c r="HOS11" s="117"/>
      <c r="HOT11" s="117"/>
      <c r="HOU11" s="117"/>
      <c r="HOV11" s="117"/>
      <c r="HOW11" s="117"/>
      <c r="HOX11" s="117"/>
      <c r="HOY11" s="117"/>
      <c r="HOZ11" s="117"/>
      <c r="HPA11" s="117"/>
      <c r="HPB11" s="117"/>
      <c r="HPC11" s="117"/>
      <c r="HPD11" s="117"/>
      <c r="HPE11" s="117"/>
      <c r="HPF11" s="117"/>
      <c r="HPG11" s="117"/>
      <c r="HPH11" s="117"/>
      <c r="HPI11" s="117"/>
      <c r="HPJ11" s="117"/>
      <c r="HPK11" s="117"/>
      <c r="HPL11" s="117"/>
      <c r="HPM11" s="117"/>
      <c r="HPN11" s="117"/>
      <c r="HPO11" s="117"/>
      <c r="HPP11" s="117"/>
      <c r="HPQ11" s="117"/>
      <c r="HPR11" s="117"/>
      <c r="HPS11" s="117"/>
      <c r="HPT11" s="117"/>
      <c r="HPU11" s="117"/>
      <c r="HPV11" s="117"/>
      <c r="HPW11" s="117"/>
      <c r="HPX11" s="117"/>
      <c r="HPY11" s="117"/>
      <c r="HPZ11" s="117"/>
      <c r="HQA11" s="117"/>
      <c r="HQB11" s="117"/>
      <c r="HQC11" s="117"/>
      <c r="HQD11" s="117"/>
      <c r="HQE11" s="117"/>
      <c r="HQF11" s="117"/>
      <c r="HQG11" s="117"/>
      <c r="HQH11" s="117"/>
      <c r="HQI11" s="117"/>
      <c r="HQJ11" s="117"/>
      <c r="HQK11" s="117"/>
      <c r="HQL11" s="117"/>
      <c r="HQM11" s="117"/>
      <c r="HQN11" s="117"/>
      <c r="HQO11" s="117"/>
      <c r="HQP11" s="117"/>
      <c r="HQQ11" s="117"/>
      <c r="HQR11" s="117"/>
      <c r="HQS11" s="117"/>
      <c r="HQT11" s="117"/>
      <c r="HQU11" s="117"/>
      <c r="HQV11" s="117"/>
      <c r="HQW11" s="117"/>
      <c r="HQX11" s="117"/>
      <c r="HQY11" s="117"/>
      <c r="HQZ11" s="117"/>
      <c r="HRA11" s="117"/>
      <c r="HRB11" s="117"/>
      <c r="HRC11" s="117"/>
      <c r="HRD11" s="117"/>
      <c r="HRE11" s="117"/>
      <c r="HRF11" s="117"/>
      <c r="HRG11" s="117"/>
      <c r="HRH11" s="117"/>
      <c r="HRI11" s="117"/>
      <c r="HRJ11" s="117"/>
      <c r="HRK11" s="117"/>
      <c r="HRL11" s="117"/>
      <c r="HRM11" s="117"/>
      <c r="HRN11" s="117"/>
      <c r="HRO11" s="117"/>
      <c r="HRP11" s="117"/>
      <c r="HRQ11" s="117"/>
      <c r="HRR11" s="117"/>
      <c r="HRS11" s="117"/>
      <c r="HRT11" s="117"/>
      <c r="HRU11" s="117"/>
      <c r="HRV11" s="117"/>
      <c r="HRW11" s="117"/>
      <c r="HRX11" s="117"/>
      <c r="HRY11" s="117"/>
      <c r="HRZ11" s="117"/>
      <c r="HSA11" s="117"/>
      <c r="HSB11" s="117"/>
      <c r="HSC11" s="117"/>
      <c r="HSD11" s="117"/>
      <c r="HSE11" s="117"/>
      <c r="HSF11" s="117"/>
      <c r="HSG11" s="117"/>
      <c r="HSH11" s="117"/>
      <c r="HSI11" s="117"/>
      <c r="HSJ11" s="117"/>
      <c r="HSK11" s="117"/>
      <c r="HSL11" s="117"/>
      <c r="HSM11" s="117"/>
      <c r="HSN11" s="117"/>
      <c r="HSO11" s="117"/>
      <c r="HSP11" s="117"/>
      <c r="HSQ11" s="117"/>
      <c r="HSR11" s="117"/>
      <c r="HSS11" s="117"/>
      <c r="HST11" s="117"/>
      <c r="HSU11" s="117"/>
      <c r="HSV11" s="117"/>
      <c r="HSW11" s="117"/>
      <c r="HSX11" s="117"/>
      <c r="HSY11" s="117"/>
      <c r="HSZ11" s="117"/>
      <c r="HTA11" s="117"/>
      <c r="HTB11" s="117"/>
      <c r="HTC11" s="117"/>
      <c r="HTD11" s="117"/>
      <c r="HTE11" s="117"/>
      <c r="HTF11" s="117"/>
      <c r="HTG11" s="117"/>
      <c r="HTH11" s="117"/>
      <c r="HTI11" s="117"/>
      <c r="HTJ11" s="117"/>
      <c r="HTK11" s="117"/>
      <c r="HTL11" s="117"/>
      <c r="HTM11" s="117"/>
      <c r="HTN11" s="117"/>
      <c r="HTO11" s="117"/>
      <c r="HTP11" s="117"/>
      <c r="HTQ11" s="117"/>
      <c r="HTR11" s="117"/>
      <c r="HTS11" s="117"/>
      <c r="HTT11" s="117"/>
      <c r="HTU11" s="117"/>
      <c r="HTV11" s="117"/>
      <c r="HTW11" s="117"/>
      <c r="HTX11" s="117"/>
      <c r="HTY11" s="117"/>
      <c r="HTZ11" s="117"/>
      <c r="HUA11" s="117"/>
      <c r="HUB11" s="117"/>
      <c r="HUC11" s="117"/>
      <c r="HUD11" s="117"/>
      <c r="HUE11" s="117"/>
      <c r="HUF11" s="117"/>
      <c r="HUG11" s="117"/>
      <c r="HUH11" s="117"/>
      <c r="HUI11" s="117"/>
      <c r="HUJ11" s="117"/>
      <c r="HUK11" s="117"/>
      <c r="HUL11" s="117"/>
      <c r="HUM11" s="117"/>
      <c r="HUN11" s="117"/>
      <c r="HUO11" s="117"/>
      <c r="HUP11" s="117"/>
      <c r="HUQ11" s="117"/>
      <c r="HUR11" s="117"/>
      <c r="HUS11" s="117"/>
      <c r="HUT11" s="117"/>
      <c r="HUU11" s="117"/>
      <c r="HUV11" s="117"/>
      <c r="HUW11" s="117"/>
      <c r="HUX11" s="117"/>
      <c r="HUY11" s="117"/>
      <c r="HUZ11" s="117"/>
      <c r="HVA11" s="117"/>
      <c r="HVB11" s="117"/>
      <c r="HVC11" s="117"/>
      <c r="HVD11" s="117"/>
      <c r="HVE11" s="117"/>
      <c r="HVF11" s="117"/>
      <c r="HVG11" s="117"/>
      <c r="HVH11" s="117"/>
      <c r="HVI11" s="117"/>
      <c r="HVJ11" s="117"/>
      <c r="HVK11" s="117"/>
      <c r="HVL11" s="117"/>
      <c r="HVM11" s="117"/>
      <c r="HVN11" s="117"/>
      <c r="HVO11" s="117"/>
      <c r="HVP11" s="117"/>
      <c r="HVQ11" s="117"/>
      <c r="HVR11" s="117"/>
      <c r="HVS11" s="117"/>
      <c r="HVT11" s="117"/>
      <c r="HVU11" s="117"/>
      <c r="HVV11" s="117"/>
      <c r="HVW11" s="117"/>
      <c r="HVX11" s="117"/>
      <c r="HVY11" s="117"/>
      <c r="HVZ11" s="117"/>
      <c r="HWA11" s="117"/>
      <c r="HWB11" s="117"/>
      <c r="HWC11" s="117"/>
      <c r="HWD11" s="117"/>
      <c r="HWE11" s="117"/>
      <c r="HWF11" s="117"/>
      <c r="HWG11" s="117"/>
      <c r="HWH11" s="117"/>
      <c r="HWI11" s="117"/>
      <c r="HWJ11" s="117"/>
      <c r="HWK11" s="117"/>
      <c r="HWL11" s="117"/>
      <c r="HWM11" s="117"/>
      <c r="HWN11" s="117"/>
      <c r="HWO11" s="117"/>
      <c r="HWP11" s="117"/>
      <c r="HWQ11" s="117"/>
      <c r="HWR11" s="117"/>
      <c r="HWS11" s="117"/>
      <c r="HWT11" s="117"/>
      <c r="HWU11" s="117"/>
      <c r="HWV11" s="117"/>
      <c r="HWW11" s="117"/>
      <c r="HWX11" s="117"/>
      <c r="HWY11" s="117"/>
      <c r="HWZ11" s="117"/>
      <c r="HXA11" s="117"/>
      <c r="HXB11" s="117"/>
      <c r="HXC11" s="117"/>
      <c r="HXD11" s="117"/>
      <c r="HXE11" s="117"/>
      <c r="HXF11" s="117"/>
      <c r="HXG11" s="117"/>
      <c r="HXH11" s="117"/>
      <c r="HXI11" s="117"/>
      <c r="HXJ11" s="117"/>
      <c r="HXK11" s="117"/>
      <c r="HXL11" s="117"/>
      <c r="HXM11" s="117"/>
      <c r="HXN11" s="117"/>
      <c r="HXO11" s="117"/>
      <c r="HXP11" s="117"/>
      <c r="HXQ11" s="117"/>
      <c r="HXR11" s="117"/>
      <c r="HXS11" s="117"/>
      <c r="HXT11" s="117"/>
      <c r="HXU11" s="117"/>
      <c r="HXV11" s="117"/>
      <c r="HXW11" s="117"/>
      <c r="HXX11" s="117"/>
      <c r="HXY11" s="117"/>
      <c r="HXZ11" s="117"/>
      <c r="HYA11" s="117"/>
      <c r="HYB11" s="117"/>
      <c r="HYC11" s="117"/>
      <c r="HYD11" s="117"/>
      <c r="HYE11" s="117"/>
      <c r="HYF11" s="117"/>
      <c r="HYG11" s="117"/>
      <c r="HYH11" s="117"/>
      <c r="HYI11" s="117"/>
      <c r="HYJ11" s="117"/>
      <c r="HYK11" s="117"/>
      <c r="HYL11" s="117"/>
      <c r="HYM11" s="117"/>
      <c r="HYN11" s="117"/>
      <c r="HYO11" s="117"/>
      <c r="HYP11" s="117"/>
      <c r="HYQ11" s="117"/>
      <c r="HYR11" s="117"/>
      <c r="HYS11" s="117"/>
      <c r="HYT11" s="117"/>
      <c r="HYU11" s="117"/>
      <c r="HYV11" s="117"/>
      <c r="HYW11" s="117"/>
      <c r="HYX11" s="117"/>
      <c r="HYY11" s="117"/>
      <c r="HYZ11" s="117"/>
      <c r="HZA11" s="117"/>
      <c r="HZB11" s="117"/>
      <c r="HZC11" s="117"/>
      <c r="HZD11" s="117"/>
      <c r="HZE11" s="117"/>
      <c r="HZF11" s="117"/>
      <c r="HZG11" s="117"/>
      <c r="HZH11" s="117"/>
      <c r="HZI11" s="117"/>
      <c r="HZJ11" s="117"/>
      <c r="HZK11" s="117"/>
      <c r="HZL11" s="117"/>
      <c r="HZM11" s="117"/>
      <c r="HZN11" s="117"/>
      <c r="HZO11" s="117"/>
      <c r="HZP11" s="117"/>
      <c r="HZQ11" s="117"/>
      <c r="HZR11" s="117"/>
      <c r="HZS11" s="117"/>
      <c r="HZT11" s="117"/>
      <c r="HZU11" s="117"/>
      <c r="HZV11" s="117"/>
      <c r="HZW11" s="117"/>
      <c r="HZX11" s="117"/>
      <c r="HZY11" s="117"/>
      <c r="HZZ11" s="117"/>
      <c r="IAA11" s="117"/>
      <c r="IAB11" s="117"/>
      <c r="IAC11" s="117"/>
      <c r="IAD11" s="117"/>
      <c r="IAE11" s="117"/>
      <c r="IAF11" s="117"/>
      <c r="IAG11" s="117"/>
      <c r="IAH11" s="117"/>
      <c r="IAI11" s="117"/>
      <c r="IAJ11" s="117"/>
      <c r="IAK11" s="117"/>
      <c r="IAL11" s="117"/>
      <c r="IAM11" s="117"/>
      <c r="IAN11" s="117"/>
      <c r="IAO11" s="117"/>
      <c r="IAP11" s="117"/>
      <c r="IAQ11" s="117"/>
      <c r="IAR11" s="117"/>
      <c r="IAS11" s="117"/>
      <c r="IAT11" s="117"/>
      <c r="IAU11" s="117"/>
      <c r="IAV11" s="117"/>
      <c r="IAW11" s="117"/>
      <c r="IAX11" s="117"/>
      <c r="IAY11" s="117"/>
      <c r="IAZ11" s="117"/>
      <c r="IBA11" s="117"/>
      <c r="IBB11" s="117"/>
      <c r="IBC11" s="117"/>
      <c r="IBD11" s="117"/>
      <c r="IBE11" s="117"/>
      <c r="IBF11" s="117"/>
      <c r="IBG11" s="117"/>
      <c r="IBH11" s="117"/>
      <c r="IBI11" s="117"/>
      <c r="IBJ11" s="117"/>
      <c r="IBK11" s="117"/>
      <c r="IBL11" s="117"/>
      <c r="IBM11" s="117"/>
      <c r="IBN11" s="117"/>
      <c r="IBO11" s="117"/>
      <c r="IBP11" s="117"/>
      <c r="IBQ11" s="117"/>
      <c r="IBR11" s="117"/>
      <c r="IBS11" s="117"/>
      <c r="IBT11" s="117"/>
      <c r="IBU11" s="117"/>
      <c r="IBV11" s="117"/>
      <c r="IBW11" s="117"/>
      <c r="IBX11" s="117"/>
      <c r="IBY11" s="117"/>
      <c r="IBZ11" s="117"/>
      <c r="ICA11" s="117"/>
      <c r="ICB11" s="117"/>
      <c r="ICC11" s="117"/>
      <c r="ICD11" s="117"/>
      <c r="ICE11" s="117"/>
      <c r="ICF11" s="117"/>
      <c r="ICG11" s="117"/>
      <c r="ICH11" s="117"/>
      <c r="ICI11" s="117"/>
      <c r="ICJ11" s="117"/>
      <c r="ICK11" s="117"/>
      <c r="ICL11" s="117"/>
      <c r="ICM11" s="117"/>
      <c r="ICN11" s="117"/>
      <c r="ICO11" s="117"/>
      <c r="ICP11" s="117"/>
      <c r="ICQ11" s="117"/>
      <c r="ICR11" s="117"/>
      <c r="ICS11" s="117"/>
      <c r="ICT11" s="117"/>
      <c r="ICU11" s="117"/>
      <c r="ICV11" s="117"/>
      <c r="ICW11" s="117"/>
      <c r="ICX11" s="117"/>
      <c r="ICY11" s="117"/>
      <c r="ICZ11" s="117"/>
      <c r="IDA11" s="117"/>
      <c r="IDB11" s="117"/>
      <c r="IDC11" s="117"/>
      <c r="IDD11" s="117"/>
      <c r="IDE11" s="117"/>
      <c r="IDF11" s="117"/>
      <c r="IDG11" s="117"/>
      <c r="IDH11" s="117"/>
      <c r="IDI11" s="117"/>
      <c r="IDJ11" s="117"/>
      <c r="IDK11" s="117"/>
      <c r="IDL11" s="117"/>
      <c r="IDM11" s="117"/>
      <c r="IDN11" s="117"/>
      <c r="IDO11" s="117"/>
      <c r="IDP11" s="117"/>
      <c r="IDQ11" s="117"/>
      <c r="IDR11" s="117"/>
      <c r="IDS11" s="117"/>
      <c r="IDT11" s="117"/>
      <c r="IDU11" s="117"/>
      <c r="IDV11" s="117"/>
      <c r="IDW11" s="117"/>
      <c r="IDX11" s="117"/>
      <c r="IDY11" s="117"/>
      <c r="IDZ11" s="117"/>
      <c r="IEA11" s="117"/>
      <c r="IEB11" s="117"/>
      <c r="IEC11" s="117"/>
      <c r="IED11" s="117"/>
      <c r="IEE11" s="117"/>
      <c r="IEF11" s="117"/>
      <c r="IEG11" s="117"/>
      <c r="IEH11" s="117"/>
      <c r="IEI11" s="117"/>
      <c r="IEJ11" s="117"/>
      <c r="IEK11" s="117"/>
      <c r="IEL11" s="117"/>
      <c r="IEM11" s="117"/>
      <c r="IEN11" s="117"/>
      <c r="IEO11" s="117"/>
      <c r="IEP11" s="117"/>
      <c r="IEQ11" s="117"/>
      <c r="IER11" s="117"/>
      <c r="IES11" s="117"/>
      <c r="IET11" s="117"/>
      <c r="IEU11" s="117"/>
      <c r="IEV11" s="117"/>
      <c r="IEW11" s="117"/>
      <c r="IEX11" s="117"/>
      <c r="IEY11" s="117"/>
      <c r="IEZ11" s="117"/>
      <c r="IFA11" s="117"/>
      <c r="IFB11" s="117"/>
      <c r="IFC11" s="117"/>
      <c r="IFD11" s="117"/>
      <c r="IFE11" s="117"/>
      <c r="IFF11" s="117"/>
      <c r="IFG11" s="117"/>
      <c r="IFH11" s="117"/>
      <c r="IFI11" s="117"/>
      <c r="IFJ11" s="117"/>
      <c r="IFK11" s="117"/>
      <c r="IFL11" s="117"/>
      <c r="IFM11" s="117"/>
      <c r="IFN11" s="117"/>
      <c r="IFO11" s="117"/>
      <c r="IFP11" s="117"/>
      <c r="IFQ11" s="117"/>
      <c r="IFR11" s="117"/>
      <c r="IFS11" s="117"/>
      <c r="IFT11" s="117"/>
      <c r="IFU11" s="117"/>
      <c r="IFV11" s="117"/>
      <c r="IFW11" s="117"/>
      <c r="IFX11" s="117"/>
      <c r="IFY11" s="117"/>
      <c r="IFZ11" s="117"/>
      <c r="IGA11" s="117"/>
      <c r="IGB11" s="117"/>
      <c r="IGC11" s="117"/>
      <c r="IGD11" s="117"/>
      <c r="IGE11" s="117"/>
      <c r="IGF11" s="117"/>
      <c r="IGG11" s="117"/>
      <c r="IGH11" s="117"/>
      <c r="IGI11" s="117"/>
      <c r="IGJ11" s="117"/>
      <c r="IGK11" s="117"/>
      <c r="IGL11" s="117"/>
      <c r="IGM11" s="117"/>
      <c r="IGN11" s="117"/>
      <c r="IGO11" s="117"/>
      <c r="IGP11" s="117"/>
      <c r="IGQ11" s="117"/>
      <c r="IGR11" s="117"/>
      <c r="IGS11" s="117"/>
      <c r="IGT11" s="117"/>
      <c r="IGU11" s="117"/>
      <c r="IGV11" s="117"/>
      <c r="IGW11" s="117"/>
      <c r="IGX11" s="117"/>
      <c r="IGY11" s="117"/>
      <c r="IGZ11" s="117"/>
      <c r="IHA11" s="117"/>
      <c r="IHB11" s="117"/>
      <c r="IHC11" s="117"/>
      <c r="IHD11" s="117"/>
      <c r="IHE11" s="117"/>
      <c r="IHF11" s="117"/>
      <c r="IHG11" s="117"/>
      <c r="IHH11" s="117"/>
      <c r="IHI11" s="117"/>
      <c r="IHJ11" s="117"/>
      <c r="IHK11" s="117"/>
      <c r="IHL11" s="117"/>
      <c r="IHM11" s="117"/>
      <c r="IHN11" s="117"/>
      <c r="IHO11" s="117"/>
      <c r="IHP11" s="117"/>
      <c r="IHQ11" s="117"/>
      <c r="IHR11" s="117"/>
      <c r="IHS11" s="117"/>
      <c r="IHT11" s="117"/>
      <c r="IHU11" s="117"/>
      <c r="IHV11" s="117"/>
      <c r="IHW11" s="117"/>
      <c r="IHX11" s="117"/>
      <c r="IHY11" s="117"/>
      <c r="IHZ11" s="117"/>
      <c r="IIA11" s="117"/>
      <c r="IIB11" s="117"/>
      <c r="IIC11" s="117"/>
      <c r="IID11" s="117"/>
      <c r="IIE11" s="117"/>
      <c r="IIF11" s="117"/>
      <c r="IIG11" s="117"/>
      <c r="IIH11" s="117"/>
      <c r="III11" s="117"/>
      <c r="IIJ11" s="117"/>
      <c r="IIK11" s="117"/>
      <c r="IIL11" s="117"/>
      <c r="IIM11" s="117"/>
      <c r="IIN11" s="117"/>
      <c r="IIO11" s="117"/>
      <c r="IIP11" s="117"/>
      <c r="IIQ11" s="117"/>
      <c r="IIR11" s="117"/>
      <c r="IIS11" s="117"/>
      <c r="IIT11" s="117"/>
      <c r="IIU11" s="117"/>
      <c r="IIV11" s="117"/>
      <c r="IIW11" s="117"/>
      <c r="IIX11" s="117"/>
      <c r="IIY11" s="117"/>
      <c r="IIZ11" s="117"/>
      <c r="IJA11" s="117"/>
      <c r="IJB11" s="117"/>
      <c r="IJC11" s="117"/>
      <c r="IJD11" s="117"/>
      <c r="IJE11" s="117"/>
      <c r="IJF11" s="117"/>
      <c r="IJG11" s="117"/>
      <c r="IJH11" s="117"/>
      <c r="IJI11" s="117"/>
      <c r="IJJ11" s="117"/>
      <c r="IJK11" s="117"/>
      <c r="IJL11" s="117"/>
      <c r="IJM11" s="117"/>
      <c r="IJN11" s="117"/>
      <c r="IJO11" s="117"/>
      <c r="IJP11" s="117"/>
      <c r="IJQ11" s="117"/>
      <c r="IJR11" s="117"/>
      <c r="IJS11" s="117"/>
      <c r="IJT11" s="117"/>
      <c r="IJU11" s="117"/>
      <c r="IJV11" s="117"/>
      <c r="IJW11" s="117"/>
      <c r="IJX11" s="117"/>
      <c r="IJY11" s="117"/>
      <c r="IJZ11" s="117"/>
      <c r="IKA11" s="117"/>
      <c r="IKB11" s="117"/>
      <c r="IKC11" s="117"/>
      <c r="IKD11" s="117"/>
      <c r="IKE11" s="117"/>
      <c r="IKF11" s="117"/>
      <c r="IKG11" s="117"/>
      <c r="IKH11" s="117"/>
      <c r="IKI11" s="117"/>
      <c r="IKJ11" s="117"/>
      <c r="IKK11" s="117"/>
      <c r="IKL11" s="117"/>
      <c r="IKM11" s="117"/>
      <c r="IKN11" s="117"/>
      <c r="IKO11" s="117"/>
      <c r="IKP11" s="117"/>
      <c r="IKQ11" s="117"/>
      <c r="IKR11" s="117"/>
      <c r="IKS11" s="117"/>
      <c r="IKT11" s="117"/>
      <c r="IKU11" s="117"/>
      <c r="IKV11" s="117"/>
      <c r="IKW11" s="117"/>
      <c r="IKX11" s="117"/>
      <c r="IKY11" s="117"/>
      <c r="IKZ11" s="117"/>
      <c r="ILA11" s="117"/>
      <c r="ILB11" s="117"/>
      <c r="ILC11" s="117"/>
      <c r="ILD11" s="117"/>
      <c r="ILE11" s="117"/>
      <c r="ILF11" s="117"/>
      <c r="ILG11" s="117"/>
      <c r="ILH11" s="117"/>
      <c r="ILI11" s="117"/>
      <c r="ILJ11" s="117"/>
      <c r="ILK11" s="117"/>
      <c r="ILL11" s="117"/>
      <c r="ILM11" s="117"/>
      <c r="ILN11" s="117"/>
      <c r="ILO11" s="117"/>
      <c r="ILP11" s="117"/>
      <c r="ILQ11" s="117"/>
      <c r="ILR11" s="117"/>
      <c r="ILS11" s="117"/>
      <c r="ILT11" s="117"/>
      <c r="ILU11" s="117"/>
      <c r="ILV11" s="117"/>
      <c r="ILW11" s="117"/>
      <c r="ILX11" s="117"/>
      <c r="ILY11" s="117"/>
      <c r="ILZ11" s="117"/>
      <c r="IMA11" s="117"/>
      <c r="IMB11" s="117"/>
      <c r="IMC11" s="117"/>
      <c r="IMD11" s="117"/>
      <c r="IME11" s="117"/>
      <c r="IMF11" s="117"/>
      <c r="IMG11" s="117"/>
      <c r="IMH11" s="117"/>
      <c r="IMI11" s="117"/>
      <c r="IMJ11" s="117"/>
      <c r="IMK11" s="117"/>
      <c r="IML11" s="117"/>
      <c r="IMM11" s="117"/>
      <c r="IMN11" s="117"/>
      <c r="IMO11" s="117"/>
      <c r="IMP11" s="117"/>
      <c r="IMQ11" s="117"/>
      <c r="IMR11" s="117"/>
      <c r="IMS11" s="117"/>
      <c r="IMT11" s="117"/>
      <c r="IMU11" s="117"/>
      <c r="IMV11" s="117"/>
      <c r="IMW11" s="117"/>
      <c r="IMX11" s="117"/>
      <c r="IMY11" s="117"/>
      <c r="IMZ11" s="117"/>
      <c r="INA11" s="117"/>
      <c r="INB11" s="117"/>
      <c r="INC11" s="117"/>
      <c r="IND11" s="117"/>
      <c r="INE11" s="117"/>
      <c r="INF11" s="117"/>
      <c r="ING11" s="117"/>
      <c r="INH11" s="117"/>
      <c r="INI11" s="117"/>
      <c r="INJ11" s="117"/>
      <c r="INK11" s="117"/>
      <c r="INL11" s="117"/>
      <c r="INM11" s="117"/>
      <c r="INN11" s="117"/>
      <c r="INO11" s="117"/>
      <c r="INP11" s="117"/>
      <c r="INQ11" s="117"/>
      <c r="INR11" s="117"/>
      <c r="INS11" s="117"/>
      <c r="INT11" s="117"/>
      <c r="INU11" s="117"/>
      <c r="INV11" s="117"/>
      <c r="INW11" s="117"/>
      <c r="INX11" s="117"/>
      <c r="INY11" s="117"/>
      <c r="INZ11" s="117"/>
      <c r="IOA11" s="117"/>
      <c r="IOB11" s="117"/>
      <c r="IOC11" s="117"/>
      <c r="IOD11" s="117"/>
      <c r="IOE11" s="117"/>
      <c r="IOF11" s="117"/>
      <c r="IOG11" s="117"/>
      <c r="IOH11" s="117"/>
      <c r="IOI11" s="117"/>
      <c r="IOJ11" s="117"/>
      <c r="IOK11" s="117"/>
      <c r="IOL11" s="117"/>
      <c r="IOM11" s="117"/>
      <c r="ION11" s="117"/>
      <c r="IOO11" s="117"/>
      <c r="IOP11" s="117"/>
      <c r="IOQ11" s="117"/>
      <c r="IOR11" s="117"/>
      <c r="IOS11" s="117"/>
      <c r="IOT11" s="117"/>
      <c r="IOU11" s="117"/>
      <c r="IOV11" s="117"/>
      <c r="IOW11" s="117"/>
      <c r="IOX11" s="117"/>
      <c r="IOY11" s="117"/>
      <c r="IOZ11" s="117"/>
      <c r="IPA11" s="117"/>
      <c r="IPB11" s="117"/>
      <c r="IPC11" s="117"/>
      <c r="IPD11" s="117"/>
      <c r="IPE11" s="117"/>
      <c r="IPF11" s="117"/>
      <c r="IPG11" s="117"/>
      <c r="IPH11" s="117"/>
      <c r="IPI11" s="117"/>
      <c r="IPJ11" s="117"/>
      <c r="IPK11" s="117"/>
      <c r="IPL11" s="117"/>
      <c r="IPM11" s="117"/>
      <c r="IPN11" s="117"/>
      <c r="IPO11" s="117"/>
      <c r="IPP11" s="117"/>
      <c r="IPQ11" s="117"/>
      <c r="IPR11" s="117"/>
      <c r="IPS11" s="117"/>
      <c r="IPT11" s="117"/>
      <c r="IPU11" s="117"/>
      <c r="IPV11" s="117"/>
      <c r="IPW11" s="117"/>
      <c r="IPX11" s="117"/>
      <c r="IPY11" s="117"/>
      <c r="IPZ11" s="117"/>
      <c r="IQA11" s="117"/>
      <c r="IQB11" s="117"/>
      <c r="IQC11" s="117"/>
      <c r="IQD11" s="117"/>
      <c r="IQE11" s="117"/>
      <c r="IQF11" s="117"/>
      <c r="IQG11" s="117"/>
      <c r="IQH11" s="117"/>
      <c r="IQI11" s="117"/>
      <c r="IQJ11" s="117"/>
      <c r="IQK11" s="117"/>
      <c r="IQL11" s="117"/>
      <c r="IQM11" s="117"/>
      <c r="IQN11" s="117"/>
      <c r="IQO11" s="117"/>
      <c r="IQP11" s="117"/>
      <c r="IQQ11" s="117"/>
      <c r="IQR11" s="117"/>
      <c r="IQS11" s="117"/>
      <c r="IQT11" s="117"/>
      <c r="IQU11" s="117"/>
      <c r="IQV11" s="117"/>
      <c r="IQW11" s="117"/>
      <c r="IQX11" s="117"/>
      <c r="IQY11" s="117"/>
      <c r="IQZ11" s="117"/>
      <c r="IRA11" s="117"/>
      <c r="IRB11" s="117"/>
      <c r="IRC11" s="117"/>
      <c r="IRD11" s="117"/>
      <c r="IRE11" s="117"/>
      <c r="IRF11" s="117"/>
      <c r="IRG11" s="117"/>
      <c r="IRH11" s="117"/>
      <c r="IRI11" s="117"/>
      <c r="IRJ11" s="117"/>
      <c r="IRK11" s="117"/>
      <c r="IRL11" s="117"/>
      <c r="IRM11" s="117"/>
      <c r="IRN11" s="117"/>
      <c r="IRO11" s="117"/>
      <c r="IRP11" s="117"/>
      <c r="IRQ11" s="117"/>
      <c r="IRR11" s="117"/>
      <c r="IRS11" s="117"/>
      <c r="IRT11" s="117"/>
      <c r="IRU11" s="117"/>
      <c r="IRV11" s="117"/>
      <c r="IRW11" s="117"/>
      <c r="IRX11" s="117"/>
      <c r="IRY11" s="117"/>
      <c r="IRZ11" s="117"/>
      <c r="ISA11" s="117"/>
      <c r="ISB11" s="117"/>
      <c r="ISC11" s="117"/>
      <c r="ISD11" s="117"/>
      <c r="ISE11" s="117"/>
      <c r="ISF11" s="117"/>
      <c r="ISG11" s="117"/>
      <c r="ISH11" s="117"/>
      <c r="ISI11" s="117"/>
      <c r="ISJ11" s="117"/>
      <c r="ISK11" s="117"/>
      <c r="ISL11" s="117"/>
      <c r="ISM11" s="117"/>
      <c r="ISN11" s="117"/>
      <c r="ISO11" s="117"/>
      <c r="ISP11" s="117"/>
      <c r="ISQ11" s="117"/>
      <c r="ISR11" s="117"/>
      <c r="ISS11" s="117"/>
      <c r="IST11" s="117"/>
      <c r="ISU11" s="117"/>
      <c r="ISV11" s="117"/>
      <c r="ISW11" s="117"/>
      <c r="ISX11" s="117"/>
      <c r="ISY11" s="117"/>
      <c r="ISZ11" s="117"/>
      <c r="ITA11" s="117"/>
      <c r="ITB11" s="117"/>
      <c r="ITC11" s="117"/>
      <c r="ITD11" s="117"/>
      <c r="ITE11" s="117"/>
      <c r="ITF11" s="117"/>
      <c r="ITG11" s="117"/>
      <c r="ITH11" s="117"/>
      <c r="ITI11" s="117"/>
      <c r="ITJ11" s="117"/>
      <c r="ITK11" s="117"/>
      <c r="ITL11" s="117"/>
      <c r="ITM11" s="117"/>
      <c r="ITN11" s="117"/>
      <c r="ITO11" s="117"/>
      <c r="ITP11" s="117"/>
      <c r="ITQ11" s="117"/>
      <c r="ITR11" s="117"/>
      <c r="ITS11" s="117"/>
      <c r="ITT11" s="117"/>
      <c r="ITU11" s="117"/>
      <c r="ITV11" s="117"/>
      <c r="ITW11" s="117"/>
      <c r="ITX11" s="117"/>
      <c r="ITY11" s="117"/>
      <c r="ITZ11" s="117"/>
      <c r="IUA11" s="117"/>
      <c r="IUB11" s="117"/>
      <c r="IUC11" s="117"/>
      <c r="IUD11" s="117"/>
      <c r="IUE11" s="117"/>
      <c r="IUF11" s="117"/>
      <c r="IUG11" s="117"/>
      <c r="IUH11" s="117"/>
      <c r="IUI11" s="117"/>
      <c r="IUJ11" s="117"/>
      <c r="IUK11" s="117"/>
      <c r="IUL11" s="117"/>
      <c r="IUM11" s="117"/>
      <c r="IUN11" s="117"/>
      <c r="IUO11" s="117"/>
      <c r="IUP11" s="117"/>
      <c r="IUQ11" s="117"/>
      <c r="IUR11" s="117"/>
      <c r="IUS11" s="117"/>
      <c r="IUT11" s="117"/>
      <c r="IUU11" s="117"/>
      <c r="IUV11" s="117"/>
      <c r="IUW11" s="117"/>
      <c r="IUX11" s="117"/>
      <c r="IUY11" s="117"/>
      <c r="IUZ11" s="117"/>
      <c r="IVA11" s="117"/>
      <c r="IVB11" s="117"/>
      <c r="IVC11" s="117"/>
      <c r="IVD11" s="117"/>
      <c r="IVE11" s="117"/>
      <c r="IVF11" s="117"/>
      <c r="IVG11" s="117"/>
      <c r="IVH11" s="117"/>
      <c r="IVI11" s="117"/>
      <c r="IVJ11" s="117"/>
      <c r="IVK11" s="117"/>
      <c r="IVL11" s="117"/>
      <c r="IVM11" s="117"/>
      <c r="IVN11" s="117"/>
      <c r="IVO11" s="117"/>
      <c r="IVP11" s="117"/>
      <c r="IVQ11" s="117"/>
      <c r="IVR11" s="117"/>
      <c r="IVS11" s="117"/>
      <c r="IVT11" s="117"/>
      <c r="IVU11" s="117"/>
      <c r="IVV11" s="117"/>
      <c r="IVW11" s="117"/>
      <c r="IVX11" s="117"/>
      <c r="IVY11" s="117"/>
      <c r="IVZ11" s="117"/>
      <c r="IWA11" s="117"/>
      <c r="IWB11" s="117"/>
      <c r="IWC11" s="117"/>
      <c r="IWD11" s="117"/>
      <c r="IWE11" s="117"/>
      <c r="IWF11" s="117"/>
      <c r="IWG11" s="117"/>
      <c r="IWH11" s="117"/>
      <c r="IWI11" s="117"/>
      <c r="IWJ11" s="117"/>
      <c r="IWK11" s="117"/>
      <c r="IWL11" s="117"/>
      <c r="IWM11" s="117"/>
      <c r="IWN11" s="117"/>
      <c r="IWO11" s="117"/>
      <c r="IWP11" s="117"/>
      <c r="IWQ11" s="117"/>
      <c r="IWR11" s="117"/>
      <c r="IWS11" s="117"/>
      <c r="IWT11" s="117"/>
      <c r="IWU11" s="117"/>
      <c r="IWV11" s="117"/>
      <c r="IWW11" s="117"/>
      <c r="IWX11" s="117"/>
      <c r="IWY11" s="117"/>
      <c r="IWZ11" s="117"/>
      <c r="IXA11" s="117"/>
      <c r="IXB11" s="117"/>
      <c r="IXC11" s="117"/>
      <c r="IXD11" s="117"/>
      <c r="IXE11" s="117"/>
      <c r="IXF11" s="117"/>
      <c r="IXG11" s="117"/>
      <c r="IXH11" s="117"/>
      <c r="IXI11" s="117"/>
      <c r="IXJ11" s="117"/>
      <c r="IXK11" s="117"/>
      <c r="IXL11" s="117"/>
      <c r="IXM11" s="117"/>
      <c r="IXN11" s="117"/>
      <c r="IXO11" s="117"/>
      <c r="IXP11" s="117"/>
      <c r="IXQ11" s="117"/>
      <c r="IXR11" s="117"/>
      <c r="IXS11" s="117"/>
      <c r="IXT11" s="117"/>
      <c r="IXU11" s="117"/>
      <c r="IXV11" s="117"/>
      <c r="IXW11" s="117"/>
      <c r="IXX11" s="117"/>
      <c r="IXY11" s="117"/>
      <c r="IXZ11" s="117"/>
      <c r="IYA11" s="117"/>
      <c r="IYB11" s="117"/>
      <c r="IYC11" s="117"/>
      <c r="IYD11" s="117"/>
      <c r="IYE11" s="117"/>
      <c r="IYF11" s="117"/>
      <c r="IYG11" s="117"/>
      <c r="IYH11" s="117"/>
      <c r="IYI11" s="117"/>
      <c r="IYJ11" s="117"/>
      <c r="IYK11" s="117"/>
      <c r="IYL11" s="117"/>
      <c r="IYM11" s="117"/>
      <c r="IYN11" s="117"/>
      <c r="IYO11" s="117"/>
      <c r="IYP11" s="117"/>
      <c r="IYQ11" s="117"/>
      <c r="IYR11" s="117"/>
      <c r="IYS11" s="117"/>
      <c r="IYT11" s="117"/>
      <c r="IYU11" s="117"/>
      <c r="IYV11" s="117"/>
      <c r="IYW11" s="117"/>
      <c r="IYX11" s="117"/>
      <c r="IYY11" s="117"/>
      <c r="IYZ11" s="117"/>
      <c r="IZA11" s="117"/>
      <c r="IZB11" s="117"/>
      <c r="IZC11" s="117"/>
      <c r="IZD11" s="117"/>
      <c r="IZE11" s="117"/>
      <c r="IZF11" s="117"/>
      <c r="IZG11" s="117"/>
      <c r="IZH11" s="117"/>
      <c r="IZI11" s="117"/>
      <c r="IZJ11" s="117"/>
      <c r="IZK11" s="117"/>
      <c r="IZL11" s="117"/>
      <c r="IZM11" s="117"/>
      <c r="IZN11" s="117"/>
      <c r="IZO11" s="117"/>
      <c r="IZP11" s="117"/>
      <c r="IZQ11" s="117"/>
      <c r="IZR11" s="117"/>
      <c r="IZS11" s="117"/>
      <c r="IZT11" s="117"/>
      <c r="IZU11" s="117"/>
      <c r="IZV11" s="117"/>
      <c r="IZW11" s="117"/>
      <c r="IZX11" s="117"/>
      <c r="IZY11" s="117"/>
      <c r="IZZ11" s="117"/>
      <c r="JAA11" s="117"/>
      <c r="JAB11" s="117"/>
      <c r="JAC11" s="117"/>
      <c r="JAD11" s="117"/>
      <c r="JAE11" s="117"/>
      <c r="JAF11" s="117"/>
      <c r="JAG11" s="117"/>
      <c r="JAH11" s="117"/>
      <c r="JAI11" s="117"/>
      <c r="JAJ11" s="117"/>
      <c r="JAK11" s="117"/>
      <c r="JAL11" s="117"/>
      <c r="JAM11" s="117"/>
      <c r="JAN11" s="117"/>
      <c r="JAO11" s="117"/>
      <c r="JAP11" s="117"/>
      <c r="JAQ11" s="117"/>
      <c r="JAR11" s="117"/>
      <c r="JAS11" s="117"/>
      <c r="JAT11" s="117"/>
      <c r="JAU11" s="117"/>
      <c r="JAV11" s="117"/>
      <c r="JAW11" s="117"/>
      <c r="JAX11" s="117"/>
      <c r="JAY11" s="117"/>
      <c r="JAZ11" s="117"/>
      <c r="JBA11" s="117"/>
      <c r="JBB11" s="117"/>
      <c r="JBC11" s="117"/>
      <c r="JBD11" s="117"/>
      <c r="JBE11" s="117"/>
      <c r="JBF11" s="117"/>
      <c r="JBG11" s="117"/>
      <c r="JBH11" s="117"/>
      <c r="JBI11" s="117"/>
      <c r="JBJ11" s="117"/>
      <c r="JBK11" s="117"/>
      <c r="JBL11" s="117"/>
      <c r="JBM11" s="117"/>
      <c r="JBN11" s="117"/>
      <c r="JBO11" s="117"/>
      <c r="JBP11" s="117"/>
      <c r="JBQ11" s="117"/>
      <c r="JBR11" s="117"/>
      <c r="JBS11" s="117"/>
      <c r="JBT11" s="117"/>
      <c r="JBU11" s="117"/>
      <c r="JBV11" s="117"/>
      <c r="JBW11" s="117"/>
      <c r="JBX11" s="117"/>
      <c r="JBY11" s="117"/>
      <c r="JBZ11" s="117"/>
      <c r="JCA11" s="117"/>
      <c r="JCB11" s="117"/>
      <c r="JCC11" s="117"/>
      <c r="JCD11" s="117"/>
      <c r="JCE11" s="117"/>
      <c r="JCF11" s="117"/>
      <c r="JCG11" s="117"/>
      <c r="JCH11" s="117"/>
      <c r="JCI11" s="117"/>
      <c r="JCJ11" s="117"/>
      <c r="JCK11" s="117"/>
      <c r="JCL11" s="117"/>
      <c r="JCM11" s="117"/>
      <c r="JCN11" s="117"/>
      <c r="JCO11" s="117"/>
      <c r="JCP11" s="117"/>
      <c r="JCQ11" s="117"/>
      <c r="JCR11" s="117"/>
      <c r="JCS11" s="117"/>
      <c r="JCT11" s="117"/>
      <c r="JCU11" s="117"/>
      <c r="JCV11" s="117"/>
      <c r="JCW11" s="117"/>
      <c r="JCX11" s="117"/>
      <c r="JCY11" s="117"/>
      <c r="JCZ11" s="117"/>
      <c r="JDA11" s="117"/>
      <c r="JDB11" s="117"/>
      <c r="JDC11" s="117"/>
      <c r="JDD11" s="117"/>
      <c r="JDE11" s="117"/>
      <c r="JDF11" s="117"/>
      <c r="JDG11" s="117"/>
      <c r="JDH11" s="117"/>
      <c r="JDI11" s="117"/>
      <c r="JDJ11" s="117"/>
      <c r="JDK11" s="117"/>
      <c r="JDL11" s="117"/>
      <c r="JDM11" s="117"/>
      <c r="JDN11" s="117"/>
      <c r="JDO11" s="117"/>
      <c r="JDP11" s="117"/>
      <c r="JDQ11" s="117"/>
      <c r="JDR11" s="117"/>
      <c r="JDS11" s="117"/>
      <c r="JDT11" s="117"/>
      <c r="JDU11" s="117"/>
      <c r="JDV11" s="117"/>
      <c r="JDW11" s="117"/>
      <c r="JDX11" s="117"/>
      <c r="JDY11" s="117"/>
      <c r="JDZ11" s="117"/>
      <c r="JEA11" s="117"/>
      <c r="JEB11" s="117"/>
      <c r="JEC11" s="117"/>
      <c r="JED11" s="117"/>
      <c r="JEE11" s="117"/>
      <c r="JEF11" s="117"/>
      <c r="JEG11" s="117"/>
      <c r="JEH11" s="117"/>
      <c r="JEI11" s="117"/>
      <c r="JEJ11" s="117"/>
      <c r="JEK11" s="117"/>
      <c r="JEL11" s="117"/>
      <c r="JEM11" s="117"/>
      <c r="JEN11" s="117"/>
      <c r="JEO11" s="117"/>
      <c r="JEP11" s="117"/>
      <c r="JEQ11" s="117"/>
      <c r="JER11" s="117"/>
      <c r="JES11" s="117"/>
      <c r="JET11" s="117"/>
      <c r="JEU11" s="117"/>
      <c r="JEV11" s="117"/>
      <c r="JEW11" s="117"/>
      <c r="JEX11" s="117"/>
      <c r="JEY11" s="117"/>
      <c r="JEZ11" s="117"/>
      <c r="JFA11" s="117"/>
      <c r="JFB11" s="117"/>
      <c r="JFC11" s="117"/>
      <c r="JFD11" s="117"/>
      <c r="JFE11" s="117"/>
      <c r="JFF11" s="117"/>
      <c r="JFG11" s="117"/>
      <c r="JFH11" s="117"/>
      <c r="JFI11" s="117"/>
      <c r="JFJ11" s="117"/>
      <c r="JFK11" s="117"/>
      <c r="JFL11" s="117"/>
      <c r="JFM11" s="117"/>
      <c r="JFN11" s="117"/>
      <c r="JFO11" s="117"/>
      <c r="JFP11" s="117"/>
      <c r="JFQ11" s="117"/>
      <c r="JFR11" s="117"/>
      <c r="JFS11" s="117"/>
      <c r="JFT11" s="117"/>
      <c r="JFU11" s="117"/>
      <c r="JFV11" s="117"/>
      <c r="JFW11" s="117"/>
      <c r="JFX11" s="117"/>
      <c r="JFY11" s="117"/>
      <c r="JFZ11" s="117"/>
      <c r="JGA11" s="117"/>
      <c r="JGB11" s="117"/>
      <c r="JGC11" s="117"/>
      <c r="JGD11" s="117"/>
      <c r="JGE11" s="117"/>
      <c r="JGF11" s="117"/>
      <c r="JGG11" s="117"/>
      <c r="JGH11" s="117"/>
      <c r="JGI11" s="117"/>
      <c r="JGJ11" s="117"/>
      <c r="JGK11" s="117"/>
      <c r="JGL11" s="117"/>
      <c r="JGM11" s="117"/>
      <c r="JGN11" s="117"/>
      <c r="JGO11" s="117"/>
      <c r="JGP11" s="117"/>
      <c r="JGQ11" s="117"/>
      <c r="JGR11" s="117"/>
      <c r="JGS11" s="117"/>
      <c r="JGT11" s="117"/>
      <c r="JGU11" s="117"/>
      <c r="JGV11" s="117"/>
      <c r="JGW11" s="117"/>
      <c r="JGX11" s="117"/>
      <c r="JGY11" s="117"/>
      <c r="JGZ11" s="117"/>
      <c r="JHA11" s="117"/>
      <c r="JHB11" s="117"/>
      <c r="JHC11" s="117"/>
      <c r="JHD11" s="117"/>
      <c r="JHE11" s="117"/>
      <c r="JHF11" s="117"/>
      <c r="JHG11" s="117"/>
      <c r="JHH11" s="117"/>
      <c r="JHI11" s="117"/>
      <c r="JHJ11" s="117"/>
      <c r="JHK11" s="117"/>
      <c r="JHL11" s="117"/>
      <c r="JHM11" s="117"/>
      <c r="JHN11" s="117"/>
      <c r="JHO11" s="117"/>
      <c r="JHP11" s="117"/>
      <c r="JHQ11" s="117"/>
      <c r="JHR11" s="117"/>
      <c r="JHS11" s="117"/>
      <c r="JHT11" s="117"/>
      <c r="JHU11" s="117"/>
      <c r="JHV11" s="117"/>
      <c r="JHW11" s="117"/>
      <c r="JHX11" s="117"/>
      <c r="JHY11" s="117"/>
      <c r="JHZ11" s="117"/>
      <c r="JIA11" s="117"/>
      <c r="JIB11" s="117"/>
      <c r="JIC11" s="117"/>
      <c r="JID11" s="117"/>
      <c r="JIE11" s="117"/>
      <c r="JIF11" s="117"/>
      <c r="JIG11" s="117"/>
      <c r="JIH11" s="117"/>
      <c r="JII11" s="117"/>
      <c r="JIJ11" s="117"/>
      <c r="JIK11" s="117"/>
      <c r="JIL11" s="117"/>
      <c r="JIM11" s="117"/>
      <c r="JIN11" s="117"/>
      <c r="JIO11" s="117"/>
      <c r="JIP11" s="117"/>
      <c r="JIQ11" s="117"/>
      <c r="JIR11" s="117"/>
      <c r="JIS11" s="117"/>
      <c r="JIT11" s="117"/>
      <c r="JIU11" s="117"/>
      <c r="JIV11" s="117"/>
      <c r="JIW11" s="117"/>
      <c r="JIX11" s="117"/>
      <c r="JIY11" s="117"/>
      <c r="JIZ11" s="117"/>
      <c r="JJA11" s="117"/>
      <c r="JJB11" s="117"/>
      <c r="JJC11" s="117"/>
      <c r="JJD11" s="117"/>
      <c r="JJE11" s="117"/>
      <c r="JJF11" s="117"/>
      <c r="JJG11" s="117"/>
      <c r="JJH11" s="117"/>
      <c r="JJI11" s="117"/>
      <c r="JJJ11" s="117"/>
      <c r="JJK11" s="117"/>
      <c r="JJL11" s="117"/>
      <c r="JJM11" s="117"/>
      <c r="JJN11" s="117"/>
      <c r="JJO11" s="117"/>
      <c r="JJP11" s="117"/>
      <c r="JJQ11" s="117"/>
      <c r="JJR11" s="117"/>
      <c r="JJS11" s="117"/>
      <c r="JJT11" s="117"/>
      <c r="JJU11" s="117"/>
      <c r="JJV11" s="117"/>
      <c r="JJW11" s="117"/>
      <c r="JJX11" s="117"/>
      <c r="JJY11" s="117"/>
      <c r="JJZ11" s="117"/>
      <c r="JKA11" s="117"/>
      <c r="JKB11" s="117"/>
      <c r="JKC11" s="117"/>
      <c r="JKD11" s="117"/>
      <c r="JKE11" s="117"/>
      <c r="JKF11" s="117"/>
      <c r="JKG11" s="117"/>
      <c r="JKH11" s="117"/>
      <c r="JKI11" s="117"/>
      <c r="JKJ11" s="117"/>
      <c r="JKK11" s="117"/>
      <c r="JKL11" s="117"/>
      <c r="JKM11" s="117"/>
      <c r="JKN11" s="117"/>
      <c r="JKO11" s="117"/>
      <c r="JKP11" s="117"/>
      <c r="JKQ11" s="117"/>
      <c r="JKR11" s="117"/>
      <c r="JKS11" s="117"/>
      <c r="JKT11" s="117"/>
      <c r="JKU11" s="117"/>
      <c r="JKV11" s="117"/>
      <c r="JKW11" s="117"/>
      <c r="JKX11" s="117"/>
      <c r="JKY11" s="117"/>
      <c r="JKZ11" s="117"/>
      <c r="JLA11" s="117"/>
      <c r="JLB11" s="117"/>
      <c r="JLC11" s="117"/>
      <c r="JLD11" s="117"/>
      <c r="JLE11" s="117"/>
      <c r="JLF11" s="117"/>
      <c r="JLG11" s="117"/>
      <c r="JLH11" s="117"/>
      <c r="JLI11" s="117"/>
      <c r="JLJ11" s="117"/>
      <c r="JLK11" s="117"/>
      <c r="JLL11" s="117"/>
      <c r="JLM11" s="117"/>
      <c r="JLN11" s="117"/>
      <c r="JLO11" s="117"/>
      <c r="JLP11" s="117"/>
      <c r="JLQ11" s="117"/>
      <c r="JLR11" s="117"/>
      <c r="JLS11" s="117"/>
      <c r="JLT11" s="117"/>
      <c r="JLU11" s="117"/>
      <c r="JLV11" s="117"/>
      <c r="JLW11" s="117"/>
      <c r="JLX11" s="117"/>
      <c r="JLY11" s="117"/>
      <c r="JLZ11" s="117"/>
      <c r="JMA11" s="117"/>
      <c r="JMB11" s="117"/>
      <c r="JMC11" s="117"/>
      <c r="JMD11" s="117"/>
      <c r="JME11" s="117"/>
      <c r="JMF11" s="117"/>
      <c r="JMG11" s="117"/>
      <c r="JMH11" s="117"/>
      <c r="JMI11" s="117"/>
      <c r="JMJ11" s="117"/>
      <c r="JMK11" s="117"/>
      <c r="JML11" s="117"/>
      <c r="JMM11" s="117"/>
      <c r="JMN11" s="117"/>
      <c r="JMO11" s="117"/>
      <c r="JMP11" s="117"/>
      <c r="JMQ11" s="117"/>
      <c r="JMR11" s="117"/>
      <c r="JMS11" s="117"/>
      <c r="JMT11" s="117"/>
      <c r="JMU11" s="117"/>
      <c r="JMV11" s="117"/>
      <c r="JMW11" s="117"/>
      <c r="JMX11" s="117"/>
      <c r="JMY11" s="117"/>
      <c r="JMZ11" s="117"/>
      <c r="JNA11" s="117"/>
      <c r="JNB11" s="117"/>
      <c r="JNC11" s="117"/>
      <c r="JND11" s="117"/>
      <c r="JNE11" s="117"/>
      <c r="JNF11" s="117"/>
      <c r="JNG11" s="117"/>
      <c r="JNH11" s="117"/>
      <c r="JNI11" s="117"/>
      <c r="JNJ11" s="117"/>
      <c r="JNK11" s="117"/>
      <c r="JNL11" s="117"/>
      <c r="JNM11" s="117"/>
      <c r="JNN11" s="117"/>
      <c r="JNO11" s="117"/>
      <c r="JNP11" s="117"/>
      <c r="JNQ11" s="117"/>
      <c r="JNR11" s="117"/>
      <c r="JNS11" s="117"/>
      <c r="JNT11" s="117"/>
      <c r="JNU11" s="117"/>
      <c r="JNV11" s="117"/>
      <c r="JNW11" s="117"/>
      <c r="JNX11" s="117"/>
      <c r="JNY11" s="117"/>
      <c r="JNZ11" s="117"/>
      <c r="JOA11" s="117"/>
      <c r="JOB11" s="117"/>
      <c r="JOC11" s="117"/>
      <c r="JOD11" s="117"/>
      <c r="JOE11" s="117"/>
      <c r="JOF11" s="117"/>
      <c r="JOG11" s="117"/>
      <c r="JOH11" s="117"/>
      <c r="JOI11" s="117"/>
      <c r="JOJ11" s="117"/>
      <c r="JOK11" s="117"/>
      <c r="JOL11" s="117"/>
      <c r="JOM11" s="117"/>
      <c r="JON11" s="117"/>
      <c r="JOO11" s="117"/>
      <c r="JOP11" s="117"/>
      <c r="JOQ11" s="117"/>
      <c r="JOR11" s="117"/>
      <c r="JOS11" s="117"/>
      <c r="JOT11" s="117"/>
      <c r="JOU11" s="117"/>
      <c r="JOV11" s="117"/>
      <c r="JOW11" s="117"/>
      <c r="JOX11" s="117"/>
      <c r="JOY11" s="117"/>
      <c r="JOZ11" s="117"/>
      <c r="JPA11" s="117"/>
      <c r="JPB11" s="117"/>
      <c r="JPC11" s="117"/>
      <c r="JPD11" s="117"/>
      <c r="JPE11" s="117"/>
      <c r="JPF11" s="117"/>
      <c r="JPG11" s="117"/>
      <c r="JPH11" s="117"/>
      <c r="JPI11" s="117"/>
      <c r="JPJ11" s="117"/>
      <c r="JPK11" s="117"/>
      <c r="JPL11" s="117"/>
      <c r="JPM11" s="117"/>
      <c r="JPN11" s="117"/>
      <c r="JPO11" s="117"/>
      <c r="JPP11" s="117"/>
      <c r="JPQ11" s="117"/>
      <c r="JPR11" s="117"/>
      <c r="JPS11" s="117"/>
      <c r="JPT11" s="117"/>
      <c r="JPU11" s="117"/>
      <c r="JPV11" s="117"/>
      <c r="JPW11" s="117"/>
      <c r="JPX11" s="117"/>
      <c r="JPY11" s="117"/>
      <c r="JPZ11" s="117"/>
      <c r="JQA11" s="117"/>
      <c r="JQB11" s="117"/>
      <c r="JQC11" s="117"/>
      <c r="JQD11" s="117"/>
      <c r="JQE11" s="117"/>
      <c r="JQF11" s="117"/>
      <c r="JQG11" s="117"/>
      <c r="JQH11" s="117"/>
      <c r="JQI11" s="117"/>
      <c r="JQJ11" s="117"/>
      <c r="JQK11" s="117"/>
      <c r="JQL11" s="117"/>
      <c r="JQM11" s="117"/>
      <c r="JQN11" s="117"/>
      <c r="JQO11" s="117"/>
      <c r="JQP11" s="117"/>
      <c r="JQQ11" s="117"/>
      <c r="JQR11" s="117"/>
      <c r="JQS11" s="117"/>
      <c r="JQT11" s="117"/>
      <c r="JQU11" s="117"/>
      <c r="JQV11" s="117"/>
      <c r="JQW11" s="117"/>
      <c r="JQX11" s="117"/>
      <c r="JQY11" s="117"/>
      <c r="JQZ11" s="117"/>
      <c r="JRA11" s="117"/>
      <c r="JRB11" s="117"/>
      <c r="JRC11" s="117"/>
      <c r="JRD11" s="117"/>
      <c r="JRE11" s="117"/>
      <c r="JRF11" s="117"/>
      <c r="JRG11" s="117"/>
      <c r="JRH11" s="117"/>
      <c r="JRI11" s="117"/>
      <c r="JRJ11" s="117"/>
      <c r="JRK11" s="117"/>
      <c r="JRL11" s="117"/>
      <c r="JRM11" s="117"/>
      <c r="JRN11" s="117"/>
      <c r="JRO11" s="117"/>
      <c r="JRP11" s="117"/>
      <c r="JRQ11" s="117"/>
      <c r="JRR11" s="117"/>
      <c r="JRS11" s="117"/>
      <c r="JRT11" s="117"/>
      <c r="JRU11" s="117"/>
      <c r="JRV11" s="117"/>
      <c r="JRW11" s="117"/>
      <c r="JRX11" s="117"/>
      <c r="JRY11" s="117"/>
      <c r="JRZ11" s="117"/>
      <c r="JSA11" s="117"/>
      <c r="JSB11" s="117"/>
      <c r="JSC11" s="117"/>
      <c r="JSD11" s="117"/>
      <c r="JSE11" s="117"/>
      <c r="JSF11" s="117"/>
      <c r="JSG11" s="117"/>
      <c r="JSH11" s="117"/>
      <c r="JSI11" s="117"/>
      <c r="JSJ11" s="117"/>
      <c r="JSK11" s="117"/>
      <c r="JSL11" s="117"/>
      <c r="JSM11" s="117"/>
      <c r="JSN11" s="117"/>
      <c r="JSO11" s="117"/>
      <c r="JSP11" s="117"/>
      <c r="JSQ11" s="117"/>
      <c r="JSR11" s="117"/>
      <c r="JSS11" s="117"/>
      <c r="JST11" s="117"/>
      <c r="JSU11" s="117"/>
      <c r="JSV11" s="117"/>
      <c r="JSW11" s="117"/>
      <c r="JSX11" s="117"/>
      <c r="JSY11" s="117"/>
      <c r="JSZ11" s="117"/>
      <c r="JTA11" s="117"/>
      <c r="JTB11" s="117"/>
      <c r="JTC11" s="117"/>
      <c r="JTD11" s="117"/>
      <c r="JTE11" s="117"/>
      <c r="JTF11" s="117"/>
      <c r="JTG11" s="117"/>
      <c r="JTH11" s="117"/>
      <c r="JTI11" s="117"/>
      <c r="JTJ11" s="117"/>
      <c r="JTK11" s="117"/>
      <c r="JTL11" s="117"/>
      <c r="JTM11" s="117"/>
      <c r="JTN11" s="117"/>
      <c r="JTO11" s="117"/>
      <c r="JTP11" s="117"/>
      <c r="JTQ11" s="117"/>
      <c r="JTR11" s="117"/>
      <c r="JTS11" s="117"/>
      <c r="JTT11" s="117"/>
      <c r="JTU11" s="117"/>
      <c r="JTV11" s="117"/>
      <c r="JTW11" s="117"/>
      <c r="JTX11" s="117"/>
      <c r="JTY11" s="117"/>
      <c r="JTZ11" s="117"/>
      <c r="JUA11" s="117"/>
      <c r="JUB11" s="117"/>
      <c r="JUC11" s="117"/>
      <c r="JUD11" s="117"/>
      <c r="JUE11" s="117"/>
      <c r="JUF11" s="117"/>
      <c r="JUG11" s="117"/>
      <c r="JUH11" s="117"/>
      <c r="JUI11" s="117"/>
      <c r="JUJ11" s="117"/>
      <c r="JUK11" s="117"/>
      <c r="JUL11" s="117"/>
      <c r="JUM11" s="117"/>
      <c r="JUN11" s="117"/>
      <c r="JUO11" s="117"/>
      <c r="JUP11" s="117"/>
      <c r="JUQ11" s="117"/>
      <c r="JUR11" s="117"/>
      <c r="JUS11" s="117"/>
      <c r="JUT11" s="117"/>
      <c r="JUU11" s="117"/>
      <c r="JUV11" s="117"/>
      <c r="JUW11" s="117"/>
      <c r="JUX11" s="117"/>
      <c r="JUY11" s="117"/>
      <c r="JUZ11" s="117"/>
      <c r="JVA11" s="117"/>
      <c r="JVB11" s="117"/>
      <c r="JVC11" s="117"/>
      <c r="JVD11" s="117"/>
      <c r="JVE11" s="117"/>
      <c r="JVF11" s="117"/>
      <c r="JVG11" s="117"/>
      <c r="JVH11" s="117"/>
      <c r="JVI11" s="117"/>
      <c r="JVJ11" s="117"/>
      <c r="JVK11" s="117"/>
      <c r="JVL11" s="117"/>
      <c r="JVM11" s="117"/>
      <c r="JVN11" s="117"/>
      <c r="JVO11" s="117"/>
      <c r="JVP11" s="117"/>
      <c r="JVQ11" s="117"/>
      <c r="JVR11" s="117"/>
      <c r="JVS11" s="117"/>
      <c r="JVT11" s="117"/>
      <c r="JVU11" s="117"/>
      <c r="JVV11" s="117"/>
      <c r="JVW11" s="117"/>
      <c r="JVX11" s="117"/>
      <c r="JVY11" s="117"/>
      <c r="JVZ11" s="117"/>
      <c r="JWA11" s="117"/>
      <c r="JWB11" s="117"/>
      <c r="JWC11" s="117"/>
      <c r="JWD11" s="117"/>
      <c r="JWE11" s="117"/>
      <c r="JWF11" s="117"/>
      <c r="JWG11" s="117"/>
      <c r="JWH11" s="117"/>
      <c r="JWI11" s="117"/>
      <c r="JWJ11" s="117"/>
      <c r="JWK11" s="117"/>
      <c r="JWL11" s="117"/>
      <c r="JWM11" s="117"/>
      <c r="JWN11" s="117"/>
      <c r="JWO11" s="117"/>
      <c r="JWP11" s="117"/>
      <c r="JWQ11" s="117"/>
      <c r="JWR11" s="117"/>
      <c r="JWS11" s="117"/>
      <c r="JWT11" s="117"/>
      <c r="JWU11" s="117"/>
      <c r="JWV11" s="117"/>
      <c r="JWW11" s="117"/>
      <c r="JWX11" s="117"/>
      <c r="JWY11" s="117"/>
      <c r="JWZ11" s="117"/>
      <c r="JXA11" s="117"/>
      <c r="JXB11" s="117"/>
      <c r="JXC11" s="117"/>
      <c r="JXD11" s="117"/>
      <c r="JXE11" s="117"/>
      <c r="JXF11" s="117"/>
      <c r="JXG11" s="117"/>
      <c r="JXH11" s="117"/>
      <c r="JXI11" s="117"/>
      <c r="JXJ11" s="117"/>
      <c r="JXK11" s="117"/>
      <c r="JXL11" s="117"/>
      <c r="JXM11" s="117"/>
      <c r="JXN11" s="117"/>
      <c r="JXO11" s="117"/>
      <c r="JXP11" s="117"/>
      <c r="JXQ11" s="117"/>
      <c r="JXR11" s="117"/>
      <c r="JXS11" s="117"/>
      <c r="JXT11" s="117"/>
      <c r="JXU11" s="117"/>
      <c r="JXV11" s="117"/>
      <c r="JXW11" s="117"/>
      <c r="JXX11" s="117"/>
      <c r="JXY11" s="117"/>
      <c r="JXZ11" s="117"/>
      <c r="JYA11" s="117"/>
      <c r="JYB11" s="117"/>
      <c r="JYC11" s="117"/>
      <c r="JYD11" s="117"/>
      <c r="JYE11" s="117"/>
      <c r="JYF11" s="117"/>
      <c r="JYG11" s="117"/>
      <c r="JYH11" s="117"/>
      <c r="JYI11" s="117"/>
      <c r="JYJ11" s="117"/>
      <c r="JYK11" s="117"/>
      <c r="JYL11" s="117"/>
      <c r="JYM11" s="117"/>
      <c r="JYN11" s="117"/>
      <c r="JYO11" s="117"/>
      <c r="JYP11" s="117"/>
      <c r="JYQ11" s="117"/>
      <c r="JYR11" s="117"/>
      <c r="JYS11" s="117"/>
      <c r="JYT11" s="117"/>
      <c r="JYU11" s="117"/>
      <c r="JYV11" s="117"/>
      <c r="JYW11" s="117"/>
      <c r="JYX11" s="117"/>
      <c r="JYY11" s="117"/>
      <c r="JYZ11" s="117"/>
      <c r="JZA11" s="117"/>
      <c r="JZB11" s="117"/>
      <c r="JZC11" s="117"/>
      <c r="JZD11" s="117"/>
      <c r="JZE11" s="117"/>
      <c r="JZF11" s="117"/>
      <c r="JZG11" s="117"/>
      <c r="JZH11" s="117"/>
      <c r="JZI11" s="117"/>
      <c r="JZJ11" s="117"/>
      <c r="JZK11" s="117"/>
      <c r="JZL11" s="117"/>
      <c r="JZM11" s="117"/>
      <c r="JZN11" s="117"/>
      <c r="JZO11" s="117"/>
      <c r="JZP11" s="117"/>
      <c r="JZQ11" s="117"/>
      <c r="JZR11" s="117"/>
      <c r="JZS11" s="117"/>
      <c r="JZT11" s="117"/>
      <c r="JZU11" s="117"/>
      <c r="JZV11" s="117"/>
      <c r="JZW11" s="117"/>
      <c r="JZX11" s="117"/>
      <c r="JZY11" s="117"/>
      <c r="JZZ11" s="117"/>
      <c r="KAA11" s="117"/>
      <c r="KAB11" s="117"/>
      <c r="KAC11" s="117"/>
      <c r="KAD11" s="117"/>
      <c r="KAE11" s="117"/>
      <c r="KAF11" s="117"/>
      <c r="KAG11" s="117"/>
      <c r="KAH11" s="117"/>
      <c r="KAI11" s="117"/>
      <c r="KAJ11" s="117"/>
      <c r="KAK11" s="117"/>
      <c r="KAL11" s="117"/>
      <c r="KAM11" s="117"/>
      <c r="KAN11" s="117"/>
      <c r="KAO11" s="117"/>
      <c r="KAP11" s="117"/>
      <c r="KAQ11" s="117"/>
      <c r="KAR11" s="117"/>
      <c r="KAS11" s="117"/>
      <c r="KAT11" s="117"/>
      <c r="KAU11" s="117"/>
      <c r="KAV11" s="117"/>
      <c r="KAW11" s="117"/>
      <c r="KAX11" s="117"/>
      <c r="KAY11" s="117"/>
      <c r="KAZ11" s="117"/>
      <c r="KBA11" s="117"/>
      <c r="KBB11" s="117"/>
      <c r="KBC11" s="117"/>
      <c r="KBD11" s="117"/>
      <c r="KBE11" s="117"/>
      <c r="KBF11" s="117"/>
      <c r="KBG11" s="117"/>
      <c r="KBH11" s="117"/>
      <c r="KBI11" s="117"/>
      <c r="KBJ11" s="117"/>
      <c r="KBK11" s="117"/>
      <c r="KBL11" s="117"/>
      <c r="KBM11" s="117"/>
      <c r="KBN11" s="117"/>
      <c r="KBO11" s="117"/>
      <c r="KBP11" s="117"/>
      <c r="KBQ11" s="117"/>
      <c r="KBR11" s="117"/>
      <c r="KBS11" s="117"/>
      <c r="KBT11" s="117"/>
      <c r="KBU11" s="117"/>
      <c r="KBV11" s="117"/>
      <c r="KBW11" s="117"/>
      <c r="KBX11" s="117"/>
      <c r="KBY11" s="117"/>
      <c r="KBZ11" s="117"/>
      <c r="KCA11" s="117"/>
      <c r="KCB11" s="117"/>
      <c r="KCC11" s="117"/>
      <c r="KCD11" s="117"/>
      <c r="KCE11" s="117"/>
      <c r="KCF11" s="117"/>
      <c r="KCG11" s="117"/>
      <c r="KCH11" s="117"/>
      <c r="KCI11" s="117"/>
      <c r="KCJ11" s="117"/>
      <c r="KCK11" s="117"/>
      <c r="KCL11" s="117"/>
      <c r="KCM11" s="117"/>
      <c r="KCN11" s="117"/>
      <c r="KCO11" s="117"/>
      <c r="KCP11" s="117"/>
      <c r="KCQ11" s="117"/>
      <c r="KCR11" s="117"/>
      <c r="KCS11" s="117"/>
      <c r="KCT11" s="117"/>
      <c r="KCU11" s="117"/>
      <c r="KCV11" s="117"/>
      <c r="KCW11" s="117"/>
      <c r="KCX11" s="117"/>
      <c r="KCY11" s="117"/>
      <c r="KCZ11" s="117"/>
      <c r="KDA11" s="117"/>
      <c r="KDB11" s="117"/>
      <c r="KDC11" s="117"/>
      <c r="KDD11" s="117"/>
      <c r="KDE11" s="117"/>
      <c r="KDF11" s="117"/>
      <c r="KDG11" s="117"/>
      <c r="KDH11" s="117"/>
      <c r="KDI11" s="117"/>
      <c r="KDJ11" s="117"/>
      <c r="KDK11" s="117"/>
      <c r="KDL11" s="117"/>
      <c r="KDM11" s="117"/>
      <c r="KDN11" s="117"/>
      <c r="KDO11" s="117"/>
      <c r="KDP11" s="117"/>
      <c r="KDQ11" s="117"/>
      <c r="KDR11" s="117"/>
      <c r="KDS11" s="117"/>
      <c r="KDT11" s="117"/>
      <c r="KDU11" s="117"/>
      <c r="KDV11" s="117"/>
      <c r="KDW11" s="117"/>
      <c r="KDX11" s="117"/>
      <c r="KDY11" s="117"/>
      <c r="KDZ11" s="117"/>
      <c r="KEA11" s="117"/>
      <c r="KEB11" s="117"/>
      <c r="KEC11" s="117"/>
      <c r="KED11" s="117"/>
      <c r="KEE11" s="117"/>
      <c r="KEF11" s="117"/>
      <c r="KEG11" s="117"/>
      <c r="KEH11" s="117"/>
      <c r="KEI11" s="117"/>
      <c r="KEJ11" s="117"/>
      <c r="KEK11" s="117"/>
      <c r="KEL11" s="117"/>
      <c r="KEM11" s="117"/>
      <c r="KEN11" s="117"/>
      <c r="KEO11" s="117"/>
      <c r="KEP11" s="117"/>
      <c r="KEQ11" s="117"/>
      <c r="KER11" s="117"/>
      <c r="KES11" s="117"/>
      <c r="KET11" s="117"/>
      <c r="KEU11" s="117"/>
      <c r="KEV11" s="117"/>
      <c r="KEW11" s="117"/>
      <c r="KEX11" s="117"/>
      <c r="KEY11" s="117"/>
      <c r="KEZ11" s="117"/>
      <c r="KFA11" s="117"/>
      <c r="KFB11" s="117"/>
      <c r="KFC11" s="117"/>
      <c r="KFD11" s="117"/>
      <c r="KFE11" s="117"/>
      <c r="KFF11" s="117"/>
      <c r="KFG11" s="117"/>
      <c r="KFH11" s="117"/>
      <c r="KFI11" s="117"/>
      <c r="KFJ11" s="117"/>
      <c r="KFK11" s="117"/>
      <c r="KFL11" s="117"/>
      <c r="KFM11" s="117"/>
      <c r="KFN11" s="117"/>
      <c r="KFO11" s="117"/>
      <c r="KFP11" s="117"/>
      <c r="KFQ11" s="117"/>
      <c r="KFR11" s="117"/>
      <c r="KFS11" s="117"/>
      <c r="KFT11" s="117"/>
      <c r="KFU11" s="117"/>
      <c r="KFV11" s="117"/>
      <c r="KFW11" s="117"/>
      <c r="KFX11" s="117"/>
      <c r="KFY11" s="117"/>
      <c r="KFZ11" s="117"/>
      <c r="KGA11" s="117"/>
      <c r="KGB11" s="117"/>
      <c r="KGC11" s="117"/>
      <c r="KGD11" s="117"/>
      <c r="KGE11" s="117"/>
      <c r="KGF11" s="117"/>
      <c r="KGG11" s="117"/>
      <c r="KGH11" s="117"/>
      <c r="KGI11" s="117"/>
      <c r="KGJ11" s="117"/>
      <c r="KGK11" s="117"/>
      <c r="KGL11" s="117"/>
      <c r="KGM11" s="117"/>
      <c r="KGN11" s="117"/>
      <c r="KGO11" s="117"/>
      <c r="KGP11" s="117"/>
      <c r="KGQ11" s="117"/>
      <c r="KGR11" s="117"/>
      <c r="KGS11" s="117"/>
      <c r="KGT11" s="117"/>
      <c r="KGU11" s="117"/>
      <c r="KGV11" s="117"/>
      <c r="KGW11" s="117"/>
      <c r="KGX11" s="117"/>
      <c r="KGY11" s="117"/>
      <c r="KGZ11" s="117"/>
      <c r="KHA11" s="117"/>
      <c r="KHB11" s="117"/>
      <c r="KHC11" s="117"/>
      <c r="KHD11" s="117"/>
      <c r="KHE11" s="117"/>
      <c r="KHF11" s="117"/>
      <c r="KHG11" s="117"/>
      <c r="KHH11" s="117"/>
      <c r="KHI11" s="117"/>
      <c r="KHJ11" s="117"/>
      <c r="KHK11" s="117"/>
      <c r="KHL11" s="117"/>
      <c r="KHM11" s="117"/>
      <c r="KHN11" s="117"/>
      <c r="KHO11" s="117"/>
      <c r="KHP11" s="117"/>
      <c r="KHQ11" s="117"/>
      <c r="KHR11" s="117"/>
      <c r="KHS11" s="117"/>
      <c r="KHT11" s="117"/>
      <c r="KHU11" s="117"/>
      <c r="KHV11" s="117"/>
      <c r="KHW11" s="117"/>
      <c r="KHX11" s="117"/>
      <c r="KHY11" s="117"/>
      <c r="KHZ11" s="117"/>
      <c r="KIA11" s="117"/>
      <c r="KIB11" s="117"/>
      <c r="KIC11" s="117"/>
      <c r="KID11" s="117"/>
      <c r="KIE11" s="117"/>
      <c r="KIF11" s="117"/>
      <c r="KIG11" s="117"/>
      <c r="KIH11" s="117"/>
      <c r="KII11" s="117"/>
      <c r="KIJ11" s="117"/>
      <c r="KIK11" s="117"/>
      <c r="KIL11" s="117"/>
      <c r="KIM11" s="117"/>
      <c r="KIN11" s="117"/>
      <c r="KIO11" s="117"/>
      <c r="KIP11" s="117"/>
      <c r="KIQ11" s="117"/>
      <c r="KIR11" s="117"/>
      <c r="KIS11" s="117"/>
      <c r="KIT11" s="117"/>
      <c r="KIU11" s="117"/>
      <c r="KIV11" s="117"/>
      <c r="KIW11" s="117"/>
      <c r="KIX11" s="117"/>
      <c r="KIY11" s="117"/>
      <c r="KIZ11" s="117"/>
      <c r="KJA11" s="117"/>
      <c r="KJB11" s="117"/>
      <c r="KJC11" s="117"/>
      <c r="KJD11" s="117"/>
      <c r="KJE11" s="117"/>
      <c r="KJF11" s="117"/>
      <c r="KJG11" s="117"/>
      <c r="KJH11" s="117"/>
      <c r="KJI11" s="117"/>
      <c r="KJJ11" s="117"/>
      <c r="KJK11" s="117"/>
      <c r="KJL11" s="117"/>
      <c r="KJM11" s="117"/>
      <c r="KJN11" s="117"/>
      <c r="KJO11" s="117"/>
      <c r="KJP11" s="117"/>
      <c r="KJQ11" s="117"/>
      <c r="KJR11" s="117"/>
      <c r="KJS11" s="117"/>
      <c r="KJT11" s="117"/>
      <c r="KJU11" s="117"/>
      <c r="KJV11" s="117"/>
      <c r="KJW11" s="117"/>
      <c r="KJX11" s="117"/>
      <c r="KJY11" s="117"/>
      <c r="KJZ11" s="117"/>
      <c r="KKA11" s="117"/>
      <c r="KKB11" s="117"/>
      <c r="KKC11" s="117"/>
      <c r="KKD11" s="117"/>
      <c r="KKE11" s="117"/>
      <c r="KKF11" s="117"/>
      <c r="KKG11" s="117"/>
      <c r="KKH11" s="117"/>
      <c r="KKI11" s="117"/>
      <c r="KKJ11" s="117"/>
      <c r="KKK11" s="117"/>
      <c r="KKL11" s="117"/>
      <c r="KKM11" s="117"/>
      <c r="KKN11" s="117"/>
      <c r="KKO11" s="117"/>
      <c r="KKP11" s="117"/>
      <c r="KKQ11" s="117"/>
      <c r="KKR11" s="117"/>
      <c r="KKS11" s="117"/>
      <c r="KKT11" s="117"/>
      <c r="KKU11" s="117"/>
      <c r="KKV11" s="117"/>
      <c r="KKW11" s="117"/>
      <c r="KKX11" s="117"/>
      <c r="KKY11" s="117"/>
      <c r="KKZ11" s="117"/>
      <c r="KLA11" s="117"/>
      <c r="KLB11" s="117"/>
      <c r="KLC11" s="117"/>
      <c r="KLD11" s="117"/>
      <c r="KLE11" s="117"/>
      <c r="KLF11" s="117"/>
      <c r="KLG11" s="117"/>
      <c r="KLH11" s="117"/>
      <c r="KLI11" s="117"/>
      <c r="KLJ11" s="117"/>
      <c r="KLK11" s="117"/>
      <c r="KLL11" s="117"/>
      <c r="KLM11" s="117"/>
      <c r="KLN11" s="117"/>
      <c r="KLO11" s="117"/>
      <c r="KLP11" s="117"/>
      <c r="KLQ11" s="117"/>
      <c r="KLR11" s="117"/>
      <c r="KLS11" s="117"/>
      <c r="KLT11" s="117"/>
      <c r="KLU11" s="117"/>
      <c r="KLV11" s="117"/>
      <c r="KLW11" s="117"/>
      <c r="KLX11" s="117"/>
      <c r="KLY11" s="117"/>
      <c r="KLZ11" s="117"/>
      <c r="KMA11" s="117"/>
      <c r="KMB11" s="117"/>
      <c r="KMC11" s="117"/>
      <c r="KMD11" s="117"/>
      <c r="KME11" s="117"/>
      <c r="KMF11" s="117"/>
      <c r="KMG11" s="117"/>
      <c r="KMH11" s="117"/>
      <c r="KMI11" s="117"/>
      <c r="KMJ11" s="117"/>
      <c r="KMK11" s="117"/>
      <c r="KML11" s="117"/>
      <c r="KMM11" s="117"/>
      <c r="KMN11" s="117"/>
      <c r="KMO11" s="117"/>
      <c r="KMP11" s="117"/>
      <c r="KMQ11" s="117"/>
      <c r="KMR11" s="117"/>
      <c r="KMS11" s="117"/>
      <c r="KMT11" s="117"/>
      <c r="KMU11" s="117"/>
      <c r="KMV11" s="117"/>
      <c r="KMW11" s="117"/>
      <c r="KMX11" s="117"/>
      <c r="KMY11" s="117"/>
      <c r="KMZ11" s="117"/>
      <c r="KNA11" s="117"/>
      <c r="KNB11" s="117"/>
      <c r="KNC11" s="117"/>
      <c r="KND11" s="117"/>
      <c r="KNE11" s="117"/>
      <c r="KNF11" s="117"/>
      <c r="KNG11" s="117"/>
      <c r="KNH11" s="117"/>
      <c r="KNI11" s="117"/>
      <c r="KNJ11" s="117"/>
      <c r="KNK11" s="117"/>
      <c r="KNL11" s="117"/>
      <c r="KNM11" s="117"/>
      <c r="KNN11" s="117"/>
      <c r="KNO11" s="117"/>
      <c r="KNP11" s="117"/>
      <c r="KNQ11" s="117"/>
      <c r="KNR11" s="117"/>
      <c r="KNS11" s="117"/>
      <c r="KNT11" s="117"/>
      <c r="KNU11" s="117"/>
      <c r="KNV11" s="117"/>
      <c r="KNW11" s="117"/>
      <c r="KNX11" s="117"/>
      <c r="KNY11" s="117"/>
      <c r="KNZ11" s="117"/>
      <c r="KOA11" s="117"/>
      <c r="KOB11" s="117"/>
      <c r="KOC11" s="117"/>
      <c r="KOD11" s="117"/>
      <c r="KOE11" s="117"/>
      <c r="KOF11" s="117"/>
      <c r="KOG11" s="117"/>
      <c r="KOH11" s="117"/>
      <c r="KOI11" s="117"/>
      <c r="KOJ11" s="117"/>
      <c r="KOK11" s="117"/>
      <c r="KOL11" s="117"/>
      <c r="KOM11" s="117"/>
      <c r="KON11" s="117"/>
      <c r="KOO11" s="117"/>
      <c r="KOP11" s="117"/>
      <c r="KOQ11" s="117"/>
      <c r="KOR11" s="117"/>
      <c r="KOS11" s="117"/>
      <c r="KOT11" s="117"/>
      <c r="KOU11" s="117"/>
      <c r="KOV11" s="117"/>
      <c r="KOW11" s="117"/>
      <c r="KOX11" s="117"/>
      <c r="KOY11" s="117"/>
      <c r="KOZ11" s="117"/>
      <c r="KPA11" s="117"/>
      <c r="KPB11" s="117"/>
      <c r="KPC11" s="117"/>
      <c r="KPD11" s="117"/>
      <c r="KPE11" s="117"/>
      <c r="KPF11" s="117"/>
      <c r="KPG11" s="117"/>
      <c r="KPH11" s="117"/>
      <c r="KPI11" s="117"/>
      <c r="KPJ11" s="117"/>
      <c r="KPK11" s="117"/>
      <c r="KPL11" s="117"/>
      <c r="KPM11" s="117"/>
      <c r="KPN11" s="117"/>
      <c r="KPO11" s="117"/>
      <c r="KPP11" s="117"/>
      <c r="KPQ11" s="117"/>
      <c r="KPR11" s="117"/>
      <c r="KPS11" s="117"/>
      <c r="KPT11" s="117"/>
      <c r="KPU11" s="117"/>
      <c r="KPV11" s="117"/>
      <c r="KPW11" s="117"/>
      <c r="KPX11" s="117"/>
      <c r="KPY11" s="117"/>
      <c r="KPZ11" s="117"/>
      <c r="KQA11" s="117"/>
      <c r="KQB11" s="117"/>
      <c r="KQC11" s="117"/>
      <c r="KQD11" s="117"/>
      <c r="KQE11" s="117"/>
      <c r="KQF11" s="117"/>
      <c r="KQG11" s="117"/>
      <c r="KQH11" s="117"/>
      <c r="KQI11" s="117"/>
      <c r="KQJ11" s="117"/>
      <c r="KQK11" s="117"/>
      <c r="KQL11" s="117"/>
      <c r="KQM11" s="117"/>
      <c r="KQN11" s="117"/>
      <c r="KQO11" s="117"/>
      <c r="KQP11" s="117"/>
      <c r="KQQ11" s="117"/>
      <c r="KQR11" s="117"/>
      <c r="KQS11" s="117"/>
      <c r="KQT11" s="117"/>
      <c r="KQU11" s="117"/>
      <c r="KQV11" s="117"/>
      <c r="KQW11" s="117"/>
      <c r="KQX11" s="117"/>
      <c r="KQY11" s="117"/>
      <c r="KQZ11" s="117"/>
      <c r="KRA11" s="117"/>
      <c r="KRB11" s="117"/>
      <c r="KRC11" s="117"/>
      <c r="KRD11" s="117"/>
      <c r="KRE11" s="117"/>
      <c r="KRF11" s="117"/>
      <c r="KRG11" s="117"/>
      <c r="KRH11" s="117"/>
      <c r="KRI11" s="117"/>
      <c r="KRJ11" s="117"/>
      <c r="KRK11" s="117"/>
      <c r="KRL11" s="117"/>
      <c r="KRM11" s="117"/>
      <c r="KRN11" s="117"/>
      <c r="KRO11" s="117"/>
      <c r="KRP11" s="117"/>
      <c r="KRQ11" s="117"/>
      <c r="KRR11" s="117"/>
      <c r="KRS11" s="117"/>
      <c r="KRT11" s="117"/>
      <c r="KRU11" s="117"/>
      <c r="KRV11" s="117"/>
      <c r="KRW11" s="117"/>
      <c r="KRX11" s="117"/>
      <c r="KRY11" s="117"/>
      <c r="KRZ11" s="117"/>
      <c r="KSA11" s="117"/>
      <c r="KSB11" s="117"/>
      <c r="KSC11" s="117"/>
      <c r="KSD11" s="117"/>
      <c r="KSE11" s="117"/>
      <c r="KSF11" s="117"/>
      <c r="KSG11" s="117"/>
      <c r="KSH11" s="117"/>
      <c r="KSI11" s="117"/>
      <c r="KSJ11" s="117"/>
      <c r="KSK11" s="117"/>
      <c r="KSL11" s="117"/>
      <c r="KSM11" s="117"/>
      <c r="KSN11" s="117"/>
      <c r="KSO11" s="117"/>
      <c r="KSP11" s="117"/>
      <c r="KSQ11" s="117"/>
      <c r="KSR11" s="117"/>
      <c r="KSS11" s="117"/>
      <c r="KST11" s="117"/>
      <c r="KSU11" s="117"/>
      <c r="KSV11" s="117"/>
      <c r="KSW11" s="117"/>
      <c r="KSX11" s="117"/>
      <c r="KSY11" s="117"/>
      <c r="KSZ11" s="117"/>
      <c r="KTA11" s="117"/>
      <c r="KTB11" s="117"/>
      <c r="KTC11" s="117"/>
      <c r="KTD11" s="117"/>
      <c r="KTE11" s="117"/>
      <c r="KTF11" s="117"/>
      <c r="KTG11" s="117"/>
      <c r="KTH11" s="117"/>
      <c r="KTI11" s="117"/>
      <c r="KTJ11" s="117"/>
      <c r="KTK11" s="117"/>
      <c r="KTL11" s="117"/>
      <c r="KTM11" s="117"/>
      <c r="KTN11" s="117"/>
      <c r="KTO11" s="117"/>
      <c r="KTP11" s="117"/>
      <c r="KTQ11" s="117"/>
      <c r="KTR11" s="117"/>
      <c r="KTS11" s="117"/>
      <c r="KTT11" s="117"/>
      <c r="KTU11" s="117"/>
      <c r="KTV11" s="117"/>
      <c r="KTW11" s="117"/>
      <c r="KTX11" s="117"/>
      <c r="KTY11" s="117"/>
      <c r="KTZ11" s="117"/>
      <c r="KUA11" s="117"/>
      <c r="KUB11" s="117"/>
      <c r="KUC11" s="117"/>
      <c r="KUD11" s="117"/>
      <c r="KUE11" s="117"/>
      <c r="KUF11" s="117"/>
      <c r="KUG11" s="117"/>
      <c r="KUH11" s="117"/>
      <c r="KUI11" s="117"/>
      <c r="KUJ11" s="117"/>
      <c r="KUK11" s="117"/>
      <c r="KUL11" s="117"/>
      <c r="KUM11" s="117"/>
      <c r="KUN11" s="117"/>
      <c r="KUO11" s="117"/>
      <c r="KUP11" s="117"/>
      <c r="KUQ11" s="117"/>
      <c r="KUR11" s="117"/>
      <c r="KUS11" s="117"/>
      <c r="KUT11" s="117"/>
      <c r="KUU11" s="117"/>
      <c r="KUV11" s="117"/>
      <c r="KUW11" s="117"/>
      <c r="KUX11" s="117"/>
      <c r="KUY11" s="117"/>
      <c r="KUZ11" s="117"/>
      <c r="KVA11" s="117"/>
      <c r="KVB11" s="117"/>
      <c r="KVC11" s="117"/>
      <c r="KVD11" s="117"/>
      <c r="KVE11" s="117"/>
      <c r="KVF11" s="117"/>
      <c r="KVG11" s="117"/>
      <c r="KVH11" s="117"/>
      <c r="KVI11" s="117"/>
      <c r="KVJ11" s="117"/>
      <c r="KVK11" s="117"/>
      <c r="KVL11" s="117"/>
      <c r="KVM11" s="117"/>
      <c r="KVN11" s="117"/>
      <c r="KVO11" s="117"/>
      <c r="KVP11" s="117"/>
      <c r="KVQ11" s="117"/>
      <c r="KVR11" s="117"/>
      <c r="KVS11" s="117"/>
      <c r="KVT11" s="117"/>
      <c r="KVU11" s="117"/>
      <c r="KVV11" s="117"/>
      <c r="KVW11" s="117"/>
      <c r="KVX11" s="117"/>
      <c r="KVY11" s="117"/>
      <c r="KVZ11" s="117"/>
      <c r="KWA11" s="117"/>
      <c r="KWB11" s="117"/>
      <c r="KWC11" s="117"/>
      <c r="KWD11" s="117"/>
      <c r="KWE11" s="117"/>
      <c r="KWF11" s="117"/>
      <c r="KWG11" s="117"/>
      <c r="KWH11" s="117"/>
      <c r="KWI11" s="117"/>
      <c r="KWJ11" s="117"/>
      <c r="KWK11" s="117"/>
      <c r="KWL11" s="117"/>
      <c r="KWM11" s="117"/>
      <c r="KWN11" s="117"/>
      <c r="KWO11" s="117"/>
      <c r="KWP11" s="117"/>
      <c r="KWQ11" s="117"/>
      <c r="KWR11" s="117"/>
      <c r="KWS11" s="117"/>
      <c r="KWT11" s="117"/>
      <c r="KWU11" s="117"/>
      <c r="KWV11" s="117"/>
      <c r="KWW11" s="117"/>
      <c r="KWX11" s="117"/>
      <c r="KWY11" s="117"/>
      <c r="KWZ11" s="117"/>
      <c r="KXA11" s="117"/>
      <c r="KXB11" s="117"/>
      <c r="KXC11" s="117"/>
      <c r="KXD11" s="117"/>
      <c r="KXE11" s="117"/>
      <c r="KXF11" s="117"/>
      <c r="KXG11" s="117"/>
      <c r="KXH11" s="117"/>
      <c r="KXI11" s="117"/>
      <c r="KXJ11" s="117"/>
      <c r="KXK11" s="117"/>
      <c r="KXL11" s="117"/>
      <c r="KXM11" s="117"/>
      <c r="KXN11" s="117"/>
      <c r="KXO11" s="117"/>
      <c r="KXP11" s="117"/>
      <c r="KXQ11" s="117"/>
      <c r="KXR11" s="117"/>
      <c r="KXS11" s="117"/>
      <c r="KXT11" s="117"/>
      <c r="KXU11" s="117"/>
      <c r="KXV11" s="117"/>
      <c r="KXW11" s="117"/>
      <c r="KXX11" s="117"/>
      <c r="KXY11" s="117"/>
      <c r="KXZ11" s="117"/>
      <c r="KYA11" s="117"/>
      <c r="KYB11" s="117"/>
      <c r="KYC11" s="117"/>
      <c r="KYD11" s="117"/>
      <c r="KYE11" s="117"/>
      <c r="KYF11" s="117"/>
      <c r="KYG11" s="117"/>
      <c r="KYH11" s="117"/>
      <c r="KYI11" s="117"/>
      <c r="KYJ11" s="117"/>
      <c r="KYK11" s="117"/>
      <c r="KYL11" s="117"/>
      <c r="KYM11" s="117"/>
      <c r="KYN11" s="117"/>
      <c r="KYO11" s="117"/>
      <c r="KYP11" s="117"/>
      <c r="KYQ11" s="117"/>
      <c r="KYR11" s="117"/>
      <c r="KYS11" s="117"/>
      <c r="KYT11" s="117"/>
      <c r="KYU11" s="117"/>
      <c r="KYV11" s="117"/>
      <c r="KYW11" s="117"/>
      <c r="KYX11" s="117"/>
      <c r="KYY11" s="117"/>
      <c r="KYZ11" s="117"/>
      <c r="KZA11" s="117"/>
      <c r="KZB11" s="117"/>
      <c r="KZC11" s="117"/>
      <c r="KZD11" s="117"/>
      <c r="KZE11" s="117"/>
      <c r="KZF11" s="117"/>
      <c r="KZG11" s="117"/>
      <c r="KZH11" s="117"/>
      <c r="KZI11" s="117"/>
      <c r="KZJ11" s="117"/>
      <c r="KZK11" s="117"/>
      <c r="KZL11" s="117"/>
      <c r="KZM11" s="117"/>
      <c r="KZN11" s="117"/>
      <c r="KZO11" s="117"/>
      <c r="KZP11" s="117"/>
      <c r="KZQ11" s="117"/>
      <c r="KZR11" s="117"/>
      <c r="KZS11" s="117"/>
      <c r="KZT11" s="117"/>
      <c r="KZU11" s="117"/>
      <c r="KZV11" s="117"/>
      <c r="KZW11" s="117"/>
      <c r="KZX11" s="117"/>
      <c r="KZY11" s="117"/>
      <c r="KZZ11" s="117"/>
      <c r="LAA11" s="117"/>
      <c r="LAB11" s="117"/>
      <c r="LAC11" s="117"/>
      <c r="LAD11" s="117"/>
      <c r="LAE11" s="117"/>
      <c r="LAF11" s="117"/>
      <c r="LAG11" s="117"/>
      <c r="LAH11" s="117"/>
      <c r="LAI11" s="117"/>
      <c r="LAJ11" s="117"/>
      <c r="LAK11" s="117"/>
      <c r="LAL11" s="117"/>
      <c r="LAM11" s="117"/>
      <c r="LAN11" s="117"/>
      <c r="LAO11" s="117"/>
      <c r="LAP11" s="117"/>
      <c r="LAQ11" s="117"/>
      <c r="LAR11" s="117"/>
      <c r="LAS11" s="117"/>
      <c r="LAT11" s="117"/>
      <c r="LAU11" s="117"/>
      <c r="LAV11" s="117"/>
      <c r="LAW11" s="117"/>
      <c r="LAX11" s="117"/>
      <c r="LAY11" s="117"/>
      <c r="LAZ11" s="117"/>
      <c r="LBA11" s="117"/>
      <c r="LBB11" s="117"/>
      <c r="LBC11" s="117"/>
      <c r="LBD11" s="117"/>
      <c r="LBE11" s="117"/>
      <c r="LBF11" s="117"/>
      <c r="LBG11" s="117"/>
      <c r="LBH11" s="117"/>
      <c r="LBI11" s="117"/>
      <c r="LBJ11" s="117"/>
      <c r="LBK11" s="117"/>
      <c r="LBL11" s="117"/>
      <c r="LBM11" s="117"/>
      <c r="LBN11" s="117"/>
      <c r="LBO11" s="117"/>
      <c r="LBP11" s="117"/>
      <c r="LBQ11" s="117"/>
      <c r="LBR11" s="117"/>
      <c r="LBS11" s="117"/>
      <c r="LBT11" s="117"/>
      <c r="LBU11" s="117"/>
      <c r="LBV11" s="117"/>
      <c r="LBW11" s="117"/>
      <c r="LBX11" s="117"/>
      <c r="LBY11" s="117"/>
      <c r="LBZ11" s="117"/>
      <c r="LCA11" s="117"/>
      <c r="LCB11" s="117"/>
      <c r="LCC11" s="117"/>
      <c r="LCD11" s="117"/>
      <c r="LCE11" s="117"/>
      <c r="LCF11" s="117"/>
      <c r="LCG11" s="117"/>
      <c r="LCH11" s="117"/>
      <c r="LCI11" s="117"/>
      <c r="LCJ11" s="117"/>
      <c r="LCK11" s="117"/>
      <c r="LCL11" s="117"/>
      <c r="LCM11" s="117"/>
      <c r="LCN11" s="117"/>
      <c r="LCO11" s="117"/>
      <c r="LCP11" s="117"/>
      <c r="LCQ11" s="117"/>
      <c r="LCR11" s="117"/>
      <c r="LCS11" s="117"/>
      <c r="LCT11" s="117"/>
      <c r="LCU11" s="117"/>
      <c r="LCV11" s="117"/>
      <c r="LCW11" s="117"/>
      <c r="LCX11" s="117"/>
      <c r="LCY11" s="117"/>
      <c r="LCZ11" s="117"/>
      <c r="LDA11" s="117"/>
      <c r="LDB11" s="117"/>
      <c r="LDC11" s="117"/>
      <c r="LDD11" s="117"/>
      <c r="LDE11" s="117"/>
      <c r="LDF11" s="117"/>
      <c r="LDG11" s="117"/>
      <c r="LDH11" s="117"/>
      <c r="LDI11" s="117"/>
      <c r="LDJ11" s="117"/>
      <c r="LDK11" s="117"/>
      <c r="LDL11" s="117"/>
      <c r="LDM11" s="117"/>
      <c r="LDN11" s="117"/>
      <c r="LDO11" s="117"/>
      <c r="LDP11" s="117"/>
      <c r="LDQ11" s="117"/>
      <c r="LDR11" s="117"/>
      <c r="LDS11" s="117"/>
      <c r="LDT11" s="117"/>
      <c r="LDU11" s="117"/>
      <c r="LDV11" s="117"/>
      <c r="LDW11" s="117"/>
      <c r="LDX11" s="117"/>
      <c r="LDY11" s="117"/>
      <c r="LDZ11" s="117"/>
      <c r="LEA11" s="117"/>
      <c r="LEB11" s="117"/>
      <c r="LEC11" s="117"/>
      <c r="LED11" s="117"/>
      <c r="LEE11" s="117"/>
      <c r="LEF11" s="117"/>
      <c r="LEG11" s="117"/>
      <c r="LEH11" s="117"/>
      <c r="LEI11" s="117"/>
      <c r="LEJ11" s="117"/>
      <c r="LEK11" s="117"/>
      <c r="LEL11" s="117"/>
      <c r="LEM11" s="117"/>
      <c r="LEN11" s="117"/>
      <c r="LEO11" s="117"/>
      <c r="LEP11" s="117"/>
      <c r="LEQ11" s="117"/>
      <c r="LER11" s="117"/>
      <c r="LES11" s="117"/>
      <c r="LET11" s="117"/>
      <c r="LEU11" s="117"/>
      <c r="LEV11" s="117"/>
      <c r="LEW11" s="117"/>
      <c r="LEX11" s="117"/>
      <c r="LEY11" s="117"/>
      <c r="LEZ11" s="117"/>
      <c r="LFA11" s="117"/>
      <c r="LFB11" s="117"/>
      <c r="LFC11" s="117"/>
      <c r="LFD11" s="117"/>
      <c r="LFE11" s="117"/>
      <c r="LFF11" s="117"/>
      <c r="LFG11" s="117"/>
      <c r="LFH11" s="117"/>
      <c r="LFI11" s="117"/>
      <c r="LFJ11" s="117"/>
      <c r="LFK11" s="117"/>
      <c r="LFL11" s="117"/>
      <c r="LFM11" s="117"/>
      <c r="LFN11" s="117"/>
      <c r="LFO11" s="117"/>
      <c r="LFP11" s="117"/>
      <c r="LFQ11" s="117"/>
      <c r="LFR11" s="117"/>
      <c r="LFS11" s="117"/>
      <c r="LFT11" s="117"/>
      <c r="LFU11" s="117"/>
      <c r="LFV11" s="117"/>
      <c r="LFW11" s="117"/>
      <c r="LFX11" s="117"/>
      <c r="LFY11" s="117"/>
      <c r="LFZ11" s="117"/>
      <c r="LGA11" s="117"/>
      <c r="LGB11" s="117"/>
      <c r="LGC11" s="117"/>
      <c r="LGD11" s="117"/>
      <c r="LGE11" s="117"/>
      <c r="LGF11" s="117"/>
      <c r="LGG11" s="117"/>
      <c r="LGH11" s="117"/>
      <c r="LGI11" s="117"/>
      <c r="LGJ11" s="117"/>
      <c r="LGK11" s="117"/>
      <c r="LGL11" s="117"/>
      <c r="LGM11" s="117"/>
      <c r="LGN11" s="117"/>
      <c r="LGO11" s="117"/>
      <c r="LGP11" s="117"/>
      <c r="LGQ11" s="117"/>
      <c r="LGR11" s="117"/>
      <c r="LGS11" s="117"/>
      <c r="LGT11" s="117"/>
      <c r="LGU11" s="117"/>
      <c r="LGV11" s="117"/>
      <c r="LGW11" s="117"/>
      <c r="LGX11" s="117"/>
      <c r="LGY11" s="117"/>
      <c r="LGZ11" s="117"/>
      <c r="LHA11" s="117"/>
      <c r="LHB11" s="117"/>
      <c r="LHC11" s="117"/>
      <c r="LHD11" s="117"/>
      <c r="LHE11" s="117"/>
      <c r="LHF11" s="117"/>
      <c r="LHG11" s="117"/>
      <c r="LHH11" s="117"/>
      <c r="LHI11" s="117"/>
      <c r="LHJ11" s="117"/>
      <c r="LHK11" s="117"/>
      <c r="LHL11" s="117"/>
      <c r="LHM11" s="117"/>
      <c r="LHN11" s="117"/>
      <c r="LHO11" s="117"/>
      <c r="LHP11" s="117"/>
      <c r="LHQ11" s="117"/>
      <c r="LHR11" s="117"/>
      <c r="LHS11" s="117"/>
      <c r="LHT11" s="117"/>
      <c r="LHU11" s="117"/>
      <c r="LHV11" s="117"/>
      <c r="LHW11" s="117"/>
      <c r="LHX11" s="117"/>
      <c r="LHY11" s="117"/>
      <c r="LHZ11" s="117"/>
      <c r="LIA11" s="117"/>
      <c r="LIB11" s="117"/>
      <c r="LIC11" s="117"/>
      <c r="LID11" s="117"/>
      <c r="LIE11" s="117"/>
      <c r="LIF11" s="117"/>
      <c r="LIG11" s="117"/>
      <c r="LIH11" s="117"/>
      <c r="LII11" s="117"/>
      <c r="LIJ11" s="117"/>
      <c r="LIK11" s="117"/>
      <c r="LIL11" s="117"/>
      <c r="LIM11" s="117"/>
      <c r="LIN11" s="117"/>
      <c r="LIO11" s="117"/>
      <c r="LIP11" s="117"/>
      <c r="LIQ11" s="117"/>
      <c r="LIR11" s="117"/>
      <c r="LIS11" s="117"/>
      <c r="LIT11" s="117"/>
      <c r="LIU11" s="117"/>
      <c r="LIV11" s="117"/>
      <c r="LIW11" s="117"/>
      <c r="LIX11" s="117"/>
      <c r="LIY11" s="117"/>
      <c r="LIZ11" s="117"/>
      <c r="LJA11" s="117"/>
      <c r="LJB11" s="117"/>
      <c r="LJC11" s="117"/>
      <c r="LJD11" s="117"/>
      <c r="LJE11" s="117"/>
      <c r="LJF11" s="117"/>
      <c r="LJG11" s="117"/>
      <c r="LJH11" s="117"/>
      <c r="LJI11" s="117"/>
      <c r="LJJ11" s="117"/>
      <c r="LJK11" s="117"/>
      <c r="LJL11" s="117"/>
      <c r="LJM11" s="117"/>
      <c r="LJN11" s="117"/>
      <c r="LJO11" s="117"/>
      <c r="LJP11" s="117"/>
      <c r="LJQ11" s="117"/>
      <c r="LJR11" s="117"/>
      <c r="LJS11" s="117"/>
      <c r="LJT11" s="117"/>
      <c r="LJU11" s="117"/>
      <c r="LJV11" s="117"/>
      <c r="LJW11" s="117"/>
      <c r="LJX11" s="117"/>
      <c r="LJY11" s="117"/>
      <c r="LJZ11" s="117"/>
      <c r="LKA11" s="117"/>
      <c r="LKB11" s="117"/>
      <c r="LKC11" s="117"/>
      <c r="LKD11" s="117"/>
      <c r="LKE11" s="117"/>
      <c r="LKF11" s="117"/>
      <c r="LKG11" s="117"/>
      <c r="LKH11" s="117"/>
      <c r="LKI11" s="117"/>
      <c r="LKJ11" s="117"/>
      <c r="LKK11" s="117"/>
      <c r="LKL11" s="117"/>
      <c r="LKM11" s="117"/>
      <c r="LKN11" s="117"/>
      <c r="LKO11" s="117"/>
      <c r="LKP11" s="117"/>
      <c r="LKQ11" s="117"/>
      <c r="LKR11" s="117"/>
      <c r="LKS11" s="117"/>
      <c r="LKT11" s="117"/>
      <c r="LKU11" s="117"/>
      <c r="LKV11" s="117"/>
      <c r="LKW11" s="117"/>
      <c r="LKX11" s="117"/>
      <c r="LKY11" s="117"/>
      <c r="LKZ11" s="117"/>
      <c r="LLA11" s="117"/>
      <c r="LLB11" s="117"/>
      <c r="LLC11" s="117"/>
      <c r="LLD11" s="117"/>
      <c r="LLE11" s="117"/>
      <c r="LLF11" s="117"/>
      <c r="LLG11" s="117"/>
      <c r="LLH11" s="117"/>
      <c r="LLI11" s="117"/>
      <c r="LLJ11" s="117"/>
      <c r="LLK11" s="117"/>
      <c r="LLL11" s="117"/>
      <c r="LLM11" s="117"/>
      <c r="LLN11" s="117"/>
      <c r="LLO11" s="117"/>
      <c r="LLP11" s="117"/>
      <c r="LLQ11" s="117"/>
      <c r="LLR11" s="117"/>
      <c r="LLS11" s="117"/>
      <c r="LLT11" s="117"/>
      <c r="LLU11" s="117"/>
      <c r="LLV11" s="117"/>
      <c r="LLW11" s="117"/>
      <c r="LLX11" s="117"/>
      <c r="LLY11" s="117"/>
      <c r="LLZ11" s="117"/>
      <c r="LMA11" s="117"/>
      <c r="LMB11" s="117"/>
      <c r="LMC11" s="117"/>
      <c r="LMD11" s="117"/>
      <c r="LME11" s="117"/>
      <c r="LMF11" s="117"/>
      <c r="LMG11" s="117"/>
      <c r="LMH11" s="117"/>
      <c r="LMI11" s="117"/>
      <c r="LMJ11" s="117"/>
      <c r="LMK11" s="117"/>
      <c r="LML11" s="117"/>
      <c r="LMM11" s="117"/>
      <c r="LMN11" s="117"/>
      <c r="LMO11" s="117"/>
      <c r="LMP11" s="117"/>
      <c r="LMQ11" s="117"/>
      <c r="LMR11" s="117"/>
      <c r="LMS11" s="117"/>
      <c r="LMT11" s="117"/>
      <c r="LMU11" s="117"/>
      <c r="LMV11" s="117"/>
      <c r="LMW11" s="117"/>
      <c r="LMX11" s="117"/>
      <c r="LMY11" s="117"/>
      <c r="LMZ11" s="117"/>
      <c r="LNA11" s="117"/>
      <c r="LNB11" s="117"/>
      <c r="LNC11" s="117"/>
      <c r="LND11" s="117"/>
      <c r="LNE11" s="117"/>
      <c r="LNF11" s="117"/>
      <c r="LNG11" s="117"/>
      <c r="LNH11" s="117"/>
      <c r="LNI11" s="117"/>
      <c r="LNJ11" s="117"/>
      <c r="LNK11" s="117"/>
      <c r="LNL11" s="117"/>
      <c r="LNM11" s="117"/>
      <c r="LNN11" s="117"/>
      <c r="LNO11" s="117"/>
      <c r="LNP11" s="117"/>
      <c r="LNQ11" s="117"/>
      <c r="LNR11" s="117"/>
      <c r="LNS11" s="117"/>
      <c r="LNT11" s="117"/>
      <c r="LNU11" s="117"/>
      <c r="LNV11" s="117"/>
      <c r="LNW11" s="117"/>
      <c r="LNX11" s="117"/>
      <c r="LNY11" s="117"/>
      <c r="LNZ11" s="117"/>
      <c r="LOA11" s="117"/>
      <c r="LOB11" s="117"/>
      <c r="LOC11" s="117"/>
      <c r="LOD11" s="117"/>
      <c r="LOE11" s="117"/>
      <c r="LOF11" s="117"/>
      <c r="LOG11" s="117"/>
      <c r="LOH11" s="117"/>
      <c r="LOI11" s="117"/>
      <c r="LOJ11" s="117"/>
      <c r="LOK11" s="117"/>
      <c r="LOL11" s="117"/>
      <c r="LOM11" s="117"/>
      <c r="LON11" s="117"/>
      <c r="LOO11" s="117"/>
      <c r="LOP11" s="117"/>
      <c r="LOQ11" s="117"/>
      <c r="LOR11" s="117"/>
      <c r="LOS11" s="117"/>
      <c r="LOT11" s="117"/>
      <c r="LOU11" s="117"/>
      <c r="LOV11" s="117"/>
      <c r="LOW11" s="117"/>
      <c r="LOX11" s="117"/>
      <c r="LOY11" s="117"/>
      <c r="LOZ11" s="117"/>
      <c r="LPA11" s="117"/>
      <c r="LPB11" s="117"/>
      <c r="LPC11" s="117"/>
      <c r="LPD11" s="117"/>
      <c r="LPE11" s="117"/>
      <c r="LPF11" s="117"/>
      <c r="LPG11" s="117"/>
      <c r="LPH11" s="117"/>
      <c r="LPI11" s="117"/>
      <c r="LPJ11" s="117"/>
      <c r="LPK11" s="117"/>
      <c r="LPL11" s="117"/>
      <c r="LPM11" s="117"/>
      <c r="LPN11" s="117"/>
      <c r="LPO11" s="117"/>
      <c r="LPP11" s="117"/>
      <c r="LPQ11" s="117"/>
      <c r="LPR11" s="117"/>
      <c r="LPS11" s="117"/>
      <c r="LPT11" s="117"/>
      <c r="LPU11" s="117"/>
      <c r="LPV11" s="117"/>
      <c r="LPW11" s="117"/>
      <c r="LPX11" s="117"/>
      <c r="LPY11" s="117"/>
      <c r="LPZ11" s="117"/>
      <c r="LQA11" s="117"/>
      <c r="LQB11" s="117"/>
      <c r="LQC11" s="117"/>
      <c r="LQD11" s="117"/>
      <c r="LQE11" s="117"/>
      <c r="LQF11" s="117"/>
      <c r="LQG11" s="117"/>
      <c r="LQH11" s="117"/>
      <c r="LQI11" s="117"/>
      <c r="LQJ11" s="117"/>
      <c r="LQK11" s="117"/>
      <c r="LQL11" s="117"/>
      <c r="LQM11" s="117"/>
      <c r="LQN11" s="117"/>
      <c r="LQO11" s="117"/>
      <c r="LQP11" s="117"/>
      <c r="LQQ11" s="117"/>
      <c r="LQR11" s="117"/>
      <c r="LQS11" s="117"/>
      <c r="LQT11" s="117"/>
      <c r="LQU11" s="117"/>
      <c r="LQV11" s="117"/>
      <c r="LQW11" s="117"/>
      <c r="LQX11" s="117"/>
      <c r="LQY11" s="117"/>
      <c r="LQZ11" s="117"/>
      <c r="LRA11" s="117"/>
      <c r="LRB11" s="117"/>
      <c r="LRC11" s="117"/>
      <c r="LRD11" s="117"/>
      <c r="LRE11" s="117"/>
      <c r="LRF11" s="117"/>
      <c r="LRG11" s="117"/>
      <c r="LRH11" s="117"/>
      <c r="LRI11" s="117"/>
      <c r="LRJ11" s="117"/>
      <c r="LRK11" s="117"/>
      <c r="LRL11" s="117"/>
      <c r="LRM11" s="117"/>
      <c r="LRN11" s="117"/>
      <c r="LRO11" s="117"/>
      <c r="LRP11" s="117"/>
      <c r="LRQ11" s="117"/>
      <c r="LRR11" s="117"/>
      <c r="LRS11" s="117"/>
      <c r="LRT11" s="117"/>
      <c r="LRU11" s="117"/>
      <c r="LRV11" s="117"/>
      <c r="LRW11" s="117"/>
      <c r="LRX11" s="117"/>
      <c r="LRY11" s="117"/>
      <c r="LRZ11" s="117"/>
      <c r="LSA11" s="117"/>
      <c r="LSB11" s="117"/>
      <c r="LSC11" s="117"/>
      <c r="LSD11" s="117"/>
      <c r="LSE11" s="117"/>
      <c r="LSF11" s="117"/>
      <c r="LSG11" s="117"/>
      <c r="LSH11" s="117"/>
      <c r="LSI11" s="117"/>
      <c r="LSJ11" s="117"/>
      <c r="LSK11" s="117"/>
      <c r="LSL11" s="117"/>
      <c r="LSM11" s="117"/>
      <c r="LSN11" s="117"/>
      <c r="LSO11" s="117"/>
      <c r="LSP11" s="117"/>
      <c r="LSQ11" s="117"/>
      <c r="LSR11" s="117"/>
      <c r="LSS11" s="117"/>
      <c r="LST11" s="117"/>
      <c r="LSU11" s="117"/>
      <c r="LSV11" s="117"/>
      <c r="LSW11" s="117"/>
      <c r="LSX11" s="117"/>
      <c r="LSY11" s="117"/>
      <c r="LSZ11" s="117"/>
      <c r="LTA11" s="117"/>
      <c r="LTB11" s="117"/>
      <c r="LTC11" s="117"/>
      <c r="LTD11" s="117"/>
      <c r="LTE11" s="117"/>
      <c r="LTF11" s="117"/>
      <c r="LTG11" s="117"/>
      <c r="LTH11" s="117"/>
      <c r="LTI11" s="117"/>
      <c r="LTJ11" s="117"/>
      <c r="LTK11" s="117"/>
      <c r="LTL11" s="117"/>
      <c r="LTM11" s="117"/>
      <c r="LTN11" s="117"/>
      <c r="LTO11" s="117"/>
      <c r="LTP11" s="117"/>
      <c r="LTQ11" s="117"/>
      <c r="LTR11" s="117"/>
      <c r="LTS11" s="117"/>
      <c r="LTT11" s="117"/>
      <c r="LTU11" s="117"/>
      <c r="LTV11" s="117"/>
      <c r="LTW11" s="117"/>
      <c r="LTX11" s="117"/>
      <c r="LTY11" s="117"/>
      <c r="LTZ11" s="117"/>
      <c r="LUA11" s="117"/>
      <c r="LUB11" s="117"/>
      <c r="LUC11" s="117"/>
      <c r="LUD11" s="117"/>
      <c r="LUE11" s="117"/>
      <c r="LUF11" s="117"/>
      <c r="LUG11" s="117"/>
      <c r="LUH11" s="117"/>
      <c r="LUI11" s="117"/>
      <c r="LUJ11" s="117"/>
      <c r="LUK11" s="117"/>
      <c r="LUL11" s="117"/>
      <c r="LUM11" s="117"/>
      <c r="LUN11" s="117"/>
      <c r="LUO11" s="117"/>
      <c r="LUP11" s="117"/>
      <c r="LUQ11" s="117"/>
      <c r="LUR11" s="117"/>
      <c r="LUS11" s="117"/>
      <c r="LUT11" s="117"/>
      <c r="LUU11" s="117"/>
      <c r="LUV11" s="117"/>
      <c r="LUW11" s="117"/>
      <c r="LUX11" s="117"/>
      <c r="LUY11" s="117"/>
      <c r="LUZ11" s="117"/>
      <c r="LVA11" s="117"/>
      <c r="LVB11" s="117"/>
      <c r="LVC11" s="117"/>
      <c r="LVD11" s="117"/>
      <c r="LVE11" s="117"/>
      <c r="LVF11" s="117"/>
      <c r="LVG11" s="117"/>
      <c r="LVH11" s="117"/>
      <c r="LVI11" s="117"/>
      <c r="LVJ11" s="117"/>
      <c r="LVK11" s="117"/>
      <c r="LVL11" s="117"/>
      <c r="LVM11" s="117"/>
      <c r="LVN11" s="117"/>
      <c r="LVO11" s="117"/>
      <c r="LVP11" s="117"/>
      <c r="LVQ11" s="117"/>
      <c r="LVR11" s="117"/>
      <c r="LVS11" s="117"/>
      <c r="LVT11" s="117"/>
      <c r="LVU11" s="117"/>
      <c r="LVV11" s="117"/>
      <c r="LVW11" s="117"/>
      <c r="LVX11" s="117"/>
      <c r="LVY11" s="117"/>
      <c r="LVZ11" s="117"/>
      <c r="LWA11" s="117"/>
      <c r="LWB11" s="117"/>
      <c r="LWC11" s="117"/>
      <c r="LWD11" s="117"/>
      <c r="LWE11" s="117"/>
      <c r="LWF11" s="117"/>
      <c r="LWG11" s="117"/>
      <c r="LWH11" s="117"/>
      <c r="LWI11" s="117"/>
      <c r="LWJ11" s="117"/>
      <c r="LWK11" s="117"/>
      <c r="LWL11" s="117"/>
      <c r="LWM11" s="117"/>
      <c r="LWN11" s="117"/>
      <c r="LWO11" s="117"/>
      <c r="LWP11" s="117"/>
      <c r="LWQ11" s="117"/>
      <c r="LWR11" s="117"/>
      <c r="LWS11" s="117"/>
      <c r="LWT11" s="117"/>
      <c r="LWU11" s="117"/>
      <c r="LWV11" s="117"/>
      <c r="LWW11" s="117"/>
      <c r="LWX11" s="117"/>
      <c r="LWY11" s="117"/>
      <c r="LWZ11" s="117"/>
      <c r="LXA11" s="117"/>
      <c r="LXB11" s="117"/>
      <c r="LXC11" s="117"/>
      <c r="LXD11" s="117"/>
      <c r="LXE11" s="117"/>
      <c r="LXF11" s="117"/>
      <c r="LXG11" s="117"/>
      <c r="LXH11" s="117"/>
      <c r="LXI11" s="117"/>
      <c r="LXJ11" s="117"/>
      <c r="LXK11" s="117"/>
      <c r="LXL11" s="117"/>
      <c r="LXM11" s="117"/>
      <c r="LXN11" s="117"/>
      <c r="LXO11" s="117"/>
      <c r="LXP11" s="117"/>
      <c r="LXQ11" s="117"/>
      <c r="LXR11" s="117"/>
      <c r="LXS11" s="117"/>
      <c r="LXT11" s="117"/>
      <c r="LXU11" s="117"/>
      <c r="LXV11" s="117"/>
      <c r="LXW11" s="117"/>
      <c r="LXX11" s="117"/>
      <c r="LXY11" s="117"/>
      <c r="LXZ11" s="117"/>
      <c r="LYA11" s="117"/>
      <c r="LYB11" s="117"/>
      <c r="LYC11" s="117"/>
      <c r="LYD11" s="117"/>
      <c r="LYE11" s="117"/>
      <c r="LYF11" s="117"/>
      <c r="LYG11" s="117"/>
      <c r="LYH11" s="117"/>
      <c r="LYI11" s="117"/>
      <c r="LYJ11" s="117"/>
      <c r="LYK11" s="117"/>
      <c r="LYL11" s="117"/>
      <c r="LYM11" s="117"/>
      <c r="LYN11" s="117"/>
      <c r="LYO11" s="117"/>
      <c r="LYP11" s="117"/>
      <c r="LYQ11" s="117"/>
      <c r="LYR11" s="117"/>
      <c r="LYS11" s="117"/>
      <c r="LYT11" s="117"/>
      <c r="LYU11" s="117"/>
      <c r="LYV11" s="117"/>
      <c r="LYW11" s="117"/>
      <c r="LYX11" s="117"/>
      <c r="LYY11" s="117"/>
      <c r="LYZ11" s="117"/>
      <c r="LZA11" s="117"/>
      <c r="LZB11" s="117"/>
      <c r="LZC11" s="117"/>
      <c r="LZD11" s="117"/>
      <c r="LZE11" s="117"/>
      <c r="LZF11" s="117"/>
      <c r="LZG11" s="117"/>
      <c r="LZH11" s="117"/>
      <c r="LZI11" s="117"/>
      <c r="LZJ11" s="117"/>
      <c r="LZK11" s="117"/>
      <c r="LZL11" s="117"/>
      <c r="LZM11" s="117"/>
      <c r="LZN11" s="117"/>
      <c r="LZO11" s="117"/>
      <c r="LZP11" s="117"/>
      <c r="LZQ11" s="117"/>
      <c r="LZR11" s="117"/>
      <c r="LZS11" s="117"/>
      <c r="LZT11" s="117"/>
      <c r="LZU11" s="117"/>
      <c r="LZV11" s="117"/>
      <c r="LZW11" s="117"/>
      <c r="LZX11" s="117"/>
      <c r="LZY11" s="117"/>
      <c r="LZZ11" s="117"/>
      <c r="MAA11" s="117"/>
      <c r="MAB11" s="117"/>
      <c r="MAC11" s="117"/>
      <c r="MAD11" s="117"/>
      <c r="MAE11" s="117"/>
      <c r="MAF11" s="117"/>
      <c r="MAG11" s="117"/>
      <c r="MAH11" s="117"/>
      <c r="MAI11" s="117"/>
      <c r="MAJ11" s="117"/>
      <c r="MAK11" s="117"/>
      <c r="MAL11" s="117"/>
      <c r="MAM11" s="117"/>
      <c r="MAN11" s="117"/>
      <c r="MAO11" s="117"/>
      <c r="MAP11" s="117"/>
      <c r="MAQ11" s="117"/>
      <c r="MAR11" s="117"/>
      <c r="MAS11" s="117"/>
      <c r="MAT11" s="117"/>
      <c r="MAU11" s="117"/>
      <c r="MAV11" s="117"/>
      <c r="MAW11" s="117"/>
      <c r="MAX11" s="117"/>
      <c r="MAY11" s="117"/>
      <c r="MAZ11" s="117"/>
      <c r="MBA11" s="117"/>
      <c r="MBB11" s="117"/>
      <c r="MBC11" s="117"/>
      <c r="MBD11" s="117"/>
      <c r="MBE11" s="117"/>
      <c r="MBF11" s="117"/>
      <c r="MBG11" s="117"/>
      <c r="MBH11" s="117"/>
      <c r="MBI11" s="117"/>
      <c r="MBJ11" s="117"/>
      <c r="MBK11" s="117"/>
      <c r="MBL11" s="117"/>
      <c r="MBM11" s="117"/>
      <c r="MBN11" s="117"/>
      <c r="MBO11" s="117"/>
      <c r="MBP11" s="117"/>
      <c r="MBQ11" s="117"/>
      <c r="MBR11" s="117"/>
      <c r="MBS11" s="117"/>
      <c r="MBT11" s="117"/>
      <c r="MBU11" s="117"/>
      <c r="MBV11" s="117"/>
      <c r="MBW11" s="117"/>
      <c r="MBX11" s="117"/>
      <c r="MBY11" s="117"/>
      <c r="MBZ11" s="117"/>
      <c r="MCA11" s="117"/>
      <c r="MCB11" s="117"/>
      <c r="MCC11" s="117"/>
      <c r="MCD11" s="117"/>
      <c r="MCE11" s="117"/>
      <c r="MCF11" s="117"/>
      <c r="MCG11" s="117"/>
      <c r="MCH11" s="117"/>
      <c r="MCI11" s="117"/>
      <c r="MCJ11" s="117"/>
      <c r="MCK11" s="117"/>
      <c r="MCL11" s="117"/>
      <c r="MCM11" s="117"/>
      <c r="MCN11" s="117"/>
      <c r="MCO11" s="117"/>
      <c r="MCP11" s="117"/>
      <c r="MCQ11" s="117"/>
      <c r="MCR11" s="117"/>
      <c r="MCS11" s="117"/>
      <c r="MCT11" s="117"/>
      <c r="MCU11" s="117"/>
      <c r="MCV11" s="117"/>
      <c r="MCW11" s="117"/>
      <c r="MCX11" s="117"/>
      <c r="MCY11" s="117"/>
      <c r="MCZ11" s="117"/>
      <c r="MDA11" s="117"/>
      <c r="MDB11" s="117"/>
      <c r="MDC11" s="117"/>
      <c r="MDD11" s="117"/>
      <c r="MDE11" s="117"/>
      <c r="MDF11" s="117"/>
      <c r="MDG11" s="117"/>
      <c r="MDH11" s="117"/>
      <c r="MDI11" s="117"/>
      <c r="MDJ11" s="117"/>
      <c r="MDK11" s="117"/>
      <c r="MDL11" s="117"/>
      <c r="MDM11" s="117"/>
      <c r="MDN11" s="117"/>
      <c r="MDO11" s="117"/>
      <c r="MDP11" s="117"/>
      <c r="MDQ11" s="117"/>
      <c r="MDR11" s="117"/>
      <c r="MDS11" s="117"/>
      <c r="MDT11" s="117"/>
      <c r="MDU11" s="117"/>
      <c r="MDV11" s="117"/>
      <c r="MDW11" s="117"/>
      <c r="MDX11" s="117"/>
      <c r="MDY11" s="117"/>
      <c r="MDZ11" s="117"/>
      <c r="MEA11" s="117"/>
      <c r="MEB11" s="117"/>
      <c r="MEC11" s="117"/>
      <c r="MED11" s="117"/>
      <c r="MEE11" s="117"/>
      <c r="MEF11" s="117"/>
      <c r="MEG11" s="117"/>
      <c r="MEH11" s="117"/>
      <c r="MEI11" s="117"/>
      <c r="MEJ11" s="117"/>
      <c r="MEK11" s="117"/>
      <c r="MEL11" s="117"/>
      <c r="MEM11" s="117"/>
      <c r="MEN11" s="117"/>
      <c r="MEO11" s="117"/>
      <c r="MEP11" s="117"/>
      <c r="MEQ11" s="117"/>
      <c r="MER11" s="117"/>
      <c r="MES11" s="117"/>
      <c r="MET11" s="117"/>
      <c r="MEU11" s="117"/>
      <c r="MEV11" s="117"/>
      <c r="MEW11" s="117"/>
      <c r="MEX11" s="117"/>
      <c r="MEY11" s="117"/>
      <c r="MEZ11" s="117"/>
      <c r="MFA11" s="117"/>
      <c r="MFB11" s="117"/>
      <c r="MFC11" s="117"/>
      <c r="MFD11" s="117"/>
      <c r="MFE11" s="117"/>
      <c r="MFF11" s="117"/>
      <c r="MFG11" s="117"/>
      <c r="MFH11" s="117"/>
      <c r="MFI11" s="117"/>
      <c r="MFJ11" s="117"/>
      <c r="MFK11" s="117"/>
      <c r="MFL11" s="117"/>
      <c r="MFM11" s="117"/>
      <c r="MFN11" s="117"/>
      <c r="MFO11" s="117"/>
      <c r="MFP11" s="117"/>
      <c r="MFQ11" s="117"/>
      <c r="MFR11" s="117"/>
      <c r="MFS11" s="117"/>
      <c r="MFT11" s="117"/>
      <c r="MFU11" s="117"/>
      <c r="MFV11" s="117"/>
      <c r="MFW11" s="117"/>
      <c r="MFX11" s="117"/>
      <c r="MFY11" s="117"/>
      <c r="MFZ11" s="117"/>
      <c r="MGA11" s="117"/>
      <c r="MGB11" s="117"/>
      <c r="MGC11" s="117"/>
      <c r="MGD11" s="117"/>
      <c r="MGE11" s="117"/>
      <c r="MGF11" s="117"/>
      <c r="MGG11" s="117"/>
      <c r="MGH11" s="117"/>
      <c r="MGI11" s="117"/>
      <c r="MGJ11" s="117"/>
      <c r="MGK11" s="117"/>
      <c r="MGL11" s="117"/>
      <c r="MGM11" s="117"/>
      <c r="MGN11" s="117"/>
      <c r="MGO11" s="117"/>
      <c r="MGP11" s="117"/>
      <c r="MGQ11" s="117"/>
      <c r="MGR11" s="117"/>
      <c r="MGS11" s="117"/>
      <c r="MGT11" s="117"/>
      <c r="MGU11" s="117"/>
      <c r="MGV11" s="117"/>
      <c r="MGW11" s="117"/>
      <c r="MGX11" s="117"/>
      <c r="MGY11" s="117"/>
      <c r="MGZ11" s="117"/>
      <c r="MHA11" s="117"/>
      <c r="MHB11" s="117"/>
      <c r="MHC11" s="117"/>
      <c r="MHD11" s="117"/>
      <c r="MHE11" s="117"/>
      <c r="MHF11" s="117"/>
      <c r="MHG11" s="117"/>
      <c r="MHH11" s="117"/>
      <c r="MHI11" s="117"/>
      <c r="MHJ11" s="117"/>
      <c r="MHK11" s="117"/>
      <c r="MHL11" s="117"/>
      <c r="MHM11" s="117"/>
      <c r="MHN11" s="117"/>
      <c r="MHO11" s="117"/>
      <c r="MHP11" s="117"/>
      <c r="MHQ11" s="117"/>
      <c r="MHR11" s="117"/>
      <c r="MHS11" s="117"/>
      <c r="MHT11" s="117"/>
      <c r="MHU11" s="117"/>
      <c r="MHV11" s="117"/>
      <c r="MHW11" s="117"/>
      <c r="MHX11" s="117"/>
      <c r="MHY11" s="117"/>
      <c r="MHZ11" s="117"/>
      <c r="MIA11" s="117"/>
      <c r="MIB11" s="117"/>
      <c r="MIC11" s="117"/>
      <c r="MID11" s="117"/>
      <c r="MIE11" s="117"/>
      <c r="MIF11" s="117"/>
      <c r="MIG11" s="117"/>
      <c r="MIH11" s="117"/>
      <c r="MII11" s="117"/>
      <c r="MIJ11" s="117"/>
      <c r="MIK11" s="117"/>
      <c r="MIL11" s="117"/>
      <c r="MIM11" s="117"/>
      <c r="MIN11" s="117"/>
      <c r="MIO11" s="117"/>
      <c r="MIP11" s="117"/>
      <c r="MIQ11" s="117"/>
      <c r="MIR11" s="117"/>
      <c r="MIS11" s="117"/>
      <c r="MIT11" s="117"/>
      <c r="MIU11" s="117"/>
      <c r="MIV11" s="117"/>
      <c r="MIW11" s="117"/>
      <c r="MIX11" s="117"/>
      <c r="MIY11" s="117"/>
      <c r="MIZ11" s="117"/>
      <c r="MJA11" s="117"/>
      <c r="MJB11" s="117"/>
      <c r="MJC11" s="117"/>
      <c r="MJD11" s="117"/>
      <c r="MJE11" s="117"/>
      <c r="MJF11" s="117"/>
      <c r="MJG11" s="117"/>
      <c r="MJH11" s="117"/>
      <c r="MJI11" s="117"/>
      <c r="MJJ11" s="117"/>
      <c r="MJK11" s="117"/>
      <c r="MJL11" s="117"/>
      <c r="MJM11" s="117"/>
      <c r="MJN11" s="117"/>
      <c r="MJO11" s="117"/>
      <c r="MJP11" s="117"/>
      <c r="MJQ11" s="117"/>
      <c r="MJR11" s="117"/>
      <c r="MJS11" s="117"/>
      <c r="MJT11" s="117"/>
      <c r="MJU11" s="117"/>
      <c r="MJV11" s="117"/>
      <c r="MJW11" s="117"/>
      <c r="MJX11" s="117"/>
      <c r="MJY11" s="117"/>
      <c r="MJZ11" s="117"/>
      <c r="MKA11" s="117"/>
      <c r="MKB11" s="117"/>
      <c r="MKC11" s="117"/>
      <c r="MKD11" s="117"/>
      <c r="MKE11" s="117"/>
      <c r="MKF11" s="117"/>
      <c r="MKG11" s="117"/>
      <c r="MKH11" s="117"/>
      <c r="MKI11" s="117"/>
      <c r="MKJ11" s="117"/>
      <c r="MKK11" s="117"/>
      <c r="MKL11" s="117"/>
      <c r="MKM11" s="117"/>
      <c r="MKN11" s="117"/>
      <c r="MKO11" s="117"/>
      <c r="MKP11" s="117"/>
      <c r="MKQ11" s="117"/>
      <c r="MKR11" s="117"/>
      <c r="MKS11" s="117"/>
      <c r="MKT11" s="117"/>
      <c r="MKU11" s="117"/>
      <c r="MKV11" s="117"/>
      <c r="MKW11" s="117"/>
      <c r="MKX11" s="117"/>
      <c r="MKY11" s="117"/>
      <c r="MKZ11" s="117"/>
      <c r="MLA11" s="117"/>
      <c r="MLB11" s="117"/>
      <c r="MLC11" s="117"/>
      <c r="MLD11" s="117"/>
      <c r="MLE11" s="117"/>
      <c r="MLF11" s="117"/>
      <c r="MLG11" s="117"/>
      <c r="MLH11" s="117"/>
      <c r="MLI11" s="117"/>
      <c r="MLJ11" s="117"/>
      <c r="MLK11" s="117"/>
      <c r="MLL11" s="117"/>
      <c r="MLM11" s="117"/>
      <c r="MLN11" s="117"/>
      <c r="MLO11" s="117"/>
      <c r="MLP11" s="117"/>
      <c r="MLQ11" s="117"/>
      <c r="MLR11" s="117"/>
      <c r="MLS11" s="117"/>
      <c r="MLT11" s="117"/>
      <c r="MLU11" s="117"/>
      <c r="MLV11" s="117"/>
      <c r="MLW11" s="117"/>
      <c r="MLX11" s="117"/>
      <c r="MLY11" s="117"/>
      <c r="MLZ11" s="117"/>
      <c r="MMA11" s="117"/>
      <c r="MMB11" s="117"/>
      <c r="MMC11" s="117"/>
      <c r="MMD11" s="117"/>
      <c r="MME11" s="117"/>
      <c r="MMF11" s="117"/>
      <c r="MMG11" s="117"/>
      <c r="MMH11" s="117"/>
      <c r="MMI11" s="117"/>
      <c r="MMJ11" s="117"/>
      <c r="MMK11" s="117"/>
      <c r="MML11" s="117"/>
      <c r="MMM11" s="117"/>
      <c r="MMN11" s="117"/>
      <c r="MMO11" s="117"/>
      <c r="MMP11" s="117"/>
      <c r="MMQ11" s="117"/>
      <c r="MMR11" s="117"/>
      <c r="MMS11" s="117"/>
      <c r="MMT11" s="117"/>
      <c r="MMU11" s="117"/>
      <c r="MMV11" s="117"/>
      <c r="MMW11" s="117"/>
      <c r="MMX11" s="117"/>
      <c r="MMY11" s="117"/>
      <c r="MMZ11" s="117"/>
      <c r="MNA11" s="117"/>
      <c r="MNB11" s="117"/>
      <c r="MNC11" s="117"/>
      <c r="MND11" s="117"/>
      <c r="MNE11" s="117"/>
      <c r="MNF11" s="117"/>
      <c r="MNG11" s="117"/>
      <c r="MNH11" s="117"/>
      <c r="MNI11" s="117"/>
      <c r="MNJ11" s="117"/>
      <c r="MNK11" s="117"/>
      <c r="MNL11" s="117"/>
      <c r="MNM11" s="117"/>
      <c r="MNN11" s="117"/>
      <c r="MNO11" s="117"/>
      <c r="MNP11" s="117"/>
      <c r="MNQ11" s="117"/>
      <c r="MNR11" s="117"/>
      <c r="MNS11" s="117"/>
      <c r="MNT11" s="117"/>
      <c r="MNU11" s="117"/>
      <c r="MNV11" s="117"/>
      <c r="MNW11" s="117"/>
      <c r="MNX11" s="117"/>
      <c r="MNY11" s="117"/>
      <c r="MNZ11" s="117"/>
      <c r="MOA11" s="117"/>
      <c r="MOB11" s="117"/>
      <c r="MOC11" s="117"/>
      <c r="MOD11" s="117"/>
      <c r="MOE11" s="117"/>
      <c r="MOF11" s="117"/>
      <c r="MOG11" s="117"/>
      <c r="MOH11" s="117"/>
      <c r="MOI11" s="117"/>
      <c r="MOJ11" s="117"/>
      <c r="MOK11" s="117"/>
      <c r="MOL11" s="117"/>
      <c r="MOM11" s="117"/>
      <c r="MON11" s="117"/>
      <c r="MOO11" s="117"/>
      <c r="MOP11" s="117"/>
      <c r="MOQ11" s="117"/>
      <c r="MOR11" s="117"/>
      <c r="MOS11" s="117"/>
      <c r="MOT11" s="117"/>
      <c r="MOU11" s="117"/>
      <c r="MOV11" s="117"/>
      <c r="MOW11" s="117"/>
      <c r="MOX11" s="117"/>
      <c r="MOY11" s="117"/>
      <c r="MOZ11" s="117"/>
      <c r="MPA11" s="117"/>
      <c r="MPB11" s="117"/>
      <c r="MPC11" s="117"/>
      <c r="MPD11" s="117"/>
      <c r="MPE11" s="117"/>
      <c r="MPF11" s="117"/>
      <c r="MPG11" s="117"/>
      <c r="MPH11" s="117"/>
      <c r="MPI11" s="117"/>
      <c r="MPJ11" s="117"/>
      <c r="MPK11" s="117"/>
      <c r="MPL11" s="117"/>
      <c r="MPM11" s="117"/>
      <c r="MPN11" s="117"/>
      <c r="MPO11" s="117"/>
      <c r="MPP11" s="117"/>
      <c r="MPQ11" s="117"/>
      <c r="MPR11" s="117"/>
      <c r="MPS11" s="117"/>
      <c r="MPT11" s="117"/>
      <c r="MPU11" s="117"/>
      <c r="MPV11" s="117"/>
      <c r="MPW11" s="117"/>
      <c r="MPX11" s="117"/>
      <c r="MPY11" s="117"/>
      <c r="MPZ11" s="117"/>
      <c r="MQA11" s="117"/>
      <c r="MQB11" s="117"/>
      <c r="MQC11" s="117"/>
      <c r="MQD11" s="117"/>
      <c r="MQE11" s="117"/>
      <c r="MQF11" s="117"/>
      <c r="MQG11" s="117"/>
      <c r="MQH11" s="117"/>
      <c r="MQI11" s="117"/>
      <c r="MQJ11" s="117"/>
      <c r="MQK11" s="117"/>
      <c r="MQL11" s="117"/>
      <c r="MQM11" s="117"/>
      <c r="MQN11" s="117"/>
      <c r="MQO11" s="117"/>
      <c r="MQP11" s="117"/>
      <c r="MQQ11" s="117"/>
      <c r="MQR11" s="117"/>
      <c r="MQS11" s="117"/>
      <c r="MQT11" s="117"/>
      <c r="MQU11" s="117"/>
      <c r="MQV11" s="117"/>
      <c r="MQW11" s="117"/>
      <c r="MQX11" s="117"/>
      <c r="MQY11" s="117"/>
      <c r="MQZ11" s="117"/>
      <c r="MRA11" s="117"/>
      <c r="MRB11" s="117"/>
      <c r="MRC11" s="117"/>
      <c r="MRD11" s="117"/>
      <c r="MRE11" s="117"/>
      <c r="MRF11" s="117"/>
      <c r="MRG11" s="117"/>
      <c r="MRH11" s="117"/>
      <c r="MRI11" s="117"/>
      <c r="MRJ11" s="117"/>
      <c r="MRK11" s="117"/>
      <c r="MRL11" s="117"/>
      <c r="MRM11" s="117"/>
      <c r="MRN11" s="117"/>
      <c r="MRO11" s="117"/>
      <c r="MRP11" s="117"/>
      <c r="MRQ11" s="117"/>
      <c r="MRR11" s="117"/>
      <c r="MRS11" s="117"/>
      <c r="MRT11" s="117"/>
      <c r="MRU11" s="117"/>
      <c r="MRV11" s="117"/>
      <c r="MRW11" s="117"/>
      <c r="MRX11" s="117"/>
      <c r="MRY11" s="117"/>
      <c r="MRZ11" s="117"/>
      <c r="MSA11" s="117"/>
      <c r="MSB11" s="117"/>
      <c r="MSC11" s="117"/>
      <c r="MSD11" s="117"/>
      <c r="MSE11" s="117"/>
      <c r="MSF11" s="117"/>
      <c r="MSG11" s="117"/>
      <c r="MSH11" s="117"/>
      <c r="MSI11" s="117"/>
      <c r="MSJ11" s="117"/>
      <c r="MSK11" s="117"/>
      <c r="MSL11" s="117"/>
      <c r="MSM11" s="117"/>
      <c r="MSN11" s="117"/>
      <c r="MSO11" s="117"/>
      <c r="MSP11" s="117"/>
      <c r="MSQ11" s="117"/>
      <c r="MSR11" s="117"/>
      <c r="MSS11" s="117"/>
      <c r="MST11" s="117"/>
      <c r="MSU11" s="117"/>
      <c r="MSV11" s="117"/>
      <c r="MSW11" s="117"/>
      <c r="MSX11" s="117"/>
      <c r="MSY11" s="117"/>
      <c r="MSZ11" s="117"/>
      <c r="MTA11" s="117"/>
      <c r="MTB11" s="117"/>
      <c r="MTC11" s="117"/>
      <c r="MTD11" s="117"/>
      <c r="MTE11" s="117"/>
      <c r="MTF11" s="117"/>
      <c r="MTG11" s="117"/>
      <c r="MTH11" s="117"/>
      <c r="MTI11" s="117"/>
      <c r="MTJ11" s="117"/>
      <c r="MTK11" s="117"/>
      <c r="MTL11" s="117"/>
      <c r="MTM11" s="117"/>
      <c r="MTN11" s="117"/>
      <c r="MTO11" s="117"/>
      <c r="MTP11" s="117"/>
      <c r="MTQ11" s="117"/>
      <c r="MTR11" s="117"/>
      <c r="MTS11" s="117"/>
      <c r="MTT11" s="117"/>
      <c r="MTU11" s="117"/>
      <c r="MTV11" s="117"/>
      <c r="MTW11" s="117"/>
      <c r="MTX11" s="117"/>
      <c r="MTY11" s="117"/>
      <c r="MTZ11" s="117"/>
      <c r="MUA11" s="117"/>
      <c r="MUB11" s="117"/>
      <c r="MUC11" s="117"/>
      <c r="MUD11" s="117"/>
      <c r="MUE11" s="117"/>
      <c r="MUF11" s="117"/>
      <c r="MUG11" s="117"/>
      <c r="MUH11" s="117"/>
      <c r="MUI11" s="117"/>
      <c r="MUJ11" s="117"/>
      <c r="MUK11" s="117"/>
      <c r="MUL11" s="117"/>
      <c r="MUM11" s="117"/>
      <c r="MUN11" s="117"/>
      <c r="MUO11" s="117"/>
      <c r="MUP11" s="117"/>
      <c r="MUQ11" s="117"/>
      <c r="MUR11" s="117"/>
      <c r="MUS11" s="117"/>
      <c r="MUT11" s="117"/>
      <c r="MUU11" s="117"/>
      <c r="MUV11" s="117"/>
      <c r="MUW11" s="117"/>
      <c r="MUX11" s="117"/>
      <c r="MUY11" s="117"/>
      <c r="MUZ11" s="117"/>
      <c r="MVA11" s="117"/>
      <c r="MVB11" s="117"/>
      <c r="MVC11" s="117"/>
      <c r="MVD11" s="117"/>
      <c r="MVE11" s="117"/>
      <c r="MVF11" s="117"/>
      <c r="MVG11" s="117"/>
      <c r="MVH11" s="117"/>
      <c r="MVI11" s="117"/>
      <c r="MVJ11" s="117"/>
      <c r="MVK11" s="117"/>
      <c r="MVL11" s="117"/>
      <c r="MVM11" s="117"/>
      <c r="MVN11" s="117"/>
      <c r="MVO11" s="117"/>
      <c r="MVP11" s="117"/>
      <c r="MVQ11" s="117"/>
      <c r="MVR11" s="117"/>
      <c r="MVS11" s="117"/>
      <c r="MVT11" s="117"/>
      <c r="MVU11" s="117"/>
      <c r="MVV11" s="117"/>
      <c r="MVW11" s="117"/>
      <c r="MVX11" s="117"/>
      <c r="MVY11" s="117"/>
      <c r="MVZ11" s="117"/>
      <c r="MWA11" s="117"/>
      <c r="MWB11" s="117"/>
      <c r="MWC11" s="117"/>
      <c r="MWD11" s="117"/>
      <c r="MWE11" s="117"/>
      <c r="MWF11" s="117"/>
      <c r="MWG11" s="117"/>
      <c r="MWH11" s="117"/>
      <c r="MWI11" s="117"/>
      <c r="MWJ11" s="117"/>
      <c r="MWK11" s="117"/>
      <c r="MWL11" s="117"/>
      <c r="MWM11" s="117"/>
      <c r="MWN11" s="117"/>
      <c r="MWO11" s="117"/>
      <c r="MWP11" s="117"/>
      <c r="MWQ11" s="117"/>
      <c r="MWR11" s="117"/>
      <c r="MWS11" s="117"/>
      <c r="MWT11" s="117"/>
      <c r="MWU11" s="117"/>
      <c r="MWV11" s="117"/>
      <c r="MWW11" s="117"/>
      <c r="MWX11" s="117"/>
      <c r="MWY11" s="117"/>
      <c r="MWZ11" s="117"/>
      <c r="MXA11" s="117"/>
      <c r="MXB11" s="117"/>
      <c r="MXC11" s="117"/>
      <c r="MXD11" s="117"/>
      <c r="MXE11" s="117"/>
      <c r="MXF11" s="117"/>
      <c r="MXG11" s="117"/>
      <c r="MXH11" s="117"/>
      <c r="MXI11" s="117"/>
      <c r="MXJ11" s="117"/>
      <c r="MXK11" s="117"/>
      <c r="MXL11" s="117"/>
      <c r="MXM11" s="117"/>
      <c r="MXN11" s="117"/>
      <c r="MXO11" s="117"/>
      <c r="MXP11" s="117"/>
      <c r="MXQ11" s="117"/>
      <c r="MXR11" s="117"/>
      <c r="MXS11" s="117"/>
      <c r="MXT11" s="117"/>
      <c r="MXU11" s="117"/>
      <c r="MXV11" s="117"/>
      <c r="MXW11" s="117"/>
      <c r="MXX11" s="117"/>
      <c r="MXY11" s="117"/>
      <c r="MXZ11" s="117"/>
      <c r="MYA11" s="117"/>
      <c r="MYB11" s="117"/>
      <c r="MYC11" s="117"/>
      <c r="MYD11" s="117"/>
      <c r="MYE11" s="117"/>
      <c r="MYF11" s="117"/>
      <c r="MYG11" s="117"/>
      <c r="MYH11" s="117"/>
      <c r="MYI11" s="117"/>
      <c r="MYJ11" s="117"/>
      <c r="MYK11" s="117"/>
      <c r="MYL11" s="117"/>
      <c r="MYM11" s="117"/>
      <c r="MYN11" s="117"/>
      <c r="MYO11" s="117"/>
      <c r="MYP11" s="117"/>
      <c r="MYQ11" s="117"/>
      <c r="MYR11" s="117"/>
      <c r="MYS11" s="117"/>
      <c r="MYT11" s="117"/>
      <c r="MYU11" s="117"/>
      <c r="MYV11" s="117"/>
      <c r="MYW11" s="117"/>
      <c r="MYX11" s="117"/>
      <c r="MYY11" s="117"/>
      <c r="MYZ11" s="117"/>
      <c r="MZA11" s="117"/>
      <c r="MZB11" s="117"/>
      <c r="MZC11" s="117"/>
      <c r="MZD11" s="117"/>
      <c r="MZE11" s="117"/>
      <c r="MZF11" s="117"/>
      <c r="MZG11" s="117"/>
      <c r="MZH11" s="117"/>
      <c r="MZI11" s="117"/>
      <c r="MZJ11" s="117"/>
      <c r="MZK11" s="117"/>
      <c r="MZL11" s="117"/>
      <c r="MZM11" s="117"/>
      <c r="MZN11" s="117"/>
      <c r="MZO11" s="117"/>
      <c r="MZP11" s="117"/>
      <c r="MZQ11" s="117"/>
      <c r="MZR11" s="117"/>
      <c r="MZS11" s="117"/>
      <c r="MZT11" s="117"/>
      <c r="MZU11" s="117"/>
      <c r="MZV11" s="117"/>
      <c r="MZW11" s="117"/>
      <c r="MZX11" s="117"/>
      <c r="MZY11" s="117"/>
      <c r="MZZ11" s="117"/>
      <c r="NAA11" s="117"/>
      <c r="NAB11" s="117"/>
      <c r="NAC11" s="117"/>
      <c r="NAD11" s="117"/>
      <c r="NAE11" s="117"/>
      <c r="NAF11" s="117"/>
      <c r="NAG11" s="117"/>
      <c r="NAH11" s="117"/>
      <c r="NAI11" s="117"/>
      <c r="NAJ11" s="117"/>
      <c r="NAK11" s="117"/>
      <c r="NAL11" s="117"/>
      <c r="NAM11" s="117"/>
      <c r="NAN11" s="117"/>
      <c r="NAO11" s="117"/>
      <c r="NAP11" s="117"/>
      <c r="NAQ11" s="117"/>
      <c r="NAR11" s="117"/>
      <c r="NAS11" s="117"/>
      <c r="NAT11" s="117"/>
      <c r="NAU11" s="117"/>
      <c r="NAV11" s="117"/>
      <c r="NAW11" s="117"/>
      <c r="NAX11" s="117"/>
      <c r="NAY11" s="117"/>
      <c r="NAZ11" s="117"/>
      <c r="NBA11" s="117"/>
      <c r="NBB11" s="117"/>
      <c r="NBC11" s="117"/>
      <c r="NBD11" s="117"/>
      <c r="NBE11" s="117"/>
      <c r="NBF11" s="117"/>
      <c r="NBG11" s="117"/>
      <c r="NBH11" s="117"/>
      <c r="NBI11" s="117"/>
      <c r="NBJ11" s="117"/>
      <c r="NBK11" s="117"/>
      <c r="NBL11" s="117"/>
      <c r="NBM11" s="117"/>
      <c r="NBN11" s="117"/>
      <c r="NBO11" s="117"/>
      <c r="NBP11" s="117"/>
      <c r="NBQ11" s="117"/>
      <c r="NBR11" s="117"/>
      <c r="NBS11" s="117"/>
      <c r="NBT11" s="117"/>
      <c r="NBU11" s="117"/>
      <c r="NBV11" s="117"/>
      <c r="NBW11" s="117"/>
      <c r="NBX11" s="117"/>
      <c r="NBY11" s="117"/>
      <c r="NBZ11" s="117"/>
      <c r="NCA11" s="117"/>
      <c r="NCB11" s="117"/>
      <c r="NCC11" s="117"/>
      <c r="NCD11" s="117"/>
      <c r="NCE11" s="117"/>
      <c r="NCF11" s="117"/>
      <c r="NCG11" s="117"/>
      <c r="NCH11" s="117"/>
      <c r="NCI11" s="117"/>
      <c r="NCJ11" s="117"/>
      <c r="NCK11" s="117"/>
      <c r="NCL11" s="117"/>
      <c r="NCM11" s="117"/>
      <c r="NCN11" s="117"/>
      <c r="NCO11" s="117"/>
      <c r="NCP11" s="117"/>
      <c r="NCQ11" s="117"/>
      <c r="NCR11" s="117"/>
      <c r="NCS11" s="117"/>
      <c r="NCT11" s="117"/>
      <c r="NCU11" s="117"/>
      <c r="NCV11" s="117"/>
      <c r="NCW11" s="117"/>
      <c r="NCX11" s="117"/>
      <c r="NCY11" s="117"/>
      <c r="NCZ11" s="117"/>
      <c r="NDA11" s="117"/>
      <c r="NDB11" s="117"/>
      <c r="NDC11" s="117"/>
      <c r="NDD11" s="117"/>
      <c r="NDE11" s="117"/>
      <c r="NDF11" s="117"/>
      <c r="NDG11" s="117"/>
      <c r="NDH11" s="117"/>
      <c r="NDI11" s="117"/>
      <c r="NDJ11" s="117"/>
      <c r="NDK11" s="117"/>
      <c r="NDL11" s="117"/>
      <c r="NDM11" s="117"/>
      <c r="NDN11" s="117"/>
      <c r="NDO11" s="117"/>
      <c r="NDP11" s="117"/>
      <c r="NDQ11" s="117"/>
      <c r="NDR11" s="117"/>
      <c r="NDS11" s="117"/>
      <c r="NDT11" s="117"/>
      <c r="NDU11" s="117"/>
      <c r="NDV11" s="117"/>
      <c r="NDW11" s="117"/>
      <c r="NDX11" s="117"/>
      <c r="NDY11" s="117"/>
      <c r="NDZ11" s="117"/>
      <c r="NEA11" s="117"/>
      <c r="NEB11" s="117"/>
      <c r="NEC11" s="117"/>
      <c r="NED11" s="117"/>
      <c r="NEE11" s="117"/>
      <c r="NEF11" s="117"/>
      <c r="NEG11" s="117"/>
      <c r="NEH11" s="117"/>
      <c r="NEI11" s="117"/>
      <c r="NEJ11" s="117"/>
      <c r="NEK11" s="117"/>
      <c r="NEL11" s="117"/>
      <c r="NEM11" s="117"/>
      <c r="NEN11" s="117"/>
      <c r="NEO11" s="117"/>
      <c r="NEP11" s="117"/>
      <c r="NEQ11" s="117"/>
      <c r="NER11" s="117"/>
      <c r="NES11" s="117"/>
      <c r="NET11" s="117"/>
      <c r="NEU11" s="117"/>
      <c r="NEV11" s="117"/>
      <c r="NEW11" s="117"/>
      <c r="NEX11" s="117"/>
      <c r="NEY11" s="117"/>
      <c r="NEZ11" s="117"/>
      <c r="NFA11" s="117"/>
      <c r="NFB11" s="117"/>
      <c r="NFC11" s="117"/>
      <c r="NFD11" s="117"/>
      <c r="NFE11" s="117"/>
      <c r="NFF11" s="117"/>
      <c r="NFG11" s="117"/>
      <c r="NFH11" s="117"/>
      <c r="NFI11" s="117"/>
      <c r="NFJ11" s="117"/>
      <c r="NFK11" s="117"/>
      <c r="NFL11" s="117"/>
      <c r="NFM11" s="117"/>
      <c r="NFN11" s="117"/>
      <c r="NFO11" s="117"/>
      <c r="NFP11" s="117"/>
      <c r="NFQ11" s="117"/>
      <c r="NFR11" s="117"/>
      <c r="NFS11" s="117"/>
      <c r="NFT11" s="117"/>
      <c r="NFU11" s="117"/>
      <c r="NFV11" s="117"/>
      <c r="NFW11" s="117"/>
      <c r="NFX11" s="117"/>
      <c r="NFY11" s="117"/>
      <c r="NFZ11" s="117"/>
      <c r="NGA11" s="117"/>
      <c r="NGB11" s="117"/>
      <c r="NGC11" s="117"/>
      <c r="NGD11" s="117"/>
      <c r="NGE11" s="117"/>
      <c r="NGF11" s="117"/>
      <c r="NGG11" s="117"/>
      <c r="NGH11" s="117"/>
      <c r="NGI11" s="117"/>
      <c r="NGJ11" s="117"/>
      <c r="NGK11" s="117"/>
      <c r="NGL11" s="117"/>
      <c r="NGM11" s="117"/>
      <c r="NGN11" s="117"/>
      <c r="NGO11" s="117"/>
      <c r="NGP11" s="117"/>
      <c r="NGQ11" s="117"/>
      <c r="NGR11" s="117"/>
      <c r="NGS11" s="117"/>
      <c r="NGT11" s="117"/>
      <c r="NGU11" s="117"/>
      <c r="NGV11" s="117"/>
      <c r="NGW11" s="117"/>
      <c r="NGX11" s="117"/>
      <c r="NGY11" s="117"/>
      <c r="NGZ11" s="117"/>
      <c r="NHA11" s="117"/>
      <c r="NHB11" s="117"/>
      <c r="NHC11" s="117"/>
      <c r="NHD11" s="117"/>
      <c r="NHE11" s="117"/>
      <c r="NHF11" s="117"/>
      <c r="NHG11" s="117"/>
      <c r="NHH11" s="117"/>
      <c r="NHI11" s="117"/>
      <c r="NHJ11" s="117"/>
      <c r="NHK11" s="117"/>
      <c r="NHL11" s="117"/>
      <c r="NHM11" s="117"/>
      <c r="NHN11" s="117"/>
      <c r="NHO11" s="117"/>
      <c r="NHP11" s="117"/>
      <c r="NHQ11" s="117"/>
      <c r="NHR11" s="117"/>
      <c r="NHS11" s="117"/>
      <c r="NHT11" s="117"/>
      <c r="NHU11" s="117"/>
      <c r="NHV11" s="117"/>
      <c r="NHW11" s="117"/>
      <c r="NHX11" s="117"/>
      <c r="NHY11" s="117"/>
      <c r="NHZ11" s="117"/>
      <c r="NIA11" s="117"/>
      <c r="NIB11" s="117"/>
      <c r="NIC11" s="117"/>
      <c r="NID11" s="117"/>
      <c r="NIE11" s="117"/>
      <c r="NIF11" s="117"/>
      <c r="NIG11" s="117"/>
      <c r="NIH11" s="117"/>
      <c r="NII11" s="117"/>
      <c r="NIJ11" s="117"/>
      <c r="NIK11" s="117"/>
      <c r="NIL11" s="117"/>
      <c r="NIM11" s="117"/>
      <c r="NIN11" s="117"/>
      <c r="NIO11" s="117"/>
      <c r="NIP11" s="117"/>
      <c r="NIQ11" s="117"/>
      <c r="NIR11" s="117"/>
      <c r="NIS11" s="117"/>
      <c r="NIT11" s="117"/>
      <c r="NIU11" s="117"/>
      <c r="NIV11" s="117"/>
      <c r="NIW11" s="117"/>
      <c r="NIX11" s="117"/>
      <c r="NIY11" s="117"/>
      <c r="NIZ11" s="117"/>
      <c r="NJA11" s="117"/>
      <c r="NJB11" s="117"/>
      <c r="NJC11" s="117"/>
      <c r="NJD11" s="117"/>
      <c r="NJE11" s="117"/>
      <c r="NJF11" s="117"/>
      <c r="NJG11" s="117"/>
      <c r="NJH11" s="117"/>
      <c r="NJI11" s="117"/>
      <c r="NJJ11" s="117"/>
      <c r="NJK11" s="117"/>
      <c r="NJL11" s="117"/>
      <c r="NJM11" s="117"/>
      <c r="NJN11" s="117"/>
      <c r="NJO11" s="117"/>
      <c r="NJP11" s="117"/>
      <c r="NJQ11" s="117"/>
      <c r="NJR11" s="117"/>
      <c r="NJS11" s="117"/>
      <c r="NJT11" s="117"/>
      <c r="NJU11" s="117"/>
      <c r="NJV11" s="117"/>
      <c r="NJW11" s="117"/>
      <c r="NJX11" s="117"/>
      <c r="NJY11" s="117"/>
      <c r="NJZ11" s="117"/>
      <c r="NKA11" s="117"/>
      <c r="NKB11" s="117"/>
      <c r="NKC11" s="117"/>
      <c r="NKD11" s="117"/>
      <c r="NKE11" s="117"/>
      <c r="NKF11" s="117"/>
      <c r="NKG11" s="117"/>
      <c r="NKH11" s="117"/>
      <c r="NKI11" s="117"/>
      <c r="NKJ11" s="117"/>
      <c r="NKK11" s="117"/>
      <c r="NKL11" s="117"/>
      <c r="NKM11" s="117"/>
      <c r="NKN11" s="117"/>
      <c r="NKO11" s="117"/>
      <c r="NKP11" s="117"/>
      <c r="NKQ11" s="117"/>
      <c r="NKR11" s="117"/>
      <c r="NKS11" s="117"/>
      <c r="NKT11" s="117"/>
      <c r="NKU11" s="117"/>
      <c r="NKV11" s="117"/>
      <c r="NKW11" s="117"/>
      <c r="NKX11" s="117"/>
      <c r="NKY11" s="117"/>
      <c r="NKZ11" s="117"/>
      <c r="NLA11" s="117"/>
      <c r="NLB11" s="117"/>
      <c r="NLC11" s="117"/>
      <c r="NLD11" s="117"/>
      <c r="NLE11" s="117"/>
      <c r="NLF11" s="117"/>
      <c r="NLG11" s="117"/>
      <c r="NLH11" s="117"/>
      <c r="NLI11" s="117"/>
      <c r="NLJ11" s="117"/>
      <c r="NLK11" s="117"/>
      <c r="NLL11" s="117"/>
      <c r="NLM11" s="117"/>
      <c r="NLN11" s="117"/>
      <c r="NLO11" s="117"/>
      <c r="NLP11" s="117"/>
      <c r="NLQ11" s="117"/>
      <c r="NLR11" s="117"/>
      <c r="NLS11" s="117"/>
      <c r="NLT11" s="117"/>
      <c r="NLU11" s="117"/>
      <c r="NLV11" s="117"/>
      <c r="NLW11" s="117"/>
      <c r="NLX11" s="117"/>
      <c r="NLY11" s="117"/>
      <c r="NLZ11" s="117"/>
      <c r="NMA11" s="117"/>
      <c r="NMB11" s="117"/>
      <c r="NMC11" s="117"/>
      <c r="NMD11" s="117"/>
      <c r="NME11" s="117"/>
      <c r="NMF11" s="117"/>
      <c r="NMG11" s="117"/>
      <c r="NMH11" s="117"/>
      <c r="NMI11" s="117"/>
      <c r="NMJ11" s="117"/>
      <c r="NMK11" s="117"/>
      <c r="NML11" s="117"/>
      <c r="NMM11" s="117"/>
      <c r="NMN11" s="117"/>
      <c r="NMO11" s="117"/>
      <c r="NMP11" s="117"/>
      <c r="NMQ11" s="117"/>
      <c r="NMR11" s="117"/>
      <c r="NMS11" s="117"/>
      <c r="NMT11" s="117"/>
      <c r="NMU11" s="117"/>
      <c r="NMV11" s="117"/>
      <c r="NMW11" s="117"/>
      <c r="NMX11" s="117"/>
      <c r="NMY11" s="117"/>
      <c r="NMZ11" s="117"/>
      <c r="NNA11" s="117"/>
      <c r="NNB11" s="117"/>
      <c r="NNC11" s="117"/>
      <c r="NND11" s="117"/>
      <c r="NNE11" s="117"/>
      <c r="NNF11" s="117"/>
      <c r="NNG11" s="117"/>
      <c r="NNH11" s="117"/>
      <c r="NNI11" s="117"/>
      <c r="NNJ11" s="117"/>
      <c r="NNK11" s="117"/>
      <c r="NNL11" s="117"/>
      <c r="NNM11" s="117"/>
      <c r="NNN11" s="117"/>
      <c r="NNO11" s="117"/>
      <c r="NNP11" s="117"/>
      <c r="NNQ11" s="117"/>
      <c r="NNR11" s="117"/>
      <c r="NNS11" s="117"/>
      <c r="NNT11" s="117"/>
      <c r="NNU11" s="117"/>
      <c r="NNV11" s="117"/>
      <c r="NNW11" s="117"/>
      <c r="NNX11" s="117"/>
      <c r="NNY11" s="117"/>
      <c r="NNZ11" s="117"/>
      <c r="NOA11" s="117"/>
      <c r="NOB11" s="117"/>
      <c r="NOC11" s="117"/>
      <c r="NOD11" s="117"/>
      <c r="NOE11" s="117"/>
      <c r="NOF11" s="117"/>
      <c r="NOG11" s="117"/>
      <c r="NOH11" s="117"/>
      <c r="NOI11" s="117"/>
      <c r="NOJ11" s="117"/>
      <c r="NOK11" s="117"/>
      <c r="NOL11" s="117"/>
      <c r="NOM11" s="117"/>
      <c r="NON11" s="117"/>
      <c r="NOO11" s="117"/>
      <c r="NOP11" s="117"/>
      <c r="NOQ11" s="117"/>
      <c r="NOR11" s="117"/>
      <c r="NOS11" s="117"/>
      <c r="NOT11" s="117"/>
      <c r="NOU11" s="117"/>
      <c r="NOV11" s="117"/>
      <c r="NOW11" s="117"/>
      <c r="NOX11" s="117"/>
      <c r="NOY11" s="117"/>
      <c r="NOZ11" s="117"/>
      <c r="NPA11" s="117"/>
      <c r="NPB11" s="117"/>
      <c r="NPC11" s="117"/>
      <c r="NPD11" s="117"/>
      <c r="NPE11" s="117"/>
      <c r="NPF11" s="117"/>
      <c r="NPG11" s="117"/>
      <c r="NPH11" s="117"/>
      <c r="NPI11" s="117"/>
      <c r="NPJ11" s="117"/>
      <c r="NPK11" s="117"/>
      <c r="NPL11" s="117"/>
      <c r="NPM11" s="117"/>
      <c r="NPN11" s="117"/>
      <c r="NPO11" s="117"/>
      <c r="NPP11" s="117"/>
      <c r="NPQ11" s="117"/>
      <c r="NPR11" s="117"/>
      <c r="NPS11" s="117"/>
      <c r="NPT11" s="117"/>
      <c r="NPU11" s="117"/>
      <c r="NPV11" s="117"/>
      <c r="NPW11" s="117"/>
      <c r="NPX11" s="117"/>
      <c r="NPY11" s="117"/>
      <c r="NPZ11" s="117"/>
      <c r="NQA11" s="117"/>
      <c r="NQB11" s="117"/>
      <c r="NQC11" s="117"/>
      <c r="NQD11" s="117"/>
      <c r="NQE11" s="117"/>
      <c r="NQF11" s="117"/>
      <c r="NQG11" s="117"/>
      <c r="NQH11" s="117"/>
      <c r="NQI11" s="117"/>
      <c r="NQJ11" s="117"/>
      <c r="NQK11" s="117"/>
      <c r="NQL11" s="117"/>
      <c r="NQM11" s="117"/>
      <c r="NQN11" s="117"/>
      <c r="NQO11" s="117"/>
      <c r="NQP11" s="117"/>
      <c r="NQQ11" s="117"/>
      <c r="NQR11" s="117"/>
      <c r="NQS11" s="117"/>
      <c r="NQT11" s="117"/>
      <c r="NQU11" s="117"/>
      <c r="NQV11" s="117"/>
      <c r="NQW11" s="117"/>
      <c r="NQX11" s="117"/>
      <c r="NQY11" s="117"/>
      <c r="NQZ11" s="117"/>
      <c r="NRA11" s="117"/>
      <c r="NRB11" s="117"/>
      <c r="NRC11" s="117"/>
      <c r="NRD11" s="117"/>
      <c r="NRE11" s="117"/>
      <c r="NRF11" s="117"/>
      <c r="NRG11" s="117"/>
      <c r="NRH11" s="117"/>
      <c r="NRI11" s="117"/>
      <c r="NRJ11" s="117"/>
      <c r="NRK11" s="117"/>
      <c r="NRL11" s="117"/>
      <c r="NRM11" s="117"/>
      <c r="NRN11" s="117"/>
      <c r="NRO11" s="117"/>
      <c r="NRP11" s="117"/>
      <c r="NRQ11" s="117"/>
      <c r="NRR11" s="117"/>
      <c r="NRS11" s="117"/>
      <c r="NRT11" s="117"/>
      <c r="NRU11" s="117"/>
      <c r="NRV11" s="117"/>
      <c r="NRW11" s="117"/>
      <c r="NRX11" s="117"/>
      <c r="NRY11" s="117"/>
      <c r="NRZ11" s="117"/>
      <c r="NSA11" s="117"/>
      <c r="NSB11" s="117"/>
      <c r="NSC11" s="117"/>
      <c r="NSD11" s="117"/>
      <c r="NSE11" s="117"/>
      <c r="NSF11" s="117"/>
      <c r="NSG11" s="117"/>
      <c r="NSH11" s="117"/>
      <c r="NSI11" s="117"/>
      <c r="NSJ11" s="117"/>
      <c r="NSK11" s="117"/>
      <c r="NSL11" s="117"/>
      <c r="NSM11" s="117"/>
      <c r="NSN11" s="117"/>
      <c r="NSO11" s="117"/>
      <c r="NSP11" s="117"/>
      <c r="NSQ11" s="117"/>
      <c r="NSR11" s="117"/>
      <c r="NSS11" s="117"/>
      <c r="NST11" s="117"/>
      <c r="NSU11" s="117"/>
      <c r="NSV11" s="117"/>
      <c r="NSW11" s="117"/>
      <c r="NSX11" s="117"/>
      <c r="NSY11" s="117"/>
      <c r="NSZ11" s="117"/>
      <c r="NTA11" s="117"/>
      <c r="NTB11" s="117"/>
      <c r="NTC11" s="117"/>
      <c r="NTD11" s="117"/>
      <c r="NTE11" s="117"/>
      <c r="NTF11" s="117"/>
      <c r="NTG11" s="117"/>
      <c r="NTH11" s="117"/>
      <c r="NTI11" s="117"/>
      <c r="NTJ11" s="117"/>
      <c r="NTK11" s="117"/>
      <c r="NTL11" s="117"/>
      <c r="NTM11" s="117"/>
      <c r="NTN11" s="117"/>
      <c r="NTO11" s="117"/>
      <c r="NTP11" s="117"/>
      <c r="NTQ11" s="117"/>
      <c r="NTR11" s="117"/>
      <c r="NTS11" s="117"/>
      <c r="NTT11" s="117"/>
      <c r="NTU11" s="117"/>
      <c r="NTV11" s="117"/>
      <c r="NTW11" s="117"/>
      <c r="NTX11" s="117"/>
      <c r="NTY11" s="117"/>
      <c r="NTZ11" s="117"/>
      <c r="NUA11" s="117"/>
      <c r="NUB11" s="117"/>
      <c r="NUC11" s="117"/>
      <c r="NUD11" s="117"/>
      <c r="NUE11" s="117"/>
      <c r="NUF11" s="117"/>
      <c r="NUG11" s="117"/>
      <c r="NUH11" s="117"/>
      <c r="NUI11" s="117"/>
      <c r="NUJ11" s="117"/>
      <c r="NUK11" s="117"/>
      <c r="NUL11" s="117"/>
      <c r="NUM11" s="117"/>
      <c r="NUN11" s="117"/>
      <c r="NUO11" s="117"/>
      <c r="NUP11" s="117"/>
      <c r="NUQ11" s="117"/>
      <c r="NUR11" s="117"/>
      <c r="NUS11" s="117"/>
      <c r="NUT11" s="117"/>
      <c r="NUU11" s="117"/>
      <c r="NUV11" s="117"/>
      <c r="NUW11" s="117"/>
      <c r="NUX11" s="117"/>
      <c r="NUY11" s="117"/>
      <c r="NUZ11" s="117"/>
      <c r="NVA11" s="117"/>
      <c r="NVB11" s="117"/>
      <c r="NVC11" s="117"/>
      <c r="NVD11" s="117"/>
      <c r="NVE11" s="117"/>
      <c r="NVF11" s="117"/>
      <c r="NVG11" s="117"/>
      <c r="NVH11" s="117"/>
      <c r="NVI11" s="117"/>
      <c r="NVJ11" s="117"/>
      <c r="NVK11" s="117"/>
      <c r="NVL11" s="117"/>
      <c r="NVM11" s="117"/>
      <c r="NVN11" s="117"/>
      <c r="NVO11" s="117"/>
      <c r="NVP11" s="117"/>
      <c r="NVQ11" s="117"/>
      <c r="NVR11" s="117"/>
      <c r="NVS11" s="117"/>
      <c r="NVT11" s="117"/>
      <c r="NVU11" s="117"/>
      <c r="NVV11" s="117"/>
      <c r="NVW11" s="117"/>
      <c r="NVX11" s="117"/>
      <c r="NVY11" s="117"/>
      <c r="NVZ11" s="117"/>
      <c r="NWA11" s="117"/>
      <c r="NWB11" s="117"/>
      <c r="NWC11" s="117"/>
      <c r="NWD11" s="117"/>
      <c r="NWE11" s="117"/>
      <c r="NWF11" s="117"/>
      <c r="NWG11" s="117"/>
      <c r="NWH11" s="117"/>
      <c r="NWI11" s="117"/>
      <c r="NWJ11" s="117"/>
      <c r="NWK11" s="117"/>
      <c r="NWL11" s="117"/>
      <c r="NWM11" s="117"/>
      <c r="NWN11" s="117"/>
      <c r="NWO11" s="117"/>
      <c r="NWP11" s="117"/>
      <c r="NWQ11" s="117"/>
      <c r="NWR11" s="117"/>
      <c r="NWS11" s="117"/>
      <c r="NWT11" s="117"/>
      <c r="NWU11" s="117"/>
      <c r="NWV11" s="117"/>
      <c r="NWW11" s="117"/>
      <c r="NWX11" s="117"/>
      <c r="NWY11" s="117"/>
      <c r="NWZ11" s="117"/>
      <c r="NXA11" s="117"/>
      <c r="NXB11" s="117"/>
      <c r="NXC11" s="117"/>
      <c r="NXD11" s="117"/>
      <c r="NXE11" s="117"/>
      <c r="NXF11" s="117"/>
      <c r="NXG11" s="117"/>
      <c r="NXH11" s="117"/>
      <c r="NXI11" s="117"/>
      <c r="NXJ11" s="117"/>
      <c r="NXK11" s="117"/>
      <c r="NXL11" s="117"/>
      <c r="NXM11" s="117"/>
      <c r="NXN11" s="117"/>
      <c r="NXO11" s="117"/>
      <c r="NXP11" s="117"/>
      <c r="NXQ11" s="117"/>
      <c r="NXR11" s="117"/>
      <c r="NXS11" s="117"/>
      <c r="NXT11" s="117"/>
      <c r="NXU11" s="117"/>
      <c r="NXV11" s="117"/>
      <c r="NXW11" s="117"/>
      <c r="NXX11" s="117"/>
      <c r="NXY11" s="117"/>
      <c r="NXZ11" s="117"/>
      <c r="NYA11" s="117"/>
      <c r="NYB11" s="117"/>
      <c r="NYC11" s="117"/>
      <c r="NYD11" s="117"/>
      <c r="NYE11" s="117"/>
      <c r="NYF11" s="117"/>
      <c r="NYG11" s="117"/>
      <c r="NYH11" s="117"/>
      <c r="NYI11" s="117"/>
      <c r="NYJ11" s="117"/>
      <c r="NYK11" s="117"/>
      <c r="NYL11" s="117"/>
      <c r="NYM11" s="117"/>
      <c r="NYN11" s="117"/>
      <c r="NYO11" s="117"/>
      <c r="NYP11" s="117"/>
      <c r="NYQ11" s="117"/>
      <c r="NYR11" s="117"/>
      <c r="NYS11" s="117"/>
      <c r="NYT11" s="117"/>
      <c r="NYU11" s="117"/>
      <c r="NYV11" s="117"/>
      <c r="NYW11" s="117"/>
      <c r="NYX11" s="117"/>
      <c r="NYY11" s="117"/>
      <c r="NYZ11" s="117"/>
      <c r="NZA11" s="117"/>
      <c r="NZB11" s="117"/>
      <c r="NZC11" s="117"/>
      <c r="NZD11" s="117"/>
      <c r="NZE11" s="117"/>
      <c r="NZF11" s="117"/>
      <c r="NZG11" s="117"/>
      <c r="NZH11" s="117"/>
      <c r="NZI11" s="117"/>
      <c r="NZJ11" s="117"/>
      <c r="NZK11" s="117"/>
      <c r="NZL11" s="117"/>
      <c r="NZM11" s="117"/>
      <c r="NZN11" s="117"/>
      <c r="NZO11" s="117"/>
      <c r="NZP11" s="117"/>
      <c r="NZQ11" s="117"/>
      <c r="NZR11" s="117"/>
      <c r="NZS11" s="117"/>
      <c r="NZT11" s="117"/>
      <c r="NZU11" s="117"/>
      <c r="NZV11" s="117"/>
      <c r="NZW11" s="117"/>
      <c r="NZX11" s="117"/>
      <c r="NZY11" s="117"/>
      <c r="NZZ11" s="117"/>
      <c r="OAA11" s="117"/>
      <c r="OAB11" s="117"/>
      <c r="OAC11" s="117"/>
      <c r="OAD11" s="117"/>
      <c r="OAE11" s="117"/>
      <c r="OAF11" s="117"/>
      <c r="OAG11" s="117"/>
      <c r="OAH11" s="117"/>
      <c r="OAI11" s="117"/>
      <c r="OAJ11" s="117"/>
      <c r="OAK11" s="117"/>
      <c r="OAL11" s="117"/>
      <c r="OAM11" s="117"/>
      <c r="OAN11" s="117"/>
      <c r="OAO11" s="117"/>
      <c r="OAP11" s="117"/>
      <c r="OAQ11" s="117"/>
      <c r="OAR11" s="117"/>
      <c r="OAS11" s="117"/>
      <c r="OAT11" s="117"/>
      <c r="OAU11" s="117"/>
      <c r="OAV11" s="117"/>
      <c r="OAW11" s="117"/>
      <c r="OAX11" s="117"/>
      <c r="OAY11" s="117"/>
      <c r="OAZ11" s="117"/>
      <c r="OBA11" s="117"/>
      <c r="OBB11" s="117"/>
      <c r="OBC11" s="117"/>
      <c r="OBD11" s="117"/>
      <c r="OBE11" s="117"/>
      <c r="OBF11" s="117"/>
      <c r="OBG11" s="117"/>
      <c r="OBH11" s="117"/>
      <c r="OBI11" s="117"/>
      <c r="OBJ11" s="117"/>
      <c r="OBK11" s="117"/>
      <c r="OBL11" s="117"/>
      <c r="OBM11" s="117"/>
      <c r="OBN11" s="117"/>
      <c r="OBO11" s="117"/>
      <c r="OBP11" s="117"/>
      <c r="OBQ11" s="117"/>
      <c r="OBR11" s="117"/>
      <c r="OBS11" s="117"/>
      <c r="OBT11" s="117"/>
      <c r="OBU11" s="117"/>
      <c r="OBV11" s="117"/>
      <c r="OBW11" s="117"/>
      <c r="OBX11" s="117"/>
      <c r="OBY11" s="117"/>
      <c r="OBZ11" s="117"/>
      <c r="OCA11" s="117"/>
      <c r="OCB11" s="117"/>
      <c r="OCC11" s="117"/>
      <c r="OCD11" s="117"/>
      <c r="OCE11" s="117"/>
      <c r="OCF11" s="117"/>
      <c r="OCG11" s="117"/>
      <c r="OCH11" s="117"/>
      <c r="OCI11" s="117"/>
      <c r="OCJ11" s="117"/>
      <c r="OCK11" s="117"/>
      <c r="OCL11" s="117"/>
      <c r="OCM11" s="117"/>
      <c r="OCN11" s="117"/>
      <c r="OCO11" s="117"/>
      <c r="OCP11" s="117"/>
      <c r="OCQ11" s="117"/>
      <c r="OCR11" s="117"/>
      <c r="OCS11" s="117"/>
      <c r="OCT11" s="117"/>
      <c r="OCU11" s="117"/>
      <c r="OCV11" s="117"/>
      <c r="OCW11" s="117"/>
      <c r="OCX11" s="117"/>
      <c r="OCY11" s="117"/>
      <c r="OCZ11" s="117"/>
      <c r="ODA11" s="117"/>
      <c r="ODB11" s="117"/>
      <c r="ODC11" s="117"/>
      <c r="ODD11" s="117"/>
      <c r="ODE11" s="117"/>
      <c r="ODF11" s="117"/>
      <c r="ODG11" s="117"/>
      <c r="ODH11" s="117"/>
      <c r="ODI11" s="117"/>
      <c r="ODJ11" s="117"/>
      <c r="ODK11" s="117"/>
      <c r="ODL11" s="117"/>
      <c r="ODM11" s="117"/>
      <c r="ODN11" s="117"/>
      <c r="ODO11" s="117"/>
      <c r="ODP11" s="117"/>
      <c r="ODQ11" s="117"/>
      <c r="ODR11" s="117"/>
      <c r="ODS11" s="117"/>
      <c r="ODT11" s="117"/>
      <c r="ODU11" s="117"/>
      <c r="ODV11" s="117"/>
      <c r="ODW11" s="117"/>
      <c r="ODX11" s="117"/>
      <c r="ODY11" s="117"/>
      <c r="ODZ11" s="117"/>
      <c r="OEA11" s="117"/>
      <c r="OEB11" s="117"/>
      <c r="OEC11" s="117"/>
      <c r="OED11" s="117"/>
      <c r="OEE11" s="117"/>
      <c r="OEF11" s="117"/>
      <c r="OEG11" s="117"/>
      <c r="OEH11" s="117"/>
      <c r="OEI11" s="117"/>
      <c r="OEJ11" s="117"/>
      <c r="OEK11" s="117"/>
      <c r="OEL11" s="117"/>
      <c r="OEM11" s="117"/>
      <c r="OEN11" s="117"/>
      <c r="OEO11" s="117"/>
      <c r="OEP11" s="117"/>
      <c r="OEQ11" s="117"/>
      <c r="OER11" s="117"/>
      <c r="OES11" s="117"/>
      <c r="OET11" s="117"/>
      <c r="OEU11" s="117"/>
      <c r="OEV11" s="117"/>
      <c r="OEW11" s="117"/>
      <c r="OEX11" s="117"/>
      <c r="OEY11" s="117"/>
      <c r="OEZ11" s="117"/>
      <c r="OFA11" s="117"/>
      <c r="OFB11" s="117"/>
      <c r="OFC11" s="117"/>
      <c r="OFD11" s="117"/>
      <c r="OFE11" s="117"/>
      <c r="OFF11" s="117"/>
      <c r="OFG11" s="117"/>
      <c r="OFH11" s="117"/>
      <c r="OFI11" s="117"/>
      <c r="OFJ11" s="117"/>
      <c r="OFK11" s="117"/>
      <c r="OFL11" s="117"/>
      <c r="OFM11" s="117"/>
      <c r="OFN11" s="117"/>
      <c r="OFO11" s="117"/>
      <c r="OFP11" s="117"/>
      <c r="OFQ11" s="117"/>
      <c r="OFR11" s="117"/>
      <c r="OFS11" s="117"/>
      <c r="OFT11" s="117"/>
      <c r="OFU11" s="117"/>
      <c r="OFV11" s="117"/>
      <c r="OFW11" s="117"/>
      <c r="OFX11" s="117"/>
      <c r="OFY11" s="117"/>
      <c r="OFZ11" s="117"/>
      <c r="OGA11" s="117"/>
      <c r="OGB11" s="117"/>
      <c r="OGC11" s="117"/>
      <c r="OGD11" s="117"/>
      <c r="OGE11" s="117"/>
      <c r="OGF11" s="117"/>
      <c r="OGG11" s="117"/>
      <c r="OGH11" s="117"/>
      <c r="OGI11" s="117"/>
      <c r="OGJ11" s="117"/>
      <c r="OGK11" s="117"/>
      <c r="OGL11" s="117"/>
      <c r="OGM11" s="117"/>
      <c r="OGN11" s="117"/>
      <c r="OGO11" s="117"/>
      <c r="OGP11" s="117"/>
      <c r="OGQ11" s="117"/>
      <c r="OGR11" s="117"/>
      <c r="OGS11" s="117"/>
      <c r="OGT11" s="117"/>
      <c r="OGU11" s="117"/>
      <c r="OGV11" s="117"/>
      <c r="OGW11" s="117"/>
      <c r="OGX11" s="117"/>
      <c r="OGY11" s="117"/>
      <c r="OGZ11" s="117"/>
      <c r="OHA11" s="117"/>
      <c r="OHB11" s="117"/>
      <c r="OHC11" s="117"/>
      <c r="OHD11" s="117"/>
      <c r="OHE11" s="117"/>
      <c r="OHF11" s="117"/>
      <c r="OHG11" s="117"/>
      <c r="OHH11" s="117"/>
      <c r="OHI11" s="117"/>
      <c r="OHJ11" s="117"/>
      <c r="OHK11" s="117"/>
      <c r="OHL11" s="117"/>
      <c r="OHM11" s="117"/>
      <c r="OHN11" s="117"/>
      <c r="OHO11" s="117"/>
      <c r="OHP11" s="117"/>
      <c r="OHQ11" s="117"/>
      <c r="OHR11" s="117"/>
      <c r="OHS11" s="117"/>
      <c r="OHT11" s="117"/>
      <c r="OHU11" s="117"/>
      <c r="OHV11" s="117"/>
      <c r="OHW11" s="117"/>
      <c r="OHX11" s="117"/>
      <c r="OHY11" s="117"/>
      <c r="OHZ11" s="117"/>
      <c r="OIA11" s="117"/>
      <c r="OIB11" s="117"/>
      <c r="OIC11" s="117"/>
      <c r="OID11" s="117"/>
      <c r="OIE11" s="117"/>
      <c r="OIF11" s="117"/>
      <c r="OIG11" s="117"/>
      <c r="OIH11" s="117"/>
      <c r="OII11" s="117"/>
      <c r="OIJ11" s="117"/>
      <c r="OIK11" s="117"/>
      <c r="OIL11" s="117"/>
      <c r="OIM11" s="117"/>
      <c r="OIN11" s="117"/>
      <c r="OIO11" s="117"/>
      <c r="OIP11" s="117"/>
      <c r="OIQ11" s="117"/>
      <c r="OIR11" s="117"/>
      <c r="OIS11" s="117"/>
      <c r="OIT11" s="117"/>
      <c r="OIU11" s="117"/>
      <c r="OIV11" s="117"/>
      <c r="OIW11" s="117"/>
      <c r="OIX11" s="117"/>
      <c r="OIY11" s="117"/>
      <c r="OIZ11" s="117"/>
      <c r="OJA11" s="117"/>
      <c r="OJB11" s="117"/>
      <c r="OJC11" s="117"/>
      <c r="OJD11" s="117"/>
      <c r="OJE11" s="117"/>
      <c r="OJF11" s="117"/>
      <c r="OJG11" s="117"/>
      <c r="OJH11" s="117"/>
      <c r="OJI11" s="117"/>
      <c r="OJJ11" s="117"/>
      <c r="OJK11" s="117"/>
      <c r="OJL11" s="117"/>
      <c r="OJM11" s="117"/>
      <c r="OJN11" s="117"/>
      <c r="OJO11" s="117"/>
      <c r="OJP11" s="117"/>
      <c r="OJQ11" s="117"/>
      <c r="OJR11" s="117"/>
      <c r="OJS11" s="117"/>
      <c r="OJT11" s="117"/>
      <c r="OJU11" s="117"/>
      <c r="OJV11" s="117"/>
      <c r="OJW11" s="117"/>
      <c r="OJX11" s="117"/>
      <c r="OJY11" s="117"/>
      <c r="OJZ11" s="117"/>
      <c r="OKA11" s="117"/>
      <c r="OKB11" s="117"/>
      <c r="OKC11" s="117"/>
      <c r="OKD11" s="117"/>
      <c r="OKE11" s="117"/>
      <c r="OKF11" s="117"/>
      <c r="OKG11" s="117"/>
      <c r="OKH11" s="117"/>
      <c r="OKI11" s="117"/>
      <c r="OKJ11" s="117"/>
      <c r="OKK11" s="117"/>
      <c r="OKL11" s="117"/>
      <c r="OKM11" s="117"/>
      <c r="OKN11" s="117"/>
      <c r="OKO11" s="117"/>
      <c r="OKP11" s="117"/>
      <c r="OKQ11" s="117"/>
      <c r="OKR11" s="117"/>
      <c r="OKS11" s="117"/>
      <c r="OKT11" s="117"/>
      <c r="OKU11" s="117"/>
      <c r="OKV11" s="117"/>
      <c r="OKW11" s="117"/>
      <c r="OKX11" s="117"/>
      <c r="OKY11" s="117"/>
      <c r="OKZ11" s="117"/>
      <c r="OLA11" s="117"/>
      <c r="OLB11" s="117"/>
      <c r="OLC11" s="117"/>
      <c r="OLD11" s="117"/>
      <c r="OLE11" s="117"/>
      <c r="OLF11" s="117"/>
      <c r="OLG11" s="117"/>
      <c r="OLH11" s="117"/>
      <c r="OLI11" s="117"/>
      <c r="OLJ11" s="117"/>
      <c r="OLK11" s="117"/>
      <c r="OLL11" s="117"/>
      <c r="OLM11" s="117"/>
      <c r="OLN11" s="117"/>
      <c r="OLO11" s="117"/>
      <c r="OLP11" s="117"/>
      <c r="OLQ11" s="117"/>
      <c r="OLR11" s="117"/>
      <c r="OLS11" s="117"/>
      <c r="OLT11" s="117"/>
      <c r="OLU11" s="117"/>
      <c r="OLV11" s="117"/>
      <c r="OLW11" s="117"/>
      <c r="OLX11" s="117"/>
      <c r="OLY11" s="117"/>
      <c r="OLZ11" s="117"/>
      <c r="OMA11" s="117"/>
      <c r="OMB11" s="117"/>
      <c r="OMC11" s="117"/>
      <c r="OMD11" s="117"/>
      <c r="OME11" s="117"/>
      <c r="OMF11" s="117"/>
      <c r="OMG11" s="117"/>
      <c r="OMH11" s="117"/>
      <c r="OMI11" s="117"/>
      <c r="OMJ11" s="117"/>
      <c r="OMK11" s="117"/>
      <c r="OML11" s="117"/>
      <c r="OMM11" s="117"/>
      <c r="OMN11" s="117"/>
      <c r="OMO11" s="117"/>
      <c r="OMP11" s="117"/>
      <c r="OMQ11" s="117"/>
      <c r="OMR11" s="117"/>
      <c r="OMS11" s="117"/>
      <c r="OMT11" s="117"/>
      <c r="OMU11" s="117"/>
      <c r="OMV11" s="117"/>
      <c r="OMW11" s="117"/>
      <c r="OMX11" s="117"/>
      <c r="OMY11" s="117"/>
      <c r="OMZ11" s="117"/>
      <c r="ONA11" s="117"/>
      <c r="ONB11" s="117"/>
      <c r="ONC11" s="117"/>
      <c r="OND11" s="117"/>
      <c r="ONE11" s="117"/>
      <c r="ONF11" s="117"/>
      <c r="ONG11" s="117"/>
      <c r="ONH11" s="117"/>
      <c r="ONI11" s="117"/>
      <c r="ONJ11" s="117"/>
      <c r="ONK11" s="117"/>
      <c r="ONL11" s="117"/>
      <c r="ONM11" s="117"/>
      <c r="ONN11" s="117"/>
      <c r="ONO11" s="117"/>
      <c r="ONP11" s="117"/>
      <c r="ONQ11" s="117"/>
      <c r="ONR11" s="117"/>
      <c r="ONS11" s="117"/>
      <c r="ONT11" s="117"/>
      <c r="ONU11" s="117"/>
      <c r="ONV11" s="117"/>
      <c r="ONW11" s="117"/>
      <c r="ONX11" s="117"/>
      <c r="ONY11" s="117"/>
      <c r="ONZ11" s="117"/>
      <c r="OOA11" s="117"/>
      <c r="OOB11" s="117"/>
      <c r="OOC11" s="117"/>
      <c r="OOD11" s="117"/>
      <c r="OOE11" s="117"/>
      <c r="OOF11" s="117"/>
      <c r="OOG11" s="117"/>
      <c r="OOH11" s="117"/>
      <c r="OOI11" s="117"/>
      <c r="OOJ11" s="117"/>
      <c r="OOK11" s="117"/>
      <c r="OOL11" s="117"/>
      <c r="OOM11" s="117"/>
      <c r="OON11" s="117"/>
      <c r="OOO11" s="117"/>
      <c r="OOP11" s="117"/>
      <c r="OOQ11" s="117"/>
      <c r="OOR11" s="117"/>
      <c r="OOS11" s="117"/>
      <c r="OOT11" s="117"/>
      <c r="OOU11" s="117"/>
      <c r="OOV11" s="117"/>
      <c r="OOW11" s="117"/>
      <c r="OOX11" s="117"/>
      <c r="OOY11" s="117"/>
      <c r="OOZ11" s="117"/>
      <c r="OPA11" s="117"/>
      <c r="OPB11" s="117"/>
      <c r="OPC11" s="117"/>
      <c r="OPD11" s="117"/>
      <c r="OPE11" s="117"/>
      <c r="OPF11" s="117"/>
      <c r="OPG11" s="117"/>
      <c r="OPH11" s="117"/>
      <c r="OPI11" s="117"/>
      <c r="OPJ11" s="117"/>
      <c r="OPK11" s="117"/>
      <c r="OPL11" s="117"/>
      <c r="OPM11" s="117"/>
      <c r="OPN11" s="117"/>
      <c r="OPO11" s="117"/>
      <c r="OPP11" s="117"/>
      <c r="OPQ11" s="117"/>
      <c r="OPR11" s="117"/>
      <c r="OPS11" s="117"/>
      <c r="OPT11" s="117"/>
      <c r="OPU11" s="117"/>
      <c r="OPV11" s="117"/>
      <c r="OPW11" s="117"/>
      <c r="OPX11" s="117"/>
      <c r="OPY11" s="117"/>
      <c r="OPZ11" s="117"/>
      <c r="OQA11" s="117"/>
      <c r="OQB11" s="117"/>
      <c r="OQC11" s="117"/>
      <c r="OQD11" s="117"/>
      <c r="OQE11" s="117"/>
      <c r="OQF11" s="117"/>
      <c r="OQG11" s="117"/>
      <c r="OQH11" s="117"/>
      <c r="OQI11" s="117"/>
      <c r="OQJ11" s="117"/>
      <c r="OQK11" s="117"/>
      <c r="OQL11" s="117"/>
      <c r="OQM11" s="117"/>
      <c r="OQN11" s="117"/>
      <c r="OQO11" s="117"/>
      <c r="OQP11" s="117"/>
      <c r="OQQ11" s="117"/>
      <c r="OQR11" s="117"/>
      <c r="OQS11" s="117"/>
      <c r="OQT11" s="117"/>
      <c r="OQU11" s="117"/>
      <c r="OQV11" s="117"/>
      <c r="OQW11" s="117"/>
      <c r="OQX11" s="117"/>
      <c r="OQY11" s="117"/>
      <c r="OQZ11" s="117"/>
      <c r="ORA11" s="117"/>
      <c r="ORB11" s="117"/>
      <c r="ORC11" s="117"/>
      <c r="ORD11" s="117"/>
      <c r="ORE11" s="117"/>
      <c r="ORF11" s="117"/>
      <c r="ORG11" s="117"/>
      <c r="ORH11" s="117"/>
      <c r="ORI11" s="117"/>
      <c r="ORJ11" s="117"/>
      <c r="ORK11" s="117"/>
      <c r="ORL11" s="117"/>
      <c r="ORM11" s="117"/>
      <c r="ORN11" s="117"/>
      <c r="ORO11" s="117"/>
      <c r="ORP11" s="117"/>
      <c r="ORQ11" s="117"/>
      <c r="ORR11" s="117"/>
      <c r="ORS11" s="117"/>
      <c r="ORT11" s="117"/>
      <c r="ORU11" s="117"/>
      <c r="ORV11" s="117"/>
      <c r="ORW11" s="117"/>
      <c r="ORX11" s="117"/>
      <c r="ORY11" s="117"/>
      <c r="ORZ11" s="117"/>
      <c r="OSA11" s="117"/>
      <c r="OSB11" s="117"/>
      <c r="OSC11" s="117"/>
      <c r="OSD11" s="117"/>
      <c r="OSE11" s="117"/>
      <c r="OSF11" s="117"/>
      <c r="OSG11" s="117"/>
      <c r="OSH11" s="117"/>
      <c r="OSI11" s="117"/>
      <c r="OSJ11" s="117"/>
      <c r="OSK11" s="117"/>
      <c r="OSL11" s="117"/>
      <c r="OSM11" s="117"/>
      <c r="OSN11" s="117"/>
      <c r="OSO11" s="117"/>
      <c r="OSP11" s="117"/>
      <c r="OSQ11" s="117"/>
      <c r="OSR11" s="117"/>
      <c r="OSS11" s="117"/>
      <c r="OST11" s="117"/>
      <c r="OSU11" s="117"/>
      <c r="OSV11" s="117"/>
      <c r="OSW11" s="117"/>
      <c r="OSX11" s="117"/>
      <c r="OSY11" s="117"/>
      <c r="OSZ11" s="117"/>
      <c r="OTA11" s="117"/>
      <c r="OTB11" s="117"/>
      <c r="OTC11" s="117"/>
      <c r="OTD11" s="117"/>
      <c r="OTE11" s="117"/>
      <c r="OTF11" s="117"/>
      <c r="OTG11" s="117"/>
      <c r="OTH11" s="117"/>
      <c r="OTI11" s="117"/>
      <c r="OTJ11" s="117"/>
      <c r="OTK11" s="117"/>
      <c r="OTL11" s="117"/>
      <c r="OTM11" s="117"/>
      <c r="OTN11" s="117"/>
      <c r="OTO11" s="117"/>
      <c r="OTP11" s="117"/>
      <c r="OTQ11" s="117"/>
      <c r="OTR11" s="117"/>
      <c r="OTS11" s="117"/>
      <c r="OTT11" s="117"/>
      <c r="OTU11" s="117"/>
      <c r="OTV11" s="117"/>
      <c r="OTW11" s="117"/>
      <c r="OTX11" s="117"/>
      <c r="OTY11" s="117"/>
      <c r="OTZ11" s="117"/>
      <c r="OUA11" s="117"/>
      <c r="OUB11" s="117"/>
      <c r="OUC11" s="117"/>
      <c r="OUD11" s="117"/>
      <c r="OUE11" s="117"/>
      <c r="OUF11" s="117"/>
      <c r="OUG11" s="117"/>
      <c r="OUH11" s="117"/>
      <c r="OUI11" s="117"/>
      <c r="OUJ11" s="117"/>
      <c r="OUK11" s="117"/>
      <c r="OUL11" s="117"/>
      <c r="OUM11" s="117"/>
      <c r="OUN11" s="117"/>
      <c r="OUO11" s="117"/>
      <c r="OUP11" s="117"/>
      <c r="OUQ11" s="117"/>
      <c r="OUR11" s="117"/>
      <c r="OUS11" s="117"/>
      <c r="OUT11" s="117"/>
      <c r="OUU11" s="117"/>
      <c r="OUV11" s="117"/>
      <c r="OUW11" s="117"/>
      <c r="OUX11" s="117"/>
      <c r="OUY11" s="117"/>
      <c r="OUZ11" s="117"/>
      <c r="OVA11" s="117"/>
      <c r="OVB11" s="117"/>
      <c r="OVC11" s="117"/>
      <c r="OVD11" s="117"/>
      <c r="OVE11" s="117"/>
      <c r="OVF11" s="117"/>
      <c r="OVG11" s="117"/>
      <c r="OVH11" s="117"/>
      <c r="OVI11" s="117"/>
      <c r="OVJ11" s="117"/>
      <c r="OVK11" s="117"/>
      <c r="OVL11" s="117"/>
      <c r="OVM11" s="117"/>
      <c r="OVN11" s="117"/>
      <c r="OVO11" s="117"/>
      <c r="OVP11" s="117"/>
      <c r="OVQ11" s="117"/>
      <c r="OVR11" s="117"/>
      <c r="OVS11" s="117"/>
      <c r="OVT11" s="117"/>
      <c r="OVU11" s="117"/>
      <c r="OVV11" s="117"/>
      <c r="OVW11" s="117"/>
      <c r="OVX11" s="117"/>
      <c r="OVY11" s="117"/>
      <c r="OVZ11" s="117"/>
      <c r="OWA11" s="117"/>
      <c r="OWB11" s="117"/>
      <c r="OWC11" s="117"/>
      <c r="OWD11" s="117"/>
      <c r="OWE11" s="117"/>
      <c r="OWF11" s="117"/>
      <c r="OWG11" s="117"/>
      <c r="OWH11" s="117"/>
      <c r="OWI11" s="117"/>
      <c r="OWJ11" s="117"/>
      <c r="OWK11" s="117"/>
      <c r="OWL11" s="117"/>
      <c r="OWM11" s="117"/>
      <c r="OWN11" s="117"/>
      <c r="OWO11" s="117"/>
      <c r="OWP11" s="117"/>
      <c r="OWQ11" s="117"/>
      <c r="OWR11" s="117"/>
      <c r="OWS11" s="117"/>
      <c r="OWT11" s="117"/>
      <c r="OWU11" s="117"/>
      <c r="OWV11" s="117"/>
      <c r="OWW11" s="117"/>
      <c r="OWX11" s="117"/>
      <c r="OWY11" s="117"/>
      <c r="OWZ11" s="117"/>
      <c r="OXA11" s="117"/>
      <c r="OXB11" s="117"/>
      <c r="OXC11" s="117"/>
      <c r="OXD11" s="117"/>
      <c r="OXE11" s="117"/>
      <c r="OXF11" s="117"/>
      <c r="OXG11" s="117"/>
      <c r="OXH11" s="117"/>
      <c r="OXI11" s="117"/>
      <c r="OXJ11" s="117"/>
      <c r="OXK11" s="117"/>
      <c r="OXL11" s="117"/>
      <c r="OXM11" s="117"/>
      <c r="OXN11" s="117"/>
      <c r="OXO11" s="117"/>
      <c r="OXP11" s="117"/>
      <c r="OXQ11" s="117"/>
      <c r="OXR11" s="117"/>
      <c r="OXS11" s="117"/>
      <c r="OXT11" s="117"/>
      <c r="OXU11" s="117"/>
      <c r="OXV11" s="117"/>
      <c r="OXW11" s="117"/>
      <c r="OXX11" s="117"/>
      <c r="OXY11" s="117"/>
      <c r="OXZ11" s="117"/>
      <c r="OYA11" s="117"/>
      <c r="OYB11" s="117"/>
      <c r="OYC11" s="117"/>
      <c r="OYD11" s="117"/>
      <c r="OYE11" s="117"/>
      <c r="OYF11" s="117"/>
      <c r="OYG11" s="117"/>
      <c r="OYH11" s="117"/>
      <c r="OYI11" s="117"/>
      <c r="OYJ11" s="117"/>
      <c r="OYK11" s="117"/>
      <c r="OYL11" s="117"/>
      <c r="OYM11" s="117"/>
      <c r="OYN11" s="117"/>
      <c r="OYO11" s="117"/>
      <c r="OYP11" s="117"/>
      <c r="OYQ11" s="117"/>
      <c r="OYR11" s="117"/>
      <c r="OYS11" s="117"/>
      <c r="OYT11" s="117"/>
      <c r="OYU11" s="117"/>
      <c r="OYV11" s="117"/>
      <c r="OYW11" s="117"/>
      <c r="OYX11" s="117"/>
      <c r="OYY11" s="117"/>
      <c r="OYZ11" s="117"/>
      <c r="OZA11" s="117"/>
      <c r="OZB11" s="117"/>
      <c r="OZC11" s="117"/>
      <c r="OZD11" s="117"/>
      <c r="OZE11" s="117"/>
      <c r="OZF11" s="117"/>
      <c r="OZG11" s="117"/>
      <c r="OZH11" s="117"/>
      <c r="OZI11" s="117"/>
      <c r="OZJ11" s="117"/>
      <c r="OZK11" s="117"/>
      <c r="OZL11" s="117"/>
      <c r="OZM11" s="117"/>
      <c r="OZN11" s="117"/>
      <c r="OZO11" s="117"/>
      <c r="OZP11" s="117"/>
      <c r="OZQ11" s="117"/>
      <c r="OZR11" s="117"/>
      <c r="OZS11" s="117"/>
      <c r="OZT11" s="117"/>
      <c r="OZU11" s="117"/>
      <c r="OZV11" s="117"/>
      <c r="OZW11" s="117"/>
      <c r="OZX11" s="117"/>
      <c r="OZY11" s="117"/>
      <c r="OZZ11" s="117"/>
      <c r="PAA11" s="117"/>
      <c r="PAB11" s="117"/>
      <c r="PAC11" s="117"/>
      <c r="PAD11" s="117"/>
      <c r="PAE11" s="117"/>
      <c r="PAF11" s="117"/>
      <c r="PAG11" s="117"/>
      <c r="PAH11" s="117"/>
      <c r="PAI11" s="117"/>
      <c r="PAJ11" s="117"/>
      <c r="PAK11" s="117"/>
      <c r="PAL11" s="117"/>
      <c r="PAM11" s="117"/>
      <c r="PAN11" s="117"/>
      <c r="PAO11" s="117"/>
      <c r="PAP11" s="117"/>
      <c r="PAQ11" s="117"/>
      <c r="PAR11" s="117"/>
      <c r="PAS11" s="117"/>
      <c r="PAT11" s="117"/>
      <c r="PAU11" s="117"/>
      <c r="PAV11" s="117"/>
      <c r="PAW11" s="117"/>
      <c r="PAX11" s="117"/>
      <c r="PAY11" s="117"/>
      <c r="PAZ11" s="117"/>
      <c r="PBA11" s="117"/>
      <c r="PBB11" s="117"/>
      <c r="PBC11" s="117"/>
      <c r="PBD11" s="117"/>
      <c r="PBE11" s="117"/>
      <c r="PBF11" s="117"/>
      <c r="PBG11" s="117"/>
      <c r="PBH11" s="117"/>
      <c r="PBI11" s="117"/>
      <c r="PBJ11" s="117"/>
      <c r="PBK11" s="117"/>
      <c r="PBL11" s="117"/>
      <c r="PBM11" s="117"/>
      <c r="PBN11" s="117"/>
      <c r="PBO11" s="117"/>
      <c r="PBP11" s="117"/>
      <c r="PBQ11" s="117"/>
      <c r="PBR11" s="117"/>
      <c r="PBS11" s="117"/>
      <c r="PBT11" s="117"/>
      <c r="PBU11" s="117"/>
      <c r="PBV11" s="117"/>
      <c r="PBW11" s="117"/>
      <c r="PBX11" s="117"/>
      <c r="PBY11" s="117"/>
      <c r="PBZ11" s="117"/>
      <c r="PCA11" s="117"/>
      <c r="PCB11" s="117"/>
      <c r="PCC11" s="117"/>
      <c r="PCD11" s="117"/>
      <c r="PCE11" s="117"/>
      <c r="PCF11" s="117"/>
      <c r="PCG11" s="117"/>
      <c r="PCH11" s="117"/>
      <c r="PCI11" s="117"/>
      <c r="PCJ11" s="117"/>
      <c r="PCK11" s="117"/>
      <c r="PCL11" s="117"/>
      <c r="PCM11" s="117"/>
      <c r="PCN11" s="117"/>
      <c r="PCO11" s="117"/>
      <c r="PCP11" s="117"/>
      <c r="PCQ11" s="117"/>
      <c r="PCR11" s="117"/>
      <c r="PCS11" s="117"/>
      <c r="PCT11" s="117"/>
      <c r="PCU11" s="117"/>
      <c r="PCV11" s="117"/>
      <c r="PCW11" s="117"/>
      <c r="PCX11" s="117"/>
      <c r="PCY11" s="117"/>
      <c r="PCZ11" s="117"/>
      <c r="PDA11" s="117"/>
      <c r="PDB11" s="117"/>
      <c r="PDC11" s="117"/>
      <c r="PDD11" s="117"/>
      <c r="PDE11" s="117"/>
      <c r="PDF11" s="117"/>
      <c r="PDG11" s="117"/>
      <c r="PDH11" s="117"/>
      <c r="PDI11" s="117"/>
      <c r="PDJ11" s="117"/>
      <c r="PDK11" s="117"/>
      <c r="PDL11" s="117"/>
      <c r="PDM11" s="117"/>
      <c r="PDN11" s="117"/>
      <c r="PDO11" s="117"/>
      <c r="PDP11" s="117"/>
      <c r="PDQ11" s="117"/>
      <c r="PDR11" s="117"/>
      <c r="PDS11" s="117"/>
      <c r="PDT11" s="117"/>
      <c r="PDU11" s="117"/>
      <c r="PDV11" s="117"/>
      <c r="PDW11" s="117"/>
      <c r="PDX11" s="117"/>
      <c r="PDY11" s="117"/>
      <c r="PDZ11" s="117"/>
      <c r="PEA11" s="117"/>
      <c r="PEB11" s="117"/>
      <c r="PEC11" s="117"/>
      <c r="PED11" s="117"/>
      <c r="PEE11" s="117"/>
      <c r="PEF11" s="117"/>
      <c r="PEG11" s="117"/>
      <c r="PEH11" s="117"/>
      <c r="PEI11" s="117"/>
      <c r="PEJ11" s="117"/>
      <c r="PEK11" s="117"/>
      <c r="PEL11" s="117"/>
      <c r="PEM11" s="117"/>
      <c r="PEN11" s="117"/>
      <c r="PEO11" s="117"/>
      <c r="PEP11" s="117"/>
      <c r="PEQ11" s="117"/>
      <c r="PER11" s="117"/>
      <c r="PES11" s="117"/>
      <c r="PET11" s="117"/>
      <c r="PEU11" s="117"/>
      <c r="PEV11" s="117"/>
      <c r="PEW11" s="117"/>
      <c r="PEX11" s="117"/>
      <c r="PEY11" s="117"/>
      <c r="PEZ11" s="117"/>
      <c r="PFA11" s="117"/>
      <c r="PFB11" s="117"/>
      <c r="PFC11" s="117"/>
      <c r="PFD11" s="117"/>
      <c r="PFE11" s="117"/>
      <c r="PFF11" s="117"/>
      <c r="PFG11" s="117"/>
      <c r="PFH11" s="117"/>
      <c r="PFI11" s="117"/>
      <c r="PFJ11" s="117"/>
      <c r="PFK11" s="117"/>
      <c r="PFL11" s="117"/>
      <c r="PFM11" s="117"/>
      <c r="PFN11" s="117"/>
      <c r="PFO11" s="117"/>
      <c r="PFP11" s="117"/>
      <c r="PFQ11" s="117"/>
      <c r="PFR11" s="117"/>
      <c r="PFS11" s="117"/>
      <c r="PFT11" s="117"/>
      <c r="PFU11" s="117"/>
      <c r="PFV11" s="117"/>
      <c r="PFW11" s="117"/>
      <c r="PFX11" s="117"/>
      <c r="PFY11" s="117"/>
      <c r="PFZ11" s="117"/>
      <c r="PGA11" s="117"/>
      <c r="PGB11" s="117"/>
      <c r="PGC11" s="117"/>
      <c r="PGD11" s="117"/>
      <c r="PGE11" s="117"/>
      <c r="PGF11" s="117"/>
      <c r="PGG11" s="117"/>
      <c r="PGH11" s="117"/>
      <c r="PGI11" s="117"/>
      <c r="PGJ11" s="117"/>
      <c r="PGK11" s="117"/>
      <c r="PGL11" s="117"/>
      <c r="PGM11" s="117"/>
      <c r="PGN11" s="117"/>
      <c r="PGO11" s="117"/>
      <c r="PGP11" s="117"/>
      <c r="PGQ11" s="117"/>
      <c r="PGR11" s="117"/>
      <c r="PGS11" s="117"/>
      <c r="PGT11" s="117"/>
      <c r="PGU11" s="117"/>
      <c r="PGV11" s="117"/>
      <c r="PGW11" s="117"/>
      <c r="PGX11" s="117"/>
      <c r="PGY11" s="117"/>
      <c r="PGZ11" s="117"/>
      <c r="PHA11" s="117"/>
      <c r="PHB11" s="117"/>
      <c r="PHC11" s="117"/>
      <c r="PHD11" s="117"/>
      <c r="PHE11" s="117"/>
      <c r="PHF11" s="117"/>
      <c r="PHG11" s="117"/>
      <c r="PHH11" s="117"/>
      <c r="PHI11" s="117"/>
      <c r="PHJ11" s="117"/>
      <c r="PHK11" s="117"/>
      <c r="PHL11" s="117"/>
      <c r="PHM11" s="117"/>
      <c r="PHN11" s="117"/>
      <c r="PHO11" s="117"/>
      <c r="PHP11" s="117"/>
      <c r="PHQ11" s="117"/>
      <c r="PHR11" s="117"/>
      <c r="PHS11" s="117"/>
      <c r="PHT11" s="117"/>
      <c r="PHU11" s="117"/>
      <c r="PHV11" s="117"/>
      <c r="PHW11" s="117"/>
      <c r="PHX11" s="117"/>
      <c r="PHY11" s="117"/>
      <c r="PHZ11" s="117"/>
      <c r="PIA11" s="117"/>
      <c r="PIB11" s="117"/>
      <c r="PIC11" s="117"/>
      <c r="PID11" s="117"/>
      <c r="PIE11" s="117"/>
      <c r="PIF11" s="117"/>
      <c r="PIG11" s="117"/>
      <c r="PIH11" s="117"/>
      <c r="PII11" s="117"/>
      <c r="PIJ11" s="117"/>
      <c r="PIK11" s="117"/>
      <c r="PIL11" s="117"/>
      <c r="PIM11" s="117"/>
      <c r="PIN11" s="117"/>
      <c r="PIO11" s="117"/>
      <c r="PIP11" s="117"/>
      <c r="PIQ11" s="117"/>
      <c r="PIR11" s="117"/>
      <c r="PIS11" s="117"/>
      <c r="PIT11" s="117"/>
      <c r="PIU11" s="117"/>
      <c r="PIV11" s="117"/>
      <c r="PIW11" s="117"/>
      <c r="PIX11" s="117"/>
      <c r="PIY11" s="117"/>
      <c r="PIZ11" s="117"/>
      <c r="PJA11" s="117"/>
      <c r="PJB11" s="117"/>
      <c r="PJC11" s="117"/>
      <c r="PJD11" s="117"/>
      <c r="PJE11" s="117"/>
      <c r="PJF11" s="117"/>
      <c r="PJG11" s="117"/>
      <c r="PJH11" s="117"/>
      <c r="PJI11" s="117"/>
      <c r="PJJ11" s="117"/>
      <c r="PJK11" s="117"/>
      <c r="PJL11" s="117"/>
      <c r="PJM11" s="117"/>
      <c r="PJN11" s="117"/>
      <c r="PJO11" s="117"/>
      <c r="PJP11" s="117"/>
      <c r="PJQ11" s="117"/>
      <c r="PJR11" s="117"/>
      <c r="PJS11" s="117"/>
      <c r="PJT11" s="117"/>
      <c r="PJU11" s="117"/>
      <c r="PJV11" s="117"/>
      <c r="PJW11" s="117"/>
      <c r="PJX11" s="117"/>
      <c r="PJY11" s="117"/>
      <c r="PJZ11" s="117"/>
      <c r="PKA11" s="117"/>
      <c r="PKB11" s="117"/>
      <c r="PKC11" s="117"/>
      <c r="PKD11" s="117"/>
      <c r="PKE11" s="117"/>
      <c r="PKF11" s="117"/>
      <c r="PKG11" s="117"/>
      <c r="PKH11" s="117"/>
      <c r="PKI11" s="117"/>
      <c r="PKJ11" s="117"/>
      <c r="PKK11" s="117"/>
      <c r="PKL11" s="117"/>
      <c r="PKM11" s="117"/>
      <c r="PKN11" s="117"/>
      <c r="PKO11" s="117"/>
      <c r="PKP11" s="117"/>
      <c r="PKQ11" s="117"/>
      <c r="PKR11" s="117"/>
      <c r="PKS11" s="117"/>
      <c r="PKT11" s="117"/>
      <c r="PKU11" s="117"/>
      <c r="PKV11" s="117"/>
      <c r="PKW11" s="117"/>
      <c r="PKX11" s="117"/>
      <c r="PKY11" s="117"/>
      <c r="PKZ11" s="117"/>
      <c r="PLA11" s="117"/>
      <c r="PLB11" s="117"/>
      <c r="PLC11" s="117"/>
      <c r="PLD11" s="117"/>
      <c r="PLE11" s="117"/>
      <c r="PLF11" s="117"/>
      <c r="PLG11" s="117"/>
      <c r="PLH11" s="117"/>
      <c r="PLI11" s="117"/>
      <c r="PLJ11" s="117"/>
      <c r="PLK11" s="117"/>
      <c r="PLL11" s="117"/>
      <c r="PLM11" s="117"/>
      <c r="PLN11" s="117"/>
      <c r="PLO11" s="117"/>
      <c r="PLP11" s="117"/>
      <c r="PLQ11" s="117"/>
      <c r="PLR11" s="117"/>
      <c r="PLS11" s="117"/>
      <c r="PLT11" s="117"/>
      <c r="PLU11" s="117"/>
      <c r="PLV11" s="117"/>
      <c r="PLW11" s="117"/>
      <c r="PLX11" s="117"/>
      <c r="PLY11" s="117"/>
      <c r="PLZ11" s="117"/>
      <c r="PMA11" s="117"/>
      <c r="PMB11" s="117"/>
      <c r="PMC11" s="117"/>
      <c r="PMD11" s="117"/>
      <c r="PME11" s="117"/>
      <c r="PMF11" s="117"/>
      <c r="PMG11" s="117"/>
      <c r="PMH11" s="117"/>
      <c r="PMI11" s="117"/>
      <c r="PMJ11" s="117"/>
      <c r="PMK11" s="117"/>
      <c r="PML11" s="117"/>
      <c r="PMM11" s="117"/>
      <c r="PMN11" s="117"/>
      <c r="PMO11" s="117"/>
      <c r="PMP11" s="117"/>
      <c r="PMQ11" s="117"/>
      <c r="PMR11" s="117"/>
      <c r="PMS11" s="117"/>
      <c r="PMT11" s="117"/>
      <c r="PMU11" s="117"/>
      <c r="PMV11" s="117"/>
      <c r="PMW11" s="117"/>
      <c r="PMX11" s="117"/>
      <c r="PMY11" s="117"/>
      <c r="PMZ11" s="117"/>
      <c r="PNA11" s="117"/>
      <c r="PNB11" s="117"/>
      <c r="PNC11" s="117"/>
      <c r="PND11" s="117"/>
      <c r="PNE11" s="117"/>
      <c r="PNF11" s="117"/>
      <c r="PNG11" s="117"/>
      <c r="PNH11" s="117"/>
      <c r="PNI11" s="117"/>
      <c r="PNJ11" s="117"/>
      <c r="PNK11" s="117"/>
      <c r="PNL11" s="117"/>
      <c r="PNM11" s="117"/>
      <c r="PNN11" s="117"/>
      <c r="PNO11" s="117"/>
      <c r="PNP11" s="117"/>
      <c r="PNQ11" s="117"/>
      <c r="PNR11" s="117"/>
      <c r="PNS11" s="117"/>
      <c r="PNT11" s="117"/>
      <c r="PNU11" s="117"/>
      <c r="PNV11" s="117"/>
      <c r="PNW11" s="117"/>
      <c r="PNX11" s="117"/>
      <c r="PNY11" s="117"/>
      <c r="PNZ11" s="117"/>
      <c r="POA11" s="117"/>
      <c r="POB11" s="117"/>
      <c r="POC11" s="117"/>
      <c r="POD11" s="117"/>
      <c r="POE11" s="117"/>
      <c r="POF11" s="117"/>
      <c r="POG11" s="117"/>
      <c r="POH11" s="117"/>
      <c r="POI11" s="117"/>
      <c r="POJ11" s="117"/>
      <c r="POK11" s="117"/>
      <c r="POL11" s="117"/>
      <c r="POM11" s="117"/>
      <c r="PON11" s="117"/>
      <c r="POO11" s="117"/>
      <c r="POP11" s="117"/>
      <c r="POQ11" s="117"/>
      <c r="POR11" s="117"/>
      <c r="POS11" s="117"/>
      <c r="POT11" s="117"/>
      <c r="POU11" s="117"/>
      <c r="POV11" s="117"/>
      <c r="POW11" s="117"/>
      <c r="POX11" s="117"/>
      <c r="POY11" s="117"/>
      <c r="POZ11" s="117"/>
      <c r="PPA11" s="117"/>
      <c r="PPB11" s="117"/>
      <c r="PPC11" s="117"/>
      <c r="PPD11" s="117"/>
      <c r="PPE11" s="117"/>
      <c r="PPF11" s="117"/>
      <c r="PPG11" s="117"/>
      <c r="PPH11" s="117"/>
      <c r="PPI11" s="117"/>
      <c r="PPJ11" s="117"/>
      <c r="PPK11" s="117"/>
      <c r="PPL11" s="117"/>
      <c r="PPM11" s="117"/>
      <c r="PPN11" s="117"/>
      <c r="PPO11" s="117"/>
      <c r="PPP11" s="117"/>
      <c r="PPQ11" s="117"/>
      <c r="PPR11" s="117"/>
      <c r="PPS11" s="117"/>
      <c r="PPT11" s="117"/>
      <c r="PPU11" s="117"/>
      <c r="PPV11" s="117"/>
      <c r="PPW11" s="117"/>
      <c r="PPX11" s="117"/>
      <c r="PPY11" s="117"/>
      <c r="PPZ11" s="117"/>
      <c r="PQA11" s="117"/>
      <c r="PQB11" s="117"/>
      <c r="PQC11" s="117"/>
      <c r="PQD11" s="117"/>
      <c r="PQE11" s="117"/>
      <c r="PQF11" s="117"/>
      <c r="PQG11" s="117"/>
      <c r="PQH11" s="117"/>
      <c r="PQI11" s="117"/>
      <c r="PQJ11" s="117"/>
      <c r="PQK11" s="117"/>
      <c r="PQL11" s="117"/>
      <c r="PQM11" s="117"/>
      <c r="PQN11" s="117"/>
      <c r="PQO11" s="117"/>
      <c r="PQP11" s="117"/>
      <c r="PQQ11" s="117"/>
      <c r="PQR11" s="117"/>
      <c r="PQS11" s="117"/>
      <c r="PQT11" s="117"/>
      <c r="PQU11" s="117"/>
      <c r="PQV11" s="117"/>
      <c r="PQW11" s="117"/>
      <c r="PQX11" s="117"/>
      <c r="PQY11" s="117"/>
      <c r="PQZ11" s="117"/>
      <c r="PRA11" s="117"/>
      <c r="PRB11" s="117"/>
      <c r="PRC11" s="117"/>
      <c r="PRD11" s="117"/>
      <c r="PRE11" s="117"/>
      <c r="PRF11" s="117"/>
      <c r="PRG11" s="117"/>
      <c r="PRH11" s="117"/>
      <c r="PRI11" s="117"/>
      <c r="PRJ11" s="117"/>
      <c r="PRK11" s="117"/>
      <c r="PRL11" s="117"/>
      <c r="PRM11" s="117"/>
      <c r="PRN11" s="117"/>
      <c r="PRO11" s="117"/>
      <c r="PRP11" s="117"/>
      <c r="PRQ11" s="117"/>
      <c r="PRR11" s="117"/>
      <c r="PRS11" s="117"/>
      <c r="PRT11" s="117"/>
      <c r="PRU11" s="117"/>
      <c r="PRV11" s="117"/>
      <c r="PRW11" s="117"/>
      <c r="PRX11" s="117"/>
      <c r="PRY11" s="117"/>
      <c r="PRZ11" s="117"/>
      <c r="PSA11" s="117"/>
      <c r="PSB11" s="117"/>
      <c r="PSC11" s="117"/>
      <c r="PSD11" s="117"/>
      <c r="PSE11" s="117"/>
      <c r="PSF11" s="117"/>
      <c r="PSG11" s="117"/>
      <c r="PSH11" s="117"/>
      <c r="PSI11" s="117"/>
      <c r="PSJ11" s="117"/>
      <c r="PSK11" s="117"/>
      <c r="PSL11" s="117"/>
      <c r="PSM11" s="117"/>
      <c r="PSN11" s="117"/>
      <c r="PSO11" s="117"/>
      <c r="PSP11" s="117"/>
      <c r="PSQ11" s="117"/>
      <c r="PSR11" s="117"/>
      <c r="PSS11" s="117"/>
      <c r="PST11" s="117"/>
      <c r="PSU11" s="117"/>
      <c r="PSV11" s="117"/>
      <c r="PSW11" s="117"/>
      <c r="PSX11" s="117"/>
      <c r="PSY11" s="117"/>
      <c r="PSZ11" s="117"/>
      <c r="PTA11" s="117"/>
      <c r="PTB11" s="117"/>
      <c r="PTC11" s="117"/>
      <c r="PTD11" s="117"/>
      <c r="PTE11" s="117"/>
      <c r="PTF11" s="117"/>
      <c r="PTG11" s="117"/>
      <c r="PTH11" s="117"/>
      <c r="PTI11" s="117"/>
      <c r="PTJ11" s="117"/>
      <c r="PTK11" s="117"/>
      <c r="PTL11" s="117"/>
      <c r="PTM11" s="117"/>
      <c r="PTN11" s="117"/>
      <c r="PTO11" s="117"/>
      <c r="PTP11" s="117"/>
      <c r="PTQ11" s="117"/>
      <c r="PTR11" s="117"/>
      <c r="PTS11" s="117"/>
      <c r="PTT11" s="117"/>
      <c r="PTU11" s="117"/>
      <c r="PTV11" s="117"/>
      <c r="PTW11" s="117"/>
      <c r="PTX11" s="117"/>
      <c r="PTY11" s="117"/>
      <c r="PTZ11" s="117"/>
      <c r="PUA11" s="117"/>
      <c r="PUB11" s="117"/>
      <c r="PUC11" s="117"/>
      <c r="PUD11" s="117"/>
      <c r="PUE11" s="117"/>
      <c r="PUF11" s="117"/>
      <c r="PUG11" s="117"/>
      <c r="PUH11" s="117"/>
      <c r="PUI11" s="117"/>
      <c r="PUJ11" s="117"/>
      <c r="PUK11" s="117"/>
      <c r="PUL11" s="117"/>
      <c r="PUM11" s="117"/>
      <c r="PUN11" s="117"/>
      <c r="PUO11" s="117"/>
      <c r="PUP11" s="117"/>
      <c r="PUQ11" s="117"/>
      <c r="PUR11" s="117"/>
      <c r="PUS11" s="117"/>
      <c r="PUT11" s="117"/>
      <c r="PUU11" s="117"/>
      <c r="PUV11" s="117"/>
      <c r="PUW11" s="117"/>
      <c r="PUX11" s="117"/>
      <c r="PUY11" s="117"/>
      <c r="PUZ11" s="117"/>
      <c r="PVA11" s="117"/>
      <c r="PVB11" s="117"/>
      <c r="PVC11" s="117"/>
      <c r="PVD11" s="117"/>
      <c r="PVE11" s="117"/>
      <c r="PVF11" s="117"/>
      <c r="PVG11" s="117"/>
      <c r="PVH11" s="117"/>
      <c r="PVI11" s="117"/>
      <c r="PVJ11" s="117"/>
      <c r="PVK11" s="117"/>
      <c r="PVL11" s="117"/>
      <c r="PVM11" s="117"/>
      <c r="PVN11" s="117"/>
      <c r="PVO11" s="117"/>
      <c r="PVP11" s="117"/>
      <c r="PVQ11" s="117"/>
      <c r="PVR11" s="117"/>
      <c r="PVS11" s="117"/>
      <c r="PVT11" s="117"/>
      <c r="PVU11" s="117"/>
      <c r="PVV11" s="117"/>
      <c r="PVW11" s="117"/>
      <c r="PVX11" s="117"/>
      <c r="PVY11" s="117"/>
      <c r="PVZ11" s="117"/>
      <c r="PWA11" s="117"/>
      <c r="PWB11" s="117"/>
      <c r="PWC11" s="117"/>
      <c r="PWD11" s="117"/>
      <c r="PWE11" s="117"/>
      <c r="PWF11" s="117"/>
      <c r="PWG11" s="117"/>
      <c r="PWH11" s="117"/>
      <c r="PWI11" s="117"/>
      <c r="PWJ11" s="117"/>
      <c r="PWK11" s="117"/>
      <c r="PWL11" s="117"/>
      <c r="PWM11" s="117"/>
      <c r="PWN11" s="117"/>
      <c r="PWO11" s="117"/>
      <c r="PWP11" s="117"/>
      <c r="PWQ11" s="117"/>
      <c r="PWR11" s="117"/>
      <c r="PWS11" s="117"/>
      <c r="PWT11" s="117"/>
      <c r="PWU11" s="117"/>
      <c r="PWV11" s="117"/>
      <c r="PWW11" s="117"/>
      <c r="PWX11" s="117"/>
      <c r="PWY11" s="117"/>
      <c r="PWZ11" s="117"/>
      <c r="PXA11" s="117"/>
      <c r="PXB11" s="117"/>
      <c r="PXC11" s="117"/>
      <c r="PXD11" s="117"/>
      <c r="PXE11" s="117"/>
      <c r="PXF11" s="117"/>
      <c r="PXG11" s="117"/>
      <c r="PXH11" s="117"/>
      <c r="PXI11" s="117"/>
      <c r="PXJ11" s="117"/>
      <c r="PXK11" s="117"/>
      <c r="PXL11" s="117"/>
      <c r="PXM11" s="117"/>
      <c r="PXN11" s="117"/>
      <c r="PXO11" s="117"/>
      <c r="PXP11" s="117"/>
      <c r="PXQ11" s="117"/>
      <c r="PXR11" s="117"/>
      <c r="PXS11" s="117"/>
      <c r="PXT11" s="117"/>
      <c r="PXU11" s="117"/>
      <c r="PXV11" s="117"/>
      <c r="PXW11" s="117"/>
      <c r="PXX11" s="117"/>
      <c r="PXY11" s="117"/>
      <c r="PXZ11" s="117"/>
      <c r="PYA11" s="117"/>
      <c r="PYB11" s="117"/>
      <c r="PYC11" s="117"/>
      <c r="PYD11" s="117"/>
      <c r="PYE11" s="117"/>
      <c r="PYF11" s="117"/>
      <c r="PYG11" s="117"/>
      <c r="PYH11" s="117"/>
      <c r="PYI11" s="117"/>
      <c r="PYJ11" s="117"/>
      <c r="PYK11" s="117"/>
      <c r="PYL11" s="117"/>
      <c r="PYM11" s="117"/>
      <c r="PYN11" s="117"/>
      <c r="PYO11" s="117"/>
      <c r="PYP11" s="117"/>
      <c r="PYQ11" s="117"/>
      <c r="PYR11" s="117"/>
      <c r="PYS11" s="117"/>
      <c r="PYT11" s="117"/>
      <c r="PYU11" s="117"/>
      <c r="PYV11" s="117"/>
      <c r="PYW11" s="117"/>
      <c r="PYX11" s="117"/>
      <c r="PYY11" s="117"/>
      <c r="PYZ11" s="117"/>
      <c r="PZA11" s="117"/>
      <c r="PZB11" s="117"/>
      <c r="PZC11" s="117"/>
      <c r="PZD11" s="117"/>
      <c r="PZE11" s="117"/>
      <c r="PZF11" s="117"/>
      <c r="PZG11" s="117"/>
      <c r="PZH11" s="117"/>
      <c r="PZI11" s="117"/>
      <c r="PZJ11" s="117"/>
      <c r="PZK11" s="117"/>
      <c r="PZL11" s="117"/>
      <c r="PZM11" s="117"/>
      <c r="PZN11" s="117"/>
      <c r="PZO11" s="117"/>
      <c r="PZP11" s="117"/>
      <c r="PZQ11" s="117"/>
      <c r="PZR11" s="117"/>
      <c r="PZS11" s="117"/>
      <c r="PZT11" s="117"/>
      <c r="PZU11" s="117"/>
      <c r="PZV11" s="117"/>
      <c r="PZW11" s="117"/>
      <c r="PZX11" s="117"/>
      <c r="PZY11" s="117"/>
      <c r="PZZ11" s="117"/>
      <c r="QAA11" s="117"/>
      <c r="QAB11" s="117"/>
      <c r="QAC11" s="117"/>
      <c r="QAD11" s="117"/>
      <c r="QAE11" s="117"/>
      <c r="QAF11" s="117"/>
      <c r="QAG11" s="117"/>
      <c r="QAH11" s="117"/>
      <c r="QAI11" s="117"/>
      <c r="QAJ11" s="117"/>
      <c r="QAK11" s="117"/>
      <c r="QAL11" s="117"/>
      <c r="QAM11" s="117"/>
      <c r="QAN11" s="117"/>
      <c r="QAO11" s="117"/>
      <c r="QAP11" s="117"/>
      <c r="QAQ11" s="117"/>
      <c r="QAR11" s="117"/>
      <c r="QAS11" s="117"/>
      <c r="QAT11" s="117"/>
      <c r="QAU11" s="117"/>
      <c r="QAV11" s="117"/>
      <c r="QAW11" s="117"/>
      <c r="QAX11" s="117"/>
      <c r="QAY11" s="117"/>
      <c r="QAZ11" s="117"/>
      <c r="QBA11" s="117"/>
      <c r="QBB11" s="117"/>
      <c r="QBC11" s="117"/>
      <c r="QBD11" s="117"/>
      <c r="QBE11" s="117"/>
      <c r="QBF11" s="117"/>
      <c r="QBG11" s="117"/>
      <c r="QBH11" s="117"/>
      <c r="QBI11" s="117"/>
      <c r="QBJ11" s="117"/>
      <c r="QBK11" s="117"/>
      <c r="QBL11" s="117"/>
      <c r="QBM11" s="117"/>
      <c r="QBN11" s="117"/>
      <c r="QBO11" s="117"/>
      <c r="QBP11" s="117"/>
      <c r="QBQ11" s="117"/>
      <c r="QBR11" s="117"/>
      <c r="QBS11" s="117"/>
      <c r="QBT11" s="117"/>
      <c r="QBU11" s="117"/>
      <c r="QBV11" s="117"/>
      <c r="QBW11" s="117"/>
      <c r="QBX11" s="117"/>
      <c r="QBY11" s="117"/>
      <c r="QBZ11" s="117"/>
      <c r="QCA11" s="117"/>
      <c r="QCB11" s="117"/>
      <c r="QCC11" s="117"/>
      <c r="QCD11" s="117"/>
      <c r="QCE11" s="117"/>
      <c r="QCF11" s="117"/>
      <c r="QCG11" s="117"/>
      <c r="QCH11" s="117"/>
      <c r="QCI11" s="117"/>
      <c r="QCJ11" s="117"/>
      <c r="QCK11" s="117"/>
      <c r="QCL11" s="117"/>
      <c r="QCM11" s="117"/>
      <c r="QCN11" s="117"/>
      <c r="QCO11" s="117"/>
      <c r="QCP11" s="117"/>
      <c r="QCQ11" s="117"/>
      <c r="QCR11" s="117"/>
      <c r="QCS11" s="117"/>
      <c r="QCT11" s="117"/>
      <c r="QCU11" s="117"/>
      <c r="QCV11" s="117"/>
      <c r="QCW11" s="117"/>
      <c r="QCX11" s="117"/>
      <c r="QCY11" s="117"/>
      <c r="QCZ11" s="117"/>
      <c r="QDA11" s="117"/>
      <c r="QDB11" s="117"/>
      <c r="QDC11" s="117"/>
      <c r="QDD11" s="117"/>
      <c r="QDE11" s="117"/>
      <c r="QDF11" s="117"/>
      <c r="QDG11" s="117"/>
      <c r="QDH11" s="117"/>
      <c r="QDI11" s="117"/>
      <c r="QDJ11" s="117"/>
      <c r="QDK11" s="117"/>
      <c r="QDL11" s="117"/>
      <c r="QDM11" s="117"/>
      <c r="QDN11" s="117"/>
      <c r="QDO11" s="117"/>
      <c r="QDP11" s="117"/>
      <c r="QDQ11" s="117"/>
      <c r="QDR11" s="117"/>
      <c r="QDS11" s="117"/>
      <c r="QDT11" s="117"/>
      <c r="QDU11" s="117"/>
      <c r="QDV11" s="117"/>
      <c r="QDW11" s="117"/>
      <c r="QDX11" s="117"/>
      <c r="QDY11" s="117"/>
      <c r="QDZ11" s="117"/>
      <c r="QEA11" s="117"/>
      <c r="QEB11" s="117"/>
      <c r="QEC11" s="117"/>
      <c r="QED11" s="117"/>
      <c r="QEE11" s="117"/>
      <c r="QEF11" s="117"/>
      <c r="QEG11" s="117"/>
      <c r="QEH11" s="117"/>
      <c r="QEI11" s="117"/>
      <c r="QEJ11" s="117"/>
      <c r="QEK11" s="117"/>
      <c r="QEL11" s="117"/>
      <c r="QEM11" s="117"/>
      <c r="QEN11" s="117"/>
      <c r="QEO11" s="117"/>
      <c r="QEP11" s="117"/>
      <c r="QEQ11" s="117"/>
      <c r="QER11" s="117"/>
      <c r="QES11" s="117"/>
      <c r="QET11" s="117"/>
      <c r="QEU11" s="117"/>
      <c r="QEV11" s="117"/>
      <c r="QEW11" s="117"/>
      <c r="QEX11" s="117"/>
      <c r="QEY11" s="117"/>
      <c r="QEZ11" s="117"/>
      <c r="QFA11" s="117"/>
      <c r="QFB11" s="117"/>
      <c r="QFC11" s="117"/>
      <c r="QFD11" s="117"/>
      <c r="QFE11" s="117"/>
      <c r="QFF11" s="117"/>
      <c r="QFG11" s="117"/>
      <c r="QFH11" s="117"/>
      <c r="QFI11" s="117"/>
      <c r="QFJ11" s="117"/>
      <c r="QFK11" s="117"/>
      <c r="QFL11" s="117"/>
      <c r="QFM11" s="117"/>
      <c r="QFN11" s="117"/>
      <c r="QFO11" s="117"/>
      <c r="QFP11" s="117"/>
      <c r="QFQ11" s="117"/>
      <c r="QFR11" s="117"/>
      <c r="QFS11" s="117"/>
      <c r="QFT11" s="117"/>
      <c r="QFU11" s="117"/>
      <c r="QFV11" s="117"/>
      <c r="QFW11" s="117"/>
      <c r="QFX11" s="117"/>
      <c r="QFY11" s="117"/>
      <c r="QFZ11" s="117"/>
      <c r="QGA11" s="117"/>
      <c r="QGB11" s="117"/>
      <c r="QGC11" s="117"/>
      <c r="QGD11" s="117"/>
      <c r="QGE11" s="117"/>
      <c r="QGF11" s="117"/>
      <c r="QGG11" s="117"/>
      <c r="QGH11" s="117"/>
      <c r="QGI11" s="117"/>
      <c r="QGJ11" s="117"/>
      <c r="QGK11" s="117"/>
      <c r="QGL11" s="117"/>
      <c r="QGM11" s="117"/>
      <c r="QGN11" s="117"/>
      <c r="QGO11" s="117"/>
      <c r="QGP11" s="117"/>
      <c r="QGQ11" s="117"/>
      <c r="QGR11" s="117"/>
      <c r="QGS11" s="117"/>
      <c r="QGT11" s="117"/>
      <c r="QGU11" s="117"/>
      <c r="QGV11" s="117"/>
      <c r="QGW11" s="117"/>
      <c r="QGX11" s="117"/>
      <c r="QGY11" s="117"/>
      <c r="QGZ11" s="117"/>
      <c r="QHA11" s="117"/>
      <c r="QHB11" s="117"/>
      <c r="QHC11" s="117"/>
      <c r="QHD11" s="117"/>
      <c r="QHE11" s="117"/>
      <c r="QHF11" s="117"/>
      <c r="QHG11" s="117"/>
      <c r="QHH11" s="117"/>
      <c r="QHI11" s="117"/>
      <c r="QHJ11" s="117"/>
      <c r="QHK11" s="117"/>
      <c r="QHL11" s="117"/>
      <c r="QHM11" s="117"/>
      <c r="QHN11" s="117"/>
      <c r="QHO11" s="117"/>
      <c r="QHP11" s="117"/>
      <c r="QHQ11" s="117"/>
      <c r="QHR11" s="117"/>
      <c r="QHS11" s="117"/>
      <c r="QHT11" s="117"/>
      <c r="QHU11" s="117"/>
      <c r="QHV11" s="117"/>
      <c r="QHW11" s="117"/>
      <c r="QHX11" s="117"/>
      <c r="QHY11" s="117"/>
      <c r="QHZ11" s="117"/>
      <c r="QIA11" s="117"/>
      <c r="QIB11" s="117"/>
      <c r="QIC11" s="117"/>
      <c r="QID11" s="117"/>
      <c r="QIE11" s="117"/>
      <c r="QIF11" s="117"/>
      <c r="QIG11" s="117"/>
      <c r="QIH11" s="117"/>
      <c r="QII11" s="117"/>
      <c r="QIJ11" s="117"/>
      <c r="QIK11" s="117"/>
      <c r="QIL11" s="117"/>
      <c r="QIM11" s="117"/>
      <c r="QIN11" s="117"/>
      <c r="QIO11" s="117"/>
      <c r="QIP11" s="117"/>
      <c r="QIQ11" s="117"/>
      <c r="QIR11" s="117"/>
      <c r="QIS11" s="117"/>
      <c r="QIT11" s="117"/>
      <c r="QIU11" s="117"/>
      <c r="QIV11" s="117"/>
      <c r="QIW11" s="117"/>
      <c r="QIX11" s="117"/>
      <c r="QIY11" s="117"/>
      <c r="QIZ11" s="117"/>
      <c r="QJA11" s="117"/>
      <c r="QJB11" s="117"/>
      <c r="QJC11" s="117"/>
      <c r="QJD11" s="117"/>
      <c r="QJE11" s="117"/>
      <c r="QJF11" s="117"/>
      <c r="QJG11" s="117"/>
      <c r="QJH11" s="117"/>
      <c r="QJI11" s="117"/>
      <c r="QJJ11" s="117"/>
      <c r="QJK11" s="117"/>
      <c r="QJL11" s="117"/>
      <c r="QJM11" s="117"/>
      <c r="QJN11" s="117"/>
      <c r="QJO11" s="117"/>
      <c r="QJP11" s="117"/>
      <c r="QJQ11" s="117"/>
      <c r="QJR11" s="117"/>
      <c r="QJS11" s="117"/>
      <c r="QJT11" s="117"/>
      <c r="QJU11" s="117"/>
      <c r="QJV11" s="117"/>
      <c r="QJW11" s="117"/>
      <c r="QJX11" s="117"/>
      <c r="QJY11" s="117"/>
      <c r="QJZ11" s="117"/>
      <c r="QKA11" s="117"/>
      <c r="QKB11" s="117"/>
      <c r="QKC11" s="117"/>
      <c r="QKD11" s="117"/>
      <c r="QKE11" s="117"/>
      <c r="QKF11" s="117"/>
      <c r="QKG11" s="117"/>
      <c r="QKH11" s="117"/>
      <c r="QKI11" s="117"/>
      <c r="QKJ11" s="117"/>
      <c r="QKK11" s="117"/>
      <c r="QKL11" s="117"/>
      <c r="QKM11" s="117"/>
      <c r="QKN11" s="117"/>
      <c r="QKO11" s="117"/>
      <c r="QKP11" s="117"/>
      <c r="QKQ11" s="117"/>
      <c r="QKR11" s="117"/>
      <c r="QKS11" s="117"/>
      <c r="QKT11" s="117"/>
      <c r="QKU11" s="117"/>
      <c r="QKV11" s="117"/>
      <c r="QKW11" s="117"/>
      <c r="QKX11" s="117"/>
      <c r="QKY11" s="117"/>
      <c r="QKZ11" s="117"/>
      <c r="QLA11" s="117"/>
      <c r="QLB11" s="117"/>
      <c r="QLC11" s="117"/>
      <c r="QLD11" s="117"/>
      <c r="QLE11" s="117"/>
      <c r="QLF11" s="117"/>
      <c r="QLG11" s="117"/>
      <c r="QLH11" s="117"/>
      <c r="QLI11" s="117"/>
      <c r="QLJ11" s="117"/>
      <c r="QLK11" s="117"/>
      <c r="QLL11" s="117"/>
      <c r="QLM11" s="117"/>
      <c r="QLN11" s="117"/>
      <c r="QLO11" s="117"/>
      <c r="QLP11" s="117"/>
      <c r="QLQ11" s="117"/>
      <c r="QLR11" s="117"/>
      <c r="QLS11" s="117"/>
      <c r="QLT11" s="117"/>
      <c r="QLU11" s="117"/>
      <c r="QLV11" s="117"/>
      <c r="QLW11" s="117"/>
      <c r="QLX11" s="117"/>
      <c r="QLY11" s="117"/>
      <c r="QLZ11" s="117"/>
      <c r="QMA11" s="117"/>
      <c r="QMB11" s="117"/>
      <c r="QMC11" s="117"/>
      <c r="QMD11" s="117"/>
      <c r="QME11" s="117"/>
      <c r="QMF11" s="117"/>
      <c r="QMG11" s="117"/>
      <c r="QMH11" s="117"/>
      <c r="QMI11" s="117"/>
      <c r="QMJ11" s="117"/>
      <c r="QMK11" s="117"/>
      <c r="QML11" s="117"/>
      <c r="QMM11" s="117"/>
      <c r="QMN11" s="117"/>
      <c r="QMO11" s="117"/>
      <c r="QMP11" s="117"/>
      <c r="QMQ11" s="117"/>
      <c r="QMR11" s="117"/>
      <c r="QMS11" s="117"/>
      <c r="QMT11" s="117"/>
      <c r="QMU11" s="117"/>
      <c r="QMV11" s="117"/>
      <c r="QMW11" s="117"/>
      <c r="QMX11" s="117"/>
      <c r="QMY11" s="117"/>
      <c r="QMZ11" s="117"/>
      <c r="QNA11" s="117"/>
      <c r="QNB11" s="117"/>
      <c r="QNC11" s="117"/>
      <c r="QND11" s="117"/>
      <c r="QNE11" s="117"/>
      <c r="QNF11" s="117"/>
      <c r="QNG11" s="117"/>
      <c r="QNH11" s="117"/>
      <c r="QNI11" s="117"/>
      <c r="QNJ11" s="117"/>
      <c r="QNK11" s="117"/>
      <c r="QNL11" s="117"/>
      <c r="QNM11" s="117"/>
      <c r="QNN11" s="117"/>
      <c r="QNO11" s="117"/>
      <c r="QNP11" s="117"/>
      <c r="QNQ11" s="117"/>
      <c r="QNR11" s="117"/>
      <c r="QNS11" s="117"/>
      <c r="QNT11" s="117"/>
      <c r="QNU11" s="117"/>
      <c r="QNV11" s="117"/>
      <c r="QNW11" s="117"/>
      <c r="QNX11" s="117"/>
      <c r="QNY11" s="117"/>
      <c r="QNZ11" s="117"/>
      <c r="QOA11" s="117"/>
      <c r="QOB11" s="117"/>
      <c r="QOC11" s="117"/>
      <c r="QOD11" s="117"/>
      <c r="QOE11" s="117"/>
      <c r="QOF11" s="117"/>
      <c r="QOG11" s="117"/>
      <c r="QOH11" s="117"/>
      <c r="QOI11" s="117"/>
      <c r="QOJ11" s="117"/>
      <c r="QOK11" s="117"/>
      <c r="QOL11" s="117"/>
      <c r="QOM11" s="117"/>
      <c r="QON11" s="117"/>
      <c r="QOO11" s="117"/>
      <c r="QOP11" s="117"/>
      <c r="QOQ11" s="117"/>
      <c r="QOR11" s="117"/>
      <c r="QOS11" s="117"/>
      <c r="QOT11" s="117"/>
      <c r="QOU11" s="117"/>
      <c r="QOV11" s="117"/>
      <c r="QOW11" s="117"/>
      <c r="QOX11" s="117"/>
      <c r="QOY11" s="117"/>
      <c r="QOZ11" s="117"/>
      <c r="QPA11" s="117"/>
      <c r="QPB11" s="117"/>
      <c r="QPC11" s="117"/>
      <c r="QPD11" s="117"/>
      <c r="QPE11" s="117"/>
      <c r="QPF11" s="117"/>
      <c r="QPG11" s="117"/>
      <c r="QPH11" s="117"/>
      <c r="QPI11" s="117"/>
      <c r="QPJ11" s="117"/>
      <c r="QPK11" s="117"/>
      <c r="QPL11" s="117"/>
      <c r="QPM11" s="117"/>
      <c r="QPN11" s="117"/>
      <c r="QPO11" s="117"/>
      <c r="QPP11" s="117"/>
      <c r="QPQ11" s="117"/>
      <c r="QPR11" s="117"/>
      <c r="QPS11" s="117"/>
      <c r="QPT11" s="117"/>
      <c r="QPU11" s="117"/>
      <c r="QPV11" s="117"/>
      <c r="QPW11" s="117"/>
      <c r="QPX11" s="117"/>
      <c r="QPY11" s="117"/>
      <c r="QPZ11" s="117"/>
      <c r="QQA11" s="117"/>
      <c r="QQB11" s="117"/>
      <c r="QQC11" s="117"/>
      <c r="QQD11" s="117"/>
      <c r="QQE11" s="117"/>
      <c r="QQF11" s="117"/>
      <c r="QQG11" s="117"/>
      <c r="QQH11" s="117"/>
      <c r="QQI11" s="117"/>
      <c r="QQJ11" s="117"/>
      <c r="QQK11" s="117"/>
      <c r="QQL11" s="117"/>
      <c r="QQM11" s="117"/>
      <c r="QQN11" s="117"/>
      <c r="QQO11" s="117"/>
      <c r="QQP11" s="117"/>
      <c r="QQQ11" s="117"/>
      <c r="QQR11" s="117"/>
      <c r="QQS11" s="117"/>
      <c r="QQT11" s="117"/>
      <c r="QQU11" s="117"/>
      <c r="QQV11" s="117"/>
      <c r="QQW11" s="117"/>
      <c r="QQX11" s="117"/>
      <c r="QQY11" s="117"/>
      <c r="QQZ11" s="117"/>
      <c r="QRA11" s="117"/>
      <c r="QRB11" s="117"/>
      <c r="QRC11" s="117"/>
      <c r="QRD11" s="117"/>
      <c r="QRE11" s="117"/>
      <c r="QRF11" s="117"/>
      <c r="QRG11" s="117"/>
      <c r="QRH11" s="117"/>
      <c r="QRI11" s="117"/>
      <c r="QRJ11" s="117"/>
      <c r="QRK11" s="117"/>
      <c r="QRL11" s="117"/>
      <c r="QRM11" s="117"/>
      <c r="QRN11" s="117"/>
      <c r="QRO11" s="117"/>
      <c r="QRP11" s="117"/>
      <c r="QRQ11" s="117"/>
      <c r="QRR11" s="117"/>
      <c r="QRS11" s="117"/>
      <c r="QRT11" s="117"/>
      <c r="QRU11" s="117"/>
      <c r="QRV11" s="117"/>
      <c r="QRW11" s="117"/>
      <c r="QRX11" s="117"/>
      <c r="QRY11" s="117"/>
      <c r="QRZ11" s="117"/>
      <c r="QSA11" s="117"/>
      <c r="QSB11" s="117"/>
      <c r="QSC11" s="117"/>
      <c r="QSD11" s="117"/>
      <c r="QSE11" s="117"/>
      <c r="QSF11" s="117"/>
      <c r="QSG11" s="117"/>
      <c r="QSH11" s="117"/>
      <c r="QSI11" s="117"/>
      <c r="QSJ11" s="117"/>
      <c r="QSK11" s="117"/>
      <c r="QSL11" s="117"/>
      <c r="QSM11" s="117"/>
      <c r="QSN11" s="117"/>
      <c r="QSO11" s="117"/>
      <c r="QSP11" s="117"/>
      <c r="QSQ11" s="117"/>
      <c r="QSR11" s="117"/>
      <c r="QSS11" s="117"/>
      <c r="QST11" s="117"/>
      <c r="QSU11" s="117"/>
      <c r="QSV11" s="117"/>
      <c r="QSW11" s="117"/>
      <c r="QSX11" s="117"/>
      <c r="QSY11" s="117"/>
      <c r="QSZ11" s="117"/>
      <c r="QTA11" s="117"/>
      <c r="QTB11" s="117"/>
      <c r="QTC11" s="117"/>
      <c r="QTD11" s="117"/>
      <c r="QTE11" s="117"/>
      <c r="QTF11" s="117"/>
      <c r="QTG11" s="117"/>
      <c r="QTH11" s="117"/>
      <c r="QTI11" s="117"/>
      <c r="QTJ11" s="117"/>
      <c r="QTK11" s="117"/>
      <c r="QTL11" s="117"/>
      <c r="QTM11" s="117"/>
      <c r="QTN11" s="117"/>
      <c r="QTO11" s="117"/>
      <c r="QTP11" s="117"/>
      <c r="QTQ11" s="117"/>
      <c r="QTR11" s="117"/>
      <c r="QTS11" s="117"/>
      <c r="QTT11" s="117"/>
      <c r="QTU11" s="117"/>
      <c r="QTV11" s="117"/>
      <c r="QTW11" s="117"/>
      <c r="QTX11" s="117"/>
      <c r="QTY11" s="117"/>
      <c r="QTZ11" s="117"/>
      <c r="QUA11" s="117"/>
      <c r="QUB11" s="117"/>
      <c r="QUC11" s="117"/>
      <c r="QUD11" s="117"/>
      <c r="QUE11" s="117"/>
      <c r="QUF11" s="117"/>
      <c r="QUG11" s="117"/>
      <c r="QUH11" s="117"/>
      <c r="QUI11" s="117"/>
      <c r="QUJ11" s="117"/>
      <c r="QUK11" s="117"/>
      <c r="QUL11" s="117"/>
      <c r="QUM11" s="117"/>
      <c r="QUN11" s="117"/>
      <c r="QUO11" s="117"/>
      <c r="QUP11" s="117"/>
      <c r="QUQ11" s="117"/>
      <c r="QUR11" s="117"/>
      <c r="QUS11" s="117"/>
      <c r="QUT11" s="117"/>
      <c r="QUU11" s="117"/>
      <c r="QUV11" s="117"/>
      <c r="QUW11" s="117"/>
      <c r="QUX11" s="117"/>
      <c r="QUY11" s="117"/>
      <c r="QUZ11" s="117"/>
      <c r="QVA11" s="117"/>
      <c r="QVB11" s="117"/>
      <c r="QVC11" s="117"/>
      <c r="QVD11" s="117"/>
      <c r="QVE11" s="117"/>
      <c r="QVF11" s="117"/>
      <c r="QVG11" s="117"/>
      <c r="QVH11" s="117"/>
      <c r="QVI11" s="117"/>
      <c r="QVJ11" s="117"/>
      <c r="QVK11" s="117"/>
      <c r="QVL11" s="117"/>
      <c r="QVM11" s="117"/>
      <c r="QVN11" s="117"/>
      <c r="QVO11" s="117"/>
      <c r="QVP11" s="117"/>
      <c r="QVQ11" s="117"/>
      <c r="QVR11" s="117"/>
      <c r="QVS11" s="117"/>
      <c r="QVT11" s="117"/>
      <c r="QVU11" s="117"/>
      <c r="QVV11" s="117"/>
      <c r="QVW11" s="117"/>
      <c r="QVX11" s="117"/>
      <c r="QVY11" s="117"/>
      <c r="QVZ11" s="117"/>
      <c r="QWA11" s="117"/>
      <c r="QWB11" s="117"/>
      <c r="QWC11" s="117"/>
      <c r="QWD11" s="117"/>
      <c r="QWE11" s="117"/>
      <c r="QWF11" s="117"/>
      <c r="QWG11" s="117"/>
      <c r="QWH11" s="117"/>
      <c r="QWI11" s="117"/>
      <c r="QWJ11" s="117"/>
      <c r="QWK11" s="117"/>
      <c r="QWL11" s="117"/>
      <c r="QWM11" s="117"/>
      <c r="QWN11" s="117"/>
      <c r="QWO11" s="117"/>
      <c r="QWP11" s="117"/>
      <c r="QWQ11" s="117"/>
      <c r="QWR11" s="117"/>
      <c r="QWS11" s="117"/>
      <c r="QWT11" s="117"/>
      <c r="QWU11" s="117"/>
      <c r="QWV11" s="117"/>
      <c r="QWW11" s="117"/>
      <c r="QWX11" s="117"/>
      <c r="QWY11" s="117"/>
      <c r="QWZ11" s="117"/>
      <c r="QXA11" s="117"/>
      <c r="QXB11" s="117"/>
      <c r="QXC11" s="117"/>
      <c r="QXD11" s="117"/>
      <c r="QXE11" s="117"/>
      <c r="QXF11" s="117"/>
      <c r="QXG11" s="117"/>
      <c r="QXH11" s="117"/>
      <c r="QXI11" s="117"/>
      <c r="QXJ11" s="117"/>
      <c r="QXK11" s="117"/>
      <c r="QXL11" s="117"/>
      <c r="QXM11" s="117"/>
      <c r="QXN11" s="117"/>
      <c r="QXO11" s="117"/>
      <c r="QXP11" s="117"/>
      <c r="QXQ11" s="117"/>
      <c r="QXR11" s="117"/>
      <c r="QXS11" s="117"/>
      <c r="QXT11" s="117"/>
      <c r="QXU11" s="117"/>
      <c r="QXV11" s="117"/>
      <c r="QXW11" s="117"/>
      <c r="QXX11" s="117"/>
      <c r="QXY11" s="117"/>
      <c r="QXZ11" s="117"/>
      <c r="QYA11" s="117"/>
      <c r="QYB11" s="117"/>
      <c r="QYC11" s="117"/>
      <c r="QYD11" s="117"/>
      <c r="QYE11" s="117"/>
      <c r="QYF11" s="117"/>
      <c r="QYG11" s="117"/>
      <c r="QYH11" s="117"/>
      <c r="QYI11" s="117"/>
      <c r="QYJ11" s="117"/>
      <c r="QYK11" s="117"/>
      <c r="QYL11" s="117"/>
      <c r="QYM11" s="117"/>
      <c r="QYN11" s="117"/>
      <c r="QYO11" s="117"/>
      <c r="QYP11" s="117"/>
      <c r="QYQ11" s="117"/>
      <c r="QYR11" s="117"/>
      <c r="QYS11" s="117"/>
      <c r="QYT11" s="117"/>
      <c r="QYU11" s="117"/>
      <c r="QYV11" s="117"/>
      <c r="QYW11" s="117"/>
      <c r="QYX11" s="117"/>
      <c r="QYY11" s="117"/>
      <c r="QYZ11" s="117"/>
      <c r="QZA11" s="117"/>
      <c r="QZB11" s="117"/>
      <c r="QZC11" s="117"/>
      <c r="QZD11" s="117"/>
      <c r="QZE11" s="117"/>
      <c r="QZF11" s="117"/>
      <c r="QZG11" s="117"/>
      <c r="QZH11" s="117"/>
      <c r="QZI11" s="117"/>
      <c r="QZJ11" s="117"/>
      <c r="QZK11" s="117"/>
      <c r="QZL11" s="117"/>
      <c r="QZM11" s="117"/>
      <c r="QZN11" s="117"/>
      <c r="QZO11" s="117"/>
      <c r="QZP11" s="117"/>
      <c r="QZQ11" s="117"/>
      <c r="QZR11" s="117"/>
      <c r="QZS11" s="117"/>
      <c r="QZT11" s="117"/>
      <c r="QZU11" s="117"/>
      <c r="QZV11" s="117"/>
      <c r="QZW11" s="117"/>
      <c r="QZX11" s="117"/>
      <c r="QZY11" s="117"/>
      <c r="QZZ11" s="117"/>
      <c r="RAA11" s="117"/>
      <c r="RAB11" s="117"/>
      <c r="RAC11" s="117"/>
      <c r="RAD11" s="117"/>
      <c r="RAE11" s="117"/>
      <c r="RAF11" s="117"/>
      <c r="RAG11" s="117"/>
      <c r="RAH11" s="117"/>
      <c r="RAI11" s="117"/>
      <c r="RAJ11" s="117"/>
      <c r="RAK11" s="117"/>
      <c r="RAL11" s="117"/>
      <c r="RAM11" s="117"/>
      <c r="RAN11" s="117"/>
      <c r="RAO11" s="117"/>
      <c r="RAP11" s="117"/>
      <c r="RAQ11" s="117"/>
      <c r="RAR11" s="117"/>
      <c r="RAS11" s="117"/>
      <c r="RAT11" s="117"/>
      <c r="RAU11" s="117"/>
      <c r="RAV11" s="117"/>
      <c r="RAW11" s="117"/>
      <c r="RAX11" s="117"/>
      <c r="RAY11" s="117"/>
      <c r="RAZ11" s="117"/>
      <c r="RBA11" s="117"/>
      <c r="RBB11" s="117"/>
      <c r="RBC11" s="117"/>
      <c r="RBD11" s="117"/>
      <c r="RBE11" s="117"/>
      <c r="RBF11" s="117"/>
      <c r="RBG11" s="117"/>
      <c r="RBH11" s="117"/>
      <c r="RBI11" s="117"/>
      <c r="RBJ11" s="117"/>
      <c r="RBK11" s="117"/>
      <c r="RBL11" s="117"/>
      <c r="RBM11" s="117"/>
      <c r="RBN11" s="117"/>
      <c r="RBO11" s="117"/>
      <c r="RBP11" s="117"/>
      <c r="RBQ11" s="117"/>
      <c r="RBR11" s="117"/>
      <c r="RBS11" s="117"/>
      <c r="RBT11" s="117"/>
      <c r="RBU11" s="117"/>
      <c r="RBV11" s="117"/>
      <c r="RBW11" s="117"/>
      <c r="RBX11" s="117"/>
      <c r="RBY11" s="117"/>
      <c r="RBZ11" s="117"/>
      <c r="RCA11" s="117"/>
      <c r="RCB11" s="117"/>
      <c r="RCC11" s="117"/>
      <c r="RCD11" s="117"/>
      <c r="RCE11" s="117"/>
      <c r="RCF11" s="117"/>
      <c r="RCG11" s="117"/>
      <c r="RCH11" s="117"/>
      <c r="RCI11" s="117"/>
      <c r="RCJ11" s="117"/>
      <c r="RCK11" s="117"/>
      <c r="RCL11" s="117"/>
      <c r="RCM11" s="117"/>
      <c r="RCN11" s="117"/>
      <c r="RCO11" s="117"/>
      <c r="RCP11" s="117"/>
      <c r="RCQ11" s="117"/>
      <c r="RCR11" s="117"/>
      <c r="RCS11" s="117"/>
      <c r="RCT11" s="117"/>
      <c r="RCU11" s="117"/>
      <c r="RCV11" s="117"/>
      <c r="RCW11" s="117"/>
      <c r="RCX11" s="117"/>
      <c r="RCY11" s="117"/>
      <c r="RCZ11" s="117"/>
      <c r="RDA11" s="117"/>
      <c r="RDB11" s="117"/>
      <c r="RDC11" s="117"/>
      <c r="RDD11" s="117"/>
      <c r="RDE11" s="117"/>
      <c r="RDF11" s="117"/>
      <c r="RDG11" s="117"/>
      <c r="RDH11" s="117"/>
      <c r="RDI11" s="117"/>
      <c r="RDJ11" s="117"/>
      <c r="RDK11" s="117"/>
      <c r="RDL11" s="117"/>
      <c r="RDM11" s="117"/>
      <c r="RDN11" s="117"/>
      <c r="RDO11" s="117"/>
      <c r="RDP11" s="117"/>
      <c r="RDQ11" s="117"/>
      <c r="RDR11" s="117"/>
      <c r="RDS11" s="117"/>
      <c r="RDT11" s="117"/>
      <c r="RDU11" s="117"/>
      <c r="RDV11" s="117"/>
      <c r="RDW11" s="117"/>
      <c r="RDX11" s="117"/>
      <c r="RDY11" s="117"/>
      <c r="RDZ11" s="117"/>
      <c r="REA11" s="117"/>
      <c r="REB11" s="117"/>
      <c r="REC11" s="117"/>
      <c r="RED11" s="117"/>
      <c r="REE11" s="117"/>
      <c r="REF11" s="117"/>
      <c r="REG11" s="117"/>
      <c r="REH11" s="117"/>
      <c r="REI11" s="117"/>
      <c r="REJ11" s="117"/>
      <c r="REK11" s="117"/>
      <c r="REL11" s="117"/>
      <c r="REM11" s="117"/>
      <c r="REN11" s="117"/>
      <c r="REO11" s="117"/>
      <c r="REP11" s="117"/>
      <c r="REQ11" s="117"/>
      <c r="RER11" s="117"/>
      <c r="RES11" s="117"/>
      <c r="RET11" s="117"/>
      <c r="REU11" s="117"/>
      <c r="REV11" s="117"/>
      <c r="REW11" s="117"/>
      <c r="REX11" s="117"/>
      <c r="REY11" s="117"/>
      <c r="REZ11" s="117"/>
      <c r="RFA11" s="117"/>
      <c r="RFB11" s="117"/>
      <c r="RFC11" s="117"/>
      <c r="RFD11" s="117"/>
      <c r="RFE11" s="117"/>
      <c r="RFF11" s="117"/>
      <c r="RFG11" s="117"/>
      <c r="RFH11" s="117"/>
      <c r="RFI11" s="117"/>
      <c r="RFJ11" s="117"/>
      <c r="RFK11" s="117"/>
      <c r="RFL11" s="117"/>
      <c r="RFM11" s="117"/>
      <c r="RFN11" s="117"/>
      <c r="RFO11" s="117"/>
      <c r="RFP11" s="117"/>
      <c r="RFQ11" s="117"/>
      <c r="RFR11" s="117"/>
      <c r="RFS11" s="117"/>
      <c r="RFT11" s="117"/>
      <c r="RFU11" s="117"/>
      <c r="RFV11" s="117"/>
      <c r="RFW11" s="117"/>
      <c r="RFX11" s="117"/>
      <c r="RFY11" s="117"/>
      <c r="RFZ11" s="117"/>
      <c r="RGA11" s="117"/>
      <c r="RGB11" s="117"/>
      <c r="RGC11" s="117"/>
      <c r="RGD11" s="117"/>
      <c r="RGE11" s="117"/>
      <c r="RGF11" s="117"/>
      <c r="RGG11" s="117"/>
      <c r="RGH11" s="117"/>
      <c r="RGI11" s="117"/>
      <c r="RGJ11" s="117"/>
      <c r="RGK11" s="117"/>
      <c r="RGL11" s="117"/>
      <c r="RGM11" s="117"/>
      <c r="RGN11" s="117"/>
      <c r="RGO11" s="117"/>
      <c r="RGP11" s="117"/>
      <c r="RGQ11" s="117"/>
      <c r="RGR11" s="117"/>
      <c r="RGS11" s="117"/>
      <c r="RGT11" s="117"/>
      <c r="RGU11" s="117"/>
      <c r="RGV11" s="117"/>
      <c r="RGW11" s="117"/>
      <c r="RGX11" s="117"/>
      <c r="RGY11" s="117"/>
      <c r="RGZ11" s="117"/>
      <c r="RHA11" s="117"/>
      <c r="RHB11" s="117"/>
      <c r="RHC11" s="117"/>
      <c r="RHD11" s="117"/>
      <c r="RHE11" s="117"/>
      <c r="RHF11" s="117"/>
      <c r="RHG11" s="117"/>
      <c r="RHH11" s="117"/>
      <c r="RHI11" s="117"/>
      <c r="RHJ11" s="117"/>
      <c r="RHK11" s="117"/>
      <c r="RHL11" s="117"/>
      <c r="RHM11" s="117"/>
      <c r="RHN11" s="117"/>
      <c r="RHO11" s="117"/>
      <c r="RHP11" s="117"/>
      <c r="RHQ11" s="117"/>
      <c r="RHR11" s="117"/>
      <c r="RHS11" s="117"/>
      <c r="RHT11" s="117"/>
      <c r="RHU11" s="117"/>
      <c r="RHV11" s="117"/>
      <c r="RHW11" s="117"/>
      <c r="RHX11" s="117"/>
      <c r="RHY11" s="117"/>
      <c r="RHZ11" s="117"/>
      <c r="RIA11" s="117"/>
      <c r="RIB11" s="117"/>
      <c r="RIC11" s="117"/>
      <c r="RID11" s="117"/>
      <c r="RIE11" s="117"/>
      <c r="RIF11" s="117"/>
      <c r="RIG11" s="117"/>
      <c r="RIH11" s="117"/>
      <c r="RII11" s="117"/>
      <c r="RIJ11" s="117"/>
      <c r="RIK11" s="117"/>
      <c r="RIL11" s="117"/>
      <c r="RIM11" s="117"/>
      <c r="RIN11" s="117"/>
      <c r="RIO11" s="117"/>
      <c r="RIP11" s="117"/>
      <c r="RIQ11" s="117"/>
      <c r="RIR11" s="117"/>
      <c r="RIS11" s="117"/>
      <c r="RIT11" s="117"/>
      <c r="RIU11" s="117"/>
      <c r="RIV11" s="117"/>
      <c r="RIW11" s="117"/>
      <c r="RIX11" s="117"/>
      <c r="RIY11" s="117"/>
      <c r="RIZ11" s="117"/>
      <c r="RJA11" s="117"/>
      <c r="RJB11" s="117"/>
      <c r="RJC11" s="117"/>
      <c r="RJD11" s="117"/>
      <c r="RJE11" s="117"/>
      <c r="RJF11" s="117"/>
      <c r="RJG11" s="117"/>
      <c r="RJH11" s="117"/>
      <c r="RJI11" s="117"/>
      <c r="RJJ11" s="117"/>
      <c r="RJK11" s="117"/>
      <c r="RJL11" s="117"/>
      <c r="RJM11" s="117"/>
      <c r="RJN11" s="117"/>
      <c r="RJO11" s="117"/>
      <c r="RJP11" s="117"/>
      <c r="RJQ11" s="117"/>
      <c r="RJR11" s="117"/>
      <c r="RJS11" s="117"/>
      <c r="RJT11" s="117"/>
      <c r="RJU11" s="117"/>
      <c r="RJV11" s="117"/>
      <c r="RJW11" s="117"/>
      <c r="RJX11" s="117"/>
      <c r="RJY11" s="117"/>
      <c r="RJZ11" s="117"/>
      <c r="RKA11" s="117"/>
      <c r="RKB11" s="117"/>
      <c r="RKC11" s="117"/>
      <c r="RKD11" s="117"/>
      <c r="RKE11" s="117"/>
      <c r="RKF11" s="117"/>
      <c r="RKG11" s="117"/>
      <c r="RKH11" s="117"/>
      <c r="RKI11" s="117"/>
      <c r="RKJ11" s="117"/>
      <c r="RKK11" s="117"/>
      <c r="RKL11" s="117"/>
      <c r="RKM11" s="117"/>
      <c r="RKN11" s="117"/>
      <c r="RKO11" s="117"/>
      <c r="RKP11" s="117"/>
      <c r="RKQ11" s="117"/>
      <c r="RKR11" s="117"/>
      <c r="RKS11" s="117"/>
      <c r="RKT11" s="117"/>
      <c r="RKU11" s="117"/>
      <c r="RKV11" s="117"/>
      <c r="RKW11" s="117"/>
      <c r="RKX11" s="117"/>
      <c r="RKY11" s="117"/>
      <c r="RKZ11" s="117"/>
      <c r="RLA11" s="117"/>
      <c r="RLB11" s="117"/>
      <c r="RLC11" s="117"/>
      <c r="RLD11" s="117"/>
      <c r="RLE11" s="117"/>
      <c r="RLF11" s="117"/>
      <c r="RLG11" s="117"/>
      <c r="RLH11" s="117"/>
      <c r="RLI11" s="117"/>
      <c r="RLJ11" s="117"/>
      <c r="RLK11" s="117"/>
      <c r="RLL11" s="117"/>
      <c r="RLM11" s="117"/>
      <c r="RLN11" s="117"/>
      <c r="RLO11" s="117"/>
      <c r="RLP11" s="117"/>
      <c r="RLQ11" s="117"/>
      <c r="RLR11" s="117"/>
      <c r="RLS11" s="117"/>
      <c r="RLT11" s="117"/>
      <c r="RLU11" s="117"/>
      <c r="RLV11" s="117"/>
      <c r="RLW11" s="117"/>
      <c r="RLX11" s="117"/>
      <c r="RLY11" s="117"/>
      <c r="RLZ11" s="117"/>
      <c r="RMA11" s="117"/>
      <c r="RMB11" s="117"/>
      <c r="RMC11" s="117"/>
      <c r="RMD11" s="117"/>
      <c r="RME11" s="117"/>
      <c r="RMF11" s="117"/>
      <c r="RMG11" s="117"/>
      <c r="RMH11" s="117"/>
      <c r="RMI11" s="117"/>
      <c r="RMJ11" s="117"/>
      <c r="RMK11" s="117"/>
      <c r="RML11" s="117"/>
      <c r="RMM11" s="117"/>
      <c r="RMN11" s="117"/>
      <c r="RMO11" s="117"/>
      <c r="RMP11" s="117"/>
      <c r="RMQ11" s="117"/>
      <c r="RMR11" s="117"/>
      <c r="RMS11" s="117"/>
      <c r="RMT11" s="117"/>
      <c r="RMU11" s="117"/>
      <c r="RMV11" s="117"/>
      <c r="RMW11" s="117"/>
      <c r="RMX11" s="117"/>
      <c r="RMY11" s="117"/>
      <c r="RMZ11" s="117"/>
      <c r="RNA11" s="117"/>
      <c r="RNB11" s="117"/>
      <c r="RNC11" s="117"/>
      <c r="RND11" s="117"/>
      <c r="RNE11" s="117"/>
      <c r="RNF11" s="117"/>
      <c r="RNG11" s="117"/>
      <c r="RNH11" s="117"/>
      <c r="RNI11" s="117"/>
      <c r="RNJ11" s="117"/>
      <c r="RNK11" s="117"/>
      <c r="RNL11" s="117"/>
      <c r="RNM11" s="117"/>
      <c r="RNN11" s="117"/>
      <c r="RNO11" s="117"/>
      <c r="RNP11" s="117"/>
      <c r="RNQ11" s="117"/>
      <c r="RNR11" s="117"/>
      <c r="RNS11" s="117"/>
      <c r="RNT11" s="117"/>
      <c r="RNU11" s="117"/>
      <c r="RNV11" s="117"/>
      <c r="RNW11" s="117"/>
      <c r="RNX11" s="117"/>
      <c r="RNY11" s="117"/>
      <c r="RNZ11" s="117"/>
      <c r="ROA11" s="117"/>
      <c r="ROB11" s="117"/>
      <c r="ROC11" s="117"/>
      <c r="ROD11" s="117"/>
      <c r="ROE11" s="117"/>
      <c r="ROF11" s="117"/>
      <c r="ROG11" s="117"/>
      <c r="ROH11" s="117"/>
      <c r="ROI11" s="117"/>
      <c r="ROJ11" s="117"/>
      <c r="ROK11" s="117"/>
      <c r="ROL11" s="117"/>
      <c r="ROM11" s="117"/>
      <c r="RON11" s="117"/>
      <c r="ROO11" s="117"/>
      <c r="ROP11" s="117"/>
      <c r="ROQ11" s="117"/>
      <c r="ROR11" s="117"/>
      <c r="ROS11" s="117"/>
      <c r="ROT11" s="117"/>
      <c r="ROU11" s="117"/>
      <c r="ROV11" s="117"/>
      <c r="ROW11" s="117"/>
      <c r="ROX11" s="117"/>
      <c r="ROY11" s="117"/>
      <c r="ROZ11" s="117"/>
      <c r="RPA11" s="117"/>
      <c r="RPB11" s="117"/>
      <c r="RPC11" s="117"/>
      <c r="RPD11" s="117"/>
      <c r="RPE11" s="117"/>
      <c r="RPF11" s="117"/>
      <c r="RPG11" s="117"/>
      <c r="RPH11" s="117"/>
      <c r="RPI11" s="117"/>
      <c r="RPJ11" s="117"/>
      <c r="RPK11" s="117"/>
      <c r="RPL11" s="117"/>
      <c r="RPM11" s="117"/>
      <c r="RPN11" s="117"/>
      <c r="RPO11" s="117"/>
      <c r="RPP11" s="117"/>
      <c r="RPQ11" s="117"/>
      <c r="RPR11" s="117"/>
      <c r="RPS11" s="117"/>
      <c r="RPT11" s="117"/>
      <c r="RPU11" s="117"/>
      <c r="RPV11" s="117"/>
      <c r="RPW11" s="117"/>
      <c r="RPX11" s="117"/>
      <c r="RPY11" s="117"/>
      <c r="RPZ11" s="117"/>
      <c r="RQA11" s="117"/>
      <c r="RQB11" s="117"/>
      <c r="RQC11" s="117"/>
      <c r="RQD11" s="117"/>
      <c r="RQE11" s="117"/>
      <c r="RQF11" s="117"/>
      <c r="RQG11" s="117"/>
      <c r="RQH11" s="117"/>
      <c r="RQI11" s="117"/>
      <c r="RQJ11" s="117"/>
      <c r="RQK11" s="117"/>
      <c r="RQL11" s="117"/>
      <c r="RQM11" s="117"/>
      <c r="RQN11" s="117"/>
      <c r="RQO11" s="117"/>
      <c r="RQP11" s="117"/>
      <c r="RQQ11" s="117"/>
      <c r="RQR11" s="117"/>
      <c r="RQS11" s="117"/>
      <c r="RQT11" s="117"/>
      <c r="RQU11" s="117"/>
      <c r="RQV11" s="117"/>
      <c r="RQW11" s="117"/>
      <c r="RQX11" s="117"/>
      <c r="RQY11" s="117"/>
      <c r="RQZ11" s="117"/>
      <c r="RRA11" s="117"/>
      <c r="RRB11" s="117"/>
      <c r="RRC11" s="117"/>
      <c r="RRD11" s="117"/>
      <c r="RRE11" s="117"/>
      <c r="RRF11" s="117"/>
      <c r="RRG11" s="117"/>
      <c r="RRH11" s="117"/>
      <c r="RRI11" s="117"/>
      <c r="RRJ11" s="117"/>
      <c r="RRK11" s="117"/>
      <c r="RRL11" s="117"/>
      <c r="RRM11" s="117"/>
      <c r="RRN11" s="117"/>
      <c r="RRO11" s="117"/>
      <c r="RRP11" s="117"/>
      <c r="RRQ11" s="117"/>
      <c r="RRR11" s="117"/>
      <c r="RRS11" s="117"/>
      <c r="RRT11" s="117"/>
      <c r="RRU11" s="117"/>
      <c r="RRV11" s="117"/>
      <c r="RRW11" s="117"/>
      <c r="RRX11" s="117"/>
      <c r="RRY11" s="117"/>
      <c r="RRZ11" s="117"/>
      <c r="RSA11" s="117"/>
      <c r="RSB11" s="117"/>
      <c r="RSC11" s="117"/>
      <c r="RSD11" s="117"/>
      <c r="RSE11" s="117"/>
      <c r="RSF11" s="117"/>
      <c r="RSG11" s="117"/>
      <c r="RSH11" s="117"/>
      <c r="RSI11" s="117"/>
      <c r="RSJ11" s="117"/>
      <c r="RSK11" s="117"/>
      <c r="RSL11" s="117"/>
      <c r="RSM11" s="117"/>
      <c r="RSN11" s="117"/>
      <c r="RSO11" s="117"/>
      <c r="RSP11" s="117"/>
      <c r="RSQ11" s="117"/>
      <c r="RSR11" s="117"/>
      <c r="RSS11" s="117"/>
      <c r="RST11" s="117"/>
      <c r="RSU11" s="117"/>
      <c r="RSV11" s="117"/>
      <c r="RSW11" s="117"/>
      <c r="RSX11" s="117"/>
      <c r="RSY11" s="117"/>
      <c r="RSZ11" s="117"/>
      <c r="RTA11" s="117"/>
      <c r="RTB11" s="117"/>
      <c r="RTC11" s="117"/>
      <c r="RTD11" s="117"/>
      <c r="RTE11" s="117"/>
      <c r="RTF11" s="117"/>
      <c r="RTG11" s="117"/>
      <c r="RTH11" s="117"/>
      <c r="RTI11" s="117"/>
      <c r="RTJ11" s="117"/>
      <c r="RTK11" s="117"/>
      <c r="RTL11" s="117"/>
      <c r="RTM11" s="117"/>
      <c r="RTN11" s="117"/>
      <c r="RTO11" s="117"/>
      <c r="RTP11" s="117"/>
      <c r="RTQ11" s="117"/>
      <c r="RTR11" s="117"/>
      <c r="RTS11" s="117"/>
      <c r="RTT11" s="117"/>
      <c r="RTU11" s="117"/>
      <c r="RTV11" s="117"/>
      <c r="RTW11" s="117"/>
      <c r="RTX11" s="117"/>
      <c r="RTY11" s="117"/>
      <c r="RTZ11" s="117"/>
      <c r="RUA11" s="117"/>
      <c r="RUB11" s="117"/>
      <c r="RUC11" s="117"/>
      <c r="RUD11" s="117"/>
      <c r="RUE11" s="117"/>
      <c r="RUF11" s="117"/>
      <c r="RUG11" s="117"/>
      <c r="RUH11" s="117"/>
      <c r="RUI11" s="117"/>
      <c r="RUJ11" s="117"/>
      <c r="RUK11" s="117"/>
      <c r="RUL11" s="117"/>
      <c r="RUM11" s="117"/>
      <c r="RUN11" s="117"/>
      <c r="RUO11" s="117"/>
      <c r="RUP11" s="117"/>
      <c r="RUQ11" s="117"/>
      <c r="RUR11" s="117"/>
      <c r="RUS11" s="117"/>
      <c r="RUT11" s="117"/>
      <c r="RUU11" s="117"/>
      <c r="RUV11" s="117"/>
      <c r="RUW11" s="117"/>
      <c r="RUX11" s="117"/>
      <c r="RUY11" s="117"/>
      <c r="RUZ11" s="117"/>
      <c r="RVA11" s="117"/>
      <c r="RVB11" s="117"/>
      <c r="RVC11" s="117"/>
      <c r="RVD11" s="117"/>
      <c r="RVE11" s="117"/>
      <c r="RVF11" s="117"/>
      <c r="RVG11" s="117"/>
      <c r="RVH11" s="117"/>
      <c r="RVI11" s="117"/>
      <c r="RVJ11" s="117"/>
      <c r="RVK11" s="117"/>
      <c r="RVL11" s="117"/>
      <c r="RVM11" s="117"/>
      <c r="RVN11" s="117"/>
      <c r="RVO11" s="117"/>
      <c r="RVP11" s="117"/>
      <c r="RVQ11" s="117"/>
      <c r="RVR11" s="117"/>
      <c r="RVS11" s="117"/>
      <c r="RVT11" s="117"/>
      <c r="RVU11" s="117"/>
      <c r="RVV11" s="117"/>
      <c r="RVW11" s="117"/>
      <c r="RVX11" s="117"/>
      <c r="RVY11" s="117"/>
      <c r="RVZ11" s="117"/>
      <c r="RWA11" s="117"/>
      <c r="RWB11" s="117"/>
      <c r="RWC11" s="117"/>
      <c r="RWD11" s="117"/>
      <c r="RWE11" s="117"/>
      <c r="RWF11" s="117"/>
      <c r="RWG11" s="117"/>
      <c r="RWH11" s="117"/>
      <c r="RWI11" s="117"/>
      <c r="RWJ11" s="117"/>
      <c r="RWK11" s="117"/>
      <c r="RWL11" s="117"/>
      <c r="RWM11" s="117"/>
      <c r="RWN11" s="117"/>
      <c r="RWO11" s="117"/>
      <c r="RWP11" s="117"/>
      <c r="RWQ11" s="117"/>
      <c r="RWR11" s="117"/>
      <c r="RWS11" s="117"/>
      <c r="RWT11" s="117"/>
      <c r="RWU11" s="117"/>
      <c r="RWV11" s="117"/>
      <c r="RWW11" s="117"/>
      <c r="RWX11" s="117"/>
      <c r="RWY11" s="117"/>
      <c r="RWZ11" s="117"/>
      <c r="RXA11" s="117"/>
      <c r="RXB11" s="117"/>
      <c r="RXC11" s="117"/>
      <c r="RXD11" s="117"/>
      <c r="RXE11" s="117"/>
      <c r="RXF11" s="117"/>
      <c r="RXG11" s="117"/>
      <c r="RXH11" s="117"/>
      <c r="RXI11" s="117"/>
      <c r="RXJ11" s="117"/>
      <c r="RXK11" s="117"/>
      <c r="RXL11" s="117"/>
      <c r="RXM11" s="117"/>
      <c r="RXN11" s="117"/>
      <c r="RXO11" s="117"/>
      <c r="RXP11" s="117"/>
      <c r="RXQ11" s="117"/>
      <c r="RXR11" s="117"/>
      <c r="RXS11" s="117"/>
      <c r="RXT11" s="117"/>
      <c r="RXU11" s="117"/>
      <c r="RXV11" s="117"/>
      <c r="RXW11" s="117"/>
      <c r="RXX11" s="117"/>
      <c r="RXY11" s="117"/>
      <c r="RXZ11" s="117"/>
      <c r="RYA11" s="117"/>
      <c r="RYB11" s="117"/>
      <c r="RYC11" s="117"/>
      <c r="RYD11" s="117"/>
      <c r="RYE11" s="117"/>
      <c r="RYF11" s="117"/>
      <c r="RYG11" s="117"/>
      <c r="RYH11" s="117"/>
      <c r="RYI11" s="117"/>
      <c r="RYJ11" s="117"/>
      <c r="RYK11" s="117"/>
      <c r="RYL11" s="117"/>
      <c r="RYM11" s="117"/>
      <c r="RYN11" s="117"/>
      <c r="RYO11" s="117"/>
      <c r="RYP11" s="117"/>
      <c r="RYQ11" s="117"/>
      <c r="RYR11" s="117"/>
      <c r="RYS11" s="117"/>
      <c r="RYT11" s="117"/>
      <c r="RYU11" s="117"/>
      <c r="RYV11" s="117"/>
      <c r="RYW11" s="117"/>
      <c r="RYX11" s="117"/>
      <c r="RYY11" s="117"/>
      <c r="RYZ11" s="117"/>
      <c r="RZA11" s="117"/>
      <c r="RZB11" s="117"/>
      <c r="RZC11" s="117"/>
      <c r="RZD11" s="117"/>
      <c r="RZE11" s="117"/>
      <c r="RZF11" s="117"/>
      <c r="RZG11" s="117"/>
      <c r="RZH11" s="117"/>
      <c r="RZI11" s="117"/>
      <c r="RZJ11" s="117"/>
      <c r="RZK11" s="117"/>
      <c r="RZL11" s="117"/>
      <c r="RZM11" s="117"/>
      <c r="RZN11" s="117"/>
      <c r="RZO11" s="117"/>
      <c r="RZP11" s="117"/>
      <c r="RZQ11" s="117"/>
      <c r="RZR11" s="117"/>
      <c r="RZS11" s="117"/>
      <c r="RZT11" s="117"/>
      <c r="RZU11" s="117"/>
      <c r="RZV11" s="117"/>
      <c r="RZW11" s="117"/>
      <c r="RZX11" s="117"/>
      <c r="RZY11" s="117"/>
      <c r="RZZ11" s="117"/>
      <c r="SAA11" s="117"/>
      <c r="SAB11" s="117"/>
      <c r="SAC11" s="117"/>
      <c r="SAD11" s="117"/>
      <c r="SAE11" s="117"/>
      <c r="SAF11" s="117"/>
      <c r="SAG11" s="117"/>
      <c r="SAH11" s="117"/>
      <c r="SAI11" s="117"/>
      <c r="SAJ11" s="117"/>
      <c r="SAK11" s="117"/>
      <c r="SAL11" s="117"/>
      <c r="SAM11" s="117"/>
      <c r="SAN11" s="117"/>
      <c r="SAO11" s="117"/>
      <c r="SAP11" s="117"/>
      <c r="SAQ11" s="117"/>
      <c r="SAR11" s="117"/>
      <c r="SAS11" s="117"/>
      <c r="SAT11" s="117"/>
      <c r="SAU11" s="117"/>
      <c r="SAV11" s="117"/>
      <c r="SAW11" s="117"/>
      <c r="SAX11" s="117"/>
      <c r="SAY11" s="117"/>
      <c r="SAZ11" s="117"/>
      <c r="SBA11" s="117"/>
      <c r="SBB11" s="117"/>
      <c r="SBC11" s="117"/>
      <c r="SBD11" s="117"/>
      <c r="SBE11" s="117"/>
      <c r="SBF11" s="117"/>
      <c r="SBG11" s="117"/>
      <c r="SBH11" s="117"/>
      <c r="SBI11" s="117"/>
      <c r="SBJ11" s="117"/>
      <c r="SBK11" s="117"/>
      <c r="SBL11" s="117"/>
      <c r="SBM11" s="117"/>
      <c r="SBN11" s="117"/>
      <c r="SBO11" s="117"/>
      <c r="SBP11" s="117"/>
      <c r="SBQ11" s="117"/>
      <c r="SBR11" s="117"/>
      <c r="SBS11" s="117"/>
      <c r="SBT11" s="117"/>
      <c r="SBU11" s="117"/>
      <c r="SBV11" s="117"/>
      <c r="SBW11" s="117"/>
      <c r="SBX11" s="117"/>
      <c r="SBY11" s="117"/>
      <c r="SBZ11" s="117"/>
      <c r="SCA11" s="117"/>
      <c r="SCB11" s="117"/>
      <c r="SCC11" s="117"/>
      <c r="SCD11" s="117"/>
      <c r="SCE11" s="117"/>
      <c r="SCF11" s="117"/>
      <c r="SCG11" s="117"/>
      <c r="SCH11" s="117"/>
      <c r="SCI11" s="117"/>
      <c r="SCJ11" s="117"/>
      <c r="SCK11" s="117"/>
      <c r="SCL11" s="117"/>
      <c r="SCM11" s="117"/>
      <c r="SCN11" s="117"/>
      <c r="SCO11" s="117"/>
      <c r="SCP11" s="117"/>
      <c r="SCQ11" s="117"/>
      <c r="SCR11" s="117"/>
      <c r="SCS11" s="117"/>
      <c r="SCT11" s="117"/>
      <c r="SCU11" s="117"/>
      <c r="SCV11" s="117"/>
      <c r="SCW11" s="117"/>
      <c r="SCX11" s="117"/>
      <c r="SCY11" s="117"/>
      <c r="SCZ11" s="117"/>
      <c r="SDA11" s="117"/>
      <c r="SDB11" s="117"/>
      <c r="SDC11" s="117"/>
      <c r="SDD11" s="117"/>
      <c r="SDE11" s="117"/>
      <c r="SDF11" s="117"/>
      <c r="SDG11" s="117"/>
      <c r="SDH11" s="117"/>
      <c r="SDI11" s="117"/>
      <c r="SDJ11" s="117"/>
      <c r="SDK11" s="117"/>
      <c r="SDL11" s="117"/>
      <c r="SDM11" s="117"/>
      <c r="SDN11" s="117"/>
      <c r="SDO11" s="117"/>
      <c r="SDP11" s="117"/>
      <c r="SDQ11" s="117"/>
      <c r="SDR11" s="117"/>
      <c r="SDS11" s="117"/>
      <c r="SDT11" s="117"/>
      <c r="SDU11" s="117"/>
      <c r="SDV11" s="117"/>
      <c r="SDW11" s="117"/>
      <c r="SDX11" s="117"/>
      <c r="SDY11" s="117"/>
      <c r="SDZ11" s="117"/>
      <c r="SEA11" s="117"/>
      <c r="SEB11" s="117"/>
      <c r="SEC11" s="117"/>
      <c r="SED11" s="117"/>
      <c r="SEE11" s="117"/>
      <c r="SEF11" s="117"/>
      <c r="SEG11" s="117"/>
      <c r="SEH11" s="117"/>
      <c r="SEI11" s="117"/>
      <c r="SEJ11" s="117"/>
      <c r="SEK11" s="117"/>
      <c r="SEL11" s="117"/>
      <c r="SEM11" s="117"/>
      <c r="SEN11" s="117"/>
      <c r="SEO11" s="117"/>
      <c r="SEP11" s="117"/>
      <c r="SEQ11" s="117"/>
      <c r="SER11" s="117"/>
      <c r="SES11" s="117"/>
      <c r="SET11" s="117"/>
      <c r="SEU11" s="117"/>
      <c r="SEV11" s="117"/>
      <c r="SEW11" s="117"/>
      <c r="SEX11" s="117"/>
      <c r="SEY11" s="117"/>
      <c r="SEZ11" s="117"/>
      <c r="SFA11" s="117"/>
      <c r="SFB11" s="117"/>
      <c r="SFC11" s="117"/>
      <c r="SFD11" s="117"/>
      <c r="SFE11" s="117"/>
      <c r="SFF11" s="117"/>
      <c r="SFG11" s="117"/>
      <c r="SFH11" s="117"/>
      <c r="SFI11" s="117"/>
      <c r="SFJ11" s="117"/>
      <c r="SFK11" s="117"/>
      <c r="SFL11" s="117"/>
      <c r="SFM11" s="117"/>
      <c r="SFN11" s="117"/>
      <c r="SFO11" s="117"/>
      <c r="SFP11" s="117"/>
      <c r="SFQ11" s="117"/>
      <c r="SFR11" s="117"/>
      <c r="SFS11" s="117"/>
      <c r="SFT11" s="117"/>
      <c r="SFU11" s="117"/>
      <c r="SFV11" s="117"/>
      <c r="SFW11" s="117"/>
      <c r="SFX11" s="117"/>
      <c r="SFY11" s="117"/>
      <c r="SFZ11" s="117"/>
      <c r="SGA11" s="117"/>
      <c r="SGB11" s="117"/>
      <c r="SGC11" s="117"/>
      <c r="SGD11" s="117"/>
      <c r="SGE11" s="117"/>
      <c r="SGF11" s="117"/>
      <c r="SGG11" s="117"/>
      <c r="SGH11" s="117"/>
      <c r="SGI11" s="117"/>
      <c r="SGJ11" s="117"/>
      <c r="SGK11" s="117"/>
      <c r="SGL11" s="117"/>
      <c r="SGM11" s="117"/>
      <c r="SGN11" s="117"/>
      <c r="SGO11" s="117"/>
      <c r="SGP11" s="117"/>
      <c r="SGQ11" s="117"/>
      <c r="SGR11" s="117"/>
      <c r="SGS11" s="117"/>
      <c r="SGT11" s="117"/>
      <c r="SGU11" s="117"/>
      <c r="SGV11" s="117"/>
      <c r="SGW11" s="117"/>
      <c r="SGX11" s="117"/>
      <c r="SGY11" s="117"/>
      <c r="SGZ11" s="117"/>
      <c r="SHA11" s="117"/>
      <c r="SHB11" s="117"/>
      <c r="SHC11" s="117"/>
      <c r="SHD11" s="117"/>
      <c r="SHE11" s="117"/>
      <c r="SHF11" s="117"/>
      <c r="SHG11" s="117"/>
      <c r="SHH11" s="117"/>
      <c r="SHI11" s="117"/>
      <c r="SHJ11" s="117"/>
      <c r="SHK11" s="117"/>
      <c r="SHL11" s="117"/>
      <c r="SHM11" s="117"/>
      <c r="SHN11" s="117"/>
      <c r="SHO11" s="117"/>
      <c r="SHP11" s="117"/>
      <c r="SHQ11" s="117"/>
      <c r="SHR11" s="117"/>
      <c r="SHS11" s="117"/>
      <c r="SHT11" s="117"/>
      <c r="SHU11" s="117"/>
      <c r="SHV11" s="117"/>
      <c r="SHW11" s="117"/>
      <c r="SHX11" s="117"/>
      <c r="SHY11" s="117"/>
      <c r="SHZ11" s="117"/>
      <c r="SIA11" s="117"/>
      <c r="SIB11" s="117"/>
      <c r="SIC11" s="117"/>
      <c r="SID11" s="117"/>
      <c r="SIE11" s="117"/>
      <c r="SIF11" s="117"/>
      <c r="SIG11" s="117"/>
      <c r="SIH11" s="117"/>
      <c r="SII11" s="117"/>
      <c r="SIJ11" s="117"/>
      <c r="SIK11" s="117"/>
      <c r="SIL11" s="117"/>
      <c r="SIM11" s="117"/>
      <c r="SIN11" s="117"/>
      <c r="SIO11" s="117"/>
      <c r="SIP11" s="117"/>
      <c r="SIQ11" s="117"/>
      <c r="SIR11" s="117"/>
      <c r="SIS11" s="117"/>
      <c r="SIT11" s="117"/>
      <c r="SIU11" s="117"/>
      <c r="SIV11" s="117"/>
      <c r="SIW11" s="117"/>
      <c r="SIX11" s="117"/>
      <c r="SIY11" s="117"/>
      <c r="SIZ11" s="117"/>
      <c r="SJA11" s="117"/>
      <c r="SJB11" s="117"/>
      <c r="SJC11" s="117"/>
      <c r="SJD11" s="117"/>
      <c r="SJE11" s="117"/>
      <c r="SJF11" s="117"/>
      <c r="SJG11" s="117"/>
      <c r="SJH11" s="117"/>
      <c r="SJI11" s="117"/>
      <c r="SJJ11" s="117"/>
      <c r="SJK11" s="117"/>
      <c r="SJL11" s="117"/>
      <c r="SJM11" s="117"/>
      <c r="SJN11" s="117"/>
      <c r="SJO11" s="117"/>
      <c r="SJP11" s="117"/>
      <c r="SJQ11" s="117"/>
      <c r="SJR11" s="117"/>
      <c r="SJS11" s="117"/>
      <c r="SJT11" s="117"/>
      <c r="SJU11" s="117"/>
      <c r="SJV11" s="117"/>
      <c r="SJW11" s="117"/>
      <c r="SJX11" s="117"/>
      <c r="SJY11" s="117"/>
      <c r="SJZ11" s="117"/>
      <c r="SKA11" s="117"/>
      <c r="SKB11" s="117"/>
      <c r="SKC11" s="117"/>
      <c r="SKD11" s="117"/>
      <c r="SKE11" s="117"/>
      <c r="SKF11" s="117"/>
      <c r="SKG11" s="117"/>
      <c r="SKH11" s="117"/>
      <c r="SKI11" s="117"/>
      <c r="SKJ11" s="117"/>
      <c r="SKK11" s="117"/>
      <c r="SKL11" s="117"/>
      <c r="SKM11" s="117"/>
      <c r="SKN11" s="117"/>
      <c r="SKO11" s="117"/>
      <c r="SKP11" s="117"/>
      <c r="SKQ11" s="117"/>
      <c r="SKR11" s="117"/>
      <c r="SKS11" s="117"/>
      <c r="SKT11" s="117"/>
      <c r="SKU11" s="117"/>
      <c r="SKV11" s="117"/>
      <c r="SKW11" s="117"/>
      <c r="SKX11" s="117"/>
      <c r="SKY11" s="117"/>
      <c r="SKZ11" s="117"/>
      <c r="SLA11" s="117"/>
      <c r="SLB11" s="117"/>
      <c r="SLC11" s="117"/>
      <c r="SLD11" s="117"/>
      <c r="SLE11" s="117"/>
      <c r="SLF11" s="117"/>
      <c r="SLG11" s="117"/>
      <c r="SLH11" s="117"/>
      <c r="SLI11" s="117"/>
      <c r="SLJ11" s="117"/>
      <c r="SLK11" s="117"/>
      <c r="SLL11" s="117"/>
      <c r="SLM11" s="117"/>
      <c r="SLN11" s="117"/>
      <c r="SLO11" s="117"/>
      <c r="SLP11" s="117"/>
      <c r="SLQ11" s="117"/>
      <c r="SLR11" s="117"/>
      <c r="SLS11" s="117"/>
      <c r="SLT11" s="117"/>
      <c r="SLU11" s="117"/>
      <c r="SLV11" s="117"/>
      <c r="SLW11" s="117"/>
      <c r="SLX11" s="117"/>
      <c r="SLY11" s="117"/>
      <c r="SLZ11" s="117"/>
      <c r="SMA11" s="117"/>
      <c r="SMB11" s="117"/>
      <c r="SMC11" s="117"/>
      <c r="SMD11" s="117"/>
      <c r="SME11" s="117"/>
      <c r="SMF11" s="117"/>
      <c r="SMG11" s="117"/>
      <c r="SMH11" s="117"/>
      <c r="SMI11" s="117"/>
      <c r="SMJ11" s="117"/>
      <c r="SMK11" s="117"/>
      <c r="SML11" s="117"/>
      <c r="SMM11" s="117"/>
      <c r="SMN11" s="117"/>
      <c r="SMO11" s="117"/>
      <c r="SMP11" s="117"/>
      <c r="SMQ11" s="117"/>
      <c r="SMR11" s="117"/>
      <c r="SMS11" s="117"/>
      <c r="SMT11" s="117"/>
      <c r="SMU11" s="117"/>
      <c r="SMV11" s="117"/>
      <c r="SMW11" s="117"/>
      <c r="SMX11" s="117"/>
      <c r="SMY11" s="117"/>
      <c r="SMZ11" s="117"/>
      <c r="SNA11" s="117"/>
      <c r="SNB11" s="117"/>
      <c r="SNC11" s="117"/>
      <c r="SND11" s="117"/>
      <c r="SNE11" s="117"/>
      <c r="SNF11" s="117"/>
      <c r="SNG11" s="117"/>
      <c r="SNH11" s="117"/>
      <c r="SNI11" s="117"/>
      <c r="SNJ11" s="117"/>
      <c r="SNK11" s="117"/>
      <c r="SNL11" s="117"/>
      <c r="SNM11" s="117"/>
      <c r="SNN11" s="117"/>
      <c r="SNO11" s="117"/>
      <c r="SNP11" s="117"/>
      <c r="SNQ11" s="117"/>
      <c r="SNR11" s="117"/>
      <c r="SNS11" s="117"/>
      <c r="SNT11" s="117"/>
      <c r="SNU11" s="117"/>
      <c r="SNV11" s="117"/>
      <c r="SNW11" s="117"/>
      <c r="SNX11" s="117"/>
      <c r="SNY11" s="117"/>
      <c r="SNZ11" s="117"/>
      <c r="SOA11" s="117"/>
      <c r="SOB11" s="117"/>
      <c r="SOC11" s="117"/>
      <c r="SOD11" s="117"/>
      <c r="SOE11" s="117"/>
      <c r="SOF11" s="117"/>
      <c r="SOG11" s="117"/>
      <c r="SOH11" s="117"/>
      <c r="SOI11" s="117"/>
      <c r="SOJ11" s="117"/>
      <c r="SOK11" s="117"/>
      <c r="SOL11" s="117"/>
      <c r="SOM11" s="117"/>
      <c r="SON11" s="117"/>
      <c r="SOO11" s="117"/>
      <c r="SOP11" s="117"/>
      <c r="SOQ11" s="117"/>
      <c r="SOR11" s="117"/>
      <c r="SOS11" s="117"/>
      <c r="SOT11" s="117"/>
      <c r="SOU11" s="117"/>
      <c r="SOV11" s="117"/>
      <c r="SOW11" s="117"/>
      <c r="SOX11" s="117"/>
      <c r="SOY11" s="117"/>
      <c r="SOZ11" s="117"/>
      <c r="SPA11" s="117"/>
      <c r="SPB11" s="117"/>
      <c r="SPC11" s="117"/>
      <c r="SPD11" s="117"/>
      <c r="SPE11" s="117"/>
      <c r="SPF11" s="117"/>
      <c r="SPG11" s="117"/>
      <c r="SPH11" s="117"/>
      <c r="SPI11" s="117"/>
      <c r="SPJ11" s="117"/>
      <c r="SPK11" s="117"/>
      <c r="SPL11" s="117"/>
      <c r="SPM11" s="117"/>
      <c r="SPN11" s="117"/>
      <c r="SPO11" s="117"/>
      <c r="SPP11" s="117"/>
      <c r="SPQ11" s="117"/>
      <c r="SPR11" s="117"/>
      <c r="SPS11" s="117"/>
      <c r="SPT11" s="117"/>
      <c r="SPU11" s="117"/>
      <c r="SPV11" s="117"/>
      <c r="SPW11" s="117"/>
      <c r="SPX11" s="117"/>
      <c r="SPY11" s="117"/>
      <c r="SPZ11" s="117"/>
      <c r="SQA11" s="117"/>
      <c r="SQB11" s="117"/>
      <c r="SQC11" s="117"/>
      <c r="SQD11" s="117"/>
      <c r="SQE11" s="117"/>
      <c r="SQF11" s="117"/>
      <c r="SQG11" s="117"/>
      <c r="SQH11" s="117"/>
      <c r="SQI11" s="117"/>
      <c r="SQJ11" s="117"/>
      <c r="SQK11" s="117"/>
      <c r="SQL11" s="117"/>
      <c r="SQM11" s="117"/>
      <c r="SQN11" s="117"/>
      <c r="SQO11" s="117"/>
      <c r="SQP11" s="117"/>
      <c r="SQQ11" s="117"/>
      <c r="SQR11" s="117"/>
      <c r="SQS11" s="117"/>
      <c r="SQT11" s="117"/>
      <c r="SQU11" s="117"/>
      <c r="SQV11" s="117"/>
      <c r="SQW11" s="117"/>
      <c r="SQX11" s="117"/>
      <c r="SQY11" s="117"/>
      <c r="SQZ11" s="117"/>
      <c r="SRA11" s="117"/>
      <c r="SRB11" s="117"/>
      <c r="SRC11" s="117"/>
      <c r="SRD11" s="117"/>
      <c r="SRE11" s="117"/>
      <c r="SRF11" s="117"/>
      <c r="SRG11" s="117"/>
      <c r="SRH11" s="117"/>
      <c r="SRI11" s="117"/>
      <c r="SRJ11" s="117"/>
      <c r="SRK11" s="117"/>
      <c r="SRL11" s="117"/>
      <c r="SRM11" s="117"/>
      <c r="SRN11" s="117"/>
      <c r="SRO11" s="117"/>
      <c r="SRP11" s="117"/>
      <c r="SRQ11" s="117"/>
      <c r="SRR11" s="117"/>
      <c r="SRS11" s="117"/>
      <c r="SRT11" s="117"/>
      <c r="SRU11" s="117"/>
      <c r="SRV11" s="117"/>
      <c r="SRW11" s="117"/>
      <c r="SRX11" s="117"/>
      <c r="SRY11" s="117"/>
      <c r="SRZ11" s="117"/>
      <c r="SSA11" s="117"/>
      <c r="SSB11" s="117"/>
      <c r="SSC11" s="117"/>
      <c r="SSD11" s="117"/>
      <c r="SSE11" s="117"/>
      <c r="SSF11" s="117"/>
      <c r="SSG11" s="117"/>
      <c r="SSH11" s="117"/>
      <c r="SSI11" s="117"/>
      <c r="SSJ11" s="117"/>
      <c r="SSK11" s="117"/>
      <c r="SSL11" s="117"/>
      <c r="SSM11" s="117"/>
      <c r="SSN11" s="117"/>
      <c r="SSO11" s="117"/>
      <c r="SSP11" s="117"/>
      <c r="SSQ11" s="117"/>
      <c r="SSR11" s="117"/>
      <c r="SSS11" s="117"/>
      <c r="SST11" s="117"/>
      <c r="SSU11" s="117"/>
      <c r="SSV11" s="117"/>
      <c r="SSW11" s="117"/>
      <c r="SSX11" s="117"/>
      <c r="SSY11" s="117"/>
      <c r="SSZ11" s="117"/>
      <c r="STA11" s="117"/>
      <c r="STB11" s="117"/>
      <c r="STC11" s="117"/>
      <c r="STD11" s="117"/>
      <c r="STE11" s="117"/>
      <c r="STF11" s="117"/>
      <c r="STG11" s="117"/>
      <c r="STH11" s="117"/>
      <c r="STI11" s="117"/>
      <c r="STJ11" s="117"/>
      <c r="STK11" s="117"/>
      <c r="STL11" s="117"/>
      <c r="STM11" s="117"/>
      <c r="STN11" s="117"/>
      <c r="STO11" s="117"/>
      <c r="STP11" s="117"/>
      <c r="STQ11" s="117"/>
      <c r="STR11" s="117"/>
      <c r="STS11" s="117"/>
      <c r="STT11" s="117"/>
      <c r="STU11" s="117"/>
      <c r="STV11" s="117"/>
      <c r="STW11" s="117"/>
      <c r="STX11" s="117"/>
      <c r="STY11" s="117"/>
      <c r="STZ11" s="117"/>
      <c r="SUA11" s="117"/>
      <c r="SUB11" s="117"/>
      <c r="SUC11" s="117"/>
      <c r="SUD11" s="117"/>
      <c r="SUE11" s="117"/>
      <c r="SUF11" s="117"/>
      <c r="SUG11" s="117"/>
      <c r="SUH11" s="117"/>
      <c r="SUI11" s="117"/>
      <c r="SUJ11" s="117"/>
      <c r="SUK11" s="117"/>
      <c r="SUL11" s="117"/>
      <c r="SUM11" s="117"/>
      <c r="SUN11" s="117"/>
      <c r="SUO11" s="117"/>
      <c r="SUP11" s="117"/>
      <c r="SUQ11" s="117"/>
      <c r="SUR11" s="117"/>
      <c r="SUS11" s="117"/>
      <c r="SUT11" s="117"/>
      <c r="SUU11" s="117"/>
      <c r="SUV11" s="117"/>
      <c r="SUW11" s="117"/>
      <c r="SUX11" s="117"/>
      <c r="SUY11" s="117"/>
      <c r="SUZ11" s="117"/>
      <c r="SVA11" s="117"/>
      <c r="SVB11" s="117"/>
      <c r="SVC11" s="117"/>
      <c r="SVD11" s="117"/>
      <c r="SVE11" s="117"/>
      <c r="SVF11" s="117"/>
      <c r="SVG11" s="117"/>
      <c r="SVH11" s="117"/>
      <c r="SVI11" s="117"/>
      <c r="SVJ11" s="117"/>
      <c r="SVK11" s="117"/>
      <c r="SVL11" s="117"/>
      <c r="SVM11" s="117"/>
      <c r="SVN11" s="117"/>
      <c r="SVO11" s="117"/>
      <c r="SVP11" s="117"/>
      <c r="SVQ11" s="117"/>
      <c r="SVR11" s="117"/>
      <c r="SVS11" s="117"/>
      <c r="SVT11" s="117"/>
      <c r="SVU11" s="117"/>
      <c r="SVV11" s="117"/>
      <c r="SVW11" s="117"/>
      <c r="SVX11" s="117"/>
      <c r="SVY11" s="117"/>
      <c r="SVZ11" s="117"/>
      <c r="SWA11" s="117"/>
      <c r="SWB11" s="117"/>
      <c r="SWC11" s="117"/>
      <c r="SWD11" s="117"/>
      <c r="SWE11" s="117"/>
      <c r="SWF11" s="117"/>
      <c r="SWG11" s="117"/>
      <c r="SWH11" s="117"/>
      <c r="SWI11" s="117"/>
      <c r="SWJ11" s="117"/>
      <c r="SWK11" s="117"/>
      <c r="SWL11" s="117"/>
      <c r="SWM11" s="117"/>
      <c r="SWN11" s="117"/>
      <c r="SWO11" s="117"/>
      <c r="SWP11" s="117"/>
      <c r="SWQ11" s="117"/>
      <c r="SWR11" s="117"/>
      <c r="SWS11" s="117"/>
      <c r="SWT11" s="117"/>
      <c r="SWU11" s="117"/>
      <c r="SWV11" s="117"/>
      <c r="SWW11" s="117"/>
      <c r="SWX11" s="117"/>
      <c r="SWY11" s="117"/>
      <c r="SWZ11" s="117"/>
      <c r="SXA11" s="117"/>
      <c r="SXB11" s="117"/>
      <c r="SXC11" s="117"/>
      <c r="SXD11" s="117"/>
      <c r="SXE11" s="117"/>
      <c r="SXF11" s="117"/>
      <c r="SXG11" s="117"/>
      <c r="SXH11" s="117"/>
      <c r="SXI11" s="117"/>
      <c r="SXJ11" s="117"/>
      <c r="SXK11" s="117"/>
      <c r="SXL11" s="117"/>
      <c r="SXM11" s="117"/>
      <c r="SXN11" s="117"/>
      <c r="SXO11" s="117"/>
      <c r="SXP11" s="117"/>
      <c r="SXQ11" s="117"/>
      <c r="SXR11" s="117"/>
      <c r="SXS11" s="117"/>
      <c r="SXT11" s="117"/>
      <c r="SXU11" s="117"/>
      <c r="SXV11" s="117"/>
      <c r="SXW11" s="117"/>
      <c r="SXX11" s="117"/>
      <c r="SXY11" s="117"/>
      <c r="SXZ11" s="117"/>
      <c r="SYA11" s="117"/>
      <c r="SYB11" s="117"/>
      <c r="SYC11" s="117"/>
      <c r="SYD11" s="117"/>
      <c r="SYE11" s="117"/>
      <c r="SYF11" s="117"/>
      <c r="SYG11" s="117"/>
      <c r="SYH11" s="117"/>
      <c r="SYI11" s="117"/>
      <c r="SYJ11" s="117"/>
      <c r="SYK11" s="117"/>
      <c r="SYL11" s="117"/>
      <c r="SYM11" s="117"/>
      <c r="SYN11" s="117"/>
      <c r="SYO11" s="117"/>
      <c r="SYP11" s="117"/>
      <c r="SYQ11" s="117"/>
      <c r="SYR11" s="117"/>
      <c r="SYS11" s="117"/>
      <c r="SYT11" s="117"/>
      <c r="SYU11" s="117"/>
      <c r="SYV11" s="117"/>
      <c r="SYW11" s="117"/>
      <c r="SYX11" s="117"/>
      <c r="SYY11" s="117"/>
      <c r="SYZ11" s="117"/>
      <c r="SZA11" s="117"/>
      <c r="SZB11" s="117"/>
      <c r="SZC11" s="117"/>
      <c r="SZD11" s="117"/>
      <c r="SZE11" s="117"/>
      <c r="SZF11" s="117"/>
      <c r="SZG11" s="117"/>
      <c r="SZH11" s="117"/>
      <c r="SZI11" s="117"/>
      <c r="SZJ11" s="117"/>
      <c r="SZK11" s="117"/>
      <c r="SZL11" s="117"/>
      <c r="SZM11" s="117"/>
      <c r="SZN11" s="117"/>
      <c r="SZO11" s="117"/>
      <c r="SZP11" s="117"/>
      <c r="SZQ11" s="117"/>
      <c r="SZR11" s="117"/>
      <c r="SZS11" s="117"/>
      <c r="SZT11" s="117"/>
      <c r="SZU11" s="117"/>
      <c r="SZV11" s="117"/>
      <c r="SZW11" s="117"/>
      <c r="SZX11" s="117"/>
      <c r="SZY11" s="117"/>
      <c r="SZZ11" s="117"/>
      <c r="TAA11" s="117"/>
      <c r="TAB11" s="117"/>
      <c r="TAC11" s="117"/>
      <c r="TAD11" s="117"/>
      <c r="TAE11" s="117"/>
      <c r="TAF11" s="117"/>
      <c r="TAG11" s="117"/>
      <c r="TAH11" s="117"/>
      <c r="TAI11" s="117"/>
      <c r="TAJ11" s="117"/>
      <c r="TAK11" s="117"/>
      <c r="TAL11" s="117"/>
      <c r="TAM11" s="117"/>
      <c r="TAN11" s="117"/>
      <c r="TAO11" s="117"/>
      <c r="TAP11" s="117"/>
      <c r="TAQ11" s="117"/>
      <c r="TAR11" s="117"/>
      <c r="TAS11" s="117"/>
      <c r="TAT11" s="117"/>
      <c r="TAU11" s="117"/>
      <c r="TAV11" s="117"/>
      <c r="TAW11" s="117"/>
      <c r="TAX11" s="117"/>
      <c r="TAY11" s="117"/>
      <c r="TAZ11" s="117"/>
      <c r="TBA11" s="117"/>
      <c r="TBB11" s="117"/>
      <c r="TBC11" s="117"/>
      <c r="TBD11" s="117"/>
      <c r="TBE11" s="117"/>
      <c r="TBF11" s="117"/>
      <c r="TBG11" s="117"/>
      <c r="TBH11" s="117"/>
      <c r="TBI11" s="117"/>
      <c r="TBJ11" s="117"/>
      <c r="TBK11" s="117"/>
      <c r="TBL11" s="117"/>
      <c r="TBM11" s="117"/>
      <c r="TBN11" s="117"/>
      <c r="TBO11" s="117"/>
      <c r="TBP11" s="117"/>
      <c r="TBQ11" s="117"/>
      <c r="TBR11" s="117"/>
      <c r="TBS11" s="117"/>
      <c r="TBT11" s="117"/>
      <c r="TBU11" s="117"/>
      <c r="TBV11" s="117"/>
      <c r="TBW11" s="117"/>
      <c r="TBX11" s="117"/>
      <c r="TBY11" s="117"/>
      <c r="TBZ11" s="117"/>
      <c r="TCA11" s="117"/>
      <c r="TCB11" s="117"/>
      <c r="TCC11" s="117"/>
      <c r="TCD11" s="117"/>
      <c r="TCE11" s="117"/>
      <c r="TCF11" s="117"/>
      <c r="TCG11" s="117"/>
      <c r="TCH11" s="117"/>
      <c r="TCI11" s="117"/>
      <c r="TCJ11" s="117"/>
      <c r="TCK11" s="117"/>
      <c r="TCL11" s="117"/>
      <c r="TCM11" s="117"/>
      <c r="TCN11" s="117"/>
      <c r="TCO11" s="117"/>
      <c r="TCP11" s="117"/>
      <c r="TCQ11" s="117"/>
      <c r="TCR11" s="117"/>
      <c r="TCS11" s="117"/>
      <c r="TCT11" s="117"/>
      <c r="TCU11" s="117"/>
      <c r="TCV11" s="117"/>
      <c r="TCW11" s="117"/>
      <c r="TCX11" s="117"/>
      <c r="TCY11" s="117"/>
      <c r="TCZ11" s="117"/>
      <c r="TDA11" s="117"/>
      <c r="TDB11" s="117"/>
      <c r="TDC11" s="117"/>
      <c r="TDD11" s="117"/>
      <c r="TDE11" s="117"/>
      <c r="TDF11" s="117"/>
      <c r="TDG11" s="117"/>
      <c r="TDH11" s="117"/>
      <c r="TDI11" s="117"/>
      <c r="TDJ11" s="117"/>
      <c r="TDK11" s="117"/>
      <c r="TDL11" s="117"/>
      <c r="TDM11" s="117"/>
      <c r="TDN11" s="117"/>
      <c r="TDO11" s="117"/>
      <c r="TDP11" s="117"/>
      <c r="TDQ11" s="117"/>
      <c r="TDR11" s="117"/>
      <c r="TDS11" s="117"/>
      <c r="TDT11" s="117"/>
      <c r="TDU11" s="117"/>
      <c r="TDV11" s="117"/>
      <c r="TDW11" s="117"/>
      <c r="TDX11" s="117"/>
      <c r="TDY11" s="117"/>
      <c r="TDZ11" s="117"/>
      <c r="TEA11" s="117"/>
      <c r="TEB11" s="117"/>
      <c r="TEC11" s="117"/>
      <c r="TED11" s="117"/>
      <c r="TEE11" s="117"/>
      <c r="TEF11" s="117"/>
      <c r="TEG11" s="117"/>
      <c r="TEH11" s="117"/>
      <c r="TEI11" s="117"/>
      <c r="TEJ11" s="117"/>
      <c r="TEK11" s="117"/>
      <c r="TEL11" s="117"/>
      <c r="TEM11" s="117"/>
      <c r="TEN11" s="117"/>
      <c r="TEO11" s="117"/>
      <c r="TEP11" s="117"/>
      <c r="TEQ11" s="117"/>
      <c r="TER11" s="117"/>
      <c r="TES11" s="117"/>
      <c r="TET11" s="117"/>
      <c r="TEU11" s="117"/>
      <c r="TEV11" s="117"/>
      <c r="TEW11" s="117"/>
      <c r="TEX11" s="117"/>
      <c r="TEY11" s="117"/>
      <c r="TEZ11" s="117"/>
      <c r="TFA11" s="117"/>
      <c r="TFB11" s="117"/>
      <c r="TFC11" s="117"/>
      <c r="TFD11" s="117"/>
      <c r="TFE11" s="117"/>
      <c r="TFF11" s="117"/>
      <c r="TFG11" s="117"/>
      <c r="TFH11" s="117"/>
      <c r="TFI11" s="117"/>
      <c r="TFJ11" s="117"/>
      <c r="TFK11" s="117"/>
      <c r="TFL11" s="117"/>
      <c r="TFM11" s="117"/>
      <c r="TFN11" s="117"/>
      <c r="TFO11" s="117"/>
      <c r="TFP11" s="117"/>
      <c r="TFQ11" s="117"/>
      <c r="TFR11" s="117"/>
      <c r="TFS11" s="117"/>
      <c r="TFT11" s="117"/>
      <c r="TFU11" s="117"/>
      <c r="TFV11" s="117"/>
      <c r="TFW11" s="117"/>
      <c r="TFX11" s="117"/>
      <c r="TFY11" s="117"/>
      <c r="TFZ11" s="117"/>
      <c r="TGA11" s="117"/>
      <c r="TGB11" s="117"/>
      <c r="TGC11" s="117"/>
      <c r="TGD11" s="117"/>
      <c r="TGE11" s="117"/>
      <c r="TGF11" s="117"/>
      <c r="TGG11" s="117"/>
      <c r="TGH11" s="117"/>
      <c r="TGI11" s="117"/>
      <c r="TGJ11" s="117"/>
      <c r="TGK11" s="117"/>
      <c r="TGL11" s="117"/>
      <c r="TGM11" s="117"/>
      <c r="TGN11" s="117"/>
      <c r="TGO11" s="117"/>
      <c r="TGP11" s="117"/>
      <c r="TGQ11" s="117"/>
      <c r="TGR11" s="117"/>
      <c r="TGS11" s="117"/>
      <c r="TGT11" s="117"/>
      <c r="TGU11" s="117"/>
      <c r="TGV11" s="117"/>
      <c r="TGW11" s="117"/>
      <c r="TGX11" s="117"/>
      <c r="TGY11" s="117"/>
      <c r="TGZ11" s="117"/>
      <c r="THA11" s="117"/>
      <c r="THB11" s="117"/>
      <c r="THC11" s="117"/>
      <c r="THD11" s="117"/>
      <c r="THE11" s="117"/>
      <c r="THF11" s="117"/>
      <c r="THG11" s="117"/>
      <c r="THH11" s="117"/>
      <c r="THI11" s="117"/>
      <c r="THJ11" s="117"/>
      <c r="THK11" s="117"/>
      <c r="THL11" s="117"/>
      <c r="THM11" s="117"/>
      <c r="THN11" s="117"/>
      <c r="THO11" s="117"/>
      <c r="THP11" s="117"/>
      <c r="THQ11" s="117"/>
      <c r="THR11" s="117"/>
      <c r="THS11" s="117"/>
      <c r="THT11" s="117"/>
      <c r="THU11" s="117"/>
      <c r="THV11" s="117"/>
      <c r="THW11" s="117"/>
      <c r="THX11" s="117"/>
      <c r="THY11" s="117"/>
      <c r="THZ11" s="117"/>
      <c r="TIA11" s="117"/>
      <c r="TIB11" s="117"/>
      <c r="TIC11" s="117"/>
      <c r="TID11" s="117"/>
      <c r="TIE11" s="117"/>
      <c r="TIF11" s="117"/>
      <c r="TIG11" s="117"/>
      <c r="TIH11" s="117"/>
      <c r="TII11" s="117"/>
      <c r="TIJ11" s="117"/>
      <c r="TIK11" s="117"/>
      <c r="TIL11" s="117"/>
      <c r="TIM11" s="117"/>
      <c r="TIN11" s="117"/>
      <c r="TIO11" s="117"/>
      <c r="TIP11" s="117"/>
      <c r="TIQ11" s="117"/>
      <c r="TIR11" s="117"/>
      <c r="TIS11" s="117"/>
      <c r="TIT11" s="117"/>
      <c r="TIU11" s="117"/>
      <c r="TIV11" s="117"/>
      <c r="TIW11" s="117"/>
      <c r="TIX11" s="117"/>
      <c r="TIY11" s="117"/>
      <c r="TIZ11" s="117"/>
      <c r="TJA11" s="117"/>
      <c r="TJB11" s="117"/>
      <c r="TJC11" s="117"/>
      <c r="TJD11" s="117"/>
      <c r="TJE11" s="117"/>
      <c r="TJF11" s="117"/>
      <c r="TJG11" s="117"/>
      <c r="TJH11" s="117"/>
      <c r="TJI11" s="117"/>
      <c r="TJJ11" s="117"/>
      <c r="TJK11" s="117"/>
      <c r="TJL11" s="117"/>
      <c r="TJM11" s="117"/>
      <c r="TJN11" s="117"/>
      <c r="TJO11" s="117"/>
      <c r="TJP11" s="117"/>
      <c r="TJQ11" s="117"/>
      <c r="TJR11" s="117"/>
      <c r="TJS11" s="117"/>
      <c r="TJT11" s="117"/>
      <c r="TJU11" s="117"/>
      <c r="TJV11" s="117"/>
      <c r="TJW11" s="117"/>
      <c r="TJX11" s="117"/>
      <c r="TJY11" s="117"/>
      <c r="TJZ11" s="117"/>
      <c r="TKA11" s="117"/>
      <c r="TKB11" s="117"/>
      <c r="TKC11" s="117"/>
      <c r="TKD11" s="117"/>
      <c r="TKE11" s="117"/>
      <c r="TKF11" s="117"/>
      <c r="TKG11" s="117"/>
      <c r="TKH11" s="117"/>
      <c r="TKI11" s="117"/>
      <c r="TKJ11" s="117"/>
      <c r="TKK11" s="117"/>
      <c r="TKL11" s="117"/>
      <c r="TKM11" s="117"/>
      <c r="TKN11" s="117"/>
      <c r="TKO11" s="117"/>
      <c r="TKP11" s="117"/>
      <c r="TKQ11" s="117"/>
      <c r="TKR11" s="117"/>
      <c r="TKS11" s="117"/>
      <c r="TKT11" s="117"/>
      <c r="TKU11" s="117"/>
      <c r="TKV11" s="117"/>
      <c r="TKW11" s="117"/>
      <c r="TKX11" s="117"/>
      <c r="TKY11" s="117"/>
      <c r="TKZ11" s="117"/>
      <c r="TLA11" s="117"/>
      <c r="TLB11" s="117"/>
      <c r="TLC11" s="117"/>
      <c r="TLD11" s="117"/>
      <c r="TLE11" s="117"/>
      <c r="TLF11" s="117"/>
      <c r="TLG11" s="117"/>
      <c r="TLH11" s="117"/>
      <c r="TLI11" s="117"/>
      <c r="TLJ11" s="117"/>
      <c r="TLK11" s="117"/>
      <c r="TLL11" s="117"/>
      <c r="TLM11" s="117"/>
      <c r="TLN11" s="117"/>
      <c r="TLO11" s="117"/>
      <c r="TLP11" s="117"/>
      <c r="TLQ11" s="117"/>
      <c r="TLR11" s="117"/>
      <c r="TLS11" s="117"/>
      <c r="TLT11" s="117"/>
      <c r="TLU11" s="117"/>
      <c r="TLV11" s="117"/>
      <c r="TLW11" s="117"/>
      <c r="TLX11" s="117"/>
      <c r="TLY11" s="117"/>
      <c r="TLZ11" s="117"/>
      <c r="TMA11" s="117"/>
      <c r="TMB11" s="117"/>
      <c r="TMC11" s="117"/>
      <c r="TMD11" s="117"/>
      <c r="TME11" s="117"/>
      <c r="TMF11" s="117"/>
      <c r="TMG11" s="117"/>
      <c r="TMH11" s="117"/>
      <c r="TMI11" s="117"/>
      <c r="TMJ11" s="117"/>
      <c r="TMK11" s="117"/>
      <c r="TML11" s="117"/>
      <c r="TMM11" s="117"/>
      <c r="TMN11" s="117"/>
      <c r="TMO11" s="117"/>
      <c r="TMP11" s="117"/>
      <c r="TMQ11" s="117"/>
      <c r="TMR11" s="117"/>
      <c r="TMS11" s="117"/>
      <c r="TMT11" s="117"/>
      <c r="TMU11" s="117"/>
      <c r="TMV11" s="117"/>
      <c r="TMW11" s="117"/>
      <c r="TMX11" s="117"/>
      <c r="TMY11" s="117"/>
      <c r="TMZ11" s="117"/>
      <c r="TNA11" s="117"/>
      <c r="TNB11" s="117"/>
      <c r="TNC11" s="117"/>
      <c r="TND11" s="117"/>
      <c r="TNE11" s="117"/>
      <c r="TNF11" s="117"/>
      <c r="TNG11" s="117"/>
      <c r="TNH11" s="117"/>
      <c r="TNI11" s="117"/>
      <c r="TNJ11" s="117"/>
      <c r="TNK11" s="117"/>
      <c r="TNL11" s="117"/>
      <c r="TNM11" s="117"/>
      <c r="TNN11" s="117"/>
      <c r="TNO11" s="117"/>
      <c r="TNP11" s="117"/>
      <c r="TNQ11" s="117"/>
      <c r="TNR11" s="117"/>
      <c r="TNS11" s="117"/>
      <c r="TNT11" s="117"/>
      <c r="TNU11" s="117"/>
      <c r="TNV11" s="117"/>
      <c r="TNW11" s="117"/>
      <c r="TNX11" s="117"/>
      <c r="TNY11" s="117"/>
      <c r="TNZ11" s="117"/>
      <c r="TOA11" s="117"/>
      <c r="TOB11" s="117"/>
      <c r="TOC11" s="117"/>
      <c r="TOD11" s="117"/>
      <c r="TOE11" s="117"/>
      <c r="TOF11" s="117"/>
      <c r="TOG11" s="117"/>
      <c r="TOH11" s="117"/>
      <c r="TOI11" s="117"/>
      <c r="TOJ11" s="117"/>
      <c r="TOK11" s="117"/>
      <c r="TOL11" s="117"/>
      <c r="TOM11" s="117"/>
      <c r="TON11" s="117"/>
      <c r="TOO11" s="117"/>
      <c r="TOP11" s="117"/>
      <c r="TOQ11" s="117"/>
      <c r="TOR11" s="117"/>
      <c r="TOS11" s="117"/>
      <c r="TOT11" s="117"/>
      <c r="TOU11" s="117"/>
      <c r="TOV11" s="117"/>
      <c r="TOW11" s="117"/>
      <c r="TOX11" s="117"/>
      <c r="TOY11" s="117"/>
      <c r="TOZ11" s="117"/>
      <c r="TPA11" s="117"/>
      <c r="TPB11" s="117"/>
      <c r="TPC11" s="117"/>
      <c r="TPD11" s="117"/>
      <c r="TPE11" s="117"/>
      <c r="TPF11" s="117"/>
      <c r="TPG11" s="117"/>
      <c r="TPH11" s="117"/>
      <c r="TPI11" s="117"/>
      <c r="TPJ11" s="117"/>
      <c r="TPK11" s="117"/>
      <c r="TPL11" s="117"/>
      <c r="TPM11" s="117"/>
      <c r="TPN11" s="117"/>
      <c r="TPO11" s="117"/>
      <c r="TPP11" s="117"/>
      <c r="TPQ11" s="117"/>
      <c r="TPR11" s="117"/>
      <c r="TPS11" s="117"/>
      <c r="TPT11" s="117"/>
      <c r="TPU11" s="117"/>
      <c r="TPV11" s="117"/>
      <c r="TPW11" s="117"/>
      <c r="TPX11" s="117"/>
      <c r="TPY11" s="117"/>
      <c r="TPZ11" s="117"/>
      <c r="TQA11" s="117"/>
      <c r="TQB11" s="117"/>
      <c r="TQC11" s="117"/>
      <c r="TQD11" s="117"/>
      <c r="TQE11" s="117"/>
      <c r="TQF11" s="117"/>
      <c r="TQG11" s="117"/>
      <c r="TQH11" s="117"/>
      <c r="TQI11" s="117"/>
      <c r="TQJ11" s="117"/>
      <c r="TQK11" s="117"/>
      <c r="TQL11" s="117"/>
      <c r="TQM11" s="117"/>
      <c r="TQN11" s="117"/>
      <c r="TQO11" s="117"/>
      <c r="TQP11" s="117"/>
      <c r="TQQ11" s="117"/>
      <c r="TQR11" s="117"/>
      <c r="TQS11" s="117"/>
      <c r="TQT11" s="117"/>
      <c r="TQU11" s="117"/>
      <c r="TQV11" s="117"/>
      <c r="TQW11" s="117"/>
      <c r="TQX11" s="117"/>
      <c r="TQY11" s="117"/>
      <c r="TQZ11" s="117"/>
      <c r="TRA11" s="117"/>
      <c r="TRB11" s="117"/>
      <c r="TRC11" s="117"/>
      <c r="TRD11" s="117"/>
      <c r="TRE11" s="117"/>
      <c r="TRF11" s="117"/>
      <c r="TRG11" s="117"/>
      <c r="TRH11" s="117"/>
      <c r="TRI11" s="117"/>
      <c r="TRJ11" s="117"/>
      <c r="TRK11" s="117"/>
      <c r="TRL11" s="117"/>
      <c r="TRM11" s="117"/>
      <c r="TRN11" s="117"/>
      <c r="TRO11" s="117"/>
      <c r="TRP11" s="117"/>
      <c r="TRQ11" s="117"/>
      <c r="TRR11" s="117"/>
      <c r="TRS11" s="117"/>
      <c r="TRT11" s="117"/>
      <c r="TRU11" s="117"/>
      <c r="TRV11" s="117"/>
      <c r="TRW11" s="117"/>
      <c r="TRX11" s="117"/>
      <c r="TRY11" s="117"/>
      <c r="TRZ11" s="117"/>
      <c r="TSA11" s="117"/>
      <c r="TSB11" s="117"/>
      <c r="TSC11" s="117"/>
      <c r="TSD11" s="117"/>
      <c r="TSE11" s="117"/>
      <c r="TSF11" s="117"/>
      <c r="TSG11" s="117"/>
      <c r="TSH11" s="117"/>
      <c r="TSI11" s="117"/>
      <c r="TSJ11" s="117"/>
      <c r="TSK11" s="117"/>
      <c r="TSL11" s="117"/>
      <c r="TSM11" s="117"/>
      <c r="TSN11" s="117"/>
      <c r="TSO11" s="117"/>
      <c r="TSP11" s="117"/>
      <c r="TSQ11" s="117"/>
      <c r="TSR11" s="117"/>
      <c r="TSS11" s="117"/>
      <c r="TST11" s="117"/>
      <c r="TSU11" s="117"/>
      <c r="TSV11" s="117"/>
      <c r="TSW11" s="117"/>
      <c r="TSX11" s="117"/>
      <c r="TSY11" s="117"/>
      <c r="TSZ11" s="117"/>
      <c r="TTA11" s="117"/>
      <c r="TTB11" s="117"/>
      <c r="TTC11" s="117"/>
      <c r="TTD11" s="117"/>
      <c r="TTE11" s="117"/>
      <c r="TTF11" s="117"/>
      <c r="TTG11" s="117"/>
      <c r="TTH11" s="117"/>
      <c r="TTI11" s="117"/>
      <c r="TTJ11" s="117"/>
      <c r="TTK11" s="117"/>
      <c r="TTL11" s="117"/>
      <c r="TTM11" s="117"/>
      <c r="TTN11" s="117"/>
      <c r="TTO11" s="117"/>
      <c r="TTP11" s="117"/>
      <c r="TTQ11" s="117"/>
      <c r="TTR11" s="117"/>
      <c r="TTS11" s="117"/>
      <c r="TTT11" s="117"/>
      <c r="TTU11" s="117"/>
      <c r="TTV11" s="117"/>
      <c r="TTW11" s="117"/>
      <c r="TTX11" s="117"/>
      <c r="TTY11" s="117"/>
      <c r="TTZ11" s="117"/>
      <c r="TUA11" s="117"/>
      <c r="TUB11" s="117"/>
      <c r="TUC11" s="117"/>
      <c r="TUD11" s="117"/>
      <c r="TUE11" s="117"/>
      <c r="TUF11" s="117"/>
      <c r="TUG11" s="117"/>
      <c r="TUH11" s="117"/>
      <c r="TUI11" s="117"/>
      <c r="TUJ11" s="117"/>
      <c r="TUK11" s="117"/>
      <c r="TUL11" s="117"/>
      <c r="TUM11" s="117"/>
      <c r="TUN11" s="117"/>
      <c r="TUO11" s="117"/>
      <c r="TUP11" s="117"/>
      <c r="TUQ11" s="117"/>
      <c r="TUR11" s="117"/>
      <c r="TUS11" s="117"/>
      <c r="TUT11" s="117"/>
      <c r="TUU11" s="117"/>
      <c r="TUV11" s="117"/>
      <c r="TUW11" s="117"/>
      <c r="TUX11" s="117"/>
      <c r="TUY11" s="117"/>
      <c r="TUZ11" s="117"/>
      <c r="TVA11" s="117"/>
      <c r="TVB11" s="117"/>
      <c r="TVC11" s="117"/>
      <c r="TVD11" s="117"/>
      <c r="TVE11" s="117"/>
      <c r="TVF11" s="117"/>
      <c r="TVG11" s="117"/>
      <c r="TVH11" s="117"/>
      <c r="TVI11" s="117"/>
      <c r="TVJ11" s="117"/>
      <c r="TVK11" s="117"/>
      <c r="TVL11" s="117"/>
      <c r="TVM11" s="117"/>
      <c r="TVN11" s="117"/>
      <c r="TVO11" s="117"/>
      <c r="TVP11" s="117"/>
      <c r="TVQ11" s="117"/>
      <c r="TVR11" s="117"/>
      <c r="TVS11" s="117"/>
      <c r="TVT11" s="117"/>
      <c r="TVU11" s="117"/>
      <c r="TVV11" s="117"/>
      <c r="TVW11" s="117"/>
      <c r="TVX11" s="117"/>
      <c r="TVY11" s="117"/>
      <c r="TVZ11" s="117"/>
      <c r="TWA11" s="117"/>
      <c r="TWB11" s="117"/>
      <c r="TWC11" s="117"/>
      <c r="TWD11" s="117"/>
      <c r="TWE11" s="117"/>
      <c r="TWF11" s="117"/>
      <c r="TWG11" s="117"/>
      <c r="TWH11" s="117"/>
      <c r="TWI11" s="117"/>
      <c r="TWJ11" s="117"/>
      <c r="TWK11" s="117"/>
      <c r="TWL11" s="117"/>
      <c r="TWM11" s="117"/>
      <c r="TWN11" s="117"/>
      <c r="TWO11" s="117"/>
      <c r="TWP11" s="117"/>
      <c r="TWQ11" s="117"/>
      <c r="TWR11" s="117"/>
      <c r="TWS11" s="117"/>
      <c r="TWT11" s="117"/>
      <c r="TWU11" s="117"/>
      <c r="TWV11" s="117"/>
      <c r="TWW11" s="117"/>
      <c r="TWX11" s="117"/>
      <c r="TWY11" s="117"/>
      <c r="TWZ11" s="117"/>
      <c r="TXA11" s="117"/>
      <c r="TXB11" s="117"/>
      <c r="TXC11" s="117"/>
      <c r="TXD11" s="117"/>
      <c r="TXE11" s="117"/>
      <c r="TXF11" s="117"/>
      <c r="TXG11" s="117"/>
      <c r="TXH11" s="117"/>
      <c r="TXI11" s="117"/>
      <c r="TXJ11" s="117"/>
      <c r="TXK11" s="117"/>
      <c r="TXL11" s="117"/>
      <c r="TXM11" s="117"/>
      <c r="TXN11" s="117"/>
      <c r="TXO11" s="117"/>
      <c r="TXP11" s="117"/>
      <c r="TXQ11" s="117"/>
      <c r="TXR11" s="117"/>
      <c r="TXS11" s="117"/>
      <c r="TXT11" s="117"/>
      <c r="TXU11" s="117"/>
      <c r="TXV11" s="117"/>
      <c r="TXW11" s="117"/>
      <c r="TXX11" s="117"/>
      <c r="TXY11" s="117"/>
      <c r="TXZ11" s="117"/>
      <c r="TYA11" s="117"/>
      <c r="TYB11" s="117"/>
      <c r="TYC11" s="117"/>
      <c r="TYD11" s="117"/>
      <c r="TYE11" s="117"/>
      <c r="TYF11" s="117"/>
      <c r="TYG11" s="117"/>
      <c r="TYH11" s="117"/>
      <c r="TYI11" s="117"/>
      <c r="TYJ11" s="117"/>
      <c r="TYK11" s="117"/>
      <c r="TYL11" s="117"/>
      <c r="TYM11" s="117"/>
      <c r="TYN11" s="117"/>
      <c r="TYO11" s="117"/>
      <c r="TYP11" s="117"/>
      <c r="TYQ11" s="117"/>
      <c r="TYR11" s="117"/>
      <c r="TYS11" s="117"/>
      <c r="TYT11" s="117"/>
      <c r="TYU11" s="117"/>
      <c r="TYV11" s="117"/>
      <c r="TYW11" s="117"/>
      <c r="TYX11" s="117"/>
      <c r="TYY11" s="117"/>
      <c r="TYZ11" s="117"/>
      <c r="TZA11" s="117"/>
      <c r="TZB11" s="117"/>
      <c r="TZC11" s="117"/>
      <c r="TZD11" s="117"/>
      <c r="TZE11" s="117"/>
      <c r="TZF11" s="117"/>
      <c r="TZG11" s="117"/>
      <c r="TZH11" s="117"/>
      <c r="TZI11" s="117"/>
      <c r="TZJ11" s="117"/>
      <c r="TZK11" s="117"/>
      <c r="TZL11" s="117"/>
      <c r="TZM11" s="117"/>
      <c r="TZN11" s="117"/>
      <c r="TZO11" s="117"/>
      <c r="TZP11" s="117"/>
      <c r="TZQ11" s="117"/>
      <c r="TZR11" s="117"/>
      <c r="TZS11" s="117"/>
      <c r="TZT11" s="117"/>
      <c r="TZU11" s="117"/>
      <c r="TZV11" s="117"/>
      <c r="TZW11" s="117"/>
      <c r="TZX11" s="117"/>
      <c r="TZY11" s="117"/>
      <c r="TZZ11" s="117"/>
      <c r="UAA11" s="117"/>
      <c r="UAB11" s="117"/>
      <c r="UAC11" s="117"/>
      <c r="UAD11" s="117"/>
      <c r="UAE11" s="117"/>
      <c r="UAF11" s="117"/>
      <c r="UAG11" s="117"/>
      <c r="UAH11" s="117"/>
      <c r="UAI11" s="117"/>
      <c r="UAJ11" s="117"/>
      <c r="UAK11" s="117"/>
      <c r="UAL11" s="117"/>
      <c r="UAM11" s="117"/>
      <c r="UAN11" s="117"/>
      <c r="UAO11" s="117"/>
      <c r="UAP11" s="117"/>
      <c r="UAQ11" s="117"/>
      <c r="UAR11" s="117"/>
      <c r="UAS11" s="117"/>
      <c r="UAT11" s="117"/>
      <c r="UAU11" s="117"/>
      <c r="UAV11" s="117"/>
      <c r="UAW11" s="117"/>
      <c r="UAX11" s="117"/>
      <c r="UAY11" s="117"/>
      <c r="UAZ11" s="117"/>
      <c r="UBA11" s="117"/>
      <c r="UBB11" s="117"/>
      <c r="UBC11" s="117"/>
      <c r="UBD11" s="117"/>
      <c r="UBE11" s="117"/>
      <c r="UBF11" s="117"/>
      <c r="UBG11" s="117"/>
      <c r="UBH11" s="117"/>
      <c r="UBI11" s="117"/>
      <c r="UBJ11" s="117"/>
      <c r="UBK11" s="117"/>
      <c r="UBL11" s="117"/>
      <c r="UBM11" s="117"/>
      <c r="UBN11" s="117"/>
      <c r="UBO11" s="117"/>
      <c r="UBP11" s="117"/>
      <c r="UBQ11" s="117"/>
      <c r="UBR11" s="117"/>
      <c r="UBS11" s="117"/>
      <c r="UBT11" s="117"/>
      <c r="UBU11" s="117"/>
      <c r="UBV11" s="117"/>
      <c r="UBW11" s="117"/>
      <c r="UBX11" s="117"/>
      <c r="UBY11" s="117"/>
      <c r="UBZ11" s="117"/>
      <c r="UCA11" s="117"/>
      <c r="UCB11" s="117"/>
      <c r="UCC11" s="117"/>
      <c r="UCD11" s="117"/>
      <c r="UCE11" s="117"/>
      <c r="UCF11" s="117"/>
      <c r="UCG11" s="117"/>
      <c r="UCH11" s="117"/>
      <c r="UCI11" s="117"/>
      <c r="UCJ11" s="117"/>
      <c r="UCK11" s="117"/>
      <c r="UCL11" s="117"/>
      <c r="UCM11" s="117"/>
      <c r="UCN11" s="117"/>
      <c r="UCO11" s="117"/>
      <c r="UCP11" s="117"/>
      <c r="UCQ11" s="117"/>
      <c r="UCR11" s="117"/>
      <c r="UCS11" s="117"/>
      <c r="UCT11" s="117"/>
      <c r="UCU11" s="117"/>
      <c r="UCV11" s="117"/>
      <c r="UCW11" s="117"/>
      <c r="UCX11" s="117"/>
      <c r="UCY11" s="117"/>
      <c r="UCZ11" s="117"/>
      <c r="UDA11" s="117"/>
      <c r="UDB11" s="117"/>
      <c r="UDC11" s="117"/>
      <c r="UDD11" s="117"/>
      <c r="UDE11" s="117"/>
      <c r="UDF11" s="117"/>
      <c r="UDG11" s="117"/>
      <c r="UDH11" s="117"/>
      <c r="UDI11" s="117"/>
      <c r="UDJ11" s="117"/>
      <c r="UDK11" s="117"/>
      <c r="UDL11" s="117"/>
      <c r="UDM11" s="117"/>
      <c r="UDN11" s="117"/>
      <c r="UDO11" s="117"/>
      <c r="UDP11" s="117"/>
      <c r="UDQ11" s="117"/>
      <c r="UDR11" s="117"/>
      <c r="UDS11" s="117"/>
      <c r="UDT11" s="117"/>
      <c r="UDU11" s="117"/>
      <c r="UDV11" s="117"/>
      <c r="UDW11" s="117"/>
      <c r="UDX11" s="117"/>
      <c r="UDY11" s="117"/>
      <c r="UDZ11" s="117"/>
      <c r="UEA11" s="117"/>
      <c r="UEB11" s="117"/>
      <c r="UEC11" s="117"/>
      <c r="UED11" s="117"/>
      <c r="UEE11" s="117"/>
      <c r="UEF11" s="117"/>
      <c r="UEG11" s="117"/>
      <c r="UEH11" s="117"/>
      <c r="UEI11" s="117"/>
      <c r="UEJ11" s="117"/>
      <c r="UEK11" s="117"/>
      <c r="UEL11" s="117"/>
      <c r="UEM11" s="117"/>
      <c r="UEN11" s="117"/>
      <c r="UEO11" s="117"/>
      <c r="UEP11" s="117"/>
      <c r="UEQ11" s="117"/>
      <c r="UER11" s="117"/>
      <c r="UES11" s="117"/>
      <c r="UET11" s="117"/>
      <c r="UEU11" s="117"/>
      <c r="UEV11" s="117"/>
      <c r="UEW11" s="117"/>
      <c r="UEX11" s="117"/>
      <c r="UEY11" s="117"/>
      <c r="UEZ11" s="117"/>
      <c r="UFA11" s="117"/>
      <c r="UFB11" s="117"/>
      <c r="UFC11" s="117"/>
      <c r="UFD11" s="117"/>
      <c r="UFE11" s="117"/>
      <c r="UFF11" s="117"/>
      <c r="UFG11" s="117"/>
      <c r="UFH11" s="117"/>
      <c r="UFI11" s="117"/>
      <c r="UFJ11" s="117"/>
      <c r="UFK11" s="117"/>
      <c r="UFL11" s="117"/>
      <c r="UFM11" s="117"/>
      <c r="UFN11" s="117"/>
      <c r="UFO11" s="117"/>
      <c r="UFP11" s="117"/>
      <c r="UFQ11" s="117"/>
      <c r="UFR11" s="117"/>
      <c r="UFS11" s="117"/>
      <c r="UFT11" s="117"/>
      <c r="UFU11" s="117"/>
      <c r="UFV11" s="117"/>
      <c r="UFW11" s="117"/>
      <c r="UFX11" s="117"/>
      <c r="UFY11" s="117"/>
      <c r="UFZ11" s="117"/>
      <c r="UGA11" s="117"/>
      <c r="UGB11" s="117"/>
      <c r="UGC11" s="117"/>
      <c r="UGD11" s="117"/>
      <c r="UGE11" s="117"/>
      <c r="UGF11" s="117"/>
      <c r="UGG11" s="117"/>
      <c r="UGH11" s="117"/>
      <c r="UGI11" s="117"/>
      <c r="UGJ11" s="117"/>
      <c r="UGK11" s="117"/>
      <c r="UGL11" s="117"/>
      <c r="UGM11" s="117"/>
      <c r="UGN11" s="117"/>
      <c r="UGO11" s="117"/>
      <c r="UGP11" s="117"/>
      <c r="UGQ11" s="117"/>
      <c r="UGR11" s="117"/>
      <c r="UGS11" s="117"/>
      <c r="UGT11" s="117"/>
      <c r="UGU11" s="117"/>
      <c r="UGV11" s="117"/>
      <c r="UGW11" s="117"/>
      <c r="UGX11" s="117"/>
      <c r="UGY11" s="117"/>
      <c r="UGZ11" s="117"/>
      <c r="UHA11" s="117"/>
      <c r="UHB11" s="117"/>
      <c r="UHC11" s="117"/>
      <c r="UHD11" s="117"/>
      <c r="UHE11" s="117"/>
      <c r="UHF11" s="117"/>
      <c r="UHG11" s="117"/>
      <c r="UHH11" s="117"/>
      <c r="UHI11" s="117"/>
      <c r="UHJ11" s="117"/>
      <c r="UHK11" s="117"/>
      <c r="UHL11" s="117"/>
      <c r="UHM11" s="117"/>
      <c r="UHN11" s="117"/>
      <c r="UHO11" s="117"/>
      <c r="UHP11" s="117"/>
      <c r="UHQ11" s="117"/>
      <c r="UHR11" s="117"/>
      <c r="UHS11" s="117"/>
      <c r="UHT11" s="117"/>
      <c r="UHU11" s="117"/>
      <c r="UHV11" s="117"/>
      <c r="UHW11" s="117"/>
      <c r="UHX11" s="117"/>
      <c r="UHY11" s="117"/>
      <c r="UHZ11" s="117"/>
      <c r="UIA11" s="117"/>
      <c r="UIB11" s="117"/>
      <c r="UIC11" s="117"/>
      <c r="UID11" s="117"/>
      <c r="UIE11" s="117"/>
      <c r="UIF11" s="117"/>
      <c r="UIG11" s="117"/>
      <c r="UIH11" s="117"/>
      <c r="UII11" s="117"/>
      <c r="UIJ11" s="117"/>
      <c r="UIK11" s="117"/>
      <c r="UIL11" s="117"/>
      <c r="UIM11" s="117"/>
      <c r="UIN11" s="117"/>
      <c r="UIO11" s="117"/>
      <c r="UIP11" s="117"/>
      <c r="UIQ11" s="117"/>
      <c r="UIR11" s="117"/>
      <c r="UIS11" s="117"/>
      <c r="UIT11" s="117"/>
      <c r="UIU11" s="117"/>
      <c r="UIV11" s="117"/>
      <c r="UIW11" s="117"/>
      <c r="UIX11" s="117"/>
      <c r="UIY11" s="117"/>
      <c r="UIZ11" s="117"/>
      <c r="UJA11" s="117"/>
      <c r="UJB11" s="117"/>
      <c r="UJC11" s="117"/>
      <c r="UJD11" s="117"/>
      <c r="UJE11" s="117"/>
      <c r="UJF11" s="117"/>
      <c r="UJG11" s="117"/>
      <c r="UJH11" s="117"/>
      <c r="UJI11" s="117"/>
      <c r="UJJ11" s="117"/>
      <c r="UJK11" s="117"/>
      <c r="UJL11" s="117"/>
      <c r="UJM11" s="117"/>
      <c r="UJN11" s="117"/>
      <c r="UJO11" s="117"/>
      <c r="UJP11" s="117"/>
      <c r="UJQ11" s="117"/>
      <c r="UJR11" s="117"/>
      <c r="UJS11" s="117"/>
      <c r="UJT11" s="117"/>
      <c r="UJU11" s="117"/>
      <c r="UJV11" s="117"/>
      <c r="UJW11" s="117"/>
      <c r="UJX11" s="117"/>
      <c r="UJY11" s="117"/>
      <c r="UJZ11" s="117"/>
      <c r="UKA11" s="117"/>
      <c r="UKB11" s="117"/>
      <c r="UKC11" s="117"/>
      <c r="UKD11" s="117"/>
      <c r="UKE11" s="117"/>
      <c r="UKF11" s="117"/>
      <c r="UKG11" s="117"/>
      <c r="UKH11" s="117"/>
      <c r="UKI11" s="117"/>
      <c r="UKJ11" s="117"/>
      <c r="UKK11" s="117"/>
      <c r="UKL11" s="117"/>
      <c r="UKM11" s="117"/>
      <c r="UKN11" s="117"/>
      <c r="UKO11" s="117"/>
      <c r="UKP11" s="117"/>
      <c r="UKQ11" s="117"/>
      <c r="UKR11" s="117"/>
      <c r="UKS11" s="117"/>
      <c r="UKT11" s="117"/>
      <c r="UKU11" s="117"/>
      <c r="UKV11" s="117"/>
      <c r="UKW11" s="117"/>
      <c r="UKX11" s="117"/>
      <c r="UKY11" s="117"/>
      <c r="UKZ11" s="117"/>
      <c r="ULA11" s="117"/>
      <c r="ULB11" s="117"/>
      <c r="ULC11" s="117"/>
      <c r="ULD11" s="117"/>
      <c r="ULE11" s="117"/>
      <c r="ULF11" s="117"/>
      <c r="ULG11" s="117"/>
      <c r="ULH11" s="117"/>
      <c r="ULI11" s="117"/>
      <c r="ULJ11" s="117"/>
      <c r="ULK11" s="117"/>
      <c r="ULL11" s="117"/>
      <c r="ULM11" s="117"/>
      <c r="ULN11" s="117"/>
      <c r="ULO11" s="117"/>
      <c r="ULP11" s="117"/>
      <c r="ULQ11" s="117"/>
      <c r="ULR11" s="117"/>
      <c r="ULS11" s="117"/>
      <c r="ULT11" s="117"/>
      <c r="ULU11" s="117"/>
      <c r="ULV11" s="117"/>
      <c r="ULW11" s="117"/>
      <c r="ULX11" s="117"/>
      <c r="ULY11" s="117"/>
      <c r="ULZ11" s="117"/>
      <c r="UMA11" s="117"/>
      <c r="UMB11" s="117"/>
      <c r="UMC11" s="117"/>
      <c r="UMD11" s="117"/>
      <c r="UME11" s="117"/>
      <c r="UMF11" s="117"/>
      <c r="UMG11" s="117"/>
      <c r="UMH11" s="117"/>
      <c r="UMI11" s="117"/>
      <c r="UMJ11" s="117"/>
      <c r="UMK11" s="117"/>
      <c r="UML11" s="117"/>
      <c r="UMM11" s="117"/>
      <c r="UMN11" s="117"/>
      <c r="UMO11" s="117"/>
      <c r="UMP11" s="117"/>
      <c r="UMQ11" s="117"/>
      <c r="UMR11" s="117"/>
      <c r="UMS11" s="117"/>
      <c r="UMT11" s="117"/>
      <c r="UMU11" s="117"/>
      <c r="UMV11" s="117"/>
      <c r="UMW11" s="117"/>
      <c r="UMX11" s="117"/>
      <c r="UMY11" s="117"/>
      <c r="UMZ11" s="117"/>
      <c r="UNA11" s="117"/>
      <c r="UNB11" s="117"/>
      <c r="UNC11" s="117"/>
      <c r="UND11" s="117"/>
      <c r="UNE11" s="117"/>
      <c r="UNF11" s="117"/>
      <c r="UNG11" s="117"/>
      <c r="UNH11" s="117"/>
      <c r="UNI11" s="117"/>
      <c r="UNJ11" s="117"/>
      <c r="UNK11" s="117"/>
      <c r="UNL11" s="117"/>
      <c r="UNM11" s="117"/>
      <c r="UNN11" s="117"/>
      <c r="UNO11" s="117"/>
      <c r="UNP11" s="117"/>
      <c r="UNQ11" s="117"/>
      <c r="UNR11" s="117"/>
      <c r="UNS11" s="117"/>
      <c r="UNT11" s="117"/>
      <c r="UNU11" s="117"/>
      <c r="UNV11" s="117"/>
      <c r="UNW11" s="117"/>
      <c r="UNX11" s="117"/>
      <c r="UNY11" s="117"/>
      <c r="UNZ11" s="117"/>
      <c r="UOA11" s="117"/>
      <c r="UOB11" s="117"/>
      <c r="UOC11" s="117"/>
      <c r="UOD11" s="117"/>
      <c r="UOE11" s="117"/>
      <c r="UOF11" s="117"/>
      <c r="UOG11" s="117"/>
      <c r="UOH11" s="117"/>
      <c r="UOI11" s="117"/>
      <c r="UOJ11" s="117"/>
      <c r="UOK11" s="117"/>
      <c r="UOL11" s="117"/>
      <c r="UOM11" s="117"/>
      <c r="UON11" s="117"/>
      <c r="UOO11" s="117"/>
      <c r="UOP11" s="117"/>
      <c r="UOQ11" s="117"/>
      <c r="UOR11" s="117"/>
      <c r="UOS11" s="117"/>
      <c r="UOT11" s="117"/>
      <c r="UOU11" s="117"/>
      <c r="UOV11" s="117"/>
      <c r="UOW11" s="117"/>
      <c r="UOX11" s="117"/>
      <c r="UOY11" s="117"/>
      <c r="UOZ11" s="117"/>
      <c r="UPA11" s="117"/>
      <c r="UPB11" s="117"/>
      <c r="UPC11" s="117"/>
      <c r="UPD11" s="117"/>
      <c r="UPE11" s="117"/>
      <c r="UPF11" s="117"/>
      <c r="UPG11" s="117"/>
      <c r="UPH11" s="117"/>
      <c r="UPI11" s="117"/>
      <c r="UPJ11" s="117"/>
      <c r="UPK11" s="117"/>
      <c r="UPL11" s="117"/>
      <c r="UPM11" s="117"/>
      <c r="UPN11" s="117"/>
      <c r="UPO11" s="117"/>
      <c r="UPP11" s="117"/>
      <c r="UPQ11" s="117"/>
      <c r="UPR11" s="117"/>
      <c r="UPS11" s="117"/>
      <c r="UPT11" s="117"/>
      <c r="UPU11" s="117"/>
      <c r="UPV11" s="117"/>
      <c r="UPW11" s="117"/>
      <c r="UPX11" s="117"/>
      <c r="UPY11" s="117"/>
      <c r="UPZ11" s="117"/>
      <c r="UQA11" s="117"/>
      <c r="UQB11" s="117"/>
      <c r="UQC11" s="117"/>
      <c r="UQD11" s="117"/>
      <c r="UQE11" s="117"/>
      <c r="UQF11" s="117"/>
      <c r="UQG11" s="117"/>
      <c r="UQH11" s="117"/>
      <c r="UQI11" s="117"/>
      <c r="UQJ11" s="117"/>
      <c r="UQK11" s="117"/>
      <c r="UQL11" s="117"/>
      <c r="UQM11" s="117"/>
      <c r="UQN11" s="117"/>
      <c r="UQO11" s="117"/>
      <c r="UQP11" s="117"/>
      <c r="UQQ11" s="117"/>
      <c r="UQR11" s="117"/>
      <c r="UQS11" s="117"/>
      <c r="UQT11" s="117"/>
      <c r="UQU11" s="117"/>
      <c r="UQV11" s="117"/>
      <c r="UQW11" s="117"/>
      <c r="UQX11" s="117"/>
      <c r="UQY11" s="117"/>
      <c r="UQZ11" s="117"/>
      <c r="URA11" s="117"/>
      <c r="URB11" s="117"/>
      <c r="URC11" s="117"/>
      <c r="URD11" s="117"/>
      <c r="URE11" s="117"/>
      <c r="URF11" s="117"/>
      <c r="URG11" s="117"/>
      <c r="URH11" s="117"/>
      <c r="URI11" s="117"/>
      <c r="URJ11" s="117"/>
      <c r="URK11" s="117"/>
      <c r="URL11" s="117"/>
      <c r="URM11" s="117"/>
      <c r="URN11" s="117"/>
      <c r="URO11" s="117"/>
      <c r="URP11" s="117"/>
      <c r="URQ11" s="117"/>
      <c r="URR11" s="117"/>
      <c r="URS11" s="117"/>
      <c r="URT11" s="117"/>
      <c r="URU11" s="117"/>
      <c r="URV11" s="117"/>
      <c r="URW11" s="117"/>
      <c r="URX11" s="117"/>
      <c r="URY11" s="117"/>
      <c r="URZ11" s="117"/>
      <c r="USA11" s="117"/>
      <c r="USB11" s="117"/>
      <c r="USC11" s="117"/>
      <c r="USD11" s="117"/>
      <c r="USE11" s="117"/>
      <c r="USF11" s="117"/>
      <c r="USG11" s="117"/>
      <c r="USH11" s="117"/>
      <c r="USI11" s="117"/>
      <c r="USJ11" s="117"/>
      <c r="USK11" s="117"/>
      <c r="USL11" s="117"/>
      <c r="USM11" s="117"/>
      <c r="USN11" s="117"/>
      <c r="USO11" s="117"/>
      <c r="USP11" s="117"/>
      <c r="USQ11" s="117"/>
      <c r="USR11" s="117"/>
      <c r="USS11" s="117"/>
      <c r="UST11" s="117"/>
      <c r="USU11" s="117"/>
      <c r="USV11" s="117"/>
      <c r="USW11" s="117"/>
      <c r="USX11" s="117"/>
      <c r="USY11" s="117"/>
      <c r="USZ11" s="117"/>
      <c r="UTA11" s="117"/>
      <c r="UTB11" s="117"/>
      <c r="UTC11" s="117"/>
      <c r="UTD11" s="117"/>
      <c r="UTE11" s="117"/>
      <c r="UTF11" s="117"/>
      <c r="UTG11" s="117"/>
      <c r="UTH11" s="117"/>
      <c r="UTI11" s="117"/>
      <c r="UTJ11" s="117"/>
      <c r="UTK11" s="117"/>
      <c r="UTL11" s="117"/>
      <c r="UTM11" s="117"/>
      <c r="UTN11" s="117"/>
      <c r="UTO11" s="117"/>
      <c r="UTP11" s="117"/>
      <c r="UTQ11" s="117"/>
      <c r="UTR11" s="117"/>
      <c r="UTS11" s="117"/>
      <c r="UTT11" s="117"/>
      <c r="UTU11" s="117"/>
      <c r="UTV11" s="117"/>
      <c r="UTW11" s="117"/>
      <c r="UTX11" s="117"/>
      <c r="UTY11" s="117"/>
      <c r="UTZ11" s="117"/>
      <c r="UUA11" s="117"/>
      <c r="UUB11" s="117"/>
      <c r="UUC11" s="117"/>
      <c r="UUD11" s="117"/>
      <c r="UUE11" s="117"/>
      <c r="UUF11" s="117"/>
      <c r="UUG11" s="117"/>
      <c r="UUH11" s="117"/>
      <c r="UUI11" s="117"/>
      <c r="UUJ11" s="117"/>
      <c r="UUK11" s="117"/>
      <c r="UUL11" s="117"/>
      <c r="UUM11" s="117"/>
      <c r="UUN11" s="117"/>
      <c r="UUO11" s="117"/>
      <c r="UUP11" s="117"/>
      <c r="UUQ11" s="117"/>
      <c r="UUR11" s="117"/>
      <c r="UUS11" s="117"/>
      <c r="UUT11" s="117"/>
      <c r="UUU11" s="117"/>
      <c r="UUV11" s="117"/>
      <c r="UUW11" s="117"/>
      <c r="UUX11" s="117"/>
      <c r="UUY11" s="117"/>
      <c r="UUZ11" s="117"/>
      <c r="UVA11" s="117"/>
      <c r="UVB11" s="117"/>
      <c r="UVC11" s="117"/>
      <c r="UVD11" s="117"/>
      <c r="UVE11" s="117"/>
      <c r="UVF11" s="117"/>
      <c r="UVG11" s="117"/>
      <c r="UVH11" s="117"/>
      <c r="UVI11" s="117"/>
      <c r="UVJ11" s="117"/>
      <c r="UVK11" s="117"/>
      <c r="UVL11" s="117"/>
      <c r="UVM11" s="117"/>
      <c r="UVN11" s="117"/>
      <c r="UVO11" s="117"/>
      <c r="UVP11" s="117"/>
      <c r="UVQ11" s="117"/>
      <c r="UVR11" s="117"/>
      <c r="UVS11" s="117"/>
      <c r="UVT11" s="117"/>
      <c r="UVU11" s="117"/>
      <c r="UVV11" s="117"/>
      <c r="UVW11" s="117"/>
      <c r="UVX11" s="117"/>
      <c r="UVY11" s="117"/>
      <c r="UVZ11" s="117"/>
      <c r="UWA11" s="117"/>
      <c r="UWB11" s="117"/>
      <c r="UWC11" s="117"/>
      <c r="UWD11" s="117"/>
      <c r="UWE11" s="117"/>
      <c r="UWF11" s="117"/>
      <c r="UWG11" s="117"/>
      <c r="UWH11" s="117"/>
      <c r="UWI11" s="117"/>
      <c r="UWJ11" s="117"/>
      <c r="UWK11" s="117"/>
      <c r="UWL11" s="117"/>
      <c r="UWM11" s="117"/>
      <c r="UWN11" s="117"/>
      <c r="UWO11" s="117"/>
      <c r="UWP11" s="117"/>
      <c r="UWQ11" s="117"/>
      <c r="UWR11" s="117"/>
      <c r="UWS11" s="117"/>
      <c r="UWT11" s="117"/>
      <c r="UWU11" s="117"/>
      <c r="UWV11" s="117"/>
      <c r="UWW11" s="117"/>
      <c r="UWX11" s="117"/>
      <c r="UWY11" s="117"/>
      <c r="UWZ11" s="117"/>
      <c r="UXA11" s="117"/>
      <c r="UXB11" s="117"/>
      <c r="UXC11" s="117"/>
      <c r="UXD11" s="117"/>
      <c r="UXE11" s="117"/>
      <c r="UXF11" s="117"/>
      <c r="UXG11" s="117"/>
      <c r="UXH11" s="117"/>
      <c r="UXI11" s="117"/>
      <c r="UXJ11" s="117"/>
      <c r="UXK11" s="117"/>
      <c r="UXL11" s="117"/>
      <c r="UXM11" s="117"/>
      <c r="UXN11" s="117"/>
      <c r="UXO11" s="117"/>
      <c r="UXP11" s="117"/>
      <c r="UXQ11" s="117"/>
      <c r="UXR11" s="117"/>
      <c r="UXS11" s="117"/>
      <c r="UXT11" s="117"/>
      <c r="UXU11" s="117"/>
      <c r="UXV11" s="117"/>
      <c r="UXW11" s="117"/>
      <c r="UXX11" s="117"/>
      <c r="UXY11" s="117"/>
      <c r="UXZ11" s="117"/>
      <c r="UYA11" s="117"/>
      <c r="UYB11" s="117"/>
      <c r="UYC11" s="117"/>
      <c r="UYD11" s="117"/>
      <c r="UYE11" s="117"/>
      <c r="UYF11" s="117"/>
      <c r="UYG11" s="117"/>
      <c r="UYH11" s="117"/>
      <c r="UYI11" s="117"/>
      <c r="UYJ11" s="117"/>
      <c r="UYK11" s="117"/>
      <c r="UYL11" s="117"/>
      <c r="UYM11" s="117"/>
      <c r="UYN11" s="117"/>
      <c r="UYO11" s="117"/>
      <c r="UYP11" s="117"/>
      <c r="UYQ11" s="117"/>
      <c r="UYR11" s="117"/>
      <c r="UYS11" s="117"/>
      <c r="UYT11" s="117"/>
      <c r="UYU11" s="117"/>
      <c r="UYV11" s="117"/>
      <c r="UYW11" s="117"/>
      <c r="UYX11" s="117"/>
      <c r="UYY11" s="117"/>
      <c r="UYZ11" s="117"/>
      <c r="UZA11" s="117"/>
      <c r="UZB11" s="117"/>
      <c r="UZC11" s="117"/>
      <c r="UZD11" s="117"/>
      <c r="UZE11" s="117"/>
      <c r="UZF11" s="117"/>
      <c r="UZG11" s="117"/>
      <c r="UZH11" s="117"/>
      <c r="UZI11" s="117"/>
      <c r="UZJ11" s="117"/>
      <c r="UZK11" s="117"/>
      <c r="UZL11" s="117"/>
      <c r="UZM11" s="117"/>
      <c r="UZN11" s="117"/>
      <c r="UZO11" s="117"/>
      <c r="UZP11" s="117"/>
      <c r="UZQ11" s="117"/>
      <c r="UZR11" s="117"/>
      <c r="UZS11" s="117"/>
      <c r="UZT11" s="117"/>
      <c r="UZU11" s="117"/>
      <c r="UZV11" s="117"/>
      <c r="UZW11" s="117"/>
      <c r="UZX11" s="117"/>
      <c r="UZY11" s="117"/>
      <c r="UZZ11" s="117"/>
      <c r="VAA11" s="117"/>
      <c r="VAB11" s="117"/>
      <c r="VAC11" s="117"/>
      <c r="VAD11" s="117"/>
      <c r="VAE11" s="117"/>
      <c r="VAF11" s="117"/>
      <c r="VAG11" s="117"/>
      <c r="VAH11" s="117"/>
      <c r="VAI11" s="117"/>
      <c r="VAJ11" s="117"/>
      <c r="VAK11" s="117"/>
      <c r="VAL11" s="117"/>
      <c r="VAM11" s="117"/>
      <c r="VAN11" s="117"/>
      <c r="VAO11" s="117"/>
      <c r="VAP11" s="117"/>
      <c r="VAQ11" s="117"/>
      <c r="VAR11" s="117"/>
      <c r="VAS11" s="117"/>
      <c r="VAT11" s="117"/>
      <c r="VAU11" s="117"/>
      <c r="VAV11" s="117"/>
      <c r="VAW11" s="117"/>
      <c r="VAX11" s="117"/>
      <c r="VAY11" s="117"/>
      <c r="VAZ11" s="117"/>
      <c r="VBA11" s="117"/>
      <c r="VBB11" s="117"/>
      <c r="VBC11" s="117"/>
      <c r="VBD11" s="117"/>
      <c r="VBE11" s="117"/>
      <c r="VBF11" s="117"/>
      <c r="VBG11" s="117"/>
      <c r="VBH11" s="117"/>
      <c r="VBI11" s="117"/>
      <c r="VBJ11" s="117"/>
      <c r="VBK11" s="117"/>
      <c r="VBL11" s="117"/>
      <c r="VBM11" s="117"/>
      <c r="VBN11" s="117"/>
      <c r="VBO11" s="117"/>
      <c r="VBP11" s="117"/>
      <c r="VBQ11" s="117"/>
      <c r="VBR11" s="117"/>
      <c r="VBS11" s="117"/>
      <c r="VBT11" s="117"/>
      <c r="VBU11" s="117"/>
      <c r="VBV11" s="117"/>
      <c r="VBW11" s="117"/>
      <c r="VBX11" s="117"/>
      <c r="VBY11" s="117"/>
      <c r="VBZ11" s="117"/>
      <c r="VCA11" s="117"/>
      <c r="VCB11" s="117"/>
      <c r="VCC11" s="117"/>
      <c r="VCD11" s="117"/>
      <c r="VCE11" s="117"/>
      <c r="VCF11" s="117"/>
      <c r="VCG11" s="117"/>
      <c r="VCH11" s="117"/>
      <c r="VCI11" s="117"/>
      <c r="VCJ11" s="117"/>
      <c r="VCK11" s="117"/>
      <c r="VCL11" s="117"/>
      <c r="VCM11" s="117"/>
      <c r="VCN11" s="117"/>
      <c r="VCO11" s="117"/>
      <c r="VCP11" s="117"/>
      <c r="VCQ11" s="117"/>
      <c r="VCR11" s="117"/>
      <c r="VCS11" s="117"/>
      <c r="VCT11" s="117"/>
      <c r="VCU11" s="117"/>
      <c r="VCV11" s="117"/>
      <c r="VCW11" s="117"/>
      <c r="VCX11" s="117"/>
      <c r="VCY11" s="117"/>
      <c r="VCZ11" s="117"/>
      <c r="VDA11" s="117"/>
      <c r="VDB11" s="117"/>
      <c r="VDC11" s="117"/>
      <c r="VDD11" s="117"/>
      <c r="VDE11" s="117"/>
      <c r="VDF11" s="117"/>
      <c r="VDG11" s="117"/>
      <c r="VDH11" s="117"/>
      <c r="VDI11" s="117"/>
      <c r="VDJ11" s="117"/>
      <c r="VDK11" s="117"/>
      <c r="VDL11" s="117"/>
      <c r="VDM11" s="117"/>
      <c r="VDN11" s="117"/>
      <c r="VDO11" s="117"/>
      <c r="VDP11" s="117"/>
      <c r="VDQ11" s="117"/>
      <c r="VDR11" s="117"/>
      <c r="VDS11" s="117"/>
      <c r="VDT11" s="117"/>
      <c r="VDU11" s="117"/>
      <c r="VDV11" s="117"/>
      <c r="VDW11" s="117"/>
      <c r="VDX11" s="117"/>
      <c r="VDY11" s="117"/>
      <c r="VDZ11" s="117"/>
      <c r="VEA11" s="117"/>
      <c r="VEB11" s="117"/>
      <c r="VEC11" s="117"/>
      <c r="VED11" s="117"/>
      <c r="VEE11" s="117"/>
      <c r="VEF11" s="117"/>
      <c r="VEG11" s="117"/>
      <c r="VEH11" s="117"/>
      <c r="VEI11" s="117"/>
      <c r="VEJ11" s="117"/>
      <c r="VEK11" s="117"/>
      <c r="VEL11" s="117"/>
      <c r="VEM11" s="117"/>
      <c r="VEN11" s="117"/>
      <c r="VEO11" s="117"/>
      <c r="VEP11" s="117"/>
      <c r="VEQ11" s="117"/>
      <c r="VER11" s="117"/>
      <c r="VES11" s="117"/>
      <c r="VET11" s="117"/>
      <c r="VEU11" s="117"/>
      <c r="VEV11" s="117"/>
      <c r="VEW11" s="117"/>
      <c r="VEX11" s="117"/>
      <c r="VEY11" s="117"/>
      <c r="VEZ11" s="117"/>
      <c r="VFA11" s="117"/>
      <c r="VFB11" s="117"/>
      <c r="VFC11" s="117"/>
      <c r="VFD11" s="117"/>
      <c r="VFE11" s="117"/>
      <c r="VFF11" s="117"/>
      <c r="VFG11" s="117"/>
      <c r="VFH11" s="117"/>
      <c r="VFI11" s="117"/>
      <c r="VFJ11" s="117"/>
      <c r="VFK11" s="117"/>
      <c r="VFL11" s="117"/>
      <c r="VFM11" s="117"/>
      <c r="VFN11" s="117"/>
      <c r="VFO11" s="117"/>
      <c r="VFP11" s="117"/>
      <c r="VFQ11" s="117"/>
      <c r="VFR11" s="117"/>
      <c r="VFS11" s="117"/>
      <c r="VFT11" s="117"/>
      <c r="VFU11" s="117"/>
      <c r="VFV11" s="117"/>
      <c r="VFW11" s="117"/>
      <c r="VFX11" s="117"/>
      <c r="VFY11" s="117"/>
      <c r="VFZ11" s="117"/>
      <c r="VGA11" s="117"/>
      <c r="VGB11" s="117"/>
      <c r="VGC11" s="117"/>
      <c r="VGD11" s="117"/>
      <c r="VGE11" s="117"/>
      <c r="VGF11" s="117"/>
      <c r="VGG11" s="117"/>
      <c r="VGH11" s="117"/>
      <c r="VGI11" s="117"/>
      <c r="VGJ11" s="117"/>
      <c r="VGK11" s="117"/>
      <c r="VGL11" s="117"/>
      <c r="VGM11" s="117"/>
      <c r="VGN11" s="117"/>
      <c r="VGO11" s="117"/>
      <c r="VGP11" s="117"/>
      <c r="VGQ11" s="117"/>
      <c r="VGR11" s="117"/>
      <c r="VGS11" s="117"/>
      <c r="VGT11" s="117"/>
      <c r="VGU11" s="117"/>
      <c r="VGV11" s="117"/>
      <c r="VGW11" s="117"/>
      <c r="VGX11" s="117"/>
      <c r="VGY11" s="117"/>
      <c r="VGZ11" s="117"/>
      <c r="VHA11" s="117"/>
      <c r="VHB11" s="117"/>
      <c r="VHC11" s="117"/>
      <c r="VHD11" s="117"/>
      <c r="VHE11" s="117"/>
      <c r="VHF11" s="117"/>
      <c r="VHG11" s="117"/>
      <c r="VHH11" s="117"/>
      <c r="VHI11" s="117"/>
      <c r="VHJ11" s="117"/>
      <c r="VHK11" s="117"/>
      <c r="VHL11" s="117"/>
      <c r="VHM11" s="117"/>
      <c r="VHN11" s="117"/>
      <c r="VHO11" s="117"/>
      <c r="VHP11" s="117"/>
      <c r="VHQ11" s="117"/>
      <c r="VHR11" s="117"/>
      <c r="VHS11" s="117"/>
      <c r="VHT11" s="117"/>
      <c r="VHU11" s="117"/>
      <c r="VHV11" s="117"/>
      <c r="VHW11" s="117"/>
      <c r="VHX11" s="117"/>
      <c r="VHY11" s="117"/>
      <c r="VHZ11" s="117"/>
      <c r="VIA11" s="117"/>
      <c r="VIB11" s="117"/>
      <c r="VIC11" s="117"/>
      <c r="VID11" s="117"/>
      <c r="VIE11" s="117"/>
      <c r="VIF11" s="117"/>
      <c r="VIG11" s="117"/>
      <c r="VIH11" s="117"/>
      <c r="VII11" s="117"/>
      <c r="VIJ11" s="117"/>
      <c r="VIK11" s="117"/>
      <c r="VIL11" s="117"/>
      <c r="VIM11" s="117"/>
      <c r="VIN11" s="117"/>
      <c r="VIO11" s="117"/>
      <c r="VIP11" s="117"/>
      <c r="VIQ11" s="117"/>
      <c r="VIR11" s="117"/>
      <c r="VIS11" s="117"/>
      <c r="VIT11" s="117"/>
      <c r="VIU11" s="117"/>
      <c r="VIV11" s="117"/>
      <c r="VIW11" s="117"/>
      <c r="VIX11" s="117"/>
      <c r="VIY11" s="117"/>
      <c r="VIZ11" s="117"/>
      <c r="VJA11" s="117"/>
      <c r="VJB11" s="117"/>
      <c r="VJC11" s="117"/>
      <c r="VJD11" s="117"/>
      <c r="VJE11" s="117"/>
      <c r="VJF11" s="117"/>
      <c r="VJG11" s="117"/>
      <c r="VJH11" s="117"/>
      <c r="VJI11" s="117"/>
      <c r="VJJ11" s="117"/>
      <c r="VJK11" s="117"/>
      <c r="VJL11" s="117"/>
      <c r="VJM11" s="117"/>
      <c r="VJN11" s="117"/>
      <c r="VJO11" s="117"/>
      <c r="VJP11" s="117"/>
      <c r="VJQ11" s="117"/>
      <c r="VJR11" s="117"/>
      <c r="VJS11" s="117"/>
      <c r="VJT11" s="117"/>
      <c r="VJU11" s="117"/>
      <c r="VJV11" s="117"/>
      <c r="VJW11" s="117"/>
      <c r="VJX11" s="117"/>
      <c r="VJY11" s="117"/>
      <c r="VJZ11" s="117"/>
      <c r="VKA11" s="117"/>
      <c r="VKB11" s="117"/>
      <c r="VKC11" s="117"/>
      <c r="VKD11" s="117"/>
      <c r="VKE11" s="117"/>
      <c r="VKF11" s="117"/>
      <c r="VKG11" s="117"/>
      <c r="VKH11" s="117"/>
      <c r="VKI11" s="117"/>
      <c r="VKJ11" s="117"/>
      <c r="VKK11" s="117"/>
      <c r="VKL11" s="117"/>
      <c r="VKM11" s="117"/>
      <c r="VKN11" s="117"/>
      <c r="VKO11" s="117"/>
      <c r="VKP11" s="117"/>
      <c r="VKQ11" s="117"/>
      <c r="VKR11" s="117"/>
      <c r="VKS11" s="117"/>
      <c r="VKT11" s="117"/>
      <c r="VKU11" s="117"/>
      <c r="VKV11" s="117"/>
      <c r="VKW11" s="117"/>
      <c r="VKX11" s="117"/>
      <c r="VKY11" s="117"/>
      <c r="VKZ11" s="117"/>
      <c r="VLA11" s="117"/>
      <c r="VLB11" s="117"/>
      <c r="VLC11" s="117"/>
      <c r="VLD11" s="117"/>
      <c r="VLE11" s="117"/>
      <c r="VLF11" s="117"/>
      <c r="VLG11" s="117"/>
      <c r="VLH11" s="117"/>
      <c r="VLI11" s="117"/>
      <c r="VLJ11" s="117"/>
      <c r="VLK11" s="117"/>
      <c r="VLL11" s="117"/>
      <c r="VLM11" s="117"/>
      <c r="VLN11" s="117"/>
      <c r="VLO11" s="117"/>
      <c r="VLP11" s="117"/>
      <c r="VLQ11" s="117"/>
      <c r="VLR11" s="117"/>
      <c r="VLS11" s="117"/>
      <c r="VLT11" s="117"/>
      <c r="VLU11" s="117"/>
      <c r="VLV11" s="117"/>
      <c r="VLW11" s="117"/>
      <c r="VLX11" s="117"/>
      <c r="VLY11" s="117"/>
      <c r="VLZ11" s="117"/>
      <c r="VMA11" s="117"/>
      <c r="VMB11" s="117"/>
      <c r="VMC11" s="117"/>
      <c r="VMD11" s="117"/>
      <c r="VME11" s="117"/>
      <c r="VMF11" s="117"/>
      <c r="VMG11" s="117"/>
      <c r="VMH11" s="117"/>
      <c r="VMI11" s="117"/>
      <c r="VMJ11" s="117"/>
      <c r="VMK11" s="117"/>
      <c r="VML11" s="117"/>
      <c r="VMM11" s="117"/>
      <c r="VMN11" s="117"/>
      <c r="VMO11" s="117"/>
      <c r="VMP11" s="117"/>
      <c r="VMQ11" s="117"/>
      <c r="VMR11" s="117"/>
      <c r="VMS11" s="117"/>
      <c r="VMT11" s="117"/>
      <c r="VMU11" s="117"/>
      <c r="VMV11" s="117"/>
      <c r="VMW11" s="117"/>
      <c r="VMX11" s="117"/>
      <c r="VMY11" s="117"/>
      <c r="VMZ11" s="117"/>
      <c r="VNA11" s="117"/>
      <c r="VNB11" s="117"/>
      <c r="VNC11" s="117"/>
      <c r="VND11" s="117"/>
      <c r="VNE11" s="117"/>
      <c r="VNF11" s="117"/>
      <c r="VNG11" s="117"/>
      <c r="VNH11" s="117"/>
      <c r="VNI11" s="117"/>
      <c r="VNJ11" s="117"/>
      <c r="VNK11" s="117"/>
      <c r="VNL11" s="117"/>
      <c r="VNM11" s="117"/>
      <c r="VNN11" s="117"/>
      <c r="VNO11" s="117"/>
      <c r="VNP11" s="117"/>
      <c r="VNQ11" s="117"/>
      <c r="VNR11" s="117"/>
      <c r="VNS11" s="117"/>
      <c r="VNT11" s="117"/>
      <c r="VNU11" s="117"/>
      <c r="VNV11" s="117"/>
      <c r="VNW11" s="117"/>
      <c r="VNX11" s="117"/>
      <c r="VNY11" s="117"/>
      <c r="VNZ11" s="117"/>
      <c r="VOA11" s="117"/>
      <c r="VOB11" s="117"/>
      <c r="VOC11" s="117"/>
      <c r="VOD11" s="117"/>
      <c r="VOE11" s="117"/>
      <c r="VOF11" s="117"/>
      <c r="VOG11" s="117"/>
      <c r="VOH11" s="117"/>
      <c r="VOI11" s="117"/>
      <c r="VOJ11" s="117"/>
      <c r="VOK11" s="117"/>
      <c r="VOL11" s="117"/>
      <c r="VOM11" s="117"/>
      <c r="VON11" s="117"/>
      <c r="VOO11" s="117"/>
      <c r="VOP11" s="117"/>
      <c r="VOQ11" s="117"/>
      <c r="VOR11" s="117"/>
      <c r="VOS11" s="117"/>
      <c r="VOT11" s="117"/>
      <c r="VOU11" s="117"/>
      <c r="VOV11" s="117"/>
      <c r="VOW11" s="117"/>
      <c r="VOX11" s="117"/>
      <c r="VOY11" s="117"/>
      <c r="VOZ11" s="117"/>
      <c r="VPA11" s="117"/>
      <c r="VPB11" s="117"/>
      <c r="VPC11" s="117"/>
      <c r="VPD11" s="117"/>
      <c r="VPE11" s="117"/>
      <c r="VPF11" s="117"/>
      <c r="VPG11" s="117"/>
      <c r="VPH11" s="117"/>
      <c r="VPI11" s="117"/>
      <c r="VPJ11" s="117"/>
      <c r="VPK11" s="117"/>
      <c r="VPL11" s="117"/>
      <c r="VPM11" s="117"/>
      <c r="VPN11" s="117"/>
      <c r="VPO11" s="117"/>
      <c r="VPP11" s="117"/>
      <c r="VPQ11" s="117"/>
      <c r="VPR11" s="117"/>
      <c r="VPS11" s="117"/>
      <c r="VPT11" s="117"/>
      <c r="VPU11" s="117"/>
      <c r="VPV11" s="117"/>
      <c r="VPW11" s="117"/>
      <c r="VPX11" s="117"/>
      <c r="VPY11" s="117"/>
      <c r="VPZ11" s="117"/>
      <c r="VQA11" s="117"/>
      <c r="VQB11" s="117"/>
      <c r="VQC11" s="117"/>
      <c r="VQD11" s="117"/>
      <c r="VQE11" s="117"/>
      <c r="VQF11" s="117"/>
      <c r="VQG11" s="117"/>
      <c r="VQH11" s="117"/>
      <c r="VQI11" s="117"/>
      <c r="VQJ11" s="117"/>
      <c r="VQK11" s="117"/>
      <c r="VQL11" s="117"/>
      <c r="VQM11" s="117"/>
      <c r="VQN11" s="117"/>
      <c r="VQO11" s="117"/>
      <c r="VQP11" s="117"/>
      <c r="VQQ11" s="117"/>
      <c r="VQR11" s="117"/>
      <c r="VQS11" s="117"/>
      <c r="VQT11" s="117"/>
      <c r="VQU11" s="117"/>
      <c r="VQV11" s="117"/>
      <c r="VQW11" s="117"/>
      <c r="VQX11" s="117"/>
      <c r="VQY11" s="117"/>
      <c r="VQZ11" s="117"/>
      <c r="VRA11" s="117"/>
      <c r="VRB11" s="117"/>
      <c r="VRC11" s="117"/>
      <c r="VRD11" s="117"/>
      <c r="VRE11" s="117"/>
      <c r="VRF11" s="117"/>
      <c r="VRG11" s="117"/>
      <c r="VRH11" s="117"/>
      <c r="VRI11" s="117"/>
      <c r="VRJ11" s="117"/>
      <c r="VRK11" s="117"/>
      <c r="VRL11" s="117"/>
      <c r="VRM11" s="117"/>
      <c r="VRN11" s="117"/>
      <c r="VRO11" s="117"/>
      <c r="VRP11" s="117"/>
      <c r="VRQ11" s="117"/>
      <c r="VRR11" s="117"/>
      <c r="VRS11" s="117"/>
      <c r="VRT11" s="117"/>
      <c r="VRU11" s="117"/>
      <c r="VRV11" s="117"/>
      <c r="VRW11" s="117"/>
      <c r="VRX11" s="117"/>
      <c r="VRY11" s="117"/>
      <c r="VRZ11" s="117"/>
      <c r="VSA11" s="117"/>
      <c r="VSB11" s="117"/>
      <c r="VSC11" s="117"/>
      <c r="VSD11" s="117"/>
      <c r="VSE11" s="117"/>
      <c r="VSF11" s="117"/>
      <c r="VSG11" s="117"/>
      <c r="VSH11" s="117"/>
      <c r="VSI11" s="117"/>
      <c r="VSJ11" s="117"/>
      <c r="VSK11" s="117"/>
      <c r="VSL11" s="117"/>
      <c r="VSM11" s="117"/>
      <c r="VSN11" s="117"/>
      <c r="VSO11" s="117"/>
      <c r="VSP11" s="117"/>
      <c r="VSQ11" s="117"/>
      <c r="VSR11" s="117"/>
      <c r="VSS11" s="117"/>
      <c r="VST11" s="117"/>
      <c r="VSU11" s="117"/>
      <c r="VSV11" s="117"/>
      <c r="VSW11" s="117"/>
      <c r="VSX11" s="117"/>
      <c r="VSY11" s="117"/>
      <c r="VSZ11" s="117"/>
      <c r="VTA11" s="117"/>
      <c r="VTB11" s="117"/>
      <c r="VTC11" s="117"/>
      <c r="VTD11" s="117"/>
      <c r="VTE11" s="117"/>
      <c r="VTF11" s="117"/>
      <c r="VTG11" s="117"/>
      <c r="VTH11" s="117"/>
      <c r="VTI11" s="117"/>
      <c r="VTJ11" s="117"/>
      <c r="VTK11" s="117"/>
      <c r="VTL11" s="117"/>
      <c r="VTM11" s="117"/>
      <c r="VTN11" s="117"/>
      <c r="VTO11" s="117"/>
      <c r="VTP11" s="117"/>
      <c r="VTQ11" s="117"/>
      <c r="VTR11" s="117"/>
      <c r="VTS11" s="117"/>
      <c r="VTT11" s="117"/>
      <c r="VTU11" s="117"/>
      <c r="VTV11" s="117"/>
      <c r="VTW11" s="117"/>
      <c r="VTX11" s="117"/>
      <c r="VTY11" s="117"/>
      <c r="VTZ11" s="117"/>
      <c r="VUA11" s="117"/>
      <c r="VUB11" s="117"/>
      <c r="VUC11" s="117"/>
      <c r="VUD11" s="117"/>
      <c r="VUE11" s="117"/>
      <c r="VUF11" s="117"/>
      <c r="VUG11" s="117"/>
      <c r="VUH11" s="117"/>
      <c r="VUI11" s="117"/>
      <c r="VUJ11" s="117"/>
      <c r="VUK11" s="117"/>
      <c r="VUL11" s="117"/>
      <c r="VUM11" s="117"/>
      <c r="VUN11" s="117"/>
      <c r="VUO11" s="117"/>
      <c r="VUP11" s="117"/>
      <c r="VUQ11" s="117"/>
      <c r="VUR11" s="117"/>
      <c r="VUS11" s="117"/>
      <c r="VUT11" s="117"/>
      <c r="VUU11" s="117"/>
      <c r="VUV11" s="117"/>
      <c r="VUW11" s="117"/>
      <c r="VUX11" s="117"/>
      <c r="VUY11" s="117"/>
      <c r="VUZ11" s="117"/>
      <c r="VVA11" s="117"/>
      <c r="VVB11" s="117"/>
      <c r="VVC11" s="117"/>
      <c r="VVD11" s="117"/>
      <c r="VVE11" s="117"/>
      <c r="VVF11" s="117"/>
      <c r="VVG11" s="117"/>
      <c r="VVH11" s="117"/>
      <c r="VVI11" s="117"/>
      <c r="VVJ11" s="117"/>
      <c r="VVK11" s="117"/>
      <c r="VVL11" s="117"/>
      <c r="VVM11" s="117"/>
      <c r="VVN11" s="117"/>
      <c r="VVO11" s="117"/>
      <c r="VVP11" s="117"/>
      <c r="VVQ11" s="117"/>
      <c r="VVR11" s="117"/>
      <c r="VVS11" s="117"/>
      <c r="VVT11" s="117"/>
      <c r="VVU11" s="117"/>
      <c r="VVV11" s="117"/>
      <c r="VVW11" s="117"/>
      <c r="VVX11" s="117"/>
      <c r="VVY11" s="117"/>
      <c r="VVZ11" s="117"/>
      <c r="VWA11" s="117"/>
      <c r="VWB11" s="117"/>
      <c r="VWC11" s="117"/>
      <c r="VWD11" s="117"/>
      <c r="VWE11" s="117"/>
      <c r="VWF11" s="117"/>
      <c r="VWG11" s="117"/>
      <c r="VWH11" s="117"/>
      <c r="VWI11" s="117"/>
      <c r="VWJ11" s="117"/>
      <c r="VWK11" s="117"/>
      <c r="VWL11" s="117"/>
      <c r="VWM11" s="117"/>
      <c r="VWN11" s="117"/>
      <c r="VWO11" s="117"/>
      <c r="VWP11" s="117"/>
      <c r="VWQ11" s="117"/>
      <c r="VWR11" s="117"/>
      <c r="VWS11" s="117"/>
      <c r="VWT11" s="117"/>
      <c r="VWU11" s="117"/>
      <c r="VWV11" s="117"/>
      <c r="VWW11" s="117"/>
      <c r="VWX11" s="117"/>
      <c r="VWY11" s="117"/>
      <c r="VWZ11" s="117"/>
      <c r="VXA11" s="117"/>
      <c r="VXB11" s="117"/>
      <c r="VXC11" s="117"/>
      <c r="VXD11" s="117"/>
      <c r="VXE11" s="117"/>
      <c r="VXF11" s="117"/>
      <c r="VXG11" s="117"/>
      <c r="VXH11" s="117"/>
      <c r="VXI11" s="117"/>
      <c r="VXJ11" s="117"/>
      <c r="VXK11" s="117"/>
      <c r="VXL11" s="117"/>
      <c r="VXM11" s="117"/>
      <c r="VXN11" s="117"/>
      <c r="VXO11" s="117"/>
      <c r="VXP11" s="117"/>
      <c r="VXQ11" s="117"/>
      <c r="VXR11" s="117"/>
      <c r="VXS11" s="117"/>
      <c r="VXT11" s="117"/>
      <c r="VXU11" s="117"/>
      <c r="VXV11" s="117"/>
      <c r="VXW11" s="117"/>
      <c r="VXX11" s="117"/>
      <c r="VXY11" s="117"/>
      <c r="VXZ11" s="117"/>
      <c r="VYA11" s="117"/>
      <c r="VYB11" s="117"/>
      <c r="VYC11" s="117"/>
      <c r="VYD11" s="117"/>
      <c r="VYE11" s="117"/>
      <c r="VYF11" s="117"/>
      <c r="VYG11" s="117"/>
      <c r="VYH11" s="117"/>
      <c r="VYI11" s="117"/>
      <c r="VYJ11" s="117"/>
      <c r="VYK11" s="117"/>
      <c r="VYL11" s="117"/>
      <c r="VYM11" s="117"/>
      <c r="VYN11" s="117"/>
      <c r="VYO11" s="117"/>
      <c r="VYP11" s="117"/>
      <c r="VYQ11" s="117"/>
      <c r="VYR11" s="117"/>
      <c r="VYS11" s="117"/>
      <c r="VYT11" s="117"/>
      <c r="VYU11" s="117"/>
      <c r="VYV11" s="117"/>
      <c r="VYW11" s="117"/>
      <c r="VYX11" s="117"/>
      <c r="VYY11" s="117"/>
      <c r="VYZ11" s="117"/>
      <c r="VZA11" s="117"/>
      <c r="VZB11" s="117"/>
      <c r="VZC11" s="117"/>
      <c r="VZD11" s="117"/>
      <c r="VZE11" s="117"/>
      <c r="VZF11" s="117"/>
      <c r="VZG11" s="117"/>
      <c r="VZH11" s="117"/>
      <c r="VZI11" s="117"/>
      <c r="VZJ11" s="117"/>
      <c r="VZK11" s="117"/>
      <c r="VZL11" s="117"/>
      <c r="VZM11" s="117"/>
      <c r="VZN11" s="117"/>
      <c r="VZO11" s="117"/>
      <c r="VZP11" s="117"/>
      <c r="VZQ11" s="117"/>
      <c r="VZR11" s="117"/>
      <c r="VZS11" s="117"/>
      <c r="VZT11" s="117"/>
      <c r="VZU11" s="117"/>
      <c r="VZV11" s="117"/>
      <c r="VZW11" s="117"/>
      <c r="VZX11" s="117"/>
      <c r="VZY11" s="117"/>
      <c r="VZZ11" s="117"/>
      <c r="WAA11" s="117"/>
      <c r="WAB11" s="117"/>
      <c r="WAC11" s="117"/>
      <c r="WAD11" s="117"/>
      <c r="WAE11" s="117"/>
      <c r="WAF11" s="117"/>
      <c r="WAG11" s="117"/>
      <c r="WAH11" s="117"/>
      <c r="WAI11" s="117"/>
      <c r="WAJ11" s="117"/>
      <c r="WAK11" s="117"/>
      <c r="WAL11" s="117"/>
      <c r="WAM11" s="117"/>
      <c r="WAN11" s="117"/>
      <c r="WAO11" s="117"/>
      <c r="WAP11" s="117"/>
      <c r="WAQ11" s="117"/>
      <c r="WAR11" s="117"/>
      <c r="WAS11" s="117"/>
      <c r="WAT11" s="117"/>
      <c r="WAU11" s="117"/>
      <c r="WAV11" s="117"/>
      <c r="WAW11" s="117"/>
      <c r="WAX11" s="117"/>
      <c r="WAY11" s="117"/>
      <c r="WAZ11" s="117"/>
      <c r="WBA11" s="117"/>
      <c r="WBB11" s="117"/>
      <c r="WBC11" s="117"/>
      <c r="WBD11" s="117"/>
      <c r="WBE11" s="117"/>
      <c r="WBF11" s="117"/>
      <c r="WBG11" s="117"/>
      <c r="WBH11" s="117"/>
      <c r="WBI11" s="117"/>
      <c r="WBJ11" s="117"/>
      <c r="WBK11" s="117"/>
      <c r="WBL11" s="117"/>
      <c r="WBM11" s="117"/>
      <c r="WBN11" s="117"/>
      <c r="WBO11" s="117"/>
      <c r="WBP11" s="117"/>
      <c r="WBQ11" s="117"/>
      <c r="WBR11" s="117"/>
      <c r="WBS11" s="117"/>
      <c r="WBT11" s="117"/>
      <c r="WBU11" s="117"/>
      <c r="WBV11" s="117"/>
      <c r="WBW11" s="117"/>
      <c r="WBX11" s="117"/>
      <c r="WBY11" s="117"/>
      <c r="WBZ11" s="117"/>
      <c r="WCA11" s="117"/>
      <c r="WCB11" s="117"/>
      <c r="WCC11" s="117"/>
      <c r="WCD11" s="117"/>
      <c r="WCE11" s="117"/>
      <c r="WCF11" s="117"/>
      <c r="WCG11" s="117"/>
      <c r="WCH11" s="117"/>
      <c r="WCI11" s="117"/>
      <c r="WCJ11" s="117"/>
      <c r="WCK11" s="117"/>
      <c r="WCL11" s="117"/>
      <c r="WCM11" s="117"/>
      <c r="WCN11" s="117"/>
      <c r="WCO11" s="117"/>
      <c r="WCP11" s="117"/>
      <c r="WCQ11" s="117"/>
      <c r="WCR11" s="117"/>
      <c r="WCS11" s="117"/>
      <c r="WCT11" s="117"/>
      <c r="WCU11" s="117"/>
      <c r="WCV11" s="117"/>
      <c r="WCW11" s="117"/>
      <c r="WCX11" s="117"/>
      <c r="WCY11" s="117"/>
      <c r="WCZ11" s="117"/>
      <c r="WDA11" s="117"/>
      <c r="WDB11" s="117"/>
      <c r="WDC11" s="117"/>
      <c r="WDD11" s="117"/>
      <c r="WDE11" s="117"/>
      <c r="WDF11" s="117"/>
      <c r="WDG11" s="117"/>
      <c r="WDH11" s="117"/>
      <c r="WDI11" s="117"/>
      <c r="WDJ11" s="117"/>
      <c r="WDK11" s="117"/>
      <c r="WDL11" s="117"/>
      <c r="WDM11" s="117"/>
      <c r="WDN11" s="117"/>
      <c r="WDO11" s="117"/>
      <c r="WDP11" s="117"/>
      <c r="WDQ11" s="117"/>
      <c r="WDR11" s="117"/>
      <c r="WDS11" s="117"/>
      <c r="WDT11" s="117"/>
      <c r="WDU11" s="117"/>
      <c r="WDV11" s="117"/>
      <c r="WDW11" s="117"/>
      <c r="WDX11" s="117"/>
      <c r="WDY11" s="117"/>
      <c r="WDZ11" s="117"/>
      <c r="WEA11" s="117"/>
      <c r="WEB11" s="117"/>
      <c r="WEC11" s="117"/>
      <c r="WED11" s="117"/>
      <c r="WEE11" s="117"/>
      <c r="WEF11" s="117"/>
      <c r="WEG11" s="117"/>
      <c r="WEH11" s="117"/>
      <c r="WEI11" s="117"/>
      <c r="WEJ11" s="117"/>
      <c r="WEK11" s="117"/>
      <c r="WEL11" s="117"/>
      <c r="WEM11" s="117"/>
      <c r="WEN11" s="117"/>
      <c r="WEO11" s="117"/>
      <c r="WEP11" s="117"/>
      <c r="WEQ11" s="117"/>
      <c r="WER11" s="117"/>
      <c r="WES11" s="117"/>
      <c r="WET11" s="117"/>
      <c r="WEU11" s="117"/>
      <c r="WEV11" s="117"/>
      <c r="WEW11" s="117"/>
      <c r="WEX11" s="117"/>
      <c r="WEY11" s="117"/>
      <c r="WEZ11" s="117"/>
      <c r="WFA11" s="117"/>
      <c r="WFB11" s="117"/>
      <c r="WFC11" s="117"/>
      <c r="WFD11" s="117"/>
      <c r="WFE11" s="117"/>
      <c r="WFF11" s="117"/>
      <c r="WFG11" s="117"/>
      <c r="WFH11" s="117"/>
      <c r="WFI11" s="117"/>
      <c r="WFJ11" s="117"/>
      <c r="WFK11" s="117"/>
      <c r="WFL11" s="117"/>
      <c r="WFM11" s="117"/>
      <c r="WFN11" s="117"/>
      <c r="WFO11" s="117"/>
      <c r="WFP11" s="117"/>
      <c r="WFQ11" s="117"/>
      <c r="WFR11" s="117"/>
      <c r="WFS11" s="117"/>
      <c r="WFT11" s="117"/>
      <c r="WFU11" s="117"/>
      <c r="WFV11" s="117"/>
      <c r="WFW11" s="117"/>
      <c r="WFX11" s="117"/>
      <c r="WFY11" s="117"/>
      <c r="WFZ11" s="117"/>
      <c r="WGA11" s="117"/>
      <c r="WGB11" s="117"/>
      <c r="WGC11" s="117"/>
      <c r="WGD11" s="117"/>
      <c r="WGE11" s="117"/>
      <c r="WGF11" s="117"/>
      <c r="WGG11" s="117"/>
      <c r="WGH11" s="117"/>
      <c r="WGI11" s="117"/>
      <c r="WGJ11" s="117"/>
      <c r="WGK11" s="117"/>
      <c r="WGL11" s="117"/>
      <c r="WGM11" s="117"/>
      <c r="WGN11" s="117"/>
      <c r="WGO11" s="117"/>
      <c r="WGP11" s="117"/>
      <c r="WGQ11" s="117"/>
      <c r="WGR11" s="117"/>
      <c r="WGS11" s="117"/>
      <c r="WGT11" s="117"/>
      <c r="WGU11" s="117"/>
      <c r="WGV11" s="117"/>
      <c r="WGW11" s="117"/>
      <c r="WGX11" s="117"/>
      <c r="WGY11" s="117"/>
      <c r="WGZ11" s="117"/>
      <c r="WHA11" s="117"/>
      <c r="WHB11" s="117"/>
      <c r="WHC11" s="117"/>
      <c r="WHD11" s="117"/>
      <c r="WHE11" s="117"/>
      <c r="WHF11" s="117"/>
      <c r="WHG11" s="117"/>
      <c r="WHH11" s="117"/>
      <c r="WHI11" s="117"/>
      <c r="WHJ11" s="117"/>
      <c r="WHK11" s="117"/>
      <c r="WHL11" s="117"/>
      <c r="WHM11" s="117"/>
      <c r="WHN11" s="117"/>
      <c r="WHO11" s="117"/>
      <c r="WHP11" s="117"/>
      <c r="WHQ11" s="117"/>
      <c r="WHR11" s="117"/>
      <c r="WHS11" s="117"/>
      <c r="WHT11" s="117"/>
      <c r="WHU11" s="117"/>
      <c r="WHV11" s="117"/>
      <c r="WHW11" s="117"/>
      <c r="WHX11" s="117"/>
      <c r="WHY11" s="117"/>
      <c r="WHZ11" s="117"/>
      <c r="WIA11" s="117"/>
      <c r="WIB11" s="117"/>
      <c r="WIC11" s="117"/>
      <c r="WID11" s="117"/>
      <c r="WIE11" s="117"/>
      <c r="WIF11" s="117"/>
      <c r="WIG11" s="117"/>
      <c r="WIH11" s="117"/>
      <c r="WII11" s="117"/>
      <c r="WIJ11" s="117"/>
      <c r="WIK11" s="117"/>
      <c r="WIL11" s="117"/>
      <c r="WIM11" s="117"/>
      <c r="WIN11" s="117"/>
      <c r="WIO11" s="117"/>
      <c r="WIP11" s="117"/>
      <c r="WIQ11" s="117"/>
      <c r="WIR11" s="117"/>
      <c r="WIS11" s="117"/>
      <c r="WIT11" s="117"/>
      <c r="WIU11" s="117"/>
      <c r="WIV11" s="117"/>
      <c r="WIW11" s="117"/>
      <c r="WIX11" s="117"/>
      <c r="WIY11" s="117"/>
      <c r="WIZ11" s="117"/>
      <c r="WJA11" s="117"/>
      <c r="WJB11" s="117"/>
      <c r="WJC11" s="117"/>
      <c r="WJD11" s="117"/>
      <c r="WJE11" s="117"/>
      <c r="WJF11" s="117"/>
      <c r="WJG11" s="117"/>
      <c r="WJH11" s="117"/>
      <c r="WJI11" s="117"/>
      <c r="WJJ11" s="117"/>
      <c r="WJK11" s="117"/>
      <c r="WJL11" s="117"/>
      <c r="WJM11" s="117"/>
      <c r="WJN11" s="117"/>
      <c r="WJO11" s="117"/>
      <c r="WJP11" s="117"/>
      <c r="WJQ11" s="117"/>
      <c r="WJR11" s="117"/>
      <c r="WJS11" s="117"/>
      <c r="WJT11" s="117"/>
      <c r="WJU11" s="117"/>
      <c r="WJV11" s="117"/>
      <c r="WJW11" s="117"/>
      <c r="WJX11" s="117"/>
      <c r="WJY11" s="117"/>
      <c r="WJZ11" s="117"/>
      <c r="WKA11" s="117"/>
      <c r="WKB11" s="117"/>
      <c r="WKC11" s="117"/>
      <c r="WKD11" s="117"/>
      <c r="WKE11" s="117"/>
      <c r="WKF11" s="117"/>
      <c r="WKG11" s="117"/>
      <c r="WKH11" s="117"/>
      <c r="WKI11" s="117"/>
      <c r="WKJ11" s="117"/>
      <c r="WKK11" s="117"/>
      <c r="WKL11" s="117"/>
      <c r="WKM11" s="117"/>
      <c r="WKN11" s="117"/>
      <c r="WKO11" s="117"/>
      <c r="WKP11" s="117"/>
      <c r="WKQ11" s="117"/>
      <c r="WKR11" s="117"/>
      <c r="WKS11" s="117"/>
      <c r="WKT11" s="117"/>
      <c r="WKU11" s="117"/>
      <c r="WKV11" s="117"/>
      <c r="WKW11" s="117"/>
      <c r="WKX11" s="117"/>
      <c r="WKY11" s="117"/>
      <c r="WKZ11" s="117"/>
      <c r="WLA11" s="117"/>
      <c r="WLB11" s="117"/>
      <c r="WLC11" s="117"/>
      <c r="WLD11" s="117"/>
      <c r="WLE11" s="117"/>
      <c r="WLF11" s="117"/>
      <c r="WLG11" s="117"/>
      <c r="WLH11" s="117"/>
      <c r="WLI11" s="117"/>
      <c r="WLJ11" s="117"/>
      <c r="WLK11" s="117"/>
      <c r="WLL11" s="117"/>
      <c r="WLM11" s="117"/>
      <c r="WLN11" s="117"/>
      <c r="WLO11" s="117"/>
      <c r="WLP11" s="117"/>
      <c r="WLQ11" s="117"/>
      <c r="WLR11" s="117"/>
      <c r="WLS11" s="117"/>
      <c r="WLT11" s="117"/>
      <c r="WLU11" s="117"/>
      <c r="WLV11" s="117"/>
      <c r="WLW11" s="117"/>
      <c r="WLX11" s="117"/>
      <c r="WLY11" s="117"/>
      <c r="WLZ11" s="117"/>
      <c r="WMA11" s="117"/>
      <c r="WMB11" s="117"/>
      <c r="WMC11" s="117"/>
      <c r="WMD11" s="117"/>
      <c r="WME11" s="117"/>
      <c r="WMF11" s="117"/>
      <c r="WMG11" s="117"/>
      <c r="WMH11" s="117"/>
      <c r="WMI11" s="117"/>
      <c r="WMJ11" s="117"/>
      <c r="WMK11" s="117"/>
      <c r="WML11" s="117"/>
      <c r="WMM11" s="117"/>
      <c r="WMN11" s="117"/>
      <c r="WMO11" s="117"/>
      <c r="WMP11" s="117"/>
      <c r="WMQ11" s="117"/>
      <c r="WMR11" s="117"/>
      <c r="WMS11" s="117"/>
      <c r="WMT11" s="117"/>
      <c r="WMU11" s="117"/>
      <c r="WMV11" s="117"/>
      <c r="WMW11" s="117"/>
      <c r="WMX11" s="117"/>
      <c r="WMY11" s="117"/>
      <c r="WMZ11" s="117"/>
      <c r="WNA11" s="117"/>
      <c r="WNB11" s="117"/>
      <c r="WNC11" s="117"/>
      <c r="WND11" s="117"/>
      <c r="WNE11" s="117"/>
      <c r="WNF11" s="117"/>
      <c r="WNG11" s="117"/>
      <c r="WNH11" s="117"/>
      <c r="WNI11" s="117"/>
      <c r="WNJ11" s="117"/>
      <c r="WNK11" s="117"/>
      <c r="WNL11" s="117"/>
      <c r="WNM11" s="117"/>
      <c r="WNN11" s="117"/>
      <c r="WNO11" s="117"/>
      <c r="WNP11" s="117"/>
      <c r="WNQ11" s="117"/>
      <c r="WNR11" s="117"/>
      <c r="WNS11" s="117"/>
      <c r="WNT11" s="117"/>
      <c r="WNU11" s="117"/>
      <c r="WNV11" s="117"/>
      <c r="WNW11" s="117"/>
      <c r="WNX11" s="117"/>
      <c r="WNY11" s="117"/>
      <c r="WNZ11" s="117"/>
      <c r="WOA11" s="117"/>
      <c r="WOB11" s="117"/>
      <c r="WOC11" s="117"/>
      <c r="WOD11" s="117"/>
      <c r="WOE11" s="117"/>
      <c r="WOF11" s="117"/>
      <c r="WOG11" s="117"/>
      <c r="WOH11" s="117"/>
      <c r="WOI11" s="117"/>
      <c r="WOJ11" s="117"/>
      <c r="WOK11" s="117"/>
      <c r="WOL11" s="117"/>
      <c r="WOM11" s="117"/>
      <c r="WON11" s="117"/>
      <c r="WOO11" s="117"/>
      <c r="WOP11" s="117"/>
      <c r="WOQ11" s="117"/>
      <c r="WOR11" s="117"/>
      <c r="WOS11" s="117"/>
      <c r="WOT11" s="117"/>
      <c r="WOU11" s="117"/>
      <c r="WOV11" s="117"/>
      <c r="WOW11" s="117"/>
      <c r="WOX11" s="117"/>
      <c r="WOY11" s="117"/>
      <c r="WOZ11" s="117"/>
      <c r="WPA11" s="117"/>
      <c r="WPB11" s="117"/>
      <c r="WPC11" s="117"/>
      <c r="WPD11" s="117"/>
      <c r="WPE11" s="117"/>
      <c r="WPF11" s="117"/>
      <c r="WPG11" s="117"/>
      <c r="WPH11" s="117"/>
      <c r="WPI11" s="117"/>
      <c r="WPJ11" s="117"/>
      <c r="WPK11" s="117"/>
      <c r="WPL11" s="117"/>
      <c r="WPM11" s="117"/>
      <c r="WPN11" s="117"/>
      <c r="WPO11" s="117"/>
      <c r="WPP11" s="117"/>
      <c r="WPQ11" s="117"/>
      <c r="WPR11" s="117"/>
      <c r="WPS11" s="117"/>
      <c r="WPT11" s="117"/>
      <c r="WPU11" s="117"/>
      <c r="WPV11" s="117"/>
      <c r="WPW11" s="117"/>
      <c r="WPX11" s="117"/>
      <c r="WPY11" s="117"/>
      <c r="WPZ11" s="117"/>
      <c r="WQA11" s="117"/>
      <c r="WQB11" s="117"/>
      <c r="WQC11" s="117"/>
      <c r="WQD11" s="117"/>
      <c r="WQE11" s="117"/>
      <c r="WQF11" s="117"/>
      <c r="WQG11" s="117"/>
      <c r="WQH11" s="117"/>
      <c r="WQI11" s="117"/>
      <c r="WQJ11" s="117"/>
      <c r="WQK11" s="117"/>
      <c r="WQL11" s="117"/>
      <c r="WQM11" s="117"/>
      <c r="WQN11" s="117"/>
      <c r="WQO11" s="117"/>
      <c r="WQP11" s="117"/>
      <c r="WQQ11" s="117"/>
      <c r="WQR11" s="117"/>
      <c r="WQS11" s="117"/>
      <c r="WQT11" s="117"/>
      <c r="WQU11" s="117"/>
      <c r="WQV11" s="117"/>
      <c r="WQW11" s="117"/>
      <c r="WQX11" s="117"/>
      <c r="WQY11" s="117"/>
      <c r="WQZ11" s="117"/>
      <c r="WRA11" s="117"/>
      <c r="WRB11" s="117"/>
      <c r="WRC11" s="117"/>
      <c r="WRD11" s="117"/>
      <c r="WRE11" s="117"/>
      <c r="WRF11" s="117"/>
      <c r="WRG11" s="117"/>
      <c r="WRH11" s="117"/>
      <c r="WRI11" s="117"/>
      <c r="WRJ11" s="117"/>
      <c r="WRK11" s="117"/>
      <c r="WRL11" s="117"/>
      <c r="WRM11" s="117"/>
      <c r="WRN11" s="117"/>
      <c r="WRO11" s="117"/>
      <c r="WRP11" s="117"/>
      <c r="WRQ11" s="117"/>
      <c r="WRR11" s="117"/>
      <c r="WRS11" s="117"/>
      <c r="WRT11" s="117"/>
      <c r="WRU11" s="117"/>
      <c r="WRV11" s="117"/>
      <c r="WRW11" s="117"/>
      <c r="WRX11" s="117"/>
      <c r="WRY11" s="117"/>
      <c r="WRZ11" s="117"/>
      <c r="WSA11" s="117"/>
      <c r="WSB11" s="117"/>
      <c r="WSC11" s="117"/>
      <c r="WSD11" s="117"/>
      <c r="WSE11" s="117"/>
      <c r="WSF11" s="117"/>
      <c r="WSG11" s="117"/>
      <c r="WSH11" s="117"/>
      <c r="WSI11" s="117"/>
      <c r="WSJ11" s="117"/>
      <c r="WSK11" s="117"/>
      <c r="WSL11" s="117"/>
      <c r="WSM11" s="117"/>
      <c r="WSN11" s="117"/>
      <c r="WSO11" s="117"/>
      <c r="WSP11" s="117"/>
      <c r="WSQ11" s="117"/>
      <c r="WSR11" s="117"/>
      <c r="WSS11" s="117"/>
      <c r="WST11" s="117"/>
      <c r="WSU11" s="117"/>
      <c r="WSV11" s="117"/>
      <c r="WSW11" s="117"/>
      <c r="WSX11" s="117"/>
      <c r="WSY11" s="117"/>
      <c r="WSZ11" s="117"/>
      <c r="WTA11" s="117"/>
      <c r="WTB11" s="117"/>
      <c r="WTC11" s="117"/>
      <c r="WTD11" s="117"/>
      <c r="WTE11" s="117"/>
      <c r="WTF11" s="117"/>
      <c r="WTG11" s="117"/>
      <c r="WTH11" s="117"/>
      <c r="WTI11" s="117"/>
      <c r="WTJ11" s="117"/>
      <c r="WTK11" s="117"/>
      <c r="WTL11" s="117"/>
      <c r="WTM11" s="117"/>
      <c r="WTN11" s="117"/>
      <c r="WTO11" s="117"/>
      <c r="WTP11" s="117"/>
      <c r="WTQ11" s="117"/>
      <c r="WTR11" s="117"/>
      <c r="WTS11" s="117"/>
      <c r="WTT11" s="117"/>
      <c r="WTU11" s="117"/>
      <c r="WTV11" s="117"/>
      <c r="WTW11" s="117"/>
      <c r="WTX11" s="117"/>
      <c r="WTY11" s="117"/>
      <c r="WTZ11" s="117"/>
      <c r="WUA11" s="117"/>
      <c r="WUB11" s="117"/>
      <c r="WUC11" s="117"/>
      <c r="WUD11" s="117"/>
      <c r="WUE11" s="117"/>
      <c r="WUF11" s="117"/>
      <c r="WUG11" s="117"/>
      <c r="WUH11" s="117"/>
      <c r="WUI11" s="117"/>
      <c r="WUJ11" s="117"/>
      <c r="WUK11" s="117"/>
      <c r="WUL11" s="117"/>
      <c r="WUM11" s="117"/>
      <c r="WUN11" s="117"/>
      <c r="WUO11" s="117"/>
      <c r="WUP11" s="117"/>
      <c r="WUQ11" s="117"/>
      <c r="WUR11" s="117"/>
      <c r="WUS11" s="117"/>
      <c r="WUT11" s="117"/>
      <c r="WUU11" s="117"/>
      <c r="WUV11" s="117"/>
      <c r="WUW11" s="117"/>
      <c r="WUX11" s="117"/>
      <c r="WUY11" s="117"/>
      <c r="WUZ11" s="117"/>
      <c r="WVA11" s="117"/>
      <c r="WVB11" s="117"/>
      <c r="WVC11" s="117"/>
      <c r="WVD11" s="117"/>
      <c r="WVE11" s="117"/>
      <c r="WVF11" s="117"/>
      <c r="WVG11" s="117"/>
      <c r="WVH11" s="117"/>
      <c r="WVI11" s="117"/>
      <c r="WVJ11" s="117"/>
      <c r="WVK11" s="117"/>
      <c r="WVL11" s="117"/>
      <c r="WVM11" s="117"/>
      <c r="WVN11" s="117"/>
      <c r="WVO11" s="117"/>
      <c r="WVP11" s="117"/>
      <c r="WVQ11" s="117"/>
      <c r="WVR11" s="117"/>
      <c r="WVS11" s="117"/>
      <c r="WVT11" s="117"/>
      <c r="WVU11" s="117"/>
      <c r="WVV11" s="117"/>
      <c r="WVW11" s="117"/>
      <c r="WVX11" s="117"/>
      <c r="WVY11" s="117"/>
      <c r="WVZ11" s="117"/>
      <c r="WWA11" s="117"/>
      <c r="WWB11" s="117"/>
      <c r="WWC11" s="117"/>
      <c r="WWD11" s="117"/>
      <c r="WWE11" s="117"/>
      <c r="WWF11" s="117"/>
      <c r="WWG11" s="117"/>
      <c r="WWH11" s="117"/>
      <c r="WWI11" s="117"/>
      <c r="WWJ11" s="117"/>
      <c r="WWK11" s="117"/>
      <c r="WWL11" s="117"/>
      <c r="WWM11" s="117"/>
      <c r="WWN11" s="117"/>
      <c r="WWO11" s="117"/>
      <c r="WWP11" s="117"/>
      <c r="WWQ11" s="117"/>
      <c r="WWR11" s="117"/>
      <c r="WWS11" s="117"/>
      <c r="WWT11" s="117"/>
      <c r="WWU11" s="117"/>
      <c r="WWV11" s="117"/>
      <c r="WWW11" s="117"/>
      <c r="WWX11" s="117"/>
      <c r="WWY11" s="117"/>
      <c r="WWZ11" s="117"/>
      <c r="WXA11" s="117"/>
      <c r="WXB11" s="117"/>
      <c r="WXC11" s="117"/>
      <c r="WXD11" s="117"/>
      <c r="WXE11" s="117"/>
      <c r="WXF11" s="117"/>
      <c r="WXG11" s="117"/>
      <c r="WXH11" s="117"/>
      <c r="WXI11" s="117"/>
      <c r="WXJ11" s="117"/>
      <c r="WXK11" s="117"/>
      <c r="WXL11" s="117"/>
      <c r="WXM11" s="117"/>
      <c r="WXN11" s="117"/>
      <c r="WXO11" s="117"/>
      <c r="WXP11" s="117"/>
      <c r="WXQ11" s="117"/>
      <c r="WXR11" s="117"/>
      <c r="WXS11" s="117"/>
      <c r="WXT11" s="117"/>
      <c r="WXU11" s="117"/>
      <c r="WXV11" s="117"/>
      <c r="WXW11" s="117"/>
      <c r="WXX11" s="117"/>
      <c r="WXY11" s="117"/>
      <c r="WXZ11" s="117"/>
      <c r="WYA11" s="117"/>
      <c r="WYB11" s="117"/>
      <c r="WYC11" s="117"/>
      <c r="WYD11" s="117"/>
      <c r="WYE11" s="117"/>
      <c r="WYF11" s="117"/>
      <c r="WYG11" s="117"/>
      <c r="WYH11" s="117"/>
      <c r="WYI11" s="117"/>
      <c r="WYJ11" s="117"/>
      <c r="WYK11" s="117"/>
      <c r="WYL11" s="117"/>
      <c r="WYM11" s="117"/>
      <c r="WYN11" s="117"/>
      <c r="WYO11" s="117"/>
      <c r="WYP11" s="117"/>
      <c r="WYQ11" s="117"/>
      <c r="WYR11" s="117"/>
      <c r="WYS11" s="117"/>
      <c r="WYT11" s="117"/>
      <c r="WYU11" s="117"/>
      <c r="WYV11" s="117"/>
      <c r="WYW11" s="117"/>
      <c r="WYX11" s="117"/>
      <c r="WYY11" s="117"/>
      <c r="WYZ11" s="117"/>
      <c r="WZA11" s="117"/>
      <c r="WZB11" s="117"/>
      <c r="WZC11" s="117"/>
      <c r="WZD11" s="117"/>
      <c r="WZE11" s="117"/>
      <c r="WZF11" s="117"/>
      <c r="WZG11" s="117"/>
      <c r="WZH11" s="117"/>
      <c r="WZI11" s="117"/>
      <c r="WZJ11" s="117"/>
      <c r="WZK11" s="117"/>
      <c r="WZL11" s="117"/>
      <c r="WZM11" s="117"/>
      <c r="WZN11" s="117"/>
      <c r="WZO11" s="117"/>
      <c r="WZP11" s="117"/>
      <c r="WZQ11" s="117"/>
      <c r="WZR11" s="117"/>
      <c r="WZS11" s="117"/>
      <c r="WZT11" s="117"/>
      <c r="WZU11" s="117"/>
      <c r="WZV11" s="117"/>
      <c r="WZW11" s="117"/>
      <c r="WZX11" s="117"/>
      <c r="WZY11" s="117"/>
      <c r="WZZ11" s="117"/>
      <c r="XAA11" s="117"/>
      <c r="XAB11" s="117"/>
      <c r="XAC11" s="117"/>
      <c r="XAD11" s="117"/>
      <c r="XAE11" s="117"/>
      <c r="XAF11" s="117"/>
      <c r="XAG11" s="117"/>
      <c r="XAH11" s="117"/>
      <c r="XAI11" s="117"/>
      <c r="XAJ11" s="117"/>
      <c r="XAK11" s="117"/>
      <c r="XAL11" s="117"/>
      <c r="XAM11" s="117"/>
      <c r="XAN11" s="117"/>
      <c r="XAO11" s="117"/>
      <c r="XAP11" s="117"/>
      <c r="XAQ11" s="117"/>
      <c r="XAR11" s="117"/>
      <c r="XAS11" s="117"/>
      <c r="XAT11" s="117"/>
      <c r="XAU11" s="117"/>
      <c r="XAV11" s="117"/>
      <c r="XAW11" s="117"/>
      <c r="XAX11" s="117"/>
      <c r="XAY11" s="117"/>
      <c r="XAZ11" s="117"/>
      <c r="XBA11" s="117"/>
      <c r="XBB11" s="117"/>
      <c r="XBC11" s="117"/>
      <c r="XBD11" s="117"/>
      <c r="XBE11" s="117"/>
      <c r="XBF11" s="117"/>
      <c r="XBG11" s="117"/>
      <c r="XBH11" s="117"/>
      <c r="XBI11" s="117"/>
      <c r="XBJ11" s="117"/>
      <c r="XBK11" s="117"/>
      <c r="XBL11" s="117"/>
      <c r="XBM11" s="117"/>
      <c r="XBN11" s="117"/>
      <c r="XBO11" s="117"/>
      <c r="XBP11" s="117"/>
      <c r="XBQ11" s="117"/>
      <c r="XBR11" s="117"/>
      <c r="XBS11" s="117"/>
      <c r="XBT11" s="117"/>
      <c r="XBU11" s="117"/>
      <c r="XBV11" s="117"/>
      <c r="XBW11" s="117"/>
      <c r="XBX11" s="117"/>
      <c r="XBY11" s="117"/>
      <c r="XBZ11" s="117"/>
      <c r="XCA11" s="117"/>
      <c r="XCB11" s="117"/>
      <c r="XCC11" s="117"/>
      <c r="XCD11" s="117"/>
      <c r="XCE11" s="117"/>
      <c r="XCF11" s="117"/>
      <c r="XCG11" s="117"/>
      <c r="XCH11" s="117"/>
      <c r="XCI11" s="117"/>
      <c r="XCJ11" s="117"/>
      <c r="XCK11" s="117"/>
      <c r="XCL11" s="117"/>
      <c r="XCM11" s="117"/>
      <c r="XCN11" s="117"/>
      <c r="XCO11" s="117"/>
      <c r="XCP11" s="117"/>
      <c r="XCQ11" s="117"/>
      <c r="XCR11" s="117"/>
      <c r="XCS11" s="117"/>
      <c r="XCT11" s="117"/>
      <c r="XCU11" s="117"/>
      <c r="XCV11" s="117"/>
      <c r="XCW11" s="117"/>
      <c r="XCX11" s="117"/>
      <c r="XCY11" s="117"/>
      <c r="XCZ11" s="117"/>
      <c r="XDA11" s="117"/>
      <c r="XDB11" s="117"/>
      <c r="XDC11" s="117"/>
      <c r="XDD11" s="117"/>
      <c r="XDE11" s="117"/>
      <c r="XDF11" s="117"/>
      <c r="XDG11" s="117"/>
      <c r="XDH11" s="117"/>
      <c r="XDI11" s="117"/>
      <c r="XDJ11" s="117"/>
      <c r="XDK11" s="117"/>
      <c r="XDL11" s="117"/>
      <c r="XDM11" s="117"/>
      <c r="XDN11" s="117"/>
      <c r="XDO11" s="117"/>
      <c r="XDP11" s="117"/>
      <c r="XDQ11" s="117"/>
      <c r="XDR11" s="117"/>
      <c r="XDS11" s="117"/>
      <c r="XDT11" s="117"/>
      <c r="XDU11" s="117"/>
      <c r="XDV11" s="117"/>
      <c r="XDW11" s="117"/>
      <c r="XDX11" s="117"/>
      <c r="XDY11" s="117"/>
      <c r="XDZ11" s="117"/>
      <c r="XEA11" s="117"/>
      <c r="XEB11" s="117"/>
      <c r="XEC11" s="117"/>
      <c r="XED11" s="117"/>
      <c r="XEE11" s="117"/>
      <c r="XEF11" s="117"/>
      <c r="XEG11" s="117"/>
      <c r="XEH11" s="117"/>
      <c r="XEI11" s="117"/>
      <c r="XEJ11" s="117"/>
      <c r="XEK11" s="117"/>
      <c r="XEL11" s="117"/>
      <c r="XEM11" s="117"/>
      <c r="XEN11" s="117"/>
      <c r="XEO11" s="117"/>
      <c r="XEP11" s="117"/>
      <c r="XEQ11" s="117"/>
      <c r="XER11" s="117"/>
      <c r="XES11" s="117"/>
      <c r="XET11" s="117"/>
      <c r="XEU11" s="117"/>
      <c r="XEV11" s="117"/>
      <c r="XEW11" s="117"/>
      <c r="XEX11" s="117"/>
      <c r="XEY11" s="117"/>
      <c r="XEZ11" s="117"/>
      <c r="XFA11" s="117"/>
      <c r="XFB11" s="117"/>
      <c r="XFC11" s="117"/>
      <c r="XFD11" s="117"/>
    </row>
    <row r="12" spans="1:16384" ht="12.75" customHeight="1" x14ac:dyDescent="0.2">
      <c r="A12" s="211"/>
      <c r="B12" s="183" t="s">
        <v>417</v>
      </c>
      <c r="C12" s="222">
        <v>0</v>
      </c>
      <c r="D12" s="222">
        <v>0</v>
      </c>
      <c r="E12" s="222">
        <v>0</v>
      </c>
      <c r="F12" s="222">
        <v>0</v>
      </c>
      <c r="G12" s="212">
        <f t="shared" si="0"/>
        <v>0</v>
      </c>
    </row>
    <row r="13" spans="1:16384" x14ac:dyDescent="0.2">
      <c r="A13" s="213"/>
      <c r="B13" s="184" t="s">
        <v>418</v>
      </c>
      <c r="C13" s="222">
        <v>0</v>
      </c>
      <c r="D13" s="222">
        <v>0</v>
      </c>
      <c r="E13" s="222">
        <v>0</v>
      </c>
      <c r="F13" s="222">
        <v>0</v>
      </c>
      <c r="G13" s="201">
        <f t="shared" si="0"/>
        <v>0</v>
      </c>
    </row>
    <row r="14" spans="1:16384" x14ac:dyDescent="0.2">
      <c r="A14" s="213"/>
      <c r="B14" s="184" t="s">
        <v>419</v>
      </c>
      <c r="C14" s="222">
        <v>0</v>
      </c>
      <c r="D14" s="222">
        <v>0</v>
      </c>
      <c r="E14" s="222">
        <v>0</v>
      </c>
      <c r="F14" s="222">
        <v>0</v>
      </c>
      <c r="G14" s="201">
        <f t="shared" si="0"/>
        <v>0</v>
      </c>
    </row>
    <row r="15" spans="1:16384" x14ac:dyDescent="0.2">
      <c r="A15" s="268" t="s">
        <v>262</v>
      </c>
      <c r="B15" s="184" t="s">
        <v>420</v>
      </c>
      <c r="C15" s="222">
        <v>0</v>
      </c>
      <c r="D15" s="222">
        <v>0</v>
      </c>
      <c r="E15" s="222">
        <v>0</v>
      </c>
      <c r="F15" s="222">
        <v>0</v>
      </c>
      <c r="G15" s="201">
        <f t="shared" si="0"/>
        <v>0</v>
      </c>
    </row>
    <row r="16" spans="1:16384" x14ac:dyDescent="0.2">
      <c r="A16" s="268" t="s">
        <v>116</v>
      </c>
      <c r="B16" s="184" t="s">
        <v>421</v>
      </c>
      <c r="C16" s="222">
        <v>0</v>
      </c>
      <c r="D16" s="222">
        <v>0</v>
      </c>
      <c r="E16" s="222">
        <v>0</v>
      </c>
      <c r="F16" s="222">
        <v>0</v>
      </c>
      <c r="G16" s="201">
        <f>SUM(C16:F16)</f>
        <v>0</v>
      </c>
    </row>
    <row r="17" spans="1:16384" x14ac:dyDescent="0.2">
      <c r="A17" s="268" t="s">
        <v>16</v>
      </c>
      <c r="B17" s="184" t="s">
        <v>465</v>
      </c>
      <c r="C17" s="222">
        <v>0</v>
      </c>
      <c r="D17" s="222">
        <v>0</v>
      </c>
      <c r="E17" s="222">
        <v>0</v>
      </c>
      <c r="F17" s="222">
        <v>0</v>
      </c>
      <c r="G17" s="201">
        <f t="shared" si="0"/>
        <v>0</v>
      </c>
    </row>
    <row r="18" spans="1:16384" x14ac:dyDescent="0.2">
      <c r="A18" s="213"/>
      <c r="B18" s="184" t="s">
        <v>422</v>
      </c>
      <c r="C18" s="222">
        <v>0</v>
      </c>
      <c r="D18" s="222">
        <v>0</v>
      </c>
      <c r="E18" s="222">
        <v>0</v>
      </c>
      <c r="F18" s="222">
        <v>0</v>
      </c>
      <c r="G18" s="201">
        <f t="shared" si="0"/>
        <v>0</v>
      </c>
    </row>
    <row r="19" spans="1:16384" x14ac:dyDescent="0.2">
      <c r="A19" s="213"/>
      <c r="B19" s="271" t="s">
        <v>700</v>
      </c>
      <c r="C19" s="222">
        <v>0</v>
      </c>
      <c r="D19" s="222">
        <v>0</v>
      </c>
      <c r="E19" s="222">
        <v>0</v>
      </c>
      <c r="F19" s="222">
        <v>0</v>
      </c>
      <c r="G19" s="272">
        <f t="shared" si="0"/>
        <v>0</v>
      </c>
    </row>
    <row r="20" spans="1:16384" ht="13.5" thickBot="1" x14ac:dyDescent="0.25">
      <c r="A20" s="214"/>
      <c r="B20" s="185" t="s">
        <v>707</v>
      </c>
      <c r="C20" s="222">
        <v>0</v>
      </c>
      <c r="D20" s="222">
        <v>0</v>
      </c>
      <c r="E20" s="222">
        <v>0</v>
      </c>
      <c r="F20" s="222">
        <v>0</v>
      </c>
      <c r="G20" s="207">
        <f t="shared" si="0"/>
        <v>0</v>
      </c>
    </row>
    <row r="21" spans="1:16384" s="210" customFormat="1" ht="13.5" customHeight="1" thickBot="1" x14ac:dyDescent="0.25">
      <c r="A21" s="838" t="s">
        <v>708</v>
      </c>
      <c r="B21" s="839"/>
      <c r="C21" s="209">
        <f>SUM(C12:C20)</f>
        <v>0</v>
      </c>
      <c r="D21" s="209">
        <f>SUM(D12:D20)</f>
        <v>0</v>
      </c>
      <c r="E21" s="209">
        <f>SUM(E12:E20)</f>
        <v>0</v>
      </c>
      <c r="F21" s="209">
        <f>SUM(F12:F20)</f>
        <v>0</v>
      </c>
      <c r="G21" s="209">
        <f>SUM(C21:F21)</f>
        <v>0</v>
      </c>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7"/>
      <c r="EI21" s="117"/>
      <c r="EJ21" s="117"/>
      <c r="EK21" s="117"/>
      <c r="EL21" s="117"/>
      <c r="EM21" s="117"/>
      <c r="EN21" s="117"/>
      <c r="EO21" s="117"/>
      <c r="EP21" s="117"/>
      <c r="EQ21" s="117"/>
      <c r="ER21" s="117"/>
      <c r="ES21" s="117"/>
      <c r="ET21" s="117"/>
      <c r="EU21" s="117"/>
      <c r="EV21" s="117"/>
      <c r="EW21" s="117"/>
      <c r="EX21" s="117"/>
      <c r="EY21" s="117"/>
      <c r="EZ21" s="117"/>
      <c r="FA21" s="117"/>
      <c r="FB21" s="117"/>
      <c r="FC21" s="117"/>
      <c r="FD21" s="117"/>
      <c r="FE21" s="117"/>
      <c r="FF21" s="117"/>
      <c r="FG21" s="117"/>
      <c r="FH21" s="117"/>
      <c r="FI21" s="117"/>
      <c r="FJ21" s="117"/>
      <c r="FK21" s="117"/>
      <c r="FL21" s="117"/>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117"/>
      <c r="HM21" s="117"/>
      <c r="HN21" s="117"/>
      <c r="HO21" s="117"/>
      <c r="HP21" s="117"/>
      <c r="HQ21" s="117"/>
      <c r="HR21" s="117"/>
      <c r="HS21" s="117"/>
      <c r="HT21" s="117"/>
      <c r="HU21" s="117"/>
      <c r="HV21" s="117"/>
      <c r="HW21" s="117"/>
      <c r="HX21" s="117"/>
      <c r="HY21" s="117"/>
      <c r="HZ21" s="117"/>
      <c r="IA21" s="117"/>
      <c r="IB21" s="117"/>
      <c r="IC21" s="117"/>
      <c r="ID21" s="117"/>
      <c r="IE21" s="117"/>
      <c r="IF21" s="117"/>
      <c r="IG21" s="117"/>
      <c r="IH21" s="117"/>
      <c r="II21" s="117"/>
      <c r="IJ21" s="117"/>
      <c r="IK21" s="117"/>
      <c r="IL21" s="117"/>
      <c r="IM21" s="117"/>
      <c r="IN21" s="117"/>
      <c r="IO21" s="117"/>
      <c r="IP21" s="117"/>
      <c r="IQ21" s="117"/>
      <c r="IR21" s="117"/>
      <c r="IS21" s="117"/>
      <c r="IT21" s="117"/>
      <c r="IU21" s="117"/>
      <c r="IV21" s="117"/>
      <c r="IW21" s="117"/>
      <c r="IX21" s="117"/>
      <c r="IY21" s="117"/>
      <c r="IZ21" s="117"/>
      <c r="JA21" s="117"/>
      <c r="JB21" s="117"/>
      <c r="JC21" s="117"/>
      <c r="JD21" s="117"/>
      <c r="JE21" s="117"/>
      <c r="JF21" s="117"/>
      <c r="JG21" s="117"/>
      <c r="JH21" s="117"/>
      <c r="JI21" s="117"/>
      <c r="JJ21" s="117"/>
      <c r="JK21" s="117"/>
      <c r="JL21" s="117"/>
      <c r="JM21" s="117"/>
      <c r="JN21" s="117"/>
      <c r="JO21" s="117"/>
      <c r="JP21" s="117"/>
      <c r="JQ21" s="117"/>
      <c r="JR21" s="117"/>
      <c r="JS21" s="117"/>
      <c r="JT21" s="117"/>
      <c r="JU21" s="117"/>
      <c r="JV21" s="117"/>
      <c r="JW21" s="117"/>
      <c r="JX21" s="117"/>
      <c r="JY21" s="117"/>
      <c r="JZ21" s="117"/>
      <c r="KA21" s="117"/>
      <c r="KB21" s="117"/>
      <c r="KC21" s="117"/>
      <c r="KD21" s="117"/>
      <c r="KE21" s="117"/>
      <c r="KF21" s="117"/>
      <c r="KG21" s="117"/>
      <c r="KH21" s="117"/>
      <c r="KI21" s="117"/>
      <c r="KJ21" s="117"/>
      <c r="KK21" s="117"/>
      <c r="KL21" s="117"/>
      <c r="KM21" s="117"/>
      <c r="KN21" s="117"/>
      <c r="KO21" s="117"/>
      <c r="KP21" s="117"/>
      <c r="KQ21" s="117"/>
      <c r="KR21" s="117"/>
      <c r="KS21" s="117"/>
      <c r="KT21" s="117"/>
      <c r="KU21" s="117"/>
      <c r="KV21" s="117"/>
      <c r="KW21" s="117"/>
      <c r="KX21" s="117"/>
      <c r="KY21" s="117"/>
      <c r="KZ21" s="117"/>
      <c r="LA21" s="117"/>
      <c r="LB21" s="117"/>
      <c r="LC21" s="117"/>
      <c r="LD21" s="117"/>
      <c r="LE21" s="117"/>
      <c r="LF21" s="117"/>
      <c r="LG21" s="117"/>
      <c r="LH21" s="117"/>
      <c r="LI21" s="117"/>
      <c r="LJ21" s="117"/>
      <c r="LK21" s="117"/>
      <c r="LL21" s="117"/>
      <c r="LM21" s="117"/>
      <c r="LN21" s="117"/>
      <c r="LO21" s="117"/>
      <c r="LP21" s="117"/>
      <c r="LQ21" s="117"/>
      <c r="LR21" s="117"/>
      <c r="LS21" s="117"/>
      <c r="LT21" s="117"/>
      <c r="LU21" s="117"/>
      <c r="LV21" s="117"/>
      <c r="LW21" s="117"/>
      <c r="LX21" s="117"/>
      <c r="LY21" s="117"/>
      <c r="LZ21" s="117"/>
      <c r="MA21" s="117"/>
      <c r="MB21" s="117"/>
      <c r="MC21" s="117"/>
      <c r="MD21" s="117"/>
      <c r="ME21" s="117"/>
      <c r="MF21" s="117"/>
      <c r="MG21" s="117"/>
      <c r="MH21" s="117"/>
      <c r="MI21" s="117"/>
      <c r="MJ21" s="117"/>
      <c r="MK21" s="117"/>
      <c r="ML21" s="117"/>
      <c r="MM21" s="117"/>
      <c r="MN21" s="117"/>
      <c r="MO21" s="117"/>
      <c r="MP21" s="117"/>
      <c r="MQ21" s="117"/>
      <c r="MR21" s="117"/>
      <c r="MS21" s="117"/>
      <c r="MT21" s="117"/>
      <c r="MU21" s="117"/>
      <c r="MV21" s="117"/>
      <c r="MW21" s="117"/>
      <c r="MX21" s="117"/>
      <c r="MY21" s="117"/>
      <c r="MZ21" s="117"/>
      <c r="NA21" s="117"/>
      <c r="NB21" s="117"/>
      <c r="NC21" s="117"/>
      <c r="ND21" s="117"/>
      <c r="NE21" s="117"/>
      <c r="NF21" s="117"/>
      <c r="NG21" s="117"/>
      <c r="NH21" s="117"/>
      <c r="NI21" s="117"/>
      <c r="NJ21" s="117"/>
      <c r="NK21" s="117"/>
      <c r="NL21" s="117"/>
      <c r="NM21" s="117"/>
      <c r="NN21" s="117"/>
      <c r="NO21" s="117"/>
      <c r="NP21" s="117"/>
      <c r="NQ21" s="117"/>
      <c r="NR21" s="117"/>
      <c r="NS21" s="117"/>
      <c r="NT21" s="117"/>
      <c r="NU21" s="117"/>
      <c r="NV21" s="117"/>
      <c r="NW21" s="117"/>
      <c r="NX21" s="117"/>
      <c r="NY21" s="117"/>
      <c r="NZ21" s="117"/>
      <c r="OA21" s="117"/>
      <c r="OB21" s="117"/>
      <c r="OC21" s="117"/>
      <c r="OD21" s="117"/>
      <c r="OE21" s="117"/>
      <c r="OF21" s="117"/>
      <c r="OG21" s="117"/>
      <c r="OH21" s="117"/>
      <c r="OI21" s="117"/>
      <c r="OJ21" s="117"/>
      <c r="OK21" s="117"/>
      <c r="OL21" s="117"/>
      <c r="OM21" s="117"/>
      <c r="ON21" s="117"/>
      <c r="OO21" s="117"/>
      <c r="OP21" s="117"/>
      <c r="OQ21" s="117"/>
      <c r="OR21" s="117"/>
      <c r="OS21" s="117"/>
      <c r="OT21" s="117"/>
      <c r="OU21" s="117"/>
      <c r="OV21" s="117"/>
      <c r="OW21" s="117"/>
      <c r="OX21" s="117"/>
      <c r="OY21" s="117"/>
      <c r="OZ21" s="117"/>
      <c r="PA21" s="117"/>
      <c r="PB21" s="117"/>
      <c r="PC21" s="117"/>
      <c r="PD21" s="117"/>
      <c r="PE21" s="117"/>
      <c r="PF21" s="117"/>
      <c r="PG21" s="117"/>
      <c r="PH21" s="117"/>
      <c r="PI21" s="117"/>
      <c r="PJ21" s="117"/>
      <c r="PK21" s="117"/>
      <c r="PL21" s="117"/>
      <c r="PM21" s="117"/>
      <c r="PN21" s="117"/>
      <c r="PO21" s="117"/>
      <c r="PP21" s="117"/>
      <c r="PQ21" s="117"/>
      <c r="PR21" s="117"/>
      <c r="PS21" s="117"/>
      <c r="PT21" s="117"/>
      <c r="PU21" s="117"/>
      <c r="PV21" s="117"/>
      <c r="PW21" s="117"/>
      <c r="PX21" s="117"/>
      <c r="PY21" s="117"/>
      <c r="PZ21" s="117"/>
      <c r="QA21" s="117"/>
      <c r="QB21" s="117"/>
      <c r="QC21" s="117"/>
      <c r="QD21" s="117"/>
      <c r="QE21" s="117"/>
      <c r="QF21" s="117"/>
      <c r="QG21" s="117"/>
      <c r="QH21" s="117"/>
      <c r="QI21" s="117"/>
      <c r="QJ21" s="117"/>
      <c r="QK21" s="117"/>
      <c r="QL21" s="117"/>
      <c r="QM21" s="117"/>
      <c r="QN21" s="117"/>
      <c r="QO21" s="117"/>
      <c r="QP21" s="117"/>
      <c r="QQ21" s="117"/>
      <c r="QR21" s="117"/>
      <c r="QS21" s="117"/>
      <c r="QT21" s="117"/>
      <c r="QU21" s="117"/>
      <c r="QV21" s="117"/>
      <c r="QW21" s="117"/>
      <c r="QX21" s="117"/>
      <c r="QY21" s="117"/>
      <c r="QZ21" s="117"/>
      <c r="RA21" s="117"/>
      <c r="RB21" s="117"/>
      <c r="RC21" s="117"/>
      <c r="RD21" s="117"/>
      <c r="RE21" s="117"/>
      <c r="RF21" s="117"/>
      <c r="RG21" s="117"/>
      <c r="RH21" s="117"/>
      <c r="RI21" s="117"/>
      <c r="RJ21" s="117"/>
      <c r="RK21" s="117"/>
      <c r="RL21" s="117"/>
      <c r="RM21" s="117"/>
      <c r="RN21" s="117"/>
      <c r="RO21" s="117"/>
      <c r="RP21" s="117"/>
      <c r="RQ21" s="117"/>
      <c r="RR21" s="117"/>
      <c r="RS21" s="117"/>
      <c r="RT21" s="117"/>
      <c r="RU21" s="117"/>
      <c r="RV21" s="117"/>
      <c r="RW21" s="117"/>
      <c r="RX21" s="117"/>
      <c r="RY21" s="117"/>
      <c r="RZ21" s="117"/>
      <c r="SA21" s="117"/>
      <c r="SB21" s="117"/>
      <c r="SC21" s="117"/>
      <c r="SD21" s="117"/>
      <c r="SE21" s="117"/>
      <c r="SF21" s="117"/>
      <c r="SG21" s="117"/>
      <c r="SH21" s="117"/>
      <c r="SI21" s="117"/>
      <c r="SJ21" s="117"/>
      <c r="SK21" s="117"/>
      <c r="SL21" s="117"/>
      <c r="SM21" s="117"/>
      <c r="SN21" s="117"/>
      <c r="SO21" s="117"/>
      <c r="SP21" s="117"/>
      <c r="SQ21" s="117"/>
      <c r="SR21" s="117"/>
      <c r="SS21" s="117"/>
      <c r="ST21" s="117"/>
      <c r="SU21" s="117"/>
      <c r="SV21" s="117"/>
      <c r="SW21" s="117"/>
      <c r="SX21" s="117"/>
      <c r="SY21" s="117"/>
      <c r="SZ21" s="117"/>
      <c r="TA21" s="117"/>
      <c r="TB21" s="117"/>
      <c r="TC21" s="117"/>
      <c r="TD21" s="117"/>
      <c r="TE21" s="117"/>
      <c r="TF21" s="117"/>
      <c r="TG21" s="117"/>
      <c r="TH21" s="117"/>
      <c r="TI21" s="117"/>
      <c r="TJ21" s="117"/>
      <c r="TK21" s="117"/>
      <c r="TL21" s="117"/>
      <c r="TM21" s="117"/>
      <c r="TN21" s="117"/>
      <c r="TO21" s="117"/>
      <c r="TP21" s="117"/>
      <c r="TQ21" s="117"/>
      <c r="TR21" s="117"/>
      <c r="TS21" s="117"/>
      <c r="TT21" s="117"/>
      <c r="TU21" s="117"/>
      <c r="TV21" s="117"/>
      <c r="TW21" s="117"/>
      <c r="TX21" s="117"/>
      <c r="TY21" s="117"/>
      <c r="TZ21" s="117"/>
      <c r="UA21" s="117"/>
      <c r="UB21" s="117"/>
      <c r="UC21" s="117"/>
      <c r="UD21" s="117"/>
      <c r="UE21" s="117"/>
      <c r="UF21" s="117"/>
      <c r="UG21" s="117"/>
      <c r="UH21" s="117"/>
      <c r="UI21" s="117"/>
      <c r="UJ21" s="117"/>
      <c r="UK21" s="117"/>
      <c r="UL21" s="117"/>
      <c r="UM21" s="117"/>
      <c r="UN21" s="117"/>
      <c r="UO21" s="117"/>
      <c r="UP21" s="117"/>
      <c r="UQ21" s="117"/>
      <c r="UR21" s="117"/>
      <c r="US21" s="117"/>
      <c r="UT21" s="117"/>
      <c r="UU21" s="117"/>
      <c r="UV21" s="117"/>
      <c r="UW21" s="117"/>
      <c r="UX21" s="117"/>
      <c r="UY21" s="117"/>
      <c r="UZ21" s="117"/>
      <c r="VA21" s="117"/>
      <c r="VB21" s="117"/>
      <c r="VC21" s="117"/>
      <c r="VD21" s="117"/>
      <c r="VE21" s="117"/>
      <c r="VF21" s="117"/>
      <c r="VG21" s="117"/>
      <c r="VH21" s="117"/>
      <c r="VI21" s="117"/>
      <c r="VJ21" s="117"/>
      <c r="VK21" s="117"/>
      <c r="VL21" s="117"/>
      <c r="VM21" s="117"/>
      <c r="VN21" s="117"/>
      <c r="VO21" s="117"/>
      <c r="VP21" s="117"/>
      <c r="VQ21" s="117"/>
      <c r="VR21" s="117"/>
      <c r="VS21" s="117"/>
      <c r="VT21" s="117"/>
      <c r="VU21" s="117"/>
      <c r="VV21" s="117"/>
      <c r="VW21" s="117"/>
      <c r="VX21" s="117"/>
      <c r="VY21" s="117"/>
      <c r="VZ21" s="117"/>
      <c r="WA21" s="117"/>
      <c r="WB21" s="117"/>
      <c r="WC21" s="117"/>
      <c r="WD21" s="117"/>
      <c r="WE21" s="117"/>
      <c r="WF21" s="117"/>
      <c r="WG21" s="117"/>
      <c r="WH21" s="117"/>
      <c r="WI21" s="117"/>
      <c r="WJ21" s="117"/>
      <c r="WK21" s="117"/>
      <c r="WL21" s="117"/>
      <c r="WM21" s="117"/>
      <c r="WN21" s="117"/>
      <c r="WO21" s="117"/>
      <c r="WP21" s="117"/>
      <c r="WQ21" s="117"/>
      <c r="WR21" s="117"/>
      <c r="WS21" s="117"/>
      <c r="WT21" s="117"/>
      <c r="WU21" s="117"/>
      <c r="WV21" s="117"/>
      <c r="WW21" s="117"/>
      <c r="WX21" s="117"/>
      <c r="WY21" s="117"/>
      <c r="WZ21" s="117"/>
      <c r="XA21" s="117"/>
      <c r="XB21" s="117"/>
      <c r="XC21" s="117"/>
      <c r="XD21" s="117"/>
      <c r="XE21" s="117"/>
      <c r="XF21" s="117"/>
      <c r="XG21" s="117"/>
      <c r="XH21" s="117"/>
      <c r="XI21" s="117"/>
      <c r="XJ21" s="117"/>
      <c r="XK21" s="117"/>
      <c r="XL21" s="117"/>
      <c r="XM21" s="117"/>
      <c r="XN21" s="117"/>
      <c r="XO21" s="117"/>
      <c r="XP21" s="117"/>
      <c r="XQ21" s="117"/>
      <c r="XR21" s="117"/>
      <c r="XS21" s="117"/>
      <c r="XT21" s="117"/>
      <c r="XU21" s="117"/>
      <c r="XV21" s="117"/>
      <c r="XW21" s="117"/>
      <c r="XX21" s="117"/>
      <c r="XY21" s="117"/>
      <c r="XZ21" s="117"/>
      <c r="YA21" s="117"/>
      <c r="YB21" s="117"/>
      <c r="YC21" s="117"/>
      <c r="YD21" s="117"/>
      <c r="YE21" s="117"/>
      <c r="YF21" s="117"/>
      <c r="YG21" s="117"/>
      <c r="YH21" s="117"/>
      <c r="YI21" s="117"/>
      <c r="YJ21" s="117"/>
      <c r="YK21" s="117"/>
      <c r="YL21" s="117"/>
      <c r="YM21" s="117"/>
      <c r="YN21" s="117"/>
      <c r="YO21" s="117"/>
      <c r="YP21" s="117"/>
      <c r="YQ21" s="117"/>
      <c r="YR21" s="117"/>
      <c r="YS21" s="117"/>
      <c r="YT21" s="117"/>
      <c r="YU21" s="117"/>
      <c r="YV21" s="117"/>
      <c r="YW21" s="117"/>
      <c r="YX21" s="117"/>
      <c r="YY21" s="117"/>
      <c r="YZ21" s="117"/>
      <c r="ZA21" s="117"/>
      <c r="ZB21" s="117"/>
      <c r="ZC21" s="117"/>
      <c r="ZD21" s="117"/>
      <c r="ZE21" s="117"/>
      <c r="ZF21" s="117"/>
      <c r="ZG21" s="117"/>
      <c r="ZH21" s="117"/>
      <c r="ZI21" s="117"/>
      <c r="ZJ21" s="117"/>
      <c r="ZK21" s="117"/>
      <c r="ZL21" s="117"/>
      <c r="ZM21" s="117"/>
      <c r="ZN21" s="117"/>
      <c r="ZO21" s="117"/>
      <c r="ZP21" s="117"/>
      <c r="ZQ21" s="117"/>
      <c r="ZR21" s="117"/>
      <c r="ZS21" s="117"/>
      <c r="ZT21" s="117"/>
      <c r="ZU21" s="117"/>
      <c r="ZV21" s="117"/>
      <c r="ZW21" s="117"/>
      <c r="ZX21" s="117"/>
      <c r="ZY21" s="117"/>
      <c r="ZZ21" s="117"/>
      <c r="AAA21" s="117"/>
      <c r="AAB21" s="117"/>
      <c r="AAC21" s="117"/>
      <c r="AAD21" s="117"/>
      <c r="AAE21" s="117"/>
      <c r="AAF21" s="117"/>
      <c r="AAG21" s="117"/>
      <c r="AAH21" s="117"/>
      <c r="AAI21" s="117"/>
      <c r="AAJ21" s="117"/>
      <c r="AAK21" s="117"/>
      <c r="AAL21" s="117"/>
      <c r="AAM21" s="117"/>
      <c r="AAN21" s="117"/>
      <c r="AAO21" s="117"/>
      <c r="AAP21" s="117"/>
      <c r="AAQ21" s="117"/>
      <c r="AAR21" s="117"/>
      <c r="AAS21" s="117"/>
      <c r="AAT21" s="117"/>
      <c r="AAU21" s="117"/>
      <c r="AAV21" s="117"/>
      <c r="AAW21" s="117"/>
      <c r="AAX21" s="117"/>
      <c r="AAY21" s="117"/>
      <c r="AAZ21" s="117"/>
      <c r="ABA21" s="117"/>
      <c r="ABB21" s="117"/>
      <c r="ABC21" s="117"/>
      <c r="ABD21" s="117"/>
      <c r="ABE21" s="117"/>
      <c r="ABF21" s="117"/>
      <c r="ABG21" s="117"/>
      <c r="ABH21" s="117"/>
      <c r="ABI21" s="117"/>
      <c r="ABJ21" s="117"/>
      <c r="ABK21" s="117"/>
      <c r="ABL21" s="117"/>
      <c r="ABM21" s="117"/>
      <c r="ABN21" s="117"/>
      <c r="ABO21" s="117"/>
      <c r="ABP21" s="117"/>
      <c r="ABQ21" s="117"/>
      <c r="ABR21" s="117"/>
      <c r="ABS21" s="117"/>
      <c r="ABT21" s="117"/>
      <c r="ABU21" s="117"/>
      <c r="ABV21" s="117"/>
      <c r="ABW21" s="117"/>
      <c r="ABX21" s="117"/>
      <c r="ABY21" s="117"/>
      <c r="ABZ21" s="117"/>
      <c r="ACA21" s="117"/>
      <c r="ACB21" s="117"/>
      <c r="ACC21" s="117"/>
      <c r="ACD21" s="117"/>
      <c r="ACE21" s="117"/>
      <c r="ACF21" s="117"/>
      <c r="ACG21" s="117"/>
      <c r="ACH21" s="117"/>
      <c r="ACI21" s="117"/>
      <c r="ACJ21" s="117"/>
      <c r="ACK21" s="117"/>
      <c r="ACL21" s="117"/>
      <c r="ACM21" s="117"/>
      <c r="ACN21" s="117"/>
      <c r="ACO21" s="117"/>
      <c r="ACP21" s="117"/>
      <c r="ACQ21" s="117"/>
      <c r="ACR21" s="117"/>
      <c r="ACS21" s="117"/>
      <c r="ACT21" s="117"/>
      <c r="ACU21" s="117"/>
      <c r="ACV21" s="117"/>
      <c r="ACW21" s="117"/>
      <c r="ACX21" s="117"/>
      <c r="ACY21" s="117"/>
      <c r="ACZ21" s="117"/>
      <c r="ADA21" s="117"/>
      <c r="ADB21" s="117"/>
      <c r="ADC21" s="117"/>
      <c r="ADD21" s="117"/>
      <c r="ADE21" s="117"/>
      <c r="ADF21" s="117"/>
      <c r="ADG21" s="117"/>
      <c r="ADH21" s="117"/>
      <c r="ADI21" s="117"/>
      <c r="ADJ21" s="117"/>
      <c r="ADK21" s="117"/>
      <c r="ADL21" s="117"/>
      <c r="ADM21" s="117"/>
      <c r="ADN21" s="117"/>
      <c r="ADO21" s="117"/>
      <c r="ADP21" s="117"/>
      <c r="ADQ21" s="117"/>
      <c r="ADR21" s="117"/>
      <c r="ADS21" s="117"/>
      <c r="ADT21" s="117"/>
      <c r="ADU21" s="117"/>
      <c r="ADV21" s="117"/>
      <c r="ADW21" s="117"/>
      <c r="ADX21" s="117"/>
      <c r="ADY21" s="117"/>
      <c r="ADZ21" s="117"/>
      <c r="AEA21" s="117"/>
      <c r="AEB21" s="117"/>
      <c r="AEC21" s="117"/>
      <c r="AED21" s="117"/>
      <c r="AEE21" s="117"/>
      <c r="AEF21" s="117"/>
      <c r="AEG21" s="117"/>
      <c r="AEH21" s="117"/>
      <c r="AEI21" s="117"/>
      <c r="AEJ21" s="117"/>
      <c r="AEK21" s="117"/>
      <c r="AEL21" s="117"/>
      <c r="AEM21" s="117"/>
      <c r="AEN21" s="117"/>
      <c r="AEO21" s="117"/>
      <c r="AEP21" s="117"/>
      <c r="AEQ21" s="117"/>
      <c r="AER21" s="117"/>
      <c r="AES21" s="117"/>
      <c r="AET21" s="117"/>
      <c r="AEU21" s="117"/>
      <c r="AEV21" s="117"/>
      <c r="AEW21" s="117"/>
      <c r="AEX21" s="117"/>
      <c r="AEY21" s="117"/>
      <c r="AEZ21" s="117"/>
      <c r="AFA21" s="117"/>
      <c r="AFB21" s="117"/>
      <c r="AFC21" s="117"/>
      <c r="AFD21" s="117"/>
      <c r="AFE21" s="117"/>
      <c r="AFF21" s="117"/>
      <c r="AFG21" s="117"/>
      <c r="AFH21" s="117"/>
      <c r="AFI21" s="117"/>
      <c r="AFJ21" s="117"/>
      <c r="AFK21" s="117"/>
      <c r="AFL21" s="117"/>
      <c r="AFM21" s="117"/>
      <c r="AFN21" s="117"/>
      <c r="AFO21" s="117"/>
      <c r="AFP21" s="117"/>
      <c r="AFQ21" s="117"/>
      <c r="AFR21" s="117"/>
      <c r="AFS21" s="117"/>
      <c r="AFT21" s="117"/>
      <c r="AFU21" s="117"/>
      <c r="AFV21" s="117"/>
      <c r="AFW21" s="117"/>
      <c r="AFX21" s="117"/>
      <c r="AFY21" s="117"/>
      <c r="AFZ21" s="117"/>
      <c r="AGA21" s="117"/>
      <c r="AGB21" s="117"/>
      <c r="AGC21" s="117"/>
      <c r="AGD21" s="117"/>
      <c r="AGE21" s="117"/>
      <c r="AGF21" s="117"/>
      <c r="AGG21" s="117"/>
      <c r="AGH21" s="117"/>
      <c r="AGI21" s="117"/>
      <c r="AGJ21" s="117"/>
      <c r="AGK21" s="117"/>
      <c r="AGL21" s="117"/>
      <c r="AGM21" s="117"/>
      <c r="AGN21" s="117"/>
      <c r="AGO21" s="117"/>
      <c r="AGP21" s="117"/>
      <c r="AGQ21" s="117"/>
      <c r="AGR21" s="117"/>
      <c r="AGS21" s="117"/>
      <c r="AGT21" s="117"/>
      <c r="AGU21" s="117"/>
      <c r="AGV21" s="117"/>
      <c r="AGW21" s="117"/>
      <c r="AGX21" s="117"/>
      <c r="AGY21" s="117"/>
      <c r="AGZ21" s="117"/>
      <c r="AHA21" s="117"/>
      <c r="AHB21" s="117"/>
      <c r="AHC21" s="117"/>
      <c r="AHD21" s="117"/>
      <c r="AHE21" s="117"/>
      <c r="AHF21" s="117"/>
      <c r="AHG21" s="117"/>
      <c r="AHH21" s="117"/>
      <c r="AHI21" s="117"/>
      <c r="AHJ21" s="117"/>
      <c r="AHK21" s="117"/>
      <c r="AHL21" s="117"/>
      <c r="AHM21" s="117"/>
      <c r="AHN21" s="117"/>
      <c r="AHO21" s="117"/>
      <c r="AHP21" s="117"/>
      <c r="AHQ21" s="117"/>
      <c r="AHR21" s="117"/>
      <c r="AHS21" s="117"/>
      <c r="AHT21" s="117"/>
      <c r="AHU21" s="117"/>
      <c r="AHV21" s="117"/>
      <c r="AHW21" s="117"/>
      <c r="AHX21" s="117"/>
      <c r="AHY21" s="117"/>
      <c r="AHZ21" s="117"/>
      <c r="AIA21" s="117"/>
      <c r="AIB21" s="117"/>
      <c r="AIC21" s="117"/>
      <c r="AID21" s="117"/>
      <c r="AIE21" s="117"/>
      <c r="AIF21" s="117"/>
      <c r="AIG21" s="117"/>
      <c r="AIH21" s="117"/>
      <c r="AII21" s="117"/>
      <c r="AIJ21" s="117"/>
      <c r="AIK21" s="117"/>
      <c r="AIL21" s="117"/>
      <c r="AIM21" s="117"/>
      <c r="AIN21" s="117"/>
      <c r="AIO21" s="117"/>
      <c r="AIP21" s="117"/>
      <c r="AIQ21" s="117"/>
      <c r="AIR21" s="117"/>
      <c r="AIS21" s="117"/>
      <c r="AIT21" s="117"/>
      <c r="AIU21" s="117"/>
      <c r="AIV21" s="117"/>
      <c r="AIW21" s="117"/>
      <c r="AIX21" s="117"/>
      <c r="AIY21" s="117"/>
      <c r="AIZ21" s="117"/>
      <c r="AJA21" s="117"/>
      <c r="AJB21" s="117"/>
      <c r="AJC21" s="117"/>
      <c r="AJD21" s="117"/>
      <c r="AJE21" s="117"/>
      <c r="AJF21" s="117"/>
      <c r="AJG21" s="117"/>
      <c r="AJH21" s="117"/>
      <c r="AJI21" s="117"/>
      <c r="AJJ21" s="117"/>
      <c r="AJK21" s="117"/>
      <c r="AJL21" s="117"/>
      <c r="AJM21" s="117"/>
      <c r="AJN21" s="117"/>
      <c r="AJO21" s="117"/>
      <c r="AJP21" s="117"/>
      <c r="AJQ21" s="117"/>
      <c r="AJR21" s="117"/>
      <c r="AJS21" s="117"/>
      <c r="AJT21" s="117"/>
      <c r="AJU21" s="117"/>
      <c r="AJV21" s="117"/>
      <c r="AJW21" s="117"/>
      <c r="AJX21" s="117"/>
      <c r="AJY21" s="117"/>
      <c r="AJZ21" s="117"/>
      <c r="AKA21" s="117"/>
      <c r="AKB21" s="117"/>
      <c r="AKC21" s="117"/>
      <c r="AKD21" s="117"/>
      <c r="AKE21" s="117"/>
      <c r="AKF21" s="117"/>
      <c r="AKG21" s="117"/>
      <c r="AKH21" s="117"/>
      <c r="AKI21" s="117"/>
      <c r="AKJ21" s="117"/>
      <c r="AKK21" s="117"/>
      <c r="AKL21" s="117"/>
      <c r="AKM21" s="117"/>
      <c r="AKN21" s="117"/>
      <c r="AKO21" s="117"/>
      <c r="AKP21" s="117"/>
      <c r="AKQ21" s="117"/>
      <c r="AKR21" s="117"/>
      <c r="AKS21" s="117"/>
      <c r="AKT21" s="117"/>
      <c r="AKU21" s="117"/>
      <c r="AKV21" s="117"/>
      <c r="AKW21" s="117"/>
      <c r="AKX21" s="117"/>
      <c r="AKY21" s="117"/>
      <c r="AKZ21" s="117"/>
      <c r="ALA21" s="117"/>
      <c r="ALB21" s="117"/>
      <c r="ALC21" s="117"/>
      <c r="ALD21" s="117"/>
      <c r="ALE21" s="117"/>
      <c r="ALF21" s="117"/>
      <c r="ALG21" s="117"/>
      <c r="ALH21" s="117"/>
      <c r="ALI21" s="117"/>
      <c r="ALJ21" s="117"/>
      <c r="ALK21" s="117"/>
      <c r="ALL21" s="117"/>
      <c r="ALM21" s="117"/>
      <c r="ALN21" s="117"/>
      <c r="ALO21" s="117"/>
      <c r="ALP21" s="117"/>
      <c r="ALQ21" s="117"/>
      <c r="ALR21" s="117"/>
      <c r="ALS21" s="117"/>
      <c r="ALT21" s="117"/>
      <c r="ALU21" s="117"/>
      <c r="ALV21" s="117"/>
      <c r="ALW21" s="117"/>
      <c r="ALX21" s="117"/>
      <c r="ALY21" s="117"/>
      <c r="ALZ21" s="117"/>
      <c r="AMA21" s="117"/>
      <c r="AMB21" s="117"/>
      <c r="AMC21" s="117"/>
      <c r="AMD21" s="117"/>
      <c r="AME21" s="117"/>
      <c r="AMF21" s="117"/>
      <c r="AMG21" s="117"/>
      <c r="AMH21" s="117"/>
      <c r="AMI21" s="117"/>
      <c r="AMJ21" s="117"/>
      <c r="AMK21" s="117"/>
      <c r="AML21" s="117"/>
      <c r="AMM21" s="117"/>
      <c r="AMN21" s="117"/>
      <c r="AMO21" s="117"/>
      <c r="AMP21" s="117"/>
      <c r="AMQ21" s="117"/>
      <c r="AMR21" s="117"/>
      <c r="AMS21" s="117"/>
      <c r="AMT21" s="117"/>
      <c r="AMU21" s="117"/>
      <c r="AMV21" s="117"/>
      <c r="AMW21" s="117"/>
      <c r="AMX21" s="117"/>
      <c r="AMY21" s="117"/>
      <c r="AMZ21" s="117"/>
      <c r="ANA21" s="117"/>
      <c r="ANB21" s="117"/>
      <c r="ANC21" s="117"/>
      <c r="AND21" s="117"/>
      <c r="ANE21" s="117"/>
      <c r="ANF21" s="117"/>
      <c r="ANG21" s="117"/>
      <c r="ANH21" s="117"/>
      <c r="ANI21" s="117"/>
      <c r="ANJ21" s="117"/>
      <c r="ANK21" s="117"/>
      <c r="ANL21" s="117"/>
      <c r="ANM21" s="117"/>
      <c r="ANN21" s="117"/>
      <c r="ANO21" s="117"/>
      <c r="ANP21" s="117"/>
      <c r="ANQ21" s="117"/>
      <c r="ANR21" s="117"/>
      <c r="ANS21" s="117"/>
      <c r="ANT21" s="117"/>
      <c r="ANU21" s="117"/>
      <c r="ANV21" s="117"/>
      <c r="ANW21" s="117"/>
      <c r="ANX21" s="117"/>
      <c r="ANY21" s="117"/>
      <c r="ANZ21" s="117"/>
      <c r="AOA21" s="117"/>
      <c r="AOB21" s="117"/>
      <c r="AOC21" s="117"/>
      <c r="AOD21" s="117"/>
      <c r="AOE21" s="117"/>
      <c r="AOF21" s="117"/>
      <c r="AOG21" s="117"/>
      <c r="AOH21" s="117"/>
      <c r="AOI21" s="117"/>
      <c r="AOJ21" s="117"/>
      <c r="AOK21" s="117"/>
      <c r="AOL21" s="117"/>
      <c r="AOM21" s="117"/>
      <c r="AON21" s="117"/>
      <c r="AOO21" s="117"/>
      <c r="AOP21" s="117"/>
      <c r="AOQ21" s="117"/>
      <c r="AOR21" s="117"/>
      <c r="AOS21" s="117"/>
      <c r="AOT21" s="117"/>
      <c r="AOU21" s="117"/>
      <c r="AOV21" s="117"/>
      <c r="AOW21" s="117"/>
      <c r="AOX21" s="117"/>
      <c r="AOY21" s="117"/>
      <c r="AOZ21" s="117"/>
      <c r="APA21" s="117"/>
      <c r="APB21" s="117"/>
      <c r="APC21" s="117"/>
      <c r="APD21" s="117"/>
      <c r="APE21" s="117"/>
      <c r="APF21" s="117"/>
      <c r="APG21" s="117"/>
      <c r="APH21" s="117"/>
      <c r="API21" s="117"/>
      <c r="APJ21" s="117"/>
      <c r="APK21" s="117"/>
      <c r="APL21" s="117"/>
      <c r="APM21" s="117"/>
      <c r="APN21" s="117"/>
      <c r="APO21" s="117"/>
      <c r="APP21" s="117"/>
      <c r="APQ21" s="117"/>
      <c r="APR21" s="117"/>
      <c r="APS21" s="117"/>
      <c r="APT21" s="117"/>
      <c r="APU21" s="117"/>
      <c r="APV21" s="117"/>
      <c r="APW21" s="117"/>
      <c r="APX21" s="117"/>
      <c r="APY21" s="117"/>
      <c r="APZ21" s="117"/>
      <c r="AQA21" s="117"/>
      <c r="AQB21" s="117"/>
      <c r="AQC21" s="117"/>
      <c r="AQD21" s="117"/>
      <c r="AQE21" s="117"/>
      <c r="AQF21" s="117"/>
      <c r="AQG21" s="117"/>
      <c r="AQH21" s="117"/>
      <c r="AQI21" s="117"/>
      <c r="AQJ21" s="117"/>
      <c r="AQK21" s="117"/>
      <c r="AQL21" s="117"/>
      <c r="AQM21" s="117"/>
      <c r="AQN21" s="117"/>
      <c r="AQO21" s="117"/>
      <c r="AQP21" s="117"/>
      <c r="AQQ21" s="117"/>
      <c r="AQR21" s="117"/>
      <c r="AQS21" s="117"/>
      <c r="AQT21" s="117"/>
      <c r="AQU21" s="117"/>
      <c r="AQV21" s="117"/>
      <c r="AQW21" s="117"/>
      <c r="AQX21" s="117"/>
      <c r="AQY21" s="117"/>
      <c r="AQZ21" s="117"/>
      <c r="ARA21" s="117"/>
      <c r="ARB21" s="117"/>
      <c r="ARC21" s="117"/>
      <c r="ARD21" s="117"/>
      <c r="ARE21" s="117"/>
      <c r="ARF21" s="117"/>
      <c r="ARG21" s="117"/>
      <c r="ARH21" s="117"/>
      <c r="ARI21" s="117"/>
      <c r="ARJ21" s="117"/>
      <c r="ARK21" s="117"/>
      <c r="ARL21" s="117"/>
      <c r="ARM21" s="117"/>
      <c r="ARN21" s="117"/>
      <c r="ARO21" s="117"/>
      <c r="ARP21" s="117"/>
      <c r="ARQ21" s="117"/>
      <c r="ARR21" s="117"/>
      <c r="ARS21" s="117"/>
      <c r="ART21" s="117"/>
      <c r="ARU21" s="117"/>
      <c r="ARV21" s="117"/>
      <c r="ARW21" s="117"/>
      <c r="ARX21" s="117"/>
      <c r="ARY21" s="117"/>
      <c r="ARZ21" s="117"/>
      <c r="ASA21" s="117"/>
      <c r="ASB21" s="117"/>
      <c r="ASC21" s="117"/>
      <c r="ASD21" s="117"/>
      <c r="ASE21" s="117"/>
      <c r="ASF21" s="117"/>
      <c r="ASG21" s="117"/>
      <c r="ASH21" s="117"/>
      <c r="ASI21" s="117"/>
      <c r="ASJ21" s="117"/>
      <c r="ASK21" s="117"/>
      <c r="ASL21" s="117"/>
      <c r="ASM21" s="117"/>
      <c r="ASN21" s="117"/>
      <c r="ASO21" s="117"/>
      <c r="ASP21" s="117"/>
      <c r="ASQ21" s="117"/>
      <c r="ASR21" s="117"/>
      <c r="ASS21" s="117"/>
      <c r="AST21" s="117"/>
      <c r="ASU21" s="117"/>
      <c r="ASV21" s="117"/>
      <c r="ASW21" s="117"/>
      <c r="ASX21" s="117"/>
      <c r="ASY21" s="117"/>
      <c r="ASZ21" s="117"/>
      <c r="ATA21" s="117"/>
      <c r="ATB21" s="117"/>
      <c r="ATC21" s="117"/>
      <c r="ATD21" s="117"/>
      <c r="ATE21" s="117"/>
      <c r="ATF21" s="117"/>
      <c r="ATG21" s="117"/>
      <c r="ATH21" s="117"/>
      <c r="ATI21" s="117"/>
      <c r="ATJ21" s="117"/>
      <c r="ATK21" s="117"/>
      <c r="ATL21" s="117"/>
      <c r="ATM21" s="117"/>
      <c r="ATN21" s="117"/>
      <c r="ATO21" s="117"/>
      <c r="ATP21" s="117"/>
      <c r="ATQ21" s="117"/>
      <c r="ATR21" s="117"/>
      <c r="ATS21" s="117"/>
      <c r="ATT21" s="117"/>
      <c r="ATU21" s="117"/>
      <c r="ATV21" s="117"/>
      <c r="ATW21" s="117"/>
      <c r="ATX21" s="117"/>
      <c r="ATY21" s="117"/>
      <c r="ATZ21" s="117"/>
      <c r="AUA21" s="117"/>
      <c r="AUB21" s="117"/>
      <c r="AUC21" s="117"/>
      <c r="AUD21" s="117"/>
      <c r="AUE21" s="117"/>
      <c r="AUF21" s="117"/>
      <c r="AUG21" s="117"/>
      <c r="AUH21" s="117"/>
      <c r="AUI21" s="117"/>
      <c r="AUJ21" s="117"/>
      <c r="AUK21" s="117"/>
      <c r="AUL21" s="117"/>
      <c r="AUM21" s="117"/>
      <c r="AUN21" s="117"/>
      <c r="AUO21" s="117"/>
      <c r="AUP21" s="117"/>
      <c r="AUQ21" s="117"/>
      <c r="AUR21" s="117"/>
      <c r="AUS21" s="117"/>
      <c r="AUT21" s="117"/>
      <c r="AUU21" s="117"/>
      <c r="AUV21" s="117"/>
      <c r="AUW21" s="117"/>
      <c r="AUX21" s="117"/>
      <c r="AUY21" s="117"/>
      <c r="AUZ21" s="117"/>
      <c r="AVA21" s="117"/>
      <c r="AVB21" s="117"/>
      <c r="AVC21" s="117"/>
      <c r="AVD21" s="117"/>
      <c r="AVE21" s="117"/>
      <c r="AVF21" s="117"/>
      <c r="AVG21" s="117"/>
      <c r="AVH21" s="117"/>
      <c r="AVI21" s="117"/>
      <c r="AVJ21" s="117"/>
      <c r="AVK21" s="117"/>
      <c r="AVL21" s="117"/>
      <c r="AVM21" s="117"/>
      <c r="AVN21" s="117"/>
      <c r="AVO21" s="117"/>
      <c r="AVP21" s="117"/>
      <c r="AVQ21" s="117"/>
      <c r="AVR21" s="117"/>
      <c r="AVS21" s="117"/>
      <c r="AVT21" s="117"/>
      <c r="AVU21" s="117"/>
      <c r="AVV21" s="117"/>
      <c r="AVW21" s="117"/>
      <c r="AVX21" s="117"/>
      <c r="AVY21" s="117"/>
      <c r="AVZ21" s="117"/>
      <c r="AWA21" s="117"/>
      <c r="AWB21" s="117"/>
      <c r="AWC21" s="117"/>
      <c r="AWD21" s="117"/>
      <c r="AWE21" s="117"/>
      <c r="AWF21" s="117"/>
      <c r="AWG21" s="117"/>
      <c r="AWH21" s="117"/>
      <c r="AWI21" s="117"/>
      <c r="AWJ21" s="117"/>
      <c r="AWK21" s="117"/>
      <c r="AWL21" s="117"/>
      <c r="AWM21" s="117"/>
      <c r="AWN21" s="117"/>
      <c r="AWO21" s="117"/>
      <c r="AWP21" s="117"/>
      <c r="AWQ21" s="117"/>
      <c r="AWR21" s="117"/>
      <c r="AWS21" s="117"/>
      <c r="AWT21" s="117"/>
      <c r="AWU21" s="117"/>
      <c r="AWV21" s="117"/>
      <c r="AWW21" s="117"/>
      <c r="AWX21" s="117"/>
      <c r="AWY21" s="117"/>
      <c r="AWZ21" s="117"/>
      <c r="AXA21" s="117"/>
      <c r="AXB21" s="117"/>
      <c r="AXC21" s="117"/>
      <c r="AXD21" s="117"/>
      <c r="AXE21" s="117"/>
      <c r="AXF21" s="117"/>
      <c r="AXG21" s="117"/>
      <c r="AXH21" s="117"/>
      <c r="AXI21" s="117"/>
      <c r="AXJ21" s="117"/>
      <c r="AXK21" s="117"/>
      <c r="AXL21" s="117"/>
      <c r="AXM21" s="117"/>
      <c r="AXN21" s="117"/>
      <c r="AXO21" s="117"/>
      <c r="AXP21" s="117"/>
      <c r="AXQ21" s="117"/>
      <c r="AXR21" s="117"/>
      <c r="AXS21" s="117"/>
      <c r="AXT21" s="117"/>
      <c r="AXU21" s="117"/>
      <c r="AXV21" s="117"/>
      <c r="AXW21" s="117"/>
      <c r="AXX21" s="117"/>
      <c r="AXY21" s="117"/>
      <c r="AXZ21" s="117"/>
      <c r="AYA21" s="117"/>
      <c r="AYB21" s="117"/>
      <c r="AYC21" s="117"/>
      <c r="AYD21" s="117"/>
      <c r="AYE21" s="117"/>
      <c r="AYF21" s="117"/>
      <c r="AYG21" s="117"/>
      <c r="AYH21" s="117"/>
      <c r="AYI21" s="117"/>
      <c r="AYJ21" s="117"/>
      <c r="AYK21" s="117"/>
      <c r="AYL21" s="117"/>
      <c r="AYM21" s="117"/>
      <c r="AYN21" s="117"/>
      <c r="AYO21" s="117"/>
      <c r="AYP21" s="117"/>
      <c r="AYQ21" s="117"/>
      <c r="AYR21" s="117"/>
      <c r="AYS21" s="117"/>
      <c r="AYT21" s="117"/>
      <c r="AYU21" s="117"/>
      <c r="AYV21" s="117"/>
      <c r="AYW21" s="117"/>
      <c r="AYX21" s="117"/>
      <c r="AYY21" s="117"/>
      <c r="AYZ21" s="117"/>
      <c r="AZA21" s="117"/>
      <c r="AZB21" s="117"/>
      <c r="AZC21" s="117"/>
      <c r="AZD21" s="117"/>
      <c r="AZE21" s="117"/>
      <c r="AZF21" s="117"/>
      <c r="AZG21" s="117"/>
      <c r="AZH21" s="117"/>
      <c r="AZI21" s="117"/>
      <c r="AZJ21" s="117"/>
      <c r="AZK21" s="117"/>
      <c r="AZL21" s="117"/>
      <c r="AZM21" s="117"/>
      <c r="AZN21" s="117"/>
      <c r="AZO21" s="117"/>
      <c r="AZP21" s="117"/>
      <c r="AZQ21" s="117"/>
      <c r="AZR21" s="117"/>
      <c r="AZS21" s="117"/>
      <c r="AZT21" s="117"/>
      <c r="AZU21" s="117"/>
      <c r="AZV21" s="117"/>
      <c r="AZW21" s="117"/>
      <c r="AZX21" s="117"/>
      <c r="AZY21" s="117"/>
      <c r="AZZ21" s="117"/>
      <c r="BAA21" s="117"/>
      <c r="BAB21" s="117"/>
      <c r="BAC21" s="117"/>
      <c r="BAD21" s="117"/>
      <c r="BAE21" s="117"/>
      <c r="BAF21" s="117"/>
      <c r="BAG21" s="117"/>
      <c r="BAH21" s="117"/>
      <c r="BAI21" s="117"/>
      <c r="BAJ21" s="117"/>
      <c r="BAK21" s="117"/>
      <c r="BAL21" s="117"/>
      <c r="BAM21" s="117"/>
      <c r="BAN21" s="117"/>
      <c r="BAO21" s="117"/>
      <c r="BAP21" s="117"/>
      <c r="BAQ21" s="117"/>
      <c r="BAR21" s="117"/>
      <c r="BAS21" s="117"/>
      <c r="BAT21" s="117"/>
      <c r="BAU21" s="117"/>
      <c r="BAV21" s="117"/>
      <c r="BAW21" s="117"/>
      <c r="BAX21" s="117"/>
      <c r="BAY21" s="117"/>
      <c r="BAZ21" s="117"/>
      <c r="BBA21" s="117"/>
      <c r="BBB21" s="117"/>
      <c r="BBC21" s="117"/>
      <c r="BBD21" s="117"/>
      <c r="BBE21" s="117"/>
      <c r="BBF21" s="117"/>
      <c r="BBG21" s="117"/>
      <c r="BBH21" s="117"/>
      <c r="BBI21" s="117"/>
      <c r="BBJ21" s="117"/>
      <c r="BBK21" s="117"/>
      <c r="BBL21" s="117"/>
      <c r="BBM21" s="117"/>
      <c r="BBN21" s="117"/>
      <c r="BBO21" s="117"/>
      <c r="BBP21" s="117"/>
      <c r="BBQ21" s="117"/>
      <c r="BBR21" s="117"/>
      <c r="BBS21" s="117"/>
      <c r="BBT21" s="117"/>
      <c r="BBU21" s="117"/>
      <c r="BBV21" s="117"/>
      <c r="BBW21" s="117"/>
      <c r="BBX21" s="117"/>
      <c r="BBY21" s="117"/>
      <c r="BBZ21" s="117"/>
      <c r="BCA21" s="117"/>
      <c r="BCB21" s="117"/>
      <c r="BCC21" s="117"/>
      <c r="BCD21" s="117"/>
      <c r="BCE21" s="117"/>
      <c r="BCF21" s="117"/>
      <c r="BCG21" s="117"/>
      <c r="BCH21" s="117"/>
      <c r="BCI21" s="117"/>
      <c r="BCJ21" s="117"/>
      <c r="BCK21" s="117"/>
      <c r="BCL21" s="117"/>
      <c r="BCM21" s="117"/>
      <c r="BCN21" s="117"/>
      <c r="BCO21" s="117"/>
      <c r="BCP21" s="117"/>
      <c r="BCQ21" s="117"/>
      <c r="BCR21" s="117"/>
      <c r="BCS21" s="117"/>
      <c r="BCT21" s="117"/>
      <c r="BCU21" s="117"/>
      <c r="BCV21" s="117"/>
      <c r="BCW21" s="117"/>
      <c r="BCX21" s="117"/>
      <c r="BCY21" s="117"/>
      <c r="BCZ21" s="117"/>
      <c r="BDA21" s="117"/>
      <c r="BDB21" s="117"/>
      <c r="BDC21" s="117"/>
      <c r="BDD21" s="117"/>
      <c r="BDE21" s="117"/>
      <c r="BDF21" s="117"/>
      <c r="BDG21" s="117"/>
      <c r="BDH21" s="117"/>
      <c r="BDI21" s="117"/>
      <c r="BDJ21" s="117"/>
      <c r="BDK21" s="117"/>
      <c r="BDL21" s="117"/>
      <c r="BDM21" s="117"/>
      <c r="BDN21" s="117"/>
      <c r="BDO21" s="117"/>
      <c r="BDP21" s="117"/>
      <c r="BDQ21" s="117"/>
      <c r="BDR21" s="117"/>
      <c r="BDS21" s="117"/>
      <c r="BDT21" s="117"/>
      <c r="BDU21" s="117"/>
      <c r="BDV21" s="117"/>
      <c r="BDW21" s="117"/>
      <c r="BDX21" s="117"/>
      <c r="BDY21" s="117"/>
      <c r="BDZ21" s="117"/>
      <c r="BEA21" s="117"/>
      <c r="BEB21" s="117"/>
      <c r="BEC21" s="117"/>
      <c r="BED21" s="117"/>
      <c r="BEE21" s="117"/>
      <c r="BEF21" s="117"/>
      <c r="BEG21" s="117"/>
      <c r="BEH21" s="117"/>
      <c r="BEI21" s="117"/>
      <c r="BEJ21" s="117"/>
      <c r="BEK21" s="117"/>
      <c r="BEL21" s="117"/>
      <c r="BEM21" s="117"/>
      <c r="BEN21" s="117"/>
      <c r="BEO21" s="117"/>
      <c r="BEP21" s="117"/>
      <c r="BEQ21" s="117"/>
      <c r="BER21" s="117"/>
      <c r="BES21" s="117"/>
      <c r="BET21" s="117"/>
      <c r="BEU21" s="117"/>
      <c r="BEV21" s="117"/>
      <c r="BEW21" s="117"/>
      <c r="BEX21" s="117"/>
      <c r="BEY21" s="117"/>
      <c r="BEZ21" s="117"/>
      <c r="BFA21" s="117"/>
      <c r="BFB21" s="117"/>
      <c r="BFC21" s="117"/>
      <c r="BFD21" s="117"/>
      <c r="BFE21" s="117"/>
      <c r="BFF21" s="117"/>
      <c r="BFG21" s="117"/>
      <c r="BFH21" s="117"/>
      <c r="BFI21" s="117"/>
      <c r="BFJ21" s="117"/>
      <c r="BFK21" s="117"/>
      <c r="BFL21" s="117"/>
      <c r="BFM21" s="117"/>
      <c r="BFN21" s="117"/>
      <c r="BFO21" s="117"/>
      <c r="BFP21" s="117"/>
      <c r="BFQ21" s="117"/>
      <c r="BFR21" s="117"/>
      <c r="BFS21" s="117"/>
      <c r="BFT21" s="117"/>
      <c r="BFU21" s="117"/>
      <c r="BFV21" s="117"/>
      <c r="BFW21" s="117"/>
      <c r="BFX21" s="117"/>
      <c r="BFY21" s="117"/>
      <c r="BFZ21" s="117"/>
      <c r="BGA21" s="117"/>
      <c r="BGB21" s="117"/>
      <c r="BGC21" s="117"/>
      <c r="BGD21" s="117"/>
      <c r="BGE21" s="117"/>
      <c r="BGF21" s="117"/>
      <c r="BGG21" s="117"/>
      <c r="BGH21" s="117"/>
      <c r="BGI21" s="117"/>
      <c r="BGJ21" s="117"/>
      <c r="BGK21" s="117"/>
      <c r="BGL21" s="117"/>
      <c r="BGM21" s="117"/>
      <c r="BGN21" s="117"/>
      <c r="BGO21" s="117"/>
      <c r="BGP21" s="117"/>
      <c r="BGQ21" s="117"/>
      <c r="BGR21" s="117"/>
      <c r="BGS21" s="117"/>
      <c r="BGT21" s="117"/>
      <c r="BGU21" s="117"/>
      <c r="BGV21" s="117"/>
      <c r="BGW21" s="117"/>
      <c r="BGX21" s="117"/>
      <c r="BGY21" s="117"/>
      <c r="BGZ21" s="117"/>
      <c r="BHA21" s="117"/>
      <c r="BHB21" s="117"/>
      <c r="BHC21" s="117"/>
      <c r="BHD21" s="117"/>
      <c r="BHE21" s="117"/>
      <c r="BHF21" s="117"/>
      <c r="BHG21" s="117"/>
      <c r="BHH21" s="117"/>
      <c r="BHI21" s="117"/>
      <c r="BHJ21" s="117"/>
      <c r="BHK21" s="117"/>
      <c r="BHL21" s="117"/>
      <c r="BHM21" s="117"/>
      <c r="BHN21" s="117"/>
      <c r="BHO21" s="117"/>
      <c r="BHP21" s="117"/>
      <c r="BHQ21" s="117"/>
      <c r="BHR21" s="117"/>
      <c r="BHS21" s="117"/>
      <c r="BHT21" s="117"/>
      <c r="BHU21" s="117"/>
      <c r="BHV21" s="117"/>
      <c r="BHW21" s="117"/>
      <c r="BHX21" s="117"/>
      <c r="BHY21" s="117"/>
      <c r="BHZ21" s="117"/>
      <c r="BIA21" s="117"/>
      <c r="BIB21" s="117"/>
      <c r="BIC21" s="117"/>
      <c r="BID21" s="117"/>
      <c r="BIE21" s="117"/>
      <c r="BIF21" s="117"/>
      <c r="BIG21" s="117"/>
      <c r="BIH21" s="117"/>
      <c r="BII21" s="117"/>
      <c r="BIJ21" s="117"/>
      <c r="BIK21" s="117"/>
      <c r="BIL21" s="117"/>
      <c r="BIM21" s="117"/>
      <c r="BIN21" s="117"/>
      <c r="BIO21" s="117"/>
      <c r="BIP21" s="117"/>
      <c r="BIQ21" s="117"/>
      <c r="BIR21" s="117"/>
      <c r="BIS21" s="117"/>
      <c r="BIT21" s="117"/>
      <c r="BIU21" s="117"/>
      <c r="BIV21" s="117"/>
      <c r="BIW21" s="117"/>
      <c r="BIX21" s="117"/>
      <c r="BIY21" s="117"/>
      <c r="BIZ21" s="117"/>
      <c r="BJA21" s="117"/>
      <c r="BJB21" s="117"/>
      <c r="BJC21" s="117"/>
      <c r="BJD21" s="117"/>
      <c r="BJE21" s="117"/>
      <c r="BJF21" s="117"/>
      <c r="BJG21" s="117"/>
      <c r="BJH21" s="117"/>
      <c r="BJI21" s="117"/>
      <c r="BJJ21" s="117"/>
      <c r="BJK21" s="117"/>
      <c r="BJL21" s="117"/>
      <c r="BJM21" s="117"/>
      <c r="BJN21" s="117"/>
      <c r="BJO21" s="117"/>
      <c r="BJP21" s="117"/>
      <c r="BJQ21" s="117"/>
      <c r="BJR21" s="117"/>
      <c r="BJS21" s="117"/>
      <c r="BJT21" s="117"/>
      <c r="BJU21" s="117"/>
      <c r="BJV21" s="117"/>
      <c r="BJW21" s="117"/>
      <c r="BJX21" s="117"/>
      <c r="BJY21" s="117"/>
      <c r="BJZ21" s="117"/>
      <c r="BKA21" s="117"/>
      <c r="BKB21" s="117"/>
      <c r="BKC21" s="117"/>
      <c r="BKD21" s="117"/>
      <c r="BKE21" s="117"/>
      <c r="BKF21" s="117"/>
      <c r="BKG21" s="117"/>
      <c r="BKH21" s="117"/>
      <c r="BKI21" s="117"/>
      <c r="BKJ21" s="117"/>
      <c r="BKK21" s="117"/>
      <c r="BKL21" s="117"/>
      <c r="BKM21" s="117"/>
      <c r="BKN21" s="117"/>
      <c r="BKO21" s="117"/>
      <c r="BKP21" s="117"/>
      <c r="BKQ21" s="117"/>
      <c r="BKR21" s="117"/>
      <c r="BKS21" s="117"/>
      <c r="BKT21" s="117"/>
      <c r="BKU21" s="117"/>
      <c r="BKV21" s="117"/>
      <c r="BKW21" s="117"/>
      <c r="BKX21" s="117"/>
      <c r="BKY21" s="117"/>
      <c r="BKZ21" s="117"/>
      <c r="BLA21" s="117"/>
      <c r="BLB21" s="117"/>
      <c r="BLC21" s="117"/>
      <c r="BLD21" s="117"/>
      <c r="BLE21" s="117"/>
      <c r="BLF21" s="117"/>
      <c r="BLG21" s="117"/>
      <c r="BLH21" s="117"/>
      <c r="BLI21" s="117"/>
      <c r="BLJ21" s="117"/>
      <c r="BLK21" s="117"/>
      <c r="BLL21" s="117"/>
      <c r="BLM21" s="117"/>
      <c r="BLN21" s="117"/>
      <c r="BLO21" s="117"/>
      <c r="BLP21" s="117"/>
      <c r="BLQ21" s="117"/>
      <c r="BLR21" s="117"/>
      <c r="BLS21" s="117"/>
      <c r="BLT21" s="117"/>
      <c r="BLU21" s="117"/>
      <c r="BLV21" s="117"/>
      <c r="BLW21" s="117"/>
      <c r="BLX21" s="117"/>
      <c r="BLY21" s="117"/>
      <c r="BLZ21" s="117"/>
      <c r="BMA21" s="117"/>
      <c r="BMB21" s="117"/>
      <c r="BMC21" s="117"/>
      <c r="BMD21" s="117"/>
      <c r="BME21" s="117"/>
      <c r="BMF21" s="117"/>
      <c r="BMG21" s="117"/>
      <c r="BMH21" s="117"/>
      <c r="BMI21" s="117"/>
      <c r="BMJ21" s="117"/>
      <c r="BMK21" s="117"/>
      <c r="BML21" s="117"/>
      <c r="BMM21" s="117"/>
      <c r="BMN21" s="117"/>
      <c r="BMO21" s="117"/>
      <c r="BMP21" s="117"/>
      <c r="BMQ21" s="117"/>
      <c r="BMR21" s="117"/>
      <c r="BMS21" s="117"/>
      <c r="BMT21" s="117"/>
      <c r="BMU21" s="117"/>
      <c r="BMV21" s="117"/>
      <c r="BMW21" s="117"/>
      <c r="BMX21" s="117"/>
      <c r="BMY21" s="117"/>
      <c r="BMZ21" s="117"/>
      <c r="BNA21" s="117"/>
      <c r="BNB21" s="117"/>
      <c r="BNC21" s="117"/>
      <c r="BND21" s="117"/>
      <c r="BNE21" s="117"/>
      <c r="BNF21" s="117"/>
      <c r="BNG21" s="117"/>
      <c r="BNH21" s="117"/>
      <c r="BNI21" s="117"/>
      <c r="BNJ21" s="117"/>
      <c r="BNK21" s="117"/>
      <c r="BNL21" s="117"/>
      <c r="BNM21" s="117"/>
      <c r="BNN21" s="117"/>
      <c r="BNO21" s="117"/>
      <c r="BNP21" s="117"/>
      <c r="BNQ21" s="117"/>
      <c r="BNR21" s="117"/>
      <c r="BNS21" s="117"/>
      <c r="BNT21" s="117"/>
      <c r="BNU21" s="117"/>
      <c r="BNV21" s="117"/>
      <c r="BNW21" s="117"/>
      <c r="BNX21" s="117"/>
      <c r="BNY21" s="117"/>
      <c r="BNZ21" s="117"/>
      <c r="BOA21" s="117"/>
      <c r="BOB21" s="117"/>
      <c r="BOC21" s="117"/>
      <c r="BOD21" s="117"/>
      <c r="BOE21" s="117"/>
      <c r="BOF21" s="117"/>
      <c r="BOG21" s="117"/>
      <c r="BOH21" s="117"/>
      <c r="BOI21" s="117"/>
      <c r="BOJ21" s="117"/>
      <c r="BOK21" s="117"/>
      <c r="BOL21" s="117"/>
      <c r="BOM21" s="117"/>
      <c r="BON21" s="117"/>
      <c r="BOO21" s="117"/>
      <c r="BOP21" s="117"/>
      <c r="BOQ21" s="117"/>
      <c r="BOR21" s="117"/>
      <c r="BOS21" s="117"/>
      <c r="BOT21" s="117"/>
      <c r="BOU21" s="117"/>
      <c r="BOV21" s="117"/>
      <c r="BOW21" s="117"/>
      <c r="BOX21" s="117"/>
      <c r="BOY21" s="117"/>
      <c r="BOZ21" s="117"/>
      <c r="BPA21" s="117"/>
      <c r="BPB21" s="117"/>
      <c r="BPC21" s="117"/>
      <c r="BPD21" s="117"/>
      <c r="BPE21" s="117"/>
      <c r="BPF21" s="117"/>
      <c r="BPG21" s="117"/>
      <c r="BPH21" s="117"/>
      <c r="BPI21" s="117"/>
      <c r="BPJ21" s="117"/>
      <c r="BPK21" s="117"/>
      <c r="BPL21" s="117"/>
      <c r="BPM21" s="117"/>
      <c r="BPN21" s="117"/>
      <c r="BPO21" s="117"/>
      <c r="BPP21" s="117"/>
      <c r="BPQ21" s="117"/>
      <c r="BPR21" s="117"/>
      <c r="BPS21" s="117"/>
      <c r="BPT21" s="117"/>
      <c r="BPU21" s="117"/>
      <c r="BPV21" s="117"/>
      <c r="BPW21" s="117"/>
      <c r="BPX21" s="117"/>
      <c r="BPY21" s="117"/>
      <c r="BPZ21" s="117"/>
      <c r="BQA21" s="117"/>
      <c r="BQB21" s="117"/>
      <c r="BQC21" s="117"/>
      <c r="BQD21" s="117"/>
      <c r="BQE21" s="117"/>
      <c r="BQF21" s="117"/>
      <c r="BQG21" s="117"/>
      <c r="BQH21" s="117"/>
      <c r="BQI21" s="117"/>
      <c r="BQJ21" s="117"/>
      <c r="BQK21" s="117"/>
      <c r="BQL21" s="117"/>
      <c r="BQM21" s="117"/>
      <c r="BQN21" s="117"/>
      <c r="BQO21" s="117"/>
      <c r="BQP21" s="117"/>
      <c r="BQQ21" s="117"/>
      <c r="BQR21" s="117"/>
      <c r="BQS21" s="117"/>
      <c r="BQT21" s="117"/>
      <c r="BQU21" s="117"/>
      <c r="BQV21" s="117"/>
      <c r="BQW21" s="117"/>
      <c r="BQX21" s="117"/>
      <c r="BQY21" s="117"/>
      <c r="BQZ21" s="117"/>
      <c r="BRA21" s="117"/>
      <c r="BRB21" s="117"/>
      <c r="BRC21" s="117"/>
      <c r="BRD21" s="117"/>
      <c r="BRE21" s="117"/>
      <c r="BRF21" s="117"/>
      <c r="BRG21" s="117"/>
      <c r="BRH21" s="117"/>
      <c r="BRI21" s="117"/>
      <c r="BRJ21" s="117"/>
      <c r="BRK21" s="117"/>
      <c r="BRL21" s="117"/>
      <c r="BRM21" s="117"/>
      <c r="BRN21" s="117"/>
      <c r="BRO21" s="117"/>
      <c r="BRP21" s="117"/>
      <c r="BRQ21" s="117"/>
      <c r="BRR21" s="117"/>
      <c r="BRS21" s="117"/>
      <c r="BRT21" s="117"/>
      <c r="BRU21" s="117"/>
      <c r="BRV21" s="117"/>
      <c r="BRW21" s="117"/>
      <c r="BRX21" s="117"/>
      <c r="BRY21" s="117"/>
      <c r="BRZ21" s="117"/>
      <c r="BSA21" s="117"/>
      <c r="BSB21" s="117"/>
      <c r="BSC21" s="117"/>
      <c r="BSD21" s="117"/>
      <c r="BSE21" s="117"/>
      <c r="BSF21" s="117"/>
      <c r="BSG21" s="117"/>
      <c r="BSH21" s="117"/>
      <c r="BSI21" s="117"/>
      <c r="BSJ21" s="117"/>
      <c r="BSK21" s="117"/>
      <c r="BSL21" s="117"/>
      <c r="BSM21" s="117"/>
      <c r="BSN21" s="117"/>
      <c r="BSO21" s="117"/>
      <c r="BSP21" s="117"/>
      <c r="BSQ21" s="117"/>
      <c r="BSR21" s="117"/>
      <c r="BSS21" s="117"/>
      <c r="BST21" s="117"/>
      <c r="BSU21" s="117"/>
      <c r="BSV21" s="117"/>
      <c r="BSW21" s="117"/>
      <c r="BSX21" s="117"/>
      <c r="BSY21" s="117"/>
      <c r="BSZ21" s="117"/>
      <c r="BTA21" s="117"/>
      <c r="BTB21" s="117"/>
      <c r="BTC21" s="117"/>
      <c r="BTD21" s="117"/>
      <c r="BTE21" s="117"/>
      <c r="BTF21" s="117"/>
      <c r="BTG21" s="117"/>
      <c r="BTH21" s="117"/>
      <c r="BTI21" s="117"/>
      <c r="BTJ21" s="117"/>
      <c r="BTK21" s="117"/>
      <c r="BTL21" s="117"/>
      <c r="BTM21" s="117"/>
      <c r="BTN21" s="117"/>
      <c r="BTO21" s="117"/>
      <c r="BTP21" s="117"/>
      <c r="BTQ21" s="117"/>
      <c r="BTR21" s="117"/>
      <c r="BTS21" s="117"/>
      <c r="BTT21" s="117"/>
      <c r="BTU21" s="117"/>
      <c r="BTV21" s="117"/>
      <c r="BTW21" s="117"/>
      <c r="BTX21" s="117"/>
      <c r="BTY21" s="117"/>
      <c r="BTZ21" s="117"/>
      <c r="BUA21" s="117"/>
      <c r="BUB21" s="117"/>
      <c r="BUC21" s="117"/>
      <c r="BUD21" s="117"/>
      <c r="BUE21" s="117"/>
      <c r="BUF21" s="117"/>
      <c r="BUG21" s="117"/>
      <c r="BUH21" s="117"/>
      <c r="BUI21" s="117"/>
      <c r="BUJ21" s="117"/>
      <c r="BUK21" s="117"/>
      <c r="BUL21" s="117"/>
      <c r="BUM21" s="117"/>
      <c r="BUN21" s="117"/>
      <c r="BUO21" s="117"/>
      <c r="BUP21" s="117"/>
      <c r="BUQ21" s="117"/>
      <c r="BUR21" s="117"/>
      <c r="BUS21" s="117"/>
      <c r="BUT21" s="117"/>
      <c r="BUU21" s="117"/>
      <c r="BUV21" s="117"/>
      <c r="BUW21" s="117"/>
      <c r="BUX21" s="117"/>
      <c r="BUY21" s="117"/>
      <c r="BUZ21" s="117"/>
      <c r="BVA21" s="117"/>
      <c r="BVB21" s="117"/>
      <c r="BVC21" s="117"/>
      <c r="BVD21" s="117"/>
      <c r="BVE21" s="117"/>
      <c r="BVF21" s="117"/>
      <c r="BVG21" s="117"/>
      <c r="BVH21" s="117"/>
      <c r="BVI21" s="117"/>
      <c r="BVJ21" s="117"/>
      <c r="BVK21" s="117"/>
      <c r="BVL21" s="117"/>
      <c r="BVM21" s="117"/>
      <c r="BVN21" s="117"/>
      <c r="BVO21" s="117"/>
      <c r="BVP21" s="117"/>
      <c r="BVQ21" s="117"/>
      <c r="BVR21" s="117"/>
      <c r="BVS21" s="117"/>
      <c r="BVT21" s="117"/>
      <c r="BVU21" s="117"/>
      <c r="BVV21" s="117"/>
      <c r="BVW21" s="117"/>
      <c r="BVX21" s="117"/>
      <c r="BVY21" s="117"/>
      <c r="BVZ21" s="117"/>
      <c r="BWA21" s="117"/>
      <c r="BWB21" s="117"/>
      <c r="BWC21" s="117"/>
      <c r="BWD21" s="117"/>
      <c r="BWE21" s="117"/>
      <c r="BWF21" s="117"/>
      <c r="BWG21" s="117"/>
      <c r="BWH21" s="117"/>
      <c r="BWI21" s="117"/>
      <c r="BWJ21" s="117"/>
      <c r="BWK21" s="117"/>
      <c r="BWL21" s="117"/>
      <c r="BWM21" s="117"/>
      <c r="BWN21" s="117"/>
      <c r="BWO21" s="117"/>
      <c r="BWP21" s="117"/>
      <c r="BWQ21" s="117"/>
      <c r="BWR21" s="117"/>
      <c r="BWS21" s="117"/>
      <c r="BWT21" s="117"/>
      <c r="BWU21" s="117"/>
      <c r="BWV21" s="117"/>
      <c r="BWW21" s="117"/>
      <c r="BWX21" s="117"/>
      <c r="BWY21" s="117"/>
      <c r="BWZ21" s="117"/>
      <c r="BXA21" s="117"/>
      <c r="BXB21" s="117"/>
      <c r="BXC21" s="117"/>
      <c r="BXD21" s="117"/>
      <c r="BXE21" s="117"/>
      <c r="BXF21" s="117"/>
      <c r="BXG21" s="117"/>
      <c r="BXH21" s="117"/>
      <c r="BXI21" s="117"/>
      <c r="BXJ21" s="117"/>
      <c r="BXK21" s="117"/>
      <c r="BXL21" s="117"/>
      <c r="BXM21" s="117"/>
      <c r="BXN21" s="117"/>
      <c r="BXO21" s="117"/>
      <c r="BXP21" s="117"/>
      <c r="BXQ21" s="117"/>
      <c r="BXR21" s="117"/>
      <c r="BXS21" s="117"/>
      <c r="BXT21" s="117"/>
      <c r="BXU21" s="117"/>
      <c r="BXV21" s="117"/>
      <c r="BXW21" s="117"/>
      <c r="BXX21" s="117"/>
      <c r="BXY21" s="117"/>
      <c r="BXZ21" s="117"/>
      <c r="BYA21" s="117"/>
      <c r="BYB21" s="117"/>
      <c r="BYC21" s="117"/>
      <c r="BYD21" s="117"/>
      <c r="BYE21" s="117"/>
      <c r="BYF21" s="117"/>
      <c r="BYG21" s="117"/>
      <c r="BYH21" s="117"/>
      <c r="BYI21" s="117"/>
      <c r="BYJ21" s="117"/>
      <c r="BYK21" s="117"/>
      <c r="BYL21" s="117"/>
      <c r="BYM21" s="117"/>
      <c r="BYN21" s="117"/>
      <c r="BYO21" s="117"/>
      <c r="BYP21" s="117"/>
      <c r="BYQ21" s="117"/>
      <c r="BYR21" s="117"/>
      <c r="BYS21" s="117"/>
      <c r="BYT21" s="117"/>
      <c r="BYU21" s="117"/>
      <c r="BYV21" s="117"/>
      <c r="BYW21" s="117"/>
      <c r="BYX21" s="117"/>
      <c r="BYY21" s="117"/>
      <c r="BYZ21" s="117"/>
      <c r="BZA21" s="117"/>
      <c r="BZB21" s="117"/>
      <c r="BZC21" s="117"/>
      <c r="BZD21" s="117"/>
      <c r="BZE21" s="117"/>
      <c r="BZF21" s="117"/>
      <c r="BZG21" s="117"/>
      <c r="BZH21" s="117"/>
      <c r="BZI21" s="117"/>
      <c r="BZJ21" s="117"/>
      <c r="BZK21" s="117"/>
      <c r="BZL21" s="117"/>
      <c r="BZM21" s="117"/>
      <c r="BZN21" s="117"/>
      <c r="BZO21" s="117"/>
      <c r="BZP21" s="117"/>
      <c r="BZQ21" s="117"/>
      <c r="BZR21" s="117"/>
      <c r="BZS21" s="117"/>
      <c r="BZT21" s="117"/>
      <c r="BZU21" s="117"/>
      <c r="BZV21" s="117"/>
      <c r="BZW21" s="117"/>
      <c r="BZX21" s="117"/>
      <c r="BZY21" s="117"/>
      <c r="BZZ21" s="117"/>
      <c r="CAA21" s="117"/>
      <c r="CAB21" s="117"/>
      <c r="CAC21" s="117"/>
      <c r="CAD21" s="117"/>
      <c r="CAE21" s="117"/>
      <c r="CAF21" s="117"/>
      <c r="CAG21" s="117"/>
      <c r="CAH21" s="117"/>
      <c r="CAI21" s="117"/>
      <c r="CAJ21" s="117"/>
      <c r="CAK21" s="117"/>
      <c r="CAL21" s="117"/>
      <c r="CAM21" s="117"/>
      <c r="CAN21" s="117"/>
      <c r="CAO21" s="117"/>
      <c r="CAP21" s="117"/>
      <c r="CAQ21" s="117"/>
      <c r="CAR21" s="117"/>
      <c r="CAS21" s="117"/>
      <c r="CAT21" s="117"/>
      <c r="CAU21" s="117"/>
      <c r="CAV21" s="117"/>
      <c r="CAW21" s="117"/>
      <c r="CAX21" s="117"/>
      <c r="CAY21" s="117"/>
      <c r="CAZ21" s="117"/>
      <c r="CBA21" s="117"/>
      <c r="CBB21" s="117"/>
      <c r="CBC21" s="117"/>
      <c r="CBD21" s="117"/>
      <c r="CBE21" s="117"/>
      <c r="CBF21" s="117"/>
      <c r="CBG21" s="117"/>
      <c r="CBH21" s="117"/>
      <c r="CBI21" s="117"/>
      <c r="CBJ21" s="117"/>
      <c r="CBK21" s="117"/>
      <c r="CBL21" s="117"/>
      <c r="CBM21" s="117"/>
      <c r="CBN21" s="117"/>
      <c r="CBO21" s="117"/>
      <c r="CBP21" s="117"/>
      <c r="CBQ21" s="117"/>
      <c r="CBR21" s="117"/>
      <c r="CBS21" s="117"/>
      <c r="CBT21" s="117"/>
      <c r="CBU21" s="117"/>
      <c r="CBV21" s="117"/>
      <c r="CBW21" s="117"/>
      <c r="CBX21" s="117"/>
      <c r="CBY21" s="117"/>
      <c r="CBZ21" s="117"/>
      <c r="CCA21" s="117"/>
      <c r="CCB21" s="117"/>
      <c r="CCC21" s="117"/>
      <c r="CCD21" s="117"/>
      <c r="CCE21" s="117"/>
      <c r="CCF21" s="117"/>
      <c r="CCG21" s="117"/>
      <c r="CCH21" s="117"/>
      <c r="CCI21" s="117"/>
      <c r="CCJ21" s="117"/>
      <c r="CCK21" s="117"/>
      <c r="CCL21" s="117"/>
      <c r="CCM21" s="117"/>
      <c r="CCN21" s="117"/>
      <c r="CCO21" s="117"/>
      <c r="CCP21" s="117"/>
      <c r="CCQ21" s="117"/>
      <c r="CCR21" s="117"/>
      <c r="CCS21" s="117"/>
      <c r="CCT21" s="117"/>
      <c r="CCU21" s="117"/>
      <c r="CCV21" s="117"/>
      <c r="CCW21" s="117"/>
      <c r="CCX21" s="117"/>
      <c r="CCY21" s="117"/>
      <c r="CCZ21" s="117"/>
      <c r="CDA21" s="117"/>
      <c r="CDB21" s="117"/>
      <c r="CDC21" s="117"/>
      <c r="CDD21" s="117"/>
      <c r="CDE21" s="117"/>
      <c r="CDF21" s="117"/>
      <c r="CDG21" s="117"/>
      <c r="CDH21" s="117"/>
      <c r="CDI21" s="117"/>
      <c r="CDJ21" s="117"/>
      <c r="CDK21" s="117"/>
      <c r="CDL21" s="117"/>
      <c r="CDM21" s="117"/>
      <c r="CDN21" s="117"/>
      <c r="CDO21" s="117"/>
      <c r="CDP21" s="117"/>
      <c r="CDQ21" s="117"/>
      <c r="CDR21" s="117"/>
      <c r="CDS21" s="117"/>
      <c r="CDT21" s="117"/>
      <c r="CDU21" s="117"/>
      <c r="CDV21" s="117"/>
      <c r="CDW21" s="117"/>
      <c r="CDX21" s="117"/>
      <c r="CDY21" s="117"/>
      <c r="CDZ21" s="117"/>
      <c r="CEA21" s="117"/>
      <c r="CEB21" s="117"/>
      <c r="CEC21" s="117"/>
      <c r="CED21" s="117"/>
      <c r="CEE21" s="117"/>
      <c r="CEF21" s="117"/>
      <c r="CEG21" s="117"/>
      <c r="CEH21" s="117"/>
      <c r="CEI21" s="117"/>
      <c r="CEJ21" s="117"/>
      <c r="CEK21" s="117"/>
      <c r="CEL21" s="117"/>
      <c r="CEM21" s="117"/>
      <c r="CEN21" s="117"/>
      <c r="CEO21" s="117"/>
      <c r="CEP21" s="117"/>
      <c r="CEQ21" s="117"/>
      <c r="CER21" s="117"/>
      <c r="CES21" s="117"/>
      <c r="CET21" s="117"/>
      <c r="CEU21" s="117"/>
      <c r="CEV21" s="117"/>
      <c r="CEW21" s="117"/>
      <c r="CEX21" s="117"/>
      <c r="CEY21" s="117"/>
      <c r="CEZ21" s="117"/>
      <c r="CFA21" s="117"/>
      <c r="CFB21" s="117"/>
      <c r="CFC21" s="117"/>
      <c r="CFD21" s="117"/>
      <c r="CFE21" s="117"/>
      <c r="CFF21" s="117"/>
      <c r="CFG21" s="117"/>
      <c r="CFH21" s="117"/>
      <c r="CFI21" s="117"/>
      <c r="CFJ21" s="117"/>
      <c r="CFK21" s="117"/>
      <c r="CFL21" s="117"/>
      <c r="CFM21" s="117"/>
      <c r="CFN21" s="117"/>
      <c r="CFO21" s="117"/>
      <c r="CFP21" s="117"/>
      <c r="CFQ21" s="117"/>
      <c r="CFR21" s="117"/>
      <c r="CFS21" s="117"/>
      <c r="CFT21" s="117"/>
      <c r="CFU21" s="117"/>
      <c r="CFV21" s="117"/>
      <c r="CFW21" s="117"/>
      <c r="CFX21" s="117"/>
      <c r="CFY21" s="117"/>
      <c r="CFZ21" s="117"/>
      <c r="CGA21" s="117"/>
      <c r="CGB21" s="117"/>
      <c r="CGC21" s="117"/>
      <c r="CGD21" s="117"/>
      <c r="CGE21" s="117"/>
      <c r="CGF21" s="117"/>
      <c r="CGG21" s="117"/>
      <c r="CGH21" s="117"/>
      <c r="CGI21" s="117"/>
      <c r="CGJ21" s="117"/>
      <c r="CGK21" s="117"/>
      <c r="CGL21" s="117"/>
      <c r="CGM21" s="117"/>
      <c r="CGN21" s="117"/>
      <c r="CGO21" s="117"/>
      <c r="CGP21" s="117"/>
      <c r="CGQ21" s="117"/>
      <c r="CGR21" s="117"/>
      <c r="CGS21" s="117"/>
      <c r="CGT21" s="117"/>
      <c r="CGU21" s="117"/>
      <c r="CGV21" s="117"/>
      <c r="CGW21" s="117"/>
      <c r="CGX21" s="117"/>
      <c r="CGY21" s="117"/>
      <c r="CGZ21" s="117"/>
      <c r="CHA21" s="117"/>
      <c r="CHB21" s="117"/>
      <c r="CHC21" s="117"/>
      <c r="CHD21" s="117"/>
      <c r="CHE21" s="117"/>
      <c r="CHF21" s="117"/>
      <c r="CHG21" s="117"/>
      <c r="CHH21" s="117"/>
      <c r="CHI21" s="117"/>
      <c r="CHJ21" s="117"/>
      <c r="CHK21" s="117"/>
      <c r="CHL21" s="117"/>
      <c r="CHM21" s="117"/>
      <c r="CHN21" s="117"/>
      <c r="CHO21" s="117"/>
      <c r="CHP21" s="117"/>
      <c r="CHQ21" s="117"/>
      <c r="CHR21" s="117"/>
      <c r="CHS21" s="117"/>
      <c r="CHT21" s="117"/>
      <c r="CHU21" s="117"/>
      <c r="CHV21" s="117"/>
      <c r="CHW21" s="117"/>
      <c r="CHX21" s="117"/>
      <c r="CHY21" s="117"/>
      <c r="CHZ21" s="117"/>
      <c r="CIA21" s="117"/>
      <c r="CIB21" s="117"/>
      <c r="CIC21" s="117"/>
      <c r="CID21" s="117"/>
      <c r="CIE21" s="117"/>
      <c r="CIF21" s="117"/>
      <c r="CIG21" s="117"/>
      <c r="CIH21" s="117"/>
      <c r="CII21" s="117"/>
      <c r="CIJ21" s="117"/>
      <c r="CIK21" s="117"/>
      <c r="CIL21" s="117"/>
      <c r="CIM21" s="117"/>
      <c r="CIN21" s="117"/>
      <c r="CIO21" s="117"/>
      <c r="CIP21" s="117"/>
      <c r="CIQ21" s="117"/>
      <c r="CIR21" s="117"/>
      <c r="CIS21" s="117"/>
      <c r="CIT21" s="117"/>
      <c r="CIU21" s="117"/>
      <c r="CIV21" s="117"/>
      <c r="CIW21" s="117"/>
      <c r="CIX21" s="117"/>
      <c r="CIY21" s="117"/>
      <c r="CIZ21" s="117"/>
      <c r="CJA21" s="117"/>
      <c r="CJB21" s="117"/>
      <c r="CJC21" s="117"/>
      <c r="CJD21" s="117"/>
      <c r="CJE21" s="117"/>
      <c r="CJF21" s="117"/>
      <c r="CJG21" s="117"/>
      <c r="CJH21" s="117"/>
      <c r="CJI21" s="117"/>
      <c r="CJJ21" s="117"/>
      <c r="CJK21" s="117"/>
      <c r="CJL21" s="117"/>
      <c r="CJM21" s="117"/>
      <c r="CJN21" s="117"/>
      <c r="CJO21" s="117"/>
      <c r="CJP21" s="117"/>
      <c r="CJQ21" s="117"/>
      <c r="CJR21" s="117"/>
      <c r="CJS21" s="117"/>
      <c r="CJT21" s="117"/>
      <c r="CJU21" s="117"/>
      <c r="CJV21" s="117"/>
      <c r="CJW21" s="117"/>
      <c r="CJX21" s="117"/>
      <c r="CJY21" s="117"/>
      <c r="CJZ21" s="117"/>
      <c r="CKA21" s="117"/>
      <c r="CKB21" s="117"/>
      <c r="CKC21" s="117"/>
      <c r="CKD21" s="117"/>
      <c r="CKE21" s="117"/>
      <c r="CKF21" s="117"/>
      <c r="CKG21" s="117"/>
      <c r="CKH21" s="117"/>
      <c r="CKI21" s="117"/>
      <c r="CKJ21" s="117"/>
      <c r="CKK21" s="117"/>
      <c r="CKL21" s="117"/>
      <c r="CKM21" s="117"/>
      <c r="CKN21" s="117"/>
      <c r="CKO21" s="117"/>
      <c r="CKP21" s="117"/>
      <c r="CKQ21" s="117"/>
      <c r="CKR21" s="117"/>
      <c r="CKS21" s="117"/>
      <c r="CKT21" s="117"/>
      <c r="CKU21" s="117"/>
      <c r="CKV21" s="117"/>
      <c r="CKW21" s="117"/>
      <c r="CKX21" s="117"/>
      <c r="CKY21" s="117"/>
      <c r="CKZ21" s="117"/>
      <c r="CLA21" s="117"/>
      <c r="CLB21" s="117"/>
      <c r="CLC21" s="117"/>
      <c r="CLD21" s="117"/>
      <c r="CLE21" s="117"/>
      <c r="CLF21" s="117"/>
      <c r="CLG21" s="117"/>
      <c r="CLH21" s="117"/>
      <c r="CLI21" s="117"/>
      <c r="CLJ21" s="117"/>
      <c r="CLK21" s="117"/>
      <c r="CLL21" s="117"/>
      <c r="CLM21" s="117"/>
      <c r="CLN21" s="117"/>
      <c r="CLO21" s="117"/>
      <c r="CLP21" s="117"/>
      <c r="CLQ21" s="117"/>
      <c r="CLR21" s="117"/>
      <c r="CLS21" s="117"/>
      <c r="CLT21" s="117"/>
      <c r="CLU21" s="117"/>
      <c r="CLV21" s="117"/>
      <c r="CLW21" s="117"/>
      <c r="CLX21" s="117"/>
      <c r="CLY21" s="117"/>
      <c r="CLZ21" s="117"/>
      <c r="CMA21" s="117"/>
      <c r="CMB21" s="117"/>
      <c r="CMC21" s="117"/>
      <c r="CMD21" s="117"/>
      <c r="CME21" s="117"/>
      <c r="CMF21" s="117"/>
      <c r="CMG21" s="117"/>
      <c r="CMH21" s="117"/>
      <c r="CMI21" s="117"/>
      <c r="CMJ21" s="117"/>
      <c r="CMK21" s="117"/>
      <c r="CML21" s="117"/>
      <c r="CMM21" s="117"/>
      <c r="CMN21" s="117"/>
      <c r="CMO21" s="117"/>
      <c r="CMP21" s="117"/>
      <c r="CMQ21" s="117"/>
      <c r="CMR21" s="117"/>
      <c r="CMS21" s="117"/>
      <c r="CMT21" s="117"/>
      <c r="CMU21" s="117"/>
      <c r="CMV21" s="117"/>
      <c r="CMW21" s="117"/>
      <c r="CMX21" s="117"/>
      <c r="CMY21" s="117"/>
      <c r="CMZ21" s="117"/>
      <c r="CNA21" s="117"/>
      <c r="CNB21" s="117"/>
      <c r="CNC21" s="117"/>
      <c r="CND21" s="117"/>
      <c r="CNE21" s="117"/>
      <c r="CNF21" s="117"/>
      <c r="CNG21" s="117"/>
      <c r="CNH21" s="117"/>
      <c r="CNI21" s="117"/>
      <c r="CNJ21" s="117"/>
      <c r="CNK21" s="117"/>
      <c r="CNL21" s="117"/>
      <c r="CNM21" s="117"/>
      <c r="CNN21" s="117"/>
      <c r="CNO21" s="117"/>
      <c r="CNP21" s="117"/>
      <c r="CNQ21" s="117"/>
      <c r="CNR21" s="117"/>
      <c r="CNS21" s="117"/>
      <c r="CNT21" s="117"/>
      <c r="CNU21" s="117"/>
      <c r="CNV21" s="117"/>
      <c r="CNW21" s="117"/>
      <c r="CNX21" s="117"/>
      <c r="CNY21" s="117"/>
      <c r="CNZ21" s="117"/>
      <c r="COA21" s="117"/>
      <c r="COB21" s="117"/>
      <c r="COC21" s="117"/>
      <c r="COD21" s="117"/>
      <c r="COE21" s="117"/>
      <c r="COF21" s="117"/>
      <c r="COG21" s="117"/>
      <c r="COH21" s="117"/>
      <c r="COI21" s="117"/>
      <c r="COJ21" s="117"/>
      <c r="COK21" s="117"/>
      <c r="COL21" s="117"/>
      <c r="COM21" s="117"/>
      <c r="CON21" s="117"/>
      <c r="COO21" s="117"/>
      <c r="COP21" s="117"/>
      <c r="COQ21" s="117"/>
      <c r="COR21" s="117"/>
      <c r="COS21" s="117"/>
      <c r="COT21" s="117"/>
      <c r="COU21" s="117"/>
      <c r="COV21" s="117"/>
      <c r="COW21" s="117"/>
      <c r="COX21" s="117"/>
      <c r="COY21" s="117"/>
      <c r="COZ21" s="117"/>
      <c r="CPA21" s="117"/>
      <c r="CPB21" s="117"/>
      <c r="CPC21" s="117"/>
      <c r="CPD21" s="117"/>
      <c r="CPE21" s="117"/>
      <c r="CPF21" s="117"/>
      <c r="CPG21" s="117"/>
      <c r="CPH21" s="117"/>
      <c r="CPI21" s="117"/>
      <c r="CPJ21" s="117"/>
      <c r="CPK21" s="117"/>
      <c r="CPL21" s="117"/>
      <c r="CPM21" s="117"/>
      <c r="CPN21" s="117"/>
      <c r="CPO21" s="117"/>
      <c r="CPP21" s="117"/>
      <c r="CPQ21" s="117"/>
      <c r="CPR21" s="117"/>
      <c r="CPS21" s="117"/>
      <c r="CPT21" s="117"/>
      <c r="CPU21" s="117"/>
      <c r="CPV21" s="117"/>
      <c r="CPW21" s="117"/>
      <c r="CPX21" s="117"/>
      <c r="CPY21" s="117"/>
      <c r="CPZ21" s="117"/>
      <c r="CQA21" s="117"/>
      <c r="CQB21" s="117"/>
      <c r="CQC21" s="117"/>
      <c r="CQD21" s="117"/>
      <c r="CQE21" s="117"/>
      <c r="CQF21" s="117"/>
      <c r="CQG21" s="117"/>
      <c r="CQH21" s="117"/>
      <c r="CQI21" s="117"/>
      <c r="CQJ21" s="117"/>
      <c r="CQK21" s="117"/>
      <c r="CQL21" s="117"/>
      <c r="CQM21" s="117"/>
      <c r="CQN21" s="117"/>
      <c r="CQO21" s="117"/>
      <c r="CQP21" s="117"/>
      <c r="CQQ21" s="117"/>
      <c r="CQR21" s="117"/>
      <c r="CQS21" s="117"/>
      <c r="CQT21" s="117"/>
      <c r="CQU21" s="117"/>
      <c r="CQV21" s="117"/>
      <c r="CQW21" s="117"/>
      <c r="CQX21" s="117"/>
      <c r="CQY21" s="117"/>
      <c r="CQZ21" s="117"/>
      <c r="CRA21" s="117"/>
      <c r="CRB21" s="117"/>
      <c r="CRC21" s="117"/>
      <c r="CRD21" s="117"/>
      <c r="CRE21" s="117"/>
      <c r="CRF21" s="117"/>
      <c r="CRG21" s="117"/>
      <c r="CRH21" s="117"/>
      <c r="CRI21" s="117"/>
      <c r="CRJ21" s="117"/>
      <c r="CRK21" s="117"/>
      <c r="CRL21" s="117"/>
      <c r="CRM21" s="117"/>
      <c r="CRN21" s="117"/>
      <c r="CRO21" s="117"/>
      <c r="CRP21" s="117"/>
      <c r="CRQ21" s="117"/>
      <c r="CRR21" s="117"/>
      <c r="CRS21" s="117"/>
      <c r="CRT21" s="117"/>
      <c r="CRU21" s="117"/>
      <c r="CRV21" s="117"/>
      <c r="CRW21" s="117"/>
      <c r="CRX21" s="117"/>
      <c r="CRY21" s="117"/>
      <c r="CRZ21" s="117"/>
      <c r="CSA21" s="117"/>
      <c r="CSB21" s="117"/>
      <c r="CSC21" s="117"/>
      <c r="CSD21" s="117"/>
      <c r="CSE21" s="117"/>
      <c r="CSF21" s="117"/>
      <c r="CSG21" s="117"/>
      <c r="CSH21" s="117"/>
      <c r="CSI21" s="117"/>
      <c r="CSJ21" s="117"/>
      <c r="CSK21" s="117"/>
      <c r="CSL21" s="117"/>
      <c r="CSM21" s="117"/>
      <c r="CSN21" s="117"/>
      <c r="CSO21" s="117"/>
      <c r="CSP21" s="117"/>
      <c r="CSQ21" s="117"/>
      <c r="CSR21" s="117"/>
      <c r="CSS21" s="117"/>
      <c r="CST21" s="117"/>
      <c r="CSU21" s="117"/>
      <c r="CSV21" s="117"/>
      <c r="CSW21" s="117"/>
      <c r="CSX21" s="117"/>
      <c r="CSY21" s="117"/>
      <c r="CSZ21" s="117"/>
      <c r="CTA21" s="117"/>
      <c r="CTB21" s="117"/>
      <c r="CTC21" s="117"/>
      <c r="CTD21" s="117"/>
      <c r="CTE21" s="117"/>
      <c r="CTF21" s="117"/>
      <c r="CTG21" s="117"/>
      <c r="CTH21" s="117"/>
      <c r="CTI21" s="117"/>
      <c r="CTJ21" s="117"/>
      <c r="CTK21" s="117"/>
      <c r="CTL21" s="117"/>
      <c r="CTM21" s="117"/>
      <c r="CTN21" s="117"/>
      <c r="CTO21" s="117"/>
      <c r="CTP21" s="117"/>
      <c r="CTQ21" s="117"/>
      <c r="CTR21" s="117"/>
      <c r="CTS21" s="117"/>
      <c r="CTT21" s="117"/>
      <c r="CTU21" s="117"/>
      <c r="CTV21" s="117"/>
      <c r="CTW21" s="117"/>
      <c r="CTX21" s="117"/>
      <c r="CTY21" s="117"/>
      <c r="CTZ21" s="117"/>
      <c r="CUA21" s="117"/>
      <c r="CUB21" s="117"/>
      <c r="CUC21" s="117"/>
      <c r="CUD21" s="117"/>
      <c r="CUE21" s="117"/>
      <c r="CUF21" s="117"/>
      <c r="CUG21" s="117"/>
      <c r="CUH21" s="117"/>
      <c r="CUI21" s="117"/>
      <c r="CUJ21" s="117"/>
      <c r="CUK21" s="117"/>
      <c r="CUL21" s="117"/>
      <c r="CUM21" s="117"/>
      <c r="CUN21" s="117"/>
      <c r="CUO21" s="117"/>
      <c r="CUP21" s="117"/>
      <c r="CUQ21" s="117"/>
      <c r="CUR21" s="117"/>
      <c r="CUS21" s="117"/>
      <c r="CUT21" s="117"/>
      <c r="CUU21" s="117"/>
      <c r="CUV21" s="117"/>
      <c r="CUW21" s="117"/>
      <c r="CUX21" s="117"/>
      <c r="CUY21" s="117"/>
      <c r="CUZ21" s="117"/>
      <c r="CVA21" s="117"/>
      <c r="CVB21" s="117"/>
      <c r="CVC21" s="117"/>
      <c r="CVD21" s="117"/>
      <c r="CVE21" s="117"/>
      <c r="CVF21" s="117"/>
      <c r="CVG21" s="117"/>
      <c r="CVH21" s="117"/>
      <c r="CVI21" s="117"/>
      <c r="CVJ21" s="117"/>
      <c r="CVK21" s="117"/>
      <c r="CVL21" s="117"/>
      <c r="CVM21" s="117"/>
      <c r="CVN21" s="117"/>
      <c r="CVO21" s="117"/>
      <c r="CVP21" s="117"/>
      <c r="CVQ21" s="117"/>
      <c r="CVR21" s="117"/>
      <c r="CVS21" s="117"/>
      <c r="CVT21" s="117"/>
      <c r="CVU21" s="117"/>
      <c r="CVV21" s="117"/>
      <c r="CVW21" s="117"/>
      <c r="CVX21" s="117"/>
      <c r="CVY21" s="117"/>
      <c r="CVZ21" s="117"/>
      <c r="CWA21" s="117"/>
      <c r="CWB21" s="117"/>
      <c r="CWC21" s="117"/>
      <c r="CWD21" s="117"/>
      <c r="CWE21" s="117"/>
      <c r="CWF21" s="117"/>
      <c r="CWG21" s="117"/>
      <c r="CWH21" s="117"/>
      <c r="CWI21" s="117"/>
      <c r="CWJ21" s="117"/>
      <c r="CWK21" s="117"/>
      <c r="CWL21" s="117"/>
      <c r="CWM21" s="117"/>
      <c r="CWN21" s="117"/>
      <c r="CWO21" s="117"/>
      <c r="CWP21" s="117"/>
      <c r="CWQ21" s="117"/>
      <c r="CWR21" s="117"/>
      <c r="CWS21" s="117"/>
      <c r="CWT21" s="117"/>
      <c r="CWU21" s="117"/>
      <c r="CWV21" s="117"/>
      <c r="CWW21" s="117"/>
      <c r="CWX21" s="117"/>
      <c r="CWY21" s="117"/>
      <c r="CWZ21" s="117"/>
      <c r="CXA21" s="117"/>
      <c r="CXB21" s="117"/>
      <c r="CXC21" s="117"/>
      <c r="CXD21" s="117"/>
      <c r="CXE21" s="117"/>
      <c r="CXF21" s="117"/>
      <c r="CXG21" s="117"/>
      <c r="CXH21" s="117"/>
      <c r="CXI21" s="117"/>
      <c r="CXJ21" s="117"/>
      <c r="CXK21" s="117"/>
      <c r="CXL21" s="117"/>
      <c r="CXM21" s="117"/>
      <c r="CXN21" s="117"/>
      <c r="CXO21" s="117"/>
      <c r="CXP21" s="117"/>
      <c r="CXQ21" s="117"/>
      <c r="CXR21" s="117"/>
      <c r="CXS21" s="117"/>
      <c r="CXT21" s="117"/>
      <c r="CXU21" s="117"/>
      <c r="CXV21" s="117"/>
      <c r="CXW21" s="117"/>
      <c r="CXX21" s="117"/>
      <c r="CXY21" s="117"/>
      <c r="CXZ21" s="117"/>
      <c r="CYA21" s="117"/>
      <c r="CYB21" s="117"/>
      <c r="CYC21" s="117"/>
      <c r="CYD21" s="117"/>
      <c r="CYE21" s="117"/>
      <c r="CYF21" s="117"/>
      <c r="CYG21" s="117"/>
      <c r="CYH21" s="117"/>
      <c r="CYI21" s="117"/>
      <c r="CYJ21" s="117"/>
      <c r="CYK21" s="117"/>
      <c r="CYL21" s="117"/>
      <c r="CYM21" s="117"/>
      <c r="CYN21" s="117"/>
      <c r="CYO21" s="117"/>
      <c r="CYP21" s="117"/>
      <c r="CYQ21" s="117"/>
      <c r="CYR21" s="117"/>
      <c r="CYS21" s="117"/>
      <c r="CYT21" s="117"/>
      <c r="CYU21" s="117"/>
      <c r="CYV21" s="117"/>
      <c r="CYW21" s="117"/>
      <c r="CYX21" s="117"/>
      <c r="CYY21" s="117"/>
      <c r="CYZ21" s="117"/>
      <c r="CZA21" s="117"/>
      <c r="CZB21" s="117"/>
      <c r="CZC21" s="117"/>
      <c r="CZD21" s="117"/>
      <c r="CZE21" s="117"/>
      <c r="CZF21" s="117"/>
      <c r="CZG21" s="117"/>
      <c r="CZH21" s="117"/>
      <c r="CZI21" s="117"/>
      <c r="CZJ21" s="117"/>
      <c r="CZK21" s="117"/>
      <c r="CZL21" s="117"/>
      <c r="CZM21" s="117"/>
      <c r="CZN21" s="117"/>
      <c r="CZO21" s="117"/>
      <c r="CZP21" s="117"/>
      <c r="CZQ21" s="117"/>
      <c r="CZR21" s="117"/>
      <c r="CZS21" s="117"/>
      <c r="CZT21" s="117"/>
      <c r="CZU21" s="117"/>
      <c r="CZV21" s="117"/>
      <c r="CZW21" s="117"/>
      <c r="CZX21" s="117"/>
      <c r="CZY21" s="117"/>
      <c r="CZZ21" s="117"/>
      <c r="DAA21" s="117"/>
      <c r="DAB21" s="117"/>
      <c r="DAC21" s="117"/>
      <c r="DAD21" s="117"/>
      <c r="DAE21" s="117"/>
      <c r="DAF21" s="117"/>
      <c r="DAG21" s="117"/>
      <c r="DAH21" s="117"/>
      <c r="DAI21" s="117"/>
      <c r="DAJ21" s="117"/>
      <c r="DAK21" s="117"/>
      <c r="DAL21" s="117"/>
      <c r="DAM21" s="117"/>
      <c r="DAN21" s="117"/>
      <c r="DAO21" s="117"/>
      <c r="DAP21" s="117"/>
      <c r="DAQ21" s="117"/>
      <c r="DAR21" s="117"/>
      <c r="DAS21" s="117"/>
      <c r="DAT21" s="117"/>
      <c r="DAU21" s="117"/>
      <c r="DAV21" s="117"/>
      <c r="DAW21" s="117"/>
      <c r="DAX21" s="117"/>
      <c r="DAY21" s="117"/>
      <c r="DAZ21" s="117"/>
      <c r="DBA21" s="117"/>
      <c r="DBB21" s="117"/>
      <c r="DBC21" s="117"/>
      <c r="DBD21" s="117"/>
      <c r="DBE21" s="117"/>
      <c r="DBF21" s="117"/>
      <c r="DBG21" s="117"/>
      <c r="DBH21" s="117"/>
      <c r="DBI21" s="117"/>
      <c r="DBJ21" s="117"/>
      <c r="DBK21" s="117"/>
      <c r="DBL21" s="117"/>
      <c r="DBM21" s="117"/>
      <c r="DBN21" s="117"/>
      <c r="DBO21" s="117"/>
      <c r="DBP21" s="117"/>
      <c r="DBQ21" s="117"/>
      <c r="DBR21" s="117"/>
      <c r="DBS21" s="117"/>
      <c r="DBT21" s="117"/>
      <c r="DBU21" s="117"/>
      <c r="DBV21" s="117"/>
      <c r="DBW21" s="117"/>
      <c r="DBX21" s="117"/>
      <c r="DBY21" s="117"/>
      <c r="DBZ21" s="117"/>
      <c r="DCA21" s="117"/>
      <c r="DCB21" s="117"/>
      <c r="DCC21" s="117"/>
      <c r="DCD21" s="117"/>
      <c r="DCE21" s="117"/>
      <c r="DCF21" s="117"/>
      <c r="DCG21" s="117"/>
      <c r="DCH21" s="117"/>
      <c r="DCI21" s="117"/>
      <c r="DCJ21" s="117"/>
      <c r="DCK21" s="117"/>
      <c r="DCL21" s="117"/>
      <c r="DCM21" s="117"/>
      <c r="DCN21" s="117"/>
      <c r="DCO21" s="117"/>
      <c r="DCP21" s="117"/>
      <c r="DCQ21" s="117"/>
      <c r="DCR21" s="117"/>
      <c r="DCS21" s="117"/>
      <c r="DCT21" s="117"/>
      <c r="DCU21" s="117"/>
      <c r="DCV21" s="117"/>
      <c r="DCW21" s="117"/>
      <c r="DCX21" s="117"/>
      <c r="DCY21" s="117"/>
      <c r="DCZ21" s="117"/>
      <c r="DDA21" s="117"/>
      <c r="DDB21" s="117"/>
      <c r="DDC21" s="117"/>
      <c r="DDD21" s="117"/>
      <c r="DDE21" s="117"/>
      <c r="DDF21" s="117"/>
      <c r="DDG21" s="117"/>
      <c r="DDH21" s="117"/>
      <c r="DDI21" s="117"/>
      <c r="DDJ21" s="117"/>
      <c r="DDK21" s="117"/>
      <c r="DDL21" s="117"/>
      <c r="DDM21" s="117"/>
      <c r="DDN21" s="117"/>
      <c r="DDO21" s="117"/>
      <c r="DDP21" s="117"/>
      <c r="DDQ21" s="117"/>
      <c r="DDR21" s="117"/>
      <c r="DDS21" s="117"/>
      <c r="DDT21" s="117"/>
      <c r="DDU21" s="117"/>
      <c r="DDV21" s="117"/>
      <c r="DDW21" s="117"/>
      <c r="DDX21" s="117"/>
      <c r="DDY21" s="117"/>
      <c r="DDZ21" s="117"/>
      <c r="DEA21" s="117"/>
      <c r="DEB21" s="117"/>
      <c r="DEC21" s="117"/>
      <c r="DED21" s="117"/>
      <c r="DEE21" s="117"/>
      <c r="DEF21" s="117"/>
      <c r="DEG21" s="117"/>
      <c r="DEH21" s="117"/>
      <c r="DEI21" s="117"/>
      <c r="DEJ21" s="117"/>
      <c r="DEK21" s="117"/>
      <c r="DEL21" s="117"/>
      <c r="DEM21" s="117"/>
      <c r="DEN21" s="117"/>
      <c r="DEO21" s="117"/>
      <c r="DEP21" s="117"/>
      <c r="DEQ21" s="117"/>
      <c r="DER21" s="117"/>
      <c r="DES21" s="117"/>
      <c r="DET21" s="117"/>
      <c r="DEU21" s="117"/>
      <c r="DEV21" s="117"/>
      <c r="DEW21" s="117"/>
      <c r="DEX21" s="117"/>
      <c r="DEY21" s="117"/>
      <c r="DEZ21" s="117"/>
      <c r="DFA21" s="117"/>
      <c r="DFB21" s="117"/>
      <c r="DFC21" s="117"/>
      <c r="DFD21" s="117"/>
      <c r="DFE21" s="117"/>
      <c r="DFF21" s="117"/>
      <c r="DFG21" s="117"/>
      <c r="DFH21" s="117"/>
      <c r="DFI21" s="117"/>
      <c r="DFJ21" s="117"/>
      <c r="DFK21" s="117"/>
      <c r="DFL21" s="117"/>
      <c r="DFM21" s="117"/>
      <c r="DFN21" s="117"/>
      <c r="DFO21" s="117"/>
      <c r="DFP21" s="117"/>
      <c r="DFQ21" s="117"/>
      <c r="DFR21" s="117"/>
      <c r="DFS21" s="117"/>
      <c r="DFT21" s="117"/>
      <c r="DFU21" s="117"/>
      <c r="DFV21" s="117"/>
      <c r="DFW21" s="117"/>
      <c r="DFX21" s="117"/>
      <c r="DFY21" s="117"/>
      <c r="DFZ21" s="117"/>
      <c r="DGA21" s="117"/>
      <c r="DGB21" s="117"/>
      <c r="DGC21" s="117"/>
      <c r="DGD21" s="117"/>
      <c r="DGE21" s="117"/>
      <c r="DGF21" s="117"/>
      <c r="DGG21" s="117"/>
      <c r="DGH21" s="117"/>
      <c r="DGI21" s="117"/>
      <c r="DGJ21" s="117"/>
      <c r="DGK21" s="117"/>
      <c r="DGL21" s="117"/>
      <c r="DGM21" s="117"/>
      <c r="DGN21" s="117"/>
      <c r="DGO21" s="117"/>
      <c r="DGP21" s="117"/>
      <c r="DGQ21" s="117"/>
      <c r="DGR21" s="117"/>
      <c r="DGS21" s="117"/>
      <c r="DGT21" s="117"/>
      <c r="DGU21" s="117"/>
      <c r="DGV21" s="117"/>
      <c r="DGW21" s="117"/>
      <c r="DGX21" s="117"/>
      <c r="DGY21" s="117"/>
      <c r="DGZ21" s="117"/>
      <c r="DHA21" s="117"/>
      <c r="DHB21" s="117"/>
      <c r="DHC21" s="117"/>
      <c r="DHD21" s="117"/>
      <c r="DHE21" s="117"/>
      <c r="DHF21" s="117"/>
      <c r="DHG21" s="117"/>
      <c r="DHH21" s="117"/>
      <c r="DHI21" s="117"/>
      <c r="DHJ21" s="117"/>
      <c r="DHK21" s="117"/>
      <c r="DHL21" s="117"/>
      <c r="DHM21" s="117"/>
      <c r="DHN21" s="117"/>
      <c r="DHO21" s="117"/>
      <c r="DHP21" s="117"/>
      <c r="DHQ21" s="117"/>
      <c r="DHR21" s="117"/>
      <c r="DHS21" s="117"/>
      <c r="DHT21" s="117"/>
      <c r="DHU21" s="117"/>
      <c r="DHV21" s="117"/>
      <c r="DHW21" s="117"/>
      <c r="DHX21" s="117"/>
      <c r="DHY21" s="117"/>
      <c r="DHZ21" s="117"/>
      <c r="DIA21" s="117"/>
      <c r="DIB21" s="117"/>
      <c r="DIC21" s="117"/>
      <c r="DID21" s="117"/>
      <c r="DIE21" s="117"/>
      <c r="DIF21" s="117"/>
      <c r="DIG21" s="117"/>
      <c r="DIH21" s="117"/>
      <c r="DII21" s="117"/>
      <c r="DIJ21" s="117"/>
      <c r="DIK21" s="117"/>
      <c r="DIL21" s="117"/>
      <c r="DIM21" s="117"/>
      <c r="DIN21" s="117"/>
      <c r="DIO21" s="117"/>
      <c r="DIP21" s="117"/>
      <c r="DIQ21" s="117"/>
      <c r="DIR21" s="117"/>
      <c r="DIS21" s="117"/>
      <c r="DIT21" s="117"/>
      <c r="DIU21" s="117"/>
      <c r="DIV21" s="117"/>
      <c r="DIW21" s="117"/>
      <c r="DIX21" s="117"/>
      <c r="DIY21" s="117"/>
      <c r="DIZ21" s="117"/>
      <c r="DJA21" s="117"/>
      <c r="DJB21" s="117"/>
      <c r="DJC21" s="117"/>
      <c r="DJD21" s="117"/>
      <c r="DJE21" s="117"/>
      <c r="DJF21" s="117"/>
      <c r="DJG21" s="117"/>
      <c r="DJH21" s="117"/>
      <c r="DJI21" s="117"/>
      <c r="DJJ21" s="117"/>
      <c r="DJK21" s="117"/>
      <c r="DJL21" s="117"/>
      <c r="DJM21" s="117"/>
      <c r="DJN21" s="117"/>
      <c r="DJO21" s="117"/>
      <c r="DJP21" s="117"/>
      <c r="DJQ21" s="117"/>
      <c r="DJR21" s="117"/>
      <c r="DJS21" s="117"/>
      <c r="DJT21" s="117"/>
      <c r="DJU21" s="117"/>
      <c r="DJV21" s="117"/>
      <c r="DJW21" s="117"/>
      <c r="DJX21" s="117"/>
      <c r="DJY21" s="117"/>
      <c r="DJZ21" s="117"/>
      <c r="DKA21" s="117"/>
      <c r="DKB21" s="117"/>
      <c r="DKC21" s="117"/>
      <c r="DKD21" s="117"/>
      <c r="DKE21" s="117"/>
      <c r="DKF21" s="117"/>
      <c r="DKG21" s="117"/>
      <c r="DKH21" s="117"/>
      <c r="DKI21" s="117"/>
      <c r="DKJ21" s="117"/>
      <c r="DKK21" s="117"/>
      <c r="DKL21" s="117"/>
      <c r="DKM21" s="117"/>
      <c r="DKN21" s="117"/>
      <c r="DKO21" s="117"/>
      <c r="DKP21" s="117"/>
      <c r="DKQ21" s="117"/>
      <c r="DKR21" s="117"/>
      <c r="DKS21" s="117"/>
      <c r="DKT21" s="117"/>
      <c r="DKU21" s="117"/>
      <c r="DKV21" s="117"/>
      <c r="DKW21" s="117"/>
      <c r="DKX21" s="117"/>
      <c r="DKY21" s="117"/>
      <c r="DKZ21" s="117"/>
      <c r="DLA21" s="117"/>
      <c r="DLB21" s="117"/>
      <c r="DLC21" s="117"/>
      <c r="DLD21" s="117"/>
      <c r="DLE21" s="117"/>
      <c r="DLF21" s="117"/>
      <c r="DLG21" s="117"/>
      <c r="DLH21" s="117"/>
      <c r="DLI21" s="117"/>
      <c r="DLJ21" s="117"/>
      <c r="DLK21" s="117"/>
      <c r="DLL21" s="117"/>
      <c r="DLM21" s="117"/>
      <c r="DLN21" s="117"/>
      <c r="DLO21" s="117"/>
      <c r="DLP21" s="117"/>
      <c r="DLQ21" s="117"/>
      <c r="DLR21" s="117"/>
      <c r="DLS21" s="117"/>
      <c r="DLT21" s="117"/>
      <c r="DLU21" s="117"/>
      <c r="DLV21" s="117"/>
      <c r="DLW21" s="117"/>
      <c r="DLX21" s="117"/>
      <c r="DLY21" s="117"/>
      <c r="DLZ21" s="117"/>
      <c r="DMA21" s="117"/>
      <c r="DMB21" s="117"/>
      <c r="DMC21" s="117"/>
      <c r="DMD21" s="117"/>
      <c r="DME21" s="117"/>
      <c r="DMF21" s="117"/>
      <c r="DMG21" s="117"/>
      <c r="DMH21" s="117"/>
      <c r="DMI21" s="117"/>
      <c r="DMJ21" s="117"/>
      <c r="DMK21" s="117"/>
      <c r="DML21" s="117"/>
      <c r="DMM21" s="117"/>
      <c r="DMN21" s="117"/>
      <c r="DMO21" s="117"/>
      <c r="DMP21" s="117"/>
      <c r="DMQ21" s="117"/>
      <c r="DMR21" s="117"/>
      <c r="DMS21" s="117"/>
      <c r="DMT21" s="117"/>
      <c r="DMU21" s="117"/>
      <c r="DMV21" s="117"/>
      <c r="DMW21" s="117"/>
      <c r="DMX21" s="117"/>
      <c r="DMY21" s="117"/>
      <c r="DMZ21" s="117"/>
      <c r="DNA21" s="117"/>
      <c r="DNB21" s="117"/>
      <c r="DNC21" s="117"/>
      <c r="DND21" s="117"/>
      <c r="DNE21" s="117"/>
      <c r="DNF21" s="117"/>
      <c r="DNG21" s="117"/>
      <c r="DNH21" s="117"/>
      <c r="DNI21" s="117"/>
      <c r="DNJ21" s="117"/>
      <c r="DNK21" s="117"/>
      <c r="DNL21" s="117"/>
      <c r="DNM21" s="117"/>
      <c r="DNN21" s="117"/>
      <c r="DNO21" s="117"/>
      <c r="DNP21" s="117"/>
      <c r="DNQ21" s="117"/>
      <c r="DNR21" s="117"/>
      <c r="DNS21" s="117"/>
      <c r="DNT21" s="117"/>
      <c r="DNU21" s="117"/>
      <c r="DNV21" s="117"/>
      <c r="DNW21" s="117"/>
      <c r="DNX21" s="117"/>
      <c r="DNY21" s="117"/>
      <c r="DNZ21" s="117"/>
      <c r="DOA21" s="117"/>
      <c r="DOB21" s="117"/>
      <c r="DOC21" s="117"/>
      <c r="DOD21" s="117"/>
      <c r="DOE21" s="117"/>
      <c r="DOF21" s="117"/>
      <c r="DOG21" s="117"/>
      <c r="DOH21" s="117"/>
      <c r="DOI21" s="117"/>
      <c r="DOJ21" s="117"/>
      <c r="DOK21" s="117"/>
      <c r="DOL21" s="117"/>
      <c r="DOM21" s="117"/>
      <c r="DON21" s="117"/>
      <c r="DOO21" s="117"/>
      <c r="DOP21" s="117"/>
      <c r="DOQ21" s="117"/>
      <c r="DOR21" s="117"/>
      <c r="DOS21" s="117"/>
      <c r="DOT21" s="117"/>
      <c r="DOU21" s="117"/>
      <c r="DOV21" s="117"/>
      <c r="DOW21" s="117"/>
      <c r="DOX21" s="117"/>
      <c r="DOY21" s="117"/>
      <c r="DOZ21" s="117"/>
      <c r="DPA21" s="117"/>
      <c r="DPB21" s="117"/>
      <c r="DPC21" s="117"/>
      <c r="DPD21" s="117"/>
      <c r="DPE21" s="117"/>
      <c r="DPF21" s="117"/>
      <c r="DPG21" s="117"/>
      <c r="DPH21" s="117"/>
      <c r="DPI21" s="117"/>
      <c r="DPJ21" s="117"/>
      <c r="DPK21" s="117"/>
      <c r="DPL21" s="117"/>
      <c r="DPM21" s="117"/>
      <c r="DPN21" s="117"/>
      <c r="DPO21" s="117"/>
      <c r="DPP21" s="117"/>
      <c r="DPQ21" s="117"/>
      <c r="DPR21" s="117"/>
      <c r="DPS21" s="117"/>
      <c r="DPT21" s="117"/>
      <c r="DPU21" s="117"/>
      <c r="DPV21" s="117"/>
      <c r="DPW21" s="117"/>
      <c r="DPX21" s="117"/>
      <c r="DPY21" s="117"/>
      <c r="DPZ21" s="117"/>
      <c r="DQA21" s="117"/>
      <c r="DQB21" s="117"/>
      <c r="DQC21" s="117"/>
      <c r="DQD21" s="117"/>
      <c r="DQE21" s="117"/>
      <c r="DQF21" s="117"/>
      <c r="DQG21" s="117"/>
      <c r="DQH21" s="117"/>
      <c r="DQI21" s="117"/>
      <c r="DQJ21" s="117"/>
      <c r="DQK21" s="117"/>
      <c r="DQL21" s="117"/>
      <c r="DQM21" s="117"/>
      <c r="DQN21" s="117"/>
      <c r="DQO21" s="117"/>
      <c r="DQP21" s="117"/>
      <c r="DQQ21" s="117"/>
      <c r="DQR21" s="117"/>
      <c r="DQS21" s="117"/>
      <c r="DQT21" s="117"/>
      <c r="DQU21" s="117"/>
      <c r="DQV21" s="117"/>
      <c r="DQW21" s="117"/>
      <c r="DQX21" s="117"/>
      <c r="DQY21" s="117"/>
      <c r="DQZ21" s="117"/>
      <c r="DRA21" s="117"/>
      <c r="DRB21" s="117"/>
      <c r="DRC21" s="117"/>
      <c r="DRD21" s="117"/>
      <c r="DRE21" s="117"/>
      <c r="DRF21" s="117"/>
      <c r="DRG21" s="117"/>
      <c r="DRH21" s="117"/>
      <c r="DRI21" s="117"/>
      <c r="DRJ21" s="117"/>
      <c r="DRK21" s="117"/>
      <c r="DRL21" s="117"/>
      <c r="DRM21" s="117"/>
      <c r="DRN21" s="117"/>
      <c r="DRO21" s="117"/>
      <c r="DRP21" s="117"/>
      <c r="DRQ21" s="117"/>
      <c r="DRR21" s="117"/>
      <c r="DRS21" s="117"/>
      <c r="DRT21" s="117"/>
      <c r="DRU21" s="117"/>
      <c r="DRV21" s="117"/>
      <c r="DRW21" s="117"/>
      <c r="DRX21" s="117"/>
      <c r="DRY21" s="117"/>
      <c r="DRZ21" s="117"/>
      <c r="DSA21" s="117"/>
      <c r="DSB21" s="117"/>
      <c r="DSC21" s="117"/>
      <c r="DSD21" s="117"/>
      <c r="DSE21" s="117"/>
      <c r="DSF21" s="117"/>
      <c r="DSG21" s="117"/>
      <c r="DSH21" s="117"/>
      <c r="DSI21" s="117"/>
      <c r="DSJ21" s="117"/>
      <c r="DSK21" s="117"/>
      <c r="DSL21" s="117"/>
      <c r="DSM21" s="117"/>
      <c r="DSN21" s="117"/>
      <c r="DSO21" s="117"/>
      <c r="DSP21" s="117"/>
      <c r="DSQ21" s="117"/>
      <c r="DSR21" s="117"/>
      <c r="DSS21" s="117"/>
      <c r="DST21" s="117"/>
      <c r="DSU21" s="117"/>
      <c r="DSV21" s="117"/>
      <c r="DSW21" s="117"/>
      <c r="DSX21" s="117"/>
      <c r="DSY21" s="117"/>
      <c r="DSZ21" s="117"/>
      <c r="DTA21" s="117"/>
      <c r="DTB21" s="117"/>
      <c r="DTC21" s="117"/>
      <c r="DTD21" s="117"/>
      <c r="DTE21" s="117"/>
      <c r="DTF21" s="117"/>
      <c r="DTG21" s="117"/>
      <c r="DTH21" s="117"/>
      <c r="DTI21" s="117"/>
      <c r="DTJ21" s="117"/>
      <c r="DTK21" s="117"/>
      <c r="DTL21" s="117"/>
      <c r="DTM21" s="117"/>
      <c r="DTN21" s="117"/>
      <c r="DTO21" s="117"/>
      <c r="DTP21" s="117"/>
      <c r="DTQ21" s="117"/>
      <c r="DTR21" s="117"/>
      <c r="DTS21" s="117"/>
      <c r="DTT21" s="117"/>
      <c r="DTU21" s="117"/>
      <c r="DTV21" s="117"/>
      <c r="DTW21" s="117"/>
      <c r="DTX21" s="117"/>
      <c r="DTY21" s="117"/>
      <c r="DTZ21" s="117"/>
      <c r="DUA21" s="117"/>
      <c r="DUB21" s="117"/>
      <c r="DUC21" s="117"/>
      <c r="DUD21" s="117"/>
      <c r="DUE21" s="117"/>
      <c r="DUF21" s="117"/>
      <c r="DUG21" s="117"/>
      <c r="DUH21" s="117"/>
      <c r="DUI21" s="117"/>
      <c r="DUJ21" s="117"/>
      <c r="DUK21" s="117"/>
      <c r="DUL21" s="117"/>
      <c r="DUM21" s="117"/>
      <c r="DUN21" s="117"/>
      <c r="DUO21" s="117"/>
      <c r="DUP21" s="117"/>
      <c r="DUQ21" s="117"/>
      <c r="DUR21" s="117"/>
      <c r="DUS21" s="117"/>
      <c r="DUT21" s="117"/>
      <c r="DUU21" s="117"/>
      <c r="DUV21" s="117"/>
      <c r="DUW21" s="117"/>
      <c r="DUX21" s="117"/>
      <c r="DUY21" s="117"/>
      <c r="DUZ21" s="117"/>
      <c r="DVA21" s="117"/>
      <c r="DVB21" s="117"/>
      <c r="DVC21" s="117"/>
      <c r="DVD21" s="117"/>
      <c r="DVE21" s="117"/>
      <c r="DVF21" s="117"/>
      <c r="DVG21" s="117"/>
      <c r="DVH21" s="117"/>
      <c r="DVI21" s="117"/>
      <c r="DVJ21" s="117"/>
      <c r="DVK21" s="117"/>
      <c r="DVL21" s="117"/>
      <c r="DVM21" s="117"/>
      <c r="DVN21" s="117"/>
      <c r="DVO21" s="117"/>
      <c r="DVP21" s="117"/>
      <c r="DVQ21" s="117"/>
      <c r="DVR21" s="117"/>
      <c r="DVS21" s="117"/>
      <c r="DVT21" s="117"/>
      <c r="DVU21" s="117"/>
      <c r="DVV21" s="117"/>
      <c r="DVW21" s="117"/>
      <c r="DVX21" s="117"/>
      <c r="DVY21" s="117"/>
      <c r="DVZ21" s="117"/>
      <c r="DWA21" s="117"/>
      <c r="DWB21" s="117"/>
      <c r="DWC21" s="117"/>
      <c r="DWD21" s="117"/>
      <c r="DWE21" s="117"/>
      <c r="DWF21" s="117"/>
      <c r="DWG21" s="117"/>
      <c r="DWH21" s="117"/>
      <c r="DWI21" s="117"/>
      <c r="DWJ21" s="117"/>
      <c r="DWK21" s="117"/>
      <c r="DWL21" s="117"/>
      <c r="DWM21" s="117"/>
      <c r="DWN21" s="117"/>
      <c r="DWO21" s="117"/>
      <c r="DWP21" s="117"/>
      <c r="DWQ21" s="117"/>
      <c r="DWR21" s="117"/>
      <c r="DWS21" s="117"/>
      <c r="DWT21" s="117"/>
      <c r="DWU21" s="117"/>
      <c r="DWV21" s="117"/>
      <c r="DWW21" s="117"/>
      <c r="DWX21" s="117"/>
      <c r="DWY21" s="117"/>
      <c r="DWZ21" s="117"/>
      <c r="DXA21" s="117"/>
      <c r="DXB21" s="117"/>
      <c r="DXC21" s="117"/>
      <c r="DXD21" s="117"/>
      <c r="DXE21" s="117"/>
      <c r="DXF21" s="117"/>
      <c r="DXG21" s="117"/>
      <c r="DXH21" s="117"/>
      <c r="DXI21" s="117"/>
      <c r="DXJ21" s="117"/>
      <c r="DXK21" s="117"/>
      <c r="DXL21" s="117"/>
      <c r="DXM21" s="117"/>
      <c r="DXN21" s="117"/>
      <c r="DXO21" s="117"/>
      <c r="DXP21" s="117"/>
      <c r="DXQ21" s="117"/>
      <c r="DXR21" s="117"/>
      <c r="DXS21" s="117"/>
      <c r="DXT21" s="117"/>
      <c r="DXU21" s="117"/>
      <c r="DXV21" s="117"/>
      <c r="DXW21" s="117"/>
      <c r="DXX21" s="117"/>
      <c r="DXY21" s="117"/>
      <c r="DXZ21" s="117"/>
      <c r="DYA21" s="117"/>
      <c r="DYB21" s="117"/>
      <c r="DYC21" s="117"/>
      <c r="DYD21" s="117"/>
      <c r="DYE21" s="117"/>
      <c r="DYF21" s="117"/>
      <c r="DYG21" s="117"/>
      <c r="DYH21" s="117"/>
      <c r="DYI21" s="117"/>
      <c r="DYJ21" s="117"/>
      <c r="DYK21" s="117"/>
      <c r="DYL21" s="117"/>
      <c r="DYM21" s="117"/>
      <c r="DYN21" s="117"/>
      <c r="DYO21" s="117"/>
      <c r="DYP21" s="117"/>
      <c r="DYQ21" s="117"/>
      <c r="DYR21" s="117"/>
      <c r="DYS21" s="117"/>
      <c r="DYT21" s="117"/>
      <c r="DYU21" s="117"/>
      <c r="DYV21" s="117"/>
      <c r="DYW21" s="117"/>
      <c r="DYX21" s="117"/>
      <c r="DYY21" s="117"/>
      <c r="DYZ21" s="117"/>
      <c r="DZA21" s="117"/>
      <c r="DZB21" s="117"/>
      <c r="DZC21" s="117"/>
      <c r="DZD21" s="117"/>
      <c r="DZE21" s="117"/>
      <c r="DZF21" s="117"/>
      <c r="DZG21" s="117"/>
      <c r="DZH21" s="117"/>
      <c r="DZI21" s="117"/>
      <c r="DZJ21" s="117"/>
      <c r="DZK21" s="117"/>
      <c r="DZL21" s="117"/>
      <c r="DZM21" s="117"/>
      <c r="DZN21" s="117"/>
      <c r="DZO21" s="117"/>
      <c r="DZP21" s="117"/>
      <c r="DZQ21" s="117"/>
      <c r="DZR21" s="117"/>
      <c r="DZS21" s="117"/>
      <c r="DZT21" s="117"/>
      <c r="DZU21" s="117"/>
      <c r="DZV21" s="117"/>
      <c r="DZW21" s="117"/>
      <c r="DZX21" s="117"/>
      <c r="DZY21" s="117"/>
      <c r="DZZ21" s="117"/>
      <c r="EAA21" s="117"/>
      <c r="EAB21" s="117"/>
      <c r="EAC21" s="117"/>
      <c r="EAD21" s="117"/>
      <c r="EAE21" s="117"/>
      <c r="EAF21" s="117"/>
      <c r="EAG21" s="117"/>
      <c r="EAH21" s="117"/>
      <c r="EAI21" s="117"/>
      <c r="EAJ21" s="117"/>
      <c r="EAK21" s="117"/>
      <c r="EAL21" s="117"/>
      <c r="EAM21" s="117"/>
      <c r="EAN21" s="117"/>
      <c r="EAO21" s="117"/>
      <c r="EAP21" s="117"/>
      <c r="EAQ21" s="117"/>
      <c r="EAR21" s="117"/>
      <c r="EAS21" s="117"/>
      <c r="EAT21" s="117"/>
      <c r="EAU21" s="117"/>
      <c r="EAV21" s="117"/>
      <c r="EAW21" s="117"/>
      <c r="EAX21" s="117"/>
      <c r="EAY21" s="117"/>
      <c r="EAZ21" s="117"/>
      <c r="EBA21" s="117"/>
      <c r="EBB21" s="117"/>
      <c r="EBC21" s="117"/>
      <c r="EBD21" s="117"/>
      <c r="EBE21" s="117"/>
      <c r="EBF21" s="117"/>
      <c r="EBG21" s="117"/>
      <c r="EBH21" s="117"/>
      <c r="EBI21" s="117"/>
      <c r="EBJ21" s="117"/>
      <c r="EBK21" s="117"/>
      <c r="EBL21" s="117"/>
      <c r="EBM21" s="117"/>
      <c r="EBN21" s="117"/>
      <c r="EBO21" s="117"/>
      <c r="EBP21" s="117"/>
      <c r="EBQ21" s="117"/>
      <c r="EBR21" s="117"/>
      <c r="EBS21" s="117"/>
      <c r="EBT21" s="117"/>
      <c r="EBU21" s="117"/>
      <c r="EBV21" s="117"/>
      <c r="EBW21" s="117"/>
      <c r="EBX21" s="117"/>
      <c r="EBY21" s="117"/>
      <c r="EBZ21" s="117"/>
      <c r="ECA21" s="117"/>
      <c r="ECB21" s="117"/>
      <c r="ECC21" s="117"/>
      <c r="ECD21" s="117"/>
      <c r="ECE21" s="117"/>
      <c r="ECF21" s="117"/>
      <c r="ECG21" s="117"/>
      <c r="ECH21" s="117"/>
      <c r="ECI21" s="117"/>
      <c r="ECJ21" s="117"/>
      <c r="ECK21" s="117"/>
      <c r="ECL21" s="117"/>
      <c r="ECM21" s="117"/>
      <c r="ECN21" s="117"/>
      <c r="ECO21" s="117"/>
      <c r="ECP21" s="117"/>
      <c r="ECQ21" s="117"/>
      <c r="ECR21" s="117"/>
      <c r="ECS21" s="117"/>
      <c r="ECT21" s="117"/>
      <c r="ECU21" s="117"/>
      <c r="ECV21" s="117"/>
      <c r="ECW21" s="117"/>
      <c r="ECX21" s="117"/>
      <c r="ECY21" s="117"/>
      <c r="ECZ21" s="117"/>
      <c r="EDA21" s="117"/>
      <c r="EDB21" s="117"/>
      <c r="EDC21" s="117"/>
      <c r="EDD21" s="117"/>
      <c r="EDE21" s="117"/>
      <c r="EDF21" s="117"/>
      <c r="EDG21" s="117"/>
      <c r="EDH21" s="117"/>
      <c r="EDI21" s="117"/>
      <c r="EDJ21" s="117"/>
      <c r="EDK21" s="117"/>
      <c r="EDL21" s="117"/>
      <c r="EDM21" s="117"/>
      <c r="EDN21" s="117"/>
      <c r="EDO21" s="117"/>
      <c r="EDP21" s="117"/>
      <c r="EDQ21" s="117"/>
      <c r="EDR21" s="117"/>
      <c r="EDS21" s="117"/>
      <c r="EDT21" s="117"/>
      <c r="EDU21" s="117"/>
      <c r="EDV21" s="117"/>
      <c r="EDW21" s="117"/>
      <c r="EDX21" s="117"/>
      <c r="EDY21" s="117"/>
      <c r="EDZ21" s="117"/>
      <c r="EEA21" s="117"/>
      <c r="EEB21" s="117"/>
      <c r="EEC21" s="117"/>
      <c r="EED21" s="117"/>
      <c r="EEE21" s="117"/>
      <c r="EEF21" s="117"/>
      <c r="EEG21" s="117"/>
      <c r="EEH21" s="117"/>
      <c r="EEI21" s="117"/>
      <c r="EEJ21" s="117"/>
      <c r="EEK21" s="117"/>
      <c r="EEL21" s="117"/>
      <c r="EEM21" s="117"/>
      <c r="EEN21" s="117"/>
      <c r="EEO21" s="117"/>
      <c r="EEP21" s="117"/>
      <c r="EEQ21" s="117"/>
      <c r="EER21" s="117"/>
      <c r="EES21" s="117"/>
      <c r="EET21" s="117"/>
      <c r="EEU21" s="117"/>
      <c r="EEV21" s="117"/>
      <c r="EEW21" s="117"/>
      <c r="EEX21" s="117"/>
      <c r="EEY21" s="117"/>
      <c r="EEZ21" s="117"/>
      <c r="EFA21" s="117"/>
      <c r="EFB21" s="117"/>
      <c r="EFC21" s="117"/>
      <c r="EFD21" s="117"/>
      <c r="EFE21" s="117"/>
      <c r="EFF21" s="117"/>
      <c r="EFG21" s="117"/>
      <c r="EFH21" s="117"/>
      <c r="EFI21" s="117"/>
      <c r="EFJ21" s="117"/>
      <c r="EFK21" s="117"/>
      <c r="EFL21" s="117"/>
      <c r="EFM21" s="117"/>
      <c r="EFN21" s="117"/>
      <c r="EFO21" s="117"/>
      <c r="EFP21" s="117"/>
      <c r="EFQ21" s="117"/>
      <c r="EFR21" s="117"/>
      <c r="EFS21" s="117"/>
      <c r="EFT21" s="117"/>
      <c r="EFU21" s="117"/>
      <c r="EFV21" s="117"/>
      <c r="EFW21" s="117"/>
      <c r="EFX21" s="117"/>
      <c r="EFY21" s="117"/>
      <c r="EFZ21" s="117"/>
      <c r="EGA21" s="117"/>
      <c r="EGB21" s="117"/>
      <c r="EGC21" s="117"/>
      <c r="EGD21" s="117"/>
      <c r="EGE21" s="117"/>
      <c r="EGF21" s="117"/>
      <c r="EGG21" s="117"/>
      <c r="EGH21" s="117"/>
      <c r="EGI21" s="117"/>
      <c r="EGJ21" s="117"/>
      <c r="EGK21" s="117"/>
      <c r="EGL21" s="117"/>
      <c r="EGM21" s="117"/>
      <c r="EGN21" s="117"/>
      <c r="EGO21" s="117"/>
      <c r="EGP21" s="117"/>
      <c r="EGQ21" s="117"/>
      <c r="EGR21" s="117"/>
      <c r="EGS21" s="117"/>
      <c r="EGT21" s="117"/>
      <c r="EGU21" s="117"/>
      <c r="EGV21" s="117"/>
      <c r="EGW21" s="117"/>
      <c r="EGX21" s="117"/>
      <c r="EGY21" s="117"/>
      <c r="EGZ21" s="117"/>
      <c r="EHA21" s="117"/>
      <c r="EHB21" s="117"/>
      <c r="EHC21" s="117"/>
      <c r="EHD21" s="117"/>
      <c r="EHE21" s="117"/>
      <c r="EHF21" s="117"/>
      <c r="EHG21" s="117"/>
      <c r="EHH21" s="117"/>
      <c r="EHI21" s="117"/>
      <c r="EHJ21" s="117"/>
      <c r="EHK21" s="117"/>
      <c r="EHL21" s="117"/>
      <c r="EHM21" s="117"/>
      <c r="EHN21" s="117"/>
      <c r="EHO21" s="117"/>
      <c r="EHP21" s="117"/>
      <c r="EHQ21" s="117"/>
      <c r="EHR21" s="117"/>
      <c r="EHS21" s="117"/>
      <c r="EHT21" s="117"/>
      <c r="EHU21" s="117"/>
      <c r="EHV21" s="117"/>
      <c r="EHW21" s="117"/>
      <c r="EHX21" s="117"/>
      <c r="EHY21" s="117"/>
      <c r="EHZ21" s="117"/>
      <c r="EIA21" s="117"/>
      <c r="EIB21" s="117"/>
      <c r="EIC21" s="117"/>
      <c r="EID21" s="117"/>
      <c r="EIE21" s="117"/>
      <c r="EIF21" s="117"/>
      <c r="EIG21" s="117"/>
      <c r="EIH21" s="117"/>
      <c r="EII21" s="117"/>
      <c r="EIJ21" s="117"/>
      <c r="EIK21" s="117"/>
      <c r="EIL21" s="117"/>
      <c r="EIM21" s="117"/>
      <c r="EIN21" s="117"/>
      <c r="EIO21" s="117"/>
      <c r="EIP21" s="117"/>
      <c r="EIQ21" s="117"/>
      <c r="EIR21" s="117"/>
      <c r="EIS21" s="117"/>
      <c r="EIT21" s="117"/>
      <c r="EIU21" s="117"/>
      <c r="EIV21" s="117"/>
      <c r="EIW21" s="117"/>
      <c r="EIX21" s="117"/>
      <c r="EIY21" s="117"/>
      <c r="EIZ21" s="117"/>
      <c r="EJA21" s="117"/>
      <c r="EJB21" s="117"/>
      <c r="EJC21" s="117"/>
      <c r="EJD21" s="117"/>
      <c r="EJE21" s="117"/>
      <c r="EJF21" s="117"/>
      <c r="EJG21" s="117"/>
      <c r="EJH21" s="117"/>
      <c r="EJI21" s="117"/>
      <c r="EJJ21" s="117"/>
      <c r="EJK21" s="117"/>
      <c r="EJL21" s="117"/>
      <c r="EJM21" s="117"/>
      <c r="EJN21" s="117"/>
      <c r="EJO21" s="117"/>
      <c r="EJP21" s="117"/>
      <c r="EJQ21" s="117"/>
      <c r="EJR21" s="117"/>
      <c r="EJS21" s="117"/>
      <c r="EJT21" s="117"/>
      <c r="EJU21" s="117"/>
      <c r="EJV21" s="117"/>
      <c r="EJW21" s="117"/>
      <c r="EJX21" s="117"/>
      <c r="EJY21" s="117"/>
      <c r="EJZ21" s="117"/>
      <c r="EKA21" s="117"/>
      <c r="EKB21" s="117"/>
      <c r="EKC21" s="117"/>
      <c r="EKD21" s="117"/>
      <c r="EKE21" s="117"/>
      <c r="EKF21" s="117"/>
      <c r="EKG21" s="117"/>
      <c r="EKH21" s="117"/>
      <c r="EKI21" s="117"/>
      <c r="EKJ21" s="117"/>
      <c r="EKK21" s="117"/>
      <c r="EKL21" s="117"/>
      <c r="EKM21" s="117"/>
      <c r="EKN21" s="117"/>
      <c r="EKO21" s="117"/>
      <c r="EKP21" s="117"/>
      <c r="EKQ21" s="117"/>
      <c r="EKR21" s="117"/>
      <c r="EKS21" s="117"/>
      <c r="EKT21" s="117"/>
      <c r="EKU21" s="117"/>
      <c r="EKV21" s="117"/>
      <c r="EKW21" s="117"/>
      <c r="EKX21" s="117"/>
      <c r="EKY21" s="117"/>
      <c r="EKZ21" s="117"/>
      <c r="ELA21" s="117"/>
      <c r="ELB21" s="117"/>
      <c r="ELC21" s="117"/>
      <c r="ELD21" s="117"/>
      <c r="ELE21" s="117"/>
      <c r="ELF21" s="117"/>
      <c r="ELG21" s="117"/>
      <c r="ELH21" s="117"/>
      <c r="ELI21" s="117"/>
      <c r="ELJ21" s="117"/>
      <c r="ELK21" s="117"/>
      <c r="ELL21" s="117"/>
      <c r="ELM21" s="117"/>
      <c r="ELN21" s="117"/>
      <c r="ELO21" s="117"/>
      <c r="ELP21" s="117"/>
      <c r="ELQ21" s="117"/>
      <c r="ELR21" s="117"/>
      <c r="ELS21" s="117"/>
      <c r="ELT21" s="117"/>
      <c r="ELU21" s="117"/>
      <c r="ELV21" s="117"/>
      <c r="ELW21" s="117"/>
      <c r="ELX21" s="117"/>
      <c r="ELY21" s="117"/>
      <c r="ELZ21" s="117"/>
      <c r="EMA21" s="117"/>
      <c r="EMB21" s="117"/>
      <c r="EMC21" s="117"/>
      <c r="EMD21" s="117"/>
      <c r="EME21" s="117"/>
      <c r="EMF21" s="117"/>
      <c r="EMG21" s="117"/>
      <c r="EMH21" s="117"/>
      <c r="EMI21" s="117"/>
      <c r="EMJ21" s="117"/>
      <c r="EMK21" s="117"/>
      <c r="EML21" s="117"/>
      <c r="EMM21" s="117"/>
      <c r="EMN21" s="117"/>
      <c r="EMO21" s="117"/>
      <c r="EMP21" s="117"/>
      <c r="EMQ21" s="117"/>
      <c r="EMR21" s="117"/>
      <c r="EMS21" s="117"/>
      <c r="EMT21" s="117"/>
      <c r="EMU21" s="117"/>
      <c r="EMV21" s="117"/>
      <c r="EMW21" s="117"/>
      <c r="EMX21" s="117"/>
      <c r="EMY21" s="117"/>
      <c r="EMZ21" s="117"/>
      <c r="ENA21" s="117"/>
      <c r="ENB21" s="117"/>
      <c r="ENC21" s="117"/>
      <c r="END21" s="117"/>
      <c r="ENE21" s="117"/>
      <c r="ENF21" s="117"/>
      <c r="ENG21" s="117"/>
      <c r="ENH21" s="117"/>
      <c r="ENI21" s="117"/>
      <c r="ENJ21" s="117"/>
      <c r="ENK21" s="117"/>
      <c r="ENL21" s="117"/>
      <c r="ENM21" s="117"/>
      <c r="ENN21" s="117"/>
      <c r="ENO21" s="117"/>
      <c r="ENP21" s="117"/>
      <c r="ENQ21" s="117"/>
      <c r="ENR21" s="117"/>
      <c r="ENS21" s="117"/>
      <c r="ENT21" s="117"/>
      <c r="ENU21" s="117"/>
      <c r="ENV21" s="117"/>
      <c r="ENW21" s="117"/>
      <c r="ENX21" s="117"/>
      <c r="ENY21" s="117"/>
      <c r="ENZ21" s="117"/>
      <c r="EOA21" s="117"/>
      <c r="EOB21" s="117"/>
      <c r="EOC21" s="117"/>
      <c r="EOD21" s="117"/>
      <c r="EOE21" s="117"/>
      <c r="EOF21" s="117"/>
      <c r="EOG21" s="117"/>
      <c r="EOH21" s="117"/>
      <c r="EOI21" s="117"/>
      <c r="EOJ21" s="117"/>
      <c r="EOK21" s="117"/>
      <c r="EOL21" s="117"/>
      <c r="EOM21" s="117"/>
      <c r="EON21" s="117"/>
      <c r="EOO21" s="117"/>
      <c r="EOP21" s="117"/>
      <c r="EOQ21" s="117"/>
      <c r="EOR21" s="117"/>
      <c r="EOS21" s="117"/>
      <c r="EOT21" s="117"/>
      <c r="EOU21" s="117"/>
      <c r="EOV21" s="117"/>
      <c r="EOW21" s="117"/>
      <c r="EOX21" s="117"/>
      <c r="EOY21" s="117"/>
      <c r="EOZ21" s="117"/>
      <c r="EPA21" s="117"/>
      <c r="EPB21" s="117"/>
      <c r="EPC21" s="117"/>
      <c r="EPD21" s="117"/>
      <c r="EPE21" s="117"/>
      <c r="EPF21" s="117"/>
      <c r="EPG21" s="117"/>
      <c r="EPH21" s="117"/>
      <c r="EPI21" s="117"/>
      <c r="EPJ21" s="117"/>
      <c r="EPK21" s="117"/>
      <c r="EPL21" s="117"/>
      <c r="EPM21" s="117"/>
      <c r="EPN21" s="117"/>
      <c r="EPO21" s="117"/>
      <c r="EPP21" s="117"/>
      <c r="EPQ21" s="117"/>
      <c r="EPR21" s="117"/>
      <c r="EPS21" s="117"/>
      <c r="EPT21" s="117"/>
      <c r="EPU21" s="117"/>
      <c r="EPV21" s="117"/>
      <c r="EPW21" s="117"/>
      <c r="EPX21" s="117"/>
      <c r="EPY21" s="117"/>
      <c r="EPZ21" s="117"/>
      <c r="EQA21" s="117"/>
      <c r="EQB21" s="117"/>
      <c r="EQC21" s="117"/>
      <c r="EQD21" s="117"/>
      <c r="EQE21" s="117"/>
      <c r="EQF21" s="117"/>
      <c r="EQG21" s="117"/>
      <c r="EQH21" s="117"/>
      <c r="EQI21" s="117"/>
      <c r="EQJ21" s="117"/>
      <c r="EQK21" s="117"/>
      <c r="EQL21" s="117"/>
      <c r="EQM21" s="117"/>
      <c r="EQN21" s="117"/>
      <c r="EQO21" s="117"/>
      <c r="EQP21" s="117"/>
      <c r="EQQ21" s="117"/>
      <c r="EQR21" s="117"/>
      <c r="EQS21" s="117"/>
      <c r="EQT21" s="117"/>
      <c r="EQU21" s="117"/>
      <c r="EQV21" s="117"/>
      <c r="EQW21" s="117"/>
      <c r="EQX21" s="117"/>
      <c r="EQY21" s="117"/>
      <c r="EQZ21" s="117"/>
      <c r="ERA21" s="117"/>
      <c r="ERB21" s="117"/>
      <c r="ERC21" s="117"/>
      <c r="ERD21" s="117"/>
      <c r="ERE21" s="117"/>
      <c r="ERF21" s="117"/>
      <c r="ERG21" s="117"/>
      <c r="ERH21" s="117"/>
      <c r="ERI21" s="117"/>
      <c r="ERJ21" s="117"/>
      <c r="ERK21" s="117"/>
      <c r="ERL21" s="117"/>
      <c r="ERM21" s="117"/>
      <c r="ERN21" s="117"/>
      <c r="ERO21" s="117"/>
      <c r="ERP21" s="117"/>
      <c r="ERQ21" s="117"/>
      <c r="ERR21" s="117"/>
      <c r="ERS21" s="117"/>
      <c r="ERT21" s="117"/>
      <c r="ERU21" s="117"/>
      <c r="ERV21" s="117"/>
      <c r="ERW21" s="117"/>
      <c r="ERX21" s="117"/>
      <c r="ERY21" s="117"/>
      <c r="ERZ21" s="117"/>
      <c r="ESA21" s="117"/>
      <c r="ESB21" s="117"/>
      <c r="ESC21" s="117"/>
      <c r="ESD21" s="117"/>
      <c r="ESE21" s="117"/>
      <c r="ESF21" s="117"/>
      <c r="ESG21" s="117"/>
      <c r="ESH21" s="117"/>
      <c r="ESI21" s="117"/>
      <c r="ESJ21" s="117"/>
      <c r="ESK21" s="117"/>
      <c r="ESL21" s="117"/>
      <c r="ESM21" s="117"/>
      <c r="ESN21" s="117"/>
      <c r="ESO21" s="117"/>
      <c r="ESP21" s="117"/>
      <c r="ESQ21" s="117"/>
      <c r="ESR21" s="117"/>
      <c r="ESS21" s="117"/>
      <c r="EST21" s="117"/>
      <c r="ESU21" s="117"/>
      <c r="ESV21" s="117"/>
      <c r="ESW21" s="117"/>
      <c r="ESX21" s="117"/>
      <c r="ESY21" s="117"/>
      <c r="ESZ21" s="117"/>
      <c r="ETA21" s="117"/>
      <c r="ETB21" s="117"/>
      <c r="ETC21" s="117"/>
      <c r="ETD21" s="117"/>
      <c r="ETE21" s="117"/>
      <c r="ETF21" s="117"/>
      <c r="ETG21" s="117"/>
      <c r="ETH21" s="117"/>
      <c r="ETI21" s="117"/>
      <c r="ETJ21" s="117"/>
      <c r="ETK21" s="117"/>
      <c r="ETL21" s="117"/>
      <c r="ETM21" s="117"/>
      <c r="ETN21" s="117"/>
      <c r="ETO21" s="117"/>
      <c r="ETP21" s="117"/>
      <c r="ETQ21" s="117"/>
      <c r="ETR21" s="117"/>
      <c r="ETS21" s="117"/>
      <c r="ETT21" s="117"/>
      <c r="ETU21" s="117"/>
      <c r="ETV21" s="117"/>
      <c r="ETW21" s="117"/>
      <c r="ETX21" s="117"/>
      <c r="ETY21" s="117"/>
      <c r="ETZ21" s="117"/>
      <c r="EUA21" s="117"/>
      <c r="EUB21" s="117"/>
      <c r="EUC21" s="117"/>
      <c r="EUD21" s="117"/>
      <c r="EUE21" s="117"/>
      <c r="EUF21" s="117"/>
      <c r="EUG21" s="117"/>
      <c r="EUH21" s="117"/>
      <c r="EUI21" s="117"/>
      <c r="EUJ21" s="117"/>
      <c r="EUK21" s="117"/>
      <c r="EUL21" s="117"/>
      <c r="EUM21" s="117"/>
      <c r="EUN21" s="117"/>
      <c r="EUO21" s="117"/>
      <c r="EUP21" s="117"/>
      <c r="EUQ21" s="117"/>
      <c r="EUR21" s="117"/>
      <c r="EUS21" s="117"/>
      <c r="EUT21" s="117"/>
      <c r="EUU21" s="117"/>
      <c r="EUV21" s="117"/>
      <c r="EUW21" s="117"/>
      <c r="EUX21" s="117"/>
      <c r="EUY21" s="117"/>
      <c r="EUZ21" s="117"/>
      <c r="EVA21" s="117"/>
      <c r="EVB21" s="117"/>
      <c r="EVC21" s="117"/>
      <c r="EVD21" s="117"/>
      <c r="EVE21" s="117"/>
      <c r="EVF21" s="117"/>
      <c r="EVG21" s="117"/>
      <c r="EVH21" s="117"/>
      <c r="EVI21" s="117"/>
      <c r="EVJ21" s="117"/>
      <c r="EVK21" s="117"/>
      <c r="EVL21" s="117"/>
      <c r="EVM21" s="117"/>
      <c r="EVN21" s="117"/>
      <c r="EVO21" s="117"/>
      <c r="EVP21" s="117"/>
      <c r="EVQ21" s="117"/>
      <c r="EVR21" s="117"/>
      <c r="EVS21" s="117"/>
      <c r="EVT21" s="117"/>
      <c r="EVU21" s="117"/>
      <c r="EVV21" s="117"/>
      <c r="EVW21" s="117"/>
      <c r="EVX21" s="117"/>
      <c r="EVY21" s="117"/>
      <c r="EVZ21" s="117"/>
      <c r="EWA21" s="117"/>
      <c r="EWB21" s="117"/>
      <c r="EWC21" s="117"/>
      <c r="EWD21" s="117"/>
      <c r="EWE21" s="117"/>
      <c r="EWF21" s="117"/>
      <c r="EWG21" s="117"/>
      <c r="EWH21" s="117"/>
      <c r="EWI21" s="117"/>
      <c r="EWJ21" s="117"/>
      <c r="EWK21" s="117"/>
      <c r="EWL21" s="117"/>
      <c r="EWM21" s="117"/>
      <c r="EWN21" s="117"/>
      <c r="EWO21" s="117"/>
      <c r="EWP21" s="117"/>
      <c r="EWQ21" s="117"/>
      <c r="EWR21" s="117"/>
      <c r="EWS21" s="117"/>
      <c r="EWT21" s="117"/>
      <c r="EWU21" s="117"/>
      <c r="EWV21" s="117"/>
      <c r="EWW21" s="117"/>
      <c r="EWX21" s="117"/>
      <c r="EWY21" s="117"/>
      <c r="EWZ21" s="117"/>
      <c r="EXA21" s="117"/>
      <c r="EXB21" s="117"/>
      <c r="EXC21" s="117"/>
      <c r="EXD21" s="117"/>
      <c r="EXE21" s="117"/>
      <c r="EXF21" s="117"/>
      <c r="EXG21" s="117"/>
      <c r="EXH21" s="117"/>
      <c r="EXI21" s="117"/>
      <c r="EXJ21" s="117"/>
      <c r="EXK21" s="117"/>
      <c r="EXL21" s="117"/>
      <c r="EXM21" s="117"/>
      <c r="EXN21" s="117"/>
      <c r="EXO21" s="117"/>
      <c r="EXP21" s="117"/>
      <c r="EXQ21" s="117"/>
      <c r="EXR21" s="117"/>
      <c r="EXS21" s="117"/>
      <c r="EXT21" s="117"/>
      <c r="EXU21" s="117"/>
      <c r="EXV21" s="117"/>
      <c r="EXW21" s="117"/>
      <c r="EXX21" s="117"/>
      <c r="EXY21" s="117"/>
      <c r="EXZ21" s="117"/>
      <c r="EYA21" s="117"/>
      <c r="EYB21" s="117"/>
      <c r="EYC21" s="117"/>
      <c r="EYD21" s="117"/>
      <c r="EYE21" s="117"/>
      <c r="EYF21" s="117"/>
      <c r="EYG21" s="117"/>
      <c r="EYH21" s="117"/>
      <c r="EYI21" s="117"/>
      <c r="EYJ21" s="117"/>
      <c r="EYK21" s="117"/>
      <c r="EYL21" s="117"/>
      <c r="EYM21" s="117"/>
      <c r="EYN21" s="117"/>
      <c r="EYO21" s="117"/>
      <c r="EYP21" s="117"/>
      <c r="EYQ21" s="117"/>
      <c r="EYR21" s="117"/>
      <c r="EYS21" s="117"/>
      <c r="EYT21" s="117"/>
      <c r="EYU21" s="117"/>
      <c r="EYV21" s="117"/>
      <c r="EYW21" s="117"/>
      <c r="EYX21" s="117"/>
      <c r="EYY21" s="117"/>
      <c r="EYZ21" s="117"/>
      <c r="EZA21" s="117"/>
      <c r="EZB21" s="117"/>
      <c r="EZC21" s="117"/>
      <c r="EZD21" s="117"/>
      <c r="EZE21" s="117"/>
      <c r="EZF21" s="117"/>
      <c r="EZG21" s="117"/>
      <c r="EZH21" s="117"/>
      <c r="EZI21" s="117"/>
      <c r="EZJ21" s="117"/>
      <c r="EZK21" s="117"/>
      <c r="EZL21" s="117"/>
      <c r="EZM21" s="117"/>
      <c r="EZN21" s="117"/>
      <c r="EZO21" s="117"/>
      <c r="EZP21" s="117"/>
      <c r="EZQ21" s="117"/>
      <c r="EZR21" s="117"/>
      <c r="EZS21" s="117"/>
      <c r="EZT21" s="117"/>
      <c r="EZU21" s="117"/>
      <c r="EZV21" s="117"/>
      <c r="EZW21" s="117"/>
      <c r="EZX21" s="117"/>
      <c r="EZY21" s="117"/>
      <c r="EZZ21" s="117"/>
      <c r="FAA21" s="117"/>
      <c r="FAB21" s="117"/>
      <c r="FAC21" s="117"/>
      <c r="FAD21" s="117"/>
      <c r="FAE21" s="117"/>
      <c r="FAF21" s="117"/>
      <c r="FAG21" s="117"/>
      <c r="FAH21" s="117"/>
      <c r="FAI21" s="117"/>
      <c r="FAJ21" s="117"/>
      <c r="FAK21" s="117"/>
      <c r="FAL21" s="117"/>
      <c r="FAM21" s="117"/>
      <c r="FAN21" s="117"/>
      <c r="FAO21" s="117"/>
      <c r="FAP21" s="117"/>
      <c r="FAQ21" s="117"/>
      <c r="FAR21" s="117"/>
      <c r="FAS21" s="117"/>
      <c r="FAT21" s="117"/>
      <c r="FAU21" s="117"/>
      <c r="FAV21" s="117"/>
      <c r="FAW21" s="117"/>
      <c r="FAX21" s="117"/>
      <c r="FAY21" s="117"/>
      <c r="FAZ21" s="117"/>
      <c r="FBA21" s="117"/>
      <c r="FBB21" s="117"/>
      <c r="FBC21" s="117"/>
      <c r="FBD21" s="117"/>
      <c r="FBE21" s="117"/>
      <c r="FBF21" s="117"/>
      <c r="FBG21" s="117"/>
      <c r="FBH21" s="117"/>
      <c r="FBI21" s="117"/>
      <c r="FBJ21" s="117"/>
      <c r="FBK21" s="117"/>
      <c r="FBL21" s="117"/>
      <c r="FBM21" s="117"/>
      <c r="FBN21" s="117"/>
      <c r="FBO21" s="117"/>
      <c r="FBP21" s="117"/>
      <c r="FBQ21" s="117"/>
      <c r="FBR21" s="117"/>
      <c r="FBS21" s="117"/>
      <c r="FBT21" s="117"/>
      <c r="FBU21" s="117"/>
      <c r="FBV21" s="117"/>
      <c r="FBW21" s="117"/>
      <c r="FBX21" s="117"/>
      <c r="FBY21" s="117"/>
      <c r="FBZ21" s="117"/>
      <c r="FCA21" s="117"/>
      <c r="FCB21" s="117"/>
      <c r="FCC21" s="117"/>
      <c r="FCD21" s="117"/>
      <c r="FCE21" s="117"/>
      <c r="FCF21" s="117"/>
      <c r="FCG21" s="117"/>
      <c r="FCH21" s="117"/>
      <c r="FCI21" s="117"/>
      <c r="FCJ21" s="117"/>
      <c r="FCK21" s="117"/>
      <c r="FCL21" s="117"/>
      <c r="FCM21" s="117"/>
      <c r="FCN21" s="117"/>
      <c r="FCO21" s="117"/>
      <c r="FCP21" s="117"/>
      <c r="FCQ21" s="117"/>
      <c r="FCR21" s="117"/>
      <c r="FCS21" s="117"/>
      <c r="FCT21" s="117"/>
      <c r="FCU21" s="117"/>
      <c r="FCV21" s="117"/>
      <c r="FCW21" s="117"/>
      <c r="FCX21" s="117"/>
      <c r="FCY21" s="117"/>
      <c r="FCZ21" s="117"/>
      <c r="FDA21" s="117"/>
      <c r="FDB21" s="117"/>
      <c r="FDC21" s="117"/>
      <c r="FDD21" s="117"/>
      <c r="FDE21" s="117"/>
      <c r="FDF21" s="117"/>
      <c r="FDG21" s="117"/>
      <c r="FDH21" s="117"/>
      <c r="FDI21" s="117"/>
      <c r="FDJ21" s="117"/>
      <c r="FDK21" s="117"/>
      <c r="FDL21" s="117"/>
      <c r="FDM21" s="117"/>
      <c r="FDN21" s="117"/>
      <c r="FDO21" s="117"/>
      <c r="FDP21" s="117"/>
      <c r="FDQ21" s="117"/>
      <c r="FDR21" s="117"/>
      <c r="FDS21" s="117"/>
      <c r="FDT21" s="117"/>
      <c r="FDU21" s="117"/>
      <c r="FDV21" s="117"/>
      <c r="FDW21" s="117"/>
      <c r="FDX21" s="117"/>
      <c r="FDY21" s="117"/>
      <c r="FDZ21" s="117"/>
      <c r="FEA21" s="117"/>
      <c r="FEB21" s="117"/>
      <c r="FEC21" s="117"/>
      <c r="FED21" s="117"/>
      <c r="FEE21" s="117"/>
      <c r="FEF21" s="117"/>
      <c r="FEG21" s="117"/>
      <c r="FEH21" s="117"/>
      <c r="FEI21" s="117"/>
      <c r="FEJ21" s="117"/>
      <c r="FEK21" s="117"/>
      <c r="FEL21" s="117"/>
      <c r="FEM21" s="117"/>
      <c r="FEN21" s="117"/>
      <c r="FEO21" s="117"/>
      <c r="FEP21" s="117"/>
      <c r="FEQ21" s="117"/>
      <c r="FER21" s="117"/>
      <c r="FES21" s="117"/>
      <c r="FET21" s="117"/>
      <c r="FEU21" s="117"/>
      <c r="FEV21" s="117"/>
      <c r="FEW21" s="117"/>
      <c r="FEX21" s="117"/>
      <c r="FEY21" s="117"/>
      <c r="FEZ21" s="117"/>
      <c r="FFA21" s="117"/>
      <c r="FFB21" s="117"/>
      <c r="FFC21" s="117"/>
      <c r="FFD21" s="117"/>
      <c r="FFE21" s="117"/>
      <c r="FFF21" s="117"/>
      <c r="FFG21" s="117"/>
      <c r="FFH21" s="117"/>
      <c r="FFI21" s="117"/>
      <c r="FFJ21" s="117"/>
      <c r="FFK21" s="117"/>
      <c r="FFL21" s="117"/>
      <c r="FFM21" s="117"/>
      <c r="FFN21" s="117"/>
      <c r="FFO21" s="117"/>
      <c r="FFP21" s="117"/>
      <c r="FFQ21" s="117"/>
      <c r="FFR21" s="117"/>
      <c r="FFS21" s="117"/>
      <c r="FFT21" s="117"/>
      <c r="FFU21" s="117"/>
      <c r="FFV21" s="117"/>
      <c r="FFW21" s="117"/>
      <c r="FFX21" s="117"/>
      <c r="FFY21" s="117"/>
      <c r="FFZ21" s="117"/>
      <c r="FGA21" s="117"/>
      <c r="FGB21" s="117"/>
      <c r="FGC21" s="117"/>
      <c r="FGD21" s="117"/>
      <c r="FGE21" s="117"/>
      <c r="FGF21" s="117"/>
      <c r="FGG21" s="117"/>
      <c r="FGH21" s="117"/>
      <c r="FGI21" s="117"/>
      <c r="FGJ21" s="117"/>
      <c r="FGK21" s="117"/>
      <c r="FGL21" s="117"/>
      <c r="FGM21" s="117"/>
      <c r="FGN21" s="117"/>
      <c r="FGO21" s="117"/>
      <c r="FGP21" s="117"/>
      <c r="FGQ21" s="117"/>
      <c r="FGR21" s="117"/>
      <c r="FGS21" s="117"/>
      <c r="FGT21" s="117"/>
      <c r="FGU21" s="117"/>
      <c r="FGV21" s="117"/>
      <c r="FGW21" s="117"/>
      <c r="FGX21" s="117"/>
      <c r="FGY21" s="117"/>
      <c r="FGZ21" s="117"/>
      <c r="FHA21" s="117"/>
      <c r="FHB21" s="117"/>
      <c r="FHC21" s="117"/>
      <c r="FHD21" s="117"/>
      <c r="FHE21" s="117"/>
      <c r="FHF21" s="117"/>
      <c r="FHG21" s="117"/>
      <c r="FHH21" s="117"/>
      <c r="FHI21" s="117"/>
      <c r="FHJ21" s="117"/>
      <c r="FHK21" s="117"/>
      <c r="FHL21" s="117"/>
      <c r="FHM21" s="117"/>
      <c r="FHN21" s="117"/>
      <c r="FHO21" s="117"/>
      <c r="FHP21" s="117"/>
      <c r="FHQ21" s="117"/>
      <c r="FHR21" s="117"/>
      <c r="FHS21" s="117"/>
      <c r="FHT21" s="117"/>
      <c r="FHU21" s="117"/>
      <c r="FHV21" s="117"/>
      <c r="FHW21" s="117"/>
      <c r="FHX21" s="117"/>
      <c r="FHY21" s="117"/>
      <c r="FHZ21" s="117"/>
      <c r="FIA21" s="117"/>
      <c r="FIB21" s="117"/>
      <c r="FIC21" s="117"/>
      <c r="FID21" s="117"/>
      <c r="FIE21" s="117"/>
      <c r="FIF21" s="117"/>
      <c r="FIG21" s="117"/>
      <c r="FIH21" s="117"/>
      <c r="FII21" s="117"/>
      <c r="FIJ21" s="117"/>
      <c r="FIK21" s="117"/>
      <c r="FIL21" s="117"/>
      <c r="FIM21" s="117"/>
      <c r="FIN21" s="117"/>
      <c r="FIO21" s="117"/>
      <c r="FIP21" s="117"/>
      <c r="FIQ21" s="117"/>
      <c r="FIR21" s="117"/>
      <c r="FIS21" s="117"/>
      <c r="FIT21" s="117"/>
      <c r="FIU21" s="117"/>
      <c r="FIV21" s="117"/>
      <c r="FIW21" s="117"/>
      <c r="FIX21" s="117"/>
      <c r="FIY21" s="117"/>
      <c r="FIZ21" s="117"/>
      <c r="FJA21" s="117"/>
      <c r="FJB21" s="117"/>
      <c r="FJC21" s="117"/>
      <c r="FJD21" s="117"/>
      <c r="FJE21" s="117"/>
      <c r="FJF21" s="117"/>
      <c r="FJG21" s="117"/>
      <c r="FJH21" s="117"/>
      <c r="FJI21" s="117"/>
      <c r="FJJ21" s="117"/>
      <c r="FJK21" s="117"/>
      <c r="FJL21" s="117"/>
      <c r="FJM21" s="117"/>
      <c r="FJN21" s="117"/>
      <c r="FJO21" s="117"/>
      <c r="FJP21" s="117"/>
      <c r="FJQ21" s="117"/>
      <c r="FJR21" s="117"/>
      <c r="FJS21" s="117"/>
      <c r="FJT21" s="117"/>
      <c r="FJU21" s="117"/>
      <c r="FJV21" s="117"/>
      <c r="FJW21" s="117"/>
      <c r="FJX21" s="117"/>
      <c r="FJY21" s="117"/>
      <c r="FJZ21" s="117"/>
      <c r="FKA21" s="117"/>
      <c r="FKB21" s="117"/>
      <c r="FKC21" s="117"/>
      <c r="FKD21" s="117"/>
      <c r="FKE21" s="117"/>
      <c r="FKF21" s="117"/>
      <c r="FKG21" s="117"/>
      <c r="FKH21" s="117"/>
      <c r="FKI21" s="117"/>
      <c r="FKJ21" s="117"/>
      <c r="FKK21" s="117"/>
      <c r="FKL21" s="117"/>
      <c r="FKM21" s="117"/>
      <c r="FKN21" s="117"/>
      <c r="FKO21" s="117"/>
      <c r="FKP21" s="117"/>
      <c r="FKQ21" s="117"/>
      <c r="FKR21" s="117"/>
      <c r="FKS21" s="117"/>
      <c r="FKT21" s="117"/>
      <c r="FKU21" s="117"/>
      <c r="FKV21" s="117"/>
      <c r="FKW21" s="117"/>
      <c r="FKX21" s="117"/>
      <c r="FKY21" s="117"/>
      <c r="FKZ21" s="117"/>
      <c r="FLA21" s="117"/>
      <c r="FLB21" s="117"/>
      <c r="FLC21" s="117"/>
      <c r="FLD21" s="117"/>
      <c r="FLE21" s="117"/>
      <c r="FLF21" s="117"/>
      <c r="FLG21" s="117"/>
      <c r="FLH21" s="117"/>
      <c r="FLI21" s="117"/>
      <c r="FLJ21" s="117"/>
      <c r="FLK21" s="117"/>
      <c r="FLL21" s="117"/>
      <c r="FLM21" s="117"/>
      <c r="FLN21" s="117"/>
      <c r="FLO21" s="117"/>
      <c r="FLP21" s="117"/>
      <c r="FLQ21" s="117"/>
      <c r="FLR21" s="117"/>
      <c r="FLS21" s="117"/>
      <c r="FLT21" s="117"/>
      <c r="FLU21" s="117"/>
      <c r="FLV21" s="117"/>
      <c r="FLW21" s="117"/>
      <c r="FLX21" s="117"/>
      <c r="FLY21" s="117"/>
      <c r="FLZ21" s="117"/>
      <c r="FMA21" s="117"/>
      <c r="FMB21" s="117"/>
      <c r="FMC21" s="117"/>
      <c r="FMD21" s="117"/>
      <c r="FME21" s="117"/>
      <c r="FMF21" s="117"/>
      <c r="FMG21" s="117"/>
      <c r="FMH21" s="117"/>
      <c r="FMI21" s="117"/>
      <c r="FMJ21" s="117"/>
      <c r="FMK21" s="117"/>
      <c r="FML21" s="117"/>
      <c r="FMM21" s="117"/>
      <c r="FMN21" s="117"/>
      <c r="FMO21" s="117"/>
      <c r="FMP21" s="117"/>
      <c r="FMQ21" s="117"/>
      <c r="FMR21" s="117"/>
      <c r="FMS21" s="117"/>
      <c r="FMT21" s="117"/>
      <c r="FMU21" s="117"/>
      <c r="FMV21" s="117"/>
      <c r="FMW21" s="117"/>
      <c r="FMX21" s="117"/>
      <c r="FMY21" s="117"/>
      <c r="FMZ21" s="117"/>
      <c r="FNA21" s="117"/>
      <c r="FNB21" s="117"/>
      <c r="FNC21" s="117"/>
      <c r="FND21" s="117"/>
      <c r="FNE21" s="117"/>
      <c r="FNF21" s="117"/>
      <c r="FNG21" s="117"/>
      <c r="FNH21" s="117"/>
      <c r="FNI21" s="117"/>
      <c r="FNJ21" s="117"/>
      <c r="FNK21" s="117"/>
      <c r="FNL21" s="117"/>
      <c r="FNM21" s="117"/>
      <c r="FNN21" s="117"/>
      <c r="FNO21" s="117"/>
      <c r="FNP21" s="117"/>
      <c r="FNQ21" s="117"/>
      <c r="FNR21" s="117"/>
      <c r="FNS21" s="117"/>
      <c r="FNT21" s="117"/>
      <c r="FNU21" s="117"/>
      <c r="FNV21" s="117"/>
      <c r="FNW21" s="117"/>
      <c r="FNX21" s="117"/>
      <c r="FNY21" s="117"/>
      <c r="FNZ21" s="117"/>
      <c r="FOA21" s="117"/>
      <c r="FOB21" s="117"/>
      <c r="FOC21" s="117"/>
      <c r="FOD21" s="117"/>
      <c r="FOE21" s="117"/>
      <c r="FOF21" s="117"/>
      <c r="FOG21" s="117"/>
      <c r="FOH21" s="117"/>
      <c r="FOI21" s="117"/>
      <c r="FOJ21" s="117"/>
      <c r="FOK21" s="117"/>
      <c r="FOL21" s="117"/>
      <c r="FOM21" s="117"/>
      <c r="FON21" s="117"/>
      <c r="FOO21" s="117"/>
      <c r="FOP21" s="117"/>
      <c r="FOQ21" s="117"/>
      <c r="FOR21" s="117"/>
      <c r="FOS21" s="117"/>
      <c r="FOT21" s="117"/>
      <c r="FOU21" s="117"/>
      <c r="FOV21" s="117"/>
      <c r="FOW21" s="117"/>
      <c r="FOX21" s="117"/>
      <c r="FOY21" s="117"/>
      <c r="FOZ21" s="117"/>
      <c r="FPA21" s="117"/>
      <c r="FPB21" s="117"/>
      <c r="FPC21" s="117"/>
      <c r="FPD21" s="117"/>
      <c r="FPE21" s="117"/>
      <c r="FPF21" s="117"/>
      <c r="FPG21" s="117"/>
      <c r="FPH21" s="117"/>
      <c r="FPI21" s="117"/>
      <c r="FPJ21" s="117"/>
      <c r="FPK21" s="117"/>
      <c r="FPL21" s="117"/>
      <c r="FPM21" s="117"/>
      <c r="FPN21" s="117"/>
      <c r="FPO21" s="117"/>
      <c r="FPP21" s="117"/>
      <c r="FPQ21" s="117"/>
      <c r="FPR21" s="117"/>
      <c r="FPS21" s="117"/>
      <c r="FPT21" s="117"/>
      <c r="FPU21" s="117"/>
      <c r="FPV21" s="117"/>
      <c r="FPW21" s="117"/>
      <c r="FPX21" s="117"/>
      <c r="FPY21" s="117"/>
      <c r="FPZ21" s="117"/>
      <c r="FQA21" s="117"/>
      <c r="FQB21" s="117"/>
      <c r="FQC21" s="117"/>
      <c r="FQD21" s="117"/>
      <c r="FQE21" s="117"/>
      <c r="FQF21" s="117"/>
      <c r="FQG21" s="117"/>
      <c r="FQH21" s="117"/>
      <c r="FQI21" s="117"/>
      <c r="FQJ21" s="117"/>
      <c r="FQK21" s="117"/>
      <c r="FQL21" s="117"/>
      <c r="FQM21" s="117"/>
      <c r="FQN21" s="117"/>
      <c r="FQO21" s="117"/>
      <c r="FQP21" s="117"/>
      <c r="FQQ21" s="117"/>
      <c r="FQR21" s="117"/>
      <c r="FQS21" s="117"/>
      <c r="FQT21" s="117"/>
      <c r="FQU21" s="117"/>
      <c r="FQV21" s="117"/>
      <c r="FQW21" s="117"/>
      <c r="FQX21" s="117"/>
      <c r="FQY21" s="117"/>
      <c r="FQZ21" s="117"/>
      <c r="FRA21" s="117"/>
      <c r="FRB21" s="117"/>
      <c r="FRC21" s="117"/>
      <c r="FRD21" s="117"/>
      <c r="FRE21" s="117"/>
      <c r="FRF21" s="117"/>
      <c r="FRG21" s="117"/>
      <c r="FRH21" s="117"/>
      <c r="FRI21" s="117"/>
      <c r="FRJ21" s="117"/>
      <c r="FRK21" s="117"/>
      <c r="FRL21" s="117"/>
      <c r="FRM21" s="117"/>
      <c r="FRN21" s="117"/>
      <c r="FRO21" s="117"/>
      <c r="FRP21" s="117"/>
      <c r="FRQ21" s="117"/>
      <c r="FRR21" s="117"/>
      <c r="FRS21" s="117"/>
      <c r="FRT21" s="117"/>
      <c r="FRU21" s="117"/>
      <c r="FRV21" s="117"/>
      <c r="FRW21" s="117"/>
      <c r="FRX21" s="117"/>
      <c r="FRY21" s="117"/>
      <c r="FRZ21" s="117"/>
      <c r="FSA21" s="117"/>
      <c r="FSB21" s="117"/>
      <c r="FSC21" s="117"/>
      <c r="FSD21" s="117"/>
      <c r="FSE21" s="117"/>
      <c r="FSF21" s="117"/>
      <c r="FSG21" s="117"/>
      <c r="FSH21" s="117"/>
      <c r="FSI21" s="117"/>
      <c r="FSJ21" s="117"/>
      <c r="FSK21" s="117"/>
      <c r="FSL21" s="117"/>
      <c r="FSM21" s="117"/>
      <c r="FSN21" s="117"/>
      <c r="FSO21" s="117"/>
      <c r="FSP21" s="117"/>
      <c r="FSQ21" s="117"/>
      <c r="FSR21" s="117"/>
      <c r="FSS21" s="117"/>
      <c r="FST21" s="117"/>
      <c r="FSU21" s="117"/>
      <c r="FSV21" s="117"/>
      <c r="FSW21" s="117"/>
      <c r="FSX21" s="117"/>
      <c r="FSY21" s="117"/>
      <c r="FSZ21" s="117"/>
      <c r="FTA21" s="117"/>
      <c r="FTB21" s="117"/>
      <c r="FTC21" s="117"/>
      <c r="FTD21" s="117"/>
      <c r="FTE21" s="117"/>
      <c r="FTF21" s="117"/>
      <c r="FTG21" s="117"/>
      <c r="FTH21" s="117"/>
      <c r="FTI21" s="117"/>
      <c r="FTJ21" s="117"/>
      <c r="FTK21" s="117"/>
      <c r="FTL21" s="117"/>
      <c r="FTM21" s="117"/>
      <c r="FTN21" s="117"/>
      <c r="FTO21" s="117"/>
      <c r="FTP21" s="117"/>
      <c r="FTQ21" s="117"/>
      <c r="FTR21" s="117"/>
      <c r="FTS21" s="117"/>
      <c r="FTT21" s="117"/>
      <c r="FTU21" s="117"/>
      <c r="FTV21" s="117"/>
      <c r="FTW21" s="117"/>
      <c r="FTX21" s="117"/>
      <c r="FTY21" s="117"/>
      <c r="FTZ21" s="117"/>
      <c r="FUA21" s="117"/>
      <c r="FUB21" s="117"/>
      <c r="FUC21" s="117"/>
      <c r="FUD21" s="117"/>
      <c r="FUE21" s="117"/>
      <c r="FUF21" s="117"/>
      <c r="FUG21" s="117"/>
      <c r="FUH21" s="117"/>
      <c r="FUI21" s="117"/>
      <c r="FUJ21" s="117"/>
      <c r="FUK21" s="117"/>
      <c r="FUL21" s="117"/>
      <c r="FUM21" s="117"/>
      <c r="FUN21" s="117"/>
      <c r="FUO21" s="117"/>
      <c r="FUP21" s="117"/>
      <c r="FUQ21" s="117"/>
      <c r="FUR21" s="117"/>
      <c r="FUS21" s="117"/>
      <c r="FUT21" s="117"/>
      <c r="FUU21" s="117"/>
      <c r="FUV21" s="117"/>
      <c r="FUW21" s="117"/>
      <c r="FUX21" s="117"/>
      <c r="FUY21" s="117"/>
      <c r="FUZ21" s="117"/>
      <c r="FVA21" s="117"/>
      <c r="FVB21" s="117"/>
      <c r="FVC21" s="117"/>
      <c r="FVD21" s="117"/>
      <c r="FVE21" s="117"/>
      <c r="FVF21" s="117"/>
      <c r="FVG21" s="117"/>
      <c r="FVH21" s="117"/>
      <c r="FVI21" s="117"/>
      <c r="FVJ21" s="117"/>
      <c r="FVK21" s="117"/>
      <c r="FVL21" s="117"/>
      <c r="FVM21" s="117"/>
      <c r="FVN21" s="117"/>
      <c r="FVO21" s="117"/>
      <c r="FVP21" s="117"/>
      <c r="FVQ21" s="117"/>
      <c r="FVR21" s="117"/>
      <c r="FVS21" s="117"/>
      <c r="FVT21" s="117"/>
      <c r="FVU21" s="117"/>
      <c r="FVV21" s="117"/>
      <c r="FVW21" s="117"/>
      <c r="FVX21" s="117"/>
      <c r="FVY21" s="117"/>
      <c r="FVZ21" s="117"/>
      <c r="FWA21" s="117"/>
      <c r="FWB21" s="117"/>
      <c r="FWC21" s="117"/>
      <c r="FWD21" s="117"/>
      <c r="FWE21" s="117"/>
      <c r="FWF21" s="117"/>
      <c r="FWG21" s="117"/>
      <c r="FWH21" s="117"/>
      <c r="FWI21" s="117"/>
      <c r="FWJ21" s="117"/>
      <c r="FWK21" s="117"/>
      <c r="FWL21" s="117"/>
      <c r="FWM21" s="117"/>
      <c r="FWN21" s="117"/>
      <c r="FWO21" s="117"/>
      <c r="FWP21" s="117"/>
      <c r="FWQ21" s="117"/>
      <c r="FWR21" s="117"/>
      <c r="FWS21" s="117"/>
      <c r="FWT21" s="117"/>
      <c r="FWU21" s="117"/>
      <c r="FWV21" s="117"/>
      <c r="FWW21" s="117"/>
      <c r="FWX21" s="117"/>
      <c r="FWY21" s="117"/>
      <c r="FWZ21" s="117"/>
      <c r="FXA21" s="117"/>
      <c r="FXB21" s="117"/>
      <c r="FXC21" s="117"/>
      <c r="FXD21" s="117"/>
      <c r="FXE21" s="117"/>
      <c r="FXF21" s="117"/>
      <c r="FXG21" s="117"/>
      <c r="FXH21" s="117"/>
      <c r="FXI21" s="117"/>
      <c r="FXJ21" s="117"/>
      <c r="FXK21" s="117"/>
      <c r="FXL21" s="117"/>
      <c r="FXM21" s="117"/>
      <c r="FXN21" s="117"/>
      <c r="FXO21" s="117"/>
      <c r="FXP21" s="117"/>
      <c r="FXQ21" s="117"/>
      <c r="FXR21" s="117"/>
      <c r="FXS21" s="117"/>
      <c r="FXT21" s="117"/>
      <c r="FXU21" s="117"/>
      <c r="FXV21" s="117"/>
      <c r="FXW21" s="117"/>
      <c r="FXX21" s="117"/>
      <c r="FXY21" s="117"/>
      <c r="FXZ21" s="117"/>
      <c r="FYA21" s="117"/>
      <c r="FYB21" s="117"/>
      <c r="FYC21" s="117"/>
      <c r="FYD21" s="117"/>
      <c r="FYE21" s="117"/>
      <c r="FYF21" s="117"/>
      <c r="FYG21" s="117"/>
      <c r="FYH21" s="117"/>
      <c r="FYI21" s="117"/>
      <c r="FYJ21" s="117"/>
      <c r="FYK21" s="117"/>
      <c r="FYL21" s="117"/>
      <c r="FYM21" s="117"/>
      <c r="FYN21" s="117"/>
      <c r="FYO21" s="117"/>
      <c r="FYP21" s="117"/>
      <c r="FYQ21" s="117"/>
      <c r="FYR21" s="117"/>
      <c r="FYS21" s="117"/>
      <c r="FYT21" s="117"/>
      <c r="FYU21" s="117"/>
      <c r="FYV21" s="117"/>
      <c r="FYW21" s="117"/>
      <c r="FYX21" s="117"/>
      <c r="FYY21" s="117"/>
      <c r="FYZ21" s="117"/>
      <c r="FZA21" s="117"/>
      <c r="FZB21" s="117"/>
      <c r="FZC21" s="117"/>
      <c r="FZD21" s="117"/>
      <c r="FZE21" s="117"/>
      <c r="FZF21" s="117"/>
      <c r="FZG21" s="117"/>
      <c r="FZH21" s="117"/>
      <c r="FZI21" s="117"/>
      <c r="FZJ21" s="117"/>
      <c r="FZK21" s="117"/>
      <c r="FZL21" s="117"/>
      <c r="FZM21" s="117"/>
      <c r="FZN21" s="117"/>
      <c r="FZO21" s="117"/>
      <c r="FZP21" s="117"/>
      <c r="FZQ21" s="117"/>
      <c r="FZR21" s="117"/>
      <c r="FZS21" s="117"/>
      <c r="FZT21" s="117"/>
      <c r="FZU21" s="117"/>
      <c r="FZV21" s="117"/>
      <c r="FZW21" s="117"/>
      <c r="FZX21" s="117"/>
      <c r="FZY21" s="117"/>
      <c r="FZZ21" s="117"/>
      <c r="GAA21" s="117"/>
      <c r="GAB21" s="117"/>
      <c r="GAC21" s="117"/>
      <c r="GAD21" s="117"/>
      <c r="GAE21" s="117"/>
      <c r="GAF21" s="117"/>
      <c r="GAG21" s="117"/>
      <c r="GAH21" s="117"/>
      <c r="GAI21" s="117"/>
      <c r="GAJ21" s="117"/>
      <c r="GAK21" s="117"/>
      <c r="GAL21" s="117"/>
      <c r="GAM21" s="117"/>
      <c r="GAN21" s="117"/>
      <c r="GAO21" s="117"/>
      <c r="GAP21" s="117"/>
      <c r="GAQ21" s="117"/>
      <c r="GAR21" s="117"/>
      <c r="GAS21" s="117"/>
      <c r="GAT21" s="117"/>
      <c r="GAU21" s="117"/>
      <c r="GAV21" s="117"/>
      <c r="GAW21" s="117"/>
      <c r="GAX21" s="117"/>
      <c r="GAY21" s="117"/>
      <c r="GAZ21" s="117"/>
      <c r="GBA21" s="117"/>
      <c r="GBB21" s="117"/>
      <c r="GBC21" s="117"/>
      <c r="GBD21" s="117"/>
      <c r="GBE21" s="117"/>
      <c r="GBF21" s="117"/>
      <c r="GBG21" s="117"/>
      <c r="GBH21" s="117"/>
      <c r="GBI21" s="117"/>
      <c r="GBJ21" s="117"/>
      <c r="GBK21" s="117"/>
      <c r="GBL21" s="117"/>
      <c r="GBM21" s="117"/>
      <c r="GBN21" s="117"/>
      <c r="GBO21" s="117"/>
      <c r="GBP21" s="117"/>
      <c r="GBQ21" s="117"/>
      <c r="GBR21" s="117"/>
      <c r="GBS21" s="117"/>
      <c r="GBT21" s="117"/>
      <c r="GBU21" s="117"/>
      <c r="GBV21" s="117"/>
      <c r="GBW21" s="117"/>
      <c r="GBX21" s="117"/>
      <c r="GBY21" s="117"/>
      <c r="GBZ21" s="117"/>
      <c r="GCA21" s="117"/>
      <c r="GCB21" s="117"/>
      <c r="GCC21" s="117"/>
      <c r="GCD21" s="117"/>
      <c r="GCE21" s="117"/>
      <c r="GCF21" s="117"/>
      <c r="GCG21" s="117"/>
      <c r="GCH21" s="117"/>
      <c r="GCI21" s="117"/>
      <c r="GCJ21" s="117"/>
      <c r="GCK21" s="117"/>
      <c r="GCL21" s="117"/>
      <c r="GCM21" s="117"/>
      <c r="GCN21" s="117"/>
      <c r="GCO21" s="117"/>
      <c r="GCP21" s="117"/>
      <c r="GCQ21" s="117"/>
      <c r="GCR21" s="117"/>
      <c r="GCS21" s="117"/>
      <c r="GCT21" s="117"/>
      <c r="GCU21" s="117"/>
      <c r="GCV21" s="117"/>
      <c r="GCW21" s="117"/>
      <c r="GCX21" s="117"/>
      <c r="GCY21" s="117"/>
      <c r="GCZ21" s="117"/>
      <c r="GDA21" s="117"/>
      <c r="GDB21" s="117"/>
      <c r="GDC21" s="117"/>
      <c r="GDD21" s="117"/>
      <c r="GDE21" s="117"/>
      <c r="GDF21" s="117"/>
      <c r="GDG21" s="117"/>
      <c r="GDH21" s="117"/>
      <c r="GDI21" s="117"/>
      <c r="GDJ21" s="117"/>
      <c r="GDK21" s="117"/>
      <c r="GDL21" s="117"/>
      <c r="GDM21" s="117"/>
      <c r="GDN21" s="117"/>
      <c r="GDO21" s="117"/>
      <c r="GDP21" s="117"/>
      <c r="GDQ21" s="117"/>
      <c r="GDR21" s="117"/>
      <c r="GDS21" s="117"/>
      <c r="GDT21" s="117"/>
      <c r="GDU21" s="117"/>
      <c r="GDV21" s="117"/>
      <c r="GDW21" s="117"/>
      <c r="GDX21" s="117"/>
      <c r="GDY21" s="117"/>
      <c r="GDZ21" s="117"/>
      <c r="GEA21" s="117"/>
      <c r="GEB21" s="117"/>
      <c r="GEC21" s="117"/>
      <c r="GED21" s="117"/>
      <c r="GEE21" s="117"/>
      <c r="GEF21" s="117"/>
      <c r="GEG21" s="117"/>
      <c r="GEH21" s="117"/>
      <c r="GEI21" s="117"/>
      <c r="GEJ21" s="117"/>
      <c r="GEK21" s="117"/>
      <c r="GEL21" s="117"/>
      <c r="GEM21" s="117"/>
      <c r="GEN21" s="117"/>
      <c r="GEO21" s="117"/>
      <c r="GEP21" s="117"/>
      <c r="GEQ21" s="117"/>
      <c r="GER21" s="117"/>
      <c r="GES21" s="117"/>
      <c r="GET21" s="117"/>
      <c r="GEU21" s="117"/>
      <c r="GEV21" s="117"/>
      <c r="GEW21" s="117"/>
      <c r="GEX21" s="117"/>
      <c r="GEY21" s="117"/>
      <c r="GEZ21" s="117"/>
      <c r="GFA21" s="117"/>
      <c r="GFB21" s="117"/>
      <c r="GFC21" s="117"/>
      <c r="GFD21" s="117"/>
      <c r="GFE21" s="117"/>
      <c r="GFF21" s="117"/>
      <c r="GFG21" s="117"/>
      <c r="GFH21" s="117"/>
      <c r="GFI21" s="117"/>
      <c r="GFJ21" s="117"/>
      <c r="GFK21" s="117"/>
      <c r="GFL21" s="117"/>
      <c r="GFM21" s="117"/>
      <c r="GFN21" s="117"/>
      <c r="GFO21" s="117"/>
      <c r="GFP21" s="117"/>
      <c r="GFQ21" s="117"/>
      <c r="GFR21" s="117"/>
      <c r="GFS21" s="117"/>
      <c r="GFT21" s="117"/>
      <c r="GFU21" s="117"/>
      <c r="GFV21" s="117"/>
      <c r="GFW21" s="117"/>
      <c r="GFX21" s="117"/>
      <c r="GFY21" s="117"/>
      <c r="GFZ21" s="117"/>
      <c r="GGA21" s="117"/>
      <c r="GGB21" s="117"/>
      <c r="GGC21" s="117"/>
      <c r="GGD21" s="117"/>
      <c r="GGE21" s="117"/>
      <c r="GGF21" s="117"/>
      <c r="GGG21" s="117"/>
      <c r="GGH21" s="117"/>
      <c r="GGI21" s="117"/>
      <c r="GGJ21" s="117"/>
      <c r="GGK21" s="117"/>
      <c r="GGL21" s="117"/>
      <c r="GGM21" s="117"/>
      <c r="GGN21" s="117"/>
      <c r="GGO21" s="117"/>
      <c r="GGP21" s="117"/>
      <c r="GGQ21" s="117"/>
      <c r="GGR21" s="117"/>
      <c r="GGS21" s="117"/>
      <c r="GGT21" s="117"/>
      <c r="GGU21" s="117"/>
      <c r="GGV21" s="117"/>
      <c r="GGW21" s="117"/>
      <c r="GGX21" s="117"/>
      <c r="GGY21" s="117"/>
      <c r="GGZ21" s="117"/>
      <c r="GHA21" s="117"/>
      <c r="GHB21" s="117"/>
      <c r="GHC21" s="117"/>
      <c r="GHD21" s="117"/>
      <c r="GHE21" s="117"/>
      <c r="GHF21" s="117"/>
      <c r="GHG21" s="117"/>
      <c r="GHH21" s="117"/>
      <c r="GHI21" s="117"/>
      <c r="GHJ21" s="117"/>
      <c r="GHK21" s="117"/>
      <c r="GHL21" s="117"/>
      <c r="GHM21" s="117"/>
      <c r="GHN21" s="117"/>
      <c r="GHO21" s="117"/>
      <c r="GHP21" s="117"/>
      <c r="GHQ21" s="117"/>
      <c r="GHR21" s="117"/>
      <c r="GHS21" s="117"/>
      <c r="GHT21" s="117"/>
      <c r="GHU21" s="117"/>
      <c r="GHV21" s="117"/>
      <c r="GHW21" s="117"/>
      <c r="GHX21" s="117"/>
      <c r="GHY21" s="117"/>
      <c r="GHZ21" s="117"/>
      <c r="GIA21" s="117"/>
      <c r="GIB21" s="117"/>
      <c r="GIC21" s="117"/>
      <c r="GID21" s="117"/>
      <c r="GIE21" s="117"/>
      <c r="GIF21" s="117"/>
      <c r="GIG21" s="117"/>
      <c r="GIH21" s="117"/>
      <c r="GII21" s="117"/>
      <c r="GIJ21" s="117"/>
      <c r="GIK21" s="117"/>
      <c r="GIL21" s="117"/>
      <c r="GIM21" s="117"/>
      <c r="GIN21" s="117"/>
      <c r="GIO21" s="117"/>
      <c r="GIP21" s="117"/>
      <c r="GIQ21" s="117"/>
      <c r="GIR21" s="117"/>
      <c r="GIS21" s="117"/>
      <c r="GIT21" s="117"/>
      <c r="GIU21" s="117"/>
      <c r="GIV21" s="117"/>
      <c r="GIW21" s="117"/>
      <c r="GIX21" s="117"/>
      <c r="GIY21" s="117"/>
      <c r="GIZ21" s="117"/>
      <c r="GJA21" s="117"/>
      <c r="GJB21" s="117"/>
      <c r="GJC21" s="117"/>
      <c r="GJD21" s="117"/>
      <c r="GJE21" s="117"/>
      <c r="GJF21" s="117"/>
      <c r="GJG21" s="117"/>
      <c r="GJH21" s="117"/>
      <c r="GJI21" s="117"/>
      <c r="GJJ21" s="117"/>
      <c r="GJK21" s="117"/>
      <c r="GJL21" s="117"/>
      <c r="GJM21" s="117"/>
      <c r="GJN21" s="117"/>
      <c r="GJO21" s="117"/>
      <c r="GJP21" s="117"/>
      <c r="GJQ21" s="117"/>
      <c r="GJR21" s="117"/>
      <c r="GJS21" s="117"/>
      <c r="GJT21" s="117"/>
      <c r="GJU21" s="117"/>
      <c r="GJV21" s="117"/>
      <c r="GJW21" s="117"/>
      <c r="GJX21" s="117"/>
      <c r="GJY21" s="117"/>
      <c r="GJZ21" s="117"/>
      <c r="GKA21" s="117"/>
      <c r="GKB21" s="117"/>
      <c r="GKC21" s="117"/>
      <c r="GKD21" s="117"/>
      <c r="GKE21" s="117"/>
      <c r="GKF21" s="117"/>
      <c r="GKG21" s="117"/>
      <c r="GKH21" s="117"/>
      <c r="GKI21" s="117"/>
      <c r="GKJ21" s="117"/>
      <c r="GKK21" s="117"/>
      <c r="GKL21" s="117"/>
      <c r="GKM21" s="117"/>
      <c r="GKN21" s="117"/>
      <c r="GKO21" s="117"/>
      <c r="GKP21" s="117"/>
      <c r="GKQ21" s="117"/>
      <c r="GKR21" s="117"/>
      <c r="GKS21" s="117"/>
      <c r="GKT21" s="117"/>
      <c r="GKU21" s="117"/>
      <c r="GKV21" s="117"/>
      <c r="GKW21" s="117"/>
      <c r="GKX21" s="117"/>
      <c r="GKY21" s="117"/>
      <c r="GKZ21" s="117"/>
      <c r="GLA21" s="117"/>
      <c r="GLB21" s="117"/>
      <c r="GLC21" s="117"/>
      <c r="GLD21" s="117"/>
      <c r="GLE21" s="117"/>
      <c r="GLF21" s="117"/>
      <c r="GLG21" s="117"/>
      <c r="GLH21" s="117"/>
      <c r="GLI21" s="117"/>
      <c r="GLJ21" s="117"/>
      <c r="GLK21" s="117"/>
      <c r="GLL21" s="117"/>
      <c r="GLM21" s="117"/>
      <c r="GLN21" s="117"/>
      <c r="GLO21" s="117"/>
      <c r="GLP21" s="117"/>
      <c r="GLQ21" s="117"/>
      <c r="GLR21" s="117"/>
      <c r="GLS21" s="117"/>
      <c r="GLT21" s="117"/>
      <c r="GLU21" s="117"/>
      <c r="GLV21" s="117"/>
      <c r="GLW21" s="117"/>
      <c r="GLX21" s="117"/>
      <c r="GLY21" s="117"/>
      <c r="GLZ21" s="117"/>
      <c r="GMA21" s="117"/>
      <c r="GMB21" s="117"/>
      <c r="GMC21" s="117"/>
      <c r="GMD21" s="117"/>
      <c r="GME21" s="117"/>
      <c r="GMF21" s="117"/>
      <c r="GMG21" s="117"/>
      <c r="GMH21" s="117"/>
      <c r="GMI21" s="117"/>
      <c r="GMJ21" s="117"/>
      <c r="GMK21" s="117"/>
      <c r="GML21" s="117"/>
      <c r="GMM21" s="117"/>
      <c r="GMN21" s="117"/>
      <c r="GMO21" s="117"/>
      <c r="GMP21" s="117"/>
      <c r="GMQ21" s="117"/>
      <c r="GMR21" s="117"/>
      <c r="GMS21" s="117"/>
      <c r="GMT21" s="117"/>
      <c r="GMU21" s="117"/>
      <c r="GMV21" s="117"/>
      <c r="GMW21" s="117"/>
      <c r="GMX21" s="117"/>
      <c r="GMY21" s="117"/>
      <c r="GMZ21" s="117"/>
      <c r="GNA21" s="117"/>
      <c r="GNB21" s="117"/>
      <c r="GNC21" s="117"/>
      <c r="GND21" s="117"/>
      <c r="GNE21" s="117"/>
      <c r="GNF21" s="117"/>
      <c r="GNG21" s="117"/>
      <c r="GNH21" s="117"/>
      <c r="GNI21" s="117"/>
      <c r="GNJ21" s="117"/>
      <c r="GNK21" s="117"/>
      <c r="GNL21" s="117"/>
      <c r="GNM21" s="117"/>
      <c r="GNN21" s="117"/>
      <c r="GNO21" s="117"/>
      <c r="GNP21" s="117"/>
      <c r="GNQ21" s="117"/>
      <c r="GNR21" s="117"/>
      <c r="GNS21" s="117"/>
      <c r="GNT21" s="117"/>
      <c r="GNU21" s="117"/>
      <c r="GNV21" s="117"/>
      <c r="GNW21" s="117"/>
      <c r="GNX21" s="117"/>
      <c r="GNY21" s="117"/>
      <c r="GNZ21" s="117"/>
      <c r="GOA21" s="117"/>
      <c r="GOB21" s="117"/>
      <c r="GOC21" s="117"/>
      <c r="GOD21" s="117"/>
      <c r="GOE21" s="117"/>
      <c r="GOF21" s="117"/>
      <c r="GOG21" s="117"/>
      <c r="GOH21" s="117"/>
      <c r="GOI21" s="117"/>
      <c r="GOJ21" s="117"/>
      <c r="GOK21" s="117"/>
      <c r="GOL21" s="117"/>
      <c r="GOM21" s="117"/>
      <c r="GON21" s="117"/>
      <c r="GOO21" s="117"/>
      <c r="GOP21" s="117"/>
      <c r="GOQ21" s="117"/>
      <c r="GOR21" s="117"/>
      <c r="GOS21" s="117"/>
      <c r="GOT21" s="117"/>
      <c r="GOU21" s="117"/>
      <c r="GOV21" s="117"/>
      <c r="GOW21" s="117"/>
      <c r="GOX21" s="117"/>
      <c r="GOY21" s="117"/>
      <c r="GOZ21" s="117"/>
      <c r="GPA21" s="117"/>
      <c r="GPB21" s="117"/>
      <c r="GPC21" s="117"/>
      <c r="GPD21" s="117"/>
      <c r="GPE21" s="117"/>
      <c r="GPF21" s="117"/>
      <c r="GPG21" s="117"/>
      <c r="GPH21" s="117"/>
      <c r="GPI21" s="117"/>
      <c r="GPJ21" s="117"/>
      <c r="GPK21" s="117"/>
      <c r="GPL21" s="117"/>
      <c r="GPM21" s="117"/>
      <c r="GPN21" s="117"/>
      <c r="GPO21" s="117"/>
      <c r="GPP21" s="117"/>
      <c r="GPQ21" s="117"/>
      <c r="GPR21" s="117"/>
      <c r="GPS21" s="117"/>
      <c r="GPT21" s="117"/>
      <c r="GPU21" s="117"/>
      <c r="GPV21" s="117"/>
      <c r="GPW21" s="117"/>
      <c r="GPX21" s="117"/>
      <c r="GPY21" s="117"/>
      <c r="GPZ21" s="117"/>
      <c r="GQA21" s="117"/>
      <c r="GQB21" s="117"/>
      <c r="GQC21" s="117"/>
      <c r="GQD21" s="117"/>
      <c r="GQE21" s="117"/>
      <c r="GQF21" s="117"/>
      <c r="GQG21" s="117"/>
      <c r="GQH21" s="117"/>
      <c r="GQI21" s="117"/>
      <c r="GQJ21" s="117"/>
      <c r="GQK21" s="117"/>
      <c r="GQL21" s="117"/>
      <c r="GQM21" s="117"/>
      <c r="GQN21" s="117"/>
      <c r="GQO21" s="117"/>
      <c r="GQP21" s="117"/>
      <c r="GQQ21" s="117"/>
      <c r="GQR21" s="117"/>
      <c r="GQS21" s="117"/>
      <c r="GQT21" s="117"/>
      <c r="GQU21" s="117"/>
      <c r="GQV21" s="117"/>
      <c r="GQW21" s="117"/>
      <c r="GQX21" s="117"/>
      <c r="GQY21" s="117"/>
      <c r="GQZ21" s="117"/>
      <c r="GRA21" s="117"/>
      <c r="GRB21" s="117"/>
      <c r="GRC21" s="117"/>
      <c r="GRD21" s="117"/>
      <c r="GRE21" s="117"/>
      <c r="GRF21" s="117"/>
      <c r="GRG21" s="117"/>
      <c r="GRH21" s="117"/>
      <c r="GRI21" s="117"/>
      <c r="GRJ21" s="117"/>
      <c r="GRK21" s="117"/>
      <c r="GRL21" s="117"/>
      <c r="GRM21" s="117"/>
      <c r="GRN21" s="117"/>
      <c r="GRO21" s="117"/>
      <c r="GRP21" s="117"/>
      <c r="GRQ21" s="117"/>
      <c r="GRR21" s="117"/>
      <c r="GRS21" s="117"/>
      <c r="GRT21" s="117"/>
      <c r="GRU21" s="117"/>
      <c r="GRV21" s="117"/>
      <c r="GRW21" s="117"/>
      <c r="GRX21" s="117"/>
      <c r="GRY21" s="117"/>
      <c r="GRZ21" s="117"/>
      <c r="GSA21" s="117"/>
      <c r="GSB21" s="117"/>
      <c r="GSC21" s="117"/>
      <c r="GSD21" s="117"/>
      <c r="GSE21" s="117"/>
      <c r="GSF21" s="117"/>
      <c r="GSG21" s="117"/>
      <c r="GSH21" s="117"/>
      <c r="GSI21" s="117"/>
      <c r="GSJ21" s="117"/>
      <c r="GSK21" s="117"/>
      <c r="GSL21" s="117"/>
      <c r="GSM21" s="117"/>
      <c r="GSN21" s="117"/>
      <c r="GSO21" s="117"/>
      <c r="GSP21" s="117"/>
      <c r="GSQ21" s="117"/>
      <c r="GSR21" s="117"/>
      <c r="GSS21" s="117"/>
      <c r="GST21" s="117"/>
      <c r="GSU21" s="117"/>
      <c r="GSV21" s="117"/>
      <c r="GSW21" s="117"/>
      <c r="GSX21" s="117"/>
      <c r="GSY21" s="117"/>
      <c r="GSZ21" s="117"/>
      <c r="GTA21" s="117"/>
      <c r="GTB21" s="117"/>
      <c r="GTC21" s="117"/>
      <c r="GTD21" s="117"/>
      <c r="GTE21" s="117"/>
      <c r="GTF21" s="117"/>
      <c r="GTG21" s="117"/>
      <c r="GTH21" s="117"/>
      <c r="GTI21" s="117"/>
      <c r="GTJ21" s="117"/>
      <c r="GTK21" s="117"/>
      <c r="GTL21" s="117"/>
      <c r="GTM21" s="117"/>
      <c r="GTN21" s="117"/>
      <c r="GTO21" s="117"/>
      <c r="GTP21" s="117"/>
      <c r="GTQ21" s="117"/>
      <c r="GTR21" s="117"/>
      <c r="GTS21" s="117"/>
      <c r="GTT21" s="117"/>
      <c r="GTU21" s="117"/>
      <c r="GTV21" s="117"/>
      <c r="GTW21" s="117"/>
      <c r="GTX21" s="117"/>
      <c r="GTY21" s="117"/>
      <c r="GTZ21" s="117"/>
      <c r="GUA21" s="117"/>
      <c r="GUB21" s="117"/>
      <c r="GUC21" s="117"/>
      <c r="GUD21" s="117"/>
      <c r="GUE21" s="117"/>
      <c r="GUF21" s="117"/>
      <c r="GUG21" s="117"/>
      <c r="GUH21" s="117"/>
      <c r="GUI21" s="117"/>
      <c r="GUJ21" s="117"/>
      <c r="GUK21" s="117"/>
      <c r="GUL21" s="117"/>
      <c r="GUM21" s="117"/>
      <c r="GUN21" s="117"/>
      <c r="GUO21" s="117"/>
      <c r="GUP21" s="117"/>
      <c r="GUQ21" s="117"/>
      <c r="GUR21" s="117"/>
      <c r="GUS21" s="117"/>
      <c r="GUT21" s="117"/>
      <c r="GUU21" s="117"/>
      <c r="GUV21" s="117"/>
      <c r="GUW21" s="117"/>
      <c r="GUX21" s="117"/>
      <c r="GUY21" s="117"/>
      <c r="GUZ21" s="117"/>
      <c r="GVA21" s="117"/>
      <c r="GVB21" s="117"/>
      <c r="GVC21" s="117"/>
      <c r="GVD21" s="117"/>
      <c r="GVE21" s="117"/>
      <c r="GVF21" s="117"/>
      <c r="GVG21" s="117"/>
      <c r="GVH21" s="117"/>
      <c r="GVI21" s="117"/>
      <c r="GVJ21" s="117"/>
      <c r="GVK21" s="117"/>
      <c r="GVL21" s="117"/>
      <c r="GVM21" s="117"/>
      <c r="GVN21" s="117"/>
      <c r="GVO21" s="117"/>
      <c r="GVP21" s="117"/>
      <c r="GVQ21" s="117"/>
      <c r="GVR21" s="117"/>
      <c r="GVS21" s="117"/>
      <c r="GVT21" s="117"/>
      <c r="GVU21" s="117"/>
      <c r="GVV21" s="117"/>
      <c r="GVW21" s="117"/>
      <c r="GVX21" s="117"/>
      <c r="GVY21" s="117"/>
      <c r="GVZ21" s="117"/>
      <c r="GWA21" s="117"/>
      <c r="GWB21" s="117"/>
      <c r="GWC21" s="117"/>
      <c r="GWD21" s="117"/>
      <c r="GWE21" s="117"/>
      <c r="GWF21" s="117"/>
      <c r="GWG21" s="117"/>
      <c r="GWH21" s="117"/>
      <c r="GWI21" s="117"/>
      <c r="GWJ21" s="117"/>
      <c r="GWK21" s="117"/>
      <c r="GWL21" s="117"/>
      <c r="GWM21" s="117"/>
      <c r="GWN21" s="117"/>
      <c r="GWO21" s="117"/>
      <c r="GWP21" s="117"/>
      <c r="GWQ21" s="117"/>
      <c r="GWR21" s="117"/>
      <c r="GWS21" s="117"/>
      <c r="GWT21" s="117"/>
      <c r="GWU21" s="117"/>
      <c r="GWV21" s="117"/>
      <c r="GWW21" s="117"/>
      <c r="GWX21" s="117"/>
      <c r="GWY21" s="117"/>
      <c r="GWZ21" s="117"/>
      <c r="GXA21" s="117"/>
      <c r="GXB21" s="117"/>
      <c r="GXC21" s="117"/>
      <c r="GXD21" s="117"/>
      <c r="GXE21" s="117"/>
      <c r="GXF21" s="117"/>
      <c r="GXG21" s="117"/>
      <c r="GXH21" s="117"/>
      <c r="GXI21" s="117"/>
      <c r="GXJ21" s="117"/>
      <c r="GXK21" s="117"/>
      <c r="GXL21" s="117"/>
      <c r="GXM21" s="117"/>
      <c r="GXN21" s="117"/>
      <c r="GXO21" s="117"/>
      <c r="GXP21" s="117"/>
      <c r="GXQ21" s="117"/>
      <c r="GXR21" s="117"/>
      <c r="GXS21" s="117"/>
      <c r="GXT21" s="117"/>
      <c r="GXU21" s="117"/>
      <c r="GXV21" s="117"/>
      <c r="GXW21" s="117"/>
      <c r="GXX21" s="117"/>
      <c r="GXY21" s="117"/>
      <c r="GXZ21" s="117"/>
      <c r="GYA21" s="117"/>
      <c r="GYB21" s="117"/>
      <c r="GYC21" s="117"/>
      <c r="GYD21" s="117"/>
      <c r="GYE21" s="117"/>
      <c r="GYF21" s="117"/>
      <c r="GYG21" s="117"/>
      <c r="GYH21" s="117"/>
      <c r="GYI21" s="117"/>
      <c r="GYJ21" s="117"/>
      <c r="GYK21" s="117"/>
      <c r="GYL21" s="117"/>
      <c r="GYM21" s="117"/>
      <c r="GYN21" s="117"/>
      <c r="GYO21" s="117"/>
      <c r="GYP21" s="117"/>
      <c r="GYQ21" s="117"/>
      <c r="GYR21" s="117"/>
      <c r="GYS21" s="117"/>
      <c r="GYT21" s="117"/>
      <c r="GYU21" s="117"/>
      <c r="GYV21" s="117"/>
      <c r="GYW21" s="117"/>
      <c r="GYX21" s="117"/>
      <c r="GYY21" s="117"/>
      <c r="GYZ21" s="117"/>
      <c r="GZA21" s="117"/>
      <c r="GZB21" s="117"/>
      <c r="GZC21" s="117"/>
      <c r="GZD21" s="117"/>
      <c r="GZE21" s="117"/>
      <c r="GZF21" s="117"/>
      <c r="GZG21" s="117"/>
      <c r="GZH21" s="117"/>
      <c r="GZI21" s="117"/>
      <c r="GZJ21" s="117"/>
      <c r="GZK21" s="117"/>
      <c r="GZL21" s="117"/>
      <c r="GZM21" s="117"/>
      <c r="GZN21" s="117"/>
      <c r="GZO21" s="117"/>
      <c r="GZP21" s="117"/>
      <c r="GZQ21" s="117"/>
      <c r="GZR21" s="117"/>
      <c r="GZS21" s="117"/>
      <c r="GZT21" s="117"/>
      <c r="GZU21" s="117"/>
      <c r="GZV21" s="117"/>
      <c r="GZW21" s="117"/>
      <c r="GZX21" s="117"/>
      <c r="GZY21" s="117"/>
      <c r="GZZ21" s="117"/>
      <c r="HAA21" s="117"/>
      <c r="HAB21" s="117"/>
      <c r="HAC21" s="117"/>
      <c r="HAD21" s="117"/>
      <c r="HAE21" s="117"/>
      <c r="HAF21" s="117"/>
      <c r="HAG21" s="117"/>
      <c r="HAH21" s="117"/>
      <c r="HAI21" s="117"/>
      <c r="HAJ21" s="117"/>
      <c r="HAK21" s="117"/>
      <c r="HAL21" s="117"/>
      <c r="HAM21" s="117"/>
      <c r="HAN21" s="117"/>
      <c r="HAO21" s="117"/>
      <c r="HAP21" s="117"/>
      <c r="HAQ21" s="117"/>
      <c r="HAR21" s="117"/>
      <c r="HAS21" s="117"/>
      <c r="HAT21" s="117"/>
      <c r="HAU21" s="117"/>
      <c r="HAV21" s="117"/>
      <c r="HAW21" s="117"/>
      <c r="HAX21" s="117"/>
      <c r="HAY21" s="117"/>
      <c r="HAZ21" s="117"/>
      <c r="HBA21" s="117"/>
      <c r="HBB21" s="117"/>
      <c r="HBC21" s="117"/>
      <c r="HBD21" s="117"/>
      <c r="HBE21" s="117"/>
      <c r="HBF21" s="117"/>
      <c r="HBG21" s="117"/>
      <c r="HBH21" s="117"/>
      <c r="HBI21" s="117"/>
      <c r="HBJ21" s="117"/>
      <c r="HBK21" s="117"/>
      <c r="HBL21" s="117"/>
      <c r="HBM21" s="117"/>
      <c r="HBN21" s="117"/>
      <c r="HBO21" s="117"/>
      <c r="HBP21" s="117"/>
      <c r="HBQ21" s="117"/>
      <c r="HBR21" s="117"/>
      <c r="HBS21" s="117"/>
      <c r="HBT21" s="117"/>
      <c r="HBU21" s="117"/>
      <c r="HBV21" s="117"/>
      <c r="HBW21" s="117"/>
      <c r="HBX21" s="117"/>
      <c r="HBY21" s="117"/>
      <c r="HBZ21" s="117"/>
      <c r="HCA21" s="117"/>
      <c r="HCB21" s="117"/>
      <c r="HCC21" s="117"/>
      <c r="HCD21" s="117"/>
      <c r="HCE21" s="117"/>
      <c r="HCF21" s="117"/>
      <c r="HCG21" s="117"/>
      <c r="HCH21" s="117"/>
      <c r="HCI21" s="117"/>
      <c r="HCJ21" s="117"/>
      <c r="HCK21" s="117"/>
      <c r="HCL21" s="117"/>
      <c r="HCM21" s="117"/>
      <c r="HCN21" s="117"/>
      <c r="HCO21" s="117"/>
      <c r="HCP21" s="117"/>
      <c r="HCQ21" s="117"/>
      <c r="HCR21" s="117"/>
      <c r="HCS21" s="117"/>
      <c r="HCT21" s="117"/>
      <c r="HCU21" s="117"/>
      <c r="HCV21" s="117"/>
      <c r="HCW21" s="117"/>
      <c r="HCX21" s="117"/>
      <c r="HCY21" s="117"/>
      <c r="HCZ21" s="117"/>
      <c r="HDA21" s="117"/>
      <c r="HDB21" s="117"/>
      <c r="HDC21" s="117"/>
      <c r="HDD21" s="117"/>
      <c r="HDE21" s="117"/>
      <c r="HDF21" s="117"/>
      <c r="HDG21" s="117"/>
      <c r="HDH21" s="117"/>
      <c r="HDI21" s="117"/>
      <c r="HDJ21" s="117"/>
      <c r="HDK21" s="117"/>
      <c r="HDL21" s="117"/>
      <c r="HDM21" s="117"/>
      <c r="HDN21" s="117"/>
      <c r="HDO21" s="117"/>
      <c r="HDP21" s="117"/>
      <c r="HDQ21" s="117"/>
      <c r="HDR21" s="117"/>
      <c r="HDS21" s="117"/>
      <c r="HDT21" s="117"/>
      <c r="HDU21" s="117"/>
      <c r="HDV21" s="117"/>
      <c r="HDW21" s="117"/>
      <c r="HDX21" s="117"/>
      <c r="HDY21" s="117"/>
      <c r="HDZ21" s="117"/>
      <c r="HEA21" s="117"/>
      <c r="HEB21" s="117"/>
      <c r="HEC21" s="117"/>
      <c r="HED21" s="117"/>
      <c r="HEE21" s="117"/>
      <c r="HEF21" s="117"/>
      <c r="HEG21" s="117"/>
      <c r="HEH21" s="117"/>
      <c r="HEI21" s="117"/>
      <c r="HEJ21" s="117"/>
      <c r="HEK21" s="117"/>
      <c r="HEL21" s="117"/>
      <c r="HEM21" s="117"/>
      <c r="HEN21" s="117"/>
      <c r="HEO21" s="117"/>
      <c r="HEP21" s="117"/>
      <c r="HEQ21" s="117"/>
      <c r="HER21" s="117"/>
      <c r="HES21" s="117"/>
      <c r="HET21" s="117"/>
      <c r="HEU21" s="117"/>
      <c r="HEV21" s="117"/>
      <c r="HEW21" s="117"/>
      <c r="HEX21" s="117"/>
      <c r="HEY21" s="117"/>
      <c r="HEZ21" s="117"/>
      <c r="HFA21" s="117"/>
      <c r="HFB21" s="117"/>
      <c r="HFC21" s="117"/>
      <c r="HFD21" s="117"/>
      <c r="HFE21" s="117"/>
      <c r="HFF21" s="117"/>
      <c r="HFG21" s="117"/>
      <c r="HFH21" s="117"/>
      <c r="HFI21" s="117"/>
      <c r="HFJ21" s="117"/>
      <c r="HFK21" s="117"/>
      <c r="HFL21" s="117"/>
      <c r="HFM21" s="117"/>
      <c r="HFN21" s="117"/>
      <c r="HFO21" s="117"/>
      <c r="HFP21" s="117"/>
      <c r="HFQ21" s="117"/>
      <c r="HFR21" s="117"/>
      <c r="HFS21" s="117"/>
      <c r="HFT21" s="117"/>
      <c r="HFU21" s="117"/>
      <c r="HFV21" s="117"/>
      <c r="HFW21" s="117"/>
      <c r="HFX21" s="117"/>
      <c r="HFY21" s="117"/>
      <c r="HFZ21" s="117"/>
      <c r="HGA21" s="117"/>
      <c r="HGB21" s="117"/>
      <c r="HGC21" s="117"/>
      <c r="HGD21" s="117"/>
      <c r="HGE21" s="117"/>
      <c r="HGF21" s="117"/>
      <c r="HGG21" s="117"/>
      <c r="HGH21" s="117"/>
      <c r="HGI21" s="117"/>
      <c r="HGJ21" s="117"/>
      <c r="HGK21" s="117"/>
      <c r="HGL21" s="117"/>
      <c r="HGM21" s="117"/>
      <c r="HGN21" s="117"/>
      <c r="HGO21" s="117"/>
      <c r="HGP21" s="117"/>
      <c r="HGQ21" s="117"/>
      <c r="HGR21" s="117"/>
      <c r="HGS21" s="117"/>
      <c r="HGT21" s="117"/>
      <c r="HGU21" s="117"/>
      <c r="HGV21" s="117"/>
      <c r="HGW21" s="117"/>
      <c r="HGX21" s="117"/>
      <c r="HGY21" s="117"/>
      <c r="HGZ21" s="117"/>
      <c r="HHA21" s="117"/>
      <c r="HHB21" s="117"/>
      <c r="HHC21" s="117"/>
      <c r="HHD21" s="117"/>
      <c r="HHE21" s="117"/>
      <c r="HHF21" s="117"/>
      <c r="HHG21" s="117"/>
      <c r="HHH21" s="117"/>
      <c r="HHI21" s="117"/>
      <c r="HHJ21" s="117"/>
      <c r="HHK21" s="117"/>
      <c r="HHL21" s="117"/>
      <c r="HHM21" s="117"/>
      <c r="HHN21" s="117"/>
      <c r="HHO21" s="117"/>
      <c r="HHP21" s="117"/>
      <c r="HHQ21" s="117"/>
      <c r="HHR21" s="117"/>
      <c r="HHS21" s="117"/>
      <c r="HHT21" s="117"/>
      <c r="HHU21" s="117"/>
      <c r="HHV21" s="117"/>
      <c r="HHW21" s="117"/>
      <c r="HHX21" s="117"/>
      <c r="HHY21" s="117"/>
      <c r="HHZ21" s="117"/>
      <c r="HIA21" s="117"/>
      <c r="HIB21" s="117"/>
      <c r="HIC21" s="117"/>
      <c r="HID21" s="117"/>
      <c r="HIE21" s="117"/>
      <c r="HIF21" s="117"/>
      <c r="HIG21" s="117"/>
      <c r="HIH21" s="117"/>
      <c r="HII21" s="117"/>
      <c r="HIJ21" s="117"/>
      <c r="HIK21" s="117"/>
      <c r="HIL21" s="117"/>
      <c r="HIM21" s="117"/>
      <c r="HIN21" s="117"/>
      <c r="HIO21" s="117"/>
      <c r="HIP21" s="117"/>
      <c r="HIQ21" s="117"/>
      <c r="HIR21" s="117"/>
      <c r="HIS21" s="117"/>
      <c r="HIT21" s="117"/>
      <c r="HIU21" s="117"/>
      <c r="HIV21" s="117"/>
      <c r="HIW21" s="117"/>
      <c r="HIX21" s="117"/>
      <c r="HIY21" s="117"/>
      <c r="HIZ21" s="117"/>
      <c r="HJA21" s="117"/>
      <c r="HJB21" s="117"/>
      <c r="HJC21" s="117"/>
      <c r="HJD21" s="117"/>
      <c r="HJE21" s="117"/>
      <c r="HJF21" s="117"/>
      <c r="HJG21" s="117"/>
      <c r="HJH21" s="117"/>
      <c r="HJI21" s="117"/>
      <c r="HJJ21" s="117"/>
      <c r="HJK21" s="117"/>
      <c r="HJL21" s="117"/>
      <c r="HJM21" s="117"/>
      <c r="HJN21" s="117"/>
      <c r="HJO21" s="117"/>
      <c r="HJP21" s="117"/>
      <c r="HJQ21" s="117"/>
      <c r="HJR21" s="117"/>
      <c r="HJS21" s="117"/>
      <c r="HJT21" s="117"/>
      <c r="HJU21" s="117"/>
      <c r="HJV21" s="117"/>
      <c r="HJW21" s="117"/>
      <c r="HJX21" s="117"/>
      <c r="HJY21" s="117"/>
      <c r="HJZ21" s="117"/>
      <c r="HKA21" s="117"/>
      <c r="HKB21" s="117"/>
      <c r="HKC21" s="117"/>
      <c r="HKD21" s="117"/>
      <c r="HKE21" s="117"/>
      <c r="HKF21" s="117"/>
      <c r="HKG21" s="117"/>
      <c r="HKH21" s="117"/>
      <c r="HKI21" s="117"/>
      <c r="HKJ21" s="117"/>
      <c r="HKK21" s="117"/>
      <c r="HKL21" s="117"/>
      <c r="HKM21" s="117"/>
      <c r="HKN21" s="117"/>
      <c r="HKO21" s="117"/>
      <c r="HKP21" s="117"/>
      <c r="HKQ21" s="117"/>
      <c r="HKR21" s="117"/>
      <c r="HKS21" s="117"/>
      <c r="HKT21" s="117"/>
      <c r="HKU21" s="117"/>
      <c r="HKV21" s="117"/>
      <c r="HKW21" s="117"/>
      <c r="HKX21" s="117"/>
      <c r="HKY21" s="117"/>
      <c r="HKZ21" s="117"/>
      <c r="HLA21" s="117"/>
      <c r="HLB21" s="117"/>
      <c r="HLC21" s="117"/>
      <c r="HLD21" s="117"/>
      <c r="HLE21" s="117"/>
      <c r="HLF21" s="117"/>
      <c r="HLG21" s="117"/>
      <c r="HLH21" s="117"/>
      <c r="HLI21" s="117"/>
      <c r="HLJ21" s="117"/>
      <c r="HLK21" s="117"/>
      <c r="HLL21" s="117"/>
      <c r="HLM21" s="117"/>
      <c r="HLN21" s="117"/>
      <c r="HLO21" s="117"/>
      <c r="HLP21" s="117"/>
      <c r="HLQ21" s="117"/>
      <c r="HLR21" s="117"/>
      <c r="HLS21" s="117"/>
      <c r="HLT21" s="117"/>
      <c r="HLU21" s="117"/>
      <c r="HLV21" s="117"/>
      <c r="HLW21" s="117"/>
      <c r="HLX21" s="117"/>
      <c r="HLY21" s="117"/>
      <c r="HLZ21" s="117"/>
      <c r="HMA21" s="117"/>
      <c r="HMB21" s="117"/>
      <c r="HMC21" s="117"/>
      <c r="HMD21" s="117"/>
      <c r="HME21" s="117"/>
      <c r="HMF21" s="117"/>
      <c r="HMG21" s="117"/>
      <c r="HMH21" s="117"/>
      <c r="HMI21" s="117"/>
      <c r="HMJ21" s="117"/>
      <c r="HMK21" s="117"/>
      <c r="HML21" s="117"/>
      <c r="HMM21" s="117"/>
      <c r="HMN21" s="117"/>
      <c r="HMO21" s="117"/>
      <c r="HMP21" s="117"/>
      <c r="HMQ21" s="117"/>
      <c r="HMR21" s="117"/>
      <c r="HMS21" s="117"/>
      <c r="HMT21" s="117"/>
      <c r="HMU21" s="117"/>
      <c r="HMV21" s="117"/>
      <c r="HMW21" s="117"/>
      <c r="HMX21" s="117"/>
      <c r="HMY21" s="117"/>
      <c r="HMZ21" s="117"/>
      <c r="HNA21" s="117"/>
      <c r="HNB21" s="117"/>
      <c r="HNC21" s="117"/>
      <c r="HND21" s="117"/>
      <c r="HNE21" s="117"/>
      <c r="HNF21" s="117"/>
      <c r="HNG21" s="117"/>
      <c r="HNH21" s="117"/>
      <c r="HNI21" s="117"/>
      <c r="HNJ21" s="117"/>
      <c r="HNK21" s="117"/>
      <c r="HNL21" s="117"/>
      <c r="HNM21" s="117"/>
      <c r="HNN21" s="117"/>
      <c r="HNO21" s="117"/>
      <c r="HNP21" s="117"/>
      <c r="HNQ21" s="117"/>
      <c r="HNR21" s="117"/>
      <c r="HNS21" s="117"/>
      <c r="HNT21" s="117"/>
      <c r="HNU21" s="117"/>
      <c r="HNV21" s="117"/>
      <c r="HNW21" s="117"/>
      <c r="HNX21" s="117"/>
      <c r="HNY21" s="117"/>
      <c r="HNZ21" s="117"/>
      <c r="HOA21" s="117"/>
      <c r="HOB21" s="117"/>
      <c r="HOC21" s="117"/>
      <c r="HOD21" s="117"/>
      <c r="HOE21" s="117"/>
      <c r="HOF21" s="117"/>
      <c r="HOG21" s="117"/>
      <c r="HOH21" s="117"/>
      <c r="HOI21" s="117"/>
      <c r="HOJ21" s="117"/>
      <c r="HOK21" s="117"/>
      <c r="HOL21" s="117"/>
      <c r="HOM21" s="117"/>
      <c r="HON21" s="117"/>
      <c r="HOO21" s="117"/>
      <c r="HOP21" s="117"/>
      <c r="HOQ21" s="117"/>
      <c r="HOR21" s="117"/>
      <c r="HOS21" s="117"/>
      <c r="HOT21" s="117"/>
      <c r="HOU21" s="117"/>
      <c r="HOV21" s="117"/>
      <c r="HOW21" s="117"/>
      <c r="HOX21" s="117"/>
      <c r="HOY21" s="117"/>
      <c r="HOZ21" s="117"/>
      <c r="HPA21" s="117"/>
      <c r="HPB21" s="117"/>
      <c r="HPC21" s="117"/>
      <c r="HPD21" s="117"/>
      <c r="HPE21" s="117"/>
      <c r="HPF21" s="117"/>
      <c r="HPG21" s="117"/>
      <c r="HPH21" s="117"/>
      <c r="HPI21" s="117"/>
      <c r="HPJ21" s="117"/>
      <c r="HPK21" s="117"/>
      <c r="HPL21" s="117"/>
      <c r="HPM21" s="117"/>
      <c r="HPN21" s="117"/>
      <c r="HPO21" s="117"/>
      <c r="HPP21" s="117"/>
      <c r="HPQ21" s="117"/>
      <c r="HPR21" s="117"/>
      <c r="HPS21" s="117"/>
      <c r="HPT21" s="117"/>
      <c r="HPU21" s="117"/>
      <c r="HPV21" s="117"/>
      <c r="HPW21" s="117"/>
      <c r="HPX21" s="117"/>
      <c r="HPY21" s="117"/>
      <c r="HPZ21" s="117"/>
      <c r="HQA21" s="117"/>
      <c r="HQB21" s="117"/>
      <c r="HQC21" s="117"/>
      <c r="HQD21" s="117"/>
      <c r="HQE21" s="117"/>
      <c r="HQF21" s="117"/>
      <c r="HQG21" s="117"/>
      <c r="HQH21" s="117"/>
      <c r="HQI21" s="117"/>
      <c r="HQJ21" s="117"/>
      <c r="HQK21" s="117"/>
      <c r="HQL21" s="117"/>
      <c r="HQM21" s="117"/>
      <c r="HQN21" s="117"/>
      <c r="HQO21" s="117"/>
      <c r="HQP21" s="117"/>
      <c r="HQQ21" s="117"/>
      <c r="HQR21" s="117"/>
      <c r="HQS21" s="117"/>
      <c r="HQT21" s="117"/>
      <c r="HQU21" s="117"/>
      <c r="HQV21" s="117"/>
      <c r="HQW21" s="117"/>
      <c r="HQX21" s="117"/>
      <c r="HQY21" s="117"/>
      <c r="HQZ21" s="117"/>
      <c r="HRA21" s="117"/>
      <c r="HRB21" s="117"/>
      <c r="HRC21" s="117"/>
      <c r="HRD21" s="117"/>
      <c r="HRE21" s="117"/>
      <c r="HRF21" s="117"/>
      <c r="HRG21" s="117"/>
      <c r="HRH21" s="117"/>
      <c r="HRI21" s="117"/>
      <c r="HRJ21" s="117"/>
      <c r="HRK21" s="117"/>
      <c r="HRL21" s="117"/>
      <c r="HRM21" s="117"/>
      <c r="HRN21" s="117"/>
      <c r="HRO21" s="117"/>
      <c r="HRP21" s="117"/>
      <c r="HRQ21" s="117"/>
      <c r="HRR21" s="117"/>
      <c r="HRS21" s="117"/>
      <c r="HRT21" s="117"/>
      <c r="HRU21" s="117"/>
      <c r="HRV21" s="117"/>
      <c r="HRW21" s="117"/>
      <c r="HRX21" s="117"/>
      <c r="HRY21" s="117"/>
      <c r="HRZ21" s="117"/>
      <c r="HSA21" s="117"/>
      <c r="HSB21" s="117"/>
      <c r="HSC21" s="117"/>
      <c r="HSD21" s="117"/>
      <c r="HSE21" s="117"/>
      <c r="HSF21" s="117"/>
      <c r="HSG21" s="117"/>
      <c r="HSH21" s="117"/>
      <c r="HSI21" s="117"/>
      <c r="HSJ21" s="117"/>
      <c r="HSK21" s="117"/>
      <c r="HSL21" s="117"/>
      <c r="HSM21" s="117"/>
      <c r="HSN21" s="117"/>
      <c r="HSO21" s="117"/>
      <c r="HSP21" s="117"/>
      <c r="HSQ21" s="117"/>
      <c r="HSR21" s="117"/>
      <c r="HSS21" s="117"/>
      <c r="HST21" s="117"/>
      <c r="HSU21" s="117"/>
      <c r="HSV21" s="117"/>
      <c r="HSW21" s="117"/>
      <c r="HSX21" s="117"/>
      <c r="HSY21" s="117"/>
      <c r="HSZ21" s="117"/>
      <c r="HTA21" s="117"/>
      <c r="HTB21" s="117"/>
      <c r="HTC21" s="117"/>
      <c r="HTD21" s="117"/>
      <c r="HTE21" s="117"/>
      <c r="HTF21" s="117"/>
      <c r="HTG21" s="117"/>
      <c r="HTH21" s="117"/>
      <c r="HTI21" s="117"/>
      <c r="HTJ21" s="117"/>
      <c r="HTK21" s="117"/>
      <c r="HTL21" s="117"/>
      <c r="HTM21" s="117"/>
      <c r="HTN21" s="117"/>
      <c r="HTO21" s="117"/>
      <c r="HTP21" s="117"/>
      <c r="HTQ21" s="117"/>
      <c r="HTR21" s="117"/>
      <c r="HTS21" s="117"/>
      <c r="HTT21" s="117"/>
      <c r="HTU21" s="117"/>
      <c r="HTV21" s="117"/>
      <c r="HTW21" s="117"/>
      <c r="HTX21" s="117"/>
      <c r="HTY21" s="117"/>
      <c r="HTZ21" s="117"/>
      <c r="HUA21" s="117"/>
      <c r="HUB21" s="117"/>
      <c r="HUC21" s="117"/>
      <c r="HUD21" s="117"/>
      <c r="HUE21" s="117"/>
      <c r="HUF21" s="117"/>
      <c r="HUG21" s="117"/>
      <c r="HUH21" s="117"/>
      <c r="HUI21" s="117"/>
      <c r="HUJ21" s="117"/>
      <c r="HUK21" s="117"/>
      <c r="HUL21" s="117"/>
      <c r="HUM21" s="117"/>
      <c r="HUN21" s="117"/>
      <c r="HUO21" s="117"/>
      <c r="HUP21" s="117"/>
      <c r="HUQ21" s="117"/>
      <c r="HUR21" s="117"/>
      <c r="HUS21" s="117"/>
      <c r="HUT21" s="117"/>
      <c r="HUU21" s="117"/>
      <c r="HUV21" s="117"/>
      <c r="HUW21" s="117"/>
      <c r="HUX21" s="117"/>
      <c r="HUY21" s="117"/>
      <c r="HUZ21" s="117"/>
      <c r="HVA21" s="117"/>
      <c r="HVB21" s="117"/>
      <c r="HVC21" s="117"/>
      <c r="HVD21" s="117"/>
      <c r="HVE21" s="117"/>
      <c r="HVF21" s="117"/>
      <c r="HVG21" s="117"/>
      <c r="HVH21" s="117"/>
      <c r="HVI21" s="117"/>
      <c r="HVJ21" s="117"/>
      <c r="HVK21" s="117"/>
      <c r="HVL21" s="117"/>
      <c r="HVM21" s="117"/>
      <c r="HVN21" s="117"/>
      <c r="HVO21" s="117"/>
      <c r="HVP21" s="117"/>
      <c r="HVQ21" s="117"/>
      <c r="HVR21" s="117"/>
      <c r="HVS21" s="117"/>
      <c r="HVT21" s="117"/>
      <c r="HVU21" s="117"/>
      <c r="HVV21" s="117"/>
      <c r="HVW21" s="117"/>
      <c r="HVX21" s="117"/>
      <c r="HVY21" s="117"/>
      <c r="HVZ21" s="117"/>
      <c r="HWA21" s="117"/>
      <c r="HWB21" s="117"/>
      <c r="HWC21" s="117"/>
      <c r="HWD21" s="117"/>
      <c r="HWE21" s="117"/>
      <c r="HWF21" s="117"/>
      <c r="HWG21" s="117"/>
      <c r="HWH21" s="117"/>
      <c r="HWI21" s="117"/>
      <c r="HWJ21" s="117"/>
      <c r="HWK21" s="117"/>
      <c r="HWL21" s="117"/>
      <c r="HWM21" s="117"/>
      <c r="HWN21" s="117"/>
      <c r="HWO21" s="117"/>
      <c r="HWP21" s="117"/>
      <c r="HWQ21" s="117"/>
      <c r="HWR21" s="117"/>
      <c r="HWS21" s="117"/>
      <c r="HWT21" s="117"/>
      <c r="HWU21" s="117"/>
      <c r="HWV21" s="117"/>
      <c r="HWW21" s="117"/>
      <c r="HWX21" s="117"/>
      <c r="HWY21" s="117"/>
      <c r="HWZ21" s="117"/>
      <c r="HXA21" s="117"/>
      <c r="HXB21" s="117"/>
      <c r="HXC21" s="117"/>
      <c r="HXD21" s="117"/>
      <c r="HXE21" s="117"/>
      <c r="HXF21" s="117"/>
      <c r="HXG21" s="117"/>
      <c r="HXH21" s="117"/>
      <c r="HXI21" s="117"/>
      <c r="HXJ21" s="117"/>
      <c r="HXK21" s="117"/>
      <c r="HXL21" s="117"/>
      <c r="HXM21" s="117"/>
      <c r="HXN21" s="117"/>
      <c r="HXO21" s="117"/>
      <c r="HXP21" s="117"/>
      <c r="HXQ21" s="117"/>
      <c r="HXR21" s="117"/>
      <c r="HXS21" s="117"/>
      <c r="HXT21" s="117"/>
      <c r="HXU21" s="117"/>
      <c r="HXV21" s="117"/>
      <c r="HXW21" s="117"/>
      <c r="HXX21" s="117"/>
      <c r="HXY21" s="117"/>
      <c r="HXZ21" s="117"/>
      <c r="HYA21" s="117"/>
      <c r="HYB21" s="117"/>
      <c r="HYC21" s="117"/>
      <c r="HYD21" s="117"/>
      <c r="HYE21" s="117"/>
      <c r="HYF21" s="117"/>
      <c r="HYG21" s="117"/>
      <c r="HYH21" s="117"/>
      <c r="HYI21" s="117"/>
      <c r="HYJ21" s="117"/>
      <c r="HYK21" s="117"/>
      <c r="HYL21" s="117"/>
      <c r="HYM21" s="117"/>
      <c r="HYN21" s="117"/>
      <c r="HYO21" s="117"/>
      <c r="HYP21" s="117"/>
      <c r="HYQ21" s="117"/>
      <c r="HYR21" s="117"/>
      <c r="HYS21" s="117"/>
      <c r="HYT21" s="117"/>
      <c r="HYU21" s="117"/>
      <c r="HYV21" s="117"/>
      <c r="HYW21" s="117"/>
      <c r="HYX21" s="117"/>
      <c r="HYY21" s="117"/>
      <c r="HYZ21" s="117"/>
      <c r="HZA21" s="117"/>
      <c r="HZB21" s="117"/>
      <c r="HZC21" s="117"/>
      <c r="HZD21" s="117"/>
      <c r="HZE21" s="117"/>
      <c r="HZF21" s="117"/>
      <c r="HZG21" s="117"/>
      <c r="HZH21" s="117"/>
      <c r="HZI21" s="117"/>
      <c r="HZJ21" s="117"/>
      <c r="HZK21" s="117"/>
      <c r="HZL21" s="117"/>
      <c r="HZM21" s="117"/>
      <c r="HZN21" s="117"/>
      <c r="HZO21" s="117"/>
      <c r="HZP21" s="117"/>
      <c r="HZQ21" s="117"/>
      <c r="HZR21" s="117"/>
      <c r="HZS21" s="117"/>
      <c r="HZT21" s="117"/>
      <c r="HZU21" s="117"/>
      <c r="HZV21" s="117"/>
      <c r="HZW21" s="117"/>
      <c r="HZX21" s="117"/>
      <c r="HZY21" s="117"/>
      <c r="HZZ21" s="117"/>
      <c r="IAA21" s="117"/>
      <c r="IAB21" s="117"/>
      <c r="IAC21" s="117"/>
      <c r="IAD21" s="117"/>
      <c r="IAE21" s="117"/>
      <c r="IAF21" s="117"/>
      <c r="IAG21" s="117"/>
      <c r="IAH21" s="117"/>
      <c r="IAI21" s="117"/>
      <c r="IAJ21" s="117"/>
      <c r="IAK21" s="117"/>
      <c r="IAL21" s="117"/>
      <c r="IAM21" s="117"/>
      <c r="IAN21" s="117"/>
      <c r="IAO21" s="117"/>
      <c r="IAP21" s="117"/>
      <c r="IAQ21" s="117"/>
      <c r="IAR21" s="117"/>
      <c r="IAS21" s="117"/>
      <c r="IAT21" s="117"/>
      <c r="IAU21" s="117"/>
      <c r="IAV21" s="117"/>
      <c r="IAW21" s="117"/>
      <c r="IAX21" s="117"/>
      <c r="IAY21" s="117"/>
      <c r="IAZ21" s="117"/>
      <c r="IBA21" s="117"/>
      <c r="IBB21" s="117"/>
      <c r="IBC21" s="117"/>
      <c r="IBD21" s="117"/>
      <c r="IBE21" s="117"/>
      <c r="IBF21" s="117"/>
      <c r="IBG21" s="117"/>
      <c r="IBH21" s="117"/>
      <c r="IBI21" s="117"/>
      <c r="IBJ21" s="117"/>
      <c r="IBK21" s="117"/>
      <c r="IBL21" s="117"/>
      <c r="IBM21" s="117"/>
      <c r="IBN21" s="117"/>
      <c r="IBO21" s="117"/>
      <c r="IBP21" s="117"/>
      <c r="IBQ21" s="117"/>
      <c r="IBR21" s="117"/>
      <c r="IBS21" s="117"/>
      <c r="IBT21" s="117"/>
      <c r="IBU21" s="117"/>
      <c r="IBV21" s="117"/>
      <c r="IBW21" s="117"/>
      <c r="IBX21" s="117"/>
      <c r="IBY21" s="117"/>
      <c r="IBZ21" s="117"/>
      <c r="ICA21" s="117"/>
      <c r="ICB21" s="117"/>
      <c r="ICC21" s="117"/>
      <c r="ICD21" s="117"/>
      <c r="ICE21" s="117"/>
      <c r="ICF21" s="117"/>
      <c r="ICG21" s="117"/>
      <c r="ICH21" s="117"/>
      <c r="ICI21" s="117"/>
      <c r="ICJ21" s="117"/>
      <c r="ICK21" s="117"/>
      <c r="ICL21" s="117"/>
      <c r="ICM21" s="117"/>
      <c r="ICN21" s="117"/>
      <c r="ICO21" s="117"/>
      <c r="ICP21" s="117"/>
      <c r="ICQ21" s="117"/>
      <c r="ICR21" s="117"/>
      <c r="ICS21" s="117"/>
      <c r="ICT21" s="117"/>
      <c r="ICU21" s="117"/>
      <c r="ICV21" s="117"/>
      <c r="ICW21" s="117"/>
      <c r="ICX21" s="117"/>
      <c r="ICY21" s="117"/>
      <c r="ICZ21" s="117"/>
      <c r="IDA21" s="117"/>
      <c r="IDB21" s="117"/>
      <c r="IDC21" s="117"/>
      <c r="IDD21" s="117"/>
      <c r="IDE21" s="117"/>
      <c r="IDF21" s="117"/>
      <c r="IDG21" s="117"/>
      <c r="IDH21" s="117"/>
      <c r="IDI21" s="117"/>
      <c r="IDJ21" s="117"/>
      <c r="IDK21" s="117"/>
      <c r="IDL21" s="117"/>
      <c r="IDM21" s="117"/>
      <c r="IDN21" s="117"/>
      <c r="IDO21" s="117"/>
      <c r="IDP21" s="117"/>
      <c r="IDQ21" s="117"/>
      <c r="IDR21" s="117"/>
      <c r="IDS21" s="117"/>
      <c r="IDT21" s="117"/>
      <c r="IDU21" s="117"/>
      <c r="IDV21" s="117"/>
      <c r="IDW21" s="117"/>
      <c r="IDX21" s="117"/>
      <c r="IDY21" s="117"/>
      <c r="IDZ21" s="117"/>
      <c r="IEA21" s="117"/>
      <c r="IEB21" s="117"/>
      <c r="IEC21" s="117"/>
      <c r="IED21" s="117"/>
      <c r="IEE21" s="117"/>
      <c r="IEF21" s="117"/>
      <c r="IEG21" s="117"/>
      <c r="IEH21" s="117"/>
      <c r="IEI21" s="117"/>
      <c r="IEJ21" s="117"/>
      <c r="IEK21" s="117"/>
      <c r="IEL21" s="117"/>
      <c r="IEM21" s="117"/>
      <c r="IEN21" s="117"/>
      <c r="IEO21" s="117"/>
      <c r="IEP21" s="117"/>
      <c r="IEQ21" s="117"/>
      <c r="IER21" s="117"/>
      <c r="IES21" s="117"/>
      <c r="IET21" s="117"/>
      <c r="IEU21" s="117"/>
      <c r="IEV21" s="117"/>
      <c r="IEW21" s="117"/>
      <c r="IEX21" s="117"/>
      <c r="IEY21" s="117"/>
      <c r="IEZ21" s="117"/>
      <c r="IFA21" s="117"/>
      <c r="IFB21" s="117"/>
      <c r="IFC21" s="117"/>
      <c r="IFD21" s="117"/>
      <c r="IFE21" s="117"/>
      <c r="IFF21" s="117"/>
      <c r="IFG21" s="117"/>
      <c r="IFH21" s="117"/>
      <c r="IFI21" s="117"/>
      <c r="IFJ21" s="117"/>
      <c r="IFK21" s="117"/>
      <c r="IFL21" s="117"/>
      <c r="IFM21" s="117"/>
      <c r="IFN21" s="117"/>
      <c r="IFO21" s="117"/>
      <c r="IFP21" s="117"/>
      <c r="IFQ21" s="117"/>
      <c r="IFR21" s="117"/>
      <c r="IFS21" s="117"/>
      <c r="IFT21" s="117"/>
      <c r="IFU21" s="117"/>
      <c r="IFV21" s="117"/>
      <c r="IFW21" s="117"/>
      <c r="IFX21" s="117"/>
      <c r="IFY21" s="117"/>
      <c r="IFZ21" s="117"/>
      <c r="IGA21" s="117"/>
      <c r="IGB21" s="117"/>
      <c r="IGC21" s="117"/>
      <c r="IGD21" s="117"/>
      <c r="IGE21" s="117"/>
      <c r="IGF21" s="117"/>
      <c r="IGG21" s="117"/>
      <c r="IGH21" s="117"/>
      <c r="IGI21" s="117"/>
      <c r="IGJ21" s="117"/>
      <c r="IGK21" s="117"/>
      <c r="IGL21" s="117"/>
      <c r="IGM21" s="117"/>
      <c r="IGN21" s="117"/>
      <c r="IGO21" s="117"/>
      <c r="IGP21" s="117"/>
      <c r="IGQ21" s="117"/>
      <c r="IGR21" s="117"/>
      <c r="IGS21" s="117"/>
      <c r="IGT21" s="117"/>
      <c r="IGU21" s="117"/>
      <c r="IGV21" s="117"/>
      <c r="IGW21" s="117"/>
      <c r="IGX21" s="117"/>
      <c r="IGY21" s="117"/>
      <c r="IGZ21" s="117"/>
      <c r="IHA21" s="117"/>
      <c r="IHB21" s="117"/>
      <c r="IHC21" s="117"/>
      <c r="IHD21" s="117"/>
      <c r="IHE21" s="117"/>
      <c r="IHF21" s="117"/>
      <c r="IHG21" s="117"/>
      <c r="IHH21" s="117"/>
      <c r="IHI21" s="117"/>
      <c r="IHJ21" s="117"/>
      <c r="IHK21" s="117"/>
      <c r="IHL21" s="117"/>
      <c r="IHM21" s="117"/>
      <c r="IHN21" s="117"/>
      <c r="IHO21" s="117"/>
      <c r="IHP21" s="117"/>
      <c r="IHQ21" s="117"/>
      <c r="IHR21" s="117"/>
      <c r="IHS21" s="117"/>
      <c r="IHT21" s="117"/>
      <c r="IHU21" s="117"/>
      <c r="IHV21" s="117"/>
      <c r="IHW21" s="117"/>
      <c r="IHX21" s="117"/>
      <c r="IHY21" s="117"/>
      <c r="IHZ21" s="117"/>
      <c r="IIA21" s="117"/>
      <c r="IIB21" s="117"/>
      <c r="IIC21" s="117"/>
      <c r="IID21" s="117"/>
      <c r="IIE21" s="117"/>
      <c r="IIF21" s="117"/>
      <c r="IIG21" s="117"/>
      <c r="IIH21" s="117"/>
      <c r="III21" s="117"/>
      <c r="IIJ21" s="117"/>
      <c r="IIK21" s="117"/>
      <c r="IIL21" s="117"/>
      <c r="IIM21" s="117"/>
      <c r="IIN21" s="117"/>
      <c r="IIO21" s="117"/>
      <c r="IIP21" s="117"/>
      <c r="IIQ21" s="117"/>
      <c r="IIR21" s="117"/>
      <c r="IIS21" s="117"/>
      <c r="IIT21" s="117"/>
      <c r="IIU21" s="117"/>
      <c r="IIV21" s="117"/>
      <c r="IIW21" s="117"/>
      <c r="IIX21" s="117"/>
      <c r="IIY21" s="117"/>
      <c r="IIZ21" s="117"/>
      <c r="IJA21" s="117"/>
      <c r="IJB21" s="117"/>
      <c r="IJC21" s="117"/>
      <c r="IJD21" s="117"/>
      <c r="IJE21" s="117"/>
      <c r="IJF21" s="117"/>
      <c r="IJG21" s="117"/>
      <c r="IJH21" s="117"/>
      <c r="IJI21" s="117"/>
      <c r="IJJ21" s="117"/>
      <c r="IJK21" s="117"/>
      <c r="IJL21" s="117"/>
      <c r="IJM21" s="117"/>
      <c r="IJN21" s="117"/>
      <c r="IJO21" s="117"/>
      <c r="IJP21" s="117"/>
      <c r="IJQ21" s="117"/>
      <c r="IJR21" s="117"/>
      <c r="IJS21" s="117"/>
      <c r="IJT21" s="117"/>
      <c r="IJU21" s="117"/>
      <c r="IJV21" s="117"/>
      <c r="IJW21" s="117"/>
      <c r="IJX21" s="117"/>
      <c r="IJY21" s="117"/>
      <c r="IJZ21" s="117"/>
      <c r="IKA21" s="117"/>
      <c r="IKB21" s="117"/>
      <c r="IKC21" s="117"/>
      <c r="IKD21" s="117"/>
      <c r="IKE21" s="117"/>
      <c r="IKF21" s="117"/>
      <c r="IKG21" s="117"/>
      <c r="IKH21" s="117"/>
      <c r="IKI21" s="117"/>
      <c r="IKJ21" s="117"/>
      <c r="IKK21" s="117"/>
      <c r="IKL21" s="117"/>
      <c r="IKM21" s="117"/>
      <c r="IKN21" s="117"/>
      <c r="IKO21" s="117"/>
      <c r="IKP21" s="117"/>
      <c r="IKQ21" s="117"/>
      <c r="IKR21" s="117"/>
      <c r="IKS21" s="117"/>
      <c r="IKT21" s="117"/>
      <c r="IKU21" s="117"/>
      <c r="IKV21" s="117"/>
      <c r="IKW21" s="117"/>
      <c r="IKX21" s="117"/>
      <c r="IKY21" s="117"/>
      <c r="IKZ21" s="117"/>
      <c r="ILA21" s="117"/>
      <c r="ILB21" s="117"/>
      <c r="ILC21" s="117"/>
      <c r="ILD21" s="117"/>
      <c r="ILE21" s="117"/>
      <c r="ILF21" s="117"/>
      <c r="ILG21" s="117"/>
      <c r="ILH21" s="117"/>
      <c r="ILI21" s="117"/>
      <c r="ILJ21" s="117"/>
      <c r="ILK21" s="117"/>
      <c r="ILL21" s="117"/>
      <c r="ILM21" s="117"/>
      <c r="ILN21" s="117"/>
      <c r="ILO21" s="117"/>
      <c r="ILP21" s="117"/>
      <c r="ILQ21" s="117"/>
      <c r="ILR21" s="117"/>
      <c r="ILS21" s="117"/>
      <c r="ILT21" s="117"/>
      <c r="ILU21" s="117"/>
      <c r="ILV21" s="117"/>
      <c r="ILW21" s="117"/>
      <c r="ILX21" s="117"/>
      <c r="ILY21" s="117"/>
      <c r="ILZ21" s="117"/>
      <c r="IMA21" s="117"/>
      <c r="IMB21" s="117"/>
      <c r="IMC21" s="117"/>
      <c r="IMD21" s="117"/>
      <c r="IME21" s="117"/>
      <c r="IMF21" s="117"/>
      <c r="IMG21" s="117"/>
      <c r="IMH21" s="117"/>
      <c r="IMI21" s="117"/>
      <c r="IMJ21" s="117"/>
      <c r="IMK21" s="117"/>
      <c r="IML21" s="117"/>
      <c r="IMM21" s="117"/>
      <c r="IMN21" s="117"/>
      <c r="IMO21" s="117"/>
      <c r="IMP21" s="117"/>
      <c r="IMQ21" s="117"/>
      <c r="IMR21" s="117"/>
      <c r="IMS21" s="117"/>
      <c r="IMT21" s="117"/>
      <c r="IMU21" s="117"/>
      <c r="IMV21" s="117"/>
      <c r="IMW21" s="117"/>
      <c r="IMX21" s="117"/>
      <c r="IMY21" s="117"/>
      <c r="IMZ21" s="117"/>
      <c r="INA21" s="117"/>
      <c r="INB21" s="117"/>
      <c r="INC21" s="117"/>
      <c r="IND21" s="117"/>
      <c r="INE21" s="117"/>
      <c r="INF21" s="117"/>
      <c r="ING21" s="117"/>
      <c r="INH21" s="117"/>
      <c r="INI21" s="117"/>
      <c r="INJ21" s="117"/>
      <c r="INK21" s="117"/>
      <c r="INL21" s="117"/>
      <c r="INM21" s="117"/>
      <c r="INN21" s="117"/>
      <c r="INO21" s="117"/>
      <c r="INP21" s="117"/>
      <c r="INQ21" s="117"/>
      <c r="INR21" s="117"/>
      <c r="INS21" s="117"/>
      <c r="INT21" s="117"/>
      <c r="INU21" s="117"/>
      <c r="INV21" s="117"/>
      <c r="INW21" s="117"/>
      <c r="INX21" s="117"/>
      <c r="INY21" s="117"/>
      <c r="INZ21" s="117"/>
      <c r="IOA21" s="117"/>
      <c r="IOB21" s="117"/>
      <c r="IOC21" s="117"/>
      <c r="IOD21" s="117"/>
      <c r="IOE21" s="117"/>
      <c r="IOF21" s="117"/>
      <c r="IOG21" s="117"/>
      <c r="IOH21" s="117"/>
      <c r="IOI21" s="117"/>
      <c r="IOJ21" s="117"/>
      <c r="IOK21" s="117"/>
      <c r="IOL21" s="117"/>
      <c r="IOM21" s="117"/>
      <c r="ION21" s="117"/>
      <c r="IOO21" s="117"/>
      <c r="IOP21" s="117"/>
      <c r="IOQ21" s="117"/>
      <c r="IOR21" s="117"/>
      <c r="IOS21" s="117"/>
      <c r="IOT21" s="117"/>
      <c r="IOU21" s="117"/>
      <c r="IOV21" s="117"/>
      <c r="IOW21" s="117"/>
      <c r="IOX21" s="117"/>
      <c r="IOY21" s="117"/>
      <c r="IOZ21" s="117"/>
      <c r="IPA21" s="117"/>
      <c r="IPB21" s="117"/>
      <c r="IPC21" s="117"/>
      <c r="IPD21" s="117"/>
      <c r="IPE21" s="117"/>
      <c r="IPF21" s="117"/>
      <c r="IPG21" s="117"/>
      <c r="IPH21" s="117"/>
      <c r="IPI21" s="117"/>
      <c r="IPJ21" s="117"/>
      <c r="IPK21" s="117"/>
      <c r="IPL21" s="117"/>
      <c r="IPM21" s="117"/>
      <c r="IPN21" s="117"/>
      <c r="IPO21" s="117"/>
      <c r="IPP21" s="117"/>
      <c r="IPQ21" s="117"/>
      <c r="IPR21" s="117"/>
      <c r="IPS21" s="117"/>
      <c r="IPT21" s="117"/>
      <c r="IPU21" s="117"/>
      <c r="IPV21" s="117"/>
      <c r="IPW21" s="117"/>
      <c r="IPX21" s="117"/>
      <c r="IPY21" s="117"/>
      <c r="IPZ21" s="117"/>
      <c r="IQA21" s="117"/>
      <c r="IQB21" s="117"/>
      <c r="IQC21" s="117"/>
      <c r="IQD21" s="117"/>
      <c r="IQE21" s="117"/>
      <c r="IQF21" s="117"/>
      <c r="IQG21" s="117"/>
      <c r="IQH21" s="117"/>
      <c r="IQI21" s="117"/>
      <c r="IQJ21" s="117"/>
      <c r="IQK21" s="117"/>
      <c r="IQL21" s="117"/>
      <c r="IQM21" s="117"/>
      <c r="IQN21" s="117"/>
      <c r="IQO21" s="117"/>
      <c r="IQP21" s="117"/>
      <c r="IQQ21" s="117"/>
      <c r="IQR21" s="117"/>
      <c r="IQS21" s="117"/>
      <c r="IQT21" s="117"/>
      <c r="IQU21" s="117"/>
      <c r="IQV21" s="117"/>
      <c r="IQW21" s="117"/>
      <c r="IQX21" s="117"/>
      <c r="IQY21" s="117"/>
      <c r="IQZ21" s="117"/>
      <c r="IRA21" s="117"/>
      <c r="IRB21" s="117"/>
      <c r="IRC21" s="117"/>
      <c r="IRD21" s="117"/>
      <c r="IRE21" s="117"/>
      <c r="IRF21" s="117"/>
      <c r="IRG21" s="117"/>
      <c r="IRH21" s="117"/>
      <c r="IRI21" s="117"/>
      <c r="IRJ21" s="117"/>
      <c r="IRK21" s="117"/>
      <c r="IRL21" s="117"/>
      <c r="IRM21" s="117"/>
      <c r="IRN21" s="117"/>
      <c r="IRO21" s="117"/>
      <c r="IRP21" s="117"/>
      <c r="IRQ21" s="117"/>
      <c r="IRR21" s="117"/>
      <c r="IRS21" s="117"/>
      <c r="IRT21" s="117"/>
      <c r="IRU21" s="117"/>
      <c r="IRV21" s="117"/>
      <c r="IRW21" s="117"/>
      <c r="IRX21" s="117"/>
      <c r="IRY21" s="117"/>
      <c r="IRZ21" s="117"/>
      <c r="ISA21" s="117"/>
      <c r="ISB21" s="117"/>
      <c r="ISC21" s="117"/>
      <c r="ISD21" s="117"/>
      <c r="ISE21" s="117"/>
      <c r="ISF21" s="117"/>
      <c r="ISG21" s="117"/>
      <c r="ISH21" s="117"/>
      <c r="ISI21" s="117"/>
      <c r="ISJ21" s="117"/>
      <c r="ISK21" s="117"/>
      <c r="ISL21" s="117"/>
      <c r="ISM21" s="117"/>
      <c r="ISN21" s="117"/>
      <c r="ISO21" s="117"/>
      <c r="ISP21" s="117"/>
      <c r="ISQ21" s="117"/>
      <c r="ISR21" s="117"/>
      <c r="ISS21" s="117"/>
      <c r="IST21" s="117"/>
      <c r="ISU21" s="117"/>
      <c r="ISV21" s="117"/>
      <c r="ISW21" s="117"/>
      <c r="ISX21" s="117"/>
      <c r="ISY21" s="117"/>
      <c r="ISZ21" s="117"/>
      <c r="ITA21" s="117"/>
      <c r="ITB21" s="117"/>
      <c r="ITC21" s="117"/>
      <c r="ITD21" s="117"/>
      <c r="ITE21" s="117"/>
      <c r="ITF21" s="117"/>
      <c r="ITG21" s="117"/>
      <c r="ITH21" s="117"/>
      <c r="ITI21" s="117"/>
      <c r="ITJ21" s="117"/>
      <c r="ITK21" s="117"/>
      <c r="ITL21" s="117"/>
      <c r="ITM21" s="117"/>
      <c r="ITN21" s="117"/>
      <c r="ITO21" s="117"/>
      <c r="ITP21" s="117"/>
      <c r="ITQ21" s="117"/>
      <c r="ITR21" s="117"/>
      <c r="ITS21" s="117"/>
      <c r="ITT21" s="117"/>
      <c r="ITU21" s="117"/>
      <c r="ITV21" s="117"/>
      <c r="ITW21" s="117"/>
      <c r="ITX21" s="117"/>
      <c r="ITY21" s="117"/>
      <c r="ITZ21" s="117"/>
      <c r="IUA21" s="117"/>
      <c r="IUB21" s="117"/>
      <c r="IUC21" s="117"/>
      <c r="IUD21" s="117"/>
      <c r="IUE21" s="117"/>
      <c r="IUF21" s="117"/>
      <c r="IUG21" s="117"/>
      <c r="IUH21" s="117"/>
      <c r="IUI21" s="117"/>
      <c r="IUJ21" s="117"/>
      <c r="IUK21" s="117"/>
      <c r="IUL21" s="117"/>
      <c r="IUM21" s="117"/>
      <c r="IUN21" s="117"/>
      <c r="IUO21" s="117"/>
      <c r="IUP21" s="117"/>
      <c r="IUQ21" s="117"/>
      <c r="IUR21" s="117"/>
      <c r="IUS21" s="117"/>
      <c r="IUT21" s="117"/>
      <c r="IUU21" s="117"/>
      <c r="IUV21" s="117"/>
      <c r="IUW21" s="117"/>
      <c r="IUX21" s="117"/>
      <c r="IUY21" s="117"/>
      <c r="IUZ21" s="117"/>
      <c r="IVA21" s="117"/>
      <c r="IVB21" s="117"/>
      <c r="IVC21" s="117"/>
      <c r="IVD21" s="117"/>
      <c r="IVE21" s="117"/>
      <c r="IVF21" s="117"/>
      <c r="IVG21" s="117"/>
      <c r="IVH21" s="117"/>
      <c r="IVI21" s="117"/>
      <c r="IVJ21" s="117"/>
      <c r="IVK21" s="117"/>
      <c r="IVL21" s="117"/>
      <c r="IVM21" s="117"/>
      <c r="IVN21" s="117"/>
      <c r="IVO21" s="117"/>
      <c r="IVP21" s="117"/>
      <c r="IVQ21" s="117"/>
      <c r="IVR21" s="117"/>
      <c r="IVS21" s="117"/>
      <c r="IVT21" s="117"/>
      <c r="IVU21" s="117"/>
      <c r="IVV21" s="117"/>
      <c r="IVW21" s="117"/>
      <c r="IVX21" s="117"/>
      <c r="IVY21" s="117"/>
      <c r="IVZ21" s="117"/>
      <c r="IWA21" s="117"/>
      <c r="IWB21" s="117"/>
      <c r="IWC21" s="117"/>
      <c r="IWD21" s="117"/>
      <c r="IWE21" s="117"/>
      <c r="IWF21" s="117"/>
      <c r="IWG21" s="117"/>
      <c r="IWH21" s="117"/>
      <c r="IWI21" s="117"/>
      <c r="IWJ21" s="117"/>
      <c r="IWK21" s="117"/>
      <c r="IWL21" s="117"/>
      <c r="IWM21" s="117"/>
      <c r="IWN21" s="117"/>
      <c r="IWO21" s="117"/>
      <c r="IWP21" s="117"/>
      <c r="IWQ21" s="117"/>
      <c r="IWR21" s="117"/>
      <c r="IWS21" s="117"/>
      <c r="IWT21" s="117"/>
      <c r="IWU21" s="117"/>
      <c r="IWV21" s="117"/>
      <c r="IWW21" s="117"/>
      <c r="IWX21" s="117"/>
      <c r="IWY21" s="117"/>
      <c r="IWZ21" s="117"/>
      <c r="IXA21" s="117"/>
      <c r="IXB21" s="117"/>
      <c r="IXC21" s="117"/>
      <c r="IXD21" s="117"/>
      <c r="IXE21" s="117"/>
      <c r="IXF21" s="117"/>
      <c r="IXG21" s="117"/>
      <c r="IXH21" s="117"/>
      <c r="IXI21" s="117"/>
      <c r="IXJ21" s="117"/>
      <c r="IXK21" s="117"/>
      <c r="IXL21" s="117"/>
      <c r="IXM21" s="117"/>
      <c r="IXN21" s="117"/>
      <c r="IXO21" s="117"/>
      <c r="IXP21" s="117"/>
      <c r="IXQ21" s="117"/>
      <c r="IXR21" s="117"/>
      <c r="IXS21" s="117"/>
      <c r="IXT21" s="117"/>
      <c r="IXU21" s="117"/>
      <c r="IXV21" s="117"/>
      <c r="IXW21" s="117"/>
      <c r="IXX21" s="117"/>
      <c r="IXY21" s="117"/>
      <c r="IXZ21" s="117"/>
      <c r="IYA21" s="117"/>
      <c r="IYB21" s="117"/>
      <c r="IYC21" s="117"/>
      <c r="IYD21" s="117"/>
      <c r="IYE21" s="117"/>
      <c r="IYF21" s="117"/>
      <c r="IYG21" s="117"/>
      <c r="IYH21" s="117"/>
      <c r="IYI21" s="117"/>
      <c r="IYJ21" s="117"/>
      <c r="IYK21" s="117"/>
      <c r="IYL21" s="117"/>
      <c r="IYM21" s="117"/>
      <c r="IYN21" s="117"/>
      <c r="IYO21" s="117"/>
      <c r="IYP21" s="117"/>
      <c r="IYQ21" s="117"/>
      <c r="IYR21" s="117"/>
      <c r="IYS21" s="117"/>
      <c r="IYT21" s="117"/>
      <c r="IYU21" s="117"/>
      <c r="IYV21" s="117"/>
      <c r="IYW21" s="117"/>
      <c r="IYX21" s="117"/>
      <c r="IYY21" s="117"/>
      <c r="IYZ21" s="117"/>
      <c r="IZA21" s="117"/>
      <c r="IZB21" s="117"/>
      <c r="IZC21" s="117"/>
      <c r="IZD21" s="117"/>
      <c r="IZE21" s="117"/>
      <c r="IZF21" s="117"/>
      <c r="IZG21" s="117"/>
      <c r="IZH21" s="117"/>
      <c r="IZI21" s="117"/>
      <c r="IZJ21" s="117"/>
      <c r="IZK21" s="117"/>
      <c r="IZL21" s="117"/>
      <c r="IZM21" s="117"/>
      <c r="IZN21" s="117"/>
      <c r="IZO21" s="117"/>
      <c r="IZP21" s="117"/>
      <c r="IZQ21" s="117"/>
      <c r="IZR21" s="117"/>
      <c r="IZS21" s="117"/>
      <c r="IZT21" s="117"/>
      <c r="IZU21" s="117"/>
      <c r="IZV21" s="117"/>
      <c r="IZW21" s="117"/>
      <c r="IZX21" s="117"/>
      <c r="IZY21" s="117"/>
      <c r="IZZ21" s="117"/>
      <c r="JAA21" s="117"/>
      <c r="JAB21" s="117"/>
      <c r="JAC21" s="117"/>
      <c r="JAD21" s="117"/>
      <c r="JAE21" s="117"/>
      <c r="JAF21" s="117"/>
      <c r="JAG21" s="117"/>
      <c r="JAH21" s="117"/>
      <c r="JAI21" s="117"/>
      <c r="JAJ21" s="117"/>
      <c r="JAK21" s="117"/>
      <c r="JAL21" s="117"/>
      <c r="JAM21" s="117"/>
      <c r="JAN21" s="117"/>
      <c r="JAO21" s="117"/>
      <c r="JAP21" s="117"/>
      <c r="JAQ21" s="117"/>
      <c r="JAR21" s="117"/>
      <c r="JAS21" s="117"/>
      <c r="JAT21" s="117"/>
      <c r="JAU21" s="117"/>
      <c r="JAV21" s="117"/>
      <c r="JAW21" s="117"/>
      <c r="JAX21" s="117"/>
      <c r="JAY21" s="117"/>
      <c r="JAZ21" s="117"/>
      <c r="JBA21" s="117"/>
      <c r="JBB21" s="117"/>
      <c r="JBC21" s="117"/>
      <c r="JBD21" s="117"/>
      <c r="JBE21" s="117"/>
      <c r="JBF21" s="117"/>
      <c r="JBG21" s="117"/>
      <c r="JBH21" s="117"/>
      <c r="JBI21" s="117"/>
      <c r="JBJ21" s="117"/>
      <c r="JBK21" s="117"/>
      <c r="JBL21" s="117"/>
      <c r="JBM21" s="117"/>
      <c r="JBN21" s="117"/>
      <c r="JBO21" s="117"/>
      <c r="JBP21" s="117"/>
      <c r="JBQ21" s="117"/>
      <c r="JBR21" s="117"/>
      <c r="JBS21" s="117"/>
      <c r="JBT21" s="117"/>
      <c r="JBU21" s="117"/>
      <c r="JBV21" s="117"/>
      <c r="JBW21" s="117"/>
      <c r="JBX21" s="117"/>
      <c r="JBY21" s="117"/>
      <c r="JBZ21" s="117"/>
      <c r="JCA21" s="117"/>
      <c r="JCB21" s="117"/>
      <c r="JCC21" s="117"/>
      <c r="JCD21" s="117"/>
      <c r="JCE21" s="117"/>
      <c r="JCF21" s="117"/>
      <c r="JCG21" s="117"/>
      <c r="JCH21" s="117"/>
      <c r="JCI21" s="117"/>
      <c r="JCJ21" s="117"/>
      <c r="JCK21" s="117"/>
      <c r="JCL21" s="117"/>
      <c r="JCM21" s="117"/>
      <c r="JCN21" s="117"/>
      <c r="JCO21" s="117"/>
      <c r="JCP21" s="117"/>
      <c r="JCQ21" s="117"/>
      <c r="JCR21" s="117"/>
      <c r="JCS21" s="117"/>
      <c r="JCT21" s="117"/>
      <c r="JCU21" s="117"/>
      <c r="JCV21" s="117"/>
      <c r="JCW21" s="117"/>
      <c r="JCX21" s="117"/>
      <c r="JCY21" s="117"/>
      <c r="JCZ21" s="117"/>
      <c r="JDA21" s="117"/>
      <c r="JDB21" s="117"/>
      <c r="JDC21" s="117"/>
      <c r="JDD21" s="117"/>
      <c r="JDE21" s="117"/>
      <c r="JDF21" s="117"/>
      <c r="JDG21" s="117"/>
      <c r="JDH21" s="117"/>
      <c r="JDI21" s="117"/>
      <c r="JDJ21" s="117"/>
      <c r="JDK21" s="117"/>
      <c r="JDL21" s="117"/>
      <c r="JDM21" s="117"/>
      <c r="JDN21" s="117"/>
      <c r="JDO21" s="117"/>
      <c r="JDP21" s="117"/>
      <c r="JDQ21" s="117"/>
      <c r="JDR21" s="117"/>
      <c r="JDS21" s="117"/>
      <c r="JDT21" s="117"/>
      <c r="JDU21" s="117"/>
      <c r="JDV21" s="117"/>
      <c r="JDW21" s="117"/>
      <c r="JDX21" s="117"/>
      <c r="JDY21" s="117"/>
      <c r="JDZ21" s="117"/>
      <c r="JEA21" s="117"/>
      <c r="JEB21" s="117"/>
      <c r="JEC21" s="117"/>
      <c r="JED21" s="117"/>
      <c r="JEE21" s="117"/>
      <c r="JEF21" s="117"/>
      <c r="JEG21" s="117"/>
      <c r="JEH21" s="117"/>
      <c r="JEI21" s="117"/>
      <c r="JEJ21" s="117"/>
      <c r="JEK21" s="117"/>
      <c r="JEL21" s="117"/>
      <c r="JEM21" s="117"/>
      <c r="JEN21" s="117"/>
      <c r="JEO21" s="117"/>
      <c r="JEP21" s="117"/>
      <c r="JEQ21" s="117"/>
      <c r="JER21" s="117"/>
      <c r="JES21" s="117"/>
      <c r="JET21" s="117"/>
      <c r="JEU21" s="117"/>
      <c r="JEV21" s="117"/>
      <c r="JEW21" s="117"/>
      <c r="JEX21" s="117"/>
      <c r="JEY21" s="117"/>
      <c r="JEZ21" s="117"/>
      <c r="JFA21" s="117"/>
      <c r="JFB21" s="117"/>
      <c r="JFC21" s="117"/>
      <c r="JFD21" s="117"/>
      <c r="JFE21" s="117"/>
      <c r="JFF21" s="117"/>
      <c r="JFG21" s="117"/>
      <c r="JFH21" s="117"/>
      <c r="JFI21" s="117"/>
      <c r="JFJ21" s="117"/>
      <c r="JFK21" s="117"/>
      <c r="JFL21" s="117"/>
      <c r="JFM21" s="117"/>
      <c r="JFN21" s="117"/>
      <c r="JFO21" s="117"/>
      <c r="JFP21" s="117"/>
      <c r="JFQ21" s="117"/>
      <c r="JFR21" s="117"/>
      <c r="JFS21" s="117"/>
      <c r="JFT21" s="117"/>
      <c r="JFU21" s="117"/>
      <c r="JFV21" s="117"/>
      <c r="JFW21" s="117"/>
      <c r="JFX21" s="117"/>
      <c r="JFY21" s="117"/>
      <c r="JFZ21" s="117"/>
      <c r="JGA21" s="117"/>
      <c r="JGB21" s="117"/>
      <c r="JGC21" s="117"/>
      <c r="JGD21" s="117"/>
      <c r="JGE21" s="117"/>
      <c r="JGF21" s="117"/>
      <c r="JGG21" s="117"/>
      <c r="JGH21" s="117"/>
      <c r="JGI21" s="117"/>
      <c r="JGJ21" s="117"/>
      <c r="JGK21" s="117"/>
      <c r="JGL21" s="117"/>
      <c r="JGM21" s="117"/>
      <c r="JGN21" s="117"/>
      <c r="JGO21" s="117"/>
      <c r="JGP21" s="117"/>
      <c r="JGQ21" s="117"/>
      <c r="JGR21" s="117"/>
      <c r="JGS21" s="117"/>
      <c r="JGT21" s="117"/>
      <c r="JGU21" s="117"/>
      <c r="JGV21" s="117"/>
      <c r="JGW21" s="117"/>
      <c r="JGX21" s="117"/>
      <c r="JGY21" s="117"/>
      <c r="JGZ21" s="117"/>
      <c r="JHA21" s="117"/>
      <c r="JHB21" s="117"/>
      <c r="JHC21" s="117"/>
      <c r="JHD21" s="117"/>
      <c r="JHE21" s="117"/>
      <c r="JHF21" s="117"/>
      <c r="JHG21" s="117"/>
      <c r="JHH21" s="117"/>
      <c r="JHI21" s="117"/>
      <c r="JHJ21" s="117"/>
      <c r="JHK21" s="117"/>
      <c r="JHL21" s="117"/>
      <c r="JHM21" s="117"/>
      <c r="JHN21" s="117"/>
      <c r="JHO21" s="117"/>
      <c r="JHP21" s="117"/>
      <c r="JHQ21" s="117"/>
      <c r="JHR21" s="117"/>
      <c r="JHS21" s="117"/>
      <c r="JHT21" s="117"/>
      <c r="JHU21" s="117"/>
      <c r="JHV21" s="117"/>
      <c r="JHW21" s="117"/>
      <c r="JHX21" s="117"/>
      <c r="JHY21" s="117"/>
      <c r="JHZ21" s="117"/>
      <c r="JIA21" s="117"/>
      <c r="JIB21" s="117"/>
      <c r="JIC21" s="117"/>
      <c r="JID21" s="117"/>
      <c r="JIE21" s="117"/>
      <c r="JIF21" s="117"/>
      <c r="JIG21" s="117"/>
      <c r="JIH21" s="117"/>
      <c r="JII21" s="117"/>
      <c r="JIJ21" s="117"/>
      <c r="JIK21" s="117"/>
      <c r="JIL21" s="117"/>
      <c r="JIM21" s="117"/>
      <c r="JIN21" s="117"/>
      <c r="JIO21" s="117"/>
      <c r="JIP21" s="117"/>
      <c r="JIQ21" s="117"/>
      <c r="JIR21" s="117"/>
      <c r="JIS21" s="117"/>
      <c r="JIT21" s="117"/>
      <c r="JIU21" s="117"/>
      <c r="JIV21" s="117"/>
      <c r="JIW21" s="117"/>
      <c r="JIX21" s="117"/>
      <c r="JIY21" s="117"/>
      <c r="JIZ21" s="117"/>
      <c r="JJA21" s="117"/>
      <c r="JJB21" s="117"/>
      <c r="JJC21" s="117"/>
      <c r="JJD21" s="117"/>
      <c r="JJE21" s="117"/>
      <c r="JJF21" s="117"/>
      <c r="JJG21" s="117"/>
      <c r="JJH21" s="117"/>
      <c r="JJI21" s="117"/>
      <c r="JJJ21" s="117"/>
      <c r="JJK21" s="117"/>
      <c r="JJL21" s="117"/>
      <c r="JJM21" s="117"/>
      <c r="JJN21" s="117"/>
      <c r="JJO21" s="117"/>
      <c r="JJP21" s="117"/>
      <c r="JJQ21" s="117"/>
      <c r="JJR21" s="117"/>
      <c r="JJS21" s="117"/>
      <c r="JJT21" s="117"/>
      <c r="JJU21" s="117"/>
      <c r="JJV21" s="117"/>
      <c r="JJW21" s="117"/>
      <c r="JJX21" s="117"/>
      <c r="JJY21" s="117"/>
      <c r="JJZ21" s="117"/>
      <c r="JKA21" s="117"/>
      <c r="JKB21" s="117"/>
      <c r="JKC21" s="117"/>
      <c r="JKD21" s="117"/>
      <c r="JKE21" s="117"/>
      <c r="JKF21" s="117"/>
      <c r="JKG21" s="117"/>
      <c r="JKH21" s="117"/>
      <c r="JKI21" s="117"/>
      <c r="JKJ21" s="117"/>
      <c r="JKK21" s="117"/>
      <c r="JKL21" s="117"/>
      <c r="JKM21" s="117"/>
      <c r="JKN21" s="117"/>
      <c r="JKO21" s="117"/>
      <c r="JKP21" s="117"/>
      <c r="JKQ21" s="117"/>
      <c r="JKR21" s="117"/>
      <c r="JKS21" s="117"/>
      <c r="JKT21" s="117"/>
      <c r="JKU21" s="117"/>
      <c r="JKV21" s="117"/>
      <c r="JKW21" s="117"/>
      <c r="JKX21" s="117"/>
      <c r="JKY21" s="117"/>
      <c r="JKZ21" s="117"/>
      <c r="JLA21" s="117"/>
      <c r="JLB21" s="117"/>
      <c r="JLC21" s="117"/>
      <c r="JLD21" s="117"/>
      <c r="JLE21" s="117"/>
      <c r="JLF21" s="117"/>
      <c r="JLG21" s="117"/>
      <c r="JLH21" s="117"/>
      <c r="JLI21" s="117"/>
      <c r="JLJ21" s="117"/>
      <c r="JLK21" s="117"/>
      <c r="JLL21" s="117"/>
      <c r="JLM21" s="117"/>
      <c r="JLN21" s="117"/>
      <c r="JLO21" s="117"/>
      <c r="JLP21" s="117"/>
      <c r="JLQ21" s="117"/>
      <c r="JLR21" s="117"/>
      <c r="JLS21" s="117"/>
      <c r="JLT21" s="117"/>
      <c r="JLU21" s="117"/>
      <c r="JLV21" s="117"/>
      <c r="JLW21" s="117"/>
      <c r="JLX21" s="117"/>
      <c r="JLY21" s="117"/>
      <c r="JLZ21" s="117"/>
      <c r="JMA21" s="117"/>
      <c r="JMB21" s="117"/>
      <c r="JMC21" s="117"/>
      <c r="JMD21" s="117"/>
      <c r="JME21" s="117"/>
      <c r="JMF21" s="117"/>
      <c r="JMG21" s="117"/>
      <c r="JMH21" s="117"/>
      <c r="JMI21" s="117"/>
      <c r="JMJ21" s="117"/>
      <c r="JMK21" s="117"/>
      <c r="JML21" s="117"/>
      <c r="JMM21" s="117"/>
      <c r="JMN21" s="117"/>
      <c r="JMO21" s="117"/>
      <c r="JMP21" s="117"/>
      <c r="JMQ21" s="117"/>
      <c r="JMR21" s="117"/>
      <c r="JMS21" s="117"/>
      <c r="JMT21" s="117"/>
      <c r="JMU21" s="117"/>
      <c r="JMV21" s="117"/>
      <c r="JMW21" s="117"/>
      <c r="JMX21" s="117"/>
      <c r="JMY21" s="117"/>
      <c r="JMZ21" s="117"/>
      <c r="JNA21" s="117"/>
      <c r="JNB21" s="117"/>
      <c r="JNC21" s="117"/>
      <c r="JND21" s="117"/>
      <c r="JNE21" s="117"/>
      <c r="JNF21" s="117"/>
      <c r="JNG21" s="117"/>
      <c r="JNH21" s="117"/>
      <c r="JNI21" s="117"/>
      <c r="JNJ21" s="117"/>
      <c r="JNK21" s="117"/>
      <c r="JNL21" s="117"/>
      <c r="JNM21" s="117"/>
      <c r="JNN21" s="117"/>
      <c r="JNO21" s="117"/>
      <c r="JNP21" s="117"/>
      <c r="JNQ21" s="117"/>
      <c r="JNR21" s="117"/>
      <c r="JNS21" s="117"/>
      <c r="JNT21" s="117"/>
      <c r="JNU21" s="117"/>
      <c r="JNV21" s="117"/>
      <c r="JNW21" s="117"/>
      <c r="JNX21" s="117"/>
      <c r="JNY21" s="117"/>
      <c r="JNZ21" s="117"/>
      <c r="JOA21" s="117"/>
      <c r="JOB21" s="117"/>
      <c r="JOC21" s="117"/>
      <c r="JOD21" s="117"/>
      <c r="JOE21" s="117"/>
      <c r="JOF21" s="117"/>
      <c r="JOG21" s="117"/>
      <c r="JOH21" s="117"/>
      <c r="JOI21" s="117"/>
      <c r="JOJ21" s="117"/>
      <c r="JOK21" s="117"/>
      <c r="JOL21" s="117"/>
      <c r="JOM21" s="117"/>
      <c r="JON21" s="117"/>
      <c r="JOO21" s="117"/>
      <c r="JOP21" s="117"/>
      <c r="JOQ21" s="117"/>
      <c r="JOR21" s="117"/>
      <c r="JOS21" s="117"/>
      <c r="JOT21" s="117"/>
      <c r="JOU21" s="117"/>
      <c r="JOV21" s="117"/>
      <c r="JOW21" s="117"/>
      <c r="JOX21" s="117"/>
      <c r="JOY21" s="117"/>
      <c r="JOZ21" s="117"/>
      <c r="JPA21" s="117"/>
      <c r="JPB21" s="117"/>
      <c r="JPC21" s="117"/>
      <c r="JPD21" s="117"/>
      <c r="JPE21" s="117"/>
      <c r="JPF21" s="117"/>
      <c r="JPG21" s="117"/>
      <c r="JPH21" s="117"/>
      <c r="JPI21" s="117"/>
      <c r="JPJ21" s="117"/>
      <c r="JPK21" s="117"/>
      <c r="JPL21" s="117"/>
      <c r="JPM21" s="117"/>
      <c r="JPN21" s="117"/>
      <c r="JPO21" s="117"/>
      <c r="JPP21" s="117"/>
      <c r="JPQ21" s="117"/>
      <c r="JPR21" s="117"/>
      <c r="JPS21" s="117"/>
      <c r="JPT21" s="117"/>
      <c r="JPU21" s="117"/>
      <c r="JPV21" s="117"/>
      <c r="JPW21" s="117"/>
      <c r="JPX21" s="117"/>
      <c r="JPY21" s="117"/>
      <c r="JPZ21" s="117"/>
      <c r="JQA21" s="117"/>
      <c r="JQB21" s="117"/>
      <c r="JQC21" s="117"/>
      <c r="JQD21" s="117"/>
      <c r="JQE21" s="117"/>
      <c r="JQF21" s="117"/>
      <c r="JQG21" s="117"/>
      <c r="JQH21" s="117"/>
      <c r="JQI21" s="117"/>
      <c r="JQJ21" s="117"/>
      <c r="JQK21" s="117"/>
      <c r="JQL21" s="117"/>
      <c r="JQM21" s="117"/>
      <c r="JQN21" s="117"/>
      <c r="JQO21" s="117"/>
      <c r="JQP21" s="117"/>
      <c r="JQQ21" s="117"/>
      <c r="JQR21" s="117"/>
      <c r="JQS21" s="117"/>
      <c r="JQT21" s="117"/>
      <c r="JQU21" s="117"/>
      <c r="JQV21" s="117"/>
      <c r="JQW21" s="117"/>
      <c r="JQX21" s="117"/>
      <c r="JQY21" s="117"/>
      <c r="JQZ21" s="117"/>
      <c r="JRA21" s="117"/>
      <c r="JRB21" s="117"/>
      <c r="JRC21" s="117"/>
      <c r="JRD21" s="117"/>
      <c r="JRE21" s="117"/>
      <c r="JRF21" s="117"/>
      <c r="JRG21" s="117"/>
      <c r="JRH21" s="117"/>
      <c r="JRI21" s="117"/>
      <c r="JRJ21" s="117"/>
      <c r="JRK21" s="117"/>
      <c r="JRL21" s="117"/>
      <c r="JRM21" s="117"/>
      <c r="JRN21" s="117"/>
      <c r="JRO21" s="117"/>
      <c r="JRP21" s="117"/>
      <c r="JRQ21" s="117"/>
      <c r="JRR21" s="117"/>
      <c r="JRS21" s="117"/>
      <c r="JRT21" s="117"/>
      <c r="JRU21" s="117"/>
      <c r="JRV21" s="117"/>
      <c r="JRW21" s="117"/>
      <c r="JRX21" s="117"/>
      <c r="JRY21" s="117"/>
      <c r="JRZ21" s="117"/>
      <c r="JSA21" s="117"/>
      <c r="JSB21" s="117"/>
      <c r="JSC21" s="117"/>
      <c r="JSD21" s="117"/>
      <c r="JSE21" s="117"/>
      <c r="JSF21" s="117"/>
      <c r="JSG21" s="117"/>
      <c r="JSH21" s="117"/>
      <c r="JSI21" s="117"/>
      <c r="JSJ21" s="117"/>
      <c r="JSK21" s="117"/>
      <c r="JSL21" s="117"/>
      <c r="JSM21" s="117"/>
      <c r="JSN21" s="117"/>
      <c r="JSO21" s="117"/>
      <c r="JSP21" s="117"/>
      <c r="JSQ21" s="117"/>
      <c r="JSR21" s="117"/>
      <c r="JSS21" s="117"/>
      <c r="JST21" s="117"/>
      <c r="JSU21" s="117"/>
      <c r="JSV21" s="117"/>
      <c r="JSW21" s="117"/>
      <c r="JSX21" s="117"/>
      <c r="JSY21" s="117"/>
      <c r="JSZ21" s="117"/>
      <c r="JTA21" s="117"/>
      <c r="JTB21" s="117"/>
      <c r="JTC21" s="117"/>
      <c r="JTD21" s="117"/>
      <c r="JTE21" s="117"/>
      <c r="JTF21" s="117"/>
      <c r="JTG21" s="117"/>
      <c r="JTH21" s="117"/>
      <c r="JTI21" s="117"/>
      <c r="JTJ21" s="117"/>
      <c r="JTK21" s="117"/>
      <c r="JTL21" s="117"/>
      <c r="JTM21" s="117"/>
      <c r="JTN21" s="117"/>
      <c r="JTO21" s="117"/>
      <c r="JTP21" s="117"/>
      <c r="JTQ21" s="117"/>
      <c r="JTR21" s="117"/>
      <c r="JTS21" s="117"/>
      <c r="JTT21" s="117"/>
      <c r="JTU21" s="117"/>
      <c r="JTV21" s="117"/>
      <c r="JTW21" s="117"/>
      <c r="JTX21" s="117"/>
      <c r="JTY21" s="117"/>
      <c r="JTZ21" s="117"/>
      <c r="JUA21" s="117"/>
      <c r="JUB21" s="117"/>
      <c r="JUC21" s="117"/>
      <c r="JUD21" s="117"/>
      <c r="JUE21" s="117"/>
      <c r="JUF21" s="117"/>
      <c r="JUG21" s="117"/>
      <c r="JUH21" s="117"/>
      <c r="JUI21" s="117"/>
      <c r="JUJ21" s="117"/>
      <c r="JUK21" s="117"/>
      <c r="JUL21" s="117"/>
      <c r="JUM21" s="117"/>
      <c r="JUN21" s="117"/>
      <c r="JUO21" s="117"/>
      <c r="JUP21" s="117"/>
      <c r="JUQ21" s="117"/>
      <c r="JUR21" s="117"/>
      <c r="JUS21" s="117"/>
      <c r="JUT21" s="117"/>
      <c r="JUU21" s="117"/>
      <c r="JUV21" s="117"/>
      <c r="JUW21" s="117"/>
      <c r="JUX21" s="117"/>
      <c r="JUY21" s="117"/>
      <c r="JUZ21" s="117"/>
      <c r="JVA21" s="117"/>
      <c r="JVB21" s="117"/>
      <c r="JVC21" s="117"/>
      <c r="JVD21" s="117"/>
      <c r="JVE21" s="117"/>
      <c r="JVF21" s="117"/>
      <c r="JVG21" s="117"/>
      <c r="JVH21" s="117"/>
      <c r="JVI21" s="117"/>
      <c r="JVJ21" s="117"/>
      <c r="JVK21" s="117"/>
      <c r="JVL21" s="117"/>
      <c r="JVM21" s="117"/>
      <c r="JVN21" s="117"/>
      <c r="JVO21" s="117"/>
      <c r="JVP21" s="117"/>
      <c r="JVQ21" s="117"/>
      <c r="JVR21" s="117"/>
      <c r="JVS21" s="117"/>
      <c r="JVT21" s="117"/>
      <c r="JVU21" s="117"/>
      <c r="JVV21" s="117"/>
      <c r="JVW21" s="117"/>
      <c r="JVX21" s="117"/>
      <c r="JVY21" s="117"/>
      <c r="JVZ21" s="117"/>
      <c r="JWA21" s="117"/>
      <c r="JWB21" s="117"/>
      <c r="JWC21" s="117"/>
      <c r="JWD21" s="117"/>
      <c r="JWE21" s="117"/>
      <c r="JWF21" s="117"/>
      <c r="JWG21" s="117"/>
      <c r="JWH21" s="117"/>
      <c r="JWI21" s="117"/>
      <c r="JWJ21" s="117"/>
      <c r="JWK21" s="117"/>
      <c r="JWL21" s="117"/>
      <c r="JWM21" s="117"/>
      <c r="JWN21" s="117"/>
      <c r="JWO21" s="117"/>
      <c r="JWP21" s="117"/>
      <c r="JWQ21" s="117"/>
      <c r="JWR21" s="117"/>
      <c r="JWS21" s="117"/>
      <c r="JWT21" s="117"/>
      <c r="JWU21" s="117"/>
      <c r="JWV21" s="117"/>
      <c r="JWW21" s="117"/>
      <c r="JWX21" s="117"/>
      <c r="JWY21" s="117"/>
      <c r="JWZ21" s="117"/>
      <c r="JXA21" s="117"/>
      <c r="JXB21" s="117"/>
      <c r="JXC21" s="117"/>
      <c r="JXD21" s="117"/>
      <c r="JXE21" s="117"/>
      <c r="JXF21" s="117"/>
      <c r="JXG21" s="117"/>
      <c r="JXH21" s="117"/>
      <c r="JXI21" s="117"/>
      <c r="JXJ21" s="117"/>
      <c r="JXK21" s="117"/>
      <c r="JXL21" s="117"/>
      <c r="JXM21" s="117"/>
      <c r="JXN21" s="117"/>
      <c r="JXO21" s="117"/>
      <c r="JXP21" s="117"/>
      <c r="JXQ21" s="117"/>
      <c r="JXR21" s="117"/>
      <c r="JXS21" s="117"/>
      <c r="JXT21" s="117"/>
      <c r="JXU21" s="117"/>
      <c r="JXV21" s="117"/>
      <c r="JXW21" s="117"/>
      <c r="JXX21" s="117"/>
      <c r="JXY21" s="117"/>
      <c r="JXZ21" s="117"/>
      <c r="JYA21" s="117"/>
      <c r="JYB21" s="117"/>
      <c r="JYC21" s="117"/>
      <c r="JYD21" s="117"/>
      <c r="JYE21" s="117"/>
      <c r="JYF21" s="117"/>
      <c r="JYG21" s="117"/>
      <c r="JYH21" s="117"/>
      <c r="JYI21" s="117"/>
      <c r="JYJ21" s="117"/>
      <c r="JYK21" s="117"/>
      <c r="JYL21" s="117"/>
      <c r="JYM21" s="117"/>
      <c r="JYN21" s="117"/>
      <c r="JYO21" s="117"/>
      <c r="JYP21" s="117"/>
      <c r="JYQ21" s="117"/>
      <c r="JYR21" s="117"/>
      <c r="JYS21" s="117"/>
      <c r="JYT21" s="117"/>
      <c r="JYU21" s="117"/>
      <c r="JYV21" s="117"/>
      <c r="JYW21" s="117"/>
      <c r="JYX21" s="117"/>
      <c r="JYY21" s="117"/>
      <c r="JYZ21" s="117"/>
      <c r="JZA21" s="117"/>
      <c r="JZB21" s="117"/>
      <c r="JZC21" s="117"/>
      <c r="JZD21" s="117"/>
      <c r="JZE21" s="117"/>
      <c r="JZF21" s="117"/>
      <c r="JZG21" s="117"/>
      <c r="JZH21" s="117"/>
      <c r="JZI21" s="117"/>
      <c r="JZJ21" s="117"/>
      <c r="JZK21" s="117"/>
      <c r="JZL21" s="117"/>
      <c r="JZM21" s="117"/>
      <c r="JZN21" s="117"/>
      <c r="JZO21" s="117"/>
      <c r="JZP21" s="117"/>
      <c r="JZQ21" s="117"/>
      <c r="JZR21" s="117"/>
      <c r="JZS21" s="117"/>
      <c r="JZT21" s="117"/>
      <c r="JZU21" s="117"/>
      <c r="JZV21" s="117"/>
      <c r="JZW21" s="117"/>
      <c r="JZX21" s="117"/>
      <c r="JZY21" s="117"/>
      <c r="JZZ21" s="117"/>
      <c r="KAA21" s="117"/>
      <c r="KAB21" s="117"/>
      <c r="KAC21" s="117"/>
      <c r="KAD21" s="117"/>
      <c r="KAE21" s="117"/>
      <c r="KAF21" s="117"/>
      <c r="KAG21" s="117"/>
      <c r="KAH21" s="117"/>
      <c r="KAI21" s="117"/>
      <c r="KAJ21" s="117"/>
      <c r="KAK21" s="117"/>
      <c r="KAL21" s="117"/>
      <c r="KAM21" s="117"/>
      <c r="KAN21" s="117"/>
      <c r="KAO21" s="117"/>
      <c r="KAP21" s="117"/>
      <c r="KAQ21" s="117"/>
      <c r="KAR21" s="117"/>
      <c r="KAS21" s="117"/>
      <c r="KAT21" s="117"/>
      <c r="KAU21" s="117"/>
      <c r="KAV21" s="117"/>
      <c r="KAW21" s="117"/>
      <c r="KAX21" s="117"/>
      <c r="KAY21" s="117"/>
      <c r="KAZ21" s="117"/>
      <c r="KBA21" s="117"/>
      <c r="KBB21" s="117"/>
      <c r="KBC21" s="117"/>
      <c r="KBD21" s="117"/>
      <c r="KBE21" s="117"/>
      <c r="KBF21" s="117"/>
      <c r="KBG21" s="117"/>
      <c r="KBH21" s="117"/>
      <c r="KBI21" s="117"/>
      <c r="KBJ21" s="117"/>
      <c r="KBK21" s="117"/>
      <c r="KBL21" s="117"/>
      <c r="KBM21" s="117"/>
      <c r="KBN21" s="117"/>
      <c r="KBO21" s="117"/>
      <c r="KBP21" s="117"/>
      <c r="KBQ21" s="117"/>
      <c r="KBR21" s="117"/>
      <c r="KBS21" s="117"/>
      <c r="KBT21" s="117"/>
      <c r="KBU21" s="117"/>
      <c r="KBV21" s="117"/>
      <c r="KBW21" s="117"/>
      <c r="KBX21" s="117"/>
      <c r="KBY21" s="117"/>
      <c r="KBZ21" s="117"/>
      <c r="KCA21" s="117"/>
      <c r="KCB21" s="117"/>
      <c r="KCC21" s="117"/>
      <c r="KCD21" s="117"/>
      <c r="KCE21" s="117"/>
      <c r="KCF21" s="117"/>
      <c r="KCG21" s="117"/>
      <c r="KCH21" s="117"/>
      <c r="KCI21" s="117"/>
      <c r="KCJ21" s="117"/>
      <c r="KCK21" s="117"/>
      <c r="KCL21" s="117"/>
      <c r="KCM21" s="117"/>
      <c r="KCN21" s="117"/>
      <c r="KCO21" s="117"/>
      <c r="KCP21" s="117"/>
      <c r="KCQ21" s="117"/>
      <c r="KCR21" s="117"/>
      <c r="KCS21" s="117"/>
      <c r="KCT21" s="117"/>
      <c r="KCU21" s="117"/>
      <c r="KCV21" s="117"/>
      <c r="KCW21" s="117"/>
      <c r="KCX21" s="117"/>
      <c r="KCY21" s="117"/>
      <c r="KCZ21" s="117"/>
      <c r="KDA21" s="117"/>
      <c r="KDB21" s="117"/>
      <c r="KDC21" s="117"/>
      <c r="KDD21" s="117"/>
      <c r="KDE21" s="117"/>
      <c r="KDF21" s="117"/>
      <c r="KDG21" s="117"/>
      <c r="KDH21" s="117"/>
      <c r="KDI21" s="117"/>
      <c r="KDJ21" s="117"/>
      <c r="KDK21" s="117"/>
      <c r="KDL21" s="117"/>
      <c r="KDM21" s="117"/>
      <c r="KDN21" s="117"/>
      <c r="KDO21" s="117"/>
      <c r="KDP21" s="117"/>
      <c r="KDQ21" s="117"/>
      <c r="KDR21" s="117"/>
      <c r="KDS21" s="117"/>
      <c r="KDT21" s="117"/>
      <c r="KDU21" s="117"/>
      <c r="KDV21" s="117"/>
      <c r="KDW21" s="117"/>
      <c r="KDX21" s="117"/>
      <c r="KDY21" s="117"/>
      <c r="KDZ21" s="117"/>
      <c r="KEA21" s="117"/>
      <c r="KEB21" s="117"/>
      <c r="KEC21" s="117"/>
      <c r="KED21" s="117"/>
      <c r="KEE21" s="117"/>
      <c r="KEF21" s="117"/>
      <c r="KEG21" s="117"/>
      <c r="KEH21" s="117"/>
      <c r="KEI21" s="117"/>
      <c r="KEJ21" s="117"/>
      <c r="KEK21" s="117"/>
      <c r="KEL21" s="117"/>
      <c r="KEM21" s="117"/>
      <c r="KEN21" s="117"/>
      <c r="KEO21" s="117"/>
      <c r="KEP21" s="117"/>
      <c r="KEQ21" s="117"/>
      <c r="KER21" s="117"/>
      <c r="KES21" s="117"/>
      <c r="KET21" s="117"/>
      <c r="KEU21" s="117"/>
      <c r="KEV21" s="117"/>
      <c r="KEW21" s="117"/>
      <c r="KEX21" s="117"/>
      <c r="KEY21" s="117"/>
      <c r="KEZ21" s="117"/>
      <c r="KFA21" s="117"/>
      <c r="KFB21" s="117"/>
      <c r="KFC21" s="117"/>
      <c r="KFD21" s="117"/>
      <c r="KFE21" s="117"/>
      <c r="KFF21" s="117"/>
      <c r="KFG21" s="117"/>
      <c r="KFH21" s="117"/>
      <c r="KFI21" s="117"/>
      <c r="KFJ21" s="117"/>
      <c r="KFK21" s="117"/>
      <c r="KFL21" s="117"/>
      <c r="KFM21" s="117"/>
      <c r="KFN21" s="117"/>
      <c r="KFO21" s="117"/>
      <c r="KFP21" s="117"/>
      <c r="KFQ21" s="117"/>
      <c r="KFR21" s="117"/>
      <c r="KFS21" s="117"/>
      <c r="KFT21" s="117"/>
      <c r="KFU21" s="117"/>
      <c r="KFV21" s="117"/>
      <c r="KFW21" s="117"/>
      <c r="KFX21" s="117"/>
      <c r="KFY21" s="117"/>
      <c r="KFZ21" s="117"/>
      <c r="KGA21" s="117"/>
      <c r="KGB21" s="117"/>
      <c r="KGC21" s="117"/>
      <c r="KGD21" s="117"/>
      <c r="KGE21" s="117"/>
      <c r="KGF21" s="117"/>
      <c r="KGG21" s="117"/>
      <c r="KGH21" s="117"/>
      <c r="KGI21" s="117"/>
      <c r="KGJ21" s="117"/>
      <c r="KGK21" s="117"/>
      <c r="KGL21" s="117"/>
      <c r="KGM21" s="117"/>
      <c r="KGN21" s="117"/>
      <c r="KGO21" s="117"/>
      <c r="KGP21" s="117"/>
      <c r="KGQ21" s="117"/>
      <c r="KGR21" s="117"/>
      <c r="KGS21" s="117"/>
      <c r="KGT21" s="117"/>
      <c r="KGU21" s="117"/>
      <c r="KGV21" s="117"/>
      <c r="KGW21" s="117"/>
      <c r="KGX21" s="117"/>
      <c r="KGY21" s="117"/>
      <c r="KGZ21" s="117"/>
      <c r="KHA21" s="117"/>
      <c r="KHB21" s="117"/>
      <c r="KHC21" s="117"/>
      <c r="KHD21" s="117"/>
      <c r="KHE21" s="117"/>
      <c r="KHF21" s="117"/>
      <c r="KHG21" s="117"/>
      <c r="KHH21" s="117"/>
      <c r="KHI21" s="117"/>
      <c r="KHJ21" s="117"/>
      <c r="KHK21" s="117"/>
      <c r="KHL21" s="117"/>
      <c r="KHM21" s="117"/>
      <c r="KHN21" s="117"/>
      <c r="KHO21" s="117"/>
      <c r="KHP21" s="117"/>
      <c r="KHQ21" s="117"/>
      <c r="KHR21" s="117"/>
      <c r="KHS21" s="117"/>
      <c r="KHT21" s="117"/>
      <c r="KHU21" s="117"/>
      <c r="KHV21" s="117"/>
      <c r="KHW21" s="117"/>
      <c r="KHX21" s="117"/>
      <c r="KHY21" s="117"/>
      <c r="KHZ21" s="117"/>
      <c r="KIA21" s="117"/>
      <c r="KIB21" s="117"/>
      <c r="KIC21" s="117"/>
      <c r="KID21" s="117"/>
      <c r="KIE21" s="117"/>
      <c r="KIF21" s="117"/>
      <c r="KIG21" s="117"/>
      <c r="KIH21" s="117"/>
      <c r="KII21" s="117"/>
      <c r="KIJ21" s="117"/>
      <c r="KIK21" s="117"/>
      <c r="KIL21" s="117"/>
      <c r="KIM21" s="117"/>
      <c r="KIN21" s="117"/>
      <c r="KIO21" s="117"/>
      <c r="KIP21" s="117"/>
      <c r="KIQ21" s="117"/>
      <c r="KIR21" s="117"/>
      <c r="KIS21" s="117"/>
      <c r="KIT21" s="117"/>
      <c r="KIU21" s="117"/>
      <c r="KIV21" s="117"/>
      <c r="KIW21" s="117"/>
      <c r="KIX21" s="117"/>
      <c r="KIY21" s="117"/>
      <c r="KIZ21" s="117"/>
      <c r="KJA21" s="117"/>
      <c r="KJB21" s="117"/>
      <c r="KJC21" s="117"/>
      <c r="KJD21" s="117"/>
      <c r="KJE21" s="117"/>
      <c r="KJF21" s="117"/>
      <c r="KJG21" s="117"/>
      <c r="KJH21" s="117"/>
      <c r="KJI21" s="117"/>
      <c r="KJJ21" s="117"/>
      <c r="KJK21" s="117"/>
      <c r="KJL21" s="117"/>
      <c r="KJM21" s="117"/>
      <c r="KJN21" s="117"/>
      <c r="KJO21" s="117"/>
      <c r="KJP21" s="117"/>
      <c r="KJQ21" s="117"/>
      <c r="KJR21" s="117"/>
      <c r="KJS21" s="117"/>
      <c r="KJT21" s="117"/>
      <c r="KJU21" s="117"/>
      <c r="KJV21" s="117"/>
      <c r="KJW21" s="117"/>
      <c r="KJX21" s="117"/>
      <c r="KJY21" s="117"/>
      <c r="KJZ21" s="117"/>
      <c r="KKA21" s="117"/>
      <c r="KKB21" s="117"/>
      <c r="KKC21" s="117"/>
      <c r="KKD21" s="117"/>
      <c r="KKE21" s="117"/>
      <c r="KKF21" s="117"/>
      <c r="KKG21" s="117"/>
      <c r="KKH21" s="117"/>
      <c r="KKI21" s="117"/>
      <c r="KKJ21" s="117"/>
      <c r="KKK21" s="117"/>
      <c r="KKL21" s="117"/>
      <c r="KKM21" s="117"/>
      <c r="KKN21" s="117"/>
      <c r="KKO21" s="117"/>
      <c r="KKP21" s="117"/>
      <c r="KKQ21" s="117"/>
      <c r="KKR21" s="117"/>
      <c r="KKS21" s="117"/>
      <c r="KKT21" s="117"/>
      <c r="KKU21" s="117"/>
      <c r="KKV21" s="117"/>
      <c r="KKW21" s="117"/>
      <c r="KKX21" s="117"/>
      <c r="KKY21" s="117"/>
      <c r="KKZ21" s="117"/>
      <c r="KLA21" s="117"/>
      <c r="KLB21" s="117"/>
      <c r="KLC21" s="117"/>
      <c r="KLD21" s="117"/>
      <c r="KLE21" s="117"/>
      <c r="KLF21" s="117"/>
      <c r="KLG21" s="117"/>
      <c r="KLH21" s="117"/>
      <c r="KLI21" s="117"/>
      <c r="KLJ21" s="117"/>
      <c r="KLK21" s="117"/>
      <c r="KLL21" s="117"/>
      <c r="KLM21" s="117"/>
      <c r="KLN21" s="117"/>
      <c r="KLO21" s="117"/>
      <c r="KLP21" s="117"/>
      <c r="KLQ21" s="117"/>
      <c r="KLR21" s="117"/>
      <c r="KLS21" s="117"/>
      <c r="KLT21" s="117"/>
      <c r="KLU21" s="117"/>
      <c r="KLV21" s="117"/>
      <c r="KLW21" s="117"/>
      <c r="KLX21" s="117"/>
      <c r="KLY21" s="117"/>
      <c r="KLZ21" s="117"/>
      <c r="KMA21" s="117"/>
      <c r="KMB21" s="117"/>
      <c r="KMC21" s="117"/>
      <c r="KMD21" s="117"/>
      <c r="KME21" s="117"/>
      <c r="KMF21" s="117"/>
      <c r="KMG21" s="117"/>
      <c r="KMH21" s="117"/>
      <c r="KMI21" s="117"/>
      <c r="KMJ21" s="117"/>
      <c r="KMK21" s="117"/>
      <c r="KML21" s="117"/>
      <c r="KMM21" s="117"/>
      <c r="KMN21" s="117"/>
      <c r="KMO21" s="117"/>
      <c r="KMP21" s="117"/>
      <c r="KMQ21" s="117"/>
      <c r="KMR21" s="117"/>
      <c r="KMS21" s="117"/>
      <c r="KMT21" s="117"/>
      <c r="KMU21" s="117"/>
      <c r="KMV21" s="117"/>
      <c r="KMW21" s="117"/>
      <c r="KMX21" s="117"/>
      <c r="KMY21" s="117"/>
      <c r="KMZ21" s="117"/>
      <c r="KNA21" s="117"/>
      <c r="KNB21" s="117"/>
      <c r="KNC21" s="117"/>
      <c r="KND21" s="117"/>
      <c r="KNE21" s="117"/>
      <c r="KNF21" s="117"/>
      <c r="KNG21" s="117"/>
      <c r="KNH21" s="117"/>
      <c r="KNI21" s="117"/>
      <c r="KNJ21" s="117"/>
      <c r="KNK21" s="117"/>
      <c r="KNL21" s="117"/>
      <c r="KNM21" s="117"/>
      <c r="KNN21" s="117"/>
      <c r="KNO21" s="117"/>
      <c r="KNP21" s="117"/>
      <c r="KNQ21" s="117"/>
      <c r="KNR21" s="117"/>
      <c r="KNS21" s="117"/>
      <c r="KNT21" s="117"/>
      <c r="KNU21" s="117"/>
      <c r="KNV21" s="117"/>
      <c r="KNW21" s="117"/>
      <c r="KNX21" s="117"/>
      <c r="KNY21" s="117"/>
      <c r="KNZ21" s="117"/>
      <c r="KOA21" s="117"/>
      <c r="KOB21" s="117"/>
      <c r="KOC21" s="117"/>
      <c r="KOD21" s="117"/>
      <c r="KOE21" s="117"/>
      <c r="KOF21" s="117"/>
      <c r="KOG21" s="117"/>
      <c r="KOH21" s="117"/>
      <c r="KOI21" s="117"/>
      <c r="KOJ21" s="117"/>
      <c r="KOK21" s="117"/>
      <c r="KOL21" s="117"/>
      <c r="KOM21" s="117"/>
      <c r="KON21" s="117"/>
      <c r="KOO21" s="117"/>
      <c r="KOP21" s="117"/>
      <c r="KOQ21" s="117"/>
      <c r="KOR21" s="117"/>
      <c r="KOS21" s="117"/>
      <c r="KOT21" s="117"/>
      <c r="KOU21" s="117"/>
      <c r="KOV21" s="117"/>
      <c r="KOW21" s="117"/>
      <c r="KOX21" s="117"/>
      <c r="KOY21" s="117"/>
      <c r="KOZ21" s="117"/>
      <c r="KPA21" s="117"/>
      <c r="KPB21" s="117"/>
      <c r="KPC21" s="117"/>
      <c r="KPD21" s="117"/>
      <c r="KPE21" s="117"/>
      <c r="KPF21" s="117"/>
      <c r="KPG21" s="117"/>
      <c r="KPH21" s="117"/>
      <c r="KPI21" s="117"/>
      <c r="KPJ21" s="117"/>
      <c r="KPK21" s="117"/>
      <c r="KPL21" s="117"/>
      <c r="KPM21" s="117"/>
      <c r="KPN21" s="117"/>
      <c r="KPO21" s="117"/>
      <c r="KPP21" s="117"/>
      <c r="KPQ21" s="117"/>
      <c r="KPR21" s="117"/>
      <c r="KPS21" s="117"/>
      <c r="KPT21" s="117"/>
      <c r="KPU21" s="117"/>
      <c r="KPV21" s="117"/>
      <c r="KPW21" s="117"/>
      <c r="KPX21" s="117"/>
      <c r="KPY21" s="117"/>
      <c r="KPZ21" s="117"/>
      <c r="KQA21" s="117"/>
      <c r="KQB21" s="117"/>
      <c r="KQC21" s="117"/>
      <c r="KQD21" s="117"/>
      <c r="KQE21" s="117"/>
      <c r="KQF21" s="117"/>
      <c r="KQG21" s="117"/>
      <c r="KQH21" s="117"/>
      <c r="KQI21" s="117"/>
      <c r="KQJ21" s="117"/>
      <c r="KQK21" s="117"/>
      <c r="KQL21" s="117"/>
      <c r="KQM21" s="117"/>
      <c r="KQN21" s="117"/>
      <c r="KQO21" s="117"/>
      <c r="KQP21" s="117"/>
      <c r="KQQ21" s="117"/>
      <c r="KQR21" s="117"/>
      <c r="KQS21" s="117"/>
      <c r="KQT21" s="117"/>
      <c r="KQU21" s="117"/>
      <c r="KQV21" s="117"/>
      <c r="KQW21" s="117"/>
      <c r="KQX21" s="117"/>
      <c r="KQY21" s="117"/>
      <c r="KQZ21" s="117"/>
      <c r="KRA21" s="117"/>
      <c r="KRB21" s="117"/>
      <c r="KRC21" s="117"/>
      <c r="KRD21" s="117"/>
      <c r="KRE21" s="117"/>
      <c r="KRF21" s="117"/>
      <c r="KRG21" s="117"/>
      <c r="KRH21" s="117"/>
      <c r="KRI21" s="117"/>
      <c r="KRJ21" s="117"/>
      <c r="KRK21" s="117"/>
      <c r="KRL21" s="117"/>
      <c r="KRM21" s="117"/>
      <c r="KRN21" s="117"/>
      <c r="KRO21" s="117"/>
      <c r="KRP21" s="117"/>
      <c r="KRQ21" s="117"/>
      <c r="KRR21" s="117"/>
      <c r="KRS21" s="117"/>
      <c r="KRT21" s="117"/>
      <c r="KRU21" s="117"/>
      <c r="KRV21" s="117"/>
      <c r="KRW21" s="117"/>
      <c r="KRX21" s="117"/>
      <c r="KRY21" s="117"/>
      <c r="KRZ21" s="117"/>
      <c r="KSA21" s="117"/>
      <c r="KSB21" s="117"/>
      <c r="KSC21" s="117"/>
      <c r="KSD21" s="117"/>
      <c r="KSE21" s="117"/>
      <c r="KSF21" s="117"/>
      <c r="KSG21" s="117"/>
      <c r="KSH21" s="117"/>
      <c r="KSI21" s="117"/>
      <c r="KSJ21" s="117"/>
      <c r="KSK21" s="117"/>
      <c r="KSL21" s="117"/>
      <c r="KSM21" s="117"/>
      <c r="KSN21" s="117"/>
      <c r="KSO21" s="117"/>
      <c r="KSP21" s="117"/>
      <c r="KSQ21" s="117"/>
      <c r="KSR21" s="117"/>
      <c r="KSS21" s="117"/>
      <c r="KST21" s="117"/>
      <c r="KSU21" s="117"/>
      <c r="KSV21" s="117"/>
      <c r="KSW21" s="117"/>
      <c r="KSX21" s="117"/>
      <c r="KSY21" s="117"/>
      <c r="KSZ21" s="117"/>
      <c r="KTA21" s="117"/>
      <c r="KTB21" s="117"/>
      <c r="KTC21" s="117"/>
      <c r="KTD21" s="117"/>
      <c r="KTE21" s="117"/>
      <c r="KTF21" s="117"/>
      <c r="KTG21" s="117"/>
      <c r="KTH21" s="117"/>
      <c r="KTI21" s="117"/>
      <c r="KTJ21" s="117"/>
      <c r="KTK21" s="117"/>
      <c r="KTL21" s="117"/>
      <c r="KTM21" s="117"/>
      <c r="KTN21" s="117"/>
      <c r="KTO21" s="117"/>
      <c r="KTP21" s="117"/>
      <c r="KTQ21" s="117"/>
      <c r="KTR21" s="117"/>
      <c r="KTS21" s="117"/>
      <c r="KTT21" s="117"/>
      <c r="KTU21" s="117"/>
      <c r="KTV21" s="117"/>
      <c r="KTW21" s="117"/>
      <c r="KTX21" s="117"/>
      <c r="KTY21" s="117"/>
      <c r="KTZ21" s="117"/>
      <c r="KUA21" s="117"/>
      <c r="KUB21" s="117"/>
      <c r="KUC21" s="117"/>
      <c r="KUD21" s="117"/>
      <c r="KUE21" s="117"/>
      <c r="KUF21" s="117"/>
      <c r="KUG21" s="117"/>
      <c r="KUH21" s="117"/>
      <c r="KUI21" s="117"/>
      <c r="KUJ21" s="117"/>
      <c r="KUK21" s="117"/>
      <c r="KUL21" s="117"/>
      <c r="KUM21" s="117"/>
      <c r="KUN21" s="117"/>
      <c r="KUO21" s="117"/>
      <c r="KUP21" s="117"/>
      <c r="KUQ21" s="117"/>
      <c r="KUR21" s="117"/>
      <c r="KUS21" s="117"/>
      <c r="KUT21" s="117"/>
      <c r="KUU21" s="117"/>
      <c r="KUV21" s="117"/>
      <c r="KUW21" s="117"/>
      <c r="KUX21" s="117"/>
      <c r="KUY21" s="117"/>
      <c r="KUZ21" s="117"/>
      <c r="KVA21" s="117"/>
      <c r="KVB21" s="117"/>
      <c r="KVC21" s="117"/>
      <c r="KVD21" s="117"/>
      <c r="KVE21" s="117"/>
      <c r="KVF21" s="117"/>
      <c r="KVG21" s="117"/>
      <c r="KVH21" s="117"/>
      <c r="KVI21" s="117"/>
      <c r="KVJ21" s="117"/>
      <c r="KVK21" s="117"/>
      <c r="KVL21" s="117"/>
      <c r="KVM21" s="117"/>
      <c r="KVN21" s="117"/>
      <c r="KVO21" s="117"/>
      <c r="KVP21" s="117"/>
      <c r="KVQ21" s="117"/>
      <c r="KVR21" s="117"/>
      <c r="KVS21" s="117"/>
      <c r="KVT21" s="117"/>
      <c r="KVU21" s="117"/>
      <c r="KVV21" s="117"/>
      <c r="KVW21" s="117"/>
      <c r="KVX21" s="117"/>
      <c r="KVY21" s="117"/>
      <c r="KVZ21" s="117"/>
      <c r="KWA21" s="117"/>
      <c r="KWB21" s="117"/>
      <c r="KWC21" s="117"/>
      <c r="KWD21" s="117"/>
      <c r="KWE21" s="117"/>
      <c r="KWF21" s="117"/>
      <c r="KWG21" s="117"/>
      <c r="KWH21" s="117"/>
      <c r="KWI21" s="117"/>
      <c r="KWJ21" s="117"/>
      <c r="KWK21" s="117"/>
      <c r="KWL21" s="117"/>
      <c r="KWM21" s="117"/>
      <c r="KWN21" s="117"/>
      <c r="KWO21" s="117"/>
      <c r="KWP21" s="117"/>
      <c r="KWQ21" s="117"/>
      <c r="KWR21" s="117"/>
      <c r="KWS21" s="117"/>
      <c r="KWT21" s="117"/>
      <c r="KWU21" s="117"/>
      <c r="KWV21" s="117"/>
      <c r="KWW21" s="117"/>
      <c r="KWX21" s="117"/>
      <c r="KWY21" s="117"/>
      <c r="KWZ21" s="117"/>
      <c r="KXA21" s="117"/>
      <c r="KXB21" s="117"/>
      <c r="KXC21" s="117"/>
      <c r="KXD21" s="117"/>
      <c r="KXE21" s="117"/>
      <c r="KXF21" s="117"/>
      <c r="KXG21" s="117"/>
      <c r="KXH21" s="117"/>
      <c r="KXI21" s="117"/>
      <c r="KXJ21" s="117"/>
      <c r="KXK21" s="117"/>
      <c r="KXL21" s="117"/>
      <c r="KXM21" s="117"/>
      <c r="KXN21" s="117"/>
      <c r="KXO21" s="117"/>
      <c r="KXP21" s="117"/>
      <c r="KXQ21" s="117"/>
      <c r="KXR21" s="117"/>
      <c r="KXS21" s="117"/>
      <c r="KXT21" s="117"/>
      <c r="KXU21" s="117"/>
      <c r="KXV21" s="117"/>
      <c r="KXW21" s="117"/>
      <c r="KXX21" s="117"/>
      <c r="KXY21" s="117"/>
      <c r="KXZ21" s="117"/>
      <c r="KYA21" s="117"/>
      <c r="KYB21" s="117"/>
      <c r="KYC21" s="117"/>
      <c r="KYD21" s="117"/>
      <c r="KYE21" s="117"/>
      <c r="KYF21" s="117"/>
      <c r="KYG21" s="117"/>
      <c r="KYH21" s="117"/>
      <c r="KYI21" s="117"/>
      <c r="KYJ21" s="117"/>
      <c r="KYK21" s="117"/>
      <c r="KYL21" s="117"/>
      <c r="KYM21" s="117"/>
      <c r="KYN21" s="117"/>
      <c r="KYO21" s="117"/>
      <c r="KYP21" s="117"/>
      <c r="KYQ21" s="117"/>
      <c r="KYR21" s="117"/>
      <c r="KYS21" s="117"/>
      <c r="KYT21" s="117"/>
      <c r="KYU21" s="117"/>
      <c r="KYV21" s="117"/>
      <c r="KYW21" s="117"/>
      <c r="KYX21" s="117"/>
      <c r="KYY21" s="117"/>
      <c r="KYZ21" s="117"/>
      <c r="KZA21" s="117"/>
      <c r="KZB21" s="117"/>
      <c r="KZC21" s="117"/>
      <c r="KZD21" s="117"/>
      <c r="KZE21" s="117"/>
      <c r="KZF21" s="117"/>
      <c r="KZG21" s="117"/>
      <c r="KZH21" s="117"/>
      <c r="KZI21" s="117"/>
      <c r="KZJ21" s="117"/>
      <c r="KZK21" s="117"/>
      <c r="KZL21" s="117"/>
      <c r="KZM21" s="117"/>
      <c r="KZN21" s="117"/>
      <c r="KZO21" s="117"/>
      <c r="KZP21" s="117"/>
      <c r="KZQ21" s="117"/>
      <c r="KZR21" s="117"/>
      <c r="KZS21" s="117"/>
      <c r="KZT21" s="117"/>
      <c r="KZU21" s="117"/>
      <c r="KZV21" s="117"/>
      <c r="KZW21" s="117"/>
      <c r="KZX21" s="117"/>
      <c r="KZY21" s="117"/>
      <c r="KZZ21" s="117"/>
      <c r="LAA21" s="117"/>
      <c r="LAB21" s="117"/>
      <c r="LAC21" s="117"/>
      <c r="LAD21" s="117"/>
      <c r="LAE21" s="117"/>
      <c r="LAF21" s="117"/>
      <c r="LAG21" s="117"/>
      <c r="LAH21" s="117"/>
      <c r="LAI21" s="117"/>
      <c r="LAJ21" s="117"/>
      <c r="LAK21" s="117"/>
      <c r="LAL21" s="117"/>
      <c r="LAM21" s="117"/>
      <c r="LAN21" s="117"/>
      <c r="LAO21" s="117"/>
      <c r="LAP21" s="117"/>
      <c r="LAQ21" s="117"/>
      <c r="LAR21" s="117"/>
      <c r="LAS21" s="117"/>
      <c r="LAT21" s="117"/>
      <c r="LAU21" s="117"/>
      <c r="LAV21" s="117"/>
      <c r="LAW21" s="117"/>
      <c r="LAX21" s="117"/>
      <c r="LAY21" s="117"/>
      <c r="LAZ21" s="117"/>
      <c r="LBA21" s="117"/>
      <c r="LBB21" s="117"/>
      <c r="LBC21" s="117"/>
      <c r="LBD21" s="117"/>
      <c r="LBE21" s="117"/>
      <c r="LBF21" s="117"/>
      <c r="LBG21" s="117"/>
      <c r="LBH21" s="117"/>
      <c r="LBI21" s="117"/>
      <c r="LBJ21" s="117"/>
      <c r="LBK21" s="117"/>
      <c r="LBL21" s="117"/>
      <c r="LBM21" s="117"/>
      <c r="LBN21" s="117"/>
      <c r="LBO21" s="117"/>
      <c r="LBP21" s="117"/>
      <c r="LBQ21" s="117"/>
      <c r="LBR21" s="117"/>
      <c r="LBS21" s="117"/>
      <c r="LBT21" s="117"/>
      <c r="LBU21" s="117"/>
      <c r="LBV21" s="117"/>
      <c r="LBW21" s="117"/>
      <c r="LBX21" s="117"/>
      <c r="LBY21" s="117"/>
      <c r="LBZ21" s="117"/>
      <c r="LCA21" s="117"/>
      <c r="LCB21" s="117"/>
      <c r="LCC21" s="117"/>
      <c r="LCD21" s="117"/>
      <c r="LCE21" s="117"/>
      <c r="LCF21" s="117"/>
      <c r="LCG21" s="117"/>
      <c r="LCH21" s="117"/>
      <c r="LCI21" s="117"/>
      <c r="LCJ21" s="117"/>
      <c r="LCK21" s="117"/>
      <c r="LCL21" s="117"/>
      <c r="LCM21" s="117"/>
      <c r="LCN21" s="117"/>
      <c r="LCO21" s="117"/>
      <c r="LCP21" s="117"/>
      <c r="LCQ21" s="117"/>
      <c r="LCR21" s="117"/>
      <c r="LCS21" s="117"/>
      <c r="LCT21" s="117"/>
      <c r="LCU21" s="117"/>
      <c r="LCV21" s="117"/>
      <c r="LCW21" s="117"/>
      <c r="LCX21" s="117"/>
      <c r="LCY21" s="117"/>
      <c r="LCZ21" s="117"/>
      <c r="LDA21" s="117"/>
      <c r="LDB21" s="117"/>
      <c r="LDC21" s="117"/>
      <c r="LDD21" s="117"/>
      <c r="LDE21" s="117"/>
      <c r="LDF21" s="117"/>
      <c r="LDG21" s="117"/>
      <c r="LDH21" s="117"/>
      <c r="LDI21" s="117"/>
      <c r="LDJ21" s="117"/>
      <c r="LDK21" s="117"/>
      <c r="LDL21" s="117"/>
      <c r="LDM21" s="117"/>
      <c r="LDN21" s="117"/>
      <c r="LDO21" s="117"/>
      <c r="LDP21" s="117"/>
      <c r="LDQ21" s="117"/>
      <c r="LDR21" s="117"/>
      <c r="LDS21" s="117"/>
      <c r="LDT21" s="117"/>
      <c r="LDU21" s="117"/>
      <c r="LDV21" s="117"/>
      <c r="LDW21" s="117"/>
      <c r="LDX21" s="117"/>
      <c r="LDY21" s="117"/>
      <c r="LDZ21" s="117"/>
      <c r="LEA21" s="117"/>
      <c r="LEB21" s="117"/>
      <c r="LEC21" s="117"/>
      <c r="LED21" s="117"/>
      <c r="LEE21" s="117"/>
      <c r="LEF21" s="117"/>
      <c r="LEG21" s="117"/>
      <c r="LEH21" s="117"/>
      <c r="LEI21" s="117"/>
      <c r="LEJ21" s="117"/>
      <c r="LEK21" s="117"/>
      <c r="LEL21" s="117"/>
      <c r="LEM21" s="117"/>
      <c r="LEN21" s="117"/>
      <c r="LEO21" s="117"/>
      <c r="LEP21" s="117"/>
      <c r="LEQ21" s="117"/>
      <c r="LER21" s="117"/>
      <c r="LES21" s="117"/>
      <c r="LET21" s="117"/>
      <c r="LEU21" s="117"/>
      <c r="LEV21" s="117"/>
      <c r="LEW21" s="117"/>
      <c r="LEX21" s="117"/>
      <c r="LEY21" s="117"/>
      <c r="LEZ21" s="117"/>
      <c r="LFA21" s="117"/>
      <c r="LFB21" s="117"/>
      <c r="LFC21" s="117"/>
      <c r="LFD21" s="117"/>
      <c r="LFE21" s="117"/>
      <c r="LFF21" s="117"/>
      <c r="LFG21" s="117"/>
      <c r="LFH21" s="117"/>
      <c r="LFI21" s="117"/>
      <c r="LFJ21" s="117"/>
      <c r="LFK21" s="117"/>
      <c r="LFL21" s="117"/>
      <c r="LFM21" s="117"/>
      <c r="LFN21" s="117"/>
      <c r="LFO21" s="117"/>
      <c r="LFP21" s="117"/>
      <c r="LFQ21" s="117"/>
      <c r="LFR21" s="117"/>
      <c r="LFS21" s="117"/>
      <c r="LFT21" s="117"/>
      <c r="LFU21" s="117"/>
      <c r="LFV21" s="117"/>
      <c r="LFW21" s="117"/>
      <c r="LFX21" s="117"/>
      <c r="LFY21" s="117"/>
      <c r="LFZ21" s="117"/>
      <c r="LGA21" s="117"/>
      <c r="LGB21" s="117"/>
      <c r="LGC21" s="117"/>
      <c r="LGD21" s="117"/>
      <c r="LGE21" s="117"/>
      <c r="LGF21" s="117"/>
      <c r="LGG21" s="117"/>
      <c r="LGH21" s="117"/>
      <c r="LGI21" s="117"/>
      <c r="LGJ21" s="117"/>
      <c r="LGK21" s="117"/>
      <c r="LGL21" s="117"/>
      <c r="LGM21" s="117"/>
      <c r="LGN21" s="117"/>
      <c r="LGO21" s="117"/>
      <c r="LGP21" s="117"/>
      <c r="LGQ21" s="117"/>
      <c r="LGR21" s="117"/>
      <c r="LGS21" s="117"/>
      <c r="LGT21" s="117"/>
      <c r="LGU21" s="117"/>
      <c r="LGV21" s="117"/>
      <c r="LGW21" s="117"/>
      <c r="LGX21" s="117"/>
      <c r="LGY21" s="117"/>
      <c r="LGZ21" s="117"/>
      <c r="LHA21" s="117"/>
      <c r="LHB21" s="117"/>
      <c r="LHC21" s="117"/>
      <c r="LHD21" s="117"/>
      <c r="LHE21" s="117"/>
      <c r="LHF21" s="117"/>
      <c r="LHG21" s="117"/>
      <c r="LHH21" s="117"/>
      <c r="LHI21" s="117"/>
      <c r="LHJ21" s="117"/>
      <c r="LHK21" s="117"/>
      <c r="LHL21" s="117"/>
      <c r="LHM21" s="117"/>
      <c r="LHN21" s="117"/>
      <c r="LHO21" s="117"/>
      <c r="LHP21" s="117"/>
      <c r="LHQ21" s="117"/>
      <c r="LHR21" s="117"/>
      <c r="LHS21" s="117"/>
      <c r="LHT21" s="117"/>
      <c r="LHU21" s="117"/>
      <c r="LHV21" s="117"/>
      <c r="LHW21" s="117"/>
      <c r="LHX21" s="117"/>
      <c r="LHY21" s="117"/>
      <c r="LHZ21" s="117"/>
      <c r="LIA21" s="117"/>
      <c r="LIB21" s="117"/>
      <c r="LIC21" s="117"/>
      <c r="LID21" s="117"/>
      <c r="LIE21" s="117"/>
      <c r="LIF21" s="117"/>
      <c r="LIG21" s="117"/>
      <c r="LIH21" s="117"/>
      <c r="LII21" s="117"/>
      <c r="LIJ21" s="117"/>
      <c r="LIK21" s="117"/>
      <c r="LIL21" s="117"/>
      <c r="LIM21" s="117"/>
      <c r="LIN21" s="117"/>
      <c r="LIO21" s="117"/>
      <c r="LIP21" s="117"/>
      <c r="LIQ21" s="117"/>
      <c r="LIR21" s="117"/>
      <c r="LIS21" s="117"/>
      <c r="LIT21" s="117"/>
      <c r="LIU21" s="117"/>
      <c r="LIV21" s="117"/>
      <c r="LIW21" s="117"/>
      <c r="LIX21" s="117"/>
      <c r="LIY21" s="117"/>
      <c r="LIZ21" s="117"/>
      <c r="LJA21" s="117"/>
      <c r="LJB21" s="117"/>
      <c r="LJC21" s="117"/>
      <c r="LJD21" s="117"/>
      <c r="LJE21" s="117"/>
      <c r="LJF21" s="117"/>
      <c r="LJG21" s="117"/>
      <c r="LJH21" s="117"/>
      <c r="LJI21" s="117"/>
      <c r="LJJ21" s="117"/>
      <c r="LJK21" s="117"/>
      <c r="LJL21" s="117"/>
      <c r="LJM21" s="117"/>
      <c r="LJN21" s="117"/>
      <c r="LJO21" s="117"/>
      <c r="LJP21" s="117"/>
      <c r="LJQ21" s="117"/>
      <c r="LJR21" s="117"/>
      <c r="LJS21" s="117"/>
      <c r="LJT21" s="117"/>
      <c r="LJU21" s="117"/>
      <c r="LJV21" s="117"/>
      <c r="LJW21" s="117"/>
      <c r="LJX21" s="117"/>
      <c r="LJY21" s="117"/>
      <c r="LJZ21" s="117"/>
      <c r="LKA21" s="117"/>
      <c r="LKB21" s="117"/>
      <c r="LKC21" s="117"/>
      <c r="LKD21" s="117"/>
      <c r="LKE21" s="117"/>
      <c r="LKF21" s="117"/>
      <c r="LKG21" s="117"/>
      <c r="LKH21" s="117"/>
      <c r="LKI21" s="117"/>
      <c r="LKJ21" s="117"/>
      <c r="LKK21" s="117"/>
      <c r="LKL21" s="117"/>
      <c r="LKM21" s="117"/>
      <c r="LKN21" s="117"/>
      <c r="LKO21" s="117"/>
      <c r="LKP21" s="117"/>
      <c r="LKQ21" s="117"/>
      <c r="LKR21" s="117"/>
      <c r="LKS21" s="117"/>
      <c r="LKT21" s="117"/>
      <c r="LKU21" s="117"/>
      <c r="LKV21" s="117"/>
      <c r="LKW21" s="117"/>
      <c r="LKX21" s="117"/>
      <c r="LKY21" s="117"/>
      <c r="LKZ21" s="117"/>
      <c r="LLA21" s="117"/>
      <c r="LLB21" s="117"/>
      <c r="LLC21" s="117"/>
      <c r="LLD21" s="117"/>
      <c r="LLE21" s="117"/>
      <c r="LLF21" s="117"/>
      <c r="LLG21" s="117"/>
      <c r="LLH21" s="117"/>
      <c r="LLI21" s="117"/>
      <c r="LLJ21" s="117"/>
      <c r="LLK21" s="117"/>
      <c r="LLL21" s="117"/>
      <c r="LLM21" s="117"/>
      <c r="LLN21" s="117"/>
      <c r="LLO21" s="117"/>
      <c r="LLP21" s="117"/>
      <c r="LLQ21" s="117"/>
      <c r="LLR21" s="117"/>
      <c r="LLS21" s="117"/>
      <c r="LLT21" s="117"/>
      <c r="LLU21" s="117"/>
      <c r="LLV21" s="117"/>
      <c r="LLW21" s="117"/>
      <c r="LLX21" s="117"/>
      <c r="LLY21" s="117"/>
      <c r="LLZ21" s="117"/>
      <c r="LMA21" s="117"/>
      <c r="LMB21" s="117"/>
      <c r="LMC21" s="117"/>
      <c r="LMD21" s="117"/>
      <c r="LME21" s="117"/>
      <c r="LMF21" s="117"/>
      <c r="LMG21" s="117"/>
      <c r="LMH21" s="117"/>
      <c r="LMI21" s="117"/>
      <c r="LMJ21" s="117"/>
      <c r="LMK21" s="117"/>
      <c r="LML21" s="117"/>
      <c r="LMM21" s="117"/>
      <c r="LMN21" s="117"/>
      <c r="LMO21" s="117"/>
      <c r="LMP21" s="117"/>
      <c r="LMQ21" s="117"/>
      <c r="LMR21" s="117"/>
      <c r="LMS21" s="117"/>
      <c r="LMT21" s="117"/>
      <c r="LMU21" s="117"/>
      <c r="LMV21" s="117"/>
      <c r="LMW21" s="117"/>
      <c r="LMX21" s="117"/>
      <c r="LMY21" s="117"/>
      <c r="LMZ21" s="117"/>
      <c r="LNA21" s="117"/>
      <c r="LNB21" s="117"/>
      <c r="LNC21" s="117"/>
      <c r="LND21" s="117"/>
      <c r="LNE21" s="117"/>
      <c r="LNF21" s="117"/>
      <c r="LNG21" s="117"/>
      <c r="LNH21" s="117"/>
      <c r="LNI21" s="117"/>
      <c r="LNJ21" s="117"/>
      <c r="LNK21" s="117"/>
      <c r="LNL21" s="117"/>
      <c r="LNM21" s="117"/>
      <c r="LNN21" s="117"/>
      <c r="LNO21" s="117"/>
      <c r="LNP21" s="117"/>
      <c r="LNQ21" s="117"/>
      <c r="LNR21" s="117"/>
      <c r="LNS21" s="117"/>
      <c r="LNT21" s="117"/>
      <c r="LNU21" s="117"/>
      <c r="LNV21" s="117"/>
      <c r="LNW21" s="117"/>
      <c r="LNX21" s="117"/>
      <c r="LNY21" s="117"/>
      <c r="LNZ21" s="117"/>
      <c r="LOA21" s="117"/>
      <c r="LOB21" s="117"/>
      <c r="LOC21" s="117"/>
      <c r="LOD21" s="117"/>
      <c r="LOE21" s="117"/>
      <c r="LOF21" s="117"/>
      <c r="LOG21" s="117"/>
      <c r="LOH21" s="117"/>
      <c r="LOI21" s="117"/>
      <c r="LOJ21" s="117"/>
      <c r="LOK21" s="117"/>
      <c r="LOL21" s="117"/>
      <c r="LOM21" s="117"/>
      <c r="LON21" s="117"/>
      <c r="LOO21" s="117"/>
      <c r="LOP21" s="117"/>
      <c r="LOQ21" s="117"/>
      <c r="LOR21" s="117"/>
      <c r="LOS21" s="117"/>
      <c r="LOT21" s="117"/>
      <c r="LOU21" s="117"/>
      <c r="LOV21" s="117"/>
      <c r="LOW21" s="117"/>
      <c r="LOX21" s="117"/>
      <c r="LOY21" s="117"/>
      <c r="LOZ21" s="117"/>
      <c r="LPA21" s="117"/>
      <c r="LPB21" s="117"/>
      <c r="LPC21" s="117"/>
      <c r="LPD21" s="117"/>
      <c r="LPE21" s="117"/>
      <c r="LPF21" s="117"/>
      <c r="LPG21" s="117"/>
      <c r="LPH21" s="117"/>
      <c r="LPI21" s="117"/>
      <c r="LPJ21" s="117"/>
      <c r="LPK21" s="117"/>
      <c r="LPL21" s="117"/>
      <c r="LPM21" s="117"/>
      <c r="LPN21" s="117"/>
      <c r="LPO21" s="117"/>
      <c r="LPP21" s="117"/>
      <c r="LPQ21" s="117"/>
      <c r="LPR21" s="117"/>
      <c r="LPS21" s="117"/>
      <c r="LPT21" s="117"/>
      <c r="LPU21" s="117"/>
      <c r="LPV21" s="117"/>
      <c r="LPW21" s="117"/>
      <c r="LPX21" s="117"/>
      <c r="LPY21" s="117"/>
      <c r="LPZ21" s="117"/>
      <c r="LQA21" s="117"/>
      <c r="LQB21" s="117"/>
      <c r="LQC21" s="117"/>
      <c r="LQD21" s="117"/>
      <c r="LQE21" s="117"/>
      <c r="LQF21" s="117"/>
      <c r="LQG21" s="117"/>
      <c r="LQH21" s="117"/>
      <c r="LQI21" s="117"/>
      <c r="LQJ21" s="117"/>
      <c r="LQK21" s="117"/>
      <c r="LQL21" s="117"/>
      <c r="LQM21" s="117"/>
      <c r="LQN21" s="117"/>
      <c r="LQO21" s="117"/>
      <c r="LQP21" s="117"/>
      <c r="LQQ21" s="117"/>
      <c r="LQR21" s="117"/>
      <c r="LQS21" s="117"/>
      <c r="LQT21" s="117"/>
      <c r="LQU21" s="117"/>
      <c r="LQV21" s="117"/>
      <c r="LQW21" s="117"/>
      <c r="LQX21" s="117"/>
      <c r="LQY21" s="117"/>
      <c r="LQZ21" s="117"/>
      <c r="LRA21" s="117"/>
      <c r="LRB21" s="117"/>
      <c r="LRC21" s="117"/>
      <c r="LRD21" s="117"/>
      <c r="LRE21" s="117"/>
      <c r="LRF21" s="117"/>
      <c r="LRG21" s="117"/>
      <c r="LRH21" s="117"/>
      <c r="LRI21" s="117"/>
      <c r="LRJ21" s="117"/>
      <c r="LRK21" s="117"/>
      <c r="LRL21" s="117"/>
      <c r="LRM21" s="117"/>
      <c r="LRN21" s="117"/>
      <c r="LRO21" s="117"/>
      <c r="LRP21" s="117"/>
      <c r="LRQ21" s="117"/>
      <c r="LRR21" s="117"/>
      <c r="LRS21" s="117"/>
      <c r="LRT21" s="117"/>
      <c r="LRU21" s="117"/>
      <c r="LRV21" s="117"/>
      <c r="LRW21" s="117"/>
      <c r="LRX21" s="117"/>
      <c r="LRY21" s="117"/>
      <c r="LRZ21" s="117"/>
      <c r="LSA21" s="117"/>
      <c r="LSB21" s="117"/>
      <c r="LSC21" s="117"/>
      <c r="LSD21" s="117"/>
      <c r="LSE21" s="117"/>
      <c r="LSF21" s="117"/>
      <c r="LSG21" s="117"/>
      <c r="LSH21" s="117"/>
      <c r="LSI21" s="117"/>
      <c r="LSJ21" s="117"/>
      <c r="LSK21" s="117"/>
      <c r="LSL21" s="117"/>
      <c r="LSM21" s="117"/>
      <c r="LSN21" s="117"/>
      <c r="LSO21" s="117"/>
      <c r="LSP21" s="117"/>
      <c r="LSQ21" s="117"/>
      <c r="LSR21" s="117"/>
      <c r="LSS21" s="117"/>
      <c r="LST21" s="117"/>
      <c r="LSU21" s="117"/>
      <c r="LSV21" s="117"/>
      <c r="LSW21" s="117"/>
      <c r="LSX21" s="117"/>
      <c r="LSY21" s="117"/>
      <c r="LSZ21" s="117"/>
      <c r="LTA21" s="117"/>
      <c r="LTB21" s="117"/>
      <c r="LTC21" s="117"/>
      <c r="LTD21" s="117"/>
      <c r="LTE21" s="117"/>
      <c r="LTF21" s="117"/>
      <c r="LTG21" s="117"/>
      <c r="LTH21" s="117"/>
      <c r="LTI21" s="117"/>
      <c r="LTJ21" s="117"/>
      <c r="LTK21" s="117"/>
      <c r="LTL21" s="117"/>
      <c r="LTM21" s="117"/>
      <c r="LTN21" s="117"/>
      <c r="LTO21" s="117"/>
      <c r="LTP21" s="117"/>
      <c r="LTQ21" s="117"/>
      <c r="LTR21" s="117"/>
      <c r="LTS21" s="117"/>
      <c r="LTT21" s="117"/>
      <c r="LTU21" s="117"/>
      <c r="LTV21" s="117"/>
      <c r="LTW21" s="117"/>
      <c r="LTX21" s="117"/>
      <c r="LTY21" s="117"/>
      <c r="LTZ21" s="117"/>
      <c r="LUA21" s="117"/>
      <c r="LUB21" s="117"/>
      <c r="LUC21" s="117"/>
      <c r="LUD21" s="117"/>
      <c r="LUE21" s="117"/>
      <c r="LUF21" s="117"/>
      <c r="LUG21" s="117"/>
      <c r="LUH21" s="117"/>
      <c r="LUI21" s="117"/>
      <c r="LUJ21" s="117"/>
      <c r="LUK21" s="117"/>
      <c r="LUL21" s="117"/>
      <c r="LUM21" s="117"/>
      <c r="LUN21" s="117"/>
      <c r="LUO21" s="117"/>
      <c r="LUP21" s="117"/>
      <c r="LUQ21" s="117"/>
      <c r="LUR21" s="117"/>
      <c r="LUS21" s="117"/>
      <c r="LUT21" s="117"/>
      <c r="LUU21" s="117"/>
      <c r="LUV21" s="117"/>
      <c r="LUW21" s="117"/>
      <c r="LUX21" s="117"/>
      <c r="LUY21" s="117"/>
      <c r="LUZ21" s="117"/>
      <c r="LVA21" s="117"/>
      <c r="LVB21" s="117"/>
      <c r="LVC21" s="117"/>
      <c r="LVD21" s="117"/>
      <c r="LVE21" s="117"/>
      <c r="LVF21" s="117"/>
      <c r="LVG21" s="117"/>
      <c r="LVH21" s="117"/>
      <c r="LVI21" s="117"/>
      <c r="LVJ21" s="117"/>
      <c r="LVK21" s="117"/>
      <c r="LVL21" s="117"/>
      <c r="LVM21" s="117"/>
      <c r="LVN21" s="117"/>
      <c r="LVO21" s="117"/>
      <c r="LVP21" s="117"/>
      <c r="LVQ21" s="117"/>
      <c r="LVR21" s="117"/>
      <c r="LVS21" s="117"/>
      <c r="LVT21" s="117"/>
      <c r="LVU21" s="117"/>
      <c r="LVV21" s="117"/>
      <c r="LVW21" s="117"/>
      <c r="LVX21" s="117"/>
      <c r="LVY21" s="117"/>
      <c r="LVZ21" s="117"/>
      <c r="LWA21" s="117"/>
      <c r="LWB21" s="117"/>
      <c r="LWC21" s="117"/>
      <c r="LWD21" s="117"/>
      <c r="LWE21" s="117"/>
      <c r="LWF21" s="117"/>
      <c r="LWG21" s="117"/>
      <c r="LWH21" s="117"/>
      <c r="LWI21" s="117"/>
      <c r="LWJ21" s="117"/>
      <c r="LWK21" s="117"/>
      <c r="LWL21" s="117"/>
      <c r="LWM21" s="117"/>
      <c r="LWN21" s="117"/>
      <c r="LWO21" s="117"/>
      <c r="LWP21" s="117"/>
      <c r="LWQ21" s="117"/>
      <c r="LWR21" s="117"/>
      <c r="LWS21" s="117"/>
      <c r="LWT21" s="117"/>
      <c r="LWU21" s="117"/>
      <c r="LWV21" s="117"/>
      <c r="LWW21" s="117"/>
      <c r="LWX21" s="117"/>
      <c r="LWY21" s="117"/>
      <c r="LWZ21" s="117"/>
      <c r="LXA21" s="117"/>
      <c r="LXB21" s="117"/>
      <c r="LXC21" s="117"/>
      <c r="LXD21" s="117"/>
      <c r="LXE21" s="117"/>
      <c r="LXF21" s="117"/>
      <c r="LXG21" s="117"/>
      <c r="LXH21" s="117"/>
      <c r="LXI21" s="117"/>
      <c r="LXJ21" s="117"/>
      <c r="LXK21" s="117"/>
      <c r="LXL21" s="117"/>
      <c r="LXM21" s="117"/>
      <c r="LXN21" s="117"/>
      <c r="LXO21" s="117"/>
      <c r="LXP21" s="117"/>
      <c r="LXQ21" s="117"/>
      <c r="LXR21" s="117"/>
      <c r="LXS21" s="117"/>
      <c r="LXT21" s="117"/>
      <c r="LXU21" s="117"/>
      <c r="LXV21" s="117"/>
      <c r="LXW21" s="117"/>
      <c r="LXX21" s="117"/>
      <c r="LXY21" s="117"/>
      <c r="LXZ21" s="117"/>
      <c r="LYA21" s="117"/>
      <c r="LYB21" s="117"/>
      <c r="LYC21" s="117"/>
      <c r="LYD21" s="117"/>
      <c r="LYE21" s="117"/>
      <c r="LYF21" s="117"/>
      <c r="LYG21" s="117"/>
      <c r="LYH21" s="117"/>
      <c r="LYI21" s="117"/>
      <c r="LYJ21" s="117"/>
      <c r="LYK21" s="117"/>
      <c r="LYL21" s="117"/>
      <c r="LYM21" s="117"/>
      <c r="LYN21" s="117"/>
      <c r="LYO21" s="117"/>
      <c r="LYP21" s="117"/>
      <c r="LYQ21" s="117"/>
      <c r="LYR21" s="117"/>
      <c r="LYS21" s="117"/>
      <c r="LYT21" s="117"/>
      <c r="LYU21" s="117"/>
      <c r="LYV21" s="117"/>
      <c r="LYW21" s="117"/>
      <c r="LYX21" s="117"/>
      <c r="LYY21" s="117"/>
      <c r="LYZ21" s="117"/>
      <c r="LZA21" s="117"/>
      <c r="LZB21" s="117"/>
      <c r="LZC21" s="117"/>
      <c r="LZD21" s="117"/>
      <c r="LZE21" s="117"/>
      <c r="LZF21" s="117"/>
      <c r="LZG21" s="117"/>
      <c r="LZH21" s="117"/>
      <c r="LZI21" s="117"/>
      <c r="LZJ21" s="117"/>
      <c r="LZK21" s="117"/>
      <c r="LZL21" s="117"/>
      <c r="LZM21" s="117"/>
      <c r="LZN21" s="117"/>
      <c r="LZO21" s="117"/>
      <c r="LZP21" s="117"/>
      <c r="LZQ21" s="117"/>
      <c r="LZR21" s="117"/>
      <c r="LZS21" s="117"/>
      <c r="LZT21" s="117"/>
      <c r="LZU21" s="117"/>
      <c r="LZV21" s="117"/>
      <c r="LZW21" s="117"/>
      <c r="LZX21" s="117"/>
      <c r="LZY21" s="117"/>
      <c r="LZZ21" s="117"/>
      <c r="MAA21" s="117"/>
      <c r="MAB21" s="117"/>
      <c r="MAC21" s="117"/>
      <c r="MAD21" s="117"/>
      <c r="MAE21" s="117"/>
      <c r="MAF21" s="117"/>
      <c r="MAG21" s="117"/>
      <c r="MAH21" s="117"/>
      <c r="MAI21" s="117"/>
      <c r="MAJ21" s="117"/>
      <c r="MAK21" s="117"/>
      <c r="MAL21" s="117"/>
      <c r="MAM21" s="117"/>
      <c r="MAN21" s="117"/>
      <c r="MAO21" s="117"/>
      <c r="MAP21" s="117"/>
      <c r="MAQ21" s="117"/>
      <c r="MAR21" s="117"/>
      <c r="MAS21" s="117"/>
      <c r="MAT21" s="117"/>
      <c r="MAU21" s="117"/>
      <c r="MAV21" s="117"/>
      <c r="MAW21" s="117"/>
      <c r="MAX21" s="117"/>
      <c r="MAY21" s="117"/>
      <c r="MAZ21" s="117"/>
      <c r="MBA21" s="117"/>
      <c r="MBB21" s="117"/>
      <c r="MBC21" s="117"/>
      <c r="MBD21" s="117"/>
      <c r="MBE21" s="117"/>
      <c r="MBF21" s="117"/>
      <c r="MBG21" s="117"/>
      <c r="MBH21" s="117"/>
      <c r="MBI21" s="117"/>
      <c r="MBJ21" s="117"/>
      <c r="MBK21" s="117"/>
      <c r="MBL21" s="117"/>
      <c r="MBM21" s="117"/>
      <c r="MBN21" s="117"/>
      <c r="MBO21" s="117"/>
      <c r="MBP21" s="117"/>
      <c r="MBQ21" s="117"/>
      <c r="MBR21" s="117"/>
      <c r="MBS21" s="117"/>
      <c r="MBT21" s="117"/>
      <c r="MBU21" s="117"/>
      <c r="MBV21" s="117"/>
      <c r="MBW21" s="117"/>
      <c r="MBX21" s="117"/>
      <c r="MBY21" s="117"/>
      <c r="MBZ21" s="117"/>
      <c r="MCA21" s="117"/>
      <c r="MCB21" s="117"/>
      <c r="MCC21" s="117"/>
      <c r="MCD21" s="117"/>
      <c r="MCE21" s="117"/>
      <c r="MCF21" s="117"/>
      <c r="MCG21" s="117"/>
      <c r="MCH21" s="117"/>
      <c r="MCI21" s="117"/>
      <c r="MCJ21" s="117"/>
      <c r="MCK21" s="117"/>
      <c r="MCL21" s="117"/>
      <c r="MCM21" s="117"/>
      <c r="MCN21" s="117"/>
      <c r="MCO21" s="117"/>
      <c r="MCP21" s="117"/>
      <c r="MCQ21" s="117"/>
      <c r="MCR21" s="117"/>
      <c r="MCS21" s="117"/>
      <c r="MCT21" s="117"/>
      <c r="MCU21" s="117"/>
      <c r="MCV21" s="117"/>
      <c r="MCW21" s="117"/>
      <c r="MCX21" s="117"/>
      <c r="MCY21" s="117"/>
      <c r="MCZ21" s="117"/>
      <c r="MDA21" s="117"/>
      <c r="MDB21" s="117"/>
      <c r="MDC21" s="117"/>
      <c r="MDD21" s="117"/>
      <c r="MDE21" s="117"/>
      <c r="MDF21" s="117"/>
      <c r="MDG21" s="117"/>
      <c r="MDH21" s="117"/>
      <c r="MDI21" s="117"/>
      <c r="MDJ21" s="117"/>
      <c r="MDK21" s="117"/>
      <c r="MDL21" s="117"/>
      <c r="MDM21" s="117"/>
      <c r="MDN21" s="117"/>
      <c r="MDO21" s="117"/>
      <c r="MDP21" s="117"/>
      <c r="MDQ21" s="117"/>
      <c r="MDR21" s="117"/>
      <c r="MDS21" s="117"/>
      <c r="MDT21" s="117"/>
      <c r="MDU21" s="117"/>
      <c r="MDV21" s="117"/>
      <c r="MDW21" s="117"/>
      <c r="MDX21" s="117"/>
      <c r="MDY21" s="117"/>
      <c r="MDZ21" s="117"/>
      <c r="MEA21" s="117"/>
      <c r="MEB21" s="117"/>
      <c r="MEC21" s="117"/>
      <c r="MED21" s="117"/>
      <c r="MEE21" s="117"/>
      <c r="MEF21" s="117"/>
      <c r="MEG21" s="117"/>
      <c r="MEH21" s="117"/>
      <c r="MEI21" s="117"/>
      <c r="MEJ21" s="117"/>
      <c r="MEK21" s="117"/>
      <c r="MEL21" s="117"/>
      <c r="MEM21" s="117"/>
      <c r="MEN21" s="117"/>
      <c r="MEO21" s="117"/>
      <c r="MEP21" s="117"/>
      <c r="MEQ21" s="117"/>
      <c r="MER21" s="117"/>
      <c r="MES21" s="117"/>
      <c r="MET21" s="117"/>
      <c r="MEU21" s="117"/>
      <c r="MEV21" s="117"/>
      <c r="MEW21" s="117"/>
      <c r="MEX21" s="117"/>
      <c r="MEY21" s="117"/>
      <c r="MEZ21" s="117"/>
      <c r="MFA21" s="117"/>
      <c r="MFB21" s="117"/>
      <c r="MFC21" s="117"/>
      <c r="MFD21" s="117"/>
      <c r="MFE21" s="117"/>
      <c r="MFF21" s="117"/>
      <c r="MFG21" s="117"/>
      <c r="MFH21" s="117"/>
      <c r="MFI21" s="117"/>
      <c r="MFJ21" s="117"/>
      <c r="MFK21" s="117"/>
      <c r="MFL21" s="117"/>
      <c r="MFM21" s="117"/>
      <c r="MFN21" s="117"/>
      <c r="MFO21" s="117"/>
      <c r="MFP21" s="117"/>
      <c r="MFQ21" s="117"/>
      <c r="MFR21" s="117"/>
      <c r="MFS21" s="117"/>
      <c r="MFT21" s="117"/>
      <c r="MFU21" s="117"/>
      <c r="MFV21" s="117"/>
      <c r="MFW21" s="117"/>
      <c r="MFX21" s="117"/>
      <c r="MFY21" s="117"/>
      <c r="MFZ21" s="117"/>
      <c r="MGA21" s="117"/>
      <c r="MGB21" s="117"/>
      <c r="MGC21" s="117"/>
      <c r="MGD21" s="117"/>
      <c r="MGE21" s="117"/>
      <c r="MGF21" s="117"/>
      <c r="MGG21" s="117"/>
      <c r="MGH21" s="117"/>
      <c r="MGI21" s="117"/>
      <c r="MGJ21" s="117"/>
      <c r="MGK21" s="117"/>
      <c r="MGL21" s="117"/>
      <c r="MGM21" s="117"/>
      <c r="MGN21" s="117"/>
      <c r="MGO21" s="117"/>
      <c r="MGP21" s="117"/>
      <c r="MGQ21" s="117"/>
      <c r="MGR21" s="117"/>
      <c r="MGS21" s="117"/>
      <c r="MGT21" s="117"/>
      <c r="MGU21" s="117"/>
      <c r="MGV21" s="117"/>
      <c r="MGW21" s="117"/>
      <c r="MGX21" s="117"/>
      <c r="MGY21" s="117"/>
      <c r="MGZ21" s="117"/>
      <c r="MHA21" s="117"/>
      <c r="MHB21" s="117"/>
      <c r="MHC21" s="117"/>
      <c r="MHD21" s="117"/>
      <c r="MHE21" s="117"/>
      <c r="MHF21" s="117"/>
      <c r="MHG21" s="117"/>
      <c r="MHH21" s="117"/>
      <c r="MHI21" s="117"/>
      <c r="MHJ21" s="117"/>
      <c r="MHK21" s="117"/>
      <c r="MHL21" s="117"/>
      <c r="MHM21" s="117"/>
      <c r="MHN21" s="117"/>
      <c r="MHO21" s="117"/>
      <c r="MHP21" s="117"/>
      <c r="MHQ21" s="117"/>
      <c r="MHR21" s="117"/>
      <c r="MHS21" s="117"/>
      <c r="MHT21" s="117"/>
      <c r="MHU21" s="117"/>
      <c r="MHV21" s="117"/>
      <c r="MHW21" s="117"/>
      <c r="MHX21" s="117"/>
      <c r="MHY21" s="117"/>
      <c r="MHZ21" s="117"/>
      <c r="MIA21" s="117"/>
      <c r="MIB21" s="117"/>
      <c r="MIC21" s="117"/>
      <c r="MID21" s="117"/>
      <c r="MIE21" s="117"/>
      <c r="MIF21" s="117"/>
      <c r="MIG21" s="117"/>
      <c r="MIH21" s="117"/>
      <c r="MII21" s="117"/>
      <c r="MIJ21" s="117"/>
      <c r="MIK21" s="117"/>
      <c r="MIL21" s="117"/>
      <c r="MIM21" s="117"/>
      <c r="MIN21" s="117"/>
      <c r="MIO21" s="117"/>
      <c r="MIP21" s="117"/>
      <c r="MIQ21" s="117"/>
      <c r="MIR21" s="117"/>
      <c r="MIS21" s="117"/>
      <c r="MIT21" s="117"/>
      <c r="MIU21" s="117"/>
      <c r="MIV21" s="117"/>
      <c r="MIW21" s="117"/>
      <c r="MIX21" s="117"/>
      <c r="MIY21" s="117"/>
      <c r="MIZ21" s="117"/>
      <c r="MJA21" s="117"/>
      <c r="MJB21" s="117"/>
      <c r="MJC21" s="117"/>
      <c r="MJD21" s="117"/>
      <c r="MJE21" s="117"/>
      <c r="MJF21" s="117"/>
      <c r="MJG21" s="117"/>
      <c r="MJH21" s="117"/>
      <c r="MJI21" s="117"/>
      <c r="MJJ21" s="117"/>
      <c r="MJK21" s="117"/>
      <c r="MJL21" s="117"/>
      <c r="MJM21" s="117"/>
      <c r="MJN21" s="117"/>
      <c r="MJO21" s="117"/>
      <c r="MJP21" s="117"/>
      <c r="MJQ21" s="117"/>
      <c r="MJR21" s="117"/>
      <c r="MJS21" s="117"/>
      <c r="MJT21" s="117"/>
      <c r="MJU21" s="117"/>
      <c r="MJV21" s="117"/>
      <c r="MJW21" s="117"/>
      <c r="MJX21" s="117"/>
      <c r="MJY21" s="117"/>
      <c r="MJZ21" s="117"/>
      <c r="MKA21" s="117"/>
      <c r="MKB21" s="117"/>
      <c r="MKC21" s="117"/>
      <c r="MKD21" s="117"/>
      <c r="MKE21" s="117"/>
      <c r="MKF21" s="117"/>
      <c r="MKG21" s="117"/>
      <c r="MKH21" s="117"/>
      <c r="MKI21" s="117"/>
      <c r="MKJ21" s="117"/>
      <c r="MKK21" s="117"/>
      <c r="MKL21" s="117"/>
      <c r="MKM21" s="117"/>
      <c r="MKN21" s="117"/>
      <c r="MKO21" s="117"/>
      <c r="MKP21" s="117"/>
      <c r="MKQ21" s="117"/>
      <c r="MKR21" s="117"/>
      <c r="MKS21" s="117"/>
      <c r="MKT21" s="117"/>
      <c r="MKU21" s="117"/>
      <c r="MKV21" s="117"/>
      <c r="MKW21" s="117"/>
      <c r="MKX21" s="117"/>
      <c r="MKY21" s="117"/>
      <c r="MKZ21" s="117"/>
      <c r="MLA21" s="117"/>
      <c r="MLB21" s="117"/>
      <c r="MLC21" s="117"/>
      <c r="MLD21" s="117"/>
      <c r="MLE21" s="117"/>
      <c r="MLF21" s="117"/>
      <c r="MLG21" s="117"/>
      <c r="MLH21" s="117"/>
      <c r="MLI21" s="117"/>
      <c r="MLJ21" s="117"/>
      <c r="MLK21" s="117"/>
      <c r="MLL21" s="117"/>
      <c r="MLM21" s="117"/>
      <c r="MLN21" s="117"/>
      <c r="MLO21" s="117"/>
      <c r="MLP21" s="117"/>
      <c r="MLQ21" s="117"/>
      <c r="MLR21" s="117"/>
      <c r="MLS21" s="117"/>
      <c r="MLT21" s="117"/>
      <c r="MLU21" s="117"/>
      <c r="MLV21" s="117"/>
      <c r="MLW21" s="117"/>
      <c r="MLX21" s="117"/>
      <c r="MLY21" s="117"/>
      <c r="MLZ21" s="117"/>
      <c r="MMA21" s="117"/>
      <c r="MMB21" s="117"/>
      <c r="MMC21" s="117"/>
      <c r="MMD21" s="117"/>
      <c r="MME21" s="117"/>
      <c r="MMF21" s="117"/>
      <c r="MMG21" s="117"/>
      <c r="MMH21" s="117"/>
      <c r="MMI21" s="117"/>
      <c r="MMJ21" s="117"/>
      <c r="MMK21" s="117"/>
      <c r="MML21" s="117"/>
      <c r="MMM21" s="117"/>
      <c r="MMN21" s="117"/>
      <c r="MMO21" s="117"/>
      <c r="MMP21" s="117"/>
      <c r="MMQ21" s="117"/>
      <c r="MMR21" s="117"/>
      <c r="MMS21" s="117"/>
      <c r="MMT21" s="117"/>
      <c r="MMU21" s="117"/>
      <c r="MMV21" s="117"/>
      <c r="MMW21" s="117"/>
      <c r="MMX21" s="117"/>
      <c r="MMY21" s="117"/>
      <c r="MMZ21" s="117"/>
      <c r="MNA21" s="117"/>
      <c r="MNB21" s="117"/>
      <c r="MNC21" s="117"/>
      <c r="MND21" s="117"/>
      <c r="MNE21" s="117"/>
      <c r="MNF21" s="117"/>
      <c r="MNG21" s="117"/>
      <c r="MNH21" s="117"/>
      <c r="MNI21" s="117"/>
      <c r="MNJ21" s="117"/>
      <c r="MNK21" s="117"/>
      <c r="MNL21" s="117"/>
      <c r="MNM21" s="117"/>
      <c r="MNN21" s="117"/>
      <c r="MNO21" s="117"/>
      <c r="MNP21" s="117"/>
      <c r="MNQ21" s="117"/>
      <c r="MNR21" s="117"/>
      <c r="MNS21" s="117"/>
      <c r="MNT21" s="117"/>
      <c r="MNU21" s="117"/>
      <c r="MNV21" s="117"/>
      <c r="MNW21" s="117"/>
      <c r="MNX21" s="117"/>
      <c r="MNY21" s="117"/>
      <c r="MNZ21" s="117"/>
      <c r="MOA21" s="117"/>
      <c r="MOB21" s="117"/>
      <c r="MOC21" s="117"/>
      <c r="MOD21" s="117"/>
      <c r="MOE21" s="117"/>
      <c r="MOF21" s="117"/>
      <c r="MOG21" s="117"/>
      <c r="MOH21" s="117"/>
      <c r="MOI21" s="117"/>
      <c r="MOJ21" s="117"/>
      <c r="MOK21" s="117"/>
      <c r="MOL21" s="117"/>
      <c r="MOM21" s="117"/>
      <c r="MON21" s="117"/>
      <c r="MOO21" s="117"/>
      <c r="MOP21" s="117"/>
      <c r="MOQ21" s="117"/>
      <c r="MOR21" s="117"/>
      <c r="MOS21" s="117"/>
      <c r="MOT21" s="117"/>
      <c r="MOU21" s="117"/>
      <c r="MOV21" s="117"/>
      <c r="MOW21" s="117"/>
      <c r="MOX21" s="117"/>
      <c r="MOY21" s="117"/>
      <c r="MOZ21" s="117"/>
      <c r="MPA21" s="117"/>
      <c r="MPB21" s="117"/>
      <c r="MPC21" s="117"/>
      <c r="MPD21" s="117"/>
      <c r="MPE21" s="117"/>
      <c r="MPF21" s="117"/>
      <c r="MPG21" s="117"/>
      <c r="MPH21" s="117"/>
      <c r="MPI21" s="117"/>
      <c r="MPJ21" s="117"/>
      <c r="MPK21" s="117"/>
      <c r="MPL21" s="117"/>
      <c r="MPM21" s="117"/>
      <c r="MPN21" s="117"/>
      <c r="MPO21" s="117"/>
      <c r="MPP21" s="117"/>
      <c r="MPQ21" s="117"/>
      <c r="MPR21" s="117"/>
      <c r="MPS21" s="117"/>
      <c r="MPT21" s="117"/>
      <c r="MPU21" s="117"/>
      <c r="MPV21" s="117"/>
      <c r="MPW21" s="117"/>
      <c r="MPX21" s="117"/>
      <c r="MPY21" s="117"/>
      <c r="MPZ21" s="117"/>
      <c r="MQA21" s="117"/>
      <c r="MQB21" s="117"/>
      <c r="MQC21" s="117"/>
      <c r="MQD21" s="117"/>
      <c r="MQE21" s="117"/>
      <c r="MQF21" s="117"/>
      <c r="MQG21" s="117"/>
      <c r="MQH21" s="117"/>
      <c r="MQI21" s="117"/>
      <c r="MQJ21" s="117"/>
      <c r="MQK21" s="117"/>
      <c r="MQL21" s="117"/>
      <c r="MQM21" s="117"/>
      <c r="MQN21" s="117"/>
      <c r="MQO21" s="117"/>
      <c r="MQP21" s="117"/>
      <c r="MQQ21" s="117"/>
      <c r="MQR21" s="117"/>
      <c r="MQS21" s="117"/>
      <c r="MQT21" s="117"/>
      <c r="MQU21" s="117"/>
      <c r="MQV21" s="117"/>
      <c r="MQW21" s="117"/>
      <c r="MQX21" s="117"/>
      <c r="MQY21" s="117"/>
      <c r="MQZ21" s="117"/>
      <c r="MRA21" s="117"/>
      <c r="MRB21" s="117"/>
      <c r="MRC21" s="117"/>
      <c r="MRD21" s="117"/>
      <c r="MRE21" s="117"/>
      <c r="MRF21" s="117"/>
      <c r="MRG21" s="117"/>
      <c r="MRH21" s="117"/>
      <c r="MRI21" s="117"/>
      <c r="MRJ21" s="117"/>
      <c r="MRK21" s="117"/>
      <c r="MRL21" s="117"/>
      <c r="MRM21" s="117"/>
      <c r="MRN21" s="117"/>
      <c r="MRO21" s="117"/>
      <c r="MRP21" s="117"/>
      <c r="MRQ21" s="117"/>
      <c r="MRR21" s="117"/>
      <c r="MRS21" s="117"/>
      <c r="MRT21" s="117"/>
      <c r="MRU21" s="117"/>
      <c r="MRV21" s="117"/>
      <c r="MRW21" s="117"/>
      <c r="MRX21" s="117"/>
      <c r="MRY21" s="117"/>
      <c r="MRZ21" s="117"/>
      <c r="MSA21" s="117"/>
      <c r="MSB21" s="117"/>
      <c r="MSC21" s="117"/>
      <c r="MSD21" s="117"/>
      <c r="MSE21" s="117"/>
      <c r="MSF21" s="117"/>
      <c r="MSG21" s="117"/>
      <c r="MSH21" s="117"/>
      <c r="MSI21" s="117"/>
      <c r="MSJ21" s="117"/>
      <c r="MSK21" s="117"/>
      <c r="MSL21" s="117"/>
      <c r="MSM21" s="117"/>
      <c r="MSN21" s="117"/>
      <c r="MSO21" s="117"/>
      <c r="MSP21" s="117"/>
      <c r="MSQ21" s="117"/>
      <c r="MSR21" s="117"/>
      <c r="MSS21" s="117"/>
      <c r="MST21" s="117"/>
      <c r="MSU21" s="117"/>
      <c r="MSV21" s="117"/>
      <c r="MSW21" s="117"/>
      <c r="MSX21" s="117"/>
      <c r="MSY21" s="117"/>
      <c r="MSZ21" s="117"/>
      <c r="MTA21" s="117"/>
      <c r="MTB21" s="117"/>
      <c r="MTC21" s="117"/>
      <c r="MTD21" s="117"/>
      <c r="MTE21" s="117"/>
      <c r="MTF21" s="117"/>
      <c r="MTG21" s="117"/>
      <c r="MTH21" s="117"/>
      <c r="MTI21" s="117"/>
      <c r="MTJ21" s="117"/>
      <c r="MTK21" s="117"/>
      <c r="MTL21" s="117"/>
      <c r="MTM21" s="117"/>
      <c r="MTN21" s="117"/>
      <c r="MTO21" s="117"/>
      <c r="MTP21" s="117"/>
      <c r="MTQ21" s="117"/>
      <c r="MTR21" s="117"/>
      <c r="MTS21" s="117"/>
      <c r="MTT21" s="117"/>
      <c r="MTU21" s="117"/>
      <c r="MTV21" s="117"/>
      <c r="MTW21" s="117"/>
      <c r="MTX21" s="117"/>
      <c r="MTY21" s="117"/>
      <c r="MTZ21" s="117"/>
      <c r="MUA21" s="117"/>
      <c r="MUB21" s="117"/>
      <c r="MUC21" s="117"/>
      <c r="MUD21" s="117"/>
      <c r="MUE21" s="117"/>
      <c r="MUF21" s="117"/>
      <c r="MUG21" s="117"/>
      <c r="MUH21" s="117"/>
      <c r="MUI21" s="117"/>
      <c r="MUJ21" s="117"/>
      <c r="MUK21" s="117"/>
      <c r="MUL21" s="117"/>
      <c r="MUM21" s="117"/>
      <c r="MUN21" s="117"/>
      <c r="MUO21" s="117"/>
      <c r="MUP21" s="117"/>
      <c r="MUQ21" s="117"/>
      <c r="MUR21" s="117"/>
      <c r="MUS21" s="117"/>
      <c r="MUT21" s="117"/>
      <c r="MUU21" s="117"/>
      <c r="MUV21" s="117"/>
      <c r="MUW21" s="117"/>
      <c r="MUX21" s="117"/>
      <c r="MUY21" s="117"/>
      <c r="MUZ21" s="117"/>
      <c r="MVA21" s="117"/>
      <c r="MVB21" s="117"/>
      <c r="MVC21" s="117"/>
      <c r="MVD21" s="117"/>
      <c r="MVE21" s="117"/>
      <c r="MVF21" s="117"/>
      <c r="MVG21" s="117"/>
      <c r="MVH21" s="117"/>
      <c r="MVI21" s="117"/>
      <c r="MVJ21" s="117"/>
      <c r="MVK21" s="117"/>
      <c r="MVL21" s="117"/>
      <c r="MVM21" s="117"/>
      <c r="MVN21" s="117"/>
      <c r="MVO21" s="117"/>
      <c r="MVP21" s="117"/>
      <c r="MVQ21" s="117"/>
      <c r="MVR21" s="117"/>
      <c r="MVS21" s="117"/>
      <c r="MVT21" s="117"/>
      <c r="MVU21" s="117"/>
      <c r="MVV21" s="117"/>
      <c r="MVW21" s="117"/>
      <c r="MVX21" s="117"/>
      <c r="MVY21" s="117"/>
      <c r="MVZ21" s="117"/>
      <c r="MWA21" s="117"/>
      <c r="MWB21" s="117"/>
      <c r="MWC21" s="117"/>
      <c r="MWD21" s="117"/>
      <c r="MWE21" s="117"/>
      <c r="MWF21" s="117"/>
      <c r="MWG21" s="117"/>
      <c r="MWH21" s="117"/>
      <c r="MWI21" s="117"/>
      <c r="MWJ21" s="117"/>
      <c r="MWK21" s="117"/>
      <c r="MWL21" s="117"/>
      <c r="MWM21" s="117"/>
      <c r="MWN21" s="117"/>
      <c r="MWO21" s="117"/>
      <c r="MWP21" s="117"/>
      <c r="MWQ21" s="117"/>
      <c r="MWR21" s="117"/>
      <c r="MWS21" s="117"/>
      <c r="MWT21" s="117"/>
      <c r="MWU21" s="117"/>
      <c r="MWV21" s="117"/>
      <c r="MWW21" s="117"/>
      <c r="MWX21" s="117"/>
      <c r="MWY21" s="117"/>
      <c r="MWZ21" s="117"/>
      <c r="MXA21" s="117"/>
      <c r="MXB21" s="117"/>
      <c r="MXC21" s="117"/>
      <c r="MXD21" s="117"/>
      <c r="MXE21" s="117"/>
      <c r="MXF21" s="117"/>
      <c r="MXG21" s="117"/>
      <c r="MXH21" s="117"/>
      <c r="MXI21" s="117"/>
      <c r="MXJ21" s="117"/>
      <c r="MXK21" s="117"/>
      <c r="MXL21" s="117"/>
      <c r="MXM21" s="117"/>
      <c r="MXN21" s="117"/>
      <c r="MXO21" s="117"/>
      <c r="MXP21" s="117"/>
      <c r="MXQ21" s="117"/>
      <c r="MXR21" s="117"/>
      <c r="MXS21" s="117"/>
      <c r="MXT21" s="117"/>
      <c r="MXU21" s="117"/>
      <c r="MXV21" s="117"/>
      <c r="MXW21" s="117"/>
      <c r="MXX21" s="117"/>
      <c r="MXY21" s="117"/>
      <c r="MXZ21" s="117"/>
      <c r="MYA21" s="117"/>
      <c r="MYB21" s="117"/>
      <c r="MYC21" s="117"/>
      <c r="MYD21" s="117"/>
      <c r="MYE21" s="117"/>
      <c r="MYF21" s="117"/>
      <c r="MYG21" s="117"/>
      <c r="MYH21" s="117"/>
      <c r="MYI21" s="117"/>
      <c r="MYJ21" s="117"/>
      <c r="MYK21" s="117"/>
      <c r="MYL21" s="117"/>
      <c r="MYM21" s="117"/>
      <c r="MYN21" s="117"/>
      <c r="MYO21" s="117"/>
      <c r="MYP21" s="117"/>
      <c r="MYQ21" s="117"/>
      <c r="MYR21" s="117"/>
      <c r="MYS21" s="117"/>
      <c r="MYT21" s="117"/>
      <c r="MYU21" s="117"/>
      <c r="MYV21" s="117"/>
      <c r="MYW21" s="117"/>
      <c r="MYX21" s="117"/>
      <c r="MYY21" s="117"/>
      <c r="MYZ21" s="117"/>
      <c r="MZA21" s="117"/>
      <c r="MZB21" s="117"/>
      <c r="MZC21" s="117"/>
      <c r="MZD21" s="117"/>
      <c r="MZE21" s="117"/>
      <c r="MZF21" s="117"/>
      <c r="MZG21" s="117"/>
      <c r="MZH21" s="117"/>
      <c r="MZI21" s="117"/>
      <c r="MZJ21" s="117"/>
      <c r="MZK21" s="117"/>
      <c r="MZL21" s="117"/>
      <c r="MZM21" s="117"/>
      <c r="MZN21" s="117"/>
      <c r="MZO21" s="117"/>
      <c r="MZP21" s="117"/>
      <c r="MZQ21" s="117"/>
      <c r="MZR21" s="117"/>
      <c r="MZS21" s="117"/>
      <c r="MZT21" s="117"/>
      <c r="MZU21" s="117"/>
      <c r="MZV21" s="117"/>
      <c r="MZW21" s="117"/>
      <c r="MZX21" s="117"/>
      <c r="MZY21" s="117"/>
      <c r="MZZ21" s="117"/>
      <c r="NAA21" s="117"/>
      <c r="NAB21" s="117"/>
      <c r="NAC21" s="117"/>
      <c r="NAD21" s="117"/>
      <c r="NAE21" s="117"/>
      <c r="NAF21" s="117"/>
      <c r="NAG21" s="117"/>
      <c r="NAH21" s="117"/>
      <c r="NAI21" s="117"/>
      <c r="NAJ21" s="117"/>
      <c r="NAK21" s="117"/>
      <c r="NAL21" s="117"/>
      <c r="NAM21" s="117"/>
      <c r="NAN21" s="117"/>
      <c r="NAO21" s="117"/>
      <c r="NAP21" s="117"/>
      <c r="NAQ21" s="117"/>
      <c r="NAR21" s="117"/>
      <c r="NAS21" s="117"/>
      <c r="NAT21" s="117"/>
      <c r="NAU21" s="117"/>
      <c r="NAV21" s="117"/>
      <c r="NAW21" s="117"/>
      <c r="NAX21" s="117"/>
      <c r="NAY21" s="117"/>
      <c r="NAZ21" s="117"/>
      <c r="NBA21" s="117"/>
      <c r="NBB21" s="117"/>
      <c r="NBC21" s="117"/>
      <c r="NBD21" s="117"/>
      <c r="NBE21" s="117"/>
      <c r="NBF21" s="117"/>
      <c r="NBG21" s="117"/>
      <c r="NBH21" s="117"/>
      <c r="NBI21" s="117"/>
      <c r="NBJ21" s="117"/>
      <c r="NBK21" s="117"/>
      <c r="NBL21" s="117"/>
      <c r="NBM21" s="117"/>
      <c r="NBN21" s="117"/>
      <c r="NBO21" s="117"/>
      <c r="NBP21" s="117"/>
      <c r="NBQ21" s="117"/>
      <c r="NBR21" s="117"/>
      <c r="NBS21" s="117"/>
      <c r="NBT21" s="117"/>
      <c r="NBU21" s="117"/>
      <c r="NBV21" s="117"/>
      <c r="NBW21" s="117"/>
      <c r="NBX21" s="117"/>
      <c r="NBY21" s="117"/>
      <c r="NBZ21" s="117"/>
      <c r="NCA21" s="117"/>
      <c r="NCB21" s="117"/>
      <c r="NCC21" s="117"/>
      <c r="NCD21" s="117"/>
      <c r="NCE21" s="117"/>
      <c r="NCF21" s="117"/>
      <c r="NCG21" s="117"/>
      <c r="NCH21" s="117"/>
      <c r="NCI21" s="117"/>
      <c r="NCJ21" s="117"/>
      <c r="NCK21" s="117"/>
      <c r="NCL21" s="117"/>
      <c r="NCM21" s="117"/>
      <c r="NCN21" s="117"/>
      <c r="NCO21" s="117"/>
      <c r="NCP21" s="117"/>
      <c r="NCQ21" s="117"/>
      <c r="NCR21" s="117"/>
      <c r="NCS21" s="117"/>
      <c r="NCT21" s="117"/>
      <c r="NCU21" s="117"/>
      <c r="NCV21" s="117"/>
      <c r="NCW21" s="117"/>
      <c r="NCX21" s="117"/>
      <c r="NCY21" s="117"/>
      <c r="NCZ21" s="117"/>
      <c r="NDA21" s="117"/>
      <c r="NDB21" s="117"/>
      <c r="NDC21" s="117"/>
      <c r="NDD21" s="117"/>
      <c r="NDE21" s="117"/>
      <c r="NDF21" s="117"/>
      <c r="NDG21" s="117"/>
      <c r="NDH21" s="117"/>
      <c r="NDI21" s="117"/>
      <c r="NDJ21" s="117"/>
      <c r="NDK21" s="117"/>
      <c r="NDL21" s="117"/>
      <c r="NDM21" s="117"/>
      <c r="NDN21" s="117"/>
      <c r="NDO21" s="117"/>
      <c r="NDP21" s="117"/>
      <c r="NDQ21" s="117"/>
      <c r="NDR21" s="117"/>
      <c r="NDS21" s="117"/>
      <c r="NDT21" s="117"/>
      <c r="NDU21" s="117"/>
      <c r="NDV21" s="117"/>
      <c r="NDW21" s="117"/>
      <c r="NDX21" s="117"/>
      <c r="NDY21" s="117"/>
      <c r="NDZ21" s="117"/>
      <c r="NEA21" s="117"/>
      <c r="NEB21" s="117"/>
      <c r="NEC21" s="117"/>
      <c r="NED21" s="117"/>
      <c r="NEE21" s="117"/>
      <c r="NEF21" s="117"/>
      <c r="NEG21" s="117"/>
      <c r="NEH21" s="117"/>
      <c r="NEI21" s="117"/>
      <c r="NEJ21" s="117"/>
      <c r="NEK21" s="117"/>
      <c r="NEL21" s="117"/>
      <c r="NEM21" s="117"/>
      <c r="NEN21" s="117"/>
      <c r="NEO21" s="117"/>
      <c r="NEP21" s="117"/>
      <c r="NEQ21" s="117"/>
      <c r="NER21" s="117"/>
      <c r="NES21" s="117"/>
      <c r="NET21" s="117"/>
      <c r="NEU21" s="117"/>
      <c r="NEV21" s="117"/>
      <c r="NEW21" s="117"/>
      <c r="NEX21" s="117"/>
      <c r="NEY21" s="117"/>
      <c r="NEZ21" s="117"/>
      <c r="NFA21" s="117"/>
      <c r="NFB21" s="117"/>
      <c r="NFC21" s="117"/>
      <c r="NFD21" s="117"/>
      <c r="NFE21" s="117"/>
      <c r="NFF21" s="117"/>
      <c r="NFG21" s="117"/>
      <c r="NFH21" s="117"/>
      <c r="NFI21" s="117"/>
      <c r="NFJ21" s="117"/>
      <c r="NFK21" s="117"/>
      <c r="NFL21" s="117"/>
      <c r="NFM21" s="117"/>
      <c r="NFN21" s="117"/>
      <c r="NFO21" s="117"/>
      <c r="NFP21" s="117"/>
      <c r="NFQ21" s="117"/>
      <c r="NFR21" s="117"/>
      <c r="NFS21" s="117"/>
      <c r="NFT21" s="117"/>
      <c r="NFU21" s="117"/>
      <c r="NFV21" s="117"/>
      <c r="NFW21" s="117"/>
      <c r="NFX21" s="117"/>
      <c r="NFY21" s="117"/>
      <c r="NFZ21" s="117"/>
      <c r="NGA21" s="117"/>
      <c r="NGB21" s="117"/>
      <c r="NGC21" s="117"/>
      <c r="NGD21" s="117"/>
      <c r="NGE21" s="117"/>
      <c r="NGF21" s="117"/>
      <c r="NGG21" s="117"/>
      <c r="NGH21" s="117"/>
      <c r="NGI21" s="117"/>
      <c r="NGJ21" s="117"/>
      <c r="NGK21" s="117"/>
      <c r="NGL21" s="117"/>
      <c r="NGM21" s="117"/>
      <c r="NGN21" s="117"/>
      <c r="NGO21" s="117"/>
      <c r="NGP21" s="117"/>
      <c r="NGQ21" s="117"/>
      <c r="NGR21" s="117"/>
      <c r="NGS21" s="117"/>
      <c r="NGT21" s="117"/>
      <c r="NGU21" s="117"/>
      <c r="NGV21" s="117"/>
      <c r="NGW21" s="117"/>
      <c r="NGX21" s="117"/>
      <c r="NGY21" s="117"/>
      <c r="NGZ21" s="117"/>
      <c r="NHA21" s="117"/>
      <c r="NHB21" s="117"/>
      <c r="NHC21" s="117"/>
      <c r="NHD21" s="117"/>
      <c r="NHE21" s="117"/>
      <c r="NHF21" s="117"/>
      <c r="NHG21" s="117"/>
      <c r="NHH21" s="117"/>
      <c r="NHI21" s="117"/>
      <c r="NHJ21" s="117"/>
      <c r="NHK21" s="117"/>
      <c r="NHL21" s="117"/>
      <c r="NHM21" s="117"/>
      <c r="NHN21" s="117"/>
      <c r="NHO21" s="117"/>
      <c r="NHP21" s="117"/>
      <c r="NHQ21" s="117"/>
      <c r="NHR21" s="117"/>
      <c r="NHS21" s="117"/>
      <c r="NHT21" s="117"/>
      <c r="NHU21" s="117"/>
      <c r="NHV21" s="117"/>
      <c r="NHW21" s="117"/>
      <c r="NHX21" s="117"/>
      <c r="NHY21" s="117"/>
      <c r="NHZ21" s="117"/>
      <c r="NIA21" s="117"/>
      <c r="NIB21" s="117"/>
      <c r="NIC21" s="117"/>
      <c r="NID21" s="117"/>
      <c r="NIE21" s="117"/>
      <c r="NIF21" s="117"/>
      <c r="NIG21" s="117"/>
      <c r="NIH21" s="117"/>
      <c r="NII21" s="117"/>
      <c r="NIJ21" s="117"/>
      <c r="NIK21" s="117"/>
      <c r="NIL21" s="117"/>
      <c r="NIM21" s="117"/>
      <c r="NIN21" s="117"/>
      <c r="NIO21" s="117"/>
      <c r="NIP21" s="117"/>
      <c r="NIQ21" s="117"/>
      <c r="NIR21" s="117"/>
      <c r="NIS21" s="117"/>
      <c r="NIT21" s="117"/>
      <c r="NIU21" s="117"/>
      <c r="NIV21" s="117"/>
      <c r="NIW21" s="117"/>
      <c r="NIX21" s="117"/>
      <c r="NIY21" s="117"/>
      <c r="NIZ21" s="117"/>
      <c r="NJA21" s="117"/>
      <c r="NJB21" s="117"/>
      <c r="NJC21" s="117"/>
      <c r="NJD21" s="117"/>
      <c r="NJE21" s="117"/>
      <c r="NJF21" s="117"/>
      <c r="NJG21" s="117"/>
      <c r="NJH21" s="117"/>
      <c r="NJI21" s="117"/>
      <c r="NJJ21" s="117"/>
      <c r="NJK21" s="117"/>
      <c r="NJL21" s="117"/>
      <c r="NJM21" s="117"/>
      <c r="NJN21" s="117"/>
      <c r="NJO21" s="117"/>
      <c r="NJP21" s="117"/>
      <c r="NJQ21" s="117"/>
      <c r="NJR21" s="117"/>
      <c r="NJS21" s="117"/>
      <c r="NJT21" s="117"/>
      <c r="NJU21" s="117"/>
      <c r="NJV21" s="117"/>
      <c r="NJW21" s="117"/>
      <c r="NJX21" s="117"/>
      <c r="NJY21" s="117"/>
      <c r="NJZ21" s="117"/>
      <c r="NKA21" s="117"/>
      <c r="NKB21" s="117"/>
      <c r="NKC21" s="117"/>
      <c r="NKD21" s="117"/>
      <c r="NKE21" s="117"/>
      <c r="NKF21" s="117"/>
      <c r="NKG21" s="117"/>
      <c r="NKH21" s="117"/>
      <c r="NKI21" s="117"/>
      <c r="NKJ21" s="117"/>
      <c r="NKK21" s="117"/>
      <c r="NKL21" s="117"/>
      <c r="NKM21" s="117"/>
      <c r="NKN21" s="117"/>
      <c r="NKO21" s="117"/>
      <c r="NKP21" s="117"/>
      <c r="NKQ21" s="117"/>
      <c r="NKR21" s="117"/>
      <c r="NKS21" s="117"/>
      <c r="NKT21" s="117"/>
      <c r="NKU21" s="117"/>
      <c r="NKV21" s="117"/>
      <c r="NKW21" s="117"/>
      <c r="NKX21" s="117"/>
      <c r="NKY21" s="117"/>
      <c r="NKZ21" s="117"/>
      <c r="NLA21" s="117"/>
      <c r="NLB21" s="117"/>
      <c r="NLC21" s="117"/>
      <c r="NLD21" s="117"/>
      <c r="NLE21" s="117"/>
      <c r="NLF21" s="117"/>
      <c r="NLG21" s="117"/>
      <c r="NLH21" s="117"/>
      <c r="NLI21" s="117"/>
      <c r="NLJ21" s="117"/>
      <c r="NLK21" s="117"/>
      <c r="NLL21" s="117"/>
      <c r="NLM21" s="117"/>
      <c r="NLN21" s="117"/>
      <c r="NLO21" s="117"/>
      <c r="NLP21" s="117"/>
      <c r="NLQ21" s="117"/>
      <c r="NLR21" s="117"/>
      <c r="NLS21" s="117"/>
      <c r="NLT21" s="117"/>
      <c r="NLU21" s="117"/>
      <c r="NLV21" s="117"/>
      <c r="NLW21" s="117"/>
      <c r="NLX21" s="117"/>
      <c r="NLY21" s="117"/>
      <c r="NLZ21" s="117"/>
      <c r="NMA21" s="117"/>
      <c r="NMB21" s="117"/>
      <c r="NMC21" s="117"/>
      <c r="NMD21" s="117"/>
      <c r="NME21" s="117"/>
      <c r="NMF21" s="117"/>
      <c r="NMG21" s="117"/>
      <c r="NMH21" s="117"/>
      <c r="NMI21" s="117"/>
      <c r="NMJ21" s="117"/>
      <c r="NMK21" s="117"/>
      <c r="NML21" s="117"/>
      <c r="NMM21" s="117"/>
      <c r="NMN21" s="117"/>
      <c r="NMO21" s="117"/>
      <c r="NMP21" s="117"/>
      <c r="NMQ21" s="117"/>
      <c r="NMR21" s="117"/>
      <c r="NMS21" s="117"/>
      <c r="NMT21" s="117"/>
      <c r="NMU21" s="117"/>
      <c r="NMV21" s="117"/>
      <c r="NMW21" s="117"/>
      <c r="NMX21" s="117"/>
      <c r="NMY21" s="117"/>
      <c r="NMZ21" s="117"/>
      <c r="NNA21" s="117"/>
      <c r="NNB21" s="117"/>
      <c r="NNC21" s="117"/>
      <c r="NND21" s="117"/>
      <c r="NNE21" s="117"/>
      <c r="NNF21" s="117"/>
      <c r="NNG21" s="117"/>
      <c r="NNH21" s="117"/>
      <c r="NNI21" s="117"/>
      <c r="NNJ21" s="117"/>
      <c r="NNK21" s="117"/>
      <c r="NNL21" s="117"/>
      <c r="NNM21" s="117"/>
      <c r="NNN21" s="117"/>
      <c r="NNO21" s="117"/>
      <c r="NNP21" s="117"/>
      <c r="NNQ21" s="117"/>
      <c r="NNR21" s="117"/>
      <c r="NNS21" s="117"/>
      <c r="NNT21" s="117"/>
      <c r="NNU21" s="117"/>
      <c r="NNV21" s="117"/>
      <c r="NNW21" s="117"/>
      <c r="NNX21" s="117"/>
      <c r="NNY21" s="117"/>
      <c r="NNZ21" s="117"/>
      <c r="NOA21" s="117"/>
      <c r="NOB21" s="117"/>
      <c r="NOC21" s="117"/>
      <c r="NOD21" s="117"/>
      <c r="NOE21" s="117"/>
      <c r="NOF21" s="117"/>
      <c r="NOG21" s="117"/>
      <c r="NOH21" s="117"/>
      <c r="NOI21" s="117"/>
      <c r="NOJ21" s="117"/>
      <c r="NOK21" s="117"/>
      <c r="NOL21" s="117"/>
      <c r="NOM21" s="117"/>
      <c r="NON21" s="117"/>
      <c r="NOO21" s="117"/>
      <c r="NOP21" s="117"/>
      <c r="NOQ21" s="117"/>
      <c r="NOR21" s="117"/>
      <c r="NOS21" s="117"/>
      <c r="NOT21" s="117"/>
      <c r="NOU21" s="117"/>
      <c r="NOV21" s="117"/>
      <c r="NOW21" s="117"/>
      <c r="NOX21" s="117"/>
      <c r="NOY21" s="117"/>
      <c r="NOZ21" s="117"/>
      <c r="NPA21" s="117"/>
      <c r="NPB21" s="117"/>
      <c r="NPC21" s="117"/>
      <c r="NPD21" s="117"/>
      <c r="NPE21" s="117"/>
      <c r="NPF21" s="117"/>
      <c r="NPG21" s="117"/>
      <c r="NPH21" s="117"/>
      <c r="NPI21" s="117"/>
      <c r="NPJ21" s="117"/>
      <c r="NPK21" s="117"/>
      <c r="NPL21" s="117"/>
      <c r="NPM21" s="117"/>
      <c r="NPN21" s="117"/>
      <c r="NPO21" s="117"/>
      <c r="NPP21" s="117"/>
      <c r="NPQ21" s="117"/>
      <c r="NPR21" s="117"/>
      <c r="NPS21" s="117"/>
      <c r="NPT21" s="117"/>
      <c r="NPU21" s="117"/>
      <c r="NPV21" s="117"/>
      <c r="NPW21" s="117"/>
      <c r="NPX21" s="117"/>
      <c r="NPY21" s="117"/>
      <c r="NPZ21" s="117"/>
      <c r="NQA21" s="117"/>
      <c r="NQB21" s="117"/>
      <c r="NQC21" s="117"/>
      <c r="NQD21" s="117"/>
      <c r="NQE21" s="117"/>
      <c r="NQF21" s="117"/>
      <c r="NQG21" s="117"/>
      <c r="NQH21" s="117"/>
      <c r="NQI21" s="117"/>
      <c r="NQJ21" s="117"/>
      <c r="NQK21" s="117"/>
      <c r="NQL21" s="117"/>
      <c r="NQM21" s="117"/>
      <c r="NQN21" s="117"/>
      <c r="NQO21" s="117"/>
      <c r="NQP21" s="117"/>
      <c r="NQQ21" s="117"/>
      <c r="NQR21" s="117"/>
      <c r="NQS21" s="117"/>
      <c r="NQT21" s="117"/>
      <c r="NQU21" s="117"/>
      <c r="NQV21" s="117"/>
      <c r="NQW21" s="117"/>
      <c r="NQX21" s="117"/>
      <c r="NQY21" s="117"/>
      <c r="NQZ21" s="117"/>
      <c r="NRA21" s="117"/>
      <c r="NRB21" s="117"/>
      <c r="NRC21" s="117"/>
      <c r="NRD21" s="117"/>
      <c r="NRE21" s="117"/>
      <c r="NRF21" s="117"/>
      <c r="NRG21" s="117"/>
      <c r="NRH21" s="117"/>
      <c r="NRI21" s="117"/>
      <c r="NRJ21" s="117"/>
      <c r="NRK21" s="117"/>
      <c r="NRL21" s="117"/>
      <c r="NRM21" s="117"/>
      <c r="NRN21" s="117"/>
      <c r="NRO21" s="117"/>
      <c r="NRP21" s="117"/>
      <c r="NRQ21" s="117"/>
      <c r="NRR21" s="117"/>
      <c r="NRS21" s="117"/>
      <c r="NRT21" s="117"/>
      <c r="NRU21" s="117"/>
      <c r="NRV21" s="117"/>
      <c r="NRW21" s="117"/>
      <c r="NRX21" s="117"/>
      <c r="NRY21" s="117"/>
      <c r="NRZ21" s="117"/>
      <c r="NSA21" s="117"/>
      <c r="NSB21" s="117"/>
      <c r="NSC21" s="117"/>
      <c r="NSD21" s="117"/>
      <c r="NSE21" s="117"/>
      <c r="NSF21" s="117"/>
      <c r="NSG21" s="117"/>
      <c r="NSH21" s="117"/>
      <c r="NSI21" s="117"/>
      <c r="NSJ21" s="117"/>
      <c r="NSK21" s="117"/>
      <c r="NSL21" s="117"/>
      <c r="NSM21" s="117"/>
      <c r="NSN21" s="117"/>
      <c r="NSO21" s="117"/>
      <c r="NSP21" s="117"/>
      <c r="NSQ21" s="117"/>
      <c r="NSR21" s="117"/>
      <c r="NSS21" s="117"/>
      <c r="NST21" s="117"/>
      <c r="NSU21" s="117"/>
      <c r="NSV21" s="117"/>
      <c r="NSW21" s="117"/>
      <c r="NSX21" s="117"/>
      <c r="NSY21" s="117"/>
      <c r="NSZ21" s="117"/>
      <c r="NTA21" s="117"/>
      <c r="NTB21" s="117"/>
      <c r="NTC21" s="117"/>
      <c r="NTD21" s="117"/>
      <c r="NTE21" s="117"/>
      <c r="NTF21" s="117"/>
      <c r="NTG21" s="117"/>
      <c r="NTH21" s="117"/>
      <c r="NTI21" s="117"/>
      <c r="NTJ21" s="117"/>
      <c r="NTK21" s="117"/>
      <c r="NTL21" s="117"/>
      <c r="NTM21" s="117"/>
      <c r="NTN21" s="117"/>
      <c r="NTO21" s="117"/>
      <c r="NTP21" s="117"/>
      <c r="NTQ21" s="117"/>
      <c r="NTR21" s="117"/>
      <c r="NTS21" s="117"/>
      <c r="NTT21" s="117"/>
      <c r="NTU21" s="117"/>
      <c r="NTV21" s="117"/>
      <c r="NTW21" s="117"/>
      <c r="NTX21" s="117"/>
      <c r="NTY21" s="117"/>
      <c r="NTZ21" s="117"/>
      <c r="NUA21" s="117"/>
      <c r="NUB21" s="117"/>
      <c r="NUC21" s="117"/>
      <c r="NUD21" s="117"/>
      <c r="NUE21" s="117"/>
      <c r="NUF21" s="117"/>
      <c r="NUG21" s="117"/>
      <c r="NUH21" s="117"/>
      <c r="NUI21" s="117"/>
      <c r="NUJ21" s="117"/>
      <c r="NUK21" s="117"/>
      <c r="NUL21" s="117"/>
      <c r="NUM21" s="117"/>
      <c r="NUN21" s="117"/>
      <c r="NUO21" s="117"/>
      <c r="NUP21" s="117"/>
      <c r="NUQ21" s="117"/>
      <c r="NUR21" s="117"/>
      <c r="NUS21" s="117"/>
      <c r="NUT21" s="117"/>
      <c r="NUU21" s="117"/>
      <c r="NUV21" s="117"/>
      <c r="NUW21" s="117"/>
      <c r="NUX21" s="117"/>
      <c r="NUY21" s="117"/>
      <c r="NUZ21" s="117"/>
      <c r="NVA21" s="117"/>
      <c r="NVB21" s="117"/>
      <c r="NVC21" s="117"/>
      <c r="NVD21" s="117"/>
      <c r="NVE21" s="117"/>
      <c r="NVF21" s="117"/>
      <c r="NVG21" s="117"/>
      <c r="NVH21" s="117"/>
      <c r="NVI21" s="117"/>
      <c r="NVJ21" s="117"/>
      <c r="NVK21" s="117"/>
      <c r="NVL21" s="117"/>
      <c r="NVM21" s="117"/>
      <c r="NVN21" s="117"/>
      <c r="NVO21" s="117"/>
      <c r="NVP21" s="117"/>
      <c r="NVQ21" s="117"/>
      <c r="NVR21" s="117"/>
      <c r="NVS21" s="117"/>
      <c r="NVT21" s="117"/>
      <c r="NVU21" s="117"/>
      <c r="NVV21" s="117"/>
      <c r="NVW21" s="117"/>
      <c r="NVX21" s="117"/>
      <c r="NVY21" s="117"/>
      <c r="NVZ21" s="117"/>
      <c r="NWA21" s="117"/>
      <c r="NWB21" s="117"/>
      <c r="NWC21" s="117"/>
      <c r="NWD21" s="117"/>
      <c r="NWE21" s="117"/>
      <c r="NWF21" s="117"/>
      <c r="NWG21" s="117"/>
      <c r="NWH21" s="117"/>
      <c r="NWI21" s="117"/>
      <c r="NWJ21" s="117"/>
      <c r="NWK21" s="117"/>
      <c r="NWL21" s="117"/>
      <c r="NWM21" s="117"/>
      <c r="NWN21" s="117"/>
      <c r="NWO21" s="117"/>
      <c r="NWP21" s="117"/>
      <c r="NWQ21" s="117"/>
      <c r="NWR21" s="117"/>
      <c r="NWS21" s="117"/>
      <c r="NWT21" s="117"/>
      <c r="NWU21" s="117"/>
      <c r="NWV21" s="117"/>
      <c r="NWW21" s="117"/>
      <c r="NWX21" s="117"/>
      <c r="NWY21" s="117"/>
      <c r="NWZ21" s="117"/>
      <c r="NXA21" s="117"/>
      <c r="NXB21" s="117"/>
      <c r="NXC21" s="117"/>
      <c r="NXD21" s="117"/>
      <c r="NXE21" s="117"/>
      <c r="NXF21" s="117"/>
      <c r="NXG21" s="117"/>
      <c r="NXH21" s="117"/>
      <c r="NXI21" s="117"/>
      <c r="NXJ21" s="117"/>
      <c r="NXK21" s="117"/>
      <c r="NXL21" s="117"/>
      <c r="NXM21" s="117"/>
      <c r="NXN21" s="117"/>
      <c r="NXO21" s="117"/>
      <c r="NXP21" s="117"/>
      <c r="NXQ21" s="117"/>
      <c r="NXR21" s="117"/>
      <c r="NXS21" s="117"/>
      <c r="NXT21" s="117"/>
      <c r="NXU21" s="117"/>
      <c r="NXV21" s="117"/>
      <c r="NXW21" s="117"/>
      <c r="NXX21" s="117"/>
      <c r="NXY21" s="117"/>
      <c r="NXZ21" s="117"/>
      <c r="NYA21" s="117"/>
      <c r="NYB21" s="117"/>
      <c r="NYC21" s="117"/>
      <c r="NYD21" s="117"/>
      <c r="NYE21" s="117"/>
      <c r="NYF21" s="117"/>
      <c r="NYG21" s="117"/>
      <c r="NYH21" s="117"/>
      <c r="NYI21" s="117"/>
      <c r="NYJ21" s="117"/>
      <c r="NYK21" s="117"/>
      <c r="NYL21" s="117"/>
      <c r="NYM21" s="117"/>
      <c r="NYN21" s="117"/>
      <c r="NYO21" s="117"/>
      <c r="NYP21" s="117"/>
      <c r="NYQ21" s="117"/>
      <c r="NYR21" s="117"/>
      <c r="NYS21" s="117"/>
      <c r="NYT21" s="117"/>
      <c r="NYU21" s="117"/>
      <c r="NYV21" s="117"/>
      <c r="NYW21" s="117"/>
      <c r="NYX21" s="117"/>
      <c r="NYY21" s="117"/>
      <c r="NYZ21" s="117"/>
      <c r="NZA21" s="117"/>
      <c r="NZB21" s="117"/>
      <c r="NZC21" s="117"/>
      <c r="NZD21" s="117"/>
      <c r="NZE21" s="117"/>
      <c r="NZF21" s="117"/>
      <c r="NZG21" s="117"/>
      <c r="NZH21" s="117"/>
      <c r="NZI21" s="117"/>
      <c r="NZJ21" s="117"/>
      <c r="NZK21" s="117"/>
      <c r="NZL21" s="117"/>
      <c r="NZM21" s="117"/>
      <c r="NZN21" s="117"/>
      <c r="NZO21" s="117"/>
      <c r="NZP21" s="117"/>
      <c r="NZQ21" s="117"/>
      <c r="NZR21" s="117"/>
      <c r="NZS21" s="117"/>
      <c r="NZT21" s="117"/>
      <c r="NZU21" s="117"/>
      <c r="NZV21" s="117"/>
      <c r="NZW21" s="117"/>
      <c r="NZX21" s="117"/>
      <c r="NZY21" s="117"/>
      <c r="NZZ21" s="117"/>
      <c r="OAA21" s="117"/>
      <c r="OAB21" s="117"/>
      <c r="OAC21" s="117"/>
      <c r="OAD21" s="117"/>
      <c r="OAE21" s="117"/>
      <c r="OAF21" s="117"/>
      <c r="OAG21" s="117"/>
      <c r="OAH21" s="117"/>
      <c r="OAI21" s="117"/>
      <c r="OAJ21" s="117"/>
      <c r="OAK21" s="117"/>
      <c r="OAL21" s="117"/>
      <c r="OAM21" s="117"/>
      <c r="OAN21" s="117"/>
      <c r="OAO21" s="117"/>
      <c r="OAP21" s="117"/>
      <c r="OAQ21" s="117"/>
      <c r="OAR21" s="117"/>
      <c r="OAS21" s="117"/>
      <c r="OAT21" s="117"/>
      <c r="OAU21" s="117"/>
      <c r="OAV21" s="117"/>
      <c r="OAW21" s="117"/>
      <c r="OAX21" s="117"/>
      <c r="OAY21" s="117"/>
      <c r="OAZ21" s="117"/>
      <c r="OBA21" s="117"/>
      <c r="OBB21" s="117"/>
      <c r="OBC21" s="117"/>
      <c r="OBD21" s="117"/>
      <c r="OBE21" s="117"/>
      <c r="OBF21" s="117"/>
      <c r="OBG21" s="117"/>
      <c r="OBH21" s="117"/>
      <c r="OBI21" s="117"/>
      <c r="OBJ21" s="117"/>
      <c r="OBK21" s="117"/>
      <c r="OBL21" s="117"/>
      <c r="OBM21" s="117"/>
      <c r="OBN21" s="117"/>
      <c r="OBO21" s="117"/>
      <c r="OBP21" s="117"/>
      <c r="OBQ21" s="117"/>
      <c r="OBR21" s="117"/>
      <c r="OBS21" s="117"/>
      <c r="OBT21" s="117"/>
      <c r="OBU21" s="117"/>
      <c r="OBV21" s="117"/>
      <c r="OBW21" s="117"/>
      <c r="OBX21" s="117"/>
      <c r="OBY21" s="117"/>
      <c r="OBZ21" s="117"/>
      <c r="OCA21" s="117"/>
      <c r="OCB21" s="117"/>
      <c r="OCC21" s="117"/>
      <c r="OCD21" s="117"/>
      <c r="OCE21" s="117"/>
      <c r="OCF21" s="117"/>
      <c r="OCG21" s="117"/>
      <c r="OCH21" s="117"/>
      <c r="OCI21" s="117"/>
      <c r="OCJ21" s="117"/>
      <c r="OCK21" s="117"/>
      <c r="OCL21" s="117"/>
      <c r="OCM21" s="117"/>
      <c r="OCN21" s="117"/>
      <c r="OCO21" s="117"/>
      <c r="OCP21" s="117"/>
      <c r="OCQ21" s="117"/>
      <c r="OCR21" s="117"/>
      <c r="OCS21" s="117"/>
      <c r="OCT21" s="117"/>
      <c r="OCU21" s="117"/>
      <c r="OCV21" s="117"/>
      <c r="OCW21" s="117"/>
      <c r="OCX21" s="117"/>
      <c r="OCY21" s="117"/>
      <c r="OCZ21" s="117"/>
      <c r="ODA21" s="117"/>
      <c r="ODB21" s="117"/>
      <c r="ODC21" s="117"/>
      <c r="ODD21" s="117"/>
      <c r="ODE21" s="117"/>
      <c r="ODF21" s="117"/>
      <c r="ODG21" s="117"/>
      <c r="ODH21" s="117"/>
      <c r="ODI21" s="117"/>
      <c r="ODJ21" s="117"/>
      <c r="ODK21" s="117"/>
      <c r="ODL21" s="117"/>
      <c r="ODM21" s="117"/>
      <c r="ODN21" s="117"/>
      <c r="ODO21" s="117"/>
      <c r="ODP21" s="117"/>
      <c r="ODQ21" s="117"/>
      <c r="ODR21" s="117"/>
      <c r="ODS21" s="117"/>
      <c r="ODT21" s="117"/>
      <c r="ODU21" s="117"/>
      <c r="ODV21" s="117"/>
      <c r="ODW21" s="117"/>
      <c r="ODX21" s="117"/>
      <c r="ODY21" s="117"/>
      <c r="ODZ21" s="117"/>
      <c r="OEA21" s="117"/>
      <c r="OEB21" s="117"/>
      <c r="OEC21" s="117"/>
      <c r="OED21" s="117"/>
      <c r="OEE21" s="117"/>
      <c r="OEF21" s="117"/>
      <c r="OEG21" s="117"/>
      <c r="OEH21" s="117"/>
      <c r="OEI21" s="117"/>
      <c r="OEJ21" s="117"/>
      <c r="OEK21" s="117"/>
      <c r="OEL21" s="117"/>
      <c r="OEM21" s="117"/>
      <c r="OEN21" s="117"/>
      <c r="OEO21" s="117"/>
      <c r="OEP21" s="117"/>
      <c r="OEQ21" s="117"/>
      <c r="OER21" s="117"/>
      <c r="OES21" s="117"/>
      <c r="OET21" s="117"/>
      <c r="OEU21" s="117"/>
      <c r="OEV21" s="117"/>
      <c r="OEW21" s="117"/>
      <c r="OEX21" s="117"/>
      <c r="OEY21" s="117"/>
      <c r="OEZ21" s="117"/>
      <c r="OFA21" s="117"/>
      <c r="OFB21" s="117"/>
      <c r="OFC21" s="117"/>
      <c r="OFD21" s="117"/>
      <c r="OFE21" s="117"/>
      <c r="OFF21" s="117"/>
      <c r="OFG21" s="117"/>
      <c r="OFH21" s="117"/>
      <c r="OFI21" s="117"/>
      <c r="OFJ21" s="117"/>
      <c r="OFK21" s="117"/>
      <c r="OFL21" s="117"/>
      <c r="OFM21" s="117"/>
      <c r="OFN21" s="117"/>
      <c r="OFO21" s="117"/>
      <c r="OFP21" s="117"/>
      <c r="OFQ21" s="117"/>
      <c r="OFR21" s="117"/>
      <c r="OFS21" s="117"/>
      <c r="OFT21" s="117"/>
      <c r="OFU21" s="117"/>
      <c r="OFV21" s="117"/>
      <c r="OFW21" s="117"/>
      <c r="OFX21" s="117"/>
      <c r="OFY21" s="117"/>
      <c r="OFZ21" s="117"/>
      <c r="OGA21" s="117"/>
      <c r="OGB21" s="117"/>
      <c r="OGC21" s="117"/>
      <c r="OGD21" s="117"/>
      <c r="OGE21" s="117"/>
      <c r="OGF21" s="117"/>
      <c r="OGG21" s="117"/>
      <c r="OGH21" s="117"/>
      <c r="OGI21" s="117"/>
      <c r="OGJ21" s="117"/>
      <c r="OGK21" s="117"/>
      <c r="OGL21" s="117"/>
      <c r="OGM21" s="117"/>
      <c r="OGN21" s="117"/>
      <c r="OGO21" s="117"/>
      <c r="OGP21" s="117"/>
      <c r="OGQ21" s="117"/>
      <c r="OGR21" s="117"/>
      <c r="OGS21" s="117"/>
      <c r="OGT21" s="117"/>
      <c r="OGU21" s="117"/>
      <c r="OGV21" s="117"/>
      <c r="OGW21" s="117"/>
      <c r="OGX21" s="117"/>
      <c r="OGY21" s="117"/>
      <c r="OGZ21" s="117"/>
      <c r="OHA21" s="117"/>
      <c r="OHB21" s="117"/>
      <c r="OHC21" s="117"/>
      <c r="OHD21" s="117"/>
      <c r="OHE21" s="117"/>
      <c r="OHF21" s="117"/>
      <c r="OHG21" s="117"/>
      <c r="OHH21" s="117"/>
      <c r="OHI21" s="117"/>
      <c r="OHJ21" s="117"/>
      <c r="OHK21" s="117"/>
      <c r="OHL21" s="117"/>
      <c r="OHM21" s="117"/>
      <c r="OHN21" s="117"/>
      <c r="OHO21" s="117"/>
      <c r="OHP21" s="117"/>
      <c r="OHQ21" s="117"/>
      <c r="OHR21" s="117"/>
      <c r="OHS21" s="117"/>
      <c r="OHT21" s="117"/>
      <c r="OHU21" s="117"/>
      <c r="OHV21" s="117"/>
      <c r="OHW21" s="117"/>
      <c r="OHX21" s="117"/>
      <c r="OHY21" s="117"/>
      <c r="OHZ21" s="117"/>
      <c r="OIA21" s="117"/>
      <c r="OIB21" s="117"/>
      <c r="OIC21" s="117"/>
      <c r="OID21" s="117"/>
      <c r="OIE21" s="117"/>
      <c r="OIF21" s="117"/>
      <c r="OIG21" s="117"/>
      <c r="OIH21" s="117"/>
      <c r="OII21" s="117"/>
      <c r="OIJ21" s="117"/>
      <c r="OIK21" s="117"/>
      <c r="OIL21" s="117"/>
      <c r="OIM21" s="117"/>
      <c r="OIN21" s="117"/>
      <c r="OIO21" s="117"/>
      <c r="OIP21" s="117"/>
      <c r="OIQ21" s="117"/>
      <c r="OIR21" s="117"/>
      <c r="OIS21" s="117"/>
      <c r="OIT21" s="117"/>
      <c r="OIU21" s="117"/>
      <c r="OIV21" s="117"/>
      <c r="OIW21" s="117"/>
      <c r="OIX21" s="117"/>
      <c r="OIY21" s="117"/>
      <c r="OIZ21" s="117"/>
      <c r="OJA21" s="117"/>
      <c r="OJB21" s="117"/>
      <c r="OJC21" s="117"/>
      <c r="OJD21" s="117"/>
      <c r="OJE21" s="117"/>
      <c r="OJF21" s="117"/>
      <c r="OJG21" s="117"/>
      <c r="OJH21" s="117"/>
      <c r="OJI21" s="117"/>
      <c r="OJJ21" s="117"/>
      <c r="OJK21" s="117"/>
      <c r="OJL21" s="117"/>
      <c r="OJM21" s="117"/>
      <c r="OJN21" s="117"/>
      <c r="OJO21" s="117"/>
      <c r="OJP21" s="117"/>
      <c r="OJQ21" s="117"/>
      <c r="OJR21" s="117"/>
      <c r="OJS21" s="117"/>
      <c r="OJT21" s="117"/>
      <c r="OJU21" s="117"/>
      <c r="OJV21" s="117"/>
      <c r="OJW21" s="117"/>
      <c r="OJX21" s="117"/>
      <c r="OJY21" s="117"/>
      <c r="OJZ21" s="117"/>
      <c r="OKA21" s="117"/>
      <c r="OKB21" s="117"/>
      <c r="OKC21" s="117"/>
      <c r="OKD21" s="117"/>
      <c r="OKE21" s="117"/>
      <c r="OKF21" s="117"/>
      <c r="OKG21" s="117"/>
      <c r="OKH21" s="117"/>
      <c r="OKI21" s="117"/>
      <c r="OKJ21" s="117"/>
      <c r="OKK21" s="117"/>
      <c r="OKL21" s="117"/>
      <c r="OKM21" s="117"/>
      <c r="OKN21" s="117"/>
      <c r="OKO21" s="117"/>
      <c r="OKP21" s="117"/>
      <c r="OKQ21" s="117"/>
      <c r="OKR21" s="117"/>
      <c r="OKS21" s="117"/>
      <c r="OKT21" s="117"/>
      <c r="OKU21" s="117"/>
      <c r="OKV21" s="117"/>
      <c r="OKW21" s="117"/>
      <c r="OKX21" s="117"/>
      <c r="OKY21" s="117"/>
      <c r="OKZ21" s="117"/>
      <c r="OLA21" s="117"/>
      <c r="OLB21" s="117"/>
      <c r="OLC21" s="117"/>
      <c r="OLD21" s="117"/>
      <c r="OLE21" s="117"/>
      <c r="OLF21" s="117"/>
      <c r="OLG21" s="117"/>
      <c r="OLH21" s="117"/>
      <c r="OLI21" s="117"/>
      <c r="OLJ21" s="117"/>
      <c r="OLK21" s="117"/>
      <c r="OLL21" s="117"/>
      <c r="OLM21" s="117"/>
      <c r="OLN21" s="117"/>
      <c r="OLO21" s="117"/>
      <c r="OLP21" s="117"/>
      <c r="OLQ21" s="117"/>
      <c r="OLR21" s="117"/>
      <c r="OLS21" s="117"/>
      <c r="OLT21" s="117"/>
      <c r="OLU21" s="117"/>
      <c r="OLV21" s="117"/>
      <c r="OLW21" s="117"/>
      <c r="OLX21" s="117"/>
      <c r="OLY21" s="117"/>
      <c r="OLZ21" s="117"/>
      <c r="OMA21" s="117"/>
      <c r="OMB21" s="117"/>
      <c r="OMC21" s="117"/>
      <c r="OMD21" s="117"/>
      <c r="OME21" s="117"/>
      <c r="OMF21" s="117"/>
      <c r="OMG21" s="117"/>
      <c r="OMH21" s="117"/>
      <c r="OMI21" s="117"/>
      <c r="OMJ21" s="117"/>
      <c r="OMK21" s="117"/>
      <c r="OML21" s="117"/>
      <c r="OMM21" s="117"/>
      <c r="OMN21" s="117"/>
      <c r="OMO21" s="117"/>
      <c r="OMP21" s="117"/>
      <c r="OMQ21" s="117"/>
      <c r="OMR21" s="117"/>
      <c r="OMS21" s="117"/>
      <c r="OMT21" s="117"/>
      <c r="OMU21" s="117"/>
      <c r="OMV21" s="117"/>
      <c r="OMW21" s="117"/>
      <c r="OMX21" s="117"/>
      <c r="OMY21" s="117"/>
      <c r="OMZ21" s="117"/>
      <c r="ONA21" s="117"/>
      <c r="ONB21" s="117"/>
      <c r="ONC21" s="117"/>
      <c r="OND21" s="117"/>
      <c r="ONE21" s="117"/>
      <c r="ONF21" s="117"/>
      <c r="ONG21" s="117"/>
      <c r="ONH21" s="117"/>
      <c r="ONI21" s="117"/>
      <c r="ONJ21" s="117"/>
      <c r="ONK21" s="117"/>
      <c r="ONL21" s="117"/>
      <c r="ONM21" s="117"/>
      <c r="ONN21" s="117"/>
      <c r="ONO21" s="117"/>
      <c r="ONP21" s="117"/>
      <c r="ONQ21" s="117"/>
      <c r="ONR21" s="117"/>
      <c r="ONS21" s="117"/>
      <c r="ONT21" s="117"/>
      <c r="ONU21" s="117"/>
      <c r="ONV21" s="117"/>
      <c r="ONW21" s="117"/>
      <c r="ONX21" s="117"/>
      <c r="ONY21" s="117"/>
      <c r="ONZ21" s="117"/>
      <c r="OOA21" s="117"/>
      <c r="OOB21" s="117"/>
      <c r="OOC21" s="117"/>
      <c r="OOD21" s="117"/>
      <c r="OOE21" s="117"/>
      <c r="OOF21" s="117"/>
      <c r="OOG21" s="117"/>
      <c r="OOH21" s="117"/>
      <c r="OOI21" s="117"/>
      <c r="OOJ21" s="117"/>
      <c r="OOK21" s="117"/>
      <c r="OOL21" s="117"/>
      <c r="OOM21" s="117"/>
      <c r="OON21" s="117"/>
      <c r="OOO21" s="117"/>
      <c r="OOP21" s="117"/>
      <c r="OOQ21" s="117"/>
      <c r="OOR21" s="117"/>
      <c r="OOS21" s="117"/>
      <c r="OOT21" s="117"/>
      <c r="OOU21" s="117"/>
      <c r="OOV21" s="117"/>
      <c r="OOW21" s="117"/>
      <c r="OOX21" s="117"/>
      <c r="OOY21" s="117"/>
      <c r="OOZ21" s="117"/>
      <c r="OPA21" s="117"/>
      <c r="OPB21" s="117"/>
      <c r="OPC21" s="117"/>
      <c r="OPD21" s="117"/>
      <c r="OPE21" s="117"/>
      <c r="OPF21" s="117"/>
      <c r="OPG21" s="117"/>
      <c r="OPH21" s="117"/>
      <c r="OPI21" s="117"/>
      <c r="OPJ21" s="117"/>
      <c r="OPK21" s="117"/>
      <c r="OPL21" s="117"/>
      <c r="OPM21" s="117"/>
      <c r="OPN21" s="117"/>
      <c r="OPO21" s="117"/>
      <c r="OPP21" s="117"/>
      <c r="OPQ21" s="117"/>
      <c r="OPR21" s="117"/>
      <c r="OPS21" s="117"/>
      <c r="OPT21" s="117"/>
      <c r="OPU21" s="117"/>
      <c r="OPV21" s="117"/>
      <c r="OPW21" s="117"/>
      <c r="OPX21" s="117"/>
      <c r="OPY21" s="117"/>
      <c r="OPZ21" s="117"/>
      <c r="OQA21" s="117"/>
      <c r="OQB21" s="117"/>
      <c r="OQC21" s="117"/>
      <c r="OQD21" s="117"/>
      <c r="OQE21" s="117"/>
      <c r="OQF21" s="117"/>
      <c r="OQG21" s="117"/>
      <c r="OQH21" s="117"/>
      <c r="OQI21" s="117"/>
      <c r="OQJ21" s="117"/>
      <c r="OQK21" s="117"/>
      <c r="OQL21" s="117"/>
      <c r="OQM21" s="117"/>
      <c r="OQN21" s="117"/>
      <c r="OQO21" s="117"/>
      <c r="OQP21" s="117"/>
      <c r="OQQ21" s="117"/>
      <c r="OQR21" s="117"/>
      <c r="OQS21" s="117"/>
      <c r="OQT21" s="117"/>
      <c r="OQU21" s="117"/>
      <c r="OQV21" s="117"/>
      <c r="OQW21" s="117"/>
      <c r="OQX21" s="117"/>
      <c r="OQY21" s="117"/>
      <c r="OQZ21" s="117"/>
      <c r="ORA21" s="117"/>
      <c r="ORB21" s="117"/>
      <c r="ORC21" s="117"/>
      <c r="ORD21" s="117"/>
      <c r="ORE21" s="117"/>
      <c r="ORF21" s="117"/>
      <c r="ORG21" s="117"/>
      <c r="ORH21" s="117"/>
      <c r="ORI21" s="117"/>
      <c r="ORJ21" s="117"/>
      <c r="ORK21" s="117"/>
      <c r="ORL21" s="117"/>
      <c r="ORM21" s="117"/>
      <c r="ORN21" s="117"/>
      <c r="ORO21" s="117"/>
      <c r="ORP21" s="117"/>
      <c r="ORQ21" s="117"/>
      <c r="ORR21" s="117"/>
      <c r="ORS21" s="117"/>
      <c r="ORT21" s="117"/>
      <c r="ORU21" s="117"/>
      <c r="ORV21" s="117"/>
      <c r="ORW21" s="117"/>
      <c r="ORX21" s="117"/>
      <c r="ORY21" s="117"/>
      <c r="ORZ21" s="117"/>
      <c r="OSA21" s="117"/>
      <c r="OSB21" s="117"/>
      <c r="OSC21" s="117"/>
      <c r="OSD21" s="117"/>
      <c r="OSE21" s="117"/>
      <c r="OSF21" s="117"/>
      <c r="OSG21" s="117"/>
      <c r="OSH21" s="117"/>
      <c r="OSI21" s="117"/>
      <c r="OSJ21" s="117"/>
      <c r="OSK21" s="117"/>
      <c r="OSL21" s="117"/>
      <c r="OSM21" s="117"/>
      <c r="OSN21" s="117"/>
      <c r="OSO21" s="117"/>
      <c r="OSP21" s="117"/>
      <c r="OSQ21" s="117"/>
      <c r="OSR21" s="117"/>
      <c r="OSS21" s="117"/>
      <c r="OST21" s="117"/>
      <c r="OSU21" s="117"/>
      <c r="OSV21" s="117"/>
      <c r="OSW21" s="117"/>
      <c r="OSX21" s="117"/>
      <c r="OSY21" s="117"/>
      <c r="OSZ21" s="117"/>
      <c r="OTA21" s="117"/>
      <c r="OTB21" s="117"/>
      <c r="OTC21" s="117"/>
      <c r="OTD21" s="117"/>
      <c r="OTE21" s="117"/>
      <c r="OTF21" s="117"/>
      <c r="OTG21" s="117"/>
      <c r="OTH21" s="117"/>
      <c r="OTI21" s="117"/>
      <c r="OTJ21" s="117"/>
      <c r="OTK21" s="117"/>
      <c r="OTL21" s="117"/>
      <c r="OTM21" s="117"/>
      <c r="OTN21" s="117"/>
      <c r="OTO21" s="117"/>
      <c r="OTP21" s="117"/>
      <c r="OTQ21" s="117"/>
      <c r="OTR21" s="117"/>
      <c r="OTS21" s="117"/>
      <c r="OTT21" s="117"/>
      <c r="OTU21" s="117"/>
      <c r="OTV21" s="117"/>
      <c r="OTW21" s="117"/>
      <c r="OTX21" s="117"/>
      <c r="OTY21" s="117"/>
      <c r="OTZ21" s="117"/>
      <c r="OUA21" s="117"/>
      <c r="OUB21" s="117"/>
      <c r="OUC21" s="117"/>
      <c r="OUD21" s="117"/>
      <c r="OUE21" s="117"/>
      <c r="OUF21" s="117"/>
      <c r="OUG21" s="117"/>
      <c r="OUH21" s="117"/>
      <c r="OUI21" s="117"/>
      <c r="OUJ21" s="117"/>
      <c r="OUK21" s="117"/>
      <c r="OUL21" s="117"/>
      <c r="OUM21" s="117"/>
      <c r="OUN21" s="117"/>
      <c r="OUO21" s="117"/>
      <c r="OUP21" s="117"/>
      <c r="OUQ21" s="117"/>
      <c r="OUR21" s="117"/>
      <c r="OUS21" s="117"/>
      <c r="OUT21" s="117"/>
      <c r="OUU21" s="117"/>
      <c r="OUV21" s="117"/>
      <c r="OUW21" s="117"/>
      <c r="OUX21" s="117"/>
      <c r="OUY21" s="117"/>
      <c r="OUZ21" s="117"/>
      <c r="OVA21" s="117"/>
      <c r="OVB21" s="117"/>
      <c r="OVC21" s="117"/>
      <c r="OVD21" s="117"/>
      <c r="OVE21" s="117"/>
      <c r="OVF21" s="117"/>
      <c r="OVG21" s="117"/>
      <c r="OVH21" s="117"/>
      <c r="OVI21" s="117"/>
      <c r="OVJ21" s="117"/>
      <c r="OVK21" s="117"/>
      <c r="OVL21" s="117"/>
      <c r="OVM21" s="117"/>
      <c r="OVN21" s="117"/>
      <c r="OVO21" s="117"/>
      <c r="OVP21" s="117"/>
      <c r="OVQ21" s="117"/>
      <c r="OVR21" s="117"/>
      <c r="OVS21" s="117"/>
      <c r="OVT21" s="117"/>
      <c r="OVU21" s="117"/>
      <c r="OVV21" s="117"/>
      <c r="OVW21" s="117"/>
      <c r="OVX21" s="117"/>
      <c r="OVY21" s="117"/>
      <c r="OVZ21" s="117"/>
      <c r="OWA21" s="117"/>
      <c r="OWB21" s="117"/>
      <c r="OWC21" s="117"/>
      <c r="OWD21" s="117"/>
      <c r="OWE21" s="117"/>
      <c r="OWF21" s="117"/>
      <c r="OWG21" s="117"/>
      <c r="OWH21" s="117"/>
      <c r="OWI21" s="117"/>
      <c r="OWJ21" s="117"/>
      <c r="OWK21" s="117"/>
      <c r="OWL21" s="117"/>
      <c r="OWM21" s="117"/>
      <c r="OWN21" s="117"/>
      <c r="OWO21" s="117"/>
      <c r="OWP21" s="117"/>
      <c r="OWQ21" s="117"/>
      <c r="OWR21" s="117"/>
      <c r="OWS21" s="117"/>
      <c r="OWT21" s="117"/>
      <c r="OWU21" s="117"/>
      <c r="OWV21" s="117"/>
      <c r="OWW21" s="117"/>
      <c r="OWX21" s="117"/>
      <c r="OWY21" s="117"/>
      <c r="OWZ21" s="117"/>
      <c r="OXA21" s="117"/>
      <c r="OXB21" s="117"/>
      <c r="OXC21" s="117"/>
      <c r="OXD21" s="117"/>
      <c r="OXE21" s="117"/>
      <c r="OXF21" s="117"/>
      <c r="OXG21" s="117"/>
      <c r="OXH21" s="117"/>
      <c r="OXI21" s="117"/>
      <c r="OXJ21" s="117"/>
      <c r="OXK21" s="117"/>
      <c r="OXL21" s="117"/>
      <c r="OXM21" s="117"/>
      <c r="OXN21" s="117"/>
      <c r="OXO21" s="117"/>
      <c r="OXP21" s="117"/>
      <c r="OXQ21" s="117"/>
      <c r="OXR21" s="117"/>
      <c r="OXS21" s="117"/>
      <c r="OXT21" s="117"/>
      <c r="OXU21" s="117"/>
      <c r="OXV21" s="117"/>
      <c r="OXW21" s="117"/>
      <c r="OXX21" s="117"/>
      <c r="OXY21" s="117"/>
      <c r="OXZ21" s="117"/>
      <c r="OYA21" s="117"/>
      <c r="OYB21" s="117"/>
      <c r="OYC21" s="117"/>
      <c r="OYD21" s="117"/>
      <c r="OYE21" s="117"/>
      <c r="OYF21" s="117"/>
      <c r="OYG21" s="117"/>
      <c r="OYH21" s="117"/>
      <c r="OYI21" s="117"/>
      <c r="OYJ21" s="117"/>
      <c r="OYK21" s="117"/>
      <c r="OYL21" s="117"/>
      <c r="OYM21" s="117"/>
      <c r="OYN21" s="117"/>
      <c r="OYO21" s="117"/>
      <c r="OYP21" s="117"/>
      <c r="OYQ21" s="117"/>
      <c r="OYR21" s="117"/>
      <c r="OYS21" s="117"/>
      <c r="OYT21" s="117"/>
      <c r="OYU21" s="117"/>
      <c r="OYV21" s="117"/>
      <c r="OYW21" s="117"/>
      <c r="OYX21" s="117"/>
      <c r="OYY21" s="117"/>
      <c r="OYZ21" s="117"/>
      <c r="OZA21" s="117"/>
      <c r="OZB21" s="117"/>
      <c r="OZC21" s="117"/>
      <c r="OZD21" s="117"/>
      <c r="OZE21" s="117"/>
      <c r="OZF21" s="117"/>
      <c r="OZG21" s="117"/>
      <c r="OZH21" s="117"/>
      <c r="OZI21" s="117"/>
      <c r="OZJ21" s="117"/>
      <c r="OZK21" s="117"/>
      <c r="OZL21" s="117"/>
      <c r="OZM21" s="117"/>
      <c r="OZN21" s="117"/>
      <c r="OZO21" s="117"/>
      <c r="OZP21" s="117"/>
      <c r="OZQ21" s="117"/>
      <c r="OZR21" s="117"/>
      <c r="OZS21" s="117"/>
      <c r="OZT21" s="117"/>
      <c r="OZU21" s="117"/>
      <c r="OZV21" s="117"/>
      <c r="OZW21" s="117"/>
      <c r="OZX21" s="117"/>
      <c r="OZY21" s="117"/>
      <c r="OZZ21" s="117"/>
      <c r="PAA21" s="117"/>
      <c r="PAB21" s="117"/>
      <c r="PAC21" s="117"/>
      <c r="PAD21" s="117"/>
      <c r="PAE21" s="117"/>
      <c r="PAF21" s="117"/>
      <c r="PAG21" s="117"/>
      <c r="PAH21" s="117"/>
      <c r="PAI21" s="117"/>
      <c r="PAJ21" s="117"/>
      <c r="PAK21" s="117"/>
      <c r="PAL21" s="117"/>
      <c r="PAM21" s="117"/>
      <c r="PAN21" s="117"/>
      <c r="PAO21" s="117"/>
      <c r="PAP21" s="117"/>
      <c r="PAQ21" s="117"/>
      <c r="PAR21" s="117"/>
      <c r="PAS21" s="117"/>
      <c r="PAT21" s="117"/>
      <c r="PAU21" s="117"/>
      <c r="PAV21" s="117"/>
      <c r="PAW21" s="117"/>
      <c r="PAX21" s="117"/>
      <c r="PAY21" s="117"/>
      <c r="PAZ21" s="117"/>
      <c r="PBA21" s="117"/>
      <c r="PBB21" s="117"/>
      <c r="PBC21" s="117"/>
      <c r="PBD21" s="117"/>
      <c r="PBE21" s="117"/>
      <c r="PBF21" s="117"/>
      <c r="PBG21" s="117"/>
      <c r="PBH21" s="117"/>
      <c r="PBI21" s="117"/>
      <c r="PBJ21" s="117"/>
      <c r="PBK21" s="117"/>
      <c r="PBL21" s="117"/>
      <c r="PBM21" s="117"/>
      <c r="PBN21" s="117"/>
      <c r="PBO21" s="117"/>
      <c r="PBP21" s="117"/>
      <c r="PBQ21" s="117"/>
      <c r="PBR21" s="117"/>
      <c r="PBS21" s="117"/>
      <c r="PBT21" s="117"/>
      <c r="PBU21" s="117"/>
      <c r="PBV21" s="117"/>
      <c r="PBW21" s="117"/>
      <c r="PBX21" s="117"/>
      <c r="PBY21" s="117"/>
      <c r="PBZ21" s="117"/>
      <c r="PCA21" s="117"/>
      <c r="PCB21" s="117"/>
      <c r="PCC21" s="117"/>
      <c r="PCD21" s="117"/>
      <c r="PCE21" s="117"/>
      <c r="PCF21" s="117"/>
      <c r="PCG21" s="117"/>
      <c r="PCH21" s="117"/>
      <c r="PCI21" s="117"/>
      <c r="PCJ21" s="117"/>
      <c r="PCK21" s="117"/>
      <c r="PCL21" s="117"/>
      <c r="PCM21" s="117"/>
      <c r="PCN21" s="117"/>
      <c r="PCO21" s="117"/>
      <c r="PCP21" s="117"/>
      <c r="PCQ21" s="117"/>
      <c r="PCR21" s="117"/>
      <c r="PCS21" s="117"/>
      <c r="PCT21" s="117"/>
      <c r="PCU21" s="117"/>
      <c r="PCV21" s="117"/>
      <c r="PCW21" s="117"/>
      <c r="PCX21" s="117"/>
      <c r="PCY21" s="117"/>
      <c r="PCZ21" s="117"/>
      <c r="PDA21" s="117"/>
      <c r="PDB21" s="117"/>
      <c r="PDC21" s="117"/>
      <c r="PDD21" s="117"/>
      <c r="PDE21" s="117"/>
      <c r="PDF21" s="117"/>
      <c r="PDG21" s="117"/>
      <c r="PDH21" s="117"/>
      <c r="PDI21" s="117"/>
      <c r="PDJ21" s="117"/>
      <c r="PDK21" s="117"/>
      <c r="PDL21" s="117"/>
      <c r="PDM21" s="117"/>
      <c r="PDN21" s="117"/>
      <c r="PDO21" s="117"/>
      <c r="PDP21" s="117"/>
      <c r="PDQ21" s="117"/>
      <c r="PDR21" s="117"/>
      <c r="PDS21" s="117"/>
      <c r="PDT21" s="117"/>
      <c r="PDU21" s="117"/>
      <c r="PDV21" s="117"/>
      <c r="PDW21" s="117"/>
      <c r="PDX21" s="117"/>
      <c r="PDY21" s="117"/>
      <c r="PDZ21" s="117"/>
      <c r="PEA21" s="117"/>
      <c r="PEB21" s="117"/>
      <c r="PEC21" s="117"/>
      <c r="PED21" s="117"/>
      <c r="PEE21" s="117"/>
      <c r="PEF21" s="117"/>
      <c r="PEG21" s="117"/>
      <c r="PEH21" s="117"/>
      <c r="PEI21" s="117"/>
      <c r="PEJ21" s="117"/>
      <c r="PEK21" s="117"/>
      <c r="PEL21" s="117"/>
      <c r="PEM21" s="117"/>
      <c r="PEN21" s="117"/>
      <c r="PEO21" s="117"/>
      <c r="PEP21" s="117"/>
      <c r="PEQ21" s="117"/>
      <c r="PER21" s="117"/>
      <c r="PES21" s="117"/>
      <c r="PET21" s="117"/>
      <c r="PEU21" s="117"/>
      <c r="PEV21" s="117"/>
      <c r="PEW21" s="117"/>
      <c r="PEX21" s="117"/>
      <c r="PEY21" s="117"/>
      <c r="PEZ21" s="117"/>
      <c r="PFA21" s="117"/>
      <c r="PFB21" s="117"/>
      <c r="PFC21" s="117"/>
      <c r="PFD21" s="117"/>
      <c r="PFE21" s="117"/>
      <c r="PFF21" s="117"/>
      <c r="PFG21" s="117"/>
      <c r="PFH21" s="117"/>
      <c r="PFI21" s="117"/>
      <c r="PFJ21" s="117"/>
      <c r="PFK21" s="117"/>
      <c r="PFL21" s="117"/>
      <c r="PFM21" s="117"/>
      <c r="PFN21" s="117"/>
      <c r="PFO21" s="117"/>
      <c r="PFP21" s="117"/>
      <c r="PFQ21" s="117"/>
      <c r="PFR21" s="117"/>
      <c r="PFS21" s="117"/>
      <c r="PFT21" s="117"/>
      <c r="PFU21" s="117"/>
      <c r="PFV21" s="117"/>
      <c r="PFW21" s="117"/>
      <c r="PFX21" s="117"/>
      <c r="PFY21" s="117"/>
      <c r="PFZ21" s="117"/>
      <c r="PGA21" s="117"/>
      <c r="PGB21" s="117"/>
      <c r="PGC21" s="117"/>
      <c r="PGD21" s="117"/>
      <c r="PGE21" s="117"/>
      <c r="PGF21" s="117"/>
      <c r="PGG21" s="117"/>
      <c r="PGH21" s="117"/>
      <c r="PGI21" s="117"/>
      <c r="PGJ21" s="117"/>
      <c r="PGK21" s="117"/>
      <c r="PGL21" s="117"/>
      <c r="PGM21" s="117"/>
      <c r="PGN21" s="117"/>
      <c r="PGO21" s="117"/>
      <c r="PGP21" s="117"/>
      <c r="PGQ21" s="117"/>
      <c r="PGR21" s="117"/>
      <c r="PGS21" s="117"/>
      <c r="PGT21" s="117"/>
      <c r="PGU21" s="117"/>
      <c r="PGV21" s="117"/>
      <c r="PGW21" s="117"/>
      <c r="PGX21" s="117"/>
      <c r="PGY21" s="117"/>
      <c r="PGZ21" s="117"/>
      <c r="PHA21" s="117"/>
      <c r="PHB21" s="117"/>
      <c r="PHC21" s="117"/>
      <c r="PHD21" s="117"/>
      <c r="PHE21" s="117"/>
      <c r="PHF21" s="117"/>
      <c r="PHG21" s="117"/>
      <c r="PHH21" s="117"/>
      <c r="PHI21" s="117"/>
      <c r="PHJ21" s="117"/>
      <c r="PHK21" s="117"/>
      <c r="PHL21" s="117"/>
      <c r="PHM21" s="117"/>
      <c r="PHN21" s="117"/>
      <c r="PHO21" s="117"/>
      <c r="PHP21" s="117"/>
      <c r="PHQ21" s="117"/>
      <c r="PHR21" s="117"/>
      <c r="PHS21" s="117"/>
      <c r="PHT21" s="117"/>
      <c r="PHU21" s="117"/>
      <c r="PHV21" s="117"/>
      <c r="PHW21" s="117"/>
      <c r="PHX21" s="117"/>
      <c r="PHY21" s="117"/>
      <c r="PHZ21" s="117"/>
      <c r="PIA21" s="117"/>
      <c r="PIB21" s="117"/>
      <c r="PIC21" s="117"/>
      <c r="PID21" s="117"/>
      <c r="PIE21" s="117"/>
      <c r="PIF21" s="117"/>
      <c r="PIG21" s="117"/>
      <c r="PIH21" s="117"/>
      <c r="PII21" s="117"/>
      <c r="PIJ21" s="117"/>
      <c r="PIK21" s="117"/>
      <c r="PIL21" s="117"/>
      <c r="PIM21" s="117"/>
      <c r="PIN21" s="117"/>
      <c r="PIO21" s="117"/>
      <c r="PIP21" s="117"/>
      <c r="PIQ21" s="117"/>
      <c r="PIR21" s="117"/>
      <c r="PIS21" s="117"/>
      <c r="PIT21" s="117"/>
      <c r="PIU21" s="117"/>
      <c r="PIV21" s="117"/>
      <c r="PIW21" s="117"/>
      <c r="PIX21" s="117"/>
      <c r="PIY21" s="117"/>
      <c r="PIZ21" s="117"/>
      <c r="PJA21" s="117"/>
      <c r="PJB21" s="117"/>
      <c r="PJC21" s="117"/>
      <c r="PJD21" s="117"/>
      <c r="PJE21" s="117"/>
      <c r="PJF21" s="117"/>
      <c r="PJG21" s="117"/>
      <c r="PJH21" s="117"/>
      <c r="PJI21" s="117"/>
      <c r="PJJ21" s="117"/>
      <c r="PJK21" s="117"/>
      <c r="PJL21" s="117"/>
      <c r="PJM21" s="117"/>
      <c r="PJN21" s="117"/>
      <c r="PJO21" s="117"/>
      <c r="PJP21" s="117"/>
      <c r="PJQ21" s="117"/>
      <c r="PJR21" s="117"/>
      <c r="PJS21" s="117"/>
      <c r="PJT21" s="117"/>
      <c r="PJU21" s="117"/>
      <c r="PJV21" s="117"/>
      <c r="PJW21" s="117"/>
      <c r="PJX21" s="117"/>
      <c r="PJY21" s="117"/>
      <c r="PJZ21" s="117"/>
      <c r="PKA21" s="117"/>
      <c r="PKB21" s="117"/>
      <c r="PKC21" s="117"/>
      <c r="PKD21" s="117"/>
      <c r="PKE21" s="117"/>
      <c r="PKF21" s="117"/>
      <c r="PKG21" s="117"/>
      <c r="PKH21" s="117"/>
      <c r="PKI21" s="117"/>
      <c r="PKJ21" s="117"/>
      <c r="PKK21" s="117"/>
      <c r="PKL21" s="117"/>
      <c r="PKM21" s="117"/>
      <c r="PKN21" s="117"/>
      <c r="PKO21" s="117"/>
      <c r="PKP21" s="117"/>
      <c r="PKQ21" s="117"/>
      <c r="PKR21" s="117"/>
      <c r="PKS21" s="117"/>
      <c r="PKT21" s="117"/>
      <c r="PKU21" s="117"/>
      <c r="PKV21" s="117"/>
      <c r="PKW21" s="117"/>
      <c r="PKX21" s="117"/>
      <c r="PKY21" s="117"/>
      <c r="PKZ21" s="117"/>
      <c r="PLA21" s="117"/>
      <c r="PLB21" s="117"/>
      <c r="PLC21" s="117"/>
      <c r="PLD21" s="117"/>
      <c r="PLE21" s="117"/>
      <c r="PLF21" s="117"/>
      <c r="PLG21" s="117"/>
      <c r="PLH21" s="117"/>
      <c r="PLI21" s="117"/>
      <c r="PLJ21" s="117"/>
      <c r="PLK21" s="117"/>
      <c r="PLL21" s="117"/>
      <c r="PLM21" s="117"/>
      <c r="PLN21" s="117"/>
      <c r="PLO21" s="117"/>
      <c r="PLP21" s="117"/>
      <c r="PLQ21" s="117"/>
      <c r="PLR21" s="117"/>
      <c r="PLS21" s="117"/>
      <c r="PLT21" s="117"/>
      <c r="PLU21" s="117"/>
      <c r="PLV21" s="117"/>
      <c r="PLW21" s="117"/>
      <c r="PLX21" s="117"/>
      <c r="PLY21" s="117"/>
      <c r="PLZ21" s="117"/>
      <c r="PMA21" s="117"/>
      <c r="PMB21" s="117"/>
      <c r="PMC21" s="117"/>
      <c r="PMD21" s="117"/>
      <c r="PME21" s="117"/>
      <c r="PMF21" s="117"/>
      <c r="PMG21" s="117"/>
      <c r="PMH21" s="117"/>
      <c r="PMI21" s="117"/>
      <c r="PMJ21" s="117"/>
      <c r="PMK21" s="117"/>
      <c r="PML21" s="117"/>
      <c r="PMM21" s="117"/>
      <c r="PMN21" s="117"/>
      <c r="PMO21" s="117"/>
      <c r="PMP21" s="117"/>
      <c r="PMQ21" s="117"/>
      <c r="PMR21" s="117"/>
      <c r="PMS21" s="117"/>
      <c r="PMT21" s="117"/>
      <c r="PMU21" s="117"/>
      <c r="PMV21" s="117"/>
      <c r="PMW21" s="117"/>
      <c r="PMX21" s="117"/>
      <c r="PMY21" s="117"/>
      <c r="PMZ21" s="117"/>
      <c r="PNA21" s="117"/>
      <c r="PNB21" s="117"/>
      <c r="PNC21" s="117"/>
      <c r="PND21" s="117"/>
      <c r="PNE21" s="117"/>
      <c r="PNF21" s="117"/>
      <c r="PNG21" s="117"/>
      <c r="PNH21" s="117"/>
      <c r="PNI21" s="117"/>
      <c r="PNJ21" s="117"/>
      <c r="PNK21" s="117"/>
      <c r="PNL21" s="117"/>
      <c r="PNM21" s="117"/>
      <c r="PNN21" s="117"/>
      <c r="PNO21" s="117"/>
      <c r="PNP21" s="117"/>
      <c r="PNQ21" s="117"/>
      <c r="PNR21" s="117"/>
      <c r="PNS21" s="117"/>
      <c r="PNT21" s="117"/>
      <c r="PNU21" s="117"/>
      <c r="PNV21" s="117"/>
      <c r="PNW21" s="117"/>
      <c r="PNX21" s="117"/>
      <c r="PNY21" s="117"/>
      <c r="PNZ21" s="117"/>
      <c r="POA21" s="117"/>
      <c r="POB21" s="117"/>
      <c r="POC21" s="117"/>
      <c r="POD21" s="117"/>
      <c r="POE21" s="117"/>
      <c r="POF21" s="117"/>
      <c r="POG21" s="117"/>
      <c r="POH21" s="117"/>
      <c r="POI21" s="117"/>
      <c r="POJ21" s="117"/>
      <c r="POK21" s="117"/>
      <c r="POL21" s="117"/>
      <c r="POM21" s="117"/>
      <c r="PON21" s="117"/>
      <c r="POO21" s="117"/>
      <c r="POP21" s="117"/>
      <c r="POQ21" s="117"/>
      <c r="POR21" s="117"/>
      <c r="POS21" s="117"/>
      <c r="POT21" s="117"/>
      <c r="POU21" s="117"/>
      <c r="POV21" s="117"/>
      <c r="POW21" s="117"/>
      <c r="POX21" s="117"/>
      <c r="POY21" s="117"/>
      <c r="POZ21" s="117"/>
      <c r="PPA21" s="117"/>
      <c r="PPB21" s="117"/>
      <c r="PPC21" s="117"/>
      <c r="PPD21" s="117"/>
      <c r="PPE21" s="117"/>
      <c r="PPF21" s="117"/>
      <c r="PPG21" s="117"/>
      <c r="PPH21" s="117"/>
      <c r="PPI21" s="117"/>
      <c r="PPJ21" s="117"/>
      <c r="PPK21" s="117"/>
      <c r="PPL21" s="117"/>
      <c r="PPM21" s="117"/>
      <c r="PPN21" s="117"/>
      <c r="PPO21" s="117"/>
      <c r="PPP21" s="117"/>
      <c r="PPQ21" s="117"/>
      <c r="PPR21" s="117"/>
      <c r="PPS21" s="117"/>
      <c r="PPT21" s="117"/>
      <c r="PPU21" s="117"/>
      <c r="PPV21" s="117"/>
      <c r="PPW21" s="117"/>
      <c r="PPX21" s="117"/>
      <c r="PPY21" s="117"/>
      <c r="PPZ21" s="117"/>
      <c r="PQA21" s="117"/>
      <c r="PQB21" s="117"/>
      <c r="PQC21" s="117"/>
      <c r="PQD21" s="117"/>
      <c r="PQE21" s="117"/>
      <c r="PQF21" s="117"/>
      <c r="PQG21" s="117"/>
      <c r="PQH21" s="117"/>
      <c r="PQI21" s="117"/>
      <c r="PQJ21" s="117"/>
      <c r="PQK21" s="117"/>
      <c r="PQL21" s="117"/>
      <c r="PQM21" s="117"/>
      <c r="PQN21" s="117"/>
      <c r="PQO21" s="117"/>
      <c r="PQP21" s="117"/>
      <c r="PQQ21" s="117"/>
      <c r="PQR21" s="117"/>
      <c r="PQS21" s="117"/>
      <c r="PQT21" s="117"/>
      <c r="PQU21" s="117"/>
      <c r="PQV21" s="117"/>
      <c r="PQW21" s="117"/>
      <c r="PQX21" s="117"/>
      <c r="PQY21" s="117"/>
      <c r="PQZ21" s="117"/>
      <c r="PRA21" s="117"/>
      <c r="PRB21" s="117"/>
      <c r="PRC21" s="117"/>
      <c r="PRD21" s="117"/>
      <c r="PRE21" s="117"/>
      <c r="PRF21" s="117"/>
      <c r="PRG21" s="117"/>
      <c r="PRH21" s="117"/>
      <c r="PRI21" s="117"/>
      <c r="PRJ21" s="117"/>
      <c r="PRK21" s="117"/>
      <c r="PRL21" s="117"/>
      <c r="PRM21" s="117"/>
      <c r="PRN21" s="117"/>
      <c r="PRO21" s="117"/>
      <c r="PRP21" s="117"/>
      <c r="PRQ21" s="117"/>
      <c r="PRR21" s="117"/>
      <c r="PRS21" s="117"/>
      <c r="PRT21" s="117"/>
      <c r="PRU21" s="117"/>
      <c r="PRV21" s="117"/>
      <c r="PRW21" s="117"/>
      <c r="PRX21" s="117"/>
      <c r="PRY21" s="117"/>
      <c r="PRZ21" s="117"/>
      <c r="PSA21" s="117"/>
      <c r="PSB21" s="117"/>
      <c r="PSC21" s="117"/>
      <c r="PSD21" s="117"/>
      <c r="PSE21" s="117"/>
      <c r="PSF21" s="117"/>
      <c r="PSG21" s="117"/>
      <c r="PSH21" s="117"/>
      <c r="PSI21" s="117"/>
      <c r="PSJ21" s="117"/>
      <c r="PSK21" s="117"/>
      <c r="PSL21" s="117"/>
      <c r="PSM21" s="117"/>
      <c r="PSN21" s="117"/>
      <c r="PSO21" s="117"/>
      <c r="PSP21" s="117"/>
      <c r="PSQ21" s="117"/>
      <c r="PSR21" s="117"/>
      <c r="PSS21" s="117"/>
      <c r="PST21" s="117"/>
      <c r="PSU21" s="117"/>
      <c r="PSV21" s="117"/>
      <c r="PSW21" s="117"/>
      <c r="PSX21" s="117"/>
      <c r="PSY21" s="117"/>
      <c r="PSZ21" s="117"/>
      <c r="PTA21" s="117"/>
      <c r="PTB21" s="117"/>
      <c r="PTC21" s="117"/>
      <c r="PTD21" s="117"/>
      <c r="PTE21" s="117"/>
      <c r="PTF21" s="117"/>
      <c r="PTG21" s="117"/>
      <c r="PTH21" s="117"/>
      <c r="PTI21" s="117"/>
      <c r="PTJ21" s="117"/>
      <c r="PTK21" s="117"/>
      <c r="PTL21" s="117"/>
      <c r="PTM21" s="117"/>
      <c r="PTN21" s="117"/>
      <c r="PTO21" s="117"/>
      <c r="PTP21" s="117"/>
      <c r="PTQ21" s="117"/>
      <c r="PTR21" s="117"/>
      <c r="PTS21" s="117"/>
      <c r="PTT21" s="117"/>
      <c r="PTU21" s="117"/>
      <c r="PTV21" s="117"/>
      <c r="PTW21" s="117"/>
      <c r="PTX21" s="117"/>
      <c r="PTY21" s="117"/>
      <c r="PTZ21" s="117"/>
      <c r="PUA21" s="117"/>
      <c r="PUB21" s="117"/>
      <c r="PUC21" s="117"/>
      <c r="PUD21" s="117"/>
      <c r="PUE21" s="117"/>
      <c r="PUF21" s="117"/>
      <c r="PUG21" s="117"/>
      <c r="PUH21" s="117"/>
      <c r="PUI21" s="117"/>
      <c r="PUJ21" s="117"/>
      <c r="PUK21" s="117"/>
      <c r="PUL21" s="117"/>
      <c r="PUM21" s="117"/>
      <c r="PUN21" s="117"/>
      <c r="PUO21" s="117"/>
      <c r="PUP21" s="117"/>
      <c r="PUQ21" s="117"/>
      <c r="PUR21" s="117"/>
      <c r="PUS21" s="117"/>
      <c r="PUT21" s="117"/>
      <c r="PUU21" s="117"/>
      <c r="PUV21" s="117"/>
      <c r="PUW21" s="117"/>
      <c r="PUX21" s="117"/>
      <c r="PUY21" s="117"/>
      <c r="PUZ21" s="117"/>
      <c r="PVA21" s="117"/>
      <c r="PVB21" s="117"/>
      <c r="PVC21" s="117"/>
      <c r="PVD21" s="117"/>
      <c r="PVE21" s="117"/>
      <c r="PVF21" s="117"/>
      <c r="PVG21" s="117"/>
      <c r="PVH21" s="117"/>
      <c r="PVI21" s="117"/>
      <c r="PVJ21" s="117"/>
      <c r="PVK21" s="117"/>
      <c r="PVL21" s="117"/>
      <c r="PVM21" s="117"/>
      <c r="PVN21" s="117"/>
      <c r="PVO21" s="117"/>
      <c r="PVP21" s="117"/>
      <c r="PVQ21" s="117"/>
      <c r="PVR21" s="117"/>
      <c r="PVS21" s="117"/>
      <c r="PVT21" s="117"/>
      <c r="PVU21" s="117"/>
      <c r="PVV21" s="117"/>
      <c r="PVW21" s="117"/>
      <c r="PVX21" s="117"/>
      <c r="PVY21" s="117"/>
      <c r="PVZ21" s="117"/>
      <c r="PWA21" s="117"/>
      <c r="PWB21" s="117"/>
      <c r="PWC21" s="117"/>
      <c r="PWD21" s="117"/>
      <c r="PWE21" s="117"/>
      <c r="PWF21" s="117"/>
      <c r="PWG21" s="117"/>
      <c r="PWH21" s="117"/>
      <c r="PWI21" s="117"/>
      <c r="PWJ21" s="117"/>
      <c r="PWK21" s="117"/>
      <c r="PWL21" s="117"/>
      <c r="PWM21" s="117"/>
      <c r="PWN21" s="117"/>
      <c r="PWO21" s="117"/>
      <c r="PWP21" s="117"/>
      <c r="PWQ21" s="117"/>
      <c r="PWR21" s="117"/>
      <c r="PWS21" s="117"/>
      <c r="PWT21" s="117"/>
      <c r="PWU21" s="117"/>
      <c r="PWV21" s="117"/>
      <c r="PWW21" s="117"/>
      <c r="PWX21" s="117"/>
      <c r="PWY21" s="117"/>
      <c r="PWZ21" s="117"/>
      <c r="PXA21" s="117"/>
      <c r="PXB21" s="117"/>
      <c r="PXC21" s="117"/>
      <c r="PXD21" s="117"/>
      <c r="PXE21" s="117"/>
      <c r="PXF21" s="117"/>
      <c r="PXG21" s="117"/>
      <c r="PXH21" s="117"/>
      <c r="PXI21" s="117"/>
      <c r="PXJ21" s="117"/>
      <c r="PXK21" s="117"/>
      <c r="PXL21" s="117"/>
      <c r="PXM21" s="117"/>
      <c r="PXN21" s="117"/>
      <c r="PXO21" s="117"/>
      <c r="PXP21" s="117"/>
      <c r="PXQ21" s="117"/>
      <c r="PXR21" s="117"/>
      <c r="PXS21" s="117"/>
      <c r="PXT21" s="117"/>
      <c r="PXU21" s="117"/>
      <c r="PXV21" s="117"/>
      <c r="PXW21" s="117"/>
      <c r="PXX21" s="117"/>
      <c r="PXY21" s="117"/>
      <c r="PXZ21" s="117"/>
      <c r="PYA21" s="117"/>
      <c r="PYB21" s="117"/>
      <c r="PYC21" s="117"/>
      <c r="PYD21" s="117"/>
      <c r="PYE21" s="117"/>
      <c r="PYF21" s="117"/>
      <c r="PYG21" s="117"/>
      <c r="PYH21" s="117"/>
      <c r="PYI21" s="117"/>
      <c r="PYJ21" s="117"/>
      <c r="PYK21" s="117"/>
      <c r="PYL21" s="117"/>
      <c r="PYM21" s="117"/>
      <c r="PYN21" s="117"/>
      <c r="PYO21" s="117"/>
      <c r="PYP21" s="117"/>
      <c r="PYQ21" s="117"/>
      <c r="PYR21" s="117"/>
      <c r="PYS21" s="117"/>
      <c r="PYT21" s="117"/>
      <c r="PYU21" s="117"/>
      <c r="PYV21" s="117"/>
      <c r="PYW21" s="117"/>
      <c r="PYX21" s="117"/>
      <c r="PYY21" s="117"/>
      <c r="PYZ21" s="117"/>
      <c r="PZA21" s="117"/>
      <c r="PZB21" s="117"/>
      <c r="PZC21" s="117"/>
      <c r="PZD21" s="117"/>
      <c r="PZE21" s="117"/>
      <c r="PZF21" s="117"/>
      <c r="PZG21" s="117"/>
      <c r="PZH21" s="117"/>
      <c r="PZI21" s="117"/>
      <c r="PZJ21" s="117"/>
      <c r="PZK21" s="117"/>
      <c r="PZL21" s="117"/>
      <c r="PZM21" s="117"/>
      <c r="PZN21" s="117"/>
      <c r="PZO21" s="117"/>
      <c r="PZP21" s="117"/>
      <c r="PZQ21" s="117"/>
      <c r="PZR21" s="117"/>
      <c r="PZS21" s="117"/>
      <c r="PZT21" s="117"/>
      <c r="PZU21" s="117"/>
      <c r="PZV21" s="117"/>
      <c r="PZW21" s="117"/>
      <c r="PZX21" s="117"/>
      <c r="PZY21" s="117"/>
      <c r="PZZ21" s="117"/>
      <c r="QAA21" s="117"/>
      <c r="QAB21" s="117"/>
      <c r="QAC21" s="117"/>
      <c r="QAD21" s="117"/>
      <c r="QAE21" s="117"/>
      <c r="QAF21" s="117"/>
      <c r="QAG21" s="117"/>
      <c r="QAH21" s="117"/>
      <c r="QAI21" s="117"/>
      <c r="QAJ21" s="117"/>
      <c r="QAK21" s="117"/>
      <c r="QAL21" s="117"/>
      <c r="QAM21" s="117"/>
      <c r="QAN21" s="117"/>
      <c r="QAO21" s="117"/>
      <c r="QAP21" s="117"/>
      <c r="QAQ21" s="117"/>
      <c r="QAR21" s="117"/>
      <c r="QAS21" s="117"/>
      <c r="QAT21" s="117"/>
      <c r="QAU21" s="117"/>
      <c r="QAV21" s="117"/>
      <c r="QAW21" s="117"/>
      <c r="QAX21" s="117"/>
      <c r="QAY21" s="117"/>
      <c r="QAZ21" s="117"/>
      <c r="QBA21" s="117"/>
      <c r="QBB21" s="117"/>
      <c r="QBC21" s="117"/>
      <c r="QBD21" s="117"/>
      <c r="QBE21" s="117"/>
      <c r="QBF21" s="117"/>
      <c r="QBG21" s="117"/>
      <c r="QBH21" s="117"/>
      <c r="QBI21" s="117"/>
      <c r="QBJ21" s="117"/>
      <c r="QBK21" s="117"/>
      <c r="QBL21" s="117"/>
      <c r="QBM21" s="117"/>
      <c r="QBN21" s="117"/>
      <c r="QBO21" s="117"/>
      <c r="QBP21" s="117"/>
      <c r="QBQ21" s="117"/>
      <c r="QBR21" s="117"/>
      <c r="QBS21" s="117"/>
      <c r="QBT21" s="117"/>
      <c r="QBU21" s="117"/>
      <c r="QBV21" s="117"/>
      <c r="QBW21" s="117"/>
      <c r="QBX21" s="117"/>
      <c r="QBY21" s="117"/>
      <c r="QBZ21" s="117"/>
      <c r="QCA21" s="117"/>
      <c r="QCB21" s="117"/>
      <c r="QCC21" s="117"/>
      <c r="QCD21" s="117"/>
      <c r="QCE21" s="117"/>
      <c r="QCF21" s="117"/>
      <c r="QCG21" s="117"/>
      <c r="QCH21" s="117"/>
      <c r="QCI21" s="117"/>
      <c r="QCJ21" s="117"/>
      <c r="QCK21" s="117"/>
      <c r="QCL21" s="117"/>
      <c r="QCM21" s="117"/>
      <c r="QCN21" s="117"/>
      <c r="QCO21" s="117"/>
      <c r="QCP21" s="117"/>
      <c r="QCQ21" s="117"/>
      <c r="QCR21" s="117"/>
      <c r="QCS21" s="117"/>
      <c r="QCT21" s="117"/>
      <c r="QCU21" s="117"/>
      <c r="QCV21" s="117"/>
      <c r="QCW21" s="117"/>
      <c r="QCX21" s="117"/>
      <c r="QCY21" s="117"/>
      <c r="QCZ21" s="117"/>
      <c r="QDA21" s="117"/>
      <c r="QDB21" s="117"/>
      <c r="QDC21" s="117"/>
      <c r="QDD21" s="117"/>
      <c r="QDE21" s="117"/>
      <c r="QDF21" s="117"/>
      <c r="QDG21" s="117"/>
      <c r="QDH21" s="117"/>
      <c r="QDI21" s="117"/>
      <c r="QDJ21" s="117"/>
      <c r="QDK21" s="117"/>
      <c r="QDL21" s="117"/>
      <c r="QDM21" s="117"/>
      <c r="QDN21" s="117"/>
      <c r="QDO21" s="117"/>
      <c r="QDP21" s="117"/>
      <c r="QDQ21" s="117"/>
      <c r="QDR21" s="117"/>
      <c r="QDS21" s="117"/>
      <c r="QDT21" s="117"/>
      <c r="QDU21" s="117"/>
      <c r="QDV21" s="117"/>
      <c r="QDW21" s="117"/>
      <c r="QDX21" s="117"/>
      <c r="QDY21" s="117"/>
      <c r="QDZ21" s="117"/>
      <c r="QEA21" s="117"/>
      <c r="QEB21" s="117"/>
      <c r="QEC21" s="117"/>
      <c r="QED21" s="117"/>
      <c r="QEE21" s="117"/>
      <c r="QEF21" s="117"/>
      <c r="QEG21" s="117"/>
      <c r="QEH21" s="117"/>
      <c r="QEI21" s="117"/>
      <c r="QEJ21" s="117"/>
      <c r="QEK21" s="117"/>
      <c r="QEL21" s="117"/>
      <c r="QEM21" s="117"/>
      <c r="QEN21" s="117"/>
      <c r="QEO21" s="117"/>
      <c r="QEP21" s="117"/>
      <c r="QEQ21" s="117"/>
      <c r="QER21" s="117"/>
      <c r="QES21" s="117"/>
      <c r="QET21" s="117"/>
      <c r="QEU21" s="117"/>
      <c r="QEV21" s="117"/>
      <c r="QEW21" s="117"/>
      <c r="QEX21" s="117"/>
      <c r="QEY21" s="117"/>
      <c r="QEZ21" s="117"/>
      <c r="QFA21" s="117"/>
      <c r="QFB21" s="117"/>
      <c r="QFC21" s="117"/>
      <c r="QFD21" s="117"/>
      <c r="QFE21" s="117"/>
      <c r="QFF21" s="117"/>
      <c r="QFG21" s="117"/>
      <c r="QFH21" s="117"/>
      <c r="QFI21" s="117"/>
      <c r="QFJ21" s="117"/>
      <c r="QFK21" s="117"/>
      <c r="QFL21" s="117"/>
      <c r="QFM21" s="117"/>
      <c r="QFN21" s="117"/>
      <c r="QFO21" s="117"/>
      <c r="QFP21" s="117"/>
      <c r="QFQ21" s="117"/>
      <c r="QFR21" s="117"/>
      <c r="QFS21" s="117"/>
      <c r="QFT21" s="117"/>
      <c r="QFU21" s="117"/>
      <c r="QFV21" s="117"/>
      <c r="QFW21" s="117"/>
      <c r="QFX21" s="117"/>
      <c r="QFY21" s="117"/>
      <c r="QFZ21" s="117"/>
      <c r="QGA21" s="117"/>
      <c r="QGB21" s="117"/>
      <c r="QGC21" s="117"/>
      <c r="QGD21" s="117"/>
      <c r="QGE21" s="117"/>
      <c r="QGF21" s="117"/>
      <c r="QGG21" s="117"/>
      <c r="QGH21" s="117"/>
      <c r="QGI21" s="117"/>
      <c r="QGJ21" s="117"/>
      <c r="QGK21" s="117"/>
      <c r="QGL21" s="117"/>
      <c r="QGM21" s="117"/>
      <c r="QGN21" s="117"/>
      <c r="QGO21" s="117"/>
      <c r="QGP21" s="117"/>
      <c r="QGQ21" s="117"/>
      <c r="QGR21" s="117"/>
      <c r="QGS21" s="117"/>
      <c r="QGT21" s="117"/>
      <c r="QGU21" s="117"/>
      <c r="QGV21" s="117"/>
      <c r="QGW21" s="117"/>
      <c r="QGX21" s="117"/>
      <c r="QGY21" s="117"/>
      <c r="QGZ21" s="117"/>
      <c r="QHA21" s="117"/>
      <c r="QHB21" s="117"/>
      <c r="QHC21" s="117"/>
      <c r="QHD21" s="117"/>
      <c r="QHE21" s="117"/>
      <c r="QHF21" s="117"/>
      <c r="QHG21" s="117"/>
      <c r="QHH21" s="117"/>
      <c r="QHI21" s="117"/>
      <c r="QHJ21" s="117"/>
      <c r="QHK21" s="117"/>
      <c r="QHL21" s="117"/>
      <c r="QHM21" s="117"/>
      <c r="QHN21" s="117"/>
      <c r="QHO21" s="117"/>
      <c r="QHP21" s="117"/>
      <c r="QHQ21" s="117"/>
      <c r="QHR21" s="117"/>
      <c r="QHS21" s="117"/>
      <c r="QHT21" s="117"/>
      <c r="QHU21" s="117"/>
      <c r="QHV21" s="117"/>
      <c r="QHW21" s="117"/>
      <c r="QHX21" s="117"/>
      <c r="QHY21" s="117"/>
      <c r="QHZ21" s="117"/>
      <c r="QIA21" s="117"/>
      <c r="QIB21" s="117"/>
      <c r="QIC21" s="117"/>
      <c r="QID21" s="117"/>
      <c r="QIE21" s="117"/>
      <c r="QIF21" s="117"/>
      <c r="QIG21" s="117"/>
      <c r="QIH21" s="117"/>
      <c r="QII21" s="117"/>
      <c r="QIJ21" s="117"/>
      <c r="QIK21" s="117"/>
      <c r="QIL21" s="117"/>
      <c r="QIM21" s="117"/>
      <c r="QIN21" s="117"/>
      <c r="QIO21" s="117"/>
      <c r="QIP21" s="117"/>
      <c r="QIQ21" s="117"/>
      <c r="QIR21" s="117"/>
      <c r="QIS21" s="117"/>
      <c r="QIT21" s="117"/>
      <c r="QIU21" s="117"/>
      <c r="QIV21" s="117"/>
      <c r="QIW21" s="117"/>
      <c r="QIX21" s="117"/>
      <c r="QIY21" s="117"/>
      <c r="QIZ21" s="117"/>
      <c r="QJA21" s="117"/>
      <c r="QJB21" s="117"/>
      <c r="QJC21" s="117"/>
      <c r="QJD21" s="117"/>
      <c r="QJE21" s="117"/>
      <c r="QJF21" s="117"/>
      <c r="QJG21" s="117"/>
      <c r="QJH21" s="117"/>
      <c r="QJI21" s="117"/>
      <c r="QJJ21" s="117"/>
      <c r="QJK21" s="117"/>
      <c r="QJL21" s="117"/>
      <c r="QJM21" s="117"/>
      <c r="QJN21" s="117"/>
      <c r="QJO21" s="117"/>
      <c r="QJP21" s="117"/>
      <c r="QJQ21" s="117"/>
      <c r="QJR21" s="117"/>
      <c r="QJS21" s="117"/>
      <c r="QJT21" s="117"/>
      <c r="QJU21" s="117"/>
      <c r="QJV21" s="117"/>
      <c r="QJW21" s="117"/>
      <c r="QJX21" s="117"/>
      <c r="QJY21" s="117"/>
      <c r="QJZ21" s="117"/>
      <c r="QKA21" s="117"/>
      <c r="QKB21" s="117"/>
      <c r="QKC21" s="117"/>
      <c r="QKD21" s="117"/>
      <c r="QKE21" s="117"/>
      <c r="QKF21" s="117"/>
      <c r="QKG21" s="117"/>
      <c r="QKH21" s="117"/>
      <c r="QKI21" s="117"/>
      <c r="QKJ21" s="117"/>
      <c r="QKK21" s="117"/>
      <c r="QKL21" s="117"/>
      <c r="QKM21" s="117"/>
      <c r="QKN21" s="117"/>
      <c r="QKO21" s="117"/>
      <c r="QKP21" s="117"/>
      <c r="QKQ21" s="117"/>
      <c r="QKR21" s="117"/>
      <c r="QKS21" s="117"/>
      <c r="QKT21" s="117"/>
      <c r="QKU21" s="117"/>
      <c r="QKV21" s="117"/>
      <c r="QKW21" s="117"/>
      <c r="QKX21" s="117"/>
      <c r="QKY21" s="117"/>
      <c r="QKZ21" s="117"/>
      <c r="QLA21" s="117"/>
      <c r="QLB21" s="117"/>
      <c r="QLC21" s="117"/>
      <c r="QLD21" s="117"/>
      <c r="QLE21" s="117"/>
      <c r="QLF21" s="117"/>
      <c r="QLG21" s="117"/>
      <c r="QLH21" s="117"/>
      <c r="QLI21" s="117"/>
      <c r="QLJ21" s="117"/>
      <c r="QLK21" s="117"/>
      <c r="QLL21" s="117"/>
      <c r="QLM21" s="117"/>
      <c r="QLN21" s="117"/>
      <c r="QLO21" s="117"/>
      <c r="QLP21" s="117"/>
      <c r="QLQ21" s="117"/>
      <c r="QLR21" s="117"/>
      <c r="QLS21" s="117"/>
      <c r="QLT21" s="117"/>
      <c r="QLU21" s="117"/>
      <c r="QLV21" s="117"/>
      <c r="QLW21" s="117"/>
      <c r="QLX21" s="117"/>
      <c r="QLY21" s="117"/>
      <c r="QLZ21" s="117"/>
      <c r="QMA21" s="117"/>
      <c r="QMB21" s="117"/>
      <c r="QMC21" s="117"/>
      <c r="QMD21" s="117"/>
      <c r="QME21" s="117"/>
      <c r="QMF21" s="117"/>
      <c r="QMG21" s="117"/>
      <c r="QMH21" s="117"/>
      <c r="QMI21" s="117"/>
      <c r="QMJ21" s="117"/>
      <c r="QMK21" s="117"/>
      <c r="QML21" s="117"/>
      <c r="QMM21" s="117"/>
      <c r="QMN21" s="117"/>
      <c r="QMO21" s="117"/>
      <c r="QMP21" s="117"/>
      <c r="QMQ21" s="117"/>
      <c r="QMR21" s="117"/>
      <c r="QMS21" s="117"/>
      <c r="QMT21" s="117"/>
      <c r="QMU21" s="117"/>
      <c r="QMV21" s="117"/>
      <c r="QMW21" s="117"/>
      <c r="QMX21" s="117"/>
      <c r="QMY21" s="117"/>
      <c r="QMZ21" s="117"/>
      <c r="QNA21" s="117"/>
      <c r="QNB21" s="117"/>
      <c r="QNC21" s="117"/>
      <c r="QND21" s="117"/>
      <c r="QNE21" s="117"/>
      <c r="QNF21" s="117"/>
      <c r="QNG21" s="117"/>
      <c r="QNH21" s="117"/>
      <c r="QNI21" s="117"/>
      <c r="QNJ21" s="117"/>
      <c r="QNK21" s="117"/>
      <c r="QNL21" s="117"/>
      <c r="QNM21" s="117"/>
      <c r="QNN21" s="117"/>
      <c r="QNO21" s="117"/>
      <c r="QNP21" s="117"/>
      <c r="QNQ21" s="117"/>
      <c r="QNR21" s="117"/>
      <c r="QNS21" s="117"/>
      <c r="QNT21" s="117"/>
      <c r="QNU21" s="117"/>
      <c r="QNV21" s="117"/>
      <c r="QNW21" s="117"/>
      <c r="QNX21" s="117"/>
      <c r="QNY21" s="117"/>
      <c r="QNZ21" s="117"/>
      <c r="QOA21" s="117"/>
      <c r="QOB21" s="117"/>
      <c r="QOC21" s="117"/>
      <c r="QOD21" s="117"/>
      <c r="QOE21" s="117"/>
      <c r="QOF21" s="117"/>
      <c r="QOG21" s="117"/>
      <c r="QOH21" s="117"/>
      <c r="QOI21" s="117"/>
      <c r="QOJ21" s="117"/>
      <c r="QOK21" s="117"/>
      <c r="QOL21" s="117"/>
      <c r="QOM21" s="117"/>
      <c r="QON21" s="117"/>
      <c r="QOO21" s="117"/>
      <c r="QOP21" s="117"/>
      <c r="QOQ21" s="117"/>
      <c r="QOR21" s="117"/>
      <c r="QOS21" s="117"/>
      <c r="QOT21" s="117"/>
      <c r="QOU21" s="117"/>
      <c r="QOV21" s="117"/>
      <c r="QOW21" s="117"/>
      <c r="QOX21" s="117"/>
      <c r="QOY21" s="117"/>
      <c r="QOZ21" s="117"/>
      <c r="QPA21" s="117"/>
      <c r="QPB21" s="117"/>
      <c r="QPC21" s="117"/>
      <c r="QPD21" s="117"/>
      <c r="QPE21" s="117"/>
      <c r="QPF21" s="117"/>
      <c r="QPG21" s="117"/>
      <c r="QPH21" s="117"/>
      <c r="QPI21" s="117"/>
      <c r="QPJ21" s="117"/>
      <c r="QPK21" s="117"/>
      <c r="QPL21" s="117"/>
      <c r="QPM21" s="117"/>
      <c r="QPN21" s="117"/>
      <c r="QPO21" s="117"/>
      <c r="QPP21" s="117"/>
      <c r="QPQ21" s="117"/>
      <c r="QPR21" s="117"/>
      <c r="QPS21" s="117"/>
      <c r="QPT21" s="117"/>
      <c r="QPU21" s="117"/>
      <c r="QPV21" s="117"/>
      <c r="QPW21" s="117"/>
      <c r="QPX21" s="117"/>
      <c r="QPY21" s="117"/>
      <c r="QPZ21" s="117"/>
      <c r="QQA21" s="117"/>
      <c r="QQB21" s="117"/>
      <c r="QQC21" s="117"/>
      <c r="QQD21" s="117"/>
      <c r="QQE21" s="117"/>
      <c r="QQF21" s="117"/>
      <c r="QQG21" s="117"/>
      <c r="QQH21" s="117"/>
      <c r="QQI21" s="117"/>
      <c r="QQJ21" s="117"/>
      <c r="QQK21" s="117"/>
      <c r="QQL21" s="117"/>
      <c r="QQM21" s="117"/>
      <c r="QQN21" s="117"/>
      <c r="QQO21" s="117"/>
      <c r="QQP21" s="117"/>
      <c r="QQQ21" s="117"/>
      <c r="QQR21" s="117"/>
      <c r="QQS21" s="117"/>
      <c r="QQT21" s="117"/>
      <c r="QQU21" s="117"/>
      <c r="QQV21" s="117"/>
      <c r="QQW21" s="117"/>
      <c r="QQX21" s="117"/>
      <c r="QQY21" s="117"/>
      <c r="QQZ21" s="117"/>
      <c r="QRA21" s="117"/>
      <c r="QRB21" s="117"/>
      <c r="QRC21" s="117"/>
      <c r="QRD21" s="117"/>
      <c r="QRE21" s="117"/>
      <c r="QRF21" s="117"/>
      <c r="QRG21" s="117"/>
      <c r="QRH21" s="117"/>
      <c r="QRI21" s="117"/>
      <c r="QRJ21" s="117"/>
      <c r="QRK21" s="117"/>
      <c r="QRL21" s="117"/>
      <c r="QRM21" s="117"/>
      <c r="QRN21" s="117"/>
      <c r="QRO21" s="117"/>
      <c r="QRP21" s="117"/>
      <c r="QRQ21" s="117"/>
      <c r="QRR21" s="117"/>
      <c r="QRS21" s="117"/>
      <c r="QRT21" s="117"/>
      <c r="QRU21" s="117"/>
      <c r="QRV21" s="117"/>
      <c r="QRW21" s="117"/>
      <c r="QRX21" s="117"/>
      <c r="QRY21" s="117"/>
      <c r="QRZ21" s="117"/>
      <c r="QSA21" s="117"/>
      <c r="QSB21" s="117"/>
      <c r="QSC21" s="117"/>
      <c r="QSD21" s="117"/>
      <c r="QSE21" s="117"/>
      <c r="QSF21" s="117"/>
      <c r="QSG21" s="117"/>
      <c r="QSH21" s="117"/>
      <c r="QSI21" s="117"/>
      <c r="QSJ21" s="117"/>
      <c r="QSK21" s="117"/>
      <c r="QSL21" s="117"/>
      <c r="QSM21" s="117"/>
      <c r="QSN21" s="117"/>
      <c r="QSO21" s="117"/>
      <c r="QSP21" s="117"/>
      <c r="QSQ21" s="117"/>
      <c r="QSR21" s="117"/>
      <c r="QSS21" s="117"/>
      <c r="QST21" s="117"/>
      <c r="QSU21" s="117"/>
      <c r="QSV21" s="117"/>
      <c r="QSW21" s="117"/>
      <c r="QSX21" s="117"/>
      <c r="QSY21" s="117"/>
      <c r="QSZ21" s="117"/>
      <c r="QTA21" s="117"/>
      <c r="QTB21" s="117"/>
      <c r="QTC21" s="117"/>
      <c r="QTD21" s="117"/>
      <c r="QTE21" s="117"/>
      <c r="QTF21" s="117"/>
      <c r="QTG21" s="117"/>
      <c r="QTH21" s="117"/>
      <c r="QTI21" s="117"/>
      <c r="QTJ21" s="117"/>
      <c r="QTK21" s="117"/>
      <c r="QTL21" s="117"/>
      <c r="QTM21" s="117"/>
      <c r="QTN21" s="117"/>
      <c r="QTO21" s="117"/>
      <c r="QTP21" s="117"/>
      <c r="QTQ21" s="117"/>
      <c r="QTR21" s="117"/>
      <c r="QTS21" s="117"/>
      <c r="QTT21" s="117"/>
      <c r="QTU21" s="117"/>
      <c r="QTV21" s="117"/>
      <c r="QTW21" s="117"/>
      <c r="QTX21" s="117"/>
      <c r="QTY21" s="117"/>
      <c r="QTZ21" s="117"/>
      <c r="QUA21" s="117"/>
      <c r="QUB21" s="117"/>
      <c r="QUC21" s="117"/>
      <c r="QUD21" s="117"/>
      <c r="QUE21" s="117"/>
      <c r="QUF21" s="117"/>
      <c r="QUG21" s="117"/>
      <c r="QUH21" s="117"/>
      <c r="QUI21" s="117"/>
      <c r="QUJ21" s="117"/>
      <c r="QUK21" s="117"/>
      <c r="QUL21" s="117"/>
      <c r="QUM21" s="117"/>
      <c r="QUN21" s="117"/>
      <c r="QUO21" s="117"/>
      <c r="QUP21" s="117"/>
      <c r="QUQ21" s="117"/>
      <c r="QUR21" s="117"/>
      <c r="QUS21" s="117"/>
      <c r="QUT21" s="117"/>
      <c r="QUU21" s="117"/>
      <c r="QUV21" s="117"/>
      <c r="QUW21" s="117"/>
      <c r="QUX21" s="117"/>
      <c r="QUY21" s="117"/>
      <c r="QUZ21" s="117"/>
      <c r="QVA21" s="117"/>
      <c r="QVB21" s="117"/>
      <c r="QVC21" s="117"/>
      <c r="QVD21" s="117"/>
      <c r="QVE21" s="117"/>
      <c r="QVF21" s="117"/>
      <c r="QVG21" s="117"/>
      <c r="QVH21" s="117"/>
      <c r="QVI21" s="117"/>
      <c r="QVJ21" s="117"/>
      <c r="QVK21" s="117"/>
      <c r="QVL21" s="117"/>
      <c r="QVM21" s="117"/>
      <c r="QVN21" s="117"/>
      <c r="QVO21" s="117"/>
      <c r="QVP21" s="117"/>
      <c r="QVQ21" s="117"/>
      <c r="QVR21" s="117"/>
      <c r="QVS21" s="117"/>
      <c r="QVT21" s="117"/>
      <c r="QVU21" s="117"/>
      <c r="QVV21" s="117"/>
      <c r="QVW21" s="117"/>
      <c r="QVX21" s="117"/>
      <c r="QVY21" s="117"/>
      <c r="QVZ21" s="117"/>
      <c r="QWA21" s="117"/>
      <c r="QWB21" s="117"/>
      <c r="QWC21" s="117"/>
      <c r="QWD21" s="117"/>
      <c r="QWE21" s="117"/>
      <c r="QWF21" s="117"/>
      <c r="QWG21" s="117"/>
      <c r="QWH21" s="117"/>
      <c r="QWI21" s="117"/>
      <c r="QWJ21" s="117"/>
      <c r="QWK21" s="117"/>
      <c r="QWL21" s="117"/>
      <c r="QWM21" s="117"/>
      <c r="QWN21" s="117"/>
      <c r="QWO21" s="117"/>
      <c r="QWP21" s="117"/>
      <c r="QWQ21" s="117"/>
      <c r="QWR21" s="117"/>
      <c r="QWS21" s="117"/>
      <c r="QWT21" s="117"/>
      <c r="QWU21" s="117"/>
      <c r="QWV21" s="117"/>
      <c r="QWW21" s="117"/>
      <c r="QWX21" s="117"/>
      <c r="QWY21" s="117"/>
      <c r="QWZ21" s="117"/>
      <c r="QXA21" s="117"/>
      <c r="QXB21" s="117"/>
      <c r="QXC21" s="117"/>
      <c r="QXD21" s="117"/>
      <c r="QXE21" s="117"/>
      <c r="QXF21" s="117"/>
      <c r="QXG21" s="117"/>
      <c r="QXH21" s="117"/>
      <c r="QXI21" s="117"/>
      <c r="QXJ21" s="117"/>
      <c r="QXK21" s="117"/>
      <c r="QXL21" s="117"/>
      <c r="QXM21" s="117"/>
      <c r="QXN21" s="117"/>
      <c r="QXO21" s="117"/>
      <c r="QXP21" s="117"/>
      <c r="QXQ21" s="117"/>
      <c r="QXR21" s="117"/>
      <c r="QXS21" s="117"/>
      <c r="QXT21" s="117"/>
      <c r="QXU21" s="117"/>
      <c r="QXV21" s="117"/>
      <c r="QXW21" s="117"/>
      <c r="QXX21" s="117"/>
      <c r="QXY21" s="117"/>
      <c r="QXZ21" s="117"/>
      <c r="QYA21" s="117"/>
      <c r="QYB21" s="117"/>
      <c r="QYC21" s="117"/>
      <c r="QYD21" s="117"/>
      <c r="QYE21" s="117"/>
      <c r="QYF21" s="117"/>
      <c r="QYG21" s="117"/>
      <c r="QYH21" s="117"/>
      <c r="QYI21" s="117"/>
      <c r="QYJ21" s="117"/>
      <c r="QYK21" s="117"/>
      <c r="QYL21" s="117"/>
      <c r="QYM21" s="117"/>
      <c r="QYN21" s="117"/>
      <c r="QYO21" s="117"/>
      <c r="QYP21" s="117"/>
      <c r="QYQ21" s="117"/>
      <c r="QYR21" s="117"/>
      <c r="QYS21" s="117"/>
      <c r="QYT21" s="117"/>
      <c r="QYU21" s="117"/>
      <c r="QYV21" s="117"/>
      <c r="QYW21" s="117"/>
      <c r="QYX21" s="117"/>
      <c r="QYY21" s="117"/>
      <c r="QYZ21" s="117"/>
      <c r="QZA21" s="117"/>
      <c r="QZB21" s="117"/>
      <c r="QZC21" s="117"/>
      <c r="QZD21" s="117"/>
      <c r="QZE21" s="117"/>
      <c r="QZF21" s="117"/>
      <c r="QZG21" s="117"/>
      <c r="QZH21" s="117"/>
      <c r="QZI21" s="117"/>
      <c r="QZJ21" s="117"/>
      <c r="QZK21" s="117"/>
      <c r="QZL21" s="117"/>
      <c r="QZM21" s="117"/>
      <c r="QZN21" s="117"/>
      <c r="QZO21" s="117"/>
      <c r="QZP21" s="117"/>
      <c r="QZQ21" s="117"/>
      <c r="QZR21" s="117"/>
      <c r="QZS21" s="117"/>
      <c r="QZT21" s="117"/>
      <c r="QZU21" s="117"/>
      <c r="QZV21" s="117"/>
      <c r="QZW21" s="117"/>
      <c r="QZX21" s="117"/>
      <c r="QZY21" s="117"/>
      <c r="QZZ21" s="117"/>
      <c r="RAA21" s="117"/>
      <c r="RAB21" s="117"/>
      <c r="RAC21" s="117"/>
      <c r="RAD21" s="117"/>
      <c r="RAE21" s="117"/>
      <c r="RAF21" s="117"/>
      <c r="RAG21" s="117"/>
      <c r="RAH21" s="117"/>
      <c r="RAI21" s="117"/>
      <c r="RAJ21" s="117"/>
      <c r="RAK21" s="117"/>
      <c r="RAL21" s="117"/>
      <c r="RAM21" s="117"/>
      <c r="RAN21" s="117"/>
      <c r="RAO21" s="117"/>
      <c r="RAP21" s="117"/>
      <c r="RAQ21" s="117"/>
      <c r="RAR21" s="117"/>
      <c r="RAS21" s="117"/>
      <c r="RAT21" s="117"/>
      <c r="RAU21" s="117"/>
      <c r="RAV21" s="117"/>
      <c r="RAW21" s="117"/>
      <c r="RAX21" s="117"/>
      <c r="RAY21" s="117"/>
      <c r="RAZ21" s="117"/>
      <c r="RBA21" s="117"/>
      <c r="RBB21" s="117"/>
      <c r="RBC21" s="117"/>
      <c r="RBD21" s="117"/>
      <c r="RBE21" s="117"/>
      <c r="RBF21" s="117"/>
      <c r="RBG21" s="117"/>
      <c r="RBH21" s="117"/>
      <c r="RBI21" s="117"/>
      <c r="RBJ21" s="117"/>
      <c r="RBK21" s="117"/>
      <c r="RBL21" s="117"/>
      <c r="RBM21" s="117"/>
      <c r="RBN21" s="117"/>
      <c r="RBO21" s="117"/>
      <c r="RBP21" s="117"/>
      <c r="RBQ21" s="117"/>
      <c r="RBR21" s="117"/>
      <c r="RBS21" s="117"/>
      <c r="RBT21" s="117"/>
      <c r="RBU21" s="117"/>
      <c r="RBV21" s="117"/>
      <c r="RBW21" s="117"/>
      <c r="RBX21" s="117"/>
      <c r="RBY21" s="117"/>
      <c r="RBZ21" s="117"/>
      <c r="RCA21" s="117"/>
      <c r="RCB21" s="117"/>
      <c r="RCC21" s="117"/>
      <c r="RCD21" s="117"/>
      <c r="RCE21" s="117"/>
      <c r="RCF21" s="117"/>
      <c r="RCG21" s="117"/>
      <c r="RCH21" s="117"/>
      <c r="RCI21" s="117"/>
      <c r="RCJ21" s="117"/>
      <c r="RCK21" s="117"/>
      <c r="RCL21" s="117"/>
      <c r="RCM21" s="117"/>
      <c r="RCN21" s="117"/>
      <c r="RCO21" s="117"/>
      <c r="RCP21" s="117"/>
      <c r="RCQ21" s="117"/>
      <c r="RCR21" s="117"/>
      <c r="RCS21" s="117"/>
      <c r="RCT21" s="117"/>
      <c r="RCU21" s="117"/>
      <c r="RCV21" s="117"/>
      <c r="RCW21" s="117"/>
      <c r="RCX21" s="117"/>
      <c r="RCY21" s="117"/>
      <c r="RCZ21" s="117"/>
      <c r="RDA21" s="117"/>
      <c r="RDB21" s="117"/>
      <c r="RDC21" s="117"/>
      <c r="RDD21" s="117"/>
      <c r="RDE21" s="117"/>
      <c r="RDF21" s="117"/>
      <c r="RDG21" s="117"/>
      <c r="RDH21" s="117"/>
      <c r="RDI21" s="117"/>
      <c r="RDJ21" s="117"/>
      <c r="RDK21" s="117"/>
      <c r="RDL21" s="117"/>
      <c r="RDM21" s="117"/>
      <c r="RDN21" s="117"/>
      <c r="RDO21" s="117"/>
      <c r="RDP21" s="117"/>
      <c r="RDQ21" s="117"/>
      <c r="RDR21" s="117"/>
      <c r="RDS21" s="117"/>
      <c r="RDT21" s="117"/>
      <c r="RDU21" s="117"/>
      <c r="RDV21" s="117"/>
      <c r="RDW21" s="117"/>
      <c r="RDX21" s="117"/>
      <c r="RDY21" s="117"/>
      <c r="RDZ21" s="117"/>
      <c r="REA21" s="117"/>
      <c r="REB21" s="117"/>
      <c r="REC21" s="117"/>
      <c r="RED21" s="117"/>
      <c r="REE21" s="117"/>
      <c r="REF21" s="117"/>
      <c r="REG21" s="117"/>
      <c r="REH21" s="117"/>
      <c r="REI21" s="117"/>
      <c r="REJ21" s="117"/>
      <c r="REK21" s="117"/>
      <c r="REL21" s="117"/>
      <c r="REM21" s="117"/>
      <c r="REN21" s="117"/>
      <c r="REO21" s="117"/>
      <c r="REP21" s="117"/>
      <c r="REQ21" s="117"/>
      <c r="RER21" s="117"/>
      <c r="RES21" s="117"/>
      <c r="RET21" s="117"/>
      <c r="REU21" s="117"/>
      <c r="REV21" s="117"/>
      <c r="REW21" s="117"/>
      <c r="REX21" s="117"/>
      <c r="REY21" s="117"/>
      <c r="REZ21" s="117"/>
      <c r="RFA21" s="117"/>
      <c r="RFB21" s="117"/>
      <c r="RFC21" s="117"/>
      <c r="RFD21" s="117"/>
      <c r="RFE21" s="117"/>
      <c r="RFF21" s="117"/>
      <c r="RFG21" s="117"/>
      <c r="RFH21" s="117"/>
      <c r="RFI21" s="117"/>
      <c r="RFJ21" s="117"/>
      <c r="RFK21" s="117"/>
      <c r="RFL21" s="117"/>
      <c r="RFM21" s="117"/>
      <c r="RFN21" s="117"/>
      <c r="RFO21" s="117"/>
      <c r="RFP21" s="117"/>
      <c r="RFQ21" s="117"/>
      <c r="RFR21" s="117"/>
      <c r="RFS21" s="117"/>
      <c r="RFT21" s="117"/>
      <c r="RFU21" s="117"/>
      <c r="RFV21" s="117"/>
      <c r="RFW21" s="117"/>
      <c r="RFX21" s="117"/>
      <c r="RFY21" s="117"/>
      <c r="RFZ21" s="117"/>
      <c r="RGA21" s="117"/>
      <c r="RGB21" s="117"/>
      <c r="RGC21" s="117"/>
      <c r="RGD21" s="117"/>
      <c r="RGE21" s="117"/>
      <c r="RGF21" s="117"/>
      <c r="RGG21" s="117"/>
      <c r="RGH21" s="117"/>
      <c r="RGI21" s="117"/>
      <c r="RGJ21" s="117"/>
      <c r="RGK21" s="117"/>
      <c r="RGL21" s="117"/>
      <c r="RGM21" s="117"/>
      <c r="RGN21" s="117"/>
      <c r="RGO21" s="117"/>
      <c r="RGP21" s="117"/>
      <c r="RGQ21" s="117"/>
      <c r="RGR21" s="117"/>
      <c r="RGS21" s="117"/>
      <c r="RGT21" s="117"/>
      <c r="RGU21" s="117"/>
      <c r="RGV21" s="117"/>
      <c r="RGW21" s="117"/>
      <c r="RGX21" s="117"/>
      <c r="RGY21" s="117"/>
      <c r="RGZ21" s="117"/>
      <c r="RHA21" s="117"/>
      <c r="RHB21" s="117"/>
      <c r="RHC21" s="117"/>
      <c r="RHD21" s="117"/>
      <c r="RHE21" s="117"/>
      <c r="RHF21" s="117"/>
      <c r="RHG21" s="117"/>
      <c r="RHH21" s="117"/>
      <c r="RHI21" s="117"/>
      <c r="RHJ21" s="117"/>
      <c r="RHK21" s="117"/>
      <c r="RHL21" s="117"/>
      <c r="RHM21" s="117"/>
      <c r="RHN21" s="117"/>
      <c r="RHO21" s="117"/>
      <c r="RHP21" s="117"/>
      <c r="RHQ21" s="117"/>
      <c r="RHR21" s="117"/>
      <c r="RHS21" s="117"/>
      <c r="RHT21" s="117"/>
      <c r="RHU21" s="117"/>
      <c r="RHV21" s="117"/>
      <c r="RHW21" s="117"/>
      <c r="RHX21" s="117"/>
      <c r="RHY21" s="117"/>
      <c r="RHZ21" s="117"/>
      <c r="RIA21" s="117"/>
      <c r="RIB21" s="117"/>
      <c r="RIC21" s="117"/>
      <c r="RID21" s="117"/>
      <c r="RIE21" s="117"/>
      <c r="RIF21" s="117"/>
      <c r="RIG21" s="117"/>
      <c r="RIH21" s="117"/>
      <c r="RII21" s="117"/>
      <c r="RIJ21" s="117"/>
      <c r="RIK21" s="117"/>
      <c r="RIL21" s="117"/>
      <c r="RIM21" s="117"/>
      <c r="RIN21" s="117"/>
      <c r="RIO21" s="117"/>
      <c r="RIP21" s="117"/>
      <c r="RIQ21" s="117"/>
      <c r="RIR21" s="117"/>
      <c r="RIS21" s="117"/>
      <c r="RIT21" s="117"/>
      <c r="RIU21" s="117"/>
      <c r="RIV21" s="117"/>
      <c r="RIW21" s="117"/>
      <c r="RIX21" s="117"/>
      <c r="RIY21" s="117"/>
      <c r="RIZ21" s="117"/>
      <c r="RJA21" s="117"/>
      <c r="RJB21" s="117"/>
      <c r="RJC21" s="117"/>
      <c r="RJD21" s="117"/>
      <c r="RJE21" s="117"/>
      <c r="RJF21" s="117"/>
      <c r="RJG21" s="117"/>
      <c r="RJH21" s="117"/>
      <c r="RJI21" s="117"/>
      <c r="RJJ21" s="117"/>
      <c r="RJK21" s="117"/>
      <c r="RJL21" s="117"/>
      <c r="RJM21" s="117"/>
      <c r="RJN21" s="117"/>
      <c r="RJO21" s="117"/>
      <c r="RJP21" s="117"/>
      <c r="RJQ21" s="117"/>
      <c r="RJR21" s="117"/>
      <c r="RJS21" s="117"/>
      <c r="RJT21" s="117"/>
      <c r="RJU21" s="117"/>
      <c r="RJV21" s="117"/>
      <c r="RJW21" s="117"/>
      <c r="RJX21" s="117"/>
      <c r="RJY21" s="117"/>
      <c r="RJZ21" s="117"/>
      <c r="RKA21" s="117"/>
      <c r="RKB21" s="117"/>
      <c r="RKC21" s="117"/>
      <c r="RKD21" s="117"/>
      <c r="RKE21" s="117"/>
      <c r="RKF21" s="117"/>
      <c r="RKG21" s="117"/>
      <c r="RKH21" s="117"/>
      <c r="RKI21" s="117"/>
      <c r="RKJ21" s="117"/>
      <c r="RKK21" s="117"/>
      <c r="RKL21" s="117"/>
      <c r="RKM21" s="117"/>
      <c r="RKN21" s="117"/>
      <c r="RKO21" s="117"/>
      <c r="RKP21" s="117"/>
      <c r="RKQ21" s="117"/>
      <c r="RKR21" s="117"/>
      <c r="RKS21" s="117"/>
      <c r="RKT21" s="117"/>
      <c r="RKU21" s="117"/>
      <c r="RKV21" s="117"/>
      <c r="RKW21" s="117"/>
      <c r="RKX21" s="117"/>
      <c r="RKY21" s="117"/>
      <c r="RKZ21" s="117"/>
      <c r="RLA21" s="117"/>
      <c r="RLB21" s="117"/>
      <c r="RLC21" s="117"/>
      <c r="RLD21" s="117"/>
      <c r="RLE21" s="117"/>
      <c r="RLF21" s="117"/>
      <c r="RLG21" s="117"/>
      <c r="RLH21" s="117"/>
      <c r="RLI21" s="117"/>
      <c r="RLJ21" s="117"/>
      <c r="RLK21" s="117"/>
      <c r="RLL21" s="117"/>
      <c r="RLM21" s="117"/>
      <c r="RLN21" s="117"/>
      <c r="RLO21" s="117"/>
      <c r="RLP21" s="117"/>
      <c r="RLQ21" s="117"/>
      <c r="RLR21" s="117"/>
      <c r="RLS21" s="117"/>
      <c r="RLT21" s="117"/>
      <c r="RLU21" s="117"/>
      <c r="RLV21" s="117"/>
      <c r="RLW21" s="117"/>
      <c r="RLX21" s="117"/>
      <c r="RLY21" s="117"/>
      <c r="RLZ21" s="117"/>
      <c r="RMA21" s="117"/>
      <c r="RMB21" s="117"/>
      <c r="RMC21" s="117"/>
      <c r="RMD21" s="117"/>
      <c r="RME21" s="117"/>
      <c r="RMF21" s="117"/>
      <c r="RMG21" s="117"/>
      <c r="RMH21" s="117"/>
      <c r="RMI21" s="117"/>
      <c r="RMJ21" s="117"/>
      <c r="RMK21" s="117"/>
      <c r="RML21" s="117"/>
      <c r="RMM21" s="117"/>
      <c r="RMN21" s="117"/>
      <c r="RMO21" s="117"/>
      <c r="RMP21" s="117"/>
      <c r="RMQ21" s="117"/>
      <c r="RMR21" s="117"/>
      <c r="RMS21" s="117"/>
      <c r="RMT21" s="117"/>
      <c r="RMU21" s="117"/>
      <c r="RMV21" s="117"/>
      <c r="RMW21" s="117"/>
      <c r="RMX21" s="117"/>
      <c r="RMY21" s="117"/>
      <c r="RMZ21" s="117"/>
      <c r="RNA21" s="117"/>
      <c r="RNB21" s="117"/>
      <c r="RNC21" s="117"/>
      <c r="RND21" s="117"/>
      <c r="RNE21" s="117"/>
      <c r="RNF21" s="117"/>
      <c r="RNG21" s="117"/>
      <c r="RNH21" s="117"/>
      <c r="RNI21" s="117"/>
      <c r="RNJ21" s="117"/>
      <c r="RNK21" s="117"/>
      <c r="RNL21" s="117"/>
      <c r="RNM21" s="117"/>
      <c r="RNN21" s="117"/>
      <c r="RNO21" s="117"/>
      <c r="RNP21" s="117"/>
      <c r="RNQ21" s="117"/>
      <c r="RNR21" s="117"/>
      <c r="RNS21" s="117"/>
      <c r="RNT21" s="117"/>
      <c r="RNU21" s="117"/>
      <c r="RNV21" s="117"/>
      <c r="RNW21" s="117"/>
      <c r="RNX21" s="117"/>
      <c r="RNY21" s="117"/>
      <c r="RNZ21" s="117"/>
      <c r="ROA21" s="117"/>
      <c r="ROB21" s="117"/>
      <c r="ROC21" s="117"/>
      <c r="ROD21" s="117"/>
      <c r="ROE21" s="117"/>
      <c r="ROF21" s="117"/>
      <c r="ROG21" s="117"/>
      <c r="ROH21" s="117"/>
      <c r="ROI21" s="117"/>
      <c r="ROJ21" s="117"/>
      <c r="ROK21" s="117"/>
      <c r="ROL21" s="117"/>
      <c r="ROM21" s="117"/>
      <c r="RON21" s="117"/>
      <c r="ROO21" s="117"/>
      <c r="ROP21" s="117"/>
      <c r="ROQ21" s="117"/>
      <c r="ROR21" s="117"/>
      <c r="ROS21" s="117"/>
      <c r="ROT21" s="117"/>
      <c r="ROU21" s="117"/>
      <c r="ROV21" s="117"/>
      <c r="ROW21" s="117"/>
      <c r="ROX21" s="117"/>
      <c r="ROY21" s="117"/>
      <c r="ROZ21" s="117"/>
      <c r="RPA21" s="117"/>
      <c r="RPB21" s="117"/>
      <c r="RPC21" s="117"/>
      <c r="RPD21" s="117"/>
      <c r="RPE21" s="117"/>
      <c r="RPF21" s="117"/>
      <c r="RPG21" s="117"/>
      <c r="RPH21" s="117"/>
      <c r="RPI21" s="117"/>
      <c r="RPJ21" s="117"/>
      <c r="RPK21" s="117"/>
      <c r="RPL21" s="117"/>
      <c r="RPM21" s="117"/>
      <c r="RPN21" s="117"/>
      <c r="RPO21" s="117"/>
      <c r="RPP21" s="117"/>
      <c r="RPQ21" s="117"/>
      <c r="RPR21" s="117"/>
      <c r="RPS21" s="117"/>
      <c r="RPT21" s="117"/>
      <c r="RPU21" s="117"/>
      <c r="RPV21" s="117"/>
      <c r="RPW21" s="117"/>
      <c r="RPX21" s="117"/>
      <c r="RPY21" s="117"/>
      <c r="RPZ21" s="117"/>
      <c r="RQA21" s="117"/>
      <c r="RQB21" s="117"/>
      <c r="RQC21" s="117"/>
      <c r="RQD21" s="117"/>
      <c r="RQE21" s="117"/>
      <c r="RQF21" s="117"/>
      <c r="RQG21" s="117"/>
      <c r="RQH21" s="117"/>
      <c r="RQI21" s="117"/>
      <c r="RQJ21" s="117"/>
      <c r="RQK21" s="117"/>
      <c r="RQL21" s="117"/>
      <c r="RQM21" s="117"/>
      <c r="RQN21" s="117"/>
      <c r="RQO21" s="117"/>
      <c r="RQP21" s="117"/>
      <c r="RQQ21" s="117"/>
      <c r="RQR21" s="117"/>
      <c r="RQS21" s="117"/>
      <c r="RQT21" s="117"/>
      <c r="RQU21" s="117"/>
      <c r="RQV21" s="117"/>
      <c r="RQW21" s="117"/>
      <c r="RQX21" s="117"/>
      <c r="RQY21" s="117"/>
      <c r="RQZ21" s="117"/>
      <c r="RRA21" s="117"/>
      <c r="RRB21" s="117"/>
      <c r="RRC21" s="117"/>
      <c r="RRD21" s="117"/>
      <c r="RRE21" s="117"/>
      <c r="RRF21" s="117"/>
      <c r="RRG21" s="117"/>
      <c r="RRH21" s="117"/>
      <c r="RRI21" s="117"/>
      <c r="RRJ21" s="117"/>
      <c r="RRK21" s="117"/>
      <c r="RRL21" s="117"/>
      <c r="RRM21" s="117"/>
      <c r="RRN21" s="117"/>
      <c r="RRO21" s="117"/>
      <c r="RRP21" s="117"/>
      <c r="RRQ21" s="117"/>
      <c r="RRR21" s="117"/>
      <c r="RRS21" s="117"/>
      <c r="RRT21" s="117"/>
      <c r="RRU21" s="117"/>
      <c r="RRV21" s="117"/>
      <c r="RRW21" s="117"/>
      <c r="RRX21" s="117"/>
      <c r="RRY21" s="117"/>
      <c r="RRZ21" s="117"/>
      <c r="RSA21" s="117"/>
      <c r="RSB21" s="117"/>
      <c r="RSC21" s="117"/>
      <c r="RSD21" s="117"/>
      <c r="RSE21" s="117"/>
      <c r="RSF21" s="117"/>
      <c r="RSG21" s="117"/>
      <c r="RSH21" s="117"/>
      <c r="RSI21" s="117"/>
      <c r="RSJ21" s="117"/>
      <c r="RSK21" s="117"/>
      <c r="RSL21" s="117"/>
      <c r="RSM21" s="117"/>
      <c r="RSN21" s="117"/>
      <c r="RSO21" s="117"/>
      <c r="RSP21" s="117"/>
      <c r="RSQ21" s="117"/>
      <c r="RSR21" s="117"/>
      <c r="RSS21" s="117"/>
      <c r="RST21" s="117"/>
      <c r="RSU21" s="117"/>
      <c r="RSV21" s="117"/>
      <c r="RSW21" s="117"/>
      <c r="RSX21" s="117"/>
      <c r="RSY21" s="117"/>
      <c r="RSZ21" s="117"/>
      <c r="RTA21" s="117"/>
      <c r="RTB21" s="117"/>
      <c r="RTC21" s="117"/>
      <c r="RTD21" s="117"/>
      <c r="RTE21" s="117"/>
      <c r="RTF21" s="117"/>
      <c r="RTG21" s="117"/>
      <c r="RTH21" s="117"/>
      <c r="RTI21" s="117"/>
      <c r="RTJ21" s="117"/>
      <c r="RTK21" s="117"/>
      <c r="RTL21" s="117"/>
      <c r="RTM21" s="117"/>
      <c r="RTN21" s="117"/>
      <c r="RTO21" s="117"/>
      <c r="RTP21" s="117"/>
      <c r="RTQ21" s="117"/>
      <c r="RTR21" s="117"/>
      <c r="RTS21" s="117"/>
      <c r="RTT21" s="117"/>
      <c r="RTU21" s="117"/>
      <c r="RTV21" s="117"/>
      <c r="RTW21" s="117"/>
      <c r="RTX21" s="117"/>
      <c r="RTY21" s="117"/>
      <c r="RTZ21" s="117"/>
      <c r="RUA21" s="117"/>
      <c r="RUB21" s="117"/>
      <c r="RUC21" s="117"/>
      <c r="RUD21" s="117"/>
      <c r="RUE21" s="117"/>
      <c r="RUF21" s="117"/>
      <c r="RUG21" s="117"/>
      <c r="RUH21" s="117"/>
      <c r="RUI21" s="117"/>
      <c r="RUJ21" s="117"/>
      <c r="RUK21" s="117"/>
      <c r="RUL21" s="117"/>
      <c r="RUM21" s="117"/>
      <c r="RUN21" s="117"/>
      <c r="RUO21" s="117"/>
      <c r="RUP21" s="117"/>
      <c r="RUQ21" s="117"/>
      <c r="RUR21" s="117"/>
      <c r="RUS21" s="117"/>
      <c r="RUT21" s="117"/>
      <c r="RUU21" s="117"/>
      <c r="RUV21" s="117"/>
      <c r="RUW21" s="117"/>
      <c r="RUX21" s="117"/>
      <c r="RUY21" s="117"/>
      <c r="RUZ21" s="117"/>
      <c r="RVA21" s="117"/>
      <c r="RVB21" s="117"/>
      <c r="RVC21" s="117"/>
      <c r="RVD21" s="117"/>
      <c r="RVE21" s="117"/>
      <c r="RVF21" s="117"/>
      <c r="RVG21" s="117"/>
      <c r="RVH21" s="117"/>
      <c r="RVI21" s="117"/>
      <c r="RVJ21" s="117"/>
      <c r="RVK21" s="117"/>
      <c r="RVL21" s="117"/>
      <c r="RVM21" s="117"/>
      <c r="RVN21" s="117"/>
      <c r="RVO21" s="117"/>
      <c r="RVP21" s="117"/>
      <c r="RVQ21" s="117"/>
      <c r="RVR21" s="117"/>
      <c r="RVS21" s="117"/>
      <c r="RVT21" s="117"/>
      <c r="RVU21" s="117"/>
      <c r="RVV21" s="117"/>
      <c r="RVW21" s="117"/>
      <c r="RVX21" s="117"/>
      <c r="RVY21" s="117"/>
      <c r="RVZ21" s="117"/>
      <c r="RWA21" s="117"/>
      <c r="RWB21" s="117"/>
      <c r="RWC21" s="117"/>
      <c r="RWD21" s="117"/>
      <c r="RWE21" s="117"/>
      <c r="RWF21" s="117"/>
      <c r="RWG21" s="117"/>
      <c r="RWH21" s="117"/>
      <c r="RWI21" s="117"/>
      <c r="RWJ21" s="117"/>
      <c r="RWK21" s="117"/>
      <c r="RWL21" s="117"/>
      <c r="RWM21" s="117"/>
      <c r="RWN21" s="117"/>
      <c r="RWO21" s="117"/>
      <c r="RWP21" s="117"/>
      <c r="RWQ21" s="117"/>
      <c r="RWR21" s="117"/>
      <c r="RWS21" s="117"/>
      <c r="RWT21" s="117"/>
      <c r="RWU21" s="117"/>
      <c r="RWV21" s="117"/>
      <c r="RWW21" s="117"/>
      <c r="RWX21" s="117"/>
      <c r="RWY21" s="117"/>
      <c r="RWZ21" s="117"/>
      <c r="RXA21" s="117"/>
      <c r="RXB21" s="117"/>
      <c r="RXC21" s="117"/>
      <c r="RXD21" s="117"/>
      <c r="RXE21" s="117"/>
      <c r="RXF21" s="117"/>
      <c r="RXG21" s="117"/>
      <c r="RXH21" s="117"/>
      <c r="RXI21" s="117"/>
      <c r="RXJ21" s="117"/>
      <c r="RXK21" s="117"/>
      <c r="RXL21" s="117"/>
      <c r="RXM21" s="117"/>
      <c r="RXN21" s="117"/>
      <c r="RXO21" s="117"/>
      <c r="RXP21" s="117"/>
      <c r="RXQ21" s="117"/>
      <c r="RXR21" s="117"/>
      <c r="RXS21" s="117"/>
      <c r="RXT21" s="117"/>
      <c r="RXU21" s="117"/>
      <c r="RXV21" s="117"/>
      <c r="RXW21" s="117"/>
      <c r="RXX21" s="117"/>
      <c r="RXY21" s="117"/>
      <c r="RXZ21" s="117"/>
      <c r="RYA21" s="117"/>
      <c r="RYB21" s="117"/>
      <c r="RYC21" s="117"/>
      <c r="RYD21" s="117"/>
      <c r="RYE21" s="117"/>
      <c r="RYF21" s="117"/>
      <c r="RYG21" s="117"/>
      <c r="RYH21" s="117"/>
      <c r="RYI21" s="117"/>
      <c r="RYJ21" s="117"/>
      <c r="RYK21" s="117"/>
      <c r="RYL21" s="117"/>
      <c r="RYM21" s="117"/>
      <c r="RYN21" s="117"/>
      <c r="RYO21" s="117"/>
      <c r="RYP21" s="117"/>
      <c r="RYQ21" s="117"/>
      <c r="RYR21" s="117"/>
      <c r="RYS21" s="117"/>
      <c r="RYT21" s="117"/>
      <c r="RYU21" s="117"/>
      <c r="RYV21" s="117"/>
      <c r="RYW21" s="117"/>
      <c r="RYX21" s="117"/>
      <c r="RYY21" s="117"/>
      <c r="RYZ21" s="117"/>
      <c r="RZA21" s="117"/>
      <c r="RZB21" s="117"/>
      <c r="RZC21" s="117"/>
      <c r="RZD21" s="117"/>
      <c r="RZE21" s="117"/>
      <c r="RZF21" s="117"/>
      <c r="RZG21" s="117"/>
      <c r="RZH21" s="117"/>
      <c r="RZI21" s="117"/>
      <c r="RZJ21" s="117"/>
      <c r="RZK21" s="117"/>
      <c r="RZL21" s="117"/>
      <c r="RZM21" s="117"/>
      <c r="RZN21" s="117"/>
      <c r="RZO21" s="117"/>
      <c r="RZP21" s="117"/>
      <c r="RZQ21" s="117"/>
      <c r="RZR21" s="117"/>
      <c r="RZS21" s="117"/>
      <c r="RZT21" s="117"/>
      <c r="RZU21" s="117"/>
      <c r="RZV21" s="117"/>
      <c r="RZW21" s="117"/>
      <c r="RZX21" s="117"/>
      <c r="RZY21" s="117"/>
      <c r="RZZ21" s="117"/>
      <c r="SAA21" s="117"/>
      <c r="SAB21" s="117"/>
      <c r="SAC21" s="117"/>
      <c r="SAD21" s="117"/>
      <c r="SAE21" s="117"/>
      <c r="SAF21" s="117"/>
      <c r="SAG21" s="117"/>
      <c r="SAH21" s="117"/>
      <c r="SAI21" s="117"/>
      <c r="SAJ21" s="117"/>
      <c r="SAK21" s="117"/>
      <c r="SAL21" s="117"/>
      <c r="SAM21" s="117"/>
      <c r="SAN21" s="117"/>
      <c r="SAO21" s="117"/>
      <c r="SAP21" s="117"/>
      <c r="SAQ21" s="117"/>
      <c r="SAR21" s="117"/>
      <c r="SAS21" s="117"/>
      <c r="SAT21" s="117"/>
      <c r="SAU21" s="117"/>
      <c r="SAV21" s="117"/>
      <c r="SAW21" s="117"/>
      <c r="SAX21" s="117"/>
      <c r="SAY21" s="117"/>
      <c r="SAZ21" s="117"/>
      <c r="SBA21" s="117"/>
      <c r="SBB21" s="117"/>
      <c r="SBC21" s="117"/>
      <c r="SBD21" s="117"/>
      <c r="SBE21" s="117"/>
      <c r="SBF21" s="117"/>
      <c r="SBG21" s="117"/>
      <c r="SBH21" s="117"/>
      <c r="SBI21" s="117"/>
      <c r="SBJ21" s="117"/>
      <c r="SBK21" s="117"/>
      <c r="SBL21" s="117"/>
      <c r="SBM21" s="117"/>
      <c r="SBN21" s="117"/>
      <c r="SBO21" s="117"/>
      <c r="SBP21" s="117"/>
      <c r="SBQ21" s="117"/>
      <c r="SBR21" s="117"/>
      <c r="SBS21" s="117"/>
      <c r="SBT21" s="117"/>
      <c r="SBU21" s="117"/>
      <c r="SBV21" s="117"/>
      <c r="SBW21" s="117"/>
      <c r="SBX21" s="117"/>
      <c r="SBY21" s="117"/>
      <c r="SBZ21" s="117"/>
      <c r="SCA21" s="117"/>
      <c r="SCB21" s="117"/>
      <c r="SCC21" s="117"/>
      <c r="SCD21" s="117"/>
      <c r="SCE21" s="117"/>
      <c r="SCF21" s="117"/>
      <c r="SCG21" s="117"/>
      <c r="SCH21" s="117"/>
      <c r="SCI21" s="117"/>
      <c r="SCJ21" s="117"/>
      <c r="SCK21" s="117"/>
      <c r="SCL21" s="117"/>
      <c r="SCM21" s="117"/>
      <c r="SCN21" s="117"/>
      <c r="SCO21" s="117"/>
      <c r="SCP21" s="117"/>
      <c r="SCQ21" s="117"/>
      <c r="SCR21" s="117"/>
      <c r="SCS21" s="117"/>
      <c r="SCT21" s="117"/>
      <c r="SCU21" s="117"/>
      <c r="SCV21" s="117"/>
      <c r="SCW21" s="117"/>
      <c r="SCX21" s="117"/>
      <c r="SCY21" s="117"/>
      <c r="SCZ21" s="117"/>
      <c r="SDA21" s="117"/>
      <c r="SDB21" s="117"/>
      <c r="SDC21" s="117"/>
      <c r="SDD21" s="117"/>
      <c r="SDE21" s="117"/>
      <c r="SDF21" s="117"/>
      <c r="SDG21" s="117"/>
      <c r="SDH21" s="117"/>
      <c r="SDI21" s="117"/>
      <c r="SDJ21" s="117"/>
      <c r="SDK21" s="117"/>
      <c r="SDL21" s="117"/>
      <c r="SDM21" s="117"/>
      <c r="SDN21" s="117"/>
      <c r="SDO21" s="117"/>
      <c r="SDP21" s="117"/>
      <c r="SDQ21" s="117"/>
      <c r="SDR21" s="117"/>
      <c r="SDS21" s="117"/>
      <c r="SDT21" s="117"/>
      <c r="SDU21" s="117"/>
      <c r="SDV21" s="117"/>
      <c r="SDW21" s="117"/>
      <c r="SDX21" s="117"/>
      <c r="SDY21" s="117"/>
      <c r="SDZ21" s="117"/>
      <c r="SEA21" s="117"/>
      <c r="SEB21" s="117"/>
      <c r="SEC21" s="117"/>
      <c r="SED21" s="117"/>
      <c r="SEE21" s="117"/>
      <c r="SEF21" s="117"/>
      <c r="SEG21" s="117"/>
      <c r="SEH21" s="117"/>
      <c r="SEI21" s="117"/>
      <c r="SEJ21" s="117"/>
      <c r="SEK21" s="117"/>
      <c r="SEL21" s="117"/>
      <c r="SEM21" s="117"/>
      <c r="SEN21" s="117"/>
      <c r="SEO21" s="117"/>
      <c r="SEP21" s="117"/>
      <c r="SEQ21" s="117"/>
      <c r="SER21" s="117"/>
      <c r="SES21" s="117"/>
      <c r="SET21" s="117"/>
      <c r="SEU21" s="117"/>
      <c r="SEV21" s="117"/>
      <c r="SEW21" s="117"/>
      <c r="SEX21" s="117"/>
      <c r="SEY21" s="117"/>
      <c r="SEZ21" s="117"/>
      <c r="SFA21" s="117"/>
      <c r="SFB21" s="117"/>
      <c r="SFC21" s="117"/>
      <c r="SFD21" s="117"/>
      <c r="SFE21" s="117"/>
      <c r="SFF21" s="117"/>
      <c r="SFG21" s="117"/>
      <c r="SFH21" s="117"/>
      <c r="SFI21" s="117"/>
      <c r="SFJ21" s="117"/>
      <c r="SFK21" s="117"/>
      <c r="SFL21" s="117"/>
      <c r="SFM21" s="117"/>
      <c r="SFN21" s="117"/>
      <c r="SFO21" s="117"/>
      <c r="SFP21" s="117"/>
      <c r="SFQ21" s="117"/>
      <c r="SFR21" s="117"/>
      <c r="SFS21" s="117"/>
      <c r="SFT21" s="117"/>
      <c r="SFU21" s="117"/>
      <c r="SFV21" s="117"/>
      <c r="SFW21" s="117"/>
      <c r="SFX21" s="117"/>
      <c r="SFY21" s="117"/>
      <c r="SFZ21" s="117"/>
      <c r="SGA21" s="117"/>
      <c r="SGB21" s="117"/>
      <c r="SGC21" s="117"/>
      <c r="SGD21" s="117"/>
      <c r="SGE21" s="117"/>
      <c r="SGF21" s="117"/>
      <c r="SGG21" s="117"/>
      <c r="SGH21" s="117"/>
      <c r="SGI21" s="117"/>
      <c r="SGJ21" s="117"/>
      <c r="SGK21" s="117"/>
      <c r="SGL21" s="117"/>
      <c r="SGM21" s="117"/>
      <c r="SGN21" s="117"/>
      <c r="SGO21" s="117"/>
      <c r="SGP21" s="117"/>
      <c r="SGQ21" s="117"/>
      <c r="SGR21" s="117"/>
      <c r="SGS21" s="117"/>
      <c r="SGT21" s="117"/>
      <c r="SGU21" s="117"/>
      <c r="SGV21" s="117"/>
      <c r="SGW21" s="117"/>
      <c r="SGX21" s="117"/>
      <c r="SGY21" s="117"/>
      <c r="SGZ21" s="117"/>
      <c r="SHA21" s="117"/>
      <c r="SHB21" s="117"/>
      <c r="SHC21" s="117"/>
      <c r="SHD21" s="117"/>
      <c r="SHE21" s="117"/>
      <c r="SHF21" s="117"/>
      <c r="SHG21" s="117"/>
      <c r="SHH21" s="117"/>
      <c r="SHI21" s="117"/>
      <c r="SHJ21" s="117"/>
      <c r="SHK21" s="117"/>
      <c r="SHL21" s="117"/>
      <c r="SHM21" s="117"/>
      <c r="SHN21" s="117"/>
      <c r="SHO21" s="117"/>
      <c r="SHP21" s="117"/>
      <c r="SHQ21" s="117"/>
      <c r="SHR21" s="117"/>
      <c r="SHS21" s="117"/>
      <c r="SHT21" s="117"/>
      <c r="SHU21" s="117"/>
      <c r="SHV21" s="117"/>
      <c r="SHW21" s="117"/>
      <c r="SHX21" s="117"/>
      <c r="SHY21" s="117"/>
      <c r="SHZ21" s="117"/>
      <c r="SIA21" s="117"/>
      <c r="SIB21" s="117"/>
      <c r="SIC21" s="117"/>
      <c r="SID21" s="117"/>
      <c r="SIE21" s="117"/>
      <c r="SIF21" s="117"/>
      <c r="SIG21" s="117"/>
      <c r="SIH21" s="117"/>
      <c r="SII21" s="117"/>
      <c r="SIJ21" s="117"/>
      <c r="SIK21" s="117"/>
      <c r="SIL21" s="117"/>
      <c r="SIM21" s="117"/>
      <c r="SIN21" s="117"/>
      <c r="SIO21" s="117"/>
      <c r="SIP21" s="117"/>
      <c r="SIQ21" s="117"/>
      <c r="SIR21" s="117"/>
      <c r="SIS21" s="117"/>
      <c r="SIT21" s="117"/>
      <c r="SIU21" s="117"/>
      <c r="SIV21" s="117"/>
      <c r="SIW21" s="117"/>
      <c r="SIX21" s="117"/>
      <c r="SIY21" s="117"/>
      <c r="SIZ21" s="117"/>
      <c r="SJA21" s="117"/>
      <c r="SJB21" s="117"/>
      <c r="SJC21" s="117"/>
      <c r="SJD21" s="117"/>
      <c r="SJE21" s="117"/>
      <c r="SJF21" s="117"/>
      <c r="SJG21" s="117"/>
      <c r="SJH21" s="117"/>
      <c r="SJI21" s="117"/>
      <c r="SJJ21" s="117"/>
      <c r="SJK21" s="117"/>
      <c r="SJL21" s="117"/>
      <c r="SJM21" s="117"/>
      <c r="SJN21" s="117"/>
      <c r="SJO21" s="117"/>
      <c r="SJP21" s="117"/>
      <c r="SJQ21" s="117"/>
      <c r="SJR21" s="117"/>
      <c r="SJS21" s="117"/>
      <c r="SJT21" s="117"/>
      <c r="SJU21" s="117"/>
      <c r="SJV21" s="117"/>
      <c r="SJW21" s="117"/>
      <c r="SJX21" s="117"/>
      <c r="SJY21" s="117"/>
      <c r="SJZ21" s="117"/>
      <c r="SKA21" s="117"/>
      <c r="SKB21" s="117"/>
      <c r="SKC21" s="117"/>
      <c r="SKD21" s="117"/>
      <c r="SKE21" s="117"/>
      <c r="SKF21" s="117"/>
      <c r="SKG21" s="117"/>
      <c r="SKH21" s="117"/>
      <c r="SKI21" s="117"/>
      <c r="SKJ21" s="117"/>
      <c r="SKK21" s="117"/>
      <c r="SKL21" s="117"/>
      <c r="SKM21" s="117"/>
      <c r="SKN21" s="117"/>
      <c r="SKO21" s="117"/>
      <c r="SKP21" s="117"/>
      <c r="SKQ21" s="117"/>
      <c r="SKR21" s="117"/>
      <c r="SKS21" s="117"/>
      <c r="SKT21" s="117"/>
      <c r="SKU21" s="117"/>
      <c r="SKV21" s="117"/>
      <c r="SKW21" s="117"/>
      <c r="SKX21" s="117"/>
      <c r="SKY21" s="117"/>
      <c r="SKZ21" s="117"/>
      <c r="SLA21" s="117"/>
      <c r="SLB21" s="117"/>
      <c r="SLC21" s="117"/>
      <c r="SLD21" s="117"/>
      <c r="SLE21" s="117"/>
      <c r="SLF21" s="117"/>
      <c r="SLG21" s="117"/>
      <c r="SLH21" s="117"/>
      <c r="SLI21" s="117"/>
      <c r="SLJ21" s="117"/>
      <c r="SLK21" s="117"/>
      <c r="SLL21" s="117"/>
      <c r="SLM21" s="117"/>
      <c r="SLN21" s="117"/>
      <c r="SLO21" s="117"/>
      <c r="SLP21" s="117"/>
      <c r="SLQ21" s="117"/>
      <c r="SLR21" s="117"/>
      <c r="SLS21" s="117"/>
      <c r="SLT21" s="117"/>
      <c r="SLU21" s="117"/>
      <c r="SLV21" s="117"/>
      <c r="SLW21" s="117"/>
      <c r="SLX21" s="117"/>
      <c r="SLY21" s="117"/>
      <c r="SLZ21" s="117"/>
      <c r="SMA21" s="117"/>
      <c r="SMB21" s="117"/>
      <c r="SMC21" s="117"/>
      <c r="SMD21" s="117"/>
      <c r="SME21" s="117"/>
      <c r="SMF21" s="117"/>
      <c r="SMG21" s="117"/>
      <c r="SMH21" s="117"/>
      <c r="SMI21" s="117"/>
      <c r="SMJ21" s="117"/>
      <c r="SMK21" s="117"/>
      <c r="SML21" s="117"/>
      <c r="SMM21" s="117"/>
      <c r="SMN21" s="117"/>
      <c r="SMO21" s="117"/>
      <c r="SMP21" s="117"/>
      <c r="SMQ21" s="117"/>
      <c r="SMR21" s="117"/>
      <c r="SMS21" s="117"/>
      <c r="SMT21" s="117"/>
      <c r="SMU21" s="117"/>
      <c r="SMV21" s="117"/>
      <c r="SMW21" s="117"/>
      <c r="SMX21" s="117"/>
      <c r="SMY21" s="117"/>
      <c r="SMZ21" s="117"/>
      <c r="SNA21" s="117"/>
      <c r="SNB21" s="117"/>
      <c r="SNC21" s="117"/>
      <c r="SND21" s="117"/>
      <c r="SNE21" s="117"/>
      <c r="SNF21" s="117"/>
      <c r="SNG21" s="117"/>
      <c r="SNH21" s="117"/>
      <c r="SNI21" s="117"/>
      <c r="SNJ21" s="117"/>
      <c r="SNK21" s="117"/>
      <c r="SNL21" s="117"/>
      <c r="SNM21" s="117"/>
      <c r="SNN21" s="117"/>
      <c r="SNO21" s="117"/>
      <c r="SNP21" s="117"/>
      <c r="SNQ21" s="117"/>
      <c r="SNR21" s="117"/>
      <c r="SNS21" s="117"/>
      <c r="SNT21" s="117"/>
      <c r="SNU21" s="117"/>
      <c r="SNV21" s="117"/>
      <c r="SNW21" s="117"/>
      <c r="SNX21" s="117"/>
      <c r="SNY21" s="117"/>
      <c r="SNZ21" s="117"/>
      <c r="SOA21" s="117"/>
      <c r="SOB21" s="117"/>
      <c r="SOC21" s="117"/>
      <c r="SOD21" s="117"/>
      <c r="SOE21" s="117"/>
      <c r="SOF21" s="117"/>
      <c r="SOG21" s="117"/>
      <c r="SOH21" s="117"/>
      <c r="SOI21" s="117"/>
      <c r="SOJ21" s="117"/>
      <c r="SOK21" s="117"/>
      <c r="SOL21" s="117"/>
      <c r="SOM21" s="117"/>
      <c r="SON21" s="117"/>
      <c r="SOO21" s="117"/>
      <c r="SOP21" s="117"/>
      <c r="SOQ21" s="117"/>
      <c r="SOR21" s="117"/>
      <c r="SOS21" s="117"/>
      <c r="SOT21" s="117"/>
      <c r="SOU21" s="117"/>
      <c r="SOV21" s="117"/>
      <c r="SOW21" s="117"/>
      <c r="SOX21" s="117"/>
      <c r="SOY21" s="117"/>
      <c r="SOZ21" s="117"/>
      <c r="SPA21" s="117"/>
      <c r="SPB21" s="117"/>
      <c r="SPC21" s="117"/>
      <c r="SPD21" s="117"/>
      <c r="SPE21" s="117"/>
      <c r="SPF21" s="117"/>
      <c r="SPG21" s="117"/>
      <c r="SPH21" s="117"/>
      <c r="SPI21" s="117"/>
      <c r="SPJ21" s="117"/>
      <c r="SPK21" s="117"/>
      <c r="SPL21" s="117"/>
      <c r="SPM21" s="117"/>
      <c r="SPN21" s="117"/>
      <c r="SPO21" s="117"/>
      <c r="SPP21" s="117"/>
      <c r="SPQ21" s="117"/>
      <c r="SPR21" s="117"/>
      <c r="SPS21" s="117"/>
      <c r="SPT21" s="117"/>
      <c r="SPU21" s="117"/>
      <c r="SPV21" s="117"/>
      <c r="SPW21" s="117"/>
      <c r="SPX21" s="117"/>
      <c r="SPY21" s="117"/>
      <c r="SPZ21" s="117"/>
      <c r="SQA21" s="117"/>
      <c r="SQB21" s="117"/>
      <c r="SQC21" s="117"/>
      <c r="SQD21" s="117"/>
      <c r="SQE21" s="117"/>
      <c r="SQF21" s="117"/>
      <c r="SQG21" s="117"/>
      <c r="SQH21" s="117"/>
      <c r="SQI21" s="117"/>
      <c r="SQJ21" s="117"/>
      <c r="SQK21" s="117"/>
      <c r="SQL21" s="117"/>
      <c r="SQM21" s="117"/>
      <c r="SQN21" s="117"/>
      <c r="SQO21" s="117"/>
      <c r="SQP21" s="117"/>
      <c r="SQQ21" s="117"/>
      <c r="SQR21" s="117"/>
      <c r="SQS21" s="117"/>
      <c r="SQT21" s="117"/>
      <c r="SQU21" s="117"/>
      <c r="SQV21" s="117"/>
      <c r="SQW21" s="117"/>
      <c r="SQX21" s="117"/>
      <c r="SQY21" s="117"/>
      <c r="SQZ21" s="117"/>
      <c r="SRA21" s="117"/>
      <c r="SRB21" s="117"/>
      <c r="SRC21" s="117"/>
      <c r="SRD21" s="117"/>
      <c r="SRE21" s="117"/>
      <c r="SRF21" s="117"/>
      <c r="SRG21" s="117"/>
      <c r="SRH21" s="117"/>
      <c r="SRI21" s="117"/>
      <c r="SRJ21" s="117"/>
      <c r="SRK21" s="117"/>
      <c r="SRL21" s="117"/>
      <c r="SRM21" s="117"/>
      <c r="SRN21" s="117"/>
      <c r="SRO21" s="117"/>
      <c r="SRP21" s="117"/>
      <c r="SRQ21" s="117"/>
      <c r="SRR21" s="117"/>
      <c r="SRS21" s="117"/>
      <c r="SRT21" s="117"/>
      <c r="SRU21" s="117"/>
      <c r="SRV21" s="117"/>
      <c r="SRW21" s="117"/>
      <c r="SRX21" s="117"/>
      <c r="SRY21" s="117"/>
      <c r="SRZ21" s="117"/>
      <c r="SSA21" s="117"/>
      <c r="SSB21" s="117"/>
      <c r="SSC21" s="117"/>
      <c r="SSD21" s="117"/>
      <c r="SSE21" s="117"/>
      <c r="SSF21" s="117"/>
      <c r="SSG21" s="117"/>
      <c r="SSH21" s="117"/>
      <c r="SSI21" s="117"/>
      <c r="SSJ21" s="117"/>
      <c r="SSK21" s="117"/>
      <c r="SSL21" s="117"/>
      <c r="SSM21" s="117"/>
      <c r="SSN21" s="117"/>
      <c r="SSO21" s="117"/>
      <c r="SSP21" s="117"/>
      <c r="SSQ21" s="117"/>
      <c r="SSR21" s="117"/>
      <c r="SSS21" s="117"/>
      <c r="SST21" s="117"/>
      <c r="SSU21" s="117"/>
      <c r="SSV21" s="117"/>
      <c r="SSW21" s="117"/>
      <c r="SSX21" s="117"/>
      <c r="SSY21" s="117"/>
      <c r="SSZ21" s="117"/>
      <c r="STA21" s="117"/>
      <c r="STB21" s="117"/>
      <c r="STC21" s="117"/>
      <c r="STD21" s="117"/>
      <c r="STE21" s="117"/>
      <c r="STF21" s="117"/>
      <c r="STG21" s="117"/>
      <c r="STH21" s="117"/>
      <c r="STI21" s="117"/>
      <c r="STJ21" s="117"/>
      <c r="STK21" s="117"/>
      <c r="STL21" s="117"/>
      <c r="STM21" s="117"/>
      <c r="STN21" s="117"/>
      <c r="STO21" s="117"/>
      <c r="STP21" s="117"/>
      <c r="STQ21" s="117"/>
      <c r="STR21" s="117"/>
      <c r="STS21" s="117"/>
      <c r="STT21" s="117"/>
      <c r="STU21" s="117"/>
      <c r="STV21" s="117"/>
      <c r="STW21" s="117"/>
      <c r="STX21" s="117"/>
      <c r="STY21" s="117"/>
      <c r="STZ21" s="117"/>
      <c r="SUA21" s="117"/>
      <c r="SUB21" s="117"/>
      <c r="SUC21" s="117"/>
      <c r="SUD21" s="117"/>
      <c r="SUE21" s="117"/>
      <c r="SUF21" s="117"/>
      <c r="SUG21" s="117"/>
      <c r="SUH21" s="117"/>
      <c r="SUI21" s="117"/>
      <c r="SUJ21" s="117"/>
      <c r="SUK21" s="117"/>
      <c r="SUL21" s="117"/>
      <c r="SUM21" s="117"/>
      <c r="SUN21" s="117"/>
      <c r="SUO21" s="117"/>
      <c r="SUP21" s="117"/>
      <c r="SUQ21" s="117"/>
      <c r="SUR21" s="117"/>
      <c r="SUS21" s="117"/>
      <c r="SUT21" s="117"/>
      <c r="SUU21" s="117"/>
      <c r="SUV21" s="117"/>
      <c r="SUW21" s="117"/>
      <c r="SUX21" s="117"/>
      <c r="SUY21" s="117"/>
      <c r="SUZ21" s="117"/>
      <c r="SVA21" s="117"/>
      <c r="SVB21" s="117"/>
      <c r="SVC21" s="117"/>
      <c r="SVD21" s="117"/>
      <c r="SVE21" s="117"/>
      <c r="SVF21" s="117"/>
      <c r="SVG21" s="117"/>
      <c r="SVH21" s="117"/>
      <c r="SVI21" s="117"/>
      <c r="SVJ21" s="117"/>
      <c r="SVK21" s="117"/>
      <c r="SVL21" s="117"/>
      <c r="SVM21" s="117"/>
      <c r="SVN21" s="117"/>
      <c r="SVO21" s="117"/>
      <c r="SVP21" s="117"/>
      <c r="SVQ21" s="117"/>
      <c r="SVR21" s="117"/>
      <c r="SVS21" s="117"/>
      <c r="SVT21" s="117"/>
      <c r="SVU21" s="117"/>
      <c r="SVV21" s="117"/>
      <c r="SVW21" s="117"/>
      <c r="SVX21" s="117"/>
      <c r="SVY21" s="117"/>
      <c r="SVZ21" s="117"/>
      <c r="SWA21" s="117"/>
      <c r="SWB21" s="117"/>
      <c r="SWC21" s="117"/>
      <c r="SWD21" s="117"/>
      <c r="SWE21" s="117"/>
      <c r="SWF21" s="117"/>
      <c r="SWG21" s="117"/>
      <c r="SWH21" s="117"/>
      <c r="SWI21" s="117"/>
      <c r="SWJ21" s="117"/>
      <c r="SWK21" s="117"/>
      <c r="SWL21" s="117"/>
      <c r="SWM21" s="117"/>
      <c r="SWN21" s="117"/>
      <c r="SWO21" s="117"/>
      <c r="SWP21" s="117"/>
      <c r="SWQ21" s="117"/>
      <c r="SWR21" s="117"/>
      <c r="SWS21" s="117"/>
      <c r="SWT21" s="117"/>
      <c r="SWU21" s="117"/>
      <c r="SWV21" s="117"/>
      <c r="SWW21" s="117"/>
      <c r="SWX21" s="117"/>
      <c r="SWY21" s="117"/>
      <c r="SWZ21" s="117"/>
      <c r="SXA21" s="117"/>
      <c r="SXB21" s="117"/>
      <c r="SXC21" s="117"/>
      <c r="SXD21" s="117"/>
      <c r="SXE21" s="117"/>
      <c r="SXF21" s="117"/>
      <c r="SXG21" s="117"/>
      <c r="SXH21" s="117"/>
      <c r="SXI21" s="117"/>
      <c r="SXJ21" s="117"/>
      <c r="SXK21" s="117"/>
      <c r="SXL21" s="117"/>
      <c r="SXM21" s="117"/>
      <c r="SXN21" s="117"/>
      <c r="SXO21" s="117"/>
      <c r="SXP21" s="117"/>
      <c r="SXQ21" s="117"/>
      <c r="SXR21" s="117"/>
      <c r="SXS21" s="117"/>
      <c r="SXT21" s="117"/>
      <c r="SXU21" s="117"/>
      <c r="SXV21" s="117"/>
      <c r="SXW21" s="117"/>
      <c r="SXX21" s="117"/>
      <c r="SXY21" s="117"/>
      <c r="SXZ21" s="117"/>
      <c r="SYA21" s="117"/>
      <c r="SYB21" s="117"/>
      <c r="SYC21" s="117"/>
      <c r="SYD21" s="117"/>
      <c r="SYE21" s="117"/>
      <c r="SYF21" s="117"/>
      <c r="SYG21" s="117"/>
      <c r="SYH21" s="117"/>
      <c r="SYI21" s="117"/>
      <c r="SYJ21" s="117"/>
      <c r="SYK21" s="117"/>
      <c r="SYL21" s="117"/>
      <c r="SYM21" s="117"/>
      <c r="SYN21" s="117"/>
      <c r="SYO21" s="117"/>
      <c r="SYP21" s="117"/>
      <c r="SYQ21" s="117"/>
      <c r="SYR21" s="117"/>
      <c r="SYS21" s="117"/>
      <c r="SYT21" s="117"/>
      <c r="SYU21" s="117"/>
      <c r="SYV21" s="117"/>
      <c r="SYW21" s="117"/>
      <c r="SYX21" s="117"/>
      <c r="SYY21" s="117"/>
      <c r="SYZ21" s="117"/>
      <c r="SZA21" s="117"/>
      <c r="SZB21" s="117"/>
      <c r="SZC21" s="117"/>
      <c r="SZD21" s="117"/>
      <c r="SZE21" s="117"/>
      <c r="SZF21" s="117"/>
      <c r="SZG21" s="117"/>
      <c r="SZH21" s="117"/>
      <c r="SZI21" s="117"/>
      <c r="SZJ21" s="117"/>
      <c r="SZK21" s="117"/>
      <c r="SZL21" s="117"/>
      <c r="SZM21" s="117"/>
      <c r="SZN21" s="117"/>
      <c r="SZO21" s="117"/>
      <c r="SZP21" s="117"/>
      <c r="SZQ21" s="117"/>
      <c r="SZR21" s="117"/>
      <c r="SZS21" s="117"/>
      <c r="SZT21" s="117"/>
      <c r="SZU21" s="117"/>
      <c r="SZV21" s="117"/>
      <c r="SZW21" s="117"/>
      <c r="SZX21" s="117"/>
      <c r="SZY21" s="117"/>
      <c r="SZZ21" s="117"/>
      <c r="TAA21" s="117"/>
      <c r="TAB21" s="117"/>
      <c r="TAC21" s="117"/>
      <c r="TAD21" s="117"/>
      <c r="TAE21" s="117"/>
      <c r="TAF21" s="117"/>
      <c r="TAG21" s="117"/>
      <c r="TAH21" s="117"/>
      <c r="TAI21" s="117"/>
      <c r="TAJ21" s="117"/>
      <c r="TAK21" s="117"/>
      <c r="TAL21" s="117"/>
      <c r="TAM21" s="117"/>
      <c r="TAN21" s="117"/>
      <c r="TAO21" s="117"/>
      <c r="TAP21" s="117"/>
      <c r="TAQ21" s="117"/>
      <c r="TAR21" s="117"/>
      <c r="TAS21" s="117"/>
      <c r="TAT21" s="117"/>
      <c r="TAU21" s="117"/>
      <c r="TAV21" s="117"/>
      <c r="TAW21" s="117"/>
      <c r="TAX21" s="117"/>
      <c r="TAY21" s="117"/>
      <c r="TAZ21" s="117"/>
      <c r="TBA21" s="117"/>
      <c r="TBB21" s="117"/>
      <c r="TBC21" s="117"/>
      <c r="TBD21" s="117"/>
      <c r="TBE21" s="117"/>
      <c r="TBF21" s="117"/>
      <c r="TBG21" s="117"/>
      <c r="TBH21" s="117"/>
      <c r="TBI21" s="117"/>
      <c r="TBJ21" s="117"/>
      <c r="TBK21" s="117"/>
      <c r="TBL21" s="117"/>
      <c r="TBM21" s="117"/>
      <c r="TBN21" s="117"/>
      <c r="TBO21" s="117"/>
      <c r="TBP21" s="117"/>
      <c r="TBQ21" s="117"/>
      <c r="TBR21" s="117"/>
      <c r="TBS21" s="117"/>
      <c r="TBT21" s="117"/>
      <c r="TBU21" s="117"/>
      <c r="TBV21" s="117"/>
      <c r="TBW21" s="117"/>
      <c r="TBX21" s="117"/>
      <c r="TBY21" s="117"/>
      <c r="TBZ21" s="117"/>
      <c r="TCA21" s="117"/>
      <c r="TCB21" s="117"/>
      <c r="TCC21" s="117"/>
      <c r="TCD21" s="117"/>
      <c r="TCE21" s="117"/>
      <c r="TCF21" s="117"/>
      <c r="TCG21" s="117"/>
      <c r="TCH21" s="117"/>
      <c r="TCI21" s="117"/>
      <c r="TCJ21" s="117"/>
      <c r="TCK21" s="117"/>
      <c r="TCL21" s="117"/>
      <c r="TCM21" s="117"/>
      <c r="TCN21" s="117"/>
      <c r="TCO21" s="117"/>
      <c r="TCP21" s="117"/>
      <c r="TCQ21" s="117"/>
      <c r="TCR21" s="117"/>
      <c r="TCS21" s="117"/>
      <c r="TCT21" s="117"/>
      <c r="TCU21" s="117"/>
      <c r="TCV21" s="117"/>
      <c r="TCW21" s="117"/>
      <c r="TCX21" s="117"/>
      <c r="TCY21" s="117"/>
      <c r="TCZ21" s="117"/>
      <c r="TDA21" s="117"/>
      <c r="TDB21" s="117"/>
      <c r="TDC21" s="117"/>
      <c r="TDD21" s="117"/>
      <c r="TDE21" s="117"/>
      <c r="TDF21" s="117"/>
      <c r="TDG21" s="117"/>
      <c r="TDH21" s="117"/>
      <c r="TDI21" s="117"/>
      <c r="TDJ21" s="117"/>
      <c r="TDK21" s="117"/>
      <c r="TDL21" s="117"/>
      <c r="TDM21" s="117"/>
      <c r="TDN21" s="117"/>
      <c r="TDO21" s="117"/>
      <c r="TDP21" s="117"/>
      <c r="TDQ21" s="117"/>
      <c r="TDR21" s="117"/>
      <c r="TDS21" s="117"/>
      <c r="TDT21" s="117"/>
      <c r="TDU21" s="117"/>
      <c r="TDV21" s="117"/>
      <c r="TDW21" s="117"/>
      <c r="TDX21" s="117"/>
      <c r="TDY21" s="117"/>
      <c r="TDZ21" s="117"/>
      <c r="TEA21" s="117"/>
      <c r="TEB21" s="117"/>
      <c r="TEC21" s="117"/>
      <c r="TED21" s="117"/>
      <c r="TEE21" s="117"/>
      <c r="TEF21" s="117"/>
      <c r="TEG21" s="117"/>
      <c r="TEH21" s="117"/>
      <c r="TEI21" s="117"/>
      <c r="TEJ21" s="117"/>
      <c r="TEK21" s="117"/>
      <c r="TEL21" s="117"/>
      <c r="TEM21" s="117"/>
      <c r="TEN21" s="117"/>
      <c r="TEO21" s="117"/>
      <c r="TEP21" s="117"/>
      <c r="TEQ21" s="117"/>
      <c r="TER21" s="117"/>
      <c r="TES21" s="117"/>
      <c r="TET21" s="117"/>
      <c r="TEU21" s="117"/>
      <c r="TEV21" s="117"/>
      <c r="TEW21" s="117"/>
      <c r="TEX21" s="117"/>
      <c r="TEY21" s="117"/>
      <c r="TEZ21" s="117"/>
      <c r="TFA21" s="117"/>
      <c r="TFB21" s="117"/>
      <c r="TFC21" s="117"/>
      <c r="TFD21" s="117"/>
      <c r="TFE21" s="117"/>
      <c r="TFF21" s="117"/>
      <c r="TFG21" s="117"/>
      <c r="TFH21" s="117"/>
      <c r="TFI21" s="117"/>
      <c r="TFJ21" s="117"/>
      <c r="TFK21" s="117"/>
      <c r="TFL21" s="117"/>
      <c r="TFM21" s="117"/>
      <c r="TFN21" s="117"/>
      <c r="TFO21" s="117"/>
      <c r="TFP21" s="117"/>
      <c r="TFQ21" s="117"/>
      <c r="TFR21" s="117"/>
      <c r="TFS21" s="117"/>
      <c r="TFT21" s="117"/>
      <c r="TFU21" s="117"/>
      <c r="TFV21" s="117"/>
      <c r="TFW21" s="117"/>
      <c r="TFX21" s="117"/>
      <c r="TFY21" s="117"/>
      <c r="TFZ21" s="117"/>
      <c r="TGA21" s="117"/>
      <c r="TGB21" s="117"/>
      <c r="TGC21" s="117"/>
      <c r="TGD21" s="117"/>
      <c r="TGE21" s="117"/>
      <c r="TGF21" s="117"/>
      <c r="TGG21" s="117"/>
      <c r="TGH21" s="117"/>
      <c r="TGI21" s="117"/>
      <c r="TGJ21" s="117"/>
      <c r="TGK21" s="117"/>
      <c r="TGL21" s="117"/>
      <c r="TGM21" s="117"/>
      <c r="TGN21" s="117"/>
      <c r="TGO21" s="117"/>
      <c r="TGP21" s="117"/>
      <c r="TGQ21" s="117"/>
      <c r="TGR21" s="117"/>
      <c r="TGS21" s="117"/>
      <c r="TGT21" s="117"/>
      <c r="TGU21" s="117"/>
      <c r="TGV21" s="117"/>
      <c r="TGW21" s="117"/>
      <c r="TGX21" s="117"/>
      <c r="TGY21" s="117"/>
      <c r="TGZ21" s="117"/>
      <c r="THA21" s="117"/>
      <c r="THB21" s="117"/>
      <c r="THC21" s="117"/>
      <c r="THD21" s="117"/>
      <c r="THE21" s="117"/>
      <c r="THF21" s="117"/>
      <c r="THG21" s="117"/>
      <c r="THH21" s="117"/>
      <c r="THI21" s="117"/>
      <c r="THJ21" s="117"/>
      <c r="THK21" s="117"/>
      <c r="THL21" s="117"/>
      <c r="THM21" s="117"/>
      <c r="THN21" s="117"/>
      <c r="THO21" s="117"/>
      <c r="THP21" s="117"/>
      <c r="THQ21" s="117"/>
      <c r="THR21" s="117"/>
      <c r="THS21" s="117"/>
      <c r="THT21" s="117"/>
      <c r="THU21" s="117"/>
      <c r="THV21" s="117"/>
      <c r="THW21" s="117"/>
      <c r="THX21" s="117"/>
      <c r="THY21" s="117"/>
      <c r="THZ21" s="117"/>
      <c r="TIA21" s="117"/>
      <c r="TIB21" s="117"/>
      <c r="TIC21" s="117"/>
      <c r="TID21" s="117"/>
      <c r="TIE21" s="117"/>
      <c r="TIF21" s="117"/>
      <c r="TIG21" s="117"/>
      <c r="TIH21" s="117"/>
      <c r="TII21" s="117"/>
      <c r="TIJ21" s="117"/>
      <c r="TIK21" s="117"/>
      <c r="TIL21" s="117"/>
      <c r="TIM21" s="117"/>
      <c r="TIN21" s="117"/>
      <c r="TIO21" s="117"/>
      <c r="TIP21" s="117"/>
      <c r="TIQ21" s="117"/>
      <c r="TIR21" s="117"/>
      <c r="TIS21" s="117"/>
      <c r="TIT21" s="117"/>
      <c r="TIU21" s="117"/>
      <c r="TIV21" s="117"/>
      <c r="TIW21" s="117"/>
      <c r="TIX21" s="117"/>
      <c r="TIY21" s="117"/>
      <c r="TIZ21" s="117"/>
      <c r="TJA21" s="117"/>
      <c r="TJB21" s="117"/>
      <c r="TJC21" s="117"/>
      <c r="TJD21" s="117"/>
      <c r="TJE21" s="117"/>
      <c r="TJF21" s="117"/>
      <c r="TJG21" s="117"/>
      <c r="TJH21" s="117"/>
      <c r="TJI21" s="117"/>
      <c r="TJJ21" s="117"/>
      <c r="TJK21" s="117"/>
      <c r="TJL21" s="117"/>
      <c r="TJM21" s="117"/>
      <c r="TJN21" s="117"/>
      <c r="TJO21" s="117"/>
      <c r="TJP21" s="117"/>
      <c r="TJQ21" s="117"/>
      <c r="TJR21" s="117"/>
      <c r="TJS21" s="117"/>
      <c r="TJT21" s="117"/>
      <c r="TJU21" s="117"/>
      <c r="TJV21" s="117"/>
      <c r="TJW21" s="117"/>
      <c r="TJX21" s="117"/>
      <c r="TJY21" s="117"/>
      <c r="TJZ21" s="117"/>
      <c r="TKA21" s="117"/>
      <c r="TKB21" s="117"/>
      <c r="TKC21" s="117"/>
      <c r="TKD21" s="117"/>
      <c r="TKE21" s="117"/>
      <c r="TKF21" s="117"/>
      <c r="TKG21" s="117"/>
      <c r="TKH21" s="117"/>
      <c r="TKI21" s="117"/>
      <c r="TKJ21" s="117"/>
      <c r="TKK21" s="117"/>
      <c r="TKL21" s="117"/>
      <c r="TKM21" s="117"/>
      <c r="TKN21" s="117"/>
      <c r="TKO21" s="117"/>
      <c r="TKP21" s="117"/>
      <c r="TKQ21" s="117"/>
      <c r="TKR21" s="117"/>
      <c r="TKS21" s="117"/>
      <c r="TKT21" s="117"/>
      <c r="TKU21" s="117"/>
      <c r="TKV21" s="117"/>
      <c r="TKW21" s="117"/>
      <c r="TKX21" s="117"/>
      <c r="TKY21" s="117"/>
      <c r="TKZ21" s="117"/>
      <c r="TLA21" s="117"/>
      <c r="TLB21" s="117"/>
      <c r="TLC21" s="117"/>
      <c r="TLD21" s="117"/>
      <c r="TLE21" s="117"/>
      <c r="TLF21" s="117"/>
      <c r="TLG21" s="117"/>
      <c r="TLH21" s="117"/>
      <c r="TLI21" s="117"/>
      <c r="TLJ21" s="117"/>
      <c r="TLK21" s="117"/>
      <c r="TLL21" s="117"/>
      <c r="TLM21" s="117"/>
      <c r="TLN21" s="117"/>
      <c r="TLO21" s="117"/>
      <c r="TLP21" s="117"/>
      <c r="TLQ21" s="117"/>
      <c r="TLR21" s="117"/>
      <c r="TLS21" s="117"/>
      <c r="TLT21" s="117"/>
      <c r="TLU21" s="117"/>
      <c r="TLV21" s="117"/>
      <c r="TLW21" s="117"/>
      <c r="TLX21" s="117"/>
      <c r="TLY21" s="117"/>
      <c r="TLZ21" s="117"/>
      <c r="TMA21" s="117"/>
      <c r="TMB21" s="117"/>
      <c r="TMC21" s="117"/>
      <c r="TMD21" s="117"/>
      <c r="TME21" s="117"/>
      <c r="TMF21" s="117"/>
      <c r="TMG21" s="117"/>
      <c r="TMH21" s="117"/>
      <c r="TMI21" s="117"/>
      <c r="TMJ21" s="117"/>
      <c r="TMK21" s="117"/>
      <c r="TML21" s="117"/>
      <c r="TMM21" s="117"/>
      <c r="TMN21" s="117"/>
      <c r="TMO21" s="117"/>
      <c r="TMP21" s="117"/>
      <c r="TMQ21" s="117"/>
      <c r="TMR21" s="117"/>
      <c r="TMS21" s="117"/>
      <c r="TMT21" s="117"/>
      <c r="TMU21" s="117"/>
      <c r="TMV21" s="117"/>
      <c r="TMW21" s="117"/>
      <c r="TMX21" s="117"/>
      <c r="TMY21" s="117"/>
      <c r="TMZ21" s="117"/>
      <c r="TNA21" s="117"/>
      <c r="TNB21" s="117"/>
      <c r="TNC21" s="117"/>
      <c r="TND21" s="117"/>
      <c r="TNE21" s="117"/>
      <c r="TNF21" s="117"/>
      <c r="TNG21" s="117"/>
      <c r="TNH21" s="117"/>
      <c r="TNI21" s="117"/>
      <c r="TNJ21" s="117"/>
      <c r="TNK21" s="117"/>
      <c r="TNL21" s="117"/>
      <c r="TNM21" s="117"/>
      <c r="TNN21" s="117"/>
      <c r="TNO21" s="117"/>
      <c r="TNP21" s="117"/>
      <c r="TNQ21" s="117"/>
      <c r="TNR21" s="117"/>
      <c r="TNS21" s="117"/>
      <c r="TNT21" s="117"/>
      <c r="TNU21" s="117"/>
      <c r="TNV21" s="117"/>
      <c r="TNW21" s="117"/>
      <c r="TNX21" s="117"/>
      <c r="TNY21" s="117"/>
      <c r="TNZ21" s="117"/>
      <c r="TOA21" s="117"/>
      <c r="TOB21" s="117"/>
      <c r="TOC21" s="117"/>
      <c r="TOD21" s="117"/>
      <c r="TOE21" s="117"/>
      <c r="TOF21" s="117"/>
      <c r="TOG21" s="117"/>
      <c r="TOH21" s="117"/>
      <c r="TOI21" s="117"/>
      <c r="TOJ21" s="117"/>
      <c r="TOK21" s="117"/>
      <c r="TOL21" s="117"/>
      <c r="TOM21" s="117"/>
      <c r="TON21" s="117"/>
      <c r="TOO21" s="117"/>
      <c r="TOP21" s="117"/>
      <c r="TOQ21" s="117"/>
      <c r="TOR21" s="117"/>
      <c r="TOS21" s="117"/>
      <c r="TOT21" s="117"/>
      <c r="TOU21" s="117"/>
      <c r="TOV21" s="117"/>
      <c r="TOW21" s="117"/>
      <c r="TOX21" s="117"/>
      <c r="TOY21" s="117"/>
      <c r="TOZ21" s="117"/>
      <c r="TPA21" s="117"/>
      <c r="TPB21" s="117"/>
      <c r="TPC21" s="117"/>
      <c r="TPD21" s="117"/>
      <c r="TPE21" s="117"/>
      <c r="TPF21" s="117"/>
      <c r="TPG21" s="117"/>
      <c r="TPH21" s="117"/>
      <c r="TPI21" s="117"/>
      <c r="TPJ21" s="117"/>
      <c r="TPK21" s="117"/>
      <c r="TPL21" s="117"/>
      <c r="TPM21" s="117"/>
      <c r="TPN21" s="117"/>
      <c r="TPO21" s="117"/>
      <c r="TPP21" s="117"/>
      <c r="TPQ21" s="117"/>
      <c r="TPR21" s="117"/>
      <c r="TPS21" s="117"/>
      <c r="TPT21" s="117"/>
      <c r="TPU21" s="117"/>
      <c r="TPV21" s="117"/>
      <c r="TPW21" s="117"/>
      <c r="TPX21" s="117"/>
      <c r="TPY21" s="117"/>
      <c r="TPZ21" s="117"/>
      <c r="TQA21" s="117"/>
      <c r="TQB21" s="117"/>
      <c r="TQC21" s="117"/>
      <c r="TQD21" s="117"/>
      <c r="TQE21" s="117"/>
      <c r="TQF21" s="117"/>
      <c r="TQG21" s="117"/>
      <c r="TQH21" s="117"/>
      <c r="TQI21" s="117"/>
      <c r="TQJ21" s="117"/>
      <c r="TQK21" s="117"/>
      <c r="TQL21" s="117"/>
      <c r="TQM21" s="117"/>
      <c r="TQN21" s="117"/>
      <c r="TQO21" s="117"/>
      <c r="TQP21" s="117"/>
      <c r="TQQ21" s="117"/>
      <c r="TQR21" s="117"/>
      <c r="TQS21" s="117"/>
      <c r="TQT21" s="117"/>
      <c r="TQU21" s="117"/>
      <c r="TQV21" s="117"/>
      <c r="TQW21" s="117"/>
      <c r="TQX21" s="117"/>
      <c r="TQY21" s="117"/>
      <c r="TQZ21" s="117"/>
      <c r="TRA21" s="117"/>
      <c r="TRB21" s="117"/>
      <c r="TRC21" s="117"/>
      <c r="TRD21" s="117"/>
      <c r="TRE21" s="117"/>
      <c r="TRF21" s="117"/>
      <c r="TRG21" s="117"/>
      <c r="TRH21" s="117"/>
      <c r="TRI21" s="117"/>
      <c r="TRJ21" s="117"/>
      <c r="TRK21" s="117"/>
      <c r="TRL21" s="117"/>
      <c r="TRM21" s="117"/>
      <c r="TRN21" s="117"/>
      <c r="TRO21" s="117"/>
      <c r="TRP21" s="117"/>
      <c r="TRQ21" s="117"/>
      <c r="TRR21" s="117"/>
      <c r="TRS21" s="117"/>
      <c r="TRT21" s="117"/>
      <c r="TRU21" s="117"/>
      <c r="TRV21" s="117"/>
      <c r="TRW21" s="117"/>
      <c r="TRX21" s="117"/>
      <c r="TRY21" s="117"/>
      <c r="TRZ21" s="117"/>
      <c r="TSA21" s="117"/>
      <c r="TSB21" s="117"/>
      <c r="TSC21" s="117"/>
      <c r="TSD21" s="117"/>
      <c r="TSE21" s="117"/>
      <c r="TSF21" s="117"/>
      <c r="TSG21" s="117"/>
      <c r="TSH21" s="117"/>
      <c r="TSI21" s="117"/>
      <c r="TSJ21" s="117"/>
      <c r="TSK21" s="117"/>
      <c r="TSL21" s="117"/>
      <c r="TSM21" s="117"/>
      <c r="TSN21" s="117"/>
      <c r="TSO21" s="117"/>
      <c r="TSP21" s="117"/>
      <c r="TSQ21" s="117"/>
      <c r="TSR21" s="117"/>
      <c r="TSS21" s="117"/>
      <c r="TST21" s="117"/>
      <c r="TSU21" s="117"/>
      <c r="TSV21" s="117"/>
      <c r="TSW21" s="117"/>
      <c r="TSX21" s="117"/>
      <c r="TSY21" s="117"/>
      <c r="TSZ21" s="117"/>
      <c r="TTA21" s="117"/>
      <c r="TTB21" s="117"/>
      <c r="TTC21" s="117"/>
      <c r="TTD21" s="117"/>
      <c r="TTE21" s="117"/>
      <c r="TTF21" s="117"/>
      <c r="TTG21" s="117"/>
      <c r="TTH21" s="117"/>
      <c r="TTI21" s="117"/>
      <c r="TTJ21" s="117"/>
      <c r="TTK21" s="117"/>
      <c r="TTL21" s="117"/>
      <c r="TTM21" s="117"/>
      <c r="TTN21" s="117"/>
      <c r="TTO21" s="117"/>
      <c r="TTP21" s="117"/>
      <c r="TTQ21" s="117"/>
      <c r="TTR21" s="117"/>
      <c r="TTS21" s="117"/>
      <c r="TTT21" s="117"/>
      <c r="TTU21" s="117"/>
      <c r="TTV21" s="117"/>
      <c r="TTW21" s="117"/>
      <c r="TTX21" s="117"/>
      <c r="TTY21" s="117"/>
      <c r="TTZ21" s="117"/>
      <c r="TUA21" s="117"/>
      <c r="TUB21" s="117"/>
      <c r="TUC21" s="117"/>
      <c r="TUD21" s="117"/>
      <c r="TUE21" s="117"/>
      <c r="TUF21" s="117"/>
      <c r="TUG21" s="117"/>
      <c r="TUH21" s="117"/>
      <c r="TUI21" s="117"/>
      <c r="TUJ21" s="117"/>
      <c r="TUK21" s="117"/>
      <c r="TUL21" s="117"/>
      <c r="TUM21" s="117"/>
      <c r="TUN21" s="117"/>
      <c r="TUO21" s="117"/>
      <c r="TUP21" s="117"/>
      <c r="TUQ21" s="117"/>
      <c r="TUR21" s="117"/>
      <c r="TUS21" s="117"/>
      <c r="TUT21" s="117"/>
      <c r="TUU21" s="117"/>
      <c r="TUV21" s="117"/>
      <c r="TUW21" s="117"/>
      <c r="TUX21" s="117"/>
      <c r="TUY21" s="117"/>
      <c r="TUZ21" s="117"/>
      <c r="TVA21" s="117"/>
      <c r="TVB21" s="117"/>
      <c r="TVC21" s="117"/>
      <c r="TVD21" s="117"/>
      <c r="TVE21" s="117"/>
      <c r="TVF21" s="117"/>
      <c r="TVG21" s="117"/>
      <c r="TVH21" s="117"/>
      <c r="TVI21" s="117"/>
      <c r="TVJ21" s="117"/>
      <c r="TVK21" s="117"/>
      <c r="TVL21" s="117"/>
      <c r="TVM21" s="117"/>
      <c r="TVN21" s="117"/>
      <c r="TVO21" s="117"/>
      <c r="TVP21" s="117"/>
      <c r="TVQ21" s="117"/>
      <c r="TVR21" s="117"/>
      <c r="TVS21" s="117"/>
      <c r="TVT21" s="117"/>
      <c r="TVU21" s="117"/>
      <c r="TVV21" s="117"/>
      <c r="TVW21" s="117"/>
      <c r="TVX21" s="117"/>
      <c r="TVY21" s="117"/>
      <c r="TVZ21" s="117"/>
      <c r="TWA21" s="117"/>
      <c r="TWB21" s="117"/>
      <c r="TWC21" s="117"/>
      <c r="TWD21" s="117"/>
      <c r="TWE21" s="117"/>
      <c r="TWF21" s="117"/>
      <c r="TWG21" s="117"/>
      <c r="TWH21" s="117"/>
      <c r="TWI21" s="117"/>
      <c r="TWJ21" s="117"/>
      <c r="TWK21" s="117"/>
      <c r="TWL21" s="117"/>
      <c r="TWM21" s="117"/>
      <c r="TWN21" s="117"/>
      <c r="TWO21" s="117"/>
      <c r="TWP21" s="117"/>
      <c r="TWQ21" s="117"/>
      <c r="TWR21" s="117"/>
      <c r="TWS21" s="117"/>
      <c r="TWT21" s="117"/>
      <c r="TWU21" s="117"/>
      <c r="TWV21" s="117"/>
      <c r="TWW21" s="117"/>
      <c r="TWX21" s="117"/>
      <c r="TWY21" s="117"/>
      <c r="TWZ21" s="117"/>
      <c r="TXA21" s="117"/>
      <c r="TXB21" s="117"/>
      <c r="TXC21" s="117"/>
      <c r="TXD21" s="117"/>
      <c r="TXE21" s="117"/>
      <c r="TXF21" s="117"/>
      <c r="TXG21" s="117"/>
      <c r="TXH21" s="117"/>
      <c r="TXI21" s="117"/>
      <c r="TXJ21" s="117"/>
      <c r="TXK21" s="117"/>
      <c r="TXL21" s="117"/>
      <c r="TXM21" s="117"/>
      <c r="TXN21" s="117"/>
      <c r="TXO21" s="117"/>
      <c r="TXP21" s="117"/>
      <c r="TXQ21" s="117"/>
      <c r="TXR21" s="117"/>
      <c r="TXS21" s="117"/>
      <c r="TXT21" s="117"/>
      <c r="TXU21" s="117"/>
      <c r="TXV21" s="117"/>
      <c r="TXW21" s="117"/>
      <c r="TXX21" s="117"/>
      <c r="TXY21" s="117"/>
      <c r="TXZ21" s="117"/>
      <c r="TYA21" s="117"/>
      <c r="TYB21" s="117"/>
      <c r="TYC21" s="117"/>
      <c r="TYD21" s="117"/>
      <c r="TYE21" s="117"/>
      <c r="TYF21" s="117"/>
      <c r="TYG21" s="117"/>
      <c r="TYH21" s="117"/>
      <c r="TYI21" s="117"/>
      <c r="TYJ21" s="117"/>
      <c r="TYK21" s="117"/>
      <c r="TYL21" s="117"/>
      <c r="TYM21" s="117"/>
      <c r="TYN21" s="117"/>
      <c r="TYO21" s="117"/>
      <c r="TYP21" s="117"/>
      <c r="TYQ21" s="117"/>
      <c r="TYR21" s="117"/>
      <c r="TYS21" s="117"/>
      <c r="TYT21" s="117"/>
      <c r="TYU21" s="117"/>
      <c r="TYV21" s="117"/>
      <c r="TYW21" s="117"/>
      <c r="TYX21" s="117"/>
      <c r="TYY21" s="117"/>
      <c r="TYZ21" s="117"/>
      <c r="TZA21" s="117"/>
      <c r="TZB21" s="117"/>
      <c r="TZC21" s="117"/>
      <c r="TZD21" s="117"/>
      <c r="TZE21" s="117"/>
      <c r="TZF21" s="117"/>
      <c r="TZG21" s="117"/>
      <c r="TZH21" s="117"/>
      <c r="TZI21" s="117"/>
      <c r="TZJ21" s="117"/>
      <c r="TZK21" s="117"/>
      <c r="TZL21" s="117"/>
      <c r="TZM21" s="117"/>
      <c r="TZN21" s="117"/>
      <c r="TZO21" s="117"/>
      <c r="TZP21" s="117"/>
      <c r="TZQ21" s="117"/>
      <c r="TZR21" s="117"/>
      <c r="TZS21" s="117"/>
      <c r="TZT21" s="117"/>
      <c r="TZU21" s="117"/>
      <c r="TZV21" s="117"/>
      <c r="TZW21" s="117"/>
      <c r="TZX21" s="117"/>
      <c r="TZY21" s="117"/>
      <c r="TZZ21" s="117"/>
      <c r="UAA21" s="117"/>
      <c r="UAB21" s="117"/>
      <c r="UAC21" s="117"/>
      <c r="UAD21" s="117"/>
      <c r="UAE21" s="117"/>
      <c r="UAF21" s="117"/>
      <c r="UAG21" s="117"/>
      <c r="UAH21" s="117"/>
      <c r="UAI21" s="117"/>
      <c r="UAJ21" s="117"/>
      <c r="UAK21" s="117"/>
      <c r="UAL21" s="117"/>
      <c r="UAM21" s="117"/>
      <c r="UAN21" s="117"/>
      <c r="UAO21" s="117"/>
      <c r="UAP21" s="117"/>
      <c r="UAQ21" s="117"/>
      <c r="UAR21" s="117"/>
      <c r="UAS21" s="117"/>
      <c r="UAT21" s="117"/>
      <c r="UAU21" s="117"/>
      <c r="UAV21" s="117"/>
      <c r="UAW21" s="117"/>
      <c r="UAX21" s="117"/>
      <c r="UAY21" s="117"/>
      <c r="UAZ21" s="117"/>
      <c r="UBA21" s="117"/>
      <c r="UBB21" s="117"/>
      <c r="UBC21" s="117"/>
      <c r="UBD21" s="117"/>
      <c r="UBE21" s="117"/>
      <c r="UBF21" s="117"/>
      <c r="UBG21" s="117"/>
      <c r="UBH21" s="117"/>
      <c r="UBI21" s="117"/>
      <c r="UBJ21" s="117"/>
      <c r="UBK21" s="117"/>
      <c r="UBL21" s="117"/>
      <c r="UBM21" s="117"/>
      <c r="UBN21" s="117"/>
      <c r="UBO21" s="117"/>
      <c r="UBP21" s="117"/>
      <c r="UBQ21" s="117"/>
      <c r="UBR21" s="117"/>
      <c r="UBS21" s="117"/>
      <c r="UBT21" s="117"/>
      <c r="UBU21" s="117"/>
      <c r="UBV21" s="117"/>
      <c r="UBW21" s="117"/>
      <c r="UBX21" s="117"/>
      <c r="UBY21" s="117"/>
      <c r="UBZ21" s="117"/>
      <c r="UCA21" s="117"/>
      <c r="UCB21" s="117"/>
      <c r="UCC21" s="117"/>
      <c r="UCD21" s="117"/>
      <c r="UCE21" s="117"/>
      <c r="UCF21" s="117"/>
      <c r="UCG21" s="117"/>
      <c r="UCH21" s="117"/>
      <c r="UCI21" s="117"/>
      <c r="UCJ21" s="117"/>
      <c r="UCK21" s="117"/>
      <c r="UCL21" s="117"/>
      <c r="UCM21" s="117"/>
      <c r="UCN21" s="117"/>
      <c r="UCO21" s="117"/>
      <c r="UCP21" s="117"/>
      <c r="UCQ21" s="117"/>
      <c r="UCR21" s="117"/>
      <c r="UCS21" s="117"/>
      <c r="UCT21" s="117"/>
      <c r="UCU21" s="117"/>
      <c r="UCV21" s="117"/>
      <c r="UCW21" s="117"/>
      <c r="UCX21" s="117"/>
      <c r="UCY21" s="117"/>
      <c r="UCZ21" s="117"/>
      <c r="UDA21" s="117"/>
      <c r="UDB21" s="117"/>
      <c r="UDC21" s="117"/>
      <c r="UDD21" s="117"/>
      <c r="UDE21" s="117"/>
      <c r="UDF21" s="117"/>
      <c r="UDG21" s="117"/>
      <c r="UDH21" s="117"/>
      <c r="UDI21" s="117"/>
      <c r="UDJ21" s="117"/>
      <c r="UDK21" s="117"/>
      <c r="UDL21" s="117"/>
      <c r="UDM21" s="117"/>
      <c r="UDN21" s="117"/>
      <c r="UDO21" s="117"/>
      <c r="UDP21" s="117"/>
      <c r="UDQ21" s="117"/>
      <c r="UDR21" s="117"/>
      <c r="UDS21" s="117"/>
      <c r="UDT21" s="117"/>
      <c r="UDU21" s="117"/>
      <c r="UDV21" s="117"/>
      <c r="UDW21" s="117"/>
      <c r="UDX21" s="117"/>
      <c r="UDY21" s="117"/>
      <c r="UDZ21" s="117"/>
      <c r="UEA21" s="117"/>
      <c r="UEB21" s="117"/>
      <c r="UEC21" s="117"/>
      <c r="UED21" s="117"/>
      <c r="UEE21" s="117"/>
      <c r="UEF21" s="117"/>
      <c r="UEG21" s="117"/>
      <c r="UEH21" s="117"/>
      <c r="UEI21" s="117"/>
      <c r="UEJ21" s="117"/>
      <c r="UEK21" s="117"/>
      <c r="UEL21" s="117"/>
      <c r="UEM21" s="117"/>
      <c r="UEN21" s="117"/>
      <c r="UEO21" s="117"/>
      <c r="UEP21" s="117"/>
      <c r="UEQ21" s="117"/>
      <c r="UER21" s="117"/>
      <c r="UES21" s="117"/>
      <c r="UET21" s="117"/>
      <c r="UEU21" s="117"/>
      <c r="UEV21" s="117"/>
      <c r="UEW21" s="117"/>
      <c r="UEX21" s="117"/>
      <c r="UEY21" s="117"/>
      <c r="UEZ21" s="117"/>
      <c r="UFA21" s="117"/>
      <c r="UFB21" s="117"/>
      <c r="UFC21" s="117"/>
      <c r="UFD21" s="117"/>
      <c r="UFE21" s="117"/>
      <c r="UFF21" s="117"/>
      <c r="UFG21" s="117"/>
      <c r="UFH21" s="117"/>
      <c r="UFI21" s="117"/>
      <c r="UFJ21" s="117"/>
      <c r="UFK21" s="117"/>
      <c r="UFL21" s="117"/>
      <c r="UFM21" s="117"/>
      <c r="UFN21" s="117"/>
      <c r="UFO21" s="117"/>
      <c r="UFP21" s="117"/>
      <c r="UFQ21" s="117"/>
      <c r="UFR21" s="117"/>
      <c r="UFS21" s="117"/>
      <c r="UFT21" s="117"/>
      <c r="UFU21" s="117"/>
      <c r="UFV21" s="117"/>
      <c r="UFW21" s="117"/>
      <c r="UFX21" s="117"/>
      <c r="UFY21" s="117"/>
      <c r="UFZ21" s="117"/>
      <c r="UGA21" s="117"/>
      <c r="UGB21" s="117"/>
      <c r="UGC21" s="117"/>
      <c r="UGD21" s="117"/>
      <c r="UGE21" s="117"/>
      <c r="UGF21" s="117"/>
      <c r="UGG21" s="117"/>
      <c r="UGH21" s="117"/>
      <c r="UGI21" s="117"/>
      <c r="UGJ21" s="117"/>
      <c r="UGK21" s="117"/>
      <c r="UGL21" s="117"/>
      <c r="UGM21" s="117"/>
      <c r="UGN21" s="117"/>
      <c r="UGO21" s="117"/>
      <c r="UGP21" s="117"/>
      <c r="UGQ21" s="117"/>
      <c r="UGR21" s="117"/>
      <c r="UGS21" s="117"/>
      <c r="UGT21" s="117"/>
      <c r="UGU21" s="117"/>
      <c r="UGV21" s="117"/>
      <c r="UGW21" s="117"/>
      <c r="UGX21" s="117"/>
      <c r="UGY21" s="117"/>
      <c r="UGZ21" s="117"/>
      <c r="UHA21" s="117"/>
      <c r="UHB21" s="117"/>
      <c r="UHC21" s="117"/>
      <c r="UHD21" s="117"/>
      <c r="UHE21" s="117"/>
      <c r="UHF21" s="117"/>
      <c r="UHG21" s="117"/>
      <c r="UHH21" s="117"/>
      <c r="UHI21" s="117"/>
      <c r="UHJ21" s="117"/>
      <c r="UHK21" s="117"/>
      <c r="UHL21" s="117"/>
      <c r="UHM21" s="117"/>
      <c r="UHN21" s="117"/>
      <c r="UHO21" s="117"/>
      <c r="UHP21" s="117"/>
      <c r="UHQ21" s="117"/>
      <c r="UHR21" s="117"/>
      <c r="UHS21" s="117"/>
      <c r="UHT21" s="117"/>
      <c r="UHU21" s="117"/>
      <c r="UHV21" s="117"/>
      <c r="UHW21" s="117"/>
      <c r="UHX21" s="117"/>
      <c r="UHY21" s="117"/>
      <c r="UHZ21" s="117"/>
      <c r="UIA21" s="117"/>
      <c r="UIB21" s="117"/>
      <c r="UIC21" s="117"/>
      <c r="UID21" s="117"/>
      <c r="UIE21" s="117"/>
      <c r="UIF21" s="117"/>
      <c r="UIG21" s="117"/>
      <c r="UIH21" s="117"/>
      <c r="UII21" s="117"/>
      <c r="UIJ21" s="117"/>
      <c r="UIK21" s="117"/>
      <c r="UIL21" s="117"/>
      <c r="UIM21" s="117"/>
      <c r="UIN21" s="117"/>
      <c r="UIO21" s="117"/>
      <c r="UIP21" s="117"/>
      <c r="UIQ21" s="117"/>
      <c r="UIR21" s="117"/>
      <c r="UIS21" s="117"/>
      <c r="UIT21" s="117"/>
      <c r="UIU21" s="117"/>
      <c r="UIV21" s="117"/>
      <c r="UIW21" s="117"/>
      <c r="UIX21" s="117"/>
      <c r="UIY21" s="117"/>
      <c r="UIZ21" s="117"/>
      <c r="UJA21" s="117"/>
      <c r="UJB21" s="117"/>
      <c r="UJC21" s="117"/>
      <c r="UJD21" s="117"/>
      <c r="UJE21" s="117"/>
      <c r="UJF21" s="117"/>
      <c r="UJG21" s="117"/>
      <c r="UJH21" s="117"/>
      <c r="UJI21" s="117"/>
      <c r="UJJ21" s="117"/>
      <c r="UJK21" s="117"/>
      <c r="UJL21" s="117"/>
      <c r="UJM21" s="117"/>
      <c r="UJN21" s="117"/>
      <c r="UJO21" s="117"/>
      <c r="UJP21" s="117"/>
      <c r="UJQ21" s="117"/>
      <c r="UJR21" s="117"/>
      <c r="UJS21" s="117"/>
      <c r="UJT21" s="117"/>
      <c r="UJU21" s="117"/>
      <c r="UJV21" s="117"/>
      <c r="UJW21" s="117"/>
      <c r="UJX21" s="117"/>
      <c r="UJY21" s="117"/>
      <c r="UJZ21" s="117"/>
      <c r="UKA21" s="117"/>
      <c r="UKB21" s="117"/>
      <c r="UKC21" s="117"/>
      <c r="UKD21" s="117"/>
      <c r="UKE21" s="117"/>
      <c r="UKF21" s="117"/>
      <c r="UKG21" s="117"/>
      <c r="UKH21" s="117"/>
      <c r="UKI21" s="117"/>
      <c r="UKJ21" s="117"/>
      <c r="UKK21" s="117"/>
      <c r="UKL21" s="117"/>
      <c r="UKM21" s="117"/>
      <c r="UKN21" s="117"/>
      <c r="UKO21" s="117"/>
      <c r="UKP21" s="117"/>
      <c r="UKQ21" s="117"/>
      <c r="UKR21" s="117"/>
      <c r="UKS21" s="117"/>
      <c r="UKT21" s="117"/>
      <c r="UKU21" s="117"/>
      <c r="UKV21" s="117"/>
      <c r="UKW21" s="117"/>
      <c r="UKX21" s="117"/>
      <c r="UKY21" s="117"/>
      <c r="UKZ21" s="117"/>
      <c r="ULA21" s="117"/>
      <c r="ULB21" s="117"/>
      <c r="ULC21" s="117"/>
      <c r="ULD21" s="117"/>
      <c r="ULE21" s="117"/>
      <c r="ULF21" s="117"/>
      <c r="ULG21" s="117"/>
      <c r="ULH21" s="117"/>
      <c r="ULI21" s="117"/>
      <c r="ULJ21" s="117"/>
      <c r="ULK21" s="117"/>
      <c r="ULL21" s="117"/>
      <c r="ULM21" s="117"/>
      <c r="ULN21" s="117"/>
      <c r="ULO21" s="117"/>
      <c r="ULP21" s="117"/>
      <c r="ULQ21" s="117"/>
      <c r="ULR21" s="117"/>
      <c r="ULS21" s="117"/>
      <c r="ULT21" s="117"/>
      <c r="ULU21" s="117"/>
      <c r="ULV21" s="117"/>
      <c r="ULW21" s="117"/>
      <c r="ULX21" s="117"/>
      <c r="ULY21" s="117"/>
      <c r="ULZ21" s="117"/>
      <c r="UMA21" s="117"/>
      <c r="UMB21" s="117"/>
      <c r="UMC21" s="117"/>
      <c r="UMD21" s="117"/>
      <c r="UME21" s="117"/>
      <c r="UMF21" s="117"/>
      <c r="UMG21" s="117"/>
      <c r="UMH21" s="117"/>
      <c r="UMI21" s="117"/>
      <c r="UMJ21" s="117"/>
      <c r="UMK21" s="117"/>
      <c r="UML21" s="117"/>
      <c r="UMM21" s="117"/>
      <c r="UMN21" s="117"/>
      <c r="UMO21" s="117"/>
      <c r="UMP21" s="117"/>
      <c r="UMQ21" s="117"/>
      <c r="UMR21" s="117"/>
      <c r="UMS21" s="117"/>
      <c r="UMT21" s="117"/>
      <c r="UMU21" s="117"/>
      <c r="UMV21" s="117"/>
      <c r="UMW21" s="117"/>
      <c r="UMX21" s="117"/>
      <c r="UMY21" s="117"/>
      <c r="UMZ21" s="117"/>
      <c r="UNA21" s="117"/>
      <c r="UNB21" s="117"/>
      <c r="UNC21" s="117"/>
      <c r="UND21" s="117"/>
      <c r="UNE21" s="117"/>
      <c r="UNF21" s="117"/>
      <c r="UNG21" s="117"/>
      <c r="UNH21" s="117"/>
      <c r="UNI21" s="117"/>
      <c r="UNJ21" s="117"/>
      <c r="UNK21" s="117"/>
      <c r="UNL21" s="117"/>
      <c r="UNM21" s="117"/>
      <c r="UNN21" s="117"/>
      <c r="UNO21" s="117"/>
      <c r="UNP21" s="117"/>
      <c r="UNQ21" s="117"/>
      <c r="UNR21" s="117"/>
      <c r="UNS21" s="117"/>
      <c r="UNT21" s="117"/>
      <c r="UNU21" s="117"/>
      <c r="UNV21" s="117"/>
      <c r="UNW21" s="117"/>
      <c r="UNX21" s="117"/>
      <c r="UNY21" s="117"/>
      <c r="UNZ21" s="117"/>
      <c r="UOA21" s="117"/>
      <c r="UOB21" s="117"/>
      <c r="UOC21" s="117"/>
      <c r="UOD21" s="117"/>
      <c r="UOE21" s="117"/>
      <c r="UOF21" s="117"/>
      <c r="UOG21" s="117"/>
      <c r="UOH21" s="117"/>
      <c r="UOI21" s="117"/>
      <c r="UOJ21" s="117"/>
      <c r="UOK21" s="117"/>
      <c r="UOL21" s="117"/>
      <c r="UOM21" s="117"/>
      <c r="UON21" s="117"/>
      <c r="UOO21" s="117"/>
      <c r="UOP21" s="117"/>
      <c r="UOQ21" s="117"/>
      <c r="UOR21" s="117"/>
      <c r="UOS21" s="117"/>
      <c r="UOT21" s="117"/>
      <c r="UOU21" s="117"/>
      <c r="UOV21" s="117"/>
      <c r="UOW21" s="117"/>
      <c r="UOX21" s="117"/>
      <c r="UOY21" s="117"/>
      <c r="UOZ21" s="117"/>
      <c r="UPA21" s="117"/>
      <c r="UPB21" s="117"/>
      <c r="UPC21" s="117"/>
      <c r="UPD21" s="117"/>
      <c r="UPE21" s="117"/>
      <c r="UPF21" s="117"/>
      <c r="UPG21" s="117"/>
      <c r="UPH21" s="117"/>
      <c r="UPI21" s="117"/>
      <c r="UPJ21" s="117"/>
      <c r="UPK21" s="117"/>
      <c r="UPL21" s="117"/>
      <c r="UPM21" s="117"/>
      <c r="UPN21" s="117"/>
      <c r="UPO21" s="117"/>
      <c r="UPP21" s="117"/>
      <c r="UPQ21" s="117"/>
      <c r="UPR21" s="117"/>
      <c r="UPS21" s="117"/>
      <c r="UPT21" s="117"/>
      <c r="UPU21" s="117"/>
      <c r="UPV21" s="117"/>
      <c r="UPW21" s="117"/>
      <c r="UPX21" s="117"/>
      <c r="UPY21" s="117"/>
      <c r="UPZ21" s="117"/>
      <c r="UQA21" s="117"/>
      <c r="UQB21" s="117"/>
      <c r="UQC21" s="117"/>
      <c r="UQD21" s="117"/>
      <c r="UQE21" s="117"/>
      <c r="UQF21" s="117"/>
      <c r="UQG21" s="117"/>
      <c r="UQH21" s="117"/>
      <c r="UQI21" s="117"/>
      <c r="UQJ21" s="117"/>
      <c r="UQK21" s="117"/>
      <c r="UQL21" s="117"/>
      <c r="UQM21" s="117"/>
      <c r="UQN21" s="117"/>
      <c r="UQO21" s="117"/>
      <c r="UQP21" s="117"/>
      <c r="UQQ21" s="117"/>
      <c r="UQR21" s="117"/>
      <c r="UQS21" s="117"/>
      <c r="UQT21" s="117"/>
      <c r="UQU21" s="117"/>
      <c r="UQV21" s="117"/>
      <c r="UQW21" s="117"/>
      <c r="UQX21" s="117"/>
      <c r="UQY21" s="117"/>
      <c r="UQZ21" s="117"/>
      <c r="URA21" s="117"/>
      <c r="URB21" s="117"/>
      <c r="URC21" s="117"/>
      <c r="URD21" s="117"/>
      <c r="URE21" s="117"/>
      <c r="URF21" s="117"/>
      <c r="URG21" s="117"/>
      <c r="URH21" s="117"/>
      <c r="URI21" s="117"/>
      <c r="URJ21" s="117"/>
      <c r="URK21" s="117"/>
      <c r="URL21" s="117"/>
      <c r="URM21" s="117"/>
      <c r="URN21" s="117"/>
      <c r="URO21" s="117"/>
      <c r="URP21" s="117"/>
      <c r="URQ21" s="117"/>
      <c r="URR21" s="117"/>
      <c r="URS21" s="117"/>
      <c r="URT21" s="117"/>
      <c r="URU21" s="117"/>
      <c r="URV21" s="117"/>
      <c r="URW21" s="117"/>
      <c r="URX21" s="117"/>
      <c r="URY21" s="117"/>
      <c r="URZ21" s="117"/>
      <c r="USA21" s="117"/>
      <c r="USB21" s="117"/>
      <c r="USC21" s="117"/>
      <c r="USD21" s="117"/>
      <c r="USE21" s="117"/>
      <c r="USF21" s="117"/>
      <c r="USG21" s="117"/>
      <c r="USH21" s="117"/>
      <c r="USI21" s="117"/>
      <c r="USJ21" s="117"/>
      <c r="USK21" s="117"/>
      <c r="USL21" s="117"/>
      <c r="USM21" s="117"/>
      <c r="USN21" s="117"/>
      <c r="USO21" s="117"/>
      <c r="USP21" s="117"/>
      <c r="USQ21" s="117"/>
      <c r="USR21" s="117"/>
      <c r="USS21" s="117"/>
      <c r="UST21" s="117"/>
      <c r="USU21" s="117"/>
      <c r="USV21" s="117"/>
      <c r="USW21" s="117"/>
      <c r="USX21" s="117"/>
      <c r="USY21" s="117"/>
      <c r="USZ21" s="117"/>
      <c r="UTA21" s="117"/>
      <c r="UTB21" s="117"/>
      <c r="UTC21" s="117"/>
      <c r="UTD21" s="117"/>
      <c r="UTE21" s="117"/>
      <c r="UTF21" s="117"/>
      <c r="UTG21" s="117"/>
      <c r="UTH21" s="117"/>
      <c r="UTI21" s="117"/>
      <c r="UTJ21" s="117"/>
      <c r="UTK21" s="117"/>
      <c r="UTL21" s="117"/>
      <c r="UTM21" s="117"/>
      <c r="UTN21" s="117"/>
      <c r="UTO21" s="117"/>
      <c r="UTP21" s="117"/>
      <c r="UTQ21" s="117"/>
      <c r="UTR21" s="117"/>
      <c r="UTS21" s="117"/>
      <c r="UTT21" s="117"/>
      <c r="UTU21" s="117"/>
      <c r="UTV21" s="117"/>
      <c r="UTW21" s="117"/>
      <c r="UTX21" s="117"/>
      <c r="UTY21" s="117"/>
      <c r="UTZ21" s="117"/>
      <c r="UUA21" s="117"/>
      <c r="UUB21" s="117"/>
      <c r="UUC21" s="117"/>
      <c r="UUD21" s="117"/>
      <c r="UUE21" s="117"/>
      <c r="UUF21" s="117"/>
      <c r="UUG21" s="117"/>
      <c r="UUH21" s="117"/>
      <c r="UUI21" s="117"/>
      <c r="UUJ21" s="117"/>
      <c r="UUK21" s="117"/>
      <c r="UUL21" s="117"/>
      <c r="UUM21" s="117"/>
      <c r="UUN21" s="117"/>
      <c r="UUO21" s="117"/>
      <c r="UUP21" s="117"/>
      <c r="UUQ21" s="117"/>
      <c r="UUR21" s="117"/>
      <c r="UUS21" s="117"/>
      <c r="UUT21" s="117"/>
      <c r="UUU21" s="117"/>
      <c r="UUV21" s="117"/>
      <c r="UUW21" s="117"/>
      <c r="UUX21" s="117"/>
      <c r="UUY21" s="117"/>
      <c r="UUZ21" s="117"/>
      <c r="UVA21" s="117"/>
      <c r="UVB21" s="117"/>
      <c r="UVC21" s="117"/>
      <c r="UVD21" s="117"/>
      <c r="UVE21" s="117"/>
      <c r="UVF21" s="117"/>
      <c r="UVG21" s="117"/>
      <c r="UVH21" s="117"/>
      <c r="UVI21" s="117"/>
      <c r="UVJ21" s="117"/>
      <c r="UVK21" s="117"/>
      <c r="UVL21" s="117"/>
      <c r="UVM21" s="117"/>
      <c r="UVN21" s="117"/>
      <c r="UVO21" s="117"/>
      <c r="UVP21" s="117"/>
      <c r="UVQ21" s="117"/>
      <c r="UVR21" s="117"/>
      <c r="UVS21" s="117"/>
      <c r="UVT21" s="117"/>
      <c r="UVU21" s="117"/>
      <c r="UVV21" s="117"/>
      <c r="UVW21" s="117"/>
      <c r="UVX21" s="117"/>
      <c r="UVY21" s="117"/>
      <c r="UVZ21" s="117"/>
      <c r="UWA21" s="117"/>
      <c r="UWB21" s="117"/>
      <c r="UWC21" s="117"/>
      <c r="UWD21" s="117"/>
      <c r="UWE21" s="117"/>
      <c r="UWF21" s="117"/>
      <c r="UWG21" s="117"/>
      <c r="UWH21" s="117"/>
      <c r="UWI21" s="117"/>
      <c r="UWJ21" s="117"/>
      <c r="UWK21" s="117"/>
      <c r="UWL21" s="117"/>
      <c r="UWM21" s="117"/>
      <c r="UWN21" s="117"/>
      <c r="UWO21" s="117"/>
      <c r="UWP21" s="117"/>
      <c r="UWQ21" s="117"/>
      <c r="UWR21" s="117"/>
      <c r="UWS21" s="117"/>
      <c r="UWT21" s="117"/>
      <c r="UWU21" s="117"/>
      <c r="UWV21" s="117"/>
      <c r="UWW21" s="117"/>
      <c r="UWX21" s="117"/>
      <c r="UWY21" s="117"/>
      <c r="UWZ21" s="117"/>
      <c r="UXA21" s="117"/>
      <c r="UXB21" s="117"/>
      <c r="UXC21" s="117"/>
      <c r="UXD21" s="117"/>
      <c r="UXE21" s="117"/>
      <c r="UXF21" s="117"/>
      <c r="UXG21" s="117"/>
      <c r="UXH21" s="117"/>
      <c r="UXI21" s="117"/>
      <c r="UXJ21" s="117"/>
      <c r="UXK21" s="117"/>
      <c r="UXL21" s="117"/>
      <c r="UXM21" s="117"/>
      <c r="UXN21" s="117"/>
      <c r="UXO21" s="117"/>
      <c r="UXP21" s="117"/>
      <c r="UXQ21" s="117"/>
      <c r="UXR21" s="117"/>
      <c r="UXS21" s="117"/>
      <c r="UXT21" s="117"/>
      <c r="UXU21" s="117"/>
      <c r="UXV21" s="117"/>
      <c r="UXW21" s="117"/>
      <c r="UXX21" s="117"/>
      <c r="UXY21" s="117"/>
      <c r="UXZ21" s="117"/>
      <c r="UYA21" s="117"/>
      <c r="UYB21" s="117"/>
      <c r="UYC21" s="117"/>
      <c r="UYD21" s="117"/>
      <c r="UYE21" s="117"/>
      <c r="UYF21" s="117"/>
      <c r="UYG21" s="117"/>
      <c r="UYH21" s="117"/>
      <c r="UYI21" s="117"/>
      <c r="UYJ21" s="117"/>
      <c r="UYK21" s="117"/>
      <c r="UYL21" s="117"/>
      <c r="UYM21" s="117"/>
      <c r="UYN21" s="117"/>
      <c r="UYO21" s="117"/>
      <c r="UYP21" s="117"/>
      <c r="UYQ21" s="117"/>
      <c r="UYR21" s="117"/>
      <c r="UYS21" s="117"/>
      <c r="UYT21" s="117"/>
      <c r="UYU21" s="117"/>
      <c r="UYV21" s="117"/>
      <c r="UYW21" s="117"/>
      <c r="UYX21" s="117"/>
      <c r="UYY21" s="117"/>
      <c r="UYZ21" s="117"/>
      <c r="UZA21" s="117"/>
      <c r="UZB21" s="117"/>
      <c r="UZC21" s="117"/>
      <c r="UZD21" s="117"/>
      <c r="UZE21" s="117"/>
      <c r="UZF21" s="117"/>
      <c r="UZG21" s="117"/>
      <c r="UZH21" s="117"/>
      <c r="UZI21" s="117"/>
      <c r="UZJ21" s="117"/>
      <c r="UZK21" s="117"/>
      <c r="UZL21" s="117"/>
      <c r="UZM21" s="117"/>
      <c r="UZN21" s="117"/>
      <c r="UZO21" s="117"/>
      <c r="UZP21" s="117"/>
      <c r="UZQ21" s="117"/>
      <c r="UZR21" s="117"/>
      <c r="UZS21" s="117"/>
      <c r="UZT21" s="117"/>
      <c r="UZU21" s="117"/>
      <c r="UZV21" s="117"/>
      <c r="UZW21" s="117"/>
      <c r="UZX21" s="117"/>
      <c r="UZY21" s="117"/>
      <c r="UZZ21" s="117"/>
      <c r="VAA21" s="117"/>
      <c r="VAB21" s="117"/>
      <c r="VAC21" s="117"/>
      <c r="VAD21" s="117"/>
      <c r="VAE21" s="117"/>
      <c r="VAF21" s="117"/>
      <c r="VAG21" s="117"/>
      <c r="VAH21" s="117"/>
      <c r="VAI21" s="117"/>
      <c r="VAJ21" s="117"/>
      <c r="VAK21" s="117"/>
      <c r="VAL21" s="117"/>
      <c r="VAM21" s="117"/>
      <c r="VAN21" s="117"/>
      <c r="VAO21" s="117"/>
      <c r="VAP21" s="117"/>
      <c r="VAQ21" s="117"/>
      <c r="VAR21" s="117"/>
      <c r="VAS21" s="117"/>
      <c r="VAT21" s="117"/>
      <c r="VAU21" s="117"/>
      <c r="VAV21" s="117"/>
      <c r="VAW21" s="117"/>
      <c r="VAX21" s="117"/>
      <c r="VAY21" s="117"/>
      <c r="VAZ21" s="117"/>
      <c r="VBA21" s="117"/>
      <c r="VBB21" s="117"/>
      <c r="VBC21" s="117"/>
      <c r="VBD21" s="117"/>
      <c r="VBE21" s="117"/>
      <c r="VBF21" s="117"/>
      <c r="VBG21" s="117"/>
      <c r="VBH21" s="117"/>
      <c r="VBI21" s="117"/>
      <c r="VBJ21" s="117"/>
      <c r="VBK21" s="117"/>
      <c r="VBL21" s="117"/>
      <c r="VBM21" s="117"/>
      <c r="VBN21" s="117"/>
      <c r="VBO21" s="117"/>
      <c r="VBP21" s="117"/>
      <c r="VBQ21" s="117"/>
      <c r="VBR21" s="117"/>
      <c r="VBS21" s="117"/>
      <c r="VBT21" s="117"/>
      <c r="VBU21" s="117"/>
      <c r="VBV21" s="117"/>
      <c r="VBW21" s="117"/>
      <c r="VBX21" s="117"/>
      <c r="VBY21" s="117"/>
      <c r="VBZ21" s="117"/>
      <c r="VCA21" s="117"/>
      <c r="VCB21" s="117"/>
      <c r="VCC21" s="117"/>
      <c r="VCD21" s="117"/>
      <c r="VCE21" s="117"/>
      <c r="VCF21" s="117"/>
      <c r="VCG21" s="117"/>
      <c r="VCH21" s="117"/>
      <c r="VCI21" s="117"/>
      <c r="VCJ21" s="117"/>
      <c r="VCK21" s="117"/>
      <c r="VCL21" s="117"/>
      <c r="VCM21" s="117"/>
      <c r="VCN21" s="117"/>
      <c r="VCO21" s="117"/>
      <c r="VCP21" s="117"/>
      <c r="VCQ21" s="117"/>
      <c r="VCR21" s="117"/>
      <c r="VCS21" s="117"/>
      <c r="VCT21" s="117"/>
      <c r="VCU21" s="117"/>
      <c r="VCV21" s="117"/>
      <c r="VCW21" s="117"/>
      <c r="VCX21" s="117"/>
      <c r="VCY21" s="117"/>
      <c r="VCZ21" s="117"/>
      <c r="VDA21" s="117"/>
      <c r="VDB21" s="117"/>
      <c r="VDC21" s="117"/>
      <c r="VDD21" s="117"/>
      <c r="VDE21" s="117"/>
      <c r="VDF21" s="117"/>
      <c r="VDG21" s="117"/>
      <c r="VDH21" s="117"/>
      <c r="VDI21" s="117"/>
      <c r="VDJ21" s="117"/>
      <c r="VDK21" s="117"/>
      <c r="VDL21" s="117"/>
      <c r="VDM21" s="117"/>
      <c r="VDN21" s="117"/>
      <c r="VDO21" s="117"/>
      <c r="VDP21" s="117"/>
      <c r="VDQ21" s="117"/>
      <c r="VDR21" s="117"/>
      <c r="VDS21" s="117"/>
      <c r="VDT21" s="117"/>
      <c r="VDU21" s="117"/>
      <c r="VDV21" s="117"/>
      <c r="VDW21" s="117"/>
      <c r="VDX21" s="117"/>
      <c r="VDY21" s="117"/>
      <c r="VDZ21" s="117"/>
      <c r="VEA21" s="117"/>
      <c r="VEB21" s="117"/>
      <c r="VEC21" s="117"/>
      <c r="VED21" s="117"/>
      <c r="VEE21" s="117"/>
      <c r="VEF21" s="117"/>
      <c r="VEG21" s="117"/>
      <c r="VEH21" s="117"/>
      <c r="VEI21" s="117"/>
      <c r="VEJ21" s="117"/>
      <c r="VEK21" s="117"/>
      <c r="VEL21" s="117"/>
      <c r="VEM21" s="117"/>
      <c r="VEN21" s="117"/>
      <c r="VEO21" s="117"/>
      <c r="VEP21" s="117"/>
      <c r="VEQ21" s="117"/>
      <c r="VER21" s="117"/>
      <c r="VES21" s="117"/>
      <c r="VET21" s="117"/>
      <c r="VEU21" s="117"/>
      <c r="VEV21" s="117"/>
      <c r="VEW21" s="117"/>
      <c r="VEX21" s="117"/>
      <c r="VEY21" s="117"/>
      <c r="VEZ21" s="117"/>
      <c r="VFA21" s="117"/>
      <c r="VFB21" s="117"/>
      <c r="VFC21" s="117"/>
      <c r="VFD21" s="117"/>
      <c r="VFE21" s="117"/>
      <c r="VFF21" s="117"/>
      <c r="VFG21" s="117"/>
      <c r="VFH21" s="117"/>
      <c r="VFI21" s="117"/>
      <c r="VFJ21" s="117"/>
      <c r="VFK21" s="117"/>
      <c r="VFL21" s="117"/>
      <c r="VFM21" s="117"/>
      <c r="VFN21" s="117"/>
      <c r="VFO21" s="117"/>
      <c r="VFP21" s="117"/>
      <c r="VFQ21" s="117"/>
      <c r="VFR21" s="117"/>
      <c r="VFS21" s="117"/>
      <c r="VFT21" s="117"/>
      <c r="VFU21" s="117"/>
      <c r="VFV21" s="117"/>
      <c r="VFW21" s="117"/>
      <c r="VFX21" s="117"/>
      <c r="VFY21" s="117"/>
      <c r="VFZ21" s="117"/>
      <c r="VGA21" s="117"/>
      <c r="VGB21" s="117"/>
      <c r="VGC21" s="117"/>
      <c r="VGD21" s="117"/>
      <c r="VGE21" s="117"/>
      <c r="VGF21" s="117"/>
      <c r="VGG21" s="117"/>
      <c r="VGH21" s="117"/>
      <c r="VGI21" s="117"/>
      <c r="VGJ21" s="117"/>
      <c r="VGK21" s="117"/>
      <c r="VGL21" s="117"/>
      <c r="VGM21" s="117"/>
      <c r="VGN21" s="117"/>
      <c r="VGO21" s="117"/>
      <c r="VGP21" s="117"/>
      <c r="VGQ21" s="117"/>
      <c r="VGR21" s="117"/>
      <c r="VGS21" s="117"/>
      <c r="VGT21" s="117"/>
      <c r="VGU21" s="117"/>
      <c r="VGV21" s="117"/>
      <c r="VGW21" s="117"/>
      <c r="VGX21" s="117"/>
      <c r="VGY21" s="117"/>
      <c r="VGZ21" s="117"/>
      <c r="VHA21" s="117"/>
      <c r="VHB21" s="117"/>
      <c r="VHC21" s="117"/>
      <c r="VHD21" s="117"/>
      <c r="VHE21" s="117"/>
      <c r="VHF21" s="117"/>
      <c r="VHG21" s="117"/>
      <c r="VHH21" s="117"/>
      <c r="VHI21" s="117"/>
      <c r="VHJ21" s="117"/>
      <c r="VHK21" s="117"/>
      <c r="VHL21" s="117"/>
      <c r="VHM21" s="117"/>
      <c r="VHN21" s="117"/>
      <c r="VHO21" s="117"/>
      <c r="VHP21" s="117"/>
      <c r="VHQ21" s="117"/>
      <c r="VHR21" s="117"/>
      <c r="VHS21" s="117"/>
      <c r="VHT21" s="117"/>
      <c r="VHU21" s="117"/>
      <c r="VHV21" s="117"/>
      <c r="VHW21" s="117"/>
      <c r="VHX21" s="117"/>
      <c r="VHY21" s="117"/>
      <c r="VHZ21" s="117"/>
      <c r="VIA21" s="117"/>
      <c r="VIB21" s="117"/>
      <c r="VIC21" s="117"/>
      <c r="VID21" s="117"/>
      <c r="VIE21" s="117"/>
      <c r="VIF21" s="117"/>
      <c r="VIG21" s="117"/>
      <c r="VIH21" s="117"/>
      <c r="VII21" s="117"/>
      <c r="VIJ21" s="117"/>
      <c r="VIK21" s="117"/>
      <c r="VIL21" s="117"/>
      <c r="VIM21" s="117"/>
      <c r="VIN21" s="117"/>
      <c r="VIO21" s="117"/>
      <c r="VIP21" s="117"/>
      <c r="VIQ21" s="117"/>
      <c r="VIR21" s="117"/>
      <c r="VIS21" s="117"/>
      <c r="VIT21" s="117"/>
      <c r="VIU21" s="117"/>
      <c r="VIV21" s="117"/>
      <c r="VIW21" s="117"/>
      <c r="VIX21" s="117"/>
      <c r="VIY21" s="117"/>
      <c r="VIZ21" s="117"/>
      <c r="VJA21" s="117"/>
      <c r="VJB21" s="117"/>
      <c r="VJC21" s="117"/>
      <c r="VJD21" s="117"/>
      <c r="VJE21" s="117"/>
      <c r="VJF21" s="117"/>
      <c r="VJG21" s="117"/>
      <c r="VJH21" s="117"/>
      <c r="VJI21" s="117"/>
      <c r="VJJ21" s="117"/>
      <c r="VJK21" s="117"/>
      <c r="VJL21" s="117"/>
      <c r="VJM21" s="117"/>
      <c r="VJN21" s="117"/>
      <c r="VJO21" s="117"/>
      <c r="VJP21" s="117"/>
      <c r="VJQ21" s="117"/>
      <c r="VJR21" s="117"/>
      <c r="VJS21" s="117"/>
      <c r="VJT21" s="117"/>
      <c r="VJU21" s="117"/>
      <c r="VJV21" s="117"/>
      <c r="VJW21" s="117"/>
      <c r="VJX21" s="117"/>
      <c r="VJY21" s="117"/>
      <c r="VJZ21" s="117"/>
      <c r="VKA21" s="117"/>
      <c r="VKB21" s="117"/>
      <c r="VKC21" s="117"/>
      <c r="VKD21" s="117"/>
      <c r="VKE21" s="117"/>
      <c r="VKF21" s="117"/>
      <c r="VKG21" s="117"/>
      <c r="VKH21" s="117"/>
      <c r="VKI21" s="117"/>
      <c r="VKJ21" s="117"/>
      <c r="VKK21" s="117"/>
      <c r="VKL21" s="117"/>
      <c r="VKM21" s="117"/>
      <c r="VKN21" s="117"/>
      <c r="VKO21" s="117"/>
      <c r="VKP21" s="117"/>
      <c r="VKQ21" s="117"/>
      <c r="VKR21" s="117"/>
      <c r="VKS21" s="117"/>
      <c r="VKT21" s="117"/>
      <c r="VKU21" s="117"/>
      <c r="VKV21" s="117"/>
      <c r="VKW21" s="117"/>
      <c r="VKX21" s="117"/>
      <c r="VKY21" s="117"/>
      <c r="VKZ21" s="117"/>
      <c r="VLA21" s="117"/>
      <c r="VLB21" s="117"/>
      <c r="VLC21" s="117"/>
      <c r="VLD21" s="117"/>
      <c r="VLE21" s="117"/>
      <c r="VLF21" s="117"/>
      <c r="VLG21" s="117"/>
      <c r="VLH21" s="117"/>
      <c r="VLI21" s="117"/>
      <c r="VLJ21" s="117"/>
      <c r="VLK21" s="117"/>
      <c r="VLL21" s="117"/>
      <c r="VLM21" s="117"/>
      <c r="VLN21" s="117"/>
      <c r="VLO21" s="117"/>
      <c r="VLP21" s="117"/>
      <c r="VLQ21" s="117"/>
      <c r="VLR21" s="117"/>
      <c r="VLS21" s="117"/>
      <c r="VLT21" s="117"/>
      <c r="VLU21" s="117"/>
      <c r="VLV21" s="117"/>
      <c r="VLW21" s="117"/>
      <c r="VLX21" s="117"/>
      <c r="VLY21" s="117"/>
      <c r="VLZ21" s="117"/>
      <c r="VMA21" s="117"/>
      <c r="VMB21" s="117"/>
      <c r="VMC21" s="117"/>
      <c r="VMD21" s="117"/>
      <c r="VME21" s="117"/>
      <c r="VMF21" s="117"/>
      <c r="VMG21" s="117"/>
      <c r="VMH21" s="117"/>
      <c r="VMI21" s="117"/>
      <c r="VMJ21" s="117"/>
      <c r="VMK21" s="117"/>
      <c r="VML21" s="117"/>
      <c r="VMM21" s="117"/>
      <c r="VMN21" s="117"/>
      <c r="VMO21" s="117"/>
      <c r="VMP21" s="117"/>
      <c r="VMQ21" s="117"/>
      <c r="VMR21" s="117"/>
      <c r="VMS21" s="117"/>
      <c r="VMT21" s="117"/>
      <c r="VMU21" s="117"/>
      <c r="VMV21" s="117"/>
      <c r="VMW21" s="117"/>
      <c r="VMX21" s="117"/>
      <c r="VMY21" s="117"/>
      <c r="VMZ21" s="117"/>
      <c r="VNA21" s="117"/>
      <c r="VNB21" s="117"/>
      <c r="VNC21" s="117"/>
      <c r="VND21" s="117"/>
      <c r="VNE21" s="117"/>
      <c r="VNF21" s="117"/>
      <c r="VNG21" s="117"/>
      <c r="VNH21" s="117"/>
      <c r="VNI21" s="117"/>
      <c r="VNJ21" s="117"/>
      <c r="VNK21" s="117"/>
      <c r="VNL21" s="117"/>
      <c r="VNM21" s="117"/>
      <c r="VNN21" s="117"/>
      <c r="VNO21" s="117"/>
      <c r="VNP21" s="117"/>
      <c r="VNQ21" s="117"/>
      <c r="VNR21" s="117"/>
      <c r="VNS21" s="117"/>
      <c r="VNT21" s="117"/>
      <c r="VNU21" s="117"/>
      <c r="VNV21" s="117"/>
      <c r="VNW21" s="117"/>
      <c r="VNX21" s="117"/>
      <c r="VNY21" s="117"/>
      <c r="VNZ21" s="117"/>
      <c r="VOA21" s="117"/>
      <c r="VOB21" s="117"/>
      <c r="VOC21" s="117"/>
      <c r="VOD21" s="117"/>
      <c r="VOE21" s="117"/>
      <c r="VOF21" s="117"/>
      <c r="VOG21" s="117"/>
      <c r="VOH21" s="117"/>
      <c r="VOI21" s="117"/>
      <c r="VOJ21" s="117"/>
      <c r="VOK21" s="117"/>
      <c r="VOL21" s="117"/>
      <c r="VOM21" s="117"/>
      <c r="VON21" s="117"/>
      <c r="VOO21" s="117"/>
      <c r="VOP21" s="117"/>
      <c r="VOQ21" s="117"/>
      <c r="VOR21" s="117"/>
      <c r="VOS21" s="117"/>
      <c r="VOT21" s="117"/>
      <c r="VOU21" s="117"/>
      <c r="VOV21" s="117"/>
      <c r="VOW21" s="117"/>
      <c r="VOX21" s="117"/>
      <c r="VOY21" s="117"/>
      <c r="VOZ21" s="117"/>
      <c r="VPA21" s="117"/>
      <c r="VPB21" s="117"/>
      <c r="VPC21" s="117"/>
      <c r="VPD21" s="117"/>
      <c r="VPE21" s="117"/>
      <c r="VPF21" s="117"/>
      <c r="VPG21" s="117"/>
      <c r="VPH21" s="117"/>
      <c r="VPI21" s="117"/>
      <c r="VPJ21" s="117"/>
      <c r="VPK21" s="117"/>
      <c r="VPL21" s="117"/>
      <c r="VPM21" s="117"/>
      <c r="VPN21" s="117"/>
      <c r="VPO21" s="117"/>
      <c r="VPP21" s="117"/>
      <c r="VPQ21" s="117"/>
      <c r="VPR21" s="117"/>
      <c r="VPS21" s="117"/>
      <c r="VPT21" s="117"/>
      <c r="VPU21" s="117"/>
      <c r="VPV21" s="117"/>
      <c r="VPW21" s="117"/>
      <c r="VPX21" s="117"/>
      <c r="VPY21" s="117"/>
      <c r="VPZ21" s="117"/>
      <c r="VQA21" s="117"/>
      <c r="VQB21" s="117"/>
      <c r="VQC21" s="117"/>
      <c r="VQD21" s="117"/>
      <c r="VQE21" s="117"/>
      <c r="VQF21" s="117"/>
      <c r="VQG21" s="117"/>
      <c r="VQH21" s="117"/>
      <c r="VQI21" s="117"/>
      <c r="VQJ21" s="117"/>
      <c r="VQK21" s="117"/>
      <c r="VQL21" s="117"/>
      <c r="VQM21" s="117"/>
      <c r="VQN21" s="117"/>
      <c r="VQO21" s="117"/>
      <c r="VQP21" s="117"/>
      <c r="VQQ21" s="117"/>
      <c r="VQR21" s="117"/>
      <c r="VQS21" s="117"/>
      <c r="VQT21" s="117"/>
      <c r="VQU21" s="117"/>
      <c r="VQV21" s="117"/>
      <c r="VQW21" s="117"/>
      <c r="VQX21" s="117"/>
      <c r="VQY21" s="117"/>
      <c r="VQZ21" s="117"/>
      <c r="VRA21" s="117"/>
      <c r="VRB21" s="117"/>
      <c r="VRC21" s="117"/>
      <c r="VRD21" s="117"/>
      <c r="VRE21" s="117"/>
      <c r="VRF21" s="117"/>
      <c r="VRG21" s="117"/>
      <c r="VRH21" s="117"/>
      <c r="VRI21" s="117"/>
      <c r="VRJ21" s="117"/>
      <c r="VRK21" s="117"/>
      <c r="VRL21" s="117"/>
      <c r="VRM21" s="117"/>
      <c r="VRN21" s="117"/>
      <c r="VRO21" s="117"/>
      <c r="VRP21" s="117"/>
      <c r="VRQ21" s="117"/>
      <c r="VRR21" s="117"/>
      <c r="VRS21" s="117"/>
      <c r="VRT21" s="117"/>
      <c r="VRU21" s="117"/>
      <c r="VRV21" s="117"/>
      <c r="VRW21" s="117"/>
      <c r="VRX21" s="117"/>
      <c r="VRY21" s="117"/>
      <c r="VRZ21" s="117"/>
      <c r="VSA21" s="117"/>
      <c r="VSB21" s="117"/>
      <c r="VSC21" s="117"/>
      <c r="VSD21" s="117"/>
      <c r="VSE21" s="117"/>
      <c r="VSF21" s="117"/>
      <c r="VSG21" s="117"/>
      <c r="VSH21" s="117"/>
      <c r="VSI21" s="117"/>
      <c r="VSJ21" s="117"/>
      <c r="VSK21" s="117"/>
      <c r="VSL21" s="117"/>
      <c r="VSM21" s="117"/>
      <c r="VSN21" s="117"/>
      <c r="VSO21" s="117"/>
      <c r="VSP21" s="117"/>
      <c r="VSQ21" s="117"/>
      <c r="VSR21" s="117"/>
      <c r="VSS21" s="117"/>
      <c r="VST21" s="117"/>
      <c r="VSU21" s="117"/>
      <c r="VSV21" s="117"/>
      <c r="VSW21" s="117"/>
      <c r="VSX21" s="117"/>
      <c r="VSY21" s="117"/>
      <c r="VSZ21" s="117"/>
      <c r="VTA21" s="117"/>
      <c r="VTB21" s="117"/>
      <c r="VTC21" s="117"/>
      <c r="VTD21" s="117"/>
      <c r="VTE21" s="117"/>
      <c r="VTF21" s="117"/>
      <c r="VTG21" s="117"/>
      <c r="VTH21" s="117"/>
      <c r="VTI21" s="117"/>
      <c r="VTJ21" s="117"/>
      <c r="VTK21" s="117"/>
      <c r="VTL21" s="117"/>
      <c r="VTM21" s="117"/>
      <c r="VTN21" s="117"/>
      <c r="VTO21" s="117"/>
      <c r="VTP21" s="117"/>
      <c r="VTQ21" s="117"/>
      <c r="VTR21" s="117"/>
      <c r="VTS21" s="117"/>
      <c r="VTT21" s="117"/>
      <c r="VTU21" s="117"/>
      <c r="VTV21" s="117"/>
      <c r="VTW21" s="117"/>
      <c r="VTX21" s="117"/>
      <c r="VTY21" s="117"/>
      <c r="VTZ21" s="117"/>
      <c r="VUA21" s="117"/>
      <c r="VUB21" s="117"/>
      <c r="VUC21" s="117"/>
      <c r="VUD21" s="117"/>
      <c r="VUE21" s="117"/>
      <c r="VUF21" s="117"/>
      <c r="VUG21" s="117"/>
      <c r="VUH21" s="117"/>
      <c r="VUI21" s="117"/>
      <c r="VUJ21" s="117"/>
      <c r="VUK21" s="117"/>
      <c r="VUL21" s="117"/>
      <c r="VUM21" s="117"/>
      <c r="VUN21" s="117"/>
      <c r="VUO21" s="117"/>
      <c r="VUP21" s="117"/>
      <c r="VUQ21" s="117"/>
      <c r="VUR21" s="117"/>
      <c r="VUS21" s="117"/>
      <c r="VUT21" s="117"/>
      <c r="VUU21" s="117"/>
      <c r="VUV21" s="117"/>
      <c r="VUW21" s="117"/>
      <c r="VUX21" s="117"/>
      <c r="VUY21" s="117"/>
      <c r="VUZ21" s="117"/>
      <c r="VVA21" s="117"/>
      <c r="VVB21" s="117"/>
      <c r="VVC21" s="117"/>
      <c r="VVD21" s="117"/>
      <c r="VVE21" s="117"/>
      <c r="VVF21" s="117"/>
      <c r="VVG21" s="117"/>
      <c r="VVH21" s="117"/>
      <c r="VVI21" s="117"/>
      <c r="VVJ21" s="117"/>
      <c r="VVK21" s="117"/>
      <c r="VVL21" s="117"/>
      <c r="VVM21" s="117"/>
      <c r="VVN21" s="117"/>
      <c r="VVO21" s="117"/>
      <c r="VVP21" s="117"/>
      <c r="VVQ21" s="117"/>
      <c r="VVR21" s="117"/>
      <c r="VVS21" s="117"/>
      <c r="VVT21" s="117"/>
      <c r="VVU21" s="117"/>
      <c r="VVV21" s="117"/>
      <c r="VVW21" s="117"/>
      <c r="VVX21" s="117"/>
      <c r="VVY21" s="117"/>
      <c r="VVZ21" s="117"/>
      <c r="VWA21" s="117"/>
      <c r="VWB21" s="117"/>
      <c r="VWC21" s="117"/>
      <c r="VWD21" s="117"/>
      <c r="VWE21" s="117"/>
      <c r="VWF21" s="117"/>
      <c r="VWG21" s="117"/>
      <c r="VWH21" s="117"/>
      <c r="VWI21" s="117"/>
      <c r="VWJ21" s="117"/>
      <c r="VWK21" s="117"/>
      <c r="VWL21" s="117"/>
      <c r="VWM21" s="117"/>
      <c r="VWN21" s="117"/>
      <c r="VWO21" s="117"/>
      <c r="VWP21" s="117"/>
      <c r="VWQ21" s="117"/>
      <c r="VWR21" s="117"/>
      <c r="VWS21" s="117"/>
      <c r="VWT21" s="117"/>
      <c r="VWU21" s="117"/>
      <c r="VWV21" s="117"/>
      <c r="VWW21" s="117"/>
      <c r="VWX21" s="117"/>
      <c r="VWY21" s="117"/>
      <c r="VWZ21" s="117"/>
      <c r="VXA21" s="117"/>
      <c r="VXB21" s="117"/>
      <c r="VXC21" s="117"/>
      <c r="VXD21" s="117"/>
      <c r="VXE21" s="117"/>
      <c r="VXF21" s="117"/>
      <c r="VXG21" s="117"/>
      <c r="VXH21" s="117"/>
      <c r="VXI21" s="117"/>
      <c r="VXJ21" s="117"/>
      <c r="VXK21" s="117"/>
      <c r="VXL21" s="117"/>
      <c r="VXM21" s="117"/>
      <c r="VXN21" s="117"/>
      <c r="VXO21" s="117"/>
      <c r="VXP21" s="117"/>
      <c r="VXQ21" s="117"/>
      <c r="VXR21" s="117"/>
      <c r="VXS21" s="117"/>
      <c r="VXT21" s="117"/>
      <c r="VXU21" s="117"/>
      <c r="VXV21" s="117"/>
      <c r="VXW21" s="117"/>
      <c r="VXX21" s="117"/>
      <c r="VXY21" s="117"/>
      <c r="VXZ21" s="117"/>
      <c r="VYA21" s="117"/>
      <c r="VYB21" s="117"/>
      <c r="VYC21" s="117"/>
      <c r="VYD21" s="117"/>
      <c r="VYE21" s="117"/>
      <c r="VYF21" s="117"/>
      <c r="VYG21" s="117"/>
      <c r="VYH21" s="117"/>
      <c r="VYI21" s="117"/>
      <c r="VYJ21" s="117"/>
      <c r="VYK21" s="117"/>
      <c r="VYL21" s="117"/>
      <c r="VYM21" s="117"/>
      <c r="VYN21" s="117"/>
      <c r="VYO21" s="117"/>
      <c r="VYP21" s="117"/>
      <c r="VYQ21" s="117"/>
      <c r="VYR21" s="117"/>
      <c r="VYS21" s="117"/>
      <c r="VYT21" s="117"/>
      <c r="VYU21" s="117"/>
      <c r="VYV21" s="117"/>
      <c r="VYW21" s="117"/>
      <c r="VYX21" s="117"/>
      <c r="VYY21" s="117"/>
      <c r="VYZ21" s="117"/>
      <c r="VZA21" s="117"/>
      <c r="VZB21" s="117"/>
      <c r="VZC21" s="117"/>
      <c r="VZD21" s="117"/>
      <c r="VZE21" s="117"/>
      <c r="VZF21" s="117"/>
      <c r="VZG21" s="117"/>
      <c r="VZH21" s="117"/>
      <c r="VZI21" s="117"/>
      <c r="VZJ21" s="117"/>
      <c r="VZK21" s="117"/>
      <c r="VZL21" s="117"/>
      <c r="VZM21" s="117"/>
      <c r="VZN21" s="117"/>
      <c r="VZO21" s="117"/>
      <c r="VZP21" s="117"/>
      <c r="VZQ21" s="117"/>
      <c r="VZR21" s="117"/>
      <c r="VZS21" s="117"/>
      <c r="VZT21" s="117"/>
      <c r="VZU21" s="117"/>
      <c r="VZV21" s="117"/>
      <c r="VZW21" s="117"/>
      <c r="VZX21" s="117"/>
      <c r="VZY21" s="117"/>
      <c r="VZZ21" s="117"/>
      <c r="WAA21" s="117"/>
      <c r="WAB21" s="117"/>
      <c r="WAC21" s="117"/>
      <c r="WAD21" s="117"/>
      <c r="WAE21" s="117"/>
      <c r="WAF21" s="117"/>
      <c r="WAG21" s="117"/>
      <c r="WAH21" s="117"/>
      <c r="WAI21" s="117"/>
      <c r="WAJ21" s="117"/>
      <c r="WAK21" s="117"/>
      <c r="WAL21" s="117"/>
      <c r="WAM21" s="117"/>
      <c r="WAN21" s="117"/>
      <c r="WAO21" s="117"/>
      <c r="WAP21" s="117"/>
      <c r="WAQ21" s="117"/>
      <c r="WAR21" s="117"/>
      <c r="WAS21" s="117"/>
      <c r="WAT21" s="117"/>
      <c r="WAU21" s="117"/>
      <c r="WAV21" s="117"/>
      <c r="WAW21" s="117"/>
      <c r="WAX21" s="117"/>
      <c r="WAY21" s="117"/>
      <c r="WAZ21" s="117"/>
      <c r="WBA21" s="117"/>
      <c r="WBB21" s="117"/>
      <c r="WBC21" s="117"/>
      <c r="WBD21" s="117"/>
      <c r="WBE21" s="117"/>
      <c r="WBF21" s="117"/>
      <c r="WBG21" s="117"/>
      <c r="WBH21" s="117"/>
      <c r="WBI21" s="117"/>
      <c r="WBJ21" s="117"/>
      <c r="WBK21" s="117"/>
      <c r="WBL21" s="117"/>
      <c r="WBM21" s="117"/>
      <c r="WBN21" s="117"/>
      <c r="WBO21" s="117"/>
      <c r="WBP21" s="117"/>
      <c r="WBQ21" s="117"/>
      <c r="WBR21" s="117"/>
      <c r="WBS21" s="117"/>
      <c r="WBT21" s="117"/>
      <c r="WBU21" s="117"/>
      <c r="WBV21" s="117"/>
      <c r="WBW21" s="117"/>
      <c r="WBX21" s="117"/>
      <c r="WBY21" s="117"/>
      <c r="WBZ21" s="117"/>
      <c r="WCA21" s="117"/>
      <c r="WCB21" s="117"/>
      <c r="WCC21" s="117"/>
      <c r="WCD21" s="117"/>
      <c r="WCE21" s="117"/>
      <c r="WCF21" s="117"/>
      <c r="WCG21" s="117"/>
      <c r="WCH21" s="117"/>
      <c r="WCI21" s="117"/>
      <c r="WCJ21" s="117"/>
      <c r="WCK21" s="117"/>
      <c r="WCL21" s="117"/>
      <c r="WCM21" s="117"/>
      <c r="WCN21" s="117"/>
      <c r="WCO21" s="117"/>
      <c r="WCP21" s="117"/>
      <c r="WCQ21" s="117"/>
      <c r="WCR21" s="117"/>
      <c r="WCS21" s="117"/>
      <c r="WCT21" s="117"/>
      <c r="WCU21" s="117"/>
      <c r="WCV21" s="117"/>
      <c r="WCW21" s="117"/>
      <c r="WCX21" s="117"/>
      <c r="WCY21" s="117"/>
      <c r="WCZ21" s="117"/>
      <c r="WDA21" s="117"/>
      <c r="WDB21" s="117"/>
      <c r="WDC21" s="117"/>
      <c r="WDD21" s="117"/>
      <c r="WDE21" s="117"/>
      <c r="WDF21" s="117"/>
      <c r="WDG21" s="117"/>
      <c r="WDH21" s="117"/>
      <c r="WDI21" s="117"/>
      <c r="WDJ21" s="117"/>
      <c r="WDK21" s="117"/>
      <c r="WDL21" s="117"/>
      <c r="WDM21" s="117"/>
      <c r="WDN21" s="117"/>
      <c r="WDO21" s="117"/>
      <c r="WDP21" s="117"/>
      <c r="WDQ21" s="117"/>
      <c r="WDR21" s="117"/>
      <c r="WDS21" s="117"/>
      <c r="WDT21" s="117"/>
      <c r="WDU21" s="117"/>
      <c r="WDV21" s="117"/>
      <c r="WDW21" s="117"/>
      <c r="WDX21" s="117"/>
      <c r="WDY21" s="117"/>
      <c r="WDZ21" s="117"/>
      <c r="WEA21" s="117"/>
      <c r="WEB21" s="117"/>
      <c r="WEC21" s="117"/>
      <c r="WED21" s="117"/>
      <c r="WEE21" s="117"/>
      <c r="WEF21" s="117"/>
      <c r="WEG21" s="117"/>
      <c r="WEH21" s="117"/>
      <c r="WEI21" s="117"/>
      <c r="WEJ21" s="117"/>
      <c r="WEK21" s="117"/>
      <c r="WEL21" s="117"/>
      <c r="WEM21" s="117"/>
      <c r="WEN21" s="117"/>
      <c r="WEO21" s="117"/>
      <c r="WEP21" s="117"/>
      <c r="WEQ21" s="117"/>
      <c r="WER21" s="117"/>
      <c r="WES21" s="117"/>
      <c r="WET21" s="117"/>
      <c r="WEU21" s="117"/>
      <c r="WEV21" s="117"/>
      <c r="WEW21" s="117"/>
      <c r="WEX21" s="117"/>
      <c r="WEY21" s="117"/>
      <c r="WEZ21" s="117"/>
      <c r="WFA21" s="117"/>
      <c r="WFB21" s="117"/>
      <c r="WFC21" s="117"/>
      <c r="WFD21" s="117"/>
      <c r="WFE21" s="117"/>
      <c r="WFF21" s="117"/>
      <c r="WFG21" s="117"/>
      <c r="WFH21" s="117"/>
      <c r="WFI21" s="117"/>
      <c r="WFJ21" s="117"/>
      <c r="WFK21" s="117"/>
      <c r="WFL21" s="117"/>
      <c r="WFM21" s="117"/>
      <c r="WFN21" s="117"/>
      <c r="WFO21" s="117"/>
      <c r="WFP21" s="117"/>
      <c r="WFQ21" s="117"/>
      <c r="WFR21" s="117"/>
      <c r="WFS21" s="117"/>
      <c r="WFT21" s="117"/>
      <c r="WFU21" s="117"/>
      <c r="WFV21" s="117"/>
      <c r="WFW21" s="117"/>
      <c r="WFX21" s="117"/>
      <c r="WFY21" s="117"/>
      <c r="WFZ21" s="117"/>
      <c r="WGA21" s="117"/>
      <c r="WGB21" s="117"/>
      <c r="WGC21" s="117"/>
      <c r="WGD21" s="117"/>
      <c r="WGE21" s="117"/>
      <c r="WGF21" s="117"/>
      <c r="WGG21" s="117"/>
      <c r="WGH21" s="117"/>
      <c r="WGI21" s="117"/>
      <c r="WGJ21" s="117"/>
      <c r="WGK21" s="117"/>
      <c r="WGL21" s="117"/>
      <c r="WGM21" s="117"/>
      <c r="WGN21" s="117"/>
      <c r="WGO21" s="117"/>
      <c r="WGP21" s="117"/>
      <c r="WGQ21" s="117"/>
      <c r="WGR21" s="117"/>
      <c r="WGS21" s="117"/>
      <c r="WGT21" s="117"/>
      <c r="WGU21" s="117"/>
      <c r="WGV21" s="117"/>
      <c r="WGW21" s="117"/>
      <c r="WGX21" s="117"/>
      <c r="WGY21" s="117"/>
      <c r="WGZ21" s="117"/>
      <c r="WHA21" s="117"/>
      <c r="WHB21" s="117"/>
      <c r="WHC21" s="117"/>
      <c r="WHD21" s="117"/>
      <c r="WHE21" s="117"/>
      <c r="WHF21" s="117"/>
      <c r="WHG21" s="117"/>
      <c r="WHH21" s="117"/>
      <c r="WHI21" s="117"/>
      <c r="WHJ21" s="117"/>
      <c r="WHK21" s="117"/>
      <c r="WHL21" s="117"/>
      <c r="WHM21" s="117"/>
      <c r="WHN21" s="117"/>
      <c r="WHO21" s="117"/>
      <c r="WHP21" s="117"/>
      <c r="WHQ21" s="117"/>
      <c r="WHR21" s="117"/>
      <c r="WHS21" s="117"/>
      <c r="WHT21" s="117"/>
      <c r="WHU21" s="117"/>
      <c r="WHV21" s="117"/>
      <c r="WHW21" s="117"/>
      <c r="WHX21" s="117"/>
      <c r="WHY21" s="117"/>
      <c r="WHZ21" s="117"/>
      <c r="WIA21" s="117"/>
      <c r="WIB21" s="117"/>
      <c r="WIC21" s="117"/>
      <c r="WID21" s="117"/>
      <c r="WIE21" s="117"/>
      <c r="WIF21" s="117"/>
      <c r="WIG21" s="117"/>
      <c r="WIH21" s="117"/>
      <c r="WII21" s="117"/>
      <c r="WIJ21" s="117"/>
      <c r="WIK21" s="117"/>
      <c r="WIL21" s="117"/>
      <c r="WIM21" s="117"/>
      <c r="WIN21" s="117"/>
      <c r="WIO21" s="117"/>
      <c r="WIP21" s="117"/>
      <c r="WIQ21" s="117"/>
      <c r="WIR21" s="117"/>
      <c r="WIS21" s="117"/>
      <c r="WIT21" s="117"/>
      <c r="WIU21" s="117"/>
      <c r="WIV21" s="117"/>
      <c r="WIW21" s="117"/>
      <c r="WIX21" s="117"/>
      <c r="WIY21" s="117"/>
      <c r="WIZ21" s="117"/>
      <c r="WJA21" s="117"/>
      <c r="WJB21" s="117"/>
      <c r="WJC21" s="117"/>
      <c r="WJD21" s="117"/>
      <c r="WJE21" s="117"/>
      <c r="WJF21" s="117"/>
      <c r="WJG21" s="117"/>
      <c r="WJH21" s="117"/>
      <c r="WJI21" s="117"/>
      <c r="WJJ21" s="117"/>
      <c r="WJK21" s="117"/>
      <c r="WJL21" s="117"/>
      <c r="WJM21" s="117"/>
      <c r="WJN21" s="117"/>
      <c r="WJO21" s="117"/>
      <c r="WJP21" s="117"/>
      <c r="WJQ21" s="117"/>
      <c r="WJR21" s="117"/>
      <c r="WJS21" s="117"/>
      <c r="WJT21" s="117"/>
      <c r="WJU21" s="117"/>
      <c r="WJV21" s="117"/>
      <c r="WJW21" s="117"/>
      <c r="WJX21" s="117"/>
      <c r="WJY21" s="117"/>
      <c r="WJZ21" s="117"/>
      <c r="WKA21" s="117"/>
      <c r="WKB21" s="117"/>
      <c r="WKC21" s="117"/>
      <c r="WKD21" s="117"/>
      <c r="WKE21" s="117"/>
      <c r="WKF21" s="117"/>
      <c r="WKG21" s="117"/>
      <c r="WKH21" s="117"/>
      <c r="WKI21" s="117"/>
      <c r="WKJ21" s="117"/>
      <c r="WKK21" s="117"/>
      <c r="WKL21" s="117"/>
      <c r="WKM21" s="117"/>
      <c r="WKN21" s="117"/>
      <c r="WKO21" s="117"/>
      <c r="WKP21" s="117"/>
      <c r="WKQ21" s="117"/>
      <c r="WKR21" s="117"/>
      <c r="WKS21" s="117"/>
      <c r="WKT21" s="117"/>
      <c r="WKU21" s="117"/>
      <c r="WKV21" s="117"/>
      <c r="WKW21" s="117"/>
      <c r="WKX21" s="117"/>
      <c r="WKY21" s="117"/>
      <c r="WKZ21" s="117"/>
      <c r="WLA21" s="117"/>
      <c r="WLB21" s="117"/>
      <c r="WLC21" s="117"/>
      <c r="WLD21" s="117"/>
      <c r="WLE21" s="117"/>
      <c r="WLF21" s="117"/>
      <c r="WLG21" s="117"/>
      <c r="WLH21" s="117"/>
      <c r="WLI21" s="117"/>
      <c r="WLJ21" s="117"/>
      <c r="WLK21" s="117"/>
      <c r="WLL21" s="117"/>
      <c r="WLM21" s="117"/>
      <c r="WLN21" s="117"/>
      <c r="WLO21" s="117"/>
      <c r="WLP21" s="117"/>
      <c r="WLQ21" s="117"/>
      <c r="WLR21" s="117"/>
      <c r="WLS21" s="117"/>
      <c r="WLT21" s="117"/>
      <c r="WLU21" s="117"/>
      <c r="WLV21" s="117"/>
      <c r="WLW21" s="117"/>
      <c r="WLX21" s="117"/>
      <c r="WLY21" s="117"/>
      <c r="WLZ21" s="117"/>
      <c r="WMA21" s="117"/>
      <c r="WMB21" s="117"/>
      <c r="WMC21" s="117"/>
      <c r="WMD21" s="117"/>
      <c r="WME21" s="117"/>
      <c r="WMF21" s="117"/>
      <c r="WMG21" s="117"/>
      <c r="WMH21" s="117"/>
      <c r="WMI21" s="117"/>
      <c r="WMJ21" s="117"/>
      <c r="WMK21" s="117"/>
      <c r="WML21" s="117"/>
      <c r="WMM21" s="117"/>
      <c r="WMN21" s="117"/>
      <c r="WMO21" s="117"/>
      <c r="WMP21" s="117"/>
      <c r="WMQ21" s="117"/>
      <c r="WMR21" s="117"/>
      <c r="WMS21" s="117"/>
      <c r="WMT21" s="117"/>
      <c r="WMU21" s="117"/>
      <c r="WMV21" s="117"/>
      <c r="WMW21" s="117"/>
      <c r="WMX21" s="117"/>
      <c r="WMY21" s="117"/>
      <c r="WMZ21" s="117"/>
      <c r="WNA21" s="117"/>
      <c r="WNB21" s="117"/>
      <c r="WNC21" s="117"/>
      <c r="WND21" s="117"/>
      <c r="WNE21" s="117"/>
      <c r="WNF21" s="117"/>
      <c r="WNG21" s="117"/>
      <c r="WNH21" s="117"/>
      <c r="WNI21" s="117"/>
      <c r="WNJ21" s="117"/>
      <c r="WNK21" s="117"/>
      <c r="WNL21" s="117"/>
      <c r="WNM21" s="117"/>
      <c r="WNN21" s="117"/>
      <c r="WNO21" s="117"/>
      <c r="WNP21" s="117"/>
      <c r="WNQ21" s="117"/>
      <c r="WNR21" s="117"/>
      <c r="WNS21" s="117"/>
      <c r="WNT21" s="117"/>
      <c r="WNU21" s="117"/>
      <c r="WNV21" s="117"/>
      <c r="WNW21" s="117"/>
      <c r="WNX21" s="117"/>
      <c r="WNY21" s="117"/>
      <c r="WNZ21" s="117"/>
      <c r="WOA21" s="117"/>
      <c r="WOB21" s="117"/>
      <c r="WOC21" s="117"/>
      <c r="WOD21" s="117"/>
      <c r="WOE21" s="117"/>
      <c r="WOF21" s="117"/>
      <c r="WOG21" s="117"/>
      <c r="WOH21" s="117"/>
      <c r="WOI21" s="117"/>
      <c r="WOJ21" s="117"/>
      <c r="WOK21" s="117"/>
      <c r="WOL21" s="117"/>
      <c r="WOM21" s="117"/>
      <c r="WON21" s="117"/>
      <c r="WOO21" s="117"/>
      <c r="WOP21" s="117"/>
      <c r="WOQ21" s="117"/>
      <c r="WOR21" s="117"/>
      <c r="WOS21" s="117"/>
      <c r="WOT21" s="117"/>
      <c r="WOU21" s="117"/>
      <c r="WOV21" s="117"/>
      <c r="WOW21" s="117"/>
      <c r="WOX21" s="117"/>
      <c r="WOY21" s="117"/>
      <c r="WOZ21" s="117"/>
      <c r="WPA21" s="117"/>
      <c r="WPB21" s="117"/>
      <c r="WPC21" s="117"/>
      <c r="WPD21" s="117"/>
      <c r="WPE21" s="117"/>
      <c r="WPF21" s="117"/>
      <c r="WPG21" s="117"/>
      <c r="WPH21" s="117"/>
      <c r="WPI21" s="117"/>
      <c r="WPJ21" s="117"/>
      <c r="WPK21" s="117"/>
      <c r="WPL21" s="117"/>
      <c r="WPM21" s="117"/>
      <c r="WPN21" s="117"/>
      <c r="WPO21" s="117"/>
      <c r="WPP21" s="117"/>
      <c r="WPQ21" s="117"/>
      <c r="WPR21" s="117"/>
      <c r="WPS21" s="117"/>
      <c r="WPT21" s="117"/>
      <c r="WPU21" s="117"/>
      <c r="WPV21" s="117"/>
      <c r="WPW21" s="117"/>
      <c r="WPX21" s="117"/>
      <c r="WPY21" s="117"/>
      <c r="WPZ21" s="117"/>
      <c r="WQA21" s="117"/>
      <c r="WQB21" s="117"/>
      <c r="WQC21" s="117"/>
      <c r="WQD21" s="117"/>
      <c r="WQE21" s="117"/>
      <c r="WQF21" s="117"/>
      <c r="WQG21" s="117"/>
      <c r="WQH21" s="117"/>
      <c r="WQI21" s="117"/>
      <c r="WQJ21" s="117"/>
      <c r="WQK21" s="117"/>
      <c r="WQL21" s="117"/>
      <c r="WQM21" s="117"/>
      <c r="WQN21" s="117"/>
      <c r="WQO21" s="117"/>
      <c r="WQP21" s="117"/>
      <c r="WQQ21" s="117"/>
      <c r="WQR21" s="117"/>
      <c r="WQS21" s="117"/>
      <c r="WQT21" s="117"/>
      <c r="WQU21" s="117"/>
      <c r="WQV21" s="117"/>
      <c r="WQW21" s="117"/>
      <c r="WQX21" s="117"/>
      <c r="WQY21" s="117"/>
      <c r="WQZ21" s="117"/>
      <c r="WRA21" s="117"/>
      <c r="WRB21" s="117"/>
      <c r="WRC21" s="117"/>
      <c r="WRD21" s="117"/>
      <c r="WRE21" s="117"/>
      <c r="WRF21" s="117"/>
      <c r="WRG21" s="117"/>
      <c r="WRH21" s="117"/>
      <c r="WRI21" s="117"/>
      <c r="WRJ21" s="117"/>
      <c r="WRK21" s="117"/>
      <c r="WRL21" s="117"/>
      <c r="WRM21" s="117"/>
      <c r="WRN21" s="117"/>
      <c r="WRO21" s="117"/>
      <c r="WRP21" s="117"/>
      <c r="WRQ21" s="117"/>
      <c r="WRR21" s="117"/>
      <c r="WRS21" s="117"/>
      <c r="WRT21" s="117"/>
      <c r="WRU21" s="117"/>
      <c r="WRV21" s="117"/>
      <c r="WRW21" s="117"/>
      <c r="WRX21" s="117"/>
      <c r="WRY21" s="117"/>
      <c r="WRZ21" s="117"/>
      <c r="WSA21" s="117"/>
      <c r="WSB21" s="117"/>
      <c r="WSC21" s="117"/>
      <c r="WSD21" s="117"/>
      <c r="WSE21" s="117"/>
      <c r="WSF21" s="117"/>
      <c r="WSG21" s="117"/>
      <c r="WSH21" s="117"/>
      <c r="WSI21" s="117"/>
      <c r="WSJ21" s="117"/>
      <c r="WSK21" s="117"/>
      <c r="WSL21" s="117"/>
      <c r="WSM21" s="117"/>
      <c r="WSN21" s="117"/>
      <c r="WSO21" s="117"/>
      <c r="WSP21" s="117"/>
      <c r="WSQ21" s="117"/>
      <c r="WSR21" s="117"/>
      <c r="WSS21" s="117"/>
      <c r="WST21" s="117"/>
      <c r="WSU21" s="117"/>
      <c r="WSV21" s="117"/>
      <c r="WSW21" s="117"/>
      <c r="WSX21" s="117"/>
      <c r="WSY21" s="117"/>
      <c r="WSZ21" s="117"/>
      <c r="WTA21" s="117"/>
      <c r="WTB21" s="117"/>
      <c r="WTC21" s="117"/>
      <c r="WTD21" s="117"/>
      <c r="WTE21" s="117"/>
      <c r="WTF21" s="117"/>
      <c r="WTG21" s="117"/>
      <c r="WTH21" s="117"/>
      <c r="WTI21" s="117"/>
      <c r="WTJ21" s="117"/>
      <c r="WTK21" s="117"/>
      <c r="WTL21" s="117"/>
      <c r="WTM21" s="117"/>
      <c r="WTN21" s="117"/>
      <c r="WTO21" s="117"/>
      <c r="WTP21" s="117"/>
      <c r="WTQ21" s="117"/>
      <c r="WTR21" s="117"/>
      <c r="WTS21" s="117"/>
      <c r="WTT21" s="117"/>
      <c r="WTU21" s="117"/>
      <c r="WTV21" s="117"/>
      <c r="WTW21" s="117"/>
      <c r="WTX21" s="117"/>
      <c r="WTY21" s="117"/>
      <c r="WTZ21" s="117"/>
      <c r="WUA21" s="117"/>
      <c r="WUB21" s="117"/>
      <c r="WUC21" s="117"/>
      <c r="WUD21" s="117"/>
      <c r="WUE21" s="117"/>
      <c r="WUF21" s="117"/>
      <c r="WUG21" s="117"/>
      <c r="WUH21" s="117"/>
      <c r="WUI21" s="117"/>
      <c r="WUJ21" s="117"/>
      <c r="WUK21" s="117"/>
      <c r="WUL21" s="117"/>
      <c r="WUM21" s="117"/>
      <c r="WUN21" s="117"/>
      <c r="WUO21" s="117"/>
      <c r="WUP21" s="117"/>
      <c r="WUQ21" s="117"/>
      <c r="WUR21" s="117"/>
      <c r="WUS21" s="117"/>
      <c r="WUT21" s="117"/>
      <c r="WUU21" s="117"/>
      <c r="WUV21" s="117"/>
      <c r="WUW21" s="117"/>
      <c r="WUX21" s="117"/>
      <c r="WUY21" s="117"/>
      <c r="WUZ21" s="117"/>
      <c r="WVA21" s="117"/>
      <c r="WVB21" s="117"/>
      <c r="WVC21" s="117"/>
      <c r="WVD21" s="117"/>
      <c r="WVE21" s="117"/>
      <c r="WVF21" s="117"/>
      <c r="WVG21" s="117"/>
      <c r="WVH21" s="117"/>
      <c r="WVI21" s="117"/>
      <c r="WVJ21" s="117"/>
      <c r="WVK21" s="117"/>
      <c r="WVL21" s="117"/>
      <c r="WVM21" s="117"/>
      <c r="WVN21" s="117"/>
      <c r="WVO21" s="117"/>
      <c r="WVP21" s="117"/>
      <c r="WVQ21" s="117"/>
      <c r="WVR21" s="117"/>
      <c r="WVS21" s="117"/>
      <c r="WVT21" s="117"/>
      <c r="WVU21" s="117"/>
      <c r="WVV21" s="117"/>
      <c r="WVW21" s="117"/>
      <c r="WVX21" s="117"/>
      <c r="WVY21" s="117"/>
      <c r="WVZ21" s="117"/>
      <c r="WWA21" s="117"/>
      <c r="WWB21" s="117"/>
      <c r="WWC21" s="117"/>
      <c r="WWD21" s="117"/>
      <c r="WWE21" s="117"/>
      <c r="WWF21" s="117"/>
      <c r="WWG21" s="117"/>
      <c r="WWH21" s="117"/>
      <c r="WWI21" s="117"/>
      <c r="WWJ21" s="117"/>
      <c r="WWK21" s="117"/>
      <c r="WWL21" s="117"/>
      <c r="WWM21" s="117"/>
      <c r="WWN21" s="117"/>
      <c r="WWO21" s="117"/>
      <c r="WWP21" s="117"/>
      <c r="WWQ21" s="117"/>
      <c r="WWR21" s="117"/>
      <c r="WWS21" s="117"/>
      <c r="WWT21" s="117"/>
      <c r="WWU21" s="117"/>
      <c r="WWV21" s="117"/>
      <c r="WWW21" s="117"/>
      <c r="WWX21" s="117"/>
      <c r="WWY21" s="117"/>
      <c r="WWZ21" s="117"/>
      <c r="WXA21" s="117"/>
      <c r="WXB21" s="117"/>
      <c r="WXC21" s="117"/>
      <c r="WXD21" s="117"/>
      <c r="WXE21" s="117"/>
      <c r="WXF21" s="117"/>
      <c r="WXG21" s="117"/>
      <c r="WXH21" s="117"/>
      <c r="WXI21" s="117"/>
      <c r="WXJ21" s="117"/>
      <c r="WXK21" s="117"/>
      <c r="WXL21" s="117"/>
      <c r="WXM21" s="117"/>
      <c r="WXN21" s="117"/>
      <c r="WXO21" s="117"/>
      <c r="WXP21" s="117"/>
      <c r="WXQ21" s="117"/>
      <c r="WXR21" s="117"/>
      <c r="WXS21" s="117"/>
      <c r="WXT21" s="117"/>
      <c r="WXU21" s="117"/>
      <c r="WXV21" s="117"/>
      <c r="WXW21" s="117"/>
      <c r="WXX21" s="117"/>
      <c r="WXY21" s="117"/>
      <c r="WXZ21" s="117"/>
      <c r="WYA21" s="117"/>
      <c r="WYB21" s="117"/>
      <c r="WYC21" s="117"/>
      <c r="WYD21" s="117"/>
      <c r="WYE21" s="117"/>
      <c r="WYF21" s="117"/>
      <c r="WYG21" s="117"/>
      <c r="WYH21" s="117"/>
      <c r="WYI21" s="117"/>
      <c r="WYJ21" s="117"/>
      <c r="WYK21" s="117"/>
      <c r="WYL21" s="117"/>
      <c r="WYM21" s="117"/>
      <c r="WYN21" s="117"/>
      <c r="WYO21" s="117"/>
      <c r="WYP21" s="117"/>
      <c r="WYQ21" s="117"/>
      <c r="WYR21" s="117"/>
      <c r="WYS21" s="117"/>
      <c r="WYT21" s="117"/>
      <c r="WYU21" s="117"/>
      <c r="WYV21" s="117"/>
      <c r="WYW21" s="117"/>
      <c r="WYX21" s="117"/>
      <c r="WYY21" s="117"/>
      <c r="WYZ21" s="117"/>
      <c r="WZA21" s="117"/>
      <c r="WZB21" s="117"/>
      <c r="WZC21" s="117"/>
      <c r="WZD21" s="117"/>
      <c r="WZE21" s="117"/>
      <c r="WZF21" s="117"/>
      <c r="WZG21" s="117"/>
      <c r="WZH21" s="117"/>
      <c r="WZI21" s="117"/>
      <c r="WZJ21" s="117"/>
      <c r="WZK21" s="117"/>
      <c r="WZL21" s="117"/>
      <c r="WZM21" s="117"/>
      <c r="WZN21" s="117"/>
      <c r="WZO21" s="117"/>
      <c r="WZP21" s="117"/>
      <c r="WZQ21" s="117"/>
      <c r="WZR21" s="117"/>
      <c r="WZS21" s="117"/>
      <c r="WZT21" s="117"/>
      <c r="WZU21" s="117"/>
      <c r="WZV21" s="117"/>
      <c r="WZW21" s="117"/>
      <c r="WZX21" s="117"/>
      <c r="WZY21" s="117"/>
      <c r="WZZ21" s="117"/>
      <c r="XAA21" s="117"/>
      <c r="XAB21" s="117"/>
      <c r="XAC21" s="117"/>
      <c r="XAD21" s="117"/>
      <c r="XAE21" s="117"/>
      <c r="XAF21" s="117"/>
      <c r="XAG21" s="117"/>
      <c r="XAH21" s="117"/>
      <c r="XAI21" s="117"/>
      <c r="XAJ21" s="117"/>
      <c r="XAK21" s="117"/>
      <c r="XAL21" s="117"/>
      <c r="XAM21" s="117"/>
      <c r="XAN21" s="117"/>
      <c r="XAO21" s="117"/>
      <c r="XAP21" s="117"/>
      <c r="XAQ21" s="117"/>
      <c r="XAR21" s="117"/>
      <c r="XAS21" s="117"/>
      <c r="XAT21" s="117"/>
      <c r="XAU21" s="117"/>
      <c r="XAV21" s="117"/>
      <c r="XAW21" s="117"/>
      <c r="XAX21" s="117"/>
      <c r="XAY21" s="117"/>
      <c r="XAZ21" s="117"/>
      <c r="XBA21" s="117"/>
      <c r="XBB21" s="117"/>
      <c r="XBC21" s="117"/>
      <c r="XBD21" s="117"/>
      <c r="XBE21" s="117"/>
      <c r="XBF21" s="117"/>
      <c r="XBG21" s="117"/>
      <c r="XBH21" s="117"/>
      <c r="XBI21" s="117"/>
      <c r="XBJ21" s="117"/>
      <c r="XBK21" s="117"/>
      <c r="XBL21" s="117"/>
      <c r="XBM21" s="117"/>
      <c r="XBN21" s="117"/>
      <c r="XBO21" s="117"/>
      <c r="XBP21" s="117"/>
      <c r="XBQ21" s="117"/>
      <c r="XBR21" s="117"/>
      <c r="XBS21" s="117"/>
      <c r="XBT21" s="117"/>
      <c r="XBU21" s="117"/>
      <c r="XBV21" s="117"/>
      <c r="XBW21" s="117"/>
      <c r="XBX21" s="117"/>
      <c r="XBY21" s="117"/>
      <c r="XBZ21" s="117"/>
      <c r="XCA21" s="117"/>
      <c r="XCB21" s="117"/>
      <c r="XCC21" s="117"/>
      <c r="XCD21" s="117"/>
      <c r="XCE21" s="117"/>
      <c r="XCF21" s="117"/>
      <c r="XCG21" s="117"/>
      <c r="XCH21" s="117"/>
      <c r="XCI21" s="117"/>
      <c r="XCJ21" s="117"/>
      <c r="XCK21" s="117"/>
      <c r="XCL21" s="117"/>
      <c r="XCM21" s="117"/>
      <c r="XCN21" s="117"/>
      <c r="XCO21" s="117"/>
      <c r="XCP21" s="117"/>
      <c r="XCQ21" s="117"/>
      <c r="XCR21" s="117"/>
      <c r="XCS21" s="117"/>
      <c r="XCT21" s="117"/>
      <c r="XCU21" s="117"/>
      <c r="XCV21" s="117"/>
      <c r="XCW21" s="117"/>
      <c r="XCX21" s="117"/>
      <c r="XCY21" s="117"/>
      <c r="XCZ21" s="117"/>
      <c r="XDA21" s="117"/>
      <c r="XDB21" s="117"/>
      <c r="XDC21" s="117"/>
      <c r="XDD21" s="117"/>
      <c r="XDE21" s="117"/>
      <c r="XDF21" s="117"/>
      <c r="XDG21" s="117"/>
      <c r="XDH21" s="117"/>
      <c r="XDI21" s="117"/>
      <c r="XDJ21" s="117"/>
      <c r="XDK21" s="117"/>
      <c r="XDL21" s="117"/>
      <c r="XDM21" s="117"/>
      <c r="XDN21" s="117"/>
      <c r="XDO21" s="117"/>
      <c r="XDP21" s="117"/>
      <c r="XDQ21" s="117"/>
      <c r="XDR21" s="117"/>
      <c r="XDS21" s="117"/>
      <c r="XDT21" s="117"/>
      <c r="XDU21" s="117"/>
      <c r="XDV21" s="117"/>
      <c r="XDW21" s="117"/>
      <c r="XDX21" s="117"/>
      <c r="XDY21" s="117"/>
      <c r="XDZ21" s="117"/>
      <c r="XEA21" s="117"/>
      <c r="XEB21" s="117"/>
      <c r="XEC21" s="117"/>
      <c r="XED21" s="117"/>
      <c r="XEE21" s="117"/>
      <c r="XEF21" s="117"/>
      <c r="XEG21" s="117"/>
      <c r="XEH21" s="117"/>
      <c r="XEI21" s="117"/>
      <c r="XEJ21" s="117"/>
      <c r="XEK21" s="117"/>
      <c r="XEL21" s="117"/>
      <c r="XEM21" s="117"/>
      <c r="XEN21" s="117"/>
      <c r="XEO21" s="117"/>
      <c r="XEP21" s="117"/>
      <c r="XEQ21" s="117"/>
      <c r="XER21" s="117"/>
      <c r="XES21" s="117"/>
      <c r="XET21" s="117"/>
      <c r="XEU21" s="117"/>
      <c r="XEV21" s="117"/>
      <c r="XEW21" s="117"/>
      <c r="XEX21" s="117"/>
      <c r="XEY21" s="117"/>
      <c r="XEZ21" s="117"/>
      <c r="XFA21" s="117"/>
      <c r="XFB21" s="117"/>
      <c r="XFC21" s="117"/>
      <c r="XFD21" s="117"/>
    </row>
    <row r="22" spans="1:16384" x14ac:dyDescent="0.2">
      <c r="A22" s="826" t="s">
        <v>286</v>
      </c>
      <c r="B22" s="271" t="s">
        <v>709</v>
      </c>
      <c r="C22" s="272">
        <f>'Report L6 OHP'!C9</f>
        <v>0</v>
      </c>
      <c r="D22" s="272">
        <f>'Report L6 OHP'!D9</f>
        <v>0</v>
      </c>
      <c r="E22" s="272">
        <f>'Report L6 OHP'!E9</f>
        <v>0</v>
      </c>
      <c r="F22" s="272">
        <f>'Report L6 OHP'!F9</f>
        <v>0</v>
      </c>
      <c r="G22" s="201">
        <f t="shared" ref="G22:G38" si="1">SUM(C22:F22)</f>
        <v>0</v>
      </c>
    </row>
    <row r="23" spans="1:16384" x14ac:dyDescent="0.2">
      <c r="A23" s="824"/>
      <c r="B23" s="271" t="s">
        <v>927</v>
      </c>
      <c r="C23" s="272">
        <f>'Report L6 OHP'!C10</f>
        <v>0</v>
      </c>
      <c r="D23" s="272">
        <f>'Report L6 OHP'!D10</f>
        <v>0</v>
      </c>
      <c r="E23" s="272">
        <f>'Report L6 OHP'!E10</f>
        <v>0</v>
      </c>
      <c r="F23" s="272">
        <f>'Report L6 OHP'!F10</f>
        <v>0</v>
      </c>
      <c r="G23" s="272">
        <f t="shared" si="1"/>
        <v>0</v>
      </c>
    </row>
    <row r="24" spans="1:16384" x14ac:dyDescent="0.2">
      <c r="A24" s="824"/>
      <c r="B24" s="271" t="s">
        <v>928</v>
      </c>
      <c r="C24" s="272">
        <f>'Report L6 OHP'!C12</f>
        <v>0</v>
      </c>
      <c r="D24" s="272">
        <f>'Report L6 OHP'!D12</f>
        <v>0</v>
      </c>
      <c r="E24" s="272">
        <f>'Report L6 OHP'!E12</f>
        <v>0</v>
      </c>
      <c r="F24" s="272">
        <f>'Report L6 OHP'!F12</f>
        <v>0</v>
      </c>
      <c r="G24" s="272">
        <f t="shared" si="1"/>
        <v>0</v>
      </c>
    </row>
    <row r="25" spans="1:16384" x14ac:dyDescent="0.2">
      <c r="A25" s="824"/>
      <c r="B25" s="271" t="s">
        <v>930</v>
      </c>
      <c r="C25" s="272">
        <f>'Report L6 OHP'!C13</f>
        <v>0</v>
      </c>
      <c r="D25" s="272">
        <f>'Report L6 OHP'!D13</f>
        <v>0</v>
      </c>
      <c r="E25" s="272">
        <f>'Report L6 OHP'!E13</f>
        <v>0</v>
      </c>
      <c r="F25" s="272">
        <f>'Report L6 OHP'!F13</f>
        <v>0</v>
      </c>
      <c r="G25" s="272">
        <f t="shared" si="1"/>
        <v>0</v>
      </c>
    </row>
    <row r="26" spans="1:16384" ht="12.75" customHeight="1" x14ac:dyDescent="0.2">
      <c r="A26" s="824"/>
      <c r="B26" s="271" t="s">
        <v>945</v>
      </c>
      <c r="C26" s="272">
        <f>'Report L6 OHP'!C37</f>
        <v>0</v>
      </c>
      <c r="D26" s="272">
        <f>'Report L6 OHP'!D37</f>
        <v>0</v>
      </c>
      <c r="E26" s="272">
        <f>'Report L6 OHP'!E37</f>
        <v>0</v>
      </c>
      <c r="F26" s="272">
        <f>'Report L6 OHP'!F37</f>
        <v>0</v>
      </c>
      <c r="G26" s="272">
        <f t="shared" si="1"/>
        <v>0</v>
      </c>
    </row>
    <row r="27" spans="1:16384" x14ac:dyDescent="0.2">
      <c r="A27" s="824"/>
      <c r="B27" s="271" t="s">
        <v>750</v>
      </c>
      <c r="C27" s="222">
        <v>0</v>
      </c>
      <c r="D27" s="222">
        <v>0</v>
      </c>
      <c r="E27" s="222">
        <v>0</v>
      </c>
      <c r="F27" s="222">
        <v>0</v>
      </c>
      <c r="G27" s="272">
        <f t="shared" si="1"/>
        <v>0</v>
      </c>
    </row>
    <row r="28" spans="1:16384" x14ac:dyDescent="0.2">
      <c r="A28" s="824"/>
      <c r="B28" s="271" t="s">
        <v>770</v>
      </c>
      <c r="C28" s="222">
        <v>0</v>
      </c>
      <c r="D28" s="222">
        <v>0</v>
      </c>
      <c r="E28" s="222">
        <v>0</v>
      </c>
      <c r="F28" s="222">
        <v>0</v>
      </c>
      <c r="G28" s="272">
        <f t="shared" si="1"/>
        <v>0</v>
      </c>
    </row>
    <row r="29" spans="1:16384" x14ac:dyDescent="0.2">
      <c r="A29" s="824"/>
      <c r="B29" s="271" t="s">
        <v>1295</v>
      </c>
      <c r="C29" s="222">
        <v>0</v>
      </c>
      <c r="D29" s="222">
        <v>0</v>
      </c>
      <c r="E29" s="222">
        <v>0</v>
      </c>
      <c r="F29" s="222">
        <v>0</v>
      </c>
      <c r="G29" s="272">
        <f t="shared" si="1"/>
        <v>0</v>
      </c>
    </row>
    <row r="30" spans="1:16384" x14ac:dyDescent="0.2">
      <c r="A30" s="824"/>
      <c r="B30" s="271" t="s">
        <v>946</v>
      </c>
      <c r="C30" s="272">
        <f>'Report L6 OHP'!C38</f>
        <v>0</v>
      </c>
      <c r="D30" s="272">
        <f>'Report L6 OHP'!D38</f>
        <v>0</v>
      </c>
      <c r="E30" s="272">
        <f>'Report L6 OHP'!E38</f>
        <v>0</v>
      </c>
      <c r="F30" s="272">
        <f>'Report L6 OHP'!F38</f>
        <v>0</v>
      </c>
      <c r="G30" s="272">
        <f>SUM(C30:F30)</f>
        <v>0</v>
      </c>
    </row>
    <row r="31" spans="1:16384" x14ac:dyDescent="0.2">
      <c r="A31" s="824"/>
      <c r="B31" s="271" t="s">
        <v>697</v>
      </c>
      <c r="C31" s="222">
        <v>0</v>
      </c>
      <c r="D31" s="222">
        <v>0</v>
      </c>
      <c r="E31" s="222">
        <v>0</v>
      </c>
      <c r="F31" s="222">
        <v>0</v>
      </c>
      <c r="G31" s="272">
        <f>SUM(C31:F31)</f>
        <v>0</v>
      </c>
    </row>
    <row r="32" spans="1:16384" x14ac:dyDescent="0.2">
      <c r="A32" s="824"/>
      <c r="B32" s="271" t="s">
        <v>687</v>
      </c>
      <c r="C32" s="222">
        <v>0</v>
      </c>
      <c r="D32" s="222">
        <v>0</v>
      </c>
      <c r="E32" s="222">
        <v>0</v>
      </c>
      <c r="F32" s="222">
        <v>0</v>
      </c>
      <c r="G32" s="272">
        <f t="shared" si="1"/>
        <v>0</v>
      </c>
    </row>
    <row r="33" spans="1:16384" x14ac:dyDescent="0.2">
      <c r="A33" s="824"/>
      <c r="B33" s="271" t="s">
        <v>688</v>
      </c>
      <c r="C33" s="222">
        <v>0</v>
      </c>
      <c r="D33" s="222">
        <v>0</v>
      </c>
      <c r="E33" s="222">
        <v>0</v>
      </c>
      <c r="F33" s="222">
        <v>0</v>
      </c>
      <c r="G33" s="272">
        <f t="shared" si="1"/>
        <v>0</v>
      </c>
    </row>
    <row r="34" spans="1:16384" ht="25.5" x14ac:dyDescent="0.2">
      <c r="A34" s="824"/>
      <c r="B34" s="271" t="s">
        <v>1292</v>
      </c>
      <c r="C34" s="272">
        <f>'Report L6 OHP'!C41</f>
        <v>0</v>
      </c>
      <c r="D34" s="272">
        <f>'Report L6 OHP'!D41</f>
        <v>0</v>
      </c>
      <c r="E34" s="272">
        <f>'Report L6 OHP'!E41</f>
        <v>0</v>
      </c>
      <c r="F34" s="272">
        <f>'Report L6 OHP'!F41</f>
        <v>0</v>
      </c>
      <c r="G34" s="272">
        <f t="shared" si="1"/>
        <v>0</v>
      </c>
    </row>
    <row r="35" spans="1:16384" x14ac:dyDescent="0.2">
      <c r="A35" s="824"/>
      <c r="B35" s="271" t="s">
        <v>933</v>
      </c>
      <c r="C35" s="272">
        <f>'Report L6 OHP'!C39</f>
        <v>0</v>
      </c>
      <c r="D35" s="272">
        <f>'Report L6 OHP'!D39</f>
        <v>0</v>
      </c>
      <c r="E35" s="272">
        <f>'Report L6 OHP'!E39</f>
        <v>0</v>
      </c>
      <c r="F35" s="272">
        <f>'Report L6 OHP'!F39</f>
        <v>0</v>
      </c>
      <c r="G35" s="272">
        <f t="shared" si="1"/>
        <v>0</v>
      </c>
    </row>
    <row r="36" spans="1:16384" ht="13.5" thickBot="1" x14ac:dyDescent="0.25">
      <c r="A36" s="825"/>
      <c r="B36" s="185" t="s">
        <v>934</v>
      </c>
      <c r="C36" s="272">
        <f>+'Report L6 OHP'!C58</f>
        <v>0</v>
      </c>
      <c r="D36" s="272">
        <f>+'Report L6 OHP'!D58</f>
        <v>0</v>
      </c>
      <c r="E36" s="272">
        <f>+'Report L6 OHP'!E58</f>
        <v>0</v>
      </c>
      <c r="F36" s="272">
        <f>+'Report L6 OHP'!F58</f>
        <v>0</v>
      </c>
      <c r="G36" s="272">
        <f t="shared" si="1"/>
        <v>0</v>
      </c>
    </row>
    <row r="37" spans="1:16384" s="210" customFormat="1" ht="13.5" thickBot="1" x14ac:dyDescent="0.25">
      <c r="A37" s="838" t="s">
        <v>935</v>
      </c>
      <c r="B37" s="839"/>
      <c r="C37" s="209">
        <f>SUM(C22:C36)-SUM(C31:C33)-SUM(C27:C28)</f>
        <v>0</v>
      </c>
      <c r="D37" s="209">
        <f>SUM(D22:D36)-SUM(D31:D33)-SUM(D27:D28)</f>
        <v>0</v>
      </c>
      <c r="E37" s="209">
        <f>SUM(E22:E36)-SUM(E31:E33)-SUM(E27:E28)</f>
        <v>0</v>
      </c>
      <c r="F37" s="209">
        <f>SUM(F22:F36)-SUM(F31:F33)-SUM(F27:F28)</f>
        <v>0</v>
      </c>
      <c r="G37" s="209">
        <f>SUM(C37:F37)</f>
        <v>0</v>
      </c>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7"/>
      <c r="EI37" s="117"/>
      <c r="EJ37" s="117"/>
      <c r="EK37" s="117"/>
      <c r="EL37" s="117"/>
      <c r="EM37" s="117"/>
      <c r="EN37" s="117"/>
      <c r="EO37" s="117"/>
      <c r="EP37" s="117"/>
      <c r="EQ37" s="117"/>
      <c r="ER37" s="117"/>
      <c r="ES37" s="117"/>
      <c r="ET37" s="117"/>
      <c r="EU37" s="117"/>
      <c r="EV37" s="117"/>
      <c r="EW37" s="117"/>
      <c r="EX37" s="117"/>
      <c r="EY37" s="117"/>
      <c r="EZ37" s="117"/>
      <c r="FA37" s="117"/>
      <c r="FB37" s="117"/>
      <c r="FC37" s="117"/>
      <c r="FD37" s="117"/>
      <c r="FE37" s="117"/>
      <c r="FF37" s="117"/>
      <c r="FG37" s="117"/>
      <c r="FH37" s="117"/>
      <c r="FI37" s="117"/>
      <c r="FJ37" s="117"/>
      <c r="FK37" s="117"/>
      <c r="FL37" s="117"/>
      <c r="FM37" s="117"/>
      <c r="FN37" s="117"/>
      <c r="FO37" s="117"/>
      <c r="FP37" s="117"/>
      <c r="FQ37" s="117"/>
      <c r="FR37" s="117"/>
      <c r="FS37" s="117"/>
      <c r="FT37" s="117"/>
      <c r="FU37" s="117"/>
      <c r="FV37" s="117"/>
      <c r="FW37" s="117"/>
      <c r="FX37" s="117"/>
      <c r="FY37" s="117"/>
      <c r="FZ37" s="117"/>
      <c r="GA37" s="117"/>
      <c r="GB37" s="117"/>
      <c r="GC37" s="117"/>
      <c r="GD37" s="117"/>
      <c r="GE37" s="117"/>
      <c r="GF37" s="117"/>
      <c r="GG37" s="117"/>
      <c r="GH37" s="117"/>
      <c r="GI37" s="117"/>
      <c r="GJ37" s="117"/>
      <c r="GK37" s="117"/>
      <c r="GL37" s="117"/>
      <c r="GM37" s="117"/>
      <c r="GN37" s="117"/>
      <c r="GO37" s="117"/>
      <c r="GP37" s="117"/>
      <c r="GQ37" s="117"/>
      <c r="GR37" s="117"/>
      <c r="GS37" s="117"/>
      <c r="GT37" s="117"/>
      <c r="GU37" s="117"/>
      <c r="GV37" s="117"/>
      <c r="GW37" s="117"/>
      <c r="GX37" s="117"/>
      <c r="GY37" s="117"/>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c r="ID37" s="117"/>
      <c r="IE37" s="117"/>
      <c r="IF37" s="117"/>
      <c r="IG37" s="117"/>
      <c r="IH37" s="117"/>
      <c r="II37" s="117"/>
      <c r="IJ37" s="117"/>
      <c r="IK37" s="117"/>
      <c r="IL37" s="117"/>
      <c r="IM37" s="117"/>
      <c r="IN37" s="117"/>
      <c r="IO37" s="117"/>
      <c r="IP37" s="117"/>
      <c r="IQ37" s="117"/>
      <c r="IR37" s="117"/>
      <c r="IS37" s="117"/>
      <c r="IT37" s="117"/>
      <c r="IU37" s="117"/>
      <c r="IV37" s="117"/>
      <c r="IW37" s="117"/>
      <c r="IX37" s="117"/>
      <c r="IY37" s="117"/>
      <c r="IZ37" s="117"/>
      <c r="JA37" s="117"/>
      <c r="JB37" s="117"/>
      <c r="JC37" s="117"/>
      <c r="JD37" s="117"/>
      <c r="JE37" s="117"/>
      <c r="JF37" s="117"/>
      <c r="JG37" s="117"/>
      <c r="JH37" s="117"/>
      <c r="JI37" s="117"/>
      <c r="JJ37" s="117"/>
      <c r="JK37" s="117"/>
      <c r="JL37" s="117"/>
      <c r="JM37" s="117"/>
      <c r="JN37" s="117"/>
      <c r="JO37" s="117"/>
      <c r="JP37" s="117"/>
      <c r="JQ37" s="117"/>
      <c r="JR37" s="117"/>
      <c r="JS37" s="117"/>
      <c r="JT37" s="117"/>
      <c r="JU37" s="117"/>
      <c r="JV37" s="117"/>
      <c r="JW37" s="117"/>
      <c r="JX37" s="117"/>
      <c r="JY37" s="117"/>
      <c r="JZ37" s="117"/>
      <c r="KA37" s="117"/>
      <c r="KB37" s="117"/>
      <c r="KC37" s="117"/>
      <c r="KD37" s="117"/>
      <c r="KE37" s="117"/>
      <c r="KF37" s="117"/>
      <c r="KG37" s="117"/>
      <c r="KH37" s="117"/>
      <c r="KI37" s="117"/>
      <c r="KJ37" s="117"/>
      <c r="KK37" s="117"/>
      <c r="KL37" s="117"/>
      <c r="KM37" s="117"/>
      <c r="KN37" s="117"/>
      <c r="KO37" s="117"/>
      <c r="KP37" s="117"/>
      <c r="KQ37" s="117"/>
      <c r="KR37" s="117"/>
      <c r="KS37" s="117"/>
      <c r="KT37" s="117"/>
      <c r="KU37" s="117"/>
      <c r="KV37" s="117"/>
      <c r="KW37" s="117"/>
      <c r="KX37" s="117"/>
      <c r="KY37" s="117"/>
      <c r="KZ37" s="117"/>
      <c r="LA37" s="117"/>
      <c r="LB37" s="117"/>
      <c r="LC37" s="117"/>
      <c r="LD37" s="117"/>
      <c r="LE37" s="117"/>
      <c r="LF37" s="117"/>
      <c r="LG37" s="117"/>
      <c r="LH37" s="117"/>
      <c r="LI37" s="117"/>
      <c r="LJ37" s="117"/>
      <c r="LK37" s="117"/>
      <c r="LL37" s="117"/>
      <c r="LM37" s="117"/>
      <c r="LN37" s="117"/>
      <c r="LO37" s="117"/>
      <c r="LP37" s="117"/>
      <c r="LQ37" s="117"/>
      <c r="LR37" s="117"/>
      <c r="LS37" s="117"/>
      <c r="LT37" s="117"/>
      <c r="LU37" s="117"/>
      <c r="LV37" s="117"/>
      <c r="LW37" s="117"/>
      <c r="LX37" s="117"/>
      <c r="LY37" s="117"/>
      <c r="LZ37" s="117"/>
      <c r="MA37" s="117"/>
      <c r="MB37" s="117"/>
      <c r="MC37" s="117"/>
      <c r="MD37" s="117"/>
      <c r="ME37" s="117"/>
      <c r="MF37" s="117"/>
      <c r="MG37" s="117"/>
      <c r="MH37" s="117"/>
      <c r="MI37" s="117"/>
      <c r="MJ37" s="117"/>
      <c r="MK37" s="117"/>
      <c r="ML37" s="117"/>
      <c r="MM37" s="117"/>
      <c r="MN37" s="117"/>
      <c r="MO37" s="117"/>
      <c r="MP37" s="117"/>
      <c r="MQ37" s="117"/>
      <c r="MR37" s="117"/>
      <c r="MS37" s="117"/>
      <c r="MT37" s="117"/>
      <c r="MU37" s="117"/>
      <c r="MV37" s="117"/>
      <c r="MW37" s="117"/>
      <c r="MX37" s="117"/>
      <c r="MY37" s="117"/>
      <c r="MZ37" s="117"/>
      <c r="NA37" s="117"/>
      <c r="NB37" s="117"/>
      <c r="NC37" s="117"/>
      <c r="ND37" s="117"/>
      <c r="NE37" s="117"/>
      <c r="NF37" s="117"/>
      <c r="NG37" s="117"/>
      <c r="NH37" s="117"/>
      <c r="NI37" s="117"/>
      <c r="NJ37" s="117"/>
      <c r="NK37" s="117"/>
      <c r="NL37" s="117"/>
      <c r="NM37" s="117"/>
      <c r="NN37" s="117"/>
      <c r="NO37" s="117"/>
      <c r="NP37" s="117"/>
      <c r="NQ37" s="117"/>
      <c r="NR37" s="117"/>
      <c r="NS37" s="117"/>
      <c r="NT37" s="117"/>
      <c r="NU37" s="117"/>
      <c r="NV37" s="117"/>
      <c r="NW37" s="117"/>
      <c r="NX37" s="117"/>
      <c r="NY37" s="117"/>
      <c r="NZ37" s="117"/>
      <c r="OA37" s="117"/>
      <c r="OB37" s="117"/>
      <c r="OC37" s="117"/>
      <c r="OD37" s="117"/>
      <c r="OE37" s="117"/>
      <c r="OF37" s="117"/>
      <c r="OG37" s="117"/>
      <c r="OH37" s="117"/>
      <c r="OI37" s="117"/>
      <c r="OJ37" s="117"/>
      <c r="OK37" s="117"/>
      <c r="OL37" s="117"/>
      <c r="OM37" s="117"/>
      <c r="ON37" s="117"/>
      <c r="OO37" s="117"/>
      <c r="OP37" s="117"/>
      <c r="OQ37" s="117"/>
      <c r="OR37" s="117"/>
      <c r="OS37" s="117"/>
      <c r="OT37" s="117"/>
      <c r="OU37" s="117"/>
      <c r="OV37" s="117"/>
      <c r="OW37" s="117"/>
      <c r="OX37" s="117"/>
      <c r="OY37" s="117"/>
      <c r="OZ37" s="117"/>
      <c r="PA37" s="117"/>
      <c r="PB37" s="117"/>
      <c r="PC37" s="117"/>
      <c r="PD37" s="117"/>
      <c r="PE37" s="117"/>
      <c r="PF37" s="117"/>
      <c r="PG37" s="117"/>
      <c r="PH37" s="117"/>
      <c r="PI37" s="117"/>
      <c r="PJ37" s="117"/>
      <c r="PK37" s="117"/>
      <c r="PL37" s="117"/>
      <c r="PM37" s="117"/>
      <c r="PN37" s="117"/>
      <c r="PO37" s="117"/>
      <c r="PP37" s="117"/>
      <c r="PQ37" s="117"/>
      <c r="PR37" s="117"/>
      <c r="PS37" s="117"/>
      <c r="PT37" s="117"/>
      <c r="PU37" s="117"/>
      <c r="PV37" s="117"/>
      <c r="PW37" s="117"/>
      <c r="PX37" s="117"/>
      <c r="PY37" s="117"/>
      <c r="PZ37" s="117"/>
      <c r="QA37" s="117"/>
      <c r="QB37" s="117"/>
      <c r="QC37" s="117"/>
      <c r="QD37" s="117"/>
      <c r="QE37" s="117"/>
      <c r="QF37" s="117"/>
      <c r="QG37" s="117"/>
      <c r="QH37" s="117"/>
      <c r="QI37" s="117"/>
      <c r="QJ37" s="117"/>
      <c r="QK37" s="117"/>
      <c r="QL37" s="117"/>
      <c r="QM37" s="117"/>
      <c r="QN37" s="117"/>
      <c r="QO37" s="117"/>
      <c r="QP37" s="117"/>
      <c r="QQ37" s="117"/>
      <c r="QR37" s="117"/>
      <c r="QS37" s="117"/>
      <c r="QT37" s="117"/>
      <c r="QU37" s="117"/>
      <c r="QV37" s="117"/>
      <c r="QW37" s="117"/>
      <c r="QX37" s="117"/>
      <c r="QY37" s="117"/>
      <c r="QZ37" s="117"/>
      <c r="RA37" s="117"/>
      <c r="RB37" s="117"/>
      <c r="RC37" s="117"/>
      <c r="RD37" s="117"/>
      <c r="RE37" s="117"/>
      <c r="RF37" s="117"/>
      <c r="RG37" s="117"/>
      <c r="RH37" s="117"/>
      <c r="RI37" s="117"/>
      <c r="RJ37" s="117"/>
      <c r="RK37" s="117"/>
      <c r="RL37" s="117"/>
      <c r="RM37" s="117"/>
      <c r="RN37" s="117"/>
      <c r="RO37" s="117"/>
      <c r="RP37" s="117"/>
      <c r="RQ37" s="117"/>
      <c r="RR37" s="117"/>
      <c r="RS37" s="117"/>
      <c r="RT37" s="117"/>
      <c r="RU37" s="117"/>
      <c r="RV37" s="117"/>
      <c r="RW37" s="117"/>
      <c r="RX37" s="117"/>
      <c r="RY37" s="117"/>
      <c r="RZ37" s="117"/>
      <c r="SA37" s="117"/>
      <c r="SB37" s="117"/>
      <c r="SC37" s="117"/>
      <c r="SD37" s="117"/>
      <c r="SE37" s="117"/>
      <c r="SF37" s="117"/>
      <c r="SG37" s="117"/>
      <c r="SH37" s="117"/>
      <c r="SI37" s="117"/>
      <c r="SJ37" s="117"/>
      <c r="SK37" s="117"/>
      <c r="SL37" s="117"/>
      <c r="SM37" s="117"/>
      <c r="SN37" s="117"/>
      <c r="SO37" s="117"/>
      <c r="SP37" s="117"/>
      <c r="SQ37" s="117"/>
      <c r="SR37" s="117"/>
      <c r="SS37" s="117"/>
      <c r="ST37" s="117"/>
      <c r="SU37" s="117"/>
      <c r="SV37" s="117"/>
      <c r="SW37" s="117"/>
      <c r="SX37" s="117"/>
      <c r="SY37" s="117"/>
      <c r="SZ37" s="117"/>
      <c r="TA37" s="117"/>
      <c r="TB37" s="117"/>
      <c r="TC37" s="117"/>
      <c r="TD37" s="117"/>
      <c r="TE37" s="117"/>
      <c r="TF37" s="117"/>
      <c r="TG37" s="117"/>
      <c r="TH37" s="117"/>
      <c r="TI37" s="117"/>
      <c r="TJ37" s="117"/>
      <c r="TK37" s="117"/>
      <c r="TL37" s="117"/>
      <c r="TM37" s="117"/>
      <c r="TN37" s="117"/>
      <c r="TO37" s="117"/>
      <c r="TP37" s="117"/>
      <c r="TQ37" s="117"/>
      <c r="TR37" s="117"/>
      <c r="TS37" s="117"/>
      <c r="TT37" s="117"/>
      <c r="TU37" s="117"/>
      <c r="TV37" s="117"/>
      <c r="TW37" s="117"/>
      <c r="TX37" s="117"/>
      <c r="TY37" s="117"/>
      <c r="TZ37" s="117"/>
      <c r="UA37" s="117"/>
      <c r="UB37" s="117"/>
      <c r="UC37" s="117"/>
      <c r="UD37" s="117"/>
      <c r="UE37" s="117"/>
      <c r="UF37" s="117"/>
      <c r="UG37" s="117"/>
      <c r="UH37" s="117"/>
      <c r="UI37" s="117"/>
      <c r="UJ37" s="117"/>
      <c r="UK37" s="117"/>
      <c r="UL37" s="117"/>
      <c r="UM37" s="117"/>
      <c r="UN37" s="117"/>
      <c r="UO37" s="117"/>
      <c r="UP37" s="117"/>
      <c r="UQ37" s="117"/>
      <c r="UR37" s="117"/>
      <c r="US37" s="117"/>
      <c r="UT37" s="117"/>
      <c r="UU37" s="117"/>
      <c r="UV37" s="117"/>
      <c r="UW37" s="117"/>
      <c r="UX37" s="117"/>
      <c r="UY37" s="117"/>
      <c r="UZ37" s="117"/>
      <c r="VA37" s="117"/>
      <c r="VB37" s="117"/>
      <c r="VC37" s="117"/>
      <c r="VD37" s="117"/>
      <c r="VE37" s="117"/>
      <c r="VF37" s="117"/>
      <c r="VG37" s="117"/>
      <c r="VH37" s="117"/>
      <c r="VI37" s="117"/>
      <c r="VJ37" s="117"/>
      <c r="VK37" s="117"/>
      <c r="VL37" s="117"/>
      <c r="VM37" s="117"/>
      <c r="VN37" s="117"/>
      <c r="VO37" s="117"/>
      <c r="VP37" s="117"/>
      <c r="VQ37" s="117"/>
      <c r="VR37" s="117"/>
      <c r="VS37" s="117"/>
      <c r="VT37" s="117"/>
      <c r="VU37" s="117"/>
      <c r="VV37" s="117"/>
      <c r="VW37" s="117"/>
      <c r="VX37" s="117"/>
      <c r="VY37" s="117"/>
      <c r="VZ37" s="117"/>
      <c r="WA37" s="117"/>
      <c r="WB37" s="117"/>
      <c r="WC37" s="117"/>
      <c r="WD37" s="117"/>
      <c r="WE37" s="117"/>
      <c r="WF37" s="117"/>
      <c r="WG37" s="117"/>
      <c r="WH37" s="117"/>
      <c r="WI37" s="117"/>
      <c r="WJ37" s="117"/>
      <c r="WK37" s="117"/>
      <c r="WL37" s="117"/>
      <c r="WM37" s="117"/>
      <c r="WN37" s="117"/>
      <c r="WO37" s="117"/>
      <c r="WP37" s="117"/>
      <c r="WQ37" s="117"/>
      <c r="WR37" s="117"/>
      <c r="WS37" s="117"/>
      <c r="WT37" s="117"/>
      <c r="WU37" s="117"/>
      <c r="WV37" s="117"/>
      <c r="WW37" s="117"/>
      <c r="WX37" s="117"/>
      <c r="WY37" s="117"/>
      <c r="WZ37" s="117"/>
      <c r="XA37" s="117"/>
      <c r="XB37" s="117"/>
      <c r="XC37" s="117"/>
      <c r="XD37" s="117"/>
      <c r="XE37" s="117"/>
      <c r="XF37" s="117"/>
      <c r="XG37" s="117"/>
      <c r="XH37" s="117"/>
      <c r="XI37" s="117"/>
      <c r="XJ37" s="117"/>
      <c r="XK37" s="117"/>
      <c r="XL37" s="117"/>
      <c r="XM37" s="117"/>
      <c r="XN37" s="117"/>
      <c r="XO37" s="117"/>
      <c r="XP37" s="117"/>
      <c r="XQ37" s="117"/>
      <c r="XR37" s="117"/>
      <c r="XS37" s="117"/>
      <c r="XT37" s="117"/>
      <c r="XU37" s="117"/>
      <c r="XV37" s="117"/>
      <c r="XW37" s="117"/>
      <c r="XX37" s="117"/>
      <c r="XY37" s="117"/>
      <c r="XZ37" s="117"/>
      <c r="YA37" s="117"/>
      <c r="YB37" s="117"/>
      <c r="YC37" s="117"/>
      <c r="YD37" s="117"/>
      <c r="YE37" s="117"/>
      <c r="YF37" s="117"/>
      <c r="YG37" s="117"/>
      <c r="YH37" s="117"/>
      <c r="YI37" s="117"/>
      <c r="YJ37" s="117"/>
      <c r="YK37" s="117"/>
      <c r="YL37" s="117"/>
      <c r="YM37" s="117"/>
      <c r="YN37" s="117"/>
      <c r="YO37" s="117"/>
      <c r="YP37" s="117"/>
      <c r="YQ37" s="117"/>
      <c r="YR37" s="117"/>
      <c r="YS37" s="117"/>
      <c r="YT37" s="117"/>
      <c r="YU37" s="117"/>
      <c r="YV37" s="117"/>
      <c r="YW37" s="117"/>
      <c r="YX37" s="117"/>
      <c r="YY37" s="117"/>
      <c r="YZ37" s="117"/>
      <c r="ZA37" s="117"/>
      <c r="ZB37" s="117"/>
      <c r="ZC37" s="117"/>
      <c r="ZD37" s="117"/>
      <c r="ZE37" s="117"/>
      <c r="ZF37" s="117"/>
      <c r="ZG37" s="117"/>
      <c r="ZH37" s="117"/>
      <c r="ZI37" s="117"/>
      <c r="ZJ37" s="117"/>
      <c r="ZK37" s="117"/>
      <c r="ZL37" s="117"/>
      <c r="ZM37" s="117"/>
      <c r="ZN37" s="117"/>
      <c r="ZO37" s="117"/>
      <c r="ZP37" s="117"/>
      <c r="ZQ37" s="117"/>
      <c r="ZR37" s="117"/>
      <c r="ZS37" s="117"/>
      <c r="ZT37" s="117"/>
      <c r="ZU37" s="117"/>
      <c r="ZV37" s="117"/>
      <c r="ZW37" s="117"/>
      <c r="ZX37" s="117"/>
      <c r="ZY37" s="117"/>
      <c r="ZZ37" s="117"/>
      <c r="AAA37" s="117"/>
      <c r="AAB37" s="117"/>
      <c r="AAC37" s="117"/>
      <c r="AAD37" s="117"/>
      <c r="AAE37" s="117"/>
      <c r="AAF37" s="117"/>
      <c r="AAG37" s="117"/>
      <c r="AAH37" s="117"/>
      <c r="AAI37" s="117"/>
      <c r="AAJ37" s="117"/>
      <c r="AAK37" s="117"/>
      <c r="AAL37" s="117"/>
      <c r="AAM37" s="117"/>
      <c r="AAN37" s="117"/>
      <c r="AAO37" s="117"/>
      <c r="AAP37" s="117"/>
      <c r="AAQ37" s="117"/>
      <c r="AAR37" s="117"/>
      <c r="AAS37" s="117"/>
      <c r="AAT37" s="117"/>
      <c r="AAU37" s="117"/>
      <c r="AAV37" s="117"/>
      <c r="AAW37" s="117"/>
      <c r="AAX37" s="117"/>
      <c r="AAY37" s="117"/>
      <c r="AAZ37" s="117"/>
      <c r="ABA37" s="117"/>
      <c r="ABB37" s="117"/>
      <c r="ABC37" s="117"/>
      <c r="ABD37" s="117"/>
      <c r="ABE37" s="117"/>
      <c r="ABF37" s="117"/>
      <c r="ABG37" s="117"/>
      <c r="ABH37" s="117"/>
      <c r="ABI37" s="117"/>
      <c r="ABJ37" s="117"/>
      <c r="ABK37" s="117"/>
      <c r="ABL37" s="117"/>
      <c r="ABM37" s="117"/>
      <c r="ABN37" s="117"/>
      <c r="ABO37" s="117"/>
      <c r="ABP37" s="117"/>
      <c r="ABQ37" s="117"/>
      <c r="ABR37" s="117"/>
      <c r="ABS37" s="117"/>
      <c r="ABT37" s="117"/>
      <c r="ABU37" s="117"/>
      <c r="ABV37" s="117"/>
      <c r="ABW37" s="117"/>
      <c r="ABX37" s="117"/>
      <c r="ABY37" s="117"/>
      <c r="ABZ37" s="117"/>
      <c r="ACA37" s="117"/>
      <c r="ACB37" s="117"/>
      <c r="ACC37" s="117"/>
      <c r="ACD37" s="117"/>
      <c r="ACE37" s="117"/>
      <c r="ACF37" s="117"/>
      <c r="ACG37" s="117"/>
      <c r="ACH37" s="117"/>
      <c r="ACI37" s="117"/>
      <c r="ACJ37" s="117"/>
      <c r="ACK37" s="117"/>
      <c r="ACL37" s="117"/>
      <c r="ACM37" s="117"/>
      <c r="ACN37" s="117"/>
      <c r="ACO37" s="117"/>
      <c r="ACP37" s="117"/>
      <c r="ACQ37" s="117"/>
      <c r="ACR37" s="117"/>
      <c r="ACS37" s="117"/>
      <c r="ACT37" s="117"/>
      <c r="ACU37" s="117"/>
      <c r="ACV37" s="117"/>
      <c r="ACW37" s="117"/>
      <c r="ACX37" s="117"/>
      <c r="ACY37" s="117"/>
      <c r="ACZ37" s="117"/>
      <c r="ADA37" s="117"/>
      <c r="ADB37" s="117"/>
      <c r="ADC37" s="117"/>
      <c r="ADD37" s="117"/>
      <c r="ADE37" s="117"/>
      <c r="ADF37" s="117"/>
      <c r="ADG37" s="117"/>
      <c r="ADH37" s="117"/>
      <c r="ADI37" s="117"/>
      <c r="ADJ37" s="117"/>
      <c r="ADK37" s="117"/>
      <c r="ADL37" s="117"/>
      <c r="ADM37" s="117"/>
      <c r="ADN37" s="117"/>
      <c r="ADO37" s="117"/>
      <c r="ADP37" s="117"/>
      <c r="ADQ37" s="117"/>
      <c r="ADR37" s="117"/>
      <c r="ADS37" s="117"/>
      <c r="ADT37" s="117"/>
      <c r="ADU37" s="117"/>
      <c r="ADV37" s="117"/>
      <c r="ADW37" s="117"/>
      <c r="ADX37" s="117"/>
      <c r="ADY37" s="117"/>
      <c r="ADZ37" s="117"/>
      <c r="AEA37" s="117"/>
      <c r="AEB37" s="117"/>
      <c r="AEC37" s="117"/>
      <c r="AED37" s="117"/>
      <c r="AEE37" s="117"/>
      <c r="AEF37" s="117"/>
      <c r="AEG37" s="117"/>
      <c r="AEH37" s="117"/>
      <c r="AEI37" s="117"/>
      <c r="AEJ37" s="117"/>
      <c r="AEK37" s="117"/>
      <c r="AEL37" s="117"/>
      <c r="AEM37" s="117"/>
      <c r="AEN37" s="117"/>
      <c r="AEO37" s="117"/>
      <c r="AEP37" s="117"/>
      <c r="AEQ37" s="117"/>
      <c r="AER37" s="117"/>
      <c r="AES37" s="117"/>
      <c r="AET37" s="117"/>
      <c r="AEU37" s="117"/>
      <c r="AEV37" s="117"/>
      <c r="AEW37" s="117"/>
      <c r="AEX37" s="117"/>
      <c r="AEY37" s="117"/>
      <c r="AEZ37" s="117"/>
      <c r="AFA37" s="117"/>
      <c r="AFB37" s="117"/>
      <c r="AFC37" s="117"/>
      <c r="AFD37" s="117"/>
      <c r="AFE37" s="117"/>
      <c r="AFF37" s="117"/>
      <c r="AFG37" s="117"/>
      <c r="AFH37" s="117"/>
      <c r="AFI37" s="117"/>
      <c r="AFJ37" s="117"/>
      <c r="AFK37" s="117"/>
      <c r="AFL37" s="117"/>
      <c r="AFM37" s="117"/>
      <c r="AFN37" s="117"/>
      <c r="AFO37" s="117"/>
      <c r="AFP37" s="117"/>
      <c r="AFQ37" s="117"/>
      <c r="AFR37" s="117"/>
      <c r="AFS37" s="117"/>
      <c r="AFT37" s="117"/>
      <c r="AFU37" s="117"/>
      <c r="AFV37" s="117"/>
      <c r="AFW37" s="117"/>
      <c r="AFX37" s="117"/>
      <c r="AFY37" s="117"/>
      <c r="AFZ37" s="117"/>
      <c r="AGA37" s="117"/>
      <c r="AGB37" s="117"/>
      <c r="AGC37" s="117"/>
      <c r="AGD37" s="117"/>
      <c r="AGE37" s="117"/>
      <c r="AGF37" s="117"/>
      <c r="AGG37" s="117"/>
      <c r="AGH37" s="117"/>
      <c r="AGI37" s="117"/>
      <c r="AGJ37" s="117"/>
      <c r="AGK37" s="117"/>
      <c r="AGL37" s="117"/>
      <c r="AGM37" s="117"/>
      <c r="AGN37" s="117"/>
      <c r="AGO37" s="117"/>
      <c r="AGP37" s="117"/>
      <c r="AGQ37" s="117"/>
      <c r="AGR37" s="117"/>
      <c r="AGS37" s="117"/>
      <c r="AGT37" s="117"/>
      <c r="AGU37" s="117"/>
      <c r="AGV37" s="117"/>
      <c r="AGW37" s="117"/>
      <c r="AGX37" s="117"/>
      <c r="AGY37" s="117"/>
      <c r="AGZ37" s="117"/>
      <c r="AHA37" s="117"/>
      <c r="AHB37" s="117"/>
      <c r="AHC37" s="117"/>
      <c r="AHD37" s="117"/>
      <c r="AHE37" s="117"/>
      <c r="AHF37" s="117"/>
      <c r="AHG37" s="117"/>
      <c r="AHH37" s="117"/>
      <c r="AHI37" s="117"/>
      <c r="AHJ37" s="117"/>
      <c r="AHK37" s="117"/>
      <c r="AHL37" s="117"/>
      <c r="AHM37" s="117"/>
      <c r="AHN37" s="117"/>
      <c r="AHO37" s="117"/>
      <c r="AHP37" s="117"/>
      <c r="AHQ37" s="117"/>
      <c r="AHR37" s="117"/>
      <c r="AHS37" s="117"/>
      <c r="AHT37" s="117"/>
      <c r="AHU37" s="117"/>
      <c r="AHV37" s="117"/>
      <c r="AHW37" s="117"/>
      <c r="AHX37" s="117"/>
      <c r="AHY37" s="117"/>
      <c r="AHZ37" s="117"/>
      <c r="AIA37" s="117"/>
      <c r="AIB37" s="117"/>
      <c r="AIC37" s="117"/>
      <c r="AID37" s="117"/>
      <c r="AIE37" s="117"/>
      <c r="AIF37" s="117"/>
      <c r="AIG37" s="117"/>
      <c r="AIH37" s="117"/>
      <c r="AII37" s="117"/>
      <c r="AIJ37" s="117"/>
      <c r="AIK37" s="117"/>
      <c r="AIL37" s="117"/>
      <c r="AIM37" s="117"/>
      <c r="AIN37" s="117"/>
      <c r="AIO37" s="117"/>
      <c r="AIP37" s="117"/>
      <c r="AIQ37" s="117"/>
      <c r="AIR37" s="117"/>
      <c r="AIS37" s="117"/>
      <c r="AIT37" s="117"/>
      <c r="AIU37" s="117"/>
      <c r="AIV37" s="117"/>
      <c r="AIW37" s="117"/>
      <c r="AIX37" s="117"/>
      <c r="AIY37" s="117"/>
      <c r="AIZ37" s="117"/>
      <c r="AJA37" s="117"/>
      <c r="AJB37" s="117"/>
      <c r="AJC37" s="117"/>
      <c r="AJD37" s="117"/>
      <c r="AJE37" s="117"/>
      <c r="AJF37" s="117"/>
      <c r="AJG37" s="117"/>
      <c r="AJH37" s="117"/>
      <c r="AJI37" s="117"/>
      <c r="AJJ37" s="117"/>
      <c r="AJK37" s="117"/>
      <c r="AJL37" s="117"/>
      <c r="AJM37" s="117"/>
      <c r="AJN37" s="117"/>
      <c r="AJO37" s="117"/>
      <c r="AJP37" s="117"/>
      <c r="AJQ37" s="117"/>
      <c r="AJR37" s="117"/>
      <c r="AJS37" s="117"/>
      <c r="AJT37" s="117"/>
      <c r="AJU37" s="117"/>
      <c r="AJV37" s="117"/>
      <c r="AJW37" s="117"/>
      <c r="AJX37" s="117"/>
      <c r="AJY37" s="117"/>
      <c r="AJZ37" s="117"/>
      <c r="AKA37" s="117"/>
      <c r="AKB37" s="117"/>
      <c r="AKC37" s="117"/>
      <c r="AKD37" s="117"/>
      <c r="AKE37" s="117"/>
      <c r="AKF37" s="117"/>
      <c r="AKG37" s="117"/>
      <c r="AKH37" s="117"/>
      <c r="AKI37" s="117"/>
      <c r="AKJ37" s="117"/>
      <c r="AKK37" s="117"/>
      <c r="AKL37" s="117"/>
      <c r="AKM37" s="117"/>
      <c r="AKN37" s="117"/>
      <c r="AKO37" s="117"/>
      <c r="AKP37" s="117"/>
      <c r="AKQ37" s="117"/>
      <c r="AKR37" s="117"/>
      <c r="AKS37" s="117"/>
      <c r="AKT37" s="117"/>
      <c r="AKU37" s="117"/>
      <c r="AKV37" s="117"/>
      <c r="AKW37" s="117"/>
      <c r="AKX37" s="117"/>
      <c r="AKY37" s="117"/>
      <c r="AKZ37" s="117"/>
      <c r="ALA37" s="117"/>
      <c r="ALB37" s="117"/>
      <c r="ALC37" s="117"/>
      <c r="ALD37" s="117"/>
      <c r="ALE37" s="117"/>
      <c r="ALF37" s="117"/>
      <c r="ALG37" s="117"/>
      <c r="ALH37" s="117"/>
      <c r="ALI37" s="117"/>
      <c r="ALJ37" s="117"/>
      <c r="ALK37" s="117"/>
      <c r="ALL37" s="117"/>
      <c r="ALM37" s="117"/>
      <c r="ALN37" s="117"/>
      <c r="ALO37" s="117"/>
      <c r="ALP37" s="117"/>
      <c r="ALQ37" s="117"/>
      <c r="ALR37" s="117"/>
      <c r="ALS37" s="117"/>
      <c r="ALT37" s="117"/>
      <c r="ALU37" s="117"/>
      <c r="ALV37" s="117"/>
      <c r="ALW37" s="117"/>
      <c r="ALX37" s="117"/>
      <c r="ALY37" s="117"/>
      <c r="ALZ37" s="117"/>
      <c r="AMA37" s="117"/>
      <c r="AMB37" s="117"/>
      <c r="AMC37" s="117"/>
      <c r="AMD37" s="117"/>
      <c r="AME37" s="117"/>
      <c r="AMF37" s="117"/>
      <c r="AMG37" s="117"/>
      <c r="AMH37" s="117"/>
      <c r="AMI37" s="117"/>
      <c r="AMJ37" s="117"/>
      <c r="AMK37" s="117"/>
      <c r="AML37" s="117"/>
      <c r="AMM37" s="117"/>
      <c r="AMN37" s="117"/>
      <c r="AMO37" s="117"/>
      <c r="AMP37" s="117"/>
      <c r="AMQ37" s="117"/>
      <c r="AMR37" s="117"/>
      <c r="AMS37" s="117"/>
      <c r="AMT37" s="117"/>
      <c r="AMU37" s="117"/>
      <c r="AMV37" s="117"/>
      <c r="AMW37" s="117"/>
      <c r="AMX37" s="117"/>
      <c r="AMY37" s="117"/>
      <c r="AMZ37" s="117"/>
      <c r="ANA37" s="117"/>
      <c r="ANB37" s="117"/>
      <c r="ANC37" s="117"/>
      <c r="AND37" s="117"/>
      <c r="ANE37" s="117"/>
      <c r="ANF37" s="117"/>
      <c r="ANG37" s="117"/>
      <c r="ANH37" s="117"/>
      <c r="ANI37" s="117"/>
      <c r="ANJ37" s="117"/>
      <c r="ANK37" s="117"/>
      <c r="ANL37" s="117"/>
      <c r="ANM37" s="117"/>
      <c r="ANN37" s="117"/>
      <c r="ANO37" s="117"/>
      <c r="ANP37" s="117"/>
      <c r="ANQ37" s="117"/>
      <c r="ANR37" s="117"/>
      <c r="ANS37" s="117"/>
      <c r="ANT37" s="117"/>
      <c r="ANU37" s="117"/>
      <c r="ANV37" s="117"/>
      <c r="ANW37" s="117"/>
      <c r="ANX37" s="117"/>
      <c r="ANY37" s="117"/>
      <c r="ANZ37" s="117"/>
      <c r="AOA37" s="117"/>
      <c r="AOB37" s="117"/>
      <c r="AOC37" s="117"/>
      <c r="AOD37" s="117"/>
      <c r="AOE37" s="117"/>
      <c r="AOF37" s="117"/>
      <c r="AOG37" s="117"/>
      <c r="AOH37" s="117"/>
      <c r="AOI37" s="117"/>
      <c r="AOJ37" s="117"/>
      <c r="AOK37" s="117"/>
      <c r="AOL37" s="117"/>
      <c r="AOM37" s="117"/>
      <c r="AON37" s="117"/>
      <c r="AOO37" s="117"/>
      <c r="AOP37" s="117"/>
      <c r="AOQ37" s="117"/>
      <c r="AOR37" s="117"/>
      <c r="AOS37" s="117"/>
      <c r="AOT37" s="117"/>
      <c r="AOU37" s="117"/>
      <c r="AOV37" s="117"/>
      <c r="AOW37" s="117"/>
      <c r="AOX37" s="117"/>
      <c r="AOY37" s="117"/>
      <c r="AOZ37" s="117"/>
      <c r="APA37" s="117"/>
      <c r="APB37" s="117"/>
      <c r="APC37" s="117"/>
      <c r="APD37" s="117"/>
      <c r="APE37" s="117"/>
      <c r="APF37" s="117"/>
      <c r="APG37" s="117"/>
      <c r="APH37" s="117"/>
      <c r="API37" s="117"/>
      <c r="APJ37" s="117"/>
      <c r="APK37" s="117"/>
      <c r="APL37" s="117"/>
      <c r="APM37" s="117"/>
      <c r="APN37" s="117"/>
      <c r="APO37" s="117"/>
      <c r="APP37" s="117"/>
      <c r="APQ37" s="117"/>
      <c r="APR37" s="117"/>
      <c r="APS37" s="117"/>
      <c r="APT37" s="117"/>
      <c r="APU37" s="117"/>
      <c r="APV37" s="117"/>
      <c r="APW37" s="117"/>
      <c r="APX37" s="117"/>
      <c r="APY37" s="117"/>
      <c r="APZ37" s="117"/>
      <c r="AQA37" s="117"/>
      <c r="AQB37" s="117"/>
      <c r="AQC37" s="117"/>
      <c r="AQD37" s="117"/>
      <c r="AQE37" s="117"/>
      <c r="AQF37" s="117"/>
      <c r="AQG37" s="117"/>
      <c r="AQH37" s="117"/>
      <c r="AQI37" s="117"/>
      <c r="AQJ37" s="117"/>
      <c r="AQK37" s="117"/>
      <c r="AQL37" s="117"/>
      <c r="AQM37" s="117"/>
      <c r="AQN37" s="117"/>
      <c r="AQO37" s="117"/>
      <c r="AQP37" s="117"/>
      <c r="AQQ37" s="117"/>
      <c r="AQR37" s="117"/>
      <c r="AQS37" s="117"/>
      <c r="AQT37" s="117"/>
      <c r="AQU37" s="117"/>
      <c r="AQV37" s="117"/>
      <c r="AQW37" s="117"/>
      <c r="AQX37" s="117"/>
      <c r="AQY37" s="117"/>
      <c r="AQZ37" s="117"/>
      <c r="ARA37" s="117"/>
      <c r="ARB37" s="117"/>
      <c r="ARC37" s="117"/>
      <c r="ARD37" s="117"/>
      <c r="ARE37" s="117"/>
      <c r="ARF37" s="117"/>
      <c r="ARG37" s="117"/>
      <c r="ARH37" s="117"/>
      <c r="ARI37" s="117"/>
      <c r="ARJ37" s="117"/>
      <c r="ARK37" s="117"/>
      <c r="ARL37" s="117"/>
      <c r="ARM37" s="117"/>
      <c r="ARN37" s="117"/>
      <c r="ARO37" s="117"/>
      <c r="ARP37" s="117"/>
      <c r="ARQ37" s="117"/>
      <c r="ARR37" s="117"/>
      <c r="ARS37" s="117"/>
      <c r="ART37" s="117"/>
      <c r="ARU37" s="117"/>
      <c r="ARV37" s="117"/>
      <c r="ARW37" s="117"/>
      <c r="ARX37" s="117"/>
      <c r="ARY37" s="117"/>
      <c r="ARZ37" s="117"/>
      <c r="ASA37" s="117"/>
      <c r="ASB37" s="117"/>
      <c r="ASC37" s="117"/>
      <c r="ASD37" s="117"/>
      <c r="ASE37" s="117"/>
      <c r="ASF37" s="117"/>
      <c r="ASG37" s="117"/>
      <c r="ASH37" s="117"/>
      <c r="ASI37" s="117"/>
      <c r="ASJ37" s="117"/>
      <c r="ASK37" s="117"/>
      <c r="ASL37" s="117"/>
      <c r="ASM37" s="117"/>
      <c r="ASN37" s="117"/>
      <c r="ASO37" s="117"/>
      <c r="ASP37" s="117"/>
      <c r="ASQ37" s="117"/>
      <c r="ASR37" s="117"/>
      <c r="ASS37" s="117"/>
      <c r="AST37" s="117"/>
      <c r="ASU37" s="117"/>
      <c r="ASV37" s="117"/>
      <c r="ASW37" s="117"/>
      <c r="ASX37" s="117"/>
      <c r="ASY37" s="117"/>
      <c r="ASZ37" s="117"/>
      <c r="ATA37" s="117"/>
      <c r="ATB37" s="117"/>
      <c r="ATC37" s="117"/>
      <c r="ATD37" s="117"/>
      <c r="ATE37" s="117"/>
      <c r="ATF37" s="117"/>
      <c r="ATG37" s="117"/>
      <c r="ATH37" s="117"/>
      <c r="ATI37" s="117"/>
      <c r="ATJ37" s="117"/>
      <c r="ATK37" s="117"/>
      <c r="ATL37" s="117"/>
      <c r="ATM37" s="117"/>
      <c r="ATN37" s="117"/>
      <c r="ATO37" s="117"/>
      <c r="ATP37" s="117"/>
      <c r="ATQ37" s="117"/>
      <c r="ATR37" s="117"/>
      <c r="ATS37" s="117"/>
      <c r="ATT37" s="117"/>
      <c r="ATU37" s="117"/>
      <c r="ATV37" s="117"/>
      <c r="ATW37" s="117"/>
      <c r="ATX37" s="117"/>
      <c r="ATY37" s="117"/>
      <c r="ATZ37" s="117"/>
      <c r="AUA37" s="117"/>
      <c r="AUB37" s="117"/>
      <c r="AUC37" s="117"/>
      <c r="AUD37" s="117"/>
      <c r="AUE37" s="117"/>
      <c r="AUF37" s="117"/>
      <c r="AUG37" s="117"/>
      <c r="AUH37" s="117"/>
      <c r="AUI37" s="117"/>
      <c r="AUJ37" s="117"/>
      <c r="AUK37" s="117"/>
      <c r="AUL37" s="117"/>
      <c r="AUM37" s="117"/>
      <c r="AUN37" s="117"/>
      <c r="AUO37" s="117"/>
      <c r="AUP37" s="117"/>
      <c r="AUQ37" s="117"/>
      <c r="AUR37" s="117"/>
      <c r="AUS37" s="117"/>
      <c r="AUT37" s="117"/>
      <c r="AUU37" s="117"/>
      <c r="AUV37" s="117"/>
      <c r="AUW37" s="117"/>
      <c r="AUX37" s="117"/>
      <c r="AUY37" s="117"/>
      <c r="AUZ37" s="117"/>
      <c r="AVA37" s="117"/>
      <c r="AVB37" s="117"/>
      <c r="AVC37" s="117"/>
      <c r="AVD37" s="117"/>
      <c r="AVE37" s="117"/>
      <c r="AVF37" s="117"/>
      <c r="AVG37" s="117"/>
      <c r="AVH37" s="117"/>
      <c r="AVI37" s="117"/>
      <c r="AVJ37" s="117"/>
      <c r="AVK37" s="117"/>
      <c r="AVL37" s="117"/>
      <c r="AVM37" s="117"/>
      <c r="AVN37" s="117"/>
      <c r="AVO37" s="117"/>
      <c r="AVP37" s="117"/>
      <c r="AVQ37" s="117"/>
      <c r="AVR37" s="117"/>
      <c r="AVS37" s="117"/>
      <c r="AVT37" s="117"/>
      <c r="AVU37" s="117"/>
      <c r="AVV37" s="117"/>
      <c r="AVW37" s="117"/>
      <c r="AVX37" s="117"/>
      <c r="AVY37" s="117"/>
      <c r="AVZ37" s="117"/>
      <c r="AWA37" s="117"/>
      <c r="AWB37" s="117"/>
      <c r="AWC37" s="117"/>
      <c r="AWD37" s="117"/>
      <c r="AWE37" s="117"/>
      <c r="AWF37" s="117"/>
      <c r="AWG37" s="117"/>
      <c r="AWH37" s="117"/>
      <c r="AWI37" s="117"/>
      <c r="AWJ37" s="117"/>
      <c r="AWK37" s="117"/>
      <c r="AWL37" s="117"/>
      <c r="AWM37" s="117"/>
      <c r="AWN37" s="117"/>
      <c r="AWO37" s="117"/>
      <c r="AWP37" s="117"/>
      <c r="AWQ37" s="117"/>
      <c r="AWR37" s="117"/>
      <c r="AWS37" s="117"/>
      <c r="AWT37" s="117"/>
      <c r="AWU37" s="117"/>
      <c r="AWV37" s="117"/>
      <c r="AWW37" s="117"/>
      <c r="AWX37" s="117"/>
      <c r="AWY37" s="117"/>
      <c r="AWZ37" s="117"/>
      <c r="AXA37" s="117"/>
      <c r="AXB37" s="117"/>
      <c r="AXC37" s="117"/>
      <c r="AXD37" s="117"/>
      <c r="AXE37" s="117"/>
      <c r="AXF37" s="117"/>
      <c r="AXG37" s="117"/>
      <c r="AXH37" s="117"/>
      <c r="AXI37" s="117"/>
      <c r="AXJ37" s="117"/>
      <c r="AXK37" s="117"/>
      <c r="AXL37" s="117"/>
      <c r="AXM37" s="117"/>
      <c r="AXN37" s="117"/>
      <c r="AXO37" s="117"/>
      <c r="AXP37" s="117"/>
      <c r="AXQ37" s="117"/>
      <c r="AXR37" s="117"/>
      <c r="AXS37" s="117"/>
      <c r="AXT37" s="117"/>
      <c r="AXU37" s="117"/>
      <c r="AXV37" s="117"/>
      <c r="AXW37" s="117"/>
      <c r="AXX37" s="117"/>
      <c r="AXY37" s="117"/>
      <c r="AXZ37" s="117"/>
      <c r="AYA37" s="117"/>
      <c r="AYB37" s="117"/>
      <c r="AYC37" s="117"/>
      <c r="AYD37" s="117"/>
      <c r="AYE37" s="117"/>
      <c r="AYF37" s="117"/>
      <c r="AYG37" s="117"/>
      <c r="AYH37" s="117"/>
      <c r="AYI37" s="117"/>
      <c r="AYJ37" s="117"/>
      <c r="AYK37" s="117"/>
      <c r="AYL37" s="117"/>
      <c r="AYM37" s="117"/>
      <c r="AYN37" s="117"/>
      <c r="AYO37" s="117"/>
      <c r="AYP37" s="117"/>
      <c r="AYQ37" s="117"/>
      <c r="AYR37" s="117"/>
      <c r="AYS37" s="117"/>
      <c r="AYT37" s="117"/>
      <c r="AYU37" s="117"/>
      <c r="AYV37" s="117"/>
      <c r="AYW37" s="117"/>
      <c r="AYX37" s="117"/>
      <c r="AYY37" s="117"/>
      <c r="AYZ37" s="117"/>
      <c r="AZA37" s="117"/>
      <c r="AZB37" s="117"/>
      <c r="AZC37" s="117"/>
      <c r="AZD37" s="117"/>
      <c r="AZE37" s="117"/>
      <c r="AZF37" s="117"/>
      <c r="AZG37" s="117"/>
      <c r="AZH37" s="117"/>
      <c r="AZI37" s="117"/>
      <c r="AZJ37" s="117"/>
      <c r="AZK37" s="117"/>
      <c r="AZL37" s="117"/>
      <c r="AZM37" s="117"/>
      <c r="AZN37" s="117"/>
      <c r="AZO37" s="117"/>
      <c r="AZP37" s="117"/>
      <c r="AZQ37" s="117"/>
      <c r="AZR37" s="117"/>
      <c r="AZS37" s="117"/>
      <c r="AZT37" s="117"/>
      <c r="AZU37" s="117"/>
      <c r="AZV37" s="117"/>
      <c r="AZW37" s="117"/>
      <c r="AZX37" s="117"/>
      <c r="AZY37" s="117"/>
      <c r="AZZ37" s="117"/>
      <c r="BAA37" s="117"/>
      <c r="BAB37" s="117"/>
      <c r="BAC37" s="117"/>
      <c r="BAD37" s="117"/>
      <c r="BAE37" s="117"/>
      <c r="BAF37" s="117"/>
      <c r="BAG37" s="117"/>
      <c r="BAH37" s="117"/>
      <c r="BAI37" s="117"/>
      <c r="BAJ37" s="117"/>
      <c r="BAK37" s="117"/>
      <c r="BAL37" s="117"/>
      <c r="BAM37" s="117"/>
      <c r="BAN37" s="117"/>
      <c r="BAO37" s="117"/>
      <c r="BAP37" s="117"/>
      <c r="BAQ37" s="117"/>
      <c r="BAR37" s="117"/>
      <c r="BAS37" s="117"/>
      <c r="BAT37" s="117"/>
      <c r="BAU37" s="117"/>
      <c r="BAV37" s="117"/>
      <c r="BAW37" s="117"/>
      <c r="BAX37" s="117"/>
      <c r="BAY37" s="117"/>
      <c r="BAZ37" s="117"/>
      <c r="BBA37" s="117"/>
      <c r="BBB37" s="117"/>
      <c r="BBC37" s="117"/>
      <c r="BBD37" s="117"/>
      <c r="BBE37" s="117"/>
      <c r="BBF37" s="117"/>
      <c r="BBG37" s="117"/>
      <c r="BBH37" s="117"/>
      <c r="BBI37" s="117"/>
      <c r="BBJ37" s="117"/>
      <c r="BBK37" s="117"/>
      <c r="BBL37" s="117"/>
      <c r="BBM37" s="117"/>
      <c r="BBN37" s="117"/>
      <c r="BBO37" s="117"/>
      <c r="BBP37" s="117"/>
      <c r="BBQ37" s="117"/>
      <c r="BBR37" s="117"/>
      <c r="BBS37" s="117"/>
      <c r="BBT37" s="117"/>
      <c r="BBU37" s="117"/>
      <c r="BBV37" s="117"/>
      <c r="BBW37" s="117"/>
      <c r="BBX37" s="117"/>
      <c r="BBY37" s="117"/>
      <c r="BBZ37" s="117"/>
      <c r="BCA37" s="117"/>
      <c r="BCB37" s="117"/>
      <c r="BCC37" s="117"/>
      <c r="BCD37" s="117"/>
      <c r="BCE37" s="117"/>
      <c r="BCF37" s="117"/>
      <c r="BCG37" s="117"/>
      <c r="BCH37" s="117"/>
      <c r="BCI37" s="117"/>
      <c r="BCJ37" s="117"/>
      <c r="BCK37" s="117"/>
      <c r="BCL37" s="117"/>
      <c r="BCM37" s="117"/>
      <c r="BCN37" s="117"/>
      <c r="BCO37" s="117"/>
      <c r="BCP37" s="117"/>
      <c r="BCQ37" s="117"/>
      <c r="BCR37" s="117"/>
      <c r="BCS37" s="117"/>
      <c r="BCT37" s="117"/>
      <c r="BCU37" s="117"/>
      <c r="BCV37" s="117"/>
      <c r="BCW37" s="117"/>
      <c r="BCX37" s="117"/>
      <c r="BCY37" s="117"/>
      <c r="BCZ37" s="117"/>
      <c r="BDA37" s="117"/>
      <c r="BDB37" s="117"/>
      <c r="BDC37" s="117"/>
      <c r="BDD37" s="117"/>
      <c r="BDE37" s="117"/>
      <c r="BDF37" s="117"/>
      <c r="BDG37" s="117"/>
      <c r="BDH37" s="117"/>
      <c r="BDI37" s="117"/>
      <c r="BDJ37" s="117"/>
      <c r="BDK37" s="117"/>
      <c r="BDL37" s="117"/>
      <c r="BDM37" s="117"/>
      <c r="BDN37" s="117"/>
      <c r="BDO37" s="117"/>
      <c r="BDP37" s="117"/>
      <c r="BDQ37" s="117"/>
      <c r="BDR37" s="117"/>
      <c r="BDS37" s="117"/>
      <c r="BDT37" s="117"/>
      <c r="BDU37" s="117"/>
      <c r="BDV37" s="117"/>
      <c r="BDW37" s="117"/>
      <c r="BDX37" s="117"/>
      <c r="BDY37" s="117"/>
      <c r="BDZ37" s="117"/>
      <c r="BEA37" s="117"/>
      <c r="BEB37" s="117"/>
      <c r="BEC37" s="117"/>
      <c r="BED37" s="117"/>
      <c r="BEE37" s="117"/>
      <c r="BEF37" s="117"/>
      <c r="BEG37" s="117"/>
      <c r="BEH37" s="117"/>
      <c r="BEI37" s="117"/>
      <c r="BEJ37" s="117"/>
      <c r="BEK37" s="117"/>
      <c r="BEL37" s="117"/>
      <c r="BEM37" s="117"/>
      <c r="BEN37" s="117"/>
      <c r="BEO37" s="117"/>
      <c r="BEP37" s="117"/>
      <c r="BEQ37" s="117"/>
      <c r="BER37" s="117"/>
      <c r="BES37" s="117"/>
      <c r="BET37" s="117"/>
      <c r="BEU37" s="117"/>
      <c r="BEV37" s="117"/>
      <c r="BEW37" s="117"/>
      <c r="BEX37" s="117"/>
      <c r="BEY37" s="117"/>
      <c r="BEZ37" s="117"/>
      <c r="BFA37" s="117"/>
      <c r="BFB37" s="117"/>
      <c r="BFC37" s="117"/>
      <c r="BFD37" s="117"/>
      <c r="BFE37" s="117"/>
      <c r="BFF37" s="117"/>
      <c r="BFG37" s="117"/>
      <c r="BFH37" s="117"/>
      <c r="BFI37" s="117"/>
      <c r="BFJ37" s="117"/>
      <c r="BFK37" s="117"/>
      <c r="BFL37" s="117"/>
      <c r="BFM37" s="117"/>
      <c r="BFN37" s="117"/>
      <c r="BFO37" s="117"/>
      <c r="BFP37" s="117"/>
      <c r="BFQ37" s="117"/>
      <c r="BFR37" s="117"/>
      <c r="BFS37" s="117"/>
      <c r="BFT37" s="117"/>
      <c r="BFU37" s="117"/>
      <c r="BFV37" s="117"/>
      <c r="BFW37" s="117"/>
      <c r="BFX37" s="117"/>
      <c r="BFY37" s="117"/>
      <c r="BFZ37" s="117"/>
      <c r="BGA37" s="117"/>
      <c r="BGB37" s="117"/>
      <c r="BGC37" s="117"/>
      <c r="BGD37" s="117"/>
      <c r="BGE37" s="117"/>
      <c r="BGF37" s="117"/>
      <c r="BGG37" s="117"/>
      <c r="BGH37" s="117"/>
      <c r="BGI37" s="117"/>
      <c r="BGJ37" s="117"/>
      <c r="BGK37" s="117"/>
      <c r="BGL37" s="117"/>
      <c r="BGM37" s="117"/>
      <c r="BGN37" s="117"/>
      <c r="BGO37" s="117"/>
      <c r="BGP37" s="117"/>
      <c r="BGQ37" s="117"/>
      <c r="BGR37" s="117"/>
      <c r="BGS37" s="117"/>
      <c r="BGT37" s="117"/>
      <c r="BGU37" s="117"/>
      <c r="BGV37" s="117"/>
      <c r="BGW37" s="117"/>
      <c r="BGX37" s="117"/>
      <c r="BGY37" s="117"/>
      <c r="BGZ37" s="117"/>
      <c r="BHA37" s="117"/>
      <c r="BHB37" s="117"/>
      <c r="BHC37" s="117"/>
      <c r="BHD37" s="117"/>
      <c r="BHE37" s="117"/>
      <c r="BHF37" s="117"/>
      <c r="BHG37" s="117"/>
      <c r="BHH37" s="117"/>
      <c r="BHI37" s="117"/>
      <c r="BHJ37" s="117"/>
      <c r="BHK37" s="117"/>
      <c r="BHL37" s="117"/>
      <c r="BHM37" s="117"/>
      <c r="BHN37" s="117"/>
      <c r="BHO37" s="117"/>
      <c r="BHP37" s="117"/>
      <c r="BHQ37" s="117"/>
      <c r="BHR37" s="117"/>
      <c r="BHS37" s="117"/>
      <c r="BHT37" s="117"/>
      <c r="BHU37" s="117"/>
      <c r="BHV37" s="117"/>
      <c r="BHW37" s="117"/>
      <c r="BHX37" s="117"/>
      <c r="BHY37" s="117"/>
      <c r="BHZ37" s="117"/>
      <c r="BIA37" s="117"/>
      <c r="BIB37" s="117"/>
      <c r="BIC37" s="117"/>
      <c r="BID37" s="117"/>
      <c r="BIE37" s="117"/>
      <c r="BIF37" s="117"/>
      <c r="BIG37" s="117"/>
      <c r="BIH37" s="117"/>
      <c r="BII37" s="117"/>
      <c r="BIJ37" s="117"/>
      <c r="BIK37" s="117"/>
      <c r="BIL37" s="117"/>
      <c r="BIM37" s="117"/>
      <c r="BIN37" s="117"/>
      <c r="BIO37" s="117"/>
      <c r="BIP37" s="117"/>
      <c r="BIQ37" s="117"/>
      <c r="BIR37" s="117"/>
      <c r="BIS37" s="117"/>
      <c r="BIT37" s="117"/>
      <c r="BIU37" s="117"/>
      <c r="BIV37" s="117"/>
      <c r="BIW37" s="117"/>
      <c r="BIX37" s="117"/>
      <c r="BIY37" s="117"/>
      <c r="BIZ37" s="117"/>
      <c r="BJA37" s="117"/>
      <c r="BJB37" s="117"/>
      <c r="BJC37" s="117"/>
      <c r="BJD37" s="117"/>
      <c r="BJE37" s="117"/>
      <c r="BJF37" s="117"/>
      <c r="BJG37" s="117"/>
      <c r="BJH37" s="117"/>
      <c r="BJI37" s="117"/>
      <c r="BJJ37" s="117"/>
      <c r="BJK37" s="117"/>
      <c r="BJL37" s="117"/>
      <c r="BJM37" s="117"/>
      <c r="BJN37" s="117"/>
      <c r="BJO37" s="117"/>
      <c r="BJP37" s="117"/>
      <c r="BJQ37" s="117"/>
      <c r="BJR37" s="117"/>
      <c r="BJS37" s="117"/>
      <c r="BJT37" s="117"/>
      <c r="BJU37" s="117"/>
      <c r="BJV37" s="117"/>
      <c r="BJW37" s="117"/>
      <c r="BJX37" s="117"/>
      <c r="BJY37" s="117"/>
      <c r="BJZ37" s="117"/>
      <c r="BKA37" s="117"/>
      <c r="BKB37" s="117"/>
      <c r="BKC37" s="117"/>
      <c r="BKD37" s="117"/>
      <c r="BKE37" s="117"/>
      <c r="BKF37" s="117"/>
      <c r="BKG37" s="117"/>
      <c r="BKH37" s="117"/>
      <c r="BKI37" s="117"/>
      <c r="BKJ37" s="117"/>
      <c r="BKK37" s="117"/>
      <c r="BKL37" s="117"/>
      <c r="BKM37" s="117"/>
      <c r="BKN37" s="117"/>
      <c r="BKO37" s="117"/>
      <c r="BKP37" s="117"/>
      <c r="BKQ37" s="117"/>
      <c r="BKR37" s="117"/>
      <c r="BKS37" s="117"/>
      <c r="BKT37" s="117"/>
      <c r="BKU37" s="117"/>
      <c r="BKV37" s="117"/>
      <c r="BKW37" s="117"/>
      <c r="BKX37" s="117"/>
      <c r="BKY37" s="117"/>
      <c r="BKZ37" s="117"/>
      <c r="BLA37" s="117"/>
      <c r="BLB37" s="117"/>
      <c r="BLC37" s="117"/>
      <c r="BLD37" s="117"/>
      <c r="BLE37" s="117"/>
      <c r="BLF37" s="117"/>
      <c r="BLG37" s="117"/>
      <c r="BLH37" s="117"/>
      <c r="BLI37" s="117"/>
      <c r="BLJ37" s="117"/>
      <c r="BLK37" s="117"/>
      <c r="BLL37" s="117"/>
      <c r="BLM37" s="117"/>
      <c r="BLN37" s="117"/>
      <c r="BLO37" s="117"/>
      <c r="BLP37" s="117"/>
      <c r="BLQ37" s="117"/>
      <c r="BLR37" s="117"/>
      <c r="BLS37" s="117"/>
      <c r="BLT37" s="117"/>
      <c r="BLU37" s="117"/>
      <c r="BLV37" s="117"/>
      <c r="BLW37" s="117"/>
      <c r="BLX37" s="117"/>
      <c r="BLY37" s="117"/>
      <c r="BLZ37" s="117"/>
      <c r="BMA37" s="117"/>
      <c r="BMB37" s="117"/>
      <c r="BMC37" s="117"/>
      <c r="BMD37" s="117"/>
      <c r="BME37" s="117"/>
      <c r="BMF37" s="117"/>
      <c r="BMG37" s="117"/>
      <c r="BMH37" s="117"/>
      <c r="BMI37" s="117"/>
      <c r="BMJ37" s="117"/>
      <c r="BMK37" s="117"/>
      <c r="BML37" s="117"/>
      <c r="BMM37" s="117"/>
      <c r="BMN37" s="117"/>
      <c r="BMO37" s="117"/>
      <c r="BMP37" s="117"/>
      <c r="BMQ37" s="117"/>
      <c r="BMR37" s="117"/>
      <c r="BMS37" s="117"/>
      <c r="BMT37" s="117"/>
      <c r="BMU37" s="117"/>
      <c r="BMV37" s="117"/>
      <c r="BMW37" s="117"/>
      <c r="BMX37" s="117"/>
      <c r="BMY37" s="117"/>
      <c r="BMZ37" s="117"/>
      <c r="BNA37" s="117"/>
      <c r="BNB37" s="117"/>
      <c r="BNC37" s="117"/>
      <c r="BND37" s="117"/>
      <c r="BNE37" s="117"/>
      <c r="BNF37" s="117"/>
      <c r="BNG37" s="117"/>
      <c r="BNH37" s="117"/>
      <c r="BNI37" s="117"/>
      <c r="BNJ37" s="117"/>
      <c r="BNK37" s="117"/>
      <c r="BNL37" s="117"/>
      <c r="BNM37" s="117"/>
      <c r="BNN37" s="117"/>
      <c r="BNO37" s="117"/>
      <c r="BNP37" s="117"/>
      <c r="BNQ37" s="117"/>
      <c r="BNR37" s="117"/>
      <c r="BNS37" s="117"/>
      <c r="BNT37" s="117"/>
      <c r="BNU37" s="117"/>
      <c r="BNV37" s="117"/>
      <c r="BNW37" s="117"/>
      <c r="BNX37" s="117"/>
      <c r="BNY37" s="117"/>
      <c r="BNZ37" s="117"/>
      <c r="BOA37" s="117"/>
      <c r="BOB37" s="117"/>
      <c r="BOC37" s="117"/>
      <c r="BOD37" s="117"/>
      <c r="BOE37" s="117"/>
      <c r="BOF37" s="117"/>
      <c r="BOG37" s="117"/>
      <c r="BOH37" s="117"/>
      <c r="BOI37" s="117"/>
      <c r="BOJ37" s="117"/>
      <c r="BOK37" s="117"/>
      <c r="BOL37" s="117"/>
      <c r="BOM37" s="117"/>
      <c r="BON37" s="117"/>
      <c r="BOO37" s="117"/>
      <c r="BOP37" s="117"/>
      <c r="BOQ37" s="117"/>
      <c r="BOR37" s="117"/>
      <c r="BOS37" s="117"/>
      <c r="BOT37" s="117"/>
      <c r="BOU37" s="117"/>
      <c r="BOV37" s="117"/>
      <c r="BOW37" s="117"/>
      <c r="BOX37" s="117"/>
      <c r="BOY37" s="117"/>
      <c r="BOZ37" s="117"/>
      <c r="BPA37" s="117"/>
      <c r="BPB37" s="117"/>
      <c r="BPC37" s="117"/>
      <c r="BPD37" s="117"/>
      <c r="BPE37" s="117"/>
      <c r="BPF37" s="117"/>
      <c r="BPG37" s="117"/>
      <c r="BPH37" s="117"/>
      <c r="BPI37" s="117"/>
      <c r="BPJ37" s="117"/>
      <c r="BPK37" s="117"/>
      <c r="BPL37" s="117"/>
      <c r="BPM37" s="117"/>
      <c r="BPN37" s="117"/>
      <c r="BPO37" s="117"/>
      <c r="BPP37" s="117"/>
      <c r="BPQ37" s="117"/>
      <c r="BPR37" s="117"/>
      <c r="BPS37" s="117"/>
      <c r="BPT37" s="117"/>
      <c r="BPU37" s="117"/>
      <c r="BPV37" s="117"/>
      <c r="BPW37" s="117"/>
      <c r="BPX37" s="117"/>
      <c r="BPY37" s="117"/>
      <c r="BPZ37" s="117"/>
      <c r="BQA37" s="117"/>
      <c r="BQB37" s="117"/>
      <c r="BQC37" s="117"/>
      <c r="BQD37" s="117"/>
      <c r="BQE37" s="117"/>
      <c r="BQF37" s="117"/>
      <c r="BQG37" s="117"/>
      <c r="BQH37" s="117"/>
      <c r="BQI37" s="117"/>
      <c r="BQJ37" s="117"/>
      <c r="BQK37" s="117"/>
      <c r="BQL37" s="117"/>
      <c r="BQM37" s="117"/>
      <c r="BQN37" s="117"/>
      <c r="BQO37" s="117"/>
      <c r="BQP37" s="117"/>
      <c r="BQQ37" s="117"/>
      <c r="BQR37" s="117"/>
      <c r="BQS37" s="117"/>
      <c r="BQT37" s="117"/>
      <c r="BQU37" s="117"/>
      <c r="BQV37" s="117"/>
      <c r="BQW37" s="117"/>
      <c r="BQX37" s="117"/>
      <c r="BQY37" s="117"/>
      <c r="BQZ37" s="117"/>
      <c r="BRA37" s="117"/>
      <c r="BRB37" s="117"/>
      <c r="BRC37" s="117"/>
      <c r="BRD37" s="117"/>
      <c r="BRE37" s="117"/>
      <c r="BRF37" s="117"/>
      <c r="BRG37" s="117"/>
      <c r="BRH37" s="117"/>
      <c r="BRI37" s="117"/>
      <c r="BRJ37" s="117"/>
      <c r="BRK37" s="117"/>
      <c r="BRL37" s="117"/>
      <c r="BRM37" s="117"/>
      <c r="BRN37" s="117"/>
      <c r="BRO37" s="117"/>
      <c r="BRP37" s="117"/>
      <c r="BRQ37" s="117"/>
      <c r="BRR37" s="117"/>
      <c r="BRS37" s="117"/>
      <c r="BRT37" s="117"/>
      <c r="BRU37" s="117"/>
      <c r="BRV37" s="117"/>
      <c r="BRW37" s="117"/>
      <c r="BRX37" s="117"/>
      <c r="BRY37" s="117"/>
      <c r="BRZ37" s="117"/>
      <c r="BSA37" s="117"/>
      <c r="BSB37" s="117"/>
      <c r="BSC37" s="117"/>
      <c r="BSD37" s="117"/>
      <c r="BSE37" s="117"/>
      <c r="BSF37" s="117"/>
      <c r="BSG37" s="117"/>
      <c r="BSH37" s="117"/>
      <c r="BSI37" s="117"/>
      <c r="BSJ37" s="117"/>
      <c r="BSK37" s="117"/>
      <c r="BSL37" s="117"/>
      <c r="BSM37" s="117"/>
      <c r="BSN37" s="117"/>
      <c r="BSO37" s="117"/>
      <c r="BSP37" s="117"/>
      <c r="BSQ37" s="117"/>
      <c r="BSR37" s="117"/>
      <c r="BSS37" s="117"/>
      <c r="BST37" s="117"/>
      <c r="BSU37" s="117"/>
      <c r="BSV37" s="117"/>
      <c r="BSW37" s="117"/>
      <c r="BSX37" s="117"/>
      <c r="BSY37" s="117"/>
      <c r="BSZ37" s="117"/>
      <c r="BTA37" s="117"/>
      <c r="BTB37" s="117"/>
      <c r="BTC37" s="117"/>
      <c r="BTD37" s="117"/>
      <c r="BTE37" s="117"/>
      <c r="BTF37" s="117"/>
      <c r="BTG37" s="117"/>
      <c r="BTH37" s="117"/>
      <c r="BTI37" s="117"/>
      <c r="BTJ37" s="117"/>
      <c r="BTK37" s="117"/>
      <c r="BTL37" s="117"/>
      <c r="BTM37" s="117"/>
      <c r="BTN37" s="117"/>
      <c r="BTO37" s="117"/>
      <c r="BTP37" s="117"/>
      <c r="BTQ37" s="117"/>
      <c r="BTR37" s="117"/>
      <c r="BTS37" s="117"/>
      <c r="BTT37" s="117"/>
      <c r="BTU37" s="117"/>
      <c r="BTV37" s="117"/>
      <c r="BTW37" s="117"/>
      <c r="BTX37" s="117"/>
      <c r="BTY37" s="117"/>
      <c r="BTZ37" s="117"/>
      <c r="BUA37" s="117"/>
      <c r="BUB37" s="117"/>
      <c r="BUC37" s="117"/>
      <c r="BUD37" s="117"/>
      <c r="BUE37" s="117"/>
      <c r="BUF37" s="117"/>
      <c r="BUG37" s="117"/>
      <c r="BUH37" s="117"/>
      <c r="BUI37" s="117"/>
      <c r="BUJ37" s="117"/>
      <c r="BUK37" s="117"/>
      <c r="BUL37" s="117"/>
      <c r="BUM37" s="117"/>
      <c r="BUN37" s="117"/>
      <c r="BUO37" s="117"/>
      <c r="BUP37" s="117"/>
      <c r="BUQ37" s="117"/>
      <c r="BUR37" s="117"/>
      <c r="BUS37" s="117"/>
      <c r="BUT37" s="117"/>
      <c r="BUU37" s="117"/>
      <c r="BUV37" s="117"/>
      <c r="BUW37" s="117"/>
      <c r="BUX37" s="117"/>
      <c r="BUY37" s="117"/>
      <c r="BUZ37" s="117"/>
      <c r="BVA37" s="117"/>
      <c r="BVB37" s="117"/>
      <c r="BVC37" s="117"/>
      <c r="BVD37" s="117"/>
      <c r="BVE37" s="117"/>
      <c r="BVF37" s="117"/>
      <c r="BVG37" s="117"/>
      <c r="BVH37" s="117"/>
      <c r="BVI37" s="117"/>
      <c r="BVJ37" s="117"/>
      <c r="BVK37" s="117"/>
      <c r="BVL37" s="117"/>
      <c r="BVM37" s="117"/>
      <c r="BVN37" s="117"/>
      <c r="BVO37" s="117"/>
      <c r="BVP37" s="117"/>
      <c r="BVQ37" s="117"/>
      <c r="BVR37" s="117"/>
      <c r="BVS37" s="117"/>
      <c r="BVT37" s="117"/>
      <c r="BVU37" s="117"/>
      <c r="BVV37" s="117"/>
      <c r="BVW37" s="117"/>
      <c r="BVX37" s="117"/>
      <c r="BVY37" s="117"/>
      <c r="BVZ37" s="117"/>
      <c r="BWA37" s="117"/>
      <c r="BWB37" s="117"/>
      <c r="BWC37" s="117"/>
      <c r="BWD37" s="117"/>
      <c r="BWE37" s="117"/>
      <c r="BWF37" s="117"/>
      <c r="BWG37" s="117"/>
      <c r="BWH37" s="117"/>
      <c r="BWI37" s="117"/>
      <c r="BWJ37" s="117"/>
      <c r="BWK37" s="117"/>
      <c r="BWL37" s="117"/>
      <c r="BWM37" s="117"/>
      <c r="BWN37" s="117"/>
      <c r="BWO37" s="117"/>
      <c r="BWP37" s="117"/>
      <c r="BWQ37" s="117"/>
      <c r="BWR37" s="117"/>
      <c r="BWS37" s="117"/>
      <c r="BWT37" s="117"/>
      <c r="BWU37" s="117"/>
      <c r="BWV37" s="117"/>
      <c r="BWW37" s="117"/>
      <c r="BWX37" s="117"/>
      <c r="BWY37" s="117"/>
      <c r="BWZ37" s="117"/>
      <c r="BXA37" s="117"/>
      <c r="BXB37" s="117"/>
      <c r="BXC37" s="117"/>
      <c r="BXD37" s="117"/>
      <c r="BXE37" s="117"/>
      <c r="BXF37" s="117"/>
      <c r="BXG37" s="117"/>
      <c r="BXH37" s="117"/>
      <c r="BXI37" s="117"/>
      <c r="BXJ37" s="117"/>
      <c r="BXK37" s="117"/>
      <c r="BXL37" s="117"/>
      <c r="BXM37" s="117"/>
      <c r="BXN37" s="117"/>
      <c r="BXO37" s="117"/>
      <c r="BXP37" s="117"/>
      <c r="BXQ37" s="117"/>
      <c r="BXR37" s="117"/>
      <c r="BXS37" s="117"/>
      <c r="BXT37" s="117"/>
      <c r="BXU37" s="117"/>
      <c r="BXV37" s="117"/>
      <c r="BXW37" s="117"/>
      <c r="BXX37" s="117"/>
      <c r="BXY37" s="117"/>
      <c r="BXZ37" s="117"/>
      <c r="BYA37" s="117"/>
      <c r="BYB37" s="117"/>
      <c r="BYC37" s="117"/>
      <c r="BYD37" s="117"/>
      <c r="BYE37" s="117"/>
      <c r="BYF37" s="117"/>
      <c r="BYG37" s="117"/>
      <c r="BYH37" s="117"/>
      <c r="BYI37" s="117"/>
      <c r="BYJ37" s="117"/>
      <c r="BYK37" s="117"/>
      <c r="BYL37" s="117"/>
      <c r="BYM37" s="117"/>
      <c r="BYN37" s="117"/>
      <c r="BYO37" s="117"/>
      <c r="BYP37" s="117"/>
      <c r="BYQ37" s="117"/>
      <c r="BYR37" s="117"/>
      <c r="BYS37" s="117"/>
      <c r="BYT37" s="117"/>
      <c r="BYU37" s="117"/>
      <c r="BYV37" s="117"/>
      <c r="BYW37" s="117"/>
      <c r="BYX37" s="117"/>
      <c r="BYY37" s="117"/>
      <c r="BYZ37" s="117"/>
      <c r="BZA37" s="117"/>
      <c r="BZB37" s="117"/>
      <c r="BZC37" s="117"/>
      <c r="BZD37" s="117"/>
      <c r="BZE37" s="117"/>
      <c r="BZF37" s="117"/>
      <c r="BZG37" s="117"/>
      <c r="BZH37" s="117"/>
      <c r="BZI37" s="117"/>
      <c r="BZJ37" s="117"/>
      <c r="BZK37" s="117"/>
      <c r="BZL37" s="117"/>
      <c r="BZM37" s="117"/>
      <c r="BZN37" s="117"/>
      <c r="BZO37" s="117"/>
      <c r="BZP37" s="117"/>
      <c r="BZQ37" s="117"/>
      <c r="BZR37" s="117"/>
      <c r="BZS37" s="117"/>
      <c r="BZT37" s="117"/>
      <c r="BZU37" s="117"/>
      <c r="BZV37" s="117"/>
      <c r="BZW37" s="117"/>
      <c r="BZX37" s="117"/>
      <c r="BZY37" s="117"/>
      <c r="BZZ37" s="117"/>
      <c r="CAA37" s="117"/>
      <c r="CAB37" s="117"/>
      <c r="CAC37" s="117"/>
      <c r="CAD37" s="117"/>
      <c r="CAE37" s="117"/>
      <c r="CAF37" s="117"/>
      <c r="CAG37" s="117"/>
      <c r="CAH37" s="117"/>
      <c r="CAI37" s="117"/>
      <c r="CAJ37" s="117"/>
      <c r="CAK37" s="117"/>
      <c r="CAL37" s="117"/>
      <c r="CAM37" s="117"/>
      <c r="CAN37" s="117"/>
      <c r="CAO37" s="117"/>
      <c r="CAP37" s="117"/>
      <c r="CAQ37" s="117"/>
      <c r="CAR37" s="117"/>
      <c r="CAS37" s="117"/>
      <c r="CAT37" s="117"/>
      <c r="CAU37" s="117"/>
      <c r="CAV37" s="117"/>
      <c r="CAW37" s="117"/>
      <c r="CAX37" s="117"/>
      <c r="CAY37" s="117"/>
      <c r="CAZ37" s="117"/>
      <c r="CBA37" s="117"/>
      <c r="CBB37" s="117"/>
      <c r="CBC37" s="117"/>
      <c r="CBD37" s="117"/>
      <c r="CBE37" s="117"/>
      <c r="CBF37" s="117"/>
      <c r="CBG37" s="117"/>
      <c r="CBH37" s="117"/>
      <c r="CBI37" s="117"/>
      <c r="CBJ37" s="117"/>
      <c r="CBK37" s="117"/>
      <c r="CBL37" s="117"/>
      <c r="CBM37" s="117"/>
      <c r="CBN37" s="117"/>
      <c r="CBO37" s="117"/>
      <c r="CBP37" s="117"/>
      <c r="CBQ37" s="117"/>
      <c r="CBR37" s="117"/>
      <c r="CBS37" s="117"/>
      <c r="CBT37" s="117"/>
      <c r="CBU37" s="117"/>
      <c r="CBV37" s="117"/>
      <c r="CBW37" s="117"/>
      <c r="CBX37" s="117"/>
      <c r="CBY37" s="117"/>
      <c r="CBZ37" s="117"/>
      <c r="CCA37" s="117"/>
      <c r="CCB37" s="117"/>
      <c r="CCC37" s="117"/>
      <c r="CCD37" s="117"/>
      <c r="CCE37" s="117"/>
      <c r="CCF37" s="117"/>
      <c r="CCG37" s="117"/>
      <c r="CCH37" s="117"/>
      <c r="CCI37" s="117"/>
      <c r="CCJ37" s="117"/>
      <c r="CCK37" s="117"/>
      <c r="CCL37" s="117"/>
      <c r="CCM37" s="117"/>
      <c r="CCN37" s="117"/>
      <c r="CCO37" s="117"/>
      <c r="CCP37" s="117"/>
      <c r="CCQ37" s="117"/>
      <c r="CCR37" s="117"/>
      <c r="CCS37" s="117"/>
      <c r="CCT37" s="117"/>
      <c r="CCU37" s="117"/>
      <c r="CCV37" s="117"/>
      <c r="CCW37" s="117"/>
      <c r="CCX37" s="117"/>
      <c r="CCY37" s="117"/>
      <c r="CCZ37" s="117"/>
      <c r="CDA37" s="117"/>
      <c r="CDB37" s="117"/>
      <c r="CDC37" s="117"/>
      <c r="CDD37" s="117"/>
      <c r="CDE37" s="117"/>
      <c r="CDF37" s="117"/>
      <c r="CDG37" s="117"/>
      <c r="CDH37" s="117"/>
      <c r="CDI37" s="117"/>
      <c r="CDJ37" s="117"/>
      <c r="CDK37" s="117"/>
      <c r="CDL37" s="117"/>
      <c r="CDM37" s="117"/>
      <c r="CDN37" s="117"/>
      <c r="CDO37" s="117"/>
      <c r="CDP37" s="117"/>
      <c r="CDQ37" s="117"/>
      <c r="CDR37" s="117"/>
      <c r="CDS37" s="117"/>
      <c r="CDT37" s="117"/>
      <c r="CDU37" s="117"/>
      <c r="CDV37" s="117"/>
      <c r="CDW37" s="117"/>
      <c r="CDX37" s="117"/>
      <c r="CDY37" s="117"/>
      <c r="CDZ37" s="117"/>
      <c r="CEA37" s="117"/>
      <c r="CEB37" s="117"/>
      <c r="CEC37" s="117"/>
      <c r="CED37" s="117"/>
      <c r="CEE37" s="117"/>
      <c r="CEF37" s="117"/>
      <c r="CEG37" s="117"/>
      <c r="CEH37" s="117"/>
      <c r="CEI37" s="117"/>
      <c r="CEJ37" s="117"/>
      <c r="CEK37" s="117"/>
      <c r="CEL37" s="117"/>
      <c r="CEM37" s="117"/>
      <c r="CEN37" s="117"/>
      <c r="CEO37" s="117"/>
      <c r="CEP37" s="117"/>
      <c r="CEQ37" s="117"/>
      <c r="CER37" s="117"/>
      <c r="CES37" s="117"/>
      <c r="CET37" s="117"/>
      <c r="CEU37" s="117"/>
      <c r="CEV37" s="117"/>
      <c r="CEW37" s="117"/>
      <c r="CEX37" s="117"/>
      <c r="CEY37" s="117"/>
      <c r="CEZ37" s="117"/>
      <c r="CFA37" s="117"/>
      <c r="CFB37" s="117"/>
      <c r="CFC37" s="117"/>
      <c r="CFD37" s="117"/>
      <c r="CFE37" s="117"/>
      <c r="CFF37" s="117"/>
      <c r="CFG37" s="117"/>
      <c r="CFH37" s="117"/>
      <c r="CFI37" s="117"/>
      <c r="CFJ37" s="117"/>
      <c r="CFK37" s="117"/>
      <c r="CFL37" s="117"/>
      <c r="CFM37" s="117"/>
      <c r="CFN37" s="117"/>
      <c r="CFO37" s="117"/>
      <c r="CFP37" s="117"/>
      <c r="CFQ37" s="117"/>
      <c r="CFR37" s="117"/>
      <c r="CFS37" s="117"/>
      <c r="CFT37" s="117"/>
      <c r="CFU37" s="117"/>
      <c r="CFV37" s="117"/>
      <c r="CFW37" s="117"/>
      <c r="CFX37" s="117"/>
      <c r="CFY37" s="117"/>
      <c r="CFZ37" s="117"/>
      <c r="CGA37" s="117"/>
      <c r="CGB37" s="117"/>
      <c r="CGC37" s="117"/>
      <c r="CGD37" s="117"/>
      <c r="CGE37" s="117"/>
      <c r="CGF37" s="117"/>
      <c r="CGG37" s="117"/>
      <c r="CGH37" s="117"/>
      <c r="CGI37" s="117"/>
      <c r="CGJ37" s="117"/>
      <c r="CGK37" s="117"/>
      <c r="CGL37" s="117"/>
      <c r="CGM37" s="117"/>
      <c r="CGN37" s="117"/>
      <c r="CGO37" s="117"/>
      <c r="CGP37" s="117"/>
      <c r="CGQ37" s="117"/>
      <c r="CGR37" s="117"/>
      <c r="CGS37" s="117"/>
      <c r="CGT37" s="117"/>
      <c r="CGU37" s="117"/>
      <c r="CGV37" s="117"/>
      <c r="CGW37" s="117"/>
      <c r="CGX37" s="117"/>
      <c r="CGY37" s="117"/>
      <c r="CGZ37" s="117"/>
      <c r="CHA37" s="117"/>
      <c r="CHB37" s="117"/>
      <c r="CHC37" s="117"/>
      <c r="CHD37" s="117"/>
      <c r="CHE37" s="117"/>
      <c r="CHF37" s="117"/>
      <c r="CHG37" s="117"/>
      <c r="CHH37" s="117"/>
      <c r="CHI37" s="117"/>
      <c r="CHJ37" s="117"/>
      <c r="CHK37" s="117"/>
      <c r="CHL37" s="117"/>
      <c r="CHM37" s="117"/>
      <c r="CHN37" s="117"/>
      <c r="CHO37" s="117"/>
      <c r="CHP37" s="117"/>
      <c r="CHQ37" s="117"/>
      <c r="CHR37" s="117"/>
      <c r="CHS37" s="117"/>
      <c r="CHT37" s="117"/>
      <c r="CHU37" s="117"/>
      <c r="CHV37" s="117"/>
      <c r="CHW37" s="117"/>
      <c r="CHX37" s="117"/>
      <c r="CHY37" s="117"/>
      <c r="CHZ37" s="117"/>
      <c r="CIA37" s="117"/>
      <c r="CIB37" s="117"/>
      <c r="CIC37" s="117"/>
      <c r="CID37" s="117"/>
      <c r="CIE37" s="117"/>
      <c r="CIF37" s="117"/>
      <c r="CIG37" s="117"/>
      <c r="CIH37" s="117"/>
      <c r="CII37" s="117"/>
      <c r="CIJ37" s="117"/>
      <c r="CIK37" s="117"/>
      <c r="CIL37" s="117"/>
      <c r="CIM37" s="117"/>
      <c r="CIN37" s="117"/>
      <c r="CIO37" s="117"/>
      <c r="CIP37" s="117"/>
      <c r="CIQ37" s="117"/>
      <c r="CIR37" s="117"/>
      <c r="CIS37" s="117"/>
      <c r="CIT37" s="117"/>
      <c r="CIU37" s="117"/>
      <c r="CIV37" s="117"/>
      <c r="CIW37" s="117"/>
      <c r="CIX37" s="117"/>
      <c r="CIY37" s="117"/>
      <c r="CIZ37" s="117"/>
      <c r="CJA37" s="117"/>
      <c r="CJB37" s="117"/>
      <c r="CJC37" s="117"/>
      <c r="CJD37" s="117"/>
      <c r="CJE37" s="117"/>
      <c r="CJF37" s="117"/>
      <c r="CJG37" s="117"/>
      <c r="CJH37" s="117"/>
      <c r="CJI37" s="117"/>
      <c r="CJJ37" s="117"/>
      <c r="CJK37" s="117"/>
      <c r="CJL37" s="117"/>
      <c r="CJM37" s="117"/>
      <c r="CJN37" s="117"/>
      <c r="CJO37" s="117"/>
      <c r="CJP37" s="117"/>
      <c r="CJQ37" s="117"/>
      <c r="CJR37" s="117"/>
      <c r="CJS37" s="117"/>
      <c r="CJT37" s="117"/>
      <c r="CJU37" s="117"/>
      <c r="CJV37" s="117"/>
      <c r="CJW37" s="117"/>
      <c r="CJX37" s="117"/>
      <c r="CJY37" s="117"/>
      <c r="CJZ37" s="117"/>
      <c r="CKA37" s="117"/>
      <c r="CKB37" s="117"/>
      <c r="CKC37" s="117"/>
      <c r="CKD37" s="117"/>
      <c r="CKE37" s="117"/>
      <c r="CKF37" s="117"/>
      <c r="CKG37" s="117"/>
      <c r="CKH37" s="117"/>
      <c r="CKI37" s="117"/>
      <c r="CKJ37" s="117"/>
      <c r="CKK37" s="117"/>
      <c r="CKL37" s="117"/>
      <c r="CKM37" s="117"/>
      <c r="CKN37" s="117"/>
      <c r="CKO37" s="117"/>
      <c r="CKP37" s="117"/>
      <c r="CKQ37" s="117"/>
      <c r="CKR37" s="117"/>
      <c r="CKS37" s="117"/>
      <c r="CKT37" s="117"/>
      <c r="CKU37" s="117"/>
      <c r="CKV37" s="117"/>
      <c r="CKW37" s="117"/>
      <c r="CKX37" s="117"/>
      <c r="CKY37" s="117"/>
      <c r="CKZ37" s="117"/>
      <c r="CLA37" s="117"/>
      <c r="CLB37" s="117"/>
      <c r="CLC37" s="117"/>
      <c r="CLD37" s="117"/>
      <c r="CLE37" s="117"/>
      <c r="CLF37" s="117"/>
      <c r="CLG37" s="117"/>
      <c r="CLH37" s="117"/>
      <c r="CLI37" s="117"/>
      <c r="CLJ37" s="117"/>
      <c r="CLK37" s="117"/>
      <c r="CLL37" s="117"/>
      <c r="CLM37" s="117"/>
      <c r="CLN37" s="117"/>
      <c r="CLO37" s="117"/>
      <c r="CLP37" s="117"/>
      <c r="CLQ37" s="117"/>
      <c r="CLR37" s="117"/>
      <c r="CLS37" s="117"/>
      <c r="CLT37" s="117"/>
      <c r="CLU37" s="117"/>
      <c r="CLV37" s="117"/>
      <c r="CLW37" s="117"/>
      <c r="CLX37" s="117"/>
      <c r="CLY37" s="117"/>
      <c r="CLZ37" s="117"/>
      <c r="CMA37" s="117"/>
      <c r="CMB37" s="117"/>
      <c r="CMC37" s="117"/>
      <c r="CMD37" s="117"/>
      <c r="CME37" s="117"/>
      <c r="CMF37" s="117"/>
      <c r="CMG37" s="117"/>
      <c r="CMH37" s="117"/>
      <c r="CMI37" s="117"/>
      <c r="CMJ37" s="117"/>
      <c r="CMK37" s="117"/>
      <c r="CML37" s="117"/>
      <c r="CMM37" s="117"/>
      <c r="CMN37" s="117"/>
      <c r="CMO37" s="117"/>
      <c r="CMP37" s="117"/>
      <c r="CMQ37" s="117"/>
      <c r="CMR37" s="117"/>
      <c r="CMS37" s="117"/>
      <c r="CMT37" s="117"/>
      <c r="CMU37" s="117"/>
      <c r="CMV37" s="117"/>
      <c r="CMW37" s="117"/>
      <c r="CMX37" s="117"/>
      <c r="CMY37" s="117"/>
      <c r="CMZ37" s="117"/>
      <c r="CNA37" s="117"/>
      <c r="CNB37" s="117"/>
      <c r="CNC37" s="117"/>
      <c r="CND37" s="117"/>
      <c r="CNE37" s="117"/>
      <c r="CNF37" s="117"/>
      <c r="CNG37" s="117"/>
      <c r="CNH37" s="117"/>
      <c r="CNI37" s="117"/>
      <c r="CNJ37" s="117"/>
      <c r="CNK37" s="117"/>
      <c r="CNL37" s="117"/>
      <c r="CNM37" s="117"/>
      <c r="CNN37" s="117"/>
      <c r="CNO37" s="117"/>
      <c r="CNP37" s="117"/>
      <c r="CNQ37" s="117"/>
      <c r="CNR37" s="117"/>
      <c r="CNS37" s="117"/>
      <c r="CNT37" s="117"/>
      <c r="CNU37" s="117"/>
      <c r="CNV37" s="117"/>
      <c r="CNW37" s="117"/>
      <c r="CNX37" s="117"/>
      <c r="CNY37" s="117"/>
      <c r="CNZ37" s="117"/>
      <c r="COA37" s="117"/>
      <c r="COB37" s="117"/>
      <c r="COC37" s="117"/>
      <c r="COD37" s="117"/>
      <c r="COE37" s="117"/>
      <c r="COF37" s="117"/>
      <c r="COG37" s="117"/>
      <c r="COH37" s="117"/>
      <c r="COI37" s="117"/>
      <c r="COJ37" s="117"/>
      <c r="COK37" s="117"/>
      <c r="COL37" s="117"/>
      <c r="COM37" s="117"/>
      <c r="CON37" s="117"/>
      <c r="COO37" s="117"/>
      <c r="COP37" s="117"/>
      <c r="COQ37" s="117"/>
      <c r="COR37" s="117"/>
      <c r="COS37" s="117"/>
      <c r="COT37" s="117"/>
      <c r="COU37" s="117"/>
      <c r="COV37" s="117"/>
      <c r="COW37" s="117"/>
      <c r="COX37" s="117"/>
      <c r="COY37" s="117"/>
      <c r="COZ37" s="117"/>
      <c r="CPA37" s="117"/>
      <c r="CPB37" s="117"/>
      <c r="CPC37" s="117"/>
      <c r="CPD37" s="117"/>
      <c r="CPE37" s="117"/>
      <c r="CPF37" s="117"/>
      <c r="CPG37" s="117"/>
      <c r="CPH37" s="117"/>
      <c r="CPI37" s="117"/>
      <c r="CPJ37" s="117"/>
      <c r="CPK37" s="117"/>
      <c r="CPL37" s="117"/>
      <c r="CPM37" s="117"/>
      <c r="CPN37" s="117"/>
      <c r="CPO37" s="117"/>
      <c r="CPP37" s="117"/>
      <c r="CPQ37" s="117"/>
      <c r="CPR37" s="117"/>
      <c r="CPS37" s="117"/>
      <c r="CPT37" s="117"/>
      <c r="CPU37" s="117"/>
      <c r="CPV37" s="117"/>
      <c r="CPW37" s="117"/>
      <c r="CPX37" s="117"/>
      <c r="CPY37" s="117"/>
      <c r="CPZ37" s="117"/>
      <c r="CQA37" s="117"/>
      <c r="CQB37" s="117"/>
      <c r="CQC37" s="117"/>
      <c r="CQD37" s="117"/>
      <c r="CQE37" s="117"/>
      <c r="CQF37" s="117"/>
      <c r="CQG37" s="117"/>
      <c r="CQH37" s="117"/>
      <c r="CQI37" s="117"/>
      <c r="CQJ37" s="117"/>
      <c r="CQK37" s="117"/>
      <c r="CQL37" s="117"/>
      <c r="CQM37" s="117"/>
      <c r="CQN37" s="117"/>
      <c r="CQO37" s="117"/>
      <c r="CQP37" s="117"/>
      <c r="CQQ37" s="117"/>
      <c r="CQR37" s="117"/>
      <c r="CQS37" s="117"/>
      <c r="CQT37" s="117"/>
      <c r="CQU37" s="117"/>
      <c r="CQV37" s="117"/>
      <c r="CQW37" s="117"/>
      <c r="CQX37" s="117"/>
      <c r="CQY37" s="117"/>
      <c r="CQZ37" s="117"/>
      <c r="CRA37" s="117"/>
      <c r="CRB37" s="117"/>
      <c r="CRC37" s="117"/>
      <c r="CRD37" s="117"/>
      <c r="CRE37" s="117"/>
      <c r="CRF37" s="117"/>
      <c r="CRG37" s="117"/>
      <c r="CRH37" s="117"/>
      <c r="CRI37" s="117"/>
      <c r="CRJ37" s="117"/>
      <c r="CRK37" s="117"/>
      <c r="CRL37" s="117"/>
      <c r="CRM37" s="117"/>
      <c r="CRN37" s="117"/>
      <c r="CRO37" s="117"/>
      <c r="CRP37" s="117"/>
      <c r="CRQ37" s="117"/>
      <c r="CRR37" s="117"/>
      <c r="CRS37" s="117"/>
      <c r="CRT37" s="117"/>
      <c r="CRU37" s="117"/>
      <c r="CRV37" s="117"/>
      <c r="CRW37" s="117"/>
      <c r="CRX37" s="117"/>
      <c r="CRY37" s="117"/>
      <c r="CRZ37" s="117"/>
      <c r="CSA37" s="117"/>
      <c r="CSB37" s="117"/>
      <c r="CSC37" s="117"/>
      <c r="CSD37" s="117"/>
      <c r="CSE37" s="117"/>
      <c r="CSF37" s="117"/>
      <c r="CSG37" s="117"/>
      <c r="CSH37" s="117"/>
      <c r="CSI37" s="117"/>
      <c r="CSJ37" s="117"/>
      <c r="CSK37" s="117"/>
      <c r="CSL37" s="117"/>
      <c r="CSM37" s="117"/>
      <c r="CSN37" s="117"/>
      <c r="CSO37" s="117"/>
      <c r="CSP37" s="117"/>
      <c r="CSQ37" s="117"/>
      <c r="CSR37" s="117"/>
      <c r="CSS37" s="117"/>
      <c r="CST37" s="117"/>
      <c r="CSU37" s="117"/>
      <c r="CSV37" s="117"/>
      <c r="CSW37" s="117"/>
      <c r="CSX37" s="117"/>
      <c r="CSY37" s="117"/>
      <c r="CSZ37" s="117"/>
      <c r="CTA37" s="117"/>
      <c r="CTB37" s="117"/>
      <c r="CTC37" s="117"/>
      <c r="CTD37" s="117"/>
      <c r="CTE37" s="117"/>
      <c r="CTF37" s="117"/>
      <c r="CTG37" s="117"/>
      <c r="CTH37" s="117"/>
      <c r="CTI37" s="117"/>
      <c r="CTJ37" s="117"/>
      <c r="CTK37" s="117"/>
      <c r="CTL37" s="117"/>
      <c r="CTM37" s="117"/>
      <c r="CTN37" s="117"/>
      <c r="CTO37" s="117"/>
      <c r="CTP37" s="117"/>
      <c r="CTQ37" s="117"/>
      <c r="CTR37" s="117"/>
      <c r="CTS37" s="117"/>
      <c r="CTT37" s="117"/>
      <c r="CTU37" s="117"/>
      <c r="CTV37" s="117"/>
      <c r="CTW37" s="117"/>
      <c r="CTX37" s="117"/>
      <c r="CTY37" s="117"/>
      <c r="CTZ37" s="117"/>
      <c r="CUA37" s="117"/>
      <c r="CUB37" s="117"/>
      <c r="CUC37" s="117"/>
      <c r="CUD37" s="117"/>
      <c r="CUE37" s="117"/>
      <c r="CUF37" s="117"/>
      <c r="CUG37" s="117"/>
      <c r="CUH37" s="117"/>
      <c r="CUI37" s="117"/>
      <c r="CUJ37" s="117"/>
      <c r="CUK37" s="117"/>
      <c r="CUL37" s="117"/>
      <c r="CUM37" s="117"/>
      <c r="CUN37" s="117"/>
      <c r="CUO37" s="117"/>
      <c r="CUP37" s="117"/>
      <c r="CUQ37" s="117"/>
      <c r="CUR37" s="117"/>
      <c r="CUS37" s="117"/>
      <c r="CUT37" s="117"/>
      <c r="CUU37" s="117"/>
      <c r="CUV37" s="117"/>
      <c r="CUW37" s="117"/>
      <c r="CUX37" s="117"/>
      <c r="CUY37" s="117"/>
      <c r="CUZ37" s="117"/>
      <c r="CVA37" s="117"/>
      <c r="CVB37" s="117"/>
      <c r="CVC37" s="117"/>
      <c r="CVD37" s="117"/>
      <c r="CVE37" s="117"/>
      <c r="CVF37" s="117"/>
      <c r="CVG37" s="117"/>
      <c r="CVH37" s="117"/>
      <c r="CVI37" s="117"/>
      <c r="CVJ37" s="117"/>
      <c r="CVK37" s="117"/>
      <c r="CVL37" s="117"/>
      <c r="CVM37" s="117"/>
      <c r="CVN37" s="117"/>
      <c r="CVO37" s="117"/>
      <c r="CVP37" s="117"/>
      <c r="CVQ37" s="117"/>
      <c r="CVR37" s="117"/>
      <c r="CVS37" s="117"/>
      <c r="CVT37" s="117"/>
      <c r="CVU37" s="117"/>
      <c r="CVV37" s="117"/>
      <c r="CVW37" s="117"/>
      <c r="CVX37" s="117"/>
      <c r="CVY37" s="117"/>
      <c r="CVZ37" s="117"/>
      <c r="CWA37" s="117"/>
      <c r="CWB37" s="117"/>
      <c r="CWC37" s="117"/>
      <c r="CWD37" s="117"/>
      <c r="CWE37" s="117"/>
      <c r="CWF37" s="117"/>
      <c r="CWG37" s="117"/>
      <c r="CWH37" s="117"/>
      <c r="CWI37" s="117"/>
      <c r="CWJ37" s="117"/>
      <c r="CWK37" s="117"/>
      <c r="CWL37" s="117"/>
      <c r="CWM37" s="117"/>
      <c r="CWN37" s="117"/>
      <c r="CWO37" s="117"/>
      <c r="CWP37" s="117"/>
      <c r="CWQ37" s="117"/>
      <c r="CWR37" s="117"/>
      <c r="CWS37" s="117"/>
      <c r="CWT37" s="117"/>
      <c r="CWU37" s="117"/>
      <c r="CWV37" s="117"/>
      <c r="CWW37" s="117"/>
      <c r="CWX37" s="117"/>
      <c r="CWY37" s="117"/>
      <c r="CWZ37" s="117"/>
      <c r="CXA37" s="117"/>
      <c r="CXB37" s="117"/>
      <c r="CXC37" s="117"/>
      <c r="CXD37" s="117"/>
      <c r="CXE37" s="117"/>
      <c r="CXF37" s="117"/>
      <c r="CXG37" s="117"/>
      <c r="CXH37" s="117"/>
      <c r="CXI37" s="117"/>
      <c r="CXJ37" s="117"/>
      <c r="CXK37" s="117"/>
      <c r="CXL37" s="117"/>
      <c r="CXM37" s="117"/>
      <c r="CXN37" s="117"/>
      <c r="CXO37" s="117"/>
      <c r="CXP37" s="117"/>
      <c r="CXQ37" s="117"/>
      <c r="CXR37" s="117"/>
      <c r="CXS37" s="117"/>
      <c r="CXT37" s="117"/>
      <c r="CXU37" s="117"/>
      <c r="CXV37" s="117"/>
      <c r="CXW37" s="117"/>
      <c r="CXX37" s="117"/>
      <c r="CXY37" s="117"/>
      <c r="CXZ37" s="117"/>
      <c r="CYA37" s="117"/>
      <c r="CYB37" s="117"/>
      <c r="CYC37" s="117"/>
      <c r="CYD37" s="117"/>
      <c r="CYE37" s="117"/>
      <c r="CYF37" s="117"/>
      <c r="CYG37" s="117"/>
      <c r="CYH37" s="117"/>
      <c r="CYI37" s="117"/>
      <c r="CYJ37" s="117"/>
      <c r="CYK37" s="117"/>
      <c r="CYL37" s="117"/>
      <c r="CYM37" s="117"/>
      <c r="CYN37" s="117"/>
      <c r="CYO37" s="117"/>
      <c r="CYP37" s="117"/>
      <c r="CYQ37" s="117"/>
      <c r="CYR37" s="117"/>
      <c r="CYS37" s="117"/>
      <c r="CYT37" s="117"/>
      <c r="CYU37" s="117"/>
      <c r="CYV37" s="117"/>
      <c r="CYW37" s="117"/>
      <c r="CYX37" s="117"/>
      <c r="CYY37" s="117"/>
      <c r="CYZ37" s="117"/>
      <c r="CZA37" s="117"/>
      <c r="CZB37" s="117"/>
      <c r="CZC37" s="117"/>
      <c r="CZD37" s="117"/>
      <c r="CZE37" s="117"/>
      <c r="CZF37" s="117"/>
      <c r="CZG37" s="117"/>
      <c r="CZH37" s="117"/>
      <c r="CZI37" s="117"/>
      <c r="CZJ37" s="117"/>
      <c r="CZK37" s="117"/>
      <c r="CZL37" s="117"/>
      <c r="CZM37" s="117"/>
      <c r="CZN37" s="117"/>
      <c r="CZO37" s="117"/>
      <c r="CZP37" s="117"/>
      <c r="CZQ37" s="117"/>
      <c r="CZR37" s="117"/>
      <c r="CZS37" s="117"/>
      <c r="CZT37" s="117"/>
      <c r="CZU37" s="117"/>
      <c r="CZV37" s="117"/>
      <c r="CZW37" s="117"/>
      <c r="CZX37" s="117"/>
      <c r="CZY37" s="117"/>
      <c r="CZZ37" s="117"/>
      <c r="DAA37" s="117"/>
      <c r="DAB37" s="117"/>
      <c r="DAC37" s="117"/>
      <c r="DAD37" s="117"/>
      <c r="DAE37" s="117"/>
      <c r="DAF37" s="117"/>
      <c r="DAG37" s="117"/>
      <c r="DAH37" s="117"/>
      <c r="DAI37" s="117"/>
      <c r="DAJ37" s="117"/>
      <c r="DAK37" s="117"/>
      <c r="DAL37" s="117"/>
      <c r="DAM37" s="117"/>
      <c r="DAN37" s="117"/>
      <c r="DAO37" s="117"/>
      <c r="DAP37" s="117"/>
      <c r="DAQ37" s="117"/>
      <c r="DAR37" s="117"/>
      <c r="DAS37" s="117"/>
      <c r="DAT37" s="117"/>
      <c r="DAU37" s="117"/>
      <c r="DAV37" s="117"/>
      <c r="DAW37" s="117"/>
      <c r="DAX37" s="117"/>
      <c r="DAY37" s="117"/>
      <c r="DAZ37" s="117"/>
      <c r="DBA37" s="117"/>
      <c r="DBB37" s="117"/>
      <c r="DBC37" s="117"/>
      <c r="DBD37" s="117"/>
      <c r="DBE37" s="117"/>
      <c r="DBF37" s="117"/>
      <c r="DBG37" s="117"/>
      <c r="DBH37" s="117"/>
      <c r="DBI37" s="117"/>
      <c r="DBJ37" s="117"/>
      <c r="DBK37" s="117"/>
      <c r="DBL37" s="117"/>
      <c r="DBM37" s="117"/>
      <c r="DBN37" s="117"/>
      <c r="DBO37" s="117"/>
      <c r="DBP37" s="117"/>
      <c r="DBQ37" s="117"/>
      <c r="DBR37" s="117"/>
      <c r="DBS37" s="117"/>
      <c r="DBT37" s="117"/>
      <c r="DBU37" s="117"/>
      <c r="DBV37" s="117"/>
      <c r="DBW37" s="117"/>
      <c r="DBX37" s="117"/>
      <c r="DBY37" s="117"/>
      <c r="DBZ37" s="117"/>
      <c r="DCA37" s="117"/>
      <c r="DCB37" s="117"/>
      <c r="DCC37" s="117"/>
      <c r="DCD37" s="117"/>
      <c r="DCE37" s="117"/>
      <c r="DCF37" s="117"/>
      <c r="DCG37" s="117"/>
      <c r="DCH37" s="117"/>
      <c r="DCI37" s="117"/>
      <c r="DCJ37" s="117"/>
      <c r="DCK37" s="117"/>
      <c r="DCL37" s="117"/>
      <c r="DCM37" s="117"/>
      <c r="DCN37" s="117"/>
      <c r="DCO37" s="117"/>
      <c r="DCP37" s="117"/>
      <c r="DCQ37" s="117"/>
      <c r="DCR37" s="117"/>
      <c r="DCS37" s="117"/>
      <c r="DCT37" s="117"/>
      <c r="DCU37" s="117"/>
      <c r="DCV37" s="117"/>
      <c r="DCW37" s="117"/>
      <c r="DCX37" s="117"/>
      <c r="DCY37" s="117"/>
      <c r="DCZ37" s="117"/>
      <c r="DDA37" s="117"/>
      <c r="DDB37" s="117"/>
      <c r="DDC37" s="117"/>
      <c r="DDD37" s="117"/>
      <c r="DDE37" s="117"/>
      <c r="DDF37" s="117"/>
      <c r="DDG37" s="117"/>
      <c r="DDH37" s="117"/>
      <c r="DDI37" s="117"/>
      <c r="DDJ37" s="117"/>
      <c r="DDK37" s="117"/>
      <c r="DDL37" s="117"/>
      <c r="DDM37" s="117"/>
      <c r="DDN37" s="117"/>
      <c r="DDO37" s="117"/>
      <c r="DDP37" s="117"/>
      <c r="DDQ37" s="117"/>
      <c r="DDR37" s="117"/>
      <c r="DDS37" s="117"/>
      <c r="DDT37" s="117"/>
      <c r="DDU37" s="117"/>
      <c r="DDV37" s="117"/>
      <c r="DDW37" s="117"/>
      <c r="DDX37" s="117"/>
      <c r="DDY37" s="117"/>
      <c r="DDZ37" s="117"/>
      <c r="DEA37" s="117"/>
      <c r="DEB37" s="117"/>
      <c r="DEC37" s="117"/>
      <c r="DED37" s="117"/>
      <c r="DEE37" s="117"/>
      <c r="DEF37" s="117"/>
      <c r="DEG37" s="117"/>
      <c r="DEH37" s="117"/>
      <c r="DEI37" s="117"/>
      <c r="DEJ37" s="117"/>
      <c r="DEK37" s="117"/>
      <c r="DEL37" s="117"/>
      <c r="DEM37" s="117"/>
      <c r="DEN37" s="117"/>
      <c r="DEO37" s="117"/>
      <c r="DEP37" s="117"/>
      <c r="DEQ37" s="117"/>
      <c r="DER37" s="117"/>
      <c r="DES37" s="117"/>
      <c r="DET37" s="117"/>
      <c r="DEU37" s="117"/>
      <c r="DEV37" s="117"/>
      <c r="DEW37" s="117"/>
      <c r="DEX37" s="117"/>
      <c r="DEY37" s="117"/>
      <c r="DEZ37" s="117"/>
      <c r="DFA37" s="117"/>
      <c r="DFB37" s="117"/>
      <c r="DFC37" s="117"/>
      <c r="DFD37" s="117"/>
      <c r="DFE37" s="117"/>
      <c r="DFF37" s="117"/>
      <c r="DFG37" s="117"/>
      <c r="DFH37" s="117"/>
      <c r="DFI37" s="117"/>
      <c r="DFJ37" s="117"/>
      <c r="DFK37" s="117"/>
      <c r="DFL37" s="117"/>
      <c r="DFM37" s="117"/>
      <c r="DFN37" s="117"/>
      <c r="DFO37" s="117"/>
      <c r="DFP37" s="117"/>
      <c r="DFQ37" s="117"/>
      <c r="DFR37" s="117"/>
      <c r="DFS37" s="117"/>
      <c r="DFT37" s="117"/>
      <c r="DFU37" s="117"/>
      <c r="DFV37" s="117"/>
      <c r="DFW37" s="117"/>
      <c r="DFX37" s="117"/>
      <c r="DFY37" s="117"/>
      <c r="DFZ37" s="117"/>
      <c r="DGA37" s="117"/>
      <c r="DGB37" s="117"/>
      <c r="DGC37" s="117"/>
      <c r="DGD37" s="117"/>
      <c r="DGE37" s="117"/>
      <c r="DGF37" s="117"/>
      <c r="DGG37" s="117"/>
      <c r="DGH37" s="117"/>
      <c r="DGI37" s="117"/>
      <c r="DGJ37" s="117"/>
      <c r="DGK37" s="117"/>
      <c r="DGL37" s="117"/>
      <c r="DGM37" s="117"/>
      <c r="DGN37" s="117"/>
      <c r="DGO37" s="117"/>
      <c r="DGP37" s="117"/>
      <c r="DGQ37" s="117"/>
      <c r="DGR37" s="117"/>
      <c r="DGS37" s="117"/>
      <c r="DGT37" s="117"/>
      <c r="DGU37" s="117"/>
      <c r="DGV37" s="117"/>
      <c r="DGW37" s="117"/>
      <c r="DGX37" s="117"/>
      <c r="DGY37" s="117"/>
      <c r="DGZ37" s="117"/>
      <c r="DHA37" s="117"/>
      <c r="DHB37" s="117"/>
      <c r="DHC37" s="117"/>
      <c r="DHD37" s="117"/>
      <c r="DHE37" s="117"/>
      <c r="DHF37" s="117"/>
      <c r="DHG37" s="117"/>
      <c r="DHH37" s="117"/>
      <c r="DHI37" s="117"/>
      <c r="DHJ37" s="117"/>
      <c r="DHK37" s="117"/>
      <c r="DHL37" s="117"/>
      <c r="DHM37" s="117"/>
      <c r="DHN37" s="117"/>
      <c r="DHO37" s="117"/>
      <c r="DHP37" s="117"/>
      <c r="DHQ37" s="117"/>
      <c r="DHR37" s="117"/>
      <c r="DHS37" s="117"/>
      <c r="DHT37" s="117"/>
      <c r="DHU37" s="117"/>
      <c r="DHV37" s="117"/>
      <c r="DHW37" s="117"/>
      <c r="DHX37" s="117"/>
      <c r="DHY37" s="117"/>
      <c r="DHZ37" s="117"/>
      <c r="DIA37" s="117"/>
      <c r="DIB37" s="117"/>
      <c r="DIC37" s="117"/>
      <c r="DID37" s="117"/>
      <c r="DIE37" s="117"/>
      <c r="DIF37" s="117"/>
      <c r="DIG37" s="117"/>
      <c r="DIH37" s="117"/>
      <c r="DII37" s="117"/>
      <c r="DIJ37" s="117"/>
      <c r="DIK37" s="117"/>
      <c r="DIL37" s="117"/>
      <c r="DIM37" s="117"/>
      <c r="DIN37" s="117"/>
      <c r="DIO37" s="117"/>
      <c r="DIP37" s="117"/>
      <c r="DIQ37" s="117"/>
      <c r="DIR37" s="117"/>
      <c r="DIS37" s="117"/>
      <c r="DIT37" s="117"/>
      <c r="DIU37" s="117"/>
      <c r="DIV37" s="117"/>
      <c r="DIW37" s="117"/>
      <c r="DIX37" s="117"/>
      <c r="DIY37" s="117"/>
      <c r="DIZ37" s="117"/>
      <c r="DJA37" s="117"/>
      <c r="DJB37" s="117"/>
      <c r="DJC37" s="117"/>
      <c r="DJD37" s="117"/>
      <c r="DJE37" s="117"/>
      <c r="DJF37" s="117"/>
      <c r="DJG37" s="117"/>
      <c r="DJH37" s="117"/>
      <c r="DJI37" s="117"/>
      <c r="DJJ37" s="117"/>
      <c r="DJK37" s="117"/>
      <c r="DJL37" s="117"/>
      <c r="DJM37" s="117"/>
      <c r="DJN37" s="117"/>
      <c r="DJO37" s="117"/>
      <c r="DJP37" s="117"/>
      <c r="DJQ37" s="117"/>
      <c r="DJR37" s="117"/>
      <c r="DJS37" s="117"/>
      <c r="DJT37" s="117"/>
      <c r="DJU37" s="117"/>
      <c r="DJV37" s="117"/>
      <c r="DJW37" s="117"/>
      <c r="DJX37" s="117"/>
      <c r="DJY37" s="117"/>
      <c r="DJZ37" s="117"/>
      <c r="DKA37" s="117"/>
      <c r="DKB37" s="117"/>
      <c r="DKC37" s="117"/>
      <c r="DKD37" s="117"/>
      <c r="DKE37" s="117"/>
      <c r="DKF37" s="117"/>
      <c r="DKG37" s="117"/>
      <c r="DKH37" s="117"/>
      <c r="DKI37" s="117"/>
      <c r="DKJ37" s="117"/>
      <c r="DKK37" s="117"/>
      <c r="DKL37" s="117"/>
      <c r="DKM37" s="117"/>
      <c r="DKN37" s="117"/>
      <c r="DKO37" s="117"/>
      <c r="DKP37" s="117"/>
      <c r="DKQ37" s="117"/>
      <c r="DKR37" s="117"/>
      <c r="DKS37" s="117"/>
      <c r="DKT37" s="117"/>
      <c r="DKU37" s="117"/>
      <c r="DKV37" s="117"/>
      <c r="DKW37" s="117"/>
      <c r="DKX37" s="117"/>
      <c r="DKY37" s="117"/>
      <c r="DKZ37" s="117"/>
      <c r="DLA37" s="117"/>
      <c r="DLB37" s="117"/>
      <c r="DLC37" s="117"/>
      <c r="DLD37" s="117"/>
      <c r="DLE37" s="117"/>
      <c r="DLF37" s="117"/>
      <c r="DLG37" s="117"/>
      <c r="DLH37" s="117"/>
      <c r="DLI37" s="117"/>
      <c r="DLJ37" s="117"/>
      <c r="DLK37" s="117"/>
      <c r="DLL37" s="117"/>
      <c r="DLM37" s="117"/>
      <c r="DLN37" s="117"/>
      <c r="DLO37" s="117"/>
      <c r="DLP37" s="117"/>
      <c r="DLQ37" s="117"/>
      <c r="DLR37" s="117"/>
      <c r="DLS37" s="117"/>
      <c r="DLT37" s="117"/>
      <c r="DLU37" s="117"/>
      <c r="DLV37" s="117"/>
      <c r="DLW37" s="117"/>
      <c r="DLX37" s="117"/>
      <c r="DLY37" s="117"/>
      <c r="DLZ37" s="117"/>
      <c r="DMA37" s="117"/>
      <c r="DMB37" s="117"/>
      <c r="DMC37" s="117"/>
      <c r="DMD37" s="117"/>
      <c r="DME37" s="117"/>
      <c r="DMF37" s="117"/>
      <c r="DMG37" s="117"/>
      <c r="DMH37" s="117"/>
      <c r="DMI37" s="117"/>
      <c r="DMJ37" s="117"/>
      <c r="DMK37" s="117"/>
      <c r="DML37" s="117"/>
      <c r="DMM37" s="117"/>
      <c r="DMN37" s="117"/>
      <c r="DMO37" s="117"/>
      <c r="DMP37" s="117"/>
      <c r="DMQ37" s="117"/>
      <c r="DMR37" s="117"/>
      <c r="DMS37" s="117"/>
      <c r="DMT37" s="117"/>
      <c r="DMU37" s="117"/>
      <c r="DMV37" s="117"/>
      <c r="DMW37" s="117"/>
      <c r="DMX37" s="117"/>
      <c r="DMY37" s="117"/>
      <c r="DMZ37" s="117"/>
      <c r="DNA37" s="117"/>
      <c r="DNB37" s="117"/>
      <c r="DNC37" s="117"/>
      <c r="DND37" s="117"/>
      <c r="DNE37" s="117"/>
      <c r="DNF37" s="117"/>
      <c r="DNG37" s="117"/>
      <c r="DNH37" s="117"/>
      <c r="DNI37" s="117"/>
      <c r="DNJ37" s="117"/>
      <c r="DNK37" s="117"/>
      <c r="DNL37" s="117"/>
      <c r="DNM37" s="117"/>
      <c r="DNN37" s="117"/>
      <c r="DNO37" s="117"/>
      <c r="DNP37" s="117"/>
      <c r="DNQ37" s="117"/>
      <c r="DNR37" s="117"/>
      <c r="DNS37" s="117"/>
      <c r="DNT37" s="117"/>
      <c r="DNU37" s="117"/>
      <c r="DNV37" s="117"/>
      <c r="DNW37" s="117"/>
      <c r="DNX37" s="117"/>
      <c r="DNY37" s="117"/>
      <c r="DNZ37" s="117"/>
      <c r="DOA37" s="117"/>
      <c r="DOB37" s="117"/>
      <c r="DOC37" s="117"/>
      <c r="DOD37" s="117"/>
      <c r="DOE37" s="117"/>
      <c r="DOF37" s="117"/>
      <c r="DOG37" s="117"/>
      <c r="DOH37" s="117"/>
      <c r="DOI37" s="117"/>
      <c r="DOJ37" s="117"/>
      <c r="DOK37" s="117"/>
      <c r="DOL37" s="117"/>
      <c r="DOM37" s="117"/>
      <c r="DON37" s="117"/>
      <c r="DOO37" s="117"/>
      <c r="DOP37" s="117"/>
      <c r="DOQ37" s="117"/>
      <c r="DOR37" s="117"/>
      <c r="DOS37" s="117"/>
      <c r="DOT37" s="117"/>
      <c r="DOU37" s="117"/>
      <c r="DOV37" s="117"/>
      <c r="DOW37" s="117"/>
      <c r="DOX37" s="117"/>
      <c r="DOY37" s="117"/>
      <c r="DOZ37" s="117"/>
      <c r="DPA37" s="117"/>
      <c r="DPB37" s="117"/>
      <c r="DPC37" s="117"/>
      <c r="DPD37" s="117"/>
      <c r="DPE37" s="117"/>
      <c r="DPF37" s="117"/>
      <c r="DPG37" s="117"/>
      <c r="DPH37" s="117"/>
      <c r="DPI37" s="117"/>
      <c r="DPJ37" s="117"/>
      <c r="DPK37" s="117"/>
      <c r="DPL37" s="117"/>
      <c r="DPM37" s="117"/>
      <c r="DPN37" s="117"/>
      <c r="DPO37" s="117"/>
      <c r="DPP37" s="117"/>
      <c r="DPQ37" s="117"/>
      <c r="DPR37" s="117"/>
      <c r="DPS37" s="117"/>
      <c r="DPT37" s="117"/>
      <c r="DPU37" s="117"/>
      <c r="DPV37" s="117"/>
      <c r="DPW37" s="117"/>
      <c r="DPX37" s="117"/>
      <c r="DPY37" s="117"/>
      <c r="DPZ37" s="117"/>
      <c r="DQA37" s="117"/>
      <c r="DQB37" s="117"/>
      <c r="DQC37" s="117"/>
      <c r="DQD37" s="117"/>
      <c r="DQE37" s="117"/>
      <c r="DQF37" s="117"/>
      <c r="DQG37" s="117"/>
      <c r="DQH37" s="117"/>
      <c r="DQI37" s="117"/>
      <c r="DQJ37" s="117"/>
      <c r="DQK37" s="117"/>
      <c r="DQL37" s="117"/>
      <c r="DQM37" s="117"/>
      <c r="DQN37" s="117"/>
      <c r="DQO37" s="117"/>
      <c r="DQP37" s="117"/>
      <c r="DQQ37" s="117"/>
      <c r="DQR37" s="117"/>
      <c r="DQS37" s="117"/>
      <c r="DQT37" s="117"/>
      <c r="DQU37" s="117"/>
      <c r="DQV37" s="117"/>
      <c r="DQW37" s="117"/>
      <c r="DQX37" s="117"/>
      <c r="DQY37" s="117"/>
      <c r="DQZ37" s="117"/>
      <c r="DRA37" s="117"/>
      <c r="DRB37" s="117"/>
      <c r="DRC37" s="117"/>
      <c r="DRD37" s="117"/>
      <c r="DRE37" s="117"/>
      <c r="DRF37" s="117"/>
      <c r="DRG37" s="117"/>
      <c r="DRH37" s="117"/>
      <c r="DRI37" s="117"/>
      <c r="DRJ37" s="117"/>
      <c r="DRK37" s="117"/>
      <c r="DRL37" s="117"/>
      <c r="DRM37" s="117"/>
      <c r="DRN37" s="117"/>
      <c r="DRO37" s="117"/>
      <c r="DRP37" s="117"/>
      <c r="DRQ37" s="117"/>
      <c r="DRR37" s="117"/>
      <c r="DRS37" s="117"/>
      <c r="DRT37" s="117"/>
      <c r="DRU37" s="117"/>
      <c r="DRV37" s="117"/>
      <c r="DRW37" s="117"/>
      <c r="DRX37" s="117"/>
      <c r="DRY37" s="117"/>
      <c r="DRZ37" s="117"/>
      <c r="DSA37" s="117"/>
      <c r="DSB37" s="117"/>
      <c r="DSC37" s="117"/>
      <c r="DSD37" s="117"/>
      <c r="DSE37" s="117"/>
      <c r="DSF37" s="117"/>
      <c r="DSG37" s="117"/>
      <c r="DSH37" s="117"/>
      <c r="DSI37" s="117"/>
      <c r="DSJ37" s="117"/>
      <c r="DSK37" s="117"/>
      <c r="DSL37" s="117"/>
      <c r="DSM37" s="117"/>
      <c r="DSN37" s="117"/>
      <c r="DSO37" s="117"/>
      <c r="DSP37" s="117"/>
      <c r="DSQ37" s="117"/>
      <c r="DSR37" s="117"/>
      <c r="DSS37" s="117"/>
      <c r="DST37" s="117"/>
      <c r="DSU37" s="117"/>
      <c r="DSV37" s="117"/>
      <c r="DSW37" s="117"/>
      <c r="DSX37" s="117"/>
      <c r="DSY37" s="117"/>
      <c r="DSZ37" s="117"/>
      <c r="DTA37" s="117"/>
      <c r="DTB37" s="117"/>
      <c r="DTC37" s="117"/>
      <c r="DTD37" s="117"/>
      <c r="DTE37" s="117"/>
      <c r="DTF37" s="117"/>
      <c r="DTG37" s="117"/>
      <c r="DTH37" s="117"/>
      <c r="DTI37" s="117"/>
      <c r="DTJ37" s="117"/>
      <c r="DTK37" s="117"/>
      <c r="DTL37" s="117"/>
      <c r="DTM37" s="117"/>
      <c r="DTN37" s="117"/>
      <c r="DTO37" s="117"/>
      <c r="DTP37" s="117"/>
      <c r="DTQ37" s="117"/>
      <c r="DTR37" s="117"/>
      <c r="DTS37" s="117"/>
      <c r="DTT37" s="117"/>
      <c r="DTU37" s="117"/>
      <c r="DTV37" s="117"/>
      <c r="DTW37" s="117"/>
      <c r="DTX37" s="117"/>
      <c r="DTY37" s="117"/>
      <c r="DTZ37" s="117"/>
      <c r="DUA37" s="117"/>
      <c r="DUB37" s="117"/>
      <c r="DUC37" s="117"/>
      <c r="DUD37" s="117"/>
      <c r="DUE37" s="117"/>
      <c r="DUF37" s="117"/>
      <c r="DUG37" s="117"/>
      <c r="DUH37" s="117"/>
      <c r="DUI37" s="117"/>
      <c r="DUJ37" s="117"/>
      <c r="DUK37" s="117"/>
      <c r="DUL37" s="117"/>
      <c r="DUM37" s="117"/>
      <c r="DUN37" s="117"/>
      <c r="DUO37" s="117"/>
      <c r="DUP37" s="117"/>
      <c r="DUQ37" s="117"/>
      <c r="DUR37" s="117"/>
      <c r="DUS37" s="117"/>
      <c r="DUT37" s="117"/>
      <c r="DUU37" s="117"/>
      <c r="DUV37" s="117"/>
      <c r="DUW37" s="117"/>
      <c r="DUX37" s="117"/>
      <c r="DUY37" s="117"/>
      <c r="DUZ37" s="117"/>
      <c r="DVA37" s="117"/>
      <c r="DVB37" s="117"/>
      <c r="DVC37" s="117"/>
      <c r="DVD37" s="117"/>
      <c r="DVE37" s="117"/>
      <c r="DVF37" s="117"/>
      <c r="DVG37" s="117"/>
      <c r="DVH37" s="117"/>
      <c r="DVI37" s="117"/>
      <c r="DVJ37" s="117"/>
      <c r="DVK37" s="117"/>
      <c r="DVL37" s="117"/>
      <c r="DVM37" s="117"/>
      <c r="DVN37" s="117"/>
      <c r="DVO37" s="117"/>
      <c r="DVP37" s="117"/>
      <c r="DVQ37" s="117"/>
      <c r="DVR37" s="117"/>
      <c r="DVS37" s="117"/>
      <c r="DVT37" s="117"/>
      <c r="DVU37" s="117"/>
      <c r="DVV37" s="117"/>
      <c r="DVW37" s="117"/>
      <c r="DVX37" s="117"/>
      <c r="DVY37" s="117"/>
      <c r="DVZ37" s="117"/>
      <c r="DWA37" s="117"/>
      <c r="DWB37" s="117"/>
      <c r="DWC37" s="117"/>
      <c r="DWD37" s="117"/>
      <c r="DWE37" s="117"/>
      <c r="DWF37" s="117"/>
      <c r="DWG37" s="117"/>
      <c r="DWH37" s="117"/>
      <c r="DWI37" s="117"/>
      <c r="DWJ37" s="117"/>
      <c r="DWK37" s="117"/>
      <c r="DWL37" s="117"/>
      <c r="DWM37" s="117"/>
      <c r="DWN37" s="117"/>
      <c r="DWO37" s="117"/>
      <c r="DWP37" s="117"/>
      <c r="DWQ37" s="117"/>
      <c r="DWR37" s="117"/>
      <c r="DWS37" s="117"/>
      <c r="DWT37" s="117"/>
      <c r="DWU37" s="117"/>
      <c r="DWV37" s="117"/>
      <c r="DWW37" s="117"/>
      <c r="DWX37" s="117"/>
      <c r="DWY37" s="117"/>
      <c r="DWZ37" s="117"/>
      <c r="DXA37" s="117"/>
      <c r="DXB37" s="117"/>
      <c r="DXC37" s="117"/>
      <c r="DXD37" s="117"/>
      <c r="DXE37" s="117"/>
      <c r="DXF37" s="117"/>
      <c r="DXG37" s="117"/>
      <c r="DXH37" s="117"/>
      <c r="DXI37" s="117"/>
      <c r="DXJ37" s="117"/>
      <c r="DXK37" s="117"/>
      <c r="DXL37" s="117"/>
      <c r="DXM37" s="117"/>
      <c r="DXN37" s="117"/>
      <c r="DXO37" s="117"/>
      <c r="DXP37" s="117"/>
      <c r="DXQ37" s="117"/>
      <c r="DXR37" s="117"/>
      <c r="DXS37" s="117"/>
      <c r="DXT37" s="117"/>
      <c r="DXU37" s="117"/>
      <c r="DXV37" s="117"/>
      <c r="DXW37" s="117"/>
      <c r="DXX37" s="117"/>
      <c r="DXY37" s="117"/>
      <c r="DXZ37" s="117"/>
      <c r="DYA37" s="117"/>
      <c r="DYB37" s="117"/>
      <c r="DYC37" s="117"/>
      <c r="DYD37" s="117"/>
      <c r="DYE37" s="117"/>
      <c r="DYF37" s="117"/>
      <c r="DYG37" s="117"/>
      <c r="DYH37" s="117"/>
      <c r="DYI37" s="117"/>
      <c r="DYJ37" s="117"/>
      <c r="DYK37" s="117"/>
      <c r="DYL37" s="117"/>
      <c r="DYM37" s="117"/>
      <c r="DYN37" s="117"/>
      <c r="DYO37" s="117"/>
      <c r="DYP37" s="117"/>
      <c r="DYQ37" s="117"/>
      <c r="DYR37" s="117"/>
      <c r="DYS37" s="117"/>
      <c r="DYT37" s="117"/>
      <c r="DYU37" s="117"/>
      <c r="DYV37" s="117"/>
      <c r="DYW37" s="117"/>
      <c r="DYX37" s="117"/>
      <c r="DYY37" s="117"/>
      <c r="DYZ37" s="117"/>
      <c r="DZA37" s="117"/>
      <c r="DZB37" s="117"/>
      <c r="DZC37" s="117"/>
      <c r="DZD37" s="117"/>
      <c r="DZE37" s="117"/>
      <c r="DZF37" s="117"/>
      <c r="DZG37" s="117"/>
      <c r="DZH37" s="117"/>
      <c r="DZI37" s="117"/>
      <c r="DZJ37" s="117"/>
      <c r="DZK37" s="117"/>
      <c r="DZL37" s="117"/>
      <c r="DZM37" s="117"/>
      <c r="DZN37" s="117"/>
      <c r="DZO37" s="117"/>
      <c r="DZP37" s="117"/>
      <c r="DZQ37" s="117"/>
      <c r="DZR37" s="117"/>
      <c r="DZS37" s="117"/>
      <c r="DZT37" s="117"/>
      <c r="DZU37" s="117"/>
      <c r="DZV37" s="117"/>
      <c r="DZW37" s="117"/>
      <c r="DZX37" s="117"/>
      <c r="DZY37" s="117"/>
      <c r="DZZ37" s="117"/>
      <c r="EAA37" s="117"/>
      <c r="EAB37" s="117"/>
      <c r="EAC37" s="117"/>
      <c r="EAD37" s="117"/>
      <c r="EAE37" s="117"/>
      <c r="EAF37" s="117"/>
      <c r="EAG37" s="117"/>
      <c r="EAH37" s="117"/>
      <c r="EAI37" s="117"/>
      <c r="EAJ37" s="117"/>
      <c r="EAK37" s="117"/>
      <c r="EAL37" s="117"/>
      <c r="EAM37" s="117"/>
      <c r="EAN37" s="117"/>
      <c r="EAO37" s="117"/>
      <c r="EAP37" s="117"/>
      <c r="EAQ37" s="117"/>
      <c r="EAR37" s="117"/>
      <c r="EAS37" s="117"/>
      <c r="EAT37" s="117"/>
      <c r="EAU37" s="117"/>
      <c r="EAV37" s="117"/>
      <c r="EAW37" s="117"/>
      <c r="EAX37" s="117"/>
      <c r="EAY37" s="117"/>
      <c r="EAZ37" s="117"/>
      <c r="EBA37" s="117"/>
      <c r="EBB37" s="117"/>
      <c r="EBC37" s="117"/>
      <c r="EBD37" s="117"/>
      <c r="EBE37" s="117"/>
      <c r="EBF37" s="117"/>
      <c r="EBG37" s="117"/>
      <c r="EBH37" s="117"/>
      <c r="EBI37" s="117"/>
      <c r="EBJ37" s="117"/>
      <c r="EBK37" s="117"/>
      <c r="EBL37" s="117"/>
      <c r="EBM37" s="117"/>
      <c r="EBN37" s="117"/>
      <c r="EBO37" s="117"/>
      <c r="EBP37" s="117"/>
      <c r="EBQ37" s="117"/>
      <c r="EBR37" s="117"/>
      <c r="EBS37" s="117"/>
      <c r="EBT37" s="117"/>
      <c r="EBU37" s="117"/>
      <c r="EBV37" s="117"/>
      <c r="EBW37" s="117"/>
      <c r="EBX37" s="117"/>
      <c r="EBY37" s="117"/>
      <c r="EBZ37" s="117"/>
      <c r="ECA37" s="117"/>
      <c r="ECB37" s="117"/>
      <c r="ECC37" s="117"/>
      <c r="ECD37" s="117"/>
      <c r="ECE37" s="117"/>
      <c r="ECF37" s="117"/>
      <c r="ECG37" s="117"/>
      <c r="ECH37" s="117"/>
      <c r="ECI37" s="117"/>
      <c r="ECJ37" s="117"/>
      <c r="ECK37" s="117"/>
      <c r="ECL37" s="117"/>
      <c r="ECM37" s="117"/>
      <c r="ECN37" s="117"/>
      <c r="ECO37" s="117"/>
      <c r="ECP37" s="117"/>
      <c r="ECQ37" s="117"/>
      <c r="ECR37" s="117"/>
      <c r="ECS37" s="117"/>
      <c r="ECT37" s="117"/>
      <c r="ECU37" s="117"/>
      <c r="ECV37" s="117"/>
      <c r="ECW37" s="117"/>
      <c r="ECX37" s="117"/>
      <c r="ECY37" s="117"/>
      <c r="ECZ37" s="117"/>
      <c r="EDA37" s="117"/>
      <c r="EDB37" s="117"/>
      <c r="EDC37" s="117"/>
      <c r="EDD37" s="117"/>
      <c r="EDE37" s="117"/>
      <c r="EDF37" s="117"/>
      <c r="EDG37" s="117"/>
      <c r="EDH37" s="117"/>
      <c r="EDI37" s="117"/>
      <c r="EDJ37" s="117"/>
      <c r="EDK37" s="117"/>
      <c r="EDL37" s="117"/>
      <c r="EDM37" s="117"/>
      <c r="EDN37" s="117"/>
      <c r="EDO37" s="117"/>
      <c r="EDP37" s="117"/>
      <c r="EDQ37" s="117"/>
      <c r="EDR37" s="117"/>
      <c r="EDS37" s="117"/>
      <c r="EDT37" s="117"/>
      <c r="EDU37" s="117"/>
      <c r="EDV37" s="117"/>
      <c r="EDW37" s="117"/>
      <c r="EDX37" s="117"/>
      <c r="EDY37" s="117"/>
      <c r="EDZ37" s="117"/>
      <c r="EEA37" s="117"/>
      <c r="EEB37" s="117"/>
      <c r="EEC37" s="117"/>
      <c r="EED37" s="117"/>
      <c r="EEE37" s="117"/>
      <c r="EEF37" s="117"/>
      <c r="EEG37" s="117"/>
      <c r="EEH37" s="117"/>
      <c r="EEI37" s="117"/>
      <c r="EEJ37" s="117"/>
      <c r="EEK37" s="117"/>
      <c r="EEL37" s="117"/>
      <c r="EEM37" s="117"/>
      <c r="EEN37" s="117"/>
      <c r="EEO37" s="117"/>
      <c r="EEP37" s="117"/>
      <c r="EEQ37" s="117"/>
      <c r="EER37" s="117"/>
      <c r="EES37" s="117"/>
      <c r="EET37" s="117"/>
      <c r="EEU37" s="117"/>
      <c r="EEV37" s="117"/>
      <c r="EEW37" s="117"/>
      <c r="EEX37" s="117"/>
      <c r="EEY37" s="117"/>
      <c r="EEZ37" s="117"/>
      <c r="EFA37" s="117"/>
      <c r="EFB37" s="117"/>
      <c r="EFC37" s="117"/>
      <c r="EFD37" s="117"/>
      <c r="EFE37" s="117"/>
      <c r="EFF37" s="117"/>
      <c r="EFG37" s="117"/>
      <c r="EFH37" s="117"/>
      <c r="EFI37" s="117"/>
      <c r="EFJ37" s="117"/>
      <c r="EFK37" s="117"/>
      <c r="EFL37" s="117"/>
      <c r="EFM37" s="117"/>
      <c r="EFN37" s="117"/>
      <c r="EFO37" s="117"/>
      <c r="EFP37" s="117"/>
      <c r="EFQ37" s="117"/>
      <c r="EFR37" s="117"/>
      <c r="EFS37" s="117"/>
      <c r="EFT37" s="117"/>
      <c r="EFU37" s="117"/>
      <c r="EFV37" s="117"/>
      <c r="EFW37" s="117"/>
      <c r="EFX37" s="117"/>
      <c r="EFY37" s="117"/>
      <c r="EFZ37" s="117"/>
      <c r="EGA37" s="117"/>
      <c r="EGB37" s="117"/>
      <c r="EGC37" s="117"/>
      <c r="EGD37" s="117"/>
      <c r="EGE37" s="117"/>
      <c r="EGF37" s="117"/>
      <c r="EGG37" s="117"/>
      <c r="EGH37" s="117"/>
      <c r="EGI37" s="117"/>
      <c r="EGJ37" s="117"/>
      <c r="EGK37" s="117"/>
      <c r="EGL37" s="117"/>
      <c r="EGM37" s="117"/>
      <c r="EGN37" s="117"/>
      <c r="EGO37" s="117"/>
      <c r="EGP37" s="117"/>
      <c r="EGQ37" s="117"/>
      <c r="EGR37" s="117"/>
      <c r="EGS37" s="117"/>
      <c r="EGT37" s="117"/>
      <c r="EGU37" s="117"/>
      <c r="EGV37" s="117"/>
      <c r="EGW37" s="117"/>
      <c r="EGX37" s="117"/>
      <c r="EGY37" s="117"/>
      <c r="EGZ37" s="117"/>
      <c r="EHA37" s="117"/>
      <c r="EHB37" s="117"/>
      <c r="EHC37" s="117"/>
      <c r="EHD37" s="117"/>
      <c r="EHE37" s="117"/>
      <c r="EHF37" s="117"/>
      <c r="EHG37" s="117"/>
      <c r="EHH37" s="117"/>
      <c r="EHI37" s="117"/>
      <c r="EHJ37" s="117"/>
      <c r="EHK37" s="117"/>
      <c r="EHL37" s="117"/>
      <c r="EHM37" s="117"/>
      <c r="EHN37" s="117"/>
      <c r="EHO37" s="117"/>
      <c r="EHP37" s="117"/>
      <c r="EHQ37" s="117"/>
      <c r="EHR37" s="117"/>
      <c r="EHS37" s="117"/>
      <c r="EHT37" s="117"/>
      <c r="EHU37" s="117"/>
      <c r="EHV37" s="117"/>
      <c r="EHW37" s="117"/>
      <c r="EHX37" s="117"/>
      <c r="EHY37" s="117"/>
      <c r="EHZ37" s="117"/>
      <c r="EIA37" s="117"/>
      <c r="EIB37" s="117"/>
      <c r="EIC37" s="117"/>
      <c r="EID37" s="117"/>
      <c r="EIE37" s="117"/>
      <c r="EIF37" s="117"/>
      <c r="EIG37" s="117"/>
      <c r="EIH37" s="117"/>
      <c r="EII37" s="117"/>
      <c r="EIJ37" s="117"/>
      <c r="EIK37" s="117"/>
      <c r="EIL37" s="117"/>
      <c r="EIM37" s="117"/>
      <c r="EIN37" s="117"/>
      <c r="EIO37" s="117"/>
      <c r="EIP37" s="117"/>
      <c r="EIQ37" s="117"/>
      <c r="EIR37" s="117"/>
      <c r="EIS37" s="117"/>
      <c r="EIT37" s="117"/>
      <c r="EIU37" s="117"/>
      <c r="EIV37" s="117"/>
      <c r="EIW37" s="117"/>
      <c r="EIX37" s="117"/>
      <c r="EIY37" s="117"/>
      <c r="EIZ37" s="117"/>
      <c r="EJA37" s="117"/>
      <c r="EJB37" s="117"/>
      <c r="EJC37" s="117"/>
      <c r="EJD37" s="117"/>
      <c r="EJE37" s="117"/>
      <c r="EJF37" s="117"/>
      <c r="EJG37" s="117"/>
      <c r="EJH37" s="117"/>
      <c r="EJI37" s="117"/>
      <c r="EJJ37" s="117"/>
      <c r="EJK37" s="117"/>
      <c r="EJL37" s="117"/>
      <c r="EJM37" s="117"/>
      <c r="EJN37" s="117"/>
      <c r="EJO37" s="117"/>
      <c r="EJP37" s="117"/>
      <c r="EJQ37" s="117"/>
      <c r="EJR37" s="117"/>
      <c r="EJS37" s="117"/>
      <c r="EJT37" s="117"/>
      <c r="EJU37" s="117"/>
      <c r="EJV37" s="117"/>
      <c r="EJW37" s="117"/>
      <c r="EJX37" s="117"/>
      <c r="EJY37" s="117"/>
      <c r="EJZ37" s="117"/>
      <c r="EKA37" s="117"/>
      <c r="EKB37" s="117"/>
      <c r="EKC37" s="117"/>
      <c r="EKD37" s="117"/>
      <c r="EKE37" s="117"/>
      <c r="EKF37" s="117"/>
      <c r="EKG37" s="117"/>
      <c r="EKH37" s="117"/>
      <c r="EKI37" s="117"/>
      <c r="EKJ37" s="117"/>
      <c r="EKK37" s="117"/>
      <c r="EKL37" s="117"/>
      <c r="EKM37" s="117"/>
      <c r="EKN37" s="117"/>
      <c r="EKO37" s="117"/>
      <c r="EKP37" s="117"/>
      <c r="EKQ37" s="117"/>
      <c r="EKR37" s="117"/>
      <c r="EKS37" s="117"/>
      <c r="EKT37" s="117"/>
      <c r="EKU37" s="117"/>
      <c r="EKV37" s="117"/>
      <c r="EKW37" s="117"/>
      <c r="EKX37" s="117"/>
      <c r="EKY37" s="117"/>
      <c r="EKZ37" s="117"/>
      <c r="ELA37" s="117"/>
      <c r="ELB37" s="117"/>
      <c r="ELC37" s="117"/>
      <c r="ELD37" s="117"/>
      <c r="ELE37" s="117"/>
      <c r="ELF37" s="117"/>
      <c r="ELG37" s="117"/>
      <c r="ELH37" s="117"/>
      <c r="ELI37" s="117"/>
      <c r="ELJ37" s="117"/>
      <c r="ELK37" s="117"/>
      <c r="ELL37" s="117"/>
      <c r="ELM37" s="117"/>
      <c r="ELN37" s="117"/>
      <c r="ELO37" s="117"/>
      <c r="ELP37" s="117"/>
      <c r="ELQ37" s="117"/>
      <c r="ELR37" s="117"/>
      <c r="ELS37" s="117"/>
      <c r="ELT37" s="117"/>
      <c r="ELU37" s="117"/>
      <c r="ELV37" s="117"/>
      <c r="ELW37" s="117"/>
      <c r="ELX37" s="117"/>
      <c r="ELY37" s="117"/>
      <c r="ELZ37" s="117"/>
      <c r="EMA37" s="117"/>
      <c r="EMB37" s="117"/>
      <c r="EMC37" s="117"/>
      <c r="EMD37" s="117"/>
      <c r="EME37" s="117"/>
      <c r="EMF37" s="117"/>
      <c r="EMG37" s="117"/>
      <c r="EMH37" s="117"/>
      <c r="EMI37" s="117"/>
      <c r="EMJ37" s="117"/>
      <c r="EMK37" s="117"/>
      <c r="EML37" s="117"/>
      <c r="EMM37" s="117"/>
      <c r="EMN37" s="117"/>
      <c r="EMO37" s="117"/>
      <c r="EMP37" s="117"/>
      <c r="EMQ37" s="117"/>
      <c r="EMR37" s="117"/>
      <c r="EMS37" s="117"/>
      <c r="EMT37" s="117"/>
      <c r="EMU37" s="117"/>
      <c r="EMV37" s="117"/>
      <c r="EMW37" s="117"/>
      <c r="EMX37" s="117"/>
      <c r="EMY37" s="117"/>
      <c r="EMZ37" s="117"/>
      <c r="ENA37" s="117"/>
      <c r="ENB37" s="117"/>
      <c r="ENC37" s="117"/>
      <c r="END37" s="117"/>
      <c r="ENE37" s="117"/>
      <c r="ENF37" s="117"/>
      <c r="ENG37" s="117"/>
      <c r="ENH37" s="117"/>
      <c r="ENI37" s="117"/>
      <c r="ENJ37" s="117"/>
      <c r="ENK37" s="117"/>
      <c r="ENL37" s="117"/>
      <c r="ENM37" s="117"/>
      <c r="ENN37" s="117"/>
      <c r="ENO37" s="117"/>
      <c r="ENP37" s="117"/>
      <c r="ENQ37" s="117"/>
      <c r="ENR37" s="117"/>
      <c r="ENS37" s="117"/>
      <c r="ENT37" s="117"/>
      <c r="ENU37" s="117"/>
      <c r="ENV37" s="117"/>
      <c r="ENW37" s="117"/>
      <c r="ENX37" s="117"/>
      <c r="ENY37" s="117"/>
      <c r="ENZ37" s="117"/>
      <c r="EOA37" s="117"/>
      <c r="EOB37" s="117"/>
      <c r="EOC37" s="117"/>
      <c r="EOD37" s="117"/>
      <c r="EOE37" s="117"/>
      <c r="EOF37" s="117"/>
      <c r="EOG37" s="117"/>
      <c r="EOH37" s="117"/>
      <c r="EOI37" s="117"/>
      <c r="EOJ37" s="117"/>
      <c r="EOK37" s="117"/>
      <c r="EOL37" s="117"/>
      <c r="EOM37" s="117"/>
      <c r="EON37" s="117"/>
      <c r="EOO37" s="117"/>
      <c r="EOP37" s="117"/>
      <c r="EOQ37" s="117"/>
      <c r="EOR37" s="117"/>
      <c r="EOS37" s="117"/>
      <c r="EOT37" s="117"/>
      <c r="EOU37" s="117"/>
      <c r="EOV37" s="117"/>
      <c r="EOW37" s="117"/>
      <c r="EOX37" s="117"/>
      <c r="EOY37" s="117"/>
      <c r="EOZ37" s="117"/>
      <c r="EPA37" s="117"/>
      <c r="EPB37" s="117"/>
      <c r="EPC37" s="117"/>
      <c r="EPD37" s="117"/>
      <c r="EPE37" s="117"/>
      <c r="EPF37" s="117"/>
      <c r="EPG37" s="117"/>
      <c r="EPH37" s="117"/>
      <c r="EPI37" s="117"/>
      <c r="EPJ37" s="117"/>
      <c r="EPK37" s="117"/>
      <c r="EPL37" s="117"/>
      <c r="EPM37" s="117"/>
      <c r="EPN37" s="117"/>
      <c r="EPO37" s="117"/>
      <c r="EPP37" s="117"/>
      <c r="EPQ37" s="117"/>
      <c r="EPR37" s="117"/>
      <c r="EPS37" s="117"/>
      <c r="EPT37" s="117"/>
      <c r="EPU37" s="117"/>
      <c r="EPV37" s="117"/>
      <c r="EPW37" s="117"/>
      <c r="EPX37" s="117"/>
      <c r="EPY37" s="117"/>
      <c r="EPZ37" s="117"/>
      <c r="EQA37" s="117"/>
      <c r="EQB37" s="117"/>
      <c r="EQC37" s="117"/>
      <c r="EQD37" s="117"/>
      <c r="EQE37" s="117"/>
      <c r="EQF37" s="117"/>
      <c r="EQG37" s="117"/>
      <c r="EQH37" s="117"/>
      <c r="EQI37" s="117"/>
      <c r="EQJ37" s="117"/>
      <c r="EQK37" s="117"/>
      <c r="EQL37" s="117"/>
      <c r="EQM37" s="117"/>
      <c r="EQN37" s="117"/>
      <c r="EQO37" s="117"/>
      <c r="EQP37" s="117"/>
      <c r="EQQ37" s="117"/>
      <c r="EQR37" s="117"/>
      <c r="EQS37" s="117"/>
      <c r="EQT37" s="117"/>
      <c r="EQU37" s="117"/>
      <c r="EQV37" s="117"/>
      <c r="EQW37" s="117"/>
      <c r="EQX37" s="117"/>
      <c r="EQY37" s="117"/>
      <c r="EQZ37" s="117"/>
      <c r="ERA37" s="117"/>
      <c r="ERB37" s="117"/>
      <c r="ERC37" s="117"/>
      <c r="ERD37" s="117"/>
      <c r="ERE37" s="117"/>
      <c r="ERF37" s="117"/>
      <c r="ERG37" s="117"/>
      <c r="ERH37" s="117"/>
      <c r="ERI37" s="117"/>
      <c r="ERJ37" s="117"/>
      <c r="ERK37" s="117"/>
      <c r="ERL37" s="117"/>
      <c r="ERM37" s="117"/>
      <c r="ERN37" s="117"/>
      <c r="ERO37" s="117"/>
      <c r="ERP37" s="117"/>
      <c r="ERQ37" s="117"/>
      <c r="ERR37" s="117"/>
      <c r="ERS37" s="117"/>
      <c r="ERT37" s="117"/>
      <c r="ERU37" s="117"/>
      <c r="ERV37" s="117"/>
      <c r="ERW37" s="117"/>
      <c r="ERX37" s="117"/>
      <c r="ERY37" s="117"/>
      <c r="ERZ37" s="117"/>
      <c r="ESA37" s="117"/>
      <c r="ESB37" s="117"/>
      <c r="ESC37" s="117"/>
      <c r="ESD37" s="117"/>
      <c r="ESE37" s="117"/>
      <c r="ESF37" s="117"/>
      <c r="ESG37" s="117"/>
      <c r="ESH37" s="117"/>
      <c r="ESI37" s="117"/>
      <c r="ESJ37" s="117"/>
      <c r="ESK37" s="117"/>
      <c r="ESL37" s="117"/>
      <c r="ESM37" s="117"/>
      <c r="ESN37" s="117"/>
      <c r="ESO37" s="117"/>
      <c r="ESP37" s="117"/>
      <c r="ESQ37" s="117"/>
      <c r="ESR37" s="117"/>
      <c r="ESS37" s="117"/>
      <c r="EST37" s="117"/>
      <c r="ESU37" s="117"/>
      <c r="ESV37" s="117"/>
      <c r="ESW37" s="117"/>
      <c r="ESX37" s="117"/>
      <c r="ESY37" s="117"/>
      <c r="ESZ37" s="117"/>
      <c r="ETA37" s="117"/>
      <c r="ETB37" s="117"/>
      <c r="ETC37" s="117"/>
      <c r="ETD37" s="117"/>
      <c r="ETE37" s="117"/>
      <c r="ETF37" s="117"/>
      <c r="ETG37" s="117"/>
      <c r="ETH37" s="117"/>
      <c r="ETI37" s="117"/>
      <c r="ETJ37" s="117"/>
      <c r="ETK37" s="117"/>
      <c r="ETL37" s="117"/>
      <c r="ETM37" s="117"/>
      <c r="ETN37" s="117"/>
      <c r="ETO37" s="117"/>
      <c r="ETP37" s="117"/>
      <c r="ETQ37" s="117"/>
      <c r="ETR37" s="117"/>
      <c r="ETS37" s="117"/>
      <c r="ETT37" s="117"/>
      <c r="ETU37" s="117"/>
      <c r="ETV37" s="117"/>
      <c r="ETW37" s="117"/>
      <c r="ETX37" s="117"/>
      <c r="ETY37" s="117"/>
      <c r="ETZ37" s="117"/>
      <c r="EUA37" s="117"/>
      <c r="EUB37" s="117"/>
      <c r="EUC37" s="117"/>
      <c r="EUD37" s="117"/>
      <c r="EUE37" s="117"/>
      <c r="EUF37" s="117"/>
      <c r="EUG37" s="117"/>
      <c r="EUH37" s="117"/>
      <c r="EUI37" s="117"/>
      <c r="EUJ37" s="117"/>
      <c r="EUK37" s="117"/>
      <c r="EUL37" s="117"/>
      <c r="EUM37" s="117"/>
      <c r="EUN37" s="117"/>
      <c r="EUO37" s="117"/>
      <c r="EUP37" s="117"/>
      <c r="EUQ37" s="117"/>
      <c r="EUR37" s="117"/>
      <c r="EUS37" s="117"/>
      <c r="EUT37" s="117"/>
      <c r="EUU37" s="117"/>
      <c r="EUV37" s="117"/>
      <c r="EUW37" s="117"/>
      <c r="EUX37" s="117"/>
      <c r="EUY37" s="117"/>
      <c r="EUZ37" s="117"/>
      <c r="EVA37" s="117"/>
      <c r="EVB37" s="117"/>
      <c r="EVC37" s="117"/>
      <c r="EVD37" s="117"/>
      <c r="EVE37" s="117"/>
      <c r="EVF37" s="117"/>
      <c r="EVG37" s="117"/>
      <c r="EVH37" s="117"/>
      <c r="EVI37" s="117"/>
      <c r="EVJ37" s="117"/>
      <c r="EVK37" s="117"/>
      <c r="EVL37" s="117"/>
      <c r="EVM37" s="117"/>
      <c r="EVN37" s="117"/>
      <c r="EVO37" s="117"/>
      <c r="EVP37" s="117"/>
      <c r="EVQ37" s="117"/>
      <c r="EVR37" s="117"/>
      <c r="EVS37" s="117"/>
      <c r="EVT37" s="117"/>
      <c r="EVU37" s="117"/>
      <c r="EVV37" s="117"/>
      <c r="EVW37" s="117"/>
      <c r="EVX37" s="117"/>
      <c r="EVY37" s="117"/>
      <c r="EVZ37" s="117"/>
      <c r="EWA37" s="117"/>
      <c r="EWB37" s="117"/>
      <c r="EWC37" s="117"/>
      <c r="EWD37" s="117"/>
      <c r="EWE37" s="117"/>
      <c r="EWF37" s="117"/>
      <c r="EWG37" s="117"/>
      <c r="EWH37" s="117"/>
      <c r="EWI37" s="117"/>
      <c r="EWJ37" s="117"/>
      <c r="EWK37" s="117"/>
      <c r="EWL37" s="117"/>
      <c r="EWM37" s="117"/>
      <c r="EWN37" s="117"/>
      <c r="EWO37" s="117"/>
      <c r="EWP37" s="117"/>
      <c r="EWQ37" s="117"/>
      <c r="EWR37" s="117"/>
      <c r="EWS37" s="117"/>
      <c r="EWT37" s="117"/>
      <c r="EWU37" s="117"/>
      <c r="EWV37" s="117"/>
      <c r="EWW37" s="117"/>
      <c r="EWX37" s="117"/>
      <c r="EWY37" s="117"/>
      <c r="EWZ37" s="117"/>
      <c r="EXA37" s="117"/>
      <c r="EXB37" s="117"/>
      <c r="EXC37" s="117"/>
      <c r="EXD37" s="117"/>
      <c r="EXE37" s="117"/>
      <c r="EXF37" s="117"/>
      <c r="EXG37" s="117"/>
      <c r="EXH37" s="117"/>
      <c r="EXI37" s="117"/>
      <c r="EXJ37" s="117"/>
      <c r="EXK37" s="117"/>
      <c r="EXL37" s="117"/>
      <c r="EXM37" s="117"/>
      <c r="EXN37" s="117"/>
      <c r="EXO37" s="117"/>
      <c r="EXP37" s="117"/>
      <c r="EXQ37" s="117"/>
      <c r="EXR37" s="117"/>
      <c r="EXS37" s="117"/>
      <c r="EXT37" s="117"/>
      <c r="EXU37" s="117"/>
      <c r="EXV37" s="117"/>
      <c r="EXW37" s="117"/>
      <c r="EXX37" s="117"/>
      <c r="EXY37" s="117"/>
      <c r="EXZ37" s="117"/>
      <c r="EYA37" s="117"/>
      <c r="EYB37" s="117"/>
      <c r="EYC37" s="117"/>
      <c r="EYD37" s="117"/>
      <c r="EYE37" s="117"/>
      <c r="EYF37" s="117"/>
      <c r="EYG37" s="117"/>
      <c r="EYH37" s="117"/>
      <c r="EYI37" s="117"/>
      <c r="EYJ37" s="117"/>
      <c r="EYK37" s="117"/>
      <c r="EYL37" s="117"/>
      <c r="EYM37" s="117"/>
      <c r="EYN37" s="117"/>
      <c r="EYO37" s="117"/>
      <c r="EYP37" s="117"/>
      <c r="EYQ37" s="117"/>
      <c r="EYR37" s="117"/>
      <c r="EYS37" s="117"/>
      <c r="EYT37" s="117"/>
      <c r="EYU37" s="117"/>
      <c r="EYV37" s="117"/>
      <c r="EYW37" s="117"/>
      <c r="EYX37" s="117"/>
      <c r="EYY37" s="117"/>
      <c r="EYZ37" s="117"/>
      <c r="EZA37" s="117"/>
      <c r="EZB37" s="117"/>
      <c r="EZC37" s="117"/>
      <c r="EZD37" s="117"/>
      <c r="EZE37" s="117"/>
      <c r="EZF37" s="117"/>
      <c r="EZG37" s="117"/>
      <c r="EZH37" s="117"/>
      <c r="EZI37" s="117"/>
      <c r="EZJ37" s="117"/>
      <c r="EZK37" s="117"/>
      <c r="EZL37" s="117"/>
      <c r="EZM37" s="117"/>
      <c r="EZN37" s="117"/>
      <c r="EZO37" s="117"/>
      <c r="EZP37" s="117"/>
      <c r="EZQ37" s="117"/>
      <c r="EZR37" s="117"/>
      <c r="EZS37" s="117"/>
      <c r="EZT37" s="117"/>
      <c r="EZU37" s="117"/>
      <c r="EZV37" s="117"/>
      <c r="EZW37" s="117"/>
      <c r="EZX37" s="117"/>
      <c r="EZY37" s="117"/>
      <c r="EZZ37" s="117"/>
      <c r="FAA37" s="117"/>
      <c r="FAB37" s="117"/>
      <c r="FAC37" s="117"/>
      <c r="FAD37" s="117"/>
      <c r="FAE37" s="117"/>
      <c r="FAF37" s="117"/>
      <c r="FAG37" s="117"/>
      <c r="FAH37" s="117"/>
      <c r="FAI37" s="117"/>
      <c r="FAJ37" s="117"/>
      <c r="FAK37" s="117"/>
      <c r="FAL37" s="117"/>
      <c r="FAM37" s="117"/>
      <c r="FAN37" s="117"/>
      <c r="FAO37" s="117"/>
      <c r="FAP37" s="117"/>
      <c r="FAQ37" s="117"/>
      <c r="FAR37" s="117"/>
      <c r="FAS37" s="117"/>
      <c r="FAT37" s="117"/>
      <c r="FAU37" s="117"/>
      <c r="FAV37" s="117"/>
      <c r="FAW37" s="117"/>
      <c r="FAX37" s="117"/>
      <c r="FAY37" s="117"/>
      <c r="FAZ37" s="117"/>
      <c r="FBA37" s="117"/>
      <c r="FBB37" s="117"/>
      <c r="FBC37" s="117"/>
      <c r="FBD37" s="117"/>
      <c r="FBE37" s="117"/>
      <c r="FBF37" s="117"/>
      <c r="FBG37" s="117"/>
      <c r="FBH37" s="117"/>
      <c r="FBI37" s="117"/>
      <c r="FBJ37" s="117"/>
      <c r="FBK37" s="117"/>
      <c r="FBL37" s="117"/>
      <c r="FBM37" s="117"/>
      <c r="FBN37" s="117"/>
      <c r="FBO37" s="117"/>
      <c r="FBP37" s="117"/>
      <c r="FBQ37" s="117"/>
      <c r="FBR37" s="117"/>
      <c r="FBS37" s="117"/>
      <c r="FBT37" s="117"/>
      <c r="FBU37" s="117"/>
      <c r="FBV37" s="117"/>
      <c r="FBW37" s="117"/>
      <c r="FBX37" s="117"/>
      <c r="FBY37" s="117"/>
      <c r="FBZ37" s="117"/>
      <c r="FCA37" s="117"/>
      <c r="FCB37" s="117"/>
      <c r="FCC37" s="117"/>
      <c r="FCD37" s="117"/>
      <c r="FCE37" s="117"/>
      <c r="FCF37" s="117"/>
      <c r="FCG37" s="117"/>
      <c r="FCH37" s="117"/>
      <c r="FCI37" s="117"/>
      <c r="FCJ37" s="117"/>
      <c r="FCK37" s="117"/>
      <c r="FCL37" s="117"/>
      <c r="FCM37" s="117"/>
      <c r="FCN37" s="117"/>
      <c r="FCO37" s="117"/>
      <c r="FCP37" s="117"/>
      <c r="FCQ37" s="117"/>
      <c r="FCR37" s="117"/>
      <c r="FCS37" s="117"/>
      <c r="FCT37" s="117"/>
      <c r="FCU37" s="117"/>
      <c r="FCV37" s="117"/>
      <c r="FCW37" s="117"/>
      <c r="FCX37" s="117"/>
      <c r="FCY37" s="117"/>
      <c r="FCZ37" s="117"/>
      <c r="FDA37" s="117"/>
      <c r="FDB37" s="117"/>
      <c r="FDC37" s="117"/>
      <c r="FDD37" s="117"/>
      <c r="FDE37" s="117"/>
      <c r="FDF37" s="117"/>
      <c r="FDG37" s="117"/>
      <c r="FDH37" s="117"/>
      <c r="FDI37" s="117"/>
      <c r="FDJ37" s="117"/>
      <c r="FDK37" s="117"/>
      <c r="FDL37" s="117"/>
      <c r="FDM37" s="117"/>
      <c r="FDN37" s="117"/>
      <c r="FDO37" s="117"/>
      <c r="FDP37" s="117"/>
      <c r="FDQ37" s="117"/>
      <c r="FDR37" s="117"/>
      <c r="FDS37" s="117"/>
      <c r="FDT37" s="117"/>
      <c r="FDU37" s="117"/>
      <c r="FDV37" s="117"/>
      <c r="FDW37" s="117"/>
      <c r="FDX37" s="117"/>
      <c r="FDY37" s="117"/>
      <c r="FDZ37" s="117"/>
      <c r="FEA37" s="117"/>
      <c r="FEB37" s="117"/>
      <c r="FEC37" s="117"/>
      <c r="FED37" s="117"/>
      <c r="FEE37" s="117"/>
      <c r="FEF37" s="117"/>
      <c r="FEG37" s="117"/>
      <c r="FEH37" s="117"/>
      <c r="FEI37" s="117"/>
      <c r="FEJ37" s="117"/>
      <c r="FEK37" s="117"/>
      <c r="FEL37" s="117"/>
      <c r="FEM37" s="117"/>
      <c r="FEN37" s="117"/>
      <c r="FEO37" s="117"/>
      <c r="FEP37" s="117"/>
      <c r="FEQ37" s="117"/>
      <c r="FER37" s="117"/>
      <c r="FES37" s="117"/>
      <c r="FET37" s="117"/>
      <c r="FEU37" s="117"/>
      <c r="FEV37" s="117"/>
      <c r="FEW37" s="117"/>
      <c r="FEX37" s="117"/>
      <c r="FEY37" s="117"/>
      <c r="FEZ37" s="117"/>
      <c r="FFA37" s="117"/>
      <c r="FFB37" s="117"/>
      <c r="FFC37" s="117"/>
      <c r="FFD37" s="117"/>
      <c r="FFE37" s="117"/>
      <c r="FFF37" s="117"/>
      <c r="FFG37" s="117"/>
      <c r="FFH37" s="117"/>
      <c r="FFI37" s="117"/>
      <c r="FFJ37" s="117"/>
      <c r="FFK37" s="117"/>
      <c r="FFL37" s="117"/>
      <c r="FFM37" s="117"/>
      <c r="FFN37" s="117"/>
      <c r="FFO37" s="117"/>
      <c r="FFP37" s="117"/>
      <c r="FFQ37" s="117"/>
      <c r="FFR37" s="117"/>
      <c r="FFS37" s="117"/>
      <c r="FFT37" s="117"/>
      <c r="FFU37" s="117"/>
      <c r="FFV37" s="117"/>
      <c r="FFW37" s="117"/>
      <c r="FFX37" s="117"/>
      <c r="FFY37" s="117"/>
      <c r="FFZ37" s="117"/>
      <c r="FGA37" s="117"/>
      <c r="FGB37" s="117"/>
      <c r="FGC37" s="117"/>
      <c r="FGD37" s="117"/>
      <c r="FGE37" s="117"/>
      <c r="FGF37" s="117"/>
      <c r="FGG37" s="117"/>
      <c r="FGH37" s="117"/>
      <c r="FGI37" s="117"/>
      <c r="FGJ37" s="117"/>
      <c r="FGK37" s="117"/>
      <c r="FGL37" s="117"/>
      <c r="FGM37" s="117"/>
      <c r="FGN37" s="117"/>
      <c r="FGO37" s="117"/>
      <c r="FGP37" s="117"/>
      <c r="FGQ37" s="117"/>
      <c r="FGR37" s="117"/>
      <c r="FGS37" s="117"/>
      <c r="FGT37" s="117"/>
      <c r="FGU37" s="117"/>
      <c r="FGV37" s="117"/>
      <c r="FGW37" s="117"/>
      <c r="FGX37" s="117"/>
      <c r="FGY37" s="117"/>
      <c r="FGZ37" s="117"/>
      <c r="FHA37" s="117"/>
      <c r="FHB37" s="117"/>
      <c r="FHC37" s="117"/>
      <c r="FHD37" s="117"/>
      <c r="FHE37" s="117"/>
      <c r="FHF37" s="117"/>
      <c r="FHG37" s="117"/>
      <c r="FHH37" s="117"/>
      <c r="FHI37" s="117"/>
      <c r="FHJ37" s="117"/>
      <c r="FHK37" s="117"/>
      <c r="FHL37" s="117"/>
      <c r="FHM37" s="117"/>
      <c r="FHN37" s="117"/>
      <c r="FHO37" s="117"/>
      <c r="FHP37" s="117"/>
      <c r="FHQ37" s="117"/>
      <c r="FHR37" s="117"/>
      <c r="FHS37" s="117"/>
      <c r="FHT37" s="117"/>
      <c r="FHU37" s="117"/>
      <c r="FHV37" s="117"/>
      <c r="FHW37" s="117"/>
      <c r="FHX37" s="117"/>
      <c r="FHY37" s="117"/>
      <c r="FHZ37" s="117"/>
      <c r="FIA37" s="117"/>
      <c r="FIB37" s="117"/>
      <c r="FIC37" s="117"/>
      <c r="FID37" s="117"/>
      <c r="FIE37" s="117"/>
      <c r="FIF37" s="117"/>
      <c r="FIG37" s="117"/>
      <c r="FIH37" s="117"/>
      <c r="FII37" s="117"/>
      <c r="FIJ37" s="117"/>
      <c r="FIK37" s="117"/>
      <c r="FIL37" s="117"/>
      <c r="FIM37" s="117"/>
      <c r="FIN37" s="117"/>
      <c r="FIO37" s="117"/>
      <c r="FIP37" s="117"/>
      <c r="FIQ37" s="117"/>
      <c r="FIR37" s="117"/>
      <c r="FIS37" s="117"/>
      <c r="FIT37" s="117"/>
      <c r="FIU37" s="117"/>
      <c r="FIV37" s="117"/>
      <c r="FIW37" s="117"/>
      <c r="FIX37" s="117"/>
      <c r="FIY37" s="117"/>
      <c r="FIZ37" s="117"/>
      <c r="FJA37" s="117"/>
      <c r="FJB37" s="117"/>
      <c r="FJC37" s="117"/>
      <c r="FJD37" s="117"/>
      <c r="FJE37" s="117"/>
      <c r="FJF37" s="117"/>
      <c r="FJG37" s="117"/>
      <c r="FJH37" s="117"/>
      <c r="FJI37" s="117"/>
      <c r="FJJ37" s="117"/>
      <c r="FJK37" s="117"/>
      <c r="FJL37" s="117"/>
      <c r="FJM37" s="117"/>
      <c r="FJN37" s="117"/>
      <c r="FJO37" s="117"/>
      <c r="FJP37" s="117"/>
      <c r="FJQ37" s="117"/>
      <c r="FJR37" s="117"/>
      <c r="FJS37" s="117"/>
      <c r="FJT37" s="117"/>
      <c r="FJU37" s="117"/>
      <c r="FJV37" s="117"/>
      <c r="FJW37" s="117"/>
      <c r="FJX37" s="117"/>
      <c r="FJY37" s="117"/>
      <c r="FJZ37" s="117"/>
      <c r="FKA37" s="117"/>
      <c r="FKB37" s="117"/>
      <c r="FKC37" s="117"/>
      <c r="FKD37" s="117"/>
      <c r="FKE37" s="117"/>
      <c r="FKF37" s="117"/>
      <c r="FKG37" s="117"/>
      <c r="FKH37" s="117"/>
      <c r="FKI37" s="117"/>
      <c r="FKJ37" s="117"/>
      <c r="FKK37" s="117"/>
      <c r="FKL37" s="117"/>
      <c r="FKM37" s="117"/>
      <c r="FKN37" s="117"/>
      <c r="FKO37" s="117"/>
      <c r="FKP37" s="117"/>
      <c r="FKQ37" s="117"/>
      <c r="FKR37" s="117"/>
      <c r="FKS37" s="117"/>
      <c r="FKT37" s="117"/>
      <c r="FKU37" s="117"/>
      <c r="FKV37" s="117"/>
      <c r="FKW37" s="117"/>
      <c r="FKX37" s="117"/>
      <c r="FKY37" s="117"/>
      <c r="FKZ37" s="117"/>
      <c r="FLA37" s="117"/>
      <c r="FLB37" s="117"/>
      <c r="FLC37" s="117"/>
      <c r="FLD37" s="117"/>
      <c r="FLE37" s="117"/>
      <c r="FLF37" s="117"/>
      <c r="FLG37" s="117"/>
      <c r="FLH37" s="117"/>
      <c r="FLI37" s="117"/>
      <c r="FLJ37" s="117"/>
      <c r="FLK37" s="117"/>
      <c r="FLL37" s="117"/>
      <c r="FLM37" s="117"/>
      <c r="FLN37" s="117"/>
      <c r="FLO37" s="117"/>
      <c r="FLP37" s="117"/>
      <c r="FLQ37" s="117"/>
      <c r="FLR37" s="117"/>
      <c r="FLS37" s="117"/>
      <c r="FLT37" s="117"/>
      <c r="FLU37" s="117"/>
      <c r="FLV37" s="117"/>
      <c r="FLW37" s="117"/>
      <c r="FLX37" s="117"/>
      <c r="FLY37" s="117"/>
      <c r="FLZ37" s="117"/>
      <c r="FMA37" s="117"/>
      <c r="FMB37" s="117"/>
      <c r="FMC37" s="117"/>
      <c r="FMD37" s="117"/>
      <c r="FME37" s="117"/>
      <c r="FMF37" s="117"/>
      <c r="FMG37" s="117"/>
      <c r="FMH37" s="117"/>
      <c r="FMI37" s="117"/>
      <c r="FMJ37" s="117"/>
      <c r="FMK37" s="117"/>
      <c r="FML37" s="117"/>
      <c r="FMM37" s="117"/>
      <c r="FMN37" s="117"/>
      <c r="FMO37" s="117"/>
      <c r="FMP37" s="117"/>
      <c r="FMQ37" s="117"/>
      <c r="FMR37" s="117"/>
      <c r="FMS37" s="117"/>
      <c r="FMT37" s="117"/>
      <c r="FMU37" s="117"/>
      <c r="FMV37" s="117"/>
      <c r="FMW37" s="117"/>
      <c r="FMX37" s="117"/>
      <c r="FMY37" s="117"/>
      <c r="FMZ37" s="117"/>
      <c r="FNA37" s="117"/>
      <c r="FNB37" s="117"/>
      <c r="FNC37" s="117"/>
      <c r="FND37" s="117"/>
      <c r="FNE37" s="117"/>
      <c r="FNF37" s="117"/>
      <c r="FNG37" s="117"/>
      <c r="FNH37" s="117"/>
      <c r="FNI37" s="117"/>
      <c r="FNJ37" s="117"/>
      <c r="FNK37" s="117"/>
      <c r="FNL37" s="117"/>
      <c r="FNM37" s="117"/>
      <c r="FNN37" s="117"/>
      <c r="FNO37" s="117"/>
      <c r="FNP37" s="117"/>
      <c r="FNQ37" s="117"/>
      <c r="FNR37" s="117"/>
      <c r="FNS37" s="117"/>
      <c r="FNT37" s="117"/>
      <c r="FNU37" s="117"/>
      <c r="FNV37" s="117"/>
      <c r="FNW37" s="117"/>
      <c r="FNX37" s="117"/>
      <c r="FNY37" s="117"/>
      <c r="FNZ37" s="117"/>
      <c r="FOA37" s="117"/>
      <c r="FOB37" s="117"/>
      <c r="FOC37" s="117"/>
      <c r="FOD37" s="117"/>
      <c r="FOE37" s="117"/>
      <c r="FOF37" s="117"/>
      <c r="FOG37" s="117"/>
      <c r="FOH37" s="117"/>
      <c r="FOI37" s="117"/>
      <c r="FOJ37" s="117"/>
      <c r="FOK37" s="117"/>
      <c r="FOL37" s="117"/>
      <c r="FOM37" s="117"/>
      <c r="FON37" s="117"/>
      <c r="FOO37" s="117"/>
      <c r="FOP37" s="117"/>
      <c r="FOQ37" s="117"/>
      <c r="FOR37" s="117"/>
      <c r="FOS37" s="117"/>
      <c r="FOT37" s="117"/>
      <c r="FOU37" s="117"/>
      <c r="FOV37" s="117"/>
      <c r="FOW37" s="117"/>
      <c r="FOX37" s="117"/>
      <c r="FOY37" s="117"/>
      <c r="FOZ37" s="117"/>
      <c r="FPA37" s="117"/>
      <c r="FPB37" s="117"/>
      <c r="FPC37" s="117"/>
      <c r="FPD37" s="117"/>
      <c r="FPE37" s="117"/>
      <c r="FPF37" s="117"/>
      <c r="FPG37" s="117"/>
      <c r="FPH37" s="117"/>
      <c r="FPI37" s="117"/>
      <c r="FPJ37" s="117"/>
      <c r="FPK37" s="117"/>
      <c r="FPL37" s="117"/>
      <c r="FPM37" s="117"/>
      <c r="FPN37" s="117"/>
      <c r="FPO37" s="117"/>
      <c r="FPP37" s="117"/>
      <c r="FPQ37" s="117"/>
      <c r="FPR37" s="117"/>
      <c r="FPS37" s="117"/>
      <c r="FPT37" s="117"/>
      <c r="FPU37" s="117"/>
      <c r="FPV37" s="117"/>
      <c r="FPW37" s="117"/>
      <c r="FPX37" s="117"/>
      <c r="FPY37" s="117"/>
      <c r="FPZ37" s="117"/>
      <c r="FQA37" s="117"/>
      <c r="FQB37" s="117"/>
      <c r="FQC37" s="117"/>
      <c r="FQD37" s="117"/>
      <c r="FQE37" s="117"/>
      <c r="FQF37" s="117"/>
      <c r="FQG37" s="117"/>
      <c r="FQH37" s="117"/>
      <c r="FQI37" s="117"/>
      <c r="FQJ37" s="117"/>
      <c r="FQK37" s="117"/>
      <c r="FQL37" s="117"/>
      <c r="FQM37" s="117"/>
      <c r="FQN37" s="117"/>
      <c r="FQO37" s="117"/>
      <c r="FQP37" s="117"/>
      <c r="FQQ37" s="117"/>
      <c r="FQR37" s="117"/>
      <c r="FQS37" s="117"/>
      <c r="FQT37" s="117"/>
      <c r="FQU37" s="117"/>
      <c r="FQV37" s="117"/>
      <c r="FQW37" s="117"/>
      <c r="FQX37" s="117"/>
      <c r="FQY37" s="117"/>
      <c r="FQZ37" s="117"/>
      <c r="FRA37" s="117"/>
      <c r="FRB37" s="117"/>
      <c r="FRC37" s="117"/>
      <c r="FRD37" s="117"/>
      <c r="FRE37" s="117"/>
      <c r="FRF37" s="117"/>
      <c r="FRG37" s="117"/>
      <c r="FRH37" s="117"/>
      <c r="FRI37" s="117"/>
      <c r="FRJ37" s="117"/>
      <c r="FRK37" s="117"/>
      <c r="FRL37" s="117"/>
      <c r="FRM37" s="117"/>
      <c r="FRN37" s="117"/>
      <c r="FRO37" s="117"/>
      <c r="FRP37" s="117"/>
      <c r="FRQ37" s="117"/>
      <c r="FRR37" s="117"/>
      <c r="FRS37" s="117"/>
      <c r="FRT37" s="117"/>
      <c r="FRU37" s="117"/>
      <c r="FRV37" s="117"/>
      <c r="FRW37" s="117"/>
      <c r="FRX37" s="117"/>
      <c r="FRY37" s="117"/>
      <c r="FRZ37" s="117"/>
      <c r="FSA37" s="117"/>
      <c r="FSB37" s="117"/>
      <c r="FSC37" s="117"/>
      <c r="FSD37" s="117"/>
      <c r="FSE37" s="117"/>
      <c r="FSF37" s="117"/>
      <c r="FSG37" s="117"/>
      <c r="FSH37" s="117"/>
      <c r="FSI37" s="117"/>
      <c r="FSJ37" s="117"/>
      <c r="FSK37" s="117"/>
      <c r="FSL37" s="117"/>
      <c r="FSM37" s="117"/>
      <c r="FSN37" s="117"/>
      <c r="FSO37" s="117"/>
      <c r="FSP37" s="117"/>
      <c r="FSQ37" s="117"/>
      <c r="FSR37" s="117"/>
      <c r="FSS37" s="117"/>
      <c r="FST37" s="117"/>
      <c r="FSU37" s="117"/>
      <c r="FSV37" s="117"/>
      <c r="FSW37" s="117"/>
      <c r="FSX37" s="117"/>
      <c r="FSY37" s="117"/>
      <c r="FSZ37" s="117"/>
      <c r="FTA37" s="117"/>
      <c r="FTB37" s="117"/>
      <c r="FTC37" s="117"/>
      <c r="FTD37" s="117"/>
      <c r="FTE37" s="117"/>
      <c r="FTF37" s="117"/>
      <c r="FTG37" s="117"/>
      <c r="FTH37" s="117"/>
      <c r="FTI37" s="117"/>
      <c r="FTJ37" s="117"/>
      <c r="FTK37" s="117"/>
      <c r="FTL37" s="117"/>
      <c r="FTM37" s="117"/>
      <c r="FTN37" s="117"/>
      <c r="FTO37" s="117"/>
      <c r="FTP37" s="117"/>
      <c r="FTQ37" s="117"/>
      <c r="FTR37" s="117"/>
      <c r="FTS37" s="117"/>
      <c r="FTT37" s="117"/>
      <c r="FTU37" s="117"/>
      <c r="FTV37" s="117"/>
      <c r="FTW37" s="117"/>
      <c r="FTX37" s="117"/>
      <c r="FTY37" s="117"/>
      <c r="FTZ37" s="117"/>
      <c r="FUA37" s="117"/>
      <c r="FUB37" s="117"/>
      <c r="FUC37" s="117"/>
      <c r="FUD37" s="117"/>
      <c r="FUE37" s="117"/>
      <c r="FUF37" s="117"/>
      <c r="FUG37" s="117"/>
      <c r="FUH37" s="117"/>
      <c r="FUI37" s="117"/>
      <c r="FUJ37" s="117"/>
      <c r="FUK37" s="117"/>
      <c r="FUL37" s="117"/>
      <c r="FUM37" s="117"/>
      <c r="FUN37" s="117"/>
      <c r="FUO37" s="117"/>
      <c r="FUP37" s="117"/>
      <c r="FUQ37" s="117"/>
      <c r="FUR37" s="117"/>
      <c r="FUS37" s="117"/>
      <c r="FUT37" s="117"/>
      <c r="FUU37" s="117"/>
      <c r="FUV37" s="117"/>
      <c r="FUW37" s="117"/>
      <c r="FUX37" s="117"/>
      <c r="FUY37" s="117"/>
      <c r="FUZ37" s="117"/>
      <c r="FVA37" s="117"/>
      <c r="FVB37" s="117"/>
      <c r="FVC37" s="117"/>
      <c r="FVD37" s="117"/>
      <c r="FVE37" s="117"/>
      <c r="FVF37" s="117"/>
      <c r="FVG37" s="117"/>
      <c r="FVH37" s="117"/>
      <c r="FVI37" s="117"/>
      <c r="FVJ37" s="117"/>
      <c r="FVK37" s="117"/>
      <c r="FVL37" s="117"/>
      <c r="FVM37" s="117"/>
      <c r="FVN37" s="117"/>
      <c r="FVO37" s="117"/>
      <c r="FVP37" s="117"/>
      <c r="FVQ37" s="117"/>
      <c r="FVR37" s="117"/>
      <c r="FVS37" s="117"/>
      <c r="FVT37" s="117"/>
      <c r="FVU37" s="117"/>
      <c r="FVV37" s="117"/>
      <c r="FVW37" s="117"/>
      <c r="FVX37" s="117"/>
      <c r="FVY37" s="117"/>
      <c r="FVZ37" s="117"/>
      <c r="FWA37" s="117"/>
      <c r="FWB37" s="117"/>
      <c r="FWC37" s="117"/>
      <c r="FWD37" s="117"/>
      <c r="FWE37" s="117"/>
      <c r="FWF37" s="117"/>
      <c r="FWG37" s="117"/>
      <c r="FWH37" s="117"/>
      <c r="FWI37" s="117"/>
      <c r="FWJ37" s="117"/>
      <c r="FWK37" s="117"/>
      <c r="FWL37" s="117"/>
      <c r="FWM37" s="117"/>
      <c r="FWN37" s="117"/>
      <c r="FWO37" s="117"/>
      <c r="FWP37" s="117"/>
      <c r="FWQ37" s="117"/>
      <c r="FWR37" s="117"/>
      <c r="FWS37" s="117"/>
      <c r="FWT37" s="117"/>
      <c r="FWU37" s="117"/>
      <c r="FWV37" s="117"/>
      <c r="FWW37" s="117"/>
      <c r="FWX37" s="117"/>
      <c r="FWY37" s="117"/>
      <c r="FWZ37" s="117"/>
      <c r="FXA37" s="117"/>
      <c r="FXB37" s="117"/>
      <c r="FXC37" s="117"/>
      <c r="FXD37" s="117"/>
      <c r="FXE37" s="117"/>
      <c r="FXF37" s="117"/>
      <c r="FXG37" s="117"/>
      <c r="FXH37" s="117"/>
      <c r="FXI37" s="117"/>
      <c r="FXJ37" s="117"/>
      <c r="FXK37" s="117"/>
      <c r="FXL37" s="117"/>
      <c r="FXM37" s="117"/>
      <c r="FXN37" s="117"/>
      <c r="FXO37" s="117"/>
      <c r="FXP37" s="117"/>
      <c r="FXQ37" s="117"/>
      <c r="FXR37" s="117"/>
      <c r="FXS37" s="117"/>
      <c r="FXT37" s="117"/>
      <c r="FXU37" s="117"/>
      <c r="FXV37" s="117"/>
      <c r="FXW37" s="117"/>
      <c r="FXX37" s="117"/>
      <c r="FXY37" s="117"/>
      <c r="FXZ37" s="117"/>
      <c r="FYA37" s="117"/>
      <c r="FYB37" s="117"/>
      <c r="FYC37" s="117"/>
      <c r="FYD37" s="117"/>
      <c r="FYE37" s="117"/>
      <c r="FYF37" s="117"/>
      <c r="FYG37" s="117"/>
      <c r="FYH37" s="117"/>
      <c r="FYI37" s="117"/>
      <c r="FYJ37" s="117"/>
      <c r="FYK37" s="117"/>
      <c r="FYL37" s="117"/>
      <c r="FYM37" s="117"/>
      <c r="FYN37" s="117"/>
      <c r="FYO37" s="117"/>
      <c r="FYP37" s="117"/>
      <c r="FYQ37" s="117"/>
      <c r="FYR37" s="117"/>
      <c r="FYS37" s="117"/>
      <c r="FYT37" s="117"/>
      <c r="FYU37" s="117"/>
      <c r="FYV37" s="117"/>
      <c r="FYW37" s="117"/>
      <c r="FYX37" s="117"/>
      <c r="FYY37" s="117"/>
      <c r="FYZ37" s="117"/>
      <c r="FZA37" s="117"/>
      <c r="FZB37" s="117"/>
      <c r="FZC37" s="117"/>
      <c r="FZD37" s="117"/>
      <c r="FZE37" s="117"/>
      <c r="FZF37" s="117"/>
      <c r="FZG37" s="117"/>
      <c r="FZH37" s="117"/>
      <c r="FZI37" s="117"/>
      <c r="FZJ37" s="117"/>
      <c r="FZK37" s="117"/>
      <c r="FZL37" s="117"/>
      <c r="FZM37" s="117"/>
      <c r="FZN37" s="117"/>
      <c r="FZO37" s="117"/>
      <c r="FZP37" s="117"/>
      <c r="FZQ37" s="117"/>
      <c r="FZR37" s="117"/>
      <c r="FZS37" s="117"/>
      <c r="FZT37" s="117"/>
      <c r="FZU37" s="117"/>
      <c r="FZV37" s="117"/>
      <c r="FZW37" s="117"/>
      <c r="FZX37" s="117"/>
      <c r="FZY37" s="117"/>
      <c r="FZZ37" s="117"/>
      <c r="GAA37" s="117"/>
      <c r="GAB37" s="117"/>
      <c r="GAC37" s="117"/>
      <c r="GAD37" s="117"/>
      <c r="GAE37" s="117"/>
      <c r="GAF37" s="117"/>
      <c r="GAG37" s="117"/>
      <c r="GAH37" s="117"/>
      <c r="GAI37" s="117"/>
      <c r="GAJ37" s="117"/>
      <c r="GAK37" s="117"/>
      <c r="GAL37" s="117"/>
      <c r="GAM37" s="117"/>
      <c r="GAN37" s="117"/>
      <c r="GAO37" s="117"/>
      <c r="GAP37" s="117"/>
      <c r="GAQ37" s="117"/>
      <c r="GAR37" s="117"/>
      <c r="GAS37" s="117"/>
      <c r="GAT37" s="117"/>
      <c r="GAU37" s="117"/>
      <c r="GAV37" s="117"/>
      <c r="GAW37" s="117"/>
      <c r="GAX37" s="117"/>
      <c r="GAY37" s="117"/>
      <c r="GAZ37" s="117"/>
      <c r="GBA37" s="117"/>
      <c r="GBB37" s="117"/>
      <c r="GBC37" s="117"/>
      <c r="GBD37" s="117"/>
      <c r="GBE37" s="117"/>
      <c r="GBF37" s="117"/>
      <c r="GBG37" s="117"/>
      <c r="GBH37" s="117"/>
      <c r="GBI37" s="117"/>
      <c r="GBJ37" s="117"/>
      <c r="GBK37" s="117"/>
      <c r="GBL37" s="117"/>
      <c r="GBM37" s="117"/>
      <c r="GBN37" s="117"/>
      <c r="GBO37" s="117"/>
      <c r="GBP37" s="117"/>
      <c r="GBQ37" s="117"/>
      <c r="GBR37" s="117"/>
      <c r="GBS37" s="117"/>
      <c r="GBT37" s="117"/>
      <c r="GBU37" s="117"/>
      <c r="GBV37" s="117"/>
      <c r="GBW37" s="117"/>
      <c r="GBX37" s="117"/>
      <c r="GBY37" s="117"/>
      <c r="GBZ37" s="117"/>
      <c r="GCA37" s="117"/>
      <c r="GCB37" s="117"/>
      <c r="GCC37" s="117"/>
      <c r="GCD37" s="117"/>
      <c r="GCE37" s="117"/>
      <c r="GCF37" s="117"/>
      <c r="GCG37" s="117"/>
      <c r="GCH37" s="117"/>
      <c r="GCI37" s="117"/>
      <c r="GCJ37" s="117"/>
      <c r="GCK37" s="117"/>
      <c r="GCL37" s="117"/>
      <c r="GCM37" s="117"/>
      <c r="GCN37" s="117"/>
      <c r="GCO37" s="117"/>
      <c r="GCP37" s="117"/>
      <c r="GCQ37" s="117"/>
      <c r="GCR37" s="117"/>
      <c r="GCS37" s="117"/>
      <c r="GCT37" s="117"/>
      <c r="GCU37" s="117"/>
      <c r="GCV37" s="117"/>
      <c r="GCW37" s="117"/>
      <c r="GCX37" s="117"/>
      <c r="GCY37" s="117"/>
      <c r="GCZ37" s="117"/>
      <c r="GDA37" s="117"/>
      <c r="GDB37" s="117"/>
      <c r="GDC37" s="117"/>
      <c r="GDD37" s="117"/>
      <c r="GDE37" s="117"/>
      <c r="GDF37" s="117"/>
      <c r="GDG37" s="117"/>
      <c r="GDH37" s="117"/>
      <c r="GDI37" s="117"/>
      <c r="GDJ37" s="117"/>
      <c r="GDK37" s="117"/>
      <c r="GDL37" s="117"/>
      <c r="GDM37" s="117"/>
      <c r="GDN37" s="117"/>
      <c r="GDO37" s="117"/>
      <c r="GDP37" s="117"/>
      <c r="GDQ37" s="117"/>
      <c r="GDR37" s="117"/>
      <c r="GDS37" s="117"/>
      <c r="GDT37" s="117"/>
      <c r="GDU37" s="117"/>
      <c r="GDV37" s="117"/>
      <c r="GDW37" s="117"/>
      <c r="GDX37" s="117"/>
      <c r="GDY37" s="117"/>
      <c r="GDZ37" s="117"/>
      <c r="GEA37" s="117"/>
      <c r="GEB37" s="117"/>
      <c r="GEC37" s="117"/>
      <c r="GED37" s="117"/>
      <c r="GEE37" s="117"/>
      <c r="GEF37" s="117"/>
      <c r="GEG37" s="117"/>
      <c r="GEH37" s="117"/>
      <c r="GEI37" s="117"/>
      <c r="GEJ37" s="117"/>
      <c r="GEK37" s="117"/>
      <c r="GEL37" s="117"/>
      <c r="GEM37" s="117"/>
      <c r="GEN37" s="117"/>
      <c r="GEO37" s="117"/>
      <c r="GEP37" s="117"/>
      <c r="GEQ37" s="117"/>
      <c r="GER37" s="117"/>
      <c r="GES37" s="117"/>
      <c r="GET37" s="117"/>
      <c r="GEU37" s="117"/>
      <c r="GEV37" s="117"/>
      <c r="GEW37" s="117"/>
      <c r="GEX37" s="117"/>
      <c r="GEY37" s="117"/>
      <c r="GEZ37" s="117"/>
      <c r="GFA37" s="117"/>
      <c r="GFB37" s="117"/>
      <c r="GFC37" s="117"/>
      <c r="GFD37" s="117"/>
      <c r="GFE37" s="117"/>
      <c r="GFF37" s="117"/>
      <c r="GFG37" s="117"/>
      <c r="GFH37" s="117"/>
      <c r="GFI37" s="117"/>
      <c r="GFJ37" s="117"/>
      <c r="GFK37" s="117"/>
      <c r="GFL37" s="117"/>
      <c r="GFM37" s="117"/>
      <c r="GFN37" s="117"/>
      <c r="GFO37" s="117"/>
      <c r="GFP37" s="117"/>
      <c r="GFQ37" s="117"/>
      <c r="GFR37" s="117"/>
      <c r="GFS37" s="117"/>
      <c r="GFT37" s="117"/>
      <c r="GFU37" s="117"/>
      <c r="GFV37" s="117"/>
      <c r="GFW37" s="117"/>
      <c r="GFX37" s="117"/>
      <c r="GFY37" s="117"/>
      <c r="GFZ37" s="117"/>
      <c r="GGA37" s="117"/>
      <c r="GGB37" s="117"/>
      <c r="GGC37" s="117"/>
      <c r="GGD37" s="117"/>
      <c r="GGE37" s="117"/>
      <c r="GGF37" s="117"/>
      <c r="GGG37" s="117"/>
      <c r="GGH37" s="117"/>
      <c r="GGI37" s="117"/>
      <c r="GGJ37" s="117"/>
      <c r="GGK37" s="117"/>
      <c r="GGL37" s="117"/>
      <c r="GGM37" s="117"/>
      <c r="GGN37" s="117"/>
      <c r="GGO37" s="117"/>
      <c r="GGP37" s="117"/>
      <c r="GGQ37" s="117"/>
      <c r="GGR37" s="117"/>
      <c r="GGS37" s="117"/>
      <c r="GGT37" s="117"/>
      <c r="GGU37" s="117"/>
      <c r="GGV37" s="117"/>
      <c r="GGW37" s="117"/>
      <c r="GGX37" s="117"/>
      <c r="GGY37" s="117"/>
      <c r="GGZ37" s="117"/>
      <c r="GHA37" s="117"/>
      <c r="GHB37" s="117"/>
      <c r="GHC37" s="117"/>
      <c r="GHD37" s="117"/>
      <c r="GHE37" s="117"/>
      <c r="GHF37" s="117"/>
      <c r="GHG37" s="117"/>
      <c r="GHH37" s="117"/>
      <c r="GHI37" s="117"/>
      <c r="GHJ37" s="117"/>
      <c r="GHK37" s="117"/>
      <c r="GHL37" s="117"/>
      <c r="GHM37" s="117"/>
      <c r="GHN37" s="117"/>
      <c r="GHO37" s="117"/>
      <c r="GHP37" s="117"/>
      <c r="GHQ37" s="117"/>
      <c r="GHR37" s="117"/>
      <c r="GHS37" s="117"/>
      <c r="GHT37" s="117"/>
      <c r="GHU37" s="117"/>
      <c r="GHV37" s="117"/>
      <c r="GHW37" s="117"/>
      <c r="GHX37" s="117"/>
      <c r="GHY37" s="117"/>
      <c r="GHZ37" s="117"/>
      <c r="GIA37" s="117"/>
      <c r="GIB37" s="117"/>
      <c r="GIC37" s="117"/>
      <c r="GID37" s="117"/>
      <c r="GIE37" s="117"/>
      <c r="GIF37" s="117"/>
      <c r="GIG37" s="117"/>
      <c r="GIH37" s="117"/>
      <c r="GII37" s="117"/>
      <c r="GIJ37" s="117"/>
      <c r="GIK37" s="117"/>
      <c r="GIL37" s="117"/>
      <c r="GIM37" s="117"/>
      <c r="GIN37" s="117"/>
      <c r="GIO37" s="117"/>
      <c r="GIP37" s="117"/>
      <c r="GIQ37" s="117"/>
      <c r="GIR37" s="117"/>
      <c r="GIS37" s="117"/>
      <c r="GIT37" s="117"/>
      <c r="GIU37" s="117"/>
      <c r="GIV37" s="117"/>
      <c r="GIW37" s="117"/>
      <c r="GIX37" s="117"/>
      <c r="GIY37" s="117"/>
      <c r="GIZ37" s="117"/>
      <c r="GJA37" s="117"/>
      <c r="GJB37" s="117"/>
      <c r="GJC37" s="117"/>
      <c r="GJD37" s="117"/>
      <c r="GJE37" s="117"/>
      <c r="GJF37" s="117"/>
      <c r="GJG37" s="117"/>
      <c r="GJH37" s="117"/>
      <c r="GJI37" s="117"/>
      <c r="GJJ37" s="117"/>
      <c r="GJK37" s="117"/>
      <c r="GJL37" s="117"/>
      <c r="GJM37" s="117"/>
      <c r="GJN37" s="117"/>
      <c r="GJO37" s="117"/>
      <c r="GJP37" s="117"/>
      <c r="GJQ37" s="117"/>
      <c r="GJR37" s="117"/>
      <c r="GJS37" s="117"/>
      <c r="GJT37" s="117"/>
      <c r="GJU37" s="117"/>
      <c r="GJV37" s="117"/>
      <c r="GJW37" s="117"/>
      <c r="GJX37" s="117"/>
      <c r="GJY37" s="117"/>
      <c r="GJZ37" s="117"/>
      <c r="GKA37" s="117"/>
      <c r="GKB37" s="117"/>
      <c r="GKC37" s="117"/>
      <c r="GKD37" s="117"/>
      <c r="GKE37" s="117"/>
      <c r="GKF37" s="117"/>
      <c r="GKG37" s="117"/>
      <c r="GKH37" s="117"/>
      <c r="GKI37" s="117"/>
      <c r="GKJ37" s="117"/>
      <c r="GKK37" s="117"/>
      <c r="GKL37" s="117"/>
      <c r="GKM37" s="117"/>
      <c r="GKN37" s="117"/>
      <c r="GKO37" s="117"/>
      <c r="GKP37" s="117"/>
      <c r="GKQ37" s="117"/>
      <c r="GKR37" s="117"/>
      <c r="GKS37" s="117"/>
      <c r="GKT37" s="117"/>
      <c r="GKU37" s="117"/>
      <c r="GKV37" s="117"/>
      <c r="GKW37" s="117"/>
      <c r="GKX37" s="117"/>
      <c r="GKY37" s="117"/>
      <c r="GKZ37" s="117"/>
      <c r="GLA37" s="117"/>
      <c r="GLB37" s="117"/>
      <c r="GLC37" s="117"/>
      <c r="GLD37" s="117"/>
      <c r="GLE37" s="117"/>
      <c r="GLF37" s="117"/>
      <c r="GLG37" s="117"/>
      <c r="GLH37" s="117"/>
      <c r="GLI37" s="117"/>
      <c r="GLJ37" s="117"/>
      <c r="GLK37" s="117"/>
      <c r="GLL37" s="117"/>
      <c r="GLM37" s="117"/>
      <c r="GLN37" s="117"/>
      <c r="GLO37" s="117"/>
      <c r="GLP37" s="117"/>
      <c r="GLQ37" s="117"/>
      <c r="GLR37" s="117"/>
      <c r="GLS37" s="117"/>
      <c r="GLT37" s="117"/>
      <c r="GLU37" s="117"/>
      <c r="GLV37" s="117"/>
      <c r="GLW37" s="117"/>
      <c r="GLX37" s="117"/>
      <c r="GLY37" s="117"/>
      <c r="GLZ37" s="117"/>
      <c r="GMA37" s="117"/>
      <c r="GMB37" s="117"/>
      <c r="GMC37" s="117"/>
      <c r="GMD37" s="117"/>
      <c r="GME37" s="117"/>
      <c r="GMF37" s="117"/>
      <c r="GMG37" s="117"/>
      <c r="GMH37" s="117"/>
      <c r="GMI37" s="117"/>
      <c r="GMJ37" s="117"/>
      <c r="GMK37" s="117"/>
      <c r="GML37" s="117"/>
      <c r="GMM37" s="117"/>
      <c r="GMN37" s="117"/>
      <c r="GMO37" s="117"/>
      <c r="GMP37" s="117"/>
      <c r="GMQ37" s="117"/>
      <c r="GMR37" s="117"/>
      <c r="GMS37" s="117"/>
      <c r="GMT37" s="117"/>
      <c r="GMU37" s="117"/>
      <c r="GMV37" s="117"/>
      <c r="GMW37" s="117"/>
      <c r="GMX37" s="117"/>
      <c r="GMY37" s="117"/>
      <c r="GMZ37" s="117"/>
      <c r="GNA37" s="117"/>
      <c r="GNB37" s="117"/>
      <c r="GNC37" s="117"/>
      <c r="GND37" s="117"/>
      <c r="GNE37" s="117"/>
      <c r="GNF37" s="117"/>
      <c r="GNG37" s="117"/>
      <c r="GNH37" s="117"/>
      <c r="GNI37" s="117"/>
      <c r="GNJ37" s="117"/>
      <c r="GNK37" s="117"/>
      <c r="GNL37" s="117"/>
      <c r="GNM37" s="117"/>
      <c r="GNN37" s="117"/>
      <c r="GNO37" s="117"/>
      <c r="GNP37" s="117"/>
      <c r="GNQ37" s="117"/>
      <c r="GNR37" s="117"/>
      <c r="GNS37" s="117"/>
      <c r="GNT37" s="117"/>
      <c r="GNU37" s="117"/>
      <c r="GNV37" s="117"/>
      <c r="GNW37" s="117"/>
      <c r="GNX37" s="117"/>
      <c r="GNY37" s="117"/>
      <c r="GNZ37" s="117"/>
      <c r="GOA37" s="117"/>
      <c r="GOB37" s="117"/>
      <c r="GOC37" s="117"/>
      <c r="GOD37" s="117"/>
      <c r="GOE37" s="117"/>
      <c r="GOF37" s="117"/>
      <c r="GOG37" s="117"/>
      <c r="GOH37" s="117"/>
      <c r="GOI37" s="117"/>
      <c r="GOJ37" s="117"/>
      <c r="GOK37" s="117"/>
      <c r="GOL37" s="117"/>
      <c r="GOM37" s="117"/>
      <c r="GON37" s="117"/>
      <c r="GOO37" s="117"/>
      <c r="GOP37" s="117"/>
      <c r="GOQ37" s="117"/>
      <c r="GOR37" s="117"/>
      <c r="GOS37" s="117"/>
      <c r="GOT37" s="117"/>
      <c r="GOU37" s="117"/>
      <c r="GOV37" s="117"/>
      <c r="GOW37" s="117"/>
      <c r="GOX37" s="117"/>
      <c r="GOY37" s="117"/>
      <c r="GOZ37" s="117"/>
      <c r="GPA37" s="117"/>
      <c r="GPB37" s="117"/>
      <c r="GPC37" s="117"/>
      <c r="GPD37" s="117"/>
      <c r="GPE37" s="117"/>
      <c r="GPF37" s="117"/>
      <c r="GPG37" s="117"/>
      <c r="GPH37" s="117"/>
      <c r="GPI37" s="117"/>
      <c r="GPJ37" s="117"/>
      <c r="GPK37" s="117"/>
      <c r="GPL37" s="117"/>
      <c r="GPM37" s="117"/>
      <c r="GPN37" s="117"/>
      <c r="GPO37" s="117"/>
      <c r="GPP37" s="117"/>
      <c r="GPQ37" s="117"/>
      <c r="GPR37" s="117"/>
      <c r="GPS37" s="117"/>
      <c r="GPT37" s="117"/>
      <c r="GPU37" s="117"/>
      <c r="GPV37" s="117"/>
      <c r="GPW37" s="117"/>
      <c r="GPX37" s="117"/>
      <c r="GPY37" s="117"/>
      <c r="GPZ37" s="117"/>
      <c r="GQA37" s="117"/>
      <c r="GQB37" s="117"/>
      <c r="GQC37" s="117"/>
      <c r="GQD37" s="117"/>
      <c r="GQE37" s="117"/>
      <c r="GQF37" s="117"/>
      <c r="GQG37" s="117"/>
      <c r="GQH37" s="117"/>
      <c r="GQI37" s="117"/>
      <c r="GQJ37" s="117"/>
      <c r="GQK37" s="117"/>
      <c r="GQL37" s="117"/>
      <c r="GQM37" s="117"/>
      <c r="GQN37" s="117"/>
      <c r="GQO37" s="117"/>
      <c r="GQP37" s="117"/>
      <c r="GQQ37" s="117"/>
      <c r="GQR37" s="117"/>
      <c r="GQS37" s="117"/>
      <c r="GQT37" s="117"/>
      <c r="GQU37" s="117"/>
      <c r="GQV37" s="117"/>
      <c r="GQW37" s="117"/>
      <c r="GQX37" s="117"/>
      <c r="GQY37" s="117"/>
      <c r="GQZ37" s="117"/>
      <c r="GRA37" s="117"/>
      <c r="GRB37" s="117"/>
      <c r="GRC37" s="117"/>
      <c r="GRD37" s="117"/>
      <c r="GRE37" s="117"/>
      <c r="GRF37" s="117"/>
      <c r="GRG37" s="117"/>
      <c r="GRH37" s="117"/>
      <c r="GRI37" s="117"/>
      <c r="GRJ37" s="117"/>
      <c r="GRK37" s="117"/>
      <c r="GRL37" s="117"/>
      <c r="GRM37" s="117"/>
      <c r="GRN37" s="117"/>
      <c r="GRO37" s="117"/>
      <c r="GRP37" s="117"/>
      <c r="GRQ37" s="117"/>
      <c r="GRR37" s="117"/>
      <c r="GRS37" s="117"/>
      <c r="GRT37" s="117"/>
      <c r="GRU37" s="117"/>
      <c r="GRV37" s="117"/>
      <c r="GRW37" s="117"/>
      <c r="GRX37" s="117"/>
      <c r="GRY37" s="117"/>
      <c r="GRZ37" s="117"/>
      <c r="GSA37" s="117"/>
      <c r="GSB37" s="117"/>
      <c r="GSC37" s="117"/>
      <c r="GSD37" s="117"/>
      <c r="GSE37" s="117"/>
      <c r="GSF37" s="117"/>
      <c r="GSG37" s="117"/>
      <c r="GSH37" s="117"/>
      <c r="GSI37" s="117"/>
      <c r="GSJ37" s="117"/>
      <c r="GSK37" s="117"/>
      <c r="GSL37" s="117"/>
      <c r="GSM37" s="117"/>
      <c r="GSN37" s="117"/>
      <c r="GSO37" s="117"/>
      <c r="GSP37" s="117"/>
      <c r="GSQ37" s="117"/>
      <c r="GSR37" s="117"/>
      <c r="GSS37" s="117"/>
      <c r="GST37" s="117"/>
      <c r="GSU37" s="117"/>
      <c r="GSV37" s="117"/>
      <c r="GSW37" s="117"/>
      <c r="GSX37" s="117"/>
      <c r="GSY37" s="117"/>
      <c r="GSZ37" s="117"/>
      <c r="GTA37" s="117"/>
      <c r="GTB37" s="117"/>
      <c r="GTC37" s="117"/>
      <c r="GTD37" s="117"/>
      <c r="GTE37" s="117"/>
      <c r="GTF37" s="117"/>
      <c r="GTG37" s="117"/>
      <c r="GTH37" s="117"/>
      <c r="GTI37" s="117"/>
      <c r="GTJ37" s="117"/>
      <c r="GTK37" s="117"/>
      <c r="GTL37" s="117"/>
      <c r="GTM37" s="117"/>
      <c r="GTN37" s="117"/>
      <c r="GTO37" s="117"/>
      <c r="GTP37" s="117"/>
      <c r="GTQ37" s="117"/>
      <c r="GTR37" s="117"/>
      <c r="GTS37" s="117"/>
      <c r="GTT37" s="117"/>
      <c r="GTU37" s="117"/>
      <c r="GTV37" s="117"/>
      <c r="GTW37" s="117"/>
      <c r="GTX37" s="117"/>
      <c r="GTY37" s="117"/>
      <c r="GTZ37" s="117"/>
      <c r="GUA37" s="117"/>
      <c r="GUB37" s="117"/>
      <c r="GUC37" s="117"/>
      <c r="GUD37" s="117"/>
      <c r="GUE37" s="117"/>
      <c r="GUF37" s="117"/>
      <c r="GUG37" s="117"/>
      <c r="GUH37" s="117"/>
      <c r="GUI37" s="117"/>
      <c r="GUJ37" s="117"/>
      <c r="GUK37" s="117"/>
      <c r="GUL37" s="117"/>
      <c r="GUM37" s="117"/>
      <c r="GUN37" s="117"/>
      <c r="GUO37" s="117"/>
      <c r="GUP37" s="117"/>
      <c r="GUQ37" s="117"/>
      <c r="GUR37" s="117"/>
      <c r="GUS37" s="117"/>
      <c r="GUT37" s="117"/>
      <c r="GUU37" s="117"/>
      <c r="GUV37" s="117"/>
      <c r="GUW37" s="117"/>
      <c r="GUX37" s="117"/>
      <c r="GUY37" s="117"/>
      <c r="GUZ37" s="117"/>
      <c r="GVA37" s="117"/>
      <c r="GVB37" s="117"/>
      <c r="GVC37" s="117"/>
      <c r="GVD37" s="117"/>
      <c r="GVE37" s="117"/>
      <c r="GVF37" s="117"/>
      <c r="GVG37" s="117"/>
      <c r="GVH37" s="117"/>
      <c r="GVI37" s="117"/>
      <c r="GVJ37" s="117"/>
      <c r="GVK37" s="117"/>
      <c r="GVL37" s="117"/>
      <c r="GVM37" s="117"/>
      <c r="GVN37" s="117"/>
      <c r="GVO37" s="117"/>
      <c r="GVP37" s="117"/>
      <c r="GVQ37" s="117"/>
      <c r="GVR37" s="117"/>
      <c r="GVS37" s="117"/>
      <c r="GVT37" s="117"/>
      <c r="GVU37" s="117"/>
      <c r="GVV37" s="117"/>
      <c r="GVW37" s="117"/>
      <c r="GVX37" s="117"/>
      <c r="GVY37" s="117"/>
      <c r="GVZ37" s="117"/>
      <c r="GWA37" s="117"/>
      <c r="GWB37" s="117"/>
      <c r="GWC37" s="117"/>
      <c r="GWD37" s="117"/>
      <c r="GWE37" s="117"/>
      <c r="GWF37" s="117"/>
      <c r="GWG37" s="117"/>
      <c r="GWH37" s="117"/>
      <c r="GWI37" s="117"/>
      <c r="GWJ37" s="117"/>
      <c r="GWK37" s="117"/>
      <c r="GWL37" s="117"/>
      <c r="GWM37" s="117"/>
      <c r="GWN37" s="117"/>
      <c r="GWO37" s="117"/>
      <c r="GWP37" s="117"/>
      <c r="GWQ37" s="117"/>
      <c r="GWR37" s="117"/>
      <c r="GWS37" s="117"/>
      <c r="GWT37" s="117"/>
      <c r="GWU37" s="117"/>
      <c r="GWV37" s="117"/>
      <c r="GWW37" s="117"/>
      <c r="GWX37" s="117"/>
      <c r="GWY37" s="117"/>
      <c r="GWZ37" s="117"/>
      <c r="GXA37" s="117"/>
      <c r="GXB37" s="117"/>
      <c r="GXC37" s="117"/>
      <c r="GXD37" s="117"/>
      <c r="GXE37" s="117"/>
      <c r="GXF37" s="117"/>
      <c r="GXG37" s="117"/>
      <c r="GXH37" s="117"/>
      <c r="GXI37" s="117"/>
      <c r="GXJ37" s="117"/>
      <c r="GXK37" s="117"/>
      <c r="GXL37" s="117"/>
      <c r="GXM37" s="117"/>
      <c r="GXN37" s="117"/>
      <c r="GXO37" s="117"/>
      <c r="GXP37" s="117"/>
      <c r="GXQ37" s="117"/>
      <c r="GXR37" s="117"/>
      <c r="GXS37" s="117"/>
      <c r="GXT37" s="117"/>
      <c r="GXU37" s="117"/>
      <c r="GXV37" s="117"/>
      <c r="GXW37" s="117"/>
      <c r="GXX37" s="117"/>
      <c r="GXY37" s="117"/>
      <c r="GXZ37" s="117"/>
      <c r="GYA37" s="117"/>
      <c r="GYB37" s="117"/>
      <c r="GYC37" s="117"/>
      <c r="GYD37" s="117"/>
      <c r="GYE37" s="117"/>
      <c r="GYF37" s="117"/>
      <c r="GYG37" s="117"/>
      <c r="GYH37" s="117"/>
      <c r="GYI37" s="117"/>
      <c r="GYJ37" s="117"/>
      <c r="GYK37" s="117"/>
      <c r="GYL37" s="117"/>
      <c r="GYM37" s="117"/>
      <c r="GYN37" s="117"/>
      <c r="GYO37" s="117"/>
      <c r="GYP37" s="117"/>
      <c r="GYQ37" s="117"/>
      <c r="GYR37" s="117"/>
      <c r="GYS37" s="117"/>
      <c r="GYT37" s="117"/>
      <c r="GYU37" s="117"/>
      <c r="GYV37" s="117"/>
      <c r="GYW37" s="117"/>
      <c r="GYX37" s="117"/>
      <c r="GYY37" s="117"/>
      <c r="GYZ37" s="117"/>
      <c r="GZA37" s="117"/>
      <c r="GZB37" s="117"/>
      <c r="GZC37" s="117"/>
      <c r="GZD37" s="117"/>
      <c r="GZE37" s="117"/>
      <c r="GZF37" s="117"/>
      <c r="GZG37" s="117"/>
      <c r="GZH37" s="117"/>
      <c r="GZI37" s="117"/>
      <c r="GZJ37" s="117"/>
      <c r="GZK37" s="117"/>
      <c r="GZL37" s="117"/>
      <c r="GZM37" s="117"/>
      <c r="GZN37" s="117"/>
      <c r="GZO37" s="117"/>
      <c r="GZP37" s="117"/>
      <c r="GZQ37" s="117"/>
      <c r="GZR37" s="117"/>
      <c r="GZS37" s="117"/>
      <c r="GZT37" s="117"/>
      <c r="GZU37" s="117"/>
      <c r="GZV37" s="117"/>
      <c r="GZW37" s="117"/>
      <c r="GZX37" s="117"/>
      <c r="GZY37" s="117"/>
      <c r="GZZ37" s="117"/>
      <c r="HAA37" s="117"/>
      <c r="HAB37" s="117"/>
      <c r="HAC37" s="117"/>
      <c r="HAD37" s="117"/>
      <c r="HAE37" s="117"/>
      <c r="HAF37" s="117"/>
      <c r="HAG37" s="117"/>
      <c r="HAH37" s="117"/>
      <c r="HAI37" s="117"/>
      <c r="HAJ37" s="117"/>
      <c r="HAK37" s="117"/>
      <c r="HAL37" s="117"/>
      <c r="HAM37" s="117"/>
      <c r="HAN37" s="117"/>
      <c r="HAO37" s="117"/>
      <c r="HAP37" s="117"/>
      <c r="HAQ37" s="117"/>
      <c r="HAR37" s="117"/>
      <c r="HAS37" s="117"/>
      <c r="HAT37" s="117"/>
      <c r="HAU37" s="117"/>
      <c r="HAV37" s="117"/>
      <c r="HAW37" s="117"/>
      <c r="HAX37" s="117"/>
      <c r="HAY37" s="117"/>
      <c r="HAZ37" s="117"/>
      <c r="HBA37" s="117"/>
      <c r="HBB37" s="117"/>
      <c r="HBC37" s="117"/>
      <c r="HBD37" s="117"/>
      <c r="HBE37" s="117"/>
      <c r="HBF37" s="117"/>
      <c r="HBG37" s="117"/>
      <c r="HBH37" s="117"/>
      <c r="HBI37" s="117"/>
      <c r="HBJ37" s="117"/>
      <c r="HBK37" s="117"/>
      <c r="HBL37" s="117"/>
      <c r="HBM37" s="117"/>
      <c r="HBN37" s="117"/>
      <c r="HBO37" s="117"/>
      <c r="HBP37" s="117"/>
      <c r="HBQ37" s="117"/>
      <c r="HBR37" s="117"/>
      <c r="HBS37" s="117"/>
      <c r="HBT37" s="117"/>
      <c r="HBU37" s="117"/>
      <c r="HBV37" s="117"/>
      <c r="HBW37" s="117"/>
      <c r="HBX37" s="117"/>
      <c r="HBY37" s="117"/>
      <c r="HBZ37" s="117"/>
      <c r="HCA37" s="117"/>
      <c r="HCB37" s="117"/>
      <c r="HCC37" s="117"/>
      <c r="HCD37" s="117"/>
      <c r="HCE37" s="117"/>
      <c r="HCF37" s="117"/>
      <c r="HCG37" s="117"/>
      <c r="HCH37" s="117"/>
      <c r="HCI37" s="117"/>
      <c r="HCJ37" s="117"/>
      <c r="HCK37" s="117"/>
      <c r="HCL37" s="117"/>
      <c r="HCM37" s="117"/>
      <c r="HCN37" s="117"/>
      <c r="HCO37" s="117"/>
      <c r="HCP37" s="117"/>
      <c r="HCQ37" s="117"/>
      <c r="HCR37" s="117"/>
      <c r="HCS37" s="117"/>
      <c r="HCT37" s="117"/>
      <c r="HCU37" s="117"/>
      <c r="HCV37" s="117"/>
      <c r="HCW37" s="117"/>
      <c r="HCX37" s="117"/>
      <c r="HCY37" s="117"/>
      <c r="HCZ37" s="117"/>
      <c r="HDA37" s="117"/>
      <c r="HDB37" s="117"/>
      <c r="HDC37" s="117"/>
      <c r="HDD37" s="117"/>
      <c r="HDE37" s="117"/>
      <c r="HDF37" s="117"/>
      <c r="HDG37" s="117"/>
      <c r="HDH37" s="117"/>
      <c r="HDI37" s="117"/>
      <c r="HDJ37" s="117"/>
      <c r="HDK37" s="117"/>
      <c r="HDL37" s="117"/>
      <c r="HDM37" s="117"/>
      <c r="HDN37" s="117"/>
      <c r="HDO37" s="117"/>
      <c r="HDP37" s="117"/>
      <c r="HDQ37" s="117"/>
      <c r="HDR37" s="117"/>
      <c r="HDS37" s="117"/>
      <c r="HDT37" s="117"/>
      <c r="HDU37" s="117"/>
      <c r="HDV37" s="117"/>
      <c r="HDW37" s="117"/>
      <c r="HDX37" s="117"/>
      <c r="HDY37" s="117"/>
      <c r="HDZ37" s="117"/>
      <c r="HEA37" s="117"/>
      <c r="HEB37" s="117"/>
      <c r="HEC37" s="117"/>
      <c r="HED37" s="117"/>
      <c r="HEE37" s="117"/>
      <c r="HEF37" s="117"/>
      <c r="HEG37" s="117"/>
      <c r="HEH37" s="117"/>
      <c r="HEI37" s="117"/>
      <c r="HEJ37" s="117"/>
      <c r="HEK37" s="117"/>
      <c r="HEL37" s="117"/>
      <c r="HEM37" s="117"/>
      <c r="HEN37" s="117"/>
      <c r="HEO37" s="117"/>
      <c r="HEP37" s="117"/>
      <c r="HEQ37" s="117"/>
      <c r="HER37" s="117"/>
      <c r="HES37" s="117"/>
      <c r="HET37" s="117"/>
      <c r="HEU37" s="117"/>
      <c r="HEV37" s="117"/>
      <c r="HEW37" s="117"/>
      <c r="HEX37" s="117"/>
      <c r="HEY37" s="117"/>
      <c r="HEZ37" s="117"/>
      <c r="HFA37" s="117"/>
      <c r="HFB37" s="117"/>
      <c r="HFC37" s="117"/>
      <c r="HFD37" s="117"/>
      <c r="HFE37" s="117"/>
      <c r="HFF37" s="117"/>
      <c r="HFG37" s="117"/>
      <c r="HFH37" s="117"/>
      <c r="HFI37" s="117"/>
      <c r="HFJ37" s="117"/>
      <c r="HFK37" s="117"/>
      <c r="HFL37" s="117"/>
      <c r="HFM37" s="117"/>
      <c r="HFN37" s="117"/>
      <c r="HFO37" s="117"/>
      <c r="HFP37" s="117"/>
      <c r="HFQ37" s="117"/>
      <c r="HFR37" s="117"/>
      <c r="HFS37" s="117"/>
      <c r="HFT37" s="117"/>
      <c r="HFU37" s="117"/>
      <c r="HFV37" s="117"/>
      <c r="HFW37" s="117"/>
      <c r="HFX37" s="117"/>
      <c r="HFY37" s="117"/>
      <c r="HFZ37" s="117"/>
      <c r="HGA37" s="117"/>
      <c r="HGB37" s="117"/>
      <c r="HGC37" s="117"/>
      <c r="HGD37" s="117"/>
      <c r="HGE37" s="117"/>
      <c r="HGF37" s="117"/>
      <c r="HGG37" s="117"/>
      <c r="HGH37" s="117"/>
      <c r="HGI37" s="117"/>
      <c r="HGJ37" s="117"/>
      <c r="HGK37" s="117"/>
      <c r="HGL37" s="117"/>
      <c r="HGM37" s="117"/>
      <c r="HGN37" s="117"/>
      <c r="HGO37" s="117"/>
      <c r="HGP37" s="117"/>
      <c r="HGQ37" s="117"/>
      <c r="HGR37" s="117"/>
      <c r="HGS37" s="117"/>
      <c r="HGT37" s="117"/>
      <c r="HGU37" s="117"/>
      <c r="HGV37" s="117"/>
      <c r="HGW37" s="117"/>
      <c r="HGX37" s="117"/>
      <c r="HGY37" s="117"/>
      <c r="HGZ37" s="117"/>
      <c r="HHA37" s="117"/>
      <c r="HHB37" s="117"/>
      <c r="HHC37" s="117"/>
      <c r="HHD37" s="117"/>
      <c r="HHE37" s="117"/>
      <c r="HHF37" s="117"/>
      <c r="HHG37" s="117"/>
      <c r="HHH37" s="117"/>
      <c r="HHI37" s="117"/>
      <c r="HHJ37" s="117"/>
      <c r="HHK37" s="117"/>
      <c r="HHL37" s="117"/>
      <c r="HHM37" s="117"/>
      <c r="HHN37" s="117"/>
      <c r="HHO37" s="117"/>
      <c r="HHP37" s="117"/>
      <c r="HHQ37" s="117"/>
      <c r="HHR37" s="117"/>
      <c r="HHS37" s="117"/>
      <c r="HHT37" s="117"/>
      <c r="HHU37" s="117"/>
      <c r="HHV37" s="117"/>
      <c r="HHW37" s="117"/>
      <c r="HHX37" s="117"/>
      <c r="HHY37" s="117"/>
      <c r="HHZ37" s="117"/>
      <c r="HIA37" s="117"/>
      <c r="HIB37" s="117"/>
      <c r="HIC37" s="117"/>
      <c r="HID37" s="117"/>
      <c r="HIE37" s="117"/>
      <c r="HIF37" s="117"/>
      <c r="HIG37" s="117"/>
      <c r="HIH37" s="117"/>
      <c r="HII37" s="117"/>
      <c r="HIJ37" s="117"/>
      <c r="HIK37" s="117"/>
      <c r="HIL37" s="117"/>
      <c r="HIM37" s="117"/>
      <c r="HIN37" s="117"/>
      <c r="HIO37" s="117"/>
      <c r="HIP37" s="117"/>
      <c r="HIQ37" s="117"/>
      <c r="HIR37" s="117"/>
      <c r="HIS37" s="117"/>
      <c r="HIT37" s="117"/>
      <c r="HIU37" s="117"/>
      <c r="HIV37" s="117"/>
      <c r="HIW37" s="117"/>
      <c r="HIX37" s="117"/>
      <c r="HIY37" s="117"/>
      <c r="HIZ37" s="117"/>
      <c r="HJA37" s="117"/>
      <c r="HJB37" s="117"/>
      <c r="HJC37" s="117"/>
      <c r="HJD37" s="117"/>
      <c r="HJE37" s="117"/>
      <c r="HJF37" s="117"/>
      <c r="HJG37" s="117"/>
      <c r="HJH37" s="117"/>
      <c r="HJI37" s="117"/>
      <c r="HJJ37" s="117"/>
      <c r="HJK37" s="117"/>
      <c r="HJL37" s="117"/>
      <c r="HJM37" s="117"/>
      <c r="HJN37" s="117"/>
      <c r="HJO37" s="117"/>
      <c r="HJP37" s="117"/>
      <c r="HJQ37" s="117"/>
      <c r="HJR37" s="117"/>
      <c r="HJS37" s="117"/>
      <c r="HJT37" s="117"/>
      <c r="HJU37" s="117"/>
      <c r="HJV37" s="117"/>
      <c r="HJW37" s="117"/>
      <c r="HJX37" s="117"/>
      <c r="HJY37" s="117"/>
      <c r="HJZ37" s="117"/>
      <c r="HKA37" s="117"/>
      <c r="HKB37" s="117"/>
      <c r="HKC37" s="117"/>
      <c r="HKD37" s="117"/>
      <c r="HKE37" s="117"/>
      <c r="HKF37" s="117"/>
      <c r="HKG37" s="117"/>
      <c r="HKH37" s="117"/>
      <c r="HKI37" s="117"/>
      <c r="HKJ37" s="117"/>
      <c r="HKK37" s="117"/>
      <c r="HKL37" s="117"/>
      <c r="HKM37" s="117"/>
      <c r="HKN37" s="117"/>
      <c r="HKO37" s="117"/>
      <c r="HKP37" s="117"/>
      <c r="HKQ37" s="117"/>
      <c r="HKR37" s="117"/>
      <c r="HKS37" s="117"/>
      <c r="HKT37" s="117"/>
      <c r="HKU37" s="117"/>
      <c r="HKV37" s="117"/>
      <c r="HKW37" s="117"/>
      <c r="HKX37" s="117"/>
      <c r="HKY37" s="117"/>
      <c r="HKZ37" s="117"/>
      <c r="HLA37" s="117"/>
      <c r="HLB37" s="117"/>
      <c r="HLC37" s="117"/>
      <c r="HLD37" s="117"/>
      <c r="HLE37" s="117"/>
      <c r="HLF37" s="117"/>
      <c r="HLG37" s="117"/>
      <c r="HLH37" s="117"/>
      <c r="HLI37" s="117"/>
      <c r="HLJ37" s="117"/>
      <c r="HLK37" s="117"/>
      <c r="HLL37" s="117"/>
      <c r="HLM37" s="117"/>
      <c r="HLN37" s="117"/>
      <c r="HLO37" s="117"/>
      <c r="HLP37" s="117"/>
      <c r="HLQ37" s="117"/>
      <c r="HLR37" s="117"/>
      <c r="HLS37" s="117"/>
      <c r="HLT37" s="117"/>
      <c r="HLU37" s="117"/>
      <c r="HLV37" s="117"/>
      <c r="HLW37" s="117"/>
      <c r="HLX37" s="117"/>
      <c r="HLY37" s="117"/>
      <c r="HLZ37" s="117"/>
      <c r="HMA37" s="117"/>
      <c r="HMB37" s="117"/>
      <c r="HMC37" s="117"/>
      <c r="HMD37" s="117"/>
      <c r="HME37" s="117"/>
      <c r="HMF37" s="117"/>
      <c r="HMG37" s="117"/>
      <c r="HMH37" s="117"/>
      <c r="HMI37" s="117"/>
      <c r="HMJ37" s="117"/>
      <c r="HMK37" s="117"/>
      <c r="HML37" s="117"/>
      <c r="HMM37" s="117"/>
      <c r="HMN37" s="117"/>
      <c r="HMO37" s="117"/>
      <c r="HMP37" s="117"/>
      <c r="HMQ37" s="117"/>
      <c r="HMR37" s="117"/>
      <c r="HMS37" s="117"/>
      <c r="HMT37" s="117"/>
      <c r="HMU37" s="117"/>
      <c r="HMV37" s="117"/>
      <c r="HMW37" s="117"/>
      <c r="HMX37" s="117"/>
      <c r="HMY37" s="117"/>
      <c r="HMZ37" s="117"/>
      <c r="HNA37" s="117"/>
      <c r="HNB37" s="117"/>
      <c r="HNC37" s="117"/>
      <c r="HND37" s="117"/>
      <c r="HNE37" s="117"/>
      <c r="HNF37" s="117"/>
      <c r="HNG37" s="117"/>
      <c r="HNH37" s="117"/>
      <c r="HNI37" s="117"/>
      <c r="HNJ37" s="117"/>
      <c r="HNK37" s="117"/>
      <c r="HNL37" s="117"/>
      <c r="HNM37" s="117"/>
      <c r="HNN37" s="117"/>
      <c r="HNO37" s="117"/>
      <c r="HNP37" s="117"/>
      <c r="HNQ37" s="117"/>
      <c r="HNR37" s="117"/>
      <c r="HNS37" s="117"/>
      <c r="HNT37" s="117"/>
      <c r="HNU37" s="117"/>
      <c r="HNV37" s="117"/>
      <c r="HNW37" s="117"/>
      <c r="HNX37" s="117"/>
      <c r="HNY37" s="117"/>
      <c r="HNZ37" s="117"/>
      <c r="HOA37" s="117"/>
      <c r="HOB37" s="117"/>
      <c r="HOC37" s="117"/>
      <c r="HOD37" s="117"/>
      <c r="HOE37" s="117"/>
      <c r="HOF37" s="117"/>
      <c r="HOG37" s="117"/>
      <c r="HOH37" s="117"/>
      <c r="HOI37" s="117"/>
      <c r="HOJ37" s="117"/>
      <c r="HOK37" s="117"/>
      <c r="HOL37" s="117"/>
      <c r="HOM37" s="117"/>
      <c r="HON37" s="117"/>
      <c r="HOO37" s="117"/>
      <c r="HOP37" s="117"/>
      <c r="HOQ37" s="117"/>
      <c r="HOR37" s="117"/>
      <c r="HOS37" s="117"/>
      <c r="HOT37" s="117"/>
      <c r="HOU37" s="117"/>
      <c r="HOV37" s="117"/>
      <c r="HOW37" s="117"/>
      <c r="HOX37" s="117"/>
      <c r="HOY37" s="117"/>
      <c r="HOZ37" s="117"/>
      <c r="HPA37" s="117"/>
      <c r="HPB37" s="117"/>
      <c r="HPC37" s="117"/>
      <c r="HPD37" s="117"/>
      <c r="HPE37" s="117"/>
      <c r="HPF37" s="117"/>
      <c r="HPG37" s="117"/>
      <c r="HPH37" s="117"/>
      <c r="HPI37" s="117"/>
      <c r="HPJ37" s="117"/>
      <c r="HPK37" s="117"/>
      <c r="HPL37" s="117"/>
      <c r="HPM37" s="117"/>
      <c r="HPN37" s="117"/>
      <c r="HPO37" s="117"/>
      <c r="HPP37" s="117"/>
      <c r="HPQ37" s="117"/>
      <c r="HPR37" s="117"/>
      <c r="HPS37" s="117"/>
      <c r="HPT37" s="117"/>
      <c r="HPU37" s="117"/>
      <c r="HPV37" s="117"/>
      <c r="HPW37" s="117"/>
      <c r="HPX37" s="117"/>
      <c r="HPY37" s="117"/>
      <c r="HPZ37" s="117"/>
      <c r="HQA37" s="117"/>
      <c r="HQB37" s="117"/>
      <c r="HQC37" s="117"/>
      <c r="HQD37" s="117"/>
      <c r="HQE37" s="117"/>
      <c r="HQF37" s="117"/>
      <c r="HQG37" s="117"/>
      <c r="HQH37" s="117"/>
      <c r="HQI37" s="117"/>
      <c r="HQJ37" s="117"/>
      <c r="HQK37" s="117"/>
      <c r="HQL37" s="117"/>
      <c r="HQM37" s="117"/>
      <c r="HQN37" s="117"/>
      <c r="HQO37" s="117"/>
      <c r="HQP37" s="117"/>
      <c r="HQQ37" s="117"/>
      <c r="HQR37" s="117"/>
      <c r="HQS37" s="117"/>
      <c r="HQT37" s="117"/>
      <c r="HQU37" s="117"/>
      <c r="HQV37" s="117"/>
      <c r="HQW37" s="117"/>
      <c r="HQX37" s="117"/>
      <c r="HQY37" s="117"/>
      <c r="HQZ37" s="117"/>
      <c r="HRA37" s="117"/>
      <c r="HRB37" s="117"/>
      <c r="HRC37" s="117"/>
      <c r="HRD37" s="117"/>
      <c r="HRE37" s="117"/>
      <c r="HRF37" s="117"/>
      <c r="HRG37" s="117"/>
      <c r="HRH37" s="117"/>
      <c r="HRI37" s="117"/>
      <c r="HRJ37" s="117"/>
      <c r="HRK37" s="117"/>
      <c r="HRL37" s="117"/>
      <c r="HRM37" s="117"/>
      <c r="HRN37" s="117"/>
      <c r="HRO37" s="117"/>
      <c r="HRP37" s="117"/>
      <c r="HRQ37" s="117"/>
      <c r="HRR37" s="117"/>
      <c r="HRS37" s="117"/>
      <c r="HRT37" s="117"/>
      <c r="HRU37" s="117"/>
      <c r="HRV37" s="117"/>
      <c r="HRW37" s="117"/>
      <c r="HRX37" s="117"/>
      <c r="HRY37" s="117"/>
      <c r="HRZ37" s="117"/>
      <c r="HSA37" s="117"/>
      <c r="HSB37" s="117"/>
      <c r="HSC37" s="117"/>
      <c r="HSD37" s="117"/>
      <c r="HSE37" s="117"/>
      <c r="HSF37" s="117"/>
      <c r="HSG37" s="117"/>
      <c r="HSH37" s="117"/>
      <c r="HSI37" s="117"/>
      <c r="HSJ37" s="117"/>
      <c r="HSK37" s="117"/>
      <c r="HSL37" s="117"/>
      <c r="HSM37" s="117"/>
      <c r="HSN37" s="117"/>
      <c r="HSO37" s="117"/>
      <c r="HSP37" s="117"/>
      <c r="HSQ37" s="117"/>
      <c r="HSR37" s="117"/>
      <c r="HSS37" s="117"/>
      <c r="HST37" s="117"/>
      <c r="HSU37" s="117"/>
      <c r="HSV37" s="117"/>
      <c r="HSW37" s="117"/>
      <c r="HSX37" s="117"/>
      <c r="HSY37" s="117"/>
      <c r="HSZ37" s="117"/>
      <c r="HTA37" s="117"/>
      <c r="HTB37" s="117"/>
      <c r="HTC37" s="117"/>
      <c r="HTD37" s="117"/>
      <c r="HTE37" s="117"/>
      <c r="HTF37" s="117"/>
      <c r="HTG37" s="117"/>
      <c r="HTH37" s="117"/>
      <c r="HTI37" s="117"/>
      <c r="HTJ37" s="117"/>
      <c r="HTK37" s="117"/>
      <c r="HTL37" s="117"/>
      <c r="HTM37" s="117"/>
      <c r="HTN37" s="117"/>
      <c r="HTO37" s="117"/>
      <c r="HTP37" s="117"/>
      <c r="HTQ37" s="117"/>
      <c r="HTR37" s="117"/>
      <c r="HTS37" s="117"/>
      <c r="HTT37" s="117"/>
      <c r="HTU37" s="117"/>
      <c r="HTV37" s="117"/>
      <c r="HTW37" s="117"/>
      <c r="HTX37" s="117"/>
      <c r="HTY37" s="117"/>
      <c r="HTZ37" s="117"/>
      <c r="HUA37" s="117"/>
      <c r="HUB37" s="117"/>
      <c r="HUC37" s="117"/>
      <c r="HUD37" s="117"/>
      <c r="HUE37" s="117"/>
      <c r="HUF37" s="117"/>
      <c r="HUG37" s="117"/>
      <c r="HUH37" s="117"/>
      <c r="HUI37" s="117"/>
      <c r="HUJ37" s="117"/>
      <c r="HUK37" s="117"/>
      <c r="HUL37" s="117"/>
      <c r="HUM37" s="117"/>
      <c r="HUN37" s="117"/>
      <c r="HUO37" s="117"/>
      <c r="HUP37" s="117"/>
      <c r="HUQ37" s="117"/>
      <c r="HUR37" s="117"/>
      <c r="HUS37" s="117"/>
      <c r="HUT37" s="117"/>
      <c r="HUU37" s="117"/>
      <c r="HUV37" s="117"/>
      <c r="HUW37" s="117"/>
      <c r="HUX37" s="117"/>
      <c r="HUY37" s="117"/>
      <c r="HUZ37" s="117"/>
      <c r="HVA37" s="117"/>
      <c r="HVB37" s="117"/>
      <c r="HVC37" s="117"/>
      <c r="HVD37" s="117"/>
      <c r="HVE37" s="117"/>
      <c r="HVF37" s="117"/>
      <c r="HVG37" s="117"/>
      <c r="HVH37" s="117"/>
      <c r="HVI37" s="117"/>
      <c r="HVJ37" s="117"/>
      <c r="HVK37" s="117"/>
      <c r="HVL37" s="117"/>
      <c r="HVM37" s="117"/>
      <c r="HVN37" s="117"/>
      <c r="HVO37" s="117"/>
      <c r="HVP37" s="117"/>
      <c r="HVQ37" s="117"/>
      <c r="HVR37" s="117"/>
      <c r="HVS37" s="117"/>
      <c r="HVT37" s="117"/>
      <c r="HVU37" s="117"/>
      <c r="HVV37" s="117"/>
      <c r="HVW37" s="117"/>
      <c r="HVX37" s="117"/>
      <c r="HVY37" s="117"/>
      <c r="HVZ37" s="117"/>
      <c r="HWA37" s="117"/>
      <c r="HWB37" s="117"/>
      <c r="HWC37" s="117"/>
      <c r="HWD37" s="117"/>
      <c r="HWE37" s="117"/>
      <c r="HWF37" s="117"/>
      <c r="HWG37" s="117"/>
      <c r="HWH37" s="117"/>
      <c r="HWI37" s="117"/>
      <c r="HWJ37" s="117"/>
      <c r="HWK37" s="117"/>
      <c r="HWL37" s="117"/>
      <c r="HWM37" s="117"/>
      <c r="HWN37" s="117"/>
      <c r="HWO37" s="117"/>
      <c r="HWP37" s="117"/>
      <c r="HWQ37" s="117"/>
      <c r="HWR37" s="117"/>
      <c r="HWS37" s="117"/>
      <c r="HWT37" s="117"/>
      <c r="HWU37" s="117"/>
      <c r="HWV37" s="117"/>
      <c r="HWW37" s="117"/>
      <c r="HWX37" s="117"/>
      <c r="HWY37" s="117"/>
      <c r="HWZ37" s="117"/>
      <c r="HXA37" s="117"/>
      <c r="HXB37" s="117"/>
      <c r="HXC37" s="117"/>
      <c r="HXD37" s="117"/>
      <c r="HXE37" s="117"/>
      <c r="HXF37" s="117"/>
      <c r="HXG37" s="117"/>
      <c r="HXH37" s="117"/>
      <c r="HXI37" s="117"/>
      <c r="HXJ37" s="117"/>
      <c r="HXK37" s="117"/>
      <c r="HXL37" s="117"/>
      <c r="HXM37" s="117"/>
      <c r="HXN37" s="117"/>
      <c r="HXO37" s="117"/>
      <c r="HXP37" s="117"/>
      <c r="HXQ37" s="117"/>
      <c r="HXR37" s="117"/>
      <c r="HXS37" s="117"/>
      <c r="HXT37" s="117"/>
      <c r="HXU37" s="117"/>
      <c r="HXV37" s="117"/>
      <c r="HXW37" s="117"/>
      <c r="HXX37" s="117"/>
      <c r="HXY37" s="117"/>
      <c r="HXZ37" s="117"/>
      <c r="HYA37" s="117"/>
      <c r="HYB37" s="117"/>
      <c r="HYC37" s="117"/>
      <c r="HYD37" s="117"/>
      <c r="HYE37" s="117"/>
      <c r="HYF37" s="117"/>
      <c r="HYG37" s="117"/>
      <c r="HYH37" s="117"/>
      <c r="HYI37" s="117"/>
      <c r="HYJ37" s="117"/>
      <c r="HYK37" s="117"/>
      <c r="HYL37" s="117"/>
      <c r="HYM37" s="117"/>
      <c r="HYN37" s="117"/>
      <c r="HYO37" s="117"/>
      <c r="HYP37" s="117"/>
      <c r="HYQ37" s="117"/>
      <c r="HYR37" s="117"/>
      <c r="HYS37" s="117"/>
      <c r="HYT37" s="117"/>
      <c r="HYU37" s="117"/>
      <c r="HYV37" s="117"/>
      <c r="HYW37" s="117"/>
      <c r="HYX37" s="117"/>
      <c r="HYY37" s="117"/>
      <c r="HYZ37" s="117"/>
      <c r="HZA37" s="117"/>
      <c r="HZB37" s="117"/>
      <c r="HZC37" s="117"/>
      <c r="HZD37" s="117"/>
      <c r="HZE37" s="117"/>
      <c r="HZF37" s="117"/>
      <c r="HZG37" s="117"/>
      <c r="HZH37" s="117"/>
      <c r="HZI37" s="117"/>
      <c r="HZJ37" s="117"/>
      <c r="HZK37" s="117"/>
      <c r="HZL37" s="117"/>
      <c r="HZM37" s="117"/>
      <c r="HZN37" s="117"/>
      <c r="HZO37" s="117"/>
      <c r="HZP37" s="117"/>
      <c r="HZQ37" s="117"/>
      <c r="HZR37" s="117"/>
      <c r="HZS37" s="117"/>
      <c r="HZT37" s="117"/>
      <c r="HZU37" s="117"/>
      <c r="HZV37" s="117"/>
      <c r="HZW37" s="117"/>
      <c r="HZX37" s="117"/>
      <c r="HZY37" s="117"/>
      <c r="HZZ37" s="117"/>
      <c r="IAA37" s="117"/>
      <c r="IAB37" s="117"/>
      <c r="IAC37" s="117"/>
      <c r="IAD37" s="117"/>
      <c r="IAE37" s="117"/>
      <c r="IAF37" s="117"/>
      <c r="IAG37" s="117"/>
      <c r="IAH37" s="117"/>
      <c r="IAI37" s="117"/>
      <c r="IAJ37" s="117"/>
      <c r="IAK37" s="117"/>
      <c r="IAL37" s="117"/>
      <c r="IAM37" s="117"/>
      <c r="IAN37" s="117"/>
      <c r="IAO37" s="117"/>
      <c r="IAP37" s="117"/>
      <c r="IAQ37" s="117"/>
      <c r="IAR37" s="117"/>
      <c r="IAS37" s="117"/>
      <c r="IAT37" s="117"/>
      <c r="IAU37" s="117"/>
      <c r="IAV37" s="117"/>
      <c r="IAW37" s="117"/>
      <c r="IAX37" s="117"/>
      <c r="IAY37" s="117"/>
      <c r="IAZ37" s="117"/>
      <c r="IBA37" s="117"/>
      <c r="IBB37" s="117"/>
      <c r="IBC37" s="117"/>
      <c r="IBD37" s="117"/>
      <c r="IBE37" s="117"/>
      <c r="IBF37" s="117"/>
      <c r="IBG37" s="117"/>
      <c r="IBH37" s="117"/>
      <c r="IBI37" s="117"/>
      <c r="IBJ37" s="117"/>
      <c r="IBK37" s="117"/>
      <c r="IBL37" s="117"/>
      <c r="IBM37" s="117"/>
      <c r="IBN37" s="117"/>
      <c r="IBO37" s="117"/>
      <c r="IBP37" s="117"/>
      <c r="IBQ37" s="117"/>
      <c r="IBR37" s="117"/>
      <c r="IBS37" s="117"/>
      <c r="IBT37" s="117"/>
      <c r="IBU37" s="117"/>
      <c r="IBV37" s="117"/>
      <c r="IBW37" s="117"/>
      <c r="IBX37" s="117"/>
      <c r="IBY37" s="117"/>
      <c r="IBZ37" s="117"/>
      <c r="ICA37" s="117"/>
      <c r="ICB37" s="117"/>
      <c r="ICC37" s="117"/>
      <c r="ICD37" s="117"/>
      <c r="ICE37" s="117"/>
      <c r="ICF37" s="117"/>
      <c r="ICG37" s="117"/>
      <c r="ICH37" s="117"/>
      <c r="ICI37" s="117"/>
      <c r="ICJ37" s="117"/>
      <c r="ICK37" s="117"/>
      <c r="ICL37" s="117"/>
      <c r="ICM37" s="117"/>
      <c r="ICN37" s="117"/>
      <c r="ICO37" s="117"/>
      <c r="ICP37" s="117"/>
      <c r="ICQ37" s="117"/>
      <c r="ICR37" s="117"/>
      <c r="ICS37" s="117"/>
      <c r="ICT37" s="117"/>
      <c r="ICU37" s="117"/>
      <c r="ICV37" s="117"/>
      <c r="ICW37" s="117"/>
      <c r="ICX37" s="117"/>
      <c r="ICY37" s="117"/>
      <c r="ICZ37" s="117"/>
      <c r="IDA37" s="117"/>
      <c r="IDB37" s="117"/>
      <c r="IDC37" s="117"/>
      <c r="IDD37" s="117"/>
      <c r="IDE37" s="117"/>
      <c r="IDF37" s="117"/>
      <c r="IDG37" s="117"/>
      <c r="IDH37" s="117"/>
      <c r="IDI37" s="117"/>
      <c r="IDJ37" s="117"/>
      <c r="IDK37" s="117"/>
      <c r="IDL37" s="117"/>
      <c r="IDM37" s="117"/>
      <c r="IDN37" s="117"/>
      <c r="IDO37" s="117"/>
      <c r="IDP37" s="117"/>
      <c r="IDQ37" s="117"/>
      <c r="IDR37" s="117"/>
      <c r="IDS37" s="117"/>
      <c r="IDT37" s="117"/>
      <c r="IDU37" s="117"/>
      <c r="IDV37" s="117"/>
      <c r="IDW37" s="117"/>
      <c r="IDX37" s="117"/>
      <c r="IDY37" s="117"/>
      <c r="IDZ37" s="117"/>
      <c r="IEA37" s="117"/>
      <c r="IEB37" s="117"/>
      <c r="IEC37" s="117"/>
      <c r="IED37" s="117"/>
      <c r="IEE37" s="117"/>
      <c r="IEF37" s="117"/>
      <c r="IEG37" s="117"/>
      <c r="IEH37" s="117"/>
      <c r="IEI37" s="117"/>
      <c r="IEJ37" s="117"/>
      <c r="IEK37" s="117"/>
      <c r="IEL37" s="117"/>
      <c r="IEM37" s="117"/>
      <c r="IEN37" s="117"/>
      <c r="IEO37" s="117"/>
      <c r="IEP37" s="117"/>
      <c r="IEQ37" s="117"/>
      <c r="IER37" s="117"/>
      <c r="IES37" s="117"/>
      <c r="IET37" s="117"/>
      <c r="IEU37" s="117"/>
      <c r="IEV37" s="117"/>
      <c r="IEW37" s="117"/>
      <c r="IEX37" s="117"/>
      <c r="IEY37" s="117"/>
      <c r="IEZ37" s="117"/>
      <c r="IFA37" s="117"/>
      <c r="IFB37" s="117"/>
      <c r="IFC37" s="117"/>
      <c r="IFD37" s="117"/>
      <c r="IFE37" s="117"/>
      <c r="IFF37" s="117"/>
      <c r="IFG37" s="117"/>
      <c r="IFH37" s="117"/>
      <c r="IFI37" s="117"/>
      <c r="IFJ37" s="117"/>
      <c r="IFK37" s="117"/>
      <c r="IFL37" s="117"/>
      <c r="IFM37" s="117"/>
      <c r="IFN37" s="117"/>
      <c r="IFO37" s="117"/>
      <c r="IFP37" s="117"/>
      <c r="IFQ37" s="117"/>
      <c r="IFR37" s="117"/>
      <c r="IFS37" s="117"/>
      <c r="IFT37" s="117"/>
      <c r="IFU37" s="117"/>
      <c r="IFV37" s="117"/>
      <c r="IFW37" s="117"/>
      <c r="IFX37" s="117"/>
      <c r="IFY37" s="117"/>
      <c r="IFZ37" s="117"/>
      <c r="IGA37" s="117"/>
      <c r="IGB37" s="117"/>
      <c r="IGC37" s="117"/>
      <c r="IGD37" s="117"/>
      <c r="IGE37" s="117"/>
      <c r="IGF37" s="117"/>
      <c r="IGG37" s="117"/>
      <c r="IGH37" s="117"/>
      <c r="IGI37" s="117"/>
      <c r="IGJ37" s="117"/>
      <c r="IGK37" s="117"/>
      <c r="IGL37" s="117"/>
      <c r="IGM37" s="117"/>
      <c r="IGN37" s="117"/>
      <c r="IGO37" s="117"/>
      <c r="IGP37" s="117"/>
      <c r="IGQ37" s="117"/>
      <c r="IGR37" s="117"/>
      <c r="IGS37" s="117"/>
      <c r="IGT37" s="117"/>
      <c r="IGU37" s="117"/>
      <c r="IGV37" s="117"/>
      <c r="IGW37" s="117"/>
      <c r="IGX37" s="117"/>
      <c r="IGY37" s="117"/>
      <c r="IGZ37" s="117"/>
      <c r="IHA37" s="117"/>
      <c r="IHB37" s="117"/>
      <c r="IHC37" s="117"/>
      <c r="IHD37" s="117"/>
      <c r="IHE37" s="117"/>
      <c r="IHF37" s="117"/>
      <c r="IHG37" s="117"/>
      <c r="IHH37" s="117"/>
      <c r="IHI37" s="117"/>
      <c r="IHJ37" s="117"/>
      <c r="IHK37" s="117"/>
      <c r="IHL37" s="117"/>
      <c r="IHM37" s="117"/>
      <c r="IHN37" s="117"/>
      <c r="IHO37" s="117"/>
      <c r="IHP37" s="117"/>
      <c r="IHQ37" s="117"/>
      <c r="IHR37" s="117"/>
      <c r="IHS37" s="117"/>
      <c r="IHT37" s="117"/>
      <c r="IHU37" s="117"/>
      <c r="IHV37" s="117"/>
      <c r="IHW37" s="117"/>
      <c r="IHX37" s="117"/>
      <c r="IHY37" s="117"/>
      <c r="IHZ37" s="117"/>
      <c r="IIA37" s="117"/>
      <c r="IIB37" s="117"/>
      <c r="IIC37" s="117"/>
      <c r="IID37" s="117"/>
      <c r="IIE37" s="117"/>
      <c r="IIF37" s="117"/>
      <c r="IIG37" s="117"/>
      <c r="IIH37" s="117"/>
      <c r="III37" s="117"/>
      <c r="IIJ37" s="117"/>
      <c r="IIK37" s="117"/>
      <c r="IIL37" s="117"/>
      <c r="IIM37" s="117"/>
      <c r="IIN37" s="117"/>
      <c r="IIO37" s="117"/>
      <c r="IIP37" s="117"/>
      <c r="IIQ37" s="117"/>
      <c r="IIR37" s="117"/>
      <c r="IIS37" s="117"/>
      <c r="IIT37" s="117"/>
      <c r="IIU37" s="117"/>
      <c r="IIV37" s="117"/>
      <c r="IIW37" s="117"/>
      <c r="IIX37" s="117"/>
      <c r="IIY37" s="117"/>
      <c r="IIZ37" s="117"/>
      <c r="IJA37" s="117"/>
      <c r="IJB37" s="117"/>
      <c r="IJC37" s="117"/>
      <c r="IJD37" s="117"/>
      <c r="IJE37" s="117"/>
      <c r="IJF37" s="117"/>
      <c r="IJG37" s="117"/>
      <c r="IJH37" s="117"/>
      <c r="IJI37" s="117"/>
      <c r="IJJ37" s="117"/>
      <c r="IJK37" s="117"/>
      <c r="IJL37" s="117"/>
      <c r="IJM37" s="117"/>
      <c r="IJN37" s="117"/>
      <c r="IJO37" s="117"/>
      <c r="IJP37" s="117"/>
      <c r="IJQ37" s="117"/>
      <c r="IJR37" s="117"/>
      <c r="IJS37" s="117"/>
      <c r="IJT37" s="117"/>
      <c r="IJU37" s="117"/>
      <c r="IJV37" s="117"/>
      <c r="IJW37" s="117"/>
      <c r="IJX37" s="117"/>
      <c r="IJY37" s="117"/>
      <c r="IJZ37" s="117"/>
      <c r="IKA37" s="117"/>
      <c r="IKB37" s="117"/>
      <c r="IKC37" s="117"/>
      <c r="IKD37" s="117"/>
      <c r="IKE37" s="117"/>
      <c r="IKF37" s="117"/>
      <c r="IKG37" s="117"/>
      <c r="IKH37" s="117"/>
      <c r="IKI37" s="117"/>
      <c r="IKJ37" s="117"/>
      <c r="IKK37" s="117"/>
      <c r="IKL37" s="117"/>
      <c r="IKM37" s="117"/>
      <c r="IKN37" s="117"/>
      <c r="IKO37" s="117"/>
      <c r="IKP37" s="117"/>
      <c r="IKQ37" s="117"/>
      <c r="IKR37" s="117"/>
      <c r="IKS37" s="117"/>
      <c r="IKT37" s="117"/>
      <c r="IKU37" s="117"/>
      <c r="IKV37" s="117"/>
      <c r="IKW37" s="117"/>
      <c r="IKX37" s="117"/>
      <c r="IKY37" s="117"/>
      <c r="IKZ37" s="117"/>
      <c r="ILA37" s="117"/>
      <c r="ILB37" s="117"/>
      <c r="ILC37" s="117"/>
      <c r="ILD37" s="117"/>
      <c r="ILE37" s="117"/>
      <c r="ILF37" s="117"/>
      <c r="ILG37" s="117"/>
      <c r="ILH37" s="117"/>
      <c r="ILI37" s="117"/>
      <c r="ILJ37" s="117"/>
      <c r="ILK37" s="117"/>
      <c r="ILL37" s="117"/>
      <c r="ILM37" s="117"/>
      <c r="ILN37" s="117"/>
      <c r="ILO37" s="117"/>
      <c r="ILP37" s="117"/>
      <c r="ILQ37" s="117"/>
      <c r="ILR37" s="117"/>
      <c r="ILS37" s="117"/>
      <c r="ILT37" s="117"/>
      <c r="ILU37" s="117"/>
      <c r="ILV37" s="117"/>
      <c r="ILW37" s="117"/>
      <c r="ILX37" s="117"/>
      <c r="ILY37" s="117"/>
      <c r="ILZ37" s="117"/>
      <c r="IMA37" s="117"/>
      <c r="IMB37" s="117"/>
      <c r="IMC37" s="117"/>
      <c r="IMD37" s="117"/>
      <c r="IME37" s="117"/>
      <c r="IMF37" s="117"/>
      <c r="IMG37" s="117"/>
      <c r="IMH37" s="117"/>
      <c r="IMI37" s="117"/>
      <c r="IMJ37" s="117"/>
      <c r="IMK37" s="117"/>
      <c r="IML37" s="117"/>
      <c r="IMM37" s="117"/>
      <c r="IMN37" s="117"/>
      <c r="IMO37" s="117"/>
      <c r="IMP37" s="117"/>
      <c r="IMQ37" s="117"/>
      <c r="IMR37" s="117"/>
      <c r="IMS37" s="117"/>
      <c r="IMT37" s="117"/>
      <c r="IMU37" s="117"/>
      <c r="IMV37" s="117"/>
      <c r="IMW37" s="117"/>
      <c r="IMX37" s="117"/>
      <c r="IMY37" s="117"/>
      <c r="IMZ37" s="117"/>
      <c r="INA37" s="117"/>
      <c r="INB37" s="117"/>
      <c r="INC37" s="117"/>
      <c r="IND37" s="117"/>
      <c r="INE37" s="117"/>
      <c r="INF37" s="117"/>
      <c r="ING37" s="117"/>
      <c r="INH37" s="117"/>
      <c r="INI37" s="117"/>
      <c r="INJ37" s="117"/>
      <c r="INK37" s="117"/>
      <c r="INL37" s="117"/>
      <c r="INM37" s="117"/>
      <c r="INN37" s="117"/>
      <c r="INO37" s="117"/>
      <c r="INP37" s="117"/>
      <c r="INQ37" s="117"/>
      <c r="INR37" s="117"/>
      <c r="INS37" s="117"/>
      <c r="INT37" s="117"/>
      <c r="INU37" s="117"/>
      <c r="INV37" s="117"/>
      <c r="INW37" s="117"/>
      <c r="INX37" s="117"/>
      <c r="INY37" s="117"/>
      <c r="INZ37" s="117"/>
      <c r="IOA37" s="117"/>
      <c r="IOB37" s="117"/>
      <c r="IOC37" s="117"/>
      <c r="IOD37" s="117"/>
      <c r="IOE37" s="117"/>
      <c r="IOF37" s="117"/>
      <c r="IOG37" s="117"/>
      <c r="IOH37" s="117"/>
      <c r="IOI37" s="117"/>
      <c r="IOJ37" s="117"/>
      <c r="IOK37" s="117"/>
      <c r="IOL37" s="117"/>
      <c r="IOM37" s="117"/>
      <c r="ION37" s="117"/>
      <c r="IOO37" s="117"/>
      <c r="IOP37" s="117"/>
      <c r="IOQ37" s="117"/>
      <c r="IOR37" s="117"/>
      <c r="IOS37" s="117"/>
      <c r="IOT37" s="117"/>
      <c r="IOU37" s="117"/>
      <c r="IOV37" s="117"/>
      <c r="IOW37" s="117"/>
      <c r="IOX37" s="117"/>
      <c r="IOY37" s="117"/>
      <c r="IOZ37" s="117"/>
      <c r="IPA37" s="117"/>
      <c r="IPB37" s="117"/>
      <c r="IPC37" s="117"/>
      <c r="IPD37" s="117"/>
      <c r="IPE37" s="117"/>
      <c r="IPF37" s="117"/>
      <c r="IPG37" s="117"/>
      <c r="IPH37" s="117"/>
      <c r="IPI37" s="117"/>
      <c r="IPJ37" s="117"/>
      <c r="IPK37" s="117"/>
      <c r="IPL37" s="117"/>
      <c r="IPM37" s="117"/>
      <c r="IPN37" s="117"/>
      <c r="IPO37" s="117"/>
      <c r="IPP37" s="117"/>
      <c r="IPQ37" s="117"/>
      <c r="IPR37" s="117"/>
      <c r="IPS37" s="117"/>
      <c r="IPT37" s="117"/>
      <c r="IPU37" s="117"/>
      <c r="IPV37" s="117"/>
      <c r="IPW37" s="117"/>
      <c r="IPX37" s="117"/>
      <c r="IPY37" s="117"/>
      <c r="IPZ37" s="117"/>
      <c r="IQA37" s="117"/>
      <c r="IQB37" s="117"/>
      <c r="IQC37" s="117"/>
      <c r="IQD37" s="117"/>
      <c r="IQE37" s="117"/>
      <c r="IQF37" s="117"/>
      <c r="IQG37" s="117"/>
      <c r="IQH37" s="117"/>
      <c r="IQI37" s="117"/>
      <c r="IQJ37" s="117"/>
      <c r="IQK37" s="117"/>
      <c r="IQL37" s="117"/>
      <c r="IQM37" s="117"/>
      <c r="IQN37" s="117"/>
      <c r="IQO37" s="117"/>
      <c r="IQP37" s="117"/>
      <c r="IQQ37" s="117"/>
      <c r="IQR37" s="117"/>
      <c r="IQS37" s="117"/>
      <c r="IQT37" s="117"/>
      <c r="IQU37" s="117"/>
      <c r="IQV37" s="117"/>
      <c r="IQW37" s="117"/>
      <c r="IQX37" s="117"/>
      <c r="IQY37" s="117"/>
      <c r="IQZ37" s="117"/>
      <c r="IRA37" s="117"/>
      <c r="IRB37" s="117"/>
      <c r="IRC37" s="117"/>
      <c r="IRD37" s="117"/>
      <c r="IRE37" s="117"/>
      <c r="IRF37" s="117"/>
      <c r="IRG37" s="117"/>
      <c r="IRH37" s="117"/>
      <c r="IRI37" s="117"/>
      <c r="IRJ37" s="117"/>
      <c r="IRK37" s="117"/>
      <c r="IRL37" s="117"/>
      <c r="IRM37" s="117"/>
      <c r="IRN37" s="117"/>
      <c r="IRO37" s="117"/>
      <c r="IRP37" s="117"/>
      <c r="IRQ37" s="117"/>
      <c r="IRR37" s="117"/>
      <c r="IRS37" s="117"/>
      <c r="IRT37" s="117"/>
      <c r="IRU37" s="117"/>
      <c r="IRV37" s="117"/>
      <c r="IRW37" s="117"/>
      <c r="IRX37" s="117"/>
      <c r="IRY37" s="117"/>
      <c r="IRZ37" s="117"/>
      <c r="ISA37" s="117"/>
      <c r="ISB37" s="117"/>
      <c r="ISC37" s="117"/>
      <c r="ISD37" s="117"/>
      <c r="ISE37" s="117"/>
      <c r="ISF37" s="117"/>
      <c r="ISG37" s="117"/>
      <c r="ISH37" s="117"/>
      <c r="ISI37" s="117"/>
      <c r="ISJ37" s="117"/>
      <c r="ISK37" s="117"/>
      <c r="ISL37" s="117"/>
      <c r="ISM37" s="117"/>
      <c r="ISN37" s="117"/>
      <c r="ISO37" s="117"/>
      <c r="ISP37" s="117"/>
      <c r="ISQ37" s="117"/>
      <c r="ISR37" s="117"/>
      <c r="ISS37" s="117"/>
      <c r="IST37" s="117"/>
      <c r="ISU37" s="117"/>
      <c r="ISV37" s="117"/>
      <c r="ISW37" s="117"/>
      <c r="ISX37" s="117"/>
      <c r="ISY37" s="117"/>
      <c r="ISZ37" s="117"/>
      <c r="ITA37" s="117"/>
      <c r="ITB37" s="117"/>
      <c r="ITC37" s="117"/>
      <c r="ITD37" s="117"/>
      <c r="ITE37" s="117"/>
      <c r="ITF37" s="117"/>
      <c r="ITG37" s="117"/>
      <c r="ITH37" s="117"/>
      <c r="ITI37" s="117"/>
      <c r="ITJ37" s="117"/>
      <c r="ITK37" s="117"/>
      <c r="ITL37" s="117"/>
      <c r="ITM37" s="117"/>
      <c r="ITN37" s="117"/>
      <c r="ITO37" s="117"/>
      <c r="ITP37" s="117"/>
      <c r="ITQ37" s="117"/>
      <c r="ITR37" s="117"/>
      <c r="ITS37" s="117"/>
      <c r="ITT37" s="117"/>
      <c r="ITU37" s="117"/>
      <c r="ITV37" s="117"/>
      <c r="ITW37" s="117"/>
      <c r="ITX37" s="117"/>
      <c r="ITY37" s="117"/>
      <c r="ITZ37" s="117"/>
      <c r="IUA37" s="117"/>
      <c r="IUB37" s="117"/>
      <c r="IUC37" s="117"/>
      <c r="IUD37" s="117"/>
      <c r="IUE37" s="117"/>
      <c r="IUF37" s="117"/>
      <c r="IUG37" s="117"/>
      <c r="IUH37" s="117"/>
      <c r="IUI37" s="117"/>
      <c r="IUJ37" s="117"/>
      <c r="IUK37" s="117"/>
      <c r="IUL37" s="117"/>
      <c r="IUM37" s="117"/>
      <c r="IUN37" s="117"/>
      <c r="IUO37" s="117"/>
      <c r="IUP37" s="117"/>
      <c r="IUQ37" s="117"/>
      <c r="IUR37" s="117"/>
      <c r="IUS37" s="117"/>
      <c r="IUT37" s="117"/>
      <c r="IUU37" s="117"/>
      <c r="IUV37" s="117"/>
      <c r="IUW37" s="117"/>
      <c r="IUX37" s="117"/>
      <c r="IUY37" s="117"/>
      <c r="IUZ37" s="117"/>
      <c r="IVA37" s="117"/>
      <c r="IVB37" s="117"/>
      <c r="IVC37" s="117"/>
      <c r="IVD37" s="117"/>
      <c r="IVE37" s="117"/>
      <c r="IVF37" s="117"/>
      <c r="IVG37" s="117"/>
      <c r="IVH37" s="117"/>
      <c r="IVI37" s="117"/>
      <c r="IVJ37" s="117"/>
      <c r="IVK37" s="117"/>
      <c r="IVL37" s="117"/>
      <c r="IVM37" s="117"/>
      <c r="IVN37" s="117"/>
      <c r="IVO37" s="117"/>
      <c r="IVP37" s="117"/>
      <c r="IVQ37" s="117"/>
      <c r="IVR37" s="117"/>
      <c r="IVS37" s="117"/>
      <c r="IVT37" s="117"/>
      <c r="IVU37" s="117"/>
      <c r="IVV37" s="117"/>
      <c r="IVW37" s="117"/>
      <c r="IVX37" s="117"/>
      <c r="IVY37" s="117"/>
      <c r="IVZ37" s="117"/>
      <c r="IWA37" s="117"/>
      <c r="IWB37" s="117"/>
      <c r="IWC37" s="117"/>
      <c r="IWD37" s="117"/>
      <c r="IWE37" s="117"/>
      <c r="IWF37" s="117"/>
      <c r="IWG37" s="117"/>
      <c r="IWH37" s="117"/>
      <c r="IWI37" s="117"/>
      <c r="IWJ37" s="117"/>
      <c r="IWK37" s="117"/>
      <c r="IWL37" s="117"/>
      <c r="IWM37" s="117"/>
      <c r="IWN37" s="117"/>
      <c r="IWO37" s="117"/>
      <c r="IWP37" s="117"/>
      <c r="IWQ37" s="117"/>
      <c r="IWR37" s="117"/>
      <c r="IWS37" s="117"/>
      <c r="IWT37" s="117"/>
      <c r="IWU37" s="117"/>
      <c r="IWV37" s="117"/>
      <c r="IWW37" s="117"/>
      <c r="IWX37" s="117"/>
      <c r="IWY37" s="117"/>
      <c r="IWZ37" s="117"/>
      <c r="IXA37" s="117"/>
      <c r="IXB37" s="117"/>
      <c r="IXC37" s="117"/>
      <c r="IXD37" s="117"/>
      <c r="IXE37" s="117"/>
      <c r="IXF37" s="117"/>
      <c r="IXG37" s="117"/>
      <c r="IXH37" s="117"/>
      <c r="IXI37" s="117"/>
      <c r="IXJ37" s="117"/>
      <c r="IXK37" s="117"/>
      <c r="IXL37" s="117"/>
      <c r="IXM37" s="117"/>
      <c r="IXN37" s="117"/>
      <c r="IXO37" s="117"/>
      <c r="IXP37" s="117"/>
      <c r="IXQ37" s="117"/>
      <c r="IXR37" s="117"/>
      <c r="IXS37" s="117"/>
      <c r="IXT37" s="117"/>
      <c r="IXU37" s="117"/>
      <c r="IXV37" s="117"/>
      <c r="IXW37" s="117"/>
      <c r="IXX37" s="117"/>
      <c r="IXY37" s="117"/>
      <c r="IXZ37" s="117"/>
      <c r="IYA37" s="117"/>
      <c r="IYB37" s="117"/>
      <c r="IYC37" s="117"/>
      <c r="IYD37" s="117"/>
      <c r="IYE37" s="117"/>
      <c r="IYF37" s="117"/>
      <c r="IYG37" s="117"/>
      <c r="IYH37" s="117"/>
      <c r="IYI37" s="117"/>
      <c r="IYJ37" s="117"/>
      <c r="IYK37" s="117"/>
      <c r="IYL37" s="117"/>
      <c r="IYM37" s="117"/>
      <c r="IYN37" s="117"/>
      <c r="IYO37" s="117"/>
      <c r="IYP37" s="117"/>
      <c r="IYQ37" s="117"/>
      <c r="IYR37" s="117"/>
      <c r="IYS37" s="117"/>
      <c r="IYT37" s="117"/>
      <c r="IYU37" s="117"/>
      <c r="IYV37" s="117"/>
      <c r="IYW37" s="117"/>
      <c r="IYX37" s="117"/>
      <c r="IYY37" s="117"/>
      <c r="IYZ37" s="117"/>
      <c r="IZA37" s="117"/>
      <c r="IZB37" s="117"/>
      <c r="IZC37" s="117"/>
      <c r="IZD37" s="117"/>
      <c r="IZE37" s="117"/>
      <c r="IZF37" s="117"/>
      <c r="IZG37" s="117"/>
      <c r="IZH37" s="117"/>
      <c r="IZI37" s="117"/>
      <c r="IZJ37" s="117"/>
      <c r="IZK37" s="117"/>
      <c r="IZL37" s="117"/>
      <c r="IZM37" s="117"/>
      <c r="IZN37" s="117"/>
      <c r="IZO37" s="117"/>
      <c r="IZP37" s="117"/>
      <c r="IZQ37" s="117"/>
      <c r="IZR37" s="117"/>
      <c r="IZS37" s="117"/>
      <c r="IZT37" s="117"/>
      <c r="IZU37" s="117"/>
      <c r="IZV37" s="117"/>
      <c r="IZW37" s="117"/>
      <c r="IZX37" s="117"/>
      <c r="IZY37" s="117"/>
      <c r="IZZ37" s="117"/>
      <c r="JAA37" s="117"/>
      <c r="JAB37" s="117"/>
      <c r="JAC37" s="117"/>
      <c r="JAD37" s="117"/>
      <c r="JAE37" s="117"/>
      <c r="JAF37" s="117"/>
      <c r="JAG37" s="117"/>
      <c r="JAH37" s="117"/>
      <c r="JAI37" s="117"/>
      <c r="JAJ37" s="117"/>
      <c r="JAK37" s="117"/>
      <c r="JAL37" s="117"/>
      <c r="JAM37" s="117"/>
      <c r="JAN37" s="117"/>
      <c r="JAO37" s="117"/>
      <c r="JAP37" s="117"/>
      <c r="JAQ37" s="117"/>
      <c r="JAR37" s="117"/>
      <c r="JAS37" s="117"/>
      <c r="JAT37" s="117"/>
      <c r="JAU37" s="117"/>
      <c r="JAV37" s="117"/>
      <c r="JAW37" s="117"/>
      <c r="JAX37" s="117"/>
      <c r="JAY37" s="117"/>
      <c r="JAZ37" s="117"/>
      <c r="JBA37" s="117"/>
      <c r="JBB37" s="117"/>
      <c r="JBC37" s="117"/>
      <c r="JBD37" s="117"/>
      <c r="JBE37" s="117"/>
      <c r="JBF37" s="117"/>
      <c r="JBG37" s="117"/>
      <c r="JBH37" s="117"/>
      <c r="JBI37" s="117"/>
      <c r="JBJ37" s="117"/>
      <c r="JBK37" s="117"/>
      <c r="JBL37" s="117"/>
      <c r="JBM37" s="117"/>
      <c r="JBN37" s="117"/>
      <c r="JBO37" s="117"/>
      <c r="JBP37" s="117"/>
      <c r="JBQ37" s="117"/>
      <c r="JBR37" s="117"/>
      <c r="JBS37" s="117"/>
      <c r="JBT37" s="117"/>
      <c r="JBU37" s="117"/>
      <c r="JBV37" s="117"/>
      <c r="JBW37" s="117"/>
      <c r="JBX37" s="117"/>
      <c r="JBY37" s="117"/>
      <c r="JBZ37" s="117"/>
      <c r="JCA37" s="117"/>
      <c r="JCB37" s="117"/>
      <c r="JCC37" s="117"/>
      <c r="JCD37" s="117"/>
      <c r="JCE37" s="117"/>
      <c r="JCF37" s="117"/>
      <c r="JCG37" s="117"/>
      <c r="JCH37" s="117"/>
      <c r="JCI37" s="117"/>
      <c r="JCJ37" s="117"/>
      <c r="JCK37" s="117"/>
      <c r="JCL37" s="117"/>
      <c r="JCM37" s="117"/>
      <c r="JCN37" s="117"/>
      <c r="JCO37" s="117"/>
      <c r="JCP37" s="117"/>
      <c r="JCQ37" s="117"/>
      <c r="JCR37" s="117"/>
      <c r="JCS37" s="117"/>
      <c r="JCT37" s="117"/>
      <c r="JCU37" s="117"/>
      <c r="JCV37" s="117"/>
      <c r="JCW37" s="117"/>
      <c r="JCX37" s="117"/>
      <c r="JCY37" s="117"/>
      <c r="JCZ37" s="117"/>
      <c r="JDA37" s="117"/>
      <c r="JDB37" s="117"/>
      <c r="JDC37" s="117"/>
      <c r="JDD37" s="117"/>
      <c r="JDE37" s="117"/>
      <c r="JDF37" s="117"/>
      <c r="JDG37" s="117"/>
      <c r="JDH37" s="117"/>
      <c r="JDI37" s="117"/>
      <c r="JDJ37" s="117"/>
      <c r="JDK37" s="117"/>
      <c r="JDL37" s="117"/>
      <c r="JDM37" s="117"/>
      <c r="JDN37" s="117"/>
      <c r="JDO37" s="117"/>
      <c r="JDP37" s="117"/>
      <c r="JDQ37" s="117"/>
      <c r="JDR37" s="117"/>
      <c r="JDS37" s="117"/>
      <c r="JDT37" s="117"/>
      <c r="JDU37" s="117"/>
      <c r="JDV37" s="117"/>
      <c r="JDW37" s="117"/>
      <c r="JDX37" s="117"/>
      <c r="JDY37" s="117"/>
      <c r="JDZ37" s="117"/>
      <c r="JEA37" s="117"/>
      <c r="JEB37" s="117"/>
      <c r="JEC37" s="117"/>
      <c r="JED37" s="117"/>
      <c r="JEE37" s="117"/>
      <c r="JEF37" s="117"/>
      <c r="JEG37" s="117"/>
      <c r="JEH37" s="117"/>
      <c r="JEI37" s="117"/>
      <c r="JEJ37" s="117"/>
      <c r="JEK37" s="117"/>
      <c r="JEL37" s="117"/>
      <c r="JEM37" s="117"/>
      <c r="JEN37" s="117"/>
      <c r="JEO37" s="117"/>
      <c r="JEP37" s="117"/>
      <c r="JEQ37" s="117"/>
      <c r="JER37" s="117"/>
      <c r="JES37" s="117"/>
      <c r="JET37" s="117"/>
      <c r="JEU37" s="117"/>
      <c r="JEV37" s="117"/>
      <c r="JEW37" s="117"/>
      <c r="JEX37" s="117"/>
      <c r="JEY37" s="117"/>
      <c r="JEZ37" s="117"/>
      <c r="JFA37" s="117"/>
      <c r="JFB37" s="117"/>
      <c r="JFC37" s="117"/>
      <c r="JFD37" s="117"/>
      <c r="JFE37" s="117"/>
      <c r="JFF37" s="117"/>
      <c r="JFG37" s="117"/>
      <c r="JFH37" s="117"/>
      <c r="JFI37" s="117"/>
      <c r="JFJ37" s="117"/>
      <c r="JFK37" s="117"/>
      <c r="JFL37" s="117"/>
      <c r="JFM37" s="117"/>
      <c r="JFN37" s="117"/>
      <c r="JFO37" s="117"/>
      <c r="JFP37" s="117"/>
      <c r="JFQ37" s="117"/>
      <c r="JFR37" s="117"/>
      <c r="JFS37" s="117"/>
      <c r="JFT37" s="117"/>
      <c r="JFU37" s="117"/>
      <c r="JFV37" s="117"/>
      <c r="JFW37" s="117"/>
      <c r="JFX37" s="117"/>
      <c r="JFY37" s="117"/>
      <c r="JFZ37" s="117"/>
      <c r="JGA37" s="117"/>
      <c r="JGB37" s="117"/>
      <c r="JGC37" s="117"/>
      <c r="JGD37" s="117"/>
      <c r="JGE37" s="117"/>
      <c r="JGF37" s="117"/>
      <c r="JGG37" s="117"/>
      <c r="JGH37" s="117"/>
      <c r="JGI37" s="117"/>
      <c r="JGJ37" s="117"/>
      <c r="JGK37" s="117"/>
      <c r="JGL37" s="117"/>
      <c r="JGM37" s="117"/>
      <c r="JGN37" s="117"/>
      <c r="JGO37" s="117"/>
      <c r="JGP37" s="117"/>
      <c r="JGQ37" s="117"/>
      <c r="JGR37" s="117"/>
      <c r="JGS37" s="117"/>
      <c r="JGT37" s="117"/>
      <c r="JGU37" s="117"/>
      <c r="JGV37" s="117"/>
      <c r="JGW37" s="117"/>
      <c r="JGX37" s="117"/>
      <c r="JGY37" s="117"/>
      <c r="JGZ37" s="117"/>
      <c r="JHA37" s="117"/>
      <c r="JHB37" s="117"/>
      <c r="JHC37" s="117"/>
      <c r="JHD37" s="117"/>
      <c r="JHE37" s="117"/>
      <c r="JHF37" s="117"/>
      <c r="JHG37" s="117"/>
      <c r="JHH37" s="117"/>
      <c r="JHI37" s="117"/>
      <c r="JHJ37" s="117"/>
      <c r="JHK37" s="117"/>
      <c r="JHL37" s="117"/>
      <c r="JHM37" s="117"/>
      <c r="JHN37" s="117"/>
      <c r="JHO37" s="117"/>
      <c r="JHP37" s="117"/>
      <c r="JHQ37" s="117"/>
      <c r="JHR37" s="117"/>
      <c r="JHS37" s="117"/>
      <c r="JHT37" s="117"/>
      <c r="JHU37" s="117"/>
      <c r="JHV37" s="117"/>
      <c r="JHW37" s="117"/>
      <c r="JHX37" s="117"/>
      <c r="JHY37" s="117"/>
      <c r="JHZ37" s="117"/>
      <c r="JIA37" s="117"/>
      <c r="JIB37" s="117"/>
      <c r="JIC37" s="117"/>
      <c r="JID37" s="117"/>
      <c r="JIE37" s="117"/>
      <c r="JIF37" s="117"/>
      <c r="JIG37" s="117"/>
      <c r="JIH37" s="117"/>
      <c r="JII37" s="117"/>
      <c r="JIJ37" s="117"/>
      <c r="JIK37" s="117"/>
      <c r="JIL37" s="117"/>
      <c r="JIM37" s="117"/>
      <c r="JIN37" s="117"/>
      <c r="JIO37" s="117"/>
      <c r="JIP37" s="117"/>
      <c r="JIQ37" s="117"/>
      <c r="JIR37" s="117"/>
      <c r="JIS37" s="117"/>
      <c r="JIT37" s="117"/>
      <c r="JIU37" s="117"/>
      <c r="JIV37" s="117"/>
      <c r="JIW37" s="117"/>
      <c r="JIX37" s="117"/>
      <c r="JIY37" s="117"/>
      <c r="JIZ37" s="117"/>
      <c r="JJA37" s="117"/>
      <c r="JJB37" s="117"/>
      <c r="JJC37" s="117"/>
      <c r="JJD37" s="117"/>
      <c r="JJE37" s="117"/>
      <c r="JJF37" s="117"/>
      <c r="JJG37" s="117"/>
      <c r="JJH37" s="117"/>
      <c r="JJI37" s="117"/>
      <c r="JJJ37" s="117"/>
      <c r="JJK37" s="117"/>
      <c r="JJL37" s="117"/>
      <c r="JJM37" s="117"/>
      <c r="JJN37" s="117"/>
      <c r="JJO37" s="117"/>
      <c r="JJP37" s="117"/>
      <c r="JJQ37" s="117"/>
      <c r="JJR37" s="117"/>
      <c r="JJS37" s="117"/>
      <c r="JJT37" s="117"/>
      <c r="JJU37" s="117"/>
      <c r="JJV37" s="117"/>
      <c r="JJW37" s="117"/>
      <c r="JJX37" s="117"/>
      <c r="JJY37" s="117"/>
      <c r="JJZ37" s="117"/>
      <c r="JKA37" s="117"/>
      <c r="JKB37" s="117"/>
      <c r="JKC37" s="117"/>
      <c r="JKD37" s="117"/>
      <c r="JKE37" s="117"/>
      <c r="JKF37" s="117"/>
      <c r="JKG37" s="117"/>
      <c r="JKH37" s="117"/>
      <c r="JKI37" s="117"/>
      <c r="JKJ37" s="117"/>
      <c r="JKK37" s="117"/>
      <c r="JKL37" s="117"/>
      <c r="JKM37" s="117"/>
      <c r="JKN37" s="117"/>
      <c r="JKO37" s="117"/>
      <c r="JKP37" s="117"/>
      <c r="JKQ37" s="117"/>
      <c r="JKR37" s="117"/>
      <c r="JKS37" s="117"/>
      <c r="JKT37" s="117"/>
      <c r="JKU37" s="117"/>
      <c r="JKV37" s="117"/>
      <c r="JKW37" s="117"/>
      <c r="JKX37" s="117"/>
      <c r="JKY37" s="117"/>
      <c r="JKZ37" s="117"/>
      <c r="JLA37" s="117"/>
      <c r="JLB37" s="117"/>
      <c r="JLC37" s="117"/>
      <c r="JLD37" s="117"/>
      <c r="JLE37" s="117"/>
      <c r="JLF37" s="117"/>
      <c r="JLG37" s="117"/>
      <c r="JLH37" s="117"/>
      <c r="JLI37" s="117"/>
      <c r="JLJ37" s="117"/>
      <c r="JLK37" s="117"/>
      <c r="JLL37" s="117"/>
      <c r="JLM37" s="117"/>
      <c r="JLN37" s="117"/>
      <c r="JLO37" s="117"/>
      <c r="JLP37" s="117"/>
      <c r="JLQ37" s="117"/>
      <c r="JLR37" s="117"/>
      <c r="JLS37" s="117"/>
      <c r="JLT37" s="117"/>
      <c r="JLU37" s="117"/>
      <c r="JLV37" s="117"/>
      <c r="JLW37" s="117"/>
      <c r="JLX37" s="117"/>
      <c r="JLY37" s="117"/>
      <c r="JLZ37" s="117"/>
      <c r="JMA37" s="117"/>
      <c r="JMB37" s="117"/>
      <c r="JMC37" s="117"/>
      <c r="JMD37" s="117"/>
      <c r="JME37" s="117"/>
      <c r="JMF37" s="117"/>
      <c r="JMG37" s="117"/>
      <c r="JMH37" s="117"/>
      <c r="JMI37" s="117"/>
      <c r="JMJ37" s="117"/>
      <c r="JMK37" s="117"/>
      <c r="JML37" s="117"/>
      <c r="JMM37" s="117"/>
      <c r="JMN37" s="117"/>
      <c r="JMO37" s="117"/>
      <c r="JMP37" s="117"/>
      <c r="JMQ37" s="117"/>
      <c r="JMR37" s="117"/>
      <c r="JMS37" s="117"/>
      <c r="JMT37" s="117"/>
      <c r="JMU37" s="117"/>
      <c r="JMV37" s="117"/>
      <c r="JMW37" s="117"/>
      <c r="JMX37" s="117"/>
      <c r="JMY37" s="117"/>
      <c r="JMZ37" s="117"/>
      <c r="JNA37" s="117"/>
      <c r="JNB37" s="117"/>
      <c r="JNC37" s="117"/>
      <c r="JND37" s="117"/>
      <c r="JNE37" s="117"/>
      <c r="JNF37" s="117"/>
      <c r="JNG37" s="117"/>
      <c r="JNH37" s="117"/>
      <c r="JNI37" s="117"/>
      <c r="JNJ37" s="117"/>
      <c r="JNK37" s="117"/>
      <c r="JNL37" s="117"/>
      <c r="JNM37" s="117"/>
      <c r="JNN37" s="117"/>
      <c r="JNO37" s="117"/>
      <c r="JNP37" s="117"/>
      <c r="JNQ37" s="117"/>
      <c r="JNR37" s="117"/>
      <c r="JNS37" s="117"/>
      <c r="JNT37" s="117"/>
      <c r="JNU37" s="117"/>
      <c r="JNV37" s="117"/>
      <c r="JNW37" s="117"/>
      <c r="JNX37" s="117"/>
      <c r="JNY37" s="117"/>
      <c r="JNZ37" s="117"/>
      <c r="JOA37" s="117"/>
      <c r="JOB37" s="117"/>
      <c r="JOC37" s="117"/>
      <c r="JOD37" s="117"/>
      <c r="JOE37" s="117"/>
      <c r="JOF37" s="117"/>
      <c r="JOG37" s="117"/>
      <c r="JOH37" s="117"/>
      <c r="JOI37" s="117"/>
      <c r="JOJ37" s="117"/>
      <c r="JOK37" s="117"/>
      <c r="JOL37" s="117"/>
      <c r="JOM37" s="117"/>
      <c r="JON37" s="117"/>
      <c r="JOO37" s="117"/>
      <c r="JOP37" s="117"/>
      <c r="JOQ37" s="117"/>
      <c r="JOR37" s="117"/>
      <c r="JOS37" s="117"/>
      <c r="JOT37" s="117"/>
      <c r="JOU37" s="117"/>
      <c r="JOV37" s="117"/>
      <c r="JOW37" s="117"/>
      <c r="JOX37" s="117"/>
      <c r="JOY37" s="117"/>
      <c r="JOZ37" s="117"/>
      <c r="JPA37" s="117"/>
      <c r="JPB37" s="117"/>
      <c r="JPC37" s="117"/>
      <c r="JPD37" s="117"/>
      <c r="JPE37" s="117"/>
      <c r="JPF37" s="117"/>
      <c r="JPG37" s="117"/>
      <c r="JPH37" s="117"/>
      <c r="JPI37" s="117"/>
      <c r="JPJ37" s="117"/>
      <c r="JPK37" s="117"/>
      <c r="JPL37" s="117"/>
      <c r="JPM37" s="117"/>
      <c r="JPN37" s="117"/>
      <c r="JPO37" s="117"/>
      <c r="JPP37" s="117"/>
      <c r="JPQ37" s="117"/>
      <c r="JPR37" s="117"/>
      <c r="JPS37" s="117"/>
      <c r="JPT37" s="117"/>
      <c r="JPU37" s="117"/>
      <c r="JPV37" s="117"/>
      <c r="JPW37" s="117"/>
      <c r="JPX37" s="117"/>
      <c r="JPY37" s="117"/>
      <c r="JPZ37" s="117"/>
      <c r="JQA37" s="117"/>
      <c r="JQB37" s="117"/>
      <c r="JQC37" s="117"/>
      <c r="JQD37" s="117"/>
      <c r="JQE37" s="117"/>
      <c r="JQF37" s="117"/>
      <c r="JQG37" s="117"/>
      <c r="JQH37" s="117"/>
      <c r="JQI37" s="117"/>
      <c r="JQJ37" s="117"/>
      <c r="JQK37" s="117"/>
      <c r="JQL37" s="117"/>
      <c r="JQM37" s="117"/>
      <c r="JQN37" s="117"/>
      <c r="JQO37" s="117"/>
      <c r="JQP37" s="117"/>
      <c r="JQQ37" s="117"/>
      <c r="JQR37" s="117"/>
      <c r="JQS37" s="117"/>
      <c r="JQT37" s="117"/>
      <c r="JQU37" s="117"/>
      <c r="JQV37" s="117"/>
      <c r="JQW37" s="117"/>
      <c r="JQX37" s="117"/>
      <c r="JQY37" s="117"/>
      <c r="JQZ37" s="117"/>
      <c r="JRA37" s="117"/>
      <c r="JRB37" s="117"/>
      <c r="JRC37" s="117"/>
      <c r="JRD37" s="117"/>
      <c r="JRE37" s="117"/>
      <c r="JRF37" s="117"/>
      <c r="JRG37" s="117"/>
      <c r="JRH37" s="117"/>
      <c r="JRI37" s="117"/>
      <c r="JRJ37" s="117"/>
      <c r="JRK37" s="117"/>
      <c r="JRL37" s="117"/>
      <c r="JRM37" s="117"/>
      <c r="JRN37" s="117"/>
      <c r="JRO37" s="117"/>
      <c r="JRP37" s="117"/>
      <c r="JRQ37" s="117"/>
      <c r="JRR37" s="117"/>
      <c r="JRS37" s="117"/>
      <c r="JRT37" s="117"/>
      <c r="JRU37" s="117"/>
      <c r="JRV37" s="117"/>
      <c r="JRW37" s="117"/>
      <c r="JRX37" s="117"/>
      <c r="JRY37" s="117"/>
      <c r="JRZ37" s="117"/>
      <c r="JSA37" s="117"/>
      <c r="JSB37" s="117"/>
      <c r="JSC37" s="117"/>
      <c r="JSD37" s="117"/>
      <c r="JSE37" s="117"/>
      <c r="JSF37" s="117"/>
      <c r="JSG37" s="117"/>
      <c r="JSH37" s="117"/>
      <c r="JSI37" s="117"/>
      <c r="JSJ37" s="117"/>
      <c r="JSK37" s="117"/>
      <c r="JSL37" s="117"/>
      <c r="JSM37" s="117"/>
      <c r="JSN37" s="117"/>
      <c r="JSO37" s="117"/>
      <c r="JSP37" s="117"/>
      <c r="JSQ37" s="117"/>
      <c r="JSR37" s="117"/>
      <c r="JSS37" s="117"/>
      <c r="JST37" s="117"/>
      <c r="JSU37" s="117"/>
      <c r="JSV37" s="117"/>
      <c r="JSW37" s="117"/>
      <c r="JSX37" s="117"/>
      <c r="JSY37" s="117"/>
      <c r="JSZ37" s="117"/>
      <c r="JTA37" s="117"/>
      <c r="JTB37" s="117"/>
      <c r="JTC37" s="117"/>
      <c r="JTD37" s="117"/>
      <c r="JTE37" s="117"/>
      <c r="JTF37" s="117"/>
      <c r="JTG37" s="117"/>
      <c r="JTH37" s="117"/>
      <c r="JTI37" s="117"/>
      <c r="JTJ37" s="117"/>
      <c r="JTK37" s="117"/>
      <c r="JTL37" s="117"/>
      <c r="JTM37" s="117"/>
      <c r="JTN37" s="117"/>
      <c r="JTO37" s="117"/>
      <c r="JTP37" s="117"/>
      <c r="JTQ37" s="117"/>
      <c r="JTR37" s="117"/>
      <c r="JTS37" s="117"/>
      <c r="JTT37" s="117"/>
      <c r="JTU37" s="117"/>
      <c r="JTV37" s="117"/>
      <c r="JTW37" s="117"/>
      <c r="JTX37" s="117"/>
      <c r="JTY37" s="117"/>
      <c r="JTZ37" s="117"/>
      <c r="JUA37" s="117"/>
      <c r="JUB37" s="117"/>
      <c r="JUC37" s="117"/>
      <c r="JUD37" s="117"/>
      <c r="JUE37" s="117"/>
      <c r="JUF37" s="117"/>
      <c r="JUG37" s="117"/>
      <c r="JUH37" s="117"/>
      <c r="JUI37" s="117"/>
      <c r="JUJ37" s="117"/>
      <c r="JUK37" s="117"/>
      <c r="JUL37" s="117"/>
      <c r="JUM37" s="117"/>
      <c r="JUN37" s="117"/>
      <c r="JUO37" s="117"/>
      <c r="JUP37" s="117"/>
      <c r="JUQ37" s="117"/>
      <c r="JUR37" s="117"/>
      <c r="JUS37" s="117"/>
      <c r="JUT37" s="117"/>
      <c r="JUU37" s="117"/>
      <c r="JUV37" s="117"/>
      <c r="JUW37" s="117"/>
      <c r="JUX37" s="117"/>
      <c r="JUY37" s="117"/>
      <c r="JUZ37" s="117"/>
      <c r="JVA37" s="117"/>
      <c r="JVB37" s="117"/>
      <c r="JVC37" s="117"/>
      <c r="JVD37" s="117"/>
      <c r="JVE37" s="117"/>
      <c r="JVF37" s="117"/>
      <c r="JVG37" s="117"/>
      <c r="JVH37" s="117"/>
      <c r="JVI37" s="117"/>
      <c r="JVJ37" s="117"/>
      <c r="JVK37" s="117"/>
      <c r="JVL37" s="117"/>
      <c r="JVM37" s="117"/>
      <c r="JVN37" s="117"/>
      <c r="JVO37" s="117"/>
      <c r="JVP37" s="117"/>
      <c r="JVQ37" s="117"/>
      <c r="JVR37" s="117"/>
      <c r="JVS37" s="117"/>
      <c r="JVT37" s="117"/>
      <c r="JVU37" s="117"/>
      <c r="JVV37" s="117"/>
      <c r="JVW37" s="117"/>
      <c r="JVX37" s="117"/>
      <c r="JVY37" s="117"/>
      <c r="JVZ37" s="117"/>
      <c r="JWA37" s="117"/>
      <c r="JWB37" s="117"/>
      <c r="JWC37" s="117"/>
      <c r="JWD37" s="117"/>
      <c r="JWE37" s="117"/>
      <c r="JWF37" s="117"/>
      <c r="JWG37" s="117"/>
      <c r="JWH37" s="117"/>
      <c r="JWI37" s="117"/>
      <c r="JWJ37" s="117"/>
      <c r="JWK37" s="117"/>
      <c r="JWL37" s="117"/>
      <c r="JWM37" s="117"/>
      <c r="JWN37" s="117"/>
      <c r="JWO37" s="117"/>
      <c r="JWP37" s="117"/>
      <c r="JWQ37" s="117"/>
      <c r="JWR37" s="117"/>
      <c r="JWS37" s="117"/>
      <c r="JWT37" s="117"/>
      <c r="JWU37" s="117"/>
      <c r="JWV37" s="117"/>
      <c r="JWW37" s="117"/>
      <c r="JWX37" s="117"/>
      <c r="JWY37" s="117"/>
      <c r="JWZ37" s="117"/>
      <c r="JXA37" s="117"/>
      <c r="JXB37" s="117"/>
      <c r="JXC37" s="117"/>
      <c r="JXD37" s="117"/>
      <c r="JXE37" s="117"/>
      <c r="JXF37" s="117"/>
      <c r="JXG37" s="117"/>
      <c r="JXH37" s="117"/>
      <c r="JXI37" s="117"/>
      <c r="JXJ37" s="117"/>
      <c r="JXK37" s="117"/>
      <c r="JXL37" s="117"/>
      <c r="JXM37" s="117"/>
      <c r="JXN37" s="117"/>
      <c r="JXO37" s="117"/>
      <c r="JXP37" s="117"/>
      <c r="JXQ37" s="117"/>
      <c r="JXR37" s="117"/>
      <c r="JXS37" s="117"/>
      <c r="JXT37" s="117"/>
      <c r="JXU37" s="117"/>
      <c r="JXV37" s="117"/>
      <c r="JXW37" s="117"/>
      <c r="JXX37" s="117"/>
      <c r="JXY37" s="117"/>
      <c r="JXZ37" s="117"/>
      <c r="JYA37" s="117"/>
      <c r="JYB37" s="117"/>
      <c r="JYC37" s="117"/>
      <c r="JYD37" s="117"/>
      <c r="JYE37" s="117"/>
      <c r="JYF37" s="117"/>
      <c r="JYG37" s="117"/>
      <c r="JYH37" s="117"/>
      <c r="JYI37" s="117"/>
      <c r="JYJ37" s="117"/>
      <c r="JYK37" s="117"/>
      <c r="JYL37" s="117"/>
      <c r="JYM37" s="117"/>
      <c r="JYN37" s="117"/>
      <c r="JYO37" s="117"/>
      <c r="JYP37" s="117"/>
      <c r="JYQ37" s="117"/>
      <c r="JYR37" s="117"/>
      <c r="JYS37" s="117"/>
      <c r="JYT37" s="117"/>
      <c r="JYU37" s="117"/>
      <c r="JYV37" s="117"/>
      <c r="JYW37" s="117"/>
      <c r="JYX37" s="117"/>
      <c r="JYY37" s="117"/>
      <c r="JYZ37" s="117"/>
      <c r="JZA37" s="117"/>
      <c r="JZB37" s="117"/>
      <c r="JZC37" s="117"/>
      <c r="JZD37" s="117"/>
      <c r="JZE37" s="117"/>
      <c r="JZF37" s="117"/>
      <c r="JZG37" s="117"/>
      <c r="JZH37" s="117"/>
      <c r="JZI37" s="117"/>
      <c r="JZJ37" s="117"/>
      <c r="JZK37" s="117"/>
      <c r="JZL37" s="117"/>
      <c r="JZM37" s="117"/>
      <c r="JZN37" s="117"/>
      <c r="JZO37" s="117"/>
      <c r="JZP37" s="117"/>
      <c r="JZQ37" s="117"/>
      <c r="JZR37" s="117"/>
      <c r="JZS37" s="117"/>
      <c r="JZT37" s="117"/>
      <c r="JZU37" s="117"/>
      <c r="JZV37" s="117"/>
      <c r="JZW37" s="117"/>
      <c r="JZX37" s="117"/>
      <c r="JZY37" s="117"/>
      <c r="JZZ37" s="117"/>
      <c r="KAA37" s="117"/>
      <c r="KAB37" s="117"/>
      <c r="KAC37" s="117"/>
      <c r="KAD37" s="117"/>
      <c r="KAE37" s="117"/>
      <c r="KAF37" s="117"/>
      <c r="KAG37" s="117"/>
      <c r="KAH37" s="117"/>
      <c r="KAI37" s="117"/>
      <c r="KAJ37" s="117"/>
      <c r="KAK37" s="117"/>
      <c r="KAL37" s="117"/>
      <c r="KAM37" s="117"/>
      <c r="KAN37" s="117"/>
      <c r="KAO37" s="117"/>
      <c r="KAP37" s="117"/>
      <c r="KAQ37" s="117"/>
      <c r="KAR37" s="117"/>
      <c r="KAS37" s="117"/>
      <c r="KAT37" s="117"/>
      <c r="KAU37" s="117"/>
      <c r="KAV37" s="117"/>
      <c r="KAW37" s="117"/>
      <c r="KAX37" s="117"/>
      <c r="KAY37" s="117"/>
      <c r="KAZ37" s="117"/>
      <c r="KBA37" s="117"/>
      <c r="KBB37" s="117"/>
      <c r="KBC37" s="117"/>
      <c r="KBD37" s="117"/>
      <c r="KBE37" s="117"/>
      <c r="KBF37" s="117"/>
      <c r="KBG37" s="117"/>
      <c r="KBH37" s="117"/>
      <c r="KBI37" s="117"/>
      <c r="KBJ37" s="117"/>
      <c r="KBK37" s="117"/>
      <c r="KBL37" s="117"/>
      <c r="KBM37" s="117"/>
      <c r="KBN37" s="117"/>
      <c r="KBO37" s="117"/>
      <c r="KBP37" s="117"/>
      <c r="KBQ37" s="117"/>
      <c r="KBR37" s="117"/>
      <c r="KBS37" s="117"/>
      <c r="KBT37" s="117"/>
      <c r="KBU37" s="117"/>
      <c r="KBV37" s="117"/>
      <c r="KBW37" s="117"/>
      <c r="KBX37" s="117"/>
      <c r="KBY37" s="117"/>
      <c r="KBZ37" s="117"/>
      <c r="KCA37" s="117"/>
      <c r="KCB37" s="117"/>
      <c r="KCC37" s="117"/>
      <c r="KCD37" s="117"/>
      <c r="KCE37" s="117"/>
      <c r="KCF37" s="117"/>
      <c r="KCG37" s="117"/>
      <c r="KCH37" s="117"/>
      <c r="KCI37" s="117"/>
      <c r="KCJ37" s="117"/>
      <c r="KCK37" s="117"/>
      <c r="KCL37" s="117"/>
      <c r="KCM37" s="117"/>
      <c r="KCN37" s="117"/>
      <c r="KCO37" s="117"/>
      <c r="KCP37" s="117"/>
      <c r="KCQ37" s="117"/>
      <c r="KCR37" s="117"/>
      <c r="KCS37" s="117"/>
      <c r="KCT37" s="117"/>
      <c r="KCU37" s="117"/>
      <c r="KCV37" s="117"/>
      <c r="KCW37" s="117"/>
      <c r="KCX37" s="117"/>
      <c r="KCY37" s="117"/>
      <c r="KCZ37" s="117"/>
      <c r="KDA37" s="117"/>
      <c r="KDB37" s="117"/>
      <c r="KDC37" s="117"/>
      <c r="KDD37" s="117"/>
      <c r="KDE37" s="117"/>
      <c r="KDF37" s="117"/>
      <c r="KDG37" s="117"/>
      <c r="KDH37" s="117"/>
      <c r="KDI37" s="117"/>
      <c r="KDJ37" s="117"/>
      <c r="KDK37" s="117"/>
      <c r="KDL37" s="117"/>
      <c r="KDM37" s="117"/>
      <c r="KDN37" s="117"/>
      <c r="KDO37" s="117"/>
      <c r="KDP37" s="117"/>
      <c r="KDQ37" s="117"/>
      <c r="KDR37" s="117"/>
      <c r="KDS37" s="117"/>
      <c r="KDT37" s="117"/>
      <c r="KDU37" s="117"/>
      <c r="KDV37" s="117"/>
      <c r="KDW37" s="117"/>
      <c r="KDX37" s="117"/>
      <c r="KDY37" s="117"/>
      <c r="KDZ37" s="117"/>
      <c r="KEA37" s="117"/>
      <c r="KEB37" s="117"/>
      <c r="KEC37" s="117"/>
      <c r="KED37" s="117"/>
      <c r="KEE37" s="117"/>
      <c r="KEF37" s="117"/>
      <c r="KEG37" s="117"/>
      <c r="KEH37" s="117"/>
      <c r="KEI37" s="117"/>
      <c r="KEJ37" s="117"/>
      <c r="KEK37" s="117"/>
      <c r="KEL37" s="117"/>
      <c r="KEM37" s="117"/>
      <c r="KEN37" s="117"/>
      <c r="KEO37" s="117"/>
      <c r="KEP37" s="117"/>
      <c r="KEQ37" s="117"/>
      <c r="KER37" s="117"/>
      <c r="KES37" s="117"/>
      <c r="KET37" s="117"/>
      <c r="KEU37" s="117"/>
      <c r="KEV37" s="117"/>
      <c r="KEW37" s="117"/>
      <c r="KEX37" s="117"/>
      <c r="KEY37" s="117"/>
      <c r="KEZ37" s="117"/>
      <c r="KFA37" s="117"/>
      <c r="KFB37" s="117"/>
      <c r="KFC37" s="117"/>
      <c r="KFD37" s="117"/>
      <c r="KFE37" s="117"/>
      <c r="KFF37" s="117"/>
      <c r="KFG37" s="117"/>
      <c r="KFH37" s="117"/>
      <c r="KFI37" s="117"/>
      <c r="KFJ37" s="117"/>
      <c r="KFK37" s="117"/>
      <c r="KFL37" s="117"/>
      <c r="KFM37" s="117"/>
      <c r="KFN37" s="117"/>
      <c r="KFO37" s="117"/>
      <c r="KFP37" s="117"/>
      <c r="KFQ37" s="117"/>
      <c r="KFR37" s="117"/>
      <c r="KFS37" s="117"/>
      <c r="KFT37" s="117"/>
      <c r="KFU37" s="117"/>
      <c r="KFV37" s="117"/>
      <c r="KFW37" s="117"/>
      <c r="KFX37" s="117"/>
      <c r="KFY37" s="117"/>
      <c r="KFZ37" s="117"/>
      <c r="KGA37" s="117"/>
      <c r="KGB37" s="117"/>
      <c r="KGC37" s="117"/>
      <c r="KGD37" s="117"/>
      <c r="KGE37" s="117"/>
      <c r="KGF37" s="117"/>
      <c r="KGG37" s="117"/>
      <c r="KGH37" s="117"/>
      <c r="KGI37" s="117"/>
      <c r="KGJ37" s="117"/>
      <c r="KGK37" s="117"/>
      <c r="KGL37" s="117"/>
      <c r="KGM37" s="117"/>
      <c r="KGN37" s="117"/>
      <c r="KGO37" s="117"/>
      <c r="KGP37" s="117"/>
      <c r="KGQ37" s="117"/>
      <c r="KGR37" s="117"/>
      <c r="KGS37" s="117"/>
      <c r="KGT37" s="117"/>
      <c r="KGU37" s="117"/>
      <c r="KGV37" s="117"/>
      <c r="KGW37" s="117"/>
      <c r="KGX37" s="117"/>
      <c r="KGY37" s="117"/>
      <c r="KGZ37" s="117"/>
      <c r="KHA37" s="117"/>
      <c r="KHB37" s="117"/>
      <c r="KHC37" s="117"/>
      <c r="KHD37" s="117"/>
      <c r="KHE37" s="117"/>
      <c r="KHF37" s="117"/>
      <c r="KHG37" s="117"/>
      <c r="KHH37" s="117"/>
      <c r="KHI37" s="117"/>
      <c r="KHJ37" s="117"/>
      <c r="KHK37" s="117"/>
      <c r="KHL37" s="117"/>
      <c r="KHM37" s="117"/>
      <c r="KHN37" s="117"/>
      <c r="KHO37" s="117"/>
      <c r="KHP37" s="117"/>
      <c r="KHQ37" s="117"/>
      <c r="KHR37" s="117"/>
      <c r="KHS37" s="117"/>
      <c r="KHT37" s="117"/>
      <c r="KHU37" s="117"/>
      <c r="KHV37" s="117"/>
      <c r="KHW37" s="117"/>
      <c r="KHX37" s="117"/>
      <c r="KHY37" s="117"/>
      <c r="KHZ37" s="117"/>
      <c r="KIA37" s="117"/>
      <c r="KIB37" s="117"/>
      <c r="KIC37" s="117"/>
      <c r="KID37" s="117"/>
      <c r="KIE37" s="117"/>
      <c r="KIF37" s="117"/>
      <c r="KIG37" s="117"/>
      <c r="KIH37" s="117"/>
      <c r="KII37" s="117"/>
      <c r="KIJ37" s="117"/>
      <c r="KIK37" s="117"/>
      <c r="KIL37" s="117"/>
      <c r="KIM37" s="117"/>
      <c r="KIN37" s="117"/>
      <c r="KIO37" s="117"/>
      <c r="KIP37" s="117"/>
      <c r="KIQ37" s="117"/>
      <c r="KIR37" s="117"/>
      <c r="KIS37" s="117"/>
      <c r="KIT37" s="117"/>
      <c r="KIU37" s="117"/>
      <c r="KIV37" s="117"/>
      <c r="KIW37" s="117"/>
      <c r="KIX37" s="117"/>
      <c r="KIY37" s="117"/>
      <c r="KIZ37" s="117"/>
      <c r="KJA37" s="117"/>
      <c r="KJB37" s="117"/>
      <c r="KJC37" s="117"/>
      <c r="KJD37" s="117"/>
      <c r="KJE37" s="117"/>
      <c r="KJF37" s="117"/>
      <c r="KJG37" s="117"/>
      <c r="KJH37" s="117"/>
      <c r="KJI37" s="117"/>
      <c r="KJJ37" s="117"/>
      <c r="KJK37" s="117"/>
      <c r="KJL37" s="117"/>
      <c r="KJM37" s="117"/>
      <c r="KJN37" s="117"/>
      <c r="KJO37" s="117"/>
      <c r="KJP37" s="117"/>
      <c r="KJQ37" s="117"/>
      <c r="KJR37" s="117"/>
      <c r="KJS37" s="117"/>
      <c r="KJT37" s="117"/>
      <c r="KJU37" s="117"/>
      <c r="KJV37" s="117"/>
      <c r="KJW37" s="117"/>
      <c r="KJX37" s="117"/>
      <c r="KJY37" s="117"/>
      <c r="KJZ37" s="117"/>
      <c r="KKA37" s="117"/>
      <c r="KKB37" s="117"/>
      <c r="KKC37" s="117"/>
      <c r="KKD37" s="117"/>
      <c r="KKE37" s="117"/>
      <c r="KKF37" s="117"/>
      <c r="KKG37" s="117"/>
      <c r="KKH37" s="117"/>
      <c r="KKI37" s="117"/>
      <c r="KKJ37" s="117"/>
      <c r="KKK37" s="117"/>
      <c r="KKL37" s="117"/>
      <c r="KKM37" s="117"/>
      <c r="KKN37" s="117"/>
      <c r="KKO37" s="117"/>
      <c r="KKP37" s="117"/>
      <c r="KKQ37" s="117"/>
      <c r="KKR37" s="117"/>
      <c r="KKS37" s="117"/>
      <c r="KKT37" s="117"/>
      <c r="KKU37" s="117"/>
      <c r="KKV37" s="117"/>
      <c r="KKW37" s="117"/>
      <c r="KKX37" s="117"/>
      <c r="KKY37" s="117"/>
      <c r="KKZ37" s="117"/>
      <c r="KLA37" s="117"/>
      <c r="KLB37" s="117"/>
      <c r="KLC37" s="117"/>
      <c r="KLD37" s="117"/>
      <c r="KLE37" s="117"/>
      <c r="KLF37" s="117"/>
      <c r="KLG37" s="117"/>
      <c r="KLH37" s="117"/>
      <c r="KLI37" s="117"/>
      <c r="KLJ37" s="117"/>
      <c r="KLK37" s="117"/>
      <c r="KLL37" s="117"/>
      <c r="KLM37" s="117"/>
      <c r="KLN37" s="117"/>
      <c r="KLO37" s="117"/>
      <c r="KLP37" s="117"/>
      <c r="KLQ37" s="117"/>
      <c r="KLR37" s="117"/>
      <c r="KLS37" s="117"/>
      <c r="KLT37" s="117"/>
      <c r="KLU37" s="117"/>
      <c r="KLV37" s="117"/>
      <c r="KLW37" s="117"/>
      <c r="KLX37" s="117"/>
      <c r="KLY37" s="117"/>
      <c r="KLZ37" s="117"/>
      <c r="KMA37" s="117"/>
      <c r="KMB37" s="117"/>
      <c r="KMC37" s="117"/>
      <c r="KMD37" s="117"/>
      <c r="KME37" s="117"/>
      <c r="KMF37" s="117"/>
      <c r="KMG37" s="117"/>
      <c r="KMH37" s="117"/>
      <c r="KMI37" s="117"/>
      <c r="KMJ37" s="117"/>
      <c r="KMK37" s="117"/>
      <c r="KML37" s="117"/>
      <c r="KMM37" s="117"/>
      <c r="KMN37" s="117"/>
      <c r="KMO37" s="117"/>
      <c r="KMP37" s="117"/>
      <c r="KMQ37" s="117"/>
      <c r="KMR37" s="117"/>
      <c r="KMS37" s="117"/>
      <c r="KMT37" s="117"/>
      <c r="KMU37" s="117"/>
      <c r="KMV37" s="117"/>
      <c r="KMW37" s="117"/>
      <c r="KMX37" s="117"/>
      <c r="KMY37" s="117"/>
      <c r="KMZ37" s="117"/>
      <c r="KNA37" s="117"/>
      <c r="KNB37" s="117"/>
      <c r="KNC37" s="117"/>
      <c r="KND37" s="117"/>
      <c r="KNE37" s="117"/>
      <c r="KNF37" s="117"/>
      <c r="KNG37" s="117"/>
      <c r="KNH37" s="117"/>
      <c r="KNI37" s="117"/>
      <c r="KNJ37" s="117"/>
      <c r="KNK37" s="117"/>
      <c r="KNL37" s="117"/>
      <c r="KNM37" s="117"/>
      <c r="KNN37" s="117"/>
      <c r="KNO37" s="117"/>
      <c r="KNP37" s="117"/>
      <c r="KNQ37" s="117"/>
      <c r="KNR37" s="117"/>
      <c r="KNS37" s="117"/>
      <c r="KNT37" s="117"/>
      <c r="KNU37" s="117"/>
      <c r="KNV37" s="117"/>
      <c r="KNW37" s="117"/>
      <c r="KNX37" s="117"/>
      <c r="KNY37" s="117"/>
      <c r="KNZ37" s="117"/>
      <c r="KOA37" s="117"/>
      <c r="KOB37" s="117"/>
      <c r="KOC37" s="117"/>
      <c r="KOD37" s="117"/>
      <c r="KOE37" s="117"/>
      <c r="KOF37" s="117"/>
      <c r="KOG37" s="117"/>
      <c r="KOH37" s="117"/>
      <c r="KOI37" s="117"/>
      <c r="KOJ37" s="117"/>
      <c r="KOK37" s="117"/>
      <c r="KOL37" s="117"/>
      <c r="KOM37" s="117"/>
      <c r="KON37" s="117"/>
      <c r="KOO37" s="117"/>
      <c r="KOP37" s="117"/>
      <c r="KOQ37" s="117"/>
      <c r="KOR37" s="117"/>
      <c r="KOS37" s="117"/>
      <c r="KOT37" s="117"/>
      <c r="KOU37" s="117"/>
      <c r="KOV37" s="117"/>
      <c r="KOW37" s="117"/>
      <c r="KOX37" s="117"/>
      <c r="KOY37" s="117"/>
      <c r="KOZ37" s="117"/>
      <c r="KPA37" s="117"/>
      <c r="KPB37" s="117"/>
      <c r="KPC37" s="117"/>
      <c r="KPD37" s="117"/>
      <c r="KPE37" s="117"/>
      <c r="KPF37" s="117"/>
      <c r="KPG37" s="117"/>
      <c r="KPH37" s="117"/>
      <c r="KPI37" s="117"/>
      <c r="KPJ37" s="117"/>
      <c r="KPK37" s="117"/>
      <c r="KPL37" s="117"/>
      <c r="KPM37" s="117"/>
      <c r="KPN37" s="117"/>
      <c r="KPO37" s="117"/>
      <c r="KPP37" s="117"/>
      <c r="KPQ37" s="117"/>
      <c r="KPR37" s="117"/>
      <c r="KPS37" s="117"/>
      <c r="KPT37" s="117"/>
      <c r="KPU37" s="117"/>
      <c r="KPV37" s="117"/>
      <c r="KPW37" s="117"/>
      <c r="KPX37" s="117"/>
      <c r="KPY37" s="117"/>
      <c r="KPZ37" s="117"/>
      <c r="KQA37" s="117"/>
      <c r="KQB37" s="117"/>
      <c r="KQC37" s="117"/>
      <c r="KQD37" s="117"/>
      <c r="KQE37" s="117"/>
      <c r="KQF37" s="117"/>
      <c r="KQG37" s="117"/>
      <c r="KQH37" s="117"/>
      <c r="KQI37" s="117"/>
      <c r="KQJ37" s="117"/>
      <c r="KQK37" s="117"/>
      <c r="KQL37" s="117"/>
      <c r="KQM37" s="117"/>
      <c r="KQN37" s="117"/>
      <c r="KQO37" s="117"/>
      <c r="KQP37" s="117"/>
      <c r="KQQ37" s="117"/>
      <c r="KQR37" s="117"/>
      <c r="KQS37" s="117"/>
      <c r="KQT37" s="117"/>
      <c r="KQU37" s="117"/>
      <c r="KQV37" s="117"/>
      <c r="KQW37" s="117"/>
      <c r="KQX37" s="117"/>
      <c r="KQY37" s="117"/>
      <c r="KQZ37" s="117"/>
      <c r="KRA37" s="117"/>
      <c r="KRB37" s="117"/>
      <c r="KRC37" s="117"/>
      <c r="KRD37" s="117"/>
      <c r="KRE37" s="117"/>
      <c r="KRF37" s="117"/>
      <c r="KRG37" s="117"/>
      <c r="KRH37" s="117"/>
      <c r="KRI37" s="117"/>
      <c r="KRJ37" s="117"/>
      <c r="KRK37" s="117"/>
      <c r="KRL37" s="117"/>
      <c r="KRM37" s="117"/>
      <c r="KRN37" s="117"/>
      <c r="KRO37" s="117"/>
      <c r="KRP37" s="117"/>
      <c r="KRQ37" s="117"/>
      <c r="KRR37" s="117"/>
      <c r="KRS37" s="117"/>
      <c r="KRT37" s="117"/>
      <c r="KRU37" s="117"/>
      <c r="KRV37" s="117"/>
      <c r="KRW37" s="117"/>
      <c r="KRX37" s="117"/>
      <c r="KRY37" s="117"/>
      <c r="KRZ37" s="117"/>
      <c r="KSA37" s="117"/>
      <c r="KSB37" s="117"/>
      <c r="KSC37" s="117"/>
      <c r="KSD37" s="117"/>
      <c r="KSE37" s="117"/>
      <c r="KSF37" s="117"/>
      <c r="KSG37" s="117"/>
      <c r="KSH37" s="117"/>
      <c r="KSI37" s="117"/>
      <c r="KSJ37" s="117"/>
      <c r="KSK37" s="117"/>
      <c r="KSL37" s="117"/>
      <c r="KSM37" s="117"/>
      <c r="KSN37" s="117"/>
      <c r="KSO37" s="117"/>
      <c r="KSP37" s="117"/>
      <c r="KSQ37" s="117"/>
      <c r="KSR37" s="117"/>
      <c r="KSS37" s="117"/>
      <c r="KST37" s="117"/>
      <c r="KSU37" s="117"/>
      <c r="KSV37" s="117"/>
      <c r="KSW37" s="117"/>
      <c r="KSX37" s="117"/>
      <c r="KSY37" s="117"/>
      <c r="KSZ37" s="117"/>
      <c r="KTA37" s="117"/>
      <c r="KTB37" s="117"/>
      <c r="KTC37" s="117"/>
      <c r="KTD37" s="117"/>
      <c r="KTE37" s="117"/>
      <c r="KTF37" s="117"/>
      <c r="KTG37" s="117"/>
      <c r="KTH37" s="117"/>
      <c r="KTI37" s="117"/>
      <c r="KTJ37" s="117"/>
      <c r="KTK37" s="117"/>
      <c r="KTL37" s="117"/>
      <c r="KTM37" s="117"/>
      <c r="KTN37" s="117"/>
      <c r="KTO37" s="117"/>
      <c r="KTP37" s="117"/>
      <c r="KTQ37" s="117"/>
      <c r="KTR37" s="117"/>
      <c r="KTS37" s="117"/>
      <c r="KTT37" s="117"/>
      <c r="KTU37" s="117"/>
      <c r="KTV37" s="117"/>
      <c r="KTW37" s="117"/>
      <c r="KTX37" s="117"/>
      <c r="KTY37" s="117"/>
      <c r="KTZ37" s="117"/>
      <c r="KUA37" s="117"/>
      <c r="KUB37" s="117"/>
      <c r="KUC37" s="117"/>
      <c r="KUD37" s="117"/>
      <c r="KUE37" s="117"/>
      <c r="KUF37" s="117"/>
      <c r="KUG37" s="117"/>
      <c r="KUH37" s="117"/>
      <c r="KUI37" s="117"/>
      <c r="KUJ37" s="117"/>
      <c r="KUK37" s="117"/>
      <c r="KUL37" s="117"/>
      <c r="KUM37" s="117"/>
      <c r="KUN37" s="117"/>
      <c r="KUO37" s="117"/>
      <c r="KUP37" s="117"/>
      <c r="KUQ37" s="117"/>
      <c r="KUR37" s="117"/>
      <c r="KUS37" s="117"/>
      <c r="KUT37" s="117"/>
      <c r="KUU37" s="117"/>
      <c r="KUV37" s="117"/>
      <c r="KUW37" s="117"/>
      <c r="KUX37" s="117"/>
      <c r="KUY37" s="117"/>
      <c r="KUZ37" s="117"/>
      <c r="KVA37" s="117"/>
      <c r="KVB37" s="117"/>
      <c r="KVC37" s="117"/>
      <c r="KVD37" s="117"/>
      <c r="KVE37" s="117"/>
      <c r="KVF37" s="117"/>
      <c r="KVG37" s="117"/>
      <c r="KVH37" s="117"/>
      <c r="KVI37" s="117"/>
      <c r="KVJ37" s="117"/>
      <c r="KVK37" s="117"/>
      <c r="KVL37" s="117"/>
      <c r="KVM37" s="117"/>
      <c r="KVN37" s="117"/>
      <c r="KVO37" s="117"/>
      <c r="KVP37" s="117"/>
      <c r="KVQ37" s="117"/>
      <c r="KVR37" s="117"/>
      <c r="KVS37" s="117"/>
      <c r="KVT37" s="117"/>
      <c r="KVU37" s="117"/>
      <c r="KVV37" s="117"/>
      <c r="KVW37" s="117"/>
      <c r="KVX37" s="117"/>
      <c r="KVY37" s="117"/>
      <c r="KVZ37" s="117"/>
      <c r="KWA37" s="117"/>
      <c r="KWB37" s="117"/>
      <c r="KWC37" s="117"/>
      <c r="KWD37" s="117"/>
      <c r="KWE37" s="117"/>
      <c r="KWF37" s="117"/>
      <c r="KWG37" s="117"/>
      <c r="KWH37" s="117"/>
      <c r="KWI37" s="117"/>
      <c r="KWJ37" s="117"/>
      <c r="KWK37" s="117"/>
      <c r="KWL37" s="117"/>
      <c r="KWM37" s="117"/>
      <c r="KWN37" s="117"/>
      <c r="KWO37" s="117"/>
      <c r="KWP37" s="117"/>
      <c r="KWQ37" s="117"/>
      <c r="KWR37" s="117"/>
      <c r="KWS37" s="117"/>
      <c r="KWT37" s="117"/>
      <c r="KWU37" s="117"/>
      <c r="KWV37" s="117"/>
      <c r="KWW37" s="117"/>
      <c r="KWX37" s="117"/>
      <c r="KWY37" s="117"/>
      <c r="KWZ37" s="117"/>
      <c r="KXA37" s="117"/>
      <c r="KXB37" s="117"/>
      <c r="KXC37" s="117"/>
      <c r="KXD37" s="117"/>
      <c r="KXE37" s="117"/>
      <c r="KXF37" s="117"/>
      <c r="KXG37" s="117"/>
      <c r="KXH37" s="117"/>
      <c r="KXI37" s="117"/>
      <c r="KXJ37" s="117"/>
      <c r="KXK37" s="117"/>
      <c r="KXL37" s="117"/>
      <c r="KXM37" s="117"/>
      <c r="KXN37" s="117"/>
      <c r="KXO37" s="117"/>
      <c r="KXP37" s="117"/>
      <c r="KXQ37" s="117"/>
      <c r="KXR37" s="117"/>
      <c r="KXS37" s="117"/>
      <c r="KXT37" s="117"/>
      <c r="KXU37" s="117"/>
      <c r="KXV37" s="117"/>
      <c r="KXW37" s="117"/>
      <c r="KXX37" s="117"/>
      <c r="KXY37" s="117"/>
      <c r="KXZ37" s="117"/>
      <c r="KYA37" s="117"/>
      <c r="KYB37" s="117"/>
      <c r="KYC37" s="117"/>
      <c r="KYD37" s="117"/>
      <c r="KYE37" s="117"/>
      <c r="KYF37" s="117"/>
      <c r="KYG37" s="117"/>
      <c r="KYH37" s="117"/>
      <c r="KYI37" s="117"/>
      <c r="KYJ37" s="117"/>
      <c r="KYK37" s="117"/>
      <c r="KYL37" s="117"/>
      <c r="KYM37" s="117"/>
      <c r="KYN37" s="117"/>
      <c r="KYO37" s="117"/>
      <c r="KYP37" s="117"/>
      <c r="KYQ37" s="117"/>
      <c r="KYR37" s="117"/>
      <c r="KYS37" s="117"/>
      <c r="KYT37" s="117"/>
      <c r="KYU37" s="117"/>
      <c r="KYV37" s="117"/>
      <c r="KYW37" s="117"/>
      <c r="KYX37" s="117"/>
      <c r="KYY37" s="117"/>
      <c r="KYZ37" s="117"/>
      <c r="KZA37" s="117"/>
      <c r="KZB37" s="117"/>
      <c r="KZC37" s="117"/>
      <c r="KZD37" s="117"/>
      <c r="KZE37" s="117"/>
      <c r="KZF37" s="117"/>
      <c r="KZG37" s="117"/>
      <c r="KZH37" s="117"/>
      <c r="KZI37" s="117"/>
      <c r="KZJ37" s="117"/>
      <c r="KZK37" s="117"/>
      <c r="KZL37" s="117"/>
      <c r="KZM37" s="117"/>
      <c r="KZN37" s="117"/>
      <c r="KZO37" s="117"/>
      <c r="KZP37" s="117"/>
      <c r="KZQ37" s="117"/>
      <c r="KZR37" s="117"/>
      <c r="KZS37" s="117"/>
      <c r="KZT37" s="117"/>
      <c r="KZU37" s="117"/>
      <c r="KZV37" s="117"/>
      <c r="KZW37" s="117"/>
      <c r="KZX37" s="117"/>
      <c r="KZY37" s="117"/>
      <c r="KZZ37" s="117"/>
      <c r="LAA37" s="117"/>
      <c r="LAB37" s="117"/>
      <c r="LAC37" s="117"/>
      <c r="LAD37" s="117"/>
      <c r="LAE37" s="117"/>
      <c r="LAF37" s="117"/>
      <c r="LAG37" s="117"/>
      <c r="LAH37" s="117"/>
      <c r="LAI37" s="117"/>
      <c r="LAJ37" s="117"/>
      <c r="LAK37" s="117"/>
      <c r="LAL37" s="117"/>
      <c r="LAM37" s="117"/>
      <c r="LAN37" s="117"/>
      <c r="LAO37" s="117"/>
      <c r="LAP37" s="117"/>
      <c r="LAQ37" s="117"/>
      <c r="LAR37" s="117"/>
      <c r="LAS37" s="117"/>
      <c r="LAT37" s="117"/>
      <c r="LAU37" s="117"/>
      <c r="LAV37" s="117"/>
      <c r="LAW37" s="117"/>
      <c r="LAX37" s="117"/>
      <c r="LAY37" s="117"/>
      <c r="LAZ37" s="117"/>
      <c r="LBA37" s="117"/>
      <c r="LBB37" s="117"/>
      <c r="LBC37" s="117"/>
      <c r="LBD37" s="117"/>
      <c r="LBE37" s="117"/>
      <c r="LBF37" s="117"/>
      <c r="LBG37" s="117"/>
      <c r="LBH37" s="117"/>
      <c r="LBI37" s="117"/>
      <c r="LBJ37" s="117"/>
      <c r="LBK37" s="117"/>
      <c r="LBL37" s="117"/>
      <c r="LBM37" s="117"/>
      <c r="LBN37" s="117"/>
      <c r="LBO37" s="117"/>
      <c r="LBP37" s="117"/>
      <c r="LBQ37" s="117"/>
      <c r="LBR37" s="117"/>
      <c r="LBS37" s="117"/>
      <c r="LBT37" s="117"/>
      <c r="LBU37" s="117"/>
      <c r="LBV37" s="117"/>
      <c r="LBW37" s="117"/>
      <c r="LBX37" s="117"/>
      <c r="LBY37" s="117"/>
      <c r="LBZ37" s="117"/>
      <c r="LCA37" s="117"/>
      <c r="LCB37" s="117"/>
      <c r="LCC37" s="117"/>
      <c r="LCD37" s="117"/>
      <c r="LCE37" s="117"/>
      <c r="LCF37" s="117"/>
      <c r="LCG37" s="117"/>
      <c r="LCH37" s="117"/>
      <c r="LCI37" s="117"/>
      <c r="LCJ37" s="117"/>
      <c r="LCK37" s="117"/>
      <c r="LCL37" s="117"/>
      <c r="LCM37" s="117"/>
      <c r="LCN37" s="117"/>
      <c r="LCO37" s="117"/>
      <c r="LCP37" s="117"/>
      <c r="LCQ37" s="117"/>
      <c r="LCR37" s="117"/>
      <c r="LCS37" s="117"/>
      <c r="LCT37" s="117"/>
      <c r="LCU37" s="117"/>
      <c r="LCV37" s="117"/>
      <c r="LCW37" s="117"/>
      <c r="LCX37" s="117"/>
      <c r="LCY37" s="117"/>
      <c r="LCZ37" s="117"/>
      <c r="LDA37" s="117"/>
      <c r="LDB37" s="117"/>
      <c r="LDC37" s="117"/>
      <c r="LDD37" s="117"/>
      <c r="LDE37" s="117"/>
      <c r="LDF37" s="117"/>
      <c r="LDG37" s="117"/>
      <c r="LDH37" s="117"/>
      <c r="LDI37" s="117"/>
      <c r="LDJ37" s="117"/>
      <c r="LDK37" s="117"/>
      <c r="LDL37" s="117"/>
      <c r="LDM37" s="117"/>
      <c r="LDN37" s="117"/>
      <c r="LDO37" s="117"/>
      <c r="LDP37" s="117"/>
      <c r="LDQ37" s="117"/>
      <c r="LDR37" s="117"/>
      <c r="LDS37" s="117"/>
      <c r="LDT37" s="117"/>
      <c r="LDU37" s="117"/>
      <c r="LDV37" s="117"/>
      <c r="LDW37" s="117"/>
      <c r="LDX37" s="117"/>
      <c r="LDY37" s="117"/>
      <c r="LDZ37" s="117"/>
      <c r="LEA37" s="117"/>
      <c r="LEB37" s="117"/>
      <c r="LEC37" s="117"/>
      <c r="LED37" s="117"/>
      <c r="LEE37" s="117"/>
      <c r="LEF37" s="117"/>
      <c r="LEG37" s="117"/>
      <c r="LEH37" s="117"/>
      <c r="LEI37" s="117"/>
      <c r="LEJ37" s="117"/>
      <c r="LEK37" s="117"/>
      <c r="LEL37" s="117"/>
      <c r="LEM37" s="117"/>
      <c r="LEN37" s="117"/>
      <c r="LEO37" s="117"/>
      <c r="LEP37" s="117"/>
      <c r="LEQ37" s="117"/>
      <c r="LER37" s="117"/>
      <c r="LES37" s="117"/>
      <c r="LET37" s="117"/>
      <c r="LEU37" s="117"/>
      <c r="LEV37" s="117"/>
      <c r="LEW37" s="117"/>
      <c r="LEX37" s="117"/>
      <c r="LEY37" s="117"/>
      <c r="LEZ37" s="117"/>
      <c r="LFA37" s="117"/>
      <c r="LFB37" s="117"/>
      <c r="LFC37" s="117"/>
      <c r="LFD37" s="117"/>
      <c r="LFE37" s="117"/>
      <c r="LFF37" s="117"/>
      <c r="LFG37" s="117"/>
      <c r="LFH37" s="117"/>
      <c r="LFI37" s="117"/>
      <c r="LFJ37" s="117"/>
      <c r="LFK37" s="117"/>
      <c r="LFL37" s="117"/>
      <c r="LFM37" s="117"/>
      <c r="LFN37" s="117"/>
      <c r="LFO37" s="117"/>
      <c r="LFP37" s="117"/>
      <c r="LFQ37" s="117"/>
      <c r="LFR37" s="117"/>
      <c r="LFS37" s="117"/>
      <c r="LFT37" s="117"/>
      <c r="LFU37" s="117"/>
      <c r="LFV37" s="117"/>
      <c r="LFW37" s="117"/>
      <c r="LFX37" s="117"/>
      <c r="LFY37" s="117"/>
      <c r="LFZ37" s="117"/>
      <c r="LGA37" s="117"/>
      <c r="LGB37" s="117"/>
      <c r="LGC37" s="117"/>
      <c r="LGD37" s="117"/>
      <c r="LGE37" s="117"/>
      <c r="LGF37" s="117"/>
      <c r="LGG37" s="117"/>
      <c r="LGH37" s="117"/>
      <c r="LGI37" s="117"/>
      <c r="LGJ37" s="117"/>
      <c r="LGK37" s="117"/>
      <c r="LGL37" s="117"/>
      <c r="LGM37" s="117"/>
      <c r="LGN37" s="117"/>
      <c r="LGO37" s="117"/>
      <c r="LGP37" s="117"/>
      <c r="LGQ37" s="117"/>
      <c r="LGR37" s="117"/>
      <c r="LGS37" s="117"/>
      <c r="LGT37" s="117"/>
      <c r="LGU37" s="117"/>
      <c r="LGV37" s="117"/>
      <c r="LGW37" s="117"/>
      <c r="LGX37" s="117"/>
      <c r="LGY37" s="117"/>
      <c r="LGZ37" s="117"/>
      <c r="LHA37" s="117"/>
      <c r="LHB37" s="117"/>
      <c r="LHC37" s="117"/>
      <c r="LHD37" s="117"/>
      <c r="LHE37" s="117"/>
      <c r="LHF37" s="117"/>
      <c r="LHG37" s="117"/>
      <c r="LHH37" s="117"/>
      <c r="LHI37" s="117"/>
      <c r="LHJ37" s="117"/>
      <c r="LHK37" s="117"/>
      <c r="LHL37" s="117"/>
      <c r="LHM37" s="117"/>
      <c r="LHN37" s="117"/>
      <c r="LHO37" s="117"/>
      <c r="LHP37" s="117"/>
      <c r="LHQ37" s="117"/>
      <c r="LHR37" s="117"/>
      <c r="LHS37" s="117"/>
      <c r="LHT37" s="117"/>
      <c r="LHU37" s="117"/>
      <c r="LHV37" s="117"/>
      <c r="LHW37" s="117"/>
      <c r="LHX37" s="117"/>
      <c r="LHY37" s="117"/>
      <c r="LHZ37" s="117"/>
      <c r="LIA37" s="117"/>
      <c r="LIB37" s="117"/>
      <c r="LIC37" s="117"/>
      <c r="LID37" s="117"/>
      <c r="LIE37" s="117"/>
      <c r="LIF37" s="117"/>
      <c r="LIG37" s="117"/>
      <c r="LIH37" s="117"/>
      <c r="LII37" s="117"/>
      <c r="LIJ37" s="117"/>
      <c r="LIK37" s="117"/>
      <c r="LIL37" s="117"/>
      <c r="LIM37" s="117"/>
      <c r="LIN37" s="117"/>
      <c r="LIO37" s="117"/>
      <c r="LIP37" s="117"/>
      <c r="LIQ37" s="117"/>
      <c r="LIR37" s="117"/>
      <c r="LIS37" s="117"/>
      <c r="LIT37" s="117"/>
      <c r="LIU37" s="117"/>
      <c r="LIV37" s="117"/>
      <c r="LIW37" s="117"/>
      <c r="LIX37" s="117"/>
      <c r="LIY37" s="117"/>
      <c r="LIZ37" s="117"/>
      <c r="LJA37" s="117"/>
      <c r="LJB37" s="117"/>
      <c r="LJC37" s="117"/>
      <c r="LJD37" s="117"/>
      <c r="LJE37" s="117"/>
      <c r="LJF37" s="117"/>
      <c r="LJG37" s="117"/>
      <c r="LJH37" s="117"/>
      <c r="LJI37" s="117"/>
      <c r="LJJ37" s="117"/>
      <c r="LJK37" s="117"/>
      <c r="LJL37" s="117"/>
      <c r="LJM37" s="117"/>
      <c r="LJN37" s="117"/>
      <c r="LJO37" s="117"/>
      <c r="LJP37" s="117"/>
      <c r="LJQ37" s="117"/>
      <c r="LJR37" s="117"/>
      <c r="LJS37" s="117"/>
      <c r="LJT37" s="117"/>
      <c r="LJU37" s="117"/>
      <c r="LJV37" s="117"/>
      <c r="LJW37" s="117"/>
      <c r="LJX37" s="117"/>
      <c r="LJY37" s="117"/>
      <c r="LJZ37" s="117"/>
      <c r="LKA37" s="117"/>
      <c r="LKB37" s="117"/>
      <c r="LKC37" s="117"/>
      <c r="LKD37" s="117"/>
      <c r="LKE37" s="117"/>
      <c r="LKF37" s="117"/>
      <c r="LKG37" s="117"/>
      <c r="LKH37" s="117"/>
      <c r="LKI37" s="117"/>
      <c r="LKJ37" s="117"/>
      <c r="LKK37" s="117"/>
      <c r="LKL37" s="117"/>
      <c r="LKM37" s="117"/>
      <c r="LKN37" s="117"/>
      <c r="LKO37" s="117"/>
      <c r="LKP37" s="117"/>
      <c r="LKQ37" s="117"/>
      <c r="LKR37" s="117"/>
      <c r="LKS37" s="117"/>
      <c r="LKT37" s="117"/>
      <c r="LKU37" s="117"/>
      <c r="LKV37" s="117"/>
      <c r="LKW37" s="117"/>
      <c r="LKX37" s="117"/>
      <c r="LKY37" s="117"/>
      <c r="LKZ37" s="117"/>
      <c r="LLA37" s="117"/>
      <c r="LLB37" s="117"/>
      <c r="LLC37" s="117"/>
      <c r="LLD37" s="117"/>
      <c r="LLE37" s="117"/>
      <c r="LLF37" s="117"/>
      <c r="LLG37" s="117"/>
      <c r="LLH37" s="117"/>
      <c r="LLI37" s="117"/>
      <c r="LLJ37" s="117"/>
      <c r="LLK37" s="117"/>
      <c r="LLL37" s="117"/>
      <c r="LLM37" s="117"/>
      <c r="LLN37" s="117"/>
      <c r="LLO37" s="117"/>
      <c r="LLP37" s="117"/>
      <c r="LLQ37" s="117"/>
      <c r="LLR37" s="117"/>
      <c r="LLS37" s="117"/>
      <c r="LLT37" s="117"/>
      <c r="LLU37" s="117"/>
      <c r="LLV37" s="117"/>
      <c r="LLW37" s="117"/>
      <c r="LLX37" s="117"/>
      <c r="LLY37" s="117"/>
      <c r="LLZ37" s="117"/>
      <c r="LMA37" s="117"/>
      <c r="LMB37" s="117"/>
      <c r="LMC37" s="117"/>
      <c r="LMD37" s="117"/>
      <c r="LME37" s="117"/>
      <c r="LMF37" s="117"/>
      <c r="LMG37" s="117"/>
      <c r="LMH37" s="117"/>
      <c r="LMI37" s="117"/>
      <c r="LMJ37" s="117"/>
      <c r="LMK37" s="117"/>
      <c r="LML37" s="117"/>
      <c r="LMM37" s="117"/>
      <c r="LMN37" s="117"/>
      <c r="LMO37" s="117"/>
      <c r="LMP37" s="117"/>
      <c r="LMQ37" s="117"/>
      <c r="LMR37" s="117"/>
      <c r="LMS37" s="117"/>
      <c r="LMT37" s="117"/>
      <c r="LMU37" s="117"/>
      <c r="LMV37" s="117"/>
      <c r="LMW37" s="117"/>
      <c r="LMX37" s="117"/>
      <c r="LMY37" s="117"/>
      <c r="LMZ37" s="117"/>
      <c r="LNA37" s="117"/>
      <c r="LNB37" s="117"/>
      <c r="LNC37" s="117"/>
      <c r="LND37" s="117"/>
      <c r="LNE37" s="117"/>
      <c r="LNF37" s="117"/>
      <c r="LNG37" s="117"/>
      <c r="LNH37" s="117"/>
      <c r="LNI37" s="117"/>
      <c r="LNJ37" s="117"/>
      <c r="LNK37" s="117"/>
      <c r="LNL37" s="117"/>
      <c r="LNM37" s="117"/>
      <c r="LNN37" s="117"/>
      <c r="LNO37" s="117"/>
      <c r="LNP37" s="117"/>
      <c r="LNQ37" s="117"/>
      <c r="LNR37" s="117"/>
      <c r="LNS37" s="117"/>
      <c r="LNT37" s="117"/>
      <c r="LNU37" s="117"/>
      <c r="LNV37" s="117"/>
      <c r="LNW37" s="117"/>
      <c r="LNX37" s="117"/>
      <c r="LNY37" s="117"/>
      <c r="LNZ37" s="117"/>
      <c r="LOA37" s="117"/>
      <c r="LOB37" s="117"/>
      <c r="LOC37" s="117"/>
      <c r="LOD37" s="117"/>
      <c r="LOE37" s="117"/>
      <c r="LOF37" s="117"/>
      <c r="LOG37" s="117"/>
      <c r="LOH37" s="117"/>
      <c r="LOI37" s="117"/>
      <c r="LOJ37" s="117"/>
      <c r="LOK37" s="117"/>
      <c r="LOL37" s="117"/>
      <c r="LOM37" s="117"/>
      <c r="LON37" s="117"/>
      <c r="LOO37" s="117"/>
      <c r="LOP37" s="117"/>
      <c r="LOQ37" s="117"/>
      <c r="LOR37" s="117"/>
      <c r="LOS37" s="117"/>
      <c r="LOT37" s="117"/>
      <c r="LOU37" s="117"/>
      <c r="LOV37" s="117"/>
      <c r="LOW37" s="117"/>
      <c r="LOX37" s="117"/>
      <c r="LOY37" s="117"/>
      <c r="LOZ37" s="117"/>
      <c r="LPA37" s="117"/>
      <c r="LPB37" s="117"/>
      <c r="LPC37" s="117"/>
      <c r="LPD37" s="117"/>
      <c r="LPE37" s="117"/>
      <c r="LPF37" s="117"/>
      <c r="LPG37" s="117"/>
      <c r="LPH37" s="117"/>
      <c r="LPI37" s="117"/>
      <c r="LPJ37" s="117"/>
      <c r="LPK37" s="117"/>
      <c r="LPL37" s="117"/>
      <c r="LPM37" s="117"/>
      <c r="LPN37" s="117"/>
      <c r="LPO37" s="117"/>
      <c r="LPP37" s="117"/>
      <c r="LPQ37" s="117"/>
      <c r="LPR37" s="117"/>
      <c r="LPS37" s="117"/>
      <c r="LPT37" s="117"/>
      <c r="LPU37" s="117"/>
      <c r="LPV37" s="117"/>
      <c r="LPW37" s="117"/>
      <c r="LPX37" s="117"/>
      <c r="LPY37" s="117"/>
      <c r="LPZ37" s="117"/>
      <c r="LQA37" s="117"/>
      <c r="LQB37" s="117"/>
      <c r="LQC37" s="117"/>
      <c r="LQD37" s="117"/>
      <c r="LQE37" s="117"/>
      <c r="LQF37" s="117"/>
      <c r="LQG37" s="117"/>
      <c r="LQH37" s="117"/>
      <c r="LQI37" s="117"/>
      <c r="LQJ37" s="117"/>
      <c r="LQK37" s="117"/>
      <c r="LQL37" s="117"/>
      <c r="LQM37" s="117"/>
      <c r="LQN37" s="117"/>
      <c r="LQO37" s="117"/>
      <c r="LQP37" s="117"/>
      <c r="LQQ37" s="117"/>
      <c r="LQR37" s="117"/>
      <c r="LQS37" s="117"/>
      <c r="LQT37" s="117"/>
      <c r="LQU37" s="117"/>
      <c r="LQV37" s="117"/>
      <c r="LQW37" s="117"/>
      <c r="LQX37" s="117"/>
      <c r="LQY37" s="117"/>
      <c r="LQZ37" s="117"/>
      <c r="LRA37" s="117"/>
      <c r="LRB37" s="117"/>
      <c r="LRC37" s="117"/>
      <c r="LRD37" s="117"/>
      <c r="LRE37" s="117"/>
      <c r="LRF37" s="117"/>
      <c r="LRG37" s="117"/>
      <c r="LRH37" s="117"/>
      <c r="LRI37" s="117"/>
      <c r="LRJ37" s="117"/>
      <c r="LRK37" s="117"/>
      <c r="LRL37" s="117"/>
      <c r="LRM37" s="117"/>
      <c r="LRN37" s="117"/>
      <c r="LRO37" s="117"/>
      <c r="LRP37" s="117"/>
      <c r="LRQ37" s="117"/>
      <c r="LRR37" s="117"/>
      <c r="LRS37" s="117"/>
      <c r="LRT37" s="117"/>
      <c r="LRU37" s="117"/>
      <c r="LRV37" s="117"/>
      <c r="LRW37" s="117"/>
      <c r="LRX37" s="117"/>
      <c r="LRY37" s="117"/>
      <c r="LRZ37" s="117"/>
      <c r="LSA37" s="117"/>
      <c r="LSB37" s="117"/>
      <c r="LSC37" s="117"/>
      <c r="LSD37" s="117"/>
      <c r="LSE37" s="117"/>
      <c r="LSF37" s="117"/>
      <c r="LSG37" s="117"/>
      <c r="LSH37" s="117"/>
      <c r="LSI37" s="117"/>
      <c r="LSJ37" s="117"/>
      <c r="LSK37" s="117"/>
      <c r="LSL37" s="117"/>
      <c r="LSM37" s="117"/>
      <c r="LSN37" s="117"/>
      <c r="LSO37" s="117"/>
      <c r="LSP37" s="117"/>
      <c r="LSQ37" s="117"/>
      <c r="LSR37" s="117"/>
      <c r="LSS37" s="117"/>
      <c r="LST37" s="117"/>
      <c r="LSU37" s="117"/>
      <c r="LSV37" s="117"/>
      <c r="LSW37" s="117"/>
      <c r="LSX37" s="117"/>
      <c r="LSY37" s="117"/>
      <c r="LSZ37" s="117"/>
      <c r="LTA37" s="117"/>
      <c r="LTB37" s="117"/>
      <c r="LTC37" s="117"/>
      <c r="LTD37" s="117"/>
      <c r="LTE37" s="117"/>
      <c r="LTF37" s="117"/>
      <c r="LTG37" s="117"/>
      <c r="LTH37" s="117"/>
      <c r="LTI37" s="117"/>
      <c r="LTJ37" s="117"/>
      <c r="LTK37" s="117"/>
      <c r="LTL37" s="117"/>
      <c r="LTM37" s="117"/>
      <c r="LTN37" s="117"/>
      <c r="LTO37" s="117"/>
      <c r="LTP37" s="117"/>
      <c r="LTQ37" s="117"/>
      <c r="LTR37" s="117"/>
      <c r="LTS37" s="117"/>
      <c r="LTT37" s="117"/>
      <c r="LTU37" s="117"/>
      <c r="LTV37" s="117"/>
      <c r="LTW37" s="117"/>
      <c r="LTX37" s="117"/>
      <c r="LTY37" s="117"/>
      <c r="LTZ37" s="117"/>
      <c r="LUA37" s="117"/>
      <c r="LUB37" s="117"/>
      <c r="LUC37" s="117"/>
      <c r="LUD37" s="117"/>
      <c r="LUE37" s="117"/>
      <c r="LUF37" s="117"/>
      <c r="LUG37" s="117"/>
      <c r="LUH37" s="117"/>
      <c r="LUI37" s="117"/>
      <c r="LUJ37" s="117"/>
      <c r="LUK37" s="117"/>
      <c r="LUL37" s="117"/>
      <c r="LUM37" s="117"/>
      <c r="LUN37" s="117"/>
      <c r="LUO37" s="117"/>
      <c r="LUP37" s="117"/>
      <c r="LUQ37" s="117"/>
      <c r="LUR37" s="117"/>
      <c r="LUS37" s="117"/>
      <c r="LUT37" s="117"/>
      <c r="LUU37" s="117"/>
      <c r="LUV37" s="117"/>
      <c r="LUW37" s="117"/>
      <c r="LUX37" s="117"/>
      <c r="LUY37" s="117"/>
      <c r="LUZ37" s="117"/>
      <c r="LVA37" s="117"/>
      <c r="LVB37" s="117"/>
      <c r="LVC37" s="117"/>
      <c r="LVD37" s="117"/>
      <c r="LVE37" s="117"/>
      <c r="LVF37" s="117"/>
      <c r="LVG37" s="117"/>
      <c r="LVH37" s="117"/>
      <c r="LVI37" s="117"/>
      <c r="LVJ37" s="117"/>
      <c r="LVK37" s="117"/>
      <c r="LVL37" s="117"/>
      <c r="LVM37" s="117"/>
      <c r="LVN37" s="117"/>
      <c r="LVO37" s="117"/>
      <c r="LVP37" s="117"/>
      <c r="LVQ37" s="117"/>
      <c r="LVR37" s="117"/>
      <c r="LVS37" s="117"/>
      <c r="LVT37" s="117"/>
      <c r="LVU37" s="117"/>
      <c r="LVV37" s="117"/>
      <c r="LVW37" s="117"/>
      <c r="LVX37" s="117"/>
      <c r="LVY37" s="117"/>
      <c r="LVZ37" s="117"/>
      <c r="LWA37" s="117"/>
      <c r="LWB37" s="117"/>
      <c r="LWC37" s="117"/>
      <c r="LWD37" s="117"/>
      <c r="LWE37" s="117"/>
      <c r="LWF37" s="117"/>
      <c r="LWG37" s="117"/>
      <c r="LWH37" s="117"/>
      <c r="LWI37" s="117"/>
      <c r="LWJ37" s="117"/>
      <c r="LWK37" s="117"/>
      <c r="LWL37" s="117"/>
      <c r="LWM37" s="117"/>
      <c r="LWN37" s="117"/>
      <c r="LWO37" s="117"/>
      <c r="LWP37" s="117"/>
      <c r="LWQ37" s="117"/>
      <c r="LWR37" s="117"/>
      <c r="LWS37" s="117"/>
      <c r="LWT37" s="117"/>
      <c r="LWU37" s="117"/>
      <c r="LWV37" s="117"/>
      <c r="LWW37" s="117"/>
      <c r="LWX37" s="117"/>
      <c r="LWY37" s="117"/>
      <c r="LWZ37" s="117"/>
      <c r="LXA37" s="117"/>
      <c r="LXB37" s="117"/>
      <c r="LXC37" s="117"/>
      <c r="LXD37" s="117"/>
      <c r="LXE37" s="117"/>
      <c r="LXF37" s="117"/>
      <c r="LXG37" s="117"/>
      <c r="LXH37" s="117"/>
      <c r="LXI37" s="117"/>
      <c r="LXJ37" s="117"/>
      <c r="LXK37" s="117"/>
      <c r="LXL37" s="117"/>
      <c r="LXM37" s="117"/>
      <c r="LXN37" s="117"/>
      <c r="LXO37" s="117"/>
      <c r="LXP37" s="117"/>
      <c r="LXQ37" s="117"/>
      <c r="LXR37" s="117"/>
      <c r="LXS37" s="117"/>
      <c r="LXT37" s="117"/>
      <c r="LXU37" s="117"/>
      <c r="LXV37" s="117"/>
      <c r="LXW37" s="117"/>
      <c r="LXX37" s="117"/>
      <c r="LXY37" s="117"/>
      <c r="LXZ37" s="117"/>
      <c r="LYA37" s="117"/>
      <c r="LYB37" s="117"/>
      <c r="LYC37" s="117"/>
      <c r="LYD37" s="117"/>
      <c r="LYE37" s="117"/>
      <c r="LYF37" s="117"/>
      <c r="LYG37" s="117"/>
      <c r="LYH37" s="117"/>
      <c r="LYI37" s="117"/>
      <c r="LYJ37" s="117"/>
      <c r="LYK37" s="117"/>
      <c r="LYL37" s="117"/>
      <c r="LYM37" s="117"/>
      <c r="LYN37" s="117"/>
      <c r="LYO37" s="117"/>
      <c r="LYP37" s="117"/>
      <c r="LYQ37" s="117"/>
      <c r="LYR37" s="117"/>
      <c r="LYS37" s="117"/>
      <c r="LYT37" s="117"/>
      <c r="LYU37" s="117"/>
      <c r="LYV37" s="117"/>
      <c r="LYW37" s="117"/>
      <c r="LYX37" s="117"/>
      <c r="LYY37" s="117"/>
      <c r="LYZ37" s="117"/>
      <c r="LZA37" s="117"/>
      <c r="LZB37" s="117"/>
      <c r="LZC37" s="117"/>
      <c r="LZD37" s="117"/>
      <c r="LZE37" s="117"/>
      <c r="LZF37" s="117"/>
      <c r="LZG37" s="117"/>
      <c r="LZH37" s="117"/>
      <c r="LZI37" s="117"/>
      <c r="LZJ37" s="117"/>
      <c r="LZK37" s="117"/>
      <c r="LZL37" s="117"/>
      <c r="LZM37" s="117"/>
      <c r="LZN37" s="117"/>
      <c r="LZO37" s="117"/>
      <c r="LZP37" s="117"/>
      <c r="LZQ37" s="117"/>
      <c r="LZR37" s="117"/>
      <c r="LZS37" s="117"/>
      <c r="LZT37" s="117"/>
      <c r="LZU37" s="117"/>
      <c r="LZV37" s="117"/>
      <c r="LZW37" s="117"/>
      <c r="LZX37" s="117"/>
      <c r="LZY37" s="117"/>
      <c r="LZZ37" s="117"/>
      <c r="MAA37" s="117"/>
      <c r="MAB37" s="117"/>
      <c r="MAC37" s="117"/>
      <c r="MAD37" s="117"/>
      <c r="MAE37" s="117"/>
      <c r="MAF37" s="117"/>
      <c r="MAG37" s="117"/>
      <c r="MAH37" s="117"/>
      <c r="MAI37" s="117"/>
      <c r="MAJ37" s="117"/>
      <c r="MAK37" s="117"/>
      <c r="MAL37" s="117"/>
      <c r="MAM37" s="117"/>
      <c r="MAN37" s="117"/>
      <c r="MAO37" s="117"/>
      <c r="MAP37" s="117"/>
      <c r="MAQ37" s="117"/>
      <c r="MAR37" s="117"/>
      <c r="MAS37" s="117"/>
      <c r="MAT37" s="117"/>
      <c r="MAU37" s="117"/>
      <c r="MAV37" s="117"/>
      <c r="MAW37" s="117"/>
      <c r="MAX37" s="117"/>
      <c r="MAY37" s="117"/>
      <c r="MAZ37" s="117"/>
      <c r="MBA37" s="117"/>
      <c r="MBB37" s="117"/>
      <c r="MBC37" s="117"/>
      <c r="MBD37" s="117"/>
      <c r="MBE37" s="117"/>
      <c r="MBF37" s="117"/>
      <c r="MBG37" s="117"/>
      <c r="MBH37" s="117"/>
      <c r="MBI37" s="117"/>
      <c r="MBJ37" s="117"/>
      <c r="MBK37" s="117"/>
      <c r="MBL37" s="117"/>
      <c r="MBM37" s="117"/>
      <c r="MBN37" s="117"/>
      <c r="MBO37" s="117"/>
      <c r="MBP37" s="117"/>
      <c r="MBQ37" s="117"/>
      <c r="MBR37" s="117"/>
      <c r="MBS37" s="117"/>
      <c r="MBT37" s="117"/>
      <c r="MBU37" s="117"/>
      <c r="MBV37" s="117"/>
      <c r="MBW37" s="117"/>
      <c r="MBX37" s="117"/>
      <c r="MBY37" s="117"/>
      <c r="MBZ37" s="117"/>
      <c r="MCA37" s="117"/>
      <c r="MCB37" s="117"/>
      <c r="MCC37" s="117"/>
      <c r="MCD37" s="117"/>
      <c r="MCE37" s="117"/>
      <c r="MCF37" s="117"/>
      <c r="MCG37" s="117"/>
      <c r="MCH37" s="117"/>
      <c r="MCI37" s="117"/>
      <c r="MCJ37" s="117"/>
      <c r="MCK37" s="117"/>
      <c r="MCL37" s="117"/>
      <c r="MCM37" s="117"/>
      <c r="MCN37" s="117"/>
      <c r="MCO37" s="117"/>
      <c r="MCP37" s="117"/>
      <c r="MCQ37" s="117"/>
      <c r="MCR37" s="117"/>
      <c r="MCS37" s="117"/>
      <c r="MCT37" s="117"/>
      <c r="MCU37" s="117"/>
      <c r="MCV37" s="117"/>
      <c r="MCW37" s="117"/>
      <c r="MCX37" s="117"/>
      <c r="MCY37" s="117"/>
      <c r="MCZ37" s="117"/>
      <c r="MDA37" s="117"/>
      <c r="MDB37" s="117"/>
      <c r="MDC37" s="117"/>
      <c r="MDD37" s="117"/>
      <c r="MDE37" s="117"/>
      <c r="MDF37" s="117"/>
      <c r="MDG37" s="117"/>
      <c r="MDH37" s="117"/>
      <c r="MDI37" s="117"/>
      <c r="MDJ37" s="117"/>
      <c r="MDK37" s="117"/>
      <c r="MDL37" s="117"/>
      <c r="MDM37" s="117"/>
      <c r="MDN37" s="117"/>
      <c r="MDO37" s="117"/>
      <c r="MDP37" s="117"/>
      <c r="MDQ37" s="117"/>
      <c r="MDR37" s="117"/>
      <c r="MDS37" s="117"/>
      <c r="MDT37" s="117"/>
      <c r="MDU37" s="117"/>
      <c r="MDV37" s="117"/>
      <c r="MDW37" s="117"/>
      <c r="MDX37" s="117"/>
      <c r="MDY37" s="117"/>
      <c r="MDZ37" s="117"/>
      <c r="MEA37" s="117"/>
      <c r="MEB37" s="117"/>
      <c r="MEC37" s="117"/>
      <c r="MED37" s="117"/>
      <c r="MEE37" s="117"/>
      <c r="MEF37" s="117"/>
      <c r="MEG37" s="117"/>
      <c r="MEH37" s="117"/>
      <c r="MEI37" s="117"/>
      <c r="MEJ37" s="117"/>
      <c r="MEK37" s="117"/>
      <c r="MEL37" s="117"/>
      <c r="MEM37" s="117"/>
      <c r="MEN37" s="117"/>
      <c r="MEO37" s="117"/>
      <c r="MEP37" s="117"/>
      <c r="MEQ37" s="117"/>
      <c r="MER37" s="117"/>
      <c r="MES37" s="117"/>
      <c r="MET37" s="117"/>
      <c r="MEU37" s="117"/>
      <c r="MEV37" s="117"/>
      <c r="MEW37" s="117"/>
      <c r="MEX37" s="117"/>
      <c r="MEY37" s="117"/>
      <c r="MEZ37" s="117"/>
      <c r="MFA37" s="117"/>
      <c r="MFB37" s="117"/>
      <c r="MFC37" s="117"/>
      <c r="MFD37" s="117"/>
      <c r="MFE37" s="117"/>
      <c r="MFF37" s="117"/>
      <c r="MFG37" s="117"/>
      <c r="MFH37" s="117"/>
      <c r="MFI37" s="117"/>
      <c r="MFJ37" s="117"/>
      <c r="MFK37" s="117"/>
      <c r="MFL37" s="117"/>
      <c r="MFM37" s="117"/>
      <c r="MFN37" s="117"/>
      <c r="MFO37" s="117"/>
      <c r="MFP37" s="117"/>
      <c r="MFQ37" s="117"/>
      <c r="MFR37" s="117"/>
      <c r="MFS37" s="117"/>
      <c r="MFT37" s="117"/>
      <c r="MFU37" s="117"/>
      <c r="MFV37" s="117"/>
      <c r="MFW37" s="117"/>
      <c r="MFX37" s="117"/>
      <c r="MFY37" s="117"/>
      <c r="MFZ37" s="117"/>
      <c r="MGA37" s="117"/>
      <c r="MGB37" s="117"/>
      <c r="MGC37" s="117"/>
      <c r="MGD37" s="117"/>
      <c r="MGE37" s="117"/>
      <c r="MGF37" s="117"/>
      <c r="MGG37" s="117"/>
      <c r="MGH37" s="117"/>
      <c r="MGI37" s="117"/>
      <c r="MGJ37" s="117"/>
      <c r="MGK37" s="117"/>
      <c r="MGL37" s="117"/>
      <c r="MGM37" s="117"/>
      <c r="MGN37" s="117"/>
      <c r="MGO37" s="117"/>
      <c r="MGP37" s="117"/>
      <c r="MGQ37" s="117"/>
      <c r="MGR37" s="117"/>
      <c r="MGS37" s="117"/>
      <c r="MGT37" s="117"/>
      <c r="MGU37" s="117"/>
      <c r="MGV37" s="117"/>
      <c r="MGW37" s="117"/>
      <c r="MGX37" s="117"/>
      <c r="MGY37" s="117"/>
      <c r="MGZ37" s="117"/>
      <c r="MHA37" s="117"/>
      <c r="MHB37" s="117"/>
      <c r="MHC37" s="117"/>
      <c r="MHD37" s="117"/>
      <c r="MHE37" s="117"/>
      <c r="MHF37" s="117"/>
      <c r="MHG37" s="117"/>
      <c r="MHH37" s="117"/>
      <c r="MHI37" s="117"/>
      <c r="MHJ37" s="117"/>
      <c r="MHK37" s="117"/>
      <c r="MHL37" s="117"/>
      <c r="MHM37" s="117"/>
      <c r="MHN37" s="117"/>
      <c r="MHO37" s="117"/>
      <c r="MHP37" s="117"/>
      <c r="MHQ37" s="117"/>
      <c r="MHR37" s="117"/>
      <c r="MHS37" s="117"/>
      <c r="MHT37" s="117"/>
      <c r="MHU37" s="117"/>
      <c r="MHV37" s="117"/>
      <c r="MHW37" s="117"/>
      <c r="MHX37" s="117"/>
      <c r="MHY37" s="117"/>
      <c r="MHZ37" s="117"/>
      <c r="MIA37" s="117"/>
      <c r="MIB37" s="117"/>
      <c r="MIC37" s="117"/>
      <c r="MID37" s="117"/>
      <c r="MIE37" s="117"/>
      <c r="MIF37" s="117"/>
      <c r="MIG37" s="117"/>
      <c r="MIH37" s="117"/>
      <c r="MII37" s="117"/>
      <c r="MIJ37" s="117"/>
      <c r="MIK37" s="117"/>
      <c r="MIL37" s="117"/>
      <c r="MIM37" s="117"/>
      <c r="MIN37" s="117"/>
      <c r="MIO37" s="117"/>
      <c r="MIP37" s="117"/>
      <c r="MIQ37" s="117"/>
      <c r="MIR37" s="117"/>
      <c r="MIS37" s="117"/>
      <c r="MIT37" s="117"/>
      <c r="MIU37" s="117"/>
      <c r="MIV37" s="117"/>
      <c r="MIW37" s="117"/>
      <c r="MIX37" s="117"/>
      <c r="MIY37" s="117"/>
      <c r="MIZ37" s="117"/>
      <c r="MJA37" s="117"/>
      <c r="MJB37" s="117"/>
      <c r="MJC37" s="117"/>
      <c r="MJD37" s="117"/>
      <c r="MJE37" s="117"/>
      <c r="MJF37" s="117"/>
      <c r="MJG37" s="117"/>
      <c r="MJH37" s="117"/>
      <c r="MJI37" s="117"/>
      <c r="MJJ37" s="117"/>
      <c r="MJK37" s="117"/>
      <c r="MJL37" s="117"/>
      <c r="MJM37" s="117"/>
      <c r="MJN37" s="117"/>
      <c r="MJO37" s="117"/>
      <c r="MJP37" s="117"/>
      <c r="MJQ37" s="117"/>
      <c r="MJR37" s="117"/>
      <c r="MJS37" s="117"/>
      <c r="MJT37" s="117"/>
      <c r="MJU37" s="117"/>
      <c r="MJV37" s="117"/>
      <c r="MJW37" s="117"/>
      <c r="MJX37" s="117"/>
      <c r="MJY37" s="117"/>
      <c r="MJZ37" s="117"/>
      <c r="MKA37" s="117"/>
      <c r="MKB37" s="117"/>
      <c r="MKC37" s="117"/>
      <c r="MKD37" s="117"/>
      <c r="MKE37" s="117"/>
      <c r="MKF37" s="117"/>
      <c r="MKG37" s="117"/>
      <c r="MKH37" s="117"/>
      <c r="MKI37" s="117"/>
      <c r="MKJ37" s="117"/>
      <c r="MKK37" s="117"/>
      <c r="MKL37" s="117"/>
      <c r="MKM37" s="117"/>
      <c r="MKN37" s="117"/>
      <c r="MKO37" s="117"/>
      <c r="MKP37" s="117"/>
      <c r="MKQ37" s="117"/>
      <c r="MKR37" s="117"/>
      <c r="MKS37" s="117"/>
      <c r="MKT37" s="117"/>
      <c r="MKU37" s="117"/>
      <c r="MKV37" s="117"/>
      <c r="MKW37" s="117"/>
      <c r="MKX37" s="117"/>
      <c r="MKY37" s="117"/>
      <c r="MKZ37" s="117"/>
      <c r="MLA37" s="117"/>
      <c r="MLB37" s="117"/>
      <c r="MLC37" s="117"/>
      <c r="MLD37" s="117"/>
      <c r="MLE37" s="117"/>
      <c r="MLF37" s="117"/>
      <c r="MLG37" s="117"/>
      <c r="MLH37" s="117"/>
      <c r="MLI37" s="117"/>
      <c r="MLJ37" s="117"/>
      <c r="MLK37" s="117"/>
      <c r="MLL37" s="117"/>
      <c r="MLM37" s="117"/>
      <c r="MLN37" s="117"/>
      <c r="MLO37" s="117"/>
      <c r="MLP37" s="117"/>
      <c r="MLQ37" s="117"/>
      <c r="MLR37" s="117"/>
      <c r="MLS37" s="117"/>
      <c r="MLT37" s="117"/>
      <c r="MLU37" s="117"/>
      <c r="MLV37" s="117"/>
      <c r="MLW37" s="117"/>
      <c r="MLX37" s="117"/>
      <c r="MLY37" s="117"/>
      <c r="MLZ37" s="117"/>
      <c r="MMA37" s="117"/>
      <c r="MMB37" s="117"/>
      <c r="MMC37" s="117"/>
      <c r="MMD37" s="117"/>
      <c r="MME37" s="117"/>
      <c r="MMF37" s="117"/>
      <c r="MMG37" s="117"/>
      <c r="MMH37" s="117"/>
      <c r="MMI37" s="117"/>
      <c r="MMJ37" s="117"/>
      <c r="MMK37" s="117"/>
      <c r="MML37" s="117"/>
      <c r="MMM37" s="117"/>
      <c r="MMN37" s="117"/>
      <c r="MMO37" s="117"/>
      <c r="MMP37" s="117"/>
      <c r="MMQ37" s="117"/>
      <c r="MMR37" s="117"/>
      <c r="MMS37" s="117"/>
      <c r="MMT37" s="117"/>
      <c r="MMU37" s="117"/>
      <c r="MMV37" s="117"/>
      <c r="MMW37" s="117"/>
      <c r="MMX37" s="117"/>
      <c r="MMY37" s="117"/>
      <c r="MMZ37" s="117"/>
      <c r="MNA37" s="117"/>
      <c r="MNB37" s="117"/>
      <c r="MNC37" s="117"/>
      <c r="MND37" s="117"/>
      <c r="MNE37" s="117"/>
      <c r="MNF37" s="117"/>
      <c r="MNG37" s="117"/>
      <c r="MNH37" s="117"/>
      <c r="MNI37" s="117"/>
      <c r="MNJ37" s="117"/>
      <c r="MNK37" s="117"/>
      <c r="MNL37" s="117"/>
      <c r="MNM37" s="117"/>
      <c r="MNN37" s="117"/>
      <c r="MNO37" s="117"/>
      <c r="MNP37" s="117"/>
      <c r="MNQ37" s="117"/>
      <c r="MNR37" s="117"/>
      <c r="MNS37" s="117"/>
      <c r="MNT37" s="117"/>
      <c r="MNU37" s="117"/>
      <c r="MNV37" s="117"/>
      <c r="MNW37" s="117"/>
      <c r="MNX37" s="117"/>
      <c r="MNY37" s="117"/>
      <c r="MNZ37" s="117"/>
      <c r="MOA37" s="117"/>
      <c r="MOB37" s="117"/>
      <c r="MOC37" s="117"/>
      <c r="MOD37" s="117"/>
      <c r="MOE37" s="117"/>
      <c r="MOF37" s="117"/>
      <c r="MOG37" s="117"/>
      <c r="MOH37" s="117"/>
      <c r="MOI37" s="117"/>
      <c r="MOJ37" s="117"/>
      <c r="MOK37" s="117"/>
      <c r="MOL37" s="117"/>
      <c r="MOM37" s="117"/>
      <c r="MON37" s="117"/>
      <c r="MOO37" s="117"/>
      <c r="MOP37" s="117"/>
      <c r="MOQ37" s="117"/>
      <c r="MOR37" s="117"/>
      <c r="MOS37" s="117"/>
      <c r="MOT37" s="117"/>
      <c r="MOU37" s="117"/>
      <c r="MOV37" s="117"/>
      <c r="MOW37" s="117"/>
      <c r="MOX37" s="117"/>
      <c r="MOY37" s="117"/>
      <c r="MOZ37" s="117"/>
      <c r="MPA37" s="117"/>
      <c r="MPB37" s="117"/>
      <c r="MPC37" s="117"/>
      <c r="MPD37" s="117"/>
      <c r="MPE37" s="117"/>
      <c r="MPF37" s="117"/>
      <c r="MPG37" s="117"/>
      <c r="MPH37" s="117"/>
      <c r="MPI37" s="117"/>
      <c r="MPJ37" s="117"/>
      <c r="MPK37" s="117"/>
      <c r="MPL37" s="117"/>
      <c r="MPM37" s="117"/>
      <c r="MPN37" s="117"/>
      <c r="MPO37" s="117"/>
      <c r="MPP37" s="117"/>
      <c r="MPQ37" s="117"/>
      <c r="MPR37" s="117"/>
      <c r="MPS37" s="117"/>
      <c r="MPT37" s="117"/>
      <c r="MPU37" s="117"/>
      <c r="MPV37" s="117"/>
      <c r="MPW37" s="117"/>
      <c r="MPX37" s="117"/>
      <c r="MPY37" s="117"/>
      <c r="MPZ37" s="117"/>
      <c r="MQA37" s="117"/>
      <c r="MQB37" s="117"/>
      <c r="MQC37" s="117"/>
      <c r="MQD37" s="117"/>
      <c r="MQE37" s="117"/>
      <c r="MQF37" s="117"/>
      <c r="MQG37" s="117"/>
      <c r="MQH37" s="117"/>
      <c r="MQI37" s="117"/>
      <c r="MQJ37" s="117"/>
      <c r="MQK37" s="117"/>
      <c r="MQL37" s="117"/>
      <c r="MQM37" s="117"/>
      <c r="MQN37" s="117"/>
      <c r="MQO37" s="117"/>
      <c r="MQP37" s="117"/>
      <c r="MQQ37" s="117"/>
      <c r="MQR37" s="117"/>
      <c r="MQS37" s="117"/>
      <c r="MQT37" s="117"/>
      <c r="MQU37" s="117"/>
      <c r="MQV37" s="117"/>
      <c r="MQW37" s="117"/>
      <c r="MQX37" s="117"/>
      <c r="MQY37" s="117"/>
      <c r="MQZ37" s="117"/>
      <c r="MRA37" s="117"/>
      <c r="MRB37" s="117"/>
      <c r="MRC37" s="117"/>
      <c r="MRD37" s="117"/>
      <c r="MRE37" s="117"/>
      <c r="MRF37" s="117"/>
      <c r="MRG37" s="117"/>
      <c r="MRH37" s="117"/>
      <c r="MRI37" s="117"/>
      <c r="MRJ37" s="117"/>
      <c r="MRK37" s="117"/>
      <c r="MRL37" s="117"/>
      <c r="MRM37" s="117"/>
      <c r="MRN37" s="117"/>
      <c r="MRO37" s="117"/>
      <c r="MRP37" s="117"/>
      <c r="MRQ37" s="117"/>
      <c r="MRR37" s="117"/>
      <c r="MRS37" s="117"/>
      <c r="MRT37" s="117"/>
      <c r="MRU37" s="117"/>
      <c r="MRV37" s="117"/>
      <c r="MRW37" s="117"/>
      <c r="MRX37" s="117"/>
      <c r="MRY37" s="117"/>
      <c r="MRZ37" s="117"/>
      <c r="MSA37" s="117"/>
      <c r="MSB37" s="117"/>
      <c r="MSC37" s="117"/>
      <c r="MSD37" s="117"/>
      <c r="MSE37" s="117"/>
      <c r="MSF37" s="117"/>
      <c r="MSG37" s="117"/>
      <c r="MSH37" s="117"/>
      <c r="MSI37" s="117"/>
      <c r="MSJ37" s="117"/>
      <c r="MSK37" s="117"/>
      <c r="MSL37" s="117"/>
      <c r="MSM37" s="117"/>
      <c r="MSN37" s="117"/>
      <c r="MSO37" s="117"/>
      <c r="MSP37" s="117"/>
      <c r="MSQ37" s="117"/>
      <c r="MSR37" s="117"/>
      <c r="MSS37" s="117"/>
      <c r="MST37" s="117"/>
      <c r="MSU37" s="117"/>
      <c r="MSV37" s="117"/>
      <c r="MSW37" s="117"/>
      <c r="MSX37" s="117"/>
      <c r="MSY37" s="117"/>
      <c r="MSZ37" s="117"/>
      <c r="MTA37" s="117"/>
      <c r="MTB37" s="117"/>
      <c r="MTC37" s="117"/>
      <c r="MTD37" s="117"/>
      <c r="MTE37" s="117"/>
      <c r="MTF37" s="117"/>
      <c r="MTG37" s="117"/>
      <c r="MTH37" s="117"/>
      <c r="MTI37" s="117"/>
      <c r="MTJ37" s="117"/>
      <c r="MTK37" s="117"/>
      <c r="MTL37" s="117"/>
      <c r="MTM37" s="117"/>
      <c r="MTN37" s="117"/>
      <c r="MTO37" s="117"/>
      <c r="MTP37" s="117"/>
      <c r="MTQ37" s="117"/>
      <c r="MTR37" s="117"/>
      <c r="MTS37" s="117"/>
      <c r="MTT37" s="117"/>
      <c r="MTU37" s="117"/>
      <c r="MTV37" s="117"/>
      <c r="MTW37" s="117"/>
      <c r="MTX37" s="117"/>
      <c r="MTY37" s="117"/>
      <c r="MTZ37" s="117"/>
      <c r="MUA37" s="117"/>
      <c r="MUB37" s="117"/>
      <c r="MUC37" s="117"/>
      <c r="MUD37" s="117"/>
      <c r="MUE37" s="117"/>
      <c r="MUF37" s="117"/>
      <c r="MUG37" s="117"/>
      <c r="MUH37" s="117"/>
      <c r="MUI37" s="117"/>
      <c r="MUJ37" s="117"/>
      <c r="MUK37" s="117"/>
      <c r="MUL37" s="117"/>
      <c r="MUM37" s="117"/>
      <c r="MUN37" s="117"/>
      <c r="MUO37" s="117"/>
      <c r="MUP37" s="117"/>
      <c r="MUQ37" s="117"/>
      <c r="MUR37" s="117"/>
      <c r="MUS37" s="117"/>
      <c r="MUT37" s="117"/>
      <c r="MUU37" s="117"/>
      <c r="MUV37" s="117"/>
      <c r="MUW37" s="117"/>
      <c r="MUX37" s="117"/>
      <c r="MUY37" s="117"/>
      <c r="MUZ37" s="117"/>
      <c r="MVA37" s="117"/>
      <c r="MVB37" s="117"/>
      <c r="MVC37" s="117"/>
      <c r="MVD37" s="117"/>
      <c r="MVE37" s="117"/>
      <c r="MVF37" s="117"/>
      <c r="MVG37" s="117"/>
      <c r="MVH37" s="117"/>
      <c r="MVI37" s="117"/>
      <c r="MVJ37" s="117"/>
      <c r="MVK37" s="117"/>
      <c r="MVL37" s="117"/>
      <c r="MVM37" s="117"/>
      <c r="MVN37" s="117"/>
      <c r="MVO37" s="117"/>
      <c r="MVP37" s="117"/>
      <c r="MVQ37" s="117"/>
      <c r="MVR37" s="117"/>
      <c r="MVS37" s="117"/>
      <c r="MVT37" s="117"/>
      <c r="MVU37" s="117"/>
      <c r="MVV37" s="117"/>
      <c r="MVW37" s="117"/>
      <c r="MVX37" s="117"/>
      <c r="MVY37" s="117"/>
      <c r="MVZ37" s="117"/>
      <c r="MWA37" s="117"/>
      <c r="MWB37" s="117"/>
      <c r="MWC37" s="117"/>
      <c r="MWD37" s="117"/>
      <c r="MWE37" s="117"/>
      <c r="MWF37" s="117"/>
      <c r="MWG37" s="117"/>
      <c r="MWH37" s="117"/>
      <c r="MWI37" s="117"/>
      <c r="MWJ37" s="117"/>
      <c r="MWK37" s="117"/>
      <c r="MWL37" s="117"/>
      <c r="MWM37" s="117"/>
      <c r="MWN37" s="117"/>
      <c r="MWO37" s="117"/>
      <c r="MWP37" s="117"/>
      <c r="MWQ37" s="117"/>
      <c r="MWR37" s="117"/>
      <c r="MWS37" s="117"/>
      <c r="MWT37" s="117"/>
      <c r="MWU37" s="117"/>
      <c r="MWV37" s="117"/>
      <c r="MWW37" s="117"/>
      <c r="MWX37" s="117"/>
      <c r="MWY37" s="117"/>
      <c r="MWZ37" s="117"/>
      <c r="MXA37" s="117"/>
      <c r="MXB37" s="117"/>
      <c r="MXC37" s="117"/>
      <c r="MXD37" s="117"/>
      <c r="MXE37" s="117"/>
      <c r="MXF37" s="117"/>
      <c r="MXG37" s="117"/>
      <c r="MXH37" s="117"/>
      <c r="MXI37" s="117"/>
      <c r="MXJ37" s="117"/>
      <c r="MXK37" s="117"/>
      <c r="MXL37" s="117"/>
      <c r="MXM37" s="117"/>
      <c r="MXN37" s="117"/>
      <c r="MXO37" s="117"/>
      <c r="MXP37" s="117"/>
      <c r="MXQ37" s="117"/>
      <c r="MXR37" s="117"/>
      <c r="MXS37" s="117"/>
      <c r="MXT37" s="117"/>
      <c r="MXU37" s="117"/>
      <c r="MXV37" s="117"/>
      <c r="MXW37" s="117"/>
      <c r="MXX37" s="117"/>
      <c r="MXY37" s="117"/>
      <c r="MXZ37" s="117"/>
      <c r="MYA37" s="117"/>
      <c r="MYB37" s="117"/>
      <c r="MYC37" s="117"/>
      <c r="MYD37" s="117"/>
      <c r="MYE37" s="117"/>
      <c r="MYF37" s="117"/>
      <c r="MYG37" s="117"/>
      <c r="MYH37" s="117"/>
      <c r="MYI37" s="117"/>
      <c r="MYJ37" s="117"/>
      <c r="MYK37" s="117"/>
      <c r="MYL37" s="117"/>
      <c r="MYM37" s="117"/>
      <c r="MYN37" s="117"/>
      <c r="MYO37" s="117"/>
      <c r="MYP37" s="117"/>
      <c r="MYQ37" s="117"/>
      <c r="MYR37" s="117"/>
      <c r="MYS37" s="117"/>
      <c r="MYT37" s="117"/>
      <c r="MYU37" s="117"/>
      <c r="MYV37" s="117"/>
      <c r="MYW37" s="117"/>
      <c r="MYX37" s="117"/>
      <c r="MYY37" s="117"/>
      <c r="MYZ37" s="117"/>
      <c r="MZA37" s="117"/>
      <c r="MZB37" s="117"/>
      <c r="MZC37" s="117"/>
      <c r="MZD37" s="117"/>
      <c r="MZE37" s="117"/>
      <c r="MZF37" s="117"/>
      <c r="MZG37" s="117"/>
      <c r="MZH37" s="117"/>
      <c r="MZI37" s="117"/>
      <c r="MZJ37" s="117"/>
      <c r="MZK37" s="117"/>
      <c r="MZL37" s="117"/>
      <c r="MZM37" s="117"/>
      <c r="MZN37" s="117"/>
      <c r="MZO37" s="117"/>
      <c r="MZP37" s="117"/>
      <c r="MZQ37" s="117"/>
      <c r="MZR37" s="117"/>
      <c r="MZS37" s="117"/>
      <c r="MZT37" s="117"/>
      <c r="MZU37" s="117"/>
      <c r="MZV37" s="117"/>
      <c r="MZW37" s="117"/>
      <c r="MZX37" s="117"/>
      <c r="MZY37" s="117"/>
      <c r="MZZ37" s="117"/>
      <c r="NAA37" s="117"/>
      <c r="NAB37" s="117"/>
      <c r="NAC37" s="117"/>
      <c r="NAD37" s="117"/>
      <c r="NAE37" s="117"/>
      <c r="NAF37" s="117"/>
      <c r="NAG37" s="117"/>
      <c r="NAH37" s="117"/>
      <c r="NAI37" s="117"/>
      <c r="NAJ37" s="117"/>
      <c r="NAK37" s="117"/>
      <c r="NAL37" s="117"/>
      <c r="NAM37" s="117"/>
      <c r="NAN37" s="117"/>
      <c r="NAO37" s="117"/>
      <c r="NAP37" s="117"/>
      <c r="NAQ37" s="117"/>
      <c r="NAR37" s="117"/>
      <c r="NAS37" s="117"/>
      <c r="NAT37" s="117"/>
      <c r="NAU37" s="117"/>
      <c r="NAV37" s="117"/>
      <c r="NAW37" s="117"/>
      <c r="NAX37" s="117"/>
      <c r="NAY37" s="117"/>
      <c r="NAZ37" s="117"/>
      <c r="NBA37" s="117"/>
      <c r="NBB37" s="117"/>
      <c r="NBC37" s="117"/>
      <c r="NBD37" s="117"/>
      <c r="NBE37" s="117"/>
      <c r="NBF37" s="117"/>
      <c r="NBG37" s="117"/>
      <c r="NBH37" s="117"/>
      <c r="NBI37" s="117"/>
      <c r="NBJ37" s="117"/>
      <c r="NBK37" s="117"/>
      <c r="NBL37" s="117"/>
      <c r="NBM37" s="117"/>
      <c r="NBN37" s="117"/>
      <c r="NBO37" s="117"/>
      <c r="NBP37" s="117"/>
      <c r="NBQ37" s="117"/>
      <c r="NBR37" s="117"/>
      <c r="NBS37" s="117"/>
      <c r="NBT37" s="117"/>
      <c r="NBU37" s="117"/>
      <c r="NBV37" s="117"/>
      <c r="NBW37" s="117"/>
      <c r="NBX37" s="117"/>
      <c r="NBY37" s="117"/>
      <c r="NBZ37" s="117"/>
      <c r="NCA37" s="117"/>
      <c r="NCB37" s="117"/>
      <c r="NCC37" s="117"/>
      <c r="NCD37" s="117"/>
      <c r="NCE37" s="117"/>
      <c r="NCF37" s="117"/>
      <c r="NCG37" s="117"/>
      <c r="NCH37" s="117"/>
      <c r="NCI37" s="117"/>
      <c r="NCJ37" s="117"/>
      <c r="NCK37" s="117"/>
      <c r="NCL37" s="117"/>
      <c r="NCM37" s="117"/>
      <c r="NCN37" s="117"/>
      <c r="NCO37" s="117"/>
      <c r="NCP37" s="117"/>
      <c r="NCQ37" s="117"/>
      <c r="NCR37" s="117"/>
      <c r="NCS37" s="117"/>
      <c r="NCT37" s="117"/>
      <c r="NCU37" s="117"/>
      <c r="NCV37" s="117"/>
      <c r="NCW37" s="117"/>
      <c r="NCX37" s="117"/>
      <c r="NCY37" s="117"/>
      <c r="NCZ37" s="117"/>
      <c r="NDA37" s="117"/>
      <c r="NDB37" s="117"/>
      <c r="NDC37" s="117"/>
      <c r="NDD37" s="117"/>
      <c r="NDE37" s="117"/>
      <c r="NDF37" s="117"/>
      <c r="NDG37" s="117"/>
      <c r="NDH37" s="117"/>
      <c r="NDI37" s="117"/>
      <c r="NDJ37" s="117"/>
      <c r="NDK37" s="117"/>
      <c r="NDL37" s="117"/>
      <c r="NDM37" s="117"/>
      <c r="NDN37" s="117"/>
      <c r="NDO37" s="117"/>
      <c r="NDP37" s="117"/>
      <c r="NDQ37" s="117"/>
      <c r="NDR37" s="117"/>
      <c r="NDS37" s="117"/>
      <c r="NDT37" s="117"/>
      <c r="NDU37" s="117"/>
      <c r="NDV37" s="117"/>
      <c r="NDW37" s="117"/>
      <c r="NDX37" s="117"/>
      <c r="NDY37" s="117"/>
      <c r="NDZ37" s="117"/>
      <c r="NEA37" s="117"/>
      <c r="NEB37" s="117"/>
      <c r="NEC37" s="117"/>
      <c r="NED37" s="117"/>
      <c r="NEE37" s="117"/>
      <c r="NEF37" s="117"/>
      <c r="NEG37" s="117"/>
      <c r="NEH37" s="117"/>
      <c r="NEI37" s="117"/>
      <c r="NEJ37" s="117"/>
      <c r="NEK37" s="117"/>
      <c r="NEL37" s="117"/>
      <c r="NEM37" s="117"/>
      <c r="NEN37" s="117"/>
      <c r="NEO37" s="117"/>
      <c r="NEP37" s="117"/>
      <c r="NEQ37" s="117"/>
      <c r="NER37" s="117"/>
      <c r="NES37" s="117"/>
      <c r="NET37" s="117"/>
      <c r="NEU37" s="117"/>
      <c r="NEV37" s="117"/>
      <c r="NEW37" s="117"/>
      <c r="NEX37" s="117"/>
      <c r="NEY37" s="117"/>
      <c r="NEZ37" s="117"/>
      <c r="NFA37" s="117"/>
      <c r="NFB37" s="117"/>
      <c r="NFC37" s="117"/>
      <c r="NFD37" s="117"/>
      <c r="NFE37" s="117"/>
      <c r="NFF37" s="117"/>
      <c r="NFG37" s="117"/>
      <c r="NFH37" s="117"/>
      <c r="NFI37" s="117"/>
      <c r="NFJ37" s="117"/>
      <c r="NFK37" s="117"/>
      <c r="NFL37" s="117"/>
      <c r="NFM37" s="117"/>
      <c r="NFN37" s="117"/>
      <c r="NFO37" s="117"/>
      <c r="NFP37" s="117"/>
      <c r="NFQ37" s="117"/>
      <c r="NFR37" s="117"/>
      <c r="NFS37" s="117"/>
      <c r="NFT37" s="117"/>
      <c r="NFU37" s="117"/>
      <c r="NFV37" s="117"/>
      <c r="NFW37" s="117"/>
      <c r="NFX37" s="117"/>
      <c r="NFY37" s="117"/>
      <c r="NFZ37" s="117"/>
      <c r="NGA37" s="117"/>
      <c r="NGB37" s="117"/>
      <c r="NGC37" s="117"/>
      <c r="NGD37" s="117"/>
      <c r="NGE37" s="117"/>
      <c r="NGF37" s="117"/>
      <c r="NGG37" s="117"/>
      <c r="NGH37" s="117"/>
      <c r="NGI37" s="117"/>
      <c r="NGJ37" s="117"/>
      <c r="NGK37" s="117"/>
      <c r="NGL37" s="117"/>
      <c r="NGM37" s="117"/>
      <c r="NGN37" s="117"/>
      <c r="NGO37" s="117"/>
      <c r="NGP37" s="117"/>
      <c r="NGQ37" s="117"/>
      <c r="NGR37" s="117"/>
      <c r="NGS37" s="117"/>
      <c r="NGT37" s="117"/>
      <c r="NGU37" s="117"/>
      <c r="NGV37" s="117"/>
      <c r="NGW37" s="117"/>
      <c r="NGX37" s="117"/>
      <c r="NGY37" s="117"/>
      <c r="NGZ37" s="117"/>
      <c r="NHA37" s="117"/>
      <c r="NHB37" s="117"/>
      <c r="NHC37" s="117"/>
      <c r="NHD37" s="117"/>
      <c r="NHE37" s="117"/>
      <c r="NHF37" s="117"/>
      <c r="NHG37" s="117"/>
      <c r="NHH37" s="117"/>
      <c r="NHI37" s="117"/>
      <c r="NHJ37" s="117"/>
      <c r="NHK37" s="117"/>
      <c r="NHL37" s="117"/>
      <c r="NHM37" s="117"/>
      <c r="NHN37" s="117"/>
      <c r="NHO37" s="117"/>
      <c r="NHP37" s="117"/>
      <c r="NHQ37" s="117"/>
      <c r="NHR37" s="117"/>
      <c r="NHS37" s="117"/>
      <c r="NHT37" s="117"/>
      <c r="NHU37" s="117"/>
      <c r="NHV37" s="117"/>
      <c r="NHW37" s="117"/>
      <c r="NHX37" s="117"/>
      <c r="NHY37" s="117"/>
      <c r="NHZ37" s="117"/>
      <c r="NIA37" s="117"/>
      <c r="NIB37" s="117"/>
      <c r="NIC37" s="117"/>
      <c r="NID37" s="117"/>
      <c r="NIE37" s="117"/>
      <c r="NIF37" s="117"/>
      <c r="NIG37" s="117"/>
      <c r="NIH37" s="117"/>
      <c r="NII37" s="117"/>
      <c r="NIJ37" s="117"/>
      <c r="NIK37" s="117"/>
      <c r="NIL37" s="117"/>
      <c r="NIM37" s="117"/>
      <c r="NIN37" s="117"/>
      <c r="NIO37" s="117"/>
      <c r="NIP37" s="117"/>
      <c r="NIQ37" s="117"/>
      <c r="NIR37" s="117"/>
      <c r="NIS37" s="117"/>
      <c r="NIT37" s="117"/>
      <c r="NIU37" s="117"/>
      <c r="NIV37" s="117"/>
      <c r="NIW37" s="117"/>
      <c r="NIX37" s="117"/>
      <c r="NIY37" s="117"/>
      <c r="NIZ37" s="117"/>
      <c r="NJA37" s="117"/>
      <c r="NJB37" s="117"/>
      <c r="NJC37" s="117"/>
      <c r="NJD37" s="117"/>
      <c r="NJE37" s="117"/>
      <c r="NJF37" s="117"/>
      <c r="NJG37" s="117"/>
      <c r="NJH37" s="117"/>
      <c r="NJI37" s="117"/>
      <c r="NJJ37" s="117"/>
      <c r="NJK37" s="117"/>
      <c r="NJL37" s="117"/>
      <c r="NJM37" s="117"/>
      <c r="NJN37" s="117"/>
      <c r="NJO37" s="117"/>
      <c r="NJP37" s="117"/>
      <c r="NJQ37" s="117"/>
      <c r="NJR37" s="117"/>
      <c r="NJS37" s="117"/>
      <c r="NJT37" s="117"/>
      <c r="NJU37" s="117"/>
      <c r="NJV37" s="117"/>
      <c r="NJW37" s="117"/>
      <c r="NJX37" s="117"/>
      <c r="NJY37" s="117"/>
      <c r="NJZ37" s="117"/>
      <c r="NKA37" s="117"/>
      <c r="NKB37" s="117"/>
      <c r="NKC37" s="117"/>
      <c r="NKD37" s="117"/>
      <c r="NKE37" s="117"/>
      <c r="NKF37" s="117"/>
      <c r="NKG37" s="117"/>
      <c r="NKH37" s="117"/>
      <c r="NKI37" s="117"/>
      <c r="NKJ37" s="117"/>
      <c r="NKK37" s="117"/>
      <c r="NKL37" s="117"/>
      <c r="NKM37" s="117"/>
      <c r="NKN37" s="117"/>
      <c r="NKO37" s="117"/>
      <c r="NKP37" s="117"/>
      <c r="NKQ37" s="117"/>
      <c r="NKR37" s="117"/>
      <c r="NKS37" s="117"/>
      <c r="NKT37" s="117"/>
      <c r="NKU37" s="117"/>
      <c r="NKV37" s="117"/>
      <c r="NKW37" s="117"/>
      <c r="NKX37" s="117"/>
      <c r="NKY37" s="117"/>
      <c r="NKZ37" s="117"/>
      <c r="NLA37" s="117"/>
      <c r="NLB37" s="117"/>
      <c r="NLC37" s="117"/>
      <c r="NLD37" s="117"/>
      <c r="NLE37" s="117"/>
      <c r="NLF37" s="117"/>
      <c r="NLG37" s="117"/>
      <c r="NLH37" s="117"/>
      <c r="NLI37" s="117"/>
      <c r="NLJ37" s="117"/>
      <c r="NLK37" s="117"/>
      <c r="NLL37" s="117"/>
      <c r="NLM37" s="117"/>
      <c r="NLN37" s="117"/>
      <c r="NLO37" s="117"/>
      <c r="NLP37" s="117"/>
      <c r="NLQ37" s="117"/>
      <c r="NLR37" s="117"/>
      <c r="NLS37" s="117"/>
      <c r="NLT37" s="117"/>
      <c r="NLU37" s="117"/>
      <c r="NLV37" s="117"/>
      <c r="NLW37" s="117"/>
      <c r="NLX37" s="117"/>
      <c r="NLY37" s="117"/>
      <c r="NLZ37" s="117"/>
      <c r="NMA37" s="117"/>
      <c r="NMB37" s="117"/>
      <c r="NMC37" s="117"/>
      <c r="NMD37" s="117"/>
      <c r="NME37" s="117"/>
      <c r="NMF37" s="117"/>
      <c r="NMG37" s="117"/>
      <c r="NMH37" s="117"/>
      <c r="NMI37" s="117"/>
      <c r="NMJ37" s="117"/>
      <c r="NMK37" s="117"/>
      <c r="NML37" s="117"/>
      <c r="NMM37" s="117"/>
      <c r="NMN37" s="117"/>
      <c r="NMO37" s="117"/>
      <c r="NMP37" s="117"/>
      <c r="NMQ37" s="117"/>
      <c r="NMR37" s="117"/>
      <c r="NMS37" s="117"/>
      <c r="NMT37" s="117"/>
      <c r="NMU37" s="117"/>
      <c r="NMV37" s="117"/>
      <c r="NMW37" s="117"/>
      <c r="NMX37" s="117"/>
      <c r="NMY37" s="117"/>
      <c r="NMZ37" s="117"/>
      <c r="NNA37" s="117"/>
      <c r="NNB37" s="117"/>
      <c r="NNC37" s="117"/>
      <c r="NND37" s="117"/>
      <c r="NNE37" s="117"/>
      <c r="NNF37" s="117"/>
      <c r="NNG37" s="117"/>
      <c r="NNH37" s="117"/>
      <c r="NNI37" s="117"/>
      <c r="NNJ37" s="117"/>
      <c r="NNK37" s="117"/>
      <c r="NNL37" s="117"/>
      <c r="NNM37" s="117"/>
      <c r="NNN37" s="117"/>
      <c r="NNO37" s="117"/>
      <c r="NNP37" s="117"/>
      <c r="NNQ37" s="117"/>
      <c r="NNR37" s="117"/>
      <c r="NNS37" s="117"/>
      <c r="NNT37" s="117"/>
      <c r="NNU37" s="117"/>
      <c r="NNV37" s="117"/>
      <c r="NNW37" s="117"/>
      <c r="NNX37" s="117"/>
      <c r="NNY37" s="117"/>
      <c r="NNZ37" s="117"/>
      <c r="NOA37" s="117"/>
      <c r="NOB37" s="117"/>
      <c r="NOC37" s="117"/>
      <c r="NOD37" s="117"/>
      <c r="NOE37" s="117"/>
      <c r="NOF37" s="117"/>
      <c r="NOG37" s="117"/>
      <c r="NOH37" s="117"/>
      <c r="NOI37" s="117"/>
      <c r="NOJ37" s="117"/>
      <c r="NOK37" s="117"/>
      <c r="NOL37" s="117"/>
      <c r="NOM37" s="117"/>
      <c r="NON37" s="117"/>
      <c r="NOO37" s="117"/>
      <c r="NOP37" s="117"/>
      <c r="NOQ37" s="117"/>
      <c r="NOR37" s="117"/>
      <c r="NOS37" s="117"/>
      <c r="NOT37" s="117"/>
      <c r="NOU37" s="117"/>
      <c r="NOV37" s="117"/>
      <c r="NOW37" s="117"/>
      <c r="NOX37" s="117"/>
      <c r="NOY37" s="117"/>
      <c r="NOZ37" s="117"/>
      <c r="NPA37" s="117"/>
      <c r="NPB37" s="117"/>
      <c r="NPC37" s="117"/>
      <c r="NPD37" s="117"/>
      <c r="NPE37" s="117"/>
      <c r="NPF37" s="117"/>
      <c r="NPG37" s="117"/>
      <c r="NPH37" s="117"/>
      <c r="NPI37" s="117"/>
      <c r="NPJ37" s="117"/>
      <c r="NPK37" s="117"/>
      <c r="NPL37" s="117"/>
      <c r="NPM37" s="117"/>
      <c r="NPN37" s="117"/>
      <c r="NPO37" s="117"/>
      <c r="NPP37" s="117"/>
      <c r="NPQ37" s="117"/>
      <c r="NPR37" s="117"/>
      <c r="NPS37" s="117"/>
      <c r="NPT37" s="117"/>
      <c r="NPU37" s="117"/>
      <c r="NPV37" s="117"/>
      <c r="NPW37" s="117"/>
      <c r="NPX37" s="117"/>
      <c r="NPY37" s="117"/>
      <c r="NPZ37" s="117"/>
      <c r="NQA37" s="117"/>
      <c r="NQB37" s="117"/>
      <c r="NQC37" s="117"/>
      <c r="NQD37" s="117"/>
      <c r="NQE37" s="117"/>
      <c r="NQF37" s="117"/>
      <c r="NQG37" s="117"/>
      <c r="NQH37" s="117"/>
      <c r="NQI37" s="117"/>
      <c r="NQJ37" s="117"/>
      <c r="NQK37" s="117"/>
      <c r="NQL37" s="117"/>
      <c r="NQM37" s="117"/>
      <c r="NQN37" s="117"/>
      <c r="NQO37" s="117"/>
      <c r="NQP37" s="117"/>
      <c r="NQQ37" s="117"/>
      <c r="NQR37" s="117"/>
      <c r="NQS37" s="117"/>
      <c r="NQT37" s="117"/>
      <c r="NQU37" s="117"/>
      <c r="NQV37" s="117"/>
      <c r="NQW37" s="117"/>
      <c r="NQX37" s="117"/>
      <c r="NQY37" s="117"/>
      <c r="NQZ37" s="117"/>
      <c r="NRA37" s="117"/>
      <c r="NRB37" s="117"/>
      <c r="NRC37" s="117"/>
      <c r="NRD37" s="117"/>
      <c r="NRE37" s="117"/>
      <c r="NRF37" s="117"/>
      <c r="NRG37" s="117"/>
      <c r="NRH37" s="117"/>
      <c r="NRI37" s="117"/>
      <c r="NRJ37" s="117"/>
      <c r="NRK37" s="117"/>
      <c r="NRL37" s="117"/>
      <c r="NRM37" s="117"/>
      <c r="NRN37" s="117"/>
      <c r="NRO37" s="117"/>
      <c r="NRP37" s="117"/>
      <c r="NRQ37" s="117"/>
      <c r="NRR37" s="117"/>
      <c r="NRS37" s="117"/>
      <c r="NRT37" s="117"/>
      <c r="NRU37" s="117"/>
      <c r="NRV37" s="117"/>
      <c r="NRW37" s="117"/>
      <c r="NRX37" s="117"/>
      <c r="NRY37" s="117"/>
      <c r="NRZ37" s="117"/>
      <c r="NSA37" s="117"/>
      <c r="NSB37" s="117"/>
      <c r="NSC37" s="117"/>
      <c r="NSD37" s="117"/>
      <c r="NSE37" s="117"/>
      <c r="NSF37" s="117"/>
      <c r="NSG37" s="117"/>
      <c r="NSH37" s="117"/>
      <c r="NSI37" s="117"/>
      <c r="NSJ37" s="117"/>
      <c r="NSK37" s="117"/>
      <c r="NSL37" s="117"/>
      <c r="NSM37" s="117"/>
      <c r="NSN37" s="117"/>
      <c r="NSO37" s="117"/>
      <c r="NSP37" s="117"/>
      <c r="NSQ37" s="117"/>
      <c r="NSR37" s="117"/>
      <c r="NSS37" s="117"/>
      <c r="NST37" s="117"/>
      <c r="NSU37" s="117"/>
      <c r="NSV37" s="117"/>
      <c r="NSW37" s="117"/>
      <c r="NSX37" s="117"/>
      <c r="NSY37" s="117"/>
      <c r="NSZ37" s="117"/>
      <c r="NTA37" s="117"/>
      <c r="NTB37" s="117"/>
      <c r="NTC37" s="117"/>
      <c r="NTD37" s="117"/>
      <c r="NTE37" s="117"/>
      <c r="NTF37" s="117"/>
      <c r="NTG37" s="117"/>
      <c r="NTH37" s="117"/>
      <c r="NTI37" s="117"/>
      <c r="NTJ37" s="117"/>
      <c r="NTK37" s="117"/>
      <c r="NTL37" s="117"/>
      <c r="NTM37" s="117"/>
      <c r="NTN37" s="117"/>
      <c r="NTO37" s="117"/>
      <c r="NTP37" s="117"/>
      <c r="NTQ37" s="117"/>
      <c r="NTR37" s="117"/>
      <c r="NTS37" s="117"/>
      <c r="NTT37" s="117"/>
      <c r="NTU37" s="117"/>
      <c r="NTV37" s="117"/>
      <c r="NTW37" s="117"/>
      <c r="NTX37" s="117"/>
      <c r="NTY37" s="117"/>
      <c r="NTZ37" s="117"/>
      <c r="NUA37" s="117"/>
      <c r="NUB37" s="117"/>
      <c r="NUC37" s="117"/>
      <c r="NUD37" s="117"/>
      <c r="NUE37" s="117"/>
      <c r="NUF37" s="117"/>
      <c r="NUG37" s="117"/>
      <c r="NUH37" s="117"/>
      <c r="NUI37" s="117"/>
      <c r="NUJ37" s="117"/>
      <c r="NUK37" s="117"/>
      <c r="NUL37" s="117"/>
      <c r="NUM37" s="117"/>
      <c r="NUN37" s="117"/>
      <c r="NUO37" s="117"/>
      <c r="NUP37" s="117"/>
      <c r="NUQ37" s="117"/>
      <c r="NUR37" s="117"/>
      <c r="NUS37" s="117"/>
      <c r="NUT37" s="117"/>
      <c r="NUU37" s="117"/>
      <c r="NUV37" s="117"/>
      <c r="NUW37" s="117"/>
      <c r="NUX37" s="117"/>
      <c r="NUY37" s="117"/>
      <c r="NUZ37" s="117"/>
      <c r="NVA37" s="117"/>
      <c r="NVB37" s="117"/>
      <c r="NVC37" s="117"/>
      <c r="NVD37" s="117"/>
      <c r="NVE37" s="117"/>
      <c r="NVF37" s="117"/>
      <c r="NVG37" s="117"/>
      <c r="NVH37" s="117"/>
      <c r="NVI37" s="117"/>
      <c r="NVJ37" s="117"/>
      <c r="NVK37" s="117"/>
      <c r="NVL37" s="117"/>
      <c r="NVM37" s="117"/>
      <c r="NVN37" s="117"/>
      <c r="NVO37" s="117"/>
      <c r="NVP37" s="117"/>
      <c r="NVQ37" s="117"/>
      <c r="NVR37" s="117"/>
      <c r="NVS37" s="117"/>
      <c r="NVT37" s="117"/>
      <c r="NVU37" s="117"/>
      <c r="NVV37" s="117"/>
      <c r="NVW37" s="117"/>
      <c r="NVX37" s="117"/>
      <c r="NVY37" s="117"/>
      <c r="NVZ37" s="117"/>
      <c r="NWA37" s="117"/>
      <c r="NWB37" s="117"/>
      <c r="NWC37" s="117"/>
      <c r="NWD37" s="117"/>
      <c r="NWE37" s="117"/>
      <c r="NWF37" s="117"/>
      <c r="NWG37" s="117"/>
      <c r="NWH37" s="117"/>
      <c r="NWI37" s="117"/>
      <c r="NWJ37" s="117"/>
      <c r="NWK37" s="117"/>
      <c r="NWL37" s="117"/>
      <c r="NWM37" s="117"/>
      <c r="NWN37" s="117"/>
      <c r="NWO37" s="117"/>
      <c r="NWP37" s="117"/>
      <c r="NWQ37" s="117"/>
      <c r="NWR37" s="117"/>
      <c r="NWS37" s="117"/>
      <c r="NWT37" s="117"/>
      <c r="NWU37" s="117"/>
      <c r="NWV37" s="117"/>
      <c r="NWW37" s="117"/>
      <c r="NWX37" s="117"/>
      <c r="NWY37" s="117"/>
      <c r="NWZ37" s="117"/>
      <c r="NXA37" s="117"/>
      <c r="NXB37" s="117"/>
      <c r="NXC37" s="117"/>
      <c r="NXD37" s="117"/>
      <c r="NXE37" s="117"/>
      <c r="NXF37" s="117"/>
      <c r="NXG37" s="117"/>
      <c r="NXH37" s="117"/>
      <c r="NXI37" s="117"/>
      <c r="NXJ37" s="117"/>
      <c r="NXK37" s="117"/>
      <c r="NXL37" s="117"/>
      <c r="NXM37" s="117"/>
      <c r="NXN37" s="117"/>
      <c r="NXO37" s="117"/>
      <c r="NXP37" s="117"/>
      <c r="NXQ37" s="117"/>
      <c r="NXR37" s="117"/>
      <c r="NXS37" s="117"/>
      <c r="NXT37" s="117"/>
      <c r="NXU37" s="117"/>
      <c r="NXV37" s="117"/>
      <c r="NXW37" s="117"/>
      <c r="NXX37" s="117"/>
      <c r="NXY37" s="117"/>
      <c r="NXZ37" s="117"/>
      <c r="NYA37" s="117"/>
      <c r="NYB37" s="117"/>
      <c r="NYC37" s="117"/>
      <c r="NYD37" s="117"/>
      <c r="NYE37" s="117"/>
      <c r="NYF37" s="117"/>
      <c r="NYG37" s="117"/>
      <c r="NYH37" s="117"/>
      <c r="NYI37" s="117"/>
      <c r="NYJ37" s="117"/>
      <c r="NYK37" s="117"/>
      <c r="NYL37" s="117"/>
      <c r="NYM37" s="117"/>
      <c r="NYN37" s="117"/>
      <c r="NYO37" s="117"/>
      <c r="NYP37" s="117"/>
      <c r="NYQ37" s="117"/>
      <c r="NYR37" s="117"/>
      <c r="NYS37" s="117"/>
      <c r="NYT37" s="117"/>
      <c r="NYU37" s="117"/>
      <c r="NYV37" s="117"/>
      <c r="NYW37" s="117"/>
      <c r="NYX37" s="117"/>
      <c r="NYY37" s="117"/>
      <c r="NYZ37" s="117"/>
      <c r="NZA37" s="117"/>
      <c r="NZB37" s="117"/>
      <c r="NZC37" s="117"/>
      <c r="NZD37" s="117"/>
      <c r="NZE37" s="117"/>
      <c r="NZF37" s="117"/>
      <c r="NZG37" s="117"/>
      <c r="NZH37" s="117"/>
      <c r="NZI37" s="117"/>
      <c r="NZJ37" s="117"/>
      <c r="NZK37" s="117"/>
      <c r="NZL37" s="117"/>
      <c r="NZM37" s="117"/>
      <c r="NZN37" s="117"/>
      <c r="NZO37" s="117"/>
      <c r="NZP37" s="117"/>
      <c r="NZQ37" s="117"/>
      <c r="NZR37" s="117"/>
      <c r="NZS37" s="117"/>
      <c r="NZT37" s="117"/>
      <c r="NZU37" s="117"/>
      <c r="NZV37" s="117"/>
      <c r="NZW37" s="117"/>
      <c r="NZX37" s="117"/>
      <c r="NZY37" s="117"/>
      <c r="NZZ37" s="117"/>
      <c r="OAA37" s="117"/>
      <c r="OAB37" s="117"/>
      <c r="OAC37" s="117"/>
      <c r="OAD37" s="117"/>
      <c r="OAE37" s="117"/>
      <c r="OAF37" s="117"/>
      <c r="OAG37" s="117"/>
      <c r="OAH37" s="117"/>
      <c r="OAI37" s="117"/>
      <c r="OAJ37" s="117"/>
      <c r="OAK37" s="117"/>
      <c r="OAL37" s="117"/>
      <c r="OAM37" s="117"/>
      <c r="OAN37" s="117"/>
      <c r="OAO37" s="117"/>
      <c r="OAP37" s="117"/>
      <c r="OAQ37" s="117"/>
      <c r="OAR37" s="117"/>
      <c r="OAS37" s="117"/>
      <c r="OAT37" s="117"/>
      <c r="OAU37" s="117"/>
      <c r="OAV37" s="117"/>
      <c r="OAW37" s="117"/>
      <c r="OAX37" s="117"/>
      <c r="OAY37" s="117"/>
      <c r="OAZ37" s="117"/>
      <c r="OBA37" s="117"/>
      <c r="OBB37" s="117"/>
      <c r="OBC37" s="117"/>
      <c r="OBD37" s="117"/>
      <c r="OBE37" s="117"/>
      <c r="OBF37" s="117"/>
      <c r="OBG37" s="117"/>
      <c r="OBH37" s="117"/>
      <c r="OBI37" s="117"/>
      <c r="OBJ37" s="117"/>
      <c r="OBK37" s="117"/>
      <c r="OBL37" s="117"/>
      <c r="OBM37" s="117"/>
      <c r="OBN37" s="117"/>
      <c r="OBO37" s="117"/>
      <c r="OBP37" s="117"/>
      <c r="OBQ37" s="117"/>
      <c r="OBR37" s="117"/>
      <c r="OBS37" s="117"/>
      <c r="OBT37" s="117"/>
      <c r="OBU37" s="117"/>
      <c r="OBV37" s="117"/>
      <c r="OBW37" s="117"/>
      <c r="OBX37" s="117"/>
      <c r="OBY37" s="117"/>
      <c r="OBZ37" s="117"/>
      <c r="OCA37" s="117"/>
      <c r="OCB37" s="117"/>
      <c r="OCC37" s="117"/>
      <c r="OCD37" s="117"/>
      <c r="OCE37" s="117"/>
      <c r="OCF37" s="117"/>
      <c r="OCG37" s="117"/>
      <c r="OCH37" s="117"/>
      <c r="OCI37" s="117"/>
      <c r="OCJ37" s="117"/>
      <c r="OCK37" s="117"/>
      <c r="OCL37" s="117"/>
      <c r="OCM37" s="117"/>
      <c r="OCN37" s="117"/>
      <c r="OCO37" s="117"/>
      <c r="OCP37" s="117"/>
      <c r="OCQ37" s="117"/>
      <c r="OCR37" s="117"/>
      <c r="OCS37" s="117"/>
      <c r="OCT37" s="117"/>
      <c r="OCU37" s="117"/>
      <c r="OCV37" s="117"/>
      <c r="OCW37" s="117"/>
      <c r="OCX37" s="117"/>
      <c r="OCY37" s="117"/>
      <c r="OCZ37" s="117"/>
      <c r="ODA37" s="117"/>
      <c r="ODB37" s="117"/>
      <c r="ODC37" s="117"/>
      <c r="ODD37" s="117"/>
      <c r="ODE37" s="117"/>
      <c r="ODF37" s="117"/>
      <c r="ODG37" s="117"/>
      <c r="ODH37" s="117"/>
      <c r="ODI37" s="117"/>
      <c r="ODJ37" s="117"/>
      <c r="ODK37" s="117"/>
      <c r="ODL37" s="117"/>
      <c r="ODM37" s="117"/>
      <c r="ODN37" s="117"/>
      <c r="ODO37" s="117"/>
      <c r="ODP37" s="117"/>
      <c r="ODQ37" s="117"/>
      <c r="ODR37" s="117"/>
      <c r="ODS37" s="117"/>
      <c r="ODT37" s="117"/>
      <c r="ODU37" s="117"/>
      <c r="ODV37" s="117"/>
      <c r="ODW37" s="117"/>
      <c r="ODX37" s="117"/>
      <c r="ODY37" s="117"/>
      <c r="ODZ37" s="117"/>
      <c r="OEA37" s="117"/>
      <c r="OEB37" s="117"/>
      <c r="OEC37" s="117"/>
      <c r="OED37" s="117"/>
      <c r="OEE37" s="117"/>
      <c r="OEF37" s="117"/>
      <c r="OEG37" s="117"/>
      <c r="OEH37" s="117"/>
      <c r="OEI37" s="117"/>
      <c r="OEJ37" s="117"/>
      <c r="OEK37" s="117"/>
      <c r="OEL37" s="117"/>
      <c r="OEM37" s="117"/>
      <c r="OEN37" s="117"/>
      <c r="OEO37" s="117"/>
      <c r="OEP37" s="117"/>
      <c r="OEQ37" s="117"/>
      <c r="OER37" s="117"/>
      <c r="OES37" s="117"/>
      <c r="OET37" s="117"/>
      <c r="OEU37" s="117"/>
      <c r="OEV37" s="117"/>
      <c r="OEW37" s="117"/>
      <c r="OEX37" s="117"/>
      <c r="OEY37" s="117"/>
      <c r="OEZ37" s="117"/>
      <c r="OFA37" s="117"/>
      <c r="OFB37" s="117"/>
      <c r="OFC37" s="117"/>
      <c r="OFD37" s="117"/>
      <c r="OFE37" s="117"/>
      <c r="OFF37" s="117"/>
      <c r="OFG37" s="117"/>
      <c r="OFH37" s="117"/>
      <c r="OFI37" s="117"/>
      <c r="OFJ37" s="117"/>
      <c r="OFK37" s="117"/>
      <c r="OFL37" s="117"/>
      <c r="OFM37" s="117"/>
      <c r="OFN37" s="117"/>
      <c r="OFO37" s="117"/>
      <c r="OFP37" s="117"/>
      <c r="OFQ37" s="117"/>
      <c r="OFR37" s="117"/>
      <c r="OFS37" s="117"/>
      <c r="OFT37" s="117"/>
      <c r="OFU37" s="117"/>
      <c r="OFV37" s="117"/>
      <c r="OFW37" s="117"/>
      <c r="OFX37" s="117"/>
      <c r="OFY37" s="117"/>
      <c r="OFZ37" s="117"/>
      <c r="OGA37" s="117"/>
      <c r="OGB37" s="117"/>
      <c r="OGC37" s="117"/>
      <c r="OGD37" s="117"/>
      <c r="OGE37" s="117"/>
      <c r="OGF37" s="117"/>
      <c r="OGG37" s="117"/>
      <c r="OGH37" s="117"/>
      <c r="OGI37" s="117"/>
      <c r="OGJ37" s="117"/>
      <c r="OGK37" s="117"/>
      <c r="OGL37" s="117"/>
      <c r="OGM37" s="117"/>
      <c r="OGN37" s="117"/>
      <c r="OGO37" s="117"/>
      <c r="OGP37" s="117"/>
      <c r="OGQ37" s="117"/>
      <c r="OGR37" s="117"/>
      <c r="OGS37" s="117"/>
      <c r="OGT37" s="117"/>
      <c r="OGU37" s="117"/>
      <c r="OGV37" s="117"/>
      <c r="OGW37" s="117"/>
      <c r="OGX37" s="117"/>
      <c r="OGY37" s="117"/>
      <c r="OGZ37" s="117"/>
      <c r="OHA37" s="117"/>
      <c r="OHB37" s="117"/>
      <c r="OHC37" s="117"/>
      <c r="OHD37" s="117"/>
      <c r="OHE37" s="117"/>
      <c r="OHF37" s="117"/>
      <c r="OHG37" s="117"/>
      <c r="OHH37" s="117"/>
      <c r="OHI37" s="117"/>
      <c r="OHJ37" s="117"/>
      <c r="OHK37" s="117"/>
      <c r="OHL37" s="117"/>
      <c r="OHM37" s="117"/>
      <c r="OHN37" s="117"/>
      <c r="OHO37" s="117"/>
      <c r="OHP37" s="117"/>
      <c r="OHQ37" s="117"/>
      <c r="OHR37" s="117"/>
      <c r="OHS37" s="117"/>
      <c r="OHT37" s="117"/>
      <c r="OHU37" s="117"/>
      <c r="OHV37" s="117"/>
      <c r="OHW37" s="117"/>
      <c r="OHX37" s="117"/>
      <c r="OHY37" s="117"/>
      <c r="OHZ37" s="117"/>
      <c r="OIA37" s="117"/>
      <c r="OIB37" s="117"/>
      <c r="OIC37" s="117"/>
      <c r="OID37" s="117"/>
      <c r="OIE37" s="117"/>
      <c r="OIF37" s="117"/>
      <c r="OIG37" s="117"/>
      <c r="OIH37" s="117"/>
      <c r="OII37" s="117"/>
      <c r="OIJ37" s="117"/>
      <c r="OIK37" s="117"/>
      <c r="OIL37" s="117"/>
      <c r="OIM37" s="117"/>
      <c r="OIN37" s="117"/>
      <c r="OIO37" s="117"/>
      <c r="OIP37" s="117"/>
      <c r="OIQ37" s="117"/>
      <c r="OIR37" s="117"/>
      <c r="OIS37" s="117"/>
      <c r="OIT37" s="117"/>
      <c r="OIU37" s="117"/>
      <c r="OIV37" s="117"/>
      <c r="OIW37" s="117"/>
      <c r="OIX37" s="117"/>
      <c r="OIY37" s="117"/>
      <c r="OIZ37" s="117"/>
      <c r="OJA37" s="117"/>
      <c r="OJB37" s="117"/>
      <c r="OJC37" s="117"/>
      <c r="OJD37" s="117"/>
      <c r="OJE37" s="117"/>
      <c r="OJF37" s="117"/>
      <c r="OJG37" s="117"/>
      <c r="OJH37" s="117"/>
      <c r="OJI37" s="117"/>
      <c r="OJJ37" s="117"/>
      <c r="OJK37" s="117"/>
      <c r="OJL37" s="117"/>
      <c r="OJM37" s="117"/>
      <c r="OJN37" s="117"/>
      <c r="OJO37" s="117"/>
      <c r="OJP37" s="117"/>
      <c r="OJQ37" s="117"/>
      <c r="OJR37" s="117"/>
      <c r="OJS37" s="117"/>
      <c r="OJT37" s="117"/>
      <c r="OJU37" s="117"/>
      <c r="OJV37" s="117"/>
      <c r="OJW37" s="117"/>
      <c r="OJX37" s="117"/>
      <c r="OJY37" s="117"/>
      <c r="OJZ37" s="117"/>
      <c r="OKA37" s="117"/>
      <c r="OKB37" s="117"/>
      <c r="OKC37" s="117"/>
      <c r="OKD37" s="117"/>
      <c r="OKE37" s="117"/>
      <c r="OKF37" s="117"/>
      <c r="OKG37" s="117"/>
      <c r="OKH37" s="117"/>
      <c r="OKI37" s="117"/>
      <c r="OKJ37" s="117"/>
      <c r="OKK37" s="117"/>
      <c r="OKL37" s="117"/>
      <c r="OKM37" s="117"/>
      <c r="OKN37" s="117"/>
      <c r="OKO37" s="117"/>
      <c r="OKP37" s="117"/>
      <c r="OKQ37" s="117"/>
      <c r="OKR37" s="117"/>
      <c r="OKS37" s="117"/>
      <c r="OKT37" s="117"/>
      <c r="OKU37" s="117"/>
      <c r="OKV37" s="117"/>
      <c r="OKW37" s="117"/>
      <c r="OKX37" s="117"/>
      <c r="OKY37" s="117"/>
      <c r="OKZ37" s="117"/>
      <c r="OLA37" s="117"/>
      <c r="OLB37" s="117"/>
      <c r="OLC37" s="117"/>
      <c r="OLD37" s="117"/>
      <c r="OLE37" s="117"/>
      <c r="OLF37" s="117"/>
      <c r="OLG37" s="117"/>
      <c r="OLH37" s="117"/>
      <c r="OLI37" s="117"/>
      <c r="OLJ37" s="117"/>
      <c r="OLK37" s="117"/>
      <c r="OLL37" s="117"/>
      <c r="OLM37" s="117"/>
      <c r="OLN37" s="117"/>
      <c r="OLO37" s="117"/>
      <c r="OLP37" s="117"/>
      <c r="OLQ37" s="117"/>
      <c r="OLR37" s="117"/>
      <c r="OLS37" s="117"/>
      <c r="OLT37" s="117"/>
      <c r="OLU37" s="117"/>
      <c r="OLV37" s="117"/>
      <c r="OLW37" s="117"/>
      <c r="OLX37" s="117"/>
      <c r="OLY37" s="117"/>
      <c r="OLZ37" s="117"/>
      <c r="OMA37" s="117"/>
      <c r="OMB37" s="117"/>
      <c r="OMC37" s="117"/>
      <c r="OMD37" s="117"/>
      <c r="OME37" s="117"/>
      <c r="OMF37" s="117"/>
      <c r="OMG37" s="117"/>
      <c r="OMH37" s="117"/>
      <c r="OMI37" s="117"/>
      <c r="OMJ37" s="117"/>
      <c r="OMK37" s="117"/>
      <c r="OML37" s="117"/>
      <c r="OMM37" s="117"/>
      <c r="OMN37" s="117"/>
      <c r="OMO37" s="117"/>
      <c r="OMP37" s="117"/>
      <c r="OMQ37" s="117"/>
      <c r="OMR37" s="117"/>
      <c r="OMS37" s="117"/>
      <c r="OMT37" s="117"/>
      <c r="OMU37" s="117"/>
      <c r="OMV37" s="117"/>
      <c r="OMW37" s="117"/>
      <c r="OMX37" s="117"/>
      <c r="OMY37" s="117"/>
      <c r="OMZ37" s="117"/>
      <c r="ONA37" s="117"/>
      <c r="ONB37" s="117"/>
      <c r="ONC37" s="117"/>
      <c r="OND37" s="117"/>
      <c r="ONE37" s="117"/>
      <c r="ONF37" s="117"/>
      <c r="ONG37" s="117"/>
      <c r="ONH37" s="117"/>
      <c r="ONI37" s="117"/>
      <c r="ONJ37" s="117"/>
      <c r="ONK37" s="117"/>
      <c r="ONL37" s="117"/>
      <c r="ONM37" s="117"/>
      <c r="ONN37" s="117"/>
      <c r="ONO37" s="117"/>
      <c r="ONP37" s="117"/>
      <c r="ONQ37" s="117"/>
      <c r="ONR37" s="117"/>
      <c r="ONS37" s="117"/>
      <c r="ONT37" s="117"/>
      <c r="ONU37" s="117"/>
      <c r="ONV37" s="117"/>
      <c r="ONW37" s="117"/>
      <c r="ONX37" s="117"/>
      <c r="ONY37" s="117"/>
      <c r="ONZ37" s="117"/>
      <c r="OOA37" s="117"/>
      <c r="OOB37" s="117"/>
      <c r="OOC37" s="117"/>
      <c r="OOD37" s="117"/>
      <c r="OOE37" s="117"/>
      <c r="OOF37" s="117"/>
      <c r="OOG37" s="117"/>
      <c r="OOH37" s="117"/>
      <c r="OOI37" s="117"/>
      <c r="OOJ37" s="117"/>
      <c r="OOK37" s="117"/>
      <c r="OOL37" s="117"/>
      <c r="OOM37" s="117"/>
      <c r="OON37" s="117"/>
      <c r="OOO37" s="117"/>
      <c r="OOP37" s="117"/>
      <c r="OOQ37" s="117"/>
      <c r="OOR37" s="117"/>
      <c r="OOS37" s="117"/>
      <c r="OOT37" s="117"/>
      <c r="OOU37" s="117"/>
      <c r="OOV37" s="117"/>
      <c r="OOW37" s="117"/>
      <c r="OOX37" s="117"/>
      <c r="OOY37" s="117"/>
      <c r="OOZ37" s="117"/>
      <c r="OPA37" s="117"/>
      <c r="OPB37" s="117"/>
      <c r="OPC37" s="117"/>
      <c r="OPD37" s="117"/>
      <c r="OPE37" s="117"/>
      <c r="OPF37" s="117"/>
      <c r="OPG37" s="117"/>
      <c r="OPH37" s="117"/>
      <c r="OPI37" s="117"/>
      <c r="OPJ37" s="117"/>
      <c r="OPK37" s="117"/>
      <c r="OPL37" s="117"/>
      <c r="OPM37" s="117"/>
      <c r="OPN37" s="117"/>
      <c r="OPO37" s="117"/>
      <c r="OPP37" s="117"/>
      <c r="OPQ37" s="117"/>
      <c r="OPR37" s="117"/>
      <c r="OPS37" s="117"/>
      <c r="OPT37" s="117"/>
      <c r="OPU37" s="117"/>
      <c r="OPV37" s="117"/>
      <c r="OPW37" s="117"/>
      <c r="OPX37" s="117"/>
      <c r="OPY37" s="117"/>
      <c r="OPZ37" s="117"/>
      <c r="OQA37" s="117"/>
      <c r="OQB37" s="117"/>
      <c r="OQC37" s="117"/>
      <c r="OQD37" s="117"/>
      <c r="OQE37" s="117"/>
      <c r="OQF37" s="117"/>
      <c r="OQG37" s="117"/>
      <c r="OQH37" s="117"/>
      <c r="OQI37" s="117"/>
      <c r="OQJ37" s="117"/>
      <c r="OQK37" s="117"/>
      <c r="OQL37" s="117"/>
      <c r="OQM37" s="117"/>
      <c r="OQN37" s="117"/>
      <c r="OQO37" s="117"/>
      <c r="OQP37" s="117"/>
      <c r="OQQ37" s="117"/>
      <c r="OQR37" s="117"/>
      <c r="OQS37" s="117"/>
      <c r="OQT37" s="117"/>
      <c r="OQU37" s="117"/>
      <c r="OQV37" s="117"/>
      <c r="OQW37" s="117"/>
      <c r="OQX37" s="117"/>
      <c r="OQY37" s="117"/>
      <c r="OQZ37" s="117"/>
      <c r="ORA37" s="117"/>
      <c r="ORB37" s="117"/>
      <c r="ORC37" s="117"/>
      <c r="ORD37" s="117"/>
      <c r="ORE37" s="117"/>
      <c r="ORF37" s="117"/>
      <c r="ORG37" s="117"/>
      <c r="ORH37" s="117"/>
      <c r="ORI37" s="117"/>
      <c r="ORJ37" s="117"/>
      <c r="ORK37" s="117"/>
      <c r="ORL37" s="117"/>
      <c r="ORM37" s="117"/>
      <c r="ORN37" s="117"/>
      <c r="ORO37" s="117"/>
      <c r="ORP37" s="117"/>
      <c r="ORQ37" s="117"/>
      <c r="ORR37" s="117"/>
      <c r="ORS37" s="117"/>
      <c r="ORT37" s="117"/>
      <c r="ORU37" s="117"/>
      <c r="ORV37" s="117"/>
      <c r="ORW37" s="117"/>
      <c r="ORX37" s="117"/>
      <c r="ORY37" s="117"/>
      <c r="ORZ37" s="117"/>
      <c r="OSA37" s="117"/>
      <c r="OSB37" s="117"/>
      <c r="OSC37" s="117"/>
      <c r="OSD37" s="117"/>
      <c r="OSE37" s="117"/>
      <c r="OSF37" s="117"/>
      <c r="OSG37" s="117"/>
      <c r="OSH37" s="117"/>
      <c r="OSI37" s="117"/>
      <c r="OSJ37" s="117"/>
      <c r="OSK37" s="117"/>
      <c r="OSL37" s="117"/>
      <c r="OSM37" s="117"/>
      <c r="OSN37" s="117"/>
      <c r="OSO37" s="117"/>
      <c r="OSP37" s="117"/>
      <c r="OSQ37" s="117"/>
      <c r="OSR37" s="117"/>
      <c r="OSS37" s="117"/>
      <c r="OST37" s="117"/>
      <c r="OSU37" s="117"/>
      <c r="OSV37" s="117"/>
      <c r="OSW37" s="117"/>
      <c r="OSX37" s="117"/>
      <c r="OSY37" s="117"/>
      <c r="OSZ37" s="117"/>
      <c r="OTA37" s="117"/>
      <c r="OTB37" s="117"/>
      <c r="OTC37" s="117"/>
      <c r="OTD37" s="117"/>
      <c r="OTE37" s="117"/>
      <c r="OTF37" s="117"/>
      <c r="OTG37" s="117"/>
      <c r="OTH37" s="117"/>
      <c r="OTI37" s="117"/>
      <c r="OTJ37" s="117"/>
      <c r="OTK37" s="117"/>
      <c r="OTL37" s="117"/>
      <c r="OTM37" s="117"/>
      <c r="OTN37" s="117"/>
      <c r="OTO37" s="117"/>
      <c r="OTP37" s="117"/>
      <c r="OTQ37" s="117"/>
      <c r="OTR37" s="117"/>
      <c r="OTS37" s="117"/>
      <c r="OTT37" s="117"/>
      <c r="OTU37" s="117"/>
      <c r="OTV37" s="117"/>
      <c r="OTW37" s="117"/>
      <c r="OTX37" s="117"/>
      <c r="OTY37" s="117"/>
      <c r="OTZ37" s="117"/>
      <c r="OUA37" s="117"/>
      <c r="OUB37" s="117"/>
      <c r="OUC37" s="117"/>
      <c r="OUD37" s="117"/>
      <c r="OUE37" s="117"/>
      <c r="OUF37" s="117"/>
      <c r="OUG37" s="117"/>
      <c r="OUH37" s="117"/>
      <c r="OUI37" s="117"/>
      <c r="OUJ37" s="117"/>
      <c r="OUK37" s="117"/>
      <c r="OUL37" s="117"/>
      <c r="OUM37" s="117"/>
      <c r="OUN37" s="117"/>
      <c r="OUO37" s="117"/>
      <c r="OUP37" s="117"/>
      <c r="OUQ37" s="117"/>
      <c r="OUR37" s="117"/>
      <c r="OUS37" s="117"/>
      <c r="OUT37" s="117"/>
      <c r="OUU37" s="117"/>
      <c r="OUV37" s="117"/>
      <c r="OUW37" s="117"/>
      <c r="OUX37" s="117"/>
      <c r="OUY37" s="117"/>
      <c r="OUZ37" s="117"/>
      <c r="OVA37" s="117"/>
      <c r="OVB37" s="117"/>
      <c r="OVC37" s="117"/>
      <c r="OVD37" s="117"/>
      <c r="OVE37" s="117"/>
      <c r="OVF37" s="117"/>
      <c r="OVG37" s="117"/>
      <c r="OVH37" s="117"/>
      <c r="OVI37" s="117"/>
      <c r="OVJ37" s="117"/>
      <c r="OVK37" s="117"/>
      <c r="OVL37" s="117"/>
      <c r="OVM37" s="117"/>
      <c r="OVN37" s="117"/>
      <c r="OVO37" s="117"/>
      <c r="OVP37" s="117"/>
      <c r="OVQ37" s="117"/>
      <c r="OVR37" s="117"/>
      <c r="OVS37" s="117"/>
      <c r="OVT37" s="117"/>
      <c r="OVU37" s="117"/>
      <c r="OVV37" s="117"/>
      <c r="OVW37" s="117"/>
      <c r="OVX37" s="117"/>
      <c r="OVY37" s="117"/>
      <c r="OVZ37" s="117"/>
      <c r="OWA37" s="117"/>
      <c r="OWB37" s="117"/>
      <c r="OWC37" s="117"/>
      <c r="OWD37" s="117"/>
      <c r="OWE37" s="117"/>
      <c r="OWF37" s="117"/>
      <c r="OWG37" s="117"/>
      <c r="OWH37" s="117"/>
      <c r="OWI37" s="117"/>
      <c r="OWJ37" s="117"/>
      <c r="OWK37" s="117"/>
      <c r="OWL37" s="117"/>
      <c r="OWM37" s="117"/>
      <c r="OWN37" s="117"/>
      <c r="OWO37" s="117"/>
      <c r="OWP37" s="117"/>
      <c r="OWQ37" s="117"/>
      <c r="OWR37" s="117"/>
      <c r="OWS37" s="117"/>
      <c r="OWT37" s="117"/>
      <c r="OWU37" s="117"/>
      <c r="OWV37" s="117"/>
      <c r="OWW37" s="117"/>
      <c r="OWX37" s="117"/>
      <c r="OWY37" s="117"/>
      <c r="OWZ37" s="117"/>
      <c r="OXA37" s="117"/>
      <c r="OXB37" s="117"/>
      <c r="OXC37" s="117"/>
      <c r="OXD37" s="117"/>
      <c r="OXE37" s="117"/>
      <c r="OXF37" s="117"/>
      <c r="OXG37" s="117"/>
      <c r="OXH37" s="117"/>
      <c r="OXI37" s="117"/>
      <c r="OXJ37" s="117"/>
      <c r="OXK37" s="117"/>
      <c r="OXL37" s="117"/>
      <c r="OXM37" s="117"/>
      <c r="OXN37" s="117"/>
      <c r="OXO37" s="117"/>
      <c r="OXP37" s="117"/>
      <c r="OXQ37" s="117"/>
      <c r="OXR37" s="117"/>
      <c r="OXS37" s="117"/>
      <c r="OXT37" s="117"/>
      <c r="OXU37" s="117"/>
      <c r="OXV37" s="117"/>
      <c r="OXW37" s="117"/>
      <c r="OXX37" s="117"/>
      <c r="OXY37" s="117"/>
      <c r="OXZ37" s="117"/>
      <c r="OYA37" s="117"/>
      <c r="OYB37" s="117"/>
      <c r="OYC37" s="117"/>
      <c r="OYD37" s="117"/>
      <c r="OYE37" s="117"/>
      <c r="OYF37" s="117"/>
      <c r="OYG37" s="117"/>
      <c r="OYH37" s="117"/>
      <c r="OYI37" s="117"/>
      <c r="OYJ37" s="117"/>
      <c r="OYK37" s="117"/>
      <c r="OYL37" s="117"/>
      <c r="OYM37" s="117"/>
      <c r="OYN37" s="117"/>
      <c r="OYO37" s="117"/>
      <c r="OYP37" s="117"/>
      <c r="OYQ37" s="117"/>
      <c r="OYR37" s="117"/>
      <c r="OYS37" s="117"/>
      <c r="OYT37" s="117"/>
      <c r="OYU37" s="117"/>
      <c r="OYV37" s="117"/>
      <c r="OYW37" s="117"/>
      <c r="OYX37" s="117"/>
      <c r="OYY37" s="117"/>
      <c r="OYZ37" s="117"/>
      <c r="OZA37" s="117"/>
      <c r="OZB37" s="117"/>
      <c r="OZC37" s="117"/>
      <c r="OZD37" s="117"/>
      <c r="OZE37" s="117"/>
      <c r="OZF37" s="117"/>
      <c r="OZG37" s="117"/>
      <c r="OZH37" s="117"/>
      <c r="OZI37" s="117"/>
      <c r="OZJ37" s="117"/>
      <c r="OZK37" s="117"/>
      <c r="OZL37" s="117"/>
      <c r="OZM37" s="117"/>
      <c r="OZN37" s="117"/>
      <c r="OZO37" s="117"/>
      <c r="OZP37" s="117"/>
      <c r="OZQ37" s="117"/>
      <c r="OZR37" s="117"/>
      <c r="OZS37" s="117"/>
      <c r="OZT37" s="117"/>
      <c r="OZU37" s="117"/>
      <c r="OZV37" s="117"/>
      <c r="OZW37" s="117"/>
      <c r="OZX37" s="117"/>
      <c r="OZY37" s="117"/>
      <c r="OZZ37" s="117"/>
      <c r="PAA37" s="117"/>
      <c r="PAB37" s="117"/>
      <c r="PAC37" s="117"/>
      <c r="PAD37" s="117"/>
      <c r="PAE37" s="117"/>
      <c r="PAF37" s="117"/>
      <c r="PAG37" s="117"/>
      <c r="PAH37" s="117"/>
      <c r="PAI37" s="117"/>
      <c r="PAJ37" s="117"/>
      <c r="PAK37" s="117"/>
      <c r="PAL37" s="117"/>
      <c r="PAM37" s="117"/>
      <c r="PAN37" s="117"/>
      <c r="PAO37" s="117"/>
      <c r="PAP37" s="117"/>
      <c r="PAQ37" s="117"/>
      <c r="PAR37" s="117"/>
      <c r="PAS37" s="117"/>
      <c r="PAT37" s="117"/>
      <c r="PAU37" s="117"/>
      <c r="PAV37" s="117"/>
      <c r="PAW37" s="117"/>
      <c r="PAX37" s="117"/>
      <c r="PAY37" s="117"/>
      <c r="PAZ37" s="117"/>
      <c r="PBA37" s="117"/>
      <c r="PBB37" s="117"/>
      <c r="PBC37" s="117"/>
      <c r="PBD37" s="117"/>
      <c r="PBE37" s="117"/>
      <c r="PBF37" s="117"/>
      <c r="PBG37" s="117"/>
      <c r="PBH37" s="117"/>
      <c r="PBI37" s="117"/>
      <c r="PBJ37" s="117"/>
      <c r="PBK37" s="117"/>
      <c r="PBL37" s="117"/>
      <c r="PBM37" s="117"/>
      <c r="PBN37" s="117"/>
      <c r="PBO37" s="117"/>
      <c r="PBP37" s="117"/>
      <c r="PBQ37" s="117"/>
      <c r="PBR37" s="117"/>
      <c r="PBS37" s="117"/>
      <c r="PBT37" s="117"/>
      <c r="PBU37" s="117"/>
      <c r="PBV37" s="117"/>
      <c r="PBW37" s="117"/>
      <c r="PBX37" s="117"/>
      <c r="PBY37" s="117"/>
      <c r="PBZ37" s="117"/>
      <c r="PCA37" s="117"/>
      <c r="PCB37" s="117"/>
      <c r="PCC37" s="117"/>
      <c r="PCD37" s="117"/>
      <c r="PCE37" s="117"/>
      <c r="PCF37" s="117"/>
      <c r="PCG37" s="117"/>
      <c r="PCH37" s="117"/>
      <c r="PCI37" s="117"/>
      <c r="PCJ37" s="117"/>
      <c r="PCK37" s="117"/>
      <c r="PCL37" s="117"/>
      <c r="PCM37" s="117"/>
      <c r="PCN37" s="117"/>
      <c r="PCO37" s="117"/>
      <c r="PCP37" s="117"/>
      <c r="PCQ37" s="117"/>
      <c r="PCR37" s="117"/>
      <c r="PCS37" s="117"/>
      <c r="PCT37" s="117"/>
      <c r="PCU37" s="117"/>
      <c r="PCV37" s="117"/>
      <c r="PCW37" s="117"/>
      <c r="PCX37" s="117"/>
      <c r="PCY37" s="117"/>
      <c r="PCZ37" s="117"/>
      <c r="PDA37" s="117"/>
      <c r="PDB37" s="117"/>
      <c r="PDC37" s="117"/>
      <c r="PDD37" s="117"/>
      <c r="PDE37" s="117"/>
      <c r="PDF37" s="117"/>
      <c r="PDG37" s="117"/>
      <c r="PDH37" s="117"/>
      <c r="PDI37" s="117"/>
      <c r="PDJ37" s="117"/>
      <c r="PDK37" s="117"/>
      <c r="PDL37" s="117"/>
      <c r="PDM37" s="117"/>
      <c r="PDN37" s="117"/>
      <c r="PDO37" s="117"/>
      <c r="PDP37" s="117"/>
      <c r="PDQ37" s="117"/>
      <c r="PDR37" s="117"/>
      <c r="PDS37" s="117"/>
      <c r="PDT37" s="117"/>
      <c r="PDU37" s="117"/>
      <c r="PDV37" s="117"/>
      <c r="PDW37" s="117"/>
      <c r="PDX37" s="117"/>
      <c r="PDY37" s="117"/>
      <c r="PDZ37" s="117"/>
      <c r="PEA37" s="117"/>
      <c r="PEB37" s="117"/>
      <c r="PEC37" s="117"/>
      <c r="PED37" s="117"/>
      <c r="PEE37" s="117"/>
      <c r="PEF37" s="117"/>
      <c r="PEG37" s="117"/>
      <c r="PEH37" s="117"/>
      <c r="PEI37" s="117"/>
      <c r="PEJ37" s="117"/>
      <c r="PEK37" s="117"/>
      <c r="PEL37" s="117"/>
      <c r="PEM37" s="117"/>
      <c r="PEN37" s="117"/>
      <c r="PEO37" s="117"/>
      <c r="PEP37" s="117"/>
      <c r="PEQ37" s="117"/>
      <c r="PER37" s="117"/>
      <c r="PES37" s="117"/>
      <c r="PET37" s="117"/>
      <c r="PEU37" s="117"/>
      <c r="PEV37" s="117"/>
      <c r="PEW37" s="117"/>
      <c r="PEX37" s="117"/>
      <c r="PEY37" s="117"/>
      <c r="PEZ37" s="117"/>
      <c r="PFA37" s="117"/>
      <c r="PFB37" s="117"/>
      <c r="PFC37" s="117"/>
      <c r="PFD37" s="117"/>
      <c r="PFE37" s="117"/>
      <c r="PFF37" s="117"/>
      <c r="PFG37" s="117"/>
      <c r="PFH37" s="117"/>
      <c r="PFI37" s="117"/>
      <c r="PFJ37" s="117"/>
      <c r="PFK37" s="117"/>
      <c r="PFL37" s="117"/>
      <c r="PFM37" s="117"/>
      <c r="PFN37" s="117"/>
      <c r="PFO37" s="117"/>
      <c r="PFP37" s="117"/>
      <c r="PFQ37" s="117"/>
      <c r="PFR37" s="117"/>
      <c r="PFS37" s="117"/>
      <c r="PFT37" s="117"/>
      <c r="PFU37" s="117"/>
      <c r="PFV37" s="117"/>
      <c r="PFW37" s="117"/>
      <c r="PFX37" s="117"/>
      <c r="PFY37" s="117"/>
      <c r="PFZ37" s="117"/>
      <c r="PGA37" s="117"/>
      <c r="PGB37" s="117"/>
      <c r="PGC37" s="117"/>
      <c r="PGD37" s="117"/>
      <c r="PGE37" s="117"/>
      <c r="PGF37" s="117"/>
      <c r="PGG37" s="117"/>
      <c r="PGH37" s="117"/>
      <c r="PGI37" s="117"/>
      <c r="PGJ37" s="117"/>
      <c r="PGK37" s="117"/>
      <c r="PGL37" s="117"/>
      <c r="PGM37" s="117"/>
      <c r="PGN37" s="117"/>
      <c r="PGO37" s="117"/>
      <c r="PGP37" s="117"/>
      <c r="PGQ37" s="117"/>
      <c r="PGR37" s="117"/>
      <c r="PGS37" s="117"/>
      <c r="PGT37" s="117"/>
      <c r="PGU37" s="117"/>
      <c r="PGV37" s="117"/>
      <c r="PGW37" s="117"/>
      <c r="PGX37" s="117"/>
      <c r="PGY37" s="117"/>
      <c r="PGZ37" s="117"/>
      <c r="PHA37" s="117"/>
      <c r="PHB37" s="117"/>
      <c r="PHC37" s="117"/>
      <c r="PHD37" s="117"/>
      <c r="PHE37" s="117"/>
      <c r="PHF37" s="117"/>
      <c r="PHG37" s="117"/>
      <c r="PHH37" s="117"/>
      <c r="PHI37" s="117"/>
      <c r="PHJ37" s="117"/>
      <c r="PHK37" s="117"/>
      <c r="PHL37" s="117"/>
      <c r="PHM37" s="117"/>
      <c r="PHN37" s="117"/>
      <c r="PHO37" s="117"/>
      <c r="PHP37" s="117"/>
      <c r="PHQ37" s="117"/>
      <c r="PHR37" s="117"/>
      <c r="PHS37" s="117"/>
      <c r="PHT37" s="117"/>
      <c r="PHU37" s="117"/>
      <c r="PHV37" s="117"/>
      <c r="PHW37" s="117"/>
      <c r="PHX37" s="117"/>
      <c r="PHY37" s="117"/>
      <c r="PHZ37" s="117"/>
      <c r="PIA37" s="117"/>
      <c r="PIB37" s="117"/>
      <c r="PIC37" s="117"/>
      <c r="PID37" s="117"/>
      <c r="PIE37" s="117"/>
      <c r="PIF37" s="117"/>
      <c r="PIG37" s="117"/>
      <c r="PIH37" s="117"/>
      <c r="PII37" s="117"/>
      <c r="PIJ37" s="117"/>
      <c r="PIK37" s="117"/>
      <c r="PIL37" s="117"/>
      <c r="PIM37" s="117"/>
      <c r="PIN37" s="117"/>
      <c r="PIO37" s="117"/>
      <c r="PIP37" s="117"/>
      <c r="PIQ37" s="117"/>
      <c r="PIR37" s="117"/>
      <c r="PIS37" s="117"/>
      <c r="PIT37" s="117"/>
      <c r="PIU37" s="117"/>
      <c r="PIV37" s="117"/>
      <c r="PIW37" s="117"/>
      <c r="PIX37" s="117"/>
      <c r="PIY37" s="117"/>
      <c r="PIZ37" s="117"/>
      <c r="PJA37" s="117"/>
      <c r="PJB37" s="117"/>
      <c r="PJC37" s="117"/>
      <c r="PJD37" s="117"/>
      <c r="PJE37" s="117"/>
      <c r="PJF37" s="117"/>
      <c r="PJG37" s="117"/>
      <c r="PJH37" s="117"/>
      <c r="PJI37" s="117"/>
      <c r="PJJ37" s="117"/>
      <c r="PJK37" s="117"/>
      <c r="PJL37" s="117"/>
      <c r="PJM37" s="117"/>
      <c r="PJN37" s="117"/>
      <c r="PJO37" s="117"/>
      <c r="PJP37" s="117"/>
      <c r="PJQ37" s="117"/>
      <c r="PJR37" s="117"/>
      <c r="PJS37" s="117"/>
      <c r="PJT37" s="117"/>
      <c r="PJU37" s="117"/>
      <c r="PJV37" s="117"/>
      <c r="PJW37" s="117"/>
      <c r="PJX37" s="117"/>
      <c r="PJY37" s="117"/>
      <c r="PJZ37" s="117"/>
      <c r="PKA37" s="117"/>
      <c r="PKB37" s="117"/>
      <c r="PKC37" s="117"/>
      <c r="PKD37" s="117"/>
      <c r="PKE37" s="117"/>
      <c r="PKF37" s="117"/>
      <c r="PKG37" s="117"/>
      <c r="PKH37" s="117"/>
      <c r="PKI37" s="117"/>
      <c r="PKJ37" s="117"/>
      <c r="PKK37" s="117"/>
      <c r="PKL37" s="117"/>
      <c r="PKM37" s="117"/>
      <c r="PKN37" s="117"/>
      <c r="PKO37" s="117"/>
      <c r="PKP37" s="117"/>
      <c r="PKQ37" s="117"/>
      <c r="PKR37" s="117"/>
      <c r="PKS37" s="117"/>
      <c r="PKT37" s="117"/>
      <c r="PKU37" s="117"/>
      <c r="PKV37" s="117"/>
      <c r="PKW37" s="117"/>
      <c r="PKX37" s="117"/>
      <c r="PKY37" s="117"/>
      <c r="PKZ37" s="117"/>
      <c r="PLA37" s="117"/>
      <c r="PLB37" s="117"/>
      <c r="PLC37" s="117"/>
      <c r="PLD37" s="117"/>
      <c r="PLE37" s="117"/>
      <c r="PLF37" s="117"/>
      <c r="PLG37" s="117"/>
      <c r="PLH37" s="117"/>
      <c r="PLI37" s="117"/>
      <c r="PLJ37" s="117"/>
      <c r="PLK37" s="117"/>
      <c r="PLL37" s="117"/>
      <c r="PLM37" s="117"/>
      <c r="PLN37" s="117"/>
      <c r="PLO37" s="117"/>
      <c r="PLP37" s="117"/>
      <c r="PLQ37" s="117"/>
      <c r="PLR37" s="117"/>
      <c r="PLS37" s="117"/>
      <c r="PLT37" s="117"/>
      <c r="PLU37" s="117"/>
      <c r="PLV37" s="117"/>
      <c r="PLW37" s="117"/>
      <c r="PLX37" s="117"/>
      <c r="PLY37" s="117"/>
      <c r="PLZ37" s="117"/>
      <c r="PMA37" s="117"/>
      <c r="PMB37" s="117"/>
      <c r="PMC37" s="117"/>
      <c r="PMD37" s="117"/>
      <c r="PME37" s="117"/>
      <c r="PMF37" s="117"/>
      <c r="PMG37" s="117"/>
      <c r="PMH37" s="117"/>
      <c r="PMI37" s="117"/>
      <c r="PMJ37" s="117"/>
      <c r="PMK37" s="117"/>
      <c r="PML37" s="117"/>
      <c r="PMM37" s="117"/>
      <c r="PMN37" s="117"/>
      <c r="PMO37" s="117"/>
      <c r="PMP37" s="117"/>
      <c r="PMQ37" s="117"/>
      <c r="PMR37" s="117"/>
      <c r="PMS37" s="117"/>
      <c r="PMT37" s="117"/>
      <c r="PMU37" s="117"/>
      <c r="PMV37" s="117"/>
      <c r="PMW37" s="117"/>
      <c r="PMX37" s="117"/>
      <c r="PMY37" s="117"/>
      <c r="PMZ37" s="117"/>
      <c r="PNA37" s="117"/>
      <c r="PNB37" s="117"/>
      <c r="PNC37" s="117"/>
      <c r="PND37" s="117"/>
      <c r="PNE37" s="117"/>
      <c r="PNF37" s="117"/>
      <c r="PNG37" s="117"/>
      <c r="PNH37" s="117"/>
      <c r="PNI37" s="117"/>
      <c r="PNJ37" s="117"/>
      <c r="PNK37" s="117"/>
      <c r="PNL37" s="117"/>
      <c r="PNM37" s="117"/>
      <c r="PNN37" s="117"/>
      <c r="PNO37" s="117"/>
      <c r="PNP37" s="117"/>
      <c r="PNQ37" s="117"/>
      <c r="PNR37" s="117"/>
      <c r="PNS37" s="117"/>
      <c r="PNT37" s="117"/>
      <c r="PNU37" s="117"/>
      <c r="PNV37" s="117"/>
      <c r="PNW37" s="117"/>
      <c r="PNX37" s="117"/>
      <c r="PNY37" s="117"/>
      <c r="PNZ37" s="117"/>
      <c r="POA37" s="117"/>
      <c r="POB37" s="117"/>
      <c r="POC37" s="117"/>
      <c r="POD37" s="117"/>
      <c r="POE37" s="117"/>
      <c r="POF37" s="117"/>
      <c r="POG37" s="117"/>
      <c r="POH37" s="117"/>
      <c r="POI37" s="117"/>
      <c r="POJ37" s="117"/>
      <c r="POK37" s="117"/>
      <c r="POL37" s="117"/>
      <c r="POM37" s="117"/>
      <c r="PON37" s="117"/>
      <c r="POO37" s="117"/>
      <c r="POP37" s="117"/>
      <c r="POQ37" s="117"/>
      <c r="POR37" s="117"/>
      <c r="POS37" s="117"/>
      <c r="POT37" s="117"/>
      <c r="POU37" s="117"/>
      <c r="POV37" s="117"/>
      <c r="POW37" s="117"/>
      <c r="POX37" s="117"/>
      <c r="POY37" s="117"/>
      <c r="POZ37" s="117"/>
      <c r="PPA37" s="117"/>
      <c r="PPB37" s="117"/>
      <c r="PPC37" s="117"/>
      <c r="PPD37" s="117"/>
      <c r="PPE37" s="117"/>
      <c r="PPF37" s="117"/>
      <c r="PPG37" s="117"/>
      <c r="PPH37" s="117"/>
      <c r="PPI37" s="117"/>
      <c r="PPJ37" s="117"/>
      <c r="PPK37" s="117"/>
      <c r="PPL37" s="117"/>
      <c r="PPM37" s="117"/>
      <c r="PPN37" s="117"/>
      <c r="PPO37" s="117"/>
      <c r="PPP37" s="117"/>
      <c r="PPQ37" s="117"/>
      <c r="PPR37" s="117"/>
      <c r="PPS37" s="117"/>
      <c r="PPT37" s="117"/>
      <c r="PPU37" s="117"/>
      <c r="PPV37" s="117"/>
      <c r="PPW37" s="117"/>
      <c r="PPX37" s="117"/>
      <c r="PPY37" s="117"/>
      <c r="PPZ37" s="117"/>
      <c r="PQA37" s="117"/>
      <c r="PQB37" s="117"/>
      <c r="PQC37" s="117"/>
      <c r="PQD37" s="117"/>
      <c r="PQE37" s="117"/>
      <c r="PQF37" s="117"/>
      <c r="PQG37" s="117"/>
      <c r="PQH37" s="117"/>
      <c r="PQI37" s="117"/>
      <c r="PQJ37" s="117"/>
      <c r="PQK37" s="117"/>
      <c r="PQL37" s="117"/>
      <c r="PQM37" s="117"/>
      <c r="PQN37" s="117"/>
      <c r="PQO37" s="117"/>
      <c r="PQP37" s="117"/>
      <c r="PQQ37" s="117"/>
      <c r="PQR37" s="117"/>
      <c r="PQS37" s="117"/>
      <c r="PQT37" s="117"/>
      <c r="PQU37" s="117"/>
      <c r="PQV37" s="117"/>
      <c r="PQW37" s="117"/>
      <c r="PQX37" s="117"/>
      <c r="PQY37" s="117"/>
      <c r="PQZ37" s="117"/>
      <c r="PRA37" s="117"/>
      <c r="PRB37" s="117"/>
      <c r="PRC37" s="117"/>
      <c r="PRD37" s="117"/>
      <c r="PRE37" s="117"/>
      <c r="PRF37" s="117"/>
      <c r="PRG37" s="117"/>
      <c r="PRH37" s="117"/>
      <c r="PRI37" s="117"/>
      <c r="PRJ37" s="117"/>
      <c r="PRK37" s="117"/>
      <c r="PRL37" s="117"/>
      <c r="PRM37" s="117"/>
      <c r="PRN37" s="117"/>
      <c r="PRO37" s="117"/>
      <c r="PRP37" s="117"/>
      <c r="PRQ37" s="117"/>
      <c r="PRR37" s="117"/>
      <c r="PRS37" s="117"/>
      <c r="PRT37" s="117"/>
      <c r="PRU37" s="117"/>
      <c r="PRV37" s="117"/>
      <c r="PRW37" s="117"/>
      <c r="PRX37" s="117"/>
      <c r="PRY37" s="117"/>
      <c r="PRZ37" s="117"/>
      <c r="PSA37" s="117"/>
      <c r="PSB37" s="117"/>
      <c r="PSC37" s="117"/>
      <c r="PSD37" s="117"/>
      <c r="PSE37" s="117"/>
      <c r="PSF37" s="117"/>
      <c r="PSG37" s="117"/>
      <c r="PSH37" s="117"/>
      <c r="PSI37" s="117"/>
      <c r="PSJ37" s="117"/>
      <c r="PSK37" s="117"/>
      <c r="PSL37" s="117"/>
      <c r="PSM37" s="117"/>
      <c r="PSN37" s="117"/>
      <c r="PSO37" s="117"/>
      <c r="PSP37" s="117"/>
      <c r="PSQ37" s="117"/>
      <c r="PSR37" s="117"/>
      <c r="PSS37" s="117"/>
      <c r="PST37" s="117"/>
      <c r="PSU37" s="117"/>
      <c r="PSV37" s="117"/>
      <c r="PSW37" s="117"/>
      <c r="PSX37" s="117"/>
      <c r="PSY37" s="117"/>
      <c r="PSZ37" s="117"/>
      <c r="PTA37" s="117"/>
      <c r="PTB37" s="117"/>
      <c r="PTC37" s="117"/>
      <c r="PTD37" s="117"/>
      <c r="PTE37" s="117"/>
      <c r="PTF37" s="117"/>
      <c r="PTG37" s="117"/>
      <c r="PTH37" s="117"/>
      <c r="PTI37" s="117"/>
      <c r="PTJ37" s="117"/>
      <c r="PTK37" s="117"/>
      <c r="PTL37" s="117"/>
      <c r="PTM37" s="117"/>
      <c r="PTN37" s="117"/>
      <c r="PTO37" s="117"/>
      <c r="PTP37" s="117"/>
      <c r="PTQ37" s="117"/>
      <c r="PTR37" s="117"/>
      <c r="PTS37" s="117"/>
      <c r="PTT37" s="117"/>
      <c r="PTU37" s="117"/>
      <c r="PTV37" s="117"/>
      <c r="PTW37" s="117"/>
      <c r="PTX37" s="117"/>
      <c r="PTY37" s="117"/>
      <c r="PTZ37" s="117"/>
      <c r="PUA37" s="117"/>
      <c r="PUB37" s="117"/>
      <c r="PUC37" s="117"/>
      <c r="PUD37" s="117"/>
      <c r="PUE37" s="117"/>
      <c r="PUF37" s="117"/>
      <c r="PUG37" s="117"/>
      <c r="PUH37" s="117"/>
      <c r="PUI37" s="117"/>
      <c r="PUJ37" s="117"/>
      <c r="PUK37" s="117"/>
      <c r="PUL37" s="117"/>
      <c r="PUM37" s="117"/>
      <c r="PUN37" s="117"/>
      <c r="PUO37" s="117"/>
      <c r="PUP37" s="117"/>
      <c r="PUQ37" s="117"/>
      <c r="PUR37" s="117"/>
      <c r="PUS37" s="117"/>
      <c r="PUT37" s="117"/>
      <c r="PUU37" s="117"/>
      <c r="PUV37" s="117"/>
      <c r="PUW37" s="117"/>
      <c r="PUX37" s="117"/>
      <c r="PUY37" s="117"/>
      <c r="PUZ37" s="117"/>
      <c r="PVA37" s="117"/>
      <c r="PVB37" s="117"/>
      <c r="PVC37" s="117"/>
      <c r="PVD37" s="117"/>
      <c r="PVE37" s="117"/>
      <c r="PVF37" s="117"/>
      <c r="PVG37" s="117"/>
      <c r="PVH37" s="117"/>
      <c r="PVI37" s="117"/>
      <c r="PVJ37" s="117"/>
      <c r="PVK37" s="117"/>
      <c r="PVL37" s="117"/>
      <c r="PVM37" s="117"/>
      <c r="PVN37" s="117"/>
      <c r="PVO37" s="117"/>
      <c r="PVP37" s="117"/>
      <c r="PVQ37" s="117"/>
      <c r="PVR37" s="117"/>
      <c r="PVS37" s="117"/>
      <c r="PVT37" s="117"/>
      <c r="PVU37" s="117"/>
      <c r="PVV37" s="117"/>
      <c r="PVW37" s="117"/>
      <c r="PVX37" s="117"/>
      <c r="PVY37" s="117"/>
      <c r="PVZ37" s="117"/>
      <c r="PWA37" s="117"/>
      <c r="PWB37" s="117"/>
      <c r="PWC37" s="117"/>
      <c r="PWD37" s="117"/>
      <c r="PWE37" s="117"/>
      <c r="PWF37" s="117"/>
      <c r="PWG37" s="117"/>
      <c r="PWH37" s="117"/>
      <c r="PWI37" s="117"/>
      <c r="PWJ37" s="117"/>
      <c r="PWK37" s="117"/>
      <c r="PWL37" s="117"/>
      <c r="PWM37" s="117"/>
      <c r="PWN37" s="117"/>
      <c r="PWO37" s="117"/>
      <c r="PWP37" s="117"/>
      <c r="PWQ37" s="117"/>
      <c r="PWR37" s="117"/>
      <c r="PWS37" s="117"/>
      <c r="PWT37" s="117"/>
      <c r="PWU37" s="117"/>
      <c r="PWV37" s="117"/>
      <c r="PWW37" s="117"/>
      <c r="PWX37" s="117"/>
      <c r="PWY37" s="117"/>
      <c r="PWZ37" s="117"/>
      <c r="PXA37" s="117"/>
      <c r="PXB37" s="117"/>
      <c r="PXC37" s="117"/>
      <c r="PXD37" s="117"/>
      <c r="PXE37" s="117"/>
      <c r="PXF37" s="117"/>
      <c r="PXG37" s="117"/>
      <c r="PXH37" s="117"/>
      <c r="PXI37" s="117"/>
      <c r="PXJ37" s="117"/>
      <c r="PXK37" s="117"/>
      <c r="PXL37" s="117"/>
      <c r="PXM37" s="117"/>
      <c r="PXN37" s="117"/>
      <c r="PXO37" s="117"/>
      <c r="PXP37" s="117"/>
      <c r="PXQ37" s="117"/>
      <c r="PXR37" s="117"/>
      <c r="PXS37" s="117"/>
      <c r="PXT37" s="117"/>
      <c r="PXU37" s="117"/>
      <c r="PXV37" s="117"/>
      <c r="PXW37" s="117"/>
      <c r="PXX37" s="117"/>
      <c r="PXY37" s="117"/>
      <c r="PXZ37" s="117"/>
      <c r="PYA37" s="117"/>
      <c r="PYB37" s="117"/>
      <c r="PYC37" s="117"/>
      <c r="PYD37" s="117"/>
      <c r="PYE37" s="117"/>
      <c r="PYF37" s="117"/>
      <c r="PYG37" s="117"/>
      <c r="PYH37" s="117"/>
      <c r="PYI37" s="117"/>
      <c r="PYJ37" s="117"/>
      <c r="PYK37" s="117"/>
      <c r="PYL37" s="117"/>
      <c r="PYM37" s="117"/>
      <c r="PYN37" s="117"/>
      <c r="PYO37" s="117"/>
      <c r="PYP37" s="117"/>
      <c r="PYQ37" s="117"/>
      <c r="PYR37" s="117"/>
      <c r="PYS37" s="117"/>
      <c r="PYT37" s="117"/>
      <c r="PYU37" s="117"/>
      <c r="PYV37" s="117"/>
      <c r="PYW37" s="117"/>
      <c r="PYX37" s="117"/>
      <c r="PYY37" s="117"/>
      <c r="PYZ37" s="117"/>
      <c r="PZA37" s="117"/>
      <c r="PZB37" s="117"/>
      <c r="PZC37" s="117"/>
      <c r="PZD37" s="117"/>
      <c r="PZE37" s="117"/>
      <c r="PZF37" s="117"/>
      <c r="PZG37" s="117"/>
      <c r="PZH37" s="117"/>
      <c r="PZI37" s="117"/>
      <c r="PZJ37" s="117"/>
      <c r="PZK37" s="117"/>
      <c r="PZL37" s="117"/>
      <c r="PZM37" s="117"/>
      <c r="PZN37" s="117"/>
      <c r="PZO37" s="117"/>
      <c r="PZP37" s="117"/>
      <c r="PZQ37" s="117"/>
      <c r="PZR37" s="117"/>
      <c r="PZS37" s="117"/>
      <c r="PZT37" s="117"/>
      <c r="PZU37" s="117"/>
      <c r="PZV37" s="117"/>
      <c r="PZW37" s="117"/>
      <c r="PZX37" s="117"/>
      <c r="PZY37" s="117"/>
      <c r="PZZ37" s="117"/>
      <c r="QAA37" s="117"/>
      <c r="QAB37" s="117"/>
      <c r="QAC37" s="117"/>
      <c r="QAD37" s="117"/>
      <c r="QAE37" s="117"/>
      <c r="QAF37" s="117"/>
      <c r="QAG37" s="117"/>
      <c r="QAH37" s="117"/>
      <c r="QAI37" s="117"/>
      <c r="QAJ37" s="117"/>
      <c r="QAK37" s="117"/>
      <c r="QAL37" s="117"/>
      <c r="QAM37" s="117"/>
      <c r="QAN37" s="117"/>
      <c r="QAO37" s="117"/>
      <c r="QAP37" s="117"/>
      <c r="QAQ37" s="117"/>
      <c r="QAR37" s="117"/>
      <c r="QAS37" s="117"/>
      <c r="QAT37" s="117"/>
      <c r="QAU37" s="117"/>
      <c r="QAV37" s="117"/>
      <c r="QAW37" s="117"/>
      <c r="QAX37" s="117"/>
      <c r="QAY37" s="117"/>
      <c r="QAZ37" s="117"/>
      <c r="QBA37" s="117"/>
      <c r="QBB37" s="117"/>
      <c r="QBC37" s="117"/>
      <c r="QBD37" s="117"/>
      <c r="QBE37" s="117"/>
      <c r="QBF37" s="117"/>
      <c r="QBG37" s="117"/>
      <c r="QBH37" s="117"/>
      <c r="QBI37" s="117"/>
      <c r="QBJ37" s="117"/>
      <c r="QBK37" s="117"/>
      <c r="QBL37" s="117"/>
      <c r="QBM37" s="117"/>
      <c r="QBN37" s="117"/>
      <c r="QBO37" s="117"/>
      <c r="QBP37" s="117"/>
      <c r="QBQ37" s="117"/>
      <c r="QBR37" s="117"/>
      <c r="QBS37" s="117"/>
      <c r="QBT37" s="117"/>
      <c r="QBU37" s="117"/>
      <c r="QBV37" s="117"/>
      <c r="QBW37" s="117"/>
      <c r="QBX37" s="117"/>
      <c r="QBY37" s="117"/>
      <c r="QBZ37" s="117"/>
      <c r="QCA37" s="117"/>
      <c r="QCB37" s="117"/>
      <c r="QCC37" s="117"/>
      <c r="QCD37" s="117"/>
      <c r="QCE37" s="117"/>
      <c r="QCF37" s="117"/>
      <c r="QCG37" s="117"/>
      <c r="QCH37" s="117"/>
      <c r="QCI37" s="117"/>
      <c r="QCJ37" s="117"/>
      <c r="QCK37" s="117"/>
      <c r="QCL37" s="117"/>
      <c r="QCM37" s="117"/>
      <c r="QCN37" s="117"/>
      <c r="QCO37" s="117"/>
      <c r="QCP37" s="117"/>
      <c r="QCQ37" s="117"/>
      <c r="QCR37" s="117"/>
      <c r="QCS37" s="117"/>
      <c r="QCT37" s="117"/>
      <c r="QCU37" s="117"/>
      <c r="QCV37" s="117"/>
      <c r="QCW37" s="117"/>
      <c r="QCX37" s="117"/>
      <c r="QCY37" s="117"/>
      <c r="QCZ37" s="117"/>
      <c r="QDA37" s="117"/>
      <c r="QDB37" s="117"/>
      <c r="QDC37" s="117"/>
      <c r="QDD37" s="117"/>
      <c r="QDE37" s="117"/>
      <c r="QDF37" s="117"/>
      <c r="QDG37" s="117"/>
      <c r="QDH37" s="117"/>
      <c r="QDI37" s="117"/>
      <c r="QDJ37" s="117"/>
      <c r="QDK37" s="117"/>
      <c r="QDL37" s="117"/>
      <c r="QDM37" s="117"/>
      <c r="QDN37" s="117"/>
      <c r="QDO37" s="117"/>
      <c r="QDP37" s="117"/>
      <c r="QDQ37" s="117"/>
      <c r="QDR37" s="117"/>
      <c r="QDS37" s="117"/>
      <c r="QDT37" s="117"/>
      <c r="QDU37" s="117"/>
      <c r="QDV37" s="117"/>
      <c r="QDW37" s="117"/>
      <c r="QDX37" s="117"/>
      <c r="QDY37" s="117"/>
      <c r="QDZ37" s="117"/>
      <c r="QEA37" s="117"/>
      <c r="QEB37" s="117"/>
      <c r="QEC37" s="117"/>
      <c r="QED37" s="117"/>
      <c r="QEE37" s="117"/>
      <c r="QEF37" s="117"/>
      <c r="QEG37" s="117"/>
      <c r="QEH37" s="117"/>
      <c r="QEI37" s="117"/>
      <c r="QEJ37" s="117"/>
      <c r="QEK37" s="117"/>
      <c r="QEL37" s="117"/>
      <c r="QEM37" s="117"/>
      <c r="QEN37" s="117"/>
      <c r="QEO37" s="117"/>
      <c r="QEP37" s="117"/>
      <c r="QEQ37" s="117"/>
      <c r="QER37" s="117"/>
      <c r="QES37" s="117"/>
      <c r="QET37" s="117"/>
      <c r="QEU37" s="117"/>
      <c r="QEV37" s="117"/>
      <c r="QEW37" s="117"/>
      <c r="QEX37" s="117"/>
      <c r="QEY37" s="117"/>
      <c r="QEZ37" s="117"/>
      <c r="QFA37" s="117"/>
      <c r="QFB37" s="117"/>
      <c r="QFC37" s="117"/>
      <c r="QFD37" s="117"/>
      <c r="QFE37" s="117"/>
      <c r="QFF37" s="117"/>
      <c r="QFG37" s="117"/>
      <c r="QFH37" s="117"/>
      <c r="QFI37" s="117"/>
      <c r="QFJ37" s="117"/>
      <c r="QFK37" s="117"/>
      <c r="QFL37" s="117"/>
      <c r="QFM37" s="117"/>
      <c r="QFN37" s="117"/>
      <c r="QFO37" s="117"/>
      <c r="QFP37" s="117"/>
      <c r="QFQ37" s="117"/>
      <c r="QFR37" s="117"/>
      <c r="QFS37" s="117"/>
      <c r="QFT37" s="117"/>
      <c r="QFU37" s="117"/>
      <c r="QFV37" s="117"/>
      <c r="QFW37" s="117"/>
      <c r="QFX37" s="117"/>
      <c r="QFY37" s="117"/>
      <c r="QFZ37" s="117"/>
      <c r="QGA37" s="117"/>
      <c r="QGB37" s="117"/>
      <c r="QGC37" s="117"/>
      <c r="QGD37" s="117"/>
      <c r="QGE37" s="117"/>
      <c r="QGF37" s="117"/>
      <c r="QGG37" s="117"/>
      <c r="QGH37" s="117"/>
      <c r="QGI37" s="117"/>
      <c r="QGJ37" s="117"/>
      <c r="QGK37" s="117"/>
      <c r="QGL37" s="117"/>
      <c r="QGM37" s="117"/>
      <c r="QGN37" s="117"/>
      <c r="QGO37" s="117"/>
      <c r="QGP37" s="117"/>
      <c r="QGQ37" s="117"/>
      <c r="QGR37" s="117"/>
      <c r="QGS37" s="117"/>
      <c r="QGT37" s="117"/>
      <c r="QGU37" s="117"/>
      <c r="QGV37" s="117"/>
      <c r="QGW37" s="117"/>
      <c r="QGX37" s="117"/>
      <c r="QGY37" s="117"/>
      <c r="QGZ37" s="117"/>
      <c r="QHA37" s="117"/>
      <c r="QHB37" s="117"/>
      <c r="QHC37" s="117"/>
      <c r="QHD37" s="117"/>
      <c r="QHE37" s="117"/>
      <c r="QHF37" s="117"/>
      <c r="QHG37" s="117"/>
      <c r="QHH37" s="117"/>
      <c r="QHI37" s="117"/>
      <c r="QHJ37" s="117"/>
      <c r="QHK37" s="117"/>
      <c r="QHL37" s="117"/>
      <c r="QHM37" s="117"/>
      <c r="QHN37" s="117"/>
      <c r="QHO37" s="117"/>
      <c r="QHP37" s="117"/>
      <c r="QHQ37" s="117"/>
      <c r="QHR37" s="117"/>
      <c r="QHS37" s="117"/>
      <c r="QHT37" s="117"/>
      <c r="QHU37" s="117"/>
      <c r="QHV37" s="117"/>
      <c r="QHW37" s="117"/>
      <c r="QHX37" s="117"/>
      <c r="QHY37" s="117"/>
      <c r="QHZ37" s="117"/>
      <c r="QIA37" s="117"/>
      <c r="QIB37" s="117"/>
      <c r="QIC37" s="117"/>
      <c r="QID37" s="117"/>
      <c r="QIE37" s="117"/>
      <c r="QIF37" s="117"/>
      <c r="QIG37" s="117"/>
      <c r="QIH37" s="117"/>
      <c r="QII37" s="117"/>
      <c r="QIJ37" s="117"/>
      <c r="QIK37" s="117"/>
      <c r="QIL37" s="117"/>
      <c r="QIM37" s="117"/>
      <c r="QIN37" s="117"/>
      <c r="QIO37" s="117"/>
      <c r="QIP37" s="117"/>
      <c r="QIQ37" s="117"/>
      <c r="QIR37" s="117"/>
      <c r="QIS37" s="117"/>
      <c r="QIT37" s="117"/>
      <c r="QIU37" s="117"/>
      <c r="QIV37" s="117"/>
      <c r="QIW37" s="117"/>
      <c r="QIX37" s="117"/>
      <c r="QIY37" s="117"/>
      <c r="QIZ37" s="117"/>
      <c r="QJA37" s="117"/>
      <c r="QJB37" s="117"/>
      <c r="QJC37" s="117"/>
      <c r="QJD37" s="117"/>
      <c r="QJE37" s="117"/>
      <c r="QJF37" s="117"/>
      <c r="QJG37" s="117"/>
      <c r="QJH37" s="117"/>
      <c r="QJI37" s="117"/>
      <c r="QJJ37" s="117"/>
      <c r="QJK37" s="117"/>
      <c r="QJL37" s="117"/>
      <c r="QJM37" s="117"/>
      <c r="QJN37" s="117"/>
      <c r="QJO37" s="117"/>
      <c r="QJP37" s="117"/>
      <c r="QJQ37" s="117"/>
      <c r="QJR37" s="117"/>
      <c r="QJS37" s="117"/>
      <c r="QJT37" s="117"/>
      <c r="QJU37" s="117"/>
      <c r="QJV37" s="117"/>
      <c r="QJW37" s="117"/>
      <c r="QJX37" s="117"/>
      <c r="QJY37" s="117"/>
      <c r="QJZ37" s="117"/>
      <c r="QKA37" s="117"/>
      <c r="QKB37" s="117"/>
      <c r="QKC37" s="117"/>
      <c r="QKD37" s="117"/>
      <c r="QKE37" s="117"/>
      <c r="QKF37" s="117"/>
      <c r="QKG37" s="117"/>
      <c r="QKH37" s="117"/>
      <c r="QKI37" s="117"/>
      <c r="QKJ37" s="117"/>
      <c r="QKK37" s="117"/>
      <c r="QKL37" s="117"/>
      <c r="QKM37" s="117"/>
      <c r="QKN37" s="117"/>
      <c r="QKO37" s="117"/>
      <c r="QKP37" s="117"/>
      <c r="QKQ37" s="117"/>
      <c r="QKR37" s="117"/>
      <c r="QKS37" s="117"/>
      <c r="QKT37" s="117"/>
      <c r="QKU37" s="117"/>
      <c r="QKV37" s="117"/>
      <c r="QKW37" s="117"/>
      <c r="QKX37" s="117"/>
      <c r="QKY37" s="117"/>
      <c r="QKZ37" s="117"/>
      <c r="QLA37" s="117"/>
      <c r="QLB37" s="117"/>
      <c r="QLC37" s="117"/>
      <c r="QLD37" s="117"/>
      <c r="QLE37" s="117"/>
      <c r="QLF37" s="117"/>
      <c r="QLG37" s="117"/>
      <c r="QLH37" s="117"/>
      <c r="QLI37" s="117"/>
      <c r="QLJ37" s="117"/>
      <c r="QLK37" s="117"/>
      <c r="QLL37" s="117"/>
      <c r="QLM37" s="117"/>
      <c r="QLN37" s="117"/>
      <c r="QLO37" s="117"/>
      <c r="QLP37" s="117"/>
      <c r="QLQ37" s="117"/>
      <c r="QLR37" s="117"/>
      <c r="QLS37" s="117"/>
      <c r="QLT37" s="117"/>
      <c r="QLU37" s="117"/>
      <c r="QLV37" s="117"/>
      <c r="QLW37" s="117"/>
      <c r="QLX37" s="117"/>
      <c r="QLY37" s="117"/>
      <c r="QLZ37" s="117"/>
      <c r="QMA37" s="117"/>
      <c r="QMB37" s="117"/>
      <c r="QMC37" s="117"/>
      <c r="QMD37" s="117"/>
      <c r="QME37" s="117"/>
      <c r="QMF37" s="117"/>
      <c r="QMG37" s="117"/>
      <c r="QMH37" s="117"/>
      <c r="QMI37" s="117"/>
      <c r="QMJ37" s="117"/>
      <c r="QMK37" s="117"/>
      <c r="QML37" s="117"/>
      <c r="QMM37" s="117"/>
      <c r="QMN37" s="117"/>
      <c r="QMO37" s="117"/>
      <c r="QMP37" s="117"/>
      <c r="QMQ37" s="117"/>
      <c r="QMR37" s="117"/>
      <c r="QMS37" s="117"/>
      <c r="QMT37" s="117"/>
      <c r="QMU37" s="117"/>
      <c r="QMV37" s="117"/>
      <c r="QMW37" s="117"/>
      <c r="QMX37" s="117"/>
      <c r="QMY37" s="117"/>
      <c r="QMZ37" s="117"/>
      <c r="QNA37" s="117"/>
      <c r="QNB37" s="117"/>
      <c r="QNC37" s="117"/>
      <c r="QND37" s="117"/>
      <c r="QNE37" s="117"/>
      <c r="QNF37" s="117"/>
      <c r="QNG37" s="117"/>
      <c r="QNH37" s="117"/>
      <c r="QNI37" s="117"/>
      <c r="QNJ37" s="117"/>
      <c r="QNK37" s="117"/>
      <c r="QNL37" s="117"/>
      <c r="QNM37" s="117"/>
      <c r="QNN37" s="117"/>
      <c r="QNO37" s="117"/>
      <c r="QNP37" s="117"/>
      <c r="QNQ37" s="117"/>
      <c r="QNR37" s="117"/>
      <c r="QNS37" s="117"/>
      <c r="QNT37" s="117"/>
      <c r="QNU37" s="117"/>
      <c r="QNV37" s="117"/>
      <c r="QNW37" s="117"/>
      <c r="QNX37" s="117"/>
      <c r="QNY37" s="117"/>
      <c r="QNZ37" s="117"/>
      <c r="QOA37" s="117"/>
      <c r="QOB37" s="117"/>
      <c r="QOC37" s="117"/>
      <c r="QOD37" s="117"/>
      <c r="QOE37" s="117"/>
      <c r="QOF37" s="117"/>
      <c r="QOG37" s="117"/>
      <c r="QOH37" s="117"/>
      <c r="QOI37" s="117"/>
      <c r="QOJ37" s="117"/>
      <c r="QOK37" s="117"/>
      <c r="QOL37" s="117"/>
      <c r="QOM37" s="117"/>
      <c r="QON37" s="117"/>
      <c r="QOO37" s="117"/>
      <c r="QOP37" s="117"/>
      <c r="QOQ37" s="117"/>
      <c r="QOR37" s="117"/>
      <c r="QOS37" s="117"/>
      <c r="QOT37" s="117"/>
      <c r="QOU37" s="117"/>
      <c r="QOV37" s="117"/>
      <c r="QOW37" s="117"/>
      <c r="QOX37" s="117"/>
      <c r="QOY37" s="117"/>
      <c r="QOZ37" s="117"/>
      <c r="QPA37" s="117"/>
      <c r="QPB37" s="117"/>
      <c r="QPC37" s="117"/>
      <c r="QPD37" s="117"/>
      <c r="QPE37" s="117"/>
      <c r="QPF37" s="117"/>
      <c r="QPG37" s="117"/>
      <c r="QPH37" s="117"/>
      <c r="QPI37" s="117"/>
      <c r="QPJ37" s="117"/>
      <c r="QPK37" s="117"/>
      <c r="QPL37" s="117"/>
      <c r="QPM37" s="117"/>
      <c r="QPN37" s="117"/>
      <c r="QPO37" s="117"/>
      <c r="QPP37" s="117"/>
      <c r="QPQ37" s="117"/>
      <c r="QPR37" s="117"/>
      <c r="QPS37" s="117"/>
      <c r="QPT37" s="117"/>
      <c r="QPU37" s="117"/>
      <c r="QPV37" s="117"/>
      <c r="QPW37" s="117"/>
      <c r="QPX37" s="117"/>
      <c r="QPY37" s="117"/>
      <c r="QPZ37" s="117"/>
      <c r="QQA37" s="117"/>
      <c r="QQB37" s="117"/>
      <c r="QQC37" s="117"/>
      <c r="QQD37" s="117"/>
      <c r="QQE37" s="117"/>
      <c r="QQF37" s="117"/>
      <c r="QQG37" s="117"/>
      <c r="QQH37" s="117"/>
      <c r="QQI37" s="117"/>
      <c r="QQJ37" s="117"/>
      <c r="QQK37" s="117"/>
      <c r="QQL37" s="117"/>
      <c r="QQM37" s="117"/>
      <c r="QQN37" s="117"/>
      <c r="QQO37" s="117"/>
      <c r="QQP37" s="117"/>
      <c r="QQQ37" s="117"/>
      <c r="QQR37" s="117"/>
      <c r="QQS37" s="117"/>
      <c r="QQT37" s="117"/>
      <c r="QQU37" s="117"/>
      <c r="QQV37" s="117"/>
      <c r="QQW37" s="117"/>
      <c r="QQX37" s="117"/>
      <c r="QQY37" s="117"/>
      <c r="QQZ37" s="117"/>
      <c r="QRA37" s="117"/>
      <c r="QRB37" s="117"/>
      <c r="QRC37" s="117"/>
      <c r="QRD37" s="117"/>
      <c r="QRE37" s="117"/>
      <c r="QRF37" s="117"/>
      <c r="QRG37" s="117"/>
      <c r="QRH37" s="117"/>
      <c r="QRI37" s="117"/>
      <c r="QRJ37" s="117"/>
      <c r="QRK37" s="117"/>
      <c r="QRL37" s="117"/>
      <c r="QRM37" s="117"/>
      <c r="QRN37" s="117"/>
      <c r="QRO37" s="117"/>
      <c r="QRP37" s="117"/>
      <c r="QRQ37" s="117"/>
      <c r="QRR37" s="117"/>
      <c r="QRS37" s="117"/>
      <c r="QRT37" s="117"/>
      <c r="QRU37" s="117"/>
      <c r="QRV37" s="117"/>
      <c r="QRW37" s="117"/>
      <c r="QRX37" s="117"/>
      <c r="QRY37" s="117"/>
      <c r="QRZ37" s="117"/>
      <c r="QSA37" s="117"/>
      <c r="QSB37" s="117"/>
      <c r="QSC37" s="117"/>
      <c r="QSD37" s="117"/>
      <c r="QSE37" s="117"/>
      <c r="QSF37" s="117"/>
      <c r="QSG37" s="117"/>
      <c r="QSH37" s="117"/>
      <c r="QSI37" s="117"/>
      <c r="QSJ37" s="117"/>
      <c r="QSK37" s="117"/>
      <c r="QSL37" s="117"/>
      <c r="QSM37" s="117"/>
      <c r="QSN37" s="117"/>
      <c r="QSO37" s="117"/>
      <c r="QSP37" s="117"/>
      <c r="QSQ37" s="117"/>
      <c r="QSR37" s="117"/>
      <c r="QSS37" s="117"/>
      <c r="QST37" s="117"/>
      <c r="QSU37" s="117"/>
      <c r="QSV37" s="117"/>
      <c r="QSW37" s="117"/>
      <c r="QSX37" s="117"/>
      <c r="QSY37" s="117"/>
      <c r="QSZ37" s="117"/>
      <c r="QTA37" s="117"/>
      <c r="QTB37" s="117"/>
      <c r="QTC37" s="117"/>
      <c r="QTD37" s="117"/>
      <c r="QTE37" s="117"/>
      <c r="QTF37" s="117"/>
      <c r="QTG37" s="117"/>
      <c r="QTH37" s="117"/>
      <c r="QTI37" s="117"/>
      <c r="QTJ37" s="117"/>
      <c r="QTK37" s="117"/>
      <c r="QTL37" s="117"/>
      <c r="QTM37" s="117"/>
      <c r="QTN37" s="117"/>
      <c r="QTO37" s="117"/>
      <c r="QTP37" s="117"/>
      <c r="QTQ37" s="117"/>
      <c r="QTR37" s="117"/>
      <c r="QTS37" s="117"/>
      <c r="QTT37" s="117"/>
      <c r="QTU37" s="117"/>
      <c r="QTV37" s="117"/>
      <c r="QTW37" s="117"/>
      <c r="QTX37" s="117"/>
      <c r="QTY37" s="117"/>
      <c r="QTZ37" s="117"/>
      <c r="QUA37" s="117"/>
      <c r="QUB37" s="117"/>
      <c r="QUC37" s="117"/>
      <c r="QUD37" s="117"/>
      <c r="QUE37" s="117"/>
      <c r="QUF37" s="117"/>
      <c r="QUG37" s="117"/>
      <c r="QUH37" s="117"/>
      <c r="QUI37" s="117"/>
      <c r="QUJ37" s="117"/>
      <c r="QUK37" s="117"/>
      <c r="QUL37" s="117"/>
      <c r="QUM37" s="117"/>
      <c r="QUN37" s="117"/>
      <c r="QUO37" s="117"/>
      <c r="QUP37" s="117"/>
      <c r="QUQ37" s="117"/>
      <c r="QUR37" s="117"/>
      <c r="QUS37" s="117"/>
      <c r="QUT37" s="117"/>
      <c r="QUU37" s="117"/>
      <c r="QUV37" s="117"/>
      <c r="QUW37" s="117"/>
      <c r="QUX37" s="117"/>
      <c r="QUY37" s="117"/>
      <c r="QUZ37" s="117"/>
      <c r="QVA37" s="117"/>
      <c r="QVB37" s="117"/>
      <c r="QVC37" s="117"/>
      <c r="QVD37" s="117"/>
      <c r="QVE37" s="117"/>
      <c r="QVF37" s="117"/>
      <c r="QVG37" s="117"/>
      <c r="QVH37" s="117"/>
      <c r="QVI37" s="117"/>
      <c r="QVJ37" s="117"/>
      <c r="QVK37" s="117"/>
      <c r="QVL37" s="117"/>
      <c r="QVM37" s="117"/>
      <c r="QVN37" s="117"/>
      <c r="QVO37" s="117"/>
      <c r="QVP37" s="117"/>
      <c r="QVQ37" s="117"/>
      <c r="QVR37" s="117"/>
      <c r="QVS37" s="117"/>
      <c r="QVT37" s="117"/>
      <c r="QVU37" s="117"/>
      <c r="QVV37" s="117"/>
      <c r="QVW37" s="117"/>
      <c r="QVX37" s="117"/>
      <c r="QVY37" s="117"/>
      <c r="QVZ37" s="117"/>
      <c r="QWA37" s="117"/>
      <c r="QWB37" s="117"/>
      <c r="QWC37" s="117"/>
      <c r="QWD37" s="117"/>
      <c r="QWE37" s="117"/>
      <c r="QWF37" s="117"/>
      <c r="QWG37" s="117"/>
      <c r="QWH37" s="117"/>
      <c r="QWI37" s="117"/>
      <c r="QWJ37" s="117"/>
      <c r="QWK37" s="117"/>
      <c r="QWL37" s="117"/>
      <c r="QWM37" s="117"/>
      <c r="QWN37" s="117"/>
      <c r="QWO37" s="117"/>
      <c r="QWP37" s="117"/>
      <c r="QWQ37" s="117"/>
      <c r="QWR37" s="117"/>
      <c r="QWS37" s="117"/>
      <c r="QWT37" s="117"/>
      <c r="QWU37" s="117"/>
      <c r="QWV37" s="117"/>
      <c r="QWW37" s="117"/>
      <c r="QWX37" s="117"/>
      <c r="QWY37" s="117"/>
      <c r="QWZ37" s="117"/>
      <c r="QXA37" s="117"/>
      <c r="QXB37" s="117"/>
      <c r="QXC37" s="117"/>
      <c r="QXD37" s="117"/>
      <c r="QXE37" s="117"/>
      <c r="QXF37" s="117"/>
      <c r="QXG37" s="117"/>
      <c r="QXH37" s="117"/>
      <c r="QXI37" s="117"/>
      <c r="QXJ37" s="117"/>
      <c r="QXK37" s="117"/>
      <c r="QXL37" s="117"/>
      <c r="QXM37" s="117"/>
      <c r="QXN37" s="117"/>
      <c r="QXO37" s="117"/>
      <c r="QXP37" s="117"/>
      <c r="QXQ37" s="117"/>
      <c r="QXR37" s="117"/>
      <c r="QXS37" s="117"/>
      <c r="QXT37" s="117"/>
      <c r="QXU37" s="117"/>
      <c r="QXV37" s="117"/>
      <c r="QXW37" s="117"/>
      <c r="QXX37" s="117"/>
      <c r="QXY37" s="117"/>
      <c r="QXZ37" s="117"/>
      <c r="QYA37" s="117"/>
      <c r="QYB37" s="117"/>
      <c r="QYC37" s="117"/>
      <c r="QYD37" s="117"/>
      <c r="QYE37" s="117"/>
      <c r="QYF37" s="117"/>
      <c r="QYG37" s="117"/>
      <c r="QYH37" s="117"/>
      <c r="QYI37" s="117"/>
      <c r="QYJ37" s="117"/>
      <c r="QYK37" s="117"/>
      <c r="QYL37" s="117"/>
      <c r="QYM37" s="117"/>
      <c r="QYN37" s="117"/>
      <c r="QYO37" s="117"/>
      <c r="QYP37" s="117"/>
      <c r="QYQ37" s="117"/>
      <c r="QYR37" s="117"/>
      <c r="QYS37" s="117"/>
      <c r="QYT37" s="117"/>
      <c r="QYU37" s="117"/>
      <c r="QYV37" s="117"/>
      <c r="QYW37" s="117"/>
      <c r="QYX37" s="117"/>
      <c r="QYY37" s="117"/>
      <c r="QYZ37" s="117"/>
      <c r="QZA37" s="117"/>
      <c r="QZB37" s="117"/>
      <c r="QZC37" s="117"/>
      <c r="QZD37" s="117"/>
      <c r="QZE37" s="117"/>
      <c r="QZF37" s="117"/>
      <c r="QZG37" s="117"/>
      <c r="QZH37" s="117"/>
      <c r="QZI37" s="117"/>
      <c r="QZJ37" s="117"/>
      <c r="QZK37" s="117"/>
      <c r="QZL37" s="117"/>
      <c r="QZM37" s="117"/>
      <c r="QZN37" s="117"/>
      <c r="QZO37" s="117"/>
      <c r="QZP37" s="117"/>
      <c r="QZQ37" s="117"/>
      <c r="QZR37" s="117"/>
      <c r="QZS37" s="117"/>
      <c r="QZT37" s="117"/>
      <c r="QZU37" s="117"/>
      <c r="QZV37" s="117"/>
      <c r="QZW37" s="117"/>
      <c r="QZX37" s="117"/>
      <c r="QZY37" s="117"/>
      <c r="QZZ37" s="117"/>
      <c r="RAA37" s="117"/>
      <c r="RAB37" s="117"/>
      <c r="RAC37" s="117"/>
      <c r="RAD37" s="117"/>
      <c r="RAE37" s="117"/>
      <c r="RAF37" s="117"/>
      <c r="RAG37" s="117"/>
      <c r="RAH37" s="117"/>
      <c r="RAI37" s="117"/>
      <c r="RAJ37" s="117"/>
      <c r="RAK37" s="117"/>
      <c r="RAL37" s="117"/>
      <c r="RAM37" s="117"/>
      <c r="RAN37" s="117"/>
      <c r="RAO37" s="117"/>
      <c r="RAP37" s="117"/>
      <c r="RAQ37" s="117"/>
      <c r="RAR37" s="117"/>
      <c r="RAS37" s="117"/>
      <c r="RAT37" s="117"/>
      <c r="RAU37" s="117"/>
      <c r="RAV37" s="117"/>
      <c r="RAW37" s="117"/>
      <c r="RAX37" s="117"/>
      <c r="RAY37" s="117"/>
      <c r="RAZ37" s="117"/>
      <c r="RBA37" s="117"/>
      <c r="RBB37" s="117"/>
      <c r="RBC37" s="117"/>
      <c r="RBD37" s="117"/>
      <c r="RBE37" s="117"/>
      <c r="RBF37" s="117"/>
      <c r="RBG37" s="117"/>
      <c r="RBH37" s="117"/>
      <c r="RBI37" s="117"/>
      <c r="RBJ37" s="117"/>
      <c r="RBK37" s="117"/>
      <c r="RBL37" s="117"/>
      <c r="RBM37" s="117"/>
      <c r="RBN37" s="117"/>
      <c r="RBO37" s="117"/>
      <c r="RBP37" s="117"/>
      <c r="RBQ37" s="117"/>
      <c r="RBR37" s="117"/>
      <c r="RBS37" s="117"/>
      <c r="RBT37" s="117"/>
      <c r="RBU37" s="117"/>
      <c r="RBV37" s="117"/>
      <c r="RBW37" s="117"/>
      <c r="RBX37" s="117"/>
      <c r="RBY37" s="117"/>
      <c r="RBZ37" s="117"/>
      <c r="RCA37" s="117"/>
      <c r="RCB37" s="117"/>
      <c r="RCC37" s="117"/>
      <c r="RCD37" s="117"/>
      <c r="RCE37" s="117"/>
      <c r="RCF37" s="117"/>
      <c r="RCG37" s="117"/>
      <c r="RCH37" s="117"/>
      <c r="RCI37" s="117"/>
      <c r="RCJ37" s="117"/>
      <c r="RCK37" s="117"/>
      <c r="RCL37" s="117"/>
      <c r="RCM37" s="117"/>
      <c r="RCN37" s="117"/>
      <c r="RCO37" s="117"/>
      <c r="RCP37" s="117"/>
      <c r="RCQ37" s="117"/>
      <c r="RCR37" s="117"/>
      <c r="RCS37" s="117"/>
      <c r="RCT37" s="117"/>
      <c r="RCU37" s="117"/>
      <c r="RCV37" s="117"/>
      <c r="RCW37" s="117"/>
      <c r="RCX37" s="117"/>
      <c r="RCY37" s="117"/>
      <c r="RCZ37" s="117"/>
      <c r="RDA37" s="117"/>
      <c r="RDB37" s="117"/>
      <c r="RDC37" s="117"/>
      <c r="RDD37" s="117"/>
      <c r="RDE37" s="117"/>
      <c r="RDF37" s="117"/>
      <c r="RDG37" s="117"/>
      <c r="RDH37" s="117"/>
      <c r="RDI37" s="117"/>
      <c r="RDJ37" s="117"/>
      <c r="RDK37" s="117"/>
      <c r="RDL37" s="117"/>
      <c r="RDM37" s="117"/>
      <c r="RDN37" s="117"/>
      <c r="RDO37" s="117"/>
      <c r="RDP37" s="117"/>
      <c r="RDQ37" s="117"/>
      <c r="RDR37" s="117"/>
      <c r="RDS37" s="117"/>
      <c r="RDT37" s="117"/>
      <c r="RDU37" s="117"/>
      <c r="RDV37" s="117"/>
      <c r="RDW37" s="117"/>
      <c r="RDX37" s="117"/>
      <c r="RDY37" s="117"/>
      <c r="RDZ37" s="117"/>
      <c r="REA37" s="117"/>
      <c r="REB37" s="117"/>
      <c r="REC37" s="117"/>
      <c r="RED37" s="117"/>
      <c r="REE37" s="117"/>
      <c r="REF37" s="117"/>
      <c r="REG37" s="117"/>
      <c r="REH37" s="117"/>
      <c r="REI37" s="117"/>
      <c r="REJ37" s="117"/>
      <c r="REK37" s="117"/>
      <c r="REL37" s="117"/>
      <c r="REM37" s="117"/>
      <c r="REN37" s="117"/>
      <c r="REO37" s="117"/>
      <c r="REP37" s="117"/>
      <c r="REQ37" s="117"/>
      <c r="RER37" s="117"/>
      <c r="RES37" s="117"/>
      <c r="RET37" s="117"/>
      <c r="REU37" s="117"/>
      <c r="REV37" s="117"/>
      <c r="REW37" s="117"/>
      <c r="REX37" s="117"/>
      <c r="REY37" s="117"/>
      <c r="REZ37" s="117"/>
      <c r="RFA37" s="117"/>
      <c r="RFB37" s="117"/>
      <c r="RFC37" s="117"/>
      <c r="RFD37" s="117"/>
      <c r="RFE37" s="117"/>
      <c r="RFF37" s="117"/>
      <c r="RFG37" s="117"/>
      <c r="RFH37" s="117"/>
      <c r="RFI37" s="117"/>
      <c r="RFJ37" s="117"/>
      <c r="RFK37" s="117"/>
      <c r="RFL37" s="117"/>
      <c r="RFM37" s="117"/>
      <c r="RFN37" s="117"/>
      <c r="RFO37" s="117"/>
      <c r="RFP37" s="117"/>
      <c r="RFQ37" s="117"/>
      <c r="RFR37" s="117"/>
      <c r="RFS37" s="117"/>
      <c r="RFT37" s="117"/>
      <c r="RFU37" s="117"/>
      <c r="RFV37" s="117"/>
      <c r="RFW37" s="117"/>
      <c r="RFX37" s="117"/>
      <c r="RFY37" s="117"/>
      <c r="RFZ37" s="117"/>
      <c r="RGA37" s="117"/>
      <c r="RGB37" s="117"/>
      <c r="RGC37" s="117"/>
      <c r="RGD37" s="117"/>
      <c r="RGE37" s="117"/>
      <c r="RGF37" s="117"/>
      <c r="RGG37" s="117"/>
      <c r="RGH37" s="117"/>
      <c r="RGI37" s="117"/>
      <c r="RGJ37" s="117"/>
      <c r="RGK37" s="117"/>
      <c r="RGL37" s="117"/>
      <c r="RGM37" s="117"/>
      <c r="RGN37" s="117"/>
      <c r="RGO37" s="117"/>
      <c r="RGP37" s="117"/>
      <c r="RGQ37" s="117"/>
      <c r="RGR37" s="117"/>
      <c r="RGS37" s="117"/>
      <c r="RGT37" s="117"/>
      <c r="RGU37" s="117"/>
      <c r="RGV37" s="117"/>
      <c r="RGW37" s="117"/>
      <c r="RGX37" s="117"/>
      <c r="RGY37" s="117"/>
      <c r="RGZ37" s="117"/>
      <c r="RHA37" s="117"/>
      <c r="RHB37" s="117"/>
      <c r="RHC37" s="117"/>
      <c r="RHD37" s="117"/>
      <c r="RHE37" s="117"/>
      <c r="RHF37" s="117"/>
      <c r="RHG37" s="117"/>
      <c r="RHH37" s="117"/>
      <c r="RHI37" s="117"/>
      <c r="RHJ37" s="117"/>
      <c r="RHK37" s="117"/>
      <c r="RHL37" s="117"/>
      <c r="RHM37" s="117"/>
      <c r="RHN37" s="117"/>
      <c r="RHO37" s="117"/>
      <c r="RHP37" s="117"/>
      <c r="RHQ37" s="117"/>
      <c r="RHR37" s="117"/>
      <c r="RHS37" s="117"/>
      <c r="RHT37" s="117"/>
      <c r="RHU37" s="117"/>
      <c r="RHV37" s="117"/>
      <c r="RHW37" s="117"/>
      <c r="RHX37" s="117"/>
      <c r="RHY37" s="117"/>
      <c r="RHZ37" s="117"/>
      <c r="RIA37" s="117"/>
      <c r="RIB37" s="117"/>
      <c r="RIC37" s="117"/>
      <c r="RID37" s="117"/>
      <c r="RIE37" s="117"/>
      <c r="RIF37" s="117"/>
      <c r="RIG37" s="117"/>
      <c r="RIH37" s="117"/>
      <c r="RII37" s="117"/>
      <c r="RIJ37" s="117"/>
      <c r="RIK37" s="117"/>
      <c r="RIL37" s="117"/>
      <c r="RIM37" s="117"/>
      <c r="RIN37" s="117"/>
      <c r="RIO37" s="117"/>
      <c r="RIP37" s="117"/>
      <c r="RIQ37" s="117"/>
      <c r="RIR37" s="117"/>
      <c r="RIS37" s="117"/>
      <c r="RIT37" s="117"/>
      <c r="RIU37" s="117"/>
      <c r="RIV37" s="117"/>
      <c r="RIW37" s="117"/>
      <c r="RIX37" s="117"/>
      <c r="RIY37" s="117"/>
      <c r="RIZ37" s="117"/>
      <c r="RJA37" s="117"/>
      <c r="RJB37" s="117"/>
      <c r="RJC37" s="117"/>
      <c r="RJD37" s="117"/>
      <c r="RJE37" s="117"/>
      <c r="RJF37" s="117"/>
      <c r="RJG37" s="117"/>
      <c r="RJH37" s="117"/>
      <c r="RJI37" s="117"/>
      <c r="RJJ37" s="117"/>
      <c r="RJK37" s="117"/>
      <c r="RJL37" s="117"/>
      <c r="RJM37" s="117"/>
      <c r="RJN37" s="117"/>
      <c r="RJO37" s="117"/>
      <c r="RJP37" s="117"/>
      <c r="RJQ37" s="117"/>
      <c r="RJR37" s="117"/>
      <c r="RJS37" s="117"/>
      <c r="RJT37" s="117"/>
      <c r="RJU37" s="117"/>
      <c r="RJV37" s="117"/>
      <c r="RJW37" s="117"/>
      <c r="RJX37" s="117"/>
      <c r="RJY37" s="117"/>
      <c r="RJZ37" s="117"/>
      <c r="RKA37" s="117"/>
      <c r="RKB37" s="117"/>
      <c r="RKC37" s="117"/>
      <c r="RKD37" s="117"/>
      <c r="RKE37" s="117"/>
      <c r="RKF37" s="117"/>
      <c r="RKG37" s="117"/>
      <c r="RKH37" s="117"/>
      <c r="RKI37" s="117"/>
      <c r="RKJ37" s="117"/>
      <c r="RKK37" s="117"/>
      <c r="RKL37" s="117"/>
      <c r="RKM37" s="117"/>
      <c r="RKN37" s="117"/>
      <c r="RKO37" s="117"/>
      <c r="RKP37" s="117"/>
      <c r="RKQ37" s="117"/>
      <c r="RKR37" s="117"/>
      <c r="RKS37" s="117"/>
      <c r="RKT37" s="117"/>
      <c r="RKU37" s="117"/>
      <c r="RKV37" s="117"/>
      <c r="RKW37" s="117"/>
      <c r="RKX37" s="117"/>
      <c r="RKY37" s="117"/>
      <c r="RKZ37" s="117"/>
      <c r="RLA37" s="117"/>
      <c r="RLB37" s="117"/>
      <c r="RLC37" s="117"/>
      <c r="RLD37" s="117"/>
      <c r="RLE37" s="117"/>
      <c r="RLF37" s="117"/>
      <c r="RLG37" s="117"/>
      <c r="RLH37" s="117"/>
      <c r="RLI37" s="117"/>
      <c r="RLJ37" s="117"/>
      <c r="RLK37" s="117"/>
      <c r="RLL37" s="117"/>
      <c r="RLM37" s="117"/>
      <c r="RLN37" s="117"/>
      <c r="RLO37" s="117"/>
      <c r="RLP37" s="117"/>
      <c r="RLQ37" s="117"/>
      <c r="RLR37" s="117"/>
      <c r="RLS37" s="117"/>
      <c r="RLT37" s="117"/>
      <c r="RLU37" s="117"/>
      <c r="RLV37" s="117"/>
      <c r="RLW37" s="117"/>
      <c r="RLX37" s="117"/>
      <c r="RLY37" s="117"/>
      <c r="RLZ37" s="117"/>
      <c r="RMA37" s="117"/>
      <c r="RMB37" s="117"/>
      <c r="RMC37" s="117"/>
      <c r="RMD37" s="117"/>
      <c r="RME37" s="117"/>
      <c r="RMF37" s="117"/>
      <c r="RMG37" s="117"/>
      <c r="RMH37" s="117"/>
      <c r="RMI37" s="117"/>
      <c r="RMJ37" s="117"/>
      <c r="RMK37" s="117"/>
      <c r="RML37" s="117"/>
      <c r="RMM37" s="117"/>
      <c r="RMN37" s="117"/>
      <c r="RMO37" s="117"/>
      <c r="RMP37" s="117"/>
      <c r="RMQ37" s="117"/>
      <c r="RMR37" s="117"/>
      <c r="RMS37" s="117"/>
      <c r="RMT37" s="117"/>
      <c r="RMU37" s="117"/>
      <c r="RMV37" s="117"/>
      <c r="RMW37" s="117"/>
      <c r="RMX37" s="117"/>
      <c r="RMY37" s="117"/>
      <c r="RMZ37" s="117"/>
      <c r="RNA37" s="117"/>
      <c r="RNB37" s="117"/>
      <c r="RNC37" s="117"/>
      <c r="RND37" s="117"/>
      <c r="RNE37" s="117"/>
      <c r="RNF37" s="117"/>
      <c r="RNG37" s="117"/>
      <c r="RNH37" s="117"/>
      <c r="RNI37" s="117"/>
      <c r="RNJ37" s="117"/>
      <c r="RNK37" s="117"/>
      <c r="RNL37" s="117"/>
      <c r="RNM37" s="117"/>
      <c r="RNN37" s="117"/>
      <c r="RNO37" s="117"/>
      <c r="RNP37" s="117"/>
      <c r="RNQ37" s="117"/>
      <c r="RNR37" s="117"/>
      <c r="RNS37" s="117"/>
      <c r="RNT37" s="117"/>
      <c r="RNU37" s="117"/>
      <c r="RNV37" s="117"/>
      <c r="RNW37" s="117"/>
      <c r="RNX37" s="117"/>
      <c r="RNY37" s="117"/>
      <c r="RNZ37" s="117"/>
      <c r="ROA37" s="117"/>
      <c r="ROB37" s="117"/>
      <c r="ROC37" s="117"/>
      <c r="ROD37" s="117"/>
      <c r="ROE37" s="117"/>
      <c r="ROF37" s="117"/>
      <c r="ROG37" s="117"/>
      <c r="ROH37" s="117"/>
      <c r="ROI37" s="117"/>
      <c r="ROJ37" s="117"/>
      <c r="ROK37" s="117"/>
      <c r="ROL37" s="117"/>
      <c r="ROM37" s="117"/>
      <c r="RON37" s="117"/>
      <c r="ROO37" s="117"/>
      <c r="ROP37" s="117"/>
      <c r="ROQ37" s="117"/>
      <c r="ROR37" s="117"/>
      <c r="ROS37" s="117"/>
      <c r="ROT37" s="117"/>
      <c r="ROU37" s="117"/>
      <c r="ROV37" s="117"/>
      <c r="ROW37" s="117"/>
      <c r="ROX37" s="117"/>
      <c r="ROY37" s="117"/>
      <c r="ROZ37" s="117"/>
      <c r="RPA37" s="117"/>
      <c r="RPB37" s="117"/>
      <c r="RPC37" s="117"/>
      <c r="RPD37" s="117"/>
      <c r="RPE37" s="117"/>
      <c r="RPF37" s="117"/>
      <c r="RPG37" s="117"/>
      <c r="RPH37" s="117"/>
      <c r="RPI37" s="117"/>
      <c r="RPJ37" s="117"/>
      <c r="RPK37" s="117"/>
      <c r="RPL37" s="117"/>
      <c r="RPM37" s="117"/>
      <c r="RPN37" s="117"/>
      <c r="RPO37" s="117"/>
      <c r="RPP37" s="117"/>
      <c r="RPQ37" s="117"/>
      <c r="RPR37" s="117"/>
      <c r="RPS37" s="117"/>
      <c r="RPT37" s="117"/>
      <c r="RPU37" s="117"/>
      <c r="RPV37" s="117"/>
      <c r="RPW37" s="117"/>
      <c r="RPX37" s="117"/>
      <c r="RPY37" s="117"/>
      <c r="RPZ37" s="117"/>
      <c r="RQA37" s="117"/>
      <c r="RQB37" s="117"/>
      <c r="RQC37" s="117"/>
      <c r="RQD37" s="117"/>
      <c r="RQE37" s="117"/>
      <c r="RQF37" s="117"/>
      <c r="RQG37" s="117"/>
      <c r="RQH37" s="117"/>
      <c r="RQI37" s="117"/>
      <c r="RQJ37" s="117"/>
      <c r="RQK37" s="117"/>
      <c r="RQL37" s="117"/>
      <c r="RQM37" s="117"/>
      <c r="RQN37" s="117"/>
      <c r="RQO37" s="117"/>
      <c r="RQP37" s="117"/>
      <c r="RQQ37" s="117"/>
      <c r="RQR37" s="117"/>
      <c r="RQS37" s="117"/>
      <c r="RQT37" s="117"/>
      <c r="RQU37" s="117"/>
      <c r="RQV37" s="117"/>
      <c r="RQW37" s="117"/>
      <c r="RQX37" s="117"/>
      <c r="RQY37" s="117"/>
      <c r="RQZ37" s="117"/>
      <c r="RRA37" s="117"/>
      <c r="RRB37" s="117"/>
      <c r="RRC37" s="117"/>
      <c r="RRD37" s="117"/>
      <c r="RRE37" s="117"/>
      <c r="RRF37" s="117"/>
      <c r="RRG37" s="117"/>
      <c r="RRH37" s="117"/>
      <c r="RRI37" s="117"/>
      <c r="RRJ37" s="117"/>
      <c r="RRK37" s="117"/>
      <c r="RRL37" s="117"/>
      <c r="RRM37" s="117"/>
      <c r="RRN37" s="117"/>
      <c r="RRO37" s="117"/>
      <c r="RRP37" s="117"/>
      <c r="RRQ37" s="117"/>
      <c r="RRR37" s="117"/>
      <c r="RRS37" s="117"/>
      <c r="RRT37" s="117"/>
      <c r="RRU37" s="117"/>
      <c r="RRV37" s="117"/>
      <c r="RRW37" s="117"/>
      <c r="RRX37" s="117"/>
      <c r="RRY37" s="117"/>
      <c r="RRZ37" s="117"/>
      <c r="RSA37" s="117"/>
      <c r="RSB37" s="117"/>
      <c r="RSC37" s="117"/>
      <c r="RSD37" s="117"/>
      <c r="RSE37" s="117"/>
      <c r="RSF37" s="117"/>
      <c r="RSG37" s="117"/>
      <c r="RSH37" s="117"/>
      <c r="RSI37" s="117"/>
      <c r="RSJ37" s="117"/>
      <c r="RSK37" s="117"/>
      <c r="RSL37" s="117"/>
      <c r="RSM37" s="117"/>
      <c r="RSN37" s="117"/>
      <c r="RSO37" s="117"/>
      <c r="RSP37" s="117"/>
      <c r="RSQ37" s="117"/>
      <c r="RSR37" s="117"/>
      <c r="RSS37" s="117"/>
      <c r="RST37" s="117"/>
      <c r="RSU37" s="117"/>
      <c r="RSV37" s="117"/>
      <c r="RSW37" s="117"/>
      <c r="RSX37" s="117"/>
      <c r="RSY37" s="117"/>
      <c r="RSZ37" s="117"/>
      <c r="RTA37" s="117"/>
      <c r="RTB37" s="117"/>
      <c r="RTC37" s="117"/>
      <c r="RTD37" s="117"/>
      <c r="RTE37" s="117"/>
      <c r="RTF37" s="117"/>
      <c r="RTG37" s="117"/>
      <c r="RTH37" s="117"/>
      <c r="RTI37" s="117"/>
      <c r="RTJ37" s="117"/>
      <c r="RTK37" s="117"/>
      <c r="RTL37" s="117"/>
      <c r="RTM37" s="117"/>
      <c r="RTN37" s="117"/>
      <c r="RTO37" s="117"/>
      <c r="RTP37" s="117"/>
      <c r="RTQ37" s="117"/>
      <c r="RTR37" s="117"/>
      <c r="RTS37" s="117"/>
      <c r="RTT37" s="117"/>
      <c r="RTU37" s="117"/>
      <c r="RTV37" s="117"/>
      <c r="RTW37" s="117"/>
      <c r="RTX37" s="117"/>
      <c r="RTY37" s="117"/>
      <c r="RTZ37" s="117"/>
      <c r="RUA37" s="117"/>
      <c r="RUB37" s="117"/>
      <c r="RUC37" s="117"/>
      <c r="RUD37" s="117"/>
      <c r="RUE37" s="117"/>
      <c r="RUF37" s="117"/>
      <c r="RUG37" s="117"/>
      <c r="RUH37" s="117"/>
      <c r="RUI37" s="117"/>
      <c r="RUJ37" s="117"/>
      <c r="RUK37" s="117"/>
      <c r="RUL37" s="117"/>
      <c r="RUM37" s="117"/>
      <c r="RUN37" s="117"/>
      <c r="RUO37" s="117"/>
      <c r="RUP37" s="117"/>
      <c r="RUQ37" s="117"/>
      <c r="RUR37" s="117"/>
      <c r="RUS37" s="117"/>
      <c r="RUT37" s="117"/>
      <c r="RUU37" s="117"/>
      <c r="RUV37" s="117"/>
      <c r="RUW37" s="117"/>
      <c r="RUX37" s="117"/>
      <c r="RUY37" s="117"/>
      <c r="RUZ37" s="117"/>
      <c r="RVA37" s="117"/>
      <c r="RVB37" s="117"/>
      <c r="RVC37" s="117"/>
      <c r="RVD37" s="117"/>
      <c r="RVE37" s="117"/>
      <c r="RVF37" s="117"/>
      <c r="RVG37" s="117"/>
      <c r="RVH37" s="117"/>
      <c r="RVI37" s="117"/>
      <c r="RVJ37" s="117"/>
      <c r="RVK37" s="117"/>
      <c r="RVL37" s="117"/>
      <c r="RVM37" s="117"/>
      <c r="RVN37" s="117"/>
      <c r="RVO37" s="117"/>
      <c r="RVP37" s="117"/>
      <c r="RVQ37" s="117"/>
      <c r="RVR37" s="117"/>
      <c r="RVS37" s="117"/>
      <c r="RVT37" s="117"/>
      <c r="RVU37" s="117"/>
      <c r="RVV37" s="117"/>
      <c r="RVW37" s="117"/>
      <c r="RVX37" s="117"/>
      <c r="RVY37" s="117"/>
      <c r="RVZ37" s="117"/>
      <c r="RWA37" s="117"/>
      <c r="RWB37" s="117"/>
      <c r="RWC37" s="117"/>
      <c r="RWD37" s="117"/>
      <c r="RWE37" s="117"/>
      <c r="RWF37" s="117"/>
      <c r="RWG37" s="117"/>
      <c r="RWH37" s="117"/>
      <c r="RWI37" s="117"/>
      <c r="RWJ37" s="117"/>
      <c r="RWK37" s="117"/>
      <c r="RWL37" s="117"/>
      <c r="RWM37" s="117"/>
      <c r="RWN37" s="117"/>
      <c r="RWO37" s="117"/>
      <c r="RWP37" s="117"/>
      <c r="RWQ37" s="117"/>
      <c r="RWR37" s="117"/>
      <c r="RWS37" s="117"/>
      <c r="RWT37" s="117"/>
      <c r="RWU37" s="117"/>
      <c r="RWV37" s="117"/>
      <c r="RWW37" s="117"/>
      <c r="RWX37" s="117"/>
      <c r="RWY37" s="117"/>
      <c r="RWZ37" s="117"/>
      <c r="RXA37" s="117"/>
      <c r="RXB37" s="117"/>
      <c r="RXC37" s="117"/>
      <c r="RXD37" s="117"/>
      <c r="RXE37" s="117"/>
      <c r="RXF37" s="117"/>
      <c r="RXG37" s="117"/>
      <c r="RXH37" s="117"/>
      <c r="RXI37" s="117"/>
      <c r="RXJ37" s="117"/>
      <c r="RXK37" s="117"/>
      <c r="RXL37" s="117"/>
      <c r="RXM37" s="117"/>
      <c r="RXN37" s="117"/>
      <c r="RXO37" s="117"/>
      <c r="RXP37" s="117"/>
      <c r="RXQ37" s="117"/>
      <c r="RXR37" s="117"/>
      <c r="RXS37" s="117"/>
      <c r="RXT37" s="117"/>
      <c r="RXU37" s="117"/>
      <c r="RXV37" s="117"/>
      <c r="RXW37" s="117"/>
      <c r="RXX37" s="117"/>
      <c r="RXY37" s="117"/>
      <c r="RXZ37" s="117"/>
      <c r="RYA37" s="117"/>
      <c r="RYB37" s="117"/>
      <c r="RYC37" s="117"/>
      <c r="RYD37" s="117"/>
      <c r="RYE37" s="117"/>
      <c r="RYF37" s="117"/>
      <c r="RYG37" s="117"/>
      <c r="RYH37" s="117"/>
      <c r="RYI37" s="117"/>
      <c r="RYJ37" s="117"/>
      <c r="RYK37" s="117"/>
      <c r="RYL37" s="117"/>
      <c r="RYM37" s="117"/>
      <c r="RYN37" s="117"/>
      <c r="RYO37" s="117"/>
      <c r="RYP37" s="117"/>
      <c r="RYQ37" s="117"/>
      <c r="RYR37" s="117"/>
      <c r="RYS37" s="117"/>
      <c r="RYT37" s="117"/>
      <c r="RYU37" s="117"/>
      <c r="RYV37" s="117"/>
      <c r="RYW37" s="117"/>
      <c r="RYX37" s="117"/>
      <c r="RYY37" s="117"/>
      <c r="RYZ37" s="117"/>
      <c r="RZA37" s="117"/>
      <c r="RZB37" s="117"/>
      <c r="RZC37" s="117"/>
      <c r="RZD37" s="117"/>
      <c r="RZE37" s="117"/>
      <c r="RZF37" s="117"/>
      <c r="RZG37" s="117"/>
      <c r="RZH37" s="117"/>
      <c r="RZI37" s="117"/>
      <c r="RZJ37" s="117"/>
      <c r="RZK37" s="117"/>
      <c r="RZL37" s="117"/>
      <c r="RZM37" s="117"/>
      <c r="RZN37" s="117"/>
      <c r="RZO37" s="117"/>
      <c r="RZP37" s="117"/>
      <c r="RZQ37" s="117"/>
      <c r="RZR37" s="117"/>
      <c r="RZS37" s="117"/>
      <c r="RZT37" s="117"/>
      <c r="RZU37" s="117"/>
      <c r="RZV37" s="117"/>
      <c r="RZW37" s="117"/>
      <c r="RZX37" s="117"/>
      <c r="RZY37" s="117"/>
      <c r="RZZ37" s="117"/>
      <c r="SAA37" s="117"/>
      <c r="SAB37" s="117"/>
      <c r="SAC37" s="117"/>
      <c r="SAD37" s="117"/>
      <c r="SAE37" s="117"/>
      <c r="SAF37" s="117"/>
      <c r="SAG37" s="117"/>
      <c r="SAH37" s="117"/>
      <c r="SAI37" s="117"/>
      <c r="SAJ37" s="117"/>
      <c r="SAK37" s="117"/>
      <c r="SAL37" s="117"/>
      <c r="SAM37" s="117"/>
      <c r="SAN37" s="117"/>
      <c r="SAO37" s="117"/>
      <c r="SAP37" s="117"/>
      <c r="SAQ37" s="117"/>
      <c r="SAR37" s="117"/>
      <c r="SAS37" s="117"/>
      <c r="SAT37" s="117"/>
      <c r="SAU37" s="117"/>
      <c r="SAV37" s="117"/>
      <c r="SAW37" s="117"/>
      <c r="SAX37" s="117"/>
      <c r="SAY37" s="117"/>
      <c r="SAZ37" s="117"/>
      <c r="SBA37" s="117"/>
      <c r="SBB37" s="117"/>
      <c r="SBC37" s="117"/>
      <c r="SBD37" s="117"/>
      <c r="SBE37" s="117"/>
      <c r="SBF37" s="117"/>
      <c r="SBG37" s="117"/>
      <c r="SBH37" s="117"/>
      <c r="SBI37" s="117"/>
      <c r="SBJ37" s="117"/>
      <c r="SBK37" s="117"/>
      <c r="SBL37" s="117"/>
      <c r="SBM37" s="117"/>
      <c r="SBN37" s="117"/>
      <c r="SBO37" s="117"/>
      <c r="SBP37" s="117"/>
      <c r="SBQ37" s="117"/>
      <c r="SBR37" s="117"/>
      <c r="SBS37" s="117"/>
      <c r="SBT37" s="117"/>
      <c r="SBU37" s="117"/>
      <c r="SBV37" s="117"/>
      <c r="SBW37" s="117"/>
      <c r="SBX37" s="117"/>
      <c r="SBY37" s="117"/>
      <c r="SBZ37" s="117"/>
      <c r="SCA37" s="117"/>
      <c r="SCB37" s="117"/>
      <c r="SCC37" s="117"/>
      <c r="SCD37" s="117"/>
      <c r="SCE37" s="117"/>
      <c r="SCF37" s="117"/>
      <c r="SCG37" s="117"/>
      <c r="SCH37" s="117"/>
      <c r="SCI37" s="117"/>
      <c r="SCJ37" s="117"/>
      <c r="SCK37" s="117"/>
      <c r="SCL37" s="117"/>
      <c r="SCM37" s="117"/>
      <c r="SCN37" s="117"/>
      <c r="SCO37" s="117"/>
      <c r="SCP37" s="117"/>
      <c r="SCQ37" s="117"/>
      <c r="SCR37" s="117"/>
      <c r="SCS37" s="117"/>
      <c r="SCT37" s="117"/>
      <c r="SCU37" s="117"/>
      <c r="SCV37" s="117"/>
      <c r="SCW37" s="117"/>
      <c r="SCX37" s="117"/>
      <c r="SCY37" s="117"/>
      <c r="SCZ37" s="117"/>
      <c r="SDA37" s="117"/>
      <c r="SDB37" s="117"/>
      <c r="SDC37" s="117"/>
      <c r="SDD37" s="117"/>
      <c r="SDE37" s="117"/>
      <c r="SDF37" s="117"/>
      <c r="SDG37" s="117"/>
      <c r="SDH37" s="117"/>
      <c r="SDI37" s="117"/>
      <c r="SDJ37" s="117"/>
      <c r="SDK37" s="117"/>
      <c r="SDL37" s="117"/>
      <c r="SDM37" s="117"/>
      <c r="SDN37" s="117"/>
      <c r="SDO37" s="117"/>
      <c r="SDP37" s="117"/>
      <c r="SDQ37" s="117"/>
      <c r="SDR37" s="117"/>
      <c r="SDS37" s="117"/>
      <c r="SDT37" s="117"/>
      <c r="SDU37" s="117"/>
      <c r="SDV37" s="117"/>
      <c r="SDW37" s="117"/>
      <c r="SDX37" s="117"/>
      <c r="SDY37" s="117"/>
      <c r="SDZ37" s="117"/>
      <c r="SEA37" s="117"/>
      <c r="SEB37" s="117"/>
      <c r="SEC37" s="117"/>
      <c r="SED37" s="117"/>
      <c r="SEE37" s="117"/>
      <c r="SEF37" s="117"/>
      <c r="SEG37" s="117"/>
      <c r="SEH37" s="117"/>
      <c r="SEI37" s="117"/>
      <c r="SEJ37" s="117"/>
      <c r="SEK37" s="117"/>
      <c r="SEL37" s="117"/>
      <c r="SEM37" s="117"/>
      <c r="SEN37" s="117"/>
      <c r="SEO37" s="117"/>
      <c r="SEP37" s="117"/>
      <c r="SEQ37" s="117"/>
      <c r="SER37" s="117"/>
      <c r="SES37" s="117"/>
      <c r="SET37" s="117"/>
      <c r="SEU37" s="117"/>
      <c r="SEV37" s="117"/>
      <c r="SEW37" s="117"/>
      <c r="SEX37" s="117"/>
      <c r="SEY37" s="117"/>
      <c r="SEZ37" s="117"/>
      <c r="SFA37" s="117"/>
      <c r="SFB37" s="117"/>
      <c r="SFC37" s="117"/>
      <c r="SFD37" s="117"/>
      <c r="SFE37" s="117"/>
      <c r="SFF37" s="117"/>
      <c r="SFG37" s="117"/>
      <c r="SFH37" s="117"/>
      <c r="SFI37" s="117"/>
      <c r="SFJ37" s="117"/>
      <c r="SFK37" s="117"/>
      <c r="SFL37" s="117"/>
      <c r="SFM37" s="117"/>
      <c r="SFN37" s="117"/>
      <c r="SFO37" s="117"/>
      <c r="SFP37" s="117"/>
      <c r="SFQ37" s="117"/>
      <c r="SFR37" s="117"/>
      <c r="SFS37" s="117"/>
      <c r="SFT37" s="117"/>
      <c r="SFU37" s="117"/>
      <c r="SFV37" s="117"/>
      <c r="SFW37" s="117"/>
      <c r="SFX37" s="117"/>
      <c r="SFY37" s="117"/>
      <c r="SFZ37" s="117"/>
      <c r="SGA37" s="117"/>
      <c r="SGB37" s="117"/>
      <c r="SGC37" s="117"/>
      <c r="SGD37" s="117"/>
      <c r="SGE37" s="117"/>
      <c r="SGF37" s="117"/>
      <c r="SGG37" s="117"/>
      <c r="SGH37" s="117"/>
      <c r="SGI37" s="117"/>
      <c r="SGJ37" s="117"/>
      <c r="SGK37" s="117"/>
      <c r="SGL37" s="117"/>
      <c r="SGM37" s="117"/>
      <c r="SGN37" s="117"/>
      <c r="SGO37" s="117"/>
      <c r="SGP37" s="117"/>
      <c r="SGQ37" s="117"/>
      <c r="SGR37" s="117"/>
      <c r="SGS37" s="117"/>
      <c r="SGT37" s="117"/>
      <c r="SGU37" s="117"/>
      <c r="SGV37" s="117"/>
      <c r="SGW37" s="117"/>
      <c r="SGX37" s="117"/>
      <c r="SGY37" s="117"/>
      <c r="SGZ37" s="117"/>
      <c r="SHA37" s="117"/>
      <c r="SHB37" s="117"/>
      <c r="SHC37" s="117"/>
      <c r="SHD37" s="117"/>
      <c r="SHE37" s="117"/>
      <c r="SHF37" s="117"/>
      <c r="SHG37" s="117"/>
      <c r="SHH37" s="117"/>
      <c r="SHI37" s="117"/>
      <c r="SHJ37" s="117"/>
      <c r="SHK37" s="117"/>
      <c r="SHL37" s="117"/>
      <c r="SHM37" s="117"/>
      <c r="SHN37" s="117"/>
      <c r="SHO37" s="117"/>
      <c r="SHP37" s="117"/>
      <c r="SHQ37" s="117"/>
      <c r="SHR37" s="117"/>
      <c r="SHS37" s="117"/>
      <c r="SHT37" s="117"/>
      <c r="SHU37" s="117"/>
      <c r="SHV37" s="117"/>
      <c r="SHW37" s="117"/>
      <c r="SHX37" s="117"/>
      <c r="SHY37" s="117"/>
      <c r="SHZ37" s="117"/>
      <c r="SIA37" s="117"/>
      <c r="SIB37" s="117"/>
      <c r="SIC37" s="117"/>
      <c r="SID37" s="117"/>
      <c r="SIE37" s="117"/>
      <c r="SIF37" s="117"/>
      <c r="SIG37" s="117"/>
      <c r="SIH37" s="117"/>
      <c r="SII37" s="117"/>
      <c r="SIJ37" s="117"/>
      <c r="SIK37" s="117"/>
      <c r="SIL37" s="117"/>
      <c r="SIM37" s="117"/>
      <c r="SIN37" s="117"/>
      <c r="SIO37" s="117"/>
      <c r="SIP37" s="117"/>
      <c r="SIQ37" s="117"/>
      <c r="SIR37" s="117"/>
      <c r="SIS37" s="117"/>
      <c r="SIT37" s="117"/>
      <c r="SIU37" s="117"/>
      <c r="SIV37" s="117"/>
      <c r="SIW37" s="117"/>
      <c r="SIX37" s="117"/>
      <c r="SIY37" s="117"/>
      <c r="SIZ37" s="117"/>
      <c r="SJA37" s="117"/>
      <c r="SJB37" s="117"/>
      <c r="SJC37" s="117"/>
      <c r="SJD37" s="117"/>
      <c r="SJE37" s="117"/>
      <c r="SJF37" s="117"/>
      <c r="SJG37" s="117"/>
      <c r="SJH37" s="117"/>
      <c r="SJI37" s="117"/>
      <c r="SJJ37" s="117"/>
      <c r="SJK37" s="117"/>
      <c r="SJL37" s="117"/>
      <c r="SJM37" s="117"/>
      <c r="SJN37" s="117"/>
      <c r="SJO37" s="117"/>
      <c r="SJP37" s="117"/>
      <c r="SJQ37" s="117"/>
      <c r="SJR37" s="117"/>
      <c r="SJS37" s="117"/>
      <c r="SJT37" s="117"/>
      <c r="SJU37" s="117"/>
      <c r="SJV37" s="117"/>
      <c r="SJW37" s="117"/>
      <c r="SJX37" s="117"/>
      <c r="SJY37" s="117"/>
      <c r="SJZ37" s="117"/>
      <c r="SKA37" s="117"/>
      <c r="SKB37" s="117"/>
      <c r="SKC37" s="117"/>
      <c r="SKD37" s="117"/>
      <c r="SKE37" s="117"/>
      <c r="SKF37" s="117"/>
      <c r="SKG37" s="117"/>
      <c r="SKH37" s="117"/>
      <c r="SKI37" s="117"/>
      <c r="SKJ37" s="117"/>
      <c r="SKK37" s="117"/>
      <c r="SKL37" s="117"/>
      <c r="SKM37" s="117"/>
      <c r="SKN37" s="117"/>
      <c r="SKO37" s="117"/>
      <c r="SKP37" s="117"/>
      <c r="SKQ37" s="117"/>
      <c r="SKR37" s="117"/>
      <c r="SKS37" s="117"/>
      <c r="SKT37" s="117"/>
      <c r="SKU37" s="117"/>
      <c r="SKV37" s="117"/>
      <c r="SKW37" s="117"/>
      <c r="SKX37" s="117"/>
      <c r="SKY37" s="117"/>
      <c r="SKZ37" s="117"/>
      <c r="SLA37" s="117"/>
      <c r="SLB37" s="117"/>
      <c r="SLC37" s="117"/>
      <c r="SLD37" s="117"/>
      <c r="SLE37" s="117"/>
      <c r="SLF37" s="117"/>
      <c r="SLG37" s="117"/>
      <c r="SLH37" s="117"/>
      <c r="SLI37" s="117"/>
      <c r="SLJ37" s="117"/>
      <c r="SLK37" s="117"/>
      <c r="SLL37" s="117"/>
      <c r="SLM37" s="117"/>
      <c r="SLN37" s="117"/>
      <c r="SLO37" s="117"/>
      <c r="SLP37" s="117"/>
      <c r="SLQ37" s="117"/>
      <c r="SLR37" s="117"/>
      <c r="SLS37" s="117"/>
      <c r="SLT37" s="117"/>
      <c r="SLU37" s="117"/>
      <c r="SLV37" s="117"/>
      <c r="SLW37" s="117"/>
      <c r="SLX37" s="117"/>
      <c r="SLY37" s="117"/>
      <c r="SLZ37" s="117"/>
      <c r="SMA37" s="117"/>
      <c r="SMB37" s="117"/>
      <c r="SMC37" s="117"/>
      <c r="SMD37" s="117"/>
      <c r="SME37" s="117"/>
      <c r="SMF37" s="117"/>
      <c r="SMG37" s="117"/>
      <c r="SMH37" s="117"/>
      <c r="SMI37" s="117"/>
      <c r="SMJ37" s="117"/>
      <c r="SMK37" s="117"/>
      <c r="SML37" s="117"/>
      <c r="SMM37" s="117"/>
      <c r="SMN37" s="117"/>
      <c r="SMO37" s="117"/>
      <c r="SMP37" s="117"/>
      <c r="SMQ37" s="117"/>
      <c r="SMR37" s="117"/>
      <c r="SMS37" s="117"/>
      <c r="SMT37" s="117"/>
      <c r="SMU37" s="117"/>
      <c r="SMV37" s="117"/>
      <c r="SMW37" s="117"/>
      <c r="SMX37" s="117"/>
      <c r="SMY37" s="117"/>
      <c r="SMZ37" s="117"/>
      <c r="SNA37" s="117"/>
      <c r="SNB37" s="117"/>
      <c r="SNC37" s="117"/>
      <c r="SND37" s="117"/>
      <c r="SNE37" s="117"/>
      <c r="SNF37" s="117"/>
      <c r="SNG37" s="117"/>
      <c r="SNH37" s="117"/>
      <c r="SNI37" s="117"/>
      <c r="SNJ37" s="117"/>
      <c r="SNK37" s="117"/>
      <c r="SNL37" s="117"/>
      <c r="SNM37" s="117"/>
      <c r="SNN37" s="117"/>
      <c r="SNO37" s="117"/>
      <c r="SNP37" s="117"/>
      <c r="SNQ37" s="117"/>
      <c r="SNR37" s="117"/>
      <c r="SNS37" s="117"/>
      <c r="SNT37" s="117"/>
      <c r="SNU37" s="117"/>
      <c r="SNV37" s="117"/>
      <c r="SNW37" s="117"/>
      <c r="SNX37" s="117"/>
      <c r="SNY37" s="117"/>
      <c r="SNZ37" s="117"/>
      <c r="SOA37" s="117"/>
      <c r="SOB37" s="117"/>
      <c r="SOC37" s="117"/>
      <c r="SOD37" s="117"/>
      <c r="SOE37" s="117"/>
      <c r="SOF37" s="117"/>
      <c r="SOG37" s="117"/>
      <c r="SOH37" s="117"/>
      <c r="SOI37" s="117"/>
      <c r="SOJ37" s="117"/>
      <c r="SOK37" s="117"/>
      <c r="SOL37" s="117"/>
      <c r="SOM37" s="117"/>
      <c r="SON37" s="117"/>
      <c r="SOO37" s="117"/>
      <c r="SOP37" s="117"/>
      <c r="SOQ37" s="117"/>
      <c r="SOR37" s="117"/>
      <c r="SOS37" s="117"/>
      <c r="SOT37" s="117"/>
      <c r="SOU37" s="117"/>
      <c r="SOV37" s="117"/>
      <c r="SOW37" s="117"/>
      <c r="SOX37" s="117"/>
      <c r="SOY37" s="117"/>
      <c r="SOZ37" s="117"/>
      <c r="SPA37" s="117"/>
      <c r="SPB37" s="117"/>
      <c r="SPC37" s="117"/>
      <c r="SPD37" s="117"/>
      <c r="SPE37" s="117"/>
      <c r="SPF37" s="117"/>
      <c r="SPG37" s="117"/>
      <c r="SPH37" s="117"/>
      <c r="SPI37" s="117"/>
      <c r="SPJ37" s="117"/>
      <c r="SPK37" s="117"/>
      <c r="SPL37" s="117"/>
      <c r="SPM37" s="117"/>
      <c r="SPN37" s="117"/>
      <c r="SPO37" s="117"/>
      <c r="SPP37" s="117"/>
      <c r="SPQ37" s="117"/>
      <c r="SPR37" s="117"/>
      <c r="SPS37" s="117"/>
      <c r="SPT37" s="117"/>
      <c r="SPU37" s="117"/>
      <c r="SPV37" s="117"/>
      <c r="SPW37" s="117"/>
      <c r="SPX37" s="117"/>
      <c r="SPY37" s="117"/>
      <c r="SPZ37" s="117"/>
      <c r="SQA37" s="117"/>
      <c r="SQB37" s="117"/>
      <c r="SQC37" s="117"/>
      <c r="SQD37" s="117"/>
      <c r="SQE37" s="117"/>
      <c r="SQF37" s="117"/>
      <c r="SQG37" s="117"/>
      <c r="SQH37" s="117"/>
      <c r="SQI37" s="117"/>
      <c r="SQJ37" s="117"/>
      <c r="SQK37" s="117"/>
      <c r="SQL37" s="117"/>
      <c r="SQM37" s="117"/>
      <c r="SQN37" s="117"/>
      <c r="SQO37" s="117"/>
      <c r="SQP37" s="117"/>
      <c r="SQQ37" s="117"/>
      <c r="SQR37" s="117"/>
      <c r="SQS37" s="117"/>
      <c r="SQT37" s="117"/>
      <c r="SQU37" s="117"/>
      <c r="SQV37" s="117"/>
      <c r="SQW37" s="117"/>
      <c r="SQX37" s="117"/>
      <c r="SQY37" s="117"/>
      <c r="SQZ37" s="117"/>
      <c r="SRA37" s="117"/>
      <c r="SRB37" s="117"/>
      <c r="SRC37" s="117"/>
      <c r="SRD37" s="117"/>
      <c r="SRE37" s="117"/>
      <c r="SRF37" s="117"/>
      <c r="SRG37" s="117"/>
      <c r="SRH37" s="117"/>
      <c r="SRI37" s="117"/>
      <c r="SRJ37" s="117"/>
      <c r="SRK37" s="117"/>
      <c r="SRL37" s="117"/>
      <c r="SRM37" s="117"/>
      <c r="SRN37" s="117"/>
      <c r="SRO37" s="117"/>
      <c r="SRP37" s="117"/>
      <c r="SRQ37" s="117"/>
      <c r="SRR37" s="117"/>
      <c r="SRS37" s="117"/>
      <c r="SRT37" s="117"/>
      <c r="SRU37" s="117"/>
      <c r="SRV37" s="117"/>
      <c r="SRW37" s="117"/>
      <c r="SRX37" s="117"/>
      <c r="SRY37" s="117"/>
      <c r="SRZ37" s="117"/>
      <c r="SSA37" s="117"/>
      <c r="SSB37" s="117"/>
      <c r="SSC37" s="117"/>
      <c r="SSD37" s="117"/>
      <c r="SSE37" s="117"/>
      <c r="SSF37" s="117"/>
      <c r="SSG37" s="117"/>
      <c r="SSH37" s="117"/>
      <c r="SSI37" s="117"/>
      <c r="SSJ37" s="117"/>
      <c r="SSK37" s="117"/>
      <c r="SSL37" s="117"/>
      <c r="SSM37" s="117"/>
      <c r="SSN37" s="117"/>
      <c r="SSO37" s="117"/>
      <c r="SSP37" s="117"/>
      <c r="SSQ37" s="117"/>
      <c r="SSR37" s="117"/>
      <c r="SSS37" s="117"/>
      <c r="SST37" s="117"/>
      <c r="SSU37" s="117"/>
      <c r="SSV37" s="117"/>
      <c r="SSW37" s="117"/>
      <c r="SSX37" s="117"/>
      <c r="SSY37" s="117"/>
      <c r="SSZ37" s="117"/>
      <c r="STA37" s="117"/>
      <c r="STB37" s="117"/>
      <c r="STC37" s="117"/>
      <c r="STD37" s="117"/>
      <c r="STE37" s="117"/>
      <c r="STF37" s="117"/>
      <c r="STG37" s="117"/>
      <c r="STH37" s="117"/>
      <c r="STI37" s="117"/>
      <c r="STJ37" s="117"/>
      <c r="STK37" s="117"/>
      <c r="STL37" s="117"/>
      <c r="STM37" s="117"/>
      <c r="STN37" s="117"/>
      <c r="STO37" s="117"/>
      <c r="STP37" s="117"/>
      <c r="STQ37" s="117"/>
      <c r="STR37" s="117"/>
      <c r="STS37" s="117"/>
      <c r="STT37" s="117"/>
      <c r="STU37" s="117"/>
      <c r="STV37" s="117"/>
      <c r="STW37" s="117"/>
      <c r="STX37" s="117"/>
      <c r="STY37" s="117"/>
      <c r="STZ37" s="117"/>
      <c r="SUA37" s="117"/>
      <c r="SUB37" s="117"/>
      <c r="SUC37" s="117"/>
      <c r="SUD37" s="117"/>
      <c r="SUE37" s="117"/>
      <c r="SUF37" s="117"/>
      <c r="SUG37" s="117"/>
      <c r="SUH37" s="117"/>
      <c r="SUI37" s="117"/>
      <c r="SUJ37" s="117"/>
      <c r="SUK37" s="117"/>
      <c r="SUL37" s="117"/>
      <c r="SUM37" s="117"/>
      <c r="SUN37" s="117"/>
      <c r="SUO37" s="117"/>
      <c r="SUP37" s="117"/>
      <c r="SUQ37" s="117"/>
      <c r="SUR37" s="117"/>
      <c r="SUS37" s="117"/>
      <c r="SUT37" s="117"/>
      <c r="SUU37" s="117"/>
      <c r="SUV37" s="117"/>
      <c r="SUW37" s="117"/>
      <c r="SUX37" s="117"/>
      <c r="SUY37" s="117"/>
      <c r="SUZ37" s="117"/>
      <c r="SVA37" s="117"/>
      <c r="SVB37" s="117"/>
      <c r="SVC37" s="117"/>
      <c r="SVD37" s="117"/>
      <c r="SVE37" s="117"/>
      <c r="SVF37" s="117"/>
      <c r="SVG37" s="117"/>
      <c r="SVH37" s="117"/>
      <c r="SVI37" s="117"/>
      <c r="SVJ37" s="117"/>
      <c r="SVK37" s="117"/>
      <c r="SVL37" s="117"/>
      <c r="SVM37" s="117"/>
      <c r="SVN37" s="117"/>
      <c r="SVO37" s="117"/>
      <c r="SVP37" s="117"/>
      <c r="SVQ37" s="117"/>
      <c r="SVR37" s="117"/>
      <c r="SVS37" s="117"/>
      <c r="SVT37" s="117"/>
      <c r="SVU37" s="117"/>
      <c r="SVV37" s="117"/>
      <c r="SVW37" s="117"/>
      <c r="SVX37" s="117"/>
      <c r="SVY37" s="117"/>
      <c r="SVZ37" s="117"/>
      <c r="SWA37" s="117"/>
      <c r="SWB37" s="117"/>
      <c r="SWC37" s="117"/>
      <c r="SWD37" s="117"/>
      <c r="SWE37" s="117"/>
      <c r="SWF37" s="117"/>
      <c r="SWG37" s="117"/>
      <c r="SWH37" s="117"/>
      <c r="SWI37" s="117"/>
      <c r="SWJ37" s="117"/>
      <c r="SWK37" s="117"/>
      <c r="SWL37" s="117"/>
      <c r="SWM37" s="117"/>
      <c r="SWN37" s="117"/>
      <c r="SWO37" s="117"/>
      <c r="SWP37" s="117"/>
      <c r="SWQ37" s="117"/>
      <c r="SWR37" s="117"/>
      <c r="SWS37" s="117"/>
      <c r="SWT37" s="117"/>
      <c r="SWU37" s="117"/>
      <c r="SWV37" s="117"/>
      <c r="SWW37" s="117"/>
      <c r="SWX37" s="117"/>
      <c r="SWY37" s="117"/>
      <c r="SWZ37" s="117"/>
      <c r="SXA37" s="117"/>
      <c r="SXB37" s="117"/>
      <c r="SXC37" s="117"/>
      <c r="SXD37" s="117"/>
      <c r="SXE37" s="117"/>
      <c r="SXF37" s="117"/>
      <c r="SXG37" s="117"/>
      <c r="SXH37" s="117"/>
      <c r="SXI37" s="117"/>
      <c r="SXJ37" s="117"/>
      <c r="SXK37" s="117"/>
      <c r="SXL37" s="117"/>
      <c r="SXM37" s="117"/>
      <c r="SXN37" s="117"/>
      <c r="SXO37" s="117"/>
      <c r="SXP37" s="117"/>
      <c r="SXQ37" s="117"/>
      <c r="SXR37" s="117"/>
      <c r="SXS37" s="117"/>
      <c r="SXT37" s="117"/>
      <c r="SXU37" s="117"/>
      <c r="SXV37" s="117"/>
      <c r="SXW37" s="117"/>
      <c r="SXX37" s="117"/>
      <c r="SXY37" s="117"/>
      <c r="SXZ37" s="117"/>
      <c r="SYA37" s="117"/>
      <c r="SYB37" s="117"/>
      <c r="SYC37" s="117"/>
      <c r="SYD37" s="117"/>
      <c r="SYE37" s="117"/>
      <c r="SYF37" s="117"/>
      <c r="SYG37" s="117"/>
      <c r="SYH37" s="117"/>
      <c r="SYI37" s="117"/>
      <c r="SYJ37" s="117"/>
      <c r="SYK37" s="117"/>
      <c r="SYL37" s="117"/>
      <c r="SYM37" s="117"/>
      <c r="SYN37" s="117"/>
      <c r="SYO37" s="117"/>
      <c r="SYP37" s="117"/>
      <c r="SYQ37" s="117"/>
      <c r="SYR37" s="117"/>
      <c r="SYS37" s="117"/>
      <c r="SYT37" s="117"/>
      <c r="SYU37" s="117"/>
      <c r="SYV37" s="117"/>
      <c r="SYW37" s="117"/>
      <c r="SYX37" s="117"/>
      <c r="SYY37" s="117"/>
      <c r="SYZ37" s="117"/>
      <c r="SZA37" s="117"/>
      <c r="SZB37" s="117"/>
      <c r="SZC37" s="117"/>
      <c r="SZD37" s="117"/>
      <c r="SZE37" s="117"/>
      <c r="SZF37" s="117"/>
      <c r="SZG37" s="117"/>
      <c r="SZH37" s="117"/>
      <c r="SZI37" s="117"/>
      <c r="SZJ37" s="117"/>
      <c r="SZK37" s="117"/>
      <c r="SZL37" s="117"/>
      <c r="SZM37" s="117"/>
      <c r="SZN37" s="117"/>
      <c r="SZO37" s="117"/>
      <c r="SZP37" s="117"/>
      <c r="SZQ37" s="117"/>
      <c r="SZR37" s="117"/>
      <c r="SZS37" s="117"/>
      <c r="SZT37" s="117"/>
      <c r="SZU37" s="117"/>
      <c r="SZV37" s="117"/>
      <c r="SZW37" s="117"/>
      <c r="SZX37" s="117"/>
      <c r="SZY37" s="117"/>
      <c r="SZZ37" s="117"/>
      <c r="TAA37" s="117"/>
      <c r="TAB37" s="117"/>
      <c r="TAC37" s="117"/>
      <c r="TAD37" s="117"/>
      <c r="TAE37" s="117"/>
      <c r="TAF37" s="117"/>
      <c r="TAG37" s="117"/>
      <c r="TAH37" s="117"/>
      <c r="TAI37" s="117"/>
      <c r="TAJ37" s="117"/>
      <c r="TAK37" s="117"/>
      <c r="TAL37" s="117"/>
      <c r="TAM37" s="117"/>
      <c r="TAN37" s="117"/>
      <c r="TAO37" s="117"/>
      <c r="TAP37" s="117"/>
      <c r="TAQ37" s="117"/>
      <c r="TAR37" s="117"/>
      <c r="TAS37" s="117"/>
      <c r="TAT37" s="117"/>
      <c r="TAU37" s="117"/>
      <c r="TAV37" s="117"/>
      <c r="TAW37" s="117"/>
      <c r="TAX37" s="117"/>
      <c r="TAY37" s="117"/>
      <c r="TAZ37" s="117"/>
      <c r="TBA37" s="117"/>
      <c r="TBB37" s="117"/>
      <c r="TBC37" s="117"/>
      <c r="TBD37" s="117"/>
      <c r="TBE37" s="117"/>
      <c r="TBF37" s="117"/>
      <c r="TBG37" s="117"/>
      <c r="TBH37" s="117"/>
      <c r="TBI37" s="117"/>
      <c r="TBJ37" s="117"/>
      <c r="TBK37" s="117"/>
      <c r="TBL37" s="117"/>
      <c r="TBM37" s="117"/>
      <c r="TBN37" s="117"/>
      <c r="TBO37" s="117"/>
      <c r="TBP37" s="117"/>
      <c r="TBQ37" s="117"/>
      <c r="TBR37" s="117"/>
      <c r="TBS37" s="117"/>
      <c r="TBT37" s="117"/>
      <c r="TBU37" s="117"/>
      <c r="TBV37" s="117"/>
      <c r="TBW37" s="117"/>
      <c r="TBX37" s="117"/>
      <c r="TBY37" s="117"/>
      <c r="TBZ37" s="117"/>
      <c r="TCA37" s="117"/>
      <c r="TCB37" s="117"/>
      <c r="TCC37" s="117"/>
      <c r="TCD37" s="117"/>
      <c r="TCE37" s="117"/>
      <c r="TCF37" s="117"/>
      <c r="TCG37" s="117"/>
      <c r="TCH37" s="117"/>
      <c r="TCI37" s="117"/>
      <c r="TCJ37" s="117"/>
      <c r="TCK37" s="117"/>
      <c r="TCL37" s="117"/>
      <c r="TCM37" s="117"/>
      <c r="TCN37" s="117"/>
      <c r="TCO37" s="117"/>
      <c r="TCP37" s="117"/>
      <c r="TCQ37" s="117"/>
      <c r="TCR37" s="117"/>
      <c r="TCS37" s="117"/>
      <c r="TCT37" s="117"/>
      <c r="TCU37" s="117"/>
      <c r="TCV37" s="117"/>
      <c r="TCW37" s="117"/>
      <c r="TCX37" s="117"/>
      <c r="TCY37" s="117"/>
      <c r="TCZ37" s="117"/>
      <c r="TDA37" s="117"/>
      <c r="TDB37" s="117"/>
      <c r="TDC37" s="117"/>
      <c r="TDD37" s="117"/>
      <c r="TDE37" s="117"/>
      <c r="TDF37" s="117"/>
      <c r="TDG37" s="117"/>
      <c r="TDH37" s="117"/>
      <c r="TDI37" s="117"/>
      <c r="TDJ37" s="117"/>
      <c r="TDK37" s="117"/>
      <c r="TDL37" s="117"/>
      <c r="TDM37" s="117"/>
      <c r="TDN37" s="117"/>
      <c r="TDO37" s="117"/>
      <c r="TDP37" s="117"/>
      <c r="TDQ37" s="117"/>
      <c r="TDR37" s="117"/>
      <c r="TDS37" s="117"/>
      <c r="TDT37" s="117"/>
      <c r="TDU37" s="117"/>
      <c r="TDV37" s="117"/>
      <c r="TDW37" s="117"/>
      <c r="TDX37" s="117"/>
      <c r="TDY37" s="117"/>
      <c r="TDZ37" s="117"/>
      <c r="TEA37" s="117"/>
      <c r="TEB37" s="117"/>
      <c r="TEC37" s="117"/>
      <c r="TED37" s="117"/>
      <c r="TEE37" s="117"/>
      <c r="TEF37" s="117"/>
      <c r="TEG37" s="117"/>
      <c r="TEH37" s="117"/>
      <c r="TEI37" s="117"/>
      <c r="TEJ37" s="117"/>
      <c r="TEK37" s="117"/>
      <c r="TEL37" s="117"/>
      <c r="TEM37" s="117"/>
      <c r="TEN37" s="117"/>
      <c r="TEO37" s="117"/>
      <c r="TEP37" s="117"/>
      <c r="TEQ37" s="117"/>
      <c r="TER37" s="117"/>
      <c r="TES37" s="117"/>
      <c r="TET37" s="117"/>
      <c r="TEU37" s="117"/>
      <c r="TEV37" s="117"/>
      <c r="TEW37" s="117"/>
      <c r="TEX37" s="117"/>
      <c r="TEY37" s="117"/>
      <c r="TEZ37" s="117"/>
      <c r="TFA37" s="117"/>
      <c r="TFB37" s="117"/>
      <c r="TFC37" s="117"/>
      <c r="TFD37" s="117"/>
      <c r="TFE37" s="117"/>
      <c r="TFF37" s="117"/>
      <c r="TFG37" s="117"/>
      <c r="TFH37" s="117"/>
      <c r="TFI37" s="117"/>
      <c r="TFJ37" s="117"/>
      <c r="TFK37" s="117"/>
      <c r="TFL37" s="117"/>
      <c r="TFM37" s="117"/>
      <c r="TFN37" s="117"/>
      <c r="TFO37" s="117"/>
      <c r="TFP37" s="117"/>
      <c r="TFQ37" s="117"/>
      <c r="TFR37" s="117"/>
      <c r="TFS37" s="117"/>
      <c r="TFT37" s="117"/>
      <c r="TFU37" s="117"/>
      <c r="TFV37" s="117"/>
      <c r="TFW37" s="117"/>
      <c r="TFX37" s="117"/>
      <c r="TFY37" s="117"/>
      <c r="TFZ37" s="117"/>
      <c r="TGA37" s="117"/>
      <c r="TGB37" s="117"/>
      <c r="TGC37" s="117"/>
      <c r="TGD37" s="117"/>
      <c r="TGE37" s="117"/>
      <c r="TGF37" s="117"/>
      <c r="TGG37" s="117"/>
      <c r="TGH37" s="117"/>
      <c r="TGI37" s="117"/>
      <c r="TGJ37" s="117"/>
      <c r="TGK37" s="117"/>
      <c r="TGL37" s="117"/>
      <c r="TGM37" s="117"/>
      <c r="TGN37" s="117"/>
      <c r="TGO37" s="117"/>
      <c r="TGP37" s="117"/>
      <c r="TGQ37" s="117"/>
      <c r="TGR37" s="117"/>
      <c r="TGS37" s="117"/>
      <c r="TGT37" s="117"/>
      <c r="TGU37" s="117"/>
      <c r="TGV37" s="117"/>
      <c r="TGW37" s="117"/>
      <c r="TGX37" s="117"/>
      <c r="TGY37" s="117"/>
      <c r="TGZ37" s="117"/>
      <c r="THA37" s="117"/>
      <c r="THB37" s="117"/>
      <c r="THC37" s="117"/>
      <c r="THD37" s="117"/>
      <c r="THE37" s="117"/>
      <c r="THF37" s="117"/>
      <c r="THG37" s="117"/>
      <c r="THH37" s="117"/>
      <c r="THI37" s="117"/>
      <c r="THJ37" s="117"/>
      <c r="THK37" s="117"/>
      <c r="THL37" s="117"/>
      <c r="THM37" s="117"/>
      <c r="THN37" s="117"/>
      <c r="THO37" s="117"/>
      <c r="THP37" s="117"/>
      <c r="THQ37" s="117"/>
      <c r="THR37" s="117"/>
      <c r="THS37" s="117"/>
      <c r="THT37" s="117"/>
      <c r="THU37" s="117"/>
      <c r="THV37" s="117"/>
      <c r="THW37" s="117"/>
      <c r="THX37" s="117"/>
      <c r="THY37" s="117"/>
      <c r="THZ37" s="117"/>
      <c r="TIA37" s="117"/>
      <c r="TIB37" s="117"/>
      <c r="TIC37" s="117"/>
      <c r="TID37" s="117"/>
      <c r="TIE37" s="117"/>
      <c r="TIF37" s="117"/>
      <c r="TIG37" s="117"/>
      <c r="TIH37" s="117"/>
      <c r="TII37" s="117"/>
      <c r="TIJ37" s="117"/>
      <c r="TIK37" s="117"/>
      <c r="TIL37" s="117"/>
      <c r="TIM37" s="117"/>
      <c r="TIN37" s="117"/>
      <c r="TIO37" s="117"/>
      <c r="TIP37" s="117"/>
      <c r="TIQ37" s="117"/>
      <c r="TIR37" s="117"/>
      <c r="TIS37" s="117"/>
      <c r="TIT37" s="117"/>
      <c r="TIU37" s="117"/>
      <c r="TIV37" s="117"/>
      <c r="TIW37" s="117"/>
      <c r="TIX37" s="117"/>
      <c r="TIY37" s="117"/>
      <c r="TIZ37" s="117"/>
      <c r="TJA37" s="117"/>
      <c r="TJB37" s="117"/>
      <c r="TJC37" s="117"/>
      <c r="TJD37" s="117"/>
      <c r="TJE37" s="117"/>
      <c r="TJF37" s="117"/>
      <c r="TJG37" s="117"/>
      <c r="TJH37" s="117"/>
      <c r="TJI37" s="117"/>
      <c r="TJJ37" s="117"/>
      <c r="TJK37" s="117"/>
      <c r="TJL37" s="117"/>
      <c r="TJM37" s="117"/>
      <c r="TJN37" s="117"/>
      <c r="TJO37" s="117"/>
      <c r="TJP37" s="117"/>
      <c r="TJQ37" s="117"/>
      <c r="TJR37" s="117"/>
      <c r="TJS37" s="117"/>
      <c r="TJT37" s="117"/>
      <c r="TJU37" s="117"/>
      <c r="TJV37" s="117"/>
      <c r="TJW37" s="117"/>
      <c r="TJX37" s="117"/>
      <c r="TJY37" s="117"/>
      <c r="TJZ37" s="117"/>
      <c r="TKA37" s="117"/>
      <c r="TKB37" s="117"/>
      <c r="TKC37" s="117"/>
      <c r="TKD37" s="117"/>
      <c r="TKE37" s="117"/>
      <c r="TKF37" s="117"/>
      <c r="TKG37" s="117"/>
      <c r="TKH37" s="117"/>
      <c r="TKI37" s="117"/>
      <c r="TKJ37" s="117"/>
      <c r="TKK37" s="117"/>
      <c r="TKL37" s="117"/>
      <c r="TKM37" s="117"/>
      <c r="TKN37" s="117"/>
      <c r="TKO37" s="117"/>
      <c r="TKP37" s="117"/>
      <c r="TKQ37" s="117"/>
      <c r="TKR37" s="117"/>
      <c r="TKS37" s="117"/>
      <c r="TKT37" s="117"/>
      <c r="TKU37" s="117"/>
      <c r="TKV37" s="117"/>
      <c r="TKW37" s="117"/>
      <c r="TKX37" s="117"/>
      <c r="TKY37" s="117"/>
      <c r="TKZ37" s="117"/>
      <c r="TLA37" s="117"/>
      <c r="TLB37" s="117"/>
      <c r="TLC37" s="117"/>
      <c r="TLD37" s="117"/>
      <c r="TLE37" s="117"/>
      <c r="TLF37" s="117"/>
      <c r="TLG37" s="117"/>
      <c r="TLH37" s="117"/>
      <c r="TLI37" s="117"/>
      <c r="TLJ37" s="117"/>
      <c r="TLK37" s="117"/>
      <c r="TLL37" s="117"/>
      <c r="TLM37" s="117"/>
      <c r="TLN37" s="117"/>
      <c r="TLO37" s="117"/>
      <c r="TLP37" s="117"/>
      <c r="TLQ37" s="117"/>
      <c r="TLR37" s="117"/>
      <c r="TLS37" s="117"/>
      <c r="TLT37" s="117"/>
      <c r="TLU37" s="117"/>
      <c r="TLV37" s="117"/>
      <c r="TLW37" s="117"/>
      <c r="TLX37" s="117"/>
      <c r="TLY37" s="117"/>
      <c r="TLZ37" s="117"/>
      <c r="TMA37" s="117"/>
      <c r="TMB37" s="117"/>
      <c r="TMC37" s="117"/>
      <c r="TMD37" s="117"/>
      <c r="TME37" s="117"/>
      <c r="TMF37" s="117"/>
      <c r="TMG37" s="117"/>
      <c r="TMH37" s="117"/>
      <c r="TMI37" s="117"/>
      <c r="TMJ37" s="117"/>
      <c r="TMK37" s="117"/>
      <c r="TML37" s="117"/>
      <c r="TMM37" s="117"/>
      <c r="TMN37" s="117"/>
      <c r="TMO37" s="117"/>
      <c r="TMP37" s="117"/>
      <c r="TMQ37" s="117"/>
      <c r="TMR37" s="117"/>
      <c r="TMS37" s="117"/>
      <c r="TMT37" s="117"/>
      <c r="TMU37" s="117"/>
      <c r="TMV37" s="117"/>
      <c r="TMW37" s="117"/>
      <c r="TMX37" s="117"/>
      <c r="TMY37" s="117"/>
      <c r="TMZ37" s="117"/>
      <c r="TNA37" s="117"/>
      <c r="TNB37" s="117"/>
      <c r="TNC37" s="117"/>
      <c r="TND37" s="117"/>
      <c r="TNE37" s="117"/>
      <c r="TNF37" s="117"/>
      <c r="TNG37" s="117"/>
      <c r="TNH37" s="117"/>
      <c r="TNI37" s="117"/>
      <c r="TNJ37" s="117"/>
      <c r="TNK37" s="117"/>
      <c r="TNL37" s="117"/>
      <c r="TNM37" s="117"/>
      <c r="TNN37" s="117"/>
      <c r="TNO37" s="117"/>
      <c r="TNP37" s="117"/>
      <c r="TNQ37" s="117"/>
      <c r="TNR37" s="117"/>
      <c r="TNS37" s="117"/>
      <c r="TNT37" s="117"/>
      <c r="TNU37" s="117"/>
      <c r="TNV37" s="117"/>
      <c r="TNW37" s="117"/>
      <c r="TNX37" s="117"/>
      <c r="TNY37" s="117"/>
      <c r="TNZ37" s="117"/>
      <c r="TOA37" s="117"/>
      <c r="TOB37" s="117"/>
      <c r="TOC37" s="117"/>
      <c r="TOD37" s="117"/>
      <c r="TOE37" s="117"/>
      <c r="TOF37" s="117"/>
      <c r="TOG37" s="117"/>
      <c r="TOH37" s="117"/>
      <c r="TOI37" s="117"/>
      <c r="TOJ37" s="117"/>
      <c r="TOK37" s="117"/>
      <c r="TOL37" s="117"/>
      <c r="TOM37" s="117"/>
      <c r="TON37" s="117"/>
      <c r="TOO37" s="117"/>
      <c r="TOP37" s="117"/>
      <c r="TOQ37" s="117"/>
      <c r="TOR37" s="117"/>
      <c r="TOS37" s="117"/>
      <c r="TOT37" s="117"/>
      <c r="TOU37" s="117"/>
      <c r="TOV37" s="117"/>
      <c r="TOW37" s="117"/>
      <c r="TOX37" s="117"/>
      <c r="TOY37" s="117"/>
      <c r="TOZ37" s="117"/>
      <c r="TPA37" s="117"/>
      <c r="TPB37" s="117"/>
      <c r="TPC37" s="117"/>
      <c r="TPD37" s="117"/>
      <c r="TPE37" s="117"/>
      <c r="TPF37" s="117"/>
      <c r="TPG37" s="117"/>
      <c r="TPH37" s="117"/>
      <c r="TPI37" s="117"/>
      <c r="TPJ37" s="117"/>
      <c r="TPK37" s="117"/>
      <c r="TPL37" s="117"/>
      <c r="TPM37" s="117"/>
      <c r="TPN37" s="117"/>
      <c r="TPO37" s="117"/>
      <c r="TPP37" s="117"/>
      <c r="TPQ37" s="117"/>
      <c r="TPR37" s="117"/>
      <c r="TPS37" s="117"/>
      <c r="TPT37" s="117"/>
      <c r="TPU37" s="117"/>
      <c r="TPV37" s="117"/>
      <c r="TPW37" s="117"/>
      <c r="TPX37" s="117"/>
      <c r="TPY37" s="117"/>
      <c r="TPZ37" s="117"/>
      <c r="TQA37" s="117"/>
      <c r="TQB37" s="117"/>
      <c r="TQC37" s="117"/>
      <c r="TQD37" s="117"/>
      <c r="TQE37" s="117"/>
      <c r="TQF37" s="117"/>
      <c r="TQG37" s="117"/>
      <c r="TQH37" s="117"/>
      <c r="TQI37" s="117"/>
      <c r="TQJ37" s="117"/>
      <c r="TQK37" s="117"/>
      <c r="TQL37" s="117"/>
      <c r="TQM37" s="117"/>
      <c r="TQN37" s="117"/>
      <c r="TQO37" s="117"/>
      <c r="TQP37" s="117"/>
      <c r="TQQ37" s="117"/>
      <c r="TQR37" s="117"/>
      <c r="TQS37" s="117"/>
      <c r="TQT37" s="117"/>
      <c r="TQU37" s="117"/>
      <c r="TQV37" s="117"/>
      <c r="TQW37" s="117"/>
      <c r="TQX37" s="117"/>
      <c r="TQY37" s="117"/>
      <c r="TQZ37" s="117"/>
      <c r="TRA37" s="117"/>
      <c r="TRB37" s="117"/>
      <c r="TRC37" s="117"/>
      <c r="TRD37" s="117"/>
      <c r="TRE37" s="117"/>
      <c r="TRF37" s="117"/>
      <c r="TRG37" s="117"/>
      <c r="TRH37" s="117"/>
      <c r="TRI37" s="117"/>
      <c r="TRJ37" s="117"/>
      <c r="TRK37" s="117"/>
      <c r="TRL37" s="117"/>
      <c r="TRM37" s="117"/>
      <c r="TRN37" s="117"/>
      <c r="TRO37" s="117"/>
      <c r="TRP37" s="117"/>
      <c r="TRQ37" s="117"/>
      <c r="TRR37" s="117"/>
      <c r="TRS37" s="117"/>
      <c r="TRT37" s="117"/>
      <c r="TRU37" s="117"/>
      <c r="TRV37" s="117"/>
      <c r="TRW37" s="117"/>
      <c r="TRX37" s="117"/>
      <c r="TRY37" s="117"/>
      <c r="TRZ37" s="117"/>
      <c r="TSA37" s="117"/>
      <c r="TSB37" s="117"/>
      <c r="TSC37" s="117"/>
      <c r="TSD37" s="117"/>
      <c r="TSE37" s="117"/>
      <c r="TSF37" s="117"/>
      <c r="TSG37" s="117"/>
      <c r="TSH37" s="117"/>
      <c r="TSI37" s="117"/>
      <c r="TSJ37" s="117"/>
      <c r="TSK37" s="117"/>
      <c r="TSL37" s="117"/>
      <c r="TSM37" s="117"/>
      <c r="TSN37" s="117"/>
      <c r="TSO37" s="117"/>
      <c r="TSP37" s="117"/>
      <c r="TSQ37" s="117"/>
      <c r="TSR37" s="117"/>
      <c r="TSS37" s="117"/>
      <c r="TST37" s="117"/>
      <c r="TSU37" s="117"/>
      <c r="TSV37" s="117"/>
      <c r="TSW37" s="117"/>
      <c r="TSX37" s="117"/>
      <c r="TSY37" s="117"/>
      <c r="TSZ37" s="117"/>
      <c r="TTA37" s="117"/>
      <c r="TTB37" s="117"/>
      <c r="TTC37" s="117"/>
      <c r="TTD37" s="117"/>
      <c r="TTE37" s="117"/>
      <c r="TTF37" s="117"/>
      <c r="TTG37" s="117"/>
      <c r="TTH37" s="117"/>
      <c r="TTI37" s="117"/>
      <c r="TTJ37" s="117"/>
      <c r="TTK37" s="117"/>
      <c r="TTL37" s="117"/>
      <c r="TTM37" s="117"/>
      <c r="TTN37" s="117"/>
      <c r="TTO37" s="117"/>
      <c r="TTP37" s="117"/>
      <c r="TTQ37" s="117"/>
      <c r="TTR37" s="117"/>
      <c r="TTS37" s="117"/>
      <c r="TTT37" s="117"/>
      <c r="TTU37" s="117"/>
      <c r="TTV37" s="117"/>
      <c r="TTW37" s="117"/>
      <c r="TTX37" s="117"/>
      <c r="TTY37" s="117"/>
      <c r="TTZ37" s="117"/>
      <c r="TUA37" s="117"/>
      <c r="TUB37" s="117"/>
      <c r="TUC37" s="117"/>
      <c r="TUD37" s="117"/>
      <c r="TUE37" s="117"/>
      <c r="TUF37" s="117"/>
      <c r="TUG37" s="117"/>
      <c r="TUH37" s="117"/>
      <c r="TUI37" s="117"/>
      <c r="TUJ37" s="117"/>
      <c r="TUK37" s="117"/>
      <c r="TUL37" s="117"/>
      <c r="TUM37" s="117"/>
      <c r="TUN37" s="117"/>
      <c r="TUO37" s="117"/>
      <c r="TUP37" s="117"/>
      <c r="TUQ37" s="117"/>
      <c r="TUR37" s="117"/>
      <c r="TUS37" s="117"/>
      <c r="TUT37" s="117"/>
      <c r="TUU37" s="117"/>
      <c r="TUV37" s="117"/>
      <c r="TUW37" s="117"/>
      <c r="TUX37" s="117"/>
      <c r="TUY37" s="117"/>
      <c r="TUZ37" s="117"/>
      <c r="TVA37" s="117"/>
      <c r="TVB37" s="117"/>
      <c r="TVC37" s="117"/>
      <c r="TVD37" s="117"/>
      <c r="TVE37" s="117"/>
      <c r="TVF37" s="117"/>
      <c r="TVG37" s="117"/>
      <c r="TVH37" s="117"/>
      <c r="TVI37" s="117"/>
      <c r="TVJ37" s="117"/>
      <c r="TVK37" s="117"/>
      <c r="TVL37" s="117"/>
      <c r="TVM37" s="117"/>
      <c r="TVN37" s="117"/>
      <c r="TVO37" s="117"/>
      <c r="TVP37" s="117"/>
      <c r="TVQ37" s="117"/>
      <c r="TVR37" s="117"/>
      <c r="TVS37" s="117"/>
      <c r="TVT37" s="117"/>
      <c r="TVU37" s="117"/>
      <c r="TVV37" s="117"/>
      <c r="TVW37" s="117"/>
      <c r="TVX37" s="117"/>
      <c r="TVY37" s="117"/>
      <c r="TVZ37" s="117"/>
      <c r="TWA37" s="117"/>
      <c r="TWB37" s="117"/>
      <c r="TWC37" s="117"/>
      <c r="TWD37" s="117"/>
      <c r="TWE37" s="117"/>
      <c r="TWF37" s="117"/>
      <c r="TWG37" s="117"/>
      <c r="TWH37" s="117"/>
      <c r="TWI37" s="117"/>
      <c r="TWJ37" s="117"/>
      <c r="TWK37" s="117"/>
      <c r="TWL37" s="117"/>
      <c r="TWM37" s="117"/>
      <c r="TWN37" s="117"/>
      <c r="TWO37" s="117"/>
      <c r="TWP37" s="117"/>
      <c r="TWQ37" s="117"/>
      <c r="TWR37" s="117"/>
      <c r="TWS37" s="117"/>
      <c r="TWT37" s="117"/>
      <c r="TWU37" s="117"/>
      <c r="TWV37" s="117"/>
      <c r="TWW37" s="117"/>
      <c r="TWX37" s="117"/>
      <c r="TWY37" s="117"/>
      <c r="TWZ37" s="117"/>
      <c r="TXA37" s="117"/>
      <c r="TXB37" s="117"/>
      <c r="TXC37" s="117"/>
      <c r="TXD37" s="117"/>
      <c r="TXE37" s="117"/>
      <c r="TXF37" s="117"/>
      <c r="TXG37" s="117"/>
      <c r="TXH37" s="117"/>
      <c r="TXI37" s="117"/>
      <c r="TXJ37" s="117"/>
      <c r="TXK37" s="117"/>
      <c r="TXL37" s="117"/>
      <c r="TXM37" s="117"/>
      <c r="TXN37" s="117"/>
      <c r="TXO37" s="117"/>
      <c r="TXP37" s="117"/>
      <c r="TXQ37" s="117"/>
      <c r="TXR37" s="117"/>
      <c r="TXS37" s="117"/>
      <c r="TXT37" s="117"/>
      <c r="TXU37" s="117"/>
      <c r="TXV37" s="117"/>
      <c r="TXW37" s="117"/>
      <c r="TXX37" s="117"/>
      <c r="TXY37" s="117"/>
      <c r="TXZ37" s="117"/>
      <c r="TYA37" s="117"/>
      <c r="TYB37" s="117"/>
      <c r="TYC37" s="117"/>
      <c r="TYD37" s="117"/>
      <c r="TYE37" s="117"/>
      <c r="TYF37" s="117"/>
      <c r="TYG37" s="117"/>
      <c r="TYH37" s="117"/>
      <c r="TYI37" s="117"/>
      <c r="TYJ37" s="117"/>
      <c r="TYK37" s="117"/>
      <c r="TYL37" s="117"/>
      <c r="TYM37" s="117"/>
      <c r="TYN37" s="117"/>
      <c r="TYO37" s="117"/>
      <c r="TYP37" s="117"/>
      <c r="TYQ37" s="117"/>
      <c r="TYR37" s="117"/>
      <c r="TYS37" s="117"/>
      <c r="TYT37" s="117"/>
      <c r="TYU37" s="117"/>
      <c r="TYV37" s="117"/>
      <c r="TYW37" s="117"/>
      <c r="TYX37" s="117"/>
      <c r="TYY37" s="117"/>
      <c r="TYZ37" s="117"/>
      <c r="TZA37" s="117"/>
      <c r="TZB37" s="117"/>
      <c r="TZC37" s="117"/>
      <c r="TZD37" s="117"/>
      <c r="TZE37" s="117"/>
      <c r="TZF37" s="117"/>
      <c r="TZG37" s="117"/>
      <c r="TZH37" s="117"/>
      <c r="TZI37" s="117"/>
      <c r="TZJ37" s="117"/>
      <c r="TZK37" s="117"/>
      <c r="TZL37" s="117"/>
      <c r="TZM37" s="117"/>
      <c r="TZN37" s="117"/>
      <c r="TZO37" s="117"/>
      <c r="TZP37" s="117"/>
      <c r="TZQ37" s="117"/>
      <c r="TZR37" s="117"/>
      <c r="TZS37" s="117"/>
      <c r="TZT37" s="117"/>
      <c r="TZU37" s="117"/>
      <c r="TZV37" s="117"/>
      <c r="TZW37" s="117"/>
      <c r="TZX37" s="117"/>
      <c r="TZY37" s="117"/>
      <c r="TZZ37" s="117"/>
      <c r="UAA37" s="117"/>
      <c r="UAB37" s="117"/>
      <c r="UAC37" s="117"/>
      <c r="UAD37" s="117"/>
      <c r="UAE37" s="117"/>
      <c r="UAF37" s="117"/>
      <c r="UAG37" s="117"/>
      <c r="UAH37" s="117"/>
      <c r="UAI37" s="117"/>
      <c r="UAJ37" s="117"/>
      <c r="UAK37" s="117"/>
      <c r="UAL37" s="117"/>
      <c r="UAM37" s="117"/>
      <c r="UAN37" s="117"/>
      <c r="UAO37" s="117"/>
      <c r="UAP37" s="117"/>
      <c r="UAQ37" s="117"/>
      <c r="UAR37" s="117"/>
      <c r="UAS37" s="117"/>
      <c r="UAT37" s="117"/>
      <c r="UAU37" s="117"/>
      <c r="UAV37" s="117"/>
      <c r="UAW37" s="117"/>
      <c r="UAX37" s="117"/>
      <c r="UAY37" s="117"/>
      <c r="UAZ37" s="117"/>
      <c r="UBA37" s="117"/>
      <c r="UBB37" s="117"/>
      <c r="UBC37" s="117"/>
      <c r="UBD37" s="117"/>
      <c r="UBE37" s="117"/>
      <c r="UBF37" s="117"/>
      <c r="UBG37" s="117"/>
      <c r="UBH37" s="117"/>
      <c r="UBI37" s="117"/>
      <c r="UBJ37" s="117"/>
      <c r="UBK37" s="117"/>
      <c r="UBL37" s="117"/>
      <c r="UBM37" s="117"/>
      <c r="UBN37" s="117"/>
      <c r="UBO37" s="117"/>
      <c r="UBP37" s="117"/>
      <c r="UBQ37" s="117"/>
      <c r="UBR37" s="117"/>
      <c r="UBS37" s="117"/>
      <c r="UBT37" s="117"/>
      <c r="UBU37" s="117"/>
      <c r="UBV37" s="117"/>
      <c r="UBW37" s="117"/>
      <c r="UBX37" s="117"/>
      <c r="UBY37" s="117"/>
      <c r="UBZ37" s="117"/>
      <c r="UCA37" s="117"/>
      <c r="UCB37" s="117"/>
      <c r="UCC37" s="117"/>
      <c r="UCD37" s="117"/>
      <c r="UCE37" s="117"/>
      <c r="UCF37" s="117"/>
      <c r="UCG37" s="117"/>
      <c r="UCH37" s="117"/>
      <c r="UCI37" s="117"/>
      <c r="UCJ37" s="117"/>
      <c r="UCK37" s="117"/>
      <c r="UCL37" s="117"/>
      <c r="UCM37" s="117"/>
      <c r="UCN37" s="117"/>
      <c r="UCO37" s="117"/>
      <c r="UCP37" s="117"/>
      <c r="UCQ37" s="117"/>
      <c r="UCR37" s="117"/>
      <c r="UCS37" s="117"/>
      <c r="UCT37" s="117"/>
      <c r="UCU37" s="117"/>
      <c r="UCV37" s="117"/>
      <c r="UCW37" s="117"/>
      <c r="UCX37" s="117"/>
      <c r="UCY37" s="117"/>
      <c r="UCZ37" s="117"/>
      <c r="UDA37" s="117"/>
      <c r="UDB37" s="117"/>
      <c r="UDC37" s="117"/>
      <c r="UDD37" s="117"/>
      <c r="UDE37" s="117"/>
      <c r="UDF37" s="117"/>
      <c r="UDG37" s="117"/>
      <c r="UDH37" s="117"/>
      <c r="UDI37" s="117"/>
      <c r="UDJ37" s="117"/>
      <c r="UDK37" s="117"/>
      <c r="UDL37" s="117"/>
      <c r="UDM37" s="117"/>
      <c r="UDN37" s="117"/>
      <c r="UDO37" s="117"/>
      <c r="UDP37" s="117"/>
      <c r="UDQ37" s="117"/>
      <c r="UDR37" s="117"/>
      <c r="UDS37" s="117"/>
      <c r="UDT37" s="117"/>
      <c r="UDU37" s="117"/>
      <c r="UDV37" s="117"/>
      <c r="UDW37" s="117"/>
      <c r="UDX37" s="117"/>
      <c r="UDY37" s="117"/>
      <c r="UDZ37" s="117"/>
      <c r="UEA37" s="117"/>
      <c r="UEB37" s="117"/>
      <c r="UEC37" s="117"/>
      <c r="UED37" s="117"/>
      <c r="UEE37" s="117"/>
      <c r="UEF37" s="117"/>
      <c r="UEG37" s="117"/>
      <c r="UEH37" s="117"/>
      <c r="UEI37" s="117"/>
      <c r="UEJ37" s="117"/>
      <c r="UEK37" s="117"/>
      <c r="UEL37" s="117"/>
      <c r="UEM37" s="117"/>
      <c r="UEN37" s="117"/>
      <c r="UEO37" s="117"/>
      <c r="UEP37" s="117"/>
      <c r="UEQ37" s="117"/>
      <c r="UER37" s="117"/>
      <c r="UES37" s="117"/>
      <c r="UET37" s="117"/>
      <c r="UEU37" s="117"/>
      <c r="UEV37" s="117"/>
      <c r="UEW37" s="117"/>
      <c r="UEX37" s="117"/>
      <c r="UEY37" s="117"/>
      <c r="UEZ37" s="117"/>
      <c r="UFA37" s="117"/>
      <c r="UFB37" s="117"/>
      <c r="UFC37" s="117"/>
      <c r="UFD37" s="117"/>
      <c r="UFE37" s="117"/>
      <c r="UFF37" s="117"/>
      <c r="UFG37" s="117"/>
      <c r="UFH37" s="117"/>
      <c r="UFI37" s="117"/>
      <c r="UFJ37" s="117"/>
      <c r="UFK37" s="117"/>
      <c r="UFL37" s="117"/>
      <c r="UFM37" s="117"/>
      <c r="UFN37" s="117"/>
      <c r="UFO37" s="117"/>
      <c r="UFP37" s="117"/>
      <c r="UFQ37" s="117"/>
      <c r="UFR37" s="117"/>
      <c r="UFS37" s="117"/>
      <c r="UFT37" s="117"/>
      <c r="UFU37" s="117"/>
      <c r="UFV37" s="117"/>
      <c r="UFW37" s="117"/>
      <c r="UFX37" s="117"/>
      <c r="UFY37" s="117"/>
      <c r="UFZ37" s="117"/>
      <c r="UGA37" s="117"/>
      <c r="UGB37" s="117"/>
      <c r="UGC37" s="117"/>
      <c r="UGD37" s="117"/>
      <c r="UGE37" s="117"/>
      <c r="UGF37" s="117"/>
      <c r="UGG37" s="117"/>
      <c r="UGH37" s="117"/>
      <c r="UGI37" s="117"/>
      <c r="UGJ37" s="117"/>
      <c r="UGK37" s="117"/>
      <c r="UGL37" s="117"/>
      <c r="UGM37" s="117"/>
      <c r="UGN37" s="117"/>
      <c r="UGO37" s="117"/>
      <c r="UGP37" s="117"/>
      <c r="UGQ37" s="117"/>
      <c r="UGR37" s="117"/>
      <c r="UGS37" s="117"/>
      <c r="UGT37" s="117"/>
      <c r="UGU37" s="117"/>
      <c r="UGV37" s="117"/>
      <c r="UGW37" s="117"/>
      <c r="UGX37" s="117"/>
      <c r="UGY37" s="117"/>
      <c r="UGZ37" s="117"/>
      <c r="UHA37" s="117"/>
      <c r="UHB37" s="117"/>
      <c r="UHC37" s="117"/>
      <c r="UHD37" s="117"/>
      <c r="UHE37" s="117"/>
      <c r="UHF37" s="117"/>
      <c r="UHG37" s="117"/>
      <c r="UHH37" s="117"/>
      <c r="UHI37" s="117"/>
      <c r="UHJ37" s="117"/>
      <c r="UHK37" s="117"/>
      <c r="UHL37" s="117"/>
      <c r="UHM37" s="117"/>
      <c r="UHN37" s="117"/>
      <c r="UHO37" s="117"/>
      <c r="UHP37" s="117"/>
      <c r="UHQ37" s="117"/>
      <c r="UHR37" s="117"/>
      <c r="UHS37" s="117"/>
      <c r="UHT37" s="117"/>
      <c r="UHU37" s="117"/>
      <c r="UHV37" s="117"/>
      <c r="UHW37" s="117"/>
      <c r="UHX37" s="117"/>
      <c r="UHY37" s="117"/>
      <c r="UHZ37" s="117"/>
      <c r="UIA37" s="117"/>
      <c r="UIB37" s="117"/>
      <c r="UIC37" s="117"/>
      <c r="UID37" s="117"/>
      <c r="UIE37" s="117"/>
      <c r="UIF37" s="117"/>
      <c r="UIG37" s="117"/>
      <c r="UIH37" s="117"/>
      <c r="UII37" s="117"/>
      <c r="UIJ37" s="117"/>
      <c r="UIK37" s="117"/>
      <c r="UIL37" s="117"/>
      <c r="UIM37" s="117"/>
      <c r="UIN37" s="117"/>
      <c r="UIO37" s="117"/>
      <c r="UIP37" s="117"/>
      <c r="UIQ37" s="117"/>
      <c r="UIR37" s="117"/>
      <c r="UIS37" s="117"/>
      <c r="UIT37" s="117"/>
      <c r="UIU37" s="117"/>
      <c r="UIV37" s="117"/>
      <c r="UIW37" s="117"/>
      <c r="UIX37" s="117"/>
      <c r="UIY37" s="117"/>
      <c r="UIZ37" s="117"/>
      <c r="UJA37" s="117"/>
      <c r="UJB37" s="117"/>
      <c r="UJC37" s="117"/>
      <c r="UJD37" s="117"/>
      <c r="UJE37" s="117"/>
      <c r="UJF37" s="117"/>
      <c r="UJG37" s="117"/>
      <c r="UJH37" s="117"/>
      <c r="UJI37" s="117"/>
      <c r="UJJ37" s="117"/>
      <c r="UJK37" s="117"/>
      <c r="UJL37" s="117"/>
      <c r="UJM37" s="117"/>
      <c r="UJN37" s="117"/>
      <c r="UJO37" s="117"/>
      <c r="UJP37" s="117"/>
      <c r="UJQ37" s="117"/>
      <c r="UJR37" s="117"/>
      <c r="UJS37" s="117"/>
      <c r="UJT37" s="117"/>
      <c r="UJU37" s="117"/>
      <c r="UJV37" s="117"/>
      <c r="UJW37" s="117"/>
      <c r="UJX37" s="117"/>
      <c r="UJY37" s="117"/>
      <c r="UJZ37" s="117"/>
      <c r="UKA37" s="117"/>
      <c r="UKB37" s="117"/>
      <c r="UKC37" s="117"/>
      <c r="UKD37" s="117"/>
      <c r="UKE37" s="117"/>
      <c r="UKF37" s="117"/>
      <c r="UKG37" s="117"/>
      <c r="UKH37" s="117"/>
      <c r="UKI37" s="117"/>
      <c r="UKJ37" s="117"/>
      <c r="UKK37" s="117"/>
      <c r="UKL37" s="117"/>
      <c r="UKM37" s="117"/>
      <c r="UKN37" s="117"/>
      <c r="UKO37" s="117"/>
      <c r="UKP37" s="117"/>
      <c r="UKQ37" s="117"/>
      <c r="UKR37" s="117"/>
      <c r="UKS37" s="117"/>
      <c r="UKT37" s="117"/>
      <c r="UKU37" s="117"/>
      <c r="UKV37" s="117"/>
      <c r="UKW37" s="117"/>
      <c r="UKX37" s="117"/>
      <c r="UKY37" s="117"/>
      <c r="UKZ37" s="117"/>
      <c r="ULA37" s="117"/>
      <c r="ULB37" s="117"/>
      <c r="ULC37" s="117"/>
      <c r="ULD37" s="117"/>
      <c r="ULE37" s="117"/>
      <c r="ULF37" s="117"/>
      <c r="ULG37" s="117"/>
      <c r="ULH37" s="117"/>
      <c r="ULI37" s="117"/>
      <c r="ULJ37" s="117"/>
      <c r="ULK37" s="117"/>
      <c r="ULL37" s="117"/>
      <c r="ULM37" s="117"/>
      <c r="ULN37" s="117"/>
      <c r="ULO37" s="117"/>
      <c r="ULP37" s="117"/>
      <c r="ULQ37" s="117"/>
      <c r="ULR37" s="117"/>
      <c r="ULS37" s="117"/>
      <c r="ULT37" s="117"/>
      <c r="ULU37" s="117"/>
      <c r="ULV37" s="117"/>
      <c r="ULW37" s="117"/>
      <c r="ULX37" s="117"/>
      <c r="ULY37" s="117"/>
      <c r="ULZ37" s="117"/>
      <c r="UMA37" s="117"/>
      <c r="UMB37" s="117"/>
      <c r="UMC37" s="117"/>
      <c r="UMD37" s="117"/>
      <c r="UME37" s="117"/>
      <c r="UMF37" s="117"/>
      <c r="UMG37" s="117"/>
      <c r="UMH37" s="117"/>
      <c r="UMI37" s="117"/>
      <c r="UMJ37" s="117"/>
      <c r="UMK37" s="117"/>
      <c r="UML37" s="117"/>
      <c r="UMM37" s="117"/>
      <c r="UMN37" s="117"/>
      <c r="UMO37" s="117"/>
      <c r="UMP37" s="117"/>
      <c r="UMQ37" s="117"/>
      <c r="UMR37" s="117"/>
      <c r="UMS37" s="117"/>
      <c r="UMT37" s="117"/>
      <c r="UMU37" s="117"/>
      <c r="UMV37" s="117"/>
      <c r="UMW37" s="117"/>
      <c r="UMX37" s="117"/>
      <c r="UMY37" s="117"/>
      <c r="UMZ37" s="117"/>
      <c r="UNA37" s="117"/>
      <c r="UNB37" s="117"/>
      <c r="UNC37" s="117"/>
      <c r="UND37" s="117"/>
      <c r="UNE37" s="117"/>
      <c r="UNF37" s="117"/>
      <c r="UNG37" s="117"/>
      <c r="UNH37" s="117"/>
      <c r="UNI37" s="117"/>
      <c r="UNJ37" s="117"/>
      <c r="UNK37" s="117"/>
      <c r="UNL37" s="117"/>
      <c r="UNM37" s="117"/>
      <c r="UNN37" s="117"/>
      <c r="UNO37" s="117"/>
      <c r="UNP37" s="117"/>
      <c r="UNQ37" s="117"/>
      <c r="UNR37" s="117"/>
      <c r="UNS37" s="117"/>
      <c r="UNT37" s="117"/>
      <c r="UNU37" s="117"/>
      <c r="UNV37" s="117"/>
      <c r="UNW37" s="117"/>
      <c r="UNX37" s="117"/>
      <c r="UNY37" s="117"/>
      <c r="UNZ37" s="117"/>
      <c r="UOA37" s="117"/>
      <c r="UOB37" s="117"/>
      <c r="UOC37" s="117"/>
      <c r="UOD37" s="117"/>
      <c r="UOE37" s="117"/>
      <c r="UOF37" s="117"/>
      <c r="UOG37" s="117"/>
      <c r="UOH37" s="117"/>
      <c r="UOI37" s="117"/>
      <c r="UOJ37" s="117"/>
      <c r="UOK37" s="117"/>
      <c r="UOL37" s="117"/>
      <c r="UOM37" s="117"/>
      <c r="UON37" s="117"/>
      <c r="UOO37" s="117"/>
      <c r="UOP37" s="117"/>
      <c r="UOQ37" s="117"/>
      <c r="UOR37" s="117"/>
      <c r="UOS37" s="117"/>
      <c r="UOT37" s="117"/>
      <c r="UOU37" s="117"/>
      <c r="UOV37" s="117"/>
      <c r="UOW37" s="117"/>
      <c r="UOX37" s="117"/>
      <c r="UOY37" s="117"/>
      <c r="UOZ37" s="117"/>
      <c r="UPA37" s="117"/>
      <c r="UPB37" s="117"/>
      <c r="UPC37" s="117"/>
      <c r="UPD37" s="117"/>
      <c r="UPE37" s="117"/>
      <c r="UPF37" s="117"/>
      <c r="UPG37" s="117"/>
      <c r="UPH37" s="117"/>
      <c r="UPI37" s="117"/>
      <c r="UPJ37" s="117"/>
      <c r="UPK37" s="117"/>
      <c r="UPL37" s="117"/>
      <c r="UPM37" s="117"/>
      <c r="UPN37" s="117"/>
      <c r="UPO37" s="117"/>
      <c r="UPP37" s="117"/>
      <c r="UPQ37" s="117"/>
      <c r="UPR37" s="117"/>
      <c r="UPS37" s="117"/>
      <c r="UPT37" s="117"/>
      <c r="UPU37" s="117"/>
      <c r="UPV37" s="117"/>
      <c r="UPW37" s="117"/>
      <c r="UPX37" s="117"/>
      <c r="UPY37" s="117"/>
      <c r="UPZ37" s="117"/>
      <c r="UQA37" s="117"/>
      <c r="UQB37" s="117"/>
      <c r="UQC37" s="117"/>
      <c r="UQD37" s="117"/>
      <c r="UQE37" s="117"/>
      <c r="UQF37" s="117"/>
      <c r="UQG37" s="117"/>
      <c r="UQH37" s="117"/>
      <c r="UQI37" s="117"/>
      <c r="UQJ37" s="117"/>
      <c r="UQK37" s="117"/>
      <c r="UQL37" s="117"/>
      <c r="UQM37" s="117"/>
      <c r="UQN37" s="117"/>
      <c r="UQO37" s="117"/>
      <c r="UQP37" s="117"/>
      <c r="UQQ37" s="117"/>
      <c r="UQR37" s="117"/>
      <c r="UQS37" s="117"/>
      <c r="UQT37" s="117"/>
      <c r="UQU37" s="117"/>
      <c r="UQV37" s="117"/>
      <c r="UQW37" s="117"/>
      <c r="UQX37" s="117"/>
      <c r="UQY37" s="117"/>
      <c r="UQZ37" s="117"/>
      <c r="URA37" s="117"/>
      <c r="URB37" s="117"/>
      <c r="URC37" s="117"/>
      <c r="URD37" s="117"/>
      <c r="URE37" s="117"/>
      <c r="URF37" s="117"/>
      <c r="URG37" s="117"/>
      <c r="URH37" s="117"/>
      <c r="URI37" s="117"/>
      <c r="URJ37" s="117"/>
      <c r="URK37" s="117"/>
      <c r="URL37" s="117"/>
      <c r="URM37" s="117"/>
      <c r="URN37" s="117"/>
      <c r="URO37" s="117"/>
      <c r="URP37" s="117"/>
      <c r="URQ37" s="117"/>
      <c r="URR37" s="117"/>
      <c r="URS37" s="117"/>
      <c r="URT37" s="117"/>
      <c r="URU37" s="117"/>
      <c r="URV37" s="117"/>
      <c r="URW37" s="117"/>
      <c r="URX37" s="117"/>
      <c r="URY37" s="117"/>
      <c r="URZ37" s="117"/>
      <c r="USA37" s="117"/>
      <c r="USB37" s="117"/>
      <c r="USC37" s="117"/>
      <c r="USD37" s="117"/>
      <c r="USE37" s="117"/>
      <c r="USF37" s="117"/>
      <c r="USG37" s="117"/>
      <c r="USH37" s="117"/>
      <c r="USI37" s="117"/>
      <c r="USJ37" s="117"/>
      <c r="USK37" s="117"/>
      <c r="USL37" s="117"/>
      <c r="USM37" s="117"/>
      <c r="USN37" s="117"/>
      <c r="USO37" s="117"/>
      <c r="USP37" s="117"/>
      <c r="USQ37" s="117"/>
      <c r="USR37" s="117"/>
      <c r="USS37" s="117"/>
      <c r="UST37" s="117"/>
      <c r="USU37" s="117"/>
      <c r="USV37" s="117"/>
      <c r="USW37" s="117"/>
      <c r="USX37" s="117"/>
      <c r="USY37" s="117"/>
      <c r="USZ37" s="117"/>
      <c r="UTA37" s="117"/>
      <c r="UTB37" s="117"/>
      <c r="UTC37" s="117"/>
      <c r="UTD37" s="117"/>
      <c r="UTE37" s="117"/>
      <c r="UTF37" s="117"/>
      <c r="UTG37" s="117"/>
      <c r="UTH37" s="117"/>
      <c r="UTI37" s="117"/>
      <c r="UTJ37" s="117"/>
      <c r="UTK37" s="117"/>
      <c r="UTL37" s="117"/>
      <c r="UTM37" s="117"/>
      <c r="UTN37" s="117"/>
      <c r="UTO37" s="117"/>
      <c r="UTP37" s="117"/>
      <c r="UTQ37" s="117"/>
      <c r="UTR37" s="117"/>
      <c r="UTS37" s="117"/>
      <c r="UTT37" s="117"/>
      <c r="UTU37" s="117"/>
      <c r="UTV37" s="117"/>
      <c r="UTW37" s="117"/>
      <c r="UTX37" s="117"/>
      <c r="UTY37" s="117"/>
      <c r="UTZ37" s="117"/>
      <c r="UUA37" s="117"/>
      <c r="UUB37" s="117"/>
      <c r="UUC37" s="117"/>
      <c r="UUD37" s="117"/>
      <c r="UUE37" s="117"/>
      <c r="UUF37" s="117"/>
      <c r="UUG37" s="117"/>
      <c r="UUH37" s="117"/>
      <c r="UUI37" s="117"/>
      <c r="UUJ37" s="117"/>
      <c r="UUK37" s="117"/>
      <c r="UUL37" s="117"/>
      <c r="UUM37" s="117"/>
      <c r="UUN37" s="117"/>
      <c r="UUO37" s="117"/>
      <c r="UUP37" s="117"/>
      <c r="UUQ37" s="117"/>
      <c r="UUR37" s="117"/>
      <c r="UUS37" s="117"/>
      <c r="UUT37" s="117"/>
      <c r="UUU37" s="117"/>
      <c r="UUV37" s="117"/>
      <c r="UUW37" s="117"/>
      <c r="UUX37" s="117"/>
      <c r="UUY37" s="117"/>
      <c r="UUZ37" s="117"/>
      <c r="UVA37" s="117"/>
      <c r="UVB37" s="117"/>
      <c r="UVC37" s="117"/>
      <c r="UVD37" s="117"/>
      <c r="UVE37" s="117"/>
      <c r="UVF37" s="117"/>
      <c r="UVG37" s="117"/>
      <c r="UVH37" s="117"/>
      <c r="UVI37" s="117"/>
      <c r="UVJ37" s="117"/>
      <c r="UVK37" s="117"/>
      <c r="UVL37" s="117"/>
      <c r="UVM37" s="117"/>
      <c r="UVN37" s="117"/>
      <c r="UVO37" s="117"/>
      <c r="UVP37" s="117"/>
      <c r="UVQ37" s="117"/>
      <c r="UVR37" s="117"/>
      <c r="UVS37" s="117"/>
      <c r="UVT37" s="117"/>
      <c r="UVU37" s="117"/>
      <c r="UVV37" s="117"/>
      <c r="UVW37" s="117"/>
      <c r="UVX37" s="117"/>
      <c r="UVY37" s="117"/>
      <c r="UVZ37" s="117"/>
      <c r="UWA37" s="117"/>
      <c r="UWB37" s="117"/>
      <c r="UWC37" s="117"/>
      <c r="UWD37" s="117"/>
      <c r="UWE37" s="117"/>
      <c r="UWF37" s="117"/>
      <c r="UWG37" s="117"/>
      <c r="UWH37" s="117"/>
      <c r="UWI37" s="117"/>
      <c r="UWJ37" s="117"/>
      <c r="UWK37" s="117"/>
      <c r="UWL37" s="117"/>
      <c r="UWM37" s="117"/>
      <c r="UWN37" s="117"/>
      <c r="UWO37" s="117"/>
      <c r="UWP37" s="117"/>
      <c r="UWQ37" s="117"/>
      <c r="UWR37" s="117"/>
      <c r="UWS37" s="117"/>
      <c r="UWT37" s="117"/>
      <c r="UWU37" s="117"/>
      <c r="UWV37" s="117"/>
      <c r="UWW37" s="117"/>
      <c r="UWX37" s="117"/>
      <c r="UWY37" s="117"/>
      <c r="UWZ37" s="117"/>
      <c r="UXA37" s="117"/>
      <c r="UXB37" s="117"/>
      <c r="UXC37" s="117"/>
      <c r="UXD37" s="117"/>
      <c r="UXE37" s="117"/>
      <c r="UXF37" s="117"/>
      <c r="UXG37" s="117"/>
      <c r="UXH37" s="117"/>
      <c r="UXI37" s="117"/>
      <c r="UXJ37" s="117"/>
      <c r="UXK37" s="117"/>
      <c r="UXL37" s="117"/>
      <c r="UXM37" s="117"/>
      <c r="UXN37" s="117"/>
      <c r="UXO37" s="117"/>
      <c r="UXP37" s="117"/>
      <c r="UXQ37" s="117"/>
      <c r="UXR37" s="117"/>
      <c r="UXS37" s="117"/>
      <c r="UXT37" s="117"/>
      <c r="UXU37" s="117"/>
      <c r="UXV37" s="117"/>
      <c r="UXW37" s="117"/>
      <c r="UXX37" s="117"/>
      <c r="UXY37" s="117"/>
      <c r="UXZ37" s="117"/>
      <c r="UYA37" s="117"/>
      <c r="UYB37" s="117"/>
      <c r="UYC37" s="117"/>
      <c r="UYD37" s="117"/>
      <c r="UYE37" s="117"/>
      <c r="UYF37" s="117"/>
      <c r="UYG37" s="117"/>
      <c r="UYH37" s="117"/>
      <c r="UYI37" s="117"/>
      <c r="UYJ37" s="117"/>
      <c r="UYK37" s="117"/>
      <c r="UYL37" s="117"/>
      <c r="UYM37" s="117"/>
      <c r="UYN37" s="117"/>
      <c r="UYO37" s="117"/>
      <c r="UYP37" s="117"/>
      <c r="UYQ37" s="117"/>
      <c r="UYR37" s="117"/>
      <c r="UYS37" s="117"/>
      <c r="UYT37" s="117"/>
      <c r="UYU37" s="117"/>
      <c r="UYV37" s="117"/>
      <c r="UYW37" s="117"/>
      <c r="UYX37" s="117"/>
      <c r="UYY37" s="117"/>
      <c r="UYZ37" s="117"/>
      <c r="UZA37" s="117"/>
      <c r="UZB37" s="117"/>
      <c r="UZC37" s="117"/>
      <c r="UZD37" s="117"/>
      <c r="UZE37" s="117"/>
      <c r="UZF37" s="117"/>
      <c r="UZG37" s="117"/>
      <c r="UZH37" s="117"/>
      <c r="UZI37" s="117"/>
      <c r="UZJ37" s="117"/>
      <c r="UZK37" s="117"/>
      <c r="UZL37" s="117"/>
      <c r="UZM37" s="117"/>
      <c r="UZN37" s="117"/>
      <c r="UZO37" s="117"/>
      <c r="UZP37" s="117"/>
      <c r="UZQ37" s="117"/>
      <c r="UZR37" s="117"/>
      <c r="UZS37" s="117"/>
      <c r="UZT37" s="117"/>
      <c r="UZU37" s="117"/>
      <c r="UZV37" s="117"/>
      <c r="UZW37" s="117"/>
      <c r="UZX37" s="117"/>
      <c r="UZY37" s="117"/>
      <c r="UZZ37" s="117"/>
      <c r="VAA37" s="117"/>
      <c r="VAB37" s="117"/>
      <c r="VAC37" s="117"/>
      <c r="VAD37" s="117"/>
      <c r="VAE37" s="117"/>
      <c r="VAF37" s="117"/>
      <c r="VAG37" s="117"/>
      <c r="VAH37" s="117"/>
      <c r="VAI37" s="117"/>
      <c r="VAJ37" s="117"/>
      <c r="VAK37" s="117"/>
      <c r="VAL37" s="117"/>
      <c r="VAM37" s="117"/>
      <c r="VAN37" s="117"/>
      <c r="VAO37" s="117"/>
      <c r="VAP37" s="117"/>
      <c r="VAQ37" s="117"/>
      <c r="VAR37" s="117"/>
      <c r="VAS37" s="117"/>
      <c r="VAT37" s="117"/>
      <c r="VAU37" s="117"/>
      <c r="VAV37" s="117"/>
      <c r="VAW37" s="117"/>
      <c r="VAX37" s="117"/>
      <c r="VAY37" s="117"/>
      <c r="VAZ37" s="117"/>
      <c r="VBA37" s="117"/>
      <c r="VBB37" s="117"/>
      <c r="VBC37" s="117"/>
      <c r="VBD37" s="117"/>
      <c r="VBE37" s="117"/>
      <c r="VBF37" s="117"/>
      <c r="VBG37" s="117"/>
      <c r="VBH37" s="117"/>
      <c r="VBI37" s="117"/>
      <c r="VBJ37" s="117"/>
      <c r="VBK37" s="117"/>
      <c r="VBL37" s="117"/>
      <c r="VBM37" s="117"/>
      <c r="VBN37" s="117"/>
      <c r="VBO37" s="117"/>
      <c r="VBP37" s="117"/>
      <c r="VBQ37" s="117"/>
      <c r="VBR37" s="117"/>
      <c r="VBS37" s="117"/>
      <c r="VBT37" s="117"/>
      <c r="VBU37" s="117"/>
      <c r="VBV37" s="117"/>
      <c r="VBW37" s="117"/>
      <c r="VBX37" s="117"/>
      <c r="VBY37" s="117"/>
      <c r="VBZ37" s="117"/>
      <c r="VCA37" s="117"/>
      <c r="VCB37" s="117"/>
      <c r="VCC37" s="117"/>
      <c r="VCD37" s="117"/>
      <c r="VCE37" s="117"/>
      <c r="VCF37" s="117"/>
      <c r="VCG37" s="117"/>
      <c r="VCH37" s="117"/>
      <c r="VCI37" s="117"/>
      <c r="VCJ37" s="117"/>
      <c r="VCK37" s="117"/>
      <c r="VCL37" s="117"/>
      <c r="VCM37" s="117"/>
      <c r="VCN37" s="117"/>
      <c r="VCO37" s="117"/>
      <c r="VCP37" s="117"/>
      <c r="VCQ37" s="117"/>
      <c r="VCR37" s="117"/>
      <c r="VCS37" s="117"/>
      <c r="VCT37" s="117"/>
      <c r="VCU37" s="117"/>
      <c r="VCV37" s="117"/>
      <c r="VCW37" s="117"/>
      <c r="VCX37" s="117"/>
      <c r="VCY37" s="117"/>
      <c r="VCZ37" s="117"/>
      <c r="VDA37" s="117"/>
      <c r="VDB37" s="117"/>
      <c r="VDC37" s="117"/>
      <c r="VDD37" s="117"/>
      <c r="VDE37" s="117"/>
      <c r="VDF37" s="117"/>
      <c r="VDG37" s="117"/>
      <c r="VDH37" s="117"/>
      <c r="VDI37" s="117"/>
      <c r="VDJ37" s="117"/>
      <c r="VDK37" s="117"/>
      <c r="VDL37" s="117"/>
      <c r="VDM37" s="117"/>
      <c r="VDN37" s="117"/>
      <c r="VDO37" s="117"/>
      <c r="VDP37" s="117"/>
      <c r="VDQ37" s="117"/>
      <c r="VDR37" s="117"/>
      <c r="VDS37" s="117"/>
      <c r="VDT37" s="117"/>
      <c r="VDU37" s="117"/>
      <c r="VDV37" s="117"/>
      <c r="VDW37" s="117"/>
      <c r="VDX37" s="117"/>
      <c r="VDY37" s="117"/>
      <c r="VDZ37" s="117"/>
      <c r="VEA37" s="117"/>
      <c r="VEB37" s="117"/>
      <c r="VEC37" s="117"/>
      <c r="VED37" s="117"/>
      <c r="VEE37" s="117"/>
      <c r="VEF37" s="117"/>
      <c r="VEG37" s="117"/>
      <c r="VEH37" s="117"/>
      <c r="VEI37" s="117"/>
      <c r="VEJ37" s="117"/>
      <c r="VEK37" s="117"/>
      <c r="VEL37" s="117"/>
      <c r="VEM37" s="117"/>
      <c r="VEN37" s="117"/>
      <c r="VEO37" s="117"/>
      <c r="VEP37" s="117"/>
      <c r="VEQ37" s="117"/>
      <c r="VER37" s="117"/>
      <c r="VES37" s="117"/>
      <c r="VET37" s="117"/>
      <c r="VEU37" s="117"/>
      <c r="VEV37" s="117"/>
      <c r="VEW37" s="117"/>
      <c r="VEX37" s="117"/>
      <c r="VEY37" s="117"/>
      <c r="VEZ37" s="117"/>
      <c r="VFA37" s="117"/>
      <c r="VFB37" s="117"/>
      <c r="VFC37" s="117"/>
      <c r="VFD37" s="117"/>
      <c r="VFE37" s="117"/>
      <c r="VFF37" s="117"/>
      <c r="VFG37" s="117"/>
      <c r="VFH37" s="117"/>
      <c r="VFI37" s="117"/>
      <c r="VFJ37" s="117"/>
      <c r="VFK37" s="117"/>
      <c r="VFL37" s="117"/>
      <c r="VFM37" s="117"/>
      <c r="VFN37" s="117"/>
      <c r="VFO37" s="117"/>
      <c r="VFP37" s="117"/>
      <c r="VFQ37" s="117"/>
      <c r="VFR37" s="117"/>
      <c r="VFS37" s="117"/>
      <c r="VFT37" s="117"/>
      <c r="VFU37" s="117"/>
      <c r="VFV37" s="117"/>
      <c r="VFW37" s="117"/>
      <c r="VFX37" s="117"/>
      <c r="VFY37" s="117"/>
      <c r="VFZ37" s="117"/>
      <c r="VGA37" s="117"/>
      <c r="VGB37" s="117"/>
      <c r="VGC37" s="117"/>
      <c r="VGD37" s="117"/>
      <c r="VGE37" s="117"/>
      <c r="VGF37" s="117"/>
      <c r="VGG37" s="117"/>
      <c r="VGH37" s="117"/>
      <c r="VGI37" s="117"/>
      <c r="VGJ37" s="117"/>
      <c r="VGK37" s="117"/>
      <c r="VGL37" s="117"/>
      <c r="VGM37" s="117"/>
      <c r="VGN37" s="117"/>
      <c r="VGO37" s="117"/>
      <c r="VGP37" s="117"/>
      <c r="VGQ37" s="117"/>
      <c r="VGR37" s="117"/>
      <c r="VGS37" s="117"/>
      <c r="VGT37" s="117"/>
      <c r="VGU37" s="117"/>
      <c r="VGV37" s="117"/>
      <c r="VGW37" s="117"/>
      <c r="VGX37" s="117"/>
      <c r="VGY37" s="117"/>
      <c r="VGZ37" s="117"/>
      <c r="VHA37" s="117"/>
      <c r="VHB37" s="117"/>
      <c r="VHC37" s="117"/>
      <c r="VHD37" s="117"/>
      <c r="VHE37" s="117"/>
      <c r="VHF37" s="117"/>
      <c r="VHG37" s="117"/>
      <c r="VHH37" s="117"/>
      <c r="VHI37" s="117"/>
      <c r="VHJ37" s="117"/>
      <c r="VHK37" s="117"/>
      <c r="VHL37" s="117"/>
      <c r="VHM37" s="117"/>
      <c r="VHN37" s="117"/>
      <c r="VHO37" s="117"/>
      <c r="VHP37" s="117"/>
      <c r="VHQ37" s="117"/>
      <c r="VHR37" s="117"/>
      <c r="VHS37" s="117"/>
      <c r="VHT37" s="117"/>
      <c r="VHU37" s="117"/>
      <c r="VHV37" s="117"/>
      <c r="VHW37" s="117"/>
      <c r="VHX37" s="117"/>
      <c r="VHY37" s="117"/>
      <c r="VHZ37" s="117"/>
      <c r="VIA37" s="117"/>
      <c r="VIB37" s="117"/>
      <c r="VIC37" s="117"/>
      <c r="VID37" s="117"/>
      <c r="VIE37" s="117"/>
      <c r="VIF37" s="117"/>
      <c r="VIG37" s="117"/>
      <c r="VIH37" s="117"/>
      <c r="VII37" s="117"/>
      <c r="VIJ37" s="117"/>
      <c r="VIK37" s="117"/>
      <c r="VIL37" s="117"/>
      <c r="VIM37" s="117"/>
      <c r="VIN37" s="117"/>
      <c r="VIO37" s="117"/>
      <c r="VIP37" s="117"/>
      <c r="VIQ37" s="117"/>
      <c r="VIR37" s="117"/>
      <c r="VIS37" s="117"/>
      <c r="VIT37" s="117"/>
      <c r="VIU37" s="117"/>
      <c r="VIV37" s="117"/>
      <c r="VIW37" s="117"/>
      <c r="VIX37" s="117"/>
      <c r="VIY37" s="117"/>
      <c r="VIZ37" s="117"/>
      <c r="VJA37" s="117"/>
      <c r="VJB37" s="117"/>
      <c r="VJC37" s="117"/>
      <c r="VJD37" s="117"/>
      <c r="VJE37" s="117"/>
      <c r="VJF37" s="117"/>
      <c r="VJG37" s="117"/>
      <c r="VJH37" s="117"/>
      <c r="VJI37" s="117"/>
      <c r="VJJ37" s="117"/>
      <c r="VJK37" s="117"/>
      <c r="VJL37" s="117"/>
      <c r="VJM37" s="117"/>
      <c r="VJN37" s="117"/>
      <c r="VJO37" s="117"/>
      <c r="VJP37" s="117"/>
      <c r="VJQ37" s="117"/>
      <c r="VJR37" s="117"/>
      <c r="VJS37" s="117"/>
      <c r="VJT37" s="117"/>
      <c r="VJU37" s="117"/>
      <c r="VJV37" s="117"/>
      <c r="VJW37" s="117"/>
      <c r="VJX37" s="117"/>
      <c r="VJY37" s="117"/>
      <c r="VJZ37" s="117"/>
      <c r="VKA37" s="117"/>
      <c r="VKB37" s="117"/>
      <c r="VKC37" s="117"/>
      <c r="VKD37" s="117"/>
      <c r="VKE37" s="117"/>
      <c r="VKF37" s="117"/>
      <c r="VKG37" s="117"/>
      <c r="VKH37" s="117"/>
      <c r="VKI37" s="117"/>
      <c r="VKJ37" s="117"/>
      <c r="VKK37" s="117"/>
      <c r="VKL37" s="117"/>
      <c r="VKM37" s="117"/>
      <c r="VKN37" s="117"/>
      <c r="VKO37" s="117"/>
      <c r="VKP37" s="117"/>
      <c r="VKQ37" s="117"/>
      <c r="VKR37" s="117"/>
      <c r="VKS37" s="117"/>
      <c r="VKT37" s="117"/>
      <c r="VKU37" s="117"/>
      <c r="VKV37" s="117"/>
      <c r="VKW37" s="117"/>
      <c r="VKX37" s="117"/>
      <c r="VKY37" s="117"/>
      <c r="VKZ37" s="117"/>
      <c r="VLA37" s="117"/>
      <c r="VLB37" s="117"/>
      <c r="VLC37" s="117"/>
      <c r="VLD37" s="117"/>
      <c r="VLE37" s="117"/>
      <c r="VLF37" s="117"/>
      <c r="VLG37" s="117"/>
      <c r="VLH37" s="117"/>
      <c r="VLI37" s="117"/>
      <c r="VLJ37" s="117"/>
      <c r="VLK37" s="117"/>
      <c r="VLL37" s="117"/>
      <c r="VLM37" s="117"/>
      <c r="VLN37" s="117"/>
      <c r="VLO37" s="117"/>
      <c r="VLP37" s="117"/>
      <c r="VLQ37" s="117"/>
      <c r="VLR37" s="117"/>
      <c r="VLS37" s="117"/>
      <c r="VLT37" s="117"/>
      <c r="VLU37" s="117"/>
      <c r="VLV37" s="117"/>
      <c r="VLW37" s="117"/>
      <c r="VLX37" s="117"/>
      <c r="VLY37" s="117"/>
      <c r="VLZ37" s="117"/>
      <c r="VMA37" s="117"/>
      <c r="VMB37" s="117"/>
      <c r="VMC37" s="117"/>
      <c r="VMD37" s="117"/>
      <c r="VME37" s="117"/>
      <c r="VMF37" s="117"/>
      <c r="VMG37" s="117"/>
      <c r="VMH37" s="117"/>
      <c r="VMI37" s="117"/>
      <c r="VMJ37" s="117"/>
      <c r="VMK37" s="117"/>
      <c r="VML37" s="117"/>
      <c r="VMM37" s="117"/>
      <c r="VMN37" s="117"/>
      <c r="VMO37" s="117"/>
      <c r="VMP37" s="117"/>
      <c r="VMQ37" s="117"/>
      <c r="VMR37" s="117"/>
      <c r="VMS37" s="117"/>
      <c r="VMT37" s="117"/>
      <c r="VMU37" s="117"/>
      <c r="VMV37" s="117"/>
      <c r="VMW37" s="117"/>
      <c r="VMX37" s="117"/>
      <c r="VMY37" s="117"/>
      <c r="VMZ37" s="117"/>
      <c r="VNA37" s="117"/>
      <c r="VNB37" s="117"/>
      <c r="VNC37" s="117"/>
      <c r="VND37" s="117"/>
      <c r="VNE37" s="117"/>
      <c r="VNF37" s="117"/>
      <c r="VNG37" s="117"/>
      <c r="VNH37" s="117"/>
      <c r="VNI37" s="117"/>
      <c r="VNJ37" s="117"/>
      <c r="VNK37" s="117"/>
      <c r="VNL37" s="117"/>
      <c r="VNM37" s="117"/>
      <c r="VNN37" s="117"/>
      <c r="VNO37" s="117"/>
      <c r="VNP37" s="117"/>
      <c r="VNQ37" s="117"/>
      <c r="VNR37" s="117"/>
      <c r="VNS37" s="117"/>
      <c r="VNT37" s="117"/>
      <c r="VNU37" s="117"/>
      <c r="VNV37" s="117"/>
      <c r="VNW37" s="117"/>
      <c r="VNX37" s="117"/>
      <c r="VNY37" s="117"/>
      <c r="VNZ37" s="117"/>
      <c r="VOA37" s="117"/>
      <c r="VOB37" s="117"/>
      <c r="VOC37" s="117"/>
      <c r="VOD37" s="117"/>
      <c r="VOE37" s="117"/>
      <c r="VOF37" s="117"/>
      <c r="VOG37" s="117"/>
      <c r="VOH37" s="117"/>
      <c r="VOI37" s="117"/>
      <c r="VOJ37" s="117"/>
      <c r="VOK37" s="117"/>
      <c r="VOL37" s="117"/>
      <c r="VOM37" s="117"/>
      <c r="VON37" s="117"/>
      <c r="VOO37" s="117"/>
      <c r="VOP37" s="117"/>
      <c r="VOQ37" s="117"/>
      <c r="VOR37" s="117"/>
      <c r="VOS37" s="117"/>
      <c r="VOT37" s="117"/>
      <c r="VOU37" s="117"/>
      <c r="VOV37" s="117"/>
      <c r="VOW37" s="117"/>
      <c r="VOX37" s="117"/>
      <c r="VOY37" s="117"/>
      <c r="VOZ37" s="117"/>
      <c r="VPA37" s="117"/>
      <c r="VPB37" s="117"/>
      <c r="VPC37" s="117"/>
      <c r="VPD37" s="117"/>
      <c r="VPE37" s="117"/>
      <c r="VPF37" s="117"/>
      <c r="VPG37" s="117"/>
      <c r="VPH37" s="117"/>
      <c r="VPI37" s="117"/>
      <c r="VPJ37" s="117"/>
      <c r="VPK37" s="117"/>
      <c r="VPL37" s="117"/>
      <c r="VPM37" s="117"/>
      <c r="VPN37" s="117"/>
      <c r="VPO37" s="117"/>
      <c r="VPP37" s="117"/>
      <c r="VPQ37" s="117"/>
      <c r="VPR37" s="117"/>
      <c r="VPS37" s="117"/>
      <c r="VPT37" s="117"/>
      <c r="VPU37" s="117"/>
      <c r="VPV37" s="117"/>
      <c r="VPW37" s="117"/>
      <c r="VPX37" s="117"/>
      <c r="VPY37" s="117"/>
      <c r="VPZ37" s="117"/>
      <c r="VQA37" s="117"/>
      <c r="VQB37" s="117"/>
      <c r="VQC37" s="117"/>
      <c r="VQD37" s="117"/>
      <c r="VQE37" s="117"/>
      <c r="VQF37" s="117"/>
      <c r="VQG37" s="117"/>
      <c r="VQH37" s="117"/>
      <c r="VQI37" s="117"/>
      <c r="VQJ37" s="117"/>
      <c r="VQK37" s="117"/>
      <c r="VQL37" s="117"/>
      <c r="VQM37" s="117"/>
      <c r="VQN37" s="117"/>
      <c r="VQO37" s="117"/>
      <c r="VQP37" s="117"/>
      <c r="VQQ37" s="117"/>
      <c r="VQR37" s="117"/>
      <c r="VQS37" s="117"/>
      <c r="VQT37" s="117"/>
      <c r="VQU37" s="117"/>
      <c r="VQV37" s="117"/>
      <c r="VQW37" s="117"/>
      <c r="VQX37" s="117"/>
      <c r="VQY37" s="117"/>
      <c r="VQZ37" s="117"/>
      <c r="VRA37" s="117"/>
      <c r="VRB37" s="117"/>
      <c r="VRC37" s="117"/>
      <c r="VRD37" s="117"/>
      <c r="VRE37" s="117"/>
      <c r="VRF37" s="117"/>
      <c r="VRG37" s="117"/>
      <c r="VRH37" s="117"/>
      <c r="VRI37" s="117"/>
      <c r="VRJ37" s="117"/>
      <c r="VRK37" s="117"/>
      <c r="VRL37" s="117"/>
      <c r="VRM37" s="117"/>
      <c r="VRN37" s="117"/>
      <c r="VRO37" s="117"/>
      <c r="VRP37" s="117"/>
      <c r="VRQ37" s="117"/>
      <c r="VRR37" s="117"/>
      <c r="VRS37" s="117"/>
      <c r="VRT37" s="117"/>
      <c r="VRU37" s="117"/>
      <c r="VRV37" s="117"/>
      <c r="VRW37" s="117"/>
      <c r="VRX37" s="117"/>
      <c r="VRY37" s="117"/>
      <c r="VRZ37" s="117"/>
      <c r="VSA37" s="117"/>
      <c r="VSB37" s="117"/>
      <c r="VSC37" s="117"/>
      <c r="VSD37" s="117"/>
      <c r="VSE37" s="117"/>
      <c r="VSF37" s="117"/>
      <c r="VSG37" s="117"/>
      <c r="VSH37" s="117"/>
      <c r="VSI37" s="117"/>
      <c r="VSJ37" s="117"/>
      <c r="VSK37" s="117"/>
      <c r="VSL37" s="117"/>
      <c r="VSM37" s="117"/>
      <c r="VSN37" s="117"/>
      <c r="VSO37" s="117"/>
      <c r="VSP37" s="117"/>
      <c r="VSQ37" s="117"/>
      <c r="VSR37" s="117"/>
      <c r="VSS37" s="117"/>
      <c r="VST37" s="117"/>
      <c r="VSU37" s="117"/>
      <c r="VSV37" s="117"/>
      <c r="VSW37" s="117"/>
      <c r="VSX37" s="117"/>
      <c r="VSY37" s="117"/>
      <c r="VSZ37" s="117"/>
      <c r="VTA37" s="117"/>
      <c r="VTB37" s="117"/>
      <c r="VTC37" s="117"/>
      <c r="VTD37" s="117"/>
      <c r="VTE37" s="117"/>
      <c r="VTF37" s="117"/>
      <c r="VTG37" s="117"/>
      <c r="VTH37" s="117"/>
      <c r="VTI37" s="117"/>
      <c r="VTJ37" s="117"/>
      <c r="VTK37" s="117"/>
      <c r="VTL37" s="117"/>
      <c r="VTM37" s="117"/>
      <c r="VTN37" s="117"/>
      <c r="VTO37" s="117"/>
      <c r="VTP37" s="117"/>
      <c r="VTQ37" s="117"/>
      <c r="VTR37" s="117"/>
      <c r="VTS37" s="117"/>
      <c r="VTT37" s="117"/>
      <c r="VTU37" s="117"/>
      <c r="VTV37" s="117"/>
      <c r="VTW37" s="117"/>
      <c r="VTX37" s="117"/>
      <c r="VTY37" s="117"/>
      <c r="VTZ37" s="117"/>
      <c r="VUA37" s="117"/>
      <c r="VUB37" s="117"/>
      <c r="VUC37" s="117"/>
      <c r="VUD37" s="117"/>
      <c r="VUE37" s="117"/>
      <c r="VUF37" s="117"/>
      <c r="VUG37" s="117"/>
      <c r="VUH37" s="117"/>
      <c r="VUI37" s="117"/>
      <c r="VUJ37" s="117"/>
      <c r="VUK37" s="117"/>
      <c r="VUL37" s="117"/>
      <c r="VUM37" s="117"/>
      <c r="VUN37" s="117"/>
      <c r="VUO37" s="117"/>
      <c r="VUP37" s="117"/>
      <c r="VUQ37" s="117"/>
      <c r="VUR37" s="117"/>
      <c r="VUS37" s="117"/>
      <c r="VUT37" s="117"/>
      <c r="VUU37" s="117"/>
      <c r="VUV37" s="117"/>
      <c r="VUW37" s="117"/>
      <c r="VUX37" s="117"/>
      <c r="VUY37" s="117"/>
      <c r="VUZ37" s="117"/>
      <c r="VVA37" s="117"/>
      <c r="VVB37" s="117"/>
      <c r="VVC37" s="117"/>
      <c r="VVD37" s="117"/>
      <c r="VVE37" s="117"/>
      <c r="VVF37" s="117"/>
      <c r="VVG37" s="117"/>
      <c r="VVH37" s="117"/>
      <c r="VVI37" s="117"/>
      <c r="VVJ37" s="117"/>
      <c r="VVK37" s="117"/>
      <c r="VVL37" s="117"/>
      <c r="VVM37" s="117"/>
      <c r="VVN37" s="117"/>
      <c r="VVO37" s="117"/>
      <c r="VVP37" s="117"/>
      <c r="VVQ37" s="117"/>
      <c r="VVR37" s="117"/>
      <c r="VVS37" s="117"/>
      <c r="VVT37" s="117"/>
      <c r="VVU37" s="117"/>
      <c r="VVV37" s="117"/>
      <c r="VVW37" s="117"/>
      <c r="VVX37" s="117"/>
      <c r="VVY37" s="117"/>
      <c r="VVZ37" s="117"/>
      <c r="VWA37" s="117"/>
      <c r="VWB37" s="117"/>
      <c r="VWC37" s="117"/>
      <c r="VWD37" s="117"/>
      <c r="VWE37" s="117"/>
      <c r="VWF37" s="117"/>
      <c r="VWG37" s="117"/>
      <c r="VWH37" s="117"/>
      <c r="VWI37" s="117"/>
      <c r="VWJ37" s="117"/>
      <c r="VWK37" s="117"/>
      <c r="VWL37" s="117"/>
      <c r="VWM37" s="117"/>
      <c r="VWN37" s="117"/>
      <c r="VWO37" s="117"/>
      <c r="VWP37" s="117"/>
      <c r="VWQ37" s="117"/>
      <c r="VWR37" s="117"/>
      <c r="VWS37" s="117"/>
      <c r="VWT37" s="117"/>
      <c r="VWU37" s="117"/>
      <c r="VWV37" s="117"/>
      <c r="VWW37" s="117"/>
      <c r="VWX37" s="117"/>
      <c r="VWY37" s="117"/>
      <c r="VWZ37" s="117"/>
      <c r="VXA37" s="117"/>
      <c r="VXB37" s="117"/>
      <c r="VXC37" s="117"/>
      <c r="VXD37" s="117"/>
      <c r="VXE37" s="117"/>
      <c r="VXF37" s="117"/>
      <c r="VXG37" s="117"/>
      <c r="VXH37" s="117"/>
      <c r="VXI37" s="117"/>
      <c r="VXJ37" s="117"/>
      <c r="VXK37" s="117"/>
      <c r="VXL37" s="117"/>
      <c r="VXM37" s="117"/>
      <c r="VXN37" s="117"/>
      <c r="VXO37" s="117"/>
      <c r="VXP37" s="117"/>
      <c r="VXQ37" s="117"/>
      <c r="VXR37" s="117"/>
      <c r="VXS37" s="117"/>
      <c r="VXT37" s="117"/>
      <c r="VXU37" s="117"/>
      <c r="VXV37" s="117"/>
      <c r="VXW37" s="117"/>
      <c r="VXX37" s="117"/>
      <c r="VXY37" s="117"/>
      <c r="VXZ37" s="117"/>
      <c r="VYA37" s="117"/>
      <c r="VYB37" s="117"/>
      <c r="VYC37" s="117"/>
      <c r="VYD37" s="117"/>
      <c r="VYE37" s="117"/>
      <c r="VYF37" s="117"/>
      <c r="VYG37" s="117"/>
      <c r="VYH37" s="117"/>
      <c r="VYI37" s="117"/>
      <c r="VYJ37" s="117"/>
      <c r="VYK37" s="117"/>
      <c r="VYL37" s="117"/>
      <c r="VYM37" s="117"/>
      <c r="VYN37" s="117"/>
      <c r="VYO37" s="117"/>
      <c r="VYP37" s="117"/>
      <c r="VYQ37" s="117"/>
      <c r="VYR37" s="117"/>
      <c r="VYS37" s="117"/>
      <c r="VYT37" s="117"/>
      <c r="VYU37" s="117"/>
      <c r="VYV37" s="117"/>
      <c r="VYW37" s="117"/>
      <c r="VYX37" s="117"/>
      <c r="VYY37" s="117"/>
      <c r="VYZ37" s="117"/>
      <c r="VZA37" s="117"/>
      <c r="VZB37" s="117"/>
      <c r="VZC37" s="117"/>
      <c r="VZD37" s="117"/>
      <c r="VZE37" s="117"/>
      <c r="VZF37" s="117"/>
      <c r="VZG37" s="117"/>
      <c r="VZH37" s="117"/>
      <c r="VZI37" s="117"/>
      <c r="VZJ37" s="117"/>
      <c r="VZK37" s="117"/>
      <c r="VZL37" s="117"/>
      <c r="VZM37" s="117"/>
      <c r="VZN37" s="117"/>
      <c r="VZO37" s="117"/>
      <c r="VZP37" s="117"/>
      <c r="VZQ37" s="117"/>
      <c r="VZR37" s="117"/>
      <c r="VZS37" s="117"/>
      <c r="VZT37" s="117"/>
      <c r="VZU37" s="117"/>
      <c r="VZV37" s="117"/>
      <c r="VZW37" s="117"/>
      <c r="VZX37" s="117"/>
      <c r="VZY37" s="117"/>
      <c r="VZZ37" s="117"/>
      <c r="WAA37" s="117"/>
      <c r="WAB37" s="117"/>
      <c r="WAC37" s="117"/>
      <c r="WAD37" s="117"/>
      <c r="WAE37" s="117"/>
      <c r="WAF37" s="117"/>
      <c r="WAG37" s="117"/>
      <c r="WAH37" s="117"/>
      <c r="WAI37" s="117"/>
      <c r="WAJ37" s="117"/>
      <c r="WAK37" s="117"/>
      <c r="WAL37" s="117"/>
      <c r="WAM37" s="117"/>
      <c r="WAN37" s="117"/>
      <c r="WAO37" s="117"/>
      <c r="WAP37" s="117"/>
      <c r="WAQ37" s="117"/>
      <c r="WAR37" s="117"/>
      <c r="WAS37" s="117"/>
      <c r="WAT37" s="117"/>
      <c r="WAU37" s="117"/>
      <c r="WAV37" s="117"/>
      <c r="WAW37" s="117"/>
      <c r="WAX37" s="117"/>
      <c r="WAY37" s="117"/>
      <c r="WAZ37" s="117"/>
      <c r="WBA37" s="117"/>
      <c r="WBB37" s="117"/>
      <c r="WBC37" s="117"/>
      <c r="WBD37" s="117"/>
      <c r="WBE37" s="117"/>
      <c r="WBF37" s="117"/>
      <c r="WBG37" s="117"/>
      <c r="WBH37" s="117"/>
      <c r="WBI37" s="117"/>
      <c r="WBJ37" s="117"/>
      <c r="WBK37" s="117"/>
      <c r="WBL37" s="117"/>
      <c r="WBM37" s="117"/>
      <c r="WBN37" s="117"/>
      <c r="WBO37" s="117"/>
      <c r="WBP37" s="117"/>
      <c r="WBQ37" s="117"/>
      <c r="WBR37" s="117"/>
      <c r="WBS37" s="117"/>
      <c r="WBT37" s="117"/>
      <c r="WBU37" s="117"/>
      <c r="WBV37" s="117"/>
      <c r="WBW37" s="117"/>
      <c r="WBX37" s="117"/>
      <c r="WBY37" s="117"/>
      <c r="WBZ37" s="117"/>
      <c r="WCA37" s="117"/>
      <c r="WCB37" s="117"/>
      <c r="WCC37" s="117"/>
      <c r="WCD37" s="117"/>
      <c r="WCE37" s="117"/>
      <c r="WCF37" s="117"/>
      <c r="WCG37" s="117"/>
      <c r="WCH37" s="117"/>
      <c r="WCI37" s="117"/>
      <c r="WCJ37" s="117"/>
      <c r="WCK37" s="117"/>
      <c r="WCL37" s="117"/>
      <c r="WCM37" s="117"/>
      <c r="WCN37" s="117"/>
      <c r="WCO37" s="117"/>
      <c r="WCP37" s="117"/>
      <c r="WCQ37" s="117"/>
      <c r="WCR37" s="117"/>
      <c r="WCS37" s="117"/>
      <c r="WCT37" s="117"/>
      <c r="WCU37" s="117"/>
      <c r="WCV37" s="117"/>
      <c r="WCW37" s="117"/>
      <c r="WCX37" s="117"/>
      <c r="WCY37" s="117"/>
      <c r="WCZ37" s="117"/>
      <c r="WDA37" s="117"/>
      <c r="WDB37" s="117"/>
      <c r="WDC37" s="117"/>
      <c r="WDD37" s="117"/>
      <c r="WDE37" s="117"/>
      <c r="WDF37" s="117"/>
      <c r="WDG37" s="117"/>
      <c r="WDH37" s="117"/>
      <c r="WDI37" s="117"/>
      <c r="WDJ37" s="117"/>
      <c r="WDK37" s="117"/>
      <c r="WDL37" s="117"/>
      <c r="WDM37" s="117"/>
      <c r="WDN37" s="117"/>
      <c r="WDO37" s="117"/>
      <c r="WDP37" s="117"/>
      <c r="WDQ37" s="117"/>
      <c r="WDR37" s="117"/>
      <c r="WDS37" s="117"/>
      <c r="WDT37" s="117"/>
      <c r="WDU37" s="117"/>
      <c r="WDV37" s="117"/>
      <c r="WDW37" s="117"/>
      <c r="WDX37" s="117"/>
      <c r="WDY37" s="117"/>
      <c r="WDZ37" s="117"/>
      <c r="WEA37" s="117"/>
      <c r="WEB37" s="117"/>
      <c r="WEC37" s="117"/>
      <c r="WED37" s="117"/>
      <c r="WEE37" s="117"/>
      <c r="WEF37" s="117"/>
      <c r="WEG37" s="117"/>
      <c r="WEH37" s="117"/>
      <c r="WEI37" s="117"/>
      <c r="WEJ37" s="117"/>
      <c r="WEK37" s="117"/>
      <c r="WEL37" s="117"/>
      <c r="WEM37" s="117"/>
      <c r="WEN37" s="117"/>
      <c r="WEO37" s="117"/>
      <c r="WEP37" s="117"/>
      <c r="WEQ37" s="117"/>
      <c r="WER37" s="117"/>
      <c r="WES37" s="117"/>
      <c r="WET37" s="117"/>
      <c r="WEU37" s="117"/>
      <c r="WEV37" s="117"/>
      <c r="WEW37" s="117"/>
      <c r="WEX37" s="117"/>
      <c r="WEY37" s="117"/>
      <c r="WEZ37" s="117"/>
      <c r="WFA37" s="117"/>
      <c r="WFB37" s="117"/>
      <c r="WFC37" s="117"/>
      <c r="WFD37" s="117"/>
      <c r="WFE37" s="117"/>
      <c r="WFF37" s="117"/>
      <c r="WFG37" s="117"/>
      <c r="WFH37" s="117"/>
      <c r="WFI37" s="117"/>
      <c r="WFJ37" s="117"/>
      <c r="WFK37" s="117"/>
      <c r="WFL37" s="117"/>
      <c r="WFM37" s="117"/>
      <c r="WFN37" s="117"/>
      <c r="WFO37" s="117"/>
      <c r="WFP37" s="117"/>
      <c r="WFQ37" s="117"/>
      <c r="WFR37" s="117"/>
      <c r="WFS37" s="117"/>
      <c r="WFT37" s="117"/>
      <c r="WFU37" s="117"/>
      <c r="WFV37" s="117"/>
      <c r="WFW37" s="117"/>
      <c r="WFX37" s="117"/>
      <c r="WFY37" s="117"/>
      <c r="WFZ37" s="117"/>
      <c r="WGA37" s="117"/>
      <c r="WGB37" s="117"/>
      <c r="WGC37" s="117"/>
      <c r="WGD37" s="117"/>
      <c r="WGE37" s="117"/>
      <c r="WGF37" s="117"/>
      <c r="WGG37" s="117"/>
      <c r="WGH37" s="117"/>
      <c r="WGI37" s="117"/>
      <c r="WGJ37" s="117"/>
      <c r="WGK37" s="117"/>
      <c r="WGL37" s="117"/>
      <c r="WGM37" s="117"/>
      <c r="WGN37" s="117"/>
      <c r="WGO37" s="117"/>
      <c r="WGP37" s="117"/>
      <c r="WGQ37" s="117"/>
      <c r="WGR37" s="117"/>
      <c r="WGS37" s="117"/>
      <c r="WGT37" s="117"/>
      <c r="WGU37" s="117"/>
      <c r="WGV37" s="117"/>
      <c r="WGW37" s="117"/>
      <c r="WGX37" s="117"/>
      <c r="WGY37" s="117"/>
      <c r="WGZ37" s="117"/>
      <c r="WHA37" s="117"/>
      <c r="WHB37" s="117"/>
      <c r="WHC37" s="117"/>
      <c r="WHD37" s="117"/>
      <c r="WHE37" s="117"/>
      <c r="WHF37" s="117"/>
      <c r="WHG37" s="117"/>
      <c r="WHH37" s="117"/>
      <c r="WHI37" s="117"/>
      <c r="WHJ37" s="117"/>
      <c r="WHK37" s="117"/>
      <c r="WHL37" s="117"/>
      <c r="WHM37" s="117"/>
      <c r="WHN37" s="117"/>
      <c r="WHO37" s="117"/>
      <c r="WHP37" s="117"/>
      <c r="WHQ37" s="117"/>
      <c r="WHR37" s="117"/>
      <c r="WHS37" s="117"/>
      <c r="WHT37" s="117"/>
      <c r="WHU37" s="117"/>
      <c r="WHV37" s="117"/>
      <c r="WHW37" s="117"/>
      <c r="WHX37" s="117"/>
      <c r="WHY37" s="117"/>
      <c r="WHZ37" s="117"/>
      <c r="WIA37" s="117"/>
      <c r="WIB37" s="117"/>
      <c r="WIC37" s="117"/>
      <c r="WID37" s="117"/>
      <c r="WIE37" s="117"/>
      <c r="WIF37" s="117"/>
      <c r="WIG37" s="117"/>
      <c r="WIH37" s="117"/>
      <c r="WII37" s="117"/>
      <c r="WIJ37" s="117"/>
      <c r="WIK37" s="117"/>
      <c r="WIL37" s="117"/>
      <c r="WIM37" s="117"/>
      <c r="WIN37" s="117"/>
      <c r="WIO37" s="117"/>
      <c r="WIP37" s="117"/>
      <c r="WIQ37" s="117"/>
      <c r="WIR37" s="117"/>
      <c r="WIS37" s="117"/>
      <c r="WIT37" s="117"/>
      <c r="WIU37" s="117"/>
      <c r="WIV37" s="117"/>
      <c r="WIW37" s="117"/>
      <c r="WIX37" s="117"/>
      <c r="WIY37" s="117"/>
      <c r="WIZ37" s="117"/>
      <c r="WJA37" s="117"/>
      <c r="WJB37" s="117"/>
      <c r="WJC37" s="117"/>
      <c r="WJD37" s="117"/>
      <c r="WJE37" s="117"/>
      <c r="WJF37" s="117"/>
      <c r="WJG37" s="117"/>
      <c r="WJH37" s="117"/>
      <c r="WJI37" s="117"/>
      <c r="WJJ37" s="117"/>
      <c r="WJK37" s="117"/>
      <c r="WJL37" s="117"/>
      <c r="WJM37" s="117"/>
      <c r="WJN37" s="117"/>
      <c r="WJO37" s="117"/>
      <c r="WJP37" s="117"/>
      <c r="WJQ37" s="117"/>
      <c r="WJR37" s="117"/>
      <c r="WJS37" s="117"/>
      <c r="WJT37" s="117"/>
      <c r="WJU37" s="117"/>
      <c r="WJV37" s="117"/>
      <c r="WJW37" s="117"/>
      <c r="WJX37" s="117"/>
      <c r="WJY37" s="117"/>
      <c r="WJZ37" s="117"/>
      <c r="WKA37" s="117"/>
      <c r="WKB37" s="117"/>
      <c r="WKC37" s="117"/>
      <c r="WKD37" s="117"/>
      <c r="WKE37" s="117"/>
      <c r="WKF37" s="117"/>
      <c r="WKG37" s="117"/>
      <c r="WKH37" s="117"/>
      <c r="WKI37" s="117"/>
      <c r="WKJ37" s="117"/>
      <c r="WKK37" s="117"/>
      <c r="WKL37" s="117"/>
      <c r="WKM37" s="117"/>
      <c r="WKN37" s="117"/>
      <c r="WKO37" s="117"/>
      <c r="WKP37" s="117"/>
      <c r="WKQ37" s="117"/>
      <c r="WKR37" s="117"/>
      <c r="WKS37" s="117"/>
      <c r="WKT37" s="117"/>
      <c r="WKU37" s="117"/>
      <c r="WKV37" s="117"/>
      <c r="WKW37" s="117"/>
      <c r="WKX37" s="117"/>
      <c r="WKY37" s="117"/>
      <c r="WKZ37" s="117"/>
      <c r="WLA37" s="117"/>
      <c r="WLB37" s="117"/>
      <c r="WLC37" s="117"/>
      <c r="WLD37" s="117"/>
      <c r="WLE37" s="117"/>
      <c r="WLF37" s="117"/>
      <c r="WLG37" s="117"/>
      <c r="WLH37" s="117"/>
      <c r="WLI37" s="117"/>
      <c r="WLJ37" s="117"/>
      <c r="WLK37" s="117"/>
      <c r="WLL37" s="117"/>
      <c r="WLM37" s="117"/>
      <c r="WLN37" s="117"/>
      <c r="WLO37" s="117"/>
      <c r="WLP37" s="117"/>
      <c r="WLQ37" s="117"/>
      <c r="WLR37" s="117"/>
      <c r="WLS37" s="117"/>
      <c r="WLT37" s="117"/>
      <c r="WLU37" s="117"/>
      <c r="WLV37" s="117"/>
      <c r="WLW37" s="117"/>
      <c r="WLX37" s="117"/>
      <c r="WLY37" s="117"/>
      <c r="WLZ37" s="117"/>
      <c r="WMA37" s="117"/>
      <c r="WMB37" s="117"/>
      <c r="WMC37" s="117"/>
      <c r="WMD37" s="117"/>
      <c r="WME37" s="117"/>
      <c r="WMF37" s="117"/>
      <c r="WMG37" s="117"/>
      <c r="WMH37" s="117"/>
      <c r="WMI37" s="117"/>
      <c r="WMJ37" s="117"/>
      <c r="WMK37" s="117"/>
      <c r="WML37" s="117"/>
      <c r="WMM37" s="117"/>
      <c r="WMN37" s="117"/>
      <c r="WMO37" s="117"/>
      <c r="WMP37" s="117"/>
      <c r="WMQ37" s="117"/>
      <c r="WMR37" s="117"/>
      <c r="WMS37" s="117"/>
      <c r="WMT37" s="117"/>
      <c r="WMU37" s="117"/>
      <c r="WMV37" s="117"/>
      <c r="WMW37" s="117"/>
      <c r="WMX37" s="117"/>
      <c r="WMY37" s="117"/>
      <c r="WMZ37" s="117"/>
      <c r="WNA37" s="117"/>
      <c r="WNB37" s="117"/>
      <c r="WNC37" s="117"/>
      <c r="WND37" s="117"/>
      <c r="WNE37" s="117"/>
      <c r="WNF37" s="117"/>
      <c r="WNG37" s="117"/>
      <c r="WNH37" s="117"/>
      <c r="WNI37" s="117"/>
      <c r="WNJ37" s="117"/>
      <c r="WNK37" s="117"/>
      <c r="WNL37" s="117"/>
      <c r="WNM37" s="117"/>
      <c r="WNN37" s="117"/>
      <c r="WNO37" s="117"/>
      <c r="WNP37" s="117"/>
      <c r="WNQ37" s="117"/>
      <c r="WNR37" s="117"/>
      <c r="WNS37" s="117"/>
      <c r="WNT37" s="117"/>
      <c r="WNU37" s="117"/>
      <c r="WNV37" s="117"/>
      <c r="WNW37" s="117"/>
      <c r="WNX37" s="117"/>
      <c r="WNY37" s="117"/>
      <c r="WNZ37" s="117"/>
      <c r="WOA37" s="117"/>
      <c r="WOB37" s="117"/>
      <c r="WOC37" s="117"/>
      <c r="WOD37" s="117"/>
      <c r="WOE37" s="117"/>
      <c r="WOF37" s="117"/>
      <c r="WOG37" s="117"/>
      <c r="WOH37" s="117"/>
      <c r="WOI37" s="117"/>
      <c r="WOJ37" s="117"/>
      <c r="WOK37" s="117"/>
      <c r="WOL37" s="117"/>
      <c r="WOM37" s="117"/>
      <c r="WON37" s="117"/>
      <c r="WOO37" s="117"/>
      <c r="WOP37" s="117"/>
      <c r="WOQ37" s="117"/>
      <c r="WOR37" s="117"/>
      <c r="WOS37" s="117"/>
      <c r="WOT37" s="117"/>
      <c r="WOU37" s="117"/>
      <c r="WOV37" s="117"/>
      <c r="WOW37" s="117"/>
      <c r="WOX37" s="117"/>
      <c r="WOY37" s="117"/>
      <c r="WOZ37" s="117"/>
      <c r="WPA37" s="117"/>
      <c r="WPB37" s="117"/>
      <c r="WPC37" s="117"/>
      <c r="WPD37" s="117"/>
      <c r="WPE37" s="117"/>
      <c r="WPF37" s="117"/>
      <c r="WPG37" s="117"/>
      <c r="WPH37" s="117"/>
      <c r="WPI37" s="117"/>
      <c r="WPJ37" s="117"/>
      <c r="WPK37" s="117"/>
      <c r="WPL37" s="117"/>
      <c r="WPM37" s="117"/>
      <c r="WPN37" s="117"/>
      <c r="WPO37" s="117"/>
      <c r="WPP37" s="117"/>
      <c r="WPQ37" s="117"/>
      <c r="WPR37" s="117"/>
      <c r="WPS37" s="117"/>
      <c r="WPT37" s="117"/>
      <c r="WPU37" s="117"/>
      <c r="WPV37" s="117"/>
      <c r="WPW37" s="117"/>
      <c r="WPX37" s="117"/>
      <c r="WPY37" s="117"/>
      <c r="WPZ37" s="117"/>
      <c r="WQA37" s="117"/>
      <c r="WQB37" s="117"/>
      <c r="WQC37" s="117"/>
      <c r="WQD37" s="117"/>
      <c r="WQE37" s="117"/>
      <c r="WQF37" s="117"/>
      <c r="WQG37" s="117"/>
      <c r="WQH37" s="117"/>
      <c r="WQI37" s="117"/>
      <c r="WQJ37" s="117"/>
      <c r="WQK37" s="117"/>
      <c r="WQL37" s="117"/>
      <c r="WQM37" s="117"/>
      <c r="WQN37" s="117"/>
      <c r="WQO37" s="117"/>
      <c r="WQP37" s="117"/>
      <c r="WQQ37" s="117"/>
      <c r="WQR37" s="117"/>
      <c r="WQS37" s="117"/>
      <c r="WQT37" s="117"/>
      <c r="WQU37" s="117"/>
      <c r="WQV37" s="117"/>
      <c r="WQW37" s="117"/>
      <c r="WQX37" s="117"/>
      <c r="WQY37" s="117"/>
      <c r="WQZ37" s="117"/>
      <c r="WRA37" s="117"/>
      <c r="WRB37" s="117"/>
      <c r="WRC37" s="117"/>
      <c r="WRD37" s="117"/>
      <c r="WRE37" s="117"/>
      <c r="WRF37" s="117"/>
      <c r="WRG37" s="117"/>
      <c r="WRH37" s="117"/>
      <c r="WRI37" s="117"/>
      <c r="WRJ37" s="117"/>
      <c r="WRK37" s="117"/>
      <c r="WRL37" s="117"/>
      <c r="WRM37" s="117"/>
      <c r="WRN37" s="117"/>
      <c r="WRO37" s="117"/>
      <c r="WRP37" s="117"/>
      <c r="WRQ37" s="117"/>
      <c r="WRR37" s="117"/>
      <c r="WRS37" s="117"/>
      <c r="WRT37" s="117"/>
      <c r="WRU37" s="117"/>
      <c r="WRV37" s="117"/>
      <c r="WRW37" s="117"/>
      <c r="WRX37" s="117"/>
      <c r="WRY37" s="117"/>
      <c r="WRZ37" s="117"/>
      <c r="WSA37" s="117"/>
      <c r="WSB37" s="117"/>
      <c r="WSC37" s="117"/>
      <c r="WSD37" s="117"/>
      <c r="WSE37" s="117"/>
      <c r="WSF37" s="117"/>
      <c r="WSG37" s="117"/>
      <c r="WSH37" s="117"/>
      <c r="WSI37" s="117"/>
      <c r="WSJ37" s="117"/>
      <c r="WSK37" s="117"/>
      <c r="WSL37" s="117"/>
      <c r="WSM37" s="117"/>
      <c r="WSN37" s="117"/>
      <c r="WSO37" s="117"/>
      <c r="WSP37" s="117"/>
      <c r="WSQ37" s="117"/>
      <c r="WSR37" s="117"/>
      <c r="WSS37" s="117"/>
      <c r="WST37" s="117"/>
      <c r="WSU37" s="117"/>
      <c r="WSV37" s="117"/>
      <c r="WSW37" s="117"/>
      <c r="WSX37" s="117"/>
      <c r="WSY37" s="117"/>
      <c r="WSZ37" s="117"/>
      <c r="WTA37" s="117"/>
      <c r="WTB37" s="117"/>
      <c r="WTC37" s="117"/>
      <c r="WTD37" s="117"/>
      <c r="WTE37" s="117"/>
      <c r="WTF37" s="117"/>
      <c r="WTG37" s="117"/>
      <c r="WTH37" s="117"/>
      <c r="WTI37" s="117"/>
      <c r="WTJ37" s="117"/>
      <c r="WTK37" s="117"/>
      <c r="WTL37" s="117"/>
      <c r="WTM37" s="117"/>
      <c r="WTN37" s="117"/>
      <c r="WTO37" s="117"/>
      <c r="WTP37" s="117"/>
      <c r="WTQ37" s="117"/>
      <c r="WTR37" s="117"/>
      <c r="WTS37" s="117"/>
      <c r="WTT37" s="117"/>
      <c r="WTU37" s="117"/>
      <c r="WTV37" s="117"/>
      <c r="WTW37" s="117"/>
      <c r="WTX37" s="117"/>
      <c r="WTY37" s="117"/>
      <c r="WTZ37" s="117"/>
      <c r="WUA37" s="117"/>
      <c r="WUB37" s="117"/>
      <c r="WUC37" s="117"/>
      <c r="WUD37" s="117"/>
      <c r="WUE37" s="117"/>
      <c r="WUF37" s="117"/>
      <c r="WUG37" s="117"/>
      <c r="WUH37" s="117"/>
      <c r="WUI37" s="117"/>
      <c r="WUJ37" s="117"/>
      <c r="WUK37" s="117"/>
      <c r="WUL37" s="117"/>
      <c r="WUM37" s="117"/>
      <c r="WUN37" s="117"/>
      <c r="WUO37" s="117"/>
      <c r="WUP37" s="117"/>
      <c r="WUQ37" s="117"/>
      <c r="WUR37" s="117"/>
      <c r="WUS37" s="117"/>
      <c r="WUT37" s="117"/>
      <c r="WUU37" s="117"/>
      <c r="WUV37" s="117"/>
      <c r="WUW37" s="117"/>
      <c r="WUX37" s="117"/>
      <c r="WUY37" s="117"/>
      <c r="WUZ37" s="117"/>
      <c r="WVA37" s="117"/>
      <c r="WVB37" s="117"/>
      <c r="WVC37" s="117"/>
      <c r="WVD37" s="117"/>
      <c r="WVE37" s="117"/>
      <c r="WVF37" s="117"/>
      <c r="WVG37" s="117"/>
      <c r="WVH37" s="117"/>
      <c r="WVI37" s="117"/>
      <c r="WVJ37" s="117"/>
      <c r="WVK37" s="117"/>
      <c r="WVL37" s="117"/>
      <c r="WVM37" s="117"/>
      <c r="WVN37" s="117"/>
      <c r="WVO37" s="117"/>
      <c r="WVP37" s="117"/>
      <c r="WVQ37" s="117"/>
      <c r="WVR37" s="117"/>
      <c r="WVS37" s="117"/>
      <c r="WVT37" s="117"/>
      <c r="WVU37" s="117"/>
      <c r="WVV37" s="117"/>
      <c r="WVW37" s="117"/>
      <c r="WVX37" s="117"/>
      <c r="WVY37" s="117"/>
      <c r="WVZ37" s="117"/>
      <c r="WWA37" s="117"/>
      <c r="WWB37" s="117"/>
      <c r="WWC37" s="117"/>
      <c r="WWD37" s="117"/>
      <c r="WWE37" s="117"/>
      <c r="WWF37" s="117"/>
      <c r="WWG37" s="117"/>
      <c r="WWH37" s="117"/>
      <c r="WWI37" s="117"/>
      <c r="WWJ37" s="117"/>
      <c r="WWK37" s="117"/>
      <c r="WWL37" s="117"/>
      <c r="WWM37" s="117"/>
      <c r="WWN37" s="117"/>
      <c r="WWO37" s="117"/>
      <c r="WWP37" s="117"/>
      <c r="WWQ37" s="117"/>
      <c r="WWR37" s="117"/>
      <c r="WWS37" s="117"/>
      <c r="WWT37" s="117"/>
      <c r="WWU37" s="117"/>
      <c r="WWV37" s="117"/>
      <c r="WWW37" s="117"/>
      <c r="WWX37" s="117"/>
      <c r="WWY37" s="117"/>
      <c r="WWZ37" s="117"/>
      <c r="WXA37" s="117"/>
      <c r="WXB37" s="117"/>
      <c r="WXC37" s="117"/>
      <c r="WXD37" s="117"/>
      <c r="WXE37" s="117"/>
      <c r="WXF37" s="117"/>
      <c r="WXG37" s="117"/>
      <c r="WXH37" s="117"/>
      <c r="WXI37" s="117"/>
      <c r="WXJ37" s="117"/>
      <c r="WXK37" s="117"/>
      <c r="WXL37" s="117"/>
      <c r="WXM37" s="117"/>
      <c r="WXN37" s="117"/>
      <c r="WXO37" s="117"/>
      <c r="WXP37" s="117"/>
      <c r="WXQ37" s="117"/>
      <c r="WXR37" s="117"/>
      <c r="WXS37" s="117"/>
      <c r="WXT37" s="117"/>
      <c r="WXU37" s="117"/>
      <c r="WXV37" s="117"/>
      <c r="WXW37" s="117"/>
      <c r="WXX37" s="117"/>
      <c r="WXY37" s="117"/>
      <c r="WXZ37" s="117"/>
      <c r="WYA37" s="117"/>
      <c r="WYB37" s="117"/>
      <c r="WYC37" s="117"/>
      <c r="WYD37" s="117"/>
      <c r="WYE37" s="117"/>
      <c r="WYF37" s="117"/>
      <c r="WYG37" s="117"/>
      <c r="WYH37" s="117"/>
      <c r="WYI37" s="117"/>
      <c r="WYJ37" s="117"/>
      <c r="WYK37" s="117"/>
      <c r="WYL37" s="117"/>
      <c r="WYM37" s="117"/>
      <c r="WYN37" s="117"/>
      <c r="WYO37" s="117"/>
      <c r="WYP37" s="117"/>
      <c r="WYQ37" s="117"/>
      <c r="WYR37" s="117"/>
      <c r="WYS37" s="117"/>
      <c r="WYT37" s="117"/>
      <c r="WYU37" s="117"/>
      <c r="WYV37" s="117"/>
      <c r="WYW37" s="117"/>
      <c r="WYX37" s="117"/>
      <c r="WYY37" s="117"/>
      <c r="WYZ37" s="117"/>
      <c r="WZA37" s="117"/>
      <c r="WZB37" s="117"/>
      <c r="WZC37" s="117"/>
      <c r="WZD37" s="117"/>
      <c r="WZE37" s="117"/>
      <c r="WZF37" s="117"/>
      <c r="WZG37" s="117"/>
      <c r="WZH37" s="117"/>
      <c r="WZI37" s="117"/>
      <c r="WZJ37" s="117"/>
      <c r="WZK37" s="117"/>
      <c r="WZL37" s="117"/>
      <c r="WZM37" s="117"/>
      <c r="WZN37" s="117"/>
      <c r="WZO37" s="117"/>
      <c r="WZP37" s="117"/>
      <c r="WZQ37" s="117"/>
      <c r="WZR37" s="117"/>
      <c r="WZS37" s="117"/>
      <c r="WZT37" s="117"/>
      <c r="WZU37" s="117"/>
      <c r="WZV37" s="117"/>
      <c r="WZW37" s="117"/>
      <c r="WZX37" s="117"/>
      <c r="WZY37" s="117"/>
      <c r="WZZ37" s="117"/>
      <c r="XAA37" s="117"/>
      <c r="XAB37" s="117"/>
      <c r="XAC37" s="117"/>
      <c r="XAD37" s="117"/>
      <c r="XAE37" s="117"/>
      <c r="XAF37" s="117"/>
      <c r="XAG37" s="117"/>
      <c r="XAH37" s="117"/>
      <c r="XAI37" s="117"/>
      <c r="XAJ37" s="117"/>
      <c r="XAK37" s="117"/>
      <c r="XAL37" s="117"/>
      <c r="XAM37" s="117"/>
      <c r="XAN37" s="117"/>
      <c r="XAO37" s="117"/>
      <c r="XAP37" s="117"/>
      <c r="XAQ37" s="117"/>
      <c r="XAR37" s="117"/>
      <c r="XAS37" s="117"/>
      <c r="XAT37" s="117"/>
      <c r="XAU37" s="117"/>
      <c r="XAV37" s="117"/>
      <c r="XAW37" s="117"/>
      <c r="XAX37" s="117"/>
      <c r="XAY37" s="117"/>
      <c r="XAZ37" s="117"/>
      <c r="XBA37" s="117"/>
      <c r="XBB37" s="117"/>
      <c r="XBC37" s="117"/>
      <c r="XBD37" s="117"/>
      <c r="XBE37" s="117"/>
      <c r="XBF37" s="117"/>
      <c r="XBG37" s="117"/>
      <c r="XBH37" s="117"/>
      <c r="XBI37" s="117"/>
      <c r="XBJ37" s="117"/>
      <c r="XBK37" s="117"/>
      <c r="XBL37" s="117"/>
      <c r="XBM37" s="117"/>
      <c r="XBN37" s="117"/>
      <c r="XBO37" s="117"/>
      <c r="XBP37" s="117"/>
      <c r="XBQ37" s="117"/>
      <c r="XBR37" s="117"/>
      <c r="XBS37" s="117"/>
      <c r="XBT37" s="117"/>
      <c r="XBU37" s="117"/>
      <c r="XBV37" s="117"/>
      <c r="XBW37" s="117"/>
      <c r="XBX37" s="117"/>
      <c r="XBY37" s="117"/>
      <c r="XBZ37" s="117"/>
      <c r="XCA37" s="117"/>
      <c r="XCB37" s="117"/>
      <c r="XCC37" s="117"/>
      <c r="XCD37" s="117"/>
      <c r="XCE37" s="117"/>
      <c r="XCF37" s="117"/>
      <c r="XCG37" s="117"/>
      <c r="XCH37" s="117"/>
      <c r="XCI37" s="117"/>
      <c r="XCJ37" s="117"/>
      <c r="XCK37" s="117"/>
      <c r="XCL37" s="117"/>
      <c r="XCM37" s="117"/>
      <c r="XCN37" s="117"/>
      <c r="XCO37" s="117"/>
      <c r="XCP37" s="117"/>
      <c r="XCQ37" s="117"/>
      <c r="XCR37" s="117"/>
      <c r="XCS37" s="117"/>
      <c r="XCT37" s="117"/>
      <c r="XCU37" s="117"/>
      <c r="XCV37" s="117"/>
      <c r="XCW37" s="117"/>
      <c r="XCX37" s="117"/>
      <c r="XCY37" s="117"/>
      <c r="XCZ37" s="117"/>
      <c r="XDA37" s="117"/>
      <c r="XDB37" s="117"/>
      <c r="XDC37" s="117"/>
      <c r="XDD37" s="117"/>
      <c r="XDE37" s="117"/>
      <c r="XDF37" s="117"/>
      <c r="XDG37" s="117"/>
      <c r="XDH37" s="117"/>
      <c r="XDI37" s="117"/>
      <c r="XDJ37" s="117"/>
      <c r="XDK37" s="117"/>
      <c r="XDL37" s="117"/>
      <c r="XDM37" s="117"/>
      <c r="XDN37" s="117"/>
      <c r="XDO37" s="117"/>
      <c r="XDP37" s="117"/>
      <c r="XDQ37" s="117"/>
      <c r="XDR37" s="117"/>
      <c r="XDS37" s="117"/>
      <c r="XDT37" s="117"/>
      <c r="XDU37" s="117"/>
      <c r="XDV37" s="117"/>
      <c r="XDW37" s="117"/>
      <c r="XDX37" s="117"/>
      <c r="XDY37" s="117"/>
      <c r="XDZ37" s="117"/>
      <c r="XEA37" s="117"/>
      <c r="XEB37" s="117"/>
      <c r="XEC37" s="117"/>
      <c r="XED37" s="117"/>
      <c r="XEE37" s="117"/>
      <c r="XEF37" s="117"/>
      <c r="XEG37" s="117"/>
      <c r="XEH37" s="117"/>
      <c r="XEI37" s="117"/>
      <c r="XEJ37" s="117"/>
      <c r="XEK37" s="117"/>
      <c r="XEL37" s="117"/>
      <c r="XEM37" s="117"/>
      <c r="XEN37" s="117"/>
      <c r="XEO37" s="117"/>
      <c r="XEP37" s="117"/>
      <c r="XEQ37" s="117"/>
      <c r="XER37" s="117"/>
      <c r="XES37" s="117"/>
      <c r="XET37" s="117"/>
      <c r="XEU37" s="117"/>
      <c r="XEV37" s="117"/>
      <c r="XEW37" s="117"/>
      <c r="XEX37" s="117"/>
      <c r="XEY37" s="117"/>
      <c r="XEZ37" s="117"/>
      <c r="XFA37" s="117"/>
      <c r="XFB37" s="117"/>
      <c r="XFC37" s="117"/>
      <c r="XFD37" s="117"/>
    </row>
    <row r="38" spans="1:16384" s="210" customFormat="1" ht="28.5" customHeight="1" thickBot="1" x14ac:dyDescent="0.25">
      <c r="A38" s="838" t="s">
        <v>936</v>
      </c>
      <c r="B38" s="839"/>
      <c r="C38" s="217">
        <f>+C11+C21+C37</f>
        <v>0</v>
      </c>
      <c r="D38" s="217">
        <f>+D11+D21+D37</f>
        <v>0</v>
      </c>
      <c r="E38" s="217">
        <f>+E11+E21+E37</f>
        <v>0</v>
      </c>
      <c r="F38" s="217">
        <f>+F11+F21+F37</f>
        <v>0</v>
      </c>
      <c r="G38" s="217">
        <f t="shared" si="1"/>
        <v>0</v>
      </c>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7"/>
      <c r="EY38" s="117"/>
      <c r="EZ38" s="117"/>
      <c r="FA38" s="117"/>
      <c r="FB38" s="117"/>
      <c r="FC38" s="117"/>
      <c r="FD38" s="117"/>
      <c r="FE38" s="117"/>
      <c r="FF38" s="117"/>
      <c r="FG38" s="117"/>
      <c r="FH38" s="117"/>
      <c r="FI38" s="117"/>
      <c r="FJ38" s="117"/>
      <c r="FK38" s="117"/>
      <c r="FL38" s="117"/>
      <c r="FM38" s="117"/>
      <c r="FN38" s="117"/>
      <c r="FO38" s="117"/>
      <c r="FP38" s="117"/>
      <c r="FQ38" s="117"/>
      <c r="FR38" s="117"/>
      <c r="FS38" s="117"/>
      <c r="FT38" s="117"/>
      <c r="FU38" s="117"/>
      <c r="FV38" s="117"/>
      <c r="FW38" s="117"/>
      <c r="FX38" s="117"/>
      <c r="FY38" s="117"/>
      <c r="FZ38" s="117"/>
      <c r="GA38" s="117"/>
      <c r="GB38" s="117"/>
      <c r="GC38" s="117"/>
      <c r="GD38" s="117"/>
      <c r="GE38" s="117"/>
      <c r="GF38" s="117"/>
      <c r="GG38" s="117"/>
      <c r="GH38" s="117"/>
      <c r="GI38" s="117"/>
      <c r="GJ38" s="117"/>
      <c r="GK38" s="117"/>
      <c r="GL38" s="117"/>
      <c r="GM38" s="117"/>
      <c r="GN38" s="117"/>
      <c r="GO38" s="117"/>
      <c r="GP38" s="117"/>
      <c r="GQ38" s="117"/>
      <c r="GR38" s="117"/>
      <c r="GS38" s="117"/>
      <c r="GT38" s="117"/>
      <c r="GU38" s="117"/>
      <c r="GV38" s="117"/>
      <c r="GW38" s="117"/>
      <c r="GX38" s="117"/>
      <c r="GY38" s="117"/>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c r="IG38" s="117"/>
      <c r="IH38" s="117"/>
      <c r="II38" s="117"/>
      <c r="IJ38" s="117"/>
      <c r="IK38" s="117"/>
      <c r="IL38" s="117"/>
      <c r="IM38" s="117"/>
      <c r="IN38" s="117"/>
      <c r="IO38" s="117"/>
      <c r="IP38" s="117"/>
      <c r="IQ38" s="117"/>
      <c r="IR38" s="117"/>
      <c r="IS38" s="117"/>
      <c r="IT38" s="117"/>
      <c r="IU38" s="117"/>
      <c r="IV38" s="117"/>
      <c r="IW38" s="117"/>
      <c r="IX38" s="117"/>
      <c r="IY38" s="117"/>
      <c r="IZ38" s="117"/>
      <c r="JA38" s="117"/>
      <c r="JB38" s="117"/>
      <c r="JC38" s="117"/>
      <c r="JD38" s="117"/>
      <c r="JE38" s="117"/>
      <c r="JF38" s="117"/>
      <c r="JG38" s="117"/>
      <c r="JH38" s="117"/>
      <c r="JI38" s="117"/>
      <c r="JJ38" s="117"/>
      <c r="JK38" s="117"/>
      <c r="JL38" s="117"/>
      <c r="JM38" s="117"/>
      <c r="JN38" s="117"/>
      <c r="JO38" s="117"/>
      <c r="JP38" s="117"/>
      <c r="JQ38" s="117"/>
      <c r="JR38" s="117"/>
      <c r="JS38" s="117"/>
      <c r="JT38" s="117"/>
      <c r="JU38" s="117"/>
      <c r="JV38" s="117"/>
      <c r="JW38" s="117"/>
      <c r="JX38" s="117"/>
      <c r="JY38" s="117"/>
      <c r="JZ38" s="117"/>
      <c r="KA38" s="117"/>
      <c r="KB38" s="117"/>
      <c r="KC38" s="117"/>
      <c r="KD38" s="117"/>
      <c r="KE38" s="117"/>
      <c r="KF38" s="117"/>
      <c r="KG38" s="117"/>
      <c r="KH38" s="117"/>
      <c r="KI38" s="117"/>
      <c r="KJ38" s="117"/>
      <c r="KK38" s="117"/>
      <c r="KL38" s="117"/>
      <c r="KM38" s="117"/>
      <c r="KN38" s="117"/>
      <c r="KO38" s="117"/>
      <c r="KP38" s="117"/>
      <c r="KQ38" s="117"/>
      <c r="KR38" s="117"/>
      <c r="KS38" s="117"/>
      <c r="KT38" s="117"/>
      <c r="KU38" s="117"/>
      <c r="KV38" s="117"/>
      <c r="KW38" s="117"/>
      <c r="KX38" s="117"/>
      <c r="KY38" s="117"/>
      <c r="KZ38" s="117"/>
      <c r="LA38" s="117"/>
      <c r="LB38" s="117"/>
      <c r="LC38" s="117"/>
      <c r="LD38" s="117"/>
      <c r="LE38" s="117"/>
      <c r="LF38" s="117"/>
      <c r="LG38" s="117"/>
      <c r="LH38" s="117"/>
      <c r="LI38" s="117"/>
      <c r="LJ38" s="117"/>
      <c r="LK38" s="117"/>
      <c r="LL38" s="117"/>
      <c r="LM38" s="117"/>
      <c r="LN38" s="117"/>
      <c r="LO38" s="117"/>
      <c r="LP38" s="117"/>
      <c r="LQ38" s="117"/>
      <c r="LR38" s="117"/>
      <c r="LS38" s="117"/>
      <c r="LT38" s="117"/>
      <c r="LU38" s="117"/>
      <c r="LV38" s="117"/>
      <c r="LW38" s="117"/>
      <c r="LX38" s="117"/>
      <c r="LY38" s="117"/>
      <c r="LZ38" s="117"/>
      <c r="MA38" s="117"/>
      <c r="MB38" s="117"/>
      <c r="MC38" s="117"/>
      <c r="MD38" s="117"/>
      <c r="ME38" s="117"/>
      <c r="MF38" s="117"/>
      <c r="MG38" s="117"/>
      <c r="MH38" s="117"/>
      <c r="MI38" s="117"/>
      <c r="MJ38" s="117"/>
      <c r="MK38" s="117"/>
      <c r="ML38" s="117"/>
      <c r="MM38" s="117"/>
      <c r="MN38" s="117"/>
      <c r="MO38" s="117"/>
      <c r="MP38" s="117"/>
      <c r="MQ38" s="117"/>
      <c r="MR38" s="117"/>
      <c r="MS38" s="117"/>
      <c r="MT38" s="117"/>
      <c r="MU38" s="117"/>
      <c r="MV38" s="117"/>
      <c r="MW38" s="117"/>
      <c r="MX38" s="117"/>
      <c r="MY38" s="117"/>
      <c r="MZ38" s="117"/>
      <c r="NA38" s="117"/>
      <c r="NB38" s="117"/>
      <c r="NC38" s="117"/>
      <c r="ND38" s="117"/>
      <c r="NE38" s="117"/>
      <c r="NF38" s="117"/>
      <c r="NG38" s="117"/>
      <c r="NH38" s="117"/>
      <c r="NI38" s="117"/>
      <c r="NJ38" s="117"/>
      <c r="NK38" s="117"/>
      <c r="NL38" s="117"/>
      <c r="NM38" s="117"/>
      <c r="NN38" s="117"/>
      <c r="NO38" s="117"/>
      <c r="NP38" s="117"/>
      <c r="NQ38" s="117"/>
      <c r="NR38" s="117"/>
      <c r="NS38" s="117"/>
      <c r="NT38" s="117"/>
      <c r="NU38" s="117"/>
      <c r="NV38" s="117"/>
      <c r="NW38" s="117"/>
      <c r="NX38" s="117"/>
      <c r="NY38" s="117"/>
      <c r="NZ38" s="117"/>
      <c r="OA38" s="117"/>
      <c r="OB38" s="117"/>
      <c r="OC38" s="117"/>
      <c r="OD38" s="117"/>
      <c r="OE38" s="117"/>
      <c r="OF38" s="117"/>
      <c r="OG38" s="117"/>
      <c r="OH38" s="117"/>
      <c r="OI38" s="117"/>
      <c r="OJ38" s="117"/>
      <c r="OK38" s="117"/>
      <c r="OL38" s="117"/>
      <c r="OM38" s="117"/>
      <c r="ON38" s="117"/>
      <c r="OO38" s="117"/>
      <c r="OP38" s="117"/>
      <c r="OQ38" s="117"/>
      <c r="OR38" s="117"/>
      <c r="OS38" s="117"/>
      <c r="OT38" s="117"/>
      <c r="OU38" s="117"/>
      <c r="OV38" s="117"/>
      <c r="OW38" s="117"/>
      <c r="OX38" s="117"/>
      <c r="OY38" s="117"/>
      <c r="OZ38" s="117"/>
      <c r="PA38" s="117"/>
      <c r="PB38" s="117"/>
      <c r="PC38" s="117"/>
      <c r="PD38" s="117"/>
      <c r="PE38" s="117"/>
      <c r="PF38" s="117"/>
      <c r="PG38" s="117"/>
      <c r="PH38" s="117"/>
      <c r="PI38" s="117"/>
      <c r="PJ38" s="117"/>
      <c r="PK38" s="117"/>
      <c r="PL38" s="117"/>
      <c r="PM38" s="117"/>
      <c r="PN38" s="117"/>
      <c r="PO38" s="117"/>
      <c r="PP38" s="117"/>
      <c r="PQ38" s="117"/>
      <c r="PR38" s="117"/>
      <c r="PS38" s="117"/>
      <c r="PT38" s="117"/>
      <c r="PU38" s="117"/>
      <c r="PV38" s="117"/>
      <c r="PW38" s="117"/>
      <c r="PX38" s="117"/>
      <c r="PY38" s="117"/>
      <c r="PZ38" s="117"/>
      <c r="QA38" s="117"/>
      <c r="QB38" s="117"/>
      <c r="QC38" s="117"/>
      <c r="QD38" s="117"/>
      <c r="QE38" s="117"/>
      <c r="QF38" s="117"/>
      <c r="QG38" s="117"/>
      <c r="QH38" s="117"/>
      <c r="QI38" s="117"/>
      <c r="QJ38" s="117"/>
      <c r="QK38" s="117"/>
      <c r="QL38" s="117"/>
      <c r="QM38" s="117"/>
      <c r="QN38" s="117"/>
      <c r="QO38" s="117"/>
      <c r="QP38" s="117"/>
      <c r="QQ38" s="117"/>
      <c r="QR38" s="117"/>
      <c r="QS38" s="117"/>
      <c r="QT38" s="117"/>
      <c r="QU38" s="117"/>
      <c r="QV38" s="117"/>
      <c r="QW38" s="117"/>
      <c r="QX38" s="117"/>
      <c r="QY38" s="117"/>
      <c r="QZ38" s="117"/>
      <c r="RA38" s="117"/>
      <c r="RB38" s="117"/>
      <c r="RC38" s="117"/>
      <c r="RD38" s="117"/>
      <c r="RE38" s="117"/>
      <c r="RF38" s="117"/>
      <c r="RG38" s="117"/>
      <c r="RH38" s="117"/>
      <c r="RI38" s="117"/>
      <c r="RJ38" s="117"/>
      <c r="RK38" s="117"/>
      <c r="RL38" s="117"/>
      <c r="RM38" s="117"/>
      <c r="RN38" s="117"/>
      <c r="RO38" s="117"/>
      <c r="RP38" s="117"/>
      <c r="RQ38" s="117"/>
      <c r="RR38" s="117"/>
      <c r="RS38" s="117"/>
      <c r="RT38" s="117"/>
      <c r="RU38" s="117"/>
      <c r="RV38" s="117"/>
      <c r="RW38" s="117"/>
      <c r="RX38" s="117"/>
      <c r="RY38" s="117"/>
      <c r="RZ38" s="117"/>
      <c r="SA38" s="117"/>
      <c r="SB38" s="117"/>
      <c r="SC38" s="117"/>
      <c r="SD38" s="117"/>
      <c r="SE38" s="117"/>
      <c r="SF38" s="117"/>
      <c r="SG38" s="117"/>
      <c r="SH38" s="117"/>
      <c r="SI38" s="117"/>
      <c r="SJ38" s="117"/>
      <c r="SK38" s="117"/>
      <c r="SL38" s="117"/>
      <c r="SM38" s="117"/>
      <c r="SN38" s="117"/>
      <c r="SO38" s="117"/>
      <c r="SP38" s="117"/>
      <c r="SQ38" s="117"/>
      <c r="SR38" s="117"/>
      <c r="SS38" s="117"/>
      <c r="ST38" s="117"/>
      <c r="SU38" s="117"/>
      <c r="SV38" s="117"/>
      <c r="SW38" s="117"/>
      <c r="SX38" s="117"/>
      <c r="SY38" s="117"/>
      <c r="SZ38" s="117"/>
      <c r="TA38" s="117"/>
      <c r="TB38" s="117"/>
      <c r="TC38" s="117"/>
      <c r="TD38" s="117"/>
      <c r="TE38" s="117"/>
      <c r="TF38" s="117"/>
      <c r="TG38" s="117"/>
      <c r="TH38" s="117"/>
      <c r="TI38" s="117"/>
      <c r="TJ38" s="117"/>
      <c r="TK38" s="117"/>
      <c r="TL38" s="117"/>
      <c r="TM38" s="117"/>
      <c r="TN38" s="117"/>
      <c r="TO38" s="117"/>
      <c r="TP38" s="117"/>
      <c r="TQ38" s="117"/>
      <c r="TR38" s="117"/>
      <c r="TS38" s="117"/>
      <c r="TT38" s="117"/>
      <c r="TU38" s="117"/>
      <c r="TV38" s="117"/>
      <c r="TW38" s="117"/>
      <c r="TX38" s="117"/>
      <c r="TY38" s="117"/>
      <c r="TZ38" s="117"/>
      <c r="UA38" s="117"/>
      <c r="UB38" s="117"/>
      <c r="UC38" s="117"/>
      <c r="UD38" s="117"/>
      <c r="UE38" s="117"/>
      <c r="UF38" s="117"/>
      <c r="UG38" s="117"/>
      <c r="UH38" s="117"/>
      <c r="UI38" s="117"/>
      <c r="UJ38" s="117"/>
      <c r="UK38" s="117"/>
      <c r="UL38" s="117"/>
      <c r="UM38" s="117"/>
      <c r="UN38" s="117"/>
      <c r="UO38" s="117"/>
      <c r="UP38" s="117"/>
      <c r="UQ38" s="117"/>
      <c r="UR38" s="117"/>
      <c r="US38" s="117"/>
      <c r="UT38" s="117"/>
      <c r="UU38" s="117"/>
      <c r="UV38" s="117"/>
      <c r="UW38" s="117"/>
      <c r="UX38" s="117"/>
      <c r="UY38" s="117"/>
      <c r="UZ38" s="117"/>
      <c r="VA38" s="117"/>
      <c r="VB38" s="117"/>
      <c r="VC38" s="117"/>
      <c r="VD38" s="117"/>
      <c r="VE38" s="117"/>
      <c r="VF38" s="117"/>
      <c r="VG38" s="117"/>
      <c r="VH38" s="117"/>
      <c r="VI38" s="117"/>
      <c r="VJ38" s="117"/>
      <c r="VK38" s="117"/>
      <c r="VL38" s="117"/>
      <c r="VM38" s="117"/>
      <c r="VN38" s="117"/>
      <c r="VO38" s="117"/>
      <c r="VP38" s="117"/>
      <c r="VQ38" s="117"/>
      <c r="VR38" s="117"/>
      <c r="VS38" s="117"/>
      <c r="VT38" s="117"/>
      <c r="VU38" s="117"/>
      <c r="VV38" s="117"/>
      <c r="VW38" s="117"/>
      <c r="VX38" s="117"/>
      <c r="VY38" s="117"/>
      <c r="VZ38" s="117"/>
      <c r="WA38" s="117"/>
      <c r="WB38" s="117"/>
      <c r="WC38" s="117"/>
      <c r="WD38" s="117"/>
      <c r="WE38" s="117"/>
      <c r="WF38" s="117"/>
      <c r="WG38" s="117"/>
      <c r="WH38" s="117"/>
      <c r="WI38" s="117"/>
      <c r="WJ38" s="117"/>
      <c r="WK38" s="117"/>
      <c r="WL38" s="117"/>
      <c r="WM38" s="117"/>
      <c r="WN38" s="117"/>
      <c r="WO38" s="117"/>
      <c r="WP38" s="117"/>
      <c r="WQ38" s="117"/>
      <c r="WR38" s="117"/>
      <c r="WS38" s="117"/>
      <c r="WT38" s="117"/>
      <c r="WU38" s="117"/>
      <c r="WV38" s="117"/>
      <c r="WW38" s="117"/>
      <c r="WX38" s="117"/>
      <c r="WY38" s="117"/>
      <c r="WZ38" s="117"/>
      <c r="XA38" s="117"/>
      <c r="XB38" s="117"/>
      <c r="XC38" s="117"/>
      <c r="XD38" s="117"/>
      <c r="XE38" s="117"/>
      <c r="XF38" s="117"/>
      <c r="XG38" s="117"/>
      <c r="XH38" s="117"/>
      <c r="XI38" s="117"/>
      <c r="XJ38" s="117"/>
      <c r="XK38" s="117"/>
      <c r="XL38" s="117"/>
      <c r="XM38" s="117"/>
      <c r="XN38" s="117"/>
      <c r="XO38" s="117"/>
      <c r="XP38" s="117"/>
      <c r="XQ38" s="117"/>
      <c r="XR38" s="117"/>
      <c r="XS38" s="117"/>
      <c r="XT38" s="117"/>
      <c r="XU38" s="117"/>
      <c r="XV38" s="117"/>
      <c r="XW38" s="117"/>
      <c r="XX38" s="117"/>
      <c r="XY38" s="117"/>
      <c r="XZ38" s="117"/>
      <c r="YA38" s="117"/>
      <c r="YB38" s="117"/>
      <c r="YC38" s="117"/>
      <c r="YD38" s="117"/>
      <c r="YE38" s="117"/>
      <c r="YF38" s="117"/>
      <c r="YG38" s="117"/>
      <c r="YH38" s="117"/>
      <c r="YI38" s="117"/>
      <c r="YJ38" s="117"/>
      <c r="YK38" s="117"/>
      <c r="YL38" s="117"/>
      <c r="YM38" s="117"/>
      <c r="YN38" s="117"/>
      <c r="YO38" s="117"/>
      <c r="YP38" s="117"/>
      <c r="YQ38" s="117"/>
      <c r="YR38" s="117"/>
      <c r="YS38" s="117"/>
      <c r="YT38" s="117"/>
      <c r="YU38" s="117"/>
      <c r="YV38" s="117"/>
      <c r="YW38" s="117"/>
      <c r="YX38" s="117"/>
      <c r="YY38" s="117"/>
      <c r="YZ38" s="117"/>
      <c r="ZA38" s="117"/>
      <c r="ZB38" s="117"/>
      <c r="ZC38" s="117"/>
      <c r="ZD38" s="117"/>
      <c r="ZE38" s="117"/>
      <c r="ZF38" s="117"/>
      <c r="ZG38" s="117"/>
      <c r="ZH38" s="117"/>
      <c r="ZI38" s="117"/>
      <c r="ZJ38" s="117"/>
      <c r="ZK38" s="117"/>
      <c r="ZL38" s="117"/>
      <c r="ZM38" s="117"/>
      <c r="ZN38" s="117"/>
      <c r="ZO38" s="117"/>
      <c r="ZP38" s="117"/>
      <c r="ZQ38" s="117"/>
      <c r="ZR38" s="117"/>
      <c r="ZS38" s="117"/>
      <c r="ZT38" s="117"/>
      <c r="ZU38" s="117"/>
      <c r="ZV38" s="117"/>
      <c r="ZW38" s="117"/>
      <c r="ZX38" s="117"/>
      <c r="ZY38" s="117"/>
      <c r="ZZ38" s="117"/>
      <c r="AAA38" s="117"/>
      <c r="AAB38" s="117"/>
      <c r="AAC38" s="117"/>
      <c r="AAD38" s="117"/>
      <c r="AAE38" s="117"/>
      <c r="AAF38" s="117"/>
      <c r="AAG38" s="117"/>
      <c r="AAH38" s="117"/>
      <c r="AAI38" s="117"/>
      <c r="AAJ38" s="117"/>
      <c r="AAK38" s="117"/>
      <c r="AAL38" s="117"/>
      <c r="AAM38" s="117"/>
      <c r="AAN38" s="117"/>
      <c r="AAO38" s="117"/>
      <c r="AAP38" s="117"/>
      <c r="AAQ38" s="117"/>
      <c r="AAR38" s="117"/>
      <c r="AAS38" s="117"/>
      <c r="AAT38" s="117"/>
      <c r="AAU38" s="117"/>
      <c r="AAV38" s="117"/>
      <c r="AAW38" s="117"/>
      <c r="AAX38" s="117"/>
      <c r="AAY38" s="117"/>
      <c r="AAZ38" s="117"/>
      <c r="ABA38" s="117"/>
      <c r="ABB38" s="117"/>
      <c r="ABC38" s="117"/>
      <c r="ABD38" s="117"/>
      <c r="ABE38" s="117"/>
      <c r="ABF38" s="117"/>
      <c r="ABG38" s="117"/>
      <c r="ABH38" s="117"/>
      <c r="ABI38" s="117"/>
      <c r="ABJ38" s="117"/>
      <c r="ABK38" s="117"/>
      <c r="ABL38" s="117"/>
      <c r="ABM38" s="117"/>
      <c r="ABN38" s="117"/>
      <c r="ABO38" s="117"/>
      <c r="ABP38" s="117"/>
      <c r="ABQ38" s="117"/>
      <c r="ABR38" s="117"/>
      <c r="ABS38" s="117"/>
      <c r="ABT38" s="117"/>
      <c r="ABU38" s="117"/>
      <c r="ABV38" s="117"/>
      <c r="ABW38" s="117"/>
      <c r="ABX38" s="117"/>
      <c r="ABY38" s="117"/>
      <c r="ABZ38" s="117"/>
      <c r="ACA38" s="117"/>
      <c r="ACB38" s="117"/>
      <c r="ACC38" s="117"/>
      <c r="ACD38" s="117"/>
      <c r="ACE38" s="117"/>
      <c r="ACF38" s="117"/>
      <c r="ACG38" s="117"/>
      <c r="ACH38" s="117"/>
      <c r="ACI38" s="117"/>
      <c r="ACJ38" s="117"/>
      <c r="ACK38" s="117"/>
      <c r="ACL38" s="117"/>
      <c r="ACM38" s="117"/>
      <c r="ACN38" s="117"/>
      <c r="ACO38" s="117"/>
      <c r="ACP38" s="117"/>
      <c r="ACQ38" s="117"/>
      <c r="ACR38" s="117"/>
      <c r="ACS38" s="117"/>
      <c r="ACT38" s="117"/>
      <c r="ACU38" s="117"/>
      <c r="ACV38" s="117"/>
      <c r="ACW38" s="117"/>
      <c r="ACX38" s="117"/>
      <c r="ACY38" s="117"/>
      <c r="ACZ38" s="117"/>
      <c r="ADA38" s="117"/>
      <c r="ADB38" s="117"/>
      <c r="ADC38" s="117"/>
      <c r="ADD38" s="117"/>
      <c r="ADE38" s="117"/>
      <c r="ADF38" s="117"/>
      <c r="ADG38" s="117"/>
      <c r="ADH38" s="117"/>
      <c r="ADI38" s="117"/>
      <c r="ADJ38" s="117"/>
      <c r="ADK38" s="117"/>
      <c r="ADL38" s="117"/>
      <c r="ADM38" s="117"/>
      <c r="ADN38" s="117"/>
      <c r="ADO38" s="117"/>
      <c r="ADP38" s="117"/>
      <c r="ADQ38" s="117"/>
      <c r="ADR38" s="117"/>
      <c r="ADS38" s="117"/>
      <c r="ADT38" s="117"/>
      <c r="ADU38" s="117"/>
      <c r="ADV38" s="117"/>
      <c r="ADW38" s="117"/>
      <c r="ADX38" s="117"/>
      <c r="ADY38" s="117"/>
      <c r="ADZ38" s="117"/>
      <c r="AEA38" s="117"/>
      <c r="AEB38" s="117"/>
      <c r="AEC38" s="117"/>
      <c r="AED38" s="117"/>
      <c r="AEE38" s="117"/>
      <c r="AEF38" s="117"/>
      <c r="AEG38" s="117"/>
      <c r="AEH38" s="117"/>
      <c r="AEI38" s="117"/>
      <c r="AEJ38" s="117"/>
      <c r="AEK38" s="117"/>
      <c r="AEL38" s="117"/>
      <c r="AEM38" s="117"/>
      <c r="AEN38" s="117"/>
      <c r="AEO38" s="117"/>
      <c r="AEP38" s="117"/>
      <c r="AEQ38" s="117"/>
      <c r="AER38" s="117"/>
      <c r="AES38" s="117"/>
      <c r="AET38" s="117"/>
      <c r="AEU38" s="117"/>
      <c r="AEV38" s="117"/>
      <c r="AEW38" s="117"/>
      <c r="AEX38" s="117"/>
      <c r="AEY38" s="117"/>
      <c r="AEZ38" s="117"/>
      <c r="AFA38" s="117"/>
      <c r="AFB38" s="117"/>
      <c r="AFC38" s="117"/>
      <c r="AFD38" s="117"/>
      <c r="AFE38" s="117"/>
      <c r="AFF38" s="117"/>
      <c r="AFG38" s="117"/>
      <c r="AFH38" s="117"/>
      <c r="AFI38" s="117"/>
      <c r="AFJ38" s="117"/>
      <c r="AFK38" s="117"/>
      <c r="AFL38" s="117"/>
      <c r="AFM38" s="117"/>
      <c r="AFN38" s="117"/>
      <c r="AFO38" s="117"/>
      <c r="AFP38" s="117"/>
      <c r="AFQ38" s="117"/>
      <c r="AFR38" s="117"/>
      <c r="AFS38" s="117"/>
      <c r="AFT38" s="117"/>
      <c r="AFU38" s="117"/>
      <c r="AFV38" s="117"/>
      <c r="AFW38" s="117"/>
      <c r="AFX38" s="117"/>
      <c r="AFY38" s="117"/>
      <c r="AFZ38" s="117"/>
      <c r="AGA38" s="117"/>
      <c r="AGB38" s="117"/>
      <c r="AGC38" s="117"/>
      <c r="AGD38" s="117"/>
      <c r="AGE38" s="117"/>
      <c r="AGF38" s="117"/>
      <c r="AGG38" s="117"/>
      <c r="AGH38" s="117"/>
      <c r="AGI38" s="117"/>
      <c r="AGJ38" s="117"/>
      <c r="AGK38" s="117"/>
      <c r="AGL38" s="117"/>
      <c r="AGM38" s="117"/>
      <c r="AGN38" s="117"/>
      <c r="AGO38" s="117"/>
      <c r="AGP38" s="117"/>
      <c r="AGQ38" s="117"/>
      <c r="AGR38" s="117"/>
      <c r="AGS38" s="117"/>
      <c r="AGT38" s="117"/>
      <c r="AGU38" s="117"/>
      <c r="AGV38" s="117"/>
      <c r="AGW38" s="117"/>
      <c r="AGX38" s="117"/>
      <c r="AGY38" s="117"/>
      <c r="AGZ38" s="117"/>
      <c r="AHA38" s="117"/>
      <c r="AHB38" s="117"/>
      <c r="AHC38" s="117"/>
      <c r="AHD38" s="117"/>
      <c r="AHE38" s="117"/>
      <c r="AHF38" s="117"/>
      <c r="AHG38" s="117"/>
      <c r="AHH38" s="117"/>
      <c r="AHI38" s="117"/>
      <c r="AHJ38" s="117"/>
      <c r="AHK38" s="117"/>
      <c r="AHL38" s="117"/>
      <c r="AHM38" s="117"/>
      <c r="AHN38" s="117"/>
      <c r="AHO38" s="117"/>
      <c r="AHP38" s="117"/>
      <c r="AHQ38" s="117"/>
      <c r="AHR38" s="117"/>
      <c r="AHS38" s="117"/>
      <c r="AHT38" s="117"/>
      <c r="AHU38" s="117"/>
      <c r="AHV38" s="117"/>
      <c r="AHW38" s="117"/>
      <c r="AHX38" s="117"/>
      <c r="AHY38" s="117"/>
      <c r="AHZ38" s="117"/>
      <c r="AIA38" s="117"/>
      <c r="AIB38" s="117"/>
      <c r="AIC38" s="117"/>
      <c r="AID38" s="117"/>
      <c r="AIE38" s="117"/>
      <c r="AIF38" s="117"/>
      <c r="AIG38" s="117"/>
      <c r="AIH38" s="117"/>
      <c r="AII38" s="117"/>
      <c r="AIJ38" s="117"/>
      <c r="AIK38" s="117"/>
      <c r="AIL38" s="117"/>
      <c r="AIM38" s="117"/>
      <c r="AIN38" s="117"/>
      <c r="AIO38" s="117"/>
      <c r="AIP38" s="117"/>
      <c r="AIQ38" s="117"/>
      <c r="AIR38" s="117"/>
      <c r="AIS38" s="117"/>
      <c r="AIT38" s="117"/>
      <c r="AIU38" s="117"/>
      <c r="AIV38" s="117"/>
      <c r="AIW38" s="117"/>
      <c r="AIX38" s="117"/>
      <c r="AIY38" s="117"/>
      <c r="AIZ38" s="117"/>
      <c r="AJA38" s="117"/>
      <c r="AJB38" s="117"/>
      <c r="AJC38" s="117"/>
      <c r="AJD38" s="117"/>
      <c r="AJE38" s="117"/>
      <c r="AJF38" s="117"/>
      <c r="AJG38" s="117"/>
      <c r="AJH38" s="117"/>
      <c r="AJI38" s="117"/>
      <c r="AJJ38" s="117"/>
      <c r="AJK38" s="117"/>
      <c r="AJL38" s="117"/>
      <c r="AJM38" s="117"/>
      <c r="AJN38" s="117"/>
      <c r="AJO38" s="117"/>
      <c r="AJP38" s="117"/>
      <c r="AJQ38" s="117"/>
      <c r="AJR38" s="117"/>
      <c r="AJS38" s="117"/>
      <c r="AJT38" s="117"/>
      <c r="AJU38" s="117"/>
      <c r="AJV38" s="117"/>
      <c r="AJW38" s="117"/>
      <c r="AJX38" s="117"/>
      <c r="AJY38" s="117"/>
      <c r="AJZ38" s="117"/>
      <c r="AKA38" s="117"/>
      <c r="AKB38" s="117"/>
      <c r="AKC38" s="117"/>
      <c r="AKD38" s="117"/>
      <c r="AKE38" s="117"/>
      <c r="AKF38" s="117"/>
      <c r="AKG38" s="117"/>
      <c r="AKH38" s="117"/>
      <c r="AKI38" s="117"/>
      <c r="AKJ38" s="117"/>
      <c r="AKK38" s="117"/>
      <c r="AKL38" s="117"/>
      <c r="AKM38" s="117"/>
      <c r="AKN38" s="117"/>
      <c r="AKO38" s="117"/>
      <c r="AKP38" s="117"/>
      <c r="AKQ38" s="117"/>
      <c r="AKR38" s="117"/>
      <c r="AKS38" s="117"/>
      <c r="AKT38" s="117"/>
      <c r="AKU38" s="117"/>
      <c r="AKV38" s="117"/>
      <c r="AKW38" s="117"/>
      <c r="AKX38" s="117"/>
      <c r="AKY38" s="117"/>
      <c r="AKZ38" s="117"/>
      <c r="ALA38" s="117"/>
      <c r="ALB38" s="117"/>
      <c r="ALC38" s="117"/>
      <c r="ALD38" s="117"/>
      <c r="ALE38" s="117"/>
      <c r="ALF38" s="117"/>
      <c r="ALG38" s="117"/>
      <c r="ALH38" s="117"/>
      <c r="ALI38" s="117"/>
      <c r="ALJ38" s="117"/>
      <c r="ALK38" s="117"/>
      <c r="ALL38" s="117"/>
      <c r="ALM38" s="117"/>
      <c r="ALN38" s="117"/>
      <c r="ALO38" s="117"/>
      <c r="ALP38" s="117"/>
      <c r="ALQ38" s="117"/>
      <c r="ALR38" s="117"/>
      <c r="ALS38" s="117"/>
      <c r="ALT38" s="117"/>
      <c r="ALU38" s="117"/>
      <c r="ALV38" s="117"/>
      <c r="ALW38" s="117"/>
      <c r="ALX38" s="117"/>
      <c r="ALY38" s="117"/>
      <c r="ALZ38" s="117"/>
      <c r="AMA38" s="117"/>
      <c r="AMB38" s="117"/>
      <c r="AMC38" s="117"/>
      <c r="AMD38" s="117"/>
      <c r="AME38" s="117"/>
      <c r="AMF38" s="117"/>
      <c r="AMG38" s="117"/>
      <c r="AMH38" s="117"/>
      <c r="AMI38" s="117"/>
      <c r="AMJ38" s="117"/>
      <c r="AMK38" s="117"/>
      <c r="AML38" s="117"/>
      <c r="AMM38" s="117"/>
      <c r="AMN38" s="117"/>
      <c r="AMO38" s="117"/>
      <c r="AMP38" s="117"/>
      <c r="AMQ38" s="117"/>
      <c r="AMR38" s="117"/>
      <c r="AMS38" s="117"/>
      <c r="AMT38" s="117"/>
      <c r="AMU38" s="117"/>
      <c r="AMV38" s="117"/>
      <c r="AMW38" s="117"/>
      <c r="AMX38" s="117"/>
      <c r="AMY38" s="117"/>
      <c r="AMZ38" s="117"/>
      <c r="ANA38" s="117"/>
      <c r="ANB38" s="117"/>
      <c r="ANC38" s="117"/>
      <c r="AND38" s="117"/>
      <c r="ANE38" s="117"/>
      <c r="ANF38" s="117"/>
      <c r="ANG38" s="117"/>
      <c r="ANH38" s="117"/>
      <c r="ANI38" s="117"/>
      <c r="ANJ38" s="117"/>
      <c r="ANK38" s="117"/>
      <c r="ANL38" s="117"/>
      <c r="ANM38" s="117"/>
      <c r="ANN38" s="117"/>
      <c r="ANO38" s="117"/>
      <c r="ANP38" s="117"/>
      <c r="ANQ38" s="117"/>
      <c r="ANR38" s="117"/>
      <c r="ANS38" s="117"/>
      <c r="ANT38" s="117"/>
      <c r="ANU38" s="117"/>
      <c r="ANV38" s="117"/>
      <c r="ANW38" s="117"/>
      <c r="ANX38" s="117"/>
      <c r="ANY38" s="117"/>
      <c r="ANZ38" s="117"/>
      <c r="AOA38" s="117"/>
      <c r="AOB38" s="117"/>
      <c r="AOC38" s="117"/>
      <c r="AOD38" s="117"/>
      <c r="AOE38" s="117"/>
      <c r="AOF38" s="117"/>
      <c r="AOG38" s="117"/>
      <c r="AOH38" s="117"/>
      <c r="AOI38" s="117"/>
      <c r="AOJ38" s="117"/>
      <c r="AOK38" s="117"/>
      <c r="AOL38" s="117"/>
      <c r="AOM38" s="117"/>
      <c r="AON38" s="117"/>
      <c r="AOO38" s="117"/>
      <c r="AOP38" s="117"/>
      <c r="AOQ38" s="117"/>
      <c r="AOR38" s="117"/>
      <c r="AOS38" s="117"/>
      <c r="AOT38" s="117"/>
      <c r="AOU38" s="117"/>
      <c r="AOV38" s="117"/>
      <c r="AOW38" s="117"/>
      <c r="AOX38" s="117"/>
      <c r="AOY38" s="117"/>
      <c r="AOZ38" s="117"/>
      <c r="APA38" s="117"/>
      <c r="APB38" s="117"/>
      <c r="APC38" s="117"/>
      <c r="APD38" s="117"/>
      <c r="APE38" s="117"/>
      <c r="APF38" s="117"/>
      <c r="APG38" s="117"/>
      <c r="APH38" s="117"/>
      <c r="API38" s="117"/>
      <c r="APJ38" s="117"/>
      <c r="APK38" s="117"/>
      <c r="APL38" s="117"/>
      <c r="APM38" s="117"/>
      <c r="APN38" s="117"/>
      <c r="APO38" s="117"/>
      <c r="APP38" s="117"/>
      <c r="APQ38" s="117"/>
      <c r="APR38" s="117"/>
      <c r="APS38" s="117"/>
      <c r="APT38" s="117"/>
      <c r="APU38" s="117"/>
      <c r="APV38" s="117"/>
      <c r="APW38" s="117"/>
      <c r="APX38" s="117"/>
      <c r="APY38" s="117"/>
      <c r="APZ38" s="117"/>
      <c r="AQA38" s="117"/>
      <c r="AQB38" s="117"/>
      <c r="AQC38" s="117"/>
      <c r="AQD38" s="117"/>
      <c r="AQE38" s="117"/>
      <c r="AQF38" s="117"/>
      <c r="AQG38" s="117"/>
      <c r="AQH38" s="117"/>
      <c r="AQI38" s="117"/>
      <c r="AQJ38" s="117"/>
      <c r="AQK38" s="117"/>
      <c r="AQL38" s="117"/>
      <c r="AQM38" s="117"/>
      <c r="AQN38" s="117"/>
      <c r="AQO38" s="117"/>
      <c r="AQP38" s="117"/>
      <c r="AQQ38" s="117"/>
      <c r="AQR38" s="117"/>
      <c r="AQS38" s="117"/>
      <c r="AQT38" s="117"/>
      <c r="AQU38" s="117"/>
      <c r="AQV38" s="117"/>
      <c r="AQW38" s="117"/>
      <c r="AQX38" s="117"/>
      <c r="AQY38" s="117"/>
      <c r="AQZ38" s="117"/>
      <c r="ARA38" s="117"/>
      <c r="ARB38" s="117"/>
      <c r="ARC38" s="117"/>
      <c r="ARD38" s="117"/>
      <c r="ARE38" s="117"/>
      <c r="ARF38" s="117"/>
      <c r="ARG38" s="117"/>
      <c r="ARH38" s="117"/>
      <c r="ARI38" s="117"/>
      <c r="ARJ38" s="117"/>
      <c r="ARK38" s="117"/>
      <c r="ARL38" s="117"/>
      <c r="ARM38" s="117"/>
      <c r="ARN38" s="117"/>
      <c r="ARO38" s="117"/>
      <c r="ARP38" s="117"/>
      <c r="ARQ38" s="117"/>
      <c r="ARR38" s="117"/>
      <c r="ARS38" s="117"/>
      <c r="ART38" s="117"/>
      <c r="ARU38" s="117"/>
      <c r="ARV38" s="117"/>
      <c r="ARW38" s="117"/>
      <c r="ARX38" s="117"/>
      <c r="ARY38" s="117"/>
      <c r="ARZ38" s="117"/>
      <c r="ASA38" s="117"/>
      <c r="ASB38" s="117"/>
      <c r="ASC38" s="117"/>
      <c r="ASD38" s="117"/>
      <c r="ASE38" s="117"/>
      <c r="ASF38" s="117"/>
      <c r="ASG38" s="117"/>
      <c r="ASH38" s="117"/>
      <c r="ASI38" s="117"/>
      <c r="ASJ38" s="117"/>
      <c r="ASK38" s="117"/>
      <c r="ASL38" s="117"/>
      <c r="ASM38" s="117"/>
      <c r="ASN38" s="117"/>
      <c r="ASO38" s="117"/>
      <c r="ASP38" s="117"/>
      <c r="ASQ38" s="117"/>
      <c r="ASR38" s="117"/>
      <c r="ASS38" s="117"/>
      <c r="AST38" s="117"/>
      <c r="ASU38" s="117"/>
      <c r="ASV38" s="117"/>
      <c r="ASW38" s="117"/>
      <c r="ASX38" s="117"/>
      <c r="ASY38" s="117"/>
      <c r="ASZ38" s="117"/>
      <c r="ATA38" s="117"/>
      <c r="ATB38" s="117"/>
      <c r="ATC38" s="117"/>
      <c r="ATD38" s="117"/>
      <c r="ATE38" s="117"/>
      <c r="ATF38" s="117"/>
      <c r="ATG38" s="117"/>
      <c r="ATH38" s="117"/>
      <c r="ATI38" s="117"/>
      <c r="ATJ38" s="117"/>
      <c r="ATK38" s="117"/>
      <c r="ATL38" s="117"/>
      <c r="ATM38" s="117"/>
      <c r="ATN38" s="117"/>
      <c r="ATO38" s="117"/>
      <c r="ATP38" s="117"/>
      <c r="ATQ38" s="117"/>
      <c r="ATR38" s="117"/>
      <c r="ATS38" s="117"/>
      <c r="ATT38" s="117"/>
      <c r="ATU38" s="117"/>
      <c r="ATV38" s="117"/>
      <c r="ATW38" s="117"/>
      <c r="ATX38" s="117"/>
      <c r="ATY38" s="117"/>
      <c r="ATZ38" s="117"/>
      <c r="AUA38" s="117"/>
      <c r="AUB38" s="117"/>
      <c r="AUC38" s="117"/>
      <c r="AUD38" s="117"/>
      <c r="AUE38" s="117"/>
      <c r="AUF38" s="117"/>
      <c r="AUG38" s="117"/>
      <c r="AUH38" s="117"/>
      <c r="AUI38" s="117"/>
      <c r="AUJ38" s="117"/>
      <c r="AUK38" s="117"/>
      <c r="AUL38" s="117"/>
      <c r="AUM38" s="117"/>
      <c r="AUN38" s="117"/>
      <c r="AUO38" s="117"/>
      <c r="AUP38" s="117"/>
      <c r="AUQ38" s="117"/>
      <c r="AUR38" s="117"/>
      <c r="AUS38" s="117"/>
      <c r="AUT38" s="117"/>
      <c r="AUU38" s="117"/>
      <c r="AUV38" s="117"/>
      <c r="AUW38" s="117"/>
      <c r="AUX38" s="117"/>
      <c r="AUY38" s="117"/>
      <c r="AUZ38" s="117"/>
      <c r="AVA38" s="117"/>
      <c r="AVB38" s="117"/>
      <c r="AVC38" s="117"/>
      <c r="AVD38" s="117"/>
      <c r="AVE38" s="117"/>
      <c r="AVF38" s="117"/>
      <c r="AVG38" s="117"/>
      <c r="AVH38" s="117"/>
      <c r="AVI38" s="117"/>
      <c r="AVJ38" s="117"/>
      <c r="AVK38" s="117"/>
      <c r="AVL38" s="117"/>
      <c r="AVM38" s="117"/>
      <c r="AVN38" s="117"/>
      <c r="AVO38" s="117"/>
      <c r="AVP38" s="117"/>
      <c r="AVQ38" s="117"/>
      <c r="AVR38" s="117"/>
      <c r="AVS38" s="117"/>
      <c r="AVT38" s="117"/>
      <c r="AVU38" s="117"/>
      <c r="AVV38" s="117"/>
      <c r="AVW38" s="117"/>
      <c r="AVX38" s="117"/>
      <c r="AVY38" s="117"/>
      <c r="AVZ38" s="117"/>
      <c r="AWA38" s="117"/>
      <c r="AWB38" s="117"/>
      <c r="AWC38" s="117"/>
      <c r="AWD38" s="117"/>
      <c r="AWE38" s="117"/>
      <c r="AWF38" s="117"/>
      <c r="AWG38" s="117"/>
      <c r="AWH38" s="117"/>
      <c r="AWI38" s="117"/>
      <c r="AWJ38" s="117"/>
      <c r="AWK38" s="117"/>
      <c r="AWL38" s="117"/>
      <c r="AWM38" s="117"/>
      <c r="AWN38" s="117"/>
      <c r="AWO38" s="117"/>
      <c r="AWP38" s="117"/>
      <c r="AWQ38" s="117"/>
      <c r="AWR38" s="117"/>
      <c r="AWS38" s="117"/>
      <c r="AWT38" s="117"/>
      <c r="AWU38" s="117"/>
      <c r="AWV38" s="117"/>
      <c r="AWW38" s="117"/>
      <c r="AWX38" s="117"/>
      <c r="AWY38" s="117"/>
      <c r="AWZ38" s="117"/>
      <c r="AXA38" s="117"/>
      <c r="AXB38" s="117"/>
      <c r="AXC38" s="117"/>
      <c r="AXD38" s="117"/>
      <c r="AXE38" s="117"/>
      <c r="AXF38" s="117"/>
      <c r="AXG38" s="117"/>
      <c r="AXH38" s="117"/>
      <c r="AXI38" s="117"/>
      <c r="AXJ38" s="117"/>
      <c r="AXK38" s="117"/>
      <c r="AXL38" s="117"/>
      <c r="AXM38" s="117"/>
      <c r="AXN38" s="117"/>
      <c r="AXO38" s="117"/>
      <c r="AXP38" s="117"/>
      <c r="AXQ38" s="117"/>
      <c r="AXR38" s="117"/>
      <c r="AXS38" s="117"/>
      <c r="AXT38" s="117"/>
      <c r="AXU38" s="117"/>
      <c r="AXV38" s="117"/>
      <c r="AXW38" s="117"/>
      <c r="AXX38" s="117"/>
      <c r="AXY38" s="117"/>
      <c r="AXZ38" s="117"/>
      <c r="AYA38" s="117"/>
      <c r="AYB38" s="117"/>
      <c r="AYC38" s="117"/>
      <c r="AYD38" s="117"/>
      <c r="AYE38" s="117"/>
      <c r="AYF38" s="117"/>
      <c r="AYG38" s="117"/>
      <c r="AYH38" s="117"/>
      <c r="AYI38" s="117"/>
      <c r="AYJ38" s="117"/>
      <c r="AYK38" s="117"/>
      <c r="AYL38" s="117"/>
      <c r="AYM38" s="117"/>
      <c r="AYN38" s="117"/>
      <c r="AYO38" s="117"/>
      <c r="AYP38" s="117"/>
      <c r="AYQ38" s="117"/>
      <c r="AYR38" s="117"/>
      <c r="AYS38" s="117"/>
      <c r="AYT38" s="117"/>
      <c r="AYU38" s="117"/>
      <c r="AYV38" s="117"/>
      <c r="AYW38" s="117"/>
      <c r="AYX38" s="117"/>
      <c r="AYY38" s="117"/>
      <c r="AYZ38" s="117"/>
      <c r="AZA38" s="117"/>
      <c r="AZB38" s="117"/>
      <c r="AZC38" s="117"/>
      <c r="AZD38" s="117"/>
      <c r="AZE38" s="117"/>
      <c r="AZF38" s="117"/>
      <c r="AZG38" s="117"/>
      <c r="AZH38" s="117"/>
      <c r="AZI38" s="117"/>
      <c r="AZJ38" s="117"/>
      <c r="AZK38" s="117"/>
      <c r="AZL38" s="117"/>
      <c r="AZM38" s="117"/>
      <c r="AZN38" s="117"/>
      <c r="AZO38" s="117"/>
      <c r="AZP38" s="117"/>
      <c r="AZQ38" s="117"/>
      <c r="AZR38" s="117"/>
      <c r="AZS38" s="117"/>
      <c r="AZT38" s="117"/>
      <c r="AZU38" s="117"/>
      <c r="AZV38" s="117"/>
      <c r="AZW38" s="117"/>
      <c r="AZX38" s="117"/>
      <c r="AZY38" s="117"/>
      <c r="AZZ38" s="117"/>
      <c r="BAA38" s="117"/>
      <c r="BAB38" s="117"/>
      <c r="BAC38" s="117"/>
      <c r="BAD38" s="117"/>
      <c r="BAE38" s="117"/>
      <c r="BAF38" s="117"/>
      <c r="BAG38" s="117"/>
      <c r="BAH38" s="117"/>
      <c r="BAI38" s="117"/>
      <c r="BAJ38" s="117"/>
      <c r="BAK38" s="117"/>
      <c r="BAL38" s="117"/>
      <c r="BAM38" s="117"/>
      <c r="BAN38" s="117"/>
      <c r="BAO38" s="117"/>
      <c r="BAP38" s="117"/>
      <c r="BAQ38" s="117"/>
      <c r="BAR38" s="117"/>
      <c r="BAS38" s="117"/>
      <c r="BAT38" s="117"/>
      <c r="BAU38" s="117"/>
      <c r="BAV38" s="117"/>
      <c r="BAW38" s="117"/>
      <c r="BAX38" s="117"/>
      <c r="BAY38" s="117"/>
      <c r="BAZ38" s="117"/>
      <c r="BBA38" s="117"/>
      <c r="BBB38" s="117"/>
      <c r="BBC38" s="117"/>
      <c r="BBD38" s="117"/>
      <c r="BBE38" s="117"/>
      <c r="BBF38" s="117"/>
      <c r="BBG38" s="117"/>
      <c r="BBH38" s="117"/>
      <c r="BBI38" s="117"/>
      <c r="BBJ38" s="117"/>
      <c r="BBK38" s="117"/>
      <c r="BBL38" s="117"/>
      <c r="BBM38" s="117"/>
      <c r="BBN38" s="117"/>
      <c r="BBO38" s="117"/>
      <c r="BBP38" s="117"/>
      <c r="BBQ38" s="117"/>
      <c r="BBR38" s="117"/>
      <c r="BBS38" s="117"/>
      <c r="BBT38" s="117"/>
      <c r="BBU38" s="117"/>
      <c r="BBV38" s="117"/>
      <c r="BBW38" s="117"/>
      <c r="BBX38" s="117"/>
      <c r="BBY38" s="117"/>
      <c r="BBZ38" s="117"/>
      <c r="BCA38" s="117"/>
      <c r="BCB38" s="117"/>
      <c r="BCC38" s="117"/>
      <c r="BCD38" s="117"/>
      <c r="BCE38" s="117"/>
      <c r="BCF38" s="117"/>
      <c r="BCG38" s="117"/>
      <c r="BCH38" s="117"/>
      <c r="BCI38" s="117"/>
      <c r="BCJ38" s="117"/>
      <c r="BCK38" s="117"/>
      <c r="BCL38" s="117"/>
      <c r="BCM38" s="117"/>
      <c r="BCN38" s="117"/>
      <c r="BCO38" s="117"/>
      <c r="BCP38" s="117"/>
      <c r="BCQ38" s="117"/>
      <c r="BCR38" s="117"/>
      <c r="BCS38" s="117"/>
      <c r="BCT38" s="117"/>
      <c r="BCU38" s="117"/>
      <c r="BCV38" s="117"/>
      <c r="BCW38" s="117"/>
      <c r="BCX38" s="117"/>
      <c r="BCY38" s="117"/>
      <c r="BCZ38" s="117"/>
      <c r="BDA38" s="117"/>
      <c r="BDB38" s="117"/>
      <c r="BDC38" s="117"/>
      <c r="BDD38" s="117"/>
      <c r="BDE38" s="117"/>
      <c r="BDF38" s="117"/>
      <c r="BDG38" s="117"/>
      <c r="BDH38" s="117"/>
      <c r="BDI38" s="117"/>
      <c r="BDJ38" s="117"/>
      <c r="BDK38" s="117"/>
      <c r="BDL38" s="117"/>
      <c r="BDM38" s="117"/>
      <c r="BDN38" s="117"/>
      <c r="BDO38" s="117"/>
      <c r="BDP38" s="117"/>
      <c r="BDQ38" s="117"/>
      <c r="BDR38" s="117"/>
      <c r="BDS38" s="117"/>
      <c r="BDT38" s="117"/>
      <c r="BDU38" s="117"/>
      <c r="BDV38" s="117"/>
      <c r="BDW38" s="117"/>
      <c r="BDX38" s="117"/>
      <c r="BDY38" s="117"/>
      <c r="BDZ38" s="117"/>
      <c r="BEA38" s="117"/>
      <c r="BEB38" s="117"/>
      <c r="BEC38" s="117"/>
      <c r="BED38" s="117"/>
      <c r="BEE38" s="117"/>
      <c r="BEF38" s="117"/>
      <c r="BEG38" s="117"/>
      <c r="BEH38" s="117"/>
      <c r="BEI38" s="117"/>
      <c r="BEJ38" s="117"/>
      <c r="BEK38" s="117"/>
      <c r="BEL38" s="117"/>
      <c r="BEM38" s="117"/>
      <c r="BEN38" s="117"/>
      <c r="BEO38" s="117"/>
      <c r="BEP38" s="117"/>
      <c r="BEQ38" s="117"/>
      <c r="BER38" s="117"/>
      <c r="BES38" s="117"/>
      <c r="BET38" s="117"/>
      <c r="BEU38" s="117"/>
      <c r="BEV38" s="117"/>
      <c r="BEW38" s="117"/>
      <c r="BEX38" s="117"/>
      <c r="BEY38" s="117"/>
      <c r="BEZ38" s="117"/>
      <c r="BFA38" s="117"/>
      <c r="BFB38" s="117"/>
      <c r="BFC38" s="117"/>
      <c r="BFD38" s="117"/>
      <c r="BFE38" s="117"/>
      <c r="BFF38" s="117"/>
      <c r="BFG38" s="117"/>
      <c r="BFH38" s="117"/>
      <c r="BFI38" s="117"/>
      <c r="BFJ38" s="117"/>
      <c r="BFK38" s="117"/>
      <c r="BFL38" s="117"/>
      <c r="BFM38" s="117"/>
      <c r="BFN38" s="117"/>
      <c r="BFO38" s="117"/>
      <c r="BFP38" s="117"/>
      <c r="BFQ38" s="117"/>
      <c r="BFR38" s="117"/>
      <c r="BFS38" s="117"/>
      <c r="BFT38" s="117"/>
      <c r="BFU38" s="117"/>
      <c r="BFV38" s="117"/>
      <c r="BFW38" s="117"/>
      <c r="BFX38" s="117"/>
      <c r="BFY38" s="117"/>
      <c r="BFZ38" s="117"/>
      <c r="BGA38" s="117"/>
      <c r="BGB38" s="117"/>
      <c r="BGC38" s="117"/>
      <c r="BGD38" s="117"/>
      <c r="BGE38" s="117"/>
      <c r="BGF38" s="117"/>
      <c r="BGG38" s="117"/>
      <c r="BGH38" s="117"/>
      <c r="BGI38" s="117"/>
      <c r="BGJ38" s="117"/>
      <c r="BGK38" s="117"/>
      <c r="BGL38" s="117"/>
      <c r="BGM38" s="117"/>
      <c r="BGN38" s="117"/>
      <c r="BGO38" s="117"/>
      <c r="BGP38" s="117"/>
      <c r="BGQ38" s="117"/>
      <c r="BGR38" s="117"/>
      <c r="BGS38" s="117"/>
      <c r="BGT38" s="117"/>
      <c r="BGU38" s="117"/>
      <c r="BGV38" s="117"/>
      <c r="BGW38" s="117"/>
      <c r="BGX38" s="117"/>
      <c r="BGY38" s="117"/>
      <c r="BGZ38" s="117"/>
      <c r="BHA38" s="117"/>
      <c r="BHB38" s="117"/>
      <c r="BHC38" s="117"/>
      <c r="BHD38" s="117"/>
      <c r="BHE38" s="117"/>
      <c r="BHF38" s="117"/>
      <c r="BHG38" s="117"/>
      <c r="BHH38" s="117"/>
      <c r="BHI38" s="117"/>
      <c r="BHJ38" s="117"/>
      <c r="BHK38" s="117"/>
      <c r="BHL38" s="117"/>
      <c r="BHM38" s="117"/>
      <c r="BHN38" s="117"/>
      <c r="BHO38" s="117"/>
      <c r="BHP38" s="117"/>
      <c r="BHQ38" s="117"/>
      <c r="BHR38" s="117"/>
      <c r="BHS38" s="117"/>
      <c r="BHT38" s="117"/>
      <c r="BHU38" s="117"/>
      <c r="BHV38" s="117"/>
      <c r="BHW38" s="117"/>
      <c r="BHX38" s="117"/>
      <c r="BHY38" s="117"/>
      <c r="BHZ38" s="117"/>
      <c r="BIA38" s="117"/>
      <c r="BIB38" s="117"/>
      <c r="BIC38" s="117"/>
      <c r="BID38" s="117"/>
      <c r="BIE38" s="117"/>
      <c r="BIF38" s="117"/>
      <c r="BIG38" s="117"/>
      <c r="BIH38" s="117"/>
      <c r="BII38" s="117"/>
      <c r="BIJ38" s="117"/>
      <c r="BIK38" s="117"/>
      <c r="BIL38" s="117"/>
      <c r="BIM38" s="117"/>
      <c r="BIN38" s="117"/>
      <c r="BIO38" s="117"/>
      <c r="BIP38" s="117"/>
      <c r="BIQ38" s="117"/>
      <c r="BIR38" s="117"/>
      <c r="BIS38" s="117"/>
      <c r="BIT38" s="117"/>
      <c r="BIU38" s="117"/>
      <c r="BIV38" s="117"/>
      <c r="BIW38" s="117"/>
      <c r="BIX38" s="117"/>
      <c r="BIY38" s="117"/>
      <c r="BIZ38" s="117"/>
      <c r="BJA38" s="117"/>
      <c r="BJB38" s="117"/>
      <c r="BJC38" s="117"/>
      <c r="BJD38" s="117"/>
      <c r="BJE38" s="117"/>
      <c r="BJF38" s="117"/>
      <c r="BJG38" s="117"/>
      <c r="BJH38" s="117"/>
      <c r="BJI38" s="117"/>
      <c r="BJJ38" s="117"/>
      <c r="BJK38" s="117"/>
      <c r="BJL38" s="117"/>
      <c r="BJM38" s="117"/>
      <c r="BJN38" s="117"/>
      <c r="BJO38" s="117"/>
      <c r="BJP38" s="117"/>
      <c r="BJQ38" s="117"/>
      <c r="BJR38" s="117"/>
      <c r="BJS38" s="117"/>
      <c r="BJT38" s="117"/>
      <c r="BJU38" s="117"/>
      <c r="BJV38" s="117"/>
      <c r="BJW38" s="117"/>
      <c r="BJX38" s="117"/>
      <c r="BJY38" s="117"/>
      <c r="BJZ38" s="117"/>
      <c r="BKA38" s="117"/>
      <c r="BKB38" s="117"/>
      <c r="BKC38" s="117"/>
      <c r="BKD38" s="117"/>
      <c r="BKE38" s="117"/>
      <c r="BKF38" s="117"/>
      <c r="BKG38" s="117"/>
      <c r="BKH38" s="117"/>
      <c r="BKI38" s="117"/>
      <c r="BKJ38" s="117"/>
      <c r="BKK38" s="117"/>
      <c r="BKL38" s="117"/>
      <c r="BKM38" s="117"/>
      <c r="BKN38" s="117"/>
      <c r="BKO38" s="117"/>
      <c r="BKP38" s="117"/>
      <c r="BKQ38" s="117"/>
      <c r="BKR38" s="117"/>
      <c r="BKS38" s="117"/>
      <c r="BKT38" s="117"/>
      <c r="BKU38" s="117"/>
      <c r="BKV38" s="117"/>
      <c r="BKW38" s="117"/>
      <c r="BKX38" s="117"/>
      <c r="BKY38" s="117"/>
      <c r="BKZ38" s="117"/>
      <c r="BLA38" s="117"/>
      <c r="BLB38" s="117"/>
      <c r="BLC38" s="117"/>
      <c r="BLD38" s="117"/>
      <c r="BLE38" s="117"/>
      <c r="BLF38" s="117"/>
      <c r="BLG38" s="117"/>
      <c r="BLH38" s="117"/>
      <c r="BLI38" s="117"/>
      <c r="BLJ38" s="117"/>
      <c r="BLK38" s="117"/>
      <c r="BLL38" s="117"/>
      <c r="BLM38" s="117"/>
      <c r="BLN38" s="117"/>
      <c r="BLO38" s="117"/>
      <c r="BLP38" s="117"/>
      <c r="BLQ38" s="117"/>
      <c r="BLR38" s="117"/>
      <c r="BLS38" s="117"/>
      <c r="BLT38" s="117"/>
      <c r="BLU38" s="117"/>
      <c r="BLV38" s="117"/>
      <c r="BLW38" s="117"/>
      <c r="BLX38" s="117"/>
      <c r="BLY38" s="117"/>
      <c r="BLZ38" s="117"/>
      <c r="BMA38" s="117"/>
      <c r="BMB38" s="117"/>
      <c r="BMC38" s="117"/>
      <c r="BMD38" s="117"/>
      <c r="BME38" s="117"/>
      <c r="BMF38" s="117"/>
      <c r="BMG38" s="117"/>
      <c r="BMH38" s="117"/>
      <c r="BMI38" s="117"/>
      <c r="BMJ38" s="117"/>
      <c r="BMK38" s="117"/>
      <c r="BML38" s="117"/>
      <c r="BMM38" s="117"/>
      <c r="BMN38" s="117"/>
      <c r="BMO38" s="117"/>
      <c r="BMP38" s="117"/>
      <c r="BMQ38" s="117"/>
      <c r="BMR38" s="117"/>
      <c r="BMS38" s="117"/>
      <c r="BMT38" s="117"/>
      <c r="BMU38" s="117"/>
      <c r="BMV38" s="117"/>
      <c r="BMW38" s="117"/>
      <c r="BMX38" s="117"/>
      <c r="BMY38" s="117"/>
      <c r="BMZ38" s="117"/>
      <c r="BNA38" s="117"/>
      <c r="BNB38" s="117"/>
      <c r="BNC38" s="117"/>
      <c r="BND38" s="117"/>
      <c r="BNE38" s="117"/>
      <c r="BNF38" s="117"/>
      <c r="BNG38" s="117"/>
      <c r="BNH38" s="117"/>
      <c r="BNI38" s="117"/>
      <c r="BNJ38" s="117"/>
      <c r="BNK38" s="117"/>
      <c r="BNL38" s="117"/>
      <c r="BNM38" s="117"/>
      <c r="BNN38" s="117"/>
      <c r="BNO38" s="117"/>
      <c r="BNP38" s="117"/>
      <c r="BNQ38" s="117"/>
      <c r="BNR38" s="117"/>
      <c r="BNS38" s="117"/>
      <c r="BNT38" s="117"/>
      <c r="BNU38" s="117"/>
      <c r="BNV38" s="117"/>
      <c r="BNW38" s="117"/>
      <c r="BNX38" s="117"/>
      <c r="BNY38" s="117"/>
      <c r="BNZ38" s="117"/>
      <c r="BOA38" s="117"/>
      <c r="BOB38" s="117"/>
      <c r="BOC38" s="117"/>
      <c r="BOD38" s="117"/>
      <c r="BOE38" s="117"/>
      <c r="BOF38" s="117"/>
      <c r="BOG38" s="117"/>
      <c r="BOH38" s="117"/>
      <c r="BOI38" s="117"/>
      <c r="BOJ38" s="117"/>
      <c r="BOK38" s="117"/>
      <c r="BOL38" s="117"/>
      <c r="BOM38" s="117"/>
      <c r="BON38" s="117"/>
      <c r="BOO38" s="117"/>
      <c r="BOP38" s="117"/>
      <c r="BOQ38" s="117"/>
      <c r="BOR38" s="117"/>
      <c r="BOS38" s="117"/>
      <c r="BOT38" s="117"/>
      <c r="BOU38" s="117"/>
      <c r="BOV38" s="117"/>
      <c r="BOW38" s="117"/>
      <c r="BOX38" s="117"/>
      <c r="BOY38" s="117"/>
      <c r="BOZ38" s="117"/>
      <c r="BPA38" s="117"/>
      <c r="BPB38" s="117"/>
      <c r="BPC38" s="117"/>
      <c r="BPD38" s="117"/>
      <c r="BPE38" s="117"/>
      <c r="BPF38" s="117"/>
      <c r="BPG38" s="117"/>
      <c r="BPH38" s="117"/>
      <c r="BPI38" s="117"/>
      <c r="BPJ38" s="117"/>
      <c r="BPK38" s="117"/>
      <c r="BPL38" s="117"/>
      <c r="BPM38" s="117"/>
      <c r="BPN38" s="117"/>
      <c r="BPO38" s="117"/>
      <c r="BPP38" s="117"/>
      <c r="BPQ38" s="117"/>
      <c r="BPR38" s="117"/>
      <c r="BPS38" s="117"/>
      <c r="BPT38" s="117"/>
      <c r="BPU38" s="117"/>
      <c r="BPV38" s="117"/>
      <c r="BPW38" s="117"/>
      <c r="BPX38" s="117"/>
      <c r="BPY38" s="117"/>
      <c r="BPZ38" s="117"/>
      <c r="BQA38" s="117"/>
      <c r="BQB38" s="117"/>
      <c r="BQC38" s="117"/>
      <c r="BQD38" s="117"/>
      <c r="BQE38" s="117"/>
      <c r="BQF38" s="117"/>
      <c r="BQG38" s="117"/>
      <c r="BQH38" s="117"/>
      <c r="BQI38" s="117"/>
      <c r="BQJ38" s="117"/>
      <c r="BQK38" s="117"/>
      <c r="BQL38" s="117"/>
      <c r="BQM38" s="117"/>
      <c r="BQN38" s="117"/>
      <c r="BQO38" s="117"/>
      <c r="BQP38" s="117"/>
      <c r="BQQ38" s="117"/>
      <c r="BQR38" s="117"/>
      <c r="BQS38" s="117"/>
      <c r="BQT38" s="117"/>
      <c r="BQU38" s="117"/>
      <c r="BQV38" s="117"/>
      <c r="BQW38" s="117"/>
      <c r="BQX38" s="117"/>
      <c r="BQY38" s="117"/>
      <c r="BQZ38" s="117"/>
      <c r="BRA38" s="117"/>
      <c r="BRB38" s="117"/>
      <c r="BRC38" s="117"/>
      <c r="BRD38" s="117"/>
      <c r="BRE38" s="117"/>
      <c r="BRF38" s="117"/>
      <c r="BRG38" s="117"/>
      <c r="BRH38" s="117"/>
      <c r="BRI38" s="117"/>
      <c r="BRJ38" s="117"/>
      <c r="BRK38" s="117"/>
      <c r="BRL38" s="117"/>
      <c r="BRM38" s="117"/>
      <c r="BRN38" s="117"/>
      <c r="BRO38" s="117"/>
      <c r="BRP38" s="117"/>
      <c r="BRQ38" s="117"/>
      <c r="BRR38" s="117"/>
      <c r="BRS38" s="117"/>
      <c r="BRT38" s="117"/>
      <c r="BRU38" s="117"/>
      <c r="BRV38" s="117"/>
      <c r="BRW38" s="117"/>
      <c r="BRX38" s="117"/>
      <c r="BRY38" s="117"/>
      <c r="BRZ38" s="117"/>
      <c r="BSA38" s="117"/>
      <c r="BSB38" s="117"/>
      <c r="BSC38" s="117"/>
      <c r="BSD38" s="117"/>
      <c r="BSE38" s="117"/>
      <c r="BSF38" s="117"/>
      <c r="BSG38" s="117"/>
      <c r="BSH38" s="117"/>
      <c r="BSI38" s="117"/>
      <c r="BSJ38" s="117"/>
      <c r="BSK38" s="117"/>
      <c r="BSL38" s="117"/>
      <c r="BSM38" s="117"/>
      <c r="BSN38" s="117"/>
      <c r="BSO38" s="117"/>
      <c r="BSP38" s="117"/>
      <c r="BSQ38" s="117"/>
      <c r="BSR38" s="117"/>
      <c r="BSS38" s="117"/>
      <c r="BST38" s="117"/>
      <c r="BSU38" s="117"/>
      <c r="BSV38" s="117"/>
      <c r="BSW38" s="117"/>
      <c r="BSX38" s="117"/>
      <c r="BSY38" s="117"/>
      <c r="BSZ38" s="117"/>
      <c r="BTA38" s="117"/>
      <c r="BTB38" s="117"/>
      <c r="BTC38" s="117"/>
      <c r="BTD38" s="117"/>
      <c r="BTE38" s="117"/>
      <c r="BTF38" s="117"/>
      <c r="BTG38" s="117"/>
      <c r="BTH38" s="117"/>
      <c r="BTI38" s="117"/>
      <c r="BTJ38" s="117"/>
      <c r="BTK38" s="117"/>
      <c r="BTL38" s="117"/>
      <c r="BTM38" s="117"/>
      <c r="BTN38" s="117"/>
      <c r="BTO38" s="117"/>
      <c r="BTP38" s="117"/>
      <c r="BTQ38" s="117"/>
      <c r="BTR38" s="117"/>
      <c r="BTS38" s="117"/>
      <c r="BTT38" s="117"/>
      <c r="BTU38" s="117"/>
      <c r="BTV38" s="117"/>
      <c r="BTW38" s="117"/>
      <c r="BTX38" s="117"/>
      <c r="BTY38" s="117"/>
      <c r="BTZ38" s="117"/>
      <c r="BUA38" s="117"/>
      <c r="BUB38" s="117"/>
      <c r="BUC38" s="117"/>
      <c r="BUD38" s="117"/>
      <c r="BUE38" s="117"/>
      <c r="BUF38" s="117"/>
      <c r="BUG38" s="117"/>
      <c r="BUH38" s="117"/>
      <c r="BUI38" s="117"/>
      <c r="BUJ38" s="117"/>
      <c r="BUK38" s="117"/>
      <c r="BUL38" s="117"/>
      <c r="BUM38" s="117"/>
      <c r="BUN38" s="117"/>
      <c r="BUO38" s="117"/>
      <c r="BUP38" s="117"/>
      <c r="BUQ38" s="117"/>
      <c r="BUR38" s="117"/>
      <c r="BUS38" s="117"/>
      <c r="BUT38" s="117"/>
      <c r="BUU38" s="117"/>
      <c r="BUV38" s="117"/>
      <c r="BUW38" s="117"/>
      <c r="BUX38" s="117"/>
      <c r="BUY38" s="117"/>
      <c r="BUZ38" s="117"/>
      <c r="BVA38" s="117"/>
      <c r="BVB38" s="117"/>
      <c r="BVC38" s="117"/>
      <c r="BVD38" s="117"/>
      <c r="BVE38" s="117"/>
      <c r="BVF38" s="117"/>
      <c r="BVG38" s="117"/>
      <c r="BVH38" s="117"/>
      <c r="BVI38" s="117"/>
      <c r="BVJ38" s="117"/>
      <c r="BVK38" s="117"/>
      <c r="BVL38" s="117"/>
      <c r="BVM38" s="117"/>
      <c r="BVN38" s="117"/>
      <c r="BVO38" s="117"/>
      <c r="BVP38" s="117"/>
      <c r="BVQ38" s="117"/>
      <c r="BVR38" s="117"/>
      <c r="BVS38" s="117"/>
      <c r="BVT38" s="117"/>
      <c r="BVU38" s="117"/>
      <c r="BVV38" s="117"/>
      <c r="BVW38" s="117"/>
      <c r="BVX38" s="117"/>
      <c r="BVY38" s="117"/>
      <c r="BVZ38" s="117"/>
      <c r="BWA38" s="117"/>
      <c r="BWB38" s="117"/>
      <c r="BWC38" s="117"/>
      <c r="BWD38" s="117"/>
      <c r="BWE38" s="117"/>
      <c r="BWF38" s="117"/>
      <c r="BWG38" s="117"/>
      <c r="BWH38" s="117"/>
      <c r="BWI38" s="117"/>
      <c r="BWJ38" s="117"/>
      <c r="BWK38" s="117"/>
      <c r="BWL38" s="117"/>
      <c r="BWM38" s="117"/>
      <c r="BWN38" s="117"/>
      <c r="BWO38" s="117"/>
      <c r="BWP38" s="117"/>
      <c r="BWQ38" s="117"/>
      <c r="BWR38" s="117"/>
      <c r="BWS38" s="117"/>
      <c r="BWT38" s="117"/>
      <c r="BWU38" s="117"/>
      <c r="BWV38" s="117"/>
      <c r="BWW38" s="117"/>
      <c r="BWX38" s="117"/>
      <c r="BWY38" s="117"/>
      <c r="BWZ38" s="117"/>
      <c r="BXA38" s="117"/>
      <c r="BXB38" s="117"/>
      <c r="BXC38" s="117"/>
      <c r="BXD38" s="117"/>
      <c r="BXE38" s="117"/>
      <c r="BXF38" s="117"/>
      <c r="BXG38" s="117"/>
      <c r="BXH38" s="117"/>
      <c r="BXI38" s="117"/>
      <c r="BXJ38" s="117"/>
      <c r="BXK38" s="117"/>
      <c r="BXL38" s="117"/>
      <c r="BXM38" s="117"/>
      <c r="BXN38" s="117"/>
      <c r="BXO38" s="117"/>
      <c r="BXP38" s="117"/>
      <c r="BXQ38" s="117"/>
      <c r="BXR38" s="117"/>
      <c r="BXS38" s="117"/>
      <c r="BXT38" s="117"/>
      <c r="BXU38" s="117"/>
      <c r="BXV38" s="117"/>
      <c r="BXW38" s="117"/>
      <c r="BXX38" s="117"/>
      <c r="BXY38" s="117"/>
      <c r="BXZ38" s="117"/>
      <c r="BYA38" s="117"/>
      <c r="BYB38" s="117"/>
      <c r="BYC38" s="117"/>
      <c r="BYD38" s="117"/>
      <c r="BYE38" s="117"/>
      <c r="BYF38" s="117"/>
      <c r="BYG38" s="117"/>
      <c r="BYH38" s="117"/>
      <c r="BYI38" s="117"/>
      <c r="BYJ38" s="117"/>
      <c r="BYK38" s="117"/>
      <c r="BYL38" s="117"/>
      <c r="BYM38" s="117"/>
      <c r="BYN38" s="117"/>
      <c r="BYO38" s="117"/>
      <c r="BYP38" s="117"/>
      <c r="BYQ38" s="117"/>
      <c r="BYR38" s="117"/>
      <c r="BYS38" s="117"/>
      <c r="BYT38" s="117"/>
      <c r="BYU38" s="117"/>
      <c r="BYV38" s="117"/>
      <c r="BYW38" s="117"/>
      <c r="BYX38" s="117"/>
      <c r="BYY38" s="117"/>
      <c r="BYZ38" s="117"/>
      <c r="BZA38" s="117"/>
      <c r="BZB38" s="117"/>
      <c r="BZC38" s="117"/>
      <c r="BZD38" s="117"/>
      <c r="BZE38" s="117"/>
      <c r="BZF38" s="117"/>
      <c r="BZG38" s="117"/>
      <c r="BZH38" s="117"/>
      <c r="BZI38" s="117"/>
      <c r="BZJ38" s="117"/>
      <c r="BZK38" s="117"/>
      <c r="BZL38" s="117"/>
      <c r="BZM38" s="117"/>
      <c r="BZN38" s="117"/>
      <c r="BZO38" s="117"/>
      <c r="BZP38" s="117"/>
      <c r="BZQ38" s="117"/>
      <c r="BZR38" s="117"/>
      <c r="BZS38" s="117"/>
      <c r="BZT38" s="117"/>
      <c r="BZU38" s="117"/>
      <c r="BZV38" s="117"/>
      <c r="BZW38" s="117"/>
      <c r="BZX38" s="117"/>
      <c r="BZY38" s="117"/>
      <c r="BZZ38" s="117"/>
      <c r="CAA38" s="117"/>
      <c r="CAB38" s="117"/>
      <c r="CAC38" s="117"/>
      <c r="CAD38" s="117"/>
      <c r="CAE38" s="117"/>
      <c r="CAF38" s="117"/>
      <c r="CAG38" s="117"/>
      <c r="CAH38" s="117"/>
      <c r="CAI38" s="117"/>
      <c r="CAJ38" s="117"/>
      <c r="CAK38" s="117"/>
      <c r="CAL38" s="117"/>
      <c r="CAM38" s="117"/>
      <c r="CAN38" s="117"/>
      <c r="CAO38" s="117"/>
      <c r="CAP38" s="117"/>
      <c r="CAQ38" s="117"/>
      <c r="CAR38" s="117"/>
      <c r="CAS38" s="117"/>
      <c r="CAT38" s="117"/>
      <c r="CAU38" s="117"/>
      <c r="CAV38" s="117"/>
      <c r="CAW38" s="117"/>
      <c r="CAX38" s="117"/>
      <c r="CAY38" s="117"/>
      <c r="CAZ38" s="117"/>
      <c r="CBA38" s="117"/>
      <c r="CBB38" s="117"/>
      <c r="CBC38" s="117"/>
      <c r="CBD38" s="117"/>
      <c r="CBE38" s="117"/>
      <c r="CBF38" s="117"/>
      <c r="CBG38" s="117"/>
      <c r="CBH38" s="117"/>
      <c r="CBI38" s="117"/>
      <c r="CBJ38" s="117"/>
      <c r="CBK38" s="117"/>
      <c r="CBL38" s="117"/>
      <c r="CBM38" s="117"/>
      <c r="CBN38" s="117"/>
      <c r="CBO38" s="117"/>
      <c r="CBP38" s="117"/>
      <c r="CBQ38" s="117"/>
      <c r="CBR38" s="117"/>
      <c r="CBS38" s="117"/>
      <c r="CBT38" s="117"/>
      <c r="CBU38" s="117"/>
      <c r="CBV38" s="117"/>
      <c r="CBW38" s="117"/>
      <c r="CBX38" s="117"/>
      <c r="CBY38" s="117"/>
      <c r="CBZ38" s="117"/>
      <c r="CCA38" s="117"/>
      <c r="CCB38" s="117"/>
      <c r="CCC38" s="117"/>
      <c r="CCD38" s="117"/>
      <c r="CCE38" s="117"/>
      <c r="CCF38" s="117"/>
      <c r="CCG38" s="117"/>
      <c r="CCH38" s="117"/>
      <c r="CCI38" s="117"/>
      <c r="CCJ38" s="117"/>
      <c r="CCK38" s="117"/>
      <c r="CCL38" s="117"/>
      <c r="CCM38" s="117"/>
      <c r="CCN38" s="117"/>
      <c r="CCO38" s="117"/>
      <c r="CCP38" s="117"/>
      <c r="CCQ38" s="117"/>
      <c r="CCR38" s="117"/>
      <c r="CCS38" s="117"/>
      <c r="CCT38" s="117"/>
      <c r="CCU38" s="117"/>
      <c r="CCV38" s="117"/>
      <c r="CCW38" s="117"/>
      <c r="CCX38" s="117"/>
      <c r="CCY38" s="117"/>
      <c r="CCZ38" s="117"/>
      <c r="CDA38" s="117"/>
      <c r="CDB38" s="117"/>
      <c r="CDC38" s="117"/>
      <c r="CDD38" s="117"/>
      <c r="CDE38" s="117"/>
      <c r="CDF38" s="117"/>
      <c r="CDG38" s="117"/>
      <c r="CDH38" s="117"/>
      <c r="CDI38" s="117"/>
      <c r="CDJ38" s="117"/>
      <c r="CDK38" s="117"/>
      <c r="CDL38" s="117"/>
      <c r="CDM38" s="117"/>
      <c r="CDN38" s="117"/>
      <c r="CDO38" s="117"/>
      <c r="CDP38" s="117"/>
      <c r="CDQ38" s="117"/>
      <c r="CDR38" s="117"/>
      <c r="CDS38" s="117"/>
      <c r="CDT38" s="117"/>
      <c r="CDU38" s="117"/>
      <c r="CDV38" s="117"/>
      <c r="CDW38" s="117"/>
      <c r="CDX38" s="117"/>
      <c r="CDY38" s="117"/>
      <c r="CDZ38" s="117"/>
      <c r="CEA38" s="117"/>
      <c r="CEB38" s="117"/>
      <c r="CEC38" s="117"/>
      <c r="CED38" s="117"/>
      <c r="CEE38" s="117"/>
      <c r="CEF38" s="117"/>
      <c r="CEG38" s="117"/>
      <c r="CEH38" s="117"/>
      <c r="CEI38" s="117"/>
      <c r="CEJ38" s="117"/>
      <c r="CEK38" s="117"/>
      <c r="CEL38" s="117"/>
      <c r="CEM38" s="117"/>
      <c r="CEN38" s="117"/>
      <c r="CEO38" s="117"/>
      <c r="CEP38" s="117"/>
      <c r="CEQ38" s="117"/>
      <c r="CER38" s="117"/>
      <c r="CES38" s="117"/>
      <c r="CET38" s="117"/>
      <c r="CEU38" s="117"/>
      <c r="CEV38" s="117"/>
      <c r="CEW38" s="117"/>
      <c r="CEX38" s="117"/>
      <c r="CEY38" s="117"/>
      <c r="CEZ38" s="117"/>
      <c r="CFA38" s="117"/>
      <c r="CFB38" s="117"/>
      <c r="CFC38" s="117"/>
      <c r="CFD38" s="117"/>
      <c r="CFE38" s="117"/>
      <c r="CFF38" s="117"/>
      <c r="CFG38" s="117"/>
      <c r="CFH38" s="117"/>
      <c r="CFI38" s="117"/>
      <c r="CFJ38" s="117"/>
      <c r="CFK38" s="117"/>
      <c r="CFL38" s="117"/>
      <c r="CFM38" s="117"/>
      <c r="CFN38" s="117"/>
      <c r="CFO38" s="117"/>
      <c r="CFP38" s="117"/>
      <c r="CFQ38" s="117"/>
      <c r="CFR38" s="117"/>
      <c r="CFS38" s="117"/>
      <c r="CFT38" s="117"/>
      <c r="CFU38" s="117"/>
      <c r="CFV38" s="117"/>
      <c r="CFW38" s="117"/>
      <c r="CFX38" s="117"/>
      <c r="CFY38" s="117"/>
      <c r="CFZ38" s="117"/>
      <c r="CGA38" s="117"/>
      <c r="CGB38" s="117"/>
      <c r="CGC38" s="117"/>
      <c r="CGD38" s="117"/>
      <c r="CGE38" s="117"/>
      <c r="CGF38" s="117"/>
      <c r="CGG38" s="117"/>
      <c r="CGH38" s="117"/>
      <c r="CGI38" s="117"/>
      <c r="CGJ38" s="117"/>
      <c r="CGK38" s="117"/>
      <c r="CGL38" s="117"/>
      <c r="CGM38" s="117"/>
      <c r="CGN38" s="117"/>
      <c r="CGO38" s="117"/>
      <c r="CGP38" s="117"/>
      <c r="CGQ38" s="117"/>
      <c r="CGR38" s="117"/>
      <c r="CGS38" s="117"/>
      <c r="CGT38" s="117"/>
      <c r="CGU38" s="117"/>
      <c r="CGV38" s="117"/>
      <c r="CGW38" s="117"/>
      <c r="CGX38" s="117"/>
      <c r="CGY38" s="117"/>
      <c r="CGZ38" s="117"/>
      <c r="CHA38" s="117"/>
      <c r="CHB38" s="117"/>
      <c r="CHC38" s="117"/>
      <c r="CHD38" s="117"/>
      <c r="CHE38" s="117"/>
      <c r="CHF38" s="117"/>
      <c r="CHG38" s="117"/>
      <c r="CHH38" s="117"/>
      <c r="CHI38" s="117"/>
      <c r="CHJ38" s="117"/>
      <c r="CHK38" s="117"/>
      <c r="CHL38" s="117"/>
      <c r="CHM38" s="117"/>
      <c r="CHN38" s="117"/>
      <c r="CHO38" s="117"/>
      <c r="CHP38" s="117"/>
      <c r="CHQ38" s="117"/>
      <c r="CHR38" s="117"/>
      <c r="CHS38" s="117"/>
      <c r="CHT38" s="117"/>
      <c r="CHU38" s="117"/>
      <c r="CHV38" s="117"/>
      <c r="CHW38" s="117"/>
      <c r="CHX38" s="117"/>
      <c r="CHY38" s="117"/>
      <c r="CHZ38" s="117"/>
      <c r="CIA38" s="117"/>
      <c r="CIB38" s="117"/>
      <c r="CIC38" s="117"/>
      <c r="CID38" s="117"/>
      <c r="CIE38" s="117"/>
      <c r="CIF38" s="117"/>
      <c r="CIG38" s="117"/>
      <c r="CIH38" s="117"/>
      <c r="CII38" s="117"/>
      <c r="CIJ38" s="117"/>
      <c r="CIK38" s="117"/>
      <c r="CIL38" s="117"/>
      <c r="CIM38" s="117"/>
      <c r="CIN38" s="117"/>
      <c r="CIO38" s="117"/>
      <c r="CIP38" s="117"/>
      <c r="CIQ38" s="117"/>
      <c r="CIR38" s="117"/>
      <c r="CIS38" s="117"/>
      <c r="CIT38" s="117"/>
      <c r="CIU38" s="117"/>
      <c r="CIV38" s="117"/>
      <c r="CIW38" s="117"/>
      <c r="CIX38" s="117"/>
      <c r="CIY38" s="117"/>
      <c r="CIZ38" s="117"/>
      <c r="CJA38" s="117"/>
      <c r="CJB38" s="117"/>
      <c r="CJC38" s="117"/>
      <c r="CJD38" s="117"/>
      <c r="CJE38" s="117"/>
      <c r="CJF38" s="117"/>
      <c r="CJG38" s="117"/>
      <c r="CJH38" s="117"/>
      <c r="CJI38" s="117"/>
      <c r="CJJ38" s="117"/>
      <c r="CJK38" s="117"/>
      <c r="CJL38" s="117"/>
      <c r="CJM38" s="117"/>
      <c r="CJN38" s="117"/>
      <c r="CJO38" s="117"/>
      <c r="CJP38" s="117"/>
      <c r="CJQ38" s="117"/>
      <c r="CJR38" s="117"/>
      <c r="CJS38" s="117"/>
      <c r="CJT38" s="117"/>
      <c r="CJU38" s="117"/>
      <c r="CJV38" s="117"/>
      <c r="CJW38" s="117"/>
      <c r="CJX38" s="117"/>
      <c r="CJY38" s="117"/>
      <c r="CJZ38" s="117"/>
      <c r="CKA38" s="117"/>
      <c r="CKB38" s="117"/>
      <c r="CKC38" s="117"/>
      <c r="CKD38" s="117"/>
      <c r="CKE38" s="117"/>
      <c r="CKF38" s="117"/>
      <c r="CKG38" s="117"/>
      <c r="CKH38" s="117"/>
      <c r="CKI38" s="117"/>
      <c r="CKJ38" s="117"/>
      <c r="CKK38" s="117"/>
      <c r="CKL38" s="117"/>
      <c r="CKM38" s="117"/>
      <c r="CKN38" s="117"/>
      <c r="CKO38" s="117"/>
      <c r="CKP38" s="117"/>
      <c r="CKQ38" s="117"/>
      <c r="CKR38" s="117"/>
      <c r="CKS38" s="117"/>
      <c r="CKT38" s="117"/>
      <c r="CKU38" s="117"/>
      <c r="CKV38" s="117"/>
      <c r="CKW38" s="117"/>
      <c r="CKX38" s="117"/>
      <c r="CKY38" s="117"/>
      <c r="CKZ38" s="117"/>
      <c r="CLA38" s="117"/>
      <c r="CLB38" s="117"/>
      <c r="CLC38" s="117"/>
      <c r="CLD38" s="117"/>
      <c r="CLE38" s="117"/>
      <c r="CLF38" s="117"/>
      <c r="CLG38" s="117"/>
      <c r="CLH38" s="117"/>
      <c r="CLI38" s="117"/>
      <c r="CLJ38" s="117"/>
      <c r="CLK38" s="117"/>
      <c r="CLL38" s="117"/>
      <c r="CLM38" s="117"/>
      <c r="CLN38" s="117"/>
      <c r="CLO38" s="117"/>
      <c r="CLP38" s="117"/>
      <c r="CLQ38" s="117"/>
      <c r="CLR38" s="117"/>
      <c r="CLS38" s="117"/>
      <c r="CLT38" s="117"/>
      <c r="CLU38" s="117"/>
      <c r="CLV38" s="117"/>
      <c r="CLW38" s="117"/>
      <c r="CLX38" s="117"/>
      <c r="CLY38" s="117"/>
      <c r="CLZ38" s="117"/>
      <c r="CMA38" s="117"/>
      <c r="CMB38" s="117"/>
      <c r="CMC38" s="117"/>
      <c r="CMD38" s="117"/>
      <c r="CME38" s="117"/>
      <c r="CMF38" s="117"/>
      <c r="CMG38" s="117"/>
      <c r="CMH38" s="117"/>
      <c r="CMI38" s="117"/>
      <c r="CMJ38" s="117"/>
      <c r="CMK38" s="117"/>
      <c r="CML38" s="117"/>
      <c r="CMM38" s="117"/>
      <c r="CMN38" s="117"/>
      <c r="CMO38" s="117"/>
      <c r="CMP38" s="117"/>
      <c r="CMQ38" s="117"/>
      <c r="CMR38" s="117"/>
      <c r="CMS38" s="117"/>
      <c r="CMT38" s="117"/>
      <c r="CMU38" s="117"/>
      <c r="CMV38" s="117"/>
      <c r="CMW38" s="117"/>
      <c r="CMX38" s="117"/>
      <c r="CMY38" s="117"/>
      <c r="CMZ38" s="117"/>
      <c r="CNA38" s="117"/>
      <c r="CNB38" s="117"/>
      <c r="CNC38" s="117"/>
      <c r="CND38" s="117"/>
      <c r="CNE38" s="117"/>
      <c r="CNF38" s="117"/>
      <c r="CNG38" s="117"/>
      <c r="CNH38" s="117"/>
      <c r="CNI38" s="117"/>
      <c r="CNJ38" s="117"/>
      <c r="CNK38" s="117"/>
      <c r="CNL38" s="117"/>
      <c r="CNM38" s="117"/>
      <c r="CNN38" s="117"/>
      <c r="CNO38" s="117"/>
      <c r="CNP38" s="117"/>
      <c r="CNQ38" s="117"/>
      <c r="CNR38" s="117"/>
      <c r="CNS38" s="117"/>
      <c r="CNT38" s="117"/>
      <c r="CNU38" s="117"/>
      <c r="CNV38" s="117"/>
      <c r="CNW38" s="117"/>
      <c r="CNX38" s="117"/>
      <c r="CNY38" s="117"/>
      <c r="CNZ38" s="117"/>
      <c r="COA38" s="117"/>
      <c r="COB38" s="117"/>
      <c r="COC38" s="117"/>
      <c r="COD38" s="117"/>
      <c r="COE38" s="117"/>
      <c r="COF38" s="117"/>
      <c r="COG38" s="117"/>
      <c r="COH38" s="117"/>
      <c r="COI38" s="117"/>
      <c r="COJ38" s="117"/>
      <c r="COK38" s="117"/>
      <c r="COL38" s="117"/>
      <c r="COM38" s="117"/>
      <c r="CON38" s="117"/>
      <c r="COO38" s="117"/>
      <c r="COP38" s="117"/>
      <c r="COQ38" s="117"/>
      <c r="COR38" s="117"/>
      <c r="COS38" s="117"/>
      <c r="COT38" s="117"/>
      <c r="COU38" s="117"/>
      <c r="COV38" s="117"/>
      <c r="COW38" s="117"/>
      <c r="COX38" s="117"/>
      <c r="COY38" s="117"/>
      <c r="COZ38" s="117"/>
      <c r="CPA38" s="117"/>
      <c r="CPB38" s="117"/>
      <c r="CPC38" s="117"/>
      <c r="CPD38" s="117"/>
      <c r="CPE38" s="117"/>
      <c r="CPF38" s="117"/>
      <c r="CPG38" s="117"/>
      <c r="CPH38" s="117"/>
      <c r="CPI38" s="117"/>
      <c r="CPJ38" s="117"/>
      <c r="CPK38" s="117"/>
      <c r="CPL38" s="117"/>
      <c r="CPM38" s="117"/>
      <c r="CPN38" s="117"/>
      <c r="CPO38" s="117"/>
      <c r="CPP38" s="117"/>
      <c r="CPQ38" s="117"/>
      <c r="CPR38" s="117"/>
      <c r="CPS38" s="117"/>
      <c r="CPT38" s="117"/>
      <c r="CPU38" s="117"/>
      <c r="CPV38" s="117"/>
      <c r="CPW38" s="117"/>
      <c r="CPX38" s="117"/>
      <c r="CPY38" s="117"/>
      <c r="CPZ38" s="117"/>
      <c r="CQA38" s="117"/>
      <c r="CQB38" s="117"/>
      <c r="CQC38" s="117"/>
      <c r="CQD38" s="117"/>
      <c r="CQE38" s="117"/>
      <c r="CQF38" s="117"/>
      <c r="CQG38" s="117"/>
      <c r="CQH38" s="117"/>
      <c r="CQI38" s="117"/>
      <c r="CQJ38" s="117"/>
      <c r="CQK38" s="117"/>
      <c r="CQL38" s="117"/>
      <c r="CQM38" s="117"/>
      <c r="CQN38" s="117"/>
      <c r="CQO38" s="117"/>
      <c r="CQP38" s="117"/>
      <c r="CQQ38" s="117"/>
      <c r="CQR38" s="117"/>
      <c r="CQS38" s="117"/>
      <c r="CQT38" s="117"/>
      <c r="CQU38" s="117"/>
      <c r="CQV38" s="117"/>
      <c r="CQW38" s="117"/>
      <c r="CQX38" s="117"/>
      <c r="CQY38" s="117"/>
      <c r="CQZ38" s="117"/>
      <c r="CRA38" s="117"/>
      <c r="CRB38" s="117"/>
      <c r="CRC38" s="117"/>
      <c r="CRD38" s="117"/>
      <c r="CRE38" s="117"/>
      <c r="CRF38" s="117"/>
      <c r="CRG38" s="117"/>
      <c r="CRH38" s="117"/>
      <c r="CRI38" s="117"/>
      <c r="CRJ38" s="117"/>
      <c r="CRK38" s="117"/>
      <c r="CRL38" s="117"/>
      <c r="CRM38" s="117"/>
      <c r="CRN38" s="117"/>
      <c r="CRO38" s="117"/>
      <c r="CRP38" s="117"/>
      <c r="CRQ38" s="117"/>
      <c r="CRR38" s="117"/>
      <c r="CRS38" s="117"/>
      <c r="CRT38" s="117"/>
      <c r="CRU38" s="117"/>
      <c r="CRV38" s="117"/>
      <c r="CRW38" s="117"/>
      <c r="CRX38" s="117"/>
      <c r="CRY38" s="117"/>
      <c r="CRZ38" s="117"/>
      <c r="CSA38" s="117"/>
      <c r="CSB38" s="117"/>
      <c r="CSC38" s="117"/>
      <c r="CSD38" s="117"/>
      <c r="CSE38" s="117"/>
      <c r="CSF38" s="117"/>
      <c r="CSG38" s="117"/>
      <c r="CSH38" s="117"/>
      <c r="CSI38" s="117"/>
      <c r="CSJ38" s="117"/>
      <c r="CSK38" s="117"/>
      <c r="CSL38" s="117"/>
      <c r="CSM38" s="117"/>
      <c r="CSN38" s="117"/>
      <c r="CSO38" s="117"/>
      <c r="CSP38" s="117"/>
      <c r="CSQ38" s="117"/>
      <c r="CSR38" s="117"/>
      <c r="CSS38" s="117"/>
      <c r="CST38" s="117"/>
      <c r="CSU38" s="117"/>
      <c r="CSV38" s="117"/>
      <c r="CSW38" s="117"/>
      <c r="CSX38" s="117"/>
      <c r="CSY38" s="117"/>
      <c r="CSZ38" s="117"/>
      <c r="CTA38" s="117"/>
      <c r="CTB38" s="117"/>
      <c r="CTC38" s="117"/>
      <c r="CTD38" s="117"/>
      <c r="CTE38" s="117"/>
      <c r="CTF38" s="117"/>
      <c r="CTG38" s="117"/>
      <c r="CTH38" s="117"/>
      <c r="CTI38" s="117"/>
      <c r="CTJ38" s="117"/>
      <c r="CTK38" s="117"/>
      <c r="CTL38" s="117"/>
      <c r="CTM38" s="117"/>
      <c r="CTN38" s="117"/>
      <c r="CTO38" s="117"/>
      <c r="CTP38" s="117"/>
      <c r="CTQ38" s="117"/>
      <c r="CTR38" s="117"/>
      <c r="CTS38" s="117"/>
      <c r="CTT38" s="117"/>
      <c r="CTU38" s="117"/>
      <c r="CTV38" s="117"/>
      <c r="CTW38" s="117"/>
      <c r="CTX38" s="117"/>
      <c r="CTY38" s="117"/>
      <c r="CTZ38" s="117"/>
      <c r="CUA38" s="117"/>
      <c r="CUB38" s="117"/>
      <c r="CUC38" s="117"/>
      <c r="CUD38" s="117"/>
      <c r="CUE38" s="117"/>
      <c r="CUF38" s="117"/>
      <c r="CUG38" s="117"/>
      <c r="CUH38" s="117"/>
      <c r="CUI38" s="117"/>
      <c r="CUJ38" s="117"/>
      <c r="CUK38" s="117"/>
      <c r="CUL38" s="117"/>
      <c r="CUM38" s="117"/>
      <c r="CUN38" s="117"/>
      <c r="CUO38" s="117"/>
      <c r="CUP38" s="117"/>
      <c r="CUQ38" s="117"/>
      <c r="CUR38" s="117"/>
      <c r="CUS38" s="117"/>
      <c r="CUT38" s="117"/>
      <c r="CUU38" s="117"/>
      <c r="CUV38" s="117"/>
      <c r="CUW38" s="117"/>
      <c r="CUX38" s="117"/>
      <c r="CUY38" s="117"/>
      <c r="CUZ38" s="117"/>
      <c r="CVA38" s="117"/>
      <c r="CVB38" s="117"/>
      <c r="CVC38" s="117"/>
      <c r="CVD38" s="117"/>
      <c r="CVE38" s="117"/>
      <c r="CVF38" s="117"/>
      <c r="CVG38" s="117"/>
      <c r="CVH38" s="117"/>
      <c r="CVI38" s="117"/>
      <c r="CVJ38" s="117"/>
      <c r="CVK38" s="117"/>
      <c r="CVL38" s="117"/>
      <c r="CVM38" s="117"/>
      <c r="CVN38" s="117"/>
      <c r="CVO38" s="117"/>
      <c r="CVP38" s="117"/>
      <c r="CVQ38" s="117"/>
      <c r="CVR38" s="117"/>
      <c r="CVS38" s="117"/>
      <c r="CVT38" s="117"/>
      <c r="CVU38" s="117"/>
      <c r="CVV38" s="117"/>
      <c r="CVW38" s="117"/>
      <c r="CVX38" s="117"/>
      <c r="CVY38" s="117"/>
      <c r="CVZ38" s="117"/>
      <c r="CWA38" s="117"/>
      <c r="CWB38" s="117"/>
      <c r="CWC38" s="117"/>
      <c r="CWD38" s="117"/>
      <c r="CWE38" s="117"/>
      <c r="CWF38" s="117"/>
      <c r="CWG38" s="117"/>
      <c r="CWH38" s="117"/>
      <c r="CWI38" s="117"/>
      <c r="CWJ38" s="117"/>
      <c r="CWK38" s="117"/>
      <c r="CWL38" s="117"/>
      <c r="CWM38" s="117"/>
      <c r="CWN38" s="117"/>
      <c r="CWO38" s="117"/>
      <c r="CWP38" s="117"/>
      <c r="CWQ38" s="117"/>
      <c r="CWR38" s="117"/>
      <c r="CWS38" s="117"/>
      <c r="CWT38" s="117"/>
      <c r="CWU38" s="117"/>
      <c r="CWV38" s="117"/>
      <c r="CWW38" s="117"/>
      <c r="CWX38" s="117"/>
      <c r="CWY38" s="117"/>
      <c r="CWZ38" s="117"/>
      <c r="CXA38" s="117"/>
      <c r="CXB38" s="117"/>
      <c r="CXC38" s="117"/>
      <c r="CXD38" s="117"/>
      <c r="CXE38" s="117"/>
      <c r="CXF38" s="117"/>
      <c r="CXG38" s="117"/>
      <c r="CXH38" s="117"/>
      <c r="CXI38" s="117"/>
      <c r="CXJ38" s="117"/>
      <c r="CXK38" s="117"/>
      <c r="CXL38" s="117"/>
      <c r="CXM38" s="117"/>
      <c r="CXN38" s="117"/>
      <c r="CXO38" s="117"/>
      <c r="CXP38" s="117"/>
      <c r="CXQ38" s="117"/>
      <c r="CXR38" s="117"/>
      <c r="CXS38" s="117"/>
      <c r="CXT38" s="117"/>
      <c r="CXU38" s="117"/>
      <c r="CXV38" s="117"/>
      <c r="CXW38" s="117"/>
      <c r="CXX38" s="117"/>
      <c r="CXY38" s="117"/>
      <c r="CXZ38" s="117"/>
      <c r="CYA38" s="117"/>
      <c r="CYB38" s="117"/>
      <c r="CYC38" s="117"/>
      <c r="CYD38" s="117"/>
      <c r="CYE38" s="117"/>
      <c r="CYF38" s="117"/>
      <c r="CYG38" s="117"/>
      <c r="CYH38" s="117"/>
      <c r="CYI38" s="117"/>
      <c r="CYJ38" s="117"/>
      <c r="CYK38" s="117"/>
      <c r="CYL38" s="117"/>
      <c r="CYM38" s="117"/>
      <c r="CYN38" s="117"/>
      <c r="CYO38" s="117"/>
      <c r="CYP38" s="117"/>
      <c r="CYQ38" s="117"/>
      <c r="CYR38" s="117"/>
      <c r="CYS38" s="117"/>
      <c r="CYT38" s="117"/>
      <c r="CYU38" s="117"/>
      <c r="CYV38" s="117"/>
      <c r="CYW38" s="117"/>
      <c r="CYX38" s="117"/>
      <c r="CYY38" s="117"/>
      <c r="CYZ38" s="117"/>
      <c r="CZA38" s="117"/>
      <c r="CZB38" s="117"/>
      <c r="CZC38" s="117"/>
      <c r="CZD38" s="117"/>
      <c r="CZE38" s="117"/>
      <c r="CZF38" s="117"/>
      <c r="CZG38" s="117"/>
      <c r="CZH38" s="117"/>
      <c r="CZI38" s="117"/>
      <c r="CZJ38" s="117"/>
      <c r="CZK38" s="117"/>
      <c r="CZL38" s="117"/>
      <c r="CZM38" s="117"/>
      <c r="CZN38" s="117"/>
      <c r="CZO38" s="117"/>
      <c r="CZP38" s="117"/>
      <c r="CZQ38" s="117"/>
      <c r="CZR38" s="117"/>
      <c r="CZS38" s="117"/>
      <c r="CZT38" s="117"/>
      <c r="CZU38" s="117"/>
      <c r="CZV38" s="117"/>
      <c r="CZW38" s="117"/>
      <c r="CZX38" s="117"/>
      <c r="CZY38" s="117"/>
      <c r="CZZ38" s="117"/>
      <c r="DAA38" s="117"/>
      <c r="DAB38" s="117"/>
      <c r="DAC38" s="117"/>
      <c r="DAD38" s="117"/>
      <c r="DAE38" s="117"/>
      <c r="DAF38" s="117"/>
      <c r="DAG38" s="117"/>
      <c r="DAH38" s="117"/>
      <c r="DAI38" s="117"/>
      <c r="DAJ38" s="117"/>
      <c r="DAK38" s="117"/>
      <c r="DAL38" s="117"/>
      <c r="DAM38" s="117"/>
      <c r="DAN38" s="117"/>
      <c r="DAO38" s="117"/>
      <c r="DAP38" s="117"/>
      <c r="DAQ38" s="117"/>
      <c r="DAR38" s="117"/>
      <c r="DAS38" s="117"/>
      <c r="DAT38" s="117"/>
      <c r="DAU38" s="117"/>
      <c r="DAV38" s="117"/>
      <c r="DAW38" s="117"/>
      <c r="DAX38" s="117"/>
      <c r="DAY38" s="117"/>
      <c r="DAZ38" s="117"/>
      <c r="DBA38" s="117"/>
      <c r="DBB38" s="117"/>
      <c r="DBC38" s="117"/>
      <c r="DBD38" s="117"/>
      <c r="DBE38" s="117"/>
      <c r="DBF38" s="117"/>
      <c r="DBG38" s="117"/>
      <c r="DBH38" s="117"/>
      <c r="DBI38" s="117"/>
      <c r="DBJ38" s="117"/>
      <c r="DBK38" s="117"/>
      <c r="DBL38" s="117"/>
      <c r="DBM38" s="117"/>
      <c r="DBN38" s="117"/>
      <c r="DBO38" s="117"/>
      <c r="DBP38" s="117"/>
      <c r="DBQ38" s="117"/>
      <c r="DBR38" s="117"/>
      <c r="DBS38" s="117"/>
      <c r="DBT38" s="117"/>
      <c r="DBU38" s="117"/>
      <c r="DBV38" s="117"/>
      <c r="DBW38" s="117"/>
      <c r="DBX38" s="117"/>
      <c r="DBY38" s="117"/>
      <c r="DBZ38" s="117"/>
      <c r="DCA38" s="117"/>
      <c r="DCB38" s="117"/>
      <c r="DCC38" s="117"/>
      <c r="DCD38" s="117"/>
      <c r="DCE38" s="117"/>
      <c r="DCF38" s="117"/>
      <c r="DCG38" s="117"/>
      <c r="DCH38" s="117"/>
      <c r="DCI38" s="117"/>
      <c r="DCJ38" s="117"/>
      <c r="DCK38" s="117"/>
      <c r="DCL38" s="117"/>
      <c r="DCM38" s="117"/>
      <c r="DCN38" s="117"/>
      <c r="DCO38" s="117"/>
      <c r="DCP38" s="117"/>
      <c r="DCQ38" s="117"/>
      <c r="DCR38" s="117"/>
      <c r="DCS38" s="117"/>
      <c r="DCT38" s="117"/>
      <c r="DCU38" s="117"/>
      <c r="DCV38" s="117"/>
      <c r="DCW38" s="117"/>
      <c r="DCX38" s="117"/>
      <c r="DCY38" s="117"/>
      <c r="DCZ38" s="117"/>
      <c r="DDA38" s="117"/>
      <c r="DDB38" s="117"/>
      <c r="DDC38" s="117"/>
      <c r="DDD38" s="117"/>
      <c r="DDE38" s="117"/>
      <c r="DDF38" s="117"/>
      <c r="DDG38" s="117"/>
      <c r="DDH38" s="117"/>
      <c r="DDI38" s="117"/>
      <c r="DDJ38" s="117"/>
      <c r="DDK38" s="117"/>
      <c r="DDL38" s="117"/>
      <c r="DDM38" s="117"/>
      <c r="DDN38" s="117"/>
      <c r="DDO38" s="117"/>
      <c r="DDP38" s="117"/>
      <c r="DDQ38" s="117"/>
      <c r="DDR38" s="117"/>
      <c r="DDS38" s="117"/>
      <c r="DDT38" s="117"/>
      <c r="DDU38" s="117"/>
      <c r="DDV38" s="117"/>
      <c r="DDW38" s="117"/>
      <c r="DDX38" s="117"/>
      <c r="DDY38" s="117"/>
      <c r="DDZ38" s="117"/>
      <c r="DEA38" s="117"/>
      <c r="DEB38" s="117"/>
      <c r="DEC38" s="117"/>
      <c r="DED38" s="117"/>
      <c r="DEE38" s="117"/>
      <c r="DEF38" s="117"/>
      <c r="DEG38" s="117"/>
      <c r="DEH38" s="117"/>
      <c r="DEI38" s="117"/>
      <c r="DEJ38" s="117"/>
      <c r="DEK38" s="117"/>
      <c r="DEL38" s="117"/>
      <c r="DEM38" s="117"/>
      <c r="DEN38" s="117"/>
      <c r="DEO38" s="117"/>
      <c r="DEP38" s="117"/>
      <c r="DEQ38" s="117"/>
      <c r="DER38" s="117"/>
      <c r="DES38" s="117"/>
      <c r="DET38" s="117"/>
      <c r="DEU38" s="117"/>
      <c r="DEV38" s="117"/>
      <c r="DEW38" s="117"/>
      <c r="DEX38" s="117"/>
      <c r="DEY38" s="117"/>
      <c r="DEZ38" s="117"/>
      <c r="DFA38" s="117"/>
      <c r="DFB38" s="117"/>
      <c r="DFC38" s="117"/>
      <c r="DFD38" s="117"/>
      <c r="DFE38" s="117"/>
      <c r="DFF38" s="117"/>
      <c r="DFG38" s="117"/>
      <c r="DFH38" s="117"/>
      <c r="DFI38" s="117"/>
      <c r="DFJ38" s="117"/>
      <c r="DFK38" s="117"/>
      <c r="DFL38" s="117"/>
      <c r="DFM38" s="117"/>
      <c r="DFN38" s="117"/>
      <c r="DFO38" s="117"/>
      <c r="DFP38" s="117"/>
      <c r="DFQ38" s="117"/>
      <c r="DFR38" s="117"/>
      <c r="DFS38" s="117"/>
      <c r="DFT38" s="117"/>
      <c r="DFU38" s="117"/>
      <c r="DFV38" s="117"/>
      <c r="DFW38" s="117"/>
      <c r="DFX38" s="117"/>
      <c r="DFY38" s="117"/>
      <c r="DFZ38" s="117"/>
      <c r="DGA38" s="117"/>
      <c r="DGB38" s="117"/>
      <c r="DGC38" s="117"/>
      <c r="DGD38" s="117"/>
      <c r="DGE38" s="117"/>
      <c r="DGF38" s="117"/>
      <c r="DGG38" s="117"/>
      <c r="DGH38" s="117"/>
      <c r="DGI38" s="117"/>
      <c r="DGJ38" s="117"/>
      <c r="DGK38" s="117"/>
      <c r="DGL38" s="117"/>
      <c r="DGM38" s="117"/>
      <c r="DGN38" s="117"/>
      <c r="DGO38" s="117"/>
      <c r="DGP38" s="117"/>
      <c r="DGQ38" s="117"/>
      <c r="DGR38" s="117"/>
      <c r="DGS38" s="117"/>
      <c r="DGT38" s="117"/>
      <c r="DGU38" s="117"/>
      <c r="DGV38" s="117"/>
      <c r="DGW38" s="117"/>
      <c r="DGX38" s="117"/>
      <c r="DGY38" s="117"/>
      <c r="DGZ38" s="117"/>
      <c r="DHA38" s="117"/>
      <c r="DHB38" s="117"/>
      <c r="DHC38" s="117"/>
      <c r="DHD38" s="117"/>
      <c r="DHE38" s="117"/>
      <c r="DHF38" s="117"/>
      <c r="DHG38" s="117"/>
      <c r="DHH38" s="117"/>
      <c r="DHI38" s="117"/>
      <c r="DHJ38" s="117"/>
      <c r="DHK38" s="117"/>
      <c r="DHL38" s="117"/>
      <c r="DHM38" s="117"/>
      <c r="DHN38" s="117"/>
      <c r="DHO38" s="117"/>
      <c r="DHP38" s="117"/>
      <c r="DHQ38" s="117"/>
      <c r="DHR38" s="117"/>
      <c r="DHS38" s="117"/>
      <c r="DHT38" s="117"/>
      <c r="DHU38" s="117"/>
      <c r="DHV38" s="117"/>
      <c r="DHW38" s="117"/>
      <c r="DHX38" s="117"/>
      <c r="DHY38" s="117"/>
      <c r="DHZ38" s="117"/>
      <c r="DIA38" s="117"/>
      <c r="DIB38" s="117"/>
      <c r="DIC38" s="117"/>
      <c r="DID38" s="117"/>
      <c r="DIE38" s="117"/>
      <c r="DIF38" s="117"/>
      <c r="DIG38" s="117"/>
      <c r="DIH38" s="117"/>
      <c r="DII38" s="117"/>
      <c r="DIJ38" s="117"/>
      <c r="DIK38" s="117"/>
      <c r="DIL38" s="117"/>
      <c r="DIM38" s="117"/>
      <c r="DIN38" s="117"/>
      <c r="DIO38" s="117"/>
      <c r="DIP38" s="117"/>
      <c r="DIQ38" s="117"/>
      <c r="DIR38" s="117"/>
      <c r="DIS38" s="117"/>
      <c r="DIT38" s="117"/>
      <c r="DIU38" s="117"/>
      <c r="DIV38" s="117"/>
      <c r="DIW38" s="117"/>
      <c r="DIX38" s="117"/>
      <c r="DIY38" s="117"/>
      <c r="DIZ38" s="117"/>
      <c r="DJA38" s="117"/>
      <c r="DJB38" s="117"/>
      <c r="DJC38" s="117"/>
      <c r="DJD38" s="117"/>
      <c r="DJE38" s="117"/>
      <c r="DJF38" s="117"/>
      <c r="DJG38" s="117"/>
      <c r="DJH38" s="117"/>
      <c r="DJI38" s="117"/>
      <c r="DJJ38" s="117"/>
      <c r="DJK38" s="117"/>
      <c r="DJL38" s="117"/>
      <c r="DJM38" s="117"/>
      <c r="DJN38" s="117"/>
      <c r="DJO38" s="117"/>
      <c r="DJP38" s="117"/>
      <c r="DJQ38" s="117"/>
      <c r="DJR38" s="117"/>
      <c r="DJS38" s="117"/>
      <c r="DJT38" s="117"/>
      <c r="DJU38" s="117"/>
      <c r="DJV38" s="117"/>
      <c r="DJW38" s="117"/>
      <c r="DJX38" s="117"/>
      <c r="DJY38" s="117"/>
      <c r="DJZ38" s="117"/>
      <c r="DKA38" s="117"/>
      <c r="DKB38" s="117"/>
      <c r="DKC38" s="117"/>
      <c r="DKD38" s="117"/>
      <c r="DKE38" s="117"/>
      <c r="DKF38" s="117"/>
      <c r="DKG38" s="117"/>
      <c r="DKH38" s="117"/>
      <c r="DKI38" s="117"/>
      <c r="DKJ38" s="117"/>
      <c r="DKK38" s="117"/>
      <c r="DKL38" s="117"/>
      <c r="DKM38" s="117"/>
      <c r="DKN38" s="117"/>
      <c r="DKO38" s="117"/>
      <c r="DKP38" s="117"/>
      <c r="DKQ38" s="117"/>
      <c r="DKR38" s="117"/>
      <c r="DKS38" s="117"/>
      <c r="DKT38" s="117"/>
      <c r="DKU38" s="117"/>
      <c r="DKV38" s="117"/>
      <c r="DKW38" s="117"/>
      <c r="DKX38" s="117"/>
      <c r="DKY38" s="117"/>
      <c r="DKZ38" s="117"/>
      <c r="DLA38" s="117"/>
      <c r="DLB38" s="117"/>
      <c r="DLC38" s="117"/>
      <c r="DLD38" s="117"/>
      <c r="DLE38" s="117"/>
      <c r="DLF38" s="117"/>
      <c r="DLG38" s="117"/>
      <c r="DLH38" s="117"/>
      <c r="DLI38" s="117"/>
      <c r="DLJ38" s="117"/>
      <c r="DLK38" s="117"/>
      <c r="DLL38" s="117"/>
      <c r="DLM38" s="117"/>
      <c r="DLN38" s="117"/>
      <c r="DLO38" s="117"/>
      <c r="DLP38" s="117"/>
      <c r="DLQ38" s="117"/>
      <c r="DLR38" s="117"/>
      <c r="DLS38" s="117"/>
      <c r="DLT38" s="117"/>
      <c r="DLU38" s="117"/>
      <c r="DLV38" s="117"/>
      <c r="DLW38" s="117"/>
      <c r="DLX38" s="117"/>
      <c r="DLY38" s="117"/>
      <c r="DLZ38" s="117"/>
      <c r="DMA38" s="117"/>
      <c r="DMB38" s="117"/>
      <c r="DMC38" s="117"/>
      <c r="DMD38" s="117"/>
      <c r="DME38" s="117"/>
      <c r="DMF38" s="117"/>
      <c r="DMG38" s="117"/>
      <c r="DMH38" s="117"/>
      <c r="DMI38" s="117"/>
      <c r="DMJ38" s="117"/>
      <c r="DMK38" s="117"/>
      <c r="DML38" s="117"/>
      <c r="DMM38" s="117"/>
      <c r="DMN38" s="117"/>
      <c r="DMO38" s="117"/>
      <c r="DMP38" s="117"/>
      <c r="DMQ38" s="117"/>
      <c r="DMR38" s="117"/>
      <c r="DMS38" s="117"/>
      <c r="DMT38" s="117"/>
      <c r="DMU38" s="117"/>
      <c r="DMV38" s="117"/>
      <c r="DMW38" s="117"/>
      <c r="DMX38" s="117"/>
      <c r="DMY38" s="117"/>
      <c r="DMZ38" s="117"/>
      <c r="DNA38" s="117"/>
      <c r="DNB38" s="117"/>
      <c r="DNC38" s="117"/>
      <c r="DND38" s="117"/>
      <c r="DNE38" s="117"/>
      <c r="DNF38" s="117"/>
      <c r="DNG38" s="117"/>
      <c r="DNH38" s="117"/>
      <c r="DNI38" s="117"/>
      <c r="DNJ38" s="117"/>
      <c r="DNK38" s="117"/>
      <c r="DNL38" s="117"/>
      <c r="DNM38" s="117"/>
      <c r="DNN38" s="117"/>
      <c r="DNO38" s="117"/>
      <c r="DNP38" s="117"/>
      <c r="DNQ38" s="117"/>
      <c r="DNR38" s="117"/>
      <c r="DNS38" s="117"/>
      <c r="DNT38" s="117"/>
      <c r="DNU38" s="117"/>
      <c r="DNV38" s="117"/>
      <c r="DNW38" s="117"/>
      <c r="DNX38" s="117"/>
      <c r="DNY38" s="117"/>
      <c r="DNZ38" s="117"/>
      <c r="DOA38" s="117"/>
      <c r="DOB38" s="117"/>
      <c r="DOC38" s="117"/>
      <c r="DOD38" s="117"/>
      <c r="DOE38" s="117"/>
      <c r="DOF38" s="117"/>
      <c r="DOG38" s="117"/>
      <c r="DOH38" s="117"/>
      <c r="DOI38" s="117"/>
      <c r="DOJ38" s="117"/>
      <c r="DOK38" s="117"/>
      <c r="DOL38" s="117"/>
      <c r="DOM38" s="117"/>
      <c r="DON38" s="117"/>
      <c r="DOO38" s="117"/>
      <c r="DOP38" s="117"/>
      <c r="DOQ38" s="117"/>
      <c r="DOR38" s="117"/>
      <c r="DOS38" s="117"/>
      <c r="DOT38" s="117"/>
      <c r="DOU38" s="117"/>
      <c r="DOV38" s="117"/>
      <c r="DOW38" s="117"/>
      <c r="DOX38" s="117"/>
      <c r="DOY38" s="117"/>
      <c r="DOZ38" s="117"/>
      <c r="DPA38" s="117"/>
      <c r="DPB38" s="117"/>
      <c r="DPC38" s="117"/>
      <c r="DPD38" s="117"/>
      <c r="DPE38" s="117"/>
      <c r="DPF38" s="117"/>
      <c r="DPG38" s="117"/>
      <c r="DPH38" s="117"/>
      <c r="DPI38" s="117"/>
      <c r="DPJ38" s="117"/>
      <c r="DPK38" s="117"/>
      <c r="DPL38" s="117"/>
      <c r="DPM38" s="117"/>
      <c r="DPN38" s="117"/>
      <c r="DPO38" s="117"/>
      <c r="DPP38" s="117"/>
      <c r="DPQ38" s="117"/>
      <c r="DPR38" s="117"/>
      <c r="DPS38" s="117"/>
      <c r="DPT38" s="117"/>
      <c r="DPU38" s="117"/>
      <c r="DPV38" s="117"/>
      <c r="DPW38" s="117"/>
      <c r="DPX38" s="117"/>
      <c r="DPY38" s="117"/>
      <c r="DPZ38" s="117"/>
      <c r="DQA38" s="117"/>
      <c r="DQB38" s="117"/>
      <c r="DQC38" s="117"/>
      <c r="DQD38" s="117"/>
      <c r="DQE38" s="117"/>
      <c r="DQF38" s="117"/>
      <c r="DQG38" s="117"/>
      <c r="DQH38" s="117"/>
      <c r="DQI38" s="117"/>
      <c r="DQJ38" s="117"/>
      <c r="DQK38" s="117"/>
      <c r="DQL38" s="117"/>
      <c r="DQM38" s="117"/>
      <c r="DQN38" s="117"/>
      <c r="DQO38" s="117"/>
      <c r="DQP38" s="117"/>
      <c r="DQQ38" s="117"/>
      <c r="DQR38" s="117"/>
      <c r="DQS38" s="117"/>
      <c r="DQT38" s="117"/>
      <c r="DQU38" s="117"/>
      <c r="DQV38" s="117"/>
      <c r="DQW38" s="117"/>
      <c r="DQX38" s="117"/>
      <c r="DQY38" s="117"/>
      <c r="DQZ38" s="117"/>
      <c r="DRA38" s="117"/>
      <c r="DRB38" s="117"/>
      <c r="DRC38" s="117"/>
      <c r="DRD38" s="117"/>
      <c r="DRE38" s="117"/>
      <c r="DRF38" s="117"/>
      <c r="DRG38" s="117"/>
      <c r="DRH38" s="117"/>
      <c r="DRI38" s="117"/>
      <c r="DRJ38" s="117"/>
      <c r="DRK38" s="117"/>
      <c r="DRL38" s="117"/>
      <c r="DRM38" s="117"/>
      <c r="DRN38" s="117"/>
      <c r="DRO38" s="117"/>
      <c r="DRP38" s="117"/>
      <c r="DRQ38" s="117"/>
      <c r="DRR38" s="117"/>
      <c r="DRS38" s="117"/>
      <c r="DRT38" s="117"/>
      <c r="DRU38" s="117"/>
      <c r="DRV38" s="117"/>
      <c r="DRW38" s="117"/>
      <c r="DRX38" s="117"/>
      <c r="DRY38" s="117"/>
      <c r="DRZ38" s="117"/>
      <c r="DSA38" s="117"/>
      <c r="DSB38" s="117"/>
      <c r="DSC38" s="117"/>
      <c r="DSD38" s="117"/>
      <c r="DSE38" s="117"/>
      <c r="DSF38" s="117"/>
      <c r="DSG38" s="117"/>
      <c r="DSH38" s="117"/>
      <c r="DSI38" s="117"/>
      <c r="DSJ38" s="117"/>
      <c r="DSK38" s="117"/>
      <c r="DSL38" s="117"/>
      <c r="DSM38" s="117"/>
      <c r="DSN38" s="117"/>
      <c r="DSO38" s="117"/>
      <c r="DSP38" s="117"/>
      <c r="DSQ38" s="117"/>
      <c r="DSR38" s="117"/>
      <c r="DSS38" s="117"/>
      <c r="DST38" s="117"/>
      <c r="DSU38" s="117"/>
      <c r="DSV38" s="117"/>
      <c r="DSW38" s="117"/>
      <c r="DSX38" s="117"/>
      <c r="DSY38" s="117"/>
      <c r="DSZ38" s="117"/>
      <c r="DTA38" s="117"/>
      <c r="DTB38" s="117"/>
      <c r="DTC38" s="117"/>
      <c r="DTD38" s="117"/>
      <c r="DTE38" s="117"/>
      <c r="DTF38" s="117"/>
      <c r="DTG38" s="117"/>
      <c r="DTH38" s="117"/>
      <c r="DTI38" s="117"/>
      <c r="DTJ38" s="117"/>
      <c r="DTK38" s="117"/>
      <c r="DTL38" s="117"/>
      <c r="DTM38" s="117"/>
      <c r="DTN38" s="117"/>
      <c r="DTO38" s="117"/>
      <c r="DTP38" s="117"/>
      <c r="DTQ38" s="117"/>
      <c r="DTR38" s="117"/>
      <c r="DTS38" s="117"/>
      <c r="DTT38" s="117"/>
      <c r="DTU38" s="117"/>
      <c r="DTV38" s="117"/>
      <c r="DTW38" s="117"/>
      <c r="DTX38" s="117"/>
      <c r="DTY38" s="117"/>
      <c r="DTZ38" s="117"/>
      <c r="DUA38" s="117"/>
      <c r="DUB38" s="117"/>
      <c r="DUC38" s="117"/>
      <c r="DUD38" s="117"/>
      <c r="DUE38" s="117"/>
      <c r="DUF38" s="117"/>
      <c r="DUG38" s="117"/>
      <c r="DUH38" s="117"/>
      <c r="DUI38" s="117"/>
      <c r="DUJ38" s="117"/>
      <c r="DUK38" s="117"/>
      <c r="DUL38" s="117"/>
      <c r="DUM38" s="117"/>
      <c r="DUN38" s="117"/>
      <c r="DUO38" s="117"/>
      <c r="DUP38" s="117"/>
      <c r="DUQ38" s="117"/>
      <c r="DUR38" s="117"/>
      <c r="DUS38" s="117"/>
      <c r="DUT38" s="117"/>
      <c r="DUU38" s="117"/>
      <c r="DUV38" s="117"/>
      <c r="DUW38" s="117"/>
      <c r="DUX38" s="117"/>
      <c r="DUY38" s="117"/>
      <c r="DUZ38" s="117"/>
      <c r="DVA38" s="117"/>
      <c r="DVB38" s="117"/>
      <c r="DVC38" s="117"/>
      <c r="DVD38" s="117"/>
      <c r="DVE38" s="117"/>
      <c r="DVF38" s="117"/>
      <c r="DVG38" s="117"/>
      <c r="DVH38" s="117"/>
      <c r="DVI38" s="117"/>
      <c r="DVJ38" s="117"/>
      <c r="DVK38" s="117"/>
      <c r="DVL38" s="117"/>
      <c r="DVM38" s="117"/>
      <c r="DVN38" s="117"/>
      <c r="DVO38" s="117"/>
      <c r="DVP38" s="117"/>
      <c r="DVQ38" s="117"/>
      <c r="DVR38" s="117"/>
      <c r="DVS38" s="117"/>
      <c r="DVT38" s="117"/>
      <c r="DVU38" s="117"/>
      <c r="DVV38" s="117"/>
      <c r="DVW38" s="117"/>
      <c r="DVX38" s="117"/>
      <c r="DVY38" s="117"/>
      <c r="DVZ38" s="117"/>
      <c r="DWA38" s="117"/>
      <c r="DWB38" s="117"/>
      <c r="DWC38" s="117"/>
      <c r="DWD38" s="117"/>
      <c r="DWE38" s="117"/>
      <c r="DWF38" s="117"/>
      <c r="DWG38" s="117"/>
      <c r="DWH38" s="117"/>
      <c r="DWI38" s="117"/>
      <c r="DWJ38" s="117"/>
      <c r="DWK38" s="117"/>
      <c r="DWL38" s="117"/>
      <c r="DWM38" s="117"/>
      <c r="DWN38" s="117"/>
      <c r="DWO38" s="117"/>
      <c r="DWP38" s="117"/>
      <c r="DWQ38" s="117"/>
      <c r="DWR38" s="117"/>
      <c r="DWS38" s="117"/>
      <c r="DWT38" s="117"/>
      <c r="DWU38" s="117"/>
      <c r="DWV38" s="117"/>
      <c r="DWW38" s="117"/>
      <c r="DWX38" s="117"/>
      <c r="DWY38" s="117"/>
      <c r="DWZ38" s="117"/>
      <c r="DXA38" s="117"/>
      <c r="DXB38" s="117"/>
      <c r="DXC38" s="117"/>
      <c r="DXD38" s="117"/>
      <c r="DXE38" s="117"/>
      <c r="DXF38" s="117"/>
      <c r="DXG38" s="117"/>
      <c r="DXH38" s="117"/>
      <c r="DXI38" s="117"/>
      <c r="DXJ38" s="117"/>
      <c r="DXK38" s="117"/>
      <c r="DXL38" s="117"/>
      <c r="DXM38" s="117"/>
      <c r="DXN38" s="117"/>
      <c r="DXO38" s="117"/>
      <c r="DXP38" s="117"/>
      <c r="DXQ38" s="117"/>
      <c r="DXR38" s="117"/>
      <c r="DXS38" s="117"/>
      <c r="DXT38" s="117"/>
      <c r="DXU38" s="117"/>
      <c r="DXV38" s="117"/>
      <c r="DXW38" s="117"/>
      <c r="DXX38" s="117"/>
      <c r="DXY38" s="117"/>
      <c r="DXZ38" s="117"/>
      <c r="DYA38" s="117"/>
      <c r="DYB38" s="117"/>
      <c r="DYC38" s="117"/>
      <c r="DYD38" s="117"/>
      <c r="DYE38" s="117"/>
      <c r="DYF38" s="117"/>
      <c r="DYG38" s="117"/>
      <c r="DYH38" s="117"/>
      <c r="DYI38" s="117"/>
      <c r="DYJ38" s="117"/>
      <c r="DYK38" s="117"/>
      <c r="DYL38" s="117"/>
      <c r="DYM38" s="117"/>
      <c r="DYN38" s="117"/>
      <c r="DYO38" s="117"/>
      <c r="DYP38" s="117"/>
      <c r="DYQ38" s="117"/>
      <c r="DYR38" s="117"/>
      <c r="DYS38" s="117"/>
      <c r="DYT38" s="117"/>
      <c r="DYU38" s="117"/>
      <c r="DYV38" s="117"/>
      <c r="DYW38" s="117"/>
      <c r="DYX38" s="117"/>
      <c r="DYY38" s="117"/>
      <c r="DYZ38" s="117"/>
      <c r="DZA38" s="117"/>
      <c r="DZB38" s="117"/>
      <c r="DZC38" s="117"/>
      <c r="DZD38" s="117"/>
      <c r="DZE38" s="117"/>
      <c r="DZF38" s="117"/>
      <c r="DZG38" s="117"/>
      <c r="DZH38" s="117"/>
      <c r="DZI38" s="117"/>
      <c r="DZJ38" s="117"/>
      <c r="DZK38" s="117"/>
      <c r="DZL38" s="117"/>
      <c r="DZM38" s="117"/>
      <c r="DZN38" s="117"/>
      <c r="DZO38" s="117"/>
      <c r="DZP38" s="117"/>
      <c r="DZQ38" s="117"/>
      <c r="DZR38" s="117"/>
      <c r="DZS38" s="117"/>
      <c r="DZT38" s="117"/>
      <c r="DZU38" s="117"/>
      <c r="DZV38" s="117"/>
      <c r="DZW38" s="117"/>
      <c r="DZX38" s="117"/>
      <c r="DZY38" s="117"/>
      <c r="DZZ38" s="117"/>
      <c r="EAA38" s="117"/>
      <c r="EAB38" s="117"/>
      <c r="EAC38" s="117"/>
      <c r="EAD38" s="117"/>
      <c r="EAE38" s="117"/>
      <c r="EAF38" s="117"/>
      <c r="EAG38" s="117"/>
      <c r="EAH38" s="117"/>
      <c r="EAI38" s="117"/>
      <c r="EAJ38" s="117"/>
      <c r="EAK38" s="117"/>
      <c r="EAL38" s="117"/>
      <c r="EAM38" s="117"/>
      <c r="EAN38" s="117"/>
      <c r="EAO38" s="117"/>
      <c r="EAP38" s="117"/>
      <c r="EAQ38" s="117"/>
      <c r="EAR38" s="117"/>
      <c r="EAS38" s="117"/>
      <c r="EAT38" s="117"/>
      <c r="EAU38" s="117"/>
      <c r="EAV38" s="117"/>
      <c r="EAW38" s="117"/>
      <c r="EAX38" s="117"/>
      <c r="EAY38" s="117"/>
      <c r="EAZ38" s="117"/>
      <c r="EBA38" s="117"/>
      <c r="EBB38" s="117"/>
      <c r="EBC38" s="117"/>
      <c r="EBD38" s="117"/>
      <c r="EBE38" s="117"/>
      <c r="EBF38" s="117"/>
      <c r="EBG38" s="117"/>
      <c r="EBH38" s="117"/>
      <c r="EBI38" s="117"/>
      <c r="EBJ38" s="117"/>
      <c r="EBK38" s="117"/>
      <c r="EBL38" s="117"/>
      <c r="EBM38" s="117"/>
      <c r="EBN38" s="117"/>
      <c r="EBO38" s="117"/>
      <c r="EBP38" s="117"/>
      <c r="EBQ38" s="117"/>
      <c r="EBR38" s="117"/>
      <c r="EBS38" s="117"/>
      <c r="EBT38" s="117"/>
      <c r="EBU38" s="117"/>
      <c r="EBV38" s="117"/>
      <c r="EBW38" s="117"/>
      <c r="EBX38" s="117"/>
      <c r="EBY38" s="117"/>
      <c r="EBZ38" s="117"/>
      <c r="ECA38" s="117"/>
      <c r="ECB38" s="117"/>
      <c r="ECC38" s="117"/>
      <c r="ECD38" s="117"/>
      <c r="ECE38" s="117"/>
      <c r="ECF38" s="117"/>
      <c r="ECG38" s="117"/>
      <c r="ECH38" s="117"/>
      <c r="ECI38" s="117"/>
      <c r="ECJ38" s="117"/>
      <c r="ECK38" s="117"/>
      <c r="ECL38" s="117"/>
      <c r="ECM38" s="117"/>
      <c r="ECN38" s="117"/>
      <c r="ECO38" s="117"/>
      <c r="ECP38" s="117"/>
      <c r="ECQ38" s="117"/>
      <c r="ECR38" s="117"/>
      <c r="ECS38" s="117"/>
      <c r="ECT38" s="117"/>
      <c r="ECU38" s="117"/>
      <c r="ECV38" s="117"/>
      <c r="ECW38" s="117"/>
      <c r="ECX38" s="117"/>
      <c r="ECY38" s="117"/>
      <c r="ECZ38" s="117"/>
      <c r="EDA38" s="117"/>
      <c r="EDB38" s="117"/>
      <c r="EDC38" s="117"/>
      <c r="EDD38" s="117"/>
      <c r="EDE38" s="117"/>
      <c r="EDF38" s="117"/>
      <c r="EDG38" s="117"/>
      <c r="EDH38" s="117"/>
      <c r="EDI38" s="117"/>
      <c r="EDJ38" s="117"/>
      <c r="EDK38" s="117"/>
      <c r="EDL38" s="117"/>
      <c r="EDM38" s="117"/>
      <c r="EDN38" s="117"/>
      <c r="EDO38" s="117"/>
      <c r="EDP38" s="117"/>
      <c r="EDQ38" s="117"/>
      <c r="EDR38" s="117"/>
      <c r="EDS38" s="117"/>
      <c r="EDT38" s="117"/>
      <c r="EDU38" s="117"/>
      <c r="EDV38" s="117"/>
      <c r="EDW38" s="117"/>
      <c r="EDX38" s="117"/>
      <c r="EDY38" s="117"/>
      <c r="EDZ38" s="117"/>
      <c r="EEA38" s="117"/>
      <c r="EEB38" s="117"/>
      <c r="EEC38" s="117"/>
      <c r="EED38" s="117"/>
      <c r="EEE38" s="117"/>
      <c r="EEF38" s="117"/>
      <c r="EEG38" s="117"/>
      <c r="EEH38" s="117"/>
      <c r="EEI38" s="117"/>
      <c r="EEJ38" s="117"/>
      <c r="EEK38" s="117"/>
      <c r="EEL38" s="117"/>
      <c r="EEM38" s="117"/>
      <c r="EEN38" s="117"/>
      <c r="EEO38" s="117"/>
      <c r="EEP38" s="117"/>
      <c r="EEQ38" s="117"/>
      <c r="EER38" s="117"/>
      <c r="EES38" s="117"/>
      <c r="EET38" s="117"/>
      <c r="EEU38" s="117"/>
      <c r="EEV38" s="117"/>
      <c r="EEW38" s="117"/>
      <c r="EEX38" s="117"/>
      <c r="EEY38" s="117"/>
      <c r="EEZ38" s="117"/>
      <c r="EFA38" s="117"/>
      <c r="EFB38" s="117"/>
      <c r="EFC38" s="117"/>
      <c r="EFD38" s="117"/>
      <c r="EFE38" s="117"/>
      <c r="EFF38" s="117"/>
      <c r="EFG38" s="117"/>
      <c r="EFH38" s="117"/>
      <c r="EFI38" s="117"/>
      <c r="EFJ38" s="117"/>
      <c r="EFK38" s="117"/>
      <c r="EFL38" s="117"/>
      <c r="EFM38" s="117"/>
      <c r="EFN38" s="117"/>
      <c r="EFO38" s="117"/>
      <c r="EFP38" s="117"/>
      <c r="EFQ38" s="117"/>
      <c r="EFR38" s="117"/>
      <c r="EFS38" s="117"/>
      <c r="EFT38" s="117"/>
      <c r="EFU38" s="117"/>
      <c r="EFV38" s="117"/>
      <c r="EFW38" s="117"/>
      <c r="EFX38" s="117"/>
      <c r="EFY38" s="117"/>
      <c r="EFZ38" s="117"/>
      <c r="EGA38" s="117"/>
      <c r="EGB38" s="117"/>
      <c r="EGC38" s="117"/>
      <c r="EGD38" s="117"/>
      <c r="EGE38" s="117"/>
      <c r="EGF38" s="117"/>
      <c r="EGG38" s="117"/>
      <c r="EGH38" s="117"/>
      <c r="EGI38" s="117"/>
      <c r="EGJ38" s="117"/>
      <c r="EGK38" s="117"/>
      <c r="EGL38" s="117"/>
      <c r="EGM38" s="117"/>
      <c r="EGN38" s="117"/>
      <c r="EGO38" s="117"/>
      <c r="EGP38" s="117"/>
      <c r="EGQ38" s="117"/>
      <c r="EGR38" s="117"/>
      <c r="EGS38" s="117"/>
      <c r="EGT38" s="117"/>
      <c r="EGU38" s="117"/>
      <c r="EGV38" s="117"/>
      <c r="EGW38" s="117"/>
      <c r="EGX38" s="117"/>
      <c r="EGY38" s="117"/>
      <c r="EGZ38" s="117"/>
      <c r="EHA38" s="117"/>
      <c r="EHB38" s="117"/>
      <c r="EHC38" s="117"/>
      <c r="EHD38" s="117"/>
      <c r="EHE38" s="117"/>
      <c r="EHF38" s="117"/>
      <c r="EHG38" s="117"/>
      <c r="EHH38" s="117"/>
      <c r="EHI38" s="117"/>
      <c r="EHJ38" s="117"/>
      <c r="EHK38" s="117"/>
      <c r="EHL38" s="117"/>
      <c r="EHM38" s="117"/>
      <c r="EHN38" s="117"/>
      <c r="EHO38" s="117"/>
      <c r="EHP38" s="117"/>
      <c r="EHQ38" s="117"/>
      <c r="EHR38" s="117"/>
      <c r="EHS38" s="117"/>
      <c r="EHT38" s="117"/>
      <c r="EHU38" s="117"/>
      <c r="EHV38" s="117"/>
      <c r="EHW38" s="117"/>
      <c r="EHX38" s="117"/>
      <c r="EHY38" s="117"/>
      <c r="EHZ38" s="117"/>
      <c r="EIA38" s="117"/>
      <c r="EIB38" s="117"/>
      <c r="EIC38" s="117"/>
      <c r="EID38" s="117"/>
      <c r="EIE38" s="117"/>
      <c r="EIF38" s="117"/>
      <c r="EIG38" s="117"/>
      <c r="EIH38" s="117"/>
      <c r="EII38" s="117"/>
      <c r="EIJ38" s="117"/>
      <c r="EIK38" s="117"/>
      <c r="EIL38" s="117"/>
      <c r="EIM38" s="117"/>
      <c r="EIN38" s="117"/>
      <c r="EIO38" s="117"/>
      <c r="EIP38" s="117"/>
      <c r="EIQ38" s="117"/>
      <c r="EIR38" s="117"/>
      <c r="EIS38" s="117"/>
      <c r="EIT38" s="117"/>
      <c r="EIU38" s="117"/>
      <c r="EIV38" s="117"/>
      <c r="EIW38" s="117"/>
      <c r="EIX38" s="117"/>
      <c r="EIY38" s="117"/>
      <c r="EIZ38" s="117"/>
      <c r="EJA38" s="117"/>
      <c r="EJB38" s="117"/>
      <c r="EJC38" s="117"/>
      <c r="EJD38" s="117"/>
      <c r="EJE38" s="117"/>
      <c r="EJF38" s="117"/>
      <c r="EJG38" s="117"/>
      <c r="EJH38" s="117"/>
      <c r="EJI38" s="117"/>
      <c r="EJJ38" s="117"/>
      <c r="EJK38" s="117"/>
      <c r="EJL38" s="117"/>
      <c r="EJM38" s="117"/>
      <c r="EJN38" s="117"/>
      <c r="EJO38" s="117"/>
      <c r="EJP38" s="117"/>
      <c r="EJQ38" s="117"/>
      <c r="EJR38" s="117"/>
      <c r="EJS38" s="117"/>
      <c r="EJT38" s="117"/>
      <c r="EJU38" s="117"/>
      <c r="EJV38" s="117"/>
      <c r="EJW38" s="117"/>
      <c r="EJX38" s="117"/>
      <c r="EJY38" s="117"/>
      <c r="EJZ38" s="117"/>
      <c r="EKA38" s="117"/>
      <c r="EKB38" s="117"/>
      <c r="EKC38" s="117"/>
      <c r="EKD38" s="117"/>
      <c r="EKE38" s="117"/>
      <c r="EKF38" s="117"/>
      <c r="EKG38" s="117"/>
      <c r="EKH38" s="117"/>
      <c r="EKI38" s="117"/>
      <c r="EKJ38" s="117"/>
      <c r="EKK38" s="117"/>
      <c r="EKL38" s="117"/>
      <c r="EKM38" s="117"/>
      <c r="EKN38" s="117"/>
      <c r="EKO38" s="117"/>
      <c r="EKP38" s="117"/>
      <c r="EKQ38" s="117"/>
      <c r="EKR38" s="117"/>
      <c r="EKS38" s="117"/>
      <c r="EKT38" s="117"/>
      <c r="EKU38" s="117"/>
      <c r="EKV38" s="117"/>
      <c r="EKW38" s="117"/>
      <c r="EKX38" s="117"/>
      <c r="EKY38" s="117"/>
      <c r="EKZ38" s="117"/>
      <c r="ELA38" s="117"/>
      <c r="ELB38" s="117"/>
      <c r="ELC38" s="117"/>
      <c r="ELD38" s="117"/>
      <c r="ELE38" s="117"/>
      <c r="ELF38" s="117"/>
      <c r="ELG38" s="117"/>
      <c r="ELH38" s="117"/>
      <c r="ELI38" s="117"/>
      <c r="ELJ38" s="117"/>
      <c r="ELK38" s="117"/>
      <c r="ELL38" s="117"/>
      <c r="ELM38" s="117"/>
      <c r="ELN38" s="117"/>
      <c r="ELO38" s="117"/>
      <c r="ELP38" s="117"/>
      <c r="ELQ38" s="117"/>
      <c r="ELR38" s="117"/>
      <c r="ELS38" s="117"/>
      <c r="ELT38" s="117"/>
      <c r="ELU38" s="117"/>
      <c r="ELV38" s="117"/>
      <c r="ELW38" s="117"/>
      <c r="ELX38" s="117"/>
      <c r="ELY38" s="117"/>
      <c r="ELZ38" s="117"/>
      <c r="EMA38" s="117"/>
      <c r="EMB38" s="117"/>
      <c r="EMC38" s="117"/>
      <c r="EMD38" s="117"/>
      <c r="EME38" s="117"/>
      <c r="EMF38" s="117"/>
      <c r="EMG38" s="117"/>
      <c r="EMH38" s="117"/>
      <c r="EMI38" s="117"/>
      <c r="EMJ38" s="117"/>
      <c r="EMK38" s="117"/>
      <c r="EML38" s="117"/>
      <c r="EMM38" s="117"/>
      <c r="EMN38" s="117"/>
      <c r="EMO38" s="117"/>
      <c r="EMP38" s="117"/>
      <c r="EMQ38" s="117"/>
      <c r="EMR38" s="117"/>
      <c r="EMS38" s="117"/>
      <c r="EMT38" s="117"/>
      <c r="EMU38" s="117"/>
      <c r="EMV38" s="117"/>
      <c r="EMW38" s="117"/>
      <c r="EMX38" s="117"/>
      <c r="EMY38" s="117"/>
      <c r="EMZ38" s="117"/>
      <c r="ENA38" s="117"/>
      <c r="ENB38" s="117"/>
      <c r="ENC38" s="117"/>
      <c r="END38" s="117"/>
      <c r="ENE38" s="117"/>
      <c r="ENF38" s="117"/>
      <c r="ENG38" s="117"/>
      <c r="ENH38" s="117"/>
      <c r="ENI38" s="117"/>
      <c r="ENJ38" s="117"/>
      <c r="ENK38" s="117"/>
      <c r="ENL38" s="117"/>
      <c r="ENM38" s="117"/>
      <c r="ENN38" s="117"/>
      <c r="ENO38" s="117"/>
      <c r="ENP38" s="117"/>
      <c r="ENQ38" s="117"/>
      <c r="ENR38" s="117"/>
      <c r="ENS38" s="117"/>
      <c r="ENT38" s="117"/>
      <c r="ENU38" s="117"/>
      <c r="ENV38" s="117"/>
      <c r="ENW38" s="117"/>
      <c r="ENX38" s="117"/>
      <c r="ENY38" s="117"/>
      <c r="ENZ38" s="117"/>
      <c r="EOA38" s="117"/>
      <c r="EOB38" s="117"/>
      <c r="EOC38" s="117"/>
      <c r="EOD38" s="117"/>
      <c r="EOE38" s="117"/>
      <c r="EOF38" s="117"/>
      <c r="EOG38" s="117"/>
      <c r="EOH38" s="117"/>
      <c r="EOI38" s="117"/>
      <c r="EOJ38" s="117"/>
      <c r="EOK38" s="117"/>
      <c r="EOL38" s="117"/>
      <c r="EOM38" s="117"/>
      <c r="EON38" s="117"/>
      <c r="EOO38" s="117"/>
      <c r="EOP38" s="117"/>
      <c r="EOQ38" s="117"/>
      <c r="EOR38" s="117"/>
      <c r="EOS38" s="117"/>
      <c r="EOT38" s="117"/>
      <c r="EOU38" s="117"/>
      <c r="EOV38" s="117"/>
      <c r="EOW38" s="117"/>
      <c r="EOX38" s="117"/>
      <c r="EOY38" s="117"/>
      <c r="EOZ38" s="117"/>
      <c r="EPA38" s="117"/>
      <c r="EPB38" s="117"/>
      <c r="EPC38" s="117"/>
      <c r="EPD38" s="117"/>
      <c r="EPE38" s="117"/>
      <c r="EPF38" s="117"/>
      <c r="EPG38" s="117"/>
      <c r="EPH38" s="117"/>
      <c r="EPI38" s="117"/>
      <c r="EPJ38" s="117"/>
      <c r="EPK38" s="117"/>
      <c r="EPL38" s="117"/>
      <c r="EPM38" s="117"/>
      <c r="EPN38" s="117"/>
      <c r="EPO38" s="117"/>
      <c r="EPP38" s="117"/>
      <c r="EPQ38" s="117"/>
      <c r="EPR38" s="117"/>
      <c r="EPS38" s="117"/>
      <c r="EPT38" s="117"/>
      <c r="EPU38" s="117"/>
      <c r="EPV38" s="117"/>
      <c r="EPW38" s="117"/>
      <c r="EPX38" s="117"/>
      <c r="EPY38" s="117"/>
      <c r="EPZ38" s="117"/>
      <c r="EQA38" s="117"/>
      <c r="EQB38" s="117"/>
      <c r="EQC38" s="117"/>
      <c r="EQD38" s="117"/>
      <c r="EQE38" s="117"/>
      <c r="EQF38" s="117"/>
      <c r="EQG38" s="117"/>
      <c r="EQH38" s="117"/>
      <c r="EQI38" s="117"/>
      <c r="EQJ38" s="117"/>
      <c r="EQK38" s="117"/>
      <c r="EQL38" s="117"/>
      <c r="EQM38" s="117"/>
      <c r="EQN38" s="117"/>
      <c r="EQO38" s="117"/>
      <c r="EQP38" s="117"/>
      <c r="EQQ38" s="117"/>
      <c r="EQR38" s="117"/>
      <c r="EQS38" s="117"/>
      <c r="EQT38" s="117"/>
      <c r="EQU38" s="117"/>
      <c r="EQV38" s="117"/>
      <c r="EQW38" s="117"/>
      <c r="EQX38" s="117"/>
      <c r="EQY38" s="117"/>
      <c r="EQZ38" s="117"/>
      <c r="ERA38" s="117"/>
      <c r="ERB38" s="117"/>
      <c r="ERC38" s="117"/>
      <c r="ERD38" s="117"/>
      <c r="ERE38" s="117"/>
      <c r="ERF38" s="117"/>
      <c r="ERG38" s="117"/>
      <c r="ERH38" s="117"/>
      <c r="ERI38" s="117"/>
      <c r="ERJ38" s="117"/>
      <c r="ERK38" s="117"/>
      <c r="ERL38" s="117"/>
      <c r="ERM38" s="117"/>
      <c r="ERN38" s="117"/>
      <c r="ERO38" s="117"/>
      <c r="ERP38" s="117"/>
      <c r="ERQ38" s="117"/>
      <c r="ERR38" s="117"/>
      <c r="ERS38" s="117"/>
      <c r="ERT38" s="117"/>
      <c r="ERU38" s="117"/>
      <c r="ERV38" s="117"/>
      <c r="ERW38" s="117"/>
      <c r="ERX38" s="117"/>
      <c r="ERY38" s="117"/>
      <c r="ERZ38" s="117"/>
      <c r="ESA38" s="117"/>
      <c r="ESB38" s="117"/>
      <c r="ESC38" s="117"/>
      <c r="ESD38" s="117"/>
      <c r="ESE38" s="117"/>
      <c r="ESF38" s="117"/>
      <c r="ESG38" s="117"/>
      <c r="ESH38" s="117"/>
      <c r="ESI38" s="117"/>
      <c r="ESJ38" s="117"/>
      <c r="ESK38" s="117"/>
      <c r="ESL38" s="117"/>
      <c r="ESM38" s="117"/>
      <c r="ESN38" s="117"/>
      <c r="ESO38" s="117"/>
      <c r="ESP38" s="117"/>
      <c r="ESQ38" s="117"/>
      <c r="ESR38" s="117"/>
      <c r="ESS38" s="117"/>
      <c r="EST38" s="117"/>
      <c r="ESU38" s="117"/>
      <c r="ESV38" s="117"/>
      <c r="ESW38" s="117"/>
      <c r="ESX38" s="117"/>
      <c r="ESY38" s="117"/>
      <c r="ESZ38" s="117"/>
      <c r="ETA38" s="117"/>
      <c r="ETB38" s="117"/>
      <c r="ETC38" s="117"/>
      <c r="ETD38" s="117"/>
      <c r="ETE38" s="117"/>
      <c r="ETF38" s="117"/>
      <c r="ETG38" s="117"/>
      <c r="ETH38" s="117"/>
      <c r="ETI38" s="117"/>
      <c r="ETJ38" s="117"/>
      <c r="ETK38" s="117"/>
      <c r="ETL38" s="117"/>
      <c r="ETM38" s="117"/>
      <c r="ETN38" s="117"/>
      <c r="ETO38" s="117"/>
      <c r="ETP38" s="117"/>
      <c r="ETQ38" s="117"/>
      <c r="ETR38" s="117"/>
      <c r="ETS38" s="117"/>
      <c r="ETT38" s="117"/>
      <c r="ETU38" s="117"/>
      <c r="ETV38" s="117"/>
      <c r="ETW38" s="117"/>
      <c r="ETX38" s="117"/>
      <c r="ETY38" s="117"/>
      <c r="ETZ38" s="117"/>
      <c r="EUA38" s="117"/>
      <c r="EUB38" s="117"/>
      <c r="EUC38" s="117"/>
      <c r="EUD38" s="117"/>
      <c r="EUE38" s="117"/>
      <c r="EUF38" s="117"/>
      <c r="EUG38" s="117"/>
      <c r="EUH38" s="117"/>
      <c r="EUI38" s="117"/>
      <c r="EUJ38" s="117"/>
      <c r="EUK38" s="117"/>
      <c r="EUL38" s="117"/>
      <c r="EUM38" s="117"/>
      <c r="EUN38" s="117"/>
      <c r="EUO38" s="117"/>
      <c r="EUP38" s="117"/>
      <c r="EUQ38" s="117"/>
      <c r="EUR38" s="117"/>
      <c r="EUS38" s="117"/>
      <c r="EUT38" s="117"/>
      <c r="EUU38" s="117"/>
      <c r="EUV38" s="117"/>
      <c r="EUW38" s="117"/>
      <c r="EUX38" s="117"/>
      <c r="EUY38" s="117"/>
      <c r="EUZ38" s="117"/>
      <c r="EVA38" s="117"/>
      <c r="EVB38" s="117"/>
      <c r="EVC38" s="117"/>
      <c r="EVD38" s="117"/>
      <c r="EVE38" s="117"/>
      <c r="EVF38" s="117"/>
      <c r="EVG38" s="117"/>
      <c r="EVH38" s="117"/>
      <c r="EVI38" s="117"/>
      <c r="EVJ38" s="117"/>
      <c r="EVK38" s="117"/>
      <c r="EVL38" s="117"/>
      <c r="EVM38" s="117"/>
      <c r="EVN38" s="117"/>
      <c r="EVO38" s="117"/>
      <c r="EVP38" s="117"/>
      <c r="EVQ38" s="117"/>
      <c r="EVR38" s="117"/>
      <c r="EVS38" s="117"/>
      <c r="EVT38" s="117"/>
      <c r="EVU38" s="117"/>
      <c r="EVV38" s="117"/>
      <c r="EVW38" s="117"/>
      <c r="EVX38" s="117"/>
      <c r="EVY38" s="117"/>
      <c r="EVZ38" s="117"/>
      <c r="EWA38" s="117"/>
      <c r="EWB38" s="117"/>
      <c r="EWC38" s="117"/>
      <c r="EWD38" s="117"/>
      <c r="EWE38" s="117"/>
      <c r="EWF38" s="117"/>
      <c r="EWG38" s="117"/>
      <c r="EWH38" s="117"/>
      <c r="EWI38" s="117"/>
      <c r="EWJ38" s="117"/>
      <c r="EWK38" s="117"/>
      <c r="EWL38" s="117"/>
      <c r="EWM38" s="117"/>
      <c r="EWN38" s="117"/>
      <c r="EWO38" s="117"/>
      <c r="EWP38" s="117"/>
      <c r="EWQ38" s="117"/>
      <c r="EWR38" s="117"/>
      <c r="EWS38" s="117"/>
      <c r="EWT38" s="117"/>
      <c r="EWU38" s="117"/>
      <c r="EWV38" s="117"/>
      <c r="EWW38" s="117"/>
      <c r="EWX38" s="117"/>
      <c r="EWY38" s="117"/>
      <c r="EWZ38" s="117"/>
      <c r="EXA38" s="117"/>
      <c r="EXB38" s="117"/>
      <c r="EXC38" s="117"/>
      <c r="EXD38" s="117"/>
      <c r="EXE38" s="117"/>
      <c r="EXF38" s="117"/>
      <c r="EXG38" s="117"/>
      <c r="EXH38" s="117"/>
      <c r="EXI38" s="117"/>
      <c r="EXJ38" s="117"/>
      <c r="EXK38" s="117"/>
      <c r="EXL38" s="117"/>
      <c r="EXM38" s="117"/>
      <c r="EXN38" s="117"/>
      <c r="EXO38" s="117"/>
      <c r="EXP38" s="117"/>
      <c r="EXQ38" s="117"/>
      <c r="EXR38" s="117"/>
      <c r="EXS38" s="117"/>
      <c r="EXT38" s="117"/>
      <c r="EXU38" s="117"/>
      <c r="EXV38" s="117"/>
      <c r="EXW38" s="117"/>
      <c r="EXX38" s="117"/>
      <c r="EXY38" s="117"/>
      <c r="EXZ38" s="117"/>
      <c r="EYA38" s="117"/>
      <c r="EYB38" s="117"/>
      <c r="EYC38" s="117"/>
      <c r="EYD38" s="117"/>
      <c r="EYE38" s="117"/>
      <c r="EYF38" s="117"/>
      <c r="EYG38" s="117"/>
      <c r="EYH38" s="117"/>
      <c r="EYI38" s="117"/>
      <c r="EYJ38" s="117"/>
      <c r="EYK38" s="117"/>
      <c r="EYL38" s="117"/>
      <c r="EYM38" s="117"/>
      <c r="EYN38" s="117"/>
      <c r="EYO38" s="117"/>
      <c r="EYP38" s="117"/>
      <c r="EYQ38" s="117"/>
      <c r="EYR38" s="117"/>
      <c r="EYS38" s="117"/>
      <c r="EYT38" s="117"/>
      <c r="EYU38" s="117"/>
      <c r="EYV38" s="117"/>
      <c r="EYW38" s="117"/>
      <c r="EYX38" s="117"/>
      <c r="EYY38" s="117"/>
      <c r="EYZ38" s="117"/>
      <c r="EZA38" s="117"/>
      <c r="EZB38" s="117"/>
      <c r="EZC38" s="117"/>
      <c r="EZD38" s="117"/>
      <c r="EZE38" s="117"/>
      <c r="EZF38" s="117"/>
      <c r="EZG38" s="117"/>
      <c r="EZH38" s="117"/>
      <c r="EZI38" s="117"/>
      <c r="EZJ38" s="117"/>
      <c r="EZK38" s="117"/>
      <c r="EZL38" s="117"/>
      <c r="EZM38" s="117"/>
      <c r="EZN38" s="117"/>
      <c r="EZO38" s="117"/>
      <c r="EZP38" s="117"/>
      <c r="EZQ38" s="117"/>
      <c r="EZR38" s="117"/>
      <c r="EZS38" s="117"/>
      <c r="EZT38" s="117"/>
      <c r="EZU38" s="117"/>
      <c r="EZV38" s="117"/>
      <c r="EZW38" s="117"/>
      <c r="EZX38" s="117"/>
      <c r="EZY38" s="117"/>
      <c r="EZZ38" s="117"/>
      <c r="FAA38" s="117"/>
      <c r="FAB38" s="117"/>
      <c r="FAC38" s="117"/>
      <c r="FAD38" s="117"/>
      <c r="FAE38" s="117"/>
      <c r="FAF38" s="117"/>
      <c r="FAG38" s="117"/>
      <c r="FAH38" s="117"/>
      <c r="FAI38" s="117"/>
      <c r="FAJ38" s="117"/>
      <c r="FAK38" s="117"/>
      <c r="FAL38" s="117"/>
      <c r="FAM38" s="117"/>
      <c r="FAN38" s="117"/>
      <c r="FAO38" s="117"/>
      <c r="FAP38" s="117"/>
      <c r="FAQ38" s="117"/>
      <c r="FAR38" s="117"/>
      <c r="FAS38" s="117"/>
      <c r="FAT38" s="117"/>
      <c r="FAU38" s="117"/>
      <c r="FAV38" s="117"/>
      <c r="FAW38" s="117"/>
      <c r="FAX38" s="117"/>
      <c r="FAY38" s="117"/>
      <c r="FAZ38" s="117"/>
      <c r="FBA38" s="117"/>
      <c r="FBB38" s="117"/>
      <c r="FBC38" s="117"/>
      <c r="FBD38" s="117"/>
      <c r="FBE38" s="117"/>
      <c r="FBF38" s="117"/>
      <c r="FBG38" s="117"/>
      <c r="FBH38" s="117"/>
      <c r="FBI38" s="117"/>
      <c r="FBJ38" s="117"/>
      <c r="FBK38" s="117"/>
      <c r="FBL38" s="117"/>
      <c r="FBM38" s="117"/>
      <c r="FBN38" s="117"/>
      <c r="FBO38" s="117"/>
      <c r="FBP38" s="117"/>
      <c r="FBQ38" s="117"/>
      <c r="FBR38" s="117"/>
      <c r="FBS38" s="117"/>
      <c r="FBT38" s="117"/>
      <c r="FBU38" s="117"/>
      <c r="FBV38" s="117"/>
      <c r="FBW38" s="117"/>
      <c r="FBX38" s="117"/>
      <c r="FBY38" s="117"/>
      <c r="FBZ38" s="117"/>
      <c r="FCA38" s="117"/>
      <c r="FCB38" s="117"/>
      <c r="FCC38" s="117"/>
      <c r="FCD38" s="117"/>
      <c r="FCE38" s="117"/>
      <c r="FCF38" s="117"/>
      <c r="FCG38" s="117"/>
      <c r="FCH38" s="117"/>
      <c r="FCI38" s="117"/>
      <c r="FCJ38" s="117"/>
      <c r="FCK38" s="117"/>
      <c r="FCL38" s="117"/>
      <c r="FCM38" s="117"/>
      <c r="FCN38" s="117"/>
      <c r="FCO38" s="117"/>
      <c r="FCP38" s="117"/>
      <c r="FCQ38" s="117"/>
      <c r="FCR38" s="117"/>
      <c r="FCS38" s="117"/>
      <c r="FCT38" s="117"/>
      <c r="FCU38" s="117"/>
      <c r="FCV38" s="117"/>
      <c r="FCW38" s="117"/>
      <c r="FCX38" s="117"/>
      <c r="FCY38" s="117"/>
      <c r="FCZ38" s="117"/>
      <c r="FDA38" s="117"/>
      <c r="FDB38" s="117"/>
      <c r="FDC38" s="117"/>
      <c r="FDD38" s="117"/>
      <c r="FDE38" s="117"/>
      <c r="FDF38" s="117"/>
      <c r="FDG38" s="117"/>
      <c r="FDH38" s="117"/>
      <c r="FDI38" s="117"/>
      <c r="FDJ38" s="117"/>
      <c r="FDK38" s="117"/>
      <c r="FDL38" s="117"/>
      <c r="FDM38" s="117"/>
      <c r="FDN38" s="117"/>
      <c r="FDO38" s="117"/>
      <c r="FDP38" s="117"/>
      <c r="FDQ38" s="117"/>
      <c r="FDR38" s="117"/>
      <c r="FDS38" s="117"/>
      <c r="FDT38" s="117"/>
      <c r="FDU38" s="117"/>
      <c r="FDV38" s="117"/>
      <c r="FDW38" s="117"/>
      <c r="FDX38" s="117"/>
      <c r="FDY38" s="117"/>
      <c r="FDZ38" s="117"/>
      <c r="FEA38" s="117"/>
      <c r="FEB38" s="117"/>
      <c r="FEC38" s="117"/>
      <c r="FED38" s="117"/>
      <c r="FEE38" s="117"/>
      <c r="FEF38" s="117"/>
      <c r="FEG38" s="117"/>
      <c r="FEH38" s="117"/>
      <c r="FEI38" s="117"/>
      <c r="FEJ38" s="117"/>
      <c r="FEK38" s="117"/>
      <c r="FEL38" s="117"/>
      <c r="FEM38" s="117"/>
      <c r="FEN38" s="117"/>
      <c r="FEO38" s="117"/>
      <c r="FEP38" s="117"/>
      <c r="FEQ38" s="117"/>
      <c r="FER38" s="117"/>
      <c r="FES38" s="117"/>
      <c r="FET38" s="117"/>
      <c r="FEU38" s="117"/>
      <c r="FEV38" s="117"/>
      <c r="FEW38" s="117"/>
      <c r="FEX38" s="117"/>
      <c r="FEY38" s="117"/>
      <c r="FEZ38" s="117"/>
      <c r="FFA38" s="117"/>
      <c r="FFB38" s="117"/>
      <c r="FFC38" s="117"/>
      <c r="FFD38" s="117"/>
      <c r="FFE38" s="117"/>
      <c r="FFF38" s="117"/>
      <c r="FFG38" s="117"/>
      <c r="FFH38" s="117"/>
      <c r="FFI38" s="117"/>
      <c r="FFJ38" s="117"/>
      <c r="FFK38" s="117"/>
      <c r="FFL38" s="117"/>
      <c r="FFM38" s="117"/>
      <c r="FFN38" s="117"/>
      <c r="FFO38" s="117"/>
      <c r="FFP38" s="117"/>
      <c r="FFQ38" s="117"/>
      <c r="FFR38" s="117"/>
      <c r="FFS38" s="117"/>
      <c r="FFT38" s="117"/>
      <c r="FFU38" s="117"/>
      <c r="FFV38" s="117"/>
      <c r="FFW38" s="117"/>
      <c r="FFX38" s="117"/>
      <c r="FFY38" s="117"/>
      <c r="FFZ38" s="117"/>
      <c r="FGA38" s="117"/>
      <c r="FGB38" s="117"/>
      <c r="FGC38" s="117"/>
      <c r="FGD38" s="117"/>
      <c r="FGE38" s="117"/>
      <c r="FGF38" s="117"/>
      <c r="FGG38" s="117"/>
      <c r="FGH38" s="117"/>
      <c r="FGI38" s="117"/>
      <c r="FGJ38" s="117"/>
      <c r="FGK38" s="117"/>
      <c r="FGL38" s="117"/>
      <c r="FGM38" s="117"/>
      <c r="FGN38" s="117"/>
      <c r="FGO38" s="117"/>
      <c r="FGP38" s="117"/>
      <c r="FGQ38" s="117"/>
      <c r="FGR38" s="117"/>
      <c r="FGS38" s="117"/>
      <c r="FGT38" s="117"/>
      <c r="FGU38" s="117"/>
      <c r="FGV38" s="117"/>
      <c r="FGW38" s="117"/>
      <c r="FGX38" s="117"/>
      <c r="FGY38" s="117"/>
      <c r="FGZ38" s="117"/>
      <c r="FHA38" s="117"/>
      <c r="FHB38" s="117"/>
      <c r="FHC38" s="117"/>
      <c r="FHD38" s="117"/>
      <c r="FHE38" s="117"/>
      <c r="FHF38" s="117"/>
      <c r="FHG38" s="117"/>
      <c r="FHH38" s="117"/>
      <c r="FHI38" s="117"/>
      <c r="FHJ38" s="117"/>
      <c r="FHK38" s="117"/>
      <c r="FHL38" s="117"/>
      <c r="FHM38" s="117"/>
      <c r="FHN38" s="117"/>
      <c r="FHO38" s="117"/>
      <c r="FHP38" s="117"/>
      <c r="FHQ38" s="117"/>
      <c r="FHR38" s="117"/>
      <c r="FHS38" s="117"/>
      <c r="FHT38" s="117"/>
      <c r="FHU38" s="117"/>
      <c r="FHV38" s="117"/>
      <c r="FHW38" s="117"/>
      <c r="FHX38" s="117"/>
      <c r="FHY38" s="117"/>
      <c r="FHZ38" s="117"/>
      <c r="FIA38" s="117"/>
      <c r="FIB38" s="117"/>
      <c r="FIC38" s="117"/>
      <c r="FID38" s="117"/>
      <c r="FIE38" s="117"/>
      <c r="FIF38" s="117"/>
      <c r="FIG38" s="117"/>
      <c r="FIH38" s="117"/>
      <c r="FII38" s="117"/>
      <c r="FIJ38" s="117"/>
      <c r="FIK38" s="117"/>
      <c r="FIL38" s="117"/>
      <c r="FIM38" s="117"/>
      <c r="FIN38" s="117"/>
      <c r="FIO38" s="117"/>
      <c r="FIP38" s="117"/>
      <c r="FIQ38" s="117"/>
      <c r="FIR38" s="117"/>
      <c r="FIS38" s="117"/>
      <c r="FIT38" s="117"/>
      <c r="FIU38" s="117"/>
      <c r="FIV38" s="117"/>
      <c r="FIW38" s="117"/>
      <c r="FIX38" s="117"/>
      <c r="FIY38" s="117"/>
      <c r="FIZ38" s="117"/>
      <c r="FJA38" s="117"/>
      <c r="FJB38" s="117"/>
      <c r="FJC38" s="117"/>
      <c r="FJD38" s="117"/>
      <c r="FJE38" s="117"/>
      <c r="FJF38" s="117"/>
      <c r="FJG38" s="117"/>
      <c r="FJH38" s="117"/>
      <c r="FJI38" s="117"/>
      <c r="FJJ38" s="117"/>
      <c r="FJK38" s="117"/>
      <c r="FJL38" s="117"/>
      <c r="FJM38" s="117"/>
      <c r="FJN38" s="117"/>
      <c r="FJO38" s="117"/>
      <c r="FJP38" s="117"/>
      <c r="FJQ38" s="117"/>
      <c r="FJR38" s="117"/>
      <c r="FJS38" s="117"/>
      <c r="FJT38" s="117"/>
      <c r="FJU38" s="117"/>
      <c r="FJV38" s="117"/>
      <c r="FJW38" s="117"/>
      <c r="FJX38" s="117"/>
      <c r="FJY38" s="117"/>
      <c r="FJZ38" s="117"/>
      <c r="FKA38" s="117"/>
      <c r="FKB38" s="117"/>
      <c r="FKC38" s="117"/>
      <c r="FKD38" s="117"/>
      <c r="FKE38" s="117"/>
      <c r="FKF38" s="117"/>
      <c r="FKG38" s="117"/>
      <c r="FKH38" s="117"/>
      <c r="FKI38" s="117"/>
      <c r="FKJ38" s="117"/>
      <c r="FKK38" s="117"/>
      <c r="FKL38" s="117"/>
      <c r="FKM38" s="117"/>
      <c r="FKN38" s="117"/>
      <c r="FKO38" s="117"/>
      <c r="FKP38" s="117"/>
      <c r="FKQ38" s="117"/>
      <c r="FKR38" s="117"/>
      <c r="FKS38" s="117"/>
      <c r="FKT38" s="117"/>
      <c r="FKU38" s="117"/>
      <c r="FKV38" s="117"/>
      <c r="FKW38" s="117"/>
      <c r="FKX38" s="117"/>
      <c r="FKY38" s="117"/>
      <c r="FKZ38" s="117"/>
      <c r="FLA38" s="117"/>
      <c r="FLB38" s="117"/>
      <c r="FLC38" s="117"/>
      <c r="FLD38" s="117"/>
      <c r="FLE38" s="117"/>
      <c r="FLF38" s="117"/>
      <c r="FLG38" s="117"/>
      <c r="FLH38" s="117"/>
      <c r="FLI38" s="117"/>
      <c r="FLJ38" s="117"/>
      <c r="FLK38" s="117"/>
      <c r="FLL38" s="117"/>
      <c r="FLM38" s="117"/>
      <c r="FLN38" s="117"/>
      <c r="FLO38" s="117"/>
      <c r="FLP38" s="117"/>
      <c r="FLQ38" s="117"/>
      <c r="FLR38" s="117"/>
      <c r="FLS38" s="117"/>
      <c r="FLT38" s="117"/>
      <c r="FLU38" s="117"/>
      <c r="FLV38" s="117"/>
      <c r="FLW38" s="117"/>
      <c r="FLX38" s="117"/>
      <c r="FLY38" s="117"/>
      <c r="FLZ38" s="117"/>
      <c r="FMA38" s="117"/>
      <c r="FMB38" s="117"/>
      <c r="FMC38" s="117"/>
      <c r="FMD38" s="117"/>
      <c r="FME38" s="117"/>
      <c r="FMF38" s="117"/>
      <c r="FMG38" s="117"/>
      <c r="FMH38" s="117"/>
      <c r="FMI38" s="117"/>
      <c r="FMJ38" s="117"/>
      <c r="FMK38" s="117"/>
      <c r="FML38" s="117"/>
      <c r="FMM38" s="117"/>
      <c r="FMN38" s="117"/>
      <c r="FMO38" s="117"/>
      <c r="FMP38" s="117"/>
      <c r="FMQ38" s="117"/>
      <c r="FMR38" s="117"/>
      <c r="FMS38" s="117"/>
      <c r="FMT38" s="117"/>
      <c r="FMU38" s="117"/>
      <c r="FMV38" s="117"/>
      <c r="FMW38" s="117"/>
      <c r="FMX38" s="117"/>
      <c r="FMY38" s="117"/>
      <c r="FMZ38" s="117"/>
      <c r="FNA38" s="117"/>
      <c r="FNB38" s="117"/>
      <c r="FNC38" s="117"/>
      <c r="FND38" s="117"/>
      <c r="FNE38" s="117"/>
      <c r="FNF38" s="117"/>
      <c r="FNG38" s="117"/>
      <c r="FNH38" s="117"/>
      <c r="FNI38" s="117"/>
      <c r="FNJ38" s="117"/>
      <c r="FNK38" s="117"/>
      <c r="FNL38" s="117"/>
      <c r="FNM38" s="117"/>
      <c r="FNN38" s="117"/>
      <c r="FNO38" s="117"/>
      <c r="FNP38" s="117"/>
      <c r="FNQ38" s="117"/>
      <c r="FNR38" s="117"/>
      <c r="FNS38" s="117"/>
      <c r="FNT38" s="117"/>
      <c r="FNU38" s="117"/>
      <c r="FNV38" s="117"/>
      <c r="FNW38" s="117"/>
      <c r="FNX38" s="117"/>
      <c r="FNY38" s="117"/>
      <c r="FNZ38" s="117"/>
      <c r="FOA38" s="117"/>
      <c r="FOB38" s="117"/>
      <c r="FOC38" s="117"/>
      <c r="FOD38" s="117"/>
      <c r="FOE38" s="117"/>
      <c r="FOF38" s="117"/>
      <c r="FOG38" s="117"/>
      <c r="FOH38" s="117"/>
      <c r="FOI38" s="117"/>
      <c r="FOJ38" s="117"/>
      <c r="FOK38" s="117"/>
      <c r="FOL38" s="117"/>
      <c r="FOM38" s="117"/>
      <c r="FON38" s="117"/>
      <c r="FOO38" s="117"/>
      <c r="FOP38" s="117"/>
      <c r="FOQ38" s="117"/>
      <c r="FOR38" s="117"/>
      <c r="FOS38" s="117"/>
      <c r="FOT38" s="117"/>
      <c r="FOU38" s="117"/>
      <c r="FOV38" s="117"/>
      <c r="FOW38" s="117"/>
      <c r="FOX38" s="117"/>
      <c r="FOY38" s="117"/>
      <c r="FOZ38" s="117"/>
      <c r="FPA38" s="117"/>
      <c r="FPB38" s="117"/>
      <c r="FPC38" s="117"/>
      <c r="FPD38" s="117"/>
      <c r="FPE38" s="117"/>
      <c r="FPF38" s="117"/>
      <c r="FPG38" s="117"/>
      <c r="FPH38" s="117"/>
      <c r="FPI38" s="117"/>
      <c r="FPJ38" s="117"/>
      <c r="FPK38" s="117"/>
      <c r="FPL38" s="117"/>
      <c r="FPM38" s="117"/>
      <c r="FPN38" s="117"/>
      <c r="FPO38" s="117"/>
      <c r="FPP38" s="117"/>
      <c r="FPQ38" s="117"/>
      <c r="FPR38" s="117"/>
      <c r="FPS38" s="117"/>
      <c r="FPT38" s="117"/>
      <c r="FPU38" s="117"/>
      <c r="FPV38" s="117"/>
      <c r="FPW38" s="117"/>
      <c r="FPX38" s="117"/>
      <c r="FPY38" s="117"/>
      <c r="FPZ38" s="117"/>
      <c r="FQA38" s="117"/>
      <c r="FQB38" s="117"/>
      <c r="FQC38" s="117"/>
      <c r="FQD38" s="117"/>
      <c r="FQE38" s="117"/>
      <c r="FQF38" s="117"/>
      <c r="FQG38" s="117"/>
      <c r="FQH38" s="117"/>
      <c r="FQI38" s="117"/>
      <c r="FQJ38" s="117"/>
      <c r="FQK38" s="117"/>
      <c r="FQL38" s="117"/>
      <c r="FQM38" s="117"/>
      <c r="FQN38" s="117"/>
      <c r="FQO38" s="117"/>
      <c r="FQP38" s="117"/>
      <c r="FQQ38" s="117"/>
      <c r="FQR38" s="117"/>
      <c r="FQS38" s="117"/>
      <c r="FQT38" s="117"/>
      <c r="FQU38" s="117"/>
      <c r="FQV38" s="117"/>
      <c r="FQW38" s="117"/>
      <c r="FQX38" s="117"/>
      <c r="FQY38" s="117"/>
      <c r="FQZ38" s="117"/>
      <c r="FRA38" s="117"/>
      <c r="FRB38" s="117"/>
      <c r="FRC38" s="117"/>
      <c r="FRD38" s="117"/>
      <c r="FRE38" s="117"/>
      <c r="FRF38" s="117"/>
      <c r="FRG38" s="117"/>
      <c r="FRH38" s="117"/>
      <c r="FRI38" s="117"/>
      <c r="FRJ38" s="117"/>
      <c r="FRK38" s="117"/>
      <c r="FRL38" s="117"/>
      <c r="FRM38" s="117"/>
      <c r="FRN38" s="117"/>
      <c r="FRO38" s="117"/>
      <c r="FRP38" s="117"/>
      <c r="FRQ38" s="117"/>
      <c r="FRR38" s="117"/>
      <c r="FRS38" s="117"/>
      <c r="FRT38" s="117"/>
      <c r="FRU38" s="117"/>
      <c r="FRV38" s="117"/>
      <c r="FRW38" s="117"/>
      <c r="FRX38" s="117"/>
      <c r="FRY38" s="117"/>
      <c r="FRZ38" s="117"/>
      <c r="FSA38" s="117"/>
      <c r="FSB38" s="117"/>
      <c r="FSC38" s="117"/>
      <c r="FSD38" s="117"/>
      <c r="FSE38" s="117"/>
      <c r="FSF38" s="117"/>
      <c r="FSG38" s="117"/>
      <c r="FSH38" s="117"/>
      <c r="FSI38" s="117"/>
      <c r="FSJ38" s="117"/>
      <c r="FSK38" s="117"/>
      <c r="FSL38" s="117"/>
      <c r="FSM38" s="117"/>
      <c r="FSN38" s="117"/>
      <c r="FSO38" s="117"/>
      <c r="FSP38" s="117"/>
      <c r="FSQ38" s="117"/>
      <c r="FSR38" s="117"/>
      <c r="FSS38" s="117"/>
      <c r="FST38" s="117"/>
      <c r="FSU38" s="117"/>
      <c r="FSV38" s="117"/>
      <c r="FSW38" s="117"/>
      <c r="FSX38" s="117"/>
      <c r="FSY38" s="117"/>
      <c r="FSZ38" s="117"/>
      <c r="FTA38" s="117"/>
      <c r="FTB38" s="117"/>
      <c r="FTC38" s="117"/>
      <c r="FTD38" s="117"/>
      <c r="FTE38" s="117"/>
      <c r="FTF38" s="117"/>
      <c r="FTG38" s="117"/>
      <c r="FTH38" s="117"/>
      <c r="FTI38" s="117"/>
      <c r="FTJ38" s="117"/>
      <c r="FTK38" s="117"/>
      <c r="FTL38" s="117"/>
      <c r="FTM38" s="117"/>
      <c r="FTN38" s="117"/>
      <c r="FTO38" s="117"/>
      <c r="FTP38" s="117"/>
      <c r="FTQ38" s="117"/>
      <c r="FTR38" s="117"/>
      <c r="FTS38" s="117"/>
      <c r="FTT38" s="117"/>
      <c r="FTU38" s="117"/>
      <c r="FTV38" s="117"/>
      <c r="FTW38" s="117"/>
      <c r="FTX38" s="117"/>
      <c r="FTY38" s="117"/>
      <c r="FTZ38" s="117"/>
      <c r="FUA38" s="117"/>
      <c r="FUB38" s="117"/>
      <c r="FUC38" s="117"/>
      <c r="FUD38" s="117"/>
      <c r="FUE38" s="117"/>
      <c r="FUF38" s="117"/>
      <c r="FUG38" s="117"/>
      <c r="FUH38" s="117"/>
      <c r="FUI38" s="117"/>
      <c r="FUJ38" s="117"/>
      <c r="FUK38" s="117"/>
      <c r="FUL38" s="117"/>
      <c r="FUM38" s="117"/>
      <c r="FUN38" s="117"/>
      <c r="FUO38" s="117"/>
      <c r="FUP38" s="117"/>
      <c r="FUQ38" s="117"/>
      <c r="FUR38" s="117"/>
      <c r="FUS38" s="117"/>
      <c r="FUT38" s="117"/>
      <c r="FUU38" s="117"/>
      <c r="FUV38" s="117"/>
      <c r="FUW38" s="117"/>
      <c r="FUX38" s="117"/>
      <c r="FUY38" s="117"/>
      <c r="FUZ38" s="117"/>
      <c r="FVA38" s="117"/>
      <c r="FVB38" s="117"/>
      <c r="FVC38" s="117"/>
      <c r="FVD38" s="117"/>
      <c r="FVE38" s="117"/>
      <c r="FVF38" s="117"/>
      <c r="FVG38" s="117"/>
      <c r="FVH38" s="117"/>
      <c r="FVI38" s="117"/>
      <c r="FVJ38" s="117"/>
      <c r="FVK38" s="117"/>
      <c r="FVL38" s="117"/>
      <c r="FVM38" s="117"/>
      <c r="FVN38" s="117"/>
      <c r="FVO38" s="117"/>
      <c r="FVP38" s="117"/>
      <c r="FVQ38" s="117"/>
      <c r="FVR38" s="117"/>
      <c r="FVS38" s="117"/>
      <c r="FVT38" s="117"/>
      <c r="FVU38" s="117"/>
      <c r="FVV38" s="117"/>
      <c r="FVW38" s="117"/>
      <c r="FVX38" s="117"/>
      <c r="FVY38" s="117"/>
      <c r="FVZ38" s="117"/>
      <c r="FWA38" s="117"/>
      <c r="FWB38" s="117"/>
      <c r="FWC38" s="117"/>
      <c r="FWD38" s="117"/>
      <c r="FWE38" s="117"/>
      <c r="FWF38" s="117"/>
      <c r="FWG38" s="117"/>
      <c r="FWH38" s="117"/>
      <c r="FWI38" s="117"/>
      <c r="FWJ38" s="117"/>
      <c r="FWK38" s="117"/>
      <c r="FWL38" s="117"/>
      <c r="FWM38" s="117"/>
      <c r="FWN38" s="117"/>
      <c r="FWO38" s="117"/>
      <c r="FWP38" s="117"/>
      <c r="FWQ38" s="117"/>
      <c r="FWR38" s="117"/>
      <c r="FWS38" s="117"/>
      <c r="FWT38" s="117"/>
      <c r="FWU38" s="117"/>
      <c r="FWV38" s="117"/>
      <c r="FWW38" s="117"/>
      <c r="FWX38" s="117"/>
      <c r="FWY38" s="117"/>
      <c r="FWZ38" s="117"/>
      <c r="FXA38" s="117"/>
      <c r="FXB38" s="117"/>
      <c r="FXC38" s="117"/>
      <c r="FXD38" s="117"/>
      <c r="FXE38" s="117"/>
      <c r="FXF38" s="117"/>
      <c r="FXG38" s="117"/>
      <c r="FXH38" s="117"/>
      <c r="FXI38" s="117"/>
      <c r="FXJ38" s="117"/>
      <c r="FXK38" s="117"/>
      <c r="FXL38" s="117"/>
      <c r="FXM38" s="117"/>
      <c r="FXN38" s="117"/>
      <c r="FXO38" s="117"/>
      <c r="FXP38" s="117"/>
      <c r="FXQ38" s="117"/>
      <c r="FXR38" s="117"/>
      <c r="FXS38" s="117"/>
      <c r="FXT38" s="117"/>
      <c r="FXU38" s="117"/>
      <c r="FXV38" s="117"/>
      <c r="FXW38" s="117"/>
      <c r="FXX38" s="117"/>
      <c r="FXY38" s="117"/>
      <c r="FXZ38" s="117"/>
      <c r="FYA38" s="117"/>
      <c r="FYB38" s="117"/>
      <c r="FYC38" s="117"/>
      <c r="FYD38" s="117"/>
      <c r="FYE38" s="117"/>
      <c r="FYF38" s="117"/>
      <c r="FYG38" s="117"/>
      <c r="FYH38" s="117"/>
      <c r="FYI38" s="117"/>
      <c r="FYJ38" s="117"/>
      <c r="FYK38" s="117"/>
      <c r="FYL38" s="117"/>
      <c r="FYM38" s="117"/>
      <c r="FYN38" s="117"/>
      <c r="FYO38" s="117"/>
      <c r="FYP38" s="117"/>
      <c r="FYQ38" s="117"/>
      <c r="FYR38" s="117"/>
      <c r="FYS38" s="117"/>
      <c r="FYT38" s="117"/>
      <c r="FYU38" s="117"/>
      <c r="FYV38" s="117"/>
      <c r="FYW38" s="117"/>
      <c r="FYX38" s="117"/>
      <c r="FYY38" s="117"/>
      <c r="FYZ38" s="117"/>
      <c r="FZA38" s="117"/>
      <c r="FZB38" s="117"/>
      <c r="FZC38" s="117"/>
      <c r="FZD38" s="117"/>
      <c r="FZE38" s="117"/>
      <c r="FZF38" s="117"/>
      <c r="FZG38" s="117"/>
      <c r="FZH38" s="117"/>
      <c r="FZI38" s="117"/>
      <c r="FZJ38" s="117"/>
      <c r="FZK38" s="117"/>
      <c r="FZL38" s="117"/>
      <c r="FZM38" s="117"/>
      <c r="FZN38" s="117"/>
      <c r="FZO38" s="117"/>
      <c r="FZP38" s="117"/>
      <c r="FZQ38" s="117"/>
      <c r="FZR38" s="117"/>
      <c r="FZS38" s="117"/>
      <c r="FZT38" s="117"/>
      <c r="FZU38" s="117"/>
      <c r="FZV38" s="117"/>
      <c r="FZW38" s="117"/>
      <c r="FZX38" s="117"/>
      <c r="FZY38" s="117"/>
      <c r="FZZ38" s="117"/>
      <c r="GAA38" s="117"/>
      <c r="GAB38" s="117"/>
      <c r="GAC38" s="117"/>
      <c r="GAD38" s="117"/>
      <c r="GAE38" s="117"/>
      <c r="GAF38" s="117"/>
      <c r="GAG38" s="117"/>
      <c r="GAH38" s="117"/>
      <c r="GAI38" s="117"/>
      <c r="GAJ38" s="117"/>
      <c r="GAK38" s="117"/>
      <c r="GAL38" s="117"/>
      <c r="GAM38" s="117"/>
      <c r="GAN38" s="117"/>
      <c r="GAO38" s="117"/>
      <c r="GAP38" s="117"/>
      <c r="GAQ38" s="117"/>
      <c r="GAR38" s="117"/>
      <c r="GAS38" s="117"/>
      <c r="GAT38" s="117"/>
      <c r="GAU38" s="117"/>
      <c r="GAV38" s="117"/>
      <c r="GAW38" s="117"/>
      <c r="GAX38" s="117"/>
      <c r="GAY38" s="117"/>
      <c r="GAZ38" s="117"/>
      <c r="GBA38" s="117"/>
      <c r="GBB38" s="117"/>
      <c r="GBC38" s="117"/>
      <c r="GBD38" s="117"/>
      <c r="GBE38" s="117"/>
      <c r="GBF38" s="117"/>
      <c r="GBG38" s="117"/>
      <c r="GBH38" s="117"/>
      <c r="GBI38" s="117"/>
      <c r="GBJ38" s="117"/>
      <c r="GBK38" s="117"/>
      <c r="GBL38" s="117"/>
      <c r="GBM38" s="117"/>
      <c r="GBN38" s="117"/>
      <c r="GBO38" s="117"/>
      <c r="GBP38" s="117"/>
      <c r="GBQ38" s="117"/>
      <c r="GBR38" s="117"/>
      <c r="GBS38" s="117"/>
      <c r="GBT38" s="117"/>
      <c r="GBU38" s="117"/>
      <c r="GBV38" s="117"/>
      <c r="GBW38" s="117"/>
      <c r="GBX38" s="117"/>
      <c r="GBY38" s="117"/>
      <c r="GBZ38" s="117"/>
      <c r="GCA38" s="117"/>
      <c r="GCB38" s="117"/>
      <c r="GCC38" s="117"/>
      <c r="GCD38" s="117"/>
      <c r="GCE38" s="117"/>
      <c r="GCF38" s="117"/>
      <c r="GCG38" s="117"/>
      <c r="GCH38" s="117"/>
      <c r="GCI38" s="117"/>
      <c r="GCJ38" s="117"/>
      <c r="GCK38" s="117"/>
      <c r="GCL38" s="117"/>
      <c r="GCM38" s="117"/>
      <c r="GCN38" s="117"/>
      <c r="GCO38" s="117"/>
      <c r="GCP38" s="117"/>
      <c r="GCQ38" s="117"/>
      <c r="GCR38" s="117"/>
      <c r="GCS38" s="117"/>
      <c r="GCT38" s="117"/>
      <c r="GCU38" s="117"/>
      <c r="GCV38" s="117"/>
      <c r="GCW38" s="117"/>
      <c r="GCX38" s="117"/>
      <c r="GCY38" s="117"/>
      <c r="GCZ38" s="117"/>
      <c r="GDA38" s="117"/>
      <c r="GDB38" s="117"/>
      <c r="GDC38" s="117"/>
      <c r="GDD38" s="117"/>
      <c r="GDE38" s="117"/>
      <c r="GDF38" s="117"/>
      <c r="GDG38" s="117"/>
      <c r="GDH38" s="117"/>
      <c r="GDI38" s="117"/>
      <c r="GDJ38" s="117"/>
      <c r="GDK38" s="117"/>
      <c r="GDL38" s="117"/>
      <c r="GDM38" s="117"/>
      <c r="GDN38" s="117"/>
      <c r="GDO38" s="117"/>
      <c r="GDP38" s="117"/>
      <c r="GDQ38" s="117"/>
      <c r="GDR38" s="117"/>
      <c r="GDS38" s="117"/>
      <c r="GDT38" s="117"/>
      <c r="GDU38" s="117"/>
      <c r="GDV38" s="117"/>
      <c r="GDW38" s="117"/>
      <c r="GDX38" s="117"/>
      <c r="GDY38" s="117"/>
      <c r="GDZ38" s="117"/>
      <c r="GEA38" s="117"/>
      <c r="GEB38" s="117"/>
      <c r="GEC38" s="117"/>
      <c r="GED38" s="117"/>
      <c r="GEE38" s="117"/>
      <c r="GEF38" s="117"/>
      <c r="GEG38" s="117"/>
      <c r="GEH38" s="117"/>
      <c r="GEI38" s="117"/>
      <c r="GEJ38" s="117"/>
      <c r="GEK38" s="117"/>
      <c r="GEL38" s="117"/>
      <c r="GEM38" s="117"/>
      <c r="GEN38" s="117"/>
      <c r="GEO38" s="117"/>
      <c r="GEP38" s="117"/>
      <c r="GEQ38" s="117"/>
      <c r="GER38" s="117"/>
      <c r="GES38" s="117"/>
      <c r="GET38" s="117"/>
      <c r="GEU38" s="117"/>
      <c r="GEV38" s="117"/>
      <c r="GEW38" s="117"/>
      <c r="GEX38" s="117"/>
      <c r="GEY38" s="117"/>
      <c r="GEZ38" s="117"/>
      <c r="GFA38" s="117"/>
      <c r="GFB38" s="117"/>
      <c r="GFC38" s="117"/>
      <c r="GFD38" s="117"/>
      <c r="GFE38" s="117"/>
      <c r="GFF38" s="117"/>
      <c r="GFG38" s="117"/>
      <c r="GFH38" s="117"/>
      <c r="GFI38" s="117"/>
      <c r="GFJ38" s="117"/>
      <c r="GFK38" s="117"/>
      <c r="GFL38" s="117"/>
      <c r="GFM38" s="117"/>
      <c r="GFN38" s="117"/>
      <c r="GFO38" s="117"/>
      <c r="GFP38" s="117"/>
      <c r="GFQ38" s="117"/>
      <c r="GFR38" s="117"/>
      <c r="GFS38" s="117"/>
      <c r="GFT38" s="117"/>
      <c r="GFU38" s="117"/>
      <c r="GFV38" s="117"/>
      <c r="GFW38" s="117"/>
      <c r="GFX38" s="117"/>
      <c r="GFY38" s="117"/>
      <c r="GFZ38" s="117"/>
      <c r="GGA38" s="117"/>
      <c r="GGB38" s="117"/>
      <c r="GGC38" s="117"/>
      <c r="GGD38" s="117"/>
      <c r="GGE38" s="117"/>
      <c r="GGF38" s="117"/>
      <c r="GGG38" s="117"/>
      <c r="GGH38" s="117"/>
      <c r="GGI38" s="117"/>
      <c r="GGJ38" s="117"/>
      <c r="GGK38" s="117"/>
      <c r="GGL38" s="117"/>
      <c r="GGM38" s="117"/>
      <c r="GGN38" s="117"/>
      <c r="GGO38" s="117"/>
      <c r="GGP38" s="117"/>
      <c r="GGQ38" s="117"/>
      <c r="GGR38" s="117"/>
      <c r="GGS38" s="117"/>
      <c r="GGT38" s="117"/>
      <c r="GGU38" s="117"/>
      <c r="GGV38" s="117"/>
      <c r="GGW38" s="117"/>
      <c r="GGX38" s="117"/>
      <c r="GGY38" s="117"/>
      <c r="GGZ38" s="117"/>
      <c r="GHA38" s="117"/>
      <c r="GHB38" s="117"/>
      <c r="GHC38" s="117"/>
      <c r="GHD38" s="117"/>
      <c r="GHE38" s="117"/>
      <c r="GHF38" s="117"/>
      <c r="GHG38" s="117"/>
      <c r="GHH38" s="117"/>
      <c r="GHI38" s="117"/>
      <c r="GHJ38" s="117"/>
      <c r="GHK38" s="117"/>
      <c r="GHL38" s="117"/>
      <c r="GHM38" s="117"/>
      <c r="GHN38" s="117"/>
      <c r="GHO38" s="117"/>
      <c r="GHP38" s="117"/>
      <c r="GHQ38" s="117"/>
      <c r="GHR38" s="117"/>
      <c r="GHS38" s="117"/>
      <c r="GHT38" s="117"/>
      <c r="GHU38" s="117"/>
      <c r="GHV38" s="117"/>
      <c r="GHW38" s="117"/>
      <c r="GHX38" s="117"/>
      <c r="GHY38" s="117"/>
      <c r="GHZ38" s="117"/>
      <c r="GIA38" s="117"/>
      <c r="GIB38" s="117"/>
      <c r="GIC38" s="117"/>
      <c r="GID38" s="117"/>
      <c r="GIE38" s="117"/>
      <c r="GIF38" s="117"/>
      <c r="GIG38" s="117"/>
      <c r="GIH38" s="117"/>
      <c r="GII38" s="117"/>
      <c r="GIJ38" s="117"/>
      <c r="GIK38" s="117"/>
      <c r="GIL38" s="117"/>
      <c r="GIM38" s="117"/>
      <c r="GIN38" s="117"/>
      <c r="GIO38" s="117"/>
      <c r="GIP38" s="117"/>
      <c r="GIQ38" s="117"/>
      <c r="GIR38" s="117"/>
      <c r="GIS38" s="117"/>
      <c r="GIT38" s="117"/>
      <c r="GIU38" s="117"/>
      <c r="GIV38" s="117"/>
      <c r="GIW38" s="117"/>
      <c r="GIX38" s="117"/>
      <c r="GIY38" s="117"/>
      <c r="GIZ38" s="117"/>
      <c r="GJA38" s="117"/>
      <c r="GJB38" s="117"/>
      <c r="GJC38" s="117"/>
      <c r="GJD38" s="117"/>
      <c r="GJE38" s="117"/>
      <c r="GJF38" s="117"/>
      <c r="GJG38" s="117"/>
      <c r="GJH38" s="117"/>
      <c r="GJI38" s="117"/>
      <c r="GJJ38" s="117"/>
      <c r="GJK38" s="117"/>
      <c r="GJL38" s="117"/>
      <c r="GJM38" s="117"/>
      <c r="GJN38" s="117"/>
      <c r="GJO38" s="117"/>
      <c r="GJP38" s="117"/>
      <c r="GJQ38" s="117"/>
      <c r="GJR38" s="117"/>
      <c r="GJS38" s="117"/>
      <c r="GJT38" s="117"/>
      <c r="GJU38" s="117"/>
      <c r="GJV38" s="117"/>
      <c r="GJW38" s="117"/>
      <c r="GJX38" s="117"/>
      <c r="GJY38" s="117"/>
      <c r="GJZ38" s="117"/>
      <c r="GKA38" s="117"/>
      <c r="GKB38" s="117"/>
      <c r="GKC38" s="117"/>
      <c r="GKD38" s="117"/>
      <c r="GKE38" s="117"/>
      <c r="GKF38" s="117"/>
      <c r="GKG38" s="117"/>
      <c r="GKH38" s="117"/>
      <c r="GKI38" s="117"/>
      <c r="GKJ38" s="117"/>
      <c r="GKK38" s="117"/>
      <c r="GKL38" s="117"/>
      <c r="GKM38" s="117"/>
      <c r="GKN38" s="117"/>
      <c r="GKO38" s="117"/>
      <c r="GKP38" s="117"/>
      <c r="GKQ38" s="117"/>
      <c r="GKR38" s="117"/>
      <c r="GKS38" s="117"/>
      <c r="GKT38" s="117"/>
      <c r="GKU38" s="117"/>
      <c r="GKV38" s="117"/>
      <c r="GKW38" s="117"/>
      <c r="GKX38" s="117"/>
      <c r="GKY38" s="117"/>
      <c r="GKZ38" s="117"/>
      <c r="GLA38" s="117"/>
      <c r="GLB38" s="117"/>
      <c r="GLC38" s="117"/>
      <c r="GLD38" s="117"/>
      <c r="GLE38" s="117"/>
      <c r="GLF38" s="117"/>
      <c r="GLG38" s="117"/>
      <c r="GLH38" s="117"/>
      <c r="GLI38" s="117"/>
      <c r="GLJ38" s="117"/>
      <c r="GLK38" s="117"/>
      <c r="GLL38" s="117"/>
      <c r="GLM38" s="117"/>
      <c r="GLN38" s="117"/>
      <c r="GLO38" s="117"/>
      <c r="GLP38" s="117"/>
      <c r="GLQ38" s="117"/>
      <c r="GLR38" s="117"/>
      <c r="GLS38" s="117"/>
      <c r="GLT38" s="117"/>
      <c r="GLU38" s="117"/>
      <c r="GLV38" s="117"/>
      <c r="GLW38" s="117"/>
      <c r="GLX38" s="117"/>
      <c r="GLY38" s="117"/>
      <c r="GLZ38" s="117"/>
      <c r="GMA38" s="117"/>
      <c r="GMB38" s="117"/>
      <c r="GMC38" s="117"/>
      <c r="GMD38" s="117"/>
      <c r="GME38" s="117"/>
      <c r="GMF38" s="117"/>
      <c r="GMG38" s="117"/>
      <c r="GMH38" s="117"/>
      <c r="GMI38" s="117"/>
      <c r="GMJ38" s="117"/>
      <c r="GMK38" s="117"/>
      <c r="GML38" s="117"/>
      <c r="GMM38" s="117"/>
      <c r="GMN38" s="117"/>
      <c r="GMO38" s="117"/>
      <c r="GMP38" s="117"/>
      <c r="GMQ38" s="117"/>
      <c r="GMR38" s="117"/>
      <c r="GMS38" s="117"/>
      <c r="GMT38" s="117"/>
      <c r="GMU38" s="117"/>
      <c r="GMV38" s="117"/>
      <c r="GMW38" s="117"/>
      <c r="GMX38" s="117"/>
      <c r="GMY38" s="117"/>
      <c r="GMZ38" s="117"/>
      <c r="GNA38" s="117"/>
      <c r="GNB38" s="117"/>
      <c r="GNC38" s="117"/>
      <c r="GND38" s="117"/>
      <c r="GNE38" s="117"/>
      <c r="GNF38" s="117"/>
      <c r="GNG38" s="117"/>
      <c r="GNH38" s="117"/>
      <c r="GNI38" s="117"/>
      <c r="GNJ38" s="117"/>
      <c r="GNK38" s="117"/>
      <c r="GNL38" s="117"/>
      <c r="GNM38" s="117"/>
      <c r="GNN38" s="117"/>
      <c r="GNO38" s="117"/>
      <c r="GNP38" s="117"/>
      <c r="GNQ38" s="117"/>
      <c r="GNR38" s="117"/>
      <c r="GNS38" s="117"/>
      <c r="GNT38" s="117"/>
      <c r="GNU38" s="117"/>
      <c r="GNV38" s="117"/>
      <c r="GNW38" s="117"/>
      <c r="GNX38" s="117"/>
      <c r="GNY38" s="117"/>
      <c r="GNZ38" s="117"/>
      <c r="GOA38" s="117"/>
      <c r="GOB38" s="117"/>
      <c r="GOC38" s="117"/>
      <c r="GOD38" s="117"/>
      <c r="GOE38" s="117"/>
      <c r="GOF38" s="117"/>
      <c r="GOG38" s="117"/>
      <c r="GOH38" s="117"/>
      <c r="GOI38" s="117"/>
      <c r="GOJ38" s="117"/>
      <c r="GOK38" s="117"/>
      <c r="GOL38" s="117"/>
      <c r="GOM38" s="117"/>
      <c r="GON38" s="117"/>
      <c r="GOO38" s="117"/>
      <c r="GOP38" s="117"/>
      <c r="GOQ38" s="117"/>
      <c r="GOR38" s="117"/>
      <c r="GOS38" s="117"/>
      <c r="GOT38" s="117"/>
      <c r="GOU38" s="117"/>
      <c r="GOV38" s="117"/>
      <c r="GOW38" s="117"/>
      <c r="GOX38" s="117"/>
      <c r="GOY38" s="117"/>
      <c r="GOZ38" s="117"/>
      <c r="GPA38" s="117"/>
      <c r="GPB38" s="117"/>
      <c r="GPC38" s="117"/>
      <c r="GPD38" s="117"/>
      <c r="GPE38" s="117"/>
      <c r="GPF38" s="117"/>
      <c r="GPG38" s="117"/>
      <c r="GPH38" s="117"/>
      <c r="GPI38" s="117"/>
      <c r="GPJ38" s="117"/>
      <c r="GPK38" s="117"/>
      <c r="GPL38" s="117"/>
      <c r="GPM38" s="117"/>
      <c r="GPN38" s="117"/>
      <c r="GPO38" s="117"/>
      <c r="GPP38" s="117"/>
      <c r="GPQ38" s="117"/>
      <c r="GPR38" s="117"/>
      <c r="GPS38" s="117"/>
      <c r="GPT38" s="117"/>
      <c r="GPU38" s="117"/>
      <c r="GPV38" s="117"/>
      <c r="GPW38" s="117"/>
      <c r="GPX38" s="117"/>
      <c r="GPY38" s="117"/>
      <c r="GPZ38" s="117"/>
      <c r="GQA38" s="117"/>
      <c r="GQB38" s="117"/>
      <c r="GQC38" s="117"/>
      <c r="GQD38" s="117"/>
      <c r="GQE38" s="117"/>
      <c r="GQF38" s="117"/>
      <c r="GQG38" s="117"/>
      <c r="GQH38" s="117"/>
      <c r="GQI38" s="117"/>
      <c r="GQJ38" s="117"/>
      <c r="GQK38" s="117"/>
      <c r="GQL38" s="117"/>
      <c r="GQM38" s="117"/>
      <c r="GQN38" s="117"/>
      <c r="GQO38" s="117"/>
      <c r="GQP38" s="117"/>
      <c r="GQQ38" s="117"/>
      <c r="GQR38" s="117"/>
      <c r="GQS38" s="117"/>
      <c r="GQT38" s="117"/>
      <c r="GQU38" s="117"/>
      <c r="GQV38" s="117"/>
      <c r="GQW38" s="117"/>
      <c r="GQX38" s="117"/>
      <c r="GQY38" s="117"/>
      <c r="GQZ38" s="117"/>
      <c r="GRA38" s="117"/>
      <c r="GRB38" s="117"/>
      <c r="GRC38" s="117"/>
      <c r="GRD38" s="117"/>
      <c r="GRE38" s="117"/>
      <c r="GRF38" s="117"/>
      <c r="GRG38" s="117"/>
      <c r="GRH38" s="117"/>
      <c r="GRI38" s="117"/>
      <c r="GRJ38" s="117"/>
      <c r="GRK38" s="117"/>
      <c r="GRL38" s="117"/>
      <c r="GRM38" s="117"/>
      <c r="GRN38" s="117"/>
      <c r="GRO38" s="117"/>
      <c r="GRP38" s="117"/>
      <c r="GRQ38" s="117"/>
      <c r="GRR38" s="117"/>
      <c r="GRS38" s="117"/>
      <c r="GRT38" s="117"/>
      <c r="GRU38" s="117"/>
      <c r="GRV38" s="117"/>
      <c r="GRW38" s="117"/>
      <c r="GRX38" s="117"/>
      <c r="GRY38" s="117"/>
      <c r="GRZ38" s="117"/>
      <c r="GSA38" s="117"/>
      <c r="GSB38" s="117"/>
      <c r="GSC38" s="117"/>
      <c r="GSD38" s="117"/>
      <c r="GSE38" s="117"/>
      <c r="GSF38" s="117"/>
      <c r="GSG38" s="117"/>
      <c r="GSH38" s="117"/>
      <c r="GSI38" s="117"/>
      <c r="GSJ38" s="117"/>
      <c r="GSK38" s="117"/>
      <c r="GSL38" s="117"/>
      <c r="GSM38" s="117"/>
      <c r="GSN38" s="117"/>
      <c r="GSO38" s="117"/>
      <c r="GSP38" s="117"/>
      <c r="GSQ38" s="117"/>
      <c r="GSR38" s="117"/>
      <c r="GSS38" s="117"/>
      <c r="GST38" s="117"/>
      <c r="GSU38" s="117"/>
      <c r="GSV38" s="117"/>
      <c r="GSW38" s="117"/>
      <c r="GSX38" s="117"/>
      <c r="GSY38" s="117"/>
      <c r="GSZ38" s="117"/>
      <c r="GTA38" s="117"/>
      <c r="GTB38" s="117"/>
      <c r="GTC38" s="117"/>
      <c r="GTD38" s="117"/>
      <c r="GTE38" s="117"/>
      <c r="GTF38" s="117"/>
      <c r="GTG38" s="117"/>
      <c r="GTH38" s="117"/>
      <c r="GTI38" s="117"/>
      <c r="GTJ38" s="117"/>
      <c r="GTK38" s="117"/>
      <c r="GTL38" s="117"/>
      <c r="GTM38" s="117"/>
      <c r="GTN38" s="117"/>
      <c r="GTO38" s="117"/>
      <c r="GTP38" s="117"/>
      <c r="GTQ38" s="117"/>
      <c r="GTR38" s="117"/>
      <c r="GTS38" s="117"/>
      <c r="GTT38" s="117"/>
      <c r="GTU38" s="117"/>
      <c r="GTV38" s="117"/>
      <c r="GTW38" s="117"/>
      <c r="GTX38" s="117"/>
      <c r="GTY38" s="117"/>
      <c r="GTZ38" s="117"/>
      <c r="GUA38" s="117"/>
      <c r="GUB38" s="117"/>
      <c r="GUC38" s="117"/>
      <c r="GUD38" s="117"/>
      <c r="GUE38" s="117"/>
      <c r="GUF38" s="117"/>
      <c r="GUG38" s="117"/>
      <c r="GUH38" s="117"/>
      <c r="GUI38" s="117"/>
      <c r="GUJ38" s="117"/>
      <c r="GUK38" s="117"/>
      <c r="GUL38" s="117"/>
      <c r="GUM38" s="117"/>
      <c r="GUN38" s="117"/>
      <c r="GUO38" s="117"/>
      <c r="GUP38" s="117"/>
      <c r="GUQ38" s="117"/>
      <c r="GUR38" s="117"/>
      <c r="GUS38" s="117"/>
      <c r="GUT38" s="117"/>
      <c r="GUU38" s="117"/>
      <c r="GUV38" s="117"/>
      <c r="GUW38" s="117"/>
      <c r="GUX38" s="117"/>
      <c r="GUY38" s="117"/>
      <c r="GUZ38" s="117"/>
      <c r="GVA38" s="117"/>
      <c r="GVB38" s="117"/>
      <c r="GVC38" s="117"/>
      <c r="GVD38" s="117"/>
      <c r="GVE38" s="117"/>
      <c r="GVF38" s="117"/>
      <c r="GVG38" s="117"/>
      <c r="GVH38" s="117"/>
      <c r="GVI38" s="117"/>
      <c r="GVJ38" s="117"/>
      <c r="GVK38" s="117"/>
      <c r="GVL38" s="117"/>
      <c r="GVM38" s="117"/>
      <c r="GVN38" s="117"/>
      <c r="GVO38" s="117"/>
      <c r="GVP38" s="117"/>
      <c r="GVQ38" s="117"/>
      <c r="GVR38" s="117"/>
      <c r="GVS38" s="117"/>
      <c r="GVT38" s="117"/>
      <c r="GVU38" s="117"/>
      <c r="GVV38" s="117"/>
      <c r="GVW38" s="117"/>
      <c r="GVX38" s="117"/>
      <c r="GVY38" s="117"/>
      <c r="GVZ38" s="117"/>
      <c r="GWA38" s="117"/>
      <c r="GWB38" s="117"/>
      <c r="GWC38" s="117"/>
      <c r="GWD38" s="117"/>
      <c r="GWE38" s="117"/>
      <c r="GWF38" s="117"/>
      <c r="GWG38" s="117"/>
      <c r="GWH38" s="117"/>
      <c r="GWI38" s="117"/>
      <c r="GWJ38" s="117"/>
      <c r="GWK38" s="117"/>
      <c r="GWL38" s="117"/>
      <c r="GWM38" s="117"/>
      <c r="GWN38" s="117"/>
      <c r="GWO38" s="117"/>
      <c r="GWP38" s="117"/>
      <c r="GWQ38" s="117"/>
      <c r="GWR38" s="117"/>
      <c r="GWS38" s="117"/>
      <c r="GWT38" s="117"/>
      <c r="GWU38" s="117"/>
      <c r="GWV38" s="117"/>
      <c r="GWW38" s="117"/>
      <c r="GWX38" s="117"/>
      <c r="GWY38" s="117"/>
      <c r="GWZ38" s="117"/>
      <c r="GXA38" s="117"/>
      <c r="GXB38" s="117"/>
      <c r="GXC38" s="117"/>
      <c r="GXD38" s="117"/>
      <c r="GXE38" s="117"/>
      <c r="GXF38" s="117"/>
      <c r="GXG38" s="117"/>
      <c r="GXH38" s="117"/>
      <c r="GXI38" s="117"/>
      <c r="GXJ38" s="117"/>
      <c r="GXK38" s="117"/>
      <c r="GXL38" s="117"/>
      <c r="GXM38" s="117"/>
      <c r="GXN38" s="117"/>
      <c r="GXO38" s="117"/>
      <c r="GXP38" s="117"/>
      <c r="GXQ38" s="117"/>
      <c r="GXR38" s="117"/>
      <c r="GXS38" s="117"/>
      <c r="GXT38" s="117"/>
      <c r="GXU38" s="117"/>
      <c r="GXV38" s="117"/>
      <c r="GXW38" s="117"/>
      <c r="GXX38" s="117"/>
      <c r="GXY38" s="117"/>
      <c r="GXZ38" s="117"/>
      <c r="GYA38" s="117"/>
      <c r="GYB38" s="117"/>
      <c r="GYC38" s="117"/>
      <c r="GYD38" s="117"/>
      <c r="GYE38" s="117"/>
      <c r="GYF38" s="117"/>
      <c r="GYG38" s="117"/>
      <c r="GYH38" s="117"/>
      <c r="GYI38" s="117"/>
      <c r="GYJ38" s="117"/>
      <c r="GYK38" s="117"/>
      <c r="GYL38" s="117"/>
      <c r="GYM38" s="117"/>
      <c r="GYN38" s="117"/>
      <c r="GYO38" s="117"/>
      <c r="GYP38" s="117"/>
      <c r="GYQ38" s="117"/>
      <c r="GYR38" s="117"/>
      <c r="GYS38" s="117"/>
      <c r="GYT38" s="117"/>
      <c r="GYU38" s="117"/>
      <c r="GYV38" s="117"/>
      <c r="GYW38" s="117"/>
      <c r="GYX38" s="117"/>
      <c r="GYY38" s="117"/>
      <c r="GYZ38" s="117"/>
      <c r="GZA38" s="117"/>
      <c r="GZB38" s="117"/>
      <c r="GZC38" s="117"/>
      <c r="GZD38" s="117"/>
      <c r="GZE38" s="117"/>
      <c r="GZF38" s="117"/>
      <c r="GZG38" s="117"/>
      <c r="GZH38" s="117"/>
      <c r="GZI38" s="117"/>
      <c r="GZJ38" s="117"/>
      <c r="GZK38" s="117"/>
      <c r="GZL38" s="117"/>
      <c r="GZM38" s="117"/>
      <c r="GZN38" s="117"/>
      <c r="GZO38" s="117"/>
      <c r="GZP38" s="117"/>
      <c r="GZQ38" s="117"/>
      <c r="GZR38" s="117"/>
      <c r="GZS38" s="117"/>
      <c r="GZT38" s="117"/>
      <c r="GZU38" s="117"/>
      <c r="GZV38" s="117"/>
      <c r="GZW38" s="117"/>
      <c r="GZX38" s="117"/>
      <c r="GZY38" s="117"/>
      <c r="GZZ38" s="117"/>
      <c r="HAA38" s="117"/>
      <c r="HAB38" s="117"/>
      <c r="HAC38" s="117"/>
      <c r="HAD38" s="117"/>
      <c r="HAE38" s="117"/>
      <c r="HAF38" s="117"/>
      <c r="HAG38" s="117"/>
      <c r="HAH38" s="117"/>
      <c r="HAI38" s="117"/>
      <c r="HAJ38" s="117"/>
      <c r="HAK38" s="117"/>
      <c r="HAL38" s="117"/>
      <c r="HAM38" s="117"/>
      <c r="HAN38" s="117"/>
      <c r="HAO38" s="117"/>
      <c r="HAP38" s="117"/>
      <c r="HAQ38" s="117"/>
      <c r="HAR38" s="117"/>
      <c r="HAS38" s="117"/>
      <c r="HAT38" s="117"/>
      <c r="HAU38" s="117"/>
      <c r="HAV38" s="117"/>
      <c r="HAW38" s="117"/>
      <c r="HAX38" s="117"/>
      <c r="HAY38" s="117"/>
      <c r="HAZ38" s="117"/>
      <c r="HBA38" s="117"/>
      <c r="HBB38" s="117"/>
      <c r="HBC38" s="117"/>
      <c r="HBD38" s="117"/>
      <c r="HBE38" s="117"/>
      <c r="HBF38" s="117"/>
      <c r="HBG38" s="117"/>
      <c r="HBH38" s="117"/>
      <c r="HBI38" s="117"/>
      <c r="HBJ38" s="117"/>
      <c r="HBK38" s="117"/>
      <c r="HBL38" s="117"/>
      <c r="HBM38" s="117"/>
      <c r="HBN38" s="117"/>
      <c r="HBO38" s="117"/>
      <c r="HBP38" s="117"/>
      <c r="HBQ38" s="117"/>
      <c r="HBR38" s="117"/>
      <c r="HBS38" s="117"/>
      <c r="HBT38" s="117"/>
      <c r="HBU38" s="117"/>
      <c r="HBV38" s="117"/>
      <c r="HBW38" s="117"/>
      <c r="HBX38" s="117"/>
      <c r="HBY38" s="117"/>
      <c r="HBZ38" s="117"/>
      <c r="HCA38" s="117"/>
      <c r="HCB38" s="117"/>
      <c r="HCC38" s="117"/>
      <c r="HCD38" s="117"/>
      <c r="HCE38" s="117"/>
      <c r="HCF38" s="117"/>
      <c r="HCG38" s="117"/>
      <c r="HCH38" s="117"/>
      <c r="HCI38" s="117"/>
      <c r="HCJ38" s="117"/>
      <c r="HCK38" s="117"/>
      <c r="HCL38" s="117"/>
      <c r="HCM38" s="117"/>
      <c r="HCN38" s="117"/>
      <c r="HCO38" s="117"/>
      <c r="HCP38" s="117"/>
      <c r="HCQ38" s="117"/>
      <c r="HCR38" s="117"/>
      <c r="HCS38" s="117"/>
      <c r="HCT38" s="117"/>
      <c r="HCU38" s="117"/>
      <c r="HCV38" s="117"/>
      <c r="HCW38" s="117"/>
      <c r="HCX38" s="117"/>
      <c r="HCY38" s="117"/>
      <c r="HCZ38" s="117"/>
      <c r="HDA38" s="117"/>
      <c r="HDB38" s="117"/>
      <c r="HDC38" s="117"/>
      <c r="HDD38" s="117"/>
      <c r="HDE38" s="117"/>
      <c r="HDF38" s="117"/>
      <c r="HDG38" s="117"/>
      <c r="HDH38" s="117"/>
      <c r="HDI38" s="117"/>
      <c r="HDJ38" s="117"/>
      <c r="HDK38" s="117"/>
      <c r="HDL38" s="117"/>
      <c r="HDM38" s="117"/>
      <c r="HDN38" s="117"/>
      <c r="HDO38" s="117"/>
      <c r="HDP38" s="117"/>
      <c r="HDQ38" s="117"/>
      <c r="HDR38" s="117"/>
      <c r="HDS38" s="117"/>
      <c r="HDT38" s="117"/>
      <c r="HDU38" s="117"/>
      <c r="HDV38" s="117"/>
      <c r="HDW38" s="117"/>
      <c r="HDX38" s="117"/>
      <c r="HDY38" s="117"/>
      <c r="HDZ38" s="117"/>
      <c r="HEA38" s="117"/>
      <c r="HEB38" s="117"/>
      <c r="HEC38" s="117"/>
      <c r="HED38" s="117"/>
      <c r="HEE38" s="117"/>
      <c r="HEF38" s="117"/>
      <c r="HEG38" s="117"/>
      <c r="HEH38" s="117"/>
      <c r="HEI38" s="117"/>
      <c r="HEJ38" s="117"/>
      <c r="HEK38" s="117"/>
      <c r="HEL38" s="117"/>
      <c r="HEM38" s="117"/>
      <c r="HEN38" s="117"/>
      <c r="HEO38" s="117"/>
      <c r="HEP38" s="117"/>
      <c r="HEQ38" s="117"/>
      <c r="HER38" s="117"/>
      <c r="HES38" s="117"/>
      <c r="HET38" s="117"/>
      <c r="HEU38" s="117"/>
      <c r="HEV38" s="117"/>
      <c r="HEW38" s="117"/>
      <c r="HEX38" s="117"/>
      <c r="HEY38" s="117"/>
      <c r="HEZ38" s="117"/>
      <c r="HFA38" s="117"/>
      <c r="HFB38" s="117"/>
      <c r="HFC38" s="117"/>
      <c r="HFD38" s="117"/>
      <c r="HFE38" s="117"/>
      <c r="HFF38" s="117"/>
      <c r="HFG38" s="117"/>
      <c r="HFH38" s="117"/>
      <c r="HFI38" s="117"/>
      <c r="HFJ38" s="117"/>
      <c r="HFK38" s="117"/>
      <c r="HFL38" s="117"/>
      <c r="HFM38" s="117"/>
      <c r="HFN38" s="117"/>
      <c r="HFO38" s="117"/>
      <c r="HFP38" s="117"/>
      <c r="HFQ38" s="117"/>
      <c r="HFR38" s="117"/>
      <c r="HFS38" s="117"/>
      <c r="HFT38" s="117"/>
      <c r="HFU38" s="117"/>
      <c r="HFV38" s="117"/>
      <c r="HFW38" s="117"/>
      <c r="HFX38" s="117"/>
      <c r="HFY38" s="117"/>
      <c r="HFZ38" s="117"/>
      <c r="HGA38" s="117"/>
      <c r="HGB38" s="117"/>
      <c r="HGC38" s="117"/>
      <c r="HGD38" s="117"/>
      <c r="HGE38" s="117"/>
      <c r="HGF38" s="117"/>
      <c r="HGG38" s="117"/>
      <c r="HGH38" s="117"/>
      <c r="HGI38" s="117"/>
      <c r="HGJ38" s="117"/>
      <c r="HGK38" s="117"/>
      <c r="HGL38" s="117"/>
      <c r="HGM38" s="117"/>
      <c r="HGN38" s="117"/>
      <c r="HGO38" s="117"/>
      <c r="HGP38" s="117"/>
      <c r="HGQ38" s="117"/>
      <c r="HGR38" s="117"/>
      <c r="HGS38" s="117"/>
      <c r="HGT38" s="117"/>
      <c r="HGU38" s="117"/>
      <c r="HGV38" s="117"/>
      <c r="HGW38" s="117"/>
      <c r="HGX38" s="117"/>
      <c r="HGY38" s="117"/>
      <c r="HGZ38" s="117"/>
      <c r="HHA38" s="117"/>
      <c r="HHB38" s="117"/>
      <c r="HHC38" s="117"/>
      <c r="HHD38" s="117"/>
      <c r="HHE38" s="117"/>
      <c r="HHF38" s="117"/>
      <c r="HHG38" s="117"/>
      <c r="HHH38" s="117"/>
      <c r="HHI38" s="117"/>
      <c r="HHJ38" s="117"/>
      <c r="HHK38" s="117"/>
      <c r="HHL38" s="117"/>
      <c r="HHM38" s="117"/>
      <c r="HHN38" s="117"/>
      <c r="HHO38" s="117"/>
      <c r="HHP38" s="117"/>
      <c r="HHQ38" s="117"/>
      <c r="HHR38" s="117"/>
      <c r="HHS38" s="117"/>
      <c r="HHT38" s="117"/>
      <c r="HHU38" s="117"/>
      <c r="HHV38" s="117"/>
      <c r="HHW38" s="117"/>
      <c r="HHX38" s="117"/>
      <c r="HHY38" s="117"/>
      <c r="HHZ38" s="117"/>
      <c r="HIA38" s="117"/>
      <c r="HIB38" s="117"/>
      <c r="HIC38" s="117"/>
      <c r="HID38" s="117"/>
      <c r="HIE38" s="117"/>
      <c r="HIF38" s="117"/>
      <c r="HIG38" s="117"/>
      <c r="HIH38" s="117"/>
      <c r="HII38" s="117"/>
      <c r="HIJ38" s="117"/>
      <c r="HIK38" s="117"/>
      <c r="HIL38" s="117"/>
      <c r="HIM38" s="117"/>
      <c r="HIN38" s="117"/>
      <c r="HIO38" s="117"/>
      <c r="HIP38" s="117"/>
      <c r="HIQ38" s="117"/>
      <c r="HIR38" s="117"/>
      <c r="HIS38" s="117"/>
      <c r="HIT38" s="117"/>
      <c r="HIU38" s="117"/>
      <c r="HIV38" s="117"/>
      <c r="HIW38" s="117"/>
      <c r="HIX38" s="117"/>
      <c r="HIY38" s="117"/>
      <c r="HIZ38" s="117"/>
      <c r="HJA38" s="117"/>
      <c r="HJB38" s="117"/>
      <c r="HJC38" s="117"/>
      <c r="HJD38" s="117"/>
      <c r="HJE38" s="117"/>
      <c r="HJF38" s="117"/>
      <c r="HJG38" s="117"/>
      <c r="HJH38" s="117"/>
      <c r="HJI38" s="117"/>
      <c r="HJJ38" s="117"/>
      <c r="HJK38" s="117"/>
      <c r="HJL38" s="117"/>
      <c r="HJM38" s="117"/>
      <c r="HJN38" s="117"/>
      <c r="HJO38" s="117"/>
      <c r="HJP38" s="117"/>
      <c r="HJQ38" s="117"/>
      <c r="HJR38" s="117"/>
      <c r="HJS38" s="117"/>
      <c r="HJT38" s="117"/>
      <c r="HJU38" s="117"/>
      <c r="HJV38" s="117"/>
      <c r="HJW38" s="117"/>
      <c r="HJX38" s="117"/>
      <c r="HJY38" s="117"/>
      <c r="HJZ38" s="117"/>
      <c r="HKA38" s="117"/>
      <c r="HKB38" s="117"/>
      <c r="HKC38" s="117"/>
      <c r="HKD38" s="117"/>
      <c r="HKE38" s="117"/>
      <c r="HKF38" s="117"/>
      <c r="HKG38" s="117"/>
      <c r="HKH38" s="117"/>
      <c r="HKI38" s="117"/>
      <c r="HKJ38" s="117"/>
      <c r="HKK38" s="117"/>
      <c r="HKL38" s="117"/>
      <c r="HKM38" s="117"/>
      <c r="HKN38" s="117"/>
      <c r="HKO38" s="117"/>
      <c r="HKP38" s="117"/>
      <c r="HKQ38" s="117"/>
      <c r="HKR38" s="117"/>
      <c r="HKS38" s="117"/>
      <c r="HKT38" s="117"/>
      <c r="HKU38" s="117"/>
      <c r="HKV38" s="117"/>
      <c r="HKW38" s="117"/>
      <c r="HKX38" s="117"/>
      <c r="HKY38" s="117"/>
      <c r="HKZ38" s="117"/>
      <c r="HLA38" s="117"/>
      <c r="HLB38" s="117"/>
      <c r="HLC38" s="117"/>
      <c r="HLD38" s="117"/>
      <c r="HLE38" s="117"/>
      <c r="HLF38" s="117"/>
      <c r="HLG38" s="117"/>
      <c r="HLH38" s="117"/>
      <c r="HLI38" s="117"/>
      <c r="HLJ38" s="117"/>
      <c r="HLK38" s="117"/>
      <c r="HLL38" s="117"/>
      <c r="HLM38" s="117"/>
      <c r="HLN38" s="117"/>
      <c r="HLO38" s="117"/>
      <c r="HLP38" s="117"/>
      <c r="HLQ38" s="117"/>
      <c r="HLR38" s="117"/>
      <c r="HLS38" s="117"/>
      <c r="HLT38" s="117"/>
      <c r="HLU38" s="117"/>
      <c r="HLV38" s="117"/>
      <c r="HLW38" s="117"/>
      <c r="HLX38" s="117"/>
      <c r="HLY38" s="117"/>
      <c r="HLZ38" s="117"/>
      <c r="HMA38" s="117"/>
      <c r="HMB38" s="117"/>
      <c r="HMC38" s="117"/>
      <c r="HMD38" s="117"/>
      <c r="HME38" s="117"/>
      <c r="HMF38" s="117"/>
      <c r="HMG38" s="117"/>
      <c r="HMH38" s="117"/>
      <c r="HMI38" s="117"/>
      <c r="HMJ38" s="117"/>
      <c r="HMK38" s="117"/>
      <c r="HML38" s="117"/>
      <c r="HMM38" s="117"/>
      <c r="HMN38" s="117"/>
      <c r="HMO38" s="117"/>
      <c r="HMP38" s="117"/>
      <c r="HMQ38" s="117"/>
      <c r="HMR38" s="117"/>
      <c r="HMS38" s="117"/>
      <c r="HMT38" s="117"/>
      <c r="HMU38" s="117"/>
      <c r="HMV38" s="117"/>
      <c r="HMW38" s="117"/>
      <c r="HMX38" s="117"/>
      <c r="HMY38" s="117"/>
      <c r="HMZ38" s="117"/>
      <c r="HNA38" s="117"/>
      <c r="HNB38" s="117"/>
      <c r="HNC38" s="117"/>
      <c r="HND38" s="117"/>
      <c r="HNE38" s="117"/>
      <c r="HNF38" s="117"/>
      <c r="HNG38" s="117"/>
      <c r="HNH38" s="117"/>
      <c r="HNI38" s="117"/>
      <c r="HNJ38" s="117"/>
      <c r="HNK38" s="117"/>
      <c r="HNL38" s="117"/>
      <c r="HNM38" s="117"/>
      <c r="HNN38" s="117"/>
      <c r="HNO38" s="117"/>
      <c r="HNP38" s="117"/>
      <c r="HNQ38" s="117"/>
      <c r="HNR38" s="117"/>
      <c r="HNS38" s="117"/>
      <c r="HNT38" s="117"/>
      <c r="HNU38" s="117"/>
      <c r="HNV38" s="117"/>
      <c r="HNW38" s="117"/>
      <c r="HNX38" s="117"/>
      <c r="HNY38" s="117"/>
      <c r="HNZ38" s="117"/>
      <c r="HOA38" s="117"/>
      <c r="HOB38" s="117"/>
      <c r="HOC38" s="117"/>
      <c r="HOD38" s="117"/>
      <c r="HOE38" s="117"/>
      <c r="HOF38" s="117"/>
      <c r="HOG38" s="117"/>
      <c r="HOH38" s="117"/>
      <c r="HOI38" s="117"/>
      <c r="HOJ38" s="117"/>
      <c r="HOK38" s="117"/>
      <c r="HOL38" s="117"/>
      <c r="HOM38" s="117"/>
      <c r="HON38" s="117"/>
      <c r="HOO38" s="117"/>
      <c r="HOP38" s="117"/>
      <c r="HOQ38" s="117"/>
      <c r="HOR38" s="117"/>
      <c r="HOS38" s="117"/>
      <c r="HOT38" s="117"/>
      <c r="HOU38" s="117"/>
      <c r="HOV38" s="117"/>
      <c r="HOW38" s="117"/>
      <c r="HOX38" s="117"/>
      <c r="HOY38" s="117"/>
      <c r="HOZ38" s="117"/>
      <c r="HPA38" s="117"/>
      <c r="HPB38" s="117"/>
      <c r="HPC38" s="117"/>
      <c r="HPD38" s="117"/>
      <c r="HPE38" s="117"/>
      <c r="HPF38" s="117"/>
      <c r="HPG38" s="117"/>
      <c r="HPH38" s="117"/>
      <c r="HPI38" s="117"/>
      <c r="HPJ38" s="117"/>
      <c r="HPK38" s="117"/>
      <c r="HPL38" s="117"/>
      <c r="HPM38" s="117"/>
      <c r="HPN38" s="117"/>
      <c r="HPO38" s="117"/>
      <c r="HPP38" s="117"/>
      <c r="HPQ38" s="117"/>
      <c r="HPR38" s="117"/>
      <c r="HPS38" s="117"/>
      <c r="HPT38" s="117"/>
      <c r="HPU38" s="117"/>
      <c r="HPV38" s="117"/>
      <c r="HPW38" s="117"/>
      <c r="HPX38" s="117"/>
      <c r="HPY38" s="117"/>
      <c r="HPZ38" s="117"/>
      <c r="HQA38" s="117"/>
      <c r="HQB38" s="117"/>
      <c r="HQC38" s="117"/>
      <c r="HQD38" s="117"/>
      <c r="HQE38" s="117"/>
      <c r="HQF38" s="117"/>
      <c r="HQG38" s="117"/>
      <c r="HQH38" s="117"/>
      <c r="HQI38" s="117"/>
      <c r="HQJ38" s="117"/>
      <c r="HQK38" s="117"/>
      <c r="HQL38" s="117"/>
      <c r="HQM38" s="117"/>
      <c r="HQN38" s="117"/>
      <c r="HQO38" s="117"/>
      <c r="HQP38" s="117"/>
      <c r="HQQ38" s="117"/>
      <c r="HQR38" s="117"/>
      <c r="HQS38" s="117"/>
      <c r="HQT38" s="117"/>
      <c r="HQU38" s="117"/>
      <c r="HQV38" s="117"/>
      <c r="HQW38" s="117"/>
      <c r="HQX38" s="117"/>
      <c r="HQY38" s="117"/>
      <c r="HQZ38" s="117"/>
      <c r="HRA38" s="117"/>
      <c r="HRB38" s="117"/>
      <c r="HRC38" s="117"/>
      <c r="HRD38" s="117"/>
      <c r="HRE38" s="117"/>
      <c r="HRF38" s="117"/>
      <c r="HRG38" s="117"/>
      <c r="HRH38" s="117"/>
      <c r="HRI38" s="117"/>
      <c r="HRJ38" s="117"/>
      <c r="HRK38" s="117"/>
      <c r="HRL38" s="117"/>
      <c r="HRM38" s="117"/>
      <c r="HRN38" s="117"/>
      <c r="HRO38" s="117"/>
      <c r="HRP38" s="117"/>
      <c r="HRQ38" s="117"/>
      <c r="HRR38" s="117"/>
      <c r="HRS38" s="117"/>
      <c r="HRT38" s="117"/>
      <c r="HRU38" s="117"/>
      <c r="HRV38" s="117"/>
      <c r="HRW38" s="117"/>
      <c r="HRX38" s="117"/>
      <c r="HRY38" s="117"/>
      <c r="HRZ38" s="117"/>
      <c r="HSA38" s="117"/>
      <c r="HSB38" s="117"/>
      <c r="HSC38" s="117"/>
      <c r="HSD38" s="117"/>
      <c r="HSE38" s="117"/>
      <c r="HSF38" s="117"/>
      <c r="HSG38" s="117"/>
      <c r="HSH38" s="117"/>
      <c r="HSI38" s="117"/>
      <c r="HSJ38" s="117"/>
      <c r="HSK38" s="117"/>
      <c r="HSL38" s="117"/>
      <c r="HSM38" s="117"/>
      <c r="HSN38" s="117"/>
      <c r="HSO38" s="117"/>
      <c r="HSP38" s="117"/>
      <c r="HSQ38" s="117"/>
      <c r="HSR38" s="117"/>
      <c r="HSS38" s="117"/>
      <c r="HST38" s="117"/>
      <c r="HSU38" s="117"/>
      <c r="HSV38" s="117"/>
      <c r="HSW38" s="117"/>
      <c r="HSX38" s="117"/>
      <c r="HSY38" s="117"/>
      <c r="HSZ38" s="117"/>
      <c r="HTA38" s="117"/>
      <c r="HTB38" s="117"/>
      <c r="HTC38" s="117"/>
      <c r="HTD38" s="117"/>
      <c r="HTE38" s="117"/>
      <c r="HTF38" s="117"/>
      <c r="HTG38" s="117"/>
      <c r="HTH38" s="117"/>
      <c r="HTI38" s="117"/>
      <c r="HTJ38" s="117"/>
      <c r="HTK38" s="117"/>
      <c r="HTL38" s="117"/>
      <c r="HTM38" s="117"/>
      <c r="HTN38" s="117"/>
      <c r="HTO38" s="117"/>
      <c r="HTP38" s="117"/>
      <c r="HTQ38" s="117"/>
      <c r="HTR38" s="117"/>
      <c r="HTS38" s="117"/>
      <c r="HTT38" s="117"/>
      <c r="HTU38" s="117"/>
      <c r="HTV38" s="117"/>
      <c r="HTW38" s="117"/>
      <c r="HTX38" s="117"/>
      <c r="HTY38" s="117"/>
      <c r="HTZ38" s="117"/>
      <c r="HUA38" s="117"/>
      <c r="HUB38" s="117"/>
      <c r="HUC38" s="117"/>
      <c r="HUD38" s="117"/>
      <c r="HUE38" s="117"/>
      <c r="HUF38" s="117"/>
      <c r="HUG38" s="117"/>
      <c r="HUH38" s="117"/>
      <c r="HUI38" s="117"/>
      <c r="HUJ38" s="117"/>
      <c r="HUK38" s="117"/>
      <c r="HUL38" s="117"/>
      <c r="HUM38" s="117"/>
      <c r="HUN38" s="117"/>
      <c r="HUO38" s="117"/>
      <c r="HUP38" s="117"/>
      <c r="HUQ38" s="117"/>
      <c r="HUR38" s="117"/>
      <c r="HUS38" s="117"/>
      <c r="HUT38" s="117"/>
      <c r="HUU38" s="117"/>
      <c r="HUV38" s="117"/>
      <c r="HUW38" s="117"/>
      <c r="HUX38" s="117"/>
      <c r="HUY38" s="117"/>
      <c r="HUZ38" s="117"/>
      <c r="HVA38" s="117"/>
      <c r="HVB38" s="117"/>
      <c r="HVC38" s="117"/>
      <c r="HVD38" s="117"/>
      <c r="HVE38" s="117"/>
      <c r="HVF38" s="117"/>
      <c r="HVG38" s="117"/>
      <c r="HVH38" s="117"/>
      <c r="HVI38" s="117"/>
      <c r="HVJ38" s="117"/>
      <c r="HVK38" s="117"/>
      <c r="HVL38" s="117"/>
      <c r="HVM38" s="117"/>
      <c r="HVN38" s="117"/>
      <c r="HVO38" s="117"/>
      <c r="HVP38" s="117"/>
      <c r="HVQ38" s="117"/>
      <c r="HVR38" s="117"/>
      <c r="HVS38" s="117"/>
      <c r="HVT38" s="117"/>
      <c r="HVU38" s="117"/>
      <c r="HVV38" s="117"/>
      <c r="HVW38" s="117"/>
      <c r="HVX38" s="117"/>
      <c r="HVY38" s="117"/>
      <c r="HVZ38" s="117"/>
      <c r="HWA38" s="117"/>
      <c r="HWB38" s="117"/>
      <c r="HWC38" s="117"/>
      <c r="HWD38" s="117"/>
      <c r="HWE38" s="117"/>
      <c r="HWF38" s="117"/>
      <c r="HWG38" s="117"/>
      <c r="HWH38" s="117"/>
      <c r="HWI38" s="117"/>
      <c r="HWJ38" s="117"/>
      <c r="HWK38" s="117"/>
      <c r="HWL38" s="117"/>
      <c r="HWM38" s="117"/>
      <c r="HWN38" s="117"/>
      <c r="HWO38" s="117"/>
      <c r="HWP38" s="117"/>
      <c r="HWQ38" s="117"/>
      <c r="HWR38" s="117"/>
      <c r="HWS38" s="117"/>
      <c r="HWT38" s="117"/>
      <c r="HWU38" s="117"/>
      <c r="HWV38" s="117"/>
      <c r="HWW38" s="117"/>
      <c r="HWX38" s="117"/>
      <c r="HWY38" s="117"/>
      <c r="HWZ38" s="117"/>
      <c r="HXA38" s="117"/>
      <c r="HXB38" s="117"/>
      <c r="HXC38" s="117"/>
      <c r="HXD38" s="117"/>
      <c r="HXE38" s="117"/>
      <c r="HXF38" s="117"/>
      <c r="HXG38" s="117"/>
      <c r="HXH38" s="117"/>
      <c r="HXI38" s="117"/>
      <c r="HXJ38" s="117"/>
      <c r="HXK38" s="117"/>
      <c r="HXL38" s="117"/>
      <c r="HXM38" s="117"/>
      <c r="HXN38" s="117"/>
      <c r="HXO38" s="117"/>
      <c r="HXP38" s="117"/>
      <c r="HXQ38" s="117"/>
      <c r="HXR38" s="117"/>
      <c r="HXS38" s="117"/>
      <c r="HXT38" s="117"/>
      <c r="HXU38" s="117"/>
      <c r="HXV38" s="117"/>
      <c r="HXW38" s="117"/>
      <c r="HXX38" s="117"/>
      <c r="HXY38" s="117"/>
      <c r="HXZ38" s="117"/>
      <c r="HYA38" s="117"/>
      <c r="HYB38" s="117"/>
      <c r="HYC38" s="117"/>
      <c r="HYD38" s="117"/>
      <c r="HYE38" s="117"/>
      <c r="HYF38" s="117"/>
      <c r="HYG38" s="117"/>
      <c r="HYH38" s="117"/>
      <c r="HYI38" s="117"/>
      <c r="HYJ38" s="117"/>
      <c r="HYK38" s="117"/>
      <c r="HYL38" s="117"/>
      <c r="HYM38" s="117"/>
      <c r="HYN38" s="117"/>
      <c r="HYO38" s="117"/>
      <c r="HYP38" s="117"/>
      <c r="HYQ38" s="117"/>
      <c r="HYR38" s="117"/>
      <c r="HYS38" s="117"/>
      <c r="HYT38" s="117"/>
      <c r="HYU38" s="117"/>
      <c r="HYV38" s="117"/>
      <c r="HYW38" s="117"/>
      <c r="HYX38" s="117"/>
      <c r="HYY38" s="117"/>
      <c r="HYZ38" s="117"/>
      <c r="HZA38" s="117"/>
      <c r="HZB38" s="117"/>
      <c r="HZC38" s="117"/>
      <c r="HZD38" s="117"/>
      <c r="HZE38" s="117"/>
      <c r="HZF38" s="117"/>
      <c r="HZG38" s="117"/>
      <c r="HZH38" s="117"/>
      <c r="HZI38" s="117"/>
      <c r="HZJ38" s="117"/>
      <c r="HZK38" s="117"/>
      <c r="HZL38" s="117"/>
      <c r="HZM38" s="117"/>
      <c r="HZN38" s="117"/>
      <c r="HZO38" s="117"/>
      <c r="HZP38" s="117"/>
      <c r="HZQ38" s="117"/>
      <c r="HZR38" s="117"/>
      <c r="HZS38" s="117"/>
      <c r="HZT38" s="117"/>
      <c r="HZU38" s="117"/>
      <c r="HZV38" s="117"/>
      <c r="HZW38" s="117"/>
      <c r="HZX38" s="117"/>
      <c r="HZY38" s="117"/>
      <c r="HZZ38" s="117"/>
      <c r="IAA38" s="117"/>
      <c r="IAB38" s="117"/>
      <c r="IAC38" s="117"/>
      <c r="IAD38" s="117"/>
      <c r="IAE38" s="117"/>
      <c r="IAF38" s="117"/>
      <c r="IAG38" s="117"/>
      <c r="IAH38" s="117"/>
      <c r="IAI38" s="117"/>
      <c r="IAJ38" s="117"/>
      <c r="IAK38" s="117"/>
      <c r="IAL38" s="117"/>
      <c r="IAM38" s="117"/>
      <c r="IAN38" s="117"/>
      <c r="IAO38" s="117"/>
      <c r="IAP38" s="117"/>
      <c r="IAQ38" s="117"/>
      <c r="IAR38" s="117"/>
      <c r="IAS38" s="117"/>
      <c r="IAT38" s="117"/>
      <c r="IAU38" s="117"/>
      <c r="IAV38" s="117"/>
      <c r="IAW38" s="117"/>
      <c r="IAX38" s="117"/>
      <c r="IAY38" s="117"/>
      <c r="IAZ38" s="117"/>
      <c r="IBA38" s="117"/>
      <c r="IBB38" s="117"/>
      <c r="IBC38" s="117"/>
      <c r="IBD38" s="117"/>
      <c r="IBE38" s="117"/>
      <c r="IBF38" s="117"/>
      <c r="IBG38" s="117"/>
      <c r="IBH38" s="117"/>
      <c r="IBI38" s="117"/>
      <c r="IBJ38" s="117"/>
      <c r="IBK38" s="117"/>
      <c r="IBL38" s="117"/>
      <c r="IBM38" s="117"/>
      <c r="IBN38" s="117"/>
      <c r="IBO38" s="117"/>
      <c r="IBP38" s="117"/>
      <c r="IBQ38" s="117"/>
      <c r="IBR38" s="117"/>
      <c r="IBS38" s="117"/>
      <c r="IBT38" s="117"/>
      <c r="IBU38" s="117"/>
      <c r="IBV38" s="117"/>
      <c r="IBW38" s="117"/>
      <c r="IBX38" s="117"/>
      <c r="IBY38" s="117"/>
      <c r="IBZ38" s="117"/>
      <c r="ICA38" s="117"/>
      <c r="ICB38" s="117"/>
      <c r="ICC38" s="117"/>
      <c r="ICD38" s="117"/>
      <c r="ICE38" s="117"/>
      <c r="ICF38" s="117"/>
      <c r="ICG38" s="117"/>
      <c r="ICH38" s="117"/>
      <c r="ICI38" s="117"/>
      <c r="ICJ38" s="117"/>
      <c r="ICK38" s="117"/>
      <c r="ICL38" s="117"/>
      <c r="ICM38" s="117"/>
      <c r="ICN38" s="117"/>
      <c r="ICO38" s="117"/>
      <c r="ICP38" s="117"/>
      <c r="ICQ38" s="117"/>
      <c r="ICR38" s="117"/>
      <c r="ICS38" s="117"/>
      <c r="ICT38" s="117"/>
      <c r="ICU38" s="117"/>
      <c r="ICV38" s="117"/>
      <c r="ICW38" s="117"/>
      <c r="ICX38" s="117"/>
      <c r="ICY38" s="117"/>
      <c r="ICZ38" s="117"/>
      <c r="IDA38" s="117"/>
      <c r="IDB38" s="117"/>
      <c r="IDC38" s="117"/>
      <c r="IDD38" s="117"/>
      <c r="IDE38" s="117"/>
      <c r="IDF38" s="117"/>
      <c r="IDG38" s="117"/>
      <c r="IDH38" s="117"/>
      <c r="IDI38" s="117"/>
      <c r="IDJ38" s="117"/>
      <c r="IDK38" s="117"/>
      <c r="IDL38" s="117"/>
      <c r="IDM38" s="117"/>
      <c r="IDN38" s="117"/>
      <c r="IDO38" s="117"/>
      <c r="IDP38" s="117"/>
      <c r="IDQ38" s="117"/>
      <c r="IDR38" s="117"/>
      <c r="IDS38" s="117"/>
      <c r="IDT38" s="117"/>
      <c r="IDU38" s="117"/>
      <c r="IDV38" s="117"/>
      <c r="IDW38" s="117"/>
      <c r="IDX38" s="117"/>
      <c r="IDY38" s="117"/>
      <c r="IDZ38" s="117"/>
      <c r="IEA38" s="117"/>
      <c r="IEB38" s="117"/>
      <c r="IEC38" s="117"/>
      <c r="IED38" s="117"/>
      <c r="IEE38" s="117"/>
      <c r="IEF38" s="117"/>
      <c r="IEG38" s="117"/>
      <c r="IEH38" s="117"/>
      <c r="IEI38" s="117"/>
      <c r="IEJ38" s="117"/>
      <c r="IEK38" s="117"/>
      <c r="IEL38" s="117"/>
      <c r="IEM38" s="117"/>
      <c r="IEN38" s="117"/>
      <c r="IEO38" s="117"/>
      <c r="IEP38" s="117"/>
      <c r="IEQ38" s="117"/>
      <c r="IER38" s="117"/>
      <c r="IES38" s="117"/>
      <c r="IET38" s="117"/>
      <c r="IEU38" s="117"/>
      <c r="IEV38" s="117"/>
      <c r="IEW38" s="117"/>
      <c r="IEX38" s="117"/>
      <c r="IEY38" s="117"/>
      <c r="IEZ38" s="117"/>
      <c r="IFA38" s="117"/>
      <c r="IFB38" s="117"/>
      <c r="IFC38" s="117"/>
      <c r="IFD38" s="117"/>
      <c r="IFE38" s="117"/>
      <c r="IFF38" s="117"/>
      <c r="IFG38" s="117"/>
      <c r="IFH38" s="117"/>
      <c r="IFI38" s="117"/>
      <c r="IFJ38" s="117"/>
      <c r="IFK38" s="117"/>
      <c r="IFL38" s="117"/>
      <c r="IFM38" s="117"/>
      <c r="IFN38" s="117"/>
      <c r="IFO38" s="117"/>
      <c r="IFP38" s="117"/>
      <c r="IFQ38" s="117"/>
      <c r="IFR38" s="117"/>
      <c r="IFS38" s="117"/>
      <c r="IFT38" s="117"/>
      <c r="IFU38" s="117"/>
      <c r="IFV38" s="117"/>
      <c r="IFW38" s="117"/>
      <c r="IFX38" s="117"/>
      <c r="IFY38" s="117"/>
      <c r="IFZ38" s="117"/>
      <c r="IGA38" s="117"/>
      <c r="IGB38" s="117"/>
      <c r="IGC38" s="117"/>
      <c r="IGD38" s="117"/>
      <c r="IGE38" s="117"/>
      <c r="IGF38" s="117"/>
      <c r="IGG38" s="117"/>
      <c r="IGH38" s="117"/>
      <c r="IGI38" s="117"/>
      <c r="IGJ38" s="117"/>
      <c r="IGK38" s="117"/>
      <c r="IGL38" s="117"/>
      <c r="IGM38" s="117"/>
      <c r="IGN38" s="117"/>
      <c r="IGO38" s="117"/>
      <c r="IGP38" s="117"/>
      <c r="IGQ38" s="117"/>
      <c r="IGR38" s="117"/>
      <c r="IGS38" s="117"/>
      <c r="IGT38" s="117"/>
      <c r="IGU38" s="117"/>
      <c r="IGV38" s="117"/>
      <c r="IGW38" s="117"/>
      <c r="IGX38" s="117"/>
      <c r="IGY38" s="117"/>
      <c r="IGZ38" s="117"/>
      <c r="IHA38" s="117"/>
      <c r="IHB38" s="117"/>
      <c r="IHC38" s="117"/>
      <c r="IHD38" s="117"/>
      <c r="IHE38" s="117"/>
      <c r="IHF38" s="117"/>
      <c r="IHG38" s="117"/>
      <c r="IHH38" s="117"/>
      <c r="IHI38" s="117"/>
      <c r="IHJ38" s="117"/>
      <c r="IHK38" s="117"/>
      <c r="IHL38" s="117"/>
      <c r="IHM38" s="117"/>
      <c r="IHN38" s="117"/>
      <c r="IHO38" s="117"/>
      <c r="IHP38" s="117"/>
      <c r="IHQ38" s="117"/>
      <c r="IHR38" s="117"/>
      <c r="IHS38" s="117"/>
      <c r="IHT38" s="117"/>
      <c r="IHU38" s="117"/>
      <c r="IHV38" s="117"/>
      <c r="IHW38" s="117"/>
      <c r="IHX38" s="117"/>
      <c r="IHY38" s="117"/>
      <c r="IHZ38" s="117"/>
      <c r="IIA38" s="117"/>
      <c r="IIB38" s="117"/>
      <c r="IIC38" s="117"/>
      <c r="IID38" s="117"/>
      <c r="IIE38" s="117"/>
      <c r="IIF38" s="117"/>
      <c r="IIG38" s="117"/>
      <c r="IIH38" s="117"/>
      <c r="III38" s="117"/>
      <c r="IIJ38" s="117"/>
      <c r="IIK38" s="117"/>
      <c r="IIL38" s="117"/>
      <c r="IIM38" s="117"/>
      <c r="IIN38" s="117"/>
      <c r="IIO38" s="117"/>
      <c r="IIP38" s="117"/>
      <c r="IIQ38" s="117"/>
      <c r="IIR38" s="117"/>
      <c r="IIS38" s="117"/>
      <c r="IIT38" s="117"/>
      <c r="IIU38" s="117"/>
      <c r="IIV38" s="117"/>
      <c r="IIW38" s="117"/>
      <c r="IIX38" s="117"/>
      <c r="IIY38" s="117"/>
      <c r="IIZ38" s="117"/>
      <c r="IJA38" s="117"/>
      <c r="IJB38" s="117"/>
      <c r="IJC38" s="117"/>
      <c r="IJD38" s="117"/>
      <c r="IJE38" s="117"/>
      <c r="IJF38" s="117"/>
      <c r="IJG38" s="117"/>
      <c r="IJH38" s="117"/>
      <c r="IJI38" s="117"/>
      <c r="IJJ38" s="117"/>
      <c r="IJK38" s="117"/>
      <c r="IJL38" s="117"/>
      <c r="IJM38" s="117"/>
      <c r="IJN38" s="117"/>
      <c r="IJO38" s="117"/>
      <c r="IJP38" s="117"/>
      <c r="IJQ38" s="117"/>
      <c r="IJR38" s="117"/>
      <c r="IJS38" s="117"/>
      <c r="IJT38" s="117"/>
      <c r="IJU38" s="117"/>
      <c r="IJV38" s="117"/>
      <c r="IJW38" s="117"/>
      <c r="IJX38" s="117"/>
      <c r="IJY38" s="117"/>
      <c r="IJZ38" s="117"/>
      <c r="IKA38" s="117"/>
      <c r="IKB38" s="117"/>
      <c r="IKC38" s="117"/>
      <c r="IKD38" s="117"/>
      <c r="IKE38" s="117"/>
      <c r="IKF38" s="117"/>
      <c r="IKG38" s="117"/>
      <c r="IKH38" s="117"/>
      <c r="IKI38" s="117"/>
      <c r="IKJ38" s="117"/>
      <c r="IKK38" s="117"/>
      <c r="IKL38" s="117"/>
      <c r="IKM38" s="117"/>
      <c r="IKN38" s="117"/>
      <c r="IKO38" s="117"/>
      <c r="IKP38" s="117"/>
      <c r="IKQ38" s="117"/>
      <c r="IKR38" s="117"/>
      <c r="IKS38" s="117"/>
      <c r="IKT38" s="117"/>
      <c r="IKU38" s="117"/>
      <c r="IKV38" s="117"/>
      <c r="IKW38" s="117"/>
      <c r="IKX38" s="117"/>
      <c r="IKY38" s="117"/>
      <c r="IKZ38" s="117"/>
      <c r="ILA38" s="117"/>
      <c r="ILB38" s="117"/>
      <c r="ILC38" s="117"/>
      <c r="ILD38" s="117"/>
      <c r="ILE38" s="117"/>
      <c r="ILF38" s="117"/>
      <c r="ILG38" s="117"/>
      <c r="ILH38" s="117"/>
      <c r="ILI38" s="117"/>
      <c r="ILJ38" s="117"/>
      <c r="ILK38" s="117"/>
      <c r="ILL38" s="117"/>
      <c r="ILM38" s="117"/>
      <c r="ILN38" s="117"/>
      <c r="ILO38" s="117"/>
      <c r="ILP38" s="117"/>
      <c r="ILQ38" s="117"/>
      <c r="ILR38" s="117"/>
      <c r="ILS38" s="117"/>
      <c r="ILT38" s="117"/>
      <c r="ILU38" s="117"/>
      <c r="ILV38" s="117"/>
      <c r="ILW38" s="117"/>
      <c r="ILX38" s="117"/>
      <c r="ILY38" s="117"/>
      <c r="ILZ38" s="117"/>
      <c r="IMA38" s="117"/>
      <c r="IMB38" s="117"/>
      <c r="IMC38" s="117"/>
      <c r="IMD38" s="117"/>
      <c r="IME38" s="117"/>
      <c r="IMF38" s="117"/>
      <c r="IMG38" s="117"/>
      <c r="IMH38" s="117"/>
      <c r="IMI38" s="117"/>
      <c r="IMJ38" s="117"/>
      <c r="IMK38" s="117"/>
      <c r="IML38" s="117"/>
      <c r="IMM38" s="117"/>
      <c r="IMN38" s="117"/>
      <c r="IMO38" s="117"/>
      <c r="IMP38" s="117"/>
      <c r="IMQ38" s="117"/>
      <c r="IMR38" s="117"/>
      <c r="IMS38" s="117"/>
      <c r="IMT38" s="117"/>
      <c r="IMU38" s="117"/>
      <c r="IMV38" s="117"/>
      <c r="IMW38" s="117"/>
      <c r="IMX38" s="117"/>
      <c r="IMY38" s="117"/>
      <c r="IMZ38" s="117"/>
      <c r="INA38" s="117"/>
      <c r="INB38" s="117"/>
      <c r="INC38" s="117"/>
      <c r="IND38" s="117"/>
      <c r="INE38" s="117"/>
      <c r="INF38" s="117"/>
      <c r="ING38" s="117"/>
      <c r="INH38" s="117"/>
      <c r="INI38" s="117"/>
      <c r="INJ38" s="117"/>
      <c r="INK38" s="117"/>
      <c r="INL38" s="117"/>
      <c r="INM38" s="117"/>
      <c r="INN38" s="117"/>
      <c r="INO38" s="117"/>
      <c r="INP38" s="117"/>
      <c r="INQ38" s="117"/>
      <c r="INR38" s="117"/>
      <c r="INS38" s="117"/>
      <c r="INT38" s="117"/>
      <c r="INU38" s="117"/>
      <c r="INV38" s="117"/>
      <c r="INW38" s="117"/>
      <c r="INX38" s="117"/>
      <c r="INY38" s="117"/>
      <c r="INZ38" s="117"/>
      <c r="IOA38" s="117"/>
      <c r="IOB38" s="117"/>
      <c r="IOC38" s="117"/>
      <c r="IOD38" s="117"/>
      <c r="IOE38" s="117"/>
      <c r="IOF38" s="117"/>
      <c r="IOG38" s="117"/>
      <c r="IOH38" s="117"/>
      <c r="IOI38" s="117"/>
      <c r="IOJ38" s="117"/>
      <c r="IOK38" s="117"/>
      <c r="IOL38" s="117"/>
      <c r="IOM38" s="117"/>
      <c r="ION38" s="117"/>
      <c r="IOO38" s="117"/>
      <c r="IOP38" s="117"/>
      <c r="IOQ38" s="117"/>
      <c r="IOR38" s="117"/>
      <c r="IOS38" s="117"/>
      <c r="IOT38" s="117"/>
      <c r="IOU38" s="117"/>
      <c r="IOV38" s="117"/>
      <c r="IOW38" s="117"/>
      <c r="IOX38" s="117"/>
      <c r="IOY38" s="117"/>
      <c r="IOZ38" s="117"/>
      <c r="IPA38" s="117"/>
      <c r="IPB38" s="117"/>
      <c r="IPC38" s="117"/>
      <c r="IPD38" s="117"/>
      <c r="IPE38" s="117"/>
      <c r="IPF38" s="117"/>
      <c r="IPG38" s="117"/>
      <c r="IPH38" s="117"/>
      <c r="IPI38" s="117"/>
      <c r="IPJ38" s="117"/>
      <c r="IPK38" s="117"/>
      <c r="IPL38" s="117"/>
      <c r="IPM38" s="117"/>
      <c r="IPN38" s="117"/>
      <c r="IPO38" s="117"/>
      <c r="IPP38" s="117"/>
      <c r="IPQ38" s="117"/>
      <c r="IPR38" s="117"/>
      <c r="IPS38" s="117"/>
      <c r="IPT38" s="117"/>
      <c r="IPU38" s="117"/>
      <c r="IPV38" s="117"/>
      <c r="IPW38" s="117"/>
      <c r="IPX38" s="117"/>
      <c r="IPY38" s="117"/>
      <c r="IPZ38" s="117"/>
      <c r="IQA38" s="117"/>
      <c r="IQB38" s="117"/>
      <c r="IQC38" s="117"/>
      <c r="IQD38" s="117"/>
      <c r="IQE38" s="117"/>
      <c r="IQF38" s="117"/>
      <c r="IQG38" s="117"/>
      <c r="IQH38" s="117"/>
      <c r="IQI38" s="117"/>
      <c r="IQJ38" s="117"/>
      <c r="IQK38" s="117"/>
      <c r="IQL38" s="117"/>
      <c r="IQM38" s="117"/>
      <c r="IQN38" s="117"/>
      <c r="IQO38" s="117"/>
      <c r="IQP38" s="117"/>
      <c r="IQQ38" s="117"/>
      <c r="IQR38" s="117"/>
      <c r="IQS38" s="117"/>
      <c r="IQT38" s="117"/>
      <c r="IQU38" s="117"/>
      <c r="IQV38" s="117"/>
      <c r="IQW38" s="117"/>
      <c r="IQX38" s="117"/>
      <c r="IQY38" s="117"/>
      <c r="IQZ38" s="117"/>
      <c r="IRA38" s="117"/>
      <c r="IRB38" s="117"/>
      <c r="IRC38" s="117"/>
      <c r="IRD38" s="117"/>
      <c r="IRE38" s="117"/>
      <c r="IRF38" s="117"/>
      <c r="IRG38" s="117"/>
      <c r="IRH38" s="117"/>
      <c r="IRI38" s="117"/>
      <c r="IRJ38" s="117"/>
      <c r="IRK38" s="117"/>
      <c r="IRL38" s="117"/>
      <c r="IRM38" s="117"/>
      <c r="IRN38" s="117"/>
      <c r="IRO38" s="117"/>
      <c r="IRP38" s="117"/>
      <c r="IRQ38" s="117"/>
      <c r="IRR38" s="117"/>
      <c r="IRS38" s="117"/>
      <c r="IRT38" s="117"/>
      <c r="IRU38" s="117"/>
      <c r="IRV38" s="117"/>
      <c r="IRW38" s="117"/>
      <c r="IRX38" s="117"/>
      <c r="IRY38" s="117"/>
      <c r="IRZ38" s="117"/>
      <c r="ISA38" s="117"/>
      <c r="ISB38" s="117"/>
      <c r="ISC38" s="117"/>
      <c r="ISD38" s="117"/>
      <c r="ISE38" s="117"/>
      <c r="ISF38" s="117"/>
      <c r="ISG38" s="117"/>
      <c r="ISH38" s="117"/>
      <c r="ISI38" s="117"/>
      <c r="ISJ38" s="117"/>
      <c r="ISK38" s="117"/>
      <c r="ISL38" s="117"/>
      <c r="ISM38" s="117"/>
      <c r="ISN38" s="117"/>
      <c r="ISO38" s="117"/>
      <c r="ISP38" s="117"/>
      <c r="ISQ38" s="117"/>
      <c r="ISR38" s="117"/>
      <c r="ISS38" s="117"/>
      <c r="IST38" s="117"/>
      <c r="ISU38" s="117"/>
      <c r="ISV38" s="117"/>
      <c r="ISW38" s="117"/>
      <c r="ISX38" s="117"/>
      <c r="ISY38" s="117"/>
      <c r="ISZ38" s="117"/>
      <c r="ITA38" s="117"/>
      <c r="ITB38" s="117"/>
      <c r="ITC38" s="117"/>
      <c r="ITD38" s="117"/>
      <c r="ITE38" s="117"/>
      <c r="ITF38" s="117"/>
      <c r="ITG38" s="117"/>
      <c r="ITH38" s="117"/>
      <c r="ITI38" s="117"/>
      <c r="ITJ38" s="117"/>
      <c r="ITK38" s="117"/>
      <c r="ITL38" s="117"/>
      <c r="ITM38" s="117"/>
      <c r="ITN38" s="117"/>
      <c r="ITO38" s="117"/>
      <c r="ITP38" s="117"/>
      <c r="ITQ38" s="117"/>
      <c r="ITR38" s="117"/>
      <c r="ITS38" s="117"/>
      <c r="ITT38" s="117"/>
      <c r="ITU38" s="117"/>
      <c r="ITV38" s="117"/>
      <c r="ITW38" s="117"/>
      <c r="ITX38" s="117"/>
      <c r="ITY38" s="117"/>
      <c r="ITZ38" s="117"/>
      <c r="IUA38" s="117"/>
      <c r="IUB38" s="117"/>
      <c r="IUC38" s="117"/>
      <c r="IUD38" s="117"/>
      <c r="IUE38" s="117"/>
      <c r="IUF38" s="117"/>
      <c r="IUG38" s="117"/>
      <c r="IUH38" s="117"/>
      <c r="IUI38" s="117"/>
      <c r="IUJ38" s="117"/>
      <c r="IUK38" s="117"/>
      <c r="IUL38" s="117"/>
      <c r="IUM38" s="117"/>
      <c r="IUN38" s="117"/>
      <c r="IUO38" s="117"/>
      <c r="IUP38" s="117"/>
      <c r="IUQ38" s="117"/>
      <c r="IUR38" s="117"/>
      <c r="IUS38" s="117"/>
      <c r="IUT38" s="117"/>
      <c r="IUU38" s="117"/>
      <c r="IUV38" s="117"/>
      <c r="IUW38" s="117"/>
      <c r="IUX38" s="117"/>
      <c r="IUY38" s="117"/>
      <c r="IUZ38" s="117"/>
      <c r="IVA38" s="117"/>
      <c r="IVB38" s="117"/>
      <c r="IVC38" s="117"/>
      <c r="IVD38" s="117"/>
      <c r="IVE38" s="117"/>
      <c r="IVF38" s="117"/>
      <c r="IVG38" s="117"/>
      <c r="IVH38" s="117"/>
      <c r="IVI38" s="117"/>
      <c r="IVJ38" s="117"/>
      <c r="IVK38" s="117"/>
      <c r="IVL38" s="117"/>
      <c r="IVM38" s="117"/>
      <c r="IVN38" s="117"/>
      <c r="IVO38" s="117"/>
      <c r="IVP38" s="117"/>
      <c r="IVQ38" s="117"/>
      <c r="IVR38" s="117"/>
      <c r="IVS38" s="117"/>
      <c r="IVT38" s="117"/>
      <c r="IVU38" s="117"/>
      <c r="IVV38" s="117"/>
      <c r="IVW38" s="117"/>
      <c r="IVX38" s="117"/>
      <c r="IVY38" s="117"/>
      <c r="IVZ38" s="117"/>
      <c r="IWA38" s="117"/>
      <c r="IWB38" s="117"/>
      <c r="IWC38" s="117"/>
      <c r="IWD38" s="117"/>
      <c r="IWE38" s="117"/>
      <c r="IWF38" s="117"/>
      <c r="IWG38" s="117"/>
      <c r="IWH38" s="117"/>
      <c r="IWI38" s="117"/>
      <c r="IWJ38" s="117"/>
      <c r="IWK38" s="117"/>
      <c r="IWL38" s="117"/>
      <c r="IWM38" s="117"/>
      <c r="IWN38" s="117"/>
      <c r="IWO38" s="117"/>
      <c r="IWP38" s="117"/>
      <c r="IWQ38" s="117"/>
      <c r="IWR38" s="117"/>
      <c r="IWS38" s="117"/>
      <c r="IWT38" s="117"/>
      <c r="IWU38" s="117"/>
      <c r="IWV38" s="117"/>
      <c r="IWW38" s="117"/>
      <c r="IWX38" s="117"/>
      <c r="IWY38" s="117"/>
      <c r="IWZ38" s="117"/>
      <c r="IXA38" s="117"/>
      <c r="IXB38" s="117"/>
      <c r="IXC38" s="117"/>
      <c r="IXD38" s="117"/>
      <c r="IXE38" s="117"/>
      <c r="IXF38" s="117"/>
      <c r="IXG38" s="117"/>
      <c r="IXH38" s="117"/>
      <c r="IXI38" s="117"/>
      <c r="IXJ38" s="117"/>
      <c r="IXK38" s="117"/>
      <c r="IXL38" s="117"/>
      <c r="IXM38" s="117"/>
      <c r="IXN38" s="117"/>
      <c r="IXO38" s="117"/>
      <c r="IXP38" s="117"/>
      <c r="IXQ38" s="117"/>
      <c r="IXR38" s="117"/>
      <c r="IXS38" s="117"/>
      <c r="IXT38" s="117"/>
      <c r="IXU38" s="117"/>
      <c r="IXV38" s="117"/>
      <c r="IXW38" s="117"/>
      <c r="IXX38" s="117"/>
      <c r="IXY38" s="117"/>
      <c r="IXZ38" s="117"/>
      <c r="IYA38" s="117"/>
      <c r="IYB38" s="117"/>
      <c r="IYC38" s="117"/>
      <c r="IYD38" s="117"/>
      <c r="IYE38" s="117"/>
      <c r="IYF38" s="117"/>
      <c r="IYG38" s="117"/>
      <c r="IYH38" s="117"/>
      <c r="IYI38" s="117"/>
      <c r="IYJ38" s="117"/>
      <c r="IYK38" s="117"/>
      <c r="IYL38" s="117"/>
      <c r="IYM38" s="117"/>
      <c r="IYN38" s="117"/>
      <c r="IYO38" s="117"/>
      <c r="IYP38" s="117"/>
      <c r="IYQ38" s="117"/>
      <c r="IYR38" s="117"/>
      <c r="IYS38" s="117"/>
      <c r="IYT38" s="117"/>
      <c r="IYU38" s="117"/>
      <c r="IYV38" s="117"/>
      <c r="IYW38" s="117"/>
      <c r="IYX38" s="117"/>
      <c r="IYY38" s="117"/>
      <c r="IYZ38" s="117"/>
      <c r="IZA38" s="117"/>
      <c r="IZB38" s="117"/>
      <c r="IZC38" s="117"/>
      <c r="IZD38" s="117"/>
      <c r="IZE38" s="117"/>
      <c r="IZF38" s="117"/>
      <c r="IZG38" s="117"/>
      <c r="IZH38" s="117"/>
      <c r="IZI38" s="117"/>
      <c r="IZJ38" s="117"/>
      <c r="IZK38" s="117"/>
      <c r="IZL38" s="117"/>
      <c r="IZM38" s="117"/>
      <c r="IZN38" s="117"/>
      <c r="IZO38" s="117"/>
      <c r="IZP38" s="117"/>
      <c r="IZQ38" s="117"/>
      <c r="IZR38" s="117"/>
      <c r="IZS38" s="117"/>
      <c r="IZT38" s="117"/>
      <c r="IZU38" s="117"/>
      <c r="IZV38" s="117"/>
      <c r="IZW38" s="117"/>
      <c r="IZX38" s="117"/>
      <c r="IZY38" s="117"/>
      <c r="IZZ38" s="117"/>
      <c r="JAA38" s="117"/>
      <c r="JAB38" s="117"/>
      <c r="JAC38" s="117"/>
      <c r="JAD38" s="117"/>
      <c r="JAE38" s="117"/>
      <c r="JAF38" s="117"/>
      <c r="JAG38" s="117"/>
      <c r="JAH38" s="117"/>
      <c r="JAI38" s="117"/>
      <c r="JAJ38" s="117"/>
      <c r="JAK38" s="117"/>
      <c r="JAL38" s="117"/>
      <c r="JAM38" s="117"/>
      <c r="JAN38" s="117"/>
      <c r="JAO38" s="117"/>
      <c r="JAP38" s="117"/>
      <c r="JAQ38" s="117"/>
      <c r="JAR38" s="117"/>
      <c r="JAS38" s="117"/>
      <c r="JAT38" s="117"/>
      <c r="JAU38" s="117"/>
      <c r="JAV38" s="117"/>
      <c r="JAW38" s="117"/>
      <c r="JAX38" s="117"/>
      <c r="JAY38" s="117"/>
      <c r="JAZ38" s="117"/>
      <c r="JBA38" s="117"/>
      <c r="JBB38" s="117"/>
      <c r="JBC38" s="117"/>
      <c r="JBD38" s="117"/>
      <c r="JBE38" s="117"/>
      <c r="JBF38" s="117"/>
      <c r="JBG38" s="117"/>
      <c r="JBH38" s="117"/>
      <c r="JBI38" s="117"/>
      <c r="JBJ38" s="117"/>
      <c r="JBK38" s="117"/>
      <c r="JBL38" s="117"/>
      <c r="JBM38" s="117"/>
      <c r="JBN38" s="117"/>
      <c r="JBO38" s="117"/>
      <c r="JBP38" s="117"/>
      <c r="JBQ38" s="117"/>
      <c r="JBR38" s="117"/>
      <c r="JBS38" s="117"/>
      <c r="JBT38" s="117"/>
      <c r="JBU38" s="117"/>
      <c r="JBV38" s="117"/>
      <c r="JBW38" s="117"/>
      <c r="JBX38" s="117"/>
      <c r="JBY38" s="117"/>
      <c r="JBZ38" s="117"/>
      <c r="JCA38" s="117"/>
      <c r="JCB38" s="117"/>
      <c r="JCC38" s="117"/>
      <c r="JCD38" s="117"/>
      <c r="JCE38" s="117"/>
      <c r="JCF38" s="117"/>
      <c r="JCG38" s="117"/>
      <c r="JCH38" s="117"/>
      <c r="JCI38" s="117"/>
      <c r="JCJ38" s="117"/>
      <c r="JCK38" s="117"/>
      <c r="JCL38" s="117"/>
      <c r="JCM38" s="117"/>
      <c r="JCN38" s="117"/>
      <c r="JCO38" s="117"/>
      <c r="JCP38" s="117"/>
      <c r="JCQ38" s="117"/>
      <c r="JCR38" s="117"/>
      <c r="JCS38" s="117"/>
      <c r="JCT38" s="117"/>
      <c r="JCU38" s="117"/>
      <c r="JCV38" s="117"/>
      <c r="JCW38" s="117"/>
      <c r="JCX38" s="117"/>
      <c r="JCY38" s="117"/>
      <c r="JCZ38" s="117"/>
      <c r="JDA38" s="117"/>
      <c r="JDB38" s="117"/>
      <c r="JDC38" s="117"/>
      <c r="JDD38" s="117"/>
      <c r="JDE38" s="117"/>
      <c r="JDF38" s="117"/>
      <c r="JDG38" s="117"/>
      <c r="JDH38" s="117"/>
      <c r="JDI38" s="117"/>
      <c r="JDJ38" s="117"/>
      <c r="JDK38" s="117"/>
      <c r="JDL38" s="117"/>
      <c r="JDM38" s="117"/>
      <c r="JDN38" s="117"/>
      <c r="JDO38" s="117"/>
      <c r="JDP38" s="117"/>
      <c r="JDQ38" s="117"/>
      <c r="JDR38" s="117"/>
      <c r="JDS38" s="117"/>
      <c r="JDT38" s="117"/>
      <c r="JDU38" s="117"/>
      <c r="JDV38" s="117"/>
      <c r="JDW38" s="117"/>
      <c r="JDX38" s="117"/>
      <c r="JDY38" s="117"/>
      <c r="JDZ38" s="117"/>
      <c r="JEA38" s="117"/>
      <c r="JEB38" s="117"/>
      <c r="JEC38" s="117"/>
      <c r="JED38" s="117"/>
      <c r="JEE38" s="117"/>
      <c r="JEF38" s="117"/>
      <c r="JEG38" s="117"/>
      <c r="JEH38" s="117"/>
      <c r="JEI38" s="117"/>
      <c r="JEJ38" s="117"/>
      <c r="JEK38" s="117"/>
      <c r="JEL38" s="117"/>
      <c r="JEM38" s="117"/>
      <c r="JEN38" s="117"/>
      <c r="JEO38" s="117"/>
      <c r="JEP38" s="117"/>
      <c r="JEQ38" s="117"/>
      <c r="JER38" s="117"/>
      <c r="JES38" s="117"/>
      <c r="JET38" s="117"/>
      <c r="JEU38" s="117"/>
      <c r="JEV38" s="117"/>
      <c r="JEW38" s="117"/>
      <c r="JEX38" s="117"/>
      <c r="JEY38" s="117"/>
      <c r="JEZ38" s="117"/>
      <c r="JFA38" s="117"/>
      <c r="JFB38" s="117"/>
      <c r="JFC38" s="117"/>
      <c r="JFD38" s="117"/>
      <c r="JFE38" s="117"/>
      <c r="JFF38" s="117"/>
      <c r="JFG38" s="117"/>
      <c r="JFH38" s="117"/>
      <c r="JFI38" s="117"/>
      <c r="JFJ38" s="117"/>
      <c r="JFK38" s="117"/>
      <c r="JFL38" s="117"/>
      <c r="JFM38" s="117"/>
      <c r="JFN38" s="117"/>
      <c r="JFO38" s="117"/>
      <c r="JFP38" s="117"/>
      <c r="JFQ38" s="117"/>
      <c r="JFR38" s="117"/>
      <c r="JFS38" s="117"/>
      <c r="JFT38" s="117"/>
      <c r="JFU38" s="117"/>
      <c r="JFV38" s="117"/>
      <c r="JFW38" s="117"/>
      <c r="JFX38" s="117"/>
      <c r="JFY38" s="117"/>
      <c r="JFZ38" s="117"/>
      <c r="JGA38" s="117"/>
      <c r="JGB38" s="117"/>
      <c r="JGC38" s="117"/>
      <c r="JGD38" s="117"/>
      <c r="JGE38" s="117"/>
      <c r="JGF38" s="117"/>
      <c r="JGG38" s="117"/>
      <c r="JGH38" s="117"/>
      <c r="JGI38" s="117"/>
      <c r="JGJ38" s="117"/>
      <c r="JGK38" s="117"/>
      <c r="JGL38" s="117"/>
      <c r="JGM38" s="117"/>
      <c r="JGN38" s="117"/>
      <c r="JGO38" s="117"/>
      <c r="JGP38" s="117"/>
      <c r="JGQ38" s="117"/>
      <c r="JGR38" s="117"/>
      <c r="JGS38" s="117"/>
      <c r="JGT38" s="117"/>
      <c r="JGU38" s="117"/>
      <c r="JGV38" s="117"/>
      <c r="JGW38" s="117"/>
      <c r="JGX38" s="117"/>
      <c r="JGY38" s="117"/>
      <c r="JGZ38" s="117"/>
      <c r="JHA38" s="117"/>
      <c r="JHB38" s="117"/>
      <c r="JHC38" s="117"/>
      <c r="JHD38" s="117"/>
      <c r="JHE38" s="117"/>
      <c r="JHF38" s="117"/>
      <c r="JHG38" s="117"/>
      <c r="JHH38" s="117"/>
      <c r="JHI38" s="117"/>
      <c r="JHJ38" s="117"/>
      <c r="JHK38" s="117"/>
      <c r="JHL38" s="117"/>
      <c r="JHM38" s="117"/>
      <c r="JHN38" s="117"/>
      <c r="JHO38" s="117"/>
      <c r="JHP38" s="117"/>
      <c r="JHQ38" s="117"/>
      <c r="JHR38" s="117"/>
      <c r="JHS38" s="117"/>
      <c r="JHT38" s="117"/>
      <c r="JHU38" s="117"/>
      <c r="JHV38" s="117"/>
      <c r="JHW38" s="117"/>
      <c r="JHX38" s="117"/>
      <c r="JHY38" s="117"/>
      <c r="JHZ38" s="117"/>
      <c r="JIA38" s="117"/>
      <c r="JIB38" s="117"/>
      <c r="JIC38" s="117"/>
      <c r="JID38" s="117"/>
      <c r="JIE38" s="117"/>
      <c r="JIF38" s="117"/>
      <c r="JIG38" s="117"/>
      <c r="JIH38" s="117"/>
      <c r="JII38" s="117"/>
      <c r="JIJ38" s="117"/>
      <c r="JIK38" s="117"/>
      <c r="JIL38" s="117"/>
      <c r="JIM38" s="117"/>
      <c r="JIN38" s="117"/>
      <c r="JIO38" s="117"/>
      <c r="JIP38" s="117"/>
      <c r="JIQ38" s="117"/>
      <c r="JIR38" s="117"/>
      <c r="JIS38" s="117"/>
      <c r="JIT38" s="117"/>
      <c r="JIU38" s="117"/>
      <c r="JIV38" s="117"/>
      <c r="JIW38" s="117"/>
      <c r="JIX38" s="117"/>
      <c r="JIY38" s="117"/>
      <c r="JIZ38" s="117"/>
      <c r="JJA38" s="117"/>
      <c r="JJB38" s="117"/>
      <c r="JJC38" s="117"/>
      <c r="JJD38" s="117"/>
      <c r="JJE38" s="117"/>
      <c r="JJF38" s="117"/>
      <c r="JJG38" s="117"/>
      <c r="JJH38" s="117"/>
      <c r="JJI38" s="117"/>
      <c r="JJJ38" s="117"/>
      <c r="JJK38" s="117"/>
      <c r="JJL38" s="117"/>
      <c r="JJM38" s="117"/>
      <c r="JJN38" s="117"/>
      <c r="JJO38" s="117"/>
      <c r="JJP38" s="117"/>
      <c r="JJQ38" s="117"/>
      <c r="JJR38" s="117"/>
      <c r="JJS38" s="117"/>
      <c r="JJT38" s="117"/>
      <c r="JJU38" s="117"/>
      <c r="JJV38" s="117"/>
      <c r="JJW38" s="117"/>
      <c r="JJX38" s="117"/>
      <c r="JJY38" s="117"/>
      <c r="JJZ38" s="117"/>
      <c r="JKA38" s="117"/>
      <c r="JKB38" s="117"/>
      <c r="JKC38" s="117"/>
      <c r="JKD38" s="117"/>
      <c r="JKE38" s="117"/>
      <c r="JKF38" s="117"/>
      <c r="JKG38" s="117"/>
      <c r="JKH38" s="117"/>
      <c r="JKI38" s="117"/>
      <c r="JKJ38" s="117"/>
      <c r="JKK38" s="117"/>
      <c r="JKL38" s="117"/>
      <c r="JKM38" s="117"/>
      <c r="JKN38" s="117"/>
      <c r="JKO38" s="117"/>
      <c r="JKP38" s="117"/>
      <c r="JKQ38" s="117"/>
      <c r="JKR38" s="117"/>
      <c r="JKS38" s="117"/>
      <c r="JKT38" s="117"/>
      <c r="JKU38" s="117"/>
      <c r="JKV38" s="117"/>
      <c r="JKW38" s="117"/>
      <c r="JKX38" s="117"/>
      <c r="JKY38" s="117"/>
      <c r="JKZ38" s="117"/>
      <c r="JLA38" s="117"/>
      <c r="JLB38" s="117"/>
      <c r="JLC38" s="117"/>
      <c r="JLD38" s="117"/>
      <c r="JLE38" s="117"/>
      <c r="JLF38" s="117"/>
      <c r="JLG38" s="117"/>
      <c r="JLH38" s="117"/>
      <c r="JLI38" s="117"/>
      <c r="JLJ38" s="117"/>
      <c r="JLK38" s="117"/>
      <c r="JLL38" s="117"/>
      <c r="JLM38" s="117"/>
      <c r="JLN38" s="117"/>
      <c r="JLO38" s="117"/>
      <c r="JLP38" s="117"/>
      <c r="JLQ38" s="117"/>
      <c r="JLR38" s="117"/>
      <c r="JLS38" s="117"/>
      <c r="JLT38" s="117"/>
      <c r="JLU38" s="117"/>
      <c r="JLV38" s="117"/>
      <c r="JLW38" s="117"/>
      <c r="JLX38" s="117"/>
      <c r="JLY38" s="117"/>
      <c r="JLZ38" s="117"/>
      <c r="JMA38" s="117"/>
      <c r="JMB38" s="117"/>
      <c r="JMC38" s="117"/>
      <c r="JMD38" s="117"/>
      <c r="JME38" s="117"/>
      <c r="JMF38" s="117"/>
      <c r="JMG38" s="117"/>
      <c r="JMH38" s="117"/>
      <c r="JMI38" s="117"/>
      <c r="JMJ38" s="117"/>
      <c r="JMK38" s="117"/>
      <c r="JML38" s="117"/>
      <c r="JMM38" s="117"/>
      <c r="JMN38" s="117"/>
      <c r="JMO38" s="117"/>
      <c r="JMP38" s="117"/>
      <c r="JMQ38" s="117"/>
      <c r="JMR38" s="117"/>
      <c r="JMS38" s="117"/>
      <c r="JMT38" s="117"/>
      <c r="JMU38" s="117"/>
      <c r="JMV38" s="117"/>
      <c r="JMW38" s="117"/>
      <c r="JMX38" s="117"/>
      <c r="JMY38" s="117"/>
      <c r="JMZ38" s="117"/>
      <c r="JNA38" s="117"/>
      <c r="JNB38" s="117"/>
      <c r="JNC38" s="117"/>
      <c r="JND38" s="117"/>
      <c r="JNE38" s="117"/>
      <c r="JNF38" s="117"/>
      <c r="JNG38" s="117"/>
      <c r="JNH38" s="117"/>
      <c r="JNI38" s="117"/>
      <c r="JNJ38" s="117"/>
      <c r="JNK38" s="117"/>
      <c r="JNL38" s="117"/>
      <c r="JNM38" s="117"/>
      <c r="JNN38" s="117"/>
      <c r="JNO38" s="117"/>
      <c r="JNP38" s="117"/>
      <c r="JNQ38" s="117"/>
      <c r="JNR38" s="117"/>
      <c r="JNS38" s="117"/>
      <c r="JNT38" s="117"/>
      <c r="JNU38" s="117"/>
      <c r="JNV38" s="117"/>
      <c r="JNW38" s="117"/>
      <c r="JNX38" s="117"/>
      <c r="JNY38" s="117"/>
      <c r="JNZ38" s="117"/>
      <c r="JOA38" s="117"/>
      <c r="JOB38" s="117"/>
      <c r="JOC38" s="117"/>
      <c r="JOD38" s="117"/>
      <c r="JOE38" s="117"/>
      <c r="JOF38" s="117"/>
      <c r="JOG38" s="117"/>
      <c r="JOH38" s="117"/>
      <c r="JOI38" s="117"/>
      <c r="JOJ38" s="117"/>
      <c r="JOK38" s="117"/>
      <c r="JOL38" s="117"/>
      <c r="JOM38" s="117"/>
      <c r="JON38" s="117"/>
      <c r="JOO38" s="117"/>
      <c r="JOP38" s="117"/>
      <c r="JOQ38" s="117"/>
      <c r="JOR38" s="117"/>
      <c r="JOS38" s="117"/>
      <c r="JOT38" s="117"/>
      <c r="JOU38" s="117"/>
      <c r="JOV38" s="117"/>
      <c r="JOW38" s="117"/>
      <c r="JOX38" s="117"/>
      <c r="JOY38" s="117"/>
      <c r="JOZ38" s="117"/>
      <c r="JPA38" s="117"/>
      <c r="JPB38" s="117"/>
      <c r="JPC38" s="117"/>
      <c r="JPD38" s="117"/>
      <c r="JPE38" s="117"/>
      <c r="JPF38" s="117"/>
      <c r="JPG38" s="117"/>
      <c r="JPH38" s="117"/>
      <c r="JPI38" s="117"/>
      <c r="JPJ38" s="117"/>
      <c r="JPK38" s="117"/>
      <c r="JPL38" s="117"/>
      <c r="JPM38" s="117"/>
      <c r="JPN38" s="117"/>
      <c r="JPO38" s="117"/>
      <c r="JPP38" s="117"/>
      <c r="JPQ38" s="117"/>
      <c r="JPR38" s="117"/>
      <c r="JPS38" s="117"/>
      <c r="JPT38" s="117"/>
      <c r="JPU38" s="117"/>
      <c r="JPV38" s="117"/>
      <c r="JPW38" s="117"/>
      <c r="JPX38" s="117"/>
      <c r="JPY38" s="117"/>
      <c r="JPZ38" s="117"/>
      <c r="JQA38" s="117"/>
      <c r="JQB38" s="117"/>
      <c r="JQC38" s="117"/>
      <c r="JQD38" s="117"/>
      <c r="JQE38" s="117"/>
      <c r="JQF38" s="117"/>
      <c r="JQG38" s="117"/>
      <c r="JQH38" s="117"/>
      <c r="JQI38" s="117"/>
      <c r="JQJ38" s="117"/>
      <c r="JQK38" s="117"/>
      <c r="JQL38" s="117"/>
      <c r="JQM38" s="117"/>
      <c r="JQN38" s="117"/>
      <c r="JQO38" s="117"/>
      <c r="JQP38" s="117"/>
      <c r="JQQ38" s="117"/>
      <c r="JQR38" s="117"/>
      <c r="JQS38" s="117"/>
      <c r="JQT38" s="117"/>
      <c r="JQU38" s="117"/>
      <c r="JQV38" s="117"/>
      <c r="JQW38" s="117"/>
      <c r="JQX38" s="117"/>
      <c r="JQY38" s="117"/>
      <c r="JQZ38" s="117"/>
      <c r="JRA38" s="117"/>
      <c r="JRB38" s="117"/>
      <c r="JRC38" s="117"/>
      <c r="JRD38" s="117"/>
      <c r="JRE38" s="117"/>
      <c r="JRF38" s="117"/>
      <c r="JRG38" s="117"/>
      <c r="JRH38" s="117"/>
      <c r="JRI38" s="117"/>
      <c r="JRJ38" s="117"/>
      <c r="JRK38" s="117"/>
      <c r="JRL38" s="117"/>
      <c r="JRM38" s="117"/>
      <c r="JRN38" s="117"/>
      <c r="JRO38" s="117"/>
      <c r="JRP38" s="117"/>
      <c r="JRQ38" s="117"/>
      <c r="JRR38" s="117"/>
      <c r="JRS38" s="117"/>
      <c r="JRT38" s="117"/>
      <c r="JRU38" s="117"/>
      <c r="JRV38" s="117"/>
      <c r="JRW38" s="117"/>
      <c r="JRX38" s="117"/>
      <c r="JRY38" s="117"/>
      <c r="JRZ38" s="117"/>
      <c r="JSA38" s="117"/>
      <c r="JSB38" s="117"/>
      <c r="JSC38" s="117"/>
      <c r="JSD38" s="117"/>
      <c r="JSE38" s="117"/>
      <c r="JSF38" s="117"/>
      <c r="JSG38" s="117"/>
      <c r="JSH38" s="117"/>
      <c r="JSI38" s="117"/>
      <c r="JSJ38" s="117"/>
      <c r="JSK38" s="117"/>
      <c r="JSL38" s="117"/>
      <c r="JSM38" s="117"/>
      <c r="JSN38" s="117"/>
      <c r="JSO38" s="117"/>
      <c r="JSP38" s="117"/>
      <c r="JSQ38" s="117"/>
      <c r="JSR38" s="117"/>
      <c r="JSS38" s="117"/>
      <c r="JST38" s="117"/>
      <c r="JSU38" s="117"/>
      <c r="JSV38" s="117"/>
      <c r="JSW38" s="117"/>
      <c r="JSX38" s="117"/>
      <c r="JSY38" s="117"/>
      <c r="JSZ38" s="117"/>
      <c r="JTA38" s="117"/>
      <c r="JTB38" s="117"/>
      <c r="JTC38" s="117"/>
      <c r="JTD38" s="117"/>
      <c r="JTE38" s="117"/>
      <c r="JTF38" s="117"/>
      <c r="JTG38" s="117"/>
      <c r="JTH38" s="117"/>
      <c r="JTI38" s="117"/>
      <c r="JTJ38" s="117"/>
      <c r="JTK38" s="117"/>
      <c r="JTL38" s="117"/>
      <c r="JTM38" s="117"/>
      <c r="JTN38" s="117"/>
      <c r="JTO38" s="117"/>
      <c r="JTP38" s="117"/>
      <c r="JTQ38" s="117"/>
      <c r="JTR38" s="117"/>
      <c r="JTS38" s="117"/>
      <c r="JTT38" s="117"/>
      <c r="JTU38" s="117"/>
      <c r="JTV38" s="117"/>
      <c r="JTW38" s="117"/>
      <c r="JTX38" s="117"/>
      <c r="JTY38" s="117"/>
      <c r="JTZ38" s="117"/>
      <c r="JUA38" s="117"/>
      <c r="JUB38" s="117"/>
      <c r="JUC38" s="117"/>
      <c r="JUD38" s="117"/>
      <c r="JUE38" s="117"/>
      <c r="JUF38" s="117"/>
      <c r="JUG38" s="117"/>
      <c r="JUH38" s="117"/>
      <c r="JUI38" s="117"/>
      <c r="JUJ38" s="117"/>
      <c r="JUK38" s="117"/>
      <c r="JUL38" s="117"/>
      <c r="JUM38" s="117"/>
      <c r="JUN38" s="117"/>
      <c r="JUO38" s="117"/>
      <c r="JUP38" s="117"/>
      <c r="JUQ38" s="117"/>
      <c r="JUR38" s="117"/>
      <c r="JUS38" s="117"/>
      <c r="JUT38" s="117"/>
      <c r="JUU38" s="117"/>
      <c r="JUV38" s="117"/>
      <c r="JUW38" s="117"/>
      <c r="JUX38" s="117"/>
      <c r="JUY38" s="117"/>
      <c r="JUZ38" s="117"/>
      <c r="JVA38" s="117"/>
      <c r="JVB38" s="117"/>
      <c r="JVC38" s="117"/>
      <c r="JVD38" s="117"/>
      <c r="JVE38" s="117"/>
      <c r="JVF38" s="117"/>
      <c r="JVG38" s="117"/>
      <c r="JVH38" s="117"/>
      <c r="JVI38" s="117"/>
      <c r="JVJ38" s="117"/>
      <c r="JVK38" s="117"/>
      <c r="JVL38" s="117"/>
      <c r="JVM38" s="117"/>
      <c r="JVN38" s="117"/>
      <c r="JVO38" s="117"/>
      <c r="JVP38" s="117"/>
      <c r="JVQ38" s="117"/>
      <c r="JVR38" s="117"/>
      <c r="JVS38" s="117"/>
      <c r="JVT38" s="117"/>
      <c r="JVU38" s="117"/>
      <c r="JVV38" s="117"/>
      <c r="JVW38" s="117"/>
      <c r="JVX38" s="117"/>
      <c r="JVY38" s="117"/>
      <c r="JVZ38" s="117"/>
      <c r="JWA38" s="117"/>
      <c r="JWB38" s="117"/>
      <c r="JWC38" s="117"/>
      <c r="JWD38" s="117"/>
      <c r="JWE38" s="117"/>
      <c r="JWF38" s="117"/>
      <c r="JWG38" s="117"/>
      <c r="JWH38" s="117"/>
      <c r="JWI38" s="117"/>
      <c r="JWJ38" s="117"/>
      <c r="JWK38" s="117"/>
      <c r="JWL38" s="117"/>
      <c r="JWM38" s="117"/>
      <c r="JWN38" s="117"/>
      <c r="JWO38" s="117"/>
      <c r="JWP38" s="117"/>
      <c r="JWQ38" s="117"/>
      <c r="JWR38" s="117"/>
      <c r="JWS38" s="117"/>
      <c r="JWT38" s="117"/>
      <c r="JWU38" s="117"/>
      <c r="JWV38" s="117"/>
      <c r="JWW38" s="117"/>
      <c r="JWX38" s="117"/>
      <c r="JWY38" s="117"/>
      <c r="JWZ38" s="117"/>
      <c r="JXA38" s="117"/>
      <c r="JXB38" s="117"/>
      <c r="JXC38" s="117"/>
      <c r="JXD38" s="117"/>
      <c r="JXE38" s="117"/>
      <c r="JXF38" s="117"/>
      <c r="JXG38" s="117"/>
      <c r="JXH38" s="117"/>
      <c r="JXI38" s="117"/>
      <c r="JXJ38" s="117"/>
      <c r="JXK38" s="117"/>
      <c r="JXL38" s="117"/>
      <c r="JXM38" s="117"/>
      <c r="JXN38" s="117"/>
      <c r="JXO38" s="117"/>
      <c r="JXP38" s="117"/>
      <c r="JXQ38" s="117"/>
      <c r="JXR38" s="117"/>
      <c r="JXS38" s="117"/>
      <c r="JXT38" s="117"/>
      <c r="JXU38" s="117"/>
      <c r="JXV38" s="117"/>
      <c r="JXW38" s="117"/>
      <c r="JXX38" s="117"/>
      <c r="JXY38" s="117"/>
      <c r="JXZ38" s="117"/>
      <c r="JYA38" s="117"/>
      <c r="JYB38" s="117"/>
      <c r="JYC38" s="117"/>
      <c r="JYD38" s="117"/>
      <c r="JYE38" s="117"/>
      <c r="JYF38" s="117"/>
      <c r="JYG38" s="117"/>
      <c r="JYH38" s="117"/>
      <c r="JYI38" s="117"/>
      <c r="JYJ38" s="117"/>
      <c r="JYK38" s="117"/>
      <c r="JYL38" s="117"/>
      <c r="JYM38" s="117"/>
      <c r="JYN38" s="117"/>
      <c r="JYO38" s="117"/>
      <c r="JYP38" s="117"/>
      <c r="JYQ38" s="117"/>
      <c r="JYR38" s="117"/>
      <c r="JYS38" s="117"/>
      <c r="JYT38" s="117"/>
      <c r="JYU38" s="117"/>
      <c r="JYV38" s="117"/>
      <c r="JYW38" s="117"/>
      <c r="JYX38" s="117"/>
      <c r="JYY38" s="117"/>
      <c r="JYZ38" s="117"/>
      <c r="JZA38" s="117"/>
      <c r="JZB38" s="117"/>
      <c r="JZC38" s="117"/>
      <c r="JZD38" s="117"/>
      <c r="JZE38" s="117"/>
      <c r="JZF38" s="117"/>
      <c r="JZG38" s="117"/>
      <c r="JZH38" s="117"/>
      <c r="JZI38" s="117"/>
      <c r="JZJ38" s="117"/>
      <c r="JZK38" s="117"/>
      <c r="JZL38" s="117"/>
      <c r="JZM38" s="117"/>
      <c r="JZN38" s="117"/>
      <c r="JZO38" s="117"/>
      <c r="JZP38" s="117"/>
      <c r="JZQ38" s="117"/>
      <c r="JZR38" s="117"/>
      <c r="JZS38" s="117"/>
      <c r="JZT38" s="117"/>
      <c r="JZU38" s="117"/>
      <c r="JZV38" s="117"/>
      <c r="JZW38" s="117"/>
      <c r="JZX38" s="117"/>
      <c r="JZY38" s="117"/>
      <c r="JZZ38" s="117"/>
      <c r="KAA38" s="117"/>
      <c r="KAB38" s="117"/>
      <c r="KAC38" s="117"/>
      <c r="KAD38" s="117"/>
      <c r="KAE38" s="117"/>
      <c r="KAF38" s="117"/>
      <c r="KAG38" s="117"/>
      <c r="KAH38" s="117"/>
      <c r="KAI38" s="117"/>
      <c r="KAJ38" s="117"/>
      <c r="KAK38" s="117"/>
      <c r="KAL38" s="117"/>
      <c r="KAM38" s="117"/>
      <c r="KAN38" s="117"/>
      <c r="KAO38" s="117"/>
      <c r="KAP38" s="117"/>
      <c r="KAQ38" s="117"/>
      <c r="KAR38" s="117"/>
      <c r="KAS38" s="117"/>
      <c r="KAT38" s="117"/>
      <c r="KAU38" s="117"/>
      <c r="KAV38" s="117"/>
      <c r="KAW38" s="117"/>
      <c r="KAX38" s="117"/>
      <c r="KAY38" s="117"/>
      <c r="KAZ38" s="117"/>
      <c r="KBA38" s="117"/>
      <c r="KBB38" s="117"/>
      <c r="KBC38" s="117"/>
      <c r="KBD38" s="117"/>
      <c r="KBE38" s="117"/>
      <c r="KBF38" s="117"/>
      <c r="KBG38" s="117"/>
      <c r="KBH38" s="117"/>
      <c r="KBI38" s="117"/>
      <c r="KBJ38" s="117"/>
      <c r="KBK38" s="117"/>
      <c r="KBL38" s="117"/>
      <c r="KBM38" s="117"/>
      <c r="KBN38" s="117"/>
      <c r="KBO38" s="117"/>
      <c r="KBP38" s="117"/>
      <c r="KBQ38" s="117"/>
      <c r="KBR38" s="117"/>
      <c r="KBS38" s="117"/>
      <c r="KBT38" s="117"/>
      <c r="KBU38" s="117"/>
      <c r="KBV38" s="117"/>
      <c r="KBW38" s="117"/>
      <c r="KBX38" s="117"/>
      <c r="KBY38" s="117"/>
      <c r="KBZ38" s="117"/>
      <c r="KCA38" s="117"/>
      <c r="KCB38" s="117"/>
      <c r="KCC38" s="117"/>
      <c r="KCD38" s="117"/>
      <c r="KCE38" s="117"/>
      <c r="KCF38" s="117"/>
      <c r="KCG38" s="117"/>
      <c r="KCH38" s="117"/>
      <c r="KCI38" s="117"/>
      <c r="KCJ38" s="117"/>
      <c r="KCK38" s="117"/>
      <c r="KCL38" s="117"/>
      <c r="KCM38" s="117"/>
      <c r="KCN38" s="117"/>
      <c r="KCO38" s="117"/>
      <c r="KCP38" s="117"/>
      <c r="KCQ38" s="117"/>
      <c r="KCR38" s="117"/>
      <c r="KCS38" s="117"/>
      <c r="KCT38" s="117"/>
      <c r="KCU38" s="117"/>
      <c r="KCV38" s="117"/>
      <c r="KCW38" s="117"/>
      <c r="KCX38" s="117"/>
      <c r="KCY38" s="117"/>
      <c r="KCZ38" s="117"/>
      <c r="KDA38" s="117"/>
      <c r="KDB38" s="117"/>
      <c r="KDC38" s="117"/>
      <c r="KDD38" s="117"/>
      <c r="KDE38" s="117"/>
      <c r="KDF38" s="117"/>
      <c r="KDG38" s="117"/>
      <c r="KDH38" s="117"/>
      <c r="KDI38" s="117"/>
      <c r="KDJ38" s="117"/>
      <c r="KDK38" s="117"/>
      <c r="KDL38" s="117"/>
      <c r="KDM38" s="117"/>
      <c r="KDN38" s="117"/>
      <c r="KDO38" s="117"/>
      <c r="KDP38" s="117"/>
      <c r="KDQ38" s="117"/>
      <c r="KDR38" s="117"/>
      <c r="KDS38" s="117"/>
      <c r="KDT38" s="117"/>
      <c r="KDU38" s="117"/>
      <c r="KDV38" s="117"/>
      <c r="KDW38" s="117"/>
      <c r="KDX38" s="117"/>
      <c r="KDY38" s="117"/>
      <c r="KDZ38" s="117"/>
      <c r="KEA38" s="117"/>
      <c r="KEB38" s="117"/>
      <c r="KEC38" s="117"/>
      <c r="KED38" s="117"/>
      <c r="KEE38" s="117"/>
      <c r="KEF38" s="117"/>
      <c r="KEG38" s="117"/>
      <c r="KEH38" s="117"/>
      <c r="KEI38" s="117"/>
      <c r="KEJ38" s="117"/>
      <c r="KEK38" s="117"/>
      <c r="KEL38" s="117"/>
      <c r="KEM38" s="117"/>
      <c r="KEN38" s="117"/>
      <c r="KEO38" s="117"/>
      <c r="KEP38" s="117"/>
      <c r="KEQ38" s="117"/>
      <c r="KER38" s="117"/>
      <c r="KES38" s="117"/>
      <c r="KET38" s="117"/>
      <c r="KEU38" s="117"/>
      <c r="KEV38" s="117"/>
      <c r="KEW38" s="117"/>
      <c r="KEX38" s="117"/>
      <c r="KEY38" s="117"/>
      <c r="KEZ38" s="117"/>
      <c r="KFA38" s="117"/>
      <c r="KFB38" s="117"/>
      <c r="KFC38" s="117"/>
      <c r="KFD38" s="117"/>
      <c r="KFE38" s="117"/>
      <c r="KFF38" s="117"/>
      <c r="KFG38" s="117"/>
      <c r="KFH38" s="117"/>
      <c r="KFI38" s="117"/>
      <c r="KFJ38" s="117"/>
      <c r="KFK38" s="117"/>
      <c r="KFL38" s="117"/>
      <c r="KFM38" s="117"/>
      <c r="KFN38" s="117"/>
      <c r="KFO38" s="117"/>
      <c r="KFP38" s="117"/>
      <c r="KFQ38" s="117"/>
      <c r="KFR38" s="117"/>
      <c r="KFS38" s="117"/>
      <c r="KFT38" s="117"/>
      <c r="KFU38" s="117"/>
      <c r="KFV38" s="117"/>
      <c r="KFW38" s="117"/>
      <c r="KFX38" s="117"/>
      <c r="KFY38" s="117"/>
      <c r="KFZ38" s="117"/>
      <c r="KGA38" s="117"/>
      <c r="KGB38" s="117"/>
      <c r="KGC38" s="117"/>
      <c r="KGD38" s="117"/>
      <c r="KGE38" s="117"/>
      <c r="KGF38" s="117"/>
      <c r="KGG38" s="117"/>
      <c r="KGH38" s="117"/>
      <c r="KGI38" s="117"/>
      <c r="KGJ38" s="117"/>
      <c r="KGK38" s="117"/>
      <c r="KGL38" s="117"/>
      <c r="KGM38" s="117"/>
      <c r="KGN38" s="117"/>
      <c r="KGO38" s="117"/>
      <c r="KGP38" s="117"/>
      <c r="KGQ38" s="117"/>
      <c r="KGR38" s="117"/>
      <c r="KGS38" s="117"/>
      <c r="KGT38" s="117"/>
      <c r="KGU38" s="117"/>
      <c r="KGV38" s="117"/>
      <c r="KGW38" s="117"/>
      <c r="KGX38" s="117"/>
      <c r="KGY38" s="117"/>
      <c r="KGZ38" s="117"/>
      <c r="KHA38" s="117"/>
      <c r="KHB38" s="117"/>
      <c r="KHC38" s="117"/>
      <c r="KHD38" s="117"/>
      <c r="KHE38" s="117"/>
      <c r="KHF38" s="117"/>
      <c r="KHG38" s="117"/>
      <c r="KHH38" s="117"/>
      <c r="KHI38" s="117"/>
      <c r="KHJ38" s="117"/>
      <c r="KHK38" s="117"/>
      <c r="KHL38" s="117"/>
      <c r="KHM38" s="117"/>
      <c r="KHN38" s="117"/>
      <c r="KHO38" s="117"/>
      <c r="KHP38" s="117"/>
      <c r="KHQ38" s="117"/>
      <c r="KHR38" s="117"/>
      <c r="KHS38" s="117"/>
      <c r="KHT38" s="117"/>
      <c r="KHU38" s="117"/>
      <c r="KHV38" s="117"/>
      <c r="KHW38" s="117"/>
      <c r="KHX38" s="117"/>
      <c r="KHY38" s="117"/>
      <c r="KHZ38" s="117"/>
      <c r="KIA38" s="117"/>
      <c r="KIB38" s="117"/>
      <c r="KIC38" s="117"/>
      <c r="KID38" s="117"/>
      <c r="KIE38" s="117"/>
      <c r="KIF38" s="117"/>
      <c r="KIG38" s="117"/>
      <c r="KIH38" s="117"/>
      <c r="KII38" s="117"/>
      <c r="KIJ38" s="117"/>
      <c r="KIK38" s="117"/>
      <c r="KIL38" s="117"/>
      <c r="KIM38" s="117"/>
      <c r="KIN38" s="117"/>
      <c r="KIO38" s="117"/>
      <c r="KIP38" s="117"/>
      <c r="KIQ38" s="117"/>
      <c r="KIR38" s="117"/>
      <c r="KIS38" s="117"/>
      <c r="KIT38" s="117"/>
      <c r="KIU38" s="117"/>
      <c r="KIV38" s="117"/>
      <c r="KIW38" s="117"/>
      <c r="KIX38" s="117"/>
      <c r="KIY38" s="117"/>
      <c r="KIZ38" s="117"/>
      <c r="KJA38" s="117"/>
      <c r="KJB38" s="117"/>
      <c r="KJC38" s="117"/>
      <c r="KJD38" s="117"/>
      <c r="KJE38" s="117"/>
      <c r="KJF38" s="117"/>
      <c r="KJG38" s="117"/>
      <c r="KJH38" s="117"/>
      <c r="KJI38" s="117"/>
      <c r="KJJ38" s="117"/>
      <c r="KJK38" s="117"/>
      <c r="KJL38" s="117"/>
      <c r="KJM38" s="117"/>
      <c r="KJN38" s="117"/>
      <c r="KJO38" s="117"/>
      <c r="KJP38" s="117"/>
      <c r="KJQ38" s="117"/>
      <c r="KJR38" s="117"/>
      <c r="KJS38" s="117"/>
      <c r="KJT38" s="117"/>
      <c r="KJU38" s="117"/>
      <c r="KJV38" s="117"/>
      <c r="KJW38" s="117"/>
      <c r="KJX38" s="117"/>
      <c r="KJY38" s="117"/>
      <c r="KJZ38" s="117"/>
      <c r="KKA38" s="117"/>
      <c r="KKB38" s="117"/>
      <c r="KKC38" s="117"/>
      <c r="KKD38" s="117"/>
      <c r="KKE38" s="117"/>
      <c r="KKF38" s="117"/>
      <c r="KKG38" s="117"/>
      <c r="KKH38" s="117"/>
      <c r="KKI38" s="117"/>
      <c r="KKJ38" s="117"/>
      <c r="KKK38" s="117"/>
      <c r="KKL38" s="117"/>
      <c r="KKM38" s="117"/>
      <c r="KKN38" s="117"/>
      <c r="KKO38" s="117"/>
      <c r="KKP38" s="117"/>
      <c r="KKQ38" s="117"/>
      <c r="KKR38" s="117"/>
      <c r="KKS38" s="117"/>
      <c r="KKT38" s="117"/>
      <c r="KKU38" s="117"/>
      <c r="KKV38" s="117"/>
      <c r="KKW38" s="117"/>
      <c r="KKX38" s="117"/>
      <c r="KKY38" s="117"/>
      <c r="KKZ38" s="117"/>
      <c r="KLA38" s="117"/>
      <c r="KLB38" s="117"/>
      <c r="KLC38" s="117"/>
      <c r="KLD38" s="117"/>
      <c r="KLE38" s="117"/>
      <c r="KLF38" s="117"/>
      <c r="KLG38" s="117"/>
      <c r="KLH38" s="117"/>
      <c r="KLI38" s="117"/>
      <c r="KLJ38" s="117"/>
      <c r="KLK38" s="117"/>
      <c r="KLL38" s="117"/>
      <c r="KLM38" s="117"/>
      <c r="KLN38" s="117"/>
      <c r="KLO38" s="117"/>
      <c r="KLP38" s="117"/>
      <c r="KLQ38" s="117"/>
      <c r="KLR38" s="117"/>
      <c r="KLS38" s="117"/>
      <c r="KLT38" s="117"/>
      <c r="KLU38" s="117"/>
      <c r="KLV38" s="117"/>
      <c r="KLW38" s="117"/>
      <c r="KLX38" s="117"/>
      <c r="KLY38" s="117"/>
      <c r="KLZ38" s="117"/>
      <c r="KMA38" s="117"/>
      <c r="KMB38" s="117"/>
      <c r="KMC38" s="117"/>
      <c r="KMD38" s="117"/>
      <c r="KME38" s="117"/>
      <c r="KMF38" s="117"/>
      <c r="KMG38" s="117"/>
      <c r="KMH38" s="117"/>
      <c r="KMI38" s="117"/>
      <c r="KMJ38" s="117"/>
      <c r="KMK38" s="117"/>
      <c r="KML38" s="117"/>
      <c r="KMM38" s="117"/>
      <c r="KMN38" s="117"/>
      <c r="KMO38" s="117"/>
      <c r="KMP38" s="117"/>
      <c r="KMQ38" s="117"/>
      <c r="KMR38" s="117"/>
      <c r="KMS38" s="117"/>
      <c r="KMT38" s="117"/>
      <c r="KMU38" s="117"/>
      <c r="KMV38" s="117"/>
      <c r="KMW38" s="117"/>
      <c r="KMX38" s="117"/>
      <c r="KMY38" s="117"/>
      <c r="KMZ38" s="117"/>
      <c r="KNA38" s="117"/>
      <c r="KNB38" s="117"/>
      <c r="KNC38" s="117"/>
      <c r="KND38" s="117"/>
      <c r="KNE38" s="117"/>
      <c r="KNF38" s="117"/>
      <c r="KNG38" s="117"/>
      <c r="KNH38" s="117"/>
      <c r="KNI38" s="117"/>
      <c r="KNJ38" s="117"/>
      <c r="KNK38" s="117"/>
      <c r="KNL38" s="117"/>
      <c r="KNM38" s="117"/>
      <c r="KNN38" s="117"/>
      <c r="KNO38" s="117"/>
      <c r="KNP38" s="117"/>
      <c r="KNQ38" s="117"/>
      <c r="KNR38" s="117"/>
      <c r="KNS38" s="117"/>
      <c r="KNT38" s="117"/>
      <c r="KNU38" s="117"/>
      <c r="KNV38" s="117"/>
      <c r="KNW38" s="117"/>
      <c r="KNX38" s="117"/>
      <c r="KNY38" s="117"/>
      <c r="KNZ38" s="117"/>
      <c r="KOA38" s="117"/>
      <c r="KOB38" s="117"/>
      <c r="KOC38" s="117"/>
      <c r="KOD38" s="117"/>
      <c r="KOE38" s="117"/>
      <c r="KOF38" s="117"/>
      <c r="KOG38" s="117"/>
      <c r="KOH38" s="117"/>
      <c r="KOI38" s="117"/>
      <c r="KOJ38" s="117"/>
      <c r="KOK38" s="117"/>
      <c r="KOL38" s="117"/>
      <c r="KOM38" s="117"/>
      <c r="KON38" s="117"/>
      <c r="KOO38" s="117"/>
      <c r="KOP38" s="117"/>
      <c r="KOQ38" s="117"/>
      <c r="KOR38" s="117"/>
      <c r="KOS38" s="117"/>
      <c r="KOT38" s="117"/>
      <c r="KOU38" s="117"/>
      <c r="KOV38" s="117"/>
      <c r="KOW38" s="117"/>
      <c r="KOX38" s="117"/>
      <c r="KOY38" s="117"/>
      <c r="KOZ38" s="117"/>
      <c r="KPA38" s="117"/>
      <c r="KPB38" s="117"/>
      <c r="KPC38" s="117"/>
      <c r="KPD38" s="117"/>
      <c r="KPE38" s="117"/>
      <c r="KPF38" s="117"/>
      <c r="KPG38" s="117"/>
      <c r="KPH38" s="117"/>
      <c r="KPI38" s="117"/>
      <c r="KPJ38" s="117"/>
      <c r="KPK38" s="117"/>
      <c r="KPL38" s="117"/>
      <c r="KPM38" s="117"/>
      <c r="KPN38" s="117"/>
      <c r="KPO38" s="117"/>
      <c r="KPP38" s="117"/>
      <c r="KPQ38" s="117"/>
      <c r="KPR38" s="117"/>
      <c r="KPS38" s="117"/>
      <c r="KPT38" s="117"/>
      <c r="KPU38" s="117"/>
      <c r="KPV38" s="117"/>
      <c r="KPW38" s="117"/>
      <c r="KPX38" s="117"/>
      <c r="KPY38" s="117"/>
      <c r="KPZ38" s="117"/>
      <c r="KQA38" s="117"/>
      <c r="KQB38" s="117"/>
      <c r="KQC38" s="117"/>
      <c r="KQD38" s="117"/>
      <c r="KQE38" s="117"/>
      <c r="KQF38" s="117"/>
      <c r="KQG38" s="117"/>
      <c r="KQH38" s="117"/>
      <c r="KQI38" s="117"/>
      <c r="KQJ38" s="117"/>
      <c r="KQK38" s="117"/>
      <c r="KQL38" s="117"/>
      <c r="KQM38" s="117"/>
      <c r="KQN38" s="117"/>
      <c r="KQO38" s="117"/>
      <c r="KQP38" s="117"/>
      <c r="KQQ38" s="117"/>
      <c r="KQR38" s="117"/>
      <c r="KQS38" s="117"/>
      <c r="KQT38" s="117"/>
      <c r="KQU38" s="117"/>
      <c r="KQV38" s="117"/>
      <c r="KQW38" s="117"/>
      <c r="KQX38" s="117"/>
      <c r="KQY38" s="117"/>
      <c r="KQZ38" s="117"/>
      <c r="KRA38" s="117"/>
      <c r="KRB38" s="117"/>
      <c r="KRC38" s="117"/>
      <c r="KRD38" s="117"/>
      <c r="KRE38" s="117"/>
      <c r="KRF38" s="117"/>
      <c r="KRG38" s="117"/>
      <c r="KRH38" s="117"/>
      <c r="KRI38" s="117"/>
      <c r="KRJ38" s="117"/>
      <c r="KRK38" s="117"/>
      <c r="KRL38" s="117"/>
      <c r="KRM38" s="117"/>
      <c r="KRN38" s="117"/>
      <c r="KRO38" s="117"/>
      <c r="KRP38" s="117"/>
      <c r="KRQ38" s="117"/>
      <c r="KRR38" s="117"/>
      <c r="KRS38" s="117"/>
      <c r="KRT38" s="117"/>
      <c r="KRU38" s="117"/>
      <c r="KRV38" s="117"/>
      <c r="KRW38" s="117"/>
      <c r="KRX38" s="117"/>
      <c r="KRY38" s="117"/>
      <c r="KRZ38" s="117"/>
      <c r="KSA38" s="117"/>
      <c r="KSB38" s="117"/>
      <c r="KSC38" s="117"/>
      <c r="KSD38" s="117"/>
      <c r="KSE38" s="117"/>
      <c r="KSF38" s="117"/>
      <c r="KSG38" s="117"/>
      <c r="KSH38" s="117"/>
      <c r="KSI38" s="117"/>
      <c r="KSJ38" s="117"/>
      <c r="KSK38" s="117"/>
      <c r="KSL38" s="117"/>
      <c r="KSM38" s="117"/>
      <c r="KSN38" s="117"/>
      <c r="KSO38" s="117"/>
      <c r="KSP38" s="117"/>
      <c r="KSQ38" s="117"/>
      <c r="KSR38" s="117"/>
      <c r="KSS38" s="117"/>
      <c r="KST38" s="117"/>
      <c r="KSU38" s="117"/>
      <c r="KSV38" s="117"/>
      <c r="KSW38" s="117"/>
      <c r="KSX38" s="117"/>
      <c r="KSY38" s="117"/>
      <c r="KSZ38" s="117"/>
      <c r="KTA38" s="117"/>
      <c r="KTB38" s="117"/>
      <c r="KTC38" s="117"/>
      <c r="KTD38" s="117"/>
      <c r="KTE38" s="117"/>
      <c r="KTF38" s="117"/>
      <c r="KTG38" s="117"/>
      <c r="KTH38" s="117"/>
      <c r="KTI38" s="117"/>
      <c r="KTJ38" s="117"/>
      <c r="KTK38" s="117"/>
      <c r="KTL38" s="117"/>
      <c r="KTM38" s="117"/>
      <c r="KTN38" s="117"/>
      <c r="KTO38" s="117"/>
      <c r="KTP38" s="117"/>
      <c r="KTQ38" s="117"/>
      <c r="KTR38" s="117"/>
      <c r="KTS38" s="117"/>
      <c r="KTT38" s="117"/>
      <c r="KTU38" s="117"/>
      <c r="KTV38" s="117"/>
      <c r="KTW38" s="117"/>
      <c r="KTX38" s="117"/>
      <c r="KTY38" s="117"/>
      <c r="KTZ38" s="117"/>
      <c r="KUA38" s="117"/>
      <c r="KUB38" s="117"/>
      <c r="KUC38" s="117"/>
      <c r="KUD38" s="117"/>
      <c r="KUE38" s="117"/>
      <c r="KUF38" s="117"/>
      <c r="KUG38" s="117"/>
      <c r="KUH38" s="117"/>
      <c r="KUI38" s="117"/>
      <c r="KUJ38" s="117"/>
      <c r="KUK38" s="117"/>
      <c r="KUL38" s="117"/>
      <c r="KUM38" s="117"/>
      <c r="KUN38" s="117"/>
      <c r="KUO38" s="117"/>
      <c r="KUP38" s="117"/>
      <c r="KUQ38" s="117"/>
      <c r="KUR38" s="117"/>
      <c r="KUS38" s="117"/>
      <c r="KUT38" s="117"/>
      <c r="KUU38" s="117"/>
      <c r="KUV38" s="117"/>
      <c r="KUW38" s="117"/>
      <c r="KUX38" s="117"/>
      <c r="KUY38" s="117"/>
      <c r="KUZ38" s="117"/>
      <c r="KVA38" s="117"/>
      <c r="KVB38" s="117"/>
      <c r="KVC38" s="117"/>
      <c r="KVD38" s="117"/>
      <c r="KVE38" s="117"/>
      <c r="KVF38" s="117"/>
      <c r="KVG38" s="117"/>
      <c r="KVH38" s="117"/>
      <c r="KVI38" s="117"/>
      <c r="KVJ38" s="117"/>
      <c r="KVK38" s="117"/>
      <c r="KVL38" s="117"/>
      <c r="KVM38" s="117"/>
      <c r="KVN38" s="117"/>
      <c r="KVO38" s="117"/>
      <c r="KVP38" s="117"/>
      <c r="KVQ38" s="117"/>
      <c r="KVR38" s="117"/>
      <c r="KVS38" s="117"/>
      <c r="KVT38" s="117"/>
      <c r="KVU38" s="117"/>
      <c r="KVV38" s="117"/>
      <c r="KVW38" s="117"/>
      <c r="KVX38" s="117"/>
      <c r="KVY38" s="117"/>
      <c r="KVZ38" s="117"/>
      <c r="KWA38" s="117"/>
      <c r="KWB38" s="117"/>
      <c r="KWC38" s="117"/>
      <c r="KWD38" s="117"/>
      <c r="KWE38" s="117"/>
      <c r="KWF38" s="117"/>
      <c r="KWG38" s="117"/>
      <c r="KWH38" s="117"/>
      <c r="KWI38" s="117"/>
      <c r="KWJ38" s="117"/>
      <c r="KWK38" s="117"/>
      <c r="KWL38" s="117"/>
      <c r="KWM38" s="117"/>
      <c r="KWN38" s="117"/>
      <c r="KWO38" s="117"/>
      <c r="KWP38" s="117"/>
      <c r="KWQ38" s="117"/>
      <c r="KWR38" s="117"/>
      <c r="KWS38" s="117"/>
      <c r="KWT38" s="117"/>
      <c r="KWU38" s="117"/>
      <c r="KWV38" s="117"/>
      <c r="KWW38" s="117"/>
      <c r="KWX38" s="117"/>
      <c r="KWY38" s="117"/>
      <c r="KWZ38" s="117"/>
      <c r="KXA38" s="117"/>
      <c r="KXB38" s="117"/>
      <c r="KXC38" s="117"/>
      <c r="KXD38" s="117"/>
      <c r="KXE38" s="117"/>
      <c r="KXF38" s="117"/>
      <c r="KXG38" s="117"/>
      <c r="KXH38" s="117"/>
      <c r="KXI38" s="117"/>
      <c r="KXJ38" s="117"/>
      <c r="KXK38" s="117"/>
      <c r="KXL38" s="117"/>
      <c r="KXM38" s="117"/>
      <c r="KXN38" s="117"/>
      <c r="KXO38" s="117"/>
      <c r="KXP38" s="117"/>
      <c r="KXQ38" s="117"/>
      <c r="KXR38" s="117"/>
      <c r="KXS38" s="117"/>
      <c r="KXT38" s="117"/>
      <c r="KXU38" s="117"/>
      <c r="KXV38" s="117"/>
      <c r="KXW38" s="117"/>
      <c r="KXX38" s="117"/>
      <c r="KXY38" s="117"/>
      <c r="KXZ38" s="117"/>
      <c r="KYA38" s="117"/>
      <c r="KYB38" s="117"/>
      <c r="KYC38" s="117"/>
      <c r="KYD38" s="117"/>
      <c r="KYE38" s="117"/>
      <c r="KYF38" s="117"/>
      <c r="KYG38" s="117"/>
      <c r="KYH38" s="117"/>
      <c r="KYI38" s="117"/>
      <c r="KYJ38" s="117"/>
      <c r="KYK38" s="117"/>
      <c r="KYL38" s="117"/>
      <c r="KYM38" s="117"/>
      <c r="KYN38" s="117"/>
      <c r="KYO38" s="117"/>
      <c r="KYP38" s="117"/>
      <c r="KYQ38" s="117"/>
      <c r="KYR38" s="117"/>
      <c r="KYS38" s="117"/>
      <c r="KYT38" s="117"/>
      <c r="KYU38" s="117"/>
      <c r="KYV38" s="117"/>
      <c r="KYW38" s="117"/>
      <c r="KYX38" s="117"/>
      <c r="KYY38" s="117"/>
      <c r="KYZ38" s="117"/>
      <c r="KZA38" s="117"/>
      <c r="KZB38" s="117"/>
      <c r="KZC38" s="117"/>
      <c r="KZD38" s="117"/>
      <c r="KZE38" s="117"/>
      <c r="KZF38" s="117"/>
      <c r="KZG38" s="117"/>
      <c r="KZH38" s="117"/>
      <c r="KZI38" s="117"/>
      <c r="KZJ38" s="117"/>
      <c r="KZK38" s="117"/>
      <c r="KZL38" s="117"/>
      <c r="KZM38" s="117"/>
      <c r="KZN38" s="117"/>
      <c r="KZO38" s="117"/>
      <c r="KZP38" s="117"/>
      <c r="KZQ38" s="117"/>
      <c r="KZR38" s="117"/>
      <c r="KZS38" s="117"/>
      <c r="KZT38" s="117"/>
      <c r="KZU38" s="117"/>
      <c r="KZV38" s="117"/>
      <c r="KZW38" s="117"/>
      <c r="KZX38" s="117"/>
      <c r="KZY38" s="117"/>
      <c r="KZZ38" s="117"/>
      <c r="LAA38" s="117"/>
      <c r="LAB38" s="117"/>
      <c r="LAC38" s="117"/>
      <c r="LAD38" s="117"/>
      <c r="LAE38" s="117"/>
      <c r="LAF38" s="117"/>
      <c r="LAG38" s="117"/>
      <c r="LAH38" s="117"/>
      <c r="LAI38" s="117"/>
      <c r="LAJ38" s="117"/>
      <c r="LAK38" s="117"/>
      <c r="LAL38" s="117"/>
      <c r="LAM38" s="117"/>
      <c r="LAN38" s="117"/>
      <c r="LAO38" s="117"/>
      <c r="LAP38" s="117"/>
      <c r="LAQ38" s="117"/>
      <c r="LAR38" s="117"/>
      <c r="LAS38" s="117"/>
      <c r="LAT38" s="117"/>
      <c r="LAU38" s="117"/>
      <c r="LAV38" s="117"/>
      <c r="LAW38" s="117"/>
      <c r="LAX38" s="117"/>
      <c r="LAY38" s="117"/>
      <c r="LAZ38" s="117"/>
      <c r="LBA38" s="117"/>
      <c r="LBB38" s="117"/>
      <c r="LBC38" s="117"/>
      <c r="LBD38" s="117"/>
      <c r="LBE38" s="117"/>
      <c r="LBF38" s="117"/>
      <c r="LBG38" s="117"/>
      <c r="LBH38" s="117"/>
      <c r="LBI38" s="117"/>
      <c r="LBJ38" s="117"/>
      <c r="LBK38" s="117"/>
      <c r="LBL38" s="117"/>
      <c r="LBM38" s="117"/>
      <c r="LBN38" s="117"/>
      <c r="LBO38" s="117"/>
      <c r="LBP38" s="117"/>
      <c r="LBQ38" s="117"/>
      <c r="LBR38" s="117"/>
      <c r="LBS38" s="117"/>
      <c r="LBT38" s="117"/>
      <c r="LBU38" s="117"/>
      <c r="LBV38" s="117"/>
      <c r="LBW38" s="117"/>
      <c r="LBX38" s="117"/>
      <c r="LBY38" s="117"/>
      <c r="LBZ38" s="117"/>
      <c r="LCA38" s="117"/>
      <c r="LCB38" s="117"/>
      <c r="LCC38" s="117"/>
      <c r="LCD38" s="117"/>
      <c r="LCE38" s="117"/>
      <c r="LCF38" s="117"/>
      <c r="LCG38" s="117"/>
      <c r="LCH38" s="117"/>
      <c r="LCI38" s="117"/>
      <c r="LCJ38" s="117"/>
      <c r="LCK38" s="117"/>
      <c r="LCL38" s="117"/>
      <c r="LCM38" s="117"/>
      <c r="LCN38" s="117"/>
      <c r="LCO38" s="117"/>
      <c r="LCP38" s="117"/>
      <c r="LCQ38" s="117"/>
      <c r="LCR38" s="117"/>
      <c r="LCS38" s="117"/>
      <c r="LCT38" s="117"/>
      <c r="LCU38" s="117"/>
      <c r="LCV38" s="117"/>
      <c r="LCW38" s="117"/>
      <c r="LCX38" s="117"/>
      <c r="LCY38" s="117"/>
      <c r="LCZ38" s="117"/>
      <c r="LDA38" s="117"/>
      <c r="LDB38" s="117"/>
      <c r="LDC38" s="117"/>
      <c r="LDD38" s="117"/>
      <c r="LDE38" s="117"/>
      <c r="LDF38" s="117"/>
      <c r="LDG38" s="117"/>
      <c r="LDH38" s="117"/>
      <c r="LDI38" s="117"/>
      <c r="LDJ38" s="117"/>
      <c r="LDK38" s="117"/>
      <c r="LDL38" s="117"/>
      <c r="LDM38" s="117"/>
      <c r="LDN38" s="117"/>
      <c r="LDO38" s="117"/>
      <c r="LDP38" s="117"/>
      <c r="LDQ38" s="117"/>
      <c r="LDR38" s="117"/>
      <c r="LDS38" s="117"/>
      <c r="LDT38" s="117"/>
      <c r="LDU38" s="117"/>
      <c r="LDV38" s="117"/>
      <c r="LDW38" s="117"/>
      <c r="LDX38" s="117"/>
      <c r="LDY38" s="117"/>
      <c r="LDZ38" s="117"/>
      <c r="LEA38" s="117"/>
      <c r="LEB38" s="117"/>
      <c r="LEC38" s="117"/>
      <c r="LED38" s="117"/>
      <c r="LEE38" s="117"/>
      <c r="LEF38" s="117"/>
      <c r="LEG38" s="117"/>
      <c r="LEH38" s="117"/>
      <c r="LEI38" s="117"/>
      <c r="LEJ38" s="117"/>
      <c r="LEK38" s="117"/>
      <c r="LEL38" s="117"/>
      <c r="LEM38" s="117"/>
      <c r="LEN38" s="117"/>
      <c r="LEO38" s="117"/>
      <c r="LEP38" s="117"/>
      <c r="LEQ38" s="117"/>
      <c r="LER38" s="117"/>
      <c r="LES38" s="117"/>
      <c r="LET38" s="117"/>
      <c r="LEU38" s="117"/>
      <c r="LEV38" s="117"/>
      <c r="LEW38" s="117"/>
      <c r="LEX38" s="117"/>
      <c r="LEY38" s="117"/>
      <c r="LEZ38" s="117"/>
      <c r="LFA38" s="117"/>
      <c r="LFB38" s="117"/>
      <c r="LFC38" s="117"/>
      <c r="LFD38" s="117"/>
      <c r="LFE38" s="117"/>
      <c r="LFF38" s="117"/>
      <c r="LFG38" s="117"/>
      <c r="LFH38" s="117"/>
      <c r="LFI38" s="117"/>
      <c r="LFJ38" s="117"/>
      <c r="LFK38" s="117"/>
      <c r="LFL38" s="117"/>
      <c r="LFM38" s="117"/>
      <c r="LFN38" s="117"/>
      <c r="LFO38" s="117"/>
      <c r="LFP38" s="117"/>
      <c r="LFQ38" s="117"/>
      <c r="LFR38" s="117"/>
      <c r="LFS38" s="117"/>
      <c r="LFT38" s="117"/>
      <c r="LFU38" s="117"/>
      <c r="LFV38" s="117"/>
      <c r="LFW38" s="117"/>
      <c r="LFX38" s="117"/>
      <c r="LFY38" s="117"/>
      <c r="LFZ38" s="117"/>
      <c r="LGA38" s="117"/>
      <c r="LGB38" s="117"/>
      <c r="LGC38" s="117"/>
      <c r="LGD38" s="117"/>
      <c r="LGE38" s="117"/>
      <c r="LGF38" s="117"/>
      <c r="LGG38" s="117"/>
      <c r="LGH38" s="117"/>
      <c r="LGI38" s="117"/>
      <c r="LGJ38" s="117"/>
      <c r="LGK38" s="117"/>
      <c r="LGL38" s="117"/>
      <c r="LGM38" s="117"/>
      <c r="LGN38" s="117"/>
      <c r="LGO38" s="117"/>
      <c r="LGP38" s="117"/>
      <c r="LGQ38" s="117"/>
      <c r="LGR38" s="117"/>
      <c r="LGS38" s="117"/>
      <c r="LGT38" s="117"/>
      <c r="LGU38" s="117"/>
      <c r="LGV38" s="117"/>
      <c r="LGW38" s="117"/>
      <c r="LGX38" s="117"/>
      <c r="LGY38" s="117"/>
      <c r="LGZ38" s="117"/>
      <c r="LHA38" s="117"/>
      <c r="LHB38" s="117"/>
      <c r="LHC38" s="117"/>
      <c r="LHD38" s="117"/>
      <c r="LHE38" s="117"/>
      <c r="LHF38" s="117"/>
      <c r="LHG38" s="117"/>
      <c r="LHH38" s="117"/>
      <c r="LHI38" s="117"/>
      <c r="LHJ38" s="117"/>
      <c r="LHK38" s="117"/>
      <c r="LHL38" s="117"/>
      <c r="LHM38" s="117"/>
      <c r="LHN38" s="117"/>
      <c r="LHO38" s="117"/>
      <c r="LHP38" s="117"/>
      <c r="LHQ38" s="117"/>
      <c r="LHR38" s="117"/>
      <c r="LHS38" s="117"/>
      <c r="LHT38" s="117"/>
      <c r="LHU38" s="117"/>
      <c r="LHV38" s="117"/>
      <c r="LHW38" s="117"/>
      <c r="LHX38" s="117"/>
      <c r="LHY38" s="117"/>
      <c r="LHZ38" s="117"/>
      <c r="LIA38" s="117"/>
      <c r="LIB38" s="117"/>
      <c r="LIC38" s="117"/>
      <c r="LID38" s="117"/>
      <c r="LIE38" s="117"/>
      <c r="LIF38" s="117"/>
      <c r="LIG38" s="117"/>
      <c r="LIH38" s="117"/>
      <c r="LII38" s="117"/>
      <c r="LIJ38" s="117"/>
      <c r="LIK38" s="117"/>
      <c r="LIL38" s="117"/>
      <c r="LIM38" s="117"/>
      <c r="LIN38" s="117"/>
      <c r="LIO38" s="117"/>
      <c r="LIP38" s="117"/>
      <c r="LIQ38" s="117"/>
      <c r="LIR38" s="117"/>
      <c r="LIS38" s="117"/>
      <c r="LIT38" s="117"/>
      <c r="LIU38" s="117"/>
      <c r="LIV38" s="117"/>
      <c r="LIW38" s="117"/>
      <c r="LIX38" s="117"/>
      <c r="LIY38" s="117"/>
      <c r="LIZ38" s="117"/>
      <c r="LJA38" s="117"/>
      <c r="LJB38" s="117"/>
      <c r="LJC38" s="117"/>
      <c r="LJD38" s="117"/>
      <c r="LJE38" s="117"/>
      <c r="LJF38" s="117"/>
      <c r="LJG38" s="117"/>
      <c r="LJH38" s="117"/>
      <c r="LJI38" s="117"/>
      <c r="LJJ38" s="117"/>
      <c r="LJK38" s="117"/>
      <c r="LJL38" s="117"/>
      <c r="LJM38" s="117"/>
      <c r="LJN38" s="117"/>
      <c r="LJO38" s="117"/>
      <c r="LJP38" s="117"/>
      <c r="LJQ38" s="117"/>
      <c r="LJR38" s="117"/>
      <c r="LJS38" s="117"/>
      <c r="LJT38" s="117"/>
      <c r="LJU38" s="117"/>
      <c r="LJV38" s="117"/>
      <c r="LJW38" s="117"/>
      <c r="LJX38" s="117"/>
      <c r="LJY38" s="117"/>
      <c r="LJZ38" s="117"/>
      <c r="LKA38" s="117"/>
      <c r="LKB38" s="117"/>
      <c r="LKC38" s="117"/>
      <c r="LKD38" s="117"/>
      <c r="LKE38" s="117"/>
      <c r="LKF38" s="117"/>
      <c r="LKG38" s="117"/>
      <c r="LKH38" s="117"/>
      <c r="LKI38" s="117"/>
      <c r="LKJ38" s="117"/>
      <c r="LKK38" s="117"/>
      <c r="LKL38" s="117"/>
      <c r="LKM38" s="117"/>
      <c r="LKN38" s="117"/>
      <c r="LKO38" s="117"/>
      <c r="LKP38" s="117"/>
      <c r="LKQ38" s="117"/>
      <c r="LKR38" s="117"/>
      <c r="LKS38" s="117"/>
      <c r="LKT38" s="117"/>
      <c r="LKU38" s="117"/>
      <c r="LKV38" s="117"/>
      <c r="LKW38" s="117"/>
      <c r="LKX38" s="117"/>
      <c r="LKY38" s="117"/>
      <c r="LKZ38" s="117"/>
      <c r="LLA38" s="117"/>
      <c r="LLB38" s="117"/>
      <c r="LLC38" s="117"/>
      <c r="LLD38" s="117"/>
      <c r="LLE38" s="117"/>
      <c r="LLF38" s="117"/>
      <c r="LLG38" s="117"/>
      <c r="LLH38" s="117"/>
      <c r="LLI38" s="117"/>
      <c r="LLJ38" s="117"/>
      <c r="LLK38" s="117"/>
      <c r="LLL38" s="117"/>
      <c r="LLM38" s="117"/>
      <c r="LLN38" s="117"/>
      <c r="LLO38" s="117"/>
      <c r="LLP38" s="117"/>
      <c r="LLQ38" s="117"/>
      <c r="LLR38" s="117"/>
      <c r="LLS38" s="117"/>
      <c r="LLT38" s="117"/>
      <c r="LLU38" s="117"/>
      <c r="LLV38" s="117"/>
      <c r="LLW38" s="117"/>
      <c r="LLX38" s="117"/>
      <c r="LLY38" s="117"/>
      <c r="LLZ38" s="117"/>
      <c r="LMA38" s="117"/>
      <c r="LMB38" s="117"/>
      <c r="LMC38" s="117"/>
      <c r="LMD38" s="117"/>
      <c r="LME38" s="117"/>
      <c r="LMF38" s="117"/>
      <c r="LMG38" s="117"/>
      <c r="LMH38" s="117"/>
      <c r="LMI38" s="117"/>
      <c r="LMJ38" s="117"/>
      <c r="LMK38" s="117"/>
      <c r="LML38" s="117"/>
      <c r="LMM38" s="117"/>
      <c r="LMN38" s="117"/>
      <c r="LMO38" s="117"/>
      <c r="LMP38" s="117"/>
      <c r="LMQ38" s="117"/>
      <c r="LMR38" s="117"/>
      <c r="LMS38" s="117"/>
      <c r="LMT38" s="117"/>
      <c r="LMU38" s="117"/>
      <c r="LMV38" s="117"/>
      <c r="LMW38" s="117"/>
      <c r="LMX38" s="117"/>
      <c r="LMY38" s="117"/>
      <c r="LMZ38" s="117"/>
      <c r="LNA38" s="117"/>
      <c r="LNB38" s="117"/>
      <c r="LNC38" s="117"/>
      <c r="LND38" s="117"/>
      <c r="LNE38" s="117"/>
      <c r="LNF38" s="117"/>
      <c r="LNG38" s="117"/>
      <c r="LNH38" s="117"/>
      <c r="LNI38" s="117"/>
      <c r="LNJ38" s="117"/>
      <c r="LNK38" s="117"/>
      <c r="LNL38" s="117"/>
      <c r="LNM38" s="117"/>
      <c r="LNN38" s="117"/>
      <c r="LNO38" s="117"/>
      <c r="LNP38" s="117"/>
      <c r="LNQ38" s="117"/>
      <c r="LNR38" s="117"/>
      <c r="LNS38" s="117"/>
      <c r="LNT38" s="117"/>
      <c r="LNU38" s="117"/>
      <c r="LNV38" s="117"/>
      <c r="LNW38" s="117"/>
      <c r="LNX38" s="117"/>
      <c r="LNY38" s="117"/>
      <c r="LNZ38" s="117"/>
      <c r="LOA38" s="117"/>
      <c r="LOB38" s="117"/>
      <c r="LOC38" s="117"/>
      <c r="LOD38" s="117"/>
      <c r="LOE38" s="117"/>
      <c r="LOF38" s="117"/>
      <c r="LOG38" s="117"/>
      <c r="LOH38" s="117"/>
      <c r="LOI38" s="117"/>
      <c r="LOJ38" s="117"/>
      <c r="LOK38" s="117"/>
      <c r="LOL38" s="117"/>
      <c r="LOM38" s="117"/>
      <c r="LON38" s="117"/>
      <c r="LOO38" s="117"/>
      <c r="LOP38" s="117"/>
      <c r="LOQ38" s="117"/>
      <c r="LOR38" s="117"/>
      <c r="LOS38" s="117"/>
      <c r="LOT38" s="117"/>
      <c r="LOU38" s="117"/>
      <c r="LOV38" s="117"/>
      <c r="LOW38" s="117"/>
      <c r="LOX38" s="117"/>
      <c r="LOY38" s="117"/>
      <c r="LOZ38" s="117"/>
      <c r="LPA38" s="117"/>
      <c r="LPB38" s="117"/>
      <c r="LPC38" s="117"/>
      <c r="LPD38" s="117"/>
      <c r="LPE38" s="117"/>
      <c r="LPF38" s="117"/>
      <c r="LPG38" s="117"/>
      <c r="LPH38" s="117"/>
      <c r="LPI38" s="117"/>
      <c r="LPJ38" s="117"/>
      <c r="LPK38" s="117"/>
      <c r="LPL38" s="117"/>
      <c r="LPM38" s="117"/>
      <c r="LPN38" s="117"/>
      <c r="LPO38" s="117"/>
      <c r="LPP38" s="117"/>
      <c r="LPQ38" s="117"/>
      <c r="LPR38" s="117"/>
      <c r="LPS38" s="117"/>
      <c r="LPT38" s="117"/>
      <c r="LPU38" s="117"/>
      <c r="LPV38" s="117"/>
      <c r="LPW38" s="117"/>
      <c r="LPX38" s="117"/>
      <c r="LPY38" s="117"/>
      <c r="LPZ38" s="117"/>
      <c r="LQA38" s="117"/>
      <c r="LQB38" s="117"/>
      <c r="LQC38" s="117"/>
      <c r="LQD38" s="117"/>
      <c r="LQE38" s="117"/>
      <c r="LQF38" s="117"/>
      <c r="LQG38" s="117"/>
      <c r="LQH38" s="117"/>
      <c r="LQI38" s="117"/>
      <c r="LQJ38" s="117"/>
      <c r="LQK38" s="117"/>
      <c r="LQL38" s="117"/>
      <c r="LQM38" s="117"/>
      <c r="LQN38" s="117"/>
      <c r="LQO38" s="117"/>
      <c r="LQP38" s="117"/>
      <c r="LQQ38" s="117"/>
      <c r="LQR38" s="117"/>
      <c r="LQS38" s="117"/>
      <c r="LQT38" s="117"/>
      <c r="LQU38" s="117"/>
      <c r="LQV38" s="117"/>
      <c r="LQW38" s="117"/>
      <c r="LQX38" s="117"/>
      <c r="LQY38" s="117"/>
      <c r="LQZ38" s="117"/>
      <c r="LRA38" s="117"/>
      <c r="LRB38" s="117"/>
      <c r="LRC38" s="117"/>
      <c r="LRD38" s="117"/>
      <c r="LRE38" s="117"/>
      <c r="LRF38" s="117"/>
      <c r="LRG38" s="117"/>
      <c r="LRH38" s="117"/>
      <c r="LRI38" s="117"/>
      <c r="LRJ38" s="117"/>
      <c r="LRK38" s="117"/>
      <c r="LRL38" s="117"/>
      <c r="LRM38" s="117"/>
      <c r="LRN38" s="117"/>
      <c r="LRO38" s="117"/>
      <c r="LRP38" s="117"/>
      <c r="LRQ38" s="117"/>
      <c r="LRR38" s="117"/>
      <c r="LRS38" s="117"/>
      <c r="LRT38" s="117"/>
      <c r="LRU38" s="117"/>
      <c r="LRV38" s="117"/>
      <c r="LRW38" s="117"/>
      <c r="LRX38" s="117"/>
      <c r="LRY38" s="117"/>
      <c r="LRZ38" s="117"/>
      <c r="LSA38" s="117"/>
      <c r="LSB38" s="117"/>
      <c r="LSC38" s="117"/>
      <c r="LSD38" s="117"/>
      <c r="LSE38" s="117"/>
      <c r="LSF38" s="117"/>
      <c r="LSG38" s="117"/>
      <c r="LSH38" s="117"/>
      <c r="LSI38" s="117"/>
      <c r="LSJ38" s="117"/>
      <c r="LSK38" s="117"/>
      <c r="LSL38" s="117"/>
      <c r="LSM38" s="117"/>
      <c r="LSN38" s="117"/>
      <c r="LSO38" s="117"/>
      <c r="LSP38" s="117"/>
      <c r="LSQ38" s="117"/>
      <c r="LSR38" s="117"/>
      <c r="LSS38" s="117"/>
      <c r="LST38" s="117"/>
      <c r="LSU38" s="117"/>
      <c r="LSV38" s="117"/>
      <c r="LSW38" s="117"/>
      <c r="LSX38" s="117"/>
      <c r="LSY38" s="117"/>
      <c r="LSZ38" s="117"/>
      <c r="LTA38" s="117"/>
      <c r="LTB38" s="117"/>
      <c r="LTC38" s="117"/>
      <c r="LTD38" s="117"/>
      <c r="LTE38" s="117"/>
      <c r="LTF38" s="117"/>
      <c r="LTG38" s="117"/>
      <c r="LTH38" s="117"/>
      <c r="LTI38" s="117"/>
      <c r="LTJ38" s="117"/>
      <c r="LTK38" s="117"/>
      <c r="LTL38" s="117"/>
      <c r="LTM38" s="117"/>
      <c r="LTN38" s="117"/>
      <c r="LTO38" s="117"/>
      <c r="LTP38" s="117"/>
      <c r="LTQ38" s="117"/>
      <c r="LTR38" s="117"/>
      <c r="LTS38" s="117"/>
      <c r="LTT38" s="117"/>
      <c r="LTU38" s="117"/>
      <c r="LTV38" s="117"/>
      <c r="LTW38" s="117"/>
      <c r="LTX38" s="117"/>
      <c r="LTY38" s="117"/>
      <c r="LTZ38" s="117"/>
      <c r="LUA38" s="117"/>
      <c r="LUB38" s="117"/>
      <c r="LUC38" s="117"/>
      <c r="LUD38" s="117"/>
      <c r="LUE38" s="117"/>
      <c r="LUF38" s="117"/>
      <c r="LUG38" s="117"/>
      <c r="LUH38" s="117"/>
      <c r="LUI38" s="117"/>
      <c r="LUJ38" s="117"/>
      <c r="LUK38" s="117"/>
      <c r="LUL38" s="117"/>
      <c r="LUM38" s="117"/>
      <c r="LUN38" s="117"/>
      <c r="LUO38" s="117"/>
      <c r="LUP38" s="117"/>
      <c r="LUQ38" s="117"/>
      <c r="LUR38" s="117"/>
      <c r="LUS38" s="117"/>
      <c r="LUT38" s="117"/>
      <c r="LUU38" s="117"/>
      <c r="LUV38" s="117"/>
      <c r="LUW38" s="117"/>
      <c r="LUX38" s="117"/>
      <c r="LUY38" s="117"/>
      <c r="LUZ38" s="117"/>
      <c r="LVA38" s="117"/>
      <c r="LVB38" s="117"/>
      <c r="LVC38" s="117"/>
      <c r="LVD38" s="117"/>
      <c r="LVE38" s="117"/>
      <c r="LVF38" s="117"/>
      <c r="LVG38" s="117"/>
      <c r="LVH38" s="117"/>
      <c r="LVI38" s="117"/>
      <c r="LVJ38" s="117"/>
      <c r="LVK38" s="117"/>
      <c r="LVL38" s="117"/>
      <c r="LVM38" s="117"/>
      <c r="LVN38" s="117"/>
      <c r="LVO38" s="117"/>
      <c r="LVP38" s="117"/>
      <c r="LVQ38" s="117"/>
      <c r="LVR38" s="117"/>
      <c r="LVS38" s="117"/>
      <c r="LVT38" s="117"/>
      <c r="LVU38" s="117"/>
      <c r="LVV38" s="117"/>
      <c r="LVW38" s="117"/>
      <c r="LVX38" s="117"/>
      <c r="LVY38" s="117"/>
      <c r="LVZ38" s="117"/>
      <c r="LWA38" s="117"/>
      <c r="LWB38" s="117"/>
      <c r="LWC38" s="117"/>
      <c r="LWD38" s="117"/>
      <c r="LWE38" s="117"/>
      <c r="LWF38" s="117"/>
      <c r="LWG38" s="117"/>
      <c r="LWH38" s="117"/>
      <c r="LWI38" s="117"/>
      <c r="LWJ38" s="117"/>
      <c r="LWK38" s="117"/>
      <c r="LWL38" s="117"/>
      <c r="LWM38" s="117"/>
      <c r="LWN38" s="117"/>
      <c r="LWO38" s="117"/>
      <c r="LWP38" s="117"/>
      <c r="LWQ38" s="117"/>
      <c r="LWR38" s="117"/>
      <c r="LWS38" s="117"/>
      <c r="LWT38" s="117"/>
      <c r="LWU38" s="117"/>
      <c r="LWV38" s="117"/>
      <c r="LWW38" s="117"/>
      <c r="LWX38" s="117"/>
      <c r="LWY38" s="117"/>
      <c r="LWZ38" s="117"/>
      <c r="LXA38" s="117"/>
      <c r="LXB38" s="117"/>
      <c r="LXC38" s="117"/>
      <c r="LXD38" s="117"/>
      <c r="LXE38" s="117"/>
      <c r="LXF38" s="117"/>
      <c r="LXG38" s="117"/>
      <c r="LXH38" s="117"/>
      <c r="LXI38" s="117"/>
      <c r="LXJ38" s="117"/>
      <c r="LXK38" s="117"/>
      <c r="LXL38" s="117"/>
      <c r="LXM38" s="117"/>
      <c r="LXN38" s="117"/>
      <c r="LXO38" s="117"/>
      <c r="LXP38" s="117"/>
      <c r="LXQ38" s="117"/>
      <c r="LXR38" s="117"/>
      <c r="LXS38" s="117"/>
      <c r="LXT38" s="117"/>
      <c r="LXU38" s="117"/>
      <c r="LXV38" s="117"/>
      <c r="LXW38" s="117"/>
      <c r="LXX38" s="117"/>
      <c r="LXY38" s="117"/>
      <c r="LXZ38" s="117"/>
      <c r="LYA38" s="117"/>
      <c r="LYB38" s="117"/>
      <c r="LYC38" s="117"/>
      <c r="LYD38" s="117"/>
      <c r="LYE38" s="117"/>
      <c r="LYF38" s="117"/>
      <c r="LYG38" s="117"/>
      <c r="LYH38" s="117"/>
      <c r="LYI38" s="117"/>
      <c r="LYJ38" s="117"/>
      <c r="LYK38" s="117"/>
      <c r="LYL38" s="117"/>
      <c r="LYM38" s="117"/>
      <c r="LYN38" s="117"/>
      <c r="LYO38" s="117"/>
      <c r="LYP38" s="117"/>
      <c r="LYQ38" s="117"/>
      <c r="LYR38" s="117"/>
      <c r="LYS38" s="117"/>
      <c r="LYT38" s="117"/>
      <c r="LYU38" s="117"/>
      <c r="LYV38" s="117"/>
      <c r="LYW38" s="117"/>
      <c r="LYX38" s="117"/>
      <c r="LYY38" s="117"/>
      <c r="LYZ38" s="117"/>
      <c r="LZA38" s="117"/>
      <c r="LZB38" s="117"/>
      <c r="LZC38" s="117"/>
      <c r="LZD38" s="117"/>
      <c r="LZE38" s="117"/>
      <c r="LZF38" s="117"/>
      <c r="LZG38" s="117"/>
      <c r="LZH38" s="117"/>
      <c r="LZI38" s="117"/>
      <c r="LZJ38" s="117"/>
      <c r="LZK38" s="117"/>
      <c r="LZL38" s="117"/>
      <c r="LZM38" s="117"/>
      <c r="LZN38" s="117"/>
      <c r="LZO38" s="117"/>
      <c r="LZP38" s="117"/>
      <c r="LZQ38" s="117"/>
      <c r="LZR38" s="117"/>
      <c r="LZS38" s="117"/>
      <c r="LZT38" s="117"/>
      <c r="LZU38" s="117"/>
      <c r="LZV38" s="117"/>
      <c r="LZW38" s="117"/>
      <c r="LZX38" s="117"/>
      <c r="LZY38" s="117"/>
      <c r="LZZ38" s="117"/>
      <c r="MAA38" s="117"/>
      <c r="MAB38" s="117"/>
      <c r="MAC38" s="117"/>
      <c r="MAD38" s="117"/>
      <c r="MAE38" s="117"/>
      <c r="MAF38" s="117"/>
      <c r="MAG38" s="117"/>
      <c r="MAH38" s="117"/>
      <c r="MAI38" s="117"/>
      <c r="MAJ38" s="117"/>
      <c r="MAK38" s="117"/>
      <c r="MAL38" s="117"/>
      <c r="MAM38" s="117"/>
      <c r="MAN38" s="117"/>
      <c r="MAO38" s="117"/>
      <c r="MAP38" s="117"/>
      <c r="MAQ38" s="117"/>
      <c r="MAR38" s="117"/>
      <c r="MAS38" s="117"/>
      <c r="MAT38" s="117"/>
      <c r="MAU38" s="117"/>
      <c r="MAV38" s="117"/>
      <c r="MAW38" s="117"/>
      <c r="MAX38" s="117"/>
      <c r="MAY38" s="117"/>
      <c r="MAZ38" s="117"/>
      <c r="MBA38" s="117"/>
      <c r="MBB38" s="117"/>
      <c r="MBC38" s="117"/>
      <c r="MBD38" s="117"/>
      <c r="MBE38" s="117"/>
      <c r="MBF38" s="117"/>
      <c r="MBG38" s="117"/>
      <c r="MBH38" s="117"/>
      <c r="MBI38" s="117"/>
      <c r="MBJ38" s="117"/>
      <c r="MBK38" s="117"/>
      <c r="MBL38" s="117"/>
      <c r="MBM38" s="117"/>
      <c r="MBN38" s="117"/>
      <c r="MBO38" s="117"/>
      <c r="MBP38" s="117"/>
      <c r="MBQ38" s="117"/>
      <c r="MBR38" s="117"/>
      <c r="MBS38" s="117"/>
      <c r="MBT38" s="117"/>
      <c r="MBU38" s="117"/>
      <c r="MBV38" s="117"/>
      <c r="MBW38" s="117"/>
      <c r="MBX38" s="117"/>
      <c r="MBY38" s="117"/>
      <c r="MBZ38" s="117"/>
      <c r="MCA38" s="117"/>
      <c r="MCB38" s="117"/>
      <c r="MCC38" s="117"/>
      <c r="MCD38" s="117"/>
      <c r="MCE38" s="117"/>
      <c r="MCF38" s="117"/>
      <c r="MCG38" s="117"/>
      <c r="MCH38" s="117"/>
      <c r="MCI38" s="117"/>
      <c r="MCJ38" s="117"/>
      <c r="MCK38" s="117"/>
      <c r="MCL38" s="117"/>
      <c r="MCM38" s="117"/>
      <c r="MCN38" s="117"/>
      <c r="MCO38" s="117"/>
      <c r="MCP38" s="117"/>
      <c r="MCQ38" s="117"/>
      <c r="MCR38" s="117"/>
      <c r="MCS38" s="117"/>
      <c r="MCT38" s="117"/>
      <c r="MCU38" s="117"/>
      <c r="MCV38" s="117"/>
      <c r="MCW38" s="117"/>
      <c r="MCX38" s="117"/>
      <c r="MCY38" s="117"/>
      <c r="MCZ38" s="117"/>
      <c r="MDA38" s="117"/>
      <c r="MDB38" s="117"/>
      <c r="MDC38" s="117"/>
      <c r="MDD38" s="117"/>
      <c r="MDE38" s="117"/>
      <c r="MDF38" s="117"/>
      <c r="MDG38" s="117"/>
      <c r="MDH38" s="117"/>
      <c r="MDI38" s="117"/>
      <c r="MDJ38" s="117"/>
      <c r="MDK38" s="117"/>
      <c r="MDL38" s="117"/>
      <c r="MDM38" s="117"/>
      <c r="MDN38" s="117"/>
      <c r="MDO38" s="117"/>
      <c r="MDP38" s="117"/>
      <c r="MDQ38" s="117"/>
      <c r="MDR38" s="117"/>
      <c r="MDS38" s="117"/>
      <c r="MDT38" s="117"/>
      <c r="MDU38" s="117"/>
      <c r="MDV38" s="117"/>
      <c r="MDW38" s="117"/>
      <c r="MDX38" s="117"/>
      <c r="MDY38" s="117"/>
      <c r="MDZ38" s="117"/>
      <c r="MEA38" s="117"/>
      <c r="MEB38" s="117"/>
      <c r="MEC38" s="117"/>
      <c r="MED38" s="117"/>
      <c r="MEE38" s="117"/>
      <c r="MEF38" s="117"/>
      <c r="MEG38" s="117"/>
      <c r="MEH38" s="117"/>
      <c r="MEI38" s="117"/>
      <c r="MEJ38" s="117"/>
      <c r="MEK38" s="117"/>
      <c r="MEL38" s="117"/>
      <c r="MEM38" s="117"/>
      <c r="MEN38" s="117"/>
      <c r="MEO38" s="117"/>
      <c r="MEP38" s="117"/>
      <c r="MEQ38" s="117"/>
      <c r="MER38" s="117"/>
      <c r="MES38" s="117"/>
      <c r="MET38" s="117"/>
      <c r="MEU38" s="117"/>
      <c r="MEV38" s="117"/>
      <c r="MEW38" s="117"/>
      <c r="MEX38" s="117"/>
      <c r="MEY38" s="117"/>
      <c r="MEZ38" s="117"/>
      <c r="MFA38" s="117"/>
      <c r="MFB38" s="117"/>
      <c r="MFC38" s="117"/>
      <c r="MFD38" s="117"/>
      <c r="MFE38" s="117"/>
      <c r="MFF38" s="117"/>
      <c r="MFG38" s="117"/>
      <c r="MFH38" s="117"/>
      <c r="MFI38" s="117"/>
      <c r="MFJ38" s="117"/>
      <c r="MFK38" s="117"/>
      <c r="MFL38" s="117"/>
      <c r="MFM38" s="117"/>
      <c r="MFN38" s="117"/>
      <c r="MFO38" s="117"/>
      <c r="MFP38" s="117"/>
      <c r="MFQ38" s="117"/>
      <c r="MFR38" s="117"/>
      <c r="MFS38" s="117"/>
      <c r="MFT38" s="117"/>
      <c r="MFU38" s="117"/>
      <c r="MFV38" s="117"/>
      <c r="MFW38" s="117"/>
      <c r="MFX38" s="117"/>
      <c r="MFY38" s="117"/>
      <c r="MFZ38" s="117"/>
      <c r="MGA38" s="117"/>
      <c r="MGB38" s="117"/>
      <c r="MGC38" s="117"/>
      <c r="MGD38" s="117"/>
      <c r="MGE38" s="117"/>
      <c r="MGF38" s="117"/>
      <c r="MGG38" s="117"/>
      <c r="MGH38" s="117"/>
      <c r="MGI38" s="117"/>
      <c r="MGJ38" s="117"/>
      <c r="MGK38" s="117"/>
      <c r="MGL38" s="117"/>
      <c r="MGM38" s="117"/>
      <c r="MGN38" s="117"/>
      <c r="MGO38" s="117"/>
      <c r="MGP38" s="117"/>
      <c r="MGQ38" s="117"/>
      <c r="MGR38" s="117"/>
      <c r="MGS38" s="117"/>
      <c r="MGT38" s="117"/>
      <c r="MGU38" s="117"/>
      <c r="MGV38" s="117"/>
      <c r="MGW38" s="117"/>
      <c r="MGX38" s="117"/>
      <c r="MGY38" s="117"/>
      <c r="MGZ38" s="117"/>
      <c r="MHA38" s="117"/>
      <c r="MHB38" s="117"/>
      <c r="MHC38" s="117"/>
      <c r="MHD38" s="117"/>
      <c r="MHE38" s="117"/>
      <c r="MHF38" s="117"/>
      <c r="MHG38" s="117"/>
      <c r="MHH38" s="117"/>
      <c r="MHI38" s="117"/>
      <c r="MHJ38" s="117"/>
      <c r="MHK38" s="117"/>
      <c r="MHL38" s="117"/>
      <c r="MHM38" s="117"/>
      <c r="MHN38" s="117"/>
      <c r="MHO38" s="117"/>
      <c r="MHP38" s="117"/>
      <c r="MHQ38" s="117"/>
      <c r="MHR38" s="117"/>
      <c r="MHS38" s="117"/>
      <c r="MHT38" s="117"/>
      <c r="MHU38" s="117"/>
      <c r="MHV38" s="117"/>
      <c r="MHW38" s="117"/>
      <c r="MHX38" s="117"/>
      <c r="MHY38" s="117"/>
      <c r="MHZ38" s="117"/>
      <c r="MIA38" s="117"/>
      <c r="MIB38" s="117"/>
      <c r="MIC38" s="117"/>
      <c r="MID38" s="117"/>
      <c r="MIE38" s="117"/>
      <c r="MIF38" s="117"/>
      <c r="MIG38" s="117"/>
      <c r="MIH38" s="117"/>
      <c r="MII38" s="117"/>
      <c r="MIJ38" s="117"/>
      <c r="MIK38" s="117"/>
      <c r="MIL38" s="117"/>
      <c r="MIM38" s="117"/>
      <c r="MIN38" s="117"/>
      <c r="MIO38" s="117"/>
      <c r="MIP38" s="117"/>
      <c r="MIQ38" s="117"/>
      <c r="MIR38" s="117"/>
      <c r="MIS38" s="117"/>
      <c r="MIT38" s="117"/>
      <c r="MIU38" s="117"/>
      <c r="MIV38" s="117"/>
      <c r="MIW38" s="117"/>
      <c r="MIX38" s="117"/>
      <c r="MIY38" s="117"/>
      <c r="MIZ38" s="117"/>
      <c r="MJA38" s="117"/>
      <c r="MJB38" s="117"/>
      <c r="MJC38" s="117"/>
      <c r="MJD38" s="117"/>
      <c r="MJE38" s="117"/>
      <c r="MJF38" s="117"/>
      <c r="MJG38" s="117"/>
      <c r="MJH38" s="117"/>
      <c r="MJI38" s="117"/>
      <c r="MJJ38" s="117"/>
      <c r="MJK38" s="117"/>
      <c r="MJL38" s="117"/>
      <c r="MJM38" s="117"/>
      <c r="MJN38" s="117"/>
      <c r="MJO38" s="117"/>
      <c r="MJP38" s="117"/>
      <c r="MJQ38" s="117"/>
      <c r="MJR38" s="117"/>
      <c r="MJS38" s="117"/>
      <c r="MJT38" s="117"/>
      <c r="MJU38" s="117"/>
      <c r="MJV38" s="117"/>
      <c r="MJW38" s="117"/>
      <c r="MJX38" s="117"/>
      <c r="MJY38" s="117"/>
      <c r="MJZ38" s="117"/>
      <c r="MKA38" s="117"/>
      <c r="MKB38" s="117"/>
      <c r="MKC38" s="117"/>
      <c r="MKD38" s="117"/>
      <c r="MKE38" s="117"/>
      <c r="MKF38" s="117"/>
      <c r="MKG38" s="117"/>
      <c r="MKH38" s="117"/>
      <c r="MKI38" s="117"/>
      <c r="MKJ38" s="117"/>
      <c r="MKK38" s="117"/>
      <c r="MKL38" s="117"/>
      <c r="MKM38" s="117"/>
      <c r="MKN38" s="117"/>
      <c r="MKO38" s="117"/>
      <c r="MKP38" s="117"/>
      <c r="MKQ38" s="117"/>
      <c r="MKR38" s="117"/>
      <c r="MKS38" s="117"/>
      <c r="MKT38" s="117"/>
      <c r="MKU38" s="117"/>
      <c r="MKV38" s="117"/>
      <c r="MKW38" s="117"/>
      <c r="MKX38" s="117"/>
      <c r="MKY38" s="117"/>
      <c r="MKZ38" s="117"/>
      <c r="MLA38" s="117"/>
      <c r="MLB38" s="117"/>
      <c r="MLC38" s="117"/>
      <c r="MLD38" s="117"/>
      <c r="MLE38" s="117"/>
      <c r="MLF38" s="117"/>
      <c r="MLG38" s="117"/>
      <c r="MLH38" s="117"/>
      <c r="MLI38" s="117"/>
      <c r="MLJ38" s="117"/>
      <c r="MLK38" s="117"/>
      <c r="MLL38" s="117"/>
      <c r="MLM38" s="117"/>
      <c r="MLN38" s="117"/>
      <c r="MLO38" s="117"/>
      <c r="MLP38" s="117"/>
      <c r="MLQ38" s="117"/>
      <c r="MLR38" s="117"/>
      <c r="MLS38" s="117"/>
      <c r="MLT38" s="117"/>
      <c r="MLU38" s="117"/>
      <c r="MLV38" s="117"/>
      <c r="MLW38" s="117"/>
      <c r="MLX38" s="117"/>
      <c r="MLY38" s="117"/>
      <c r="MLZ38" s="117"/>
      <c r="MMA38" s="117"/>
      <c r="MMB38" s="117"/>
      <c r="MMC38" s="117"/>
      <c r="MMD38" s="117"/>
      <c r="MME38" s="117"/>
      <c r="MMF38" s="117"/>
      <c r="MMG38" s="117"/>
      <c r="MMH38" s="117"/>
      <c r="MMI38" s="117"/>
      <c r="MMJ38" s="117"/>
      <c r="MMK38" s="117"/>
      <c r="MML38" s="117"/>
      <c r="MMM38" s="117"/>
      <c r="MMN38" s="117"/>
      <c r="MMO38" s="117"/>
      <c r="MMP38" s="117"/>
      <c r="MMQ38" s="117"/>
      <c r="MMR38" s="117"/>
      <c r="MMS38" s="117"/>
      <c r="MMT38" s="117"/>
      <c r="MMU38" s="117"/>
      <c r="MMV38" s="117"/>
      <c r="MMW38" s="117"/>
      <c r="MMX38" s="117"/>
      <c r="MMY38" s="117"/>
      <c r="MMZ38" s="117"/>
      <c r="MNA38" s="117"/>
      <c r="MNB38" s="117"/>
      <c r="MNC38" s="117"/>
      <c r="MND38" s="117"/>
      <c r="MNE38" s="117"/>
      <c r="MNF38" s="117"/>
      <c r="MNG38" s="117"/>
      <c r="MNH38" s="117"/>
      <c r="MNI38" s="117"/>
      <c r="MNJ38" s="117"/>
      <c r="MNK38" s="117"/>
      <c r="MNL38" s="117"/>
      <c r="MNM38" s="117"/>
      <c r="MNN38" s="117"/>
      <c r="MNO38" s="117"/>
      <c r="MNP38" s="117"/>
      <c r="MNQ38" s="117"/>
      <c r="MNR38" s="117"/>
      <c r="MNS38" s="117"/>
      <c r="MNT38" s="117"/>
      <c r="MNU38" s="117"/>
      <c r="MNV38" s="117"/>
      <c r="MNW38" s="117"/>
      <c r="MNX38" s="117"/>
      <c r="MNY38" s="117"/>
      <c r="MNZ38" s="117"/>
      <c r="MOA38" s="117"/>
      <c r="MOB38" s="117"/>
      <c r="MOC38" s="117"/>
      <c r="MOD38" s="117"/>
      <c r="MOE38" s="117"/>
      <c r="MOF38" s="117"/>
      <c r="MOG38" s="117"/>
      <c r="MOH38" s="117"/>
      <c r="MOI38" s="117"/>
      <c r="MOJ38" s="117"/>
      <c r="MOK38" s="117"/>
      <c r="MOL38" s="117"/>
      <c r="MOM38" s="117"/>
      <c r="MON38" s="117"/>
      <c r="MOO38" s="117"/>
      <c r="MOP38" s="117"/>
      <c r="MOQ38" s="117"/>
      <c r="MOR38" s="117"/>
      <c r="MOS38" s="117"/>
      <c r="MOT38" s="117"/>
      <c r="MOU38" s="117"/>
      <c r="MOV38" s="117"/>
      <c r="MOW38" s="117"/>
      <c r="MOX38" s="117"/>
      <c r="MOY38" s="117"/>
      <c r="MOZ38" s="117"/>
      <c r="MPA38" s="117"/>
      <c r="MPB38" s="117"/>
      <c r="MPC38" s="117"/>
      <c r="MPD38" s="117"/>
      <c r="MPE38" s="117"/>
      <c r="MPF38" s="117"/>
      <c r="MPG38" s="117"/>
      <c r="MPH38" s="117"/>
      <c r="MPI38" s="117"/>
      <c r="MPJ38" s="117"/>
      <c r="MPK38" s="117"/>
      <c r="MPL38" s="117"/>
      <c r="MPM38" s="117"/>
      <c r="MPN38" s="117"/>
      <c r="MPO38" s="117"/>
      <c r="MPP38" s="117"/>
      <c r="MPQ38" s="117"/>
      <c r="MPR38" s="117"/>
      <c r="MPS38" s="117"/>
      <c r="MPT38" s="117"/>
      <c r="MPU38" s="117"/>
      <c r="MPV38" s="117"/>
      <c r="MPW38" s="117"/>
      <c r="MPX38" s="117"/>
      <c r="MPY38" s="117"/>
      <c r="MPZ38" s="117"/>
      <c r="MQA38" s="117"/>
      <c r="MQB38" s="117"/>
      <c r="MQC38" s="117"/>
      <c r="MQD38" s="117"/>
      <c r="MQE38" s="117"/>
      <c r="MQF38" s="117"/>
      <c r="MQG38" s="117"/>
      <c r="MQH38" s="117"/>
      <c r="MQI38" s="117"/>
      <c r="MQJ38" s="117"/>
      <c r="MQK38" s="117"/>
      <c r="MQL38" s="117"/>
      <c r="MQM38" s="117"/>
      <c r="MQN38" s="117"/>
      <c r="MQO38" s="117"/>
      <c r="MQP38" s="117"/>
      <c r="MQQ38" s="117"/>
      <c r="MQR38" s="117"/>
      <c r="MQS38" s="117"/>
      <c r="MQT38" s="117"/>
      <c r="MQU38" s="117"/>
      <c r="MQV38" s="117"/>
      <c r="MQW38" s="117"/>
      <c r="MQX38" s="117"/>
      <c r="MQY38" s="117"/>
      <c r="MQZ38" s="117"/>
      <c r="MRA38" s="117"/>
      <c r="MRB38" s="117"/>
      <c r="MRC38" s="117"/>
      <c r="MRD38" s="117"/>
      <c r="MRE38" s="117"/>
      <c r="MRF38" s="117"/>
      <c r="MRG38" s="117"/>
      <c r="MRH38" s="117"/>
      <c r="MRI38" s="117"/>
      <c r="MRJ38" s="117"/>
      <c r="MRK38" s="117"/>
      <c r="MRL38" s="117"/>
      <c r="MRM38" s="117"/>
      <c r="MRN38" s="117"/>
      <c r="MRO38" s="117"/>
      <c r="MRP38" s="117"/>
      <c r="MRQ38" s="117"/>
      <c r="MRR38" s="117"/>
      <c r="MRS38" s="117"/>
      <c r="MRT38" s="117"/>
      <c r="MRU38" s="117"/>
      <c r="MRV38" s="117"/>
      <c r="MRW38" s="117"/>
      <c r="MRX38" s="117"/>
      <c r="MRY38" s="117"/>
      <c r="MRZ38" s="117"/>
      <c r="MSA38" s="117"/>
      <c r="MSB38" s="117"/>
      <c r="MSC38" s="117"/>
      <c r="MSD38" s="117"/>
      <c r="MSE38" s="117"/>
      <c r="MSF38" s="117"/>
      <c r="MSG38" s="117"/>
      <c r="MSH38" s="117"/>
      <c r="MSI38" s="117"/>
      <c r="MSJ38" s="117"/>
      <c r="MSK38" s="117"/>
      <c r="MSL38" s="117"/>
      <c r="MSM38" s="117"/>
      <c r="MSN38" s="117"/>
      <c r="MSO38" s="117"/>
      <c r="MSP38" s="117"/>
      <c r="MSQ38" s="117"/>
      <c r="MSR38" s="117"/>
      <c r="MSS38" s="117"/>
      <c r="MST38" s="117"/>
      <c r="MSU38" s="117"/>
      <c r="MSV38" s="117"/>
      <c r="MSW38" s="117"/>
      <c r="MSX38" s="117"/>
      <c r="MSY38" s="117"/>
      <c r="MSZ38" s="117"/>
      <c r="MTA38" s="117"/>
      <c r="MTB38" s="117"/>
      <c r="MTC38" s="117"/>
      <c r="MTD38" s="117"/>
      <c r="MTE38" s="117"/>
      <c r="MTF38" s="117"/>
      <c r="MTG38" s="117"/>
      <c r="MTH38" s="117"/>
      <c r="MTI38" s="117"/>
      <c r="MTJ38" s="117"/>
      <c r="MTK38" s="117"/>
      <c r="MTL38" s="117"/>
      <c r="MTM38" s="117"/>
      <c r="MTN38" s="117"/>
      <c r="MTO38" s="117"/>
      <c r="MTP38" s="117"/>
      <c r="MTQ38" s="117"/>
      <c r="MTR38" s="117"/>
      <c r="MTS38" s="117"/>
      <c r="MTT38" s="117"/>
      <c r="MTU38" s="117"/>
      <c r="MTV38" s="117"/>
      <c r="MTW38" s="117"/>
      <c r="MTX38" s="117"/>
      <c r="MTY38" s="117"/>
      <c r="MTZ38" s="117"/>
      <c r="MUA38" s="117"/>
      <c r="MUB38" s="117"/>
      <c r="MUC38" s="117"/>
      <c r="MUD38" s="117"/>
      <c r="MUE38" s="117"/>
      <c r="MUF38" s="117"/>
      <c r="MUG38" s="117"/>
      <c r="MUH38" s="117"/>
      <c r="MUI38" s="117"/>
      <c r="MUJ38" s="117"/>
      <c r="MUK38" s="117"/>
      <c r="MUL38" s="117"/>
      <c r="MUM38" s="117"/>
      <c r="MUN38" s="117"/>
      <c r="MUO38" s="117"/>
      <c r="MUP38" s="117"/>
      <c r="MUQ38" s="117"/>
      <c r="MUR38" s="117"/>
      <c r="MUS38" s="117"/>
      <c r="MUT38" s="117"/>
      <c r="MUU38" s="117"/>
      <c r="MUV38" s="117"/>
      <c r="MUW38" s="117"/>
      <c r="MUX38" s="117"/>
      <c r="MUY38" s="117"/>
      <c r="MUZ38" s="117"/>
      <c r="MVA38" s="117"/>
      <c r="MVB38" s="117"/>
      <c r="MVC38" s="117"/>
      <c r="MVD38" s="117"/>
      <c r="MVE38" s="117"/>
      <c r="MVF38" s="117"/>
      <c r="MVG38" s="117"/>
      <c r="MVH38" s="117"/>
      <c r="MVI38" s="117"/>
      <c r="MVJ38" s="117"/>
      <c r="MVK38" s="117"/>
      <c r="MVL38" s="117"/>
      <c r="MVM38" s="117"/>
      <c r="MVN38" s="117"/>
      <c r="MVO38" s="117"/>
      <c r="MVP38" s="117"/>
      <c r="MVQ38" s="117"/>
      <c r="MVR38" s="117"/>
      <c r="MVS38" s="117"/>
      <c r="MVT38" s="117"/>
      <c r="MVU38" s="117"/>
      <c r="MVV38" s="117"/>
      <c r="MVW38" s="117"/>
      <c r="MVX38" s="117"/>
      <c r="MVY38" s="117"/>
      <c r="MVZ38" s="117"/>
      <c r="MWA38" s="117"/>
      <c r="MWB38" s="117"/>
      <c r="MWC38" s="117"/>
      <c r="MWD38" s="117"/>
      <c r="MWE38" s="117"/>
      <c r="MWF38" s="117"/>
      <c r="MWG38" s="117"/>
      <c r="MWH38" s="117"/>
      <c r="MWI38" s="117"/>
      <c r="MWJ38" s="117"/>
      <c r="MWK38" s="117"/>
      <c r="MWL38" s="117"/>
      <c r="MWM38" s="117"/>
      <c r="MWN38" s="117"/>
      <c r="MWO38" s="117"/>
      <c r="MWP38" s="117"/>
      <c r="MWQ38" s="117"/>
      <c r="MWR38" s="117"/>
      <c r="MWS38" s="117"/>
      <c r="MWT38" s="117"/>
      <c r="MWU38" s="117"/>
      <c r="MWV38" s="117"/>
      <c r="MWW38" s="117"/>
      <c r="MWX38" s="117"/>
      <c r="MWY38" s="117"/>
      <c r="MWZ38" s="117"/>
      <c r="MXA38" s="117"/>
      <c r="MXB38" s="117"/>
      <c r="MXC38" s="117"/>
      <c r="MXD38" s="117"/>
      <c r="MXE38" s="117"/>
      <c r="MXF38" s="117"/>
      <c r="MXG38" s="117"/>
      <c r="MXH38" s="117"/>
      <c r="MXI38" s="117"/>
      <c r="MXJ38" s="117"/>
      <c r="MXK38" s="117"/>
      <c r="MXL38" s="117"/>
      <c r="MXM38" s="117"/>
      <c r="MXN38" s="117"/>
      <c r="MXO38" s="117"/>
      <c r="MXP38" s="117"/>
      <c r="MXQ38" s="117"/>
      <c r="MXR38" s="117"/>
      <c r="MXS38" s="117"/>
      <c r="MXT38" s="117"/>
      <c r="MXU38" s="117"/>
      <c r="MXV38" s="117"/>
      <c r="MXW38" s="117"/>
      <c r="MXX38" s="117"/>
      <c r="MXY38" s="117"/>
      <c r="MXZ38" s="117"/>
      <c r="MYA38" s="117"/>
      <c r="MYB38" s="117"/>
      <c r="MYC38" s="117"/>
      <c r="MYD38" s="117"/>
      <c r="MYE38" s="117"/>
      <c r="MYF38" s="117"/>
      <c r="MYG38" s="117"/>
      <c r="MYH38" s="117"/>
      <c r="MYI38" s="117"/>
      <c r="MYJ38" s="117"/>
      <c r="MYK38" s="117"/>
      <c r="MYL38" s="117"/>
      <c r="MYM38" s="117"/>
      <c r="MYN38" s="117"/>
      <c r="MYO38" s="117"/>
      <c r="MYP38" s="117"/>
      <c r="MYQ38" s="117"/>
      <c r="MYR38" s="117"/>
      <c r="MYS38" s="117"/>
      <c r="MYT38" s="117"/>
      <c r="MYU38" s="117"/>
      <c r="MYV38" s="117"/>
      <c r="MYW38" s="117"/>
      <c r="MYX38" s="117"/>
      <c r="MYY38" s="117"/>
      <c r="MYZ38" s="117"/>
      <c r="MZA38" s="117"/>
      <c r="MZB38" s="117"/>
      <c r="MZC38" s="117"/>
      <c r="MZD38" s="117"/>
      <c r="MZE38" s="117"/>
      <c r="MZF38" s="117"/>
      <c r="MZG38" s="117"/>
      <c r="MZH38" s="117"/>
      <c r="MZI38" s="117"/>
      <c r="MZJ38" s="117"/>
      <c r="MZK38" s="117"/>
      <c r="MZL38" s="117"/>
      <c r="MZM38" s="117"/>
      <c r="MZN38" s="117"/>
      <c r="MZO38" s="117"/>
      <c r="MZP38" s="117"/>
      <c r="MZQ38" s="117"/>
      <c r="MZR38" s="117"/>
      <c r="MZS38" s="117"/>
      <c r="MZT38" s="117"/>
      <c r="MZU38" s="117"/>
      <c r="MZV38" s="117"/>
      <c r="MZW38" s="117"/>
      <c r="MZX38" s="117"/>
      <c r="MZY38" s="117"/>
      <c r="MZZ38" s="117"/>
      <c r="NAA38" s="117"/>
      <c r="NAB38" s="117"/>
      <c r="NAC38" s="117"/>
      <c r="NAD38" s="117"/>
      <c r="NAE38" s="117"/>
      <c r="NAF38" s="117"/>
      <c r="NAG38" s="117"/>
      <c r="NAH38" s="117"/>
      <c r="NAI38" s="117"/>
      <c r="NAJ38" s="117"/>
      <c r="NAK38" s="117"/>
      <c r="NAL38" s="117"/>
      <c r="NAM38" s="117"/>
      <c r="NAN38" s="117"/>
      <c r="NAO38" s="117"/>
      <c r="NAP38" s="117"/>
      <c r="NAQ38" s="117"/>
      <c r="NAR38" s="117"/>
      <c r="NAS38" s="117"/>
      <c r="NAT38" s="117"/>
      <c r="NAU38" s="117"/>
      <c r="NAV38" s="117"/>
      <c r="NAW38" s="117"/>
      <c r="NAX38" s="117"/>
      <c r="NAY38" s="117"/>
      <c r="NAZ38" s="117"/>
      <c r="NBA38" s="117"/>
      <c r="NBB38" s="117"/>
      <c r="NBC38" s="117"/>
      <c r="NBD38" s="117"/>
      <c r="NBE38" s="117"/>
      <c r="NBF38" s="117"/>
      <c r="NBG38" s="117"/>
      <c r="NBH38" s="117"/>
      <c r="NBI38" s="117"/>
      <c r="NBJ38" s="117"/>
      <c r="NBK38" s="117"/>
      <c r="NBL38" s="117"/>
      <c r="NBM38" s="117"/>
      <c r="NBN38" s="117"/>
      <c r="NBO38" s="117"/>
      <c r="NBP38" s="117"/>
      <c r="NBQ38" s="117"/>
      <c r="NBR38" s="117"/>
      <c r="NBS38" s="117"/>
      <c r="NBT38" s="117"/>
      <c r="NBU38" s="117"/>
      <c r="NBV38" s="117"/>
      <c r="NBW38" s="117"/>
      <c r="NBX38" s="117"/>
      <c r="NBY38" s="117"/>
      <c r="NBZ38" s="117"/>
      <c r="NCA38" s="117"/>
      <c r="NCB38" s="117"/>
      <c r="NCC38" s="117"/>
      <c r="NCD38" s="117"/>
      <c r="NCE38" s="117"/>
      <c r="NCF38" s="117"/>
      <c r="NCG38" s="117"/>
      <c r="NCH38" s="117"/>
      <c r="NCI38" s="117"/>
      <c r="NCJ38" s="117"/>
      <c r="NCK38" s="117"/>
      <c r="NCL38" s="117"/>
      <c r="NCM38" s="117"/>
      <c r="NCN38" s="117"/>
      <c r="NCO38" s="117"/>
      <c r="NCP38" s="117"/>
      <c r="NCQ38" s="117"/>
      <c r="NCR38" s="117"/>
      <c r="NCS38" s="117"/>
      <c r="NCT38" s="117"/>
      <c r="NCU38" s="117"/>
      <c r="NCV38" s="117"/>
      <c r="NCW38" s="117"/>
      <c r="NCX38" s="117"/>
      <c r="NCY38" s="117"/>
      <c r="NCZ38" s="117"/>
      <c r="NDA38" s="117"/>
      <c r="NDB38" s="117"/>
      <c r="NDC38" s="117"/>
      <c r="NDD38" s="117"/>
      <c r="NDE38" s="117"/>
      <c r="NDF38" s="117"/>
      <c r="NDG38" s="117"/>
      <c r="NDH38" s="117"/>
      <c r="NDI38" s="117"/>
      <c r="NDJ38" s="117"/>
      <c r="NDK38" s="117"/>
      <c r="NDL38" s="117"/>
      <c r="NDM38" s="117"/>
      <c r="NDN38" s="117"/>
      <c r="NDO38" s="117"/>
      <c r="NDP38" s="117"/>
      <c r="NDQ38" s="117"/>
      <c r="NDR38" s="117"/>
      <c r="NDS38" s="117"/>
      <c r="NDT38" s="117"/>
      <c r="NDU38" s="117"/>
      <c r="NDV38" s="117"/>
      <c r="NDW38" s="117"/>
      <c r="NDX38" s="117"/>
      <c r="NDY38" s="117"/>
      <c r="NDZ38" s="117"/>
      <c r="NEA38" s="117"/>
      <c r="NEB38" s="117"/>
      <c r="NEC38" s="117"/>
      <c r="NED38" s="117"/>
      <c r="NEE38" s="117"/>
      <c r="NEF38" s="117"/>
      <c r="NEG38" s="117"/>
      <c r="NEH38" s="117"/>
      <c r="NEI38" s="117"/>
      <c r="NEJ38" s="117"/>
      <c r="NEK38" s="117"/>
      <c r="NEL38" s="117"/>
      <c r="NEM38" s="117"/>
      <c r="NEN38" s="117"/>
      <c r="NEO38" s="117"/>
      <c r="NEP38" s="117"/>
      <c r="NEQ38" s="117"/>
      <c r="NER38" s="117"/>
      <c r="NES38" s="117"/>
      <c r="NET38" s="117"/>
      <c r="NEU38" s="117"/>
      <c r="NEV38" s="117"/>
      <c r="NEW38" s="117"/>
      <c r="NEX38" s="117"/>
      <c r="NEY38" s="117"/>
      <c r="NEZ38" s="117"/>
      <c r="NFA38" s="117"/>
      <c r="NFB38" s="117"/>
      <c r="NFC38" s="117"/>
      <c r="NFD38" s="117"/>
      <c r="NFE38" s="117"/>
      <c r="NFF38" s="117"/>
      <c r="NFG38" s="117"/>
      <c r="NFH38" s="117"/>
      <c r="NFI38" s="117"/>
      <c r="NFJ38" s="117"/>
      <c r="NFK38" s="117"/>
      <c r="NFL38" s="117"/>
      <c r="NFM38" s="117"/>
      <c r="NFN38" s="117"/>
      <c r="NFO38" s="117"/>
      <c r="NFP38" s="117"/>
      <c r="NFQ38" s="117"/>
      <c r="NFR38" s="117"/>
      <c r="NFS38" s="117"/>
      <c r="NFT38" s="117"/>
      <c r="NFU38" s="117"/>
      <c r="NFV38" s="117"/>
      <c r="NFW38" s="117"/>
      <c r="NFX38" s="117"/>
      <c r="NFY38" s="117"/>
      <c r="NFZ38" s="117"/>
      <c r="NGA38" s="117"/>
      <c r="NGB38" s="117"/>
      <c r="NGC38" s="117"/>
      <c r="NGD38" s="117"/>
      <c r="NGE38" s="117"/>
      <c r="NGF38" s="117"/>
      <c r="NGG38" s="117"/>
      <c r="NGH38" s="117"/>
      <c r="NGI38" s="117"/>
      <c r="NGJ38" s="117"/>
      <c r="NGK38" s="117"/>
      <c r="NGL38" s="117"/>
      <c r="NGM38" s="117"/>
      <c r="NGN38" s="117"/>
      <c r="NGO38" s="117"/>
      <c r="NGP38" s="117"/>
      <c r="NGQ38" s="117"/>
      <c r="NGR38" s="117"/>
      <c r="NGS38" s="117"/>
      <c r="NGT38" s="117"/>
      <c r="NGU38" s="117"/>
      <c r="NGV38" s="117"/>
      <c r="NGW38" s="117"/>
      <c r="NGX38" s="117"/>
      <c r="NGY38" s="117"/>
      <c r="NGZ38" s="117"/>
      <c r="NHA38" s="117"/>
      <c r="NHB38" s="117"/>
      <c r="NHC38" s="117"/>
      <c r="NHD38" s="117"/>
      <c r="NHE38" s="117"/>
      <c r="NHF38" s="117"/>
      <c r="NHG38" s="117"/>
      <c r="NHH38" s="117"/>
      <c r="NHI38" s="117"/>
      <c r="NHJ38" s="117"/>
      <c r="NHK38" s="117"/>
      <c r="NHL38" s="117"/>
      <c r="NHM38" s="117"/>
      <c r="NHN38" s="117"/>
      <c r="NHO38" s="117"/>
      <c r="NHP38" s="117"/>
      <c r="NHQ38" s="117"/>
      <c r="NHR38" s="117"/>
      <c r="NHS38" s="117"/>
      <c r="NHT38" s="117"/>
      <c r="NHU38" s="117"/>
      <c r="NHV38" s="117"/>
      <c r="NHW38" s="117"/>
      <c r="NHX38" s="117"/>
      <c r="NHY38" s="117"/>
      <c r="NHZ38" s="117"/>
      <c r="NIA38" s="117"/>
      <c r="NIB38" s="117"/>
      <c r="NIC38" s="117"/>
      <c r="NID38" s="117"/>
      <c r="NIE38" s="117"/>
      <c r="NIF38" s="117"/>
      <c r="NIG38" s="117"/>
      <c r="NIH38" s="117"/>
      <c r="NII38" s="117"/>
      <c r="NIJ38" s="117"/>
      <c r="NIK38" s="117"/>
      <c r="NIL38" s="117"/>
      <c r="NIM38" s="117"/>
      <c r="NIN38" s="117"/>
      <c r="NIO38" s="117"/>
      <c r="NIP38" s="117"/>
      <c r="NIQ38" s="117"/>
      <c r="NIR38" s="117"/>
      <c r="NIS38" s="117"/>
      <c r="NIT38" s="117"/>
      <c r="NIU38" s="117"/>
      <c r="NIV38" s="117"/>
      <c r="NIW38" s="117"/>
      <c r="NIX38" s="117"/>
      <c r="NIY38" s="117"/>
      <c r="NIZ38" s="117"/>
      <c r="NJA38" s="117"/>
      <c r="NJB38" s="117"/>
      <c r="NJC38" s="117"/>
      <c r="NJD38" s="117"/>
      <c r="NJE38" s="117"/>
      <c r="NJF38" s="117"/>
      <c r="NJG38" s="117"/>
      <c r="NJH38" s="117"/>
      <c r="NJI38" s="117"/>
      <c r="NJJ38" s="117"/>
      <c r="NJK38" s="117"/>
      <c r="NJL38" s="117"/>
      <c r="NJM38" s="117"/>
      <c r="NJN38" s="117"/>
      <c r="NJO38" s="117"/>
      <c r="NJP38" s="117"/>
      <c r="NJQ38" s="117"/>
      <c r="NJR38" s="117"/>
      <c r="NJS38" s="117"/>
      <c r="NJT38" s="117"/>
      <c r="NJU38" s="117"/>
      <c r="NJV38" s="117"/>
      <c r="NJW38" s="117"/>
      <c r="NJX38" s="117"/>
      <c r="NJY38" s="117"/>
      <c r="NJZ38" s="117"/>
      <c r="NKA38" s="117"/>
      <c r="NKB38" s="117"/>
      <c r="NKC38" s="117"/>
      <c r="NKD38" s="117"/>
      <c r="NKE38" s="117"/>
      <c r="NKF38" s="117"/>
      <c r="NKG38" s="117"/>
      <c r="NKH38" s="117"/>
      <c r="NKI38" s="117"/>
      <c r="NKJ38" s="117"/>
      <c r="NKK38" s="117"/>
      <c r="NKL38" s="117"/>
      <c r="NKM38" s="117"/>
      <c r="NKN38" s="117"/>
      <c r="NKO38" s="117"/>
      <c r="NKP38" s="117"/>
      <c r="NKQ38" s="117"/>
      <c r="NKR38" s="117"/>
      <c r="NKS38" s="117"/>
      <c r="NKT38" s="117"/>
      <c r="NKU38" s="117"/>
      <c r="NKV38" s="117"/>
      <c r="NKW38" s="117"/>
      <c r="NKX38" s="117"/>
      <c r="NKY38" s="117"/>
      <c r="NKZ38" s="117"/>
      <c r="NLA38" s="117"/>
      <c r="NLB38" s="117"/>
      <c r="NLC38" s="117"/>
      <c r="NLD38" s="117"/>
      <c r="NLE38" s="117"/>
      <c r="NLF38" s="117"/>
      <c r="NLG38" s="117"/>
      <c r="NLH38" s="117"/>
      <c r="NLI38" s="117"/>
      <c r="NLJ38" s="117"/>
      <c r="NLK38" s="117"/>
      <c r="NLL38" s="117"/>
      <c r="NLM38" s="117"/>
      <c r="NLN38" s="117"/>
      <c r="NLO38" s="117"/>
      <c r="NLP38" s="117"/>
      <c r="NLQ38" s="117"/>
      <c r="NLR38" s="117"/>
      <c r="NLS38" s="117"/>
      <c r="NLT38" s="117"/>
      <c r="NLU38" s="117"/>
      <c r="NLV38" s="117"/>
      <c r="NLW38" s="117"/>
      <c r="NLX38" s="117"/>
      <c r="NLY38" s="117"/>
      <c r="NLZ38" s="117"/>
      <c r="NMA38" s="117"/>
      <c r="NMB38" s="117"/>
      <c r="NMC38" s="117"/>
      <c r="NMD38" s="117"/>
      <c r="NME38" s="117"/>
      <c r="NMF38" s="117"/>
      <c r="NMG38" s="117"/>
      <c r="NMH38" s="117"/>
      <c r="NMI38" s="117"/>
      <c r="NMJ38" s="117"/>
      <c r="NMK38" s="117"/>
      <c r="NML38" s="117"/>
      <c r="NMM38" s="117"/>
      <c r="NMN38" s="117"/>
      <c r="NMO38" s="117"/>
      <c r="NMP38" s="117"/>
      <c r="NMQ38" s="117"/>
      <c r="NMR38" s="117"/>
      <c r="NMS38" s="117"/>
      <c r="NMT38" s="117"/>
      <c r="NMU38" s="117"/>
      <c r="NMV38" s="117"/>
      <c r="NMW38" s="117"/>
      <c r="NMX38" s="117"/>
      <c r="NMY38" s="117"/>
      <c r="NMZ38" s="117"/>
      <c r="NNA38" s="117"/>
      <c r="NNB38" s="117"/>
      <c r="NNC38" s="117"/>
      <c r="NND38" s="117"/>
      <c r="NNE38" s="117"/>
      <c r="NNF38" s="117"/>
      <c r="NNG38" s="117"/>
      <c r="NNH38" s="117"/>
      <c r="NNI38" s="117"/>
      <c r="NNJ38" s="117"/>
      <c r="NNK38" s="117"/>
      <c r="NNL38" s="117"/>
      <c r="NNM38" s="117"/>
      <c r="NNN38" s="117"/>
      <c r="NNO38" s="117"/>
      <c r="NNP38" s="117"/>
      <c r="NNQ38" s="117"/>
      <c r="NNR38" s="117"/>
      <c r="NNS38" s="117"/>
      <c r="NNT38" s="117"/>
      <c r="NNU38" s="117"/>
      <c r="NNV38" s="117"/>
      <c r="NNW38" s="117"/>
      <c r="NNX38" s="117"/>
      <c r="NNY38" s="117"/>
      <c r="NNZ38" s="117"/>
      <c r="NOA38" s="117"/>
      <c r="NOB38" s="117"/>
      <c r="NOC38" s="117"/>
      <c r="NOD38" s="117"/>
      <c r="NOE38" s="117"/>
      <c r="NOF38" s="117"/>
      <c r="NOG38" s="117"/>
      <c r="NOH38" s="117"/>
      <c r="NOI38" s="117"/>
      <c r="NOJ38" s="117"/>
      <c r="NOK38" s="117"/>
      <c r="NOL38" s="117"/>
      <c r="NOM38" s="117"/>
      <c r="NON38" s="117"/>
      <c r="NOO38" s="117"/>
      <c r="NOP38" s="117"/>
      <c r="NOQ38" s="117"/>
      <c r="NOR38" s="117"/>
      <c r="NOS38" s="117"/>
      <c r="NOT38" s="117"/>
      <c r="NOU38" s="117"/>
      <c r="NOV38" s="117"/>
      <c r="NOW38" s="117"/>
      <c r="NOX38" s="117"/>
      <c r="NOY38" s="117"/>
      <c r="NOZ38" s="117"/>
      <c r="NPA38" s="117"/>
      <c r="NPB38" s="117"/>
      <c r="NPC38" s="117"/>
      <c r="NPD38" s="117"/>
      <c r="NPE38" s="117"/>
      <c r="NPF38" s="117"/>
      <c r="NPG38" s="117"/>
      <c r="NPH38" s="117"/>
      <c r="NPI38" s="117"/>
      <c r="NPJ38" s="117"/>
      <c r="NPK38" s="117"/>
      <c r="NPL38" s="117"/>
      <c r="NPM38" s="117"/>
      <c r="NPN38" s="117"/>
      <c r="NPO38" s="117"/>
      <c r="NPP38" s="117"/>
      <c r="NPQ38" s="117"/>
      <c r="NPR38" s="117"/>
      <c r="NPS38" s="117"/>
      <c r="NPT38" s="117"/>
      <c r="NPU38" s="117"/>
      <c r="NPV38" s="117"/>
      <c r="NPW38" s="117"/>
      <c r="NPX38" s="117"/>
      <c r="NPY38" s="117"/>
      <c r="NPZ38" s="117"/>
      <c r="NQA38" s="117"/>
      <c r="NQB38" s="117"/>
      <c r="NQC38" s="117"/>
      <c r="NQD38" s="117"/>
      <c r="NQE38" s="117"/>
      <c r="NQF38" s="117"/>
      <c r="NQG38" s="117"/>
      <c r="NQH38" s="117"/>
      <c r="NQI38" s="117"/>
      <c r="NQJ38" s="117"/>
      <c r="NQK38" s="117"/>
      <c r="NQL38" s="117"/>
      <c r="NQM38" s="117"/>
      <c r="NQN38" s="117"/>
      <c r="NQO38" s="117"/>
      <c r="NQP38" s="117"/>
      <c r="NQQ38" s="117"/>
      <c r="NQR38" s="117"/>
      <c r="NQS38" s="117"/>
      <c r="NQT38" s="117"/>
      <c r="NQU38" s="117"/>
      <c r="NQV38" s="117"/>
      <c r="NQW38" s="117"/>
      <c r="NQX38" s="117"/>
      <c r="NQY38" s="117"/>
      <c r="NQZ38" s="117"/>
      <c r="NRA38" s="117"/>
      <c r="NRB38" s="117"/>
      <c r="NRC38" s="117"/>
      <c r="NRD38" s="117"/>
      <c r="NRE38" s="117"/>
      <c r="NRF38" s="117"/>
      <c r="NRG38" s="117"/>
      <c r="NRH38" s="117"/>
      <c r="NRI38" s="117"/>
      <c r="NRJ38" s="117"/>
      <c r="NRK38" s="117"/>
      <c r="NRL38" s="117"/>
      <c r="NRM38" s="117"/>
      <c r="NRN38" s="117"/>
      <c r="NRO38" s="117"/>
      <c r="NRP38" s="117"/>
      <c r="NRQ38" s="117"/>
      <c r="NRR38" s="117"/>
      <c r="NRS38" s="117"/>
      <c r="NRT38" s="117"/>
      <c r="NRU38" s="117"/>
      <c r="NRV38" s="117"/>
      <c r="NRW38" s="117"/>
      <c r="NRX38" s="117"/>
      <c r="NRY38" s="117"/>
      <c r="NRZ38" s="117"/>
      <c r="NSA38" s="117"/>
      <c r="NSB38" s="117"/>
      <c r="NSC38" s="117"/>
      <c r="NSD38" s="117"/>
      <c r="NSE38" s="117"/>
      <c r="NSF38" s="117"/>
      <c r="NSG38" s="117"/>
      <c r="NSH38" s="117"/>
      <c r="NSI38" s="117"/>
      <c r="NSJ38" s="117"/>
      <c r="NSK38" s="117"/>
      <c r="NSL38" s="117"/>
      <c r="NSM38" s="117"/>
      <c r="NSN38" s="117"/>
      <c r="NSO38" s="117"/>
      <c r="NSP38" s="117"/>
      <c r="NSQ38" s="117"/>
      <c r="NSR38" s="117"/>
      <c r="NSS38" s="117"/>
      <c r="NST38" s="117"/>
      <c r="NSU38" s="117"/>
      <c r="NSV38" s="117"/>
      <c r="NSW38" s="117"/>
      <c r="NSX38" s="117"/>
      <c r="NSY38" s="117"/>
      <c r="NSZ38" s="117"/>
      <c r="NTA38" s="117"/>
      <c r="NTB38" s="117"/>
      <c r="NTC38" s="117"/>
      <c r="NTD38" s="117"/>
      <c r="NTE38" s="117"/>
      <c r="NTF38" s="117"/>
      <c r="NTG38" s="117"/>
      <c r="NTH38" s="117"/>
      <c r="NTI38" s="117"/>
      <c r="NTJ38" s="117"/>
      <c r="NTK38" s="117"/>
      <c r="NTL38" s="117"/>
      <c r="NTM38" s="117"/>
      <c r="NTN38" s="117"/>
      <c r="NTO38" s="117"/>
      <c r="NTP38" s="117"/>
      <c r="NTQ38" s="117"/>
      <c r="NTR38" s="117"/>
      <c r="NTS38" s="117"/>
      <c r="NTT38" s="117"/>
      <c r="NTU38" s="117"/>
      <c r="NTV38" s="117"/>
      <c r="NTW38" s="117"/>
      <c r="NTX38" s="117"/>
      <c r="NTY38" s="117"/>
      <c r="NTZ38" s="117"/>
      <c r="NUA38" s="117"/>
      <c r="NUB38" s="117"/>
      <c r="NUC38" s="117"/>
      <c r="NUD38" s="117"/>
      <c r="NUE38" s="117"/>
      <c r="NUF38" s="117"/>
      <c r="NUG38" s="117"/>
      <c r="NUH38" s="117"/>
      <c r="NUI38" s="117"/>
      <c r="NUJ38" s="117"/>
      <c r="NUK38" s="117"/>
      <c r="NUL38" s="117"/>
      <c r="NUM38" s="117"/>
      <c r="NUN38" s="117"/>
      <c r="NUO38" s="117"/>
      <c r="NUP38" s="117"/>
      <c r="NUQ38" s="117"/>
      <c r="NUR38" s="117"/>
      <c r="NUS38" s="117"/>
      <c r="NUT38" s="117"/>
      <c r="NUU38" s="117"/>
      <c r="NUV38" s="117"/>
      <c r="NUW38" s="117"/>
      <c r="NUX38" s="117"/>
      <c r="NUY38" s="117"/>
      <c r="NUZ38" s="117"/>
      <c r="NVA38" s="117"/>
      <c r="NVB38" s="117"/>
      <c r="NVC38" s="117"/>
      <c r="NVD38" s="117"/>
      <c r="NVE38" s="117"/>
      <c r="NVF38" s="117"/>
      <c r="NVG38" s="117"/>
      <c r="NVH38" s="117"/>
      <c r="NVI38" s="117"/>
      <c r="NVJ38" s="117"/>
      <c r="NVK38" s="117"/>
      <c r="NVL38" s="117"/>
      <c r="NVM38" s="117"/>
      <c r="NVN38" s="117"/>
      <c r="NVO38" s="117"/>
      <c r="NVP38" s="117"/>
      <c r="NVQ38" s="117"/>
      <c r="NVR38" s="117"/>
      <c r="NVS38" s="117"/>
      <c r="NVT38" s="117"/>
      <c r="NVU38" s="117"/>
      <c r="NVV38" s="117"/>
      <c r="NVW38" s="117"/>
      <c r="NVX38" s="117"/>
      <c r="NVY38" s="117"/>
      <c r="NVZ38" s="117"/>
      <c r="NWA38" s="117"/>
      <c r="NWB38" s="117"/>
      <c r="NWC38" s="117"/>
      <c r="NWD38" s="117"/>
      <c r="NWE38" s="117"/>
      <c r="NWF38" s="117"/>
      <c r="NWG38" s="117"/>
      <c r="NWH38" s="117"/>
      <c r="NWI38" s="117"/>
      <c r="NWJ38" s="117"/>
      <c r="NWK38" s="117"/>
      <c r="NWL38" s="117"/>
      <c r="NWM38" s="117"/>
      <c r="NWN38" s="117"/>
      <c r="NWO38" s="117"/>
      <c r="NWP38" s="117"/>
      <c r="NWQ38" s="117"/>
      <c r="NWR38" s="117"/>
      <c r="NWS38" s="117"/>
      <c r="NWT38" s="117"/>
      <c r="NWU38" s="117"/>
      <c r="NWV38" s="117"/>
      <c r="NWW38" s="117"/>
      <c r="NWX38" s="117"/>
      <c r="NWY38" s="117"/>
      <c r="NWZ38" s="117"/>
      <c r="NXA38" s="117"/>
      <c r="NXB38" s="117"/>
      <c r="NXC38" s="117"/>
      <c r="NXD38" s="117"/>
      <c r="NXE38" s="117"/>
      <c r="NXF38" s="117"/>
      <c r="NXG38" s="117"/>
      <c r="NXH38" s="117"/>
      <c r="NXI38" s="117"/>
      <c r="NXJ38" s="117"/>
      <c r="NXK38" s="117"/>
      <c r="NXL38" s="117"/>
      <c r="NXM38" s="117"/>
      <c r="NXN38" s="117"/>
      <c r="NXO38" s="117"/>
      <c r="NXP38" s="117"/>
      <c r="NXQ38" s="117"/>
      <c r="NXR38" s="117"/>
      <c r="NXS38" s="117"/>
      <c r="NXT38" s="117"/>
      <c r="NXU38" s="117"/>
      <c r="NXV38" s="117"/>
      <c r="NXW38" s="117"/>
      <c r="NXX38" s="117"/>
      <c r="NXY38" s="117"/>
      <c r="NXZ38" s="117"/>
      <c r="NYA38" s="117"/>
      <c r="NYB38" s="117"/>
      <c r="NYC38" s="117"/>
      <c r="NYD38" s="117"/>
      <c r="NYE38" s="117"/>
      <c r="NYF38" s="117"/>
      <c r="NYG38" s="117"/>
      <c r="NYH38" s="117"/>
      <c r="NYI38" s="117"/>
      <c r="NYJ38" s="117"/>
      <c r="NYK38" s="117"/>
      <c r="NYL38" s="117"/>
      <c r="NYM38" s="117"/>
      <c r="NYN38" s="117"/>
      <c r="NYO38" s="117"/>
      <c r="NYP38" s="117"/>
      <c r="NYQ38" s="117"/>
      <c r="NYR38" s="117"/>
      <c r="NYS38" s="117"/>
      <c r="NYT38" s="117"/>
      <c r="NYU38" s="117"/>
      <c r="NYV38" s="117"/>
      <c r="NYW38" s="117"/>
      <c r="NYX38" s="117"/>
      <c r="NYY38" s="117"/>
      <c r="NYZ38" s="117"/>
      <c r="NZA38" s="117"/>
      <c r="NZB38" s="117"/>
      <c r="NZC38" s="117"/>
      <c r="NZD38" s="117"/>
      <c r="NZE38" s="117"/>
      <c r="NZF38" s="117"/>
      <c r="NZG38" s="117"/>
      <c r="NZH38" s="117"/>
      <c r="NZI38" s="117"/>
      <c r="NZJ38" s="117"/>
      <c r="NZK38" s="117"/>
      <c r="NZL38" s="117"/>
      <c r="NZM38" s="117"/>
      <c r="NZN38" s="117"/>
      <c r="NZO38" s="117"/>
      <c r="NZP38" s="117"/>
      <c r="NZQ38" s="117"/>
      <c r="NZR38" s="117"/>
      <c r="NZS38" s="117"/>
      <c r="NZT38" s="117"/>
      <c r="NZU38" s="117"/>
      <c r="NZV38" s="117"/>
      <c r="NZW38" s="117"/>
      <c r="NZX38" s="117"/>
      <c r="NZY38" s="117"/>
      <c r="NZZ38" s="117"/>
      <c r="OAA38" s="117"/>
      <c r="OAB38" s="117"/>
      <c r="OAC38" s="117"/>
      <c r="OAD38" s="117"/>
      <c r="OAE38" s="117"/>
      <c r="OAF38" s="117"/>
      <c r="OAG38" s="117"/>
      <c r="OAH38" s="117"/>
      <c r="OAI38" s="117"/>
      <c r="OAJ38" s="117"/>
      <c r="OAK38" s="117"/>
      <c r="OAL38" s="117"/>
      <c r="OAM38" s="117"/>
      <c r="OAN38" s="117"/>
      <c r="OAO38" s="117"/>
      <c r="OAP38" s="117"/>
      <c r="OAQ38" s="117"/>
      <c r="OAR38" s="117"/>
      <c r="OAS38" s="117"/>
      <c r="OAT38" s="117"/>
      <c r="OAU38" s="117"/>
      <c r="OAV38" s="117"/>
      <c r="OAW38" s="117"/>
      <c r="OAX38" s="117"/>
      <c r="OAY38" s="117"/>
      <c r="OAZ38" s="117"/>
      <c r="OBA38" s="117"/>
      <c r="OBB38" s="117"/>
      <c r="OBC38" s="117"/>
      <c r="OBD38" s="117"/>
      <c r="OBE38" s="117"/>
      <c r="OBF38" s="117"/>
      <c r="OBG38" s="117"/>
      <c r="OBH38" s="117"/>
      <c r="OBI38" s="117"/>
      <c r="OBJ38" s="117"/>
      <c r="OBK38" s="117"/>
      <c r="OBL38" s="117"/>
      <c r="OBM38" s="117"/>
      <c r="OBN38" s="117"/>
      <c r="OBO38" s="117"/>
      <c r="OBP38" s="117"/>
      <c r="OBQ38" s="117"/>
      <c r="OBR38" s="117"/>
      <c r="OBS38" s="117"/>
      <c r="OBT38" s="117"/>
      <c r="OBU38" s="117"/>
      <c r="OBV38" s="117"/>
      <c r="OBW38" s="117"/>
      <c r="OBX38" s="117"/>
      <c r="OBY38" s="117"/>
      <c r="OBZ38" s="117"/>
      <c r="OCA38" s="117"/>
      <c r="OCB38" s="117"/>
      <c r="OCC38" s="117"/>
      <c r="OCD38" s="117"/>
      <c r="OCE38" s="117"/>
      <c r="OCF38" s="117"/>
      <c r="OCG38" s="117"/>
      <c r="OCH38" s="117"/>
      <c r="OCI38" s="117"/>
      <c r="OCJ38" s="117"/>
      <c r="OCK38" s="117"/>
      <c r="OCL38" s="117"/>
      <c r="OCM38" s="117"/>
      <c r="OCN38" s="117"/>
      <c r="OCO38" s="117"/>
      <c r="OCP38" s="117"/>
      <c r="OCQ38" s="117"/>
      <c r="OCR38" s="117"/>
      <c r="OCS38" s="117"/>
      <c r="OCT38" s="117"/>
      <c r="OCU38" s="117"/>
      <c r="OCV38" s="117"/>
      <c r="OCW38" s="117"/>
      <c r="OCX38" s="117"/>
      <c r="OCY38" s="117"/>
      <c r="OCZ38" s="117"/>
      <c r="ODA38" s="117"/>
      <c r="ODB38" s="117"/>
      <c r="ODC38" s="117"/>
      <c r="ODD38" s="117"/>
      <c r="ODE38" s="117"/>
      <c r="ODF38" s="117"/>
      <c r="ODG38" s="117"/>
      <c r="ODH38" s="117"/>
      <c r="ODI38" s="117"/>
      <c r="ODJ38" s="117"/>
      <c r="ODK38" s="117"/>
      <c r="ODL38" s="117"/>
      <c r="ODM38" s="117"/>
      <c r="ODN38" s="117"/>
      <c r="ODO38" s="117"/>
      <c r="ODP38" s="117"/>
      <c r="ODQ38" s="117"/>
      <c r="ODR38" s="117"/>
      <c r="ODS38" s="117"/>
      <c r="ODT38" s="117"/>
      <c r="ODU38" s="117"/>
      <c r="ODV38" s="117"/>
      <c r="ODW38" s="117"/>
      <c r="ODX38" s="117"/>
      <c r="ODY38" s="117"/>
      <c r="ODZ38" s="117"/>
      <c r="OEA38" s="117"/>
      <c r="OEB38" s="117"/>
      <c r="OEC38" s="117"/>
      <c r="OED38" s="117"/>
      <c r="OEE38" s="117"/>
      <c r="OEF38" s="117"/>
      <c r="OEG38" s="117"/>
      <c r="OEH38" s="117"/>
      <c r="OEI38" s="117"/>
      <c r="OEJ38" s="117"/>
      <c r="OEK38" s="117"/>
      <c r="OEL38" s="117"/>
      <c r="OEM38" s="117"/>
      <c r="OEN38" s="117"/>
      <c r="OEO38" s="117"/>
      <c r="OEP38" s="117"/>
      <c r="OEQ38" s="117"/>
      <c r="OER38" s="117"/>
      <c r="OES38" s="117"/>
      <c r="OET38" s="117"/>
      <c r="OEU38" s="117"/>
      <c r="OEV38" s="117"/>
      <c r="OEW38" s="117"/>
      <c r="OEX38" s="117"/>
      <c r="OEY38" s="117"/>
      <c r="OEZ38" s="117"/>
      <c r="OFA38" s="117"/>
      <c r="OFB38" s="117"/>
      <c r="OFC38" s="117"/>
      <c r="OFD38" s="117"/>
      <c r="OFE38" s="117"/>
      <c r="OFF38" s="117"/>
      <c r="OFG38" s="117"/>
      <c r="OFH38" s="117"/>
      <c r="OFI38" s="117"/>
      <c r="OFJ38" s="117"/>
      <c r="OFK38" s="117"/>
      <c r="OFL38" s="117"/>
      <c r="OFM38" s="117"/>
      <c r="OFN38" s="117"/>
      <c r="OFO38" s="117"/>
      <c r="OFP38" s="117"/>
      <c r="OFQ38" s="117"/>
      <c r="OFR38" s="117"/>
      <c r="OFS38" s="117"/>
      <c r="OFT38" s="117"/>
      <c r="OFU38" s="117"/>
      <c r="OFV38" s="117"/>
      <c r="OFW38" s="117"/>
      <c r="OFX38" s="117"/>
      <c r="OFY38" s="117"/>
      <c r="OFZ38" s="117"/>
      <c r="OGA38" s="117"/>
      <c r="OGB38" s="117"/>
      <c r="OGC38" s="117"/>
      <c r="OGD38" s="117"/>
      <c r="OGE38" s="117"/>
      <c r="OGF38" s="117"/>
      <c r="OGG38" s="117"/>
      <c r="OGH38" s="117"/>
      <c r="OGI38" s="117"/>
      <c r="OGJ38" s="117"/>
      <c r="OGK38" s="117"/>
      <c r="OGL38" s="117"/>
      <c r="OGM38" s="117"/>
      <c r="OGN38" s="117"/>
      <c r="OGO38" s="117"/>
      <c r="OGP38" s="117"/>
      <c r="OGQ38" s="117"/>
      <c r="OGR38" s="117"/>
      <c r="OGS38" s="117"/>
      <c r="OGT38" s="117"/>
      <c r="OGU38" s="117"/>
      <c r="OGV38" s="117"/>
      <c r="OGW38" s="117"/>
      <c r="OGX38" s="117"/>
      <c r="OGY38" s="117"/>
      <c r="OGZ38" s="117"/>
      <c r="OHA38" s="117"/>
      <c r="OHB38" s="117"/>
      <c r="OHC38" s="117"/>
      <c r="OHD38" s="117"/>
      <c r="OHE38" s="117"/>
      <c r="OHF38" s="117"/>
      <c r="OHG38" s="117"/>
      <c r="OHH38" s="117"/>
      <c r="OHI38" s="117"/>
      <c r="OHJ38" s="117"/>
      <c r="OHK38" s="117"/>
      <c r="OHL38" s="117"/>
      <c r="OHM38" s="117"/>
      <c r="OHN38" s="117"/>
      <c r="OHO38" s="117"/>
      <c r="OHP38" s="117"/>
      <c r="OHQ38" s="117"/>
      <c r="OHR38" s="117"/>
      <c r="OHS38" s="117"/>
      <c r="OHT38" s="117"/>
      <c r="OHU38" s="117"/>
      <c r="OHV38" s="117"/>
      <c r="OHW38" s="117"/>
      <c r="OHX38" s="117"/>
      <c r="OHY38" s="117"/>
      <c r="OHZ38" s="117"/>
      <c r="OIA38" s="117"/>
      <c r="OIB38" s="117"/>
      <c r="OIC38" s="117"/>
      <c r="OID38" s="117"/>
      <c r="OIE38" s="117"/>
      <c r="OIF38" s="117"/>
      <c r="OIG38" s="117"/>
      <c r="OIH38" s="117"/>
      <c r="OII38" s="117"/>
      <c r="OIJ38" s="117"/>
      <c r="OIK38" s="117"/>
      <c r="OIL38" s="117"/>
      <c r="OIM38" s="117"/>
      <c r="OIN38" s="117"/>
      <c r="OIO38" s="117"/>
      <c r="OIP38" s="117"/>
      <c r="OIQ38" s="117"/>
      <c r="OIR38" s="117"/>
      <c r="OIS38" s="117"/>
      <c r="OIT38" s="117"/>
      <c r="OIU38" s="117"/>
      <c r="OIV38" s="117"/>
      <c r="OIW38" s="117"/>
      <c r="OIX38" s="117"/>
      <c r="OIY38" s="117"/>
      <c r="OIZ38" s="117"/>
      <c r="OJA38" s="117"/>
      <c r="OJB38" s="117"/>
      <c r="OJC38" s="117"/>
      <c r="OJD38" s="117"/>
      <c r="OJE38" s="117"/>
      <c r="OJF38" s="117"/>
      <c r="OJG38" s="117"/>
      <c r="OJH38" s="117"/>
      <c r="OJI38" s="117"/>
      <c r="OJJ38" s="117"/>
      <c r="OJK38" s="117"/>
      <c r="OJL38" s="117"/>
      <c r="OJM38" s="117"/>
      <c r="OJN38" s="117"/>
      <c r="OJO38" s="117"/>
      <c r="OJP38" s="117"/>
      <c r="OJQ38" s="117"/>
      <c r="OJR38" s="117"/>
      <c r="OJS38" s="117"/>
      <c r="OJT38" s="117"/>
      <c r="OJU38" s="117"/>
      <c r="OJV38" s="117"/>
      <c r="OJW38" s="117"/>
      <c r="OJX38" s="117"/>
      <c r="OJY38" s="117"/>
      <c r="OJZ38" s="117"/>
      <c r="OKA38" s="117"/>
      <c r="OKB38" s="117"/>
      <c r="OKC38" s="117"/>
      <c r="OKD38" s="117"/>
      <c r="OKE38" s="117"/>
      <c r="OKF38" s="117"/>
      <c r="OKG38" s="117"/>
      <c r="OKH38" s="117"/>
      <c r="OKI38" s="117"/>
      <c r="OKJ38" s="117"/>
      <c r="OKK38" s="117"/>
      <c r="OKL38" s="117"/>
      <c r="OKM38" s="117"/>
      <c r="OKN38" s="117"/>
      <c r="OKO38" s="117"/>
      <c r="OKP38" s="117"/>
      <c r="OKQ38" s="117"/>
      <c r="OKR38" s="117"/>
      <c r="OKS38" s="117"/>
      <c r="OKT38" s="117"/>
      <c r="OKU38" s="117"/>
      <c r="OKV38" s="117"/>
      <c r="OKW38" s="117"/>
      <c r="OKX38" s="117"/>
      <c r="OKY38" s="117"/>
      <c r="OKZ38" s="117"/>
      <c r="OLA38" s="117"/>
      <c r="OLB38" s="117"/>
      <c r="OLC38" s="117"/>
      <c r="OLD38" s="117"/>
      <c r="OLE38" s="117"/>
      <c r="OLF38" s="117"/>
      <c r="OLG38" s="117"/>
      <c r="OLH38" s="117"/>
      <c r="OLI38" s="117"/>
      <c r="OLJ38" s="117"/>
      <c r="OLK38" s="117"/>
      <c r="OLL38" s="117"/>
      <c r="OLM38" s="117"/>
      <c r="OLN38" s="117"/>
      <c r="OLO38" s="117"/>
      <c r="OLP38" s="117"/>
      <c r="OLQ38" s="117"/>
      <c r="OLR38" s="117"/>
      <c r="OLS38" s="117"/>
      <c r="OLT38" s="117"/>
      <c r="OLU38" s="117"/>
      <c r="OLV38" s="117"/>
      <c r="OLW38" s="117"/>
      <c r="OLX38" s="117"/>
      <c r="OLY38" s="117"/>
      <c r="OLZ38" s="117"/>
      <c r="OMA38" s="117"/>
      <c r="OMB38" s="117"/>
      <c r="OMC38" s="117"/>
      <c r="OMD38" s="117"/>
      <c r="OME38" s="117"/>
      <c r="OMF38" s="117"/>
      <c r="OMG38" s="117"/>
      <c r="OMH38" s="117"/>
      <c r="OMI38" s="117"/>
      <c r="OMJ38" s="117"/>
      <c r="OMK38" s="117"/>
      <c r="OML38" s="117"/>
      <c r="OMM38" s="117"/>
      <c r="OMN38" s="117"/>
      <c r="OMO38" s="117"/>
      <c r="OMP38" s="117"/>
      <c r="OMQ38" s="117"/>
      <c r="OMR38" s="117"/>
      <c r="OMS38" s="117"/>
      <c r="OMT38" s="117"/>
      <c r="OMU38" s="117"/>
      <c r="OMV38" s="117"/>
      <c r="OMW38" s="117"/>
      <c r="OMX38" s="117"/>
      <c r="OMY38" s="117"/>
      <c r="OMZ38" s="117"/>
      <c r="ONA38" s="117"/>
      <c r="ONB38" s="117"/>
      <c r="ONC38" s="117"/>
      <c r="OND38" s="117"/>
      <c r="ONE38" s="117"/>
      <c r="ONF38" s="117"/>
      <c r="ONG38" s="117"/>
      <c r="ONH38" s="117"/>
      <c r="ONI38" s="117"/>
      <c r="ONJ38" s="117"/>
      <c r="ONK38" s="117"/>
      <c r="ONL38" s="117"/>
      <c r="ONM38" s="117"/>
      <c r="ONN38" s="117"/>
      <c r="ONO38" s="117"/>
      <c r="ONP38" s="117"/>
      <c r="ONQ38" s="117"/>
      <c r="ONR38" s="117"/>
      <c r="ONS38" s="117"/>
      <c r="ONT38" s="117"/>
      <c r="ONU38" s="117"/>
      <c r="ONV38" s="117"/>
      <c r="ONW38" s="117"/>
      <c r="ONX38" s="117"/>
      <c r="ONY38" s="117"/>
      <c r="ONZ38" s="117"/>
      <c r="OOA38" s="117"/>
      <c r="OOB38" s="117"/>
      <c r="OOC38" s="117"/>
      <c r="OOD38" s="117"/>
      <c r="OOE38" s="117"/>
      <c r="OOF38" s="117"/>
      <c r="OOG38" s="117"/>
      <c r="OOH38" s="117"/>
      <c r="OOI38" s="117"/>
      <c r="OOJ38" s="117"/>
      <c r="OOK38" s="117"/>
      <c r="OOL38" s="117"/>
      <c r="OOM38" s="117"/>
      <c r="OON38" s="117"/>
      <c r="OOO38" s="117"/>
      <c r="OOP38" s="117"/>
      <c r="OOQ38" s="117"/>
      <c r="OOR38" s="117"/>
      <c r="OOS38" s="117"/>
      <c r="OOT38" s="117"/>
      <c r="OOU38" s="117"/>
      <c r="OOV38" s="117"/>
      <c r="OOW38" s="117"/>
      <c r="OOX38" s="117"/>
      <c r="OOY38" s="117"/>
      <c r="OOZ38" s="117"/>
      <c r="OPA38" s="117"/>
      <c r="OPB38" s="117"/>
      <c r="OPC38" s="117"/>
      <c r="OPD38" s="117"/>
      <c r="OPE38" s="117"/>
      <c r="OPF38" s="117"/>
      <c r="OPG38" s="117"/>
      <c r="OPH38" s="117"/>
      <c r="OPI38" s="117"/>
      <c r="OPJ38" s="117"/>
      <c r="OPK38" s="117"/>
      <c r="OPL38" s="117"/>
      <c r="OPM38" s="117"/>
      <c r="OPN38" s="117"/>
      <c r="OPO38" s="117"/>
      <c r="OPP38" s="117"/>
      <c r="OPQ38" s="117"/>
      <c r="OPR38" s="117"/>
      <c r="OPS38" s="117"/>
      <c r="OPT38" s="117"/>
      <c r="OPU38" s="117"/>
      <c r="OPV38" s="117"/>
      <c r="OPW38" s="117"/>
      <c r="OPX38" s="117"/>
      <c r="OPY38" s="117"/>
      <c r="OPZ38" s="117"/>
      <c r="OQA38" s="117"/>
      <c r="OQB38" s="117"/>
      <c r="OQC38" s="117"/>
      <c r="OQD38" s="117"/>
      <c r="OQE38" s="117"/>
      <c r="OQF38" s="117"/>
      <c r="OQG38" s="117"/>
      <c r="OQH38" s="117"/>
      <c r="OQI38" s="117"/>
      <c r="OQJ38" s="117"/>
      <c r="OQK38" s="117"/>
      <c r="OQL38" s="117"/>
      <c r="OQM38" s="117"/>
      <c r="OQN38" s="117"/>
      <c r="OQO38" s="117"/>
      <c r="OQP38" s="117"/>
      <c r="OQQ38" s="117"/>
      <c r="OQR38" s="117"/>
      <c r="OQS38" s="117"/>
      <c r="OQT38" s="117"/>
      <c r="OQU38" s="117"/>
      <c r="OQV38" s="117"/>
      <c r="OQW38" s="117"/>
      <c r="OQX38" s="117"/>
      <c r="OQY38" s="117"/>
      <c r="OQZ38" s="117"/>
      <c r="ORA38" s="117"/>
      <c r="ORB38" s="117"/>
      <c r="ORC38" s="117"/>
      <c r="ORD38" s="117"/>
      <c r="ORE38" s="117"/>
      <c r="ORF38" s="117"/>
      <c r="ORG38" s="117"/>
      <c r="ORH38" s="117"/>
      <c r="ORI38" s="117"/>
      <c r="ORJ38" s="117"/>
      <c r="ORK38" s="117"/>
      <c r="ORL38" s="117"/>
      <c r="ORM38" s="117"/>
      <c r="ORN38" s="117"/>
      <c r="ORO38" s="117"/>
      <c r="ORP38" s="117"/>
      <c r="ORQ38" s="117"/>
      <c r="ORR38" s="117"/>
      <c r="ORS38" s="117"/>
      <c r="ORT38" s="117"/>
      <c r="ORU38" s="117"/>
      <c r="ORV38" s="117"/>
      <c r="ORW38" s="117"/>
      <c r="ORX38" s="117"/>
      <c r="ORY38" s="117"/>
      <c r="ORZ38" s="117"/>
      <c r="OSA38" s="117"/>
      <c r="OSB38" s="117"/>
      <c r="OSC38" s="117"/>
      <c r="OSD38" s="117"/>
      <c r="OSE38" s="117"/>
      <c r="OSF38" s="117"/>
      <c r="OSG38" s="117"/>
      <c r="OSH38" s="117"/>
      <c r="OSI38" s="117"/>
      <c r="OSJ38" s="117"/>
      <c r="OSK38" s="117"/>
      <c r="OSL38" s="117"/>
      <c r="OSM38" s="117"/>
      <c r="OSN38" s="117"/>
      <c r="OSO38" s="117"/>
      <c r="OSP38" s="117"/>
      <c r="OSQ38" s="117"/>
      <c r="OSR38" s="117"/>
      <c r="OSS38" s="117"/>
      <c r="OST38" s="117"/>
      <c r="OSU38" s="117"/>
      <c r="OSV38" s="117"/>
      <c r="OSW38" s="117"/>
      <c r="OSX38" s="117"/>
      <c r="OSY38" s="117"/>
      <c r="OSZ38" s="117"/>
      <c r="OTA38" s="117"/>
      <c r="OTB38" s="117"/>
      <c r="OTC38" s="117"/>
      <c r="OTD38" s="117"/>
      <c r="OTE38" s="117"/>
      <c r="OTF38" s="117"/>
      <c r="OTG38" s="117"/>
      <c r="OTH38" s="117"/>
      <c r="OTI38" s="117"/>
      <c r="OTJ38" s="117"/>
      <c r="OTK38" s="117"/>
      <c r="OTL38" s="117"/>
      <c r="OTM38" s="117"/>
      <c r="OTN38" s="117"/>
      <c r="OTO38" s="117"/>
      <c r="OTP38" s="117"/>
      <c r="OTQ38" s="117"/>
      <c r="OTR38" s="117"/>
      <c r="OTS38" s="117"/>
      <c r="OTT38" s="117"/>
      <c r="OTU38" s="117"/>
      <c r="OTV38" s="117"/>
      <c r="OTW38" s="117"/>
      <c r="OTX38" s="117"/>
      <c r="OTY38" s="117"/>
      <c r="OTZ38" s="117"/>
      <c r="OUA38" s="117"/>
      <c r="OUB38" s="117"/>
      <c r="OUC38" s="117"/>
      <c r="OUD38" s="117"/>
      <c r="OUE38" s="117"/>
      <c r="OUF38" s="117"/>
      <c r="OUG38" s="117"/>
      <c r="OUH38" s="117"/>
      <c r="OUI38" s="117"/>
      <c r="OUJ38" s="117"/>
      <c r="OUK38" s="117"/>
      <c r="OUL38" s="117"/>
      <c r="OUM38" s="117"/>
      <c r="OUN38" s="117"/>
      <c r="OUO38" s="117"/>
      <c r="OUP38" s="117"/>
      <c r="OUQ38" s="117"/>
      <c r="OUR38" s="117"/>
      <c r="OUS38" s="117"/>
      <c r="OUT38" s="117"/>
      <c r="OUU38" s="117"/>
      <c r="OUV38" s="117"/>
      <c r="OUW38" s="117"/>
      <c r="OUX38" s="117"/>
      <c r="OUY38" s="117"/>
      <c r="OUZ38" s="117"/>
      <c r="OVA38" s="117"/>
      <c r="OVB38" s="117"/>
      <c r="OVC38" s="117"/>
      <c r="OVD38" s="117"/>
      <c r="OVE38" s="117"/>
      <c r="OVF38" s="117"/>
      <c r="OVG38" s="117"/>
      <c r="OVH38" s="117"/>
      <c r="OVI38" s="117"/>
      <c r="OVJ38" s="117"/>
      <c r="OVK38" s="117"/>
      <c r="OVL38" s="117"/>
      <c r="OVM38" s="117"/>
      <c r="OVN38" s="117"/>
      <c r="OVO38" s="117"/>
      <c r="OVP38" s="117"/>
      <c r="OVQ38" s="117"/>
      <c r="OVR38" s="117"/>
      <c r="OVS38" s="117"/>
      <c r="OVT38" s="117"/>
      <c r="OVU38" s="117"/>
      <c r="OVV38" s="117"/>
      <c r="OVW38" s="117"/>
      <c r="OVX38" s="117"/>
      <c r="OVY38" s="117"/>
      <c r="OVZ38" s="117"/>
      <c r="OWA38" s="117"/>
      <c r="OWB38" s="117"/>
      <c r="OWC38" s="117"/>
      <c r="OWD38" s="117"/>
      <c r="OWE38" s="117"/>
      <c r="OWF38" s="117"/>
      <c r="OWG38" s="117"/>
      <c r="OWH38" s="117"/>
      <c r="OWI38" s="117"/>
      <c r="OWJ38" s="117"/>
      <c r="OWK38" s="117"/>
      <c r="OWL38" s="117"/>
      <c r="OWM38" s="117"/>
      <c r="OWN38" s="117"/>
      <c r="OWO38" s="117"/>
      <c r="OWP38" s="117"/>
      <c r="OWQ38" s="117"/>
      <c r="OWR38" s="117"/>
      <c r="OWS38" s="117"/>
      <c r="OWT38" s="117"/>
      <c r="OWU38" s="117"/>
      <c r="OWV38" s="117"/>
      <c r="OWW38" s="117"/>
      <c r="OWX38" s="117"/>
      <c r="OWY38" s="117"/>
      <c r="OWZ38" s="117"/>
      <c r="OXA38" s="117"/>
      <c r="OXB38" s="117"/>
      <c r="OXC38" s="117"/>
      <c r="OXD38" s="117"/>
      <c r="OXE38" s="117"/>
      <c r="OXF38" s="117"/>
      <c r="OXG38" s="117"/>
      <c r="OXH38" s="117"/>
      <c r="OXI38" s="117"/>
      <c r="OXJ38" s="117"/>
      <c r="OXK38" s="117"/>
      <c r="OXL38" s="117"/>
      <c r="OXM38" s="117"/>
      <c r="OXN38" s="117"/>
      <c r="OXO38" s="117"/>
      <c r="OXP38" s="117"/>
      <c r="OXQ38" s="117"/>
      <c r="OXR38" s="117"/>
      <c r="OXS38" s="117"/>
      <c r="OXT38" s="117"/>
      <c r="OXU38" s="117"/>
      <c r="OXV38" s="117"/>
      <c r="OXW38" s="117"/>
      <c r="OXX38" s="117"/>
      <c r="OXY38" s="117"/>
      <c r="OXZ38" s="117"/>
      <c r="OYA38" s="117"/>
      <c r="OYB38" s="117"/>
      <c r="OYC38" s="117"/>
      <c r="OYD38" s="117"/>
      <c r="OYE38" s="117"/>
      <c r="OYF38" s="117"/>
      <c r="OYG38" s="117"/>
      <c r="OYH38" s="117"/>
      <c r="OYI38" s="117"/>
      <c r="OYJ38" s="117"/>
      <c r="OYK38" s="117"/>
      <c r="OYL38" s="117"/>
      <c r="OYM38" s="117"/>
      <c r="OYN38" s="117"/>
      <c r="OYO38" s="117"/>
      <c r="OYP38" s="117"/>
      <c r="OYQ38" s="117"/>
      <c r="OYR38" s="117"/>
      <c r="OYS38" s="117"/>
      <c r="OYT38" s="117"/>
      <c r="OYU38" s="117"/>
      <c r="OYV38" s="117"/>
      <c r="OYW38" s="117"/>
      <c r="OYX38" s="117"/>
      <c r="OYY38" s="117"/>
      <c r="OYZ38" s="117"/>
      <c r="OZA38" s="117"/>
      <c r="OZB38" s="117"/>
      <c r="OZC38" s="117"/>
      <c r="OZD38" s="117"/>
      <c r="OZE38" s="117"/>
      <c r="OZF38" s="117"/>
      <c r="OZG38" s="117"/>
      <c r="OZH38" s="117"/>
      <c r="OZI38" s="117"/>
      <c r="OZJ38" s="117"/>
      <c r="OZK38" s="117"/>
      <c r="OZL38" s="117"/>
      <c r="OZM38" s="117"/>
      <c r="OZN38" s="117"/>
      <c r="OZO38" s="117"/>
      <c r="OZP38" s="117"/>
      <c r="OZQ38" s="117"/>
      <c r="OZR38" s="117"/>
      <c r="OZS38" s="117"/>
      <c r="OZT38" s="117"/>
      <c r="OZU38" s="117"/>
      <c r="OZV38" s="117"/>
      <c r="OZW38" s="117"/>
      <c r="OZX38" s="117"/>
      <c r="OZY38" s="117"/>
      <c r="OZZ38" s="117"/>
      <c r="PAA38" s="117"/>
      <c r="PAB38" s="117"/>
      <c r="PAC38" s="117"/>
      <c r="PAD38" s="117"/>
      <c r="PAE38" s="117"/>
      <c r="PAF38" s="117"/>
      <c r="PAG38" s="117"/>
      <c r="PAH38" s="117"/>
      <c r="PAI38" s="117"/>
      <c r="PAJ38" s="117"/>
      <c r="PAK38" s="117"/>
      <c r="PAL38" s="117"/>
      <c r="PAM38" s="117"/>
      <c r="PAN38" s="117"/>
      <c r="PAO38" s="117"/>
      <c r="PAP38" s="117"/>
      <c r="PAQ38" s="117"/>
      <c r="PAR38" s="117"/>
      <c r="PAS38" s="117"/>
      <c r="PAT38" s="117"/>
      <c r="PAU38" s="117"/>
      <c r="PAV38" s="117"/>
      <c r="PAW38" s="117"/>
      <c r="PAX38" s="117"/>
      <c r="PAY38" s="117"/>
      <c r="PAZ38" s="117"/>
      <c r="PBA38" s="117"/>
      <c r="PBB38" s="117"/>
      <c r="PBC38" s="117"/>
      <c r="PBD38" s="117"/>
      <c r="PBE38" s="117"/>
      <c r="PBF38" s="117"/>
      <c r="PBG38" s="117"/>
      <c r="PBH38" s="117"/>
      <c r="PBI38" s="117"/>
      <c r="PBJ38" s="117"/>
      <c r="PBK38" s="117"/>
      <c r="PBL38" s="117"/>
      <c r="PBM38" s="117"/>
      <c r="PBN38" s="117"/>
      <c r="PBO38" s="117"/>
      <c r="PBP38" s="117"/>
      <c r="PBQ38" s="117"/>
      <c r="PBR38" s="117"/>
      <c r="PBS38" s="117"/>
      <c r="PBT38" s="117"/>
      <c r="PBU38" s="117"/>
      <c r="PBV38" s="117"/>
      <c r="PBW38" s="117"/>
      <c r="PBX38" s="117"/>
      <c r="PBY38" s="117"/>
      <c r="PBZ38" s="117"/>
      <c r="PCA38" s="117"/>
      <c r="PCB38" s="117"/>
      <c r="PCC38" s="117"/>
      <c r="PCD38" s="117"/>
      <c r="PCE38" s="117"/>
      <c r="PCF38" s="117"/>
      <c r="PCG38" s="117"/>
      <c r="PCH38" s="117"/>
      <c r="PCI38" s="117"/>
      <c r="PCJ38" s="117"/>
      <c r="PCK38" s="117"/>
      <c r="PCL38" s="117"/>
      <c r="PCM38" s="117"/>
      <c r="PCN38" s="117"/>
      <c r="PCO38" s="117"/>
      <c r="PCP38" s="117"/>
      <c r="PCQ38" s="117"/>
      <c r="PCR38" s="117"/>
      <c r="PCS38" s="117"/>
      <c r="PCT38" s="117"/>
      <c r="PCU38" s="117"/>
      <c r="PCV38" s="117"/>
      <c r="PCW38" s="117"/>
      <c r="PCX38" s="117"/>
      <c r="PCY38" s="117"/>
      <c r="PCZ38" s="117"/>
      <c r="PDA38" s="117"/>
      <c r="PDB38" s="117"/>
      <c r="PDC38" s="117"/>
      <c r="PDD38" s="117"/>
      <c r="PDE38" s="117"/>
      <c r="PDF38" s="117"/>
      <c r="PDG38" s="117"/>
      <c r="PDH38" s="117"/>
      <c r="PDI38" s="117"/>
      <c r="PDJ38" s="117"/>
      <c r="PDK38" s="117"/>
      <c r="PDL38" s="117"/>
      <c r="PDM38" s="117"/>
      <c r="PDN38" s="117"/>
      <c r="PDO38" s="117"/>
      <c r="PDP38" s="117"/>
      <c r="PDQ38" s="117"/>
      <c r="PDR38" s="117"/>
      <c r="PDS38" s="117"/>
      <c r="PDT38" s="117"/>
      <c r="PDU38" s="117"/>
      <c r="PDV38" s="117"/>
      <c r="PDW38" s="117"/>
      <c r="PDX38" s="117"/>
      <c r="PDY38" s="117"/>
      <c r="PDZ38" s="117"/>
      <c r="PEA38" s="117"/>
      <c r="PEB38" s="117"/>
      <c r="PEC38" s="117"/>
      <c r="PED38" s="117"/>
      <c r="PEE38" s="117"/>
      <c r="PEF38" s="117"/>
      <c r="PEG38" s="117"/>
      <c r="PEH38" s="117"/>
      <c r="PEI38" s="117"/>
      <c r="PEJ38" s="117"/>
      <c r="PEK38" s="117"/>
      <c r="PEL38" s="117"/>
      <c r="PEM38" s="117"/>
      <c r="PEN38" s="117"/>
      <c r="PEO38" s="117"/>
      <c r="PEP38" s="117"/>
      <c r="PEQ38" s="117"/>
      <c r="PER38" s="117"/>
      <c r="PES38" s="117"/>
      <c r="PET38" s="117"/>
      <c r="PEU38" s="117"/>
      <c r="PEV38" s="117"/>
      <c r="PEW38" s="117"/>
      <c r="PEX38" s="117"/>
      <c r="PEY38" s="117"/>
      <c r="PEZ38" s="117"/>
      <c r="PFA38" s="117"/>
      <c r="PFB38" s="117"/>
      <c r="PFC38" s="117"/>
      <c r="PFD38" s="117"/>
      <c r="PFE38" s="117"/>
      <c r="PFF38" s="117"/>
      <c r="PFG38" s="117"/>
      <c r="PFH38" s="117"/>
      <c r="PFI38" s="117"/>
      <c r="PFJ38" s="117"/>
      <c r="PFK38" s="117"/>
      <c r="PFL38" s="117"/>
      <c r="PFM38" s="117"/>
      <c r="PFN38" s="117"/>
      <c r="PFO38" s="117"/>
      <c r="PFP38" s="117"/>
      <c r="PFQ38" s="117"/>
      <c r="PFR38" s="117"/>
      <c r="PFS38" s="117"/>
      <c r="PFT38" s="117"/>
      <c r="PFU38" s="117"/>
      <c r="PFV38" s="117"/>
      <c r="PFW38" s="117"/>
      <c r="PFX38" s="117"/>
      <c r="PFY38" s="117"/>
      <c r="PFZ38" s="117"/>
      <c r="PGA38" s="117"/>
      <c r="PGB38" s="117"/>
      <c r="PGC38" s="117"/>
      <c r="PGD38" s="117"/>
      <c r="PGE38" s="117"/>
      <c r="PGF38" s="117"/>
      <c r="PGG38" s="117"/>
      <c r="PGH38" s="117"/>
      <c r="PGI38" s="117"/>
      <c r="PGJ38" s="117"/>
      <c r="PGK38" s="117"/>
      <c r="PGL38" s="117"/>
      <c r="PGM38" s="117"/>
      <c r="PGN38" s="117"/>
      <c r="PGO38" s="117"/>
      <c r="PGP38" s="117"/>
      <c r="PGQ38" s="117"/>
      <c r="PGR38" s="117"/>
      <c r="PGS38" s="117"/>
      <c r="PGT38" s="117"/>
      <c r="PGU38" s="117"/>
      <c r="PGV38" s="117"/>
      <c r="PGW38" s="117"/>
      <c r="PGX38" s="117"/>
      <c r="PGY38" s="117"/>
      <c r="PGZ38" s="117"/>
      <c r="PHA38" s="117"/>
      <c r="PHB38" s="117"/>
      <c r="PHC38" s="117"/>
      <c r="PHD38" s="117"/>
      <c r="PHE38" s="117"/>
      <c r="PHF38" s="117"/>
      <c r="PHG38" s="117"/>
      <c r="PHH38" s="117"/>
      <c r="PHI38" s="117"/>
      <c r="PHJ38" s="117"/>
      <c r="PHK38" s="117"/>
      <c r="PHL38" s="117"/>
      <c r="PHM38" s="117"/>
      <c r="PHN38" s="117"/>
      <c r="PHO38" s="117"/>
      <c r="PHP38" s="117"/>
      <c r="PHQ38" s="117"/>
      <c r="PHR38" s="117"/>
      <c r="PHS38" s="117"/>
      <c r="PHT38" s="117"/>
      <c r="PHU38" s="117"/>
      <c r="PHV38" s="117"/>
      <c r="PHW38" s="117"/>
      <c r="PHX38" s="117"/>
      <c r="PHY38" s="117"/>
      <c r="PHZ38" s="117"/>
      <c r="PIA38" s="117"/>
      <c r="PIB38" s="117"/>
      <c r="PIC38" s="117"/>
      <c r="PID38" s="117"/>
      <c r="PIE38" s="117"/>
      <c r="PIF38" s="117"/>
      <c r="PIG38" s="117"/>
      <c r="PIH38" s="117"/>
      <c r="PII38" s="117"/>
      <c r="PIJ38" s="117"/>
      <c r="PIK38" s="117"/>
      <c r="PIL38" s="117"/>
      <c r="PIM38" s="117"/>
      <c r="PIN38" s="117"/>
      <c r="PIO38" s="117"/>
      <c r="PIP38" s="117"/>
      <c r="PIQ38" s="117"/>
      <c r="PIR38" s="117"/>
      <c r="PIS38" s="117"/>
      <c r="PIT38" s="117"/>
      <c r="PIU38" s="117"/>
      <c r="PIV38" s="117"/>
      <c r="PIW38" s="117"/>
      <c r="PIX38" s="117"/>
      <c r="PIY38" s="117"/>
      <c r="PIZ38" s="117"/>
      <c r="PJA38" s="117"/>
      <c r="PJB38" s="117"/>
      <c r="PJC38" s="117"/>
      <c r="PJD38" s="117"/>
      <c r="PJE38" s="117"/>
      <c r="PJF38" s="117"/>
      <c r="PJG38" s="117"/>
      <c r="PJH38" s="117"/>
      <c r="PJI38" s="117"/>
      <c r="PJJ38" s="117"/>
      <c r="PJK38" s="117"/>
      <c r="PJL38" s="117"/>
      <c r="PJM38" s="117"/>
      <c r="PJN38" s="117"/>
      <c r="PJO38" s="117"/>
      <c r="PJP38" s="117"/>
      <c r="PJQ38" s="117"/>
      <c r="PJR38" s="117"/>
      <c r="PJS38" s="117"/>
      <c r="PJT38" s="117"/>
      <c r="PJU38" s="117"/>
      <c r="PJV38" s="117"/>
      <c r="PJW38" s="117"/>
      <c r="PJX38" s="117"/>
      <c r="PJY38" s="117"/>
      <c r="PJZ38" s="117"/>
      <c r="PKA38" s="117"/>
      <c r="PKB38" s="117"/>
      <c r="PKC38" s="117"/>
      <c r="PKD38" s="117"/>
      <c r="PKE38" s="117"/>
      <c r="PKF38" s="117"/>
      <c r="PKG38" s="117"/>
      <c r="PKH38" s="117"/>
      <c r="PKI38" s="117"/>
      <c r="PKJ38" s="117"/>
      <c r="PKK38" s="117"/>
      <c r="PKL38" s="117"/>
      <c r="PKM38" s="117"/>
      <c r="PKN38" s="117"/>
      <c r="PKO38" s="117"/>
      <c r="PKP38" s="117"/>
      <c r="PKQ38" s="117"/>
      <c r="PKR38" s="117"/>
      <c r="PKS38" s="117"/>
      <c r="PKT38" s="117"/>
      <c r="PKU38" s="117"/>
      <c r="PKV38" s="117"/>
      <c r="PKW38" s="117"/>
      <c r="PKX38" s="117"/>
      <c r="PKY38" s="117"/>
      <c r="PKZ38" s="117"/>
      <c r="PLA38" s="117"/>
      <c r="PLB38" s="117"/>
      <c r="PLC38" s="117"/>
      <c r="PLD38" s="117"/>
      <c r="PLE38" s="117"/>
      <c r="PLF38" s="117"/>
      <c r="PLG38" s="117"/>
      <c r="PLH38" s="117"/>
      <c r="PLI38" s="117"/>
      <c r="PLJ38" s="117"/>
      <c r="PLK38" s="117"/>
      <c r="PLL38" s="117"/>
      <c r="PLM38" s="117"/>
      <c r="PLN38" s="117"/>
      <c r="PLO38" s="117"/>
      <c r="PLP38" s="117"/>
      <c r="PLQ38" s="117"/>
      <c r="PLR38" s="117"/>
      <c r="PLS38" s="117"/>
      <c r="PLT38" s="117"/>
      <c r="PLU38" s="117"/>
      <c r="PLV38" s="117"/>
      <c r="PLW38" s="117"/>
      <c r="PLX38" s="117"/>
      <c r="PLY38" s="117"/>
      <c r="PLZ38" s="117"/>
      <c r="PMA38" s="117"/>
      <c r="PMB38" s="117"/>
      <c r="PMC38" s="117"/>
      <c r="PMD38" s="117"/>
      <c r="PME38" s="117"/>
      <c r="PMF38" s="117"/>
      <c r="PMG38" s="117"/>
      <c r="PMH38" s="117"/>
      <c r="PMI38" s="117"/>
      <c r="PMJ38" s="117"/>
      <c r="PMK38" s="117"/>
      <c r="PML38" s="117"/>
      <c r="PMM38" s="117"/>
      <c r="PMN38" s="117"/>
      <c r="PMO38" s="117"/>
      <c r="PMP38" s="117"/>
      <c r="PMQ38" s="117"/>
      <c r="PMR38" s="117"/>
      <c r="PMS38" s="117"/>
      <c r="PMT38" s="117"/>
      <c r="PMU38" s="117"/>
      <c r="PMV38" s="117"/>
      <c r="PMW38" s="117"/>
      <c r="PMX38" s="117"/>
      <c r="PMY38" s="117"/>
      <c r="PMZ38" s="117"/>
      <c r="PNA38" s="117"/>
      <c r="PNB38" s="117"/>
      <c r="PNC38" s="117"/>
      <c r="PND38" s="117"/>
      <c r="PNE38" s="117"/>
      <c r="PNF38" s="117"/>
      <c r="PNG38" s="117"/>
      <c r="PNH38" s="117"/>
      <c r="PNI38" s="117"/>
      <c r="PNJ38" s="117"/>
      <c r="PNK38" s="117"/>
      <c r="PNL38" s="117"/>
      <c r="PNM38" s="117"/>
      <c r="PNN38" s="117"/>
      <c r="PNO38" s="117"/>
      <c r="PNP38" s="117"/>
      <c r="PNQ38" s="117"/>
      <c r="PNR38" s="117"/>
      <c r="PNS38" s="117"/>
      <c r="PNT38" s="117"/>
      <c r="PNU38" s="117"/>
      <c r="PNV38" s="117"/>
      <c r="PNW38" s="117"/>
      <c r="PNX38" s="117"/>
      <c r="PNY38" s="117"/>
      <c r="PNZ38" s="117"/>
      <c r="POA38" s="117"/>
      <c r="POB38" s="117"/>
      <c r="POC38" s="117"/>
      <c r="POD38" s="117"/>
      <c r="POE38" s="117"/>
      <c r="POF38" s="117"/>
      <c r="POG38" s="117"/>
      <c r="POH38" s="117"/>
      <c r="POI38" s="117"/>
      <c r="POJ38" s="117"/>
      <c r="POK38" s="117"/>
      <c r="POL38" s="117"/>
      <c r="POM38" s="117"/>
      <c r="PON38" s="117"/>
      <c r="POO38" s="117"/>
      <c r="POP38" s="117"/>
      <c r="POQ38" s="117"/>
      <c r="POR38" s="117"/>
      <c r="POS38" s="117"/>
      <c r="POT38" s="117"/>
      <c r="POU38" s="117"/>
      <c r="POV38" s="117"/>
      <c r="POW38" s="117"/>
      <c r="POX38" s="117"/>
      <c r="POY38" s="117"/>
      <c r="POZ38" s="117"/>
      <c r="PPA38" s="117"/>
      <c r="PPB38" s="117"/>
      <c r="PPC38" s="117"/>
      <c r="PPD38" s="117"/>
      <c r="PPE38" s="117"/>
      <c r="PPF38" s="117"/>
      <c r="PPG38" s="117"/>
      <c r="PPH38" s="117"/>
      <c r="PPI38" s="117"/>
      <c r="PPJ38" s="117"/>
      <c r="PPK38" s="117"/>
      <c r="PPL38" s="117"/>
      <c r="PPM38" s="117"/>
      <c r="PPN38" s="117"/>
      <c r="PPO38" s="117"/>
      <c r="PPP38" s="117"/>
      <c r="PPQ38" s="117"/>
      <c r="PPR38" s="117"/>
      <c r="PPS38" s="117"/>
      <c r="PPT38" s="117"/>
      <c r="PPU38" s="117"/>
      <c r="PPV38" s="117"/>
      <c r="PPW38" s="117"/>
      <c r="PPX38" s="117"/>
      <c r="PPY38" s="117"/>
      <c r="PPZ38" s="117"/>
      <c r="PQA38" s="117"/>
      <c r="PQB38" s="117"/>
      <c r="PQC38" s="117"/>
      <c r="PQD38" s="117"/>
      <c r="PQE38" s="117"/>
      <c r="PQF38" s="117"/>
      <c r="PQG38" s="117"/>
      <c r="PQH38" s="117"/>
      <c r="PQI38" s="117"/>
      <c r="PQJ38" s="117"/>
      <c r="PQK38" s="117"/>
      <c r="PQL38" s="117"/>
      <c r="PQM38" s="117"/>
      <c r="PQN38" s="117"/>
      <c r="PQO38" s="117"/>
      <c r="PQP38" s="117"/>
      <c r="PQQ38" s="117"/>
      <c r="PQR38" s="117"/>
      <c r="PQS38" s="117"/>
      <c r="PQT38" s="117"/>
      <c r="PQU38" s="117"/>
      <c r="PQV38" s="117"/>
      <c r="PQW38" s="117"/>
      <c r="PQX38" s="117"/>
      <c r="PQY38" s="117"/>
      <c r="PQZ38" s="117"/>
      <c r="PRA38" s="117"/>
      <c r="PRB38" s="117"/>
      <c r="PRC38" s="117"/>
      <c r="PRD38" s="117"/>
      <c r="PRE38" s="117"/>
      <c r="PRF38" s="117"/>
      <c r="PRG38" s="117"/>
      <c r="PRH38" s="117"/>
      <c r="PRI38" s="117"/>
      <c r="PRJ38" s="117"/>
      <c r="PRK38" s="117"/>
      <c r="PRL38" s="117"/>
      <c r="PRM38" s="117"/>
      <c r="PRN38" s="117"/>
      <c r="PRO38" s="117"/>
      <c r="PRP38" s="117"/>
      <c r="PRQ38" s="117"/>
      <c r="PRR38" s="117"/>
      <c r="PRS38" s="117"/>
      <c r="PRT38" s="117"/>
      <c r="PRU38" s="117"/>
      <c r="PRV38" s="117"/>
      <c r="PRW38" s="117"/>
      <c r="PRX38" s="117"/>
      <c r="PRY38" s="117"/>
      <c r="PRZ38" s="117"/>
      <c r="PSA38" s="117"/>
      <c r="PSB38" s="117"/>
      <c r="PSC38" s="117"/>
      <c r="PSD38" s="117"/>
      <c r="PSE38" s="117"/>
      <c r="PSF38" s="117"/>
      <c r="PSG38" s="117"/>
      <c r="PSH38" s="117"/>
      <c r="PSI38" s="117"/>
      <c r="PSJ38" s="117"/>
      <c r="PSK38" s="117"/>
      <c r="PSL38" s="117"/>
      <c r="PSM38" s="117"/>
      <c r="PSN38" s="117"/>
      <c r="PSO38" s="117"/>
      <c r="PSP38" s="117"/>
      <c r="PSQ38" s="117"/>
      <c r="PSR38" s="117"/>
      <c r="PSS38" s="117"/>
      <c r="PST38" s="117"/>
      <c r="PSU38" s="117"/>
      <c r="PSV38" s="117"/>
      <c r="PSW38" s="117"/>
      <c r="PSX38" s="117"/>
      <c r="PSY38" s="117"/>
      <c r="PSZ38" s="117"/>
      <c r="PTA38" s="117"/>
      <c r="PTB38" s="117"/>
      <c r="PTC38" s="117"/>
      <c r="PTD38" s="117"/>
      <c r="PTE38" s="117"/>
      <c r="PTF38" s="117"/>
      <c r="PTG38" s="117"/>
      <c r="PTH38" s="117"/>
      <c r="PTI38" s="117"/>
      <c r="PTJ38" s="117"/>
      <c r="PTK38" s="117"/>
      <c r="PTL38" s="117"/>
      <c r="PTM38" s="117"/>
      <c r="PTN38" s="117"/>
      <c r="PTO38" s="117"/>
      <c r="PTP38" s="117"/>
      <c r="PTQ38" s="117"/>
      <c r="PTR38" s="117"/>
      <c r="PTS38" s="117"/>
      <c r="PTT38" s="117"/>
      <c r="PTU38" s="117"/>
      <c r="PTV38" s="117"/>
      <c r="PTW38" s="117"/>
      <c r="PTX38" s="117"/>
      <c r="PTY38" s="117"/>
      <c r="PTZ38" s="117"/>
      <c r="PUA38" s="117"/>
      <c r="PUB38" s="117"/>
      <c r="PUC38" s="117"/>
      <c r="PUD38" s="117"/>
      <c r="PUE38" s="117"/>
      <c r="PUF38" s="117"/>
      <c r="PUG38" s="117"/>
      <c r="PUH38" s="117"/>
      <c r="PUI38" s="117"/>
      <c r="PUJ38" s="117"/>
      <c r="PUK38" s="117"/>
      <c r="PUL38" s="117"/>
      <c r="PUM38" s="117"/>
      <c r="PUN38" s="117"/>
      <c r="PUO38" s="117"/>
      <c r="PUP38" s="117"/>
      <c r="PUQ38" s="117"/>
      <c r="PUR38" s="117"/>
      <c r="PUS38" s="117"/>
      <c r="PUT38" s="117"/>
      <c r="PUU38" s="117"/>
      <c r="PUV38" s="117"/>
      <c r="PUW38" s="117"/>
      <c r="PUX38" s="117"/>
      <c r="PUY38" s="117"/>
      <c r="PUZ38" s="117"/>
      <c r="PVA38" s="117"/>
      <c r="PVB38" s="117"/>
      <c r="PVC38" s="117"/>
      <c r="PVD38" s="117"/>
      <c r="PVE38" s="117"/>
      <c r="PVF38" s="117"/>
      <c r="PVG38" s="117"/>
      <c r="PVH38" s="117"/>
      <c r="PVI38" s="117"/>
      <c r="PVJ38" s="117"/>
      <c r="PVK38" s="117"/>
      <c r="PVL38" s="117"/>
      <c r="PVM38" s="117"/>
      <c r="PVN38" s="117"/>
      <c r="PVO38" s="117"/>
      <c r="PVP38" s="117"/>
      <c r="PVQ38" s="117"/>
      <c r="PVR38" s="117"/>
      <c r="PVS38" s="117"/>
      <c r="PVT38" s="117"/>
      <c r="PVU38" s="117"/>
      <c r="PVV38" s="117"/>
      <c r="PVW38" s="117"/>
      <c r="PVX38" s="117"/>
      <c r="PVY38" s="117"/>
      <c r="PVZ38" s="117"/>
      <c r="PWA38" s="117"/>
      <c r="PWB38" s="117"/>
      <c r="PWC38" s="117"/>
      <c r="PWD38" s="117"/>
      <c r="PWE38" s="117"/>
      <c r="PWF38" s="117"/>
      <c r="PWG38" s="117"/>
      <c r="PWH38" s="117"/>
      <c r="PWI38" s="117"/>
      <c r="PWJ38" s="117"/>
      <c r="PWK38" s="117"/>
      <c r="PWL38" s="117"/>
      <c r="PWM38" s="117"/>
      <c r="PWN38" s="117"/>
      <c r="PWO38" s="117"/>
      <c r="PWP38" s="117"/>
      <c r="PWQ38" s="117"/>
      <c r="PWR38" s="117"/>
      <c r="PWS38" s="117"/>
      <c r="PWT38" s="117"/>
      <c r="PWU38" s="117"/>
      <c r="PWV38" s="117"/>
      <c r="PWW38" s="117"/>
      <c r="PWX38" s="117"/>
      <c r="PWY38" s="117"/>
      <c r="PWZ38" s="117"/>
      <c r="PXA38" s="117"/>
      <c r="PXB38" s="117"/>
      <c r="PXC38" s="117"/>
      <c r="PXD38" s="117"/>
      <c r="PXE38" s="117"/>
      <c r="PXF38" s="117"/>
      <c r="PXG38" s="117"/>
      <c r="PXH38" s="117"/>
      <c r="PXI38" s="117"/>
      <c r="PXJ38" s="117"/>
      <c r="PXK38" s="117"/>
      <c r="PXL38" s="117"/>
      <c r="PXM38" s="117"/>
      <c r="PXN38" s="117"/>
      <c r="PXO38" s="117"/>
      <c r="PXP38" s="117"/>
      <c r="PXQ38" s="117"/>
      <c r="PXR38" s="117"/>
      <c r="PXS38" s="117"/>
      <c r="PXT38" s="117"/>
      <c r="PXU38" s="117"/>
      <c r="PXV38" s="117"/>
      <c r="PXW38" s="117"/>
      <c r="PXX38" s="117"/>
      <c r="PXY38" s="117"/>
      <c r="PXZ38" s="117"/>
      <c r="PYA38" s="117"/>
      <c r="PYB38" s="117"/>
      <c r="PYC38" s="117"/>
      <c r="PYD38" s="117"/>
      <c r="PYE38" s="117"/>
      <c r="PYF38" s="117"/>
      <c r="PYG38" s="117"/>
      <c r="PYH38" s="117"/>
      <c r="PYI38" s="117"/>
      <c r="PYJ38" s="117"/>
      <c r="PYK38" s="117"/>
      <c r="PYL38" s="117"/>
      <c r="PYM38" s="117"/>
      <c r="PYN38" s="117"/>
      <c r="PYO38" s="117"/>
      <c r="PYP38" s="117"/>
      <c r="PYQ38" s="117"/>
      <c r="PYR38" s="117"/>
      <c r="PYS38" s="117"/>
      <c r="PYT38" s="117"/>
      <c r="PYU38" s="117"/>
      <c r="PYV38" s="117"/>
      <c r="PYW38" s="117"/>
      <c r="PYX38" s="117"/>
      <c r="PYY38" s="117"/>
      <c r="PYZ38" s="117"/>
      <c r="PZA38" s="117"/>
      <c r="PZB38" s="117"/>
      <c r="PZC38" s="117"/>
      <c r="PZD38" s="117"/>
      <c r="PZE38" s="117"/>
      <c r="PZF38" s="117"/>
      <c r="PZG38" s="117"/>
      <c r="PZH38" s="117"/>
      <c r="PZI38" s="117"/>
      <c r="PZJ38" s="117"/>
      <c r="PZK38" s="117"/>
      <c r="PZL38" s="117"/>
      <c r="PZM38" s="117"/>
      <c r="PZN38" s="117"/>
      <c r="PZO38" s="117"/>
      <c r="PZP38" s="117"/>
      <c r="PZQ38" s="117"/>
      <c r="PZR38" s="117"/>
      <c r="PZS38" s="117"/>
      <c r="PZT38" s="117"/>
      <c r="PZU38" s="117"/>
      <c r="PZV38" s="117"/>
      <c r="PZW38" s="117"/>
      <c r="PZX38" s="117"/>
      <c r="PZY38" s="117"/>
      <c r="PZZ38" s="117"/>
      <c r="QAA38" s="117"/>
      <c r="QAB38" s="117"/>
      <c r="QAC38" s="117"/>
      <c r="QAD38" s="117"/>
      <c r="QAE38" s="117"/>
      <c r="QAF38" s="117"/>
      <c r="QAG38" s="117"/>
      <c r="QAH38" s="117"/>
      <c r="QAI38" s="117"/>
      <c r="QAJ38" s="117"/>
      <c r="QAK38" s="117"/>
      <c r="QAL38" s="117"/>
      <c r="QAM38" s="117"/>
      <c r="QAN38" s="117"/>
      <c r="QAO38" s="117"/>
      <c r="QAP38" s="117"/>
      <c r="QAQ38" s="117"/>
      <c r="QAR38" s="117"/>
      <c r="QAS38" s="117"/>
      <c r="QAT38" s="117"/>
      <c r="QAU38" s="117"/>
      <c r="QAV38" s="117"/>
      <c r="QAW38" s="117"/>
      <c r="QAX38" s="117"/>
      <c r="QAY38" s="117"/>
      <c r="QAZ38" s="117"/>
      <c r="QBA38" s="117"/>
      <c r="QBB38" s="117"/>
      <c r="QBC38" s="117"/>
      <c r="QBD38" s="117"/>
      <c r="QBE38" s="117"/>
      <c r="QBF38" s="117"/>
      <c r="QBG38" s="117"/>
      <c r="QBH38" s="117"/>
      <c r="QBI38" s="117"/>
      <c r="QBJ38" s="117"/>
      <c r="QBK38" s="117"/>
      <c r="QBL38" s="117"/>
      <c r="QBM38" s="117"/>
      <c r="QBN38" s="117"/>
      <c r="QBO38" s="117"/>
      <c r="QBP38" s="117"/>
      <c r="QBQ38" s="117"/>
      <c r="QBR38" s="117"/>
      <c r="QBS38" s="117"/>
      <c r="QBT38" s="117"/>
      <c r="QBU38" s="117"/>
      <c r="QBV38" s="117"/>
      <c r="QBW38" s="117"/>
      <c r="QBX38" s="117"/>
      <c r="QBY38" s="117"/>
      <c r="QBZ38" s="117"/>
      <c r="QCA38" s="117"/>
      <c r="QCB38" s="117"/>
      <c r="QCC38" s="117"/>
      <c r="QCD38" s="117"/>
      <c r="QCE38" s="117"/>
      <c r="QCF38" s="117"/>
      <c r="QCG38" s="117"/>
      <c r="QCH38" s="117"/>
      <c r="QCI38" s="117"/>
      <c r="QCJ38" s="117"/>
      <c r="QCK38" s="117"/>
      <c r="QCL38" s="117"/>
      <c r="QCM38" s="117"/>
      <c r="QCN38" s="117"/>
      <c r="QCO38" s="117"/>
      <c r="QCP38" s="117"/>
      <c r="QCQ38" s="117"/>
      <c r="QCR38" s="117"/>
      <c r="QCS38" s="117"/>
      <c r="QCT38" s="117"/>
      <c r="QCU38" s="117"/>
      <c r="QCV38" s="117"/>
      <c r="QCW38" s="117"/>
      <c r="QCX38" s="117"/>
      <c r="QCY38" s="117"/>
      <c r="QCZ38" s="117"/>
      <c r="QDA38" s="117"/>
      <c r="QDB38" s="117"/>
      <c r="QDC38" s="117"/>
      <c r="QDD38" s="117"/>
      <c r="QDE38" s="117"/>
      <c r="QDF38" s="117"/>
      <c r="QDG38" s="117"/>
      <c r="QDH38" s="117"/>
      <c r="QDI38" s="117"/>
      <c r="QDJ38" s="117"/>
      <c r="QDK38" s="117"/>
      <c r="QDL38" s="117"/>
      <c r="QDM38" s="117"/>
      <c r="QDN38" s="117"/>
      <c r="QDO38" s="117"/>
      <c r="QDP38" s="117"/>
      <c r="QDQ38" s="117"/>
      <c r="QDR38" s="117"/>
      <c r="QDS38" s="117"/>
      <c r="QDT38" s="117"/>
      <c r="QDU38" s="117"/>
      <c r="QDV38" s="117"/>
      <c r="QDW38" s="117"/>
      <c r="QDX38" s="117"/>
      <c r="QDY38" s="117"/>
      <c r="QDZ38" s="117"/>
      <c r="QEA38" s="117"/>
      <c r="QEB38" s="117"/>
      <c r="QEC38" s="117"/>
      <c r="QED38" s="117"/>
      <c r="QEE38" s="117"/>
      <c r="QEF38" s="117"/>
      <c r="QEG38" s="117"/>
      <c r="QEH38" s="117"/>
      <c r="QEI38" s="117"/>
      <c r="QEJ38" s="117"/>
      <c r="QEK38" s="117"/>
      <c r="QEL38" s="117"/>
      <c r="QEM38" s="117"/>
      <c r="QEN38" s="117"/>
      <c r="QEO38" s="117"/>
      <c r="QEP38" s="117"/>
      <c r="QEQ38" s="117"/>
      <c r="QER38" s="117"/>
      <c r="QES38" s="117"/>
      <c r="QET38" s="117"/>
      <c r="QEU38" s="117"/>
      <c r="QEV38" s="117"/>
      <c r="QEW38" s="117"/>
      <c r="QEX38" s="117"/>
      <c r="QEY38" s="117"/>
      <c r="QEZ38" s="117"/>
      <c r="QFA38" s="117"/>
      <c r="QFB38" s="117"/>
      <c r="QFC38" s="117"/>
      <c r="QFD38" s="117"/>
      <c r="QFE38" s="117"/>
      <c r="QFF38" s="117"/>
      <c r="QFG38" s="117"/>
      <c r="QFH38" s="117"/>
      <c r="QFI38" s="117"/>
      <c r="QFJ38" s="117"/>
      <c r="QFK38" s="117"/>
      <c r="QFL38" s="117"/>
      <c r="QFM38" s="117"/>
      <c r="QFN38" s="117"/>
      <c r="QFO38" s="117"/>
      <c r="QFP38" s="117"/>
      <c r="QFQ38" s="117"/>
      <c r="QFR38" s="117"/>
      <c r="QFS38" s="117"/>
      <c r="QFT38" s="117"/>
      <c r="QFU38" s="117"/>
      <c r="QFV38" s="117"/>
      <c r="QFW38" s="117"/>
      <c r="QFX38" s="117"/>
      <c r="QFY38" s="117"/>
      <c r="QFZ38" s="117"/>
      <c r="QGA38" s="117"/>
      <c r="QGB38" s="117"/>
      <c r="QGC38" s="117"/>
      <c r="QGD38" s="117"/>
      <c r="QGE38" s="117"/>
      <c r="QGF38" s="117"/>
      <c r="QGG38" s="117"/>
      <c r="QGH38" s="117"/>
      <c r="QGI38" s="117"/>
      <c r="QGJ38" s="117"/>
      <c r="QGK38" s="117"/>
      <c r="QGL38" s="117"/>
      <c r="QGM38" s="117"/>
      <c r="QGN38" s="117"/>
      <c r="QGO38" s="117"/>
      <c r="QGP38" s="117"/>
      <c r="QGQ38" s="117"/>
      <c r="QGR38" s="117"/>
      <c r="QGS38" s="117"/>
      <c r="QGT38" s="117"/>
      <c r="QGU38" s="117"/>
      <c r="QGV38" s="117"/>
      <c r="QGW38" s="117"/>
      <c r="QGX38" s="117"/>
      <c r="QGY38" s="117"/>
      <c r="QGZ38" s="117"/>
      <c r="QHA38" s="117"/>
      <c r="QHB38" s="117"/>
      <c r="QHC38" s="117"/>
      <c r="QHD38" s="117"/>
      <c r="QHE38" s="117"/>
      <c r="QHF38" s="117"/>
      <c r="QHG38" s="117"/>
      <c r="QHH38" s="117"/>
      <c r="QHI38" s="117"/>
      <c r="QHJ38" s="117"/>
      <c r="QHK38" s="117"/>
      <c r="QHL38" s="117"/>
      <c r="QHM38" s="117"/>
      <c r="QHN38" s="117"/>
      <c r="QHO38" s="117"/>
      <c r="QHP38" s="117"/>
      <c r="QHQ38" s="117"/>
      <c r="QHR38" s="117"/>
      <c r="QHS38" s="117"/>
      <c r="QHT38" s="117"/>
      <c r="QHU38" s="117"/>
      <c r="QHV38" s="117"/>
      <c r="QHW38" s="117"/>
      <c r="QHX38" s="117"/>
      <c r="QHY38" s="117"/>
      <c r="QHZ38" s="117"/>
      <c r="QIA38" s="117"/>
      <c r="QIB38" s="117"/>
      <c r="QIC38" s="117"/>
      <c r="QID38" s="117"/>
      <c r="QIE38" s="117"/>
      <c r="QIF38" s="117"/>
      <c r="QIG38" s="117"/>
      <c r="QIH38" s="117"/>
      <c r="QII38" s="117"/>
      <c r="QIJ38" s="117"/>
      <c r="QIK38" s="117"/>
      <c r="QIL38" s="117"/>
      <c r="QIM38" s="117"/>
      <c r="QIN38" s="117"/>
      <c r="QIO38" s="117"/>
      <c r="QIP38" s="117"/>
      <c r="QIQ38" s="117"/>
      <c r="QIR38" s="117"/>
      <c r="QIS38" s="117"/>
      <c r="QIT38" s="117"/>
      <c r="QIU38" s="117"/>
      <c r="QIV38" s="117"/>
      <c r="QIW38" s="117"/>
      <c r="QIX38" s="117"/>
      <c r="QIY38" s="117"/>
      <c r="QIZ38" s="117"/>
      <c r="QJA38" s="117"/>
      <c r="QJB38" s="117"/>
      <c r="QJC38" s="117"/>
      <c r="QJD38" s="117"/>
      <c r="QJE38" s="117"/>
      <c r="QJF38" s="117"/>
      <c r="QJG38" s="117"/>
      <c r="QJH38" s="117"/>
      <c r="QJI38" s="117"/>
      <c r="QJJ38" s="117"/>
      <c r="QJK38" s="117"/>
      <c r="QJL38" s="117"/>
      <c r="QJM38" s="117"/>
      <c r="QJN38" s="117"/>
      <c r="QJO38" s="117"/>
      <c r="QJP38" s="117"/>
      <c r="QJQ38" s="117"/>
      <c r="QJR38" s="117"/>
      <c r="QJS38" s="117"/>
      <c r="QJT38" s="117"/>
      <c r="QJU38" s="117"/>
      <c r="QJV38" s="117"/>
      <c r="QJW38" s="117"/>
      <c r="QJX38" s="117"/>
      <c r="QJY38" s="117"/>
      <c r="QJZ38" s="117"/>
      <c r="QKA38" s="117"/>
      <c r="QKB38" s="117"/>
      <c r="QKC38" s="117"/>
      <c r="QKD38" s="117"/>
      <c r="QKE38" s="117"/>
      <c r="QKF38" s="117"/>
      <c r="QKG38" s="117"/>
      <c r="QKH38" s="117"/>
      <c r="QKI38" s="117"/>
      <c r="QKJ38" s="117"/>
      <c r="QKK38" s="117"/>
      <c r="QKL38" s="117"/>
      <c r="QKM38" s="117"/>
      <c r="QKN38" s="117"/>
      <c r="QKO38" s="117"/>
      <c r="QKP38" s="117"/>
      <c r="QKQ38" s="117"/>
      <c r="QKR38" s="117"/>
      <c r="QKS38" s="117"/>
      <c r="QKT38" s="117"/>
      <c r="QKU38" s="117"/>
      <c r="QKV38" s="117"/>
      <c r="QKW38" s="117"/>
      <c r="QKX38" s="117"/>
      <c r="QKY38" s="117"/>
      <c r="QKZ38" s="117"/>
      <c r="QLA38" s="117"/>
      <c r="QLB38" s="117"/>
      <c r="QLC38" s="117"/>
      <c r="QLD38" s="117"/>
      <c r="QLE38" s="117"/>
      <c r="QLF38" s="117"/>
      <c r="QLG38" s="117"/>
      <c r="QLH38" s="117"/>
      <c r="QLI38" s="117"/>
      <c r="QLJ38" s="117"/>
      <c r="QLK38" s="117"/>
      <c r="QLL38" s="117"/>
      <c r="QLM38" s="117"/>
      <c r="QLN38" s="117"/>
      <c r="QLO38" s="117"/>
      <c r="QLP38" s="117"/>
      <c r="QLQ38" s="117"/>
      <c r="QLR38" s="117"/>
      <c r="QLS38" s="117"/>
      <c r="QLT38" s="117"/>
      <c r="QLU38" s="117"/>
      <c r="QLV38" s="117"/>
      <c r="QLW38" s="117"/>
      <c r="QLX38" s="117"/>
      <c r="QLY38" s="117"/>
      <c r="QLZ38" s="117"/>
      <c r="QMA38" s="117"/>
      <c r="QMB38" s="117"/>
      <c r="QMC38" s="117"/>
      <c r="QMD38" s="117"/>
      <c r="QME38" s="117"/>
      <c r="QMF38" s="117"/>
      <c r="QMG38" s="117"/>
      <c r="QMH38" s="117"/>
      <c r="QMI38" s="117"/>
      <c r="QMJ38" s="117"/>
      <c r="QMK38" s="117"/>
      <c r="QML38" s="117"/>
      <c r="QMM38" s="117"/>
      <c r="QMN38" s="117"/>
      <c r="QMO38" s="117"/>
      <c r="QMP38" s="117"/>
      <c r="QMQ38" s="117"/>
      <c r="QMR38" s="117"/>
      <c r="QMS38" s="117"/>
      <c r="QMT38" s="117"/>
      <c r="QMU38" s="117"/>
      <c r="QMV38" s="117"/>
      <c r="QMW38" s="117"/>
      <c r="QMX38" s="117"/>
      <c r="QMY38" s="117"/>
      <c r="QMZ38" s="117"/>
      <c r="QNA38" s="117"/>
      <c r="QNB38" s="117"/>
      <c r="QNC38" s="117"/>
      <c r="QND38" s="117"/>
      <c r="QNE38" s="117"/>
      <c r="QNF38" s="117"/>
      <c r="QNG38" s="117"/>
      <c r="QNH38" s="117"/>
      <c r="QNI38" s="117"/>
      <c r="QNJ38" s="117"/>
      <c r="QNK38" s="117"/>
      <c r="QNL38" s="117"/>
      <c r="QNM38" s="117"/>
      <c r="QNN38" s="117"/>
      <c r="QNO38" s="117"/>
      <c r="QNP38" s="117"/>
      <c r="QNQ38" s="117"/>
      <c r="QNR38" s="117"/>
      <c r="QNS38" s="117"/>
      <c r="QNT38" s="117"/>
      <c r="QNU38" s="117"/>
      <c r="QNV38" s="117"/>
      <c r="QNW38" s="117"/>
      <c r="QNX38" s="117"/>
      <c r="QNY38" s="117"/>
      <c r="QNZ38" s="117"/>
      <c r="QOA38" s="117"/>
      <c r="QOB38" s="117"/>
      <c r="QOC38" s="117"/>
      <c r="QOD38" s="117"/>
      <c r="QOE38" s="117"/>
      <c r="QOF38" s="117"/>
      <c r="QOG38" s="117"/>
      <c r="QOH38" s="117"/>
      <c r="QOI38" s="117"/>
      <c r="QOJ38" s="117"/>
      <c r="QOK38" s="117"/>
      <c r="QOL38" s="117"/>
      <c r="QOM38" s="117"/>
      <c r="QON38" s="117"/>
      <c r="QOO38" s="117"/>
      <c r="QOP38" s="117"/>
      <c r="QOQ38" s="117"/>
      <c r="QOR38" s="117"/>
      <c r="QOS38" s="117"/>
      <c r="QOT38" s="117"/>
      <c r="QOU38" s="117"/>
      <c r="QOV38" s="117"/>
      <c r="QOW38" s="117"/>
      <c r="QOX38" s="117"/>
      <c r="QOY38" s="117"/>
      <c r="QOZ38" s="117"/>
      <c r="QPA38" s="117"/>
      <c r="QPB38" s="117"/>
      <c r="QPC38" s="117"/>
      <c r="QPD38" s="117"/>
      <c r="QPE38" s="117"/>
      <c r="QPF38" s="117"/>
      <c r="QPG38" s="117"/>
      <c r="QPH38" s="117"/>
      <c r="QPI38" s="117"/>
      <c r="QPJ38" s="117"/>
      <c r="QPK38" s="117"/>
      <c r="QPL38" s="117"/>
      <c r="QPM38" s="117"/>
      <c r="QPN38" s="117"/>
      <c r="QPO38" s="117"/>
      <c r="QPP38" s="117"/>
      <c r="QPQ38" s="117"/>
      <c r="QPR38" s="117"/>
      <c r="QPS38" s="117"/>
      <c r="QPT38" s="117"/>
      <c r="QPU38" s="117"/>
      <c r="QPV38" s="117"/>
      <c r="QPW38" s="117"/>
      <c r="QPX38" s="117"/>
      <c r="QPY38" s="117"/>
      <c r="QPZ38" s="117"/>
      <c r="QQA38" s="117"/>
      <c r="QQB38" s="117"/>
      <c r="QQC38" s="117"/>
      <c r="QQD38" s="117"/>
      <c r="QQE38" s="117"/>
      <c r="QQF38" s="117"/>
      <c r="QQG38" s="117"/>
      <c r="QQH38" s="117"/>
      <c r="QQI38" s="117"/>
      <c r="QQJ38" s="117"/>
      <c r="QQK38" s="117"/>
      <c r="QQL38" s="117"/>
      <c r="QQM38" s="117"/>
      <c r="QQN38" s="117"/>
      <c r="QQO38" s="117"/>
      <c r="QQP38" s="117"/>
      <c r="QQQ38" s="117"/>
      <c r="QQR38" s="117"/>
      <c r="QQS38" s="117"/>
      <c r="QQT38" s="117"/>
      <c r="QQU38" s="117"/>
      <c r="QQV38" s="117"/>
      <c r="QQW38" s="117"/>
      <c r="QQX38" s="117"/>
      <c r="QQY38" s="117"/>
      <c r="QQZ38" s="117"/>
      <c r="QRA38" s="117"/>
      <c r="QRB38" s="117"/>
      <c r="QRC38" s="117"/>
      <c r="QRD38" s="117"/>
      <c r="QRE38" s="117"/>
      <c r="QRF38" s="117"/>
      <c r="QRG38" s="117"/>
      <c r="QRH38" s="117"/>
      <c r="QRI38" s="117"/>
      <c r="QRJ38" s="117"/>
      <c r="QRK38" s="117"/>
      <c r="QRL38" s="117"/>
      <c r="QRM38" s="117"/>
      <c r="QRN38" s="117"/>
      <c r="QRO38" s="117"/>
      <c r="QRP38" s="117"/>
      <c r="QRQ38" s="117"/>
      <c r="QRR38" s="117"/>
      <c r="QRS38" s="117"/>
      <c r="QRT38" s="117"/>
      <c r="QRU38" s="117"/>
      <c r="QRV38" s="117"/>
      <c r="QRW38" s="117"/>
      <c r="QRX38" s="117"/>
      <c r="QRY38" s="117"/>
      <c r="QRZ38" s="117"/>
      <c r="QSA38" s="117"/>
      <c r="QSB38" s="117"/>
      <c r="QSC38" s="117"/>
      <c r="QSD38" s="117"/>
      <c r="QSE38" s="117"/>
      <c r="QSF38" s="117"/>
      <c r="QSG38" s="117"/>
      <c r="QSH38" s="117"/>
      <c r="QSI38" s="117"/>
      <c r="QSJ38" s="117"/>
      <c r="QSK38" s="117"/>
      <c r="QSL38" s="117"/>
      <c r="QSM38" s="117"/>
      <c r="QSN38" s="117"/>
      <c r="QSO38" s="117"/>
      <c r="QSP38" s="117"/>
      <c r="QSQ38" s="117"/>
      <c r="QSR38" s="117"/>
      <c r="QSS38" s="117"/>
      <c r="QST38" s="117"/>
      <c r="QSU38" s="117"/>
      <c r="QSV38" s="117"/>
      <c r="QSW38" s="117"/>
      <c r="QSX38" s="117"/>
      <c r="QSY38" s="117"/>
      <c r="QSZ38" s="117"/>
      <c r="QTA38" s="117"/>
      <c r="QTB38" s="117"/>
      <c r="QTC38" s="117"/>
      <c r="QTD38" s="117"/>
      <c r="QTE38" s="117"/>
      <c r="QTF38" s="117"/>
      <c r="QTG38" s="117"/>
      <c r="QTH38" s="117"/>
      <c r="QTI38" s="117"/>
      <c r="QTJ38" s="117"/>
      <c r="QTK38" s="117"/>
      <c r="QTL38" s="117"/>
      <c r="QTM38" s="117"/>
      <c r="QTN38" s="117"/>
      <c r="QTO38" s="117"/>
      <c r="QTP38" s="117"/>
      <c r="QTQ38" s="117"/>
      <c r="QTR38" s="117"/>
      <c r="QTS38" s="117"/>
      <c r="QTT38" s="117"/>
      <c r="QTU38" s="117"/>
      <c r="QTV38" s="117"/>
      <c r="QTW38" s="117"/>
      <c r="QTX38" s="117"/>
      <c r="QTY38" s="117"/>
      <c r="QTZ38" s="117"/>
      <c r="QUA38" s="117"/>
      <c r="QUB38" s="117"/>
      <c r="QUC38" s="117"/>
      <c r="QUD38" s="117"/>
      <c r="QUE38" s="117"/>
      <c r="QUF38" s="117"/>
      <c r="QUG38" s="117"/>
      <c r="QUH38" s="117"/>
      <c r="QUI38" s="117"/>
      <c r="QUJ38" s="117"/>
      <c r="QUK38" s="117"/>
      <c r="QUL38" s="117"/>
      <c r="QUM38" s="117"/>
      <c r="QUN38" s="117"/>
      <c r="QUO38" s="117"/>
      <c r="QUP38" s="117"/>
      <c r="QUQ38" s="117"/>
      <c r="QUR38" s="117"/>
      <c r="QUS38" s="117"/>
      <c r="QUT38" s="117"/>
      <c r="QUU38" s="117"/>
      <c r="QUV38" s="117"/>
      <c r="QUW38" s="117"/>
      <c r="QUX38" s="117"/>
      <c r="QUY38" s="117"/>
      <c r="QUZ38" s="117"/>
      <c r="QVA38" s="117"/>
      <c r="QVB38" s="117"/>
      <c r="QVC38" s="117"/>
      <c r="QVD38" s="117"/>
      <c r="QVE38" s="117"/>
      <c r="QVF38" s="117"/>
      <c r="QVG38" s="117"/>
      <c r="QVH38" s="117"/>
      <c r="QVI38" s="117"/>
      <c r="QVJ38" s="117"/>
      <c r="QVK38" s="117"/>
      <c r="QVL38" s="117"/>
      <c r="QVM38" s="117"/>
      <c r="QVN38" s="117"/>
      <c r="QVO38" s="117"/>
      <c r="QVP38" s="117"/>
      <c r="QVQ38" s="117"/>
      <c r="QVR38" s="117"/>
      <c r="QVS38" s="117"/>
      <c r="QVT38" s="117"/>
      <c r="QVU38" s="117"/>
      <c r="QVV38" s="117"/>
      <c r="QVW38" s="117"/>
      <c r="QVX38" s="117"/>
      <c r="QVY38" s="117"/>
      <c r="QVZ38" s="117"/>
      <c r="QWA38" s="117"/>
      <c r="QWB38" s="117"/>
      <c r="QWC38" s="117"/>
      <c r="QWD38" s="117"/>
      <c r="QWE38" s="117"/>
      <c r="QWF38" s="117"/>
      <c r="QWG38" s="117"/>
      <c r="QWH38" s="117"/>
      <c r="QWI38" s="117"/>
      <c r="QWJ38" s="117"/>
      <c r="QWK38" s="117"/>
      <c r="QWL38" s="117"/>
      <c r="QWM38" s="117"/>
      <c r="QWN38" s="117"/>
      <c r="QWO38" s="117"/>
      <c r="QWP38" s="117"/>
      <c r="QWQ38" s="117"/>
      <c r="QWR38" s="117"/>
      <c r="QWS38" s="117"/>
      <c r="QWT38" s="117"/>
      <c r="QWU38" s="117"/>
      <c r="QWV38" s="117"/>
      <c r="QWW38" s="117"/>
      <c r="QWX38" s="117"/>
      <c r="QWY38" s="117"/>
      <c r="QWZ38" s="117"/>
      <c r="QXA38" s="117"/>
      <c r="QXB38" s="117"/>
      <c r="QXC38" s="117"/>
      <c r="QXD38" s="117"/>
      <c r="QXE38" s="117"/>
      <c r="QXF38" s="117"/>
      <c r="QXG38" s="117"/>
      <c r="QXH38" s="117"/>
      <c r="QXI38" s="117"/>
      <c r="QXJ38" s="117"/>
      <c r="QXK38" s="117"/>
      <c r="QXL38" s="117"/>
      <c r="QXM38" s="117"/>
      <c r="QXN38" s="117"/>
      <c r="QXO38" s="117"/>
      <c r="QXP38" s="117"/>
      <c r="QXQ38" s="117"/>
      <c r="QXR38" s="117"/>
      <c r="QXS38" s="117"/>
      <c r="QXT38" s="117"/>
      <c r="QXU38" s="117"/>
      <c r="QXV38" s="117"/>
      <c r="QXW38" s="117"/>
      <c r="QXX38" s="117"/>
      <c r="QXY38" s="117"/>
      <c r="QXZ38" s="117"/>
      <c r="QYA38" s="117"/>
      <c r="QYB38" s="117"/>
      <c r="QYC38" s="117"/>
      <c r="QYD38" s="117"/>
      <c r="QYE38" s="117"/>
      <c r="QYF38" s="117"/>
      <c r="QYG38" s="117"/>
      <c r="QYH38" s="117"/>
      <c r="QYI38" s="117"/>
      <c r="QYJ38" s="117"/>
      <c r="QYK38" s="117"/>
      <c r="QYL38" s="117"/>
      <c r="QYM38" s="117"/>
      <c r="QYN38" s="117"/>
      <c r="QYO38" s="117"/>
      <c r="QYP38" s="117"/>
      <c r="QYQ38" s="117"/>
      <c r="QYR38" s="117"/>
      <c r="QYS38" s="117"/>
      <c r="QYT38" s="117"/>
      <c r="QYU38" s="117"/>
      <c r="QYV38" s="117"/>
      <c r="QYW38" s="117"/>
      <c r="QYX38" s="117"/>
      <c r="QYY38" s="117"/>
      <c r="QYZ38" s="117"/>
      <c r="QZA38" s="117"/>
      <c r="QZB38" s="117"/>
      <c r="QZC38" s="117"/>
      <c r="QZD38" s="117"/>
      <c r="QZE38" s="117"/>
      <c r="QZF38" s="117"/>
      <c r="QZG38" s="117"/>
      <c r="QZH38" s="117"/>
      <c r="QZI38" s="117"/>
      <c r="QZJ38" s="117"/>
      <c r="QZK38" s="117"/>
      <c r="QZL38" s="117"/>
      <c r="QZM38" s="117"/>
      <c r="QZN38" s="117"/>
      <c r="QZO38" s="117"/>
      <c r="QZP38" s="117"/>
      <c r="QZQ38" s="117"/>
      <c r="QZR38" s="117"/>
      <c r="QZS38" s="117"/>
      <c r="QZT38" s="117"/>
      <c r="QZU38" s="117"/>
      <c r="QZV38" s="117"/>
      <c r="QZW38" s="117"/>
      <c r="QZX38" s="117"/>
      <c r="QZY38" s="117"/>
      <c r="QZZ38" s="117"/>
      <c r="RAA38" s="117"/>
      <c r="RAB38" s="117"/>
      <c r="RAC38" s="117"/>
      <c r="RAD38" s="117"/>
      <c r="RAE38" s="117"/>
      <c r="RAF38" s="117"/>
      <c r="RAG38" s="117"/>
      <c r="RAH38" s="117"/>
      <c r="RAI38" s="117"/>
      <c r="RAJ38" s="117"/>
      <c r="RAK38" s="117"/>
      <c r="RAL38" s="117"/>
      <c r="RAM38" s="117"/>
      <c r="RAN38" s="117"/>
      <c r="RAO38" s="117"/>
      <c r="RAP38" s="117"/>
      <c r="RAQ38" s="117"/>
      <c r="RAR38" s="117"/>
      <c r="RAS38" s="117"/>
      <c r="RAT38" s="117"/>
      <c r="RAU38" s="117"/>
      <c r="RAV38" s="117"/>
      <c r="RAW38" s="117"/>
      <c r="RAX38" s="117"/>
      <c r="RAY38" s="117"/>
      <c r="RAZ38" s="117"/>
      <c r="RBA38" s="117"/>
      <c r="RBB38" s="117"/>
      <c r="RBC38" s="117"/>
      <c r="RBD38" s="117"/>
      <c r="RBE38" s="117"/>
      <c r="RBF38" s="117"/>
      <c r="RBG38" s="117"/>
      <c r="RBH38" s="117"/>
      <c r="RBI38" s="117"/>
      <c r="RBJ38" s="117"/>
      <c r="RBK38" s="117"/>
      <c r="RBL38" s="117"/>
      <c r="RBM38" s="117"/>
      <c r="RBN38" s="117"/>
      <c r="RBO38" s="117"/>
      <c r="RBP38" s="117"/>
      <c r="RBQ38" s="117"/>
      <c r="RBR38" s="117"/>
      <c r="RBS38" s="117"/>
      <c r="RBT38" s="117"/>
      <c r="RBU38" s="117"/>
      <c r="RBV38" s="117"/>
      <c r="RBW38" s="117"/>
      <c r="RBX38" s="117"/>
      <c r="RBY38" s="117"/>
      <c r="RBZ38" s="117"/>
      <c r="RCA38" s="117"/>
      <c r="RCB38" s="117"/>
      <c r="RCC38" s="117"/>
      <c r="RCD38" s="117"/>
      <c r="RCE38" s="117"/>
      <c r="RCF38" s="117"/>
      <c r="RCG38" s="117"/>
      <c r="RCH38" s="117"/>
      <c r="RCI38" s="117"/>
      <c r="RCJ38" s="117"/>
      <c r="RCK38" s="117"/>
      <c r="RCL38" s="117"/>
      <c r="RCM38" s="117"/>
      <c r="RCN38" s="117"/>
      <c r="RCO38" s="117"/>
      <c r="RCP38" s="117"/>
      <c r="RCQ38" s="117"/>
      <c r="RCR38" s="117"/>
      <c r="RCS38" s="117"/>
      <c r="RCT38" s="117"/>
      <c r="RCU38" s="117"/>
      <c r="RCV38" s="117"/>
      <c r="RCW38" s="117"/>
      <c r="RCX38" s="117"/>
      <c r="RCY38" s="117"/>
      <c r="RCZ38" s="117"/>
      <c r="RDA38" s="117"/>
      <c r="RDB38" s="117"/>
      <c r="RDC38" s="117"/>
      <c r="RDD38" s="117"/>
      <c r="RDE38" s="117"/>
      <c r="RDF38" s="117"/>
      <c r="RDG38" s="117"/>
      <c r="RDH38" s="117"/>
      <c r="RDI38" s="117"/>
      <c r="RDJ38" s="117"/>
      <c r="RDK38" s="117"/>
      <c r="RDL38" s="117"/>
      <c r="RDM38" s="117"/>
      <c r="RDN38" s="117"/>
      <c r="RDO38" s="117"/>
      <c r="RDP38" s="117"/>
      <c r="RDQ38" s="117"/>
      <c r="RDR38" s="117"/>
      <c r="RDS38" s="117"/>
      <c r="RDT38" s="117"/>
      <c r="RDU38" s="117"/>
      <c r="RDV38" s="117"/>
      <c r="RDW38" s="117"/>
      <c r="RDX38" s="117"/>
      <c r="RDY38" s="117"/>
      <c r="RDZ38" s="117"/>
      <c r="REA38" s="117"/>
      <c r="REB38" s="117"/>
      <c r="REC38" s="117"/>
      <c r="RED38" s="117"/>
      <c r="REE38" s="117"/>
      <c r="REF38" s="117"/>
      <c r="REG38" s="117"/>
      <c r="REH38" s="117"/>
      <c r="REI38" s="117"/>
      <c r="REJ38" s="117"/>
      <c r="REK38" s="117"/>
      <c r="REL38" s="117"/>
      <c r="REM38" s="117"/>
      <c r="REN38" s="117"/>
      <c r="REO38" s="117"/>
      <c r="REP38" s="117"/>
      <c r="REQ38" s="117"/>
      <c r="RER38" s="117"/>
      <c r="RES38" s="117"/>
      <c r="RET38" s="117"/>
      <c r="REU38" s="117"/>
      <c r="REV38" s="117"/>
      <c r="REW38" s="117"/>
      <c r="REX38" s="117"/>
      <c r="REY38" s="117"/>
      <c r="REZ38" s="117"/>
      <c r="RFA38" s="117"/>
      <c r="RFB38" s="117"/>
      <c r="RFC38" s="117"/>
      <c r="RFD38" s="117"/>
      <c r="RFE38" s="117"/>
      <c r="RFF38" s="117"/>
      <c r="RFG38" s="117"/>
      <c r="RFH38" s="117"/>
      <c r="RFI38" s="117"/>
      <c r="RFJ38" s="117"/>
      <c r="RFK38" s="117"/>
      <c r="RFL38" s="117"/>
      <c r="RFM38" s="117"/>
      <c r="RFN38" s="117"/>
      <c r="RFO38" s="117"/>
      <c r="RFP38" s="117"/>
      <c r="RFQ38" s="117"/>
      <c r="RFR38" s="117"/>
      <c r="RFS38" s="117"/>
      <c r="RFT38" s="117"/>
      <c r="RFU38" s="117"/>
      <c r="RFV38" s="117"/>
      <c r="RFW38" s="117"/>
      <c r="RFX38" s="117"/>
      <c r="RFY38" s="117"/>
      <c r="RFZ38" s="117"/>
      <c r="RGA38" s="117"/>
      <c r="RGB38" s="117"/>
      <c r="RGC38" s="117"/>
      <c r="RGD38" s="117"/>
      <c r="RGE38" s="117"/>
      <c r="RGF38" s="117"/>
      <c r="RGG38" s="117"/>
      <c r="RGH38" s="117"/>
      <c r="RGI38" s="117"/>
      <c r="RGJ38" s="117"/>
      <c r="RGK38" s="117"/>
      <c r="RGL38" s="117"/>
      <c r="RGM38" s="117"/>
      <c r="RGN38" s="117"/>
      <c r="RGO38" s="117"/>
      <c r="RGP38" s="117"/>
      <c r="RGQ38" s="117"/>
      <c r="RGR38" s="117"/>
      <c r="RGS38" s="117"/>
      <c r="RGT38" s="117"/>
      <c r="RGU38" s="117"/>
      <c r="RGV38" s="117"/>
      <c r="RGW38" s="117"/>
      <c r="RGX38" s="117"/>
      <c r="RGY38" s="117"/>
      <c r="RGZ38" s="117"/>
      <c r="RHA38" s="117"/>
      <c r="RHB38" s="117"/>
      <c r="RHC38" s="117"/>
      <c r="RHD38" s="117"/>
      <c r="RHE38" s="117"/>
      <c r="RHF38" s="117"/>
      <c r="RHG38" s="117"/>
      <c r="RHH38" s="117"/>
      <c r="RHI38" s="117"/>
      <c r="RHJ38" s="117"/>
      <c r="RHK38" s="117"/>
      <c r="RHL38" s="117"/>
      <c r="RHM38" s="117"/>
      <c r="RHN38" s="117"/>
      <c r="RHO38" s="117"/>
      <c r="RHP38" s="117"/>
      <c r="RHQ38" s="117"/>
      <c r="RHR38" s="117"/>
      <c r="RHS38" s="117"/>
      <c r="RHT38" s="117"/>
      <c r="RHU38" s="117"/>
      <c r="RHV38" s="117"/>
      <c r="RHW38" s="117"/>
      <c r="RHX38" s="117"/>
      <c r="RHY38" s="117"/>
      <c r="RHZ38" s="117"/>
      <c r="RIA38" s="117"/>
      <c r="RIB38" s="117"/>
      <c r="RIC38" s="117"/>
      <c r="RID38" s="117"/>
      <c r="RIE38" s="117"/>
      <c r="RIF38" s="117"/>
      <c r="RIG38" s="117"/>
      <c r="RIH38" s="117"/>
      <c r="RII38" s="117"/>
      <c r="RIJ38" s="117"/>
      <c r="RIK38" s="117"/>
      <c r="RIL38" s="117"/>
      <c r="RIM38" s="117"/>
      <c r="RIN38" s="117"/>
      <c r="RIO38" s="117"/>
      <c r="RIP38" s="117"/>
      <c r="RIQ38" s="117"/>
      <c r="RIR38" s="117"/>
      <c r="RIS38" s="117"/>
      <c r="RIT38" s="117"/>
      <c r="RIU38" s="117"/>
      <c r="RIV38" s="117"/>
      <c r="RIW38" s="117"/>
      <c r="RIX38" s="117"/>
      <c r="RIY38" s="117"/>
      <c r="RIZ38" s="117"/>
      <c r="RJA38" s="117"/>
      <c r="RJB38" s="117"/>
      <c r="RJC38" s="117"/>
      <c r="RJD38" s="117"/>
      <c r="RJE38" s="117"/>
      <c r="RJF38" s="117"/>
      <c r="RJG38" s="117"/>
      <c r="RJH38" s="117"/>
      <c r="RJI38" s="117"/>
      <c r="RJJ38" s="117"/>
      <c r="RJK38" s="117"/>
      <c r="RJL38" s="117"/>
      <c r="RJM38" s="117"/>
      <c r="RJN38" s="117"/>
      <c r="RJO38" s="117"/>
      <c r="RJP38" s="117"/>
      <c r="RJQ38" s="117"/>
      <c r="RJR38" s="117"/>
      <c r="RJS38" s="117"/>
      <c r="RJT38" s="117"/>
      <c r="RJU38" s="117"/>
      <c r="RJV38" s="117"/>
      <c r="RJW38" s="117"/>
      <c r="RJX38" s="117"/>
      <c r="RJY38" s="117"/>
      <c r="RJZ38" s="117"/>
      <c r="RKA38" s="117"/>
      <c r="RKB38" s="117"/>
      <c r="RKC38" s="117"/>
      <c r="RKD38" s="117"/>
      <c r="RKE38" s="117"/>
      <c r="RKF38" s="117"/>
      <c r="RKG38" s="117"/>
      <c r="RKH38" s="117"/>
      <c r="RKI38" s="117"/>
      <c r="RKJ38" s="117"/>
      <c r="RKK38" s="117"/>
      <c r="RKL38" s="117"/>
      <c r="RKM38" s="117"/>
      <c r="RKN38" s="117"/>
      <c r="RKO38" s="117"/>
      <c r="RKP38" s="117"/>
      <c r="RKQ38" s="117"/>
      <c r="RKR38" s="117"/>
      <c r="RKS38" s="117"/>
      <c r="RKT38" s="117"/>
      <c r="RKU38" s="117"/>
      <c r="RKV38" s="117"/>
      <c r="RKW38" s="117"/>
      <c r="RKX38" s="117"/>
      <c r="RKY38" s="117"/>
      <c r="RKZ38" s="117"/>
      <c r="RLA38" s="117"/>
      <c r="RLB38" s="117"/>
      <c r="RLC38" s="117"/>
      <c r="RLD38" s="117"/>
      <c r="RLE38" s="117"/>
      <c r="RLF38" s="117"/>
      <c r="RLG38" s="117"/>
      <c r="RLH38" s="117"/>
      <c r="RLI38" s="117"/>
      <c r="RLJ38" s="117"/>
      <c r="RLK38" s="117"/>
      <c r="RLL38" s="117"/>
      <c r="RLM38" s="117"/>
      <c r="RLN38" s="117"/>
      <c r="RLO38" s="117"/>
      <c r="RLP38" s="117"/>
      <c r="RLQ38" s="117"/>
      <c r="RLR38" s="117"/>
      <c r="RLS38" s="117"/>
      <c r="RLT38" s="117"/>
      <c r="RLU38" s="117"/>
      <c r="RLV38" s="117"/>
      <c r="RLW38" s="117"/>
      <c r="RLX38" s="117"/>
      <c r="RLY38" s="117"/>
      <c r="RLZ38" s="117"/>
      <c r="RMA38" s="117"/>
      <c r="RMB38" s="117"/>
      <c r="RMC38" s="117"/>
      <c r="RMD38" s="117"/>
      <c r="RME38" s="117"/>
      <c r="RMF38" s="117"/>
      <c r="RMG38" s="117"/>
      <c r="RMH38" s="117"/>
      <c r="RMI38" s="117"/>
      <c r="RMJ38" s="117"/>
      <c r="RMK38" s="117"/>
      <c r="RML38" s="117"/>
      <c r="RMM38" s="117"/>
      <c r="RMN38" s="117"/>
      <c r="RMO38" s="117"/>
      <c r="RMP38" s="117"/>
      <c r="RMQ38" s="117"/>
      <c r="RMR38" s="117"/>
      <c r="RMS38" s="117"/>
      <c r="RMT38" s="117"/>
      <c r="RMU38" s="117"/>
      <c r="RMV38" s="117"/>
      <c r="RMW38" s="117"/>
      <c r="RMX38" s="117"/>
      <c r="RMY38" s="117"/>
      <c r="RMZ38" s="117"/>
      <c r="RNA38" s="117"/>
      <c r="RNB38" s="117"/>
      <c r="RNC38" s="117"/>
      <c r="RND38" s="117"/>
      <c r="RNE38" s="117"/>
      <c r="RNF38" s="117"/>
      <c r="RNG38" s="117"/>
      <c r="RNH38" s="117"/>
      <c r="RNI38" s="117"/>
      <c r="RNJ38" s="117"/>
      <c r="RNK38" s="117"/>
      <c r="RNL38" s="117"/>
      <c r="RNM38" s="117"/>
      <c r="RNN38" s="117"/>
      <c r="RNO38" s="117"/>
      <c r="RNP38" s="117"/>
      <c r="RNQ38" s="117"/>
      <c r="RNR38" s="117"/>
      <c r="RNS38" s="117"/>
      <c r="RNT38" s="117"/>
      <c r="RNU38" s="117"/>
      <c r="RNV38" s="117"/>
      <c r="RNW38" s="117"/>
      <c r="RNX38" s="117"/>
      <c r="RNY38" s="117"/>
      <c r="RNZ38" s="117"/>
      <c r="ROA38" s="117"/>
      <c r="ROB38" s="117"/>
      <c r="ROC38" s="117"/>
      <c r="ROD38" s="117"/>
      <c r="ROE38" s="117"/>
      <c r="ROF38" s="117"/>
      <c r="ROG38" s="117"/>
      <c r="ROH38" s="117"/>
      <c r="ROI38" s="117"/>
      <c r="ROJ38" s="117"/>
      <c r="ROK38" s="117"/>
      <c r="ROL38" s="117"/>
      <c r="ROM38" s="117"/>
      <c r="RON38" s="117"/>
      <c r="ROO38" s="117"/>
      <c r="ROP38" s="117"/>
      <c r="ROQ38" s="117"/>
      <c r="ROR38" s="117"/>
      <c r="ROS38" s="117"/>
      <c r="ROT38" s="117"/>
      <c r="ROU38" s="117"/>
      <c r="ROV38" s="117"/>
      <c r="ROW38" s="117"/>
      <c r="ROX38" s="117"/>
      <c r="ROY38" s="117"/>
      <c r="ROZ38" s="117"/>
      <c r="RPA38" s="117"/>
      <c r="RPB38" s="117"/>
      <c r="RPC38" s="117"/>
      <c r="RPD38" s="117"/>
      <c r="RPE38" s="117"/>
      <c r="RPF38" s="117"/>
      <c r="RPG38" s="117"/>
      <c r="RPH38" s="117"/>
      <c r="RPI38" s="117"/>
      <c r="RPJ38" s="117"/>
      <c r="RPK38" s="117"/>
      <c r="RPL38" s="117"/>
      <c r="RPM38" s="117"/>
      <c r="RPN38" s="117"/>
      <c r="RPO38" s="117"/>
      <c r="RPP38" s="117"/>
      <c r="RPQ38" s="117"/>
      <c r="RPR38" s="117"/>
      <c r="RPS38" s="117"/>
      <c r="RPT38" s="117"/>
      <c r="RPU38" s="117"/>
      <c r="RPV38" s="117"/>
      <c r="RPW38" s="117"/>
      <c r="RPX38" s="117"/>
      <c r="RPY38" s="117"/>
      <c r="RPZ38" s="117"/>
      <c r="RQA38" s="117"/>
      <c r="RQB38" s="117"/>
      <c r="RQC38" s="117"/>
      <c r="RQD38" s="117"/>
      <c r="RQE38" s="117"/>
      <c r="RQF38" s="117"/>
      <c r="RQG38" s="117"/>
      <c r="RQH38" s="117"/>
      <c r="RQI38" s="117"/>
      <c r="RQJ38" s="117"/>
      <c r="RQK38" s="117"/>
      <c r="RQL38" s="117"/>
      <c r="RQM38" s="117"/>
      <c r="RQN38" s="117"/>
      <c r="RQO38" s="117"/>
      <c r="RQP38" s="117"/>
      <c r="RQQ38" s="117"/>
      <c r="RQR38" s="117"/>
      <c r="RQS38" s="117"/>
      <c r="RQT38" s="117"/>
      <c r="RQU38" s="117"/>
      <c r="RQV38" s="117"/>
      <c r="RQW38" s="117"/>
      <c r="RQX38" s="117"/>
      <c r="RQY38" s="117"/>
      <c r="RQZ38" s="117"/>
      <c r="RRA38" s="117"/>
      <c r="RRB38" s="117"/>
      <c r="RRC38" s="117"/>
      <c r="RRD38" s="117"/>
      <c r="RRE38" s="117"/>
      <c r="RRF38" s="117"/>
      <c r="RRG38" s="117"/>
      <c r="RRH38" s="117"/>
      <c r="RRI38" s="117"/>
      <c r="RRJ38" s="117"/>
      <c r="RRK38" s="117"/>
      <c r="RRL38" s="117"/>
      <c r="RRM38" s="117"/>
      <c r="RRN38" s="117"/>
      <c r="RRO38" s="117"/>
      <c r="RRP38" s="117"/>
      <c r="RRQ38" s="117"/>
      <c r="RRR38" s="117"/>
      <c r="RRS38" s="117"/>
      <c r="RRT38" s="117"/>
      <c r="RRU38" s="117"/>
      <c r="RRV38" s="117"/>
      <c r="RRW38" s="117"/>
      <c r="RRX38" s="117"/>
      <c r="RRY38" s="117"/>
      <c r="RRZ38" s="117"/>
      <c r="RSA38" s="117"/>
      <c r="RSB38" s="117"/>
      <c r="RSC38" s="117"/>
      <c r="RSD38" s="117"/>
      <c r="RSE38" s="117"/>
      <c r="RSF38" s="117"/>
      <c r="RSG38" s="117"/>
      <c r="RSH38" s="117"/>
      <c r="RSI38" s="117"/>
      <c r="RSJ38" s="117"/>
      <c r="RSK38" s="117"/>
      <c r="RSL38" s="117"/>
      <c r="RSM38" s="117"/>
      <c r="RSN38" s="117"/>
      <c r="RSO38" s="117"/>
      <c r="RSP38" s="117"/>
      <c r="RSQ38" s="117"/>
      <c r="RSR38" s="117"/>
      <c r="RSS38" s="117"/>
      <c r="RST38" s="117"/>
      <c r="RSU38" s="117"/>
      <c r="RSV38" s="117"/>
      <c r="RSW38" s="117"/>
      <c r="RSX38" s="117"/>
      <c r="RSY38" s="117"/>
      <c r="RSZ38" s="117"/>
      <c r="RTA38" s="117"/>
      <c r="RTB38" s="117"/>
      <c r="RTC38" s="117"/>
      <c r="RTD38" s="117"/>
      <c r="RTE38" s="117"/>
      <c r="RTF38" s="117"/>
      <c r="RTG38" s="117"/>
      <c r="RTH38" s="117"/>
      <c r="RTI38" s="117"/>
      <c r="RTJ38" s="117"/>
      <c r="RTK38" s="117"/>
      <c r="RTL38" s="117"/>
      <c r="RTM38" s="117"/>
      <c r="RTN38" s="117"/>
      <c r="RTO38" s="117"/>
      <c r="RTP38" s="117"/>
      <c r="RTQ38" s="117"/>
      <c r="RTR38" s="117"/>
      <c r="RTS38" s="117"/>
      <c r="RTT38" s="117"/>
      <c r="RTU38" s="117"/>
      <c r="RTV38" s="117"/>
      <c r="RTW38" s="117"/>
      <c r="RTX38" s="117"/>
      <c r="RTY38" s="117"/>
      <c r="RTZ38" s="117"/>
      <c r="RUA38" s="117"/>
      <c r="RUB38" s="117"/>
      <c r="RUC38" s="117"/>
      <c r="RUD38" s="117"/>
      <c r="RUE38" s="117"/>
      <c r="RUF38" s="117"/>
      <c r="RUG38" s="117"/>
      <c r="RUH38" s="117"/>
      <c r="RUI38" s="117"/>
      <c r="RUJ38" s="117"/>
      <c r="RUK38" s="117"/>
      <c r="RUL38" s="117"/>
      <c r="RUM38" s="117"/>
      <c r="RUN38" s="117"/>
      <c r="RUO38" s="117"/>
      <c r="RUP38" s="117"/>
      <c r="RUQ38" s="117"/>
      <c r="RUR38" s="117"/>
      <c r="RUS38" s="117"/>
      <c r="RUT38" s="117"/>
      <c r="RUU38" s="117"/>
      <c r="RUV38" s="117"/>
      <c r="RUW38" s="117"/>
      <c r="RUX38" s="117"/>
      <c r="RUY38" s="117"/>
      <c r="RUZ38" s="117"/>
      <c r="RVA38" s="117"/>
      <c r="RVB38" s="117"/>
      <c r="RVC38" s="117"/>
      <c r="RVD38" s="117"/>
      <c r="RVE38" s="117"/>
      <c r="RVF38" s="117"/>
      <c r="RVG38" s="117"/>
      <c r="RVH38" s="117"/>
      <c r="RVI38" s="117"/>
      <c r="RVJ38" s="117"/>
      <c r="RVK38" s="117"/>
      <c r="RVL38" s="117"/>
      <c r="RVM38" s="117"/>
      <c r="RVN38" s="117"/>
      <c r="RVO38" s="117"/>
      <c r="RVP38" s="117"/>
      <c r="RVQ38" s="117"/>
      <c r="RVR38" s="117"/>
      <c r="RVS38" s="117"/>
      <c r="RVT38" s="117"/>
      <c r="RVU38" s="117"/>
      <c r="RVV38" s="117"/>
      <c r="RVW38" s="117"/>
      <c r="RVX38" s="117"/>
      <c r="RVY38" s="117"/>
      <c r="RVZ38" s="117"/>
      <c r="RWA38" s="117"/>
      <c r="RWB38" s="117"/>
      <c r="RWC38" s="117"/>
      <c r="RWD38" s="117"/>
      <c r="RWE38" s="117"/>
      <c r="RWF38" s="117"/>
      <c r="RWG38" s="117"/>
      <c r="RWH38" s="117"/>
      <c r="RWI38" s="117"/>
      <c r="RWJ38" s="117"/>
      <c r="RWK38" s="117"/>
      <c r="RWL38" s="117"/>
      <c r="RWM38" s="117"/>
      <c r="RWN38" s="117"/>
      <c r="RWO38" s="117"/>
      <c r="RWP38" s="117"/>
      <c r="RWQ38" s="117"/>
      <c r="RWR38" s="117"/>
      <c r="RWS38" s="117"/>
      <c r="RWT38" s="117"/>
      <c r="RWU38" s="117"/>
      <c r="RWV38" s="117"/>
      <c r="RWW38" s="117"/>
      <c r="RWX38" s="117"/>
      <c r="RWY38" s="117"/>
      <c r="RWZ38" s="117"/>
      <c r="RXA38" s="117"/>
      <c r="RXB38" s="117"/>
      <c r="RXC38" s="117"/>
      <c r="RXD38" s="117"/>
      <c r="RXE38" s="117"/>
      <c r="RXF38" s="117"/>
      <c r="RXG38" s="117"/>
      <c r="RXH38" s="117"/>
      <c r="RXI38" s="117"/>
      <c r="RXJ38" s="117"/>
      <c r="RXK38" s="117"/>
      <c r="RXL38" s="117"/>
      <c r="RXM38" s="117"/>
      <c r="RXN38" s="117"/>
      <c r="RXO38" s="117"/>
      <c r="RXP38" s="117"/>
      <c r="RXQ38" s="117"/>
      <c r="RXR38" s="117"/>
      <c r="RXS38" s="117"/>
      <c r="RXT38" s="117"/>
      <c r="RXU38" s="117"/>
      <c r="RXV38" s="117"/>
      <c r="RXW38" s="117"/>
      <c r="RXX38" s="117"/>
      <c r="RXY38" s="117"/>
      <c r="RXZ38" s="117"/>
      <c r="RYA38" s="117"/>
      <c r="RYB38" s="117"/>
      <c r="RYC38" s="117"/>
      <c r="RYD38" s="117"/>
      <c r="RYE38" s="117"/>
      <c r="RYF38" s="117"/>
      <c r="RYG38" s="117"/>
      <c r="RYH38" s="117"/>
      <c r="RYI38" s="117"/>
      <c r="RYJ38" s="117"/>
      <c r="RYK38" s="117"/>
      <c r="RYL38" s="117"/>
      <c r="RYM38" s="117"/>
      <c r="RYN38" s="117"/>
      <c r="RYO38" s="117"/>
      <c r="RYP38" s="117"/>
      <c r="RYQ38" s="117"/>
      <c r="RYR38" s="117"/>
      <c r="RYS38" s="117"/>
      <c r="RYT38" s="117"/>
      <c r="RYU38" s="117"/>
      <c r="RYV38" s="117"/>
      <c r="RYW38" s="117"/>
      <c r="RYX38" s="117"/>
      <c r="RYY38" s="117"/>
      <c r="RYZ38" s="117"/>
      <c r="RZA38" s="117"/>
      <c r="RZB38" s="117"/>
      <c r="RZC38" s="117"/>
      <c r="RZD38" s="117"/>
      <c r="RZE38" s="117"/>
      <c r="RZF38" s="117"/>
      <c r="RZG38" s="117"/>
      <c r="RZH38" s="117"/>
      <c r="RZI38" s="117"/>
      <c r="RZJ38" s="117"/>
      <c r="RZK38" s="117"/>
      <c r="RZL38" s="117"/>
      <c r="RZM38" s="117"/>
      <c r="RZN38" s="117"/>
      <c r="RZO38" s="117"/>
      <c r="RZP38" s="117"/>
      <c r="RZQ38" s="117"/>
      <c r="RZR38" s="117"/>
      <c r="RZS38" s="117"/>
      <c r="RZT38" s="117"/>
      <c r="RZU38" s="117"/>
      <c r="RZV38" s="117"/>
      <c r="RZW38" s="117"/>
      <c r="RZX38" s="117"/>
      <c r="RZY38" s="117"/>
      <c r="RZZ38" s="117"/>
      <c r="SAA38" s="117"/>
      <c r="SAB38" s="117"/>
      <c r="SAC38" s="117"/>
      <c r="SAD38" s="117"/>
      <c r="SAE38" s="117"/>
      <c r="SAF38" s="117"/>
      <c r="SAG38" s="117"/>
      <c r="SAH38" s="117"/>
      <c r="SAI38" s="117"/>
      <c r="SAJ38" s="117"/>
      <c r="SAK38" s="117"/>
      <c r="SAL38" s="117"/>
      <c r="SAM38" s="117"/>
      <c r="SAN38" s="117"/>
      <c r="SAO38" s="117"/>
      <c r="SAP38" s="117"/>
      <c r="SAQ38" s="117"/>
      <c r="SAR38" s="117"/>
      <c r="SAS38" s="117"/>
      <c r="SAT38" s="117"/>
      <c r="SAU38" s="117"/>
      <c r="SAV38" s="117"/>
      <c r="SAW38" s="117"/>
      <c r="SAX38" s="117"/>
      <c r="SAY38" s="117"/>
      <c r="SAZ38" s="117"/>
      <c r="SBA38" s="117"/>
      <c r="SBB38" s="117"/>
      <c r="SBC38" s="117"/>
      <c r="SBD38" s="117"/>
      <c r="SBE38" s="117"/>
      <c r="SBF38" s="117"/>
      <c r="SBG38" s="117"/>
      <c r="SBH38" s="117"/>
      <c r="SBI38" s="117"/>
      <c r="SBJ38" s="117"/>
      <c r="SBK38" s="117"/>
      <c r="SBL38" s="117"/>
      <c r="SBM38" s="117"/>
      <c r="SBN38" s="117"/>
      <c r="SBO38" s="117"/>
      <c r="SBP38" s="117"/>
      <c r="SBQ38" s="117"/>
      <c r="SBR38" s="117"/>
      <c r="SBS38" s="117"/>
      <c r="SBT38" s="117"/>
      <c r="SBU38" s="117"/>
      <c r="SBV38" s="117"/>
      <c r="SBW38" s="117"/>
      <c r="SBX38" s="117"/>
      <c r="SBY38" s="117"/>
      <c r="SBZ38" s="117"/>
      <c r="SCA38" s="117"/>
      <c r="SCB38" s="117"/>
      <c r="SCC38" s="117"/>
      <c r="SCD38" s="117"/>
      <c r="SCE38" s="117"/>
      <c r="SCF38" s="117"/>
      <c r="SCG38" s="117"/>
      <c r="SCH38" s="117"/>
      <c r="SCI38" s="117"/>
      <c r="SCJ38" s="117"/>
      <c r="SCK38" s="117"/>
      <c r="SCL38" s="117"/>
      <c r="SCM38" s="117"/>
      <c r="SCN38" s="117"/>
      <c r="SCO38" s="117"/>
      <c r="SCP38" s="117"/>
      <c r="SCQ38" s="117"/>
      <c r="SCR38" s="117"/>
      <c r="SCS38" s="117"/>
      <c r="SCT38" s="117"/>
      <c r="SCU38" s="117"/>
      <c r="SCV38" s="117"/>
      <c r="SCW38" s="117"/>
      <c r="SCX38" s="117"/>
      <c r="SCY38" s="117"/>
      <c r="SCZ38" s="117"/>
      <c r="SDA38" s="117"/>
      <c r="SDB38" s="117"/>
      <c r="SDC38" s="117"/>
      <c r="SDD38" s="117"/>
      <c r="SDE38" s="117"/>
      <c r="SDF38" s="117"/>
      <c r="SDG38" s="117"/>
      <c r="SDH38" s="117"/>
      <c r="SDI38" s="117"/>
      <c r="SDJ38" s="117"/>
      <c r="SDK38" s="117"/>
      <c r="SDL38" s="117"/>
      <c r="SDM38" s="117"/>
      <c r="SDN38" s="117"/>
      <c r="SDO38" s="117"/>
      <c r="SDP38" s="117"/>
      <c r="SDQ38" s="117"/>
      <c r="SDR38" s="117"/>
      <c r="SDS38" s="117"/>
      <c r="SDT38" s="117"/>
      <c r="SDU38" s="117"/>
      <c r="SDV38" s="117"/>
      <c r="SDW38" s="117"/>
      <c r="SDX38" s="117"/>
      <c r="SDY38" s="117"/>
      <c r="SDZ38" s="117"/>
      <c r="SEA38" s="117"/>
      <c r="SEB38" s="117"/>
      <c r="SEC38" s="117"/>
      <c r="SED38" s="117"/>
      <c r="SEE38" s="117"/>
      <c r="SEF38" s="117"/>
      <c r="SEG38" s="117"/>
      <c r="SEH38" s="117"/>
      <c r="SEI38" s="117"/>
      <c r="SEJ38" s="117"/>
      <c r="SEK38" s="117"/>
      <c r="SEL38" s="117"/>
      <c r="SEM38" s="117"/>
      <c r="SEN38" s="117"/>
      <c r="SEO38" s="117"/>
      <c r="SEP38" s="117"/>
      <c r="SEQ38" s="117"/>
      <c r="SER38" s="117"/>
      <c r="SES38" s="117"/>
      <c r="SET38" s="117"/>
      <c r="SEU38" s="117"/>
      <c r="SEV38" s="117"/>
      <c r="SEW38" s="117"/>
      <c r="SEX38" s="117"/>
      <c r="SEY38" s="117"/>
      <c r="SEZ38" s="117"/>
      <c r="SFA38" s="117"/>
      <c r="SFB38" s="117"/>
      <c r="SFC38" s="117"/>
      <c r="SFD38" s="117"/>
      <c r="SFE38" s="117"/>
      <c r="SFF38" s="117"/>
      <c r="SFG38" s="117"/>
      <c r="SFH38" s="117"/>
      <c r="SFI38" s="117"/>
      <c r="SFJ38" s="117"/>
      <c r="SFK38" s="117"/>
      <c r="SFL38" s="117"/>
      <c r="SFM38" s="117"/>
      <c r="SFN38" s="117"/>
      <c r="SFO38" s="117"/>
      <c r="SFP38" s="117"/>
      <c r="SFQ38" s="117"/>
      <c r="SFR38" s="117"/>
      <c r="SFS38" s="117"/>
      <c r="SFT38" s="117"/>
      <c r="SFU38" s="117"/>
      <c r="SFV38" s="117"/>
      <c r="SFW38" s="117"/>
      <c r="SFX38" s="117"/>
      <c r="SFY38" s="117"/>
      <c r="SFZ38" s="117"/>
      <c r="SGA38" s="117"/>
      <c r="SGB38" s="117"/>
      <c r="SGC38" s="117"/>
      <c r="SGD38" s="117"/>
      <c r="SGE38" s="117"/>
      <c r="SGF38" s="117"/>
      <c r="SGG38" s="117"/>
      <c r="SGH38" s="117"/>
      <c r="SGI38" s="117"/>
      <c r="SGJ38" s="117"/>
      <c r="SGK38" s="117"/>
      <c r="SGL38" s="117"/>
      <c r="SGM38" s="117"/>
      <c r="SGN38" s="117"/>
      <c r="SGO38" s="117"/>
      <c r="SGP38" s="117"/>
      <c r="SGQ38" s="117"/>
      <c r="SGR38" s="117"/>
      <c r="SGS38" s="117"/>
      <c r="SGT38" s="117"/>
      <c r="SGU38" s="117"/>
      <c r="SGV38" s="117"/>
      <c r="SGW38" s="117"/>
      <c r="SGX38" s="117"/>
      <c r="SGY38" s="117"/>
      <c r="SGZ38" s="117"/>
      <c r="SHA38" s="117"/>
      <c r="SHB38" s="117"/>
      <c r="SHC38" s="117"/>
      <c r="SHD38" s="117"/>
      <c r="SHE38" s="117"/>
      <c r="SHF38" s="117"/>
      <c r="SHG38" s="117"/>
      <c r="SHH38" s="117"/>
      <c r="SHI38" s="117"/>
      <c r="SHJ38" s="117"/>
      <c r="SHK38" s="117"/>
      <c r="SHL38" s="117"/>
      <c r="SHM38" s="117"/>
      <c r="SHN38" s="117"/>
      <c r="SHO38" s="117"/>
      <c r="SHP38" s="117"/>
      <c r="SHQ38" s="117"/>
      <c r="SHR38" s="117"/>
      <c r="SHS38" s="117"/>
      <c r="SHT38" s="117"/>
      <c r="SHU38" s="117"/>
      <c r="SHV38" s="117"/>
      <c r="SHW38" s="117"/>
      <c r="SHX38" s="117"/>
      <c r="SHY38" s="117"/>
      <c r="SHZ38" s="117"/>
      <c r="SIA38" s="117"/>
      <c r="SIB38" s="117"/>
      <c r="SIC38" s="117"/>
      <c r="SID38" s="117"/>
      <c r="SIE38" s="117"/>
      <c r="SIF38" s="117"/>
      <c r="SIG38" s="117"/>
      <c r="SIH38" s="117"/>
      <c r="SII38" s="117"/>
      <c r="SIJ38" s="117"/>
      <c r="SIK38" s="117"/>
      <c r="SIL38" s="117"/>
      <c r="SIM38" s="117"/>
      <c r="SIN38" s="117"/>
      <c r="SIO38" s="117"/>
      <c r="SIP38" s="117"/>
      <c r="SIQ38" s="117"/>
      <c r="SIR38" s="117"/>
      <c r="SIS38" s="117"/>
      <c r="SIT38" s="117"/>
      <c r="SIU38" s="117"/>
      <c r="SIV38" s="117"/>
      <c r="SIW38" s="117"/>
      <c r="SIX38" s="117"/>
      <c r="SIY38" s="117"/>
      <c r="SIZ38" s="117"/>
      <c r="SJA38" s="117"/>
      <c r="SJB38" s="117"/>
      <c r="SJC38" s="117"/>
      <c r="SJD38" s="117"/>
      <c r="SJE38" s="117"/>
      <c r="SJF38" s="117"/>
      <c r="SJG38" s="117"/>
      <c r="SJH38" s="117"/>
      <c r="SJI38" s="117"/>
      <c r="SJJ38" s="117"/>
      <c r="SJK38" s="117"/>
      <c r="SJL38" s="117"/>
      <c r="SJM38" s="117"/>
      <c r="SJN38" s="117"/>
      <c r="SJO38" s="117"/>
      <c r="SJP38" s="117"/>
      <c r="SJQ38" s="117"/>
      <c r="SJR38" s="117"/>
      <c r="SJS38" s="117"/>
      <c r="SJT38" s="117"/>
      <c r="SJU38" s="117"/>
      <c r="SJV38" s="117"/>
      <c r="SJW38" s="117"/>
      <c r="SJX38" s="117"/>
      <c r="SJY38" s="117"/>
      <c r="SJZ38" s="117"/>
      <c r="SKA38" s="117"/>
      <c r="SKB38" s="117"/>
      <c r="SKC38" s="117"/>
      <c r="SKD38" s="117"/>
      <c r="SKE38" s="117"/>
      <c r="SKF38" s="117"/>
      <c r="SKG38" s="117"/>
      <c r="SKH38" s="117"/>
      <c r="SKI38" s="117"/>
      <c r="SKJ38" s="117"/>
      <c r="SKK38" s="117"/>
      <c r="SKL38" s="117"/>
      <c r="SKM38" s="117"/>
      <c r="SKN38" s="117"/>
      <c r="SKO38" s="117"/>
      <c r="SKP38" s="117"/>
      <c r="SKQ38" s="117"/>
      <c r="SKR38" s="117"/>
      <c r="SKS38" s="117"/>
      <c r="SKT38" s="117"/>
      <c r="SKU38" s="117"/>
      <c r="SKV38" s="117"/>
      <c r="SKW38" s="117"/>
      <c r="SKX38" s="117"/>
      <c r="SKY38" s="117"/>
      <c r="SKZ38" s="117"/>
      <c r="SLA38" s="117"/>
      <c r="SLB38" s="117"/>
      <c r="SLC38" s="117"/>
      <c r="SLD38" s="117"/>
      <c r="SLE38" s="117"/>
      <c r="SLF38" s="117"/>
      <c r="SLG38" s="117"/>
      <c r="SLH38" s="117"/>
      <c r="SLI38" s="117"/>
      <c r="SLJ38" s="117"/>
      <c r="SLK38" s="117"/>
      <c r="SLL38" s="117"/>
      <c r="SLM38" s="117"/>
      <c r="SLN38" s="117"/>
      <c r="SLO38" s="117"/>
      <c r="SLP38" s="117"/>
      <c r="SLQ38" s="117"/>
      <c r="SLR38" s="117"/>
      <c r="SLS38" s="117"/>
      <c r="SLT38" s="117"/>
      <c r="SLU38" s="117"/>
      <c r="SLV38" s="117"/>
      <c r="SLW38" s="117"/>
      <c r="SLX38" s="117"/>
      <c r="SLY38" s="117"/>
      <c r="SLZ38" s="117"/>
      <c r="SMA38" s="117"/>
      <c r="SMB38" s="117"/>
      <c r="SMC38" s="117"/>
      <c r="SMD38" s="117"/>
      <c r="SME38" s="117"/>
      <c r="SMF38" s="117"/>
      <c r="SMG38" s="117"/>
      <c r="SMH38" s="117"/>
      <c r="SMI38" s="117"/>
      <c r="SMJ38" s="117"/>
      <c r="SMK38" s="117"/>
      <c r="SML38" s="117"/>
      <c r="SMM38" s="117"/>
      <c r="SMN38" s="117"/>
      <c r="SMO38" s="117"/>
      <c r="SMP38" s="117"/>
      <c r="SMQ38" s="117"/>
      <c r="SMR38" s="117"/>
      <c r="SMS38" s="117"/>
      <c r="SMT38" s="117"/>
      <c r="SMU38" s="117"/>
      <c r="SMV38" s="117"/>
      <c r="SMW38" s="117"/>
      <c r="SMX38" s="117"/>
      <c r="SMY38" s="117"/>
      <c r="SMZ38" s="117"/>
      <c r="SNA38" s="117"/>
      <c r="SNB38" s="117"/>
      <c r="SNC38" s="117"/>
      <c r="SND38" s="117"/>
      <c r="SNE38" s="117"/>
      <c r="SNF38" s="117"/>
      <c r="SNG38" s="117"/>
      <c r="SNH38" s="117"/>
      <c r="SNI38" s="117"/>
      <c r="SNJ38" s="117"/>
      <c r="SNK38" s="117"/>
      <c r="SNL38" s="117"/>
      <c r="SNM38" s="117"/>
      <c r="SNN38" s="117"/>
      <c r="SNO38" s="117"/>
      <c r="SNP38" s="117"/>
      <c r="SNQ38" s="117"/>
      <c r="SNR38" s="117"/>
      <c r="SNS38" s="117"/>
      <c r="SNT38" s="117"/>
      <c r="SNU38" s="117"/>
      <c r="SNV38" s="117"/>
      <c r="SNW38" s="117"/>
      <c r="SNX38" s="117"/>
      <c r="SNY38" s="117"/>
      <c r="SNZ38" s="117"/>
      <c r="SOA38" s="117"/>
      <c r="SOB38" s="117"/>
      <c r="SOC38" s="117"/>
      <c r="SOD38" s="117"/>
      <c r="SOE38" s="117"/>
      <c r="SOF38" s="117"/>
      <c r="SOG38" s="117"/>
      <c r="SOH38" s="117"/>
      <c r="SOI38" s="117"/>
      <c r="SOJ38" s="117"/>
      <c r="SOK38" s="117"/>
      <c r="SOL38" s="117"/>
      <c r="SOM38" s="117"/>
      <c r="SON38" s="117"/>
      <c r="SOO38" s="117"/>
      <c r="SOP38" s="117"/>
      <c r="SOQ38" s="117"/>
      <c r="SOR38" s="117"/>
      <c r="SOS38" s="117"/>
      <c r="SOT38" s="117"/>
      <c r="SOU38" s="117"/>
      <c r="SOV38" s="117"/>
      <c r="SOW38" s="117"/>
      <c r="SOX38" s="117"/>
      <c r="SOY38" s="117"/>
      <c r="SOZ38" s="117"/>
      <c r="SPA38" s="117"/>
      <c r="SPB38" s="117"/>
      <c r="SPC38" s="117"/>
      <c r="SPD38" s="117"/>
      <c r="SPE38" s="117"/>
      <c r="SPF38" s="117"/>
      <c r="SPG38" s="117"/>
      <c r="SPH38" s="117"/>
      <c r="SPI38" s="117"/>
      <c r="SPJ38" s="117"/>
      <c r="SPK38" s="117"/>
      <c r="SPL38" s="117"/>
      <c r="SPM38" s="117"/>
      <c r="SPN38" s="117"/>
      <c r="SPO38" s="117"/>
      <c r="SPP38" s="117"/>
      <c r="SPQ38" s="117"/>
      <c r="SPR38" s="117"/>
      <c r="SPS38" s="117"/>
      <c r="SPT38" s="117"/>
      <c r="SPU38" s="117"/>
      <c r="SPV38" s="117"/>
      <c r="SPW38" s="117"/>
      <c r="SPX38" s="117"/>
      <c r="SPY38" s="117"/>
      <c r="SPZ38" s="117"/>
      <c r="SQA38" s="117"/>
      <c r="SQB38" s="117"/>
      <c r="SQC38" s="117"/>
      <c r="SQD38" s="117"/>
      <c r="SQE38" s="117"/>
      <c r="SQF38" s="117"/>
      <c r="SQG38" s="117"/>
      <c r="SQH38" s="117"/>
      <c r="SQI38" s="117"/>
      <c r="SQJ38" s="117"/>
      <c r="SQK38" s="117"/>
      <c r="SQL38" s="117"/>
      <c r="SQM38" s="117"/>
      <c r="SQN38" s="117"/>
      <c r="SQO38" s="117"/>
      <c r="SQP38" s="117"/>
      <c r="SQQ38" s="117"/>
      <c r="SQR38" s="117"/>
      <c r="SQS38" s="117"/>
      <c r="SQT38" s="117"/>
      <c r="SQU38" s="117"/>
      <c r="SQV38" s="117"/>
      <c r="SQW38" s="117"/>
      <c r="SQX38" s="117"/>
      <c r="SQY38" s="117"/>
      <c r="SQZ38" s="117"/>
      <c r="SRA38" s="117"/>
      <c r="SRB38" s="117"/>
      <c r="SRC38" s="117"/>
      <c r="SRD38" s="117"/>
      <c r="SRE38" s="117"/>
      <c r="SRF38" s="117"/>
      <c r="SRG38" s="117"/>
      <c r="SRH38" s="117"/>
      <c r="SRI38" s="117"/>
      <c r="SRJ38" s="117"/>
      <c r="SRK38" s="117"/>
      <c r="SRL38" s="117"/>
      <c r="SRM38" s="117"/>
      <c r="SRN38" s="117"/>
      <c r="SRO38" s="117"/>
      <c r="SRP38" s="117"/>
      <c r="SRQ38" s="117"/>
      <c r="SRR38" s="117"/>
      <c r="SRS38" s="117"/>
      <c r="SRT38" s="117"/>
      <c r="SRU38" s="117"/>
      <c r="SRV38" s="117"/>
      <c r="SRW38" s="117"/>
      <c r="SRX38" s="117"/>
      <c r="SRY38" s="117"/>
      <c r="SRZ38" s="117"/>
      <c r="SSA38" s="117"/>
      <c r="SSB38" s="117"/>
      <c r="SSC38" s="117"/>
      <c r="SSD38" s="117"/>
      <c r="SSE38" s="117"/>
      <c r="SSF38" s="117"/>
      <c r="SSG38" s="117"/>
      <c r="SSH38" s="117"/>
      <c r="SSI38" s="117"/>
      <c r="SSJ38" s="117"/>
      <c r="SSK38" s="117"/>
      <c r="SSL38" s="117"/>
      <c r="SSM38" s="117"/>
      <c r="SSN38" s="117"/>
      <c r="SSO38" s="117"/>
      <c r="SSP38" s="117"/>
      <c r="SSQ38" s="117"/>
      <c r="SSR38" s="117"/>
      <c r="SSS38" s="117"/>
      <c r="SST38" s="117"/>
      <c r="SSU38" s="117"/>
      <c r="SSV38" s="117"/>
      <c r="SSW38" s="117"/>
      <c r="SSX38" s="117"/>
      <c r="SSY38" s="117"/>
      <c r="SSZ38" s="117"/>
      <c r="STA38" s="117"/>
      <c r="STB38" s="117"/>
      <c r="STC38" s="117"/>
      <c r="STD38" s="117"/>
      <c r="STE38" s="117"/>
      <c r="STF38" s="117"/>
      <c r="STG38" s="117"/>
      <c r="STH38" s="117"/>
      <c r="STI38" s="117"/>
      <c r="STJ38" s="117"/>
      <c r="STK38" s="117"/>
      <c r="STL38" s="117"/>
      <c r="STM38" s="117"/>
      <c r="STN38" s="117"/>
      <c r="STO38" s="117"/>
      <c r="STP38" s="117"/>
      <c r="STQ38" s="117"/>
      <c r="STR38" s="117"/>
      <c r="STS38" s="117"/>
      <c r="STT38" s="117"/>
      <c r="STU38" s="117"/>
      <c r="STV38" s="117"/>
      <c r="STW38" s="117"/>
      <c r="STX38" s="117"/>
      <c r="STY38" s="117"/>
      <c r="STZ38" s="117"/>
      <c r="SUA38" s="117"/>
      <c r="SUB38" s="117"/>
      <c r="SUC38" s="117"/>
      <c r="SUD38" s="117"/>
      <c r="SUE38" s="117"/>
      <c r="SUF38" s="117"/>
      <c r="SUG38" s="117"/>
      <c r="SUH38" s="117"/>
      <c r="SUI38" s="117"/>
      <c r="SUJ38" s="117"/>
      <c r="SUK38" s="117"/>
      <c r="SUL38" s="117"/>
      <c r="SUM38" s="117"/>
      <c r="SUN38" s="117"/>
      <c r="SUO38" s="117"/>
      <c r="SUP38" s="117"/>
      <c r="SUQ38" s="117"/>
      <c r="SUR38" s="117"/>
      <c r="SUS38" s="117"/>
      <c r="SUT38" s="117"/>
      <c r="SUU38" s="117"/>
      <c r="SUV38" s="117"/>
      <c r="SUW38" s="117"/>
      <c r="SUX38" s="117"/>
      <c r="SUY38" s="117"/>
      <c r="SUZ38" s="117"/>
      <c r="SVA38" s="117"/>
      <c r="SVB38" s="117"/>
      <c r="SVC38" s="117"/>
      <c r="SVD38" s="117"/>
      <c r="SVE38" s="117"/>
      <c r="SVF38" s="117"/>
      <c r="SVG38" s="117"/>
      <c r="SVH38" s="117"/>
      <c r="SVI38" s="117"/>
      <c r="SVJ38" s="117"/>
      <c r="SVK38" s="117"/>
      <c r="SVL38" s="117"/>
      <c r="SVM38" s="117"/>
      <c r="SVN38" s="117"/>
      <c r="SVO38" s="117"/>
      <c r="SVP38" s="117"/>
      <c r="SVQ38" s="117"/>
      <c r="SVR38" s="117"/>
      <c r="SVS38" s="117"/>
      <c r="SVT38" s="117"/>
      <c r="SVU38" s="117"/>
      <c r="SVV38" s="117"/>
      <c r="SVW38" s="117"/>
      <c r="SVX38" s="117"/>
      <c r="SVY38" s="117"/>
      <c r="SVZ38" s="117"/>
      <c r="SWA38" s="117"/>
      <c r="SWB38" s="117"/>
      <c r="SWC38" s="117"/>
      <c r="SWD38" s="117"/>
      <c r="SWE38" s="117"/>
      <c r="SWF38" s="117"/>
      <c r="SWG38" s="117"/>
      <c r="SWH38" s="117"/>
      <c r="SWI38" s="117"/>
      <c r="SWJ38" s="117"/>
      <c r="SWK38" s="117"/>
      <c r="SWL38" s="117"/>
      <c r="SWM38" s="117"/>
      <c r="SWN38" s="117"/>
      <c r="SWO38" s="117"/>
      <c r="SWP38" s="117"/>
      <c r="SWQ38" s="117"/>
      <c r="SWR38" s="117"/>
      <c r="SWS38" s="117"/>
      <c r="SWT38" s="117"/>
      <c r="SWU38" s="117"/>
      <c r="SWV38" s="117"/>
      <c r="SWW38" s="117"/>
      <c r="SWX38" s="117"/>
      <c r="SWY38" s="117"/>
      <c r="SWZ38" s="117"/>
      <c r="SXA38" s="117"/>
      <c r="SXB38" s="117"/>
      <c r="SXC38" s="117"/>
      <c r="SXD38" s="117"/>
      <c r="SXE38" s="117"/>
      <c r="SXF38" s="117"/>
      <c r="SXG38" s="117"/>
      <c r="SXH38" s="117"/>
      <c r="SXI38" s="117"/>
      <c r="SXJ38" s="117"/>
      <c r="SXK38" s="117"/>
      <c r="SXL38" s="117"/>
      <c r="SXM38" s="117"/>
      <c r="SXN38" s="117"/>
      <c r="SXO38" s="117"/>
      <c r="SXP38" s="117"/>
      <c r="SXQ38" s="117"/>
      <c r="SXR38" s="117"/>
      <c r="SXS38" s="117"/>
      <c r="SXT38" s="117"/>
      <c r="SXU38" s="117"/>
      <c r="SXV38" s="117"/>
      <c r="SXW38" s="117"/>
      <c r="SXX38" s="117"/>
      <c r="SXY38" s="117"/>
      <c r="SXZ38" s="117"/>
      <c r="SYA38" s="117"/>
      <c r="SYB38" s="117"/>
      <c r="SYC38" s="117"/>
      <c r="SYD38" s="117"/>
      <c r="SYE38" s="117"/>
      <c r="SYF38" s="117"/>
      <c r="SYG38" s="117"/>
      <c r="SYH38" s="117"/>
      <c r="SYI38" s="117"/>
      <c r="SYJ38" s="117"/>
      <c r="SYK38" s="117"/>
      <c r="SYL38" s="117"/>
      <c r="SYM38" s="117"/>
      <c r="SYN38" s="117"/>
      <c r="SYO38" s="117"/>
      <c r="SYP38" s="117"/>
      <c r="SYQ38" s="117"/>
      <c r="SYR38" s="117"/>
      <c r="SYS38" s="117"/>
      <c r="SYT38" s="117"/>
      <c r="SYU38" s="117"/>
      <c r="SYV38" s="117"/>
      <c r="SYW38" s="117"/>
      <c r="SYX38" s="117"/>
      <c r="SYY38" s="117"/>
      <c r="SYZ38" s="117"/>
      <c r="SZA38" s="117"/>
      <c r="SZB38" s="117"/>
      <c r="SZC38" s="117"/>
      <c r="SZD38" s="117"/>
      <c r="SZE38" s="117"/>
      <c r="SZF38" s="117"/>
      <c r="SZG38" s="117"/>
      <c r="SZH38" s="117"/>
      <c r="SZI38" s="117"/>
      <c r="SZJ38" s="117"/>
      <c r="SZK38" s="117"/>
      <c r="SZL38" s="117"/>
      <c r="SZM38" s="117"/>
      <c r="SZN38" s="117"/>
      <c r="SZO38" s="117"/>
      <c r="SZP38" s="117"/>
      <c r="SZQ38" s="117"/>
      <c r="SZR38" s="117"/>
      <c r="SZS38" s="117"/>
      <c r="SZT38" s="117"/>
      <c r="SZU38" s="117"/>
      <c r="SZV38" s="117"/>
      <c r="SZW38" s="117"/>
      <c r="SZX38" s="117"/>
      <c r="SZY38" s="117"/>
      <c r="SZZ38" s="117"/>
      <c r="TAA38" s="117"/>
      <c r="TAB38" s="117"/>
      <c r="TAC38" s="117"/>
      <c r="TAD38" s="117"/>
      <c r="TAE38" s="117"/>
      <c r="TAF38" s="117"/>
      <c r="TAG38" s="117"/>
      <c r="TAH38" s="117"/>
      <c r="TAI38" s="117"/>
      <c r="TAJ38" s="117"/>
      <c r="TAK38" s="117"/>
      <c r="TAL38" s="117"/>
      <c r="TAM38" s="117"/>
      <c r="TAN38" s="117"/>
      <c r="TAO38" s="117"/>
      <c r="TAP38" s="117"/>
      <c r="TAQ38" s="117"/>
      <c r="TAR38" s="117"/>
      <c r="TAS38" s="117"/>
      <c r="TAT38" s="117"/>
      <c r="TAU38" s="117"/>
      <c r="TAV38" s="117"/>
      <c r="TAW38" s="117"/>
      <c r="TAX38" s="117"/>
      <c r="TAY38" s="117"/>
      <c r="TAZ38" s="117"/>
      <c r="TBA38" s="117"/>
      <c r="TBB38" s="117"/>
      <c r="TBC38" s="117"/>
      <c r="TBD38" s="117"/>
      <c r="TBE38" s="117"/>
      <c r="TBF38" s="117"/>
      <c r="TBG38" s="117"/>
      <c r="TBH38" s="117"/>
      <c r="TBI38" s="117"/>
      <c r="TBJ38" s="117"/>
      <c r="TBK38" s="117"/>
      <c r="TBL38" s="117"/>
      <c r="TBM38" s="117"/>
      <c r="TBN38" s="117"/>
      <c r="TBO38" s="117"/>
      <c r="TBP38" s="117"/>
      <c r="TBQ38" s="117"/>
      <c r="TBR38" s="117"/>
      <c r="TBS38" s="117"/>
      <c r="TBT38" s="117"/>
      <c r="TBU38" s="117"/>
      <c r="TBV38" s="117"/>
      <c r="TBW38" s="117"/>
      <c r="TBX38" s="117"/>
      <c r="TBY38" s="117"/>
      <c r="TBZ38" s="117"/>
      <c r="TCA38" s="117"/>
      <c r="TCB38" s="117"/>
      <c r="TCC38" s="117"/>
      <c r="TCD38" s="117"/>
      <c r="TCE38" s="117"/>
      <c r="TCF38" s="117"/>
      <c r="TCG38" s="117"/>
      <c r="TCH38" s="117"/>
      <c r="TCI38" s="117"/>
      <c r="TCJ38" s="117"/>
      <c r="TCK38" s="117"/>
      <c r="TCL38" s="117"/>
      <c r="TCM38" s="117"/>
      <c r="TCN38" s="117"/>
      <c r="TCO38" s="117"/>
      <c r="TCP38" s="117"/>
      <c r="TCQ38" s="117"/>
      <c r="TCR38" s="117"/>
      <c r="TCS38" s="117"/>
      <c r="TCT38" s="117"/>
      <c r="TCU38" s="117"/>
      <c r="TCV38" s="117"/>
      <c r="TCW38" s="117"/>
      <c r="TCX38" s="117"/>
      <c r="TCY38" s="117"/>
      <c r="TCZ38" s="117"/>
      <c r="TDA38" s="117"/>
      <c r="TDB38" s="117"/>
      <c r="TDC38" s="117"/>
      <c r="TDD38" s="117"/>
      <c r="TDE38" s="117"/>
      <c r="TDF38" s="117"/>
      <c r="TDG38" s="117"/>
      <c r="TDH38" s="117"/>
      <c r="TDI38" s="117"/>
      <c r="TDJ38" s="117"/>
      <c r="TDK38" s="117"/>
      <c r="TDL38" s="117"/>
      <c r="TDM38" s="117"/>
      <c r="TDN38" s="117"/>
      <c r="TDO38" s="117"/>
      <c r="TDP38" s="117"/>
      <c r="TDQ38" s="117"/>
      <c r="TDR38" s="117"/>
      <c r="TDS38" s="117"/>
      <c r="TDT38" s="117"/>
      <c r="TDU38" s="117"/>
      <c r="TDV38" s="117"/>
      <c r="TDW38" s="117"/>
      <c r="TDX38" s="117"/>
      <c r="TDY38" s="117"/>
      <c r="TDZ38" s="117"/>
      <c r="TEA38" s="117"/>
      <c r="TEB38" s="117"/>
      <c r="TEC38" s="117"/>
      <c r="TED38" s="117"/>
      <c r="TEE38" s="117"/>
      <c r="TEF38" s="117"/>
      <c r="TEG38" s="117"/>
      <c r="TEH38" s="117"/>
      <c r="TEI38" s="117"/>
      <c r="TEJ38" s="117"/>
      <c r="TEK38" s="117"/>
      <c r="TEL38" s="117"/>
      <c r="TEM38" s="117"/>
      <c r="TEN38" s="117"/>
      <c r="TEO38" s="117"/>
      <c r="TEP38" s="117"/>
      <c r="TEQ38" s="117"/>
      <c r="TER38" s="117"/>
      <c r="TES38" s="117"/>
      <c r="TET38" s="117"/>
      <c r="TEU38" s="117"/>
      <c r="TEV38" s="117"/>
      <c r="TEW38" s="117"/>
      <c r="TEX38" s="117"/>
      <c r="TEY38" s="117"/>
      <c r="TEZ38" s="117"/>
      <c r="TFA38" s="117"/>
      <c r="TFB38" s="117"/>
      <c r="TFC38" s="117"/>
      <c r="TFD38" s="117"/>
      <c r="TFE38" s="117"/>
      <c r="TFF38" s="117"/>
      <c r="TFG38" s="117"/>
      <c r="TFH38" s="117"/>
      <c r="TFI38" s="117"/>
      <c r="TFJ38" s="117"/>
      <c r="TFK38" s="117"/>
      <c r="TFL38" s="117"/>
      <c r="TFM38" s="117"/>
      <c r="TFN38" s="117"/>
      <c r="TFO38" s="117"/>
      <c r="TFP38" s="117"/>
      <c r="TFQ38" s="117"/>
      <c r="TFR38" s="117"/>
      <c r="TFS38" s="117"/>
      <c r="TFT38" s="117"/>
      <c r="TFU38" s="117"/>
      <c r="TFV38" s="117"/>
      <c r="TFW38" s="117"/>
      <c r="TFX38" s="117"/>
      <c r="TFY38" s="117"/>
      <c r="TFZ38" s="117"/>
      <c r="TGA38" s="117"/>
      <c r="TGB38" s="117"/>
      <c r="TGC38" s="117"/>
      <c r="TGD38" s="117"/>
      <c r="TGE38" s="117"/>
      <c r="TGF38" s="117"/>
      <c r="TGG38" s="117"/>
      <c r="TGH38" s="117"/>
      <c r="TGI38" s="117"/>
      <c r="TGJ38" s="117"/>
      <c r="TGK38" s="117"/>
      <c r="TGL38" s="117"/>
      <c r="TGM38" s="117"/>
      <c r="TGN38" s="117"/>
      <c r="TGO38" s="117"/>
      <c r="TGP38" s="117"/>
      <c r="TGQ38" s="117"/>
      <c r="TGR38" s="117"/>
      <c r="TGS38" s="117"/>
      <c r="TGT38" s="117"/>
      <c r="TGU38" s="117"/>
      <c r="TGV38" s="117"/>
      <c r="TGW38" s="117"/>
      <c r="TGX38" s="117"/>
      <c r="TGY38" s="117"/>
      <c r="TGZ38" s="117"/>
      <c r="THA38" s="117"/>
      <c r="THB38" s="117"/>
      <c r="THC38" s="117"/>
      <c r="THD38" s="117"/>
      <c r="THE38" s="117"/>
      <c r="THF38" s="117"/>
      <c r="THG38" s="117"/>
      <c r="THH38" s="117"/>
      <c r="THI38" s="117"/>
      <c r="THJ38" s="117"/>
      <c r="THK38" s="117"/>
      <c r="THL38" s="117"/>
      <c r="THM38" s="117"/>
      <c r="THN38" s="117"/>
      <c r="THO38" s="117"/>
      <c r="THP38" s="117"/>
      <c r="THQ38" s="117"/>
      <c r="THR38" s="117"/>
      <c r="THS38" s="117"/>
      <c r="THT38" s="117"/>
      <c r="THU38" s="117"/>
      <c r="THV38" s="117"/>
      <c r="THW38" s="117"/>
      <c r="THX38" s="117"/>
      <c r="THY38" s="117"/>
      <c r="THZ38" s="117"/>
      <c r="TIA38" s="117"/>
      <c r="TIB38" s="117"/>
      <c r="TIC38" s="117"/>
      <c r="TID38" s="117"/>
      <c r="TIE38" s="117"/>
      <c r="TIF38" s="117"/>
      <c r="TIG38" s="117"/>
      <c r="TIH38" s="117"/>
      <c r="TII38" s="117"/>
      <c r="TIJ38" s="117"/>
      <c r="TIK38" s="117"/>
      <c r="TIL38" s="117"/>
      <c r="TIM38" s="117"/>
      <c r="TIN38" s="117"/>
      <c r="TIO38" s="117"/>
      <c r="TIP38" s="117"/>
      <c r="TIQ38" s="117"/>
      <c r="TIR38" s="117"/>
      <c r="TIS38" s="117"/>
      <c r="TIT38" s="117"/>
      <c r="TIU38" s="117"/>
      <c r="TIV38" s="117"/>
      <c r="TIW38" s="117"/>
      <c r="TIX38" s="117"/>
      <c r="TIY38" s="117"/>
      <c r="TIZ38" s="117"/>
      <c r="TJA38" s="117"/>
      <c r="TJB38" s="117"/>
      <c r="TJC38" s="117"/>
      <c r="TJD38" s="117"/>
      <c r="TJE38" s="117"/>
      <c r="TJF38" s="117"/>
      <c r="TJG38" s="117"/>
      <c r="TJH38" s="117"/>
      <c r="TJI38" s="117"/>
      <c r="TJJ38" s="117"/>
      <c r="TJK38" s="117"/>
      <c r="TJL38" s="117"/>
      <c r="TJM38" s="117"/>
      <c r="TJN38" s="117"/>
      <c r="TJO38" s="117"/>
      <c r="TJP38" s="117"/>
      <c r="TJQ38" s="117"/>
      <c r="TJR38" s="117"/>
      <c r="TJS38" s="117"/>
      <c r="TJT38" s="117"/>
      <c r="TJU38" s="117"/>
      <c r="TJV38" s="117"/>
      <c r="TJW38" s="117"/>
      <c r="TJX38" s="117"/>
      <c r="TJY38" s="117"/>
      <c r="TJZ38" s="117"/>
      <c r="TKA38" s="117"/>
      <c r="TKB38" s="117"/>
      <c r="TKC38" s="117"/>
      <c r="TKD38" s="117"/>
      <c r="TKE38" s="117"/>
      <c r="TKF38" s="117"/>
      <c r="TKG38" s="117"/>
      <c r="TKH38" s="117"/>
      <c r="TKI38" s="117"/>
      <c r="TKJ38" s="117"/>
      <c r="TKK38" s="117"/>
      <c r="TKL38" s="117"/>
      <c r="TKM38" s="117"/>
      <c r="TKN38" s="117"/>
      <c r="TKO38" s="117"/>
      <c r="TKP38" s="117"/>
      <c r="TKQ38" s="117"/>
      <c r="TKR38" s="117"/>
      <c r="TKS38" s="117"/>
      <c r="TKT38" s="117"/>
      <c r="TKU38" s="117"/>
      <c r="TKV38" s="117"/>
      <c r="TKW38" s="117"/>
      <c r="TKX38" s="117"/>
      <c r="TKY38" s="117"/>
      <c r="TKZ38" s="117"/>
      <c r="TLA38" s="117"/>
      <c r="TLB38" s="117"/>
      <c r="TLC38" s="117"/>
      <c r="TLD38" s="117"/>
      <c r="TLE38" s="117"/>
      <c r="TLF38" s="117"/>
      <c r="TLG38" s="117"/>
      <c r="TLH38" s="117"/>
      <c r="TLI38" s="117"/>
      <c r="TLJ38" s="117"/>
      <c r="TLK38" s="117"/>
      <c r="TLL38" s="117"/>
      <c r="TLM38" s="117"/>
      <c r="TLN38" s="117"/>
      <c r="TLO38" s="117"/>
      <c r="TLP38" s="117"/>
      <c r="TLQ38" s="117"/>
      <c r="TLR38" s="117"/>
      <c r="TLS38" s="117"/>
      <c r="TLT38" s="117"/>
      <c r="TLU38" s="117"/>
      <c r="TLV38" s="117"/>
      <c r="TLW38" s="117"/>
      <c r="TLX38" s="117"/>
      <c r="TLY38" s="117"/>
      <c r="TLZ38" s="117"/>
      <c r="TMA38" s="117"/>
      <c r="TMB38" s="117"/>
      <c r="TMC38" s="117"/>
      <c r="TMD38" s="117"/>
      <c r="TME38" s="117"/>
      <c r="TMF38" s="117"/>
      <c r="TMG38" s="117"/>
      <c r="TMH38" s="117"/>
      <c r="TMI38" s="117"/>
      <c r="TMJ38" s="117"/>
      <c r="TMK38" s="117"/>
      <c r="TML38" s="117"/>
      <c r="TMM38" s="117"/>
      <c r="TMN38" s="117"/>
      <c r="TMO38" s="117"/>
      <c r="TMP38" s="117"/>
      <c r="TMQ38" s="117"/>
      <c r="TMR38" s="117"/>
      <c r="TMS38" s="117"/>
      <c r="TMT38" s="117"/>
      <c r="TMU38" s="117"/>
      <c r="TMV38" s="117"/>
      <c r="TMW38" s="117"/>
      <c r="TMX38" s="117"/>
      <c r="TMY38" s="117"/>
      <c r="TMZ38" s="117"/>
      <c r="TNA38" s="117"/>
      <c r="TNB38" s="117"/>
      <c r="TNC38" s="117"/>
      <c r="TND38" s="117"/>
      <c r="TNE38" s="117"/>
      <c r="TNF38" s="117"/>
      <c r="TNG38" s="117"/>
      <c r="TNH38" s="117"/>
      <c r="TNI38" s="117"/>
      <c r="TNJ38" s="117"/>
      <c r="TNK38" s="117"/>
      <c r="TNL38" s="117"/>
      <c r="TNM38" s="117"/>
      <c r="TNN38" s="117"/>
      <c r="TNO38" s="117"/>
      <c r="TNP38" s="117"/>
      <c r="TNQ38" s="117"/>
      <c r="TNR38" s="117"/>
      <c r="TNS38" s="117"/>
      <c r="TNT38" s="117"/>
      <c r="TNU38" s="117"/>
      <c r="TNV38" s="117"/>
      <c r="TNW38" s="117"/>
      <c r="TNX38" s="117"/>
      <c r="TNY38" s="117"/>
      <c r="TNZ38" s="117"/>
      <c r="TOA38" s="117"/>
      <c r="TOB38" s="117"/>
      <c r="TOC38" s="117"/>
      <c r="TOD38" s="117"/>
      <c r="TOE38" s="117"/>
      <c r="TOF38" s="117"/>
      <c r="TOG38" s="117"/>
      <c r="TOH38" s="117"/>
      <c r="TOI38" s="117"/>
      <c r="TOJ38" s="117"/>
      <c r="TOK38" s="117"/>
      <c r="TOL38" s="117"/>
      <c r="TOM38" s="117"/>
      <c r="TON38" s="117"/>
      <c r="TOO38" s="117"/>
      <c r="TOP38" s="117"/>
      <c r="TOQ38" s="117"/>
      <c r="TOR38" s="117"/>
      <c r="TOS38" s="117"/>
      <c r="TOT38" s="117"/>
      <c r="TOU38" s="117"/>
      <c r="TOV38" s="117"/>
      <c r="TOW38" s="117"/>
      <c r="TOX38" s="117"/>
      <c r="TOY38" s="117"/>
      <c r="TOZ38" s="117"/>
      <c r="TPA38" s="117"/>
      <c r="TPB38" s="117"/>
      <c r="TPC38" s="117"/>
      <c r="TPD38" s="117"/>
      <c r="TPE38" s="117"/>
      <c r="TPF38" s="117"/>
      <c r="TPG38" s="117"/>
      <c r="TPH38" s="117"/>
      <c r="TPI38" s="117"/>
      <c r="TPJ38" s="117"/>
      <c r="TPK38" s="117"/>
      <c r="TPL38" s="117"/>
      <c r="TPM38" s="117"/>
      <c r="TPN38" s="117"/>
      <c r="TPO38" s="117"/>
      <c r="TPP38" s="117"/>
      <c r="TPQ38" s="117"/>
      <c r="TPR38" s="117"/>
      <c r="TPS38" s="117"/>
      <c r="TPT38" s="117"/>
      <c r="TPU38" s="117"/>
      <c r="TPV38" s="117"/>
      <c r="TPW38" s="117"/>
      <c r="TPX38" s="117"/>
      <c r="TPY38" s="117"/>
      <c r="TPZ38" s="117"/>
      <c r="TQA38" s="117"/>
      <c r="TQB38" s="117"/>
      <c r="TQC38" s="117"/>
      <c r="TQD38" s="117"/>
      <c r="TQE38" s="117"/>
      <c r="TQF38" s="117"/>
      <c r="TQG38" s="117"/>
      <c r="TQH38" s="117"/>
      <c r="TQI38" s="117"/>
      <c r="TQJ38" s="117"/>
      <c r="TQK38" s="117"/>
      <c r="TQL38" s="117"/>
      <c r="TQM38" s="117"/>
      <c r="TQN38" s="117"/>
      <c r="TQO38" s="117"/>
      <c r="TQP38" s="117"/>
      <c r="TQQ38" s="117"/>
      <c r="TQR38" s="117"/>
      <c r="TQS38" s="117"/>
      <c r="TQT38" s="117"/>
      <c r="TQU38" s="117"/>
      <c r="TQV38" s="117"/>
      <c r="TQW38" s="117"/>
      <c r="TQX38" s="117"/>
      <c r="TQY38" s="117"/>
      <c r="TQZ38" s="117"/>
      <c r="TRA38" s="117"/>
      <c r="TRB38" s="117"/>
      <c r="TRC38" s="117"/>
      <c r="TRD38" s="117"/>
      <c r="TRE38" s="117"/>
      <c r="TRF38" s="117"/>
      <c r="TRG38" s="117"/>
      <c r="TRH38" s="117"/>
      <c r="TRI38" s="117"/>
      <c r="TRJ38" s="117"/>
      <c r="TRK38" s="117"/>
      <c r="TRL38" s="117"/>
      <c r="TRM38" s="117"/>
      <c r="TRN38" s="117"/>
      <c r="TRO38" s="117"/>
      <c r="TRP38" s="117"/>
      <c r="TRQ38" s="117"/>
      <c r="TRR38" s="117"/>
      <c r="TRS38" s="117"/>
      <c r="TRT38" s="117"/>
      <c r="TRU38" s="117"/>
      <c r="TRV38" s="117"/>
      <c r="TRW38" s="117"/>
      <c r="TRX38" s="117"/>
      <c r="TRY38" s="117"/>
      <c r="TRZ38" s="117"/>
      <c r="TSA38" s="117"/>
      <c r="TSB38" s="117"/>
      <c r="TSC38" s="117"/>
      <c r="TSD38" s="117"/>
      <c r="TSE38" s="117"/>
      <c r="TSF38" s="117"/>
      <c r="TSG38" s="117"/>
      <c r="TSH38" s="117"/>
      <c r="TSI38" s="117"/>
      <c r="TSJ38" s="117"/>
      <c r="TSK38" s="117"/>
      <c r="TSL38" s="117"/>
      <c r="TSM38" s="117"/>
      <c r="TSN38" s="117"/>
      <c r="TSO38" s="117"/>
      <c r="TSP38" s="117"/>
      <c r="TSQ38" s="117"/>
      <c r="TSR38" s="117"/>
      <c r="TSS38" s="117"/>
      <c r="TST38" s="117"/>
      <c r="TSU38" s="117"/>
      <c r="TSV38" s="117"/>
      <c r="TSW38" s="117"/>
      <c r="TSX38" s="117"/>
      <c r="TSY38" s="117"/>
      <c r="TSZ38" s="117"/>
      <c r="TTA38" s="117"/>
      <c r="TTB38" s="117"/>
      <c r="TTC38" s="117"/>
      <c r="TTD38" s="117"/>
      <c r="TTE38" s="117"/>
      <c r="TTF38" s="117"/>
      <c r="TTG38" s="117"/>
      <c r="TTH38" s="117"/>
      <c r="TTI38" s="117"/>
      <c r="TTJ38" s="117"/>
      <c r="TTK38" s="117"/>
      <c r="TTL38" s="117"/>
      <c r="TTM38" s="117"/>
      <c r="TTN38" s="117"/>
      <c r="TTO38" s="117"/>
      <c r="TTP38" s="117"/>
      <c r="TTQ38" s="117"/>
      <c r="TTR38" s="117"/>
      <c r="TTS38" s="117"/>
      <c r="TTT38" s="117"/>
      <c r="TTU38" s="117"/>
      <c r="TTV38" s="117"/>
      <c r="TTW38" s="117"/>
      <c r="TTX38" s="117"/>
      <c r="TTY38" s="117"/>
      <c r="TTZ38" s="117"/>
      <c r="TUA38" s="117"/>
      <c r="TUB38" s="117"/>
      <c r="TUC38" s="117"/>
      <c r="TUD38" s="117"/>
      <c r="TUE38" s="117"/>
      <c r="TUF38" s="117"/>
      <c r="TUG38" s="117"/>
      <c r="TUH38" s="117"/>
      <c r="TUI38" s="117"/>
      <c r="TUJ38" s="117"/>
      <c r="TUK38" s="117"/>
      <c r="TUL38" s="117"/>
      <c r="TUM38" s="117"/>
      <c r="TUN38" s="117"/>
      <c r="TUO38" s="117"/>
      <c r="TUP38" s="117"/>
      <c r="TUQ38" s="117"/>
      <c r="TUR38" s="117"/>
      <c r="TUS38" s="117"/>
      <c r="TUT38" s="117"/>
      <c r="TUU38" s="117"/>
      <c r="TUV38" s="117"/>
      <c r="TUW38" s="117"/>
      <c r="TUX38" s="117"/>
      <c r="TUY38" s="117"/>
      <c r="TUZ38" s="117"/>
      <c r="TVA38" s="117"/>
      <c r="TVB38" s="117"/>
      <c r="TVC38" s="117"/>
      <c r="TVD38" s="117"/>
      <c r="TVE38" s="117"/>
      <c r="TVF38" s="117"/>
      <c r="TVG38" s="117"/>
      <c r="TVH38" s="117"/>
      <c r="TVI38" s="117"/>
      <c r="TVJ38" s="117"/>
      <c r="TVK38" s="117"/>
      <c r="TVL38" s="117"/>
      <c r="TVM38" s="117"/>
      <c r="TVN38" s="117"/>
      <c r="TVO38" s="117"/>
      <c r="TVP38" s="117"/>
      <c r="TVQ38" s="117"/>
      <c r="TVR38" s="117"/>
      <c r="TVS38" s="117"/>
      <c r="TVT38" s="117"/>
      <c r="TVU38" s="117"/>
      <c r="TVV38" s="117"/>
      <c r="TVW38" s="117"/>
      <c r="TVX38" s="117"/>
      <c r="TVY38" s="117"/>
      <c r="TVZ38" s="117"/>
      <c r="TWA38" s="117"/>
      <c r="TWB38" s="117"/>
      <c r="TWC38" s="117"/>
      <c r="TWD38" s="117"/>
      <c r="TWE38" s="117"/>
      <c r="TWF38" s="117"/>
      <c r="TWG38" s="117"/>
      <c r="TWH38" s="117"/>
      <c r="TWI38" s="117"/>
      <c r="TWJ38" s="117"/>
      <c r="TWK38" s="117"/>
      <c r="TWL38" s="117"/>
      <c r="TWM38" s="117"/>
      <c r="TWN38" s="117"/>
      <c r="TWO38" s="117"/>
      <c r="TWP38" s="117"/>
      <c r="TWQ38" s="117"/>
      <c r="TWR38" s="117"/>
      <c r="TWS38" s="117"/>
      <c r="TWT38" s="117"/>
      <c r="TWU38" s="117"/>
      <c r="TWV38" s="117"/>
      <c r="TWW38" s="117"/>
      <c r="TWX38" s="117"/>
      <c r="TWY38" s="117"/>
      <c r="TWZ38" s="117"/>
      <c r="TXA38" s="117"/>
      <c r="TXB38" s="117"/>
      <c r="TXC38" s="117"/>
      <c r="TXD38" s="117"/>
      <c r="TXE38" s="117"/>
      <c r="TXF38" s="117"/>
      <c r="TXG38" s="117"/>
      <c r="TXH38" s="117"/>
      <c r="TXI38" s="117"/>
      <c r="TXJ38" s="117"/>
      <c r="TXK38" s="117"/>
      <c r="TXL38" s="117"/>
      <c r="TXM38" s="117"/>
      <c r="TXN38" s="117"/>
      <c r="TXO38" s="117"/>
      <c r="TXP38" s="117"/>
      <c r="TXQ38" s="117"/>
      <c r="TXR38" s="117"/>
      <c r="TXS38" s="117"/>
      <c r="TXT38" s="117"/>
      <c r="TXU38" s="117"/>
      <c r="TXV38" s="117"/>
      <c r="TXW38" s="117"/>
      <c r="TXX38" s="117"/>
      <c r="TXY38" s="117"/>
      <c r="TXZ38" s="117"/>
      <c r="TYA38" s="117"/>
      <c r="TYB38" s="117"/>
      <c r="TYC38" s="117"/>
      <c r="TYD38" s="117"/>
      <c r="TYE38" s="117"/>
      <c r="TYF38" s="117"/>
      <c r="TYG38" s="117"/>
      <c r="TYH38" s="117"/>
      <c r="TYI38" s="117"/>
      <c r="TYJ38" s="117"/>
      <c r="TYK38" s="117"/>
      <c r="TYL38" s="117"/>
      <c r="TYM38" s="117"/>
      <c r="TYN38" s="117"/>
      <c r="TYO38" s="117"/>
      <c r="TYP38" s="117"/>
      <c r="TYQ38" s="117"/>
      <c r="TYR38" s="117"/>
      <c r="TYS38" s="117"/>
      <c r="TYT38" s="117"/>
      <c r="TYU38" s="117"/>
      <c r="TYV38" s="117"/>
      <c r="TYW38" s="117"/>
      <c r="TYX38" s="117"/>
      <c r="TYY38" s="117"/>
      <c r="TYZ38" s="117"/>
      <c r="TZA38" s="117"/>
      <c r="TZB38" s="117"/>
      <c r="TZC38" s="117"/>
      <c r="TZD38" s="117"/>
      <c r="TZE38" s="117"/>
      <c r="TZF38" s="117"/>
      <c r="TZG38" s="117"/>
      <c r="TZH38" s="117"/>
      <c r="TZI38" s="117"/>
      <c r="TZJ38" s="117"/>
      <c r="TZK38" s="117"/>
      <c r="TZL38" s="117"/>
      <c r="TZM38" s="117"/>
      <c r="TZN38" s="117"/>
      <c r="TZO38" s="117"/>
      <c r="TZP38" s="117"/>
      <c r="TZQ38" s="117"/>
      <c r="TZR38" s="117"/>
      <c r="TZS38" s="117"/>
      <c r="TZT38" s="117"/>
      <c r="TZU38" s="117"/>
      <c r="TZV38" s="117"/>
      <c r="TZW38" s="117"/>
      <c r="TZX38" s="117"/>
      <c r="TZY38" s="117"/>
      <c r="TZZ38" s="117"/>
      <c r="UAA38" s="117"/>
      <c r="UAB38" s="117"/>
      <c r="UAC38" s="117"/>
      <c r="UAD38" s="117"/>
      <c r="UAE38" s="117"/>
      <c r="UAF38" s="117"/>
      <c r="UAG38" s="117"/>
      <c r="UAH38" s="117"/>
      <c r="UAI38" s="117"/>
      <c r="UAJ38" s="117"/>
      <c r="UAK38" s="117"/>
      <c r="UAL38" s="117"/>
      <c r="UAM38" s="117"/>
      <c r="UAN38" s="117"/>
      <c r="UAO38" s="117"/>
      <c r="UAP38" s="117"/>
      <c r="UAQ38" s="117"/>
      <c r="UAR38" s="117"/>
      <c r="UAS38" s="117"/>
      <c r="UAT38" s="117"/>
      <c r="UAU38" s="117"/>
      <c r="UAV38" s="117"/>
      <c r="UAW38" s="117"/>
      <c r="UAX38" s="117"/>
      <c r="UAY38" s="117"/>
      <c r="UAZ38" s="117"/>
      <c r="UBA38" s="117"/>
      <c r="UBB38" s="117"/>
      <c r="UBC38" s="117"/>
      <c r="UBD38" s="117"/>
      <c r="UBE38" s="117"/>
      <c r="UBF38" s="117"/>
      <c r="UBG38" s="117"/>
      <c r="UBH38" s="117"/>
      <c r="UBI38" s="117"/>
      <c r="UBJ38" s="117"/>
      <c r="UBK38" s="117"/>
      <c r="UBL38" s="117"/>
      <c r="UBM38" s="117"/>
      <c r="UBN38" s="117"/>
      <c r="UBO38" s="117"/>
      <c r="UBP38" s="117"/>
      <c r="UBQ38" s="117"/>
      <c r="UBR38" s="117"/>
      <c r="UBS38" s="117"/>
      <c r="UBT38" s="117"/>
      <c r="UBU38" s="117"/>
      <c r="UBV38" s="117"/>
      <c r="UBW38" s="117"/>
      <c r="UBX38" s="117"/>
      <c r="UBY38" s="117"/>
      <c r="UBZ38" s="117"/>
      <c r="UCA38" s="117"/>
      <c r="UCB38" s="117"/>
      <c r="UCC38" s="117"/>
      <c r="UCD38" s="117"/>
      <c r="UCE38" s="117"/>
      <c r="UCF38" s="117"/>
      <c r="UCG38" s="117"/>
      <c r="UCH38" s="117"/>
      <c r="UCI38" s="117"/>
      <c r="UCJ38" s="117"/>
      <c r="UCK38" s="117"/>
      <c r="UCL38" s="117"/>
      <c r="UCM38" s="117"/>
      <c r="UCN38" s="117"/>
      <c r="UCO38" s="117"/>
      <c r="UCP38" s="117"/>
      <c r="UCQ38" s="117"/>
      <c r="UCR38" s="117"/>
      <c r="UCS38" s="117"/>
      <c r="UCT38" s="117"/>
      <c r="UCU38" s="117"/>
      <c r="UCV38" s="117"/>
      <c r="UCW38" s="117"/>
      <c r="UCX38" s="117"/>
      <c r="UCY38" s="117"/>
      <c r="UCZ38" s="117"/>
      <c r="UDA38" s="117"/>
      <c r="UDB38" s="117"/>
      <c r="UDC38" s="117"/>
      <c r="UDD38" s="117"/>
      <c r="UDE38" s="117"/>
      <c r="UDF38" s="117"/>
      <c r="UDG38" s="117"/>
      <c r="UDH38" s="117"/>
      <c r="UDI38" s="117"/>
      <c r="UDJ38" s="117"/>
      <c r="UDK38" s="117"/>
      <c r="UDL38" s="117"/>
      <c r="UDM38" s="117"/>
      <c r="UDN38" s="117"/>
      <c r="UDO38" s="117"/>
      <c r="UDP38" s="117"/>
      <c r="UDQ38" s="117"/>
      <c r="UDR38" s="117"/>
      <c r="UDS38" s="117"/>
      <c r="UDT38" s="117"/>
      <c r="UDU38" s="117"/>
      <c r="UDV38" s="117"/>
      <c r="UDW38" s="117"/>
      <c r="UDX38" s="117"/>
      <c r="UDY38" s="117"/>
      <c r="UDZ38" s="117"/>
      <c r="UEA38" s="117"/>
      <c r="UEB38" s="117"/>
      <c r="UEC38" s="117"/>
      <c r="UED38" s="117"/>
      <c r="UEE38" s="117"/>
      <c r="UEF38" s="117"/>
      <c r="UEG38" s="117"/>
      <c r="UEH38" s="117"/>
      <c r="UEI38" s="117"/>
      <c r="UEJ38" s="117"/>
      <c r="UEK38" s="117"/>
      <c r="UEL38" s="117"/>
      <c r="UEM38" s="117"/>
      <c r="UEN38" s="117"/>
      <c r="UEO38" s="117"/>
      <c r="UEP38" s="117"/>
      <c r="UEQ38" s="117"/>
      <c r="UER38" s="117"/>
      <c r="UES38" s="117"/>
      <c r="UET38" s="117"/>
      <c r="UEU38" s="117"/>
      <c r="UEV38" s="117"/>
      <c r="UEW38" s="117"/>
      <c r="UEX38" s="117"/>
      <c r="UEY38" s="117"/>
      <c r="UEZ38" s="117"/>
      <c r="UFA38" s="117"/>
      <c r="UFB38" s="117"/>
      <c r="UFC38" s="117"/>
      <c r="UFD38" s="117"/>
      <c r="UFE38" s="117"/>
      <c r="UFF38" s="117"/>
      <c r="UFG38" s="117"/>
      <c r="UFH38" s="117"/>
      <c r="UFI38" s="117"/>
      <c r="UFJ38" s="117"/>
      <c r="UFK38" s="117"/>
      <c r="UFL38" s="117"/>
      <c r="UFM38" s="117"/>
      <c r="UFN38" s="117"/>
      <c r="UFO38" s="117"/>
      <c r="UFP38" s="117"/>
      <c r="UFQ38" s="117"/>
      <c r="UFR38" s="117"/>
      <c r="UFS38" s="117"/>
      <c r="UFT38" s="117"/>
      <c r="UFU38" s="117"/>
      <c r="UFV38" s="117"/>
      <c r="UFW38" s="117"/>
      <c r="UFX38" s="117"/>
      <c r="UFY38" s="117"/>
      <c r="UFZ38" s="117"/>
      <c r="UGA38" s="117"/>
      <c r="UGB38" s="117"/>
      <c r="UGC38" s="117"/>
      <c r="UGD38" s="117"/>
      <c r="UGE38" s="117"/>
      <c r="UGF38" s="117"/>
      <c r="UGG38" s="117"/>
      <c r="UGH38" s="117"/>
      <c r="UGI38" s="117"/>
      <c r="UGJ38" s="117"/>
      <c r="UGK38" s="117"/>
      <c r="UGL38" s="117"/>
      <c r="UGM38" s="117"/>
      <c r="UGN38" s="117"/>
      <c r="UGO38" s="117"/>
      <c r="UGP38" s="117"/>
      <c r="UGQ38" s="117"/>
      <c r="UGR38" s="117"/>
      <c r="UGS38" s="117"/>
      <c r="UGT38" s="117"/>
      <c r="UGU38" s="117"/>
      <c r="UGV38" s="117"/>
      <c r="UGW38" s="117"/>
      <c r="UGX38" s="117"/>
      <c r="UGY38" s="117"/>
      <c r="UGZ38" s="117"/>
      <c r="UHA38" s="117"/>
      <c r="UHB38" s="117"/>
      <c r="UHC38" s="117"/>
      <c r="UHD38" s="117"/>
      <c r="UHE38" s="117"/>
      <c r="UHF38" s="117"/>
      <c r="UHG38" s="117"/>
      <c r="UHH38" s="117"/>
      <c r="UHI38" s="117"/>
      <c r="UHJ38" s="117"/>
      <c r="UHK38" s="117"/>
      <c r="UHL38" s="117"/>
      <c r="UHM38" s="117"/>
      <c r="UHN38" s="117"/>
      <c r="UHO38" s="117"/>
      <c r="UHP38" s="117"/>
      <c r="UHQ38" s="117"/>
      <c r="UHR38" s="117"/>
      <c r="UHS38" s="117"/>
      <c r="UHT38" s="117"/>
      <c r="UHU38" s="117"/>
      <c r="UHV38" s="117"/>
      <c r="UHW38" s="117"/>
      <c r="UHX38" s="117"/>
      <c r="UHY38" s="117"/>
      <c r="UHZ38" s="117"/>
      <c r="UIA38" s="117"/>
      <c r="UIB38" s="117"/>
      <c r="UIC38" s="117"/>
      <c r="UID38" s="117"/>
      <c r="UIE38" s="117"/>
      <c r="UIF38" s="117"/>
      <c r="UIG38" s="117"/>
      <c r="UIH38" s="117"/>
      <c r="UII38" s="117"/>
      <c r="UIJ38" s="117"/>
      <c r="UIK38" s="117"/>
      <c r="UIL38" s="117"/>
      <c r="UIM38" s="117"/>
      <c r="UIN38" s="117"/>
      <c r="UIO38" s="117"/>
      <c r="UIP38" s="117"/>
      <c r="UIQ38" s="117"/>
      <c r="UIR38" s="117"/>
      <c r="UIS38" s="117"/>
      <c r="UIT38" s="117"/>
      <c r="UIU38" s="117"/>
      <c r="UIV38" s="117"/>
      <c r="UIW38" s="117"/>
      <c r="UIX38" s="117"/>
      <c r="UIY38" s="117"/>
      <c r="UIZ38" s="117"/>
      <c r="UJA38" s="117"/>
      <c r="UJB38" s="117"/>
      <c r="UJC38" s="117"/>
      <c r="UJD38" s="117"/>
      <c r="UJE38" s="117"/>
      <c r="UJF38" s="117"/>
      <c r="UJG38" s="117"/>
      <c r="UJH38" s="117"/>
      <c r="UJI38" s="117"/>
      <c r="UJJ38" s="117"/>
      <c r="UJK38" s="117"/>
      <c r="UJL38" s="117"/>
      <c r="UJM38" s="117"/>
      <c r="UJN38" s="117"/>
      <c r="UJO38" s="117"/>
      <c r="UJP38" s="117"/>
      <c r="UJQ38" s="117"/>
      <c r="UJR38" s="117"/>
      <c r="UJS38" s="117"/>
      <c r="UJT38" s="117"/>
      <c r="UJU38" s="117"/>
      <c r="UJV38" s="117"/>
      <c r="UJW38" s="117"/>
      <c r="UJX38" s="117"/>
      <c r="UJY38" s="117"/>
      <c r="UJZ38" s="117"/>
      <c r="UKA38" s="117"/>
      <c r="UKB38" s="117"/>
      <c r="UKC38" s="117"/>
      <c r="UKD38" s="117"/>
      <c r="UKE38" s="117"/>
      <c r="UKF38" s="117"/>
      <c r="UKG38" s="117"/>
      <c r="UKH38" s="117"/>
      <c r="UKI38" s="117"/>
      <c r="UKJ38" s="117"/>
      <c r="UKK38" s="117"/>
      <c r="UKL38" s="117"/>
      <c r="UKM38" s="117"/>
      <c r="UKN38" s="117"/>
      <c r="UKO38" s="117"/>
      <c r="UKP38" s="117"/>
      <c r="UKQ38" s="117"/>
      <c r="UKR38" s="117"/>
      <c r="UKS38" s="117"/>
      <c r="UKT38" s="117"/>
      <c r="UKU38" s="117"/>
      <c r="UKV38" s="117"/>
      <c r="UKW38" s="117"/>
      <c r="UKX38" s="117"/>
      <c r="UKY38" s="117"/>
      <c r="UKZ38" s="117"/>
      <c r="ULA38" s="117"/>
      <c r="ULB38" s="117"/>
      <c r="ULC38" s="117"/>
      <c r="ULD38" s="117"/>
      <c r="ULE38" s="117"/>
      <c r="ULF38" s="117"/>
      <c r="ULG38" s="117"/>
      <c r="ULH38" s="117"/>
      <c r="ULI38" s="117"/>
      <c r="ULJ38" s="117"/>
      <c r="ULK38" s="117"/>
      <c r="ULL38" s="117"/>
      <c r="ULM38" s="117"/>
      <c r="ULN38" s="117"/>
      <c r="ULO38" s="117"/>
      <c r="ULP38" s="117"/>
      <c r="ULQ38" s="117"/>
      <c r="ULR38" s="117"/>
      <c r="ULS38" s="117"/>
      <c r="ULT38" s="117"/>
      <c r="ULU38" s="117"/>
      <c r="ULV38" s="117"/>
      <c r="ULW38" s="117"/>
      <c r="ULX38" s="117"/>
      <c r="ULY38" s="117"/>
      <c r="ULZ38" s="117"/>
      <c r="UMA38" s="117"/>
      <c r="UMB38" s="117"/>
      <c r="UMC38" s="117"/>
      <c r="UMD38" s="117"/>
      <c r="UME38" s="117"/>
      <c r="UMF38" s="117"/>
      <c r="UMG38" s="117"/>
      <c r="UMH38" s="117"/>
      <c r="UMI38" s="117"/>
      <c r="UMJ38" s="117"/>
      <c r="UMK38" s="117"/>
      <c r="UML38" s="117"/>
      <c r="UMM38" s="117"/>
      <c r="UMN38" s="117"/>
      <c r="UMO38" s="117"/>
      <c r="UMP38" s="117"/>
      <c r="UMQ38" s="117"/>
      <c r="UMR38" s="117"/>
      <c r="UMS38" s="117"/>
      <c r="UMT38" s="117"/>
      <c r="UMU38" s="117"/>
      <c r="UMV38" s="117"/>
      <c r="UMW38" s="117"/>
      <c r="UMX38" s="117"/>
      <c r="UMY38" s="117"/>
      <c r="UMZ38" s="117"/>
      <c r="UNA38" s="117"/>
      <c r="UNB38" s="117"/>
      <c r="UNC38" s="117"/>
      <c r="UND38" s="117"/>
      <c r="UNE38" s="117"/>
      <c r="UNF38" s="117"/>
      <c r="UNG38" s="117"/>
      <c r="UNH38" s="117"/>
      <c r="UNI38" s="117"/>
      <c r="UNJ38" s="117"/>
      <c r="UNK38" s="117"/>
      <c r="UNL38" s="117"/>
      <c r="UNM38" s="117"/>
      <c r="UNN38" s="117"/>
      <c r="UNO38" s="117"/>
      <c r="UNP38" s="117"/>
      <c r="UNQ38" s="117"/>
      <c r="UNR38" s="117"/>
      <c r="UNS38" s="117"/>
      <c r="UNT38" s="117"/>
      <c r="UNU38" s="117"/>
      <c r="UNV38" s="117"/>
      <c r="UNW38" s="117"/>
      <c r="UNX38" s="117"/>
      <c r="UNY38" s="117"/>
      <c r="UNZ38" s="117"/>
      <c r="UOA38" s="117"/>
      <c r="UOB38" s="117"/>
      <c r="UOC38" s="117"/>
      <c r="UOD38" s="117"/>
      <c r="UOE38" s="117"/>
      <c r="UOF38" s="117"/>
      <c r="UOG38" s="117"/>
      <c r="UOH38" s="117"/>
      <c r="UOI38" s="117"/>
      <c r="UOJ38" s="117"/>
      <c r="UOK38" s="117"/>
      <c r="UOL38" s="117"/>
      <c r="UOM38" s="117"/>
      <c r="UON38" s="117"/>
      <c r="UOO38" s="117"/>
      <c r="UOP38" s="117"/>
      <c r="UOQ38" s="117"/>
      <c r="UOR38" s="117"/>
      <c r="UOS38" s="117"/>
      <c r="UOT38" s="117"/>
      <c r="UOU38" s="117"/>
      <c r="UOV38" s="117"/>
      <c r="UOW38" s="117"/>
      <c r="UOX38" s="117"/>
      <c r="UOY38" s="117"/>
      <c r="UOZ38" s="117"/>
      <c r="UPA38" s="117"/>
      <c r="UPB38" s="117"/>
      <c r="UPC38" s="117"/>
      <c r="UPD38" s="117"/>
      <c r="UPE38" s="117"/>
      <c r="UPF38" s="117"/>
      <c r="UPG38" s="117"/>
      <c r="UPH38" s="117"/>
      <c r="UPI38" s="117"/>
      <c r="UPJ38" s="117"/>
      <c r="UPK38" s="117"/>
      <c r="UPL38" s="117"/>
      <c r="UPM38" s="117"/>
      <c r="UPN38" s="117"/>
      <c r="UPO38" s="117"/>
      <c r="UPP38" s="117"/>
      <c r="UPQ38" s="117"/>
      <c r="UPR38" s="117"/>
      <c r="UPS38" s="117"/>
      <c r="UPT38" s="117"/>
      <c r="UPU38" s="117"/>
      <c r="UPV38" s="117"/>
      <c r="UPW38" s="117"/>
      <c r="UPX38" s="117"/>
      <c r="UPY38" s="117"/>
      <c r="UPZ38" s="117"/>
      <c r="UQA38" s="117"/>
      <c r="UQB38" s="117"/>
      <c r="UQC38" s="117"/>
      <c r="UQD38" s="117"/>
      <c r="UQE38" s="117"/>
      <c r="UQF38" s="117"/>
      <c r="UQG38" s="117"/>
      <c r="UQH38" s="117"/>
      <c r="UQI38" s="117"/>
      <c r="UQJ38" s="117"/>
      <c r="UQK38" s="117"/>
      <c r="UQL38" s="117"/>
      <c r="UQM38" s="117"/>
      <c r="UQN38" s="117"/>
      <c r="UQO38" s="117"/>
      <c r="UQP38" s="117"/>
      <c r="UQQ38" s="117"/>
      <c r="UQR38" s="117"/>
      <c r="UQS38" s="117"/>
      <c r="UQT38" s="117"/>
      <c r="UQU38" s="117"/>
      <c r="UQV38" s="117"/>
      <c r="UQW38" s="117"/>
      <c r="UQX38" s="117"/>
      <c r="UQY38" s="117"/>
      <c r="UQZ38" s="117"/>
      <c r="URA38" s="117"/>
      <c r="URB38" s="117"/>
      <c r="URC38" s="117"/>
      <c r="URD38" s="117"/>
      <c r="URE38" s="117"/>
      <c r="URF38" s="117"/>
      <c r="URG38" s="117"/>
      <c r="URH38" s="117"/>
      <c r="URI38" s="117"/>
      <c r="URJ38" s="117"/>
      <c r="URK38" s="117"/>
      <c r="URL38" s="117"/>
      <c r="URM38" s="117"/>
      <c r="URN38" s="117"/>
      <c r="URO38" s="117"/>
      <c r="URP38" s="117"/>
      <c r="URQ38" s="117"/>
      <c r="URR38" s="117"/>
      <c r="URS38" s="117"/>
      <c r="URT38" s="117"/>
      <c r="URU38" s="117"/>
      <c r="URV38" s="117"/>
      <c r="URW38" s="117"/>
      <c r="URX38" s="117"/>
      <c r="URY38" s="117"/>
      <c r="URZ38" s="117"/>
      <c r="USA38" s="117"/>
      <c r="USB38" s="117"/>
      <c r="USC38" s="117"/>
      <c r="USD38" s="117"/>
      <c r="USE38" s="117"/>
      <c r="USF38" s="117"/>
      <c r="USG38" s="117"/>
      <c r="USH38" s="117"/>
      <c r="USI38" s="117"/>
      <c r="USJ38" s="117"/>
      <c r="USK38" s="117"/>
      <c r="USL38" s="117"/>
      <c r="USM38" s="117"/>
      <c r="USN38" s="117"/>
      <c r="USO38" s="117"/>
      <c r="USP38" s="117"/>
      <c r="USQ38" s="117"/>
      <c r="USR38" s="117"/>
      <c r="USS38" s="117"/>
      <c r="UST38" s="117"/>
      <c r="USU38" s="117"/>
      <c r="USV38" s="117"/>
      <c r="USW38" s="117"/>
      <c r="USX38" s="117"/>
      <c r="USY38" s="117"/>
      <c r="USZ38" s="117"/>
      <c r="UTA38" s="117"/>
      <c r="UTB38" s="117"/>
      <c r="UTC38" s="117"/>
      <c r="UTD38" s="117"/>
      <c r="UTE38" s="117"/>
      <c r="UTF38" s="117"/>
      <c r="UTG38" s="117"/>
      <c r="UTH38" s="117"/>
      <c r="UTI38" s="117"/>
      <c r="UTJ38" s="117"/>
      <c r="UTK38" s="117"/>
      <c r="UTL38" s="117"/>
      <c r="UTM38" s="117"/>
      <c r="UTN38" s="117"/>
      <c r="UTO38" s="117"/>
      <c r="UTP38" s="117"/>
      <c r="UTQ38" s="117"/>
      <c r="UTR38" s="117"/>
      <c r="UTS38" s="117"/>
      <c r="UTT38" s="117"/>
      <c r="UTU38" s="117"/>
      <c r="UTV38" s="117"/>
      <c r="UTW38" s="117"/>
      <c r="UTX38" s="117"/>
      <c r="UTY38" s="117"/>
      <c r="UTZ38" s="117"/>
      <c r="UUA38" s="117"/>
      <c r="UUB38" s="117"/>
      <c r="UUC38" s="117"/>
      <c r="UUD38" s="117"/>
      <c r="UUE38" s="117"/>
      <c r="UUF38" s="117"/>
      <c r="UUG38" s="117"/>
      <c r="UUH38" s="117"/>
      <c r="UUI38" s="117"/>
      <c r="UUJ38" s="117"/>
      <c r="UUK38" s="117"/>
      <c r="UUL38" s="117"/>
      <c r="UUM38" s="117"/>
      <c r="UUN38" s="117"/>
      <c r="UUO38" s="117"/>
      <c r="UUP38" s="117"/>
      <c r="UUQ38" s="117"/>
      <c r="UUR38" s="117"/>
      <c r="UUS38" s="117"/>
      <c r="UUT38" s="117"/>
      <c r="UUU38" s="117"/>
      <c r="UUV38" s="117"/>
      <c r="UUW38" s="117"/>
      <c r="UUX38" s="117"/>
      <c r="UUY38" s="117"/>
      <c r="UUZ38" s="117"/>
      <c r="UVA38" s="117"/>
      <c r="UVB38" s="117"/>
      <c r="UVC38" s="117"/>
      <c r="UVD38" s="117"/>
      <c r="UVE38" s="117"/>
      <c r="UVF38" s="117"/>
      <c r="UVG38" s="117"/>
      <c r="UVH38" s="117"/>
      <c r="UVI38" s="117"/>
      <c r="UVJ38" s="117"/>
      <c r="UVK38" s="117"/>
      <c r="UVL38" s="117"/>
      <c r="UVM38" s="117"/>
      <c r="UVN38" s="117"/>
      <c r="UVO38" s="117"/>
      <c r="UVP38" s="117"/>
      <c r="UVQ38" s="117"/>
      <c r="UVR38" s="117"/>
      <c r="UVS38" s="117"/>
      <c r="UVT38" s="117"/>
      <c r="UVU38" s="117"/>
      <c r="UVV38" s="117"/>
      <c r="UVW38" s="117"/>
      <c r="UVX38" s="117"/>
      <c r="UVY38" s="117"/>
      <c r="UVZ38" s="117"/>
      <c r="UWA38" s="117"/>
      <c r="UWB38" s="117"/>
      <c r="UWC38" s="117"/>
      <c r="UWD38" s="117"/>
      <c r="UWE38" s="117"/>
      <c r="UWF38" s="117"/>
      <c r="UWG38" s="117"/>
      <c r="UWH38" s="117"/>
      <c r="UWI38" s="117"/>
      <c r="UWJ38" s="117"/>
      <c r="UWK38" s="117"/>
      <c r="UWL38" s="117"/>
      <c r="UWM38" s="117"/>
      <c r="UWN38" s="117"/>
      <c r="UWO38" s="117"/>
      <c r="UWP38" s="117"/>
      <c r="UWQ38" s="117"/>
      <c r="UWR38" s="117"/>
      <c r="UWS38" s="117"/>
      <c r="UWT38" s="117"/>
      <c r="UWU38" s="117"/>
      <c r="UWV38" s="117"/>
      <c r="UWW38" s="117"/>
      <c r="UWX38" s="117"/>
      <c r="UWY38" s="117"/>
      <c r="UWZ38" s="117"/>
      <c r="UXA38" s="117"/>
      <c r="UXB38" s="117"/>
      <c r="UXC38" s="117"/>
      <c r="UXD38" s="117"/>
      <c r="UXE38" s="117"/>
      <c r="UXF38" s="117"/>
      <c r="UXG38" s="117"/>
      <c r="UXH38" s="117"/>
      <c r="UXI38" s="117"/>
      <c r="UXJ38" s="117"/>
      <c r="UXK38" s="117"/>
      <c r="UXL38" s="117"/>
      <c r="UXM38" s="117"/>
      <c r="UXN38" s="117"/>
      <c r="UXO38" s="117"/>
      <c r="UXP38" s="117"/>
      <c r="UXQ38" s="117"/>
      <c r="UXR38" s="117"/>
      <c r="UXS38" s="117"/>
      <c r="UXT38" s="117"/>
      <c r="UXU38" s="117"/>
      <c r="UXV38" s="117"/>
      <c r="UXW38" s="117"/>
      <c r="UXX38" s="117"/>
      <c r="UXY38" s="117"/>
      <c r="UXZ38" s="117"/>
      <c r="UYA38" s="117"/>
      <c r="UYB38" s="117"/>
      <c r="UYC38" s="117"/>
      <c r="UYD38" s="117"/>
      <c r="UYE38" s="117"/>
      <c r="UYF38" s="117"/>
      <c r="UYG38" s="117"/>
      <c r="UYH38" s="117"/>
      <c r="UYI38" s="117"/>
      <c r="UYJ38" s="117"/>
      <c r="UYK38" s="117"/>
      <c r="UYL38" s="117"/>
      <c r="UYM38" s="117"/>
      <c r="UYN38" s="117"/>
      <c r="UYO38" s="117"/>
      <c r="UYP38" s="117"/>
      <c r="UYQ38" s="117"/>
      <c r="UYR38" s="117"/>
      <c r="UYS38" s="117"/>
      <c r="UYT38" s="117"/>
      <c r="UYU38" s="117"/>
      <c r="UYV38" s="117"/>
      <c r="UYW38" s="117"/>
      <c r="UYX38" s="117"/>
      <c r="UYY38" s="117"/>
      <c r="UYZ38" s="117"/>
      <c r="UZA38" s="117"/>
      <c r="UZB38" s="117"/>
      <c r="UZC38" s="117"/>
      <c r="UZD38" s="117"/>
      <c r="UZE38" s="117"/>
      <c r="UZF38" s="117"/>
      <c r="UZG38" s="117"/>
      <c r="UZH38" s="117"/>
      <c r="UZI38" s="117"/>
      <c r="UZJ38" s="117"/>
      <c r="UZK38" s="117"/>
      <c r="UZL38" s="117"/>
      <c r="UZM38" s="117"/>
      <c r="UZN38" s="117"/>
      <c r="UZO38" s="117"/>
      <c r="UZP38" s="117"/>
      <c r="UZQ38" s="117"/>
      <c r="UZR38" s="117"/>
      <c r="UZS38" s="117"/>
      <c r="UZT38" s="117"/>
      <c r="UZU38" s="117"/>
      <c r="UZV38" s="117"/>
      <c r="UZW38" s="117"/>
      <c r="UZX38" s="117"/>
      <c r="UZY38" s="117"/>
      <c r="UZZ38" s="117"/>
      <c r="VAA38" s="117"/>
      <c r="VAB38" s="117"/>
      <c r="VAC38" s="117"/>
      <c r="VAD38" s="117"/>
      <c r="VAE38" s="117"/>
      <c r="VAF38" s="117"/>
      <c r="VAG38" s="117"/>
      <c r="VAH38" s="117"/>
      <c r="VAI38" s="117"/>
      <c r="VAJ38" s="117"/>
      <c r="VAK38" s="117"/>
      <c r="VAL38" s="117"/>
      <c r="VAM38" s="117"/>
      <c r="VAN38" s="117"/>
      <c r="VAO38" s="117"/>
      <c r="VAP38" s="117"/>
      <c r="VAQ38" s="117"/>
      <c r="VAR38" s="117"/>
      <c r="VAS38" s="117"/>
      <c r="VAT38" s="117"/>
      <c r="VAU38" s="117"/>
      <c r="VAV38" s="117"/>
      <c r="VAW38" s="117"/>
      <c r="VAX38" s="117"/>
      <c r="VAY38" s="117"/>
      <c r="VAZ38" s="117"/>
      <c r="VBA38" s="117"/>
      <c r="VBB38" s="117"/>
      <c r="VBC38" s="117"/>
      <c r="VBD38" s="117"/>
      <c r="VBE38" s="117"/>
      <c r="VBF38" s="117"/>
      <c r="VBG38" s="117"/>
      <c r="VBH38" s="117"/>
      <c r="VBI38" s="117"/>
      <c r="VBJ38" s="117"/>
      <c r="VBK38" s="117"/>
      <c r="VBL38" s="117"/>
      <c r="VBM38" s="117"/>
      <c r="VBN38" s="117"/>
      <c r="VBO38" s="117"/>
      <c r="VBP38" s="117"/>
      <c r="VBQ38" s="117"/>
      <c r="VBR38" s="117"/>
      <c r="VBS38" s="117"/>
      <c r="VBT38" s="117"/>
      <c r="VBU38" s="117"/>
      <c r="VBV38" s="117"/>
      <c r="VBW38" s="117"/>
      <c r="VBX38" s="117"/>
      <c r="VBY38" s="117"/>
      <c r="VBZ38" s="117"/>
      <c r="VCA38" s="117"/>
      <c r="VCB38" s="117"/>
      <c r="VCC38" s="117"/>
      <c r="VCD38" s="117"/>
      <c r="VCE38" s="117"/>
      <c r="VCF38" s="117"/>
      <c r="VCG38" s="117"/>
      <c r="VCH38" s="117"/>
      <c r="VCI38" s="117"/>
      <c r="VCJ38" s="117"/>
      <c r="VCK38" s="117"/>
      <c r="VCL38" s="117"/>
      <c r="VCM38" s="117"/>
      <c r="VCN38" s="117"/>
      <c r="VCO38" s="117"/>
      <c r="VCP38" s="117"/>
      <c r="VCQ38" s="117"/>
      <c r="VCR38" s="117"/>
      <c r="VCS38" s="117"/>
      <c r="VCT38" s="117"/>
      <c r="VCU38" s="117"/>
      <c r="VCV38" s="117"/>
      <c r="VCW38" s="117"/>
      <c r="VCX38" s="117"/>
      <c r="VCY38" s="117"/>
      <c r="VCZ38" s="117"/>
      <c r="VDA38" s="117"/>
      <c r="VDB38" s="117"/>
      <c r="VDC38" s="117"/>
      <c r="VDD38" s="117"/>
      <c r="VDE38" s="117"/>
      <c r="VDF38" s="117"/>
      <c r="VDG38" s="117"/>
      <c r="VDH38" s="117"/>
      <c r="VDI38" s="117"/>
      <c r="VDJ38" s="117"/>
      <c r="VDK38" s="117"/>
      <c r="VDL38" s="117"/>
      <c r="VDM38" s="117"/>
      <c r="VDN38" s="117"/>
      <c r="VDO38" s="117"/>
      <c r="VDP38" s="117"/>
      <c r="VDQ38" s="117"/>
      <c r="VDR38" s="117"/>
      <c r="VDS38" s="117"/>
      <c r="VDT38" s="117"/>
      <c r="VDU38" s="117"/>
      <c r="VDV38" s="117"/>
      <c r="VDW38" s="117"/>
      <c r="VDX38" s="117"/>
      <c r="VDY38" s="117"/>
      <c r="VDZ38" s="117"/>
      <c r="VEA38" s="117"/>
      <c r="VEB38" s="117"/>
      <c r="VEC38" s="117"/>
      <c r="VED38" s="117"/>
      <c r="VEE38" s="117"/>
      <c r="VEF38" s="117"/>
      <c r="VEG38" s="117"/>
      <c r="VEH38" s="117"/>
      <c r="VEI38" s="117"/>
      <c r="VEJ38" s="117"/>
      <c r="VEK38" s="117"/>
      <c r="VEL38" s="117"/>
      <c r="VEM38" s="117"/>
      <c r="VEN38" s="117"/>
      <c r="VEO38" s="117"/>
      <c r="VEP38" s="117"/>
      <c r="VEQ38" s="117"/>
      <c r="VER38" s="117"/>
      <c r="VES38" s="117"/>
      <c r="VET38" s="117"/>
      <c r="VEU38" s="117"/>
      <c r="VEV38" s="117"/>
      <c r="VEW38" s="117"/>
      <c r="VEX38" s="117"/>
      <c r="VEY38" s="117"/>
      <c r="VEZ38" s="117"/>
      <c r="VFA38" s="117"/>
      <c r="VFB38" s="117"/>
      <c r="VFC38" s="117"/>
      <c r="VFD38" s="117"/>
      <c r="VFE38" s="117"/>
      <c r="VFF38" s="117"/>
      <c r="VFG38" s="117"/>
      <c r="VFH38" s="117"/>
      <c r="VFI38" s="117"/>
      <c r="VFJ38" s="117"/>
      <c r="VFK38" s="117"/>
      <c r="VFL38" s="117"/>
      <c r="VFM38" s="117"/>
      <c r="VFN38" s="117"/>
      <c r="VFO38" s="117"/>
      <c r="VFP38" s="117"/>
      <c r="VFQ38" s="117"/>
      <c r="VFR38" s="117"/>
      <c r="VFS38" s="117"/>
      <c r="VFT38" s="117"/>
      <c r="VFU38" s="117"/>
      <c r="VFV38" s="117"/>
      <c r="VFW38" s="117"/>
      <c r="VFX38" s="117"/>
      <c r="VFY38" s="117"/>
      <c r="VFZ38" s="117"/>
      <c r="VGA38" s="117"/>
      <c r="VGB38" s="117"/>
      <c r="VGC38" s="117"/>
      <c r="VGD38" s="117"/>
      <c r="VGE38" s="117"/>
      <c r="VGF38" s="117"/>
      <c r="VGG38" s="117"/>
      <c r="VGH38" s="117"/>
      <c r="VGI38" s="117"/>
      <c r="VGJ38" s="117"/>
      <c r="VGK38" s="117"/>
      <c r="VGL38" s="117"/>
      <c r="VGM38" s="117"/>
      <c r="VGN38" s="117"/>
      <c r="VGO38" s="117"/>
      <c r="VGP38" s="117"/>
      <c r="VGQ38" s="117"/>
      <c r="VGR38" s="117"/>
      <c r="VGS38" s="117"/>
      <c r="VGT38" s="117"/>
      <c r="VGU38" s="117"/>
      <c r="VGV38" s="117"/>
      <c r="VGW38" s="117"/>
      <c r="VGX38" s="117"/>
      <c r="VGY38" s="117"/>
      <c r="VGZ38" s="117"/>
      <c r="VHA38" s="117"/>
      <c r="VHB38" s="117"/>
      <c r="VHC38" s="117"/>
      <c r="VHD38" s="117"/>
      <c r="VHE38" s="117"/>
      <c r="VHF38" s="117"/>
      <c r="VHG38" s="117"/>
      <c r="VHH38" s="117"/>
      <c r="VHI38" s="117"/>
      <c r="VHJ38" s="117"/>
      <c r="VHK38" s="117"/>
      <c r="VHL38" s="117"/>
      <c r="VHM38" s="117"/>
      <c r="VHN38" s="117"/>
      <c r="VHO38" s="117"/>
      <c r="VHP38" s="117"/>
      <c r="VHQ38" s="117"/>
      <c r="VHR38" s="117"/>
      <c r="VHS38" s="117"/>
      <c r="VHT38" s="117"/>
      <c r="VHU38" s="117"/>
      <c r="VHV38" s="117"/>
      <c r="VHW38" s="117"/>
      <c r="VHX38" s="117"/>
      <c r="VHY38" s="117"/>
      <c r="VHZ38" s="117"/>
      <c r="VIA38" s="117"/>
      <c r="VIB38" s="117"/>
      <c r="VIC38" s="117"/>
      <c r="VID38" s="117"/>
      <c r="VIE38" s="117"/>
      <c r="VIF38" s="117"/>
      <c r="VIG38" s="117"/>
      <c r="VIH38" s="117"/>
      <c r="VII38" s="117"/>
      <c r="VIJ38" s="117"/>
      <c r="VIK38" s="117"/>
      <c r="VIL38" s="117"/>
      <c r="VIM38" s="117"/>
      <c r="VIN38" s="117"/>
      <c r="VIO38" s="117"/>
      <c r="VIP38" s="117"/>
      <c r="VIQ38" s="117"/>
      <c r="VIR38" s="117"/>
      <c r="VIS38" s="117"/>
      <c r="VIT38" s="117"/>
      <c r="VIU38" s="117"/>
      <c r="VIV38" s="117"/>
      <c r="VIW38" s="117"/>
      <c r="VIX38" s="117"/>
      <c r="VIY38" s="117"/>
      <c r="VIZ38" s="117"/>
      <c r="VJA38" s="117"/>
      <c r="VJB38" s="117"/>
      <c r="VJC38" s="117"/>
      <c r="VJD38" s="117"/>
      <c r="VJE38" s="117"/>
      <c r="VJF38" s="117"/>
      <c r="VJG38" s="117"/>
      <c r="VJH38" s="117"/>
      <c r="VJI38" s="117"/>
      <c r="VJJ38" s="117"/>
      <c r="VJK38" s="117"/>
      <c r="VJL38" s="117"/>
      <c r="VJM38" s="117"/>
      <c r="VJN38" s="117"/>
      <c r="VJO38" s="117"/>
      <c r="VJP38" s="117"/>
      <c r="VJQ38" s="117"/>
      <c r="VJR38" s="117"/>
      <c r="VJS38" s="117"/>
      <c r="VJT38" s="117"/>
      <c r="VJU38" s="117"/>
      <c r="VJV38" s="117"/>
      <c r="VJW38" s="117"/>
      <c r="VJX38" s="117"/>
      <c r="VJY38" s="117"/>
      <c r="VJZ38" s="117"/>
      <c r="VKA38" s="117"/>
      <c r="VKB38" s="117"/>
      <c r="VKC38" s="117"/>
      <c r="VKD38" s="117"/>
      <c r="VKE38" s="117"/>
      <c r="VKF38" s="117"/>
      <c r="VKG38" s="117"/>
      <c r="VKH38" s="117"/>
      <c r="VKI38" s="117"/>
      <c r="VKJ38" s="117"/>
      <c r="VKK38" s="117"/>
      <c r="VKL38" s="117"/>
      <c r="VKM38" s="117"/>
      <c r="VKN38" s="117"/>
      <c r="VKO38" s="117"/>
      <c r="VKP38" s="117"/>
      <c r="VKQ38" s="117"/>
      <c r="VKR38" s="117"/>
      <c r="VKS38" s="117"/>
      <c r="VKT38" s="117"/>
      <c r="VKU38" s="117"/>
      <c r="VKV38" s="117"/>
      <c r="VKW38" s="117"/>
      <c r="VKX38" s="117"/>
      <c r="VKY38" s="117"/>
      <c r="VKZ38" s="117"/>
      <c r="VLA38" s="117"/>
      <c r="VLB38" s="117"/>
      <c r="VLC38" s="117"/>
      <c r="VLD38" s="117"/>
      <c r="VLE38" s="117"/>
      <c r="VLF38" s="117"/>
      <c r="VLG38" s="117"/>
      <c r="VLH38" s="117"/>
      <c r="VLI38" s="117"/>
      <c r="VLJ38" s="117"/>
      <c r="VLK38" s="117"/>
      <c r="VLL38" s="117"/>
      <c r="VLM38" s="117"/>
      <c r="VLN38" s="117"/>
      <c r="VLO38" s="117"/>
      <c r="VLP38" s="117"/>
      <c r="VLQ38" s="117"/>
      <c r="VLR38" s="117"/>
      <c r="VLS38" s="117"/>
      <c r="VLT38" s="117"/>
      <c r="VLU38" s="117"/>
      <c r="VLV38" s="117"/>
      <c r="VLW38" s="117"/>
      <c r="VLX38" s="117"/>
      <c r="VLY38" s="117"/>
      <c r="VLZ38" s="117"/>
      <c r="VMA38" s="117"/>
      <c r="VMB38" s="117"/>
      <c r="VMC38" s="117"/>
      <c r="VMD38" s="117"/>
      <c r="VME38" s="117"/>
      <c r="VMF38" s="117"/>
      <c r="VMG38" s="117"/>
      <c r="VMH38" s="117"/>
      <c r="VMI38" s="117"/>
      <c r="VMJ38" s="117"/>
      <c r="VMK38" s="117"/>
      <c r="VML38" s="117"/>
      <c r="VMM38" s="117"/>
      <c r="VMN38" s="117"/>
      <c r="VMO38" s="117"/>
      <c r="VMP38" s="117"/>
      <c r="VMQ38" s="117"/>
      <c r="VMR38" s="117"/>
      <c r="VMS38" s="117"/>
      <c r="VMT38" s="117"/>
      <c r="VMU38" s="117"/>
      <c r="VMV38" s="117"/>
      <c r="VMW38" s="117"/>
      <c r="VMX38" s="117"/>
      <c r="VMY38" s="117"/>
      <c r="VMZ38" s="117"/>
      <c r="VNA38" s="117"/>
      <c r="VNB38" s="117"/>
      <c r="VNC38" s="117"/>
      <c r="VND38" s="117"/>
      <c r="VNE38" s="117"/>
      <c r="VNF38" s="117"/>
      <c r="VNG38" s="117"/>
      <c r="VNH38" s="117"/>
      <c r="VNI38" s="117"/>
      <c r="VNJ38" s="117"/>
      <c r="VNK38" s="117"/>
      <c r="VNL38" s="117"/>
      <c r="VNM38" s="117"/>
      <c r="VNN38" s="117"/>
      <c r="VNO38" s="117"/>
      <c r="VNP38" s="117"/>
      <c r="VNQ38" s="117"/>
      <c r="VNR38" s="117"/>
      <c r="VNS38" s="117"/>
      <c r="VNT38" s="117"/>
      <c r="VNU38" s="117"/>
      <c r="VNV38" s="117"/>
      <c r="VNW38" s="117"/>
      <c r="VNX38" s="117"/>
      <c r="VNY38" s="117"/>
      <c r="VNZ38" s="117"/>
      <c r="VOA38" s="117"/>
      <c r="VOB38" s="117"/>
      <c r="VOC38" s="117"/>
      <c r="VOD38" s="117"/>
      <c r="VOE38" s="117"/>
      <c r="VOF38" s="117"/>
      <c r="VOG38" s="117"/>
      <c r="VOH38" s="117"/>
      <c r="VOI38" s="117"/>
      <c r="VOJ38" s="117"/>
      <c r="VOK38" s="117"/>
      <c r="VOL38" s="117"/>
      <c r="VOM38" s="117"/>
      <c r="VON38" s="117"/>
      <c r="VOO38" s="117"/>
      <c r="VOP38" s="117"/>
      <c r="VOQ38" s="117"/>
      <c r="VOR38" s="117"/>
      <c r="VOS38" s="117"/>
      <c r="VOT38" s="117"/>
      <c r="VOU38" s="117"/>
      <c r="VOV38" s="117"/>
      <c r="VOW38" s="117"/>
      <c r="VOX38" s="117"/>
      <c r="VOY38" s="117"/>
      <c r="VOZ38" s="117"/>
      <c r="VPA38" s="117"/>
      <c r="VPB38" s="117"/>
      <c r="VPC38" s="117"/>
      <c r="VPD38" s="117"/>
      <c r="VPE38" s="117"/>
      <c r="VPF38" s="117"/>
      <c r="VPG38" s="117"/>
      <c r="VPH38" s="117"/>
      <c r="VPI38" s="117"/>
      <c r="VPJ38" s="117"/>
      <c r="VPK38" s="117"/>
      <c r="VPL38" s="117"/>
      <c r="VPM38" s="117"/>
      <c r="VPN38" s="117"/>
      <c r="VPO38" s="117"/>
      <c r="VPP38" s="117"/>
      <c r="VPQ38" s="117"/>
      <c r="VPR38" s="117"/>
      <c r="VPS38" s="117"/>
      <c r="VPT38" s="117"/>
      <c r="VPU38" s="117"/>
      <c r="VPV38" s="117"/>
      <c r="VPW38" s="117"/>
      <c r="VPX38" s="117"/>
      <c r="VPY38" s="117"/>
      <c r="VPZ38" s="117"/>
      <c r="VQA38" s="117"/>
      <c r="VQB38" s="117"/>
      <c r="VQC38" s="117"/>
      <c r="VQD38" s="117"/>
      <c r="VQE38" s="117"/>
      <c r="VQF38" s="117"/>
      <c r="VQG38" s="117"/>
      <c r="VQH38" s="117"/>
      <c r="VQI38" s="117"/>
      <c r="VQJ38" s="117"/>
      <c r="VQK38" s="117"/>
      <c r="VQL38" s="117"/>
      <c r="VQM38" s="117"/>
      <c r="VQN38" s="117"/>
      <c r="VQO38" s="117"/>
      <c r="VQP38" s="117"/>
      <c r="VQQ38" s="117"/>
      <c r="VQR38" s="117"/>
      <c r="VQS38" s="117"/>
      <c r="VQT38" s="117"/>
      <c r="VQU38" s="117"/>
      <c r="VQV38" s="117"/>
      <c r="VQW38" s="117"/>
      <c r="VQX38" s="117"/>
      <c r="VQY38" s="117"/>
      <c r="VQZ38" s="117"/>
      <c r="VRA38" s="117"/>
      <c r="VRB38" s="117"/>
      <c r="VRC38" s="117"/>
      <c r="VRD38" s="117"/>
      <c r="VRE38" s="117"/>
      <c r="VRF38" s="117"/>
      <c r="VRG38" s="117"/>
      <c r="VRH38" s="117"/>
      <c r="VRI38" s="117"/>
      <c r="VRJ38" s="117"/>
      <c r="VRK38" s="117"/>
      <c r="VRL38" s="117"/>
      <c r="VRM38" s="117"/>
      <c r="VRN38" s="117"/>
      <c r="VRO38" s="117"/>
      <c r="VRP38" s="117"/>
      <c r="VRQ38" s="117"/>
      <c r="VRR38" s="117"/>
      <c r="VRS38" s="117"/>
      <c r="VRT38" s="117"/>
      <c r="VRU38" s="117"/>
      <c r="VRV38" s="117"/>
      <c r="VRW38" s="117"/>
      <c r="VRX38" s="117"/>
      <c r="VRY38" s="117"/>
      <c r="VRZ38" s="117"/>
      <c r="VSA38" s="117"/>
      <c r="VSB38" s="117"/>
      <c r="VSC38" s="117"/>
      <c r="VSD38" s="117"/>
      <c r="VSE38" s="117"/>
      <c r="VSF38" s="117"/>
      <c r="VSG38" s="117"/>
      <c r="VSH38" s="117"/>
      <c r="VSI38" s="117"/>
      <c r="VSJ38" s="117"/>
      <c r="VSK38" s="117"/>
      <c r="VSL38" s="117"/>
      <c r="VSM38" s="117"/>
      <c r="VSN38" s="117"/>
      <c r="VSO38" s="117"/>
      <c r="VSP38" s="117"/>
      <c r="VSQ38" s="117"/>
      <c r="VSR38" s="117"/>
      <c r="VSS38" s="117"/>
      <c r="VST38" s="117"/>
      <c r="VSU38" s="117"/>
      <c r="VSV38" s="117"/>
      <c r="VSW38" s="117"/>
      <c r="VSX38" s="117"/>
      <c r="VSY38" s="117"/>
      <c r="VSZ38" s="117"/>
      <c r="VTA38" s="117"/>
      <c r="VTB38" s="117"/>
      <c r="VTC38" s="117"/>
      <c r="VTD38" s="117"/>
      <c r="VTE38" s="117"/>
      <c r="VTF38" s="117"/>
      <c r="VTG38" s="117"/>
      <c r="VTH38" s="117"/>
      <c r="VTI38" s="117"/>
      <c r="VTJ38" s="117"/>
      <c r="VTK38" s="117"/>
      <c r="VTL38" s="117"/>
      <c r="VTM38" s="117"/>
      <c r="VTN38" s="117"/>
      <c r="VTO38" s="117"/>
      <c r="VTP38" s="117"/>
      <c r="VTQ38" s="117"/>
      <c r="VTR38" s="117"/>
      <c r="VTS38" s="117"/>
      <c r="VTT38" s="117"/>
      <c r="VTU38" s="117"/>
      <c r="VTV38" s="117"/>
      <c r="VTW38" s="117"/>
      <c r="VTX38" s="117"/>
      <c r="VTY38" s="117"/>
      <c r="VTZ38" s="117"/>
      <c r="VUA38" s="117"/>
      <c r="VUB38" s="117"/>
      <c r="VUC38" s="117"/>
      <c r="VUD38" s="117"/>
      <c r="VUE38" s="117"/>
      <c r="VUF38" s="117"/>
      <c r="VUG38" s="117"/>
      <c r="VUH38" s="117"/>
      <c r="VUI38" s="117"/>
      <c r="VUJ38" s="117"/>
      <c r="VUK38" s="117"/>
      <c r="VUL38" s="117"/>
      <c r="VUM38" s="117"/>
      <c r="VUN38" s="117"/>
      <c r="VUO38" s="117"/>
      <c r="VUP38" s="117"/>
      <c r="VUQ38" s="117"/>
      <c r="VUR38" s="117"/>
      <c r="VUS38" s="117"/>
      <c r="VUT38" s="117"/>
      <c r="VUU38" s="117"/>
      <c r="VUV38" s="117"/>
      <c r="VUW38" s="117"/>
      <c r="VUX38" s="117"/>
      <c r="VUY38" s="117"/>
      <c r="VUZ38" s="117"/>
      <c r="VVA38" s="117"/>
      <c r="VVB38" s="117"/>
      <c r="VVC38" s="117"/>
      <c r="VVD38" s="117"/>
      <c r="VVE38" s="117"/>
      <c r="VVF38" s="117"/>
      <c r="VVG38" s="117"/>
      <c r="VVH38" s="117"/>
      <c r="VVI38" s="117"/>
      <c r="VVJ38" s="117"/>
      <c r="VVK38" s="117"/>
      <c r="VVL38" s="117"/>
      <c r="VVM38" s="117"/>
      <c r="VVN38" s="117"/>
      <c r="VVO38" s="117"/>
      <c r="VVP38" s="117"/>
      <c r="VVQ38" s="117"/>
      <c r="VVR38" s="117"/>
      <c r="VVS38" s="117"/>
      <c r="VVT38" s="117"/>
      <c r="VVU38" s="117"/>
      <c r="VVV38" s="117"/>
      <c r="VVW38" s="117"/>
      <c r="VVX38" s="117"/>
      <c r="VVY38" s="117"/>
      <c r="VVZ38" s="117"/>
      <c r="VWA38" s="117"/>
      <c r="VWB38" s="117"/>
      <c r="VWC38" s="117"/>
      <c r="VWD38" s="117"/>
      <c r="VWE38" s="117"/>
      <c r="VWF38" s="117"/>
      <c r="VWG38" s="117"/>
      <c r="VWH38" s="117"/>
      <c r="VWI38" s="117"/>
      <c r="VWJ38" s="117"/>
      <c r="VWK38" s="117"/>
      <c r="VWL38" s="117"/>
      <c r="VWM38" s="117"/>
      <c r="VWN38" s="117"/>
      <c r="VWO38" s="117"/>
      <c r="VWP38" s="117"/>
      <c r="VWQ38" s="117"/>
      <c r="VWR38" s="117"/>
      <c r="VWS38" s="117"/>
      <c r="VWT38" s="117"/>
      <c r="VWU38" s="117"/>
      <c r="VWV38" s="117"/>
      <c r="VWW38" s="117"/>
      <c r="VWX38" s="117"/>
      <c r="VWY38" s="117"/>
      <c r="VWZ38" s="117"/>
      <c r="VXA38" s="117"/>
      <c r="VXB38" s="117"/>
      <c r="VXC38" s="117"/>
      <c r="VXD38" s="117"/>
      <c r="VXE38" s="117"/>
      <c r="VXF38" s="117"/>
      <c r="VXG38" s="117"/>
      <c r="VXH38" s="117"/>
      <c r="VXI38" s="117"/>
      <c r="VXJ38" s="117"/>
      <c r="VXK38" s="117"/>
      <c r="VXL38" s="117"/>
      <c r="VXM38" s="117"/>
      <c r="VXN38" s="117"/>
      <c r="VXO38" s="117"/>
      <c r="VXP38" s="117"/>
      <c r="VXQ38" s="117"/>
      <c r="VXR38" s="117"/>
      <c r="VXS38" s="117"/>
      <c r="VXT38" s="117"/>
      <c r="VXU38" s="117"/>
      <c r="VXV38" s="117"/>
      <c r="VXW38" s="117"/>
      <c r="VXX38" s="117"/>
      <c r="VXY38" s="117"/>
      <c r="VXZ38" s="117"/>
      <c r="VYA38" s="117"/>
      <c r="VYB38" s="117"/>
      <c r="VYC38" s="117"/>
      <c r="VYD38" s="117"/>
      <c r="VYE38" s="117"/>
      <c r="VYF38" s="117"/>
      <c r="VYG38" s="117"/>
      <c r="VYH38" s="117"/>
      <c r="VYI38" s="117"/>
      <c r="VYJ38" s="117"/>
      <c r="VYK38" s="117"/>
      <c r="VYL38" s="117"/>
      <c r="VYM38" s="117"/>
      <c r="VYN38" s="117"/>
      <c r="VYO38" s="117"/>
      <c r="VYP38" s="117"/>
      <c r="VYQ38" s="117"/>
      <c r="VYR38" s="117"/>
      <c r="VYS38" s="117"/>
      <c r="VYT38" s="117"/>
      <c r="VYU38" s="117"/>
      <c r="VYV38" s="117"/>
      <c r="VYW38" s="117"/>
      <c r="VYX38" s="117"/>
      <c r="VYY38" s="117"/>
      <c r="VYZ38" s="117"/>
      <c r="VZA38" s="117"/>
      <c r="VZB38" s="117"/>
      <c r="VZC38" s="117"/>
      <c r="VZD38" s="117"/>
      <c r="VZE38" s="117"/>
      <c r="VZF38" s="117"/>
      <c r="VZG38" s="117"/>
      <c r="VZH38" s="117"/>
      <c r="VZI38" s="117"/>
      <c r="VZJ38" s="117"/>
      <c r="VZK38" s="117"/>
      <c r="VZL38" s="117"/>
      <c r="VZM38" s="117"/>
      <c r="VZN38" s="117"/>
      <c r="VZO38" s="117"/>
      <c r="VZP38" s="117"/>
      <c r="VZQ38" s="117"/>
      <c r="VZR38" s="117"/>
      <c r="VZS38" s="117"/>
      <c r="VZT38" s="117"/>
      <c r="VZU38" s="117"/>
      <c r="VZV38" s="117"/>
      <c r="VZW38" s="117"/>
      <c r="VZX38" s="117"/>
      <c r="VZY38" s="117"/>
      <c r="VZZ38" s="117"/>
      <c r="WAA38" s="117"/>
      <c r="WAB38" s="117"/>
      <c r="WAC38" s="117"/>
      <c r="WAD38" s="117"/>
      <c r="WAE38" s="117"/>
      <c r="WAF38" s="117"/>
      <c r="WAG38" s="117"/>
      <c r="WAH38" s="117"/>
      <c r="WAI38" s="117"/>
      <c r="WAJ38" s="117"/>
      <c r="WAK38" s="117"/>
      <c r="WAL38" s="117"/>
      <c r="WAM38" s="117"/>
      <c r="WAN38" s="117"/>
      <c r="WAO38" s="117"/>
      <c r="WAP38" s="117"/>
      <c r="WAQ38" s="117"/>
      <c r="WAR38" s="117"/>
      <c r="WAS38" s="117"/>
      <c r="WAT38" s="117"/>
      <c r="WAU38" s="117"/>
      <c r="WAV38" s="117"/>
      <c r="WAW38" s="117"/>
      <c r="WAX38" s="117"/>
      <c r="WAY38" s="117"/>
      <c r="WAZ38" s="117"/>
      <c r="WBA38" s="117"/>
      <c r="WBB38" s="117"/>
      <c r="WBC38" s="117"/>
      <c r="WBD38" s="117"/>
      <c r="WBE38" s="117"/>
      <c r="WBF38" s="117"/>
      <c r="WBG38" s="117"/>
      <c r="WBH38" s="117"/>
      <c r="WBI38" s="117"/>
      <c r="WBJ38" s="117"/>
      <c r="WBK38" s="117"/>
      <c r="WBL38" s="117"/>
      <c r="WBM38" s="117"/>
      <c r="WBN38" s="117"/>
      <c r="WBO38" s="117"/>
      <c r="WBP38" s="117"/>
      <c r="WBQ38" s="117"/>
      <c r="WBR38" s="117"/>
      <c r="WBS38" s="117"/>
      <c r="WBT38" s="117"/>
      <c r="WBU38" s="117"/>
      <c r="WBV38" s="117"/>
      <c r="WBW38" s="117"/>
      <c r="WBX38" s="117"/>
      <c r="WBY38" s="117"/>
      <c r="WBZ38" s="117"/>
      <c r="WCA38" s="117"/>
      <c r="WCB38" s="117"/>
      <c r="WCC38" s="117"/>
      <c r="WCD38" s="117"/>
      <c r="WCE38" s="117"/>
      <c r="WCF38" s="117"/>
      <c r="WCG38" s="117"/>
      <c r="WCH38" s="117"/>
      <c r="WCI38" s="117"/>
      <c r="WCJ38" s="117"/>
      <c r="WCK38" s="117"/>
      <c r="WCL38" s="117"/>
      <c r="WCM38" s="117"/>
      <c r="WCN38" s="117"/>
      <c r="WCO38" s="117"/>
      <c r="WCP38" s="117"/>
      <c r="WCQ38" s="117"/>
      <c r="WCR38" s="117"/>
      <c r="WCS38" s="117"/>
      <c r="WCT38" s="117"/>
      <c r="WCU38" s="117"/>
      <c r="WCV38" s="117"/>
      <c r="WCW38" s="117"/>
      <c r="WCX38" s="117"/>
      <c r="WCY38" s="117"/>
      <c r="WCZ38" s="117"/>
      <c r="WDA38" s="117"/>
      <c r="WDB38" s="117"/>
      <c r="WDC38" s="117"/>
      <c r="WDD38" s="117"/>
      <c r="WDE38" s="117"/>
      <c r="WDF38" s="117"/>
      <c r="WDG38" s="117"/>
      <c r="WDH38" s="117"/>
      <c r="WDI38" s="117"/>
      <c r="WDJ38" s="117"/>
      <c r="WDK38" s="117"/>
      <c r="WDL38" s="117"/>
      <c r="WDM38" s="117"/>
      <c r="WDN38" s="117"/>
      <c r="WDO38" s="117"/>
      <c r="WDP38" s="117"/>
      <c r="WDQ38" s="117"/>
      <c r="WDR38" s="117"/>
      <c r="WDS38" s="117"/>
      <c r="WDT38" s="117"/>
      <c r="WDU38" s="117"/>
      <c r="WDV38" s="117"/>
      <c r="WDW38" s="117"/>
      <c r="WDX38" s="117"/>
      <c r="WDY38" s="117"/>
      <c r="WDZ38" s="117"/>
      <c r="WEA38" s="117"/>
      <c r="WEB38" s="117"/>
      <c r="WEC38" s="117"/>
      <c r="WED38" s="117"/>
      <c r="WEE38" s="117"/>
      <c r="WEF38" s="117"/>
      <c r="WEG38" s="117"/>
      <c r="WEH38" s="117"/>
      <c r="WEI38" s="117"/>
      <c r="WEJ38" s="117"/>
      <c r="WEK38" s="117"/>
      <c r="WEL38" s="117"/>
      <c r="WEM38" s="117"/>
      <c r="WEN38" s="117"/>
      <c r="WEO38" s="117"/>
      <c r="WEP38" s="117"/>
      <c r="WEQ38" s="117"/>
      <c r="WER38" s="117"/>
      <c r="WES38" s="117"/>
      <c r="WET38" s="117"/>
      <c r="WEU38" s="117"/>
      <c r="WEV38" s="117"/>
      <c r="WEW38" s="117"/>
      <c r="WEX38" s="117"/>
      <c r="WEY38" s="117"/>
      <c r="WEZ38" s="117"/>
      <c r="WFA38" s="117"/>
      <c r="WFB38" s="117"/>
      <c r="WFC38" s="117"/>
      <c r="WFD38" s="117"/>
      <c r="WFE38" s="117"/>
      <c r="WFF38" s="117"/>
      <c r="WFG38" s="117"/>
      <c r="WFH38" s="117"/>
      <c r="WFI38" s="117"/>
      <c r="WFJ38" s="117"/>
      <c r="WFK38" s="117"/>
      <c r="WFL38" s="117"/>
      <c r="WFM38" s="117"/>
      <c r="WFN38" s="117"/>
      <c r="WFO38" s="117"/>
      <c r="WFP38" s="117"/>
      <c r="WFQ38" s="117"/>
      <c r="WFR38" s="117"/>
      <c r="WFS38" s="117"/>
      <c r="WFT38" s="117"/>
      <c r="WFU38" s="117"/>
      <c r="WFV38" s="117"/>
      <c r="WFW38" s="117"/>
      <c r="WFX38" s="117"/>
      <c r="WFY38" s="117"/>
      <c r="WFZ38" s="117"/>
      <c r="WGA38" s="117"/>
      <c r="WGB38" s="117"/>
      <c r="WGC38" s="117"/>
      <c r="WGD38" s="117"/>
      <c r="WGE38" s="117"/>
      <c r="WGF38" s="117"/>
      <c r="WGG38" s="117"/>
      <c r="WGH38" s="117"/>
      <c r="WGI38" s="117"/>
      <c r="WGJ38" s="117"/>
      <c r="WGK38" s="117"/>
      <c r="WGL38" s="117"/>
      <c r="WGM38" s="117"/>
      <c r="WGN38" s="117"/>
      <c r="WGO38" s="117"/>
      <c r="WGP38" s="117"/>
      <c r="WGQ38" s="117"/>
      <c r="WGR38" s="117"/>
      <c r="WGS38" s="117"/>
      <c r="WGT38" s="117"/>
      <c r="WGU38" s="117"/>
      <c r="WGV38" s="117"/>
      <c r="WGW38" s="117"/>
      <c r="WGX38" s="117"/>
      <c r="WGY38" s="117"/>
      <c r="WGZ38" s="117"/>
      <c r="WHA38" s="117"/>
      <c r="WHB38" s="117"/>
      <c r="WHC38" s="117"/>
      <c r="WHD38" s="117"/>
      <c r="WHE38" s="117"/>
      <c r="WHF38" s="117"/>
      <c r="WHG38" s="117"/>
      <c r="WHH38" s="117"/>
      <c r="WHI38" s="117"/>
      <c r="WHJ38" s="117"/>
      <c r="WHK38" s="117"/>
      <c r="WHL38" s="117"/>
      <c r="WHM38" s="117"/>
      <c r="WHN38" s="117"/>
      <c r="WHO38" s="117"/>
      <c r="WHP38" s="117"/>
      <c r="WHQ38" s="117"/>
      <c r="WHR38" s="117"/>
      <c r="WHS38" s="117"/>
      <c r="WHT38" s="117"/>
      <c r="WHU38" s="117"/>
      <c r="WHV38" s="117"/>
      <c r="WHW38" s="117"/>
      <c r="WHX38" s="117"/>
      <c r="WHY38" s="117"/>
      <c r="WHZ38" s="117"/>
      <c r="WIA38" s="117"/>
      <c r="WIB38" s="117"/>
      <c r="WIC38" s="117"/>
      <c r="WID38" s="117"/>
      <c r="WIE38" s="117"/>
      <c r="WIF38" s="117"/>
      <c r="WIG38" s="117"/>
      <c r="WIH38" s="117"/>
      <c r="WII38" s="117"/>
      <c r="WIJ38" s="117"/>
      <c r="WIK38" s="117"/>
      <c r="WIL38" s="117"/>
      <c r="WIM38" s="117"/>
      <c r="WIN38" s="117"/>
      <c r="WIO38" s="117"/>
      <c r="WIP38" s="117"/>
      <c r="WIQ38" s="117"/>
      <c r="WIR38" s="117"/>
      <c r="WIS38" s="117"/>
      <c r="WIT38" s="117"/>
      <c r="WIU38" s="117"/>
      <c r="WIV38" s="117"/>
      <c r="WIW38" s="117"/>
      <c r="WIX38" s="117"/>
      <c r="WIY38" s="117"/>
      <c r="WIZ38" s="117"/>
      <c r="WJA38" s="117"/>
      <c r="WJB38" s="117"/>
      <c r="WJC38" s="117"/>
      <c r="WJD38" s="117"/>
      <c r="WJE38" s="117"/>
      <c r="WJF38" s="117"/>
      <c r="WJG38" s="117"/>
      <c r="WJH38" s="117"/>
      <c r="WJI38" s="117"/>
      <c r="WJJ38" s="117"/>
      <c r="WJK38" s="117"/>
      <c r="WJL38" s="117"/>
      <c r="WJM38" s="117"/>
      <c r="WJN38" s="117"/>
      <c r="WJO38" s="117"/>
      <c r="WJP38" s="117"/>
      <c r="WJQ38" s="117"/>
      <c r="WJR38" s="117"/>
      <c r="WJS38" s="117"/>
      <c r="WJT38" s="117"/>
      <c r="WJU38" s="117"/>
      <c r="WJV38" s="117"/>
      <c r="WJW38" s="117"/>
      <c r="WJX38" s="117"/>
      <c r="WJY38" s="117"/>
      <c r="WJZ38" s="117"/>
      <c r="WKA38" s="117"/>
      <c r="WKB38" s="117"/>
      <c r="WKC38" s="117"/>
      <c r="WKD38" s="117"/>
      <c r="WKE38" s="117"/>
      <c r="WKF38" s="117"/>
      <c r="WKG38" s="117"/>
      <c r="WKH38" s="117"/>
      <c r="WKI38" s="117"/>
      <c r="WKJ38" s="117"/>
      <c r="WKK38" s="117"/>
      <c r="WKL38" s="117"/>
      <c r="WKM38" s="117"/>
      <c r="WKN38" s="117"/>
      <c r="WKO38" s="117"/>
      <c r="WKP38" s="117"/>
      <c r="WKQ38" s="117"/>
      <c r="WKR38" s="117"/>
      <c r="WKS38" s="117"/>
      <c r="WKT38" s="117"/>
      <c r="WKU38" s="117"/>
      <c r="WKV38" s="117"/>
      <c r="WKW38" s="117"/>
      <c r="WKX38" s="117"/>
      <c r="WKY38" s="117"/>
      <c r="WKZ38" s="117"/>
      <c r="WLA38" s="117"/>
      <c r="WLB38" s="117"/>
      <c r="WLC38" s="117"/>
      <c r="WLD38" s="117"/>
      <c r="WLE38" s="117"/>
      <c r="WLF38" s="117"/>
      <c r="WLG38" s="117"/>
      <c r="WLH38" s="117"/>
      <c r="WLI38" s="117"/>
      <c r="WLJ38" s="117"/>
      <c r="WLK38" s="117"/>
      <c r="WLL38" s="117"/>
      <c r="WLM38" s="117"/>
      <c r="WLN38" s="117"/>
      <c r="WLO38" s="117"/>
      <c r="WLP38" s="117"/>
      <c r="WLQ38" s="117"/>
      <c r="WLR38" s="117"/>
      <c r="WLS38" s="117"/>
      <c r="WLT38" s="117"/>
      <c r="WLU38" s="117"/>
      <c r="WLV38" s="117"/>
      <c r="WLW38" s="117"/>
      <c r="WLX38" s="117"/>
      <c r="WLY38" s="117"/>
      <c r="WLZ38" s="117"/>
      <c r="WMA38" s="117"/>
      <c r="WMB38" s="117"/>
      <c r="WMC38" s="117"/>
      <c r="WMD38" s="117"/>
      <c r="WME38" s="117"/>
      <c r="WMF38" s="117"/>
      <c r="WMG38" s="117"/>
      <c r="WMH38" s="117"/>
      <c r="WMI38" s="117"/>
      <c r="WMJ38" s="117"/>
      <c r="WMK38" s="117"/>
      <c r="WML38" s="117"/>
      <c r="WMM38" s="117"/>
      <c r="WMN38" s="117"/>
      <c r="WMO38" s="117"/>
      <c r="WMP38" s="117"/>
      <c r="WMQ38" s="117"/>
      <c r="WMR38" s="117"/>
      <c r="WMS38" s="117"/>
      <c r="WMT38" s="117"/>
      <c r="WMU38" s="117"/>
      <c r="WMV38" s="117"/>
      <c r="WMW38" s="117"/>
      <c r="WMX38" s="117"/>
      <c r="WMY38" s="117"/>
      <c r="WMZ38" s="117"/>
      <c r="WNA38" s="117"/>
      <c r="WNB38" s="117"/>
      <c r="WNC38" s="117"/>
      <c r="WND38" s="117"/>
      <c r="WNE38" s="117"/>
      <c r="WNF38" s="117"/>
      <c r="WNG38" s="117"/>
      <c r="WNH38" s="117"/>
      <c r="WNI38" s="117"/>
      <c r="WNJ38" s="117"/>
      <c r="WNK38" s="117"/>
      <c r="WNL38" s="117"/>
      <c r="WNM38" s="117"/>
      <c r="WNN38" s="117"/>
      <c r="WNO38" s="117"/>
      <c r="WNP38" s="117"/>
      <c r="WNQ38" s="117"/>
      <c r="WNR38" s="117"/>
      <c r="WNS38" s="117"/>
      <c r="WNT38" s="117"/>
      <c r="WNU38" s="117"/>
      <c r="WNV38" s="117"/>
      <c r="WNW38" s="117"/>
      <c r="WNX38" s="117"/>
      <c r="WNY38" s="117"/>
      <c r="WNZ38" s="117"/>
      <c r="WOA38" s="117"/>
      <c r="WOB38" s="117"/>
      <c r="WOC38" s="117"/>
      <c r="WOD38" s="117"/>
      <c r="WOE38" s="117"/>
      <c r="WOF38" s="117"/>
      <c r="WOG38" s="117"/>
      <c r="WOH38" s="117"/>
      <c r="WOI38" s="117"/>
      <c r="WOJ38" s="117"/>
      <c r="WOK38" s="117"/>
      <c r="WOL38" s="117"/>
      <c r="WOM38" s="117"/>
      <c r="WON38" s="117"/>
      <c r="WOO38" s="117"/>
      <c r="WOP38" s="117"/>
      <c r="WOQ38" s="117"/>
      <c r="WOR38" s="117"/>
      <c r="WOS38" s="117"/>
      <c r="WOT38" s="117"/>
      <c r="WOU38" s="117"/>
      <c r="WOV38" s="117"/>
      <c r="WOW38" s="117"/>
      <c r="WOX38" s="117"/>
      <c r="WOY38" s="117"/>
      <c r="WOZ38" s="117"/>
      <c r="WPA38" s="117"/>
      <c r="WPB38" s="117"/>
      <c r="WPC38" s="117"/>
      <c r="WPD38" s="117"/>
      <c r="WPE38" s="117"/>
      <c r="WPF38" s="117"/>
      <c r="WPG38" s="117"/>
      <c r="WPH38" s="117"/>
      <c r="WPI38" s="117"/>
      <c r="WPJ38" s="117"/>
      <c r="WPK38" s="117"/>
      <c r="WPL38" s="117"/>
      <c r="WPM38" s="117"/>
      <c r="WPN38" s="117"/>
      <c r="WPO38" s="117"/>
      <c r="WPP38" s="117"/>
      <c r="WPQ38" s="117"/>
      <c r="WPR38" s="117"/>
      <c r="WPS38" s="117"/>
      <c r="WPT38" s="117"/>
      <c r="WPU38" s="117"/>
      <c r="WPV38" s="117"/>
      <c r="WPW38" s="117"/>
      <c r="WPX38" s="117"/>
      <c r="WPY38" s="117"/>
      <c r="WPZ38" s="117"/>
      <c r="WQA38" s="117"/>
      <c r="WQB38" s="117"/>
      <c r="WQC38" s="117"/>
      <c r="WQD38" s="117"/>
      <c r="WQE38" s="117"/>
      <c r="WQF38" s="117"/>
      <c r="WQG38" s="117"/>
      <c r="WQH38" s="117"/>
      <c r="WQI38" s="117"/>
      <c r="WQJ38" s="117"/>
      <c r="WQK38" s="117"/>
      <c r="WQL38" s="117"/>
      <c r="WQM38" s="117"/>
      <c r="WQN38" s="117"/>
      <c r="WQO38" s="117"/>
      <c r="WQP38" s="117"/>
      <c r="WQQ38" s="117"/>
      <c r="WQR38" s="117"/>
      <c r="WQS38" s="117"/>
      <c r="WQT38" s="117"/>
      <c r="WQU38" s="117"/>
      <c r="WQV38" s="117"/>
      <c r="WQW38" s="117"/>
      <c r="WQX38" s="117"/>
      <c r="WQY38" s="117"/>
      <c r="WQZ38" s="117"/>
      <c r="WRA38" s="117"/>
      <c r="WRB38" s="117"/>
      <c r="WRC38" s="117"/>
      <c r="WRD38" s="117"/>
      <c r="WRE38" s="117"/>
      <c r="WRF38" s="117"/>
      <c r="WRG38" s="117"/>
      <c r="WRH38" s="117"/>
      <c r="WRI38" s="117"/>
      <c r="WRJ38" s="117"/>
      <c r="WRK38" s="117"/>
      <c r="WRL38" s="117"/>
      <c r="WRM38" s="117"/>
      <c r="WRN38" s="117"/>
      <c r="WRO38" s="117"/>
      <c r="WRP38" s="117"/>
      <c r="WRQ38" s="117"/>
      <c r="WRR38" s="117"/>
      <c r="WRS38" s="117"/>
      <c r="WRT38" s="117"/>
      <c r="WRU38" s="117"/>
      <c r="WRV38" s="117"/>
      <c r="WRW38" s="117"/>
      <c r="WRX38" s="117"/>
      <c r="WRY38" s="117"/>
      <c r="WRZ38" s="117"/>
      <c r="WSA38" s="117"/>
      <c r="WSB38" s="117"/>
      <c r="WSC38" s="117"/>
      <c r="WSD38" s="117"/>
      <c r="WSE38" s="117"/>
      <c r="WSF38" s="117"/>
      <c r="WSG38" s="117"/>
      <c r="WSH38" s="117"/>
      <c r="WSI38" s="117"/>
      <c r="WSJ38" s="117"/>
      <c r="WSK38" s="117"/>
      <c r="WSL38" s="117"/>
      <c r="WSM38" s="117"/>
      <c r="WSN38" s="117"/>
      <c r="WSO38" s="117"/>
      <c r="WSP38" s="117"/>
      <c r="WSQ38" s="117"/>
      <c r="WSR38" s="117"/>
      <c r="WSS38" s="117"/>
      <c r="WST38" s="117"/>
      <c r="WSU38" s="117"/>
      <c r="WSV38" s="117"/>
      <c r="WSW38" s="117"/>
      <c r="WSX38" s="117"/>
      <c r="WSY38" s="117"/>
      <c r="WSZ38" s="117"/>
      <c r="WTA38" s="117"/>
      <c r="WTB38" s="117"/>
      <c r="WTC38" s="117"/>
      <c r="WTD38" s="117"/>
      <c r="WTE38" s="117"/>
      <c r="WTF38" s="117"/>
      <c r="WTG38" s="117"/>
      <c r="WTH38" s="117"/>
      <c r="WTI38" s="117"/>
      <c r="WTJ38" s="117"/>
      <c r="WTK38" s="117"/>
      <c r="WTL38" s="117"/>
      <c r="WTM38" s="117"/>
      <c r="WTN38" s="117"/>
      <c r="WTO38" s="117"/>
      <c r="WTP38" s="117"/>
      <c r="WTQ38" s="117"/>
      <c r="WTR38" s="117"/>
      <c r="WTS38" s="117"/>
      <c r="WTT38" s="117"/>
      <c r="WTU38" s="117"/>
      <c r="WTV38" s="117"/>
      <c r="WTW38" s="117"/>
      <c r="WTX38" s="117"/>
      <c r="WTY38" s="117"/>
      <c r="WTZ38" s="117"/>
      <c r="WUA38" s="117"/>
      <c r="WUB38" s="117"/>
      <c r="WUC38" s="117"/>
      <c r="WUD38" s="117"/>
      <c r="WUE38" s="117"/>
      <c r="WUF38" s="117"/>
      <c r="WUG38" s="117"/>
      <c r="WUH38" s="117"/>
      <c r="WUI38" s="117"/>
      <c r="WUJ38" s="117"/>
      <c r="WUK38" s="117"/>
      <c r="WUL38" s="117"/>
      <c r="WUM38" s="117"/>
      <c r="WUN38" s="117"/>
      <c r="WUO38" s="117"/>
      <c r="WUP38" s="117"/>
      <c r="WUQ38" s="117"/>
      <c r="WUR38" s="117"/>
      <c r="WUS38" s="117"/>
      <c r="WUT38" s="117"/>
      <c r="WUU38" s="117"/>
      <c r="WUV38" s="117"/>
      <c r="WUW38" s="117"/>
      <c r="WUX38" s="117"/>
      <c r="WUY38" s="117"/>
      <c r="WUZ38" s="117"/>
      <c r="WVA38" s="117"/>
      <c r="WVB38" s="117"/>
      <c r="WVC38" s="117"/>
      <c r="WVD38" s="117"/>
      <c r="WVE38" s="117"/>
      <c r="WVF38" s="117"/>
      <c r="WVG38" s="117"/>
      <c r="WVH38" s="117"/>
      <c r="WVI38" s="117"/>
      <c r="WVJ38" s="117"/>
      <c r="WVK38" s="117"/>
      <c r="WVL38" s="117"/>
      <c r="WVM38" s="117"/>
      <c r="WVN38" s="117"/>
      <c r="WVO38" s="117"/>
      <c r="WVP38" s="117"/>
      <c r="WVQ38" s="117"/>
      <c r="WVR38" s="117"/>
      <c r="WVS38" s="117"/>
      <c r="WVT38" s="117"/>
      <c r="WVU38" s="117"/>
      <c r="WVV38" s="117"/>
      <c r="WVW38" s="117"/>
      <c r="WVX38" s="117"/>
      <c r="WVY38" s="117"/>
      <c r="WVZ38" s="117"/>
      <c r="WWA38" s="117"/>
      <c r="WWB38" s="117"/>
      <c r="WWC38" s="117"/>
      <c r="WWD38" s="117"/>
      <c r="WWE38" s="117"/>
      <c r="WWF38" s="117"/>
      <c r="WWG38" s="117"/>
      <c r="WWH38" s="117"/>
      <c r="WWI38" s="117"/>
      <c r="WWJ38" s="117"/>
      <c r="WWK38" s="117"/>
      <c r="WWL38" s="117"/>
      <c r="WWM38" s="117"/>
      <c r="WWN38" s="117"/>
      <c r="WWO38" s="117"/>
      <c r="WWP38" s="117"/>
      <c r="WWQ38" s="117"/>
      <c r="WWR38" s="117"/>
      <c r="WWS38" s="117"/>
      <c r="WWT38" s="117"/>
      <c r="WWU38" s="117"/>
      <c r="WWV38" s="117"/>
      <c r="WWW38" s="117"/>
      <c r="WWX38" s="117"/>
      <c r="WWY38" s="117"/>
      <c r="WWZ38" s="117"/>
      <c r="WXA38" s="117"/>
      <c r="WXB38" s="117"/>
      <c r="WXC38" s="117"/>
      <c r="WXD38" s="117"/>
      <c r="WXE38" s="117"/>
      <c r="WXF38" s="117"/>
      <c r="WXG38" s="117"/>
      <c r="WXH38" s="117"/>
      <c r="WXI38" s="117"/>
      <c r="WXJ38" s="117"/>
      <c r="WXK38" s="117"/>
      <c r="WXL38" s="117"/>
      <c r="WXM38" s="117"/>
      <c r="WXN38" s="117"/>
      <c r="WXO38" s="117"/>
      <c r="WXP38" s="117"/>
      <c r="WXQ38" s="117"/>
      <c r="WXR38" s="117"/>
      <c r="WXS38" s="117"/>
      <c r="WXT38" s="117"/>
      <c r="WXU38" s="117"/>
      <c r="WXV38" s="117"/>
      <c r="WXW38" s="117"/>
      <c r="WXX38" s="117"/>
      <c r="WXY38" s="117"/>
      <c r="WXZ38" s="117"/>
      <c r="WYA38" s="117"/>
      <c r="WYB38" s="117"/>
      <c r="WYC38" s="117"/>
      <c r="WYD38" s="117"/>
      <c r="WYE38" s="117"/>
      <c r="WYF38" s="117"/>
      <c r="WYG38" s="117"/>
      <c r="WYH38" s="117"/>
      <c r="WYI38" s="117"/>
      <c r="WYJ38" s="117"/>
      <c r="WYK38" s="117"/>
      <c r="WYL38" s="117"/>
      <c r="WYM38" s="117"/>
      <c r="WYN38" s="117"/>
      <c r="WYO38" s="117"/>
      <c r="WYP38" s="117"/>
      <c r="WYQ38" s="117"/>
      <c r="WYR38" s="117"/>
      <c r="WYS38" s="117"/>
      <c r="WYT38" s="117"/>
      <c r="WYU38" s="117"/>
      <c r="WYV38" s="117"/>
      <c r="WYW38" s="117"/>
      <c r="WYX38" s="117"/>
      <c r="WYY38" s="117"/>
      <c r="WYZ38" s="117"/>
      <c r="WZA38" s="117"/>
      <c r="WZB38" s="117"/>
      <c r="WZC38" s="117"/>
      <c r="WZD38" s="117"/>
      <c r="WZE38" s="117"/>
      <c r="WZF38" s="117"/>
      <c r="WZG38" s="117"/>
      <c r="WZH38" s="117"/>
      <c r="WZI38" s="117"/>
      <c r="WZJ38" s="117"/>
      <c r="WZK38" s="117"/>
      <c r="WZL38" s="117"/>
      <c r="WZM38" s="117"/>
      <c r="WZN38" s="117"/>
      <c r="WZO38" s="117"/>
      <c r="WZP38" s="117"/>
      <c r="WZQ38" s="117"/>
      <c r="WZR38" s="117"/>
      <c r="WZS38" s="117"/>
      <c r="WZT38" s="117"/>
      <c r="WZU38" s="117"/>
      <c r="WZV38" s="117"/>
      <c r="WZW38" s="117"/>
      <c r="WZX38" s="117"/>
      <c r="WZY38" s="117"/>
      <c r="WZZ38" s="117"/>
      <c r="XAA38" s="117"/>
      <c r="XAB38" s="117"/>
      <c r="XAC38" s="117"/>
      <c r="XAD38" s="117"/>
      <c r="XAE38" s="117"/>
      <c r="XAF38" s="117"/>
      <c r="XAG38" s="117"/>
      <c r="XAH38" s="117"/>
      <c r="XAI38" s="117"/>
      <c r="XAJ38" s="117"/>
      <c r="XAK38" s="117"/>
      <c r="XAL38" s="117"/>
      <c r="XAM38" s="117"/>
      <c r="XAN38" s="117"/>
      <c r="XAO38" s="117"/>
      <c r="XAP38" s="117"/>
      <c r="XAQ38" s="117"/>
      <c r="XAR38" s="117"/>
      <c r="XAS38" s="117"/>
      <c r="XAT38" s="117"/>
      <c r="XAU38" s="117"/>
      <c r="XAV38" s="117"/>
      <c r="XAW38" s="117"/>
      <c r="XAX38" s="117"/>
      <c r="XAY38" s="117"/>
      <c r="XAZ38" s="117"/>
      <c r="XBA38" s="117"/>
      <c r="XBB38" s="117"/>
      <c r="XBC38" s="117"/>
      <c r="XBD38" s="117"/>
      <c r="XBE38" s="117"/>
      <c r="XBF38" s="117"/>
      <c r="XBG38" s="117"/>
      <c r="XBH38" s="117"/>
      <c r="XBI38" s="117"/>
      <c r="XBJ38" s="117"/>
      <c r="XBK38" s="117"/>
      <c r="XBL38" s="117"/>
      <c r="XBM38" s="117"/>
      <c r="XBN38" s="117"/>
      <c r="XBO38" s="117"/>
      <c r="XBP38" s="117"/>
      <c r="XBQ38" s="117"/>
      <c r="XBR38" s="117"/>
      <c r="XBS38" s="117"/>
      <c r="XBT38" s="117"/>
      <c r="XBU38" s="117"/>
      <c r="XBV38" s="117"/>
      <c r="XBW38" s="117"/>
      <c r="XBX38" s="117"/>
      <c r="XBY38" s="117"/>
      <c r="XBZ38" s="117"/>
      <c r="XCA38" s="117"/>
      <c r="XCB38" s="117"/>
      <c r="XCC38" s="117"/>
      <c r="XCD38" s="117"/>
      <c r="XCE38" s="117"/>
      <c r="XCF38" s="117"/>
      <c r="XCG38" s="117"/>
      <c r="XCH38" s="117"/>
      <c r="XCI38" s="117"/>
      <c r="XCJ38" s="117"/>
      <c r="XCK38" s="117"/>
      <c r="XCL38" s="117"/>
      <c r="XCM38" s="117"/>
      <c r="XCN38" s="117"/>
      <c r="XCO38" s="117"/>
      <c r="XCP38" s="117"/>
      <c r="XCQ38" s="117"/>
      <c r="XCR38" s="117"/>
      <c r="XCS38" s="117"/>
      <c r="XCT38" s="117"/>
      <c r="XCU38" s="117"/>
      <c r="XCV38" s="117"/>
      <c r="XCW38" s="117"/>
      <c r="XCX38" s="117"/>
      <c r="XCY38" s="117"/>
      <c r="XCZ38" s="117"/>
      <c r="XDA38" s="117"/>
      <c r="XDB38" s="117"/>
      <c r="XDC38" s="117"/>
      <c r="XDD38" s="117"/>
      <c r="XDE38" s="117"/>
      <c r="XDF38" s="117"/>
      <c r="XDG38" s="117"/>
      <c r="XDH38" s="117"/>
      <c r="XDI38" s="117"/>
      <c r="XDJ38" s="117"/>
      <c r="XDK38" s="117"/>
      <c r="XDL38" s="117"/>
      <c r="XDM38" s="117"/>
      <c r="XDN38" s="117"/>
      <c r="XDO38" s="117"/>
      <c r="XDP38" s="117"/>
      <c r="XDQ38" s="117"/>
      <c r="XDR38" s="117"/>
      <c r="XDS38" s="117"/>
      <c r="XDT38" s="117"/>
      <c r="XDU38" s="117"/>
      <c r="XDV38" s="117"/>
      <c r="XDW38" s="117"/>
      <c r="XDX38" s="117"/>
      <c r="XDY38" s="117"/>
      <c r="XDZ38" s="117"/>
      <c r="XEA38" s="117"/>
      <c r="XEB38" s="117"/>
      <c r="XEC38" s="117"/>
      <c r="XED38" s="117"/>
      <c r="XEE38" s="117"/>
      <c r="XEF38" s="117"/>
      <c r="XEG38" s="117"/>
      <c r="XEH38" s="117"/>
      <c r="XEI38" s="117"/>
      <c r="XEJ38" s="117"/>
      <c r="XEK38" s="117"/>
      <c r="XEL38" s="117"/>
      <c r="XEM38" s="117"/>
      <c r="XEN38" s="117"/>
      <c r="XEO38" s="117"/>
      <c r="XEP38" s="117"/>
      <c r="XEQ38" s="117"/>
      <c r="XER38" s="117"/>
      <c r="XES38" s="117"/>
      <c r="XET38" s="117"/>
      <c r="XEU38" s="117"/>
      <c r="XEV38" s="117"/>
      <c r="XEW38" s="117"/>
      <c r="XEX38" s="117"/>
      <c r="XEY38" s="117"/>
      <c r="XEZ38" s="117"/>
      <c r="XFA38" s="117"/>
      <c r="XFB38" s="117"/>
      <c r="XFC38" s="117"/>
      <c r="XFD38" s="117"/>
    </row>
    <row r="39" spans="1:16384" s="170" customFormat="1" x14ac:dyDescent="0.2">
      <c r="A39" s="171"/>
      <c r="B39" s="171"/>
      <c r="C39" s="193"/>
      <c r="D39" s="193"/>
      <c r="E39" s="193"/>
      <c r="F39" s="193"/>
      <c r="G39" s="193"/>
    </row>
    <row r="40" spans="1:16384" s="269" customFormat="1" x14ac:dyDescent="0.2">
      <c r="A40" s="270" t="s">
        <v>264</v>
      </c>
      <c r="B40" s="270"/>
      <c r="C40" s="336" t="str">
        <f>IF(C11-'Report L6 OHP'!C48=0,"Ok","Diff. $"&amp;ROUND(C11-'Report L6 OHP'!C48,2))</f>
        <v>Ok</v>
      </c>
      <c r="D40" s="336" t="str">
        <f>IF(D11-'Report L6 OHP'!D48=0,"Ok","Diff. $"&amp;ROUND(D11-'Report L6 OHP'!D48,2))</f>
        <v>Ok</v>
      </c>
      <c r="E40" s="336" t="str">
        <f>IF(E11-'Report L6 OHP'!E48=0,"Ok","Diff. $"&amp;ROUND(E11-'Report L6 OHP'!E48,2))</f>
        <v>Ok</v>
      </c>
      <c r="F40" s="336" t="str">
        <f>IF(F11-'Report L6 OHP'!F48=0,"Ok","Diff. $"&amp;ROUND(F11-'Report L6 OHP'!F48,2))</f>
        <v>Ok</v>
      </c>
      <c r="G40" s="336" t="str">
        <f>IF(G11-'Report L6 OHP'!G48=0,"Ok","Diff. $"&amp;ROUND(G11-'Report L6 OHP'!G48,2))</f>
        <v>Ok</v>
      </c>
    </row>
    <row r="41" spans="1:16384" s="170" customFormat="1" x14ac:dyDescent="0.2">
      <c r="A41" s="270" t="s">
        <v>265</v>
      </c>
      <c r="B41" s="171"/>
      <c r="C41" s="336" t="str">
        <f>IF(C21-'Report L6 OHP'!C49=0,"Ok","Diff. $"&amp;ROUND(C21-'Report L6 OHP'!C49,2))</f>
        <v>Ok</v>
      </c>
      <c r="D41" s="336" t="str">
        <f>IF(D21-'Report L6 OHP'!D49=0,"Ok","Diff. $"&amp;ROUND(D21-'Report L6 OHP'!D49,2))</f>
        <v>Ok</v>
      </c>
      <c r="E41" s="336" t="str">
        <f>IF(E21-'Report L6 OHP'!E49=0,"Ok","Diff. $"&amp;ROUND(E21-'Report L6 OHP'!E49,2))</f>
        <v>Ok</v>
      </c>
      <c r="F41" s="336" t="str">
        <f>IF(F21-'Report L6 OHP'!F49=0,"Ok","Diff. $"&amp;ROUND(F21-'Report L6 OHP'!F49,2))</f>
        <v>Ok</v>
      </c>
      <c r="G41" s="336" t="str">
        <f>IF(G21-'Report L6 OHP'!G49=0,"Ok","Diff. $"&amp;ROUND(G21-'Report L6 OHP'!G49,2))</f>
        <v>Ok</v>
      </c>
    </row>
    <row r="42" spans="1:16384" s="269" customFormat="1" x14ac:dyDescent="0.2">
      <c r="A42" s="270" t="s">
        <v>943</v>
      </c>
      <c r="B42" s="270"/>
      <c r="C42" s="336" t="str">
        <f>IF(C26-SUM(C27:C29)=0,"Ok","Diff. $"&amp;ROUND(C26-SUM(C27:C29),2))</f>
        <v>Ok</v>
      </c>
      <c r="D42" s="336" t="str">
        <f t="shared" ref="D42:F42" si="2">IF(D26-SUM(D27:D29)=0,"Ok","Diff. $"&amp;ROUND(D26-SUM(D27:D29),2))</f>
        <v>Ok</v>
      </c>
      <c r="E42" s="336" t="str">
        <f t="shared" si="2"/>
        <v>Ok</v>
      </c>
      <c r="F42" s="336" t="str">
        <f t="shared" si="2"/>
        <v>Ok</v>
      </c>
      <c r="G42" s="336" t="str">
        <f>IF(G26-SUM(G27:G29)=0,"Ok","Diff. $"&amp;ROUND(G26-SUM(G27:G29),2))</f>
        <v>Ok</v>
      </c>
    </row>
    <row r="43" spans="1:16384" s="269" customFormat="1" x14ac:dyDescent="0.2">
      <c r="A43" s="270" t="s">
        <v>942</v>
      </c>
      <c r="B43" s="270"/>
      <c r="C43" s="336" t="str">
        <f>IF(C30-SUM(C31:C33)=0,"Ok","Diff. $"&amp;ROUND(C30-SUM(C31:C33),2))</f>
        <v>Ok</v>
      </c>
      <c r="D43" s="336" t="str">
        <f>IF(D30-SUM(D31:D33)=0,"Ok","Diff. $"&amp;ROUND(D30-SUM(D31:D33),2))</f>
        <v>Ok</v>
      </c>
      <c r="E43" s="336" t="str">
        <f>IF(E30-SUM(E31:E33)=0,"Ok","Diff. $"&amp;ROUND(E30-SUM(E31:E33),2))</f>
        <v>Ok</v>
      </c>
      <c r="F43" s="336" t="str">
        <f>IF(F30-SUM(F31:F33)=0,"Ok","Diff. $"&amp;ROUND(F30-SUM(F31:F33),2))</f>
        <v>Ok</v>
      </c>
      <c r="G43" s="336" t="str">
        <f>IF(G30-SUM(G31:G33)=0,"Ok","Diff. $"&amp;ROUND(G30-SUM(G31:G33),2))</f>
        <v>Ok</v>
      </c>
    </row>
    <row r="44" spans="1:16384" s="170" customFormat="1" x14ac:dyDescent="0.2">
      <c r="A44" s="171"/>
      <c r="B44" s="171"/>
      <c r="C44" s="193"/>
      <c r="D44" s="193"/>
      <c r="E44" s="193"/>
      <c r="F44" s="193"/>
      <c r="G44" s="193"/>
    </row>
    <row r="45" spans="1:16384" x14ac:dyDescent="0.2">
      <c r="A45" s="391" t="s">
        <v>710</v>
      </c>
      <c r="B45" s="390"/>
      <c r="C45" s="128"/>
      <c r="D45" s="128"/>
      <c r="E45" s="128"/>
      <c r="F45" s="128"/>
      <c r="G45" s="128"/>
    </row>
    <row r="46" spans="1:16384" x14ac:dyDescent="0.2">
      <c r="A46" s="337"/>
      <c r="B46" s="338"/>
      <c r="C46" s="12">
        <v>0</v>
      </c>
      <c r="D46" s="12">
        <v>0</v>
      </c>
      <c r="E46" s="12">
        <v>0</v>
      </c>
      <c r="F46" s="12">
        <v>0</v>
      </c>
      <c r="G46" s="339">
        <f>SUM(C46:F46)</f>
        <v>0</v>
      </c>
    </row>
    <row r="47" spans="1:16384" x14ac:dyDescent="0.2">
      <c r="A47" s="337"/>
      <c r="B47" s="338"/>
      <c r="C47" s="12">
        <v>0</v>
      </c>
      <c r="D47" s="12">
        <v>0</v>
      </c>
      <c r="E47" s="12">
        <v>0</v>
      </c>
      <c r="F47" s="12">
        <v>0</v>
      </c>
      <c r="G47" s="339">
        <f>SUM(C47:F47)</f>
        <v>0</v>
      </c>
    </row>
    <row r="48" spans="1:16384" ht="13.5" thickBot="1" x14ac:dyDescent="0.25">
      <c r="A48" s="337"/>
      <c r="B48" s="338"/>
      <c r="C48" s="12">
        <v>0</v>
      </c>
      <c r="D48" s="12">
        <v>0</v>
      </c>
      <c r="E48" s="12">
        <v>0</v>
      </c>
      <c r="F48" s="12">
        <v>0</v>
      </c>
      <c r="G48" s="339">
        <f>SUM(C48:F48)</f>
        <v>0</v>
      </c>
    </row>
    <row r="49" spans="1:7" ht="13.5" thickBot="1" x14ac:dyDescent="0.25">
      <c r="A49" s="834" t="s">
        <v>563</v>
      </c>
      <c r="B49" s="835"/>
      <c r="C49" s="187">
        <f>SUM(C46:C48)</f>
        <v>0</v>
      </c>
      <c r="D49" s="187">
        <f>SUM(D46:D48)</f>
        <v>0</v>
      </c>
      <c r="E49" s="187">
        <f>SUM(E46:E48)</f>
        <v>0</v>
      </c>
      <c r="F49" s="187">
        <f t="shared" ref="F49:G49" si="3">SUM(F46:F48)</f>
        <v>0</v>
      </c>
      <c r="G49" s="187">
        <f t="shared" si="3"/>
        <v>0</v>
      </c>
    </row>
    <row r="50" spans="1:7" x14ac:dyDescent="0.2">
      <c r="A50" s="270" t="s">
        <v>68</v>
      </c>
      <c r="B50" s="270"/>
      <c r="C50" s="336" t="str">
        <f>IF(C20-C49=0,"Ok","Diff. $"&amp;ROUND(C20-C49,2))</f>
        <v>Ok</v>
      </c>
      <c r="D50" s="336" t="str">
        <f>IF(D20-D49=0,"Ok","Diff. $"&amp;ROUND(D20-D49,2))</f>
        <v>Ok</v>
      </c>
      <c r="E50" s="336" t="str">
        <f>IF(E20-E49=0,"Ok","Diff. $"&amp;ROUND(E20-E49,2))</f>
        <v>Ok</v>
      </c>
      <c r="F50" s="336" t="str">
        <f>IF(F20-F49=0,"Ok","Diff. $"&amp;ROUND(F20-F49,2))</f>
        <v>Ok</v>
      </c>
      <c r="G50" s="336" t="str">
        <f>IF(G20-G49=0,"Ok","Diff. $"&amp;ROUND(G20-G49,2))</f>
        <v>Ok</v>
      </c>
    </row>
    <row r="51" spans="1:7" x14ac:dyDescent="0.2">
      <c r="A51" s="270"/>
      <c r="B51" s="270"/>
      <c r="C51" s="336"/>
      <c r="D51" s="336"/>
      <c r="E51" s="336"/>
      <c r="F51" s="336"/>
      <c r="G51" s="336"/>
    </row>
    <row r="52" spans="1:7" x14ac:dyDescent="0.2">
      <c r="A52" s="117" t="s">
        <v>71</v>
      </c>
      <c r="B52" s="118"/>
    </row>
    <row r="53" spans="1:7" x14ac:dyDescent="0.2">
      <c r="A53" s="117" t="s">
        <v>703</v>
      </c>
    </row>
    <row r="54" spans="1:7" x14ac:dyDescent="0.2">
      <c r="A54" s="117" t="s">
        <v>704</v>
      </c>
    </row>
  </sheetData>
  <sheetProtection algorithmName="SHA-512" hashValue="dECFzQIpK3wRMj2+Y0wzhJ0o3SSdg+2hSH9jhs1yPR+oxdElxV11mM+/Jwoibq16lLw4vuu7jXfqWgBhPxstsg==" saltValue="7vsxEPdwwuFU7KPaqItFxg==" spinCount="100000" sheet="1" insertRows="0"/>
  <mergeCells count="7">
    <mergeCell ref="A49:B49"/>
    <mergeCell ref="A8:A10"/>
    <mergeCell ref="A38:B38"/>
    <mergeCell ref="A11:B11"/>
    <mergeCell ref="A21:B21"/>
    <mergeCell ref="A37:B37"/>
    <mergeCell ref="A22:A36"/>
  </mergeCells>
  <dataValidations count="1">
    <dataValidation type="decimal" allowBlank="1" showInputMessage="1" showErrorMessage="1" sqref="C46:F48 C8:G38" xr:uid="{00000000-0002-0000-0E00-000000000000}">
      <formula1>-5000000000</formula1>
      <formula2>5000000000</formula2>
    </dataValidation>
  </dataValidations>
  <printOptions horizontalCentered="1"/>
  <pageMargins left="0.25" right="0.25" top="0.5" bottom="0.5" header="0.25" footer="0.25"/>
  <pageSetup scale="71" orientation="portrait" r:id="rId1"/>
  <headerFooter alignWithMargins="0">
    <oddFooter>&amp;L&amp;F&amp;CPage &amp;P of &amp;N&amp;R&amp;A</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111"/>
  <sheetViews>
    <sheetView zoomScale="80" zoomScaleNormal="80" workbookViewId="0">
      <selection activeCell="B21" sqref="B21:I21"/>
    </sheetView>
  </sheetViews>
  <sheetFormatPr defaultColWidth="8.85546875" defaultRowHeight="12.75" x14ac:dyDescent="0.2"/>
  <cols>
    <col min="1" max="1" width="45.7109375" style="559" customWidth="1"/>
    <col min="2" max="3" width="36.85546875" style="559" customWidth="1"/>
    <col min="4" max="4" width="38.5703125" style="559" customWidth="1"/>
    <col min="5" max="5" width="13.28515625" style="559" customWidth="1"/>
    <col min="6" max="7" width="14.140625" style="559" customWidth="1"/>
    <col min="8" max="8" width="13.7109375" style="559" customWidth="1"/>
    <col min="9" max="9" width="15.7109375" style="559" customWidth="1"/>
    <col min="10" max="10" width="46.85546875" style="559" customWidth="1"/>
    <col min="11" max="12" width="33.28515625" style="559" customWidth="1"/>
    <col min="13" max="13" width="33.140625" style="559" customWidth="1"/>
    <col min="14" max="22" width="21" style="559" customWidth="1"/>
    <col min="23" max="16384" width="8.85546875" style="559"/>
  </cols>
  <sheetData>
    <row r="1" spans="1:12" x14ac:dyDescent="0.2">
      <c r="A1" s="254" t="s">
        <v>1032</v>
      </c>
      <c r="B1" s="254"/>
      <c r="C1" s="254"/>
      <c r="D1" s="254"/>
      <c r="E1" s="558"/>
      <c r="F1" s="558"/>
    </row>
    <row r="2" spans="1:12" x14ac:dyDescent="0.2">
      <c r="A2" s="254"/>
      <c r="B2" s="560" t="s">
        <v>113</v>
      </c>
      <c r="C2" s="560"/>
    </row>
    <row r="3" spans="1:12" s="562" customFormat="1" x14ac:dyDescent="0.2">
      <c r="A3" s="477"/>
      <c r="B3" s="561"/>
      <c r="C3" s="561"/>
      <c r="E3" s="561"/>
    </row>
    <row r="4" spans="1:12" x14ac:dyDescent="0.2">
      <c r="A4" s="551" t="s">
        <v>0</v>
      </c>
      <c r="B4" s="563" t="str">
        <f>'Report L1'!$C$5</f>
        <v>Select CCO from Dropdown List</v>
      </c>
      <c r="C4" s="563"/>
    </row>
    <row r="5" spans="1:12" x14ac:dyDescent="0.2">
      <c r="A5" s="551" t="s">
        <v>225</v>
      </c>
      <c r="B5" s="564" t="str">
        <f>'Report L1'!$C$8&amp;" - "&amp;'Report L1'!$C$9</f>
        <v>1/1/2021 - 12/31/2021</v>
      </c>
      <c r="C5" s="564"/>
    </row>
    <row r="6" spans="1:12" x14ac:dyDescent="0.2">
      <c r="A6" s="565"/>
      <c r="B6" s="566"/>
      <c r="C6" s="566"/>
    </row>
    <row r="7" spans="1:12" x14ac:dyDescent="0.2">
      <c r="A7" s="567" t="s">
        <v>104</v>
      </c>
      <c r="B7" s="859" t="s">
        <v>1020</v>
      </c>
      <c r="C7" s="859"/>
      <c r="D7" s="859"/>
      <c r="E7" s="859"/>
      <c r="F7" s="859"/>
      <c r="G7" s="859"/>
      <c r="H7" s="859"/>
      <c r="I7" s="859"/>
      <c r="J7" s="859"/>
    </row>
    <row r="8" spans="1:12" x14ac:dyDescent="0.2">
      <c r="A8" s="567"/>
      <c r="B8" s="859"/>
      <c r="C8" s="859"/>
      <c r="D8" s="859"/>
      <c r="E8" s="859"/>
      <c r="F8" s="859"/>
      <c r="G8" s="859"/>
      <c r="H8" s="859"/>
      <c r="I8" s="859"/>
      <c r="J8" s="859"/>
    </row>
    <row r="9" spans="1:12" x14ac:dyDescent="0.2">
      <c r="A9" s="568"/>
      <c r="B9" s="565"/>
      <c r="C9" s="565"/>
      <c r="D9" s="569"/>
    </row>
    <row r="10" spans="1:12" ht="12.75" customHeight="1" x14ac:dyDescent="0.2">
      <c r="A10" s="570" t="s">
        <v>834</v>
      </c>
      <c r="B10" s="860" t="s">
        <v>1021</v>
      </c>
      <c r="C10" s="860"/>
      <c r="D10" s="860"/>
      <c r="E10" s="860"/>
      <c r="F10" s="860"/>
      <c r="G10" s="860"/>
      <c r="H10" s="860"/>
      <c r="I10" s="860"/>
      <c r="J10" s="860"/>
      <c r="K10" s="571"/>
      <c r="L10" s="571"/>
    </row>
    <row r="11" spans="1:12" x14ac:dyDescent="0.2">
      <c r="A11" s="570"/>
      <c r="B11" s="860"/>
      <c r="C11" s="860"/>
      <c r="D11" s="860"/>
      <c r="E11" s="860"/>
      <c r="F11" s="860"/>
      <c r="G11" s="860"/>
      <c r="H11" s="860"/>
      <c r="I11" s="860"/>
      <c r="J11" s="860"/>
      <c r="K11" s="571"/>
      <c r="L11" s="571"/>
    </row>
    <row r="12" spans="1:12" s="785" customFormat="1" x14ac:dyDescent="0.2">
      <c r="B12" s="863" t="s">
        <v>1071</v>
      </c>
      <c r="C12" s="863"/>
      <c r="D12" s="863"/>
      <c r="E12" s="863"/>
      <c r="F12" s="863"/>
      <c r="G12" s="863"/>
      <c r="H12" s="863"/>
      <c r="I12" s="863"/>
      <c r="J12" s="786"/>
    </row>
    <row r="13" spans="1:12" s="785" customFormat="1" ht="24.75" customHeight="1" x14ac:dyDescent="0.2">
      <c r="B13" s="863" t="s">
        <v>1303</v>
      </c>
      <c r="C13" s="863"/>
      <c r="D13" s="863"/>
      <c r="E13" s="863"/>
      <c r="F13" s="863"/>
      <c r="G13" s="863"/>
      <c r="H13" s="863"/>
      <c r="I13" s="863"/>
      <c r="J13" s="786"/>
    </row>
    <row r="14" spans="1:12" s="785" customFormat="1" x14ac:dyDescent="0.2">
      <c r="B14" s="863" t="s">
        <v>1304</v>
      </c>
      <c r="C14" s="863"/>
      <c r="D14" s="863"/>
      <c r="E14" s="863"/>
      <c r="F14" s="863"/>
      <c r="G14" s="863"/>
      <c r="H14" s="863"/>
      <c r="I14" s="863"/>
      <c r="J14" s="786"/>
    </row>
    <row r="15" spans="1:12" s="785" customFormat="1" x14ac:dyDescent="0.2">
      <c r="B15" s="863" t="s">
        <v>1305</v>
      </c>
      <c r="C15" s="863"/>
      <c r="D15" s="863"/>
      <c r="E15" s="863"/>
      <c r="F15" s="863"/>
      <c r="G15" s="863"/>
      <c r="H15" s="863"/>
      <c r="I15" s="863"/>
      <c r="J15" s="786"/>
    </row>
    <row r="16" spans="1:12" s="785" customFormat="1" ht="24.75" customHeight="1" x14ac:dyDescent="0.2">
      <c r="B16" s="863" t="s">
        <v>1306</v>
      </c>
      <c r="C16" s="863"/>
      <c r="D16" s="863"/>
      <c r="E16" s="863"/>
      <c r="F16" s="863"/>
      <c r="G16" s="863"/>
      <c r="H16" s="863"/>
      <c r="I16" s="863"/>
      <c r="J16" s="786"/>
    </row>
    <row r="17" spans="1:12" s="785" customFormat="1" ht="24.75" customHeight="1" x14ac:dyDescent="0.2">
      <c r="B17" s="863" t="s">
        <v>1307</v>
      </c>
      <c r="C17" s="863"/>
      <c r="D17" s="863"/>
      <c r="E17" s="863"/>
      <c r="F17" s="863"/>
      <c r="G17" s="863"/>
      <c r="H17" s="863"/>
      <c r="I17" s="863"/>
      <c r="J17" s="786"/>
    </row>
    <row r="18" spans="1:12" s="785" customFormat="1" x14ac:dyDescent="0.2">
      <c r="B18" s="855" t="s">
        <v>1308</v>
      </c>
      <c r="C18" s="855"/>
      <c r="D18" s="855"/>
      <c r="E18" s="855"/>
      <c r="F18" s="855"/>
      <c r="G18" s="855"/>
      <c r="H18" s="855"/>
      <c r="I18" s="855"/>
      <c r="J18" s="786"/>
    </row>
    <row r="19" spans="1:12" s="785" customFormat="1" x14ac:dyDescent="0.2">
      <c r="B19" s="855" t="s">
        <v>1309</v>
      </c>
      <c r="C19" s="855"/>
      <c r="D19" s="855"/>
      <c r="E19" s="855"/>
      <c r="F19" s="855"/>
      <c r="G19" s="855"/>
      <c r="H19" s="855"/>
      <c r="I19" s="855"/>
      <c r="J19" s="786"/>
    </row>
    <row r="20" spans="1:12" s="785" customFormat="1" ht="27" customHeight="1" x14ac:dyDescent="0.2">
      <c r="B20" s="855" t="s">
        <v>1310</v>
      </c>
      <c r="C20" s="855"/>
      <c r="D20" s="855"/>
      <c r="E20" s="855"/>
      <c r="F20" s="855"/>
      <c r="G20" s="855"/>
      <c r="H20" s="855"/>
      <c r="I20" s="855"/>
      <c r="J20" s="786"/>
    </row>
    <row r="21" spans="1:12" s="785" customFormat="1" x14ac:dyDescent="0.2">
      <c r="B21" s="855" t="s">
        <v>1316</v>
      </c>
      <c r="C21" s="855"/>
      <c r="D21" s="855"/>
      <c r="E21" s="855"/>
      <c r="F21" s="855"/>
      <c r="G21" s="855"/>
      <c r="H21" s="855"/>
      <c r="I21" s="855"/>
      <c r="J21" s="786"/>
    </row>
    <row r="22" spans="1:12" x14ac:dyDescent="0.2">
      <c r="A22" s="568"/>
      <c r="B22" s="571"/>
      <c r="C22" s="571"/>
      <c r="D22" s="571"/>
      <c r="E22" s="571"/>
      <c r="F22" s="571"/>
      <c r="G22" s="571"/>
      <c r="H22" s="571"/>
      <c r="I22" s="571"/>
      <c r="J22" s="571"/>
      <c r="K22" s="572"/>
      <c r="L22" s="779"/>
    </row>
    <row r="23" spans="1:12" x14ac:dyDescent="0.2">
      <c r="A23" s="568"/>
      <c r="B23" s="860" t="s">
        <v>1125</v>
      </c>
      <c r="C23" s="860"/>
      <c r="D23" s="860"/>
      <c r="E23" s="860"/>
      <c r="F23" s="860"/>
      <c r="G23" s="860"/>
      <c r="H23" s="860"/>
      <c r="I23" s="860"/>
      <c r="J23" s="860"/>
      <c r="K23" s="572"/>
      <c r="L23" s="779"/>
    </row>
    <row r="24" spans="1:12" x14ac:dyDescent="0.2">
      <c r="A24" s="568"/>
      <c r="B24" s="860"/>
      <c r="C24" s="860"/>
      <c r="D24" s="860"/>
      <c r="E24" s="860"/>
      <c r="F24" s="860"/>
      <c r="G24" s="860"/>
      <c r="H24" s="860"/>
      <c r="I24" s="860"/>
      <c r="J24" s="860"/>
      <c r="K24" s="572"/>
      <c r="L24" s="779"/>
    </row>
    <row r="25" spans="1:12" x14ac:dyDescent="0.2">
      <c r="A25" s="568"/>
      <c r="B25" s="860"/>
      <c r="C25" s="860"/>
      <c r="D25" s="860"/>
      <c r="E25" s="860"/>
      <c r="F25" s="860"/>
      <c r="G25" s="860"/>
      <c r="H25" s="860"/>
      <c r="I25" s="860"/>
      <c r="J25" s="860"/>
      <c r="K25" s="572"/>
      <c r="L25" s="779"/>
    </row>
    <row r="26" spans="1:12" x14ac:dyDescent="0.2">
      <c r="A26" s="568"/>
      <c r="B26" s="860"/>
      <c r="C26" s="860"/>
      <c r="D26" s="860"/>
      <c r="E26" s="860"/>
      <c r="F26" s="860"/>
      <c r="G26" s="860"/>
      <c r="H26" s="860"/>
      <c r="I26" s="860"/>
      <c r="J26" s="860"/>
      <c r="K26" s="572"/>
      <c r="L26" s="779"/>
    </row>
    <row r="27" spans="1:12" x14ac:dyDescent="0.2">
      <c r="A27" s="568"/>
      <c r="B27" s="860"/>
      <c r="C27" s="860"/>
      <c r="D27" s="860"/>
      <c r="E27" s="860"/>
      <c r="F27" s="860"/>
      <c r="G27" s="860"/>
      <c r="H27" s="860"/>
      <c r="I27" s="860"/>
      <c r="J27" s="860"/>
      <c r="K27" s="572"/>
      <c r="L27" s="779"/>
    </row>
    <row r="28" spans="1:12" x14ac:dyDescent="0.2">
      <c r="A28" s="568"/>
      <c r="B28" s="860"/>
      <c r="C28" s="860"/>
      <c r="D28" s="860"/>
      <c r="E28" s="860"/>
      <c r="F28" s="860"/>
      <c r="G28" s="860"/>
      <c r="H28" s="860"/>
      <c r="I28" s="860"/>
      <c r="J28" s="860"/>
      <c r="K28" s="572"/>
      <c r="L28" s="779"/>
    </row>
    <row r="29" spans="1:12" x14ac:dyDescent="0.2">
      <c r="A29" s="573" t="s">
        <v>1022</v>
      </c>
      <c r="B29" s="861" t="s">
        <v>1023</v>
      </c>
      <c r="C29" s="861"/>
      <c r="D29" s="861"/>
      <c r="E29" s="861"/>
      <c r="F29" s="861"/>
      <c r="G29" s="861"/>
      <c r="H29" s="861"/>
      <c r="I29" s="861"/>
      <c r="J29" s="861"/>
    </row>
    <row r="30" spans="1:12" x14ac:dyDescent="0.2">
      <c r="A30" s="573"/>
      <c r="B30" s="861"/>
      <c r="C30" s="861"/>
      <c r="D30" s="861"/>
      <c r="E30" s="861"/>
      <c r="F30" s="861"/>
      <c r="G30" s="861"/>
      <c r="H30" s="861"/>
      <c r="I30" s="861"/>
      <c r="J30" s="861"/>
    </row>
    <row r="31" spans="1:12" x14ac:dyDescent="0.2">
      <c r="A31" s="573"/>
      <c r="B31" s="862" t="s">
        <v>1024</v>
      </c>
      <c r="C31" s="862"/>
      <c r="D31" s="862"/>
      <c r="E31" s="862"/>
      <c r="F31" s="862"/>
      <c r="G31" s="862"/>
      <c r="H31" s="862"/>
      <c r="I31" s="862"/>
      <c r="J31" s="862"/>
    </row>
    <row r="32" spans="1:12" x14ac:dyDescent="0.2">
      <c r="A32" s="573"/>
      <c r="B32" s="862"/>
      <c r="C32" s="862"/>
      <c r="D32" s="862"/>
      <c r="E32" s="862"/>
      <c r="F32" s="862"/>
      <c r="G32" s="862"/>
      <c r="H32" s="862"/>
      <c r="I32" s="862"/>
      <c r="J32" s="862"/>
    </row>
    <row r="33" spans="1:24" x14ac:dyDescent="0.2">
      <c r="A33" s="573"/>
      <c r="B33" s="565" t="s">
        <v>1025</v>
      </c>
      <c r="C33" s="565"/>
      <c r="D33" s="569"/>
    </row>
    <row r="34" spans="1:24" ht="52.5" customHeight="1" x14ac:dyDescent="0.2">
      <c r="A34" s="573"/>
      <c r="B34" s="858" t="s">
        <v>1126</v>
      </c>
      <c r="C34" s="858"/>
      <c r="D34" s="858"/>
      <c r="E34" s="858"/>
      <c r="F34" s="858"/>
      <c r="G34" s="858"/>
      <c r="H34" s="858"/>
      <c r="I34" s="858"/>
      <c r="J34" s="858"/>
    </row>
    <row r="35" spans="1:24" ht="13.5" customHeight="1" x14ac:dyDescent="0.2">
      <c r="A35" s="573"/>
      <c r="B35" s="565"/>
      <c r="C35" s="565"/>
      <c r="D35" s="569"/>
    </row>
    <row r="36" spans="1:24" x14ac:dyDescent="0.2">
      <c r="A36" s="574" t="s">
        <v>1026</v>
      </c>
      <c r="B36" s="856" t="s">
        <v>1027</v>
      </c>
      <c r="C36" s="856"/>
      <c r="D36" s="856"/>
      <c r="E36" s="856"/>
      <c r="F36" s="856"/>
      <c r="G36" s="856"/>
      <c r="H36" s="856"/>
      <c r="I36" s="856"/>
      <c r="J36" s="856"/>
    </row>
    <row r="37" spans="1:24" x14ac:dyDescent="0.2">
      <c r="A37" s="575"/>
      <c r="B37" s="857" t="s">
        <v>1028</v>
      </c>
      <c r="C37" s="857"/>
      <c r="D37" s="857"/>
      <c r="E37" s="857"/>
      <c r="F37" s="857"/>
      <c r="G37" s="857"/>
      <c r="H37" s="857"/>
      <c r="I37" s="857"/>
      <c r="J37" s="857"/>
      <c r="W37" s="781"/>
      <c r="X37" s="781"/>
    </row>
    <row r="38" spans="1:24" x14ac:dyDescent="0.2">
      <c r="A38" s="568"/>
      <c r="B38" s="568"/>
      <c r="C38" s="568"/>
      <c r="W38" s="781"/>
      <c r="X38" s="781"/>
    </row>
    <row r="39" spans="1:24" x14ac:dyDescent="0.2">
      <c r="A39" s="576" t="s">
        <v>313</v>
      </c>
      <c r="B39" s="576" t="s">
        <v>314</v>
      </c>
      <c r="C39" s="576" t="s">
        <v>315</v>
      </c>
      <c r="D39" s="576" t="s">
        <v>316</v>
      </c>
      <c r="E39" s="576" t="s">
        <v>317</v>
      </c>
      <c r="F39" s="576" t="s">
        <v>318</v>
      </c>
      <c r="G39" s="576" t="s">
        <v>319</v>
      </c>
      <c r="H39" s="576" t="s">
        <v>320</v>
      </c>
      <c r="I39" s="576" t="s">
        <v>321</v>
      </c>
      <c r="J39" s="576" t="s">
        <v>322</v>
      </c>
      <c r="K39" s="576" t="s">
        <v>851</v>
      </c>
      <c r="L39" s="576" t="s">
        <v>852</v>
      </c>
      <c r="M39" s="576" t="s">
        <v>853</v>
      </c>
      <c r="N39" s="576" t="s">
        <v>854</v>
      </c>
      <c r="O39" s="576" t="s">
        <v>855</v>
      </c>
      <c r="P39" s="784" t="s">
        <v>856</v>
      </c>
      <c r="Q39" s="784" t="s">
        <v>857</v>
      </c>
      <c r="R39" s="576" t="s">
        <v>858</v>
      </c>
      <c r="S39" s="576" t="s">
        <v>859</v>
      </c>
      <c r="T39" s="576" t="s">
        <v>860</v>
      </c>
      <c r="U39" s="576" t="s">
        <v>861</v>
      </c>
      <c r="V39" s="576" t="s">
        <v>862</v>
      </c>
      <c r="W39" s="782"/>
      <c r="X39" s="782"/>
    </row>
    <row r="40" spans="1:24" s="580" customFormat="1" ht="127.5" x14ac:dyDescent="0.2">
      <c r="A40" s="577" t="s">
        <v>754</v>
      </c>
      <c r="B40" s="780" t="s">
        <v>1297</v>
      </c>
      <c r="C40" s="578" t="s">
        <v>839</v>
      </c>
      <c r="D40" s="577" t="s">
        <v>1029</v>
      </c>
      <c r="E40" s="577" t="s">
        <v>766</v>
      </c>
      <c r="F40" s="577" t="s">
        <v>767</v>
      </c>
      <c r="G40" s="578" t="s">
        <v>863</v>
      </c>
      <c r="H40" s="578" t="s">
        <v>840</v>
      </c>
      <c r="I40" s="578" t="s">
        <v>1030</v>
      </c>
      <c r="J40" s="577" t="s">
        <v>1298</v>
      </c>
      <c r="K40" s="578" t="s">
        <v>841</v>
      </c>
      <c r="L40" s="578" t="s">
        <v>1311</v>
      </c>
      <c r="M40" s="577" t="s">
        <v>1299</v>
      </c>
      <c r="N40" s="578" t="s">
        <v>835</v>
      </c>
      <c r="O40" s="578" t="s">
        <v>836</v>
      </c>
      <c r="P40" s="578" t="s">
        <v>837</v>
      </c>
      <c r="Q40" s="579" t="s">
        <v>846</v>
      </c>
      <c r="R40" s="579" t="s">
        <v>847</v>
      </c>
      <c r="S40" s="579" t="s">
        <v>848</v>
      </c>
      <c r="T40" s="579" t="s">
        <v>849</v>
      </c>
      <c r="U40" s="579" t="s">
        <v>864</v>
      </c>
      <c r="V40" s="579" t="s">
        <v>1031</v>
      </c>
      <c r="W40" s="783"/>
      <c r="X40" s="783"/>
    </row>
    <row r="41" spans="1:24" ht="25.5" x14ac:dyDescent="0.2">
      <c r="A41" s="581" t="s">
        <v>850</v>
      </c>
      <c r="B41" s="581"/>
      <c r="C41" s="581"/>
      <c r="D41" s="581" t="s">
        <v>780</v>
      </c>
      <c r="E41" s="504">
        <v>0</v>
      </c>
      <c r="F41" s="504">
        <v>0</v>
      </c>
      <c r="G41" s="504">
        <v>0</v>
      </c>
      <c r="H41" s="582">
        <f>SUM(E41:G41)</f>
        <v>0</v>
      </c>
      <c r="I41" s="504">
        <v>0</v>
      </c>
      <c r="J41" s="583"/>
      <c r="K41" s="583"/>
      <c r="L41" s="583"/>
      <c r="M41" s="581" t="s">
        <v>843</v>
      </c>
      <c r="N41" s="581" t="s">
        <v>843</v>
      </c>
      <c r="O41" s="581" t="s">
        <v>843</v>
      </c>
      <c r="P41" s="581" t="s">
        <v>843</v>
      </c>
      <c r="Q41" s="581" t="s">
        <v>843</v>
      </c>
      <c r="R41" s="581" t="s">
        <v>843</v>
      </c>
      <c r="S41" s="581" t="s">
        <v>843</v>
      </c>
      <c r="T41" s="581" t="s">
        <v>843</v>
      </c>
      <c r="U41" s="581" t="s">
        <v>843</v>
      </c>
      <c r="V41" s="581" t="s">
        <v>843</v>
      </c>
    </row>
    <row r="42" spans="1:24" ht="25.5" x14ac:dyDescent="0.2">
      <c r="A42" s="581"/>
      <c r="B42" s="581"/>
      <c r="C42" s="581"/>
      <c r="D42" s="581" t="s">
        <v>780</v>
      </c>
      <c r="E42" s="504">
        <v>0</v>
      </c>
      <c r="F42" s="504">
        <v>0</v>
      </c>
      <c r="G42" s="504">
        <v>0</v>
      </c>
      <c r="H42" s="582">
        <f t="shared" ref="H42:H75" si="0">SUM(E42:G42)</f>
        <v>0</v>
      </c>
      <c r="I42" s="504">
        <v>0</v>
      </c>
      <c r="J42" s="583"/>
      <c r="K42" s="583"/>
      <c r="L42" s="583"/>
      <c r="M42" s="581" t="s">
        <v>843</v>
      </c>
      <c r="N42" s="581" t="s">
        <v>843</v>
      </c>
      <c r="O42" s="581" t="s">
        <v>843</v>
      </c>
      <c r="P42" s="581" t="s">
        <v>843</v>
      </c>
      <c r="Q42" s="581" t="s">
        <v>843</v>
      </c>
      <c r="R42" s="581" t="s">
        <v>843</v>
      </c>
      <c r="S42" s="581" t="s">
        <v>843</v>
      </c>
      <c r="T42" s="581" t="s">
        <v>843</v>
      </c>
      <c r="U42" s="581" t="s">
        <v>843</v>
      </c>
      <c r="V42" s="581" t="s">
        <v>843</v>
      </c>
    </row>
    <row r="43" spans="1:24" ht="25.5" x14ac:dyDescent="0.2">
      <c r="A43" s="581"/>
      <c r="B43" s="581"/>
      <c r="C43" s="581"/>
      <c r="D43" s="581" t="s">
        <v>780</v>
      </c>
      <c r="E43" s="504">
        <v>0</v>
      </c>
      <c r="F43" s="504">
        <v>0</v>
      </c>
      <c r="G43" s="504">
        <v>0</v>
      </c>
      <c r="H43" s="582">
        <f t="shared" si="0"/>
        <v>0</v>
      </c>
      <c r="I43" s="504">
        <v>0</v>
      </c>
      <c r="J43" s="583"/>
      <c r="K43" s="583"/>
      <c r="L43" s="583"/>
      <c r="M43" s="581" t="s">
        <v>843</v>
      </c>
      <c r="N43" s="581" t="s">
        <v>843</v>
      </c>
      <c r="O43" s="581" t="s">
        <v>843</v>
      </c>
      <c r="P43" s="581" t="s">
        <v>843</v>
      </c>
      <c r="Q43" s="581" t="s">
        <v>843</v>
      </c>
      <c r="R43" s="581" t="s">
        <v>843</v>
      </c>
      <c r="S43" s="581" t="s">
        <v>843</v>
      </c>
      <c r="T43" s="581" t="s">
        <v>843</v>
      </c>
      <c r="U43" s="581" t="s">
        <v>843</v>
      </c>
      <c r="V43" s="581" t="s">
        <v>843</v>
      </c>
    </row>
    <row r="44" spans="1:24" ht="25.5" x14ac:dyDescent="0.2">
      <c r="A44" s="581"/>
      <c r="B44" s="581"/>
      <c r="C44" s="581"/>
      <c r="D44" s="581" t="s">
        <v>780</v>
      </c>
      <c r="E44" s="504">
        <v>0</v>
      </c>
      <c r="F44" s="504">
        <v>0</v>
      </c>
      <c r="G44" s="504">
        <v>0</v>
      </c>
      <c r="H44" s="582">
        <f t="shared" si="0"/>
        <v>0</v>
      </c>
      <c r="I44" s="504">
        <v>0</v>
      </c>
      <c r="J44" s="583"/>
      <c r="K44" s="583"/>
      <c r="L44" s="583"/>
      <c r="M44" s="581" t="s">
        <v>843</v>
      </c>
      <c r="N44" s="581" t="s">
        <v>843</v>
      </c>
      <c r="O44" s="581" t="s">
        <v>843</v>
      </c>
      <c r="P44" s="581" t="s">
        <v>843</v>
      </c>
      <c r="Q44" s="581" t="s">
        <v>843</v>
      </c>
      <c r="R44" s="581" t="s">
        <v>843</v>
      </c>
      <c r="S44" s="581" t="s">
        <v>843</v>
      </c>
      <c r="T44" s="581" t="s">
        <v>843</v>
      </c>
      <c r="U44" s="581" t="s">
        <v>843</v>
      </c>
      <c r="V44" s="581" t="s">
        <v>843</v>
      </c>
    </row>
    <row r="45" spans="1:24" ht="25.5" x14ac:dyDescent="0.2">
      <c r="A45" s="581"/>
      <c r="B45" s="581"/>
      <c r="C45" s="581"/>
      <c r="D45" s="581" t="s">
        <v>780</v>
      </c>
      <c r="E45" s="504">
        <v>0</v>
      </c>
      <c r="F45" s="504">
        <v>0</v>
      </c>
      <c r="G45" s="504">
        <v>0</v>
      </c>
      <c r="H45" s="582">
        <f t="shared" si="0"/>
        <v>0</v>
      </c>
      <c r="I45" s="504">
        <v>0</v>
      </c>
      <c r="J45" s="583"/>
      <c r="K45" s="583"/>
      <c r="L45" s="583"/>
      <c r="M45" s="581" t="s">
        <v>843</v>
      </c>
      <c r="N45" s="581" t="s">
        <v>843</v>
      </c>
      <c r="O45" s="581" t="s">
        <v>843</v>
      </c>
      <c r="P45" s="581" t="s">
        <v>843</v>
      </c>
      <c r="Q45" s="581" t="s">
        <v>843</v>
      </c>
      <c r="R45" s="581" t="s">
        <v>843</v>
      </c>
      <c r="S45" s="581" t="s">
        <v>843</v>
      </c>
      <c r="T45" s="581" t="s">
        <v>843</v>
      </c>
      <c r="U45" s="581" t="s">
        <v>843</v>
      </c>
      <c r="V45" s="581" t="s">
        <v>843</v>
      </c>
    </row>
    <row r="46" spans="1:24" ht="25.5" x14ac:dyDescent="0.2">
      <c r="A46" s="581"/>
      <c r="B46" s="581"/>
      <c r="C46" s="581"/>
      <c r="D46" s="581" t="s">
        <v>780</v>
      </c>
      <c r="E46" s="504">
        <v>0</v>
      </c>
      <c r="F46" s="504">
        <v>0</v>
      </c>
      <c r="G46" s="504">
        <v>0</v>
      </c>
      <c r="H46" s="582">
        <f t="shared" si="0"/>
        <v>0</v>
      </c>
      <c r="I46" s="504">
        <v>0</v>
      </c>
      <c r="J46" s="583"/>
      <c r="K46" s="583"/>
      <c r="L46" s="583"/>
      <c r="M46" s="581" t="s">
        <v>843</v>
      </c>
      <c r="N46" s="581" t="s">
        <v>843</v>
      </c>
      <c r="O46" s="581" t="s">
        <v>843</v>
      </c>
      <c r="P46" s="581" t="s">
        <v>843</v>
      </c>
      <c r="Q46" s="581" t="s">
        <v>843</v>
      </c>
      <c r="R46" s="581" t="s">
        <v>843</v>
      </c>
      <c r="S46" s="581" t="s">
        <v>843</v>
      </c>
      <c r="T46" s="581" t="s">
        <v>843</v>
      </c>
      <c r="U46" s="581" t="s">
        <v>843</v>
      </c>
      <c r="V46" s="581" t="s">
        <v>843</v>
      </c>
    </row>
    <row r="47" spans="1:24" ht="25.5" x14ac:dyDescent="0.2">
      <c r="A47" s="581"/>
      <c r="B47" s="581"/>
      <c r="C47" s="581"/>
      <c r="D47" s="581" t="s">
        <v>780</v>
      </c>
      <c r="E47" s="504">
        <v>0</v>
      </c>
      <c r="F47" s="504">
        <v>0</v>
      </c>
      <c r="G47" s="504">
        <v>0</v>
      </c>
      <c r="H47" s="582">
        <f t="shared" si="0"/>
        <v>0</v>
      </c>
      <c r="I47" s="504">
        <v>0</v>
      </c>
      <c r="J47" s="583"/>
      <c r="K47" s="583"/>
      <c r="L47" s="583"/>
      <c r="M47" s="581" t="s">
        <v>843</v>
      </c>
      <c r="N47" s="581" t="s">
        <v>843</v>
      </c>
      <c r="O47" s="581" t="s">
        <v>843</v>
      </c>
      <c r="P47" s="581" t="s">
        <v>843</v>
      </c>
      <c r="Q47" s="581" t="s">
        <v>843</v>
      </c>
      <c r="R47" s="581" t="s">
        <v>843</v>
      </c>
      <c r="S47" s="581" t="s">
        <v>843</v>
      </c>
      <c r="T47" s="581" t="s">
        <v>843</v>
      </c>
      <c r="U47" s="581" t="s">
        <v>843</v>
      </c>
      <c r="V47" s="581" t="s">
        <v>843</v>
      </c>
    </row>
    <row r="48" spans="1:24" ht="25.5" x14ac:dyDescent="0.2">
      <c r="A48" s="581"/>
      <c r="B48" s="581"/>
      <c r="C48" s="581"/>
      <c r="D48" s="581" t="s">
        <v>780</v>
      </c>
      <c r="E48" s="504">
        <v>0</v>
      </c>
      <c r="F48" s="504">
        <v>0</v>
      </c>
      <c r="G48" s="504">
        <v>0</v>
      </c>
      <c r="H48" s="582">
        <f t="shared" si="0"/>
        <v>0</v>
      </c>
      <c r="I48" s="504">
        <v>0</v>
      </c>
      <c r="J48" s="583"/>
      <c r="K48" s="583"/>
      <c r="L48" s="583"/>
      <c r="M48" s="581" t="s">
        <v>843</v>
      </c>
      <c r="N48" s="581" t="s">
        <v>843</v>
      </c>
      <c r="O48" s="581" t="s">
        <v>843</v>
      </c>
      <c r="P48" s="581" t="s">
        <v>843</v>
      </c>
      <c r="Q48" s="581" t="s">
        <v>843</v>
      </c>
      <c r="R48" s="581" t="s">
        <v>843</v>
      </c>
      <c r="S48" s="581" t="s">
        <v>843</v>
      </c>
      <c r="T48" s="581" t="s">
        <v>843</v>
      </c>
      <c r="U48" s="581" t="s">
        <v>843</v>
      </c>
      <c r="V48" s="581" t="s">
        <v>843</v>
      </c>
    </row>
    <row r="49" spans="1:22" ht="25.5" x14ac:dyDescent="0.2">
      <c r="A49" s="581"/>
      <c r="B49" s="581"/>
      <c r="C49" s="581"/>
      <c r="D49" s="581" t="s">
        <v>780</v>
      </c>
      <c r="E49" s="504">
        <v>0</v>
      </c>
      <c r="F49" s="504">
        <v>0</v>
      </c>
      <c r="G49" s="504">
        <v>0</v>
      </c>
      <c r="H49" s="582">
        <f t="shared" si="0"/>
        <v>0</v>
      </c>
      <c r="I49" s="504">
        <v>0</v>
      </c>
      <c r="J49" s="583"/>
      <c r="K49" s="583"/>
      <c r="L49" s="583"/>
      <c r="M49" s="581" t="s">
        <v>843</v>
      </c>
      <c r="N49" s="581" t="s">
        <v>843</v>
      </c>
      <c r="O49" s="581" t="s">
        <v>843</v>
      </c>
      <c r="P49" s="581" t="s">
        <v>843</v>
      </c>
      <c r="Q49" s="581" t="s">
        <v>843</v>
      </c>
      <c r="R49" s="581" t="s">
        <v>843</v>
      </c>
      <c r="S49" s="581" t="s">
        <v>843</v>
      </c>
      <c r="T49" s="581" t="s">
        <v>843</v>
      </c>
      <c r="U49" s="581" t="s">
        <v>843</v>
      </c>
      <c r="V49" s="581" t="s">
        <v>843</v>
      </c>
    </row>
    <row r="50" spans="1:22" ht="25.5" x14ac:dyDescent="0.2">
      <c r="A50" s="581"/>
      <c r="B50" s="581"/>
      <c r="C50" s="581"/>
      <c r="D50" s="581" t="s">
        <v>780</v>
      </c>
      <c r="E50" s="504">
        <v>0</v>
      </c>
      <c r="F50" s="504">
        <v>0</v>
      </c>
      <c r="G50" s="504">
        <v>0</v>
      </c>
      <c r="H50" s="582">
        <f t="shared" si="0"/>
        <v>0</v>
      </c>
      <c r="I50" s="504">
        <v>0</v>
      </c>
      <c r="J50" s="583"/>
      <c r="K50" s="583"/>
      <c r="L50" s="583"/>
      <c r="M50" s="581" t="s">
        <v>843</v>
      </c>
      <c r="N50" s="581" t="s">
        <v>843</v>
      </c>
      <c r="O50" s="581" t="s">
        <v>843</v>
      </c>
      <c r="P50" s="581" t="s">
        <v>843</v>
      </c>
      <c r="Q50" s="581" t="s">
        <v>843</v>
      </c>
      <c r="R50" s="581" t="s">
        <v>843</v>
      </c>
      <c r="S50" s="581" t="s">
        <v>843</v>
      </c>
      <c r="T50" s="581" t="s">
        <v>843</v>
      </c>
      <c r="U50" s="581" t="s">
        <v>843</v>
      </c>
      <c r="V50" s="581" t="s">
        <v>843</v>
      </c>
    </row>
    <row r="51" spans="1:22" ht="25.5" x14ac:dyDescent="0.2">
      <c r="A51" s="581"/>
      <c r="B51" s="581"/>
      <c r="C51" s="581"/>
      <c r="D51" s="581" t="s">
        <v>780</v>
      </c>
      <c r="E51" s="504">
        <v>0</v>
      </c>
      <c r="F51" s="504">
        <v>0</v>
      </c>
      <c r="G51" s="504">
        <v>0</v>
      </c>
      <c r="H51" s="582">
        <f t="shared" si="0"/>
        <v>0</v>
      </c>
      <c r="I51" s="504">
        <v>0</v>
      </c>
      <c r="J51" s="583"/>
      <c r="K51" s="583"/>
      <c r="L51" s="583"/>
      <c r="M51" s="581" t="s">
        <v>843</v>
      </c>
      <c r="N51" s="581" t="s">
        <v>843</v>
      </c>
      <c r="O51" s="581" t="s">
        <v>843</v>
      </c>
      <c r="P51" s="581" t="s">
        <v>843</v>
      </c>
      <c r="Q51" s="581" t="s">
        <v>843</v>
      </c>
      <c r="R51" s="581" t="s">
        <v>843</v>
      </c>
      <c r="S51" s="581" t="s">
        <v>843</v>
      </c>
      <c r="T51" s="581" t="s">
        <v>843</v>
      </c>
      <c r="U51" s="581" t="s">
        <v>843</v>
      </c>
      <c r="V51" s="581" t="s">
        <v>843</v>
      </c>
    </row>
    <row r="52" spans="1:22" ht="25.5" x14ac:dyDescent="0.2">
      <c r="A52" s="581"/>
      <c r="B52" s="581"/>
      <c r="C52" s="581"/>
      <c r="D52" s="581" t="s">
        <v>780</v>
      </c>
      <c r="E52" s="504">
        <v>0</v>
      </c>
      <c r="F52" s="504">
        <v>0</v>
      </c>
      <c r="G52" s="504">
        <v>0</v>
      </c>
      <c r="H52" s="582">
        <f t="shared" si="0"/>
        <v>0</v>
      </c>
      <c r="I52" s="504">
        <v>0</v>
      </c>
      <c r="J52" s="583"/>
      <c r="K52" s="583"/>
      <c r="L52" s="583"/>
      <c r="M52" s="581" t="s">
        <v>843</v>
      </c>
      <c r="N52" s="581" t="s">
        <v>843</v>
      </c>
      <c r="O52" s="581" t="s">
        <v>843</v>
      </c>
      <c r="P52" s="581" t="s">
        <v>843</v>
      </c>
      <c r="Q52" s="581" t="s">
        <v>843</v>
      </c>
      <c r="R52" s="581" t="s">
        <v>843</v>
      </c>
      <c r="S52" s="581" t="s">
        <v>843</v>
      </c>
      <c r="T52" s="581" t="s">
        <v>843</v>
      </c>
      <c r="U52" s="581" t="s">
        <v>843</v>
      </c>
      <c r="V52" s="581" t="s">
        <v>843</v>
      </c>
    </row>
    <row r="53" spans="1:22" ht="25.5" x14ac:dyDescent="0.2">
      <c r="A53" s="581"/>
      <c r="B53" s="581"/>
      <c r="C53" s="581"/>
      <c r="D53" s="581" t="s">
        <v>780</v>
      </c>
      <c r="E53" s="504">
        <v>0</v>
      </c>
      <c r="F53" s="504">
        <v>0</v>
      </c>
      <c r="G53" s="504">
        <v>0</v>
      </c>
      <c r="H53" s="582">
        <f t="shared" si="0"/>
        <v>0</v>
      </c>
      <c r="I53" s="504">
        <v>0</v>
      </c>
      <c r="J53" s="583"/>
      <c r="K53" s="583"/>
      <c r="L53" s="583"/>
      <c r="M53" s="581" t="s">
        <v>843</v>
      </c>
      <c r="N53" s="581" t="s">
        <v>843</v>
      </c>
      <c r="O53" s="581" t="s">
        <v>843</v>
      </c>
      <c r="P53" s="581" t="s">
        <v>843</v>
      </c>
      <c r="Q53" s="581" t="s">
        <v>843</v>
      </c>
      <c r="R53" s="581" t="s">
        <v>843</v>
      </c>
      <c r="S53" s="581" t="s">
        <v>843</v>
      </c>
      <c r="T53" s="581" t="s">
        <v>843</v>
      </c>
      <c r="U53" s="581" t="s">
        <v>843</v>
      </c>
      <c r="V53" s="581" t="s">
        <v>843</v>
      </c>
    </row>
    <row r="54" spans="1:22" ht="25.5" x14ac:dyDescent="0.2">
      <c r="A54" s="581"/>
      <c r="B54" s="581"/>
      <c r="C54" s="581"/>
      <c r="D54" s="581" t="s">
        <v>780</v>
      </c>
      <c r="E54" s="504">
        <v>0</v>
      </c>
      <c r="F54" s="504">
        <v>0</v>
      </c>
      <c r="G54" s="504">
        <v>0</v>
      </c>
      <c r="H54" s="582">
        <f t="shared" si="0"/>
        <v>0</v>
      </c>
      <c r="I54" s="504">
        <v>0</v>
      </c>
      <c r="J54" s="583"/>
      <c r="K54" s="583"/>
      <c r="L54" s="583"/>
      <c r="M54" s="581" t="s">
        <v>843</v>
      </c>
      <c r="N54" s="581" t="s">
        <v>843</v>
      </c>
      <c r="O54" s="581" t="s">
        <v>843</v>
      </c>
      <c r="P54" s="581" t="s">
        <v>843</v>
      </c>
      <c r="Q54" s="581" t="s">
        <v>843</v>
      </c>
      <c r="R54" s="581" t="s">
        <v>843</v>
      </c>
      <c r="S54" s="581" t="s">
        <v>843</v>
      </c>
      <c r="T54" s="581" t="s">
        <v>843</v>
      </c>
      <c r="U54" s="581" t="s">
        <v>843</v>
      </c>
      <c r="V54" s="581" t="s">
        <v>843</v>
      </c>
    </row>
    <row r="55" spans="1:22" ht="25.5" x14ac:dyDescent="0.2">
      <c r="A55" s="581"/>
      <c r="B55" s="581"/>
      <c r="C55" s="581"/>
      <c r="D55" s="581" t="s">
        <v>780</v>
      </c>
      <c r="E55" s="504">
        <v>0</v>
      </c>
      <c r="F55" s="504">
        <v>0</v>
      </c>
      <c r="G55" s="504">
        <v>0</v>
      </c>
      <c r="H55" s="582">
        <f t="shared" si="0"/>
        <v>0</v>
      </c>
      <c r="I55" s="504">
        <v>0</v>
      </c>
      <c r="J55" s="583"/>
      <c r="K55" s="583"/>
      <c r="L55" s="583"/>
      <c r="M55" s="581" t="s">
        <v>843</v>
      </c>
      <c r="N55" s="581" t="s">
        <v>843</v>
      </c>
      <c r="O55" s="581" t="s">
        <v>843</v>
      </c>
      <c r="P55" s="581" t="s">
        <v>843</v>
      </c>
      <c r="Q55" s="581" t="s">
        <v>843</v>
      </c>
      <c r="R55" s="581" t="s">
        <v>843</v>
      </c>
      <c r="S55" s="581" t="s">
        <v>843</v>
      </c>
      <c r="T55" s="581" t="s">
        <v>843</v>
      </c>
      <c r="U55" s="581" t="s">
        <v>843</v>
      </c>
      <c r="V55" s="581" t="s">
        <v>843</v>
      </c>
    </row>
    <row r="56" spans="1:22" ht="25.5" x14ac:dyDescent="0.2">
      <c r="A56" s="581"/>
      <c r="B56" s="581"/>
      <c r="C56" s="581"/>
      <c r="D56" s="581" t="s">
        <v>780</v>
      </c>
      <c r="E56" s="504">
        <v>0</v>
      </c>
      <c r="F56" s="504">
        <v>0</v>
      </c>
      <c r="G56" s="504">
        <v>0</v>
      </c>
      <c r="H56" s="582">
        <f t="shared" si="0"/>
        <v>0</v>
      </c>
      <c r="I56" s="504">
        <v>0</v>
      </c>
      <c r="J56" s="583"/>
      <c r="K56" s="583"/>
      <c r="L56" s="583"/>
      <c r="M56" s="581" t="s">
        <v>843</v>
      </c>
      <c r="N56" s="581" t="s">
        <v>843</v>
      </c>
      <c r="O56" s="581" t="s">
        <v>843</v>
      </c>
      <c r="P56" s="581" t="s">
        <v>843</v>
      </c>
      <c r="Q56" s="581" t="s">
        <v>843</v>
      </c>
      <c r="R56" s="581" t="s">
        <v>843</v>
      </c>
      <c r="S56" s="581" t="s">
        <v>843</v>
      </c>
      <c r="T56" s="581" t="s">
        <v>843</v>
      </c>
      <c r="U56" s="581" t="s">
        <v>843</v>
      </c>
      <c r="V56" s="581" t="s">
        <v>843</v>
      </c>
    </row>
    <row r="57" spans="1:22" ht="25.5" x14ac:dyDescent="0.2">
      <c r="A57" s="581"/>
      <c r="B57" s="581"/>
      <c r="C57" s="581"/>
      <c r="D57" s="581" t="s">
        <v>780</v>
      </c>
      <c r="E57" s="504">
        <v>0</v>
      </c>
      <c r="F57" s="504">
        <v>0</v>
      </c>
      <c r="G57" s="504">
        <v>0</v>
      </c>
      <c r="H57" s="582">
        <f t="shared" si="0"/>
        <v>0</v>
      </c>
      <c r="I57" s="504">
        <v>0</v>
      </c>
      <c r="J57" s="583"/>
      <c r="K57" s="583"/>
      <c r="L57" s="583"/>
      <c r="M57" s="581" t="s">
        <v>843</v>
      </c>
      <c r="N57" s="581" t="s">
        <v>843</v>
      </c>
      <c r="O57" s="581" t="s">
        <v>843</v>
      </c>
      <c r="P57" s="581" t="s">
        <v>843</v>
      </c>
      <c r="Q57" s="581" t="s">
        <v>843</v>
      </c>
      <c r="R57" s="581" t="s">
        <v>843</v>
      </c>
      <c r="S57" s="581" t="s">
        <v>843</v>
      </c>
      <c r="T57" s="581" t="s">
        <v>843</v>
      </c>
      <c r="U57" s="581" t="s">
        <v>843</v>
      </c>
      <c r="V57" s="581" t="s">
        <v>843</v>
      </c>
    </row>
    <row r="58" spans="1:22" ht="25.5" x14ac:dyDescent="0.2">
      <c r="A58" s="581"/>
      <c r="B58" s="581"/>
      <c r="C58" s="581"/>
      <c r="D58" s="581" t="s">
        <v>780</v>
      </c>
      <c r="E58" s="504">
        <v>0</v>
      </c>
      <c r="F58" s="504">
        <v>0</v>
      </c>
      <c r="G58" s="504">
        <v>0</v>
      </c>
      <c r="H58" s="582">
        <f t="shared" si="0"/>
        <v>0</v>
      </c>
      <c r="I58" s="504">
        <v>0</v>
      </c>
      <c r="J58" s="583"/>
      <c r="K58" s="583"/>
      <c r="L58" s="583"/>
      <c r="M58" s="581" t="s">
        <v>843</v>
      </c>
      <c r="N58" s="581" t="s">
        <v>843</v>
      </c>
      <c r="O58" s="581" t="s">
        <v>843</v>
      </c>
      <c r="P58" s="581" t="s">
        <v>843</v>
      </c>
      <c r="Q58" s="581" t="s">
        <v>843</v>
      </c>
      <c r="R58" s="581" t="s">
        <v>843</v>
      </c>
      <c r="S58" s="581" t="s">
        <v>843</v>
      </c>
      <c r="T58" s="581" t="s">
        <v>843</v>
      </c>
      <c r="U58" s="581" t="s">
        <v>843</v>
      </c>
      <c r="V58" s="581" t="s">
        <v>843</v>
      </c>
    </row>
    <row r="59" spans="1:22" ht="25.5" x14ac:dyDescent="0.2">
      <c r="A59" s="581"/>
      <c r="B59" s="581"/>
      <c r="C59" s="581"/>
      <c r="D59" s="581" t="s">
        <v>780</v>
      </c>
      <c r="E59" s="504">
        <v>0</v>
      </c>
      <c r="F59" s="504">
        <v>0</v>
      </c>
      <c r="G59" s="504">
        <v>0</v>
      </c>
      <c r="H59" s="582">
        <f t="shared" si="0"/>
        <v>0</v>
      </c>
      <c r="I59" s="504">
        <v>0</v>
      </c>
      <c r="J59" s="583"/>
      <c r="K59" s="583"/>
      <c r="L59" s="583"/>
      <c r="M59" s="581" t="s">
        <v>843</v>
      </c>
      <c r="N59" s="581" t="s">
        <v>843</v>
      </c>
      <c r="O59" s="581" t="s">
        <v>843</v>
      </c>
      <c r="P59" s="581" t="s">
        <v>843</v>
      </c>
      <c r="Q59" s="581" t="s">
        <v>843</v>
      </c>
      <c r="R59" s="581" t="s">
        <v>843</v>
      </c>
      <c r="S59" s="581" t="s">
        <v>843</v>
      </c>
      <c r="T59" s="581" t="s">
        <v>843</v>
      </c>
      <c r="U59" s="581" t="s">
        <v>843</v>
      </c>
      <c r="V59" s="581" t="s">
        <v>843</v>
      </c>
    </row>
    <row r="60" spans="1:22" ht="25.5" x14ac:dyDescent="0.2">
      <c r="A60" s="581"/>
      <c r="B60" s="581"/>
      <c r="C60" s="581"/>
      <c r="D60" s="581" t="s">
        <v>780</v>
      </c>
      <c r="E60" s="504">
        <v>0</v>
      </c>
      <c r="F60" s="504">
        <v>0</v>
      </c>
      <c r="G60" s="504">
        <v>0</v>
      </c>
      <c r="H60" s="582">
        <f t="shared" si="0"/>
        <v>0</v>
      </c>
      <c r="I60" s="504">
        <v>0</v>
      </c>
      <c r="J60" s="583"/>
      <c r="K60" s="583"/>
      <c r="L60" s="583"/>
      <c r="M60" s="581" t="s">
        <v>843</v>
      </c>
      <c r="N60" s="581" t="s">
        <v>843</v>
      </c>
      <c r="O60" s="581" t="s">
        <v>843</v>
      </c>
      <c r="P60" s="581" t="s">
        <v>843</v>
      </c>
      <c r="Q60" s="581" t="s">
        <v>843</v>
      </c>
      <c r="R60" s="581" t="s">
        <v>843</v>
      </c>
      <c r="S60" s="581" t="s">
        <v>843</v>
      </c>
      <c r="T60" s="581" t="s">
        <v>843</v>
      </c>
      <c r="U60" s="581" t="s">
        <v>843</v>
      </c>
      <c r="V60" s="581" t="s">
        <v>843</v>
      </c>
    </row>
    <row r="61" spans="1:22" ht="25.5" x14ac:dyDescent="0.2">
      <c r="A61" s="581"/>
      <c r="B61" s="581"/>
      <c r="C61" s="581"/>
      <c r="D61" s="581" t="s">
        <v>780</v>
      </c>
      <c r="E61" s="504">
        <v>0</v>
      </c>
      <c r="F61" s="504">
        <v>0</v>
      </c>
      <c r="G61" s="504">
        <v>0</v>
      </c>
      <c r="H61" s="582">
        <f t="shared" si="0"/>
        <v>0</v>
      </c>
      <c r="I61" s="504">
        <v>0</v>
      </c>
      <c r="J61" s="583"/>
      <c r="K61" s="583"/>
      <c r="L61" s="583"/>
      <c r="M61" s="581" t="s">
        <v>843</v>
      </c>
      <c r="N61" s="581" t="s">
        <v>843</v>
      </c>
      <c r="O61" s="581" t="s">
        <v>843</v>
      </c>
      <c r="P61" s="581" t="s">
        <v>843</v>
      </c>
      <c r="Q61" s="581" t="s">
        <v>843</v>
      </c>
      <c r="R61" s="581" t="s">
        <v>843</v>
      </c>
      <c r="S61" s="581" t="s">
        <v>843</v>
      </c>
      <c r="T61" s="581" t="s">
        <v>843</v>
      </c>
      <c r="U61" s="581" t="s">
        <v>843</v>
      </c>
      <c r="V61" s="581" t="s">
        <v>843</v>
      </c>
    </row>
    <row r="62" spans="1:22" ht="25.5" x14ac:dyDescent="0.2">
      <c r="A62" s="581"/>
      <c r="B62" s="581"/>
      <c r="C62" s="581"/>
      <c r="D62" s="581" t="s">
        <v>780</v>
      </c>
      <c r="E62" s="504">
        <v>0</v>
      </c>
      <c r="F62" s="504">
        <v>0</v>
      </c>
      <c r="G62" s="504">
        <v>0</v>
      </c>
      <c r="H62" s="582">
        <f t="shared" si="0"/>
        <v>0</v>
      </c>
      <c r="I62" s="504">
        <v>0</v>
      </c>
      <c r="J62" s="583"/>
      <c r="K62" s="583"/>
      <c r="L62" s="583"/>
      <c r="M62" s="581" t="s">
        <v>843</v>
      </c>
      <c r="N62" s="581" t="s">
        <v>843</v>
      </c>
      <c r="O62" s="581" t="s">
        <v>843</v>
      </c>
      <c r="P62" s="581" t="s">
        <v>843</v>
      </c>
      <c r="Q62" s="581" t="s">
        <v>843</v>
      </c>
      <c r="R62" s="581" t="s">
        <v>843</v>
      </c>
      <c r="S62" s="581" t="s">
        <v>843</v>
      </c>
      <c r="T62" s="581" t="s">
        <v>843</v>
      </c>
      <c r="U62" s="581" t="s">
        <v>843</v>
      </c>
      <c r="V62" s="581" t="s">
        <v>843</v>
      </c>
    </row>
    <row r="63" spans="1:22" ht="25.5" x14ac:dyDescent="0.2">
      <c r="A63" s="581"/>
      <c r="B63" s="581"/>
      <c r="C63" s="581"/>
      <c r="D63" s="581" t="s">
        <v>780</v>
      </c>
      <c r="E63" s="504">
        <v>0</v>
      </c>
      <c r="F63" s="504">
        <v>0</v>
      </c>
      <c r="G63" s="504">
        <v>0</v>
      </c>
      <c r="H63" s="582">
        <f t="shared" si="0"/>
        <v>0</v>
      </c>
      <c r="I63" s="504">
        <v>0</v>
      </c>
      <c r="J63" s="583"/>
      <c r="K63" s="583"/>
      <c r="L63" s="583"/>
      <c r="M63" s="581" t="s">
        <v>843</v>
      </c>
      <c r="N63" s="581" t="s">
        <v>843</v>
      </c>
      <c r="O63" s="581" t="s">
        <v>843</v>
      </c>
      <c r="P63" s="581" t="s">
        <v>843</v>
      </c>
      <c r="Q63" s="581" t="s">
        <v>843</v>
      </c>
      <c r="R63" s="581" t="s">
        <v>843</v>
      </c>
      <c r="S63" s="581" t="s">
        <v>843</v>
      </c>
      <c r="T63" s="581" t="s">
        <v>843</v>
      </c>
      <c r="U63" s="581" t="s">
        <v>843</v>
      </c>
      <c r="V63" s="581" t="s">
        <v>843</v>
      </c>
    </row>
    <row r="64" spans="1:22" ht="25.5" x14ac:dyDescent="0.2">
      <c r="A64" s="581"/>
      <c r="B64" s="581"/>
      <c r="C64" s="581"/>
      <c r="D64" s="581" t="s">
        <v>780</v>
      </c>
      <c r="E64" s="504">
        <v>0</v>
      </c>
      <c r="F64" s="504">
        <v>0</v>
      </c>
      <c r="G64" s="504">
        <v>0</v>
      </c>
      <c r="H64" s="582">
        <f t="shared" si="0"/>
        <v>0</v>
      </c>
      <c r="I64" s="504">
        <v>0</v>
      </c>
      <c r="J64" s="583"/>
      <c r="K64" s="583"/>
      <c r="L64" s="583"/>
      <c r="M64" s="581" t="s">
        <v>843</v>
      </c>
      <c r="N64" s="581" t="s">
        <v>843</v>
      </c>
      <c r="O64" s="581" t="s">
        <v>843</v>
      </c>
      <c r="P64" s="581" t="s">
        <v>843</v>
      </c>
      <c r="Q64" s="581" t="s">
        <v>843</v>
      </c>
      <c r="R64" s="581" t="s">
        <v>843</v>
      </c>
      <c r="S64" s="581" t="s">
        <v>843</v>
      </c>
      <c r="T64" s="581" t="s">
        <v>843</v>
      </c>
      <c r="U64" s="581" t="s">
        <v>843</v>
      </c>
      <c r="V64" s="581" t="s">
        <v>843</v>
      </c>
    </row>
    <row r="65" spans="1:22" ht="25.5" x14ac:dyDescent="0.2">
      <c r="A65" s="581"/>
      <c r="B65" s="581"/>
      <c r="C65" s="581"/>
      <c r="D65" s="581" t="s">
        <v>780</v>
      </c>
      <c r="E65" s="504">
        <v>0</v>
      </c>
      <c r="F65" s="504">
        <v>0</v>
      </c>
      <c r="G65" s="504">
        <v>0</v>
      </c>
      <c r="H65" s="582">
        <f t="shared" si="0"/>
        <v>0</v>
      </c>
      <c r="I65" s="504">
        <v>0</v>
      </c>
      <c r="J65" s="583"/>
      <c r="K65" s="583"/>
      <c r="L65" s="583"/>
      <c r="M65" s="581" t="s">
        <v>843</v>
      </c>
      <c r="N65" s="581" t="s">
        <v>843</v>
      </c>
      <c r="O65" s="581" t="s">
        <v>843</v>
      </c>
      <c r="P65" s="581" t="s">
        <v>843</v>
      </c>
      <c r="Q65" s="581" t="s">
        <v>843</v>
      </c>
      <c r="R65" s="581" t="s">
        <v>843</v>
      </c>
      <c r="S65" s="581" t="s">
        <v>843</v>
      </c>
      <c r="T65" s="581" t="s">
        <v>843</v>
      </c>
      <c r="U65" s="581" t="s">
        <v>843</v>
      </c>
      <c r="V65" s="581" t="s">
        <v>843</v>
      </c>
    </row>
    <row r="66" spans="1:22" ht="25.5" x14ac:dyDescent="0.2">
      <c r="A66" s="581"/>
      <c r="B66" s="581"/>
      <c r="C66" s="581"/>
      <c r="D66" s="581" t="s">
        <v>780</v>
      </c>
      <c r="E66" s="504">
        <v>0</v>
      </c>
      <c r="F66" s="504">
        <v>0</v>
      </c>
      <c r="G66" s="504">
        <v>0</v>
      </c>
      <c r="H66" s="582">
        <f t="shared" si="0"/>
        <v>0</v>
      </c>
      <c r="I66" s="504">
        <v>0</v>
      </c>
      <c r="J66" s="583"/>
      <c r="K66" s="583"/>
      <c r="L66" s="583"/>
      <c r="M66" s="581" t="s">
        <v>843</v>
      </c>
      <c r="N66" s="581" t="s">
        <v>843</v>
      </c>
      <c r="O66" s="581" t="s">
        <v>843</v>
      </c>
      <c r="P66" s="581" t="s">
        <v>843</v>
      </c>
      <c r="Q66" s="581" t="s">
        <v>843</v>
      </c>
      <c r="R66" s="581" t="s">
        <v>843</v>
      </c>
      <c r="S66" s="581" t="s">
        <v>843</v>
      </c>
      <c r="T66" s="581" t="s">
        <v>843</v>
      </c>
      <c r="U66" s="581" t="s">
        <v>843</v>
      </c>
      <c r="V66" s="581" t="s">
        <v>843</v>
      </c>
    </row>
    <row r="67" spans="1:22" ht="25.5" x14ac:dyDescent="0.2">
      <c r="A67" s="581"/>
      <c r="B67" s="581"/>
      <c r="C67" s="581"/>
      <c r="D67" s="581" t="s">
        <v>780</v>
      </c>
      <c r="E67" s="504">
        <v>0</v>
      </c>
      <c r="F67" s="504">
        <v>0</v>
      </c>
      <c r="G67" s="504">
        <v>0</v>
      </c>
      <c r="H67" s="582">
        <f t="shared" si="0"/>
        <v>0</v>
      </c>
      <c r="I67" s="504">
        <v>0</v>
      </c>
      <c r="J67" s="583"/>
      <c r="K67" s="583"/>
      <c r="L67" s="583"/>
      <c r="M67" s="581" t="s">
        <v>843</v>
      </c>
      <c r="N67" s="581" t="s">
        <v>843</v>
      </c>
      <c r="O67" s="581" t="s">
        <v>843</v>
      </c>
      <c r="P67" s="581" t="s">
        <v>843</v>
      </c>
      <c r="Q67" s="581" t="s">
        <v>843</v>
      </c>
      <c r="R67" s="581" t="s">
        <v>843</v>
      </c>
      <c r="S67" s="581" t="s">
        <v>843</v>
      </c>
      <c r="T67" s="581" t="s">
        <v>843</v>
      </c>
      <c r="U67" s="581" t="s">
        <v>843</v>
      </c>
      <c r="V67" s="581" t="s">
        <v>843</v>
      </c>
    </row>
    <row r="68" spans="1:22" ht="25.5" x14ac:dyDescent="0.2">
      <c r="A68" s="581"/>
      <c r="B68" s="581"/>
      <c r="C68" s="581"/>
      <c r="D68" s="581" t="s">
        <v>780</v>
      </c>
      <c r="E68" s="504">
        <v>0</v>
      </c>
      <c r="F68" s="504">
        <v>0</v>
      </c>
      <c r="G68" s="504">
        <v>0</v>
      </c>
      <c r="H68" s="582">
        <f t="shared" si="0"/>
        <v>0</v>
      </c>
      <c r="I68" s="504">
        <v>0</v>
      </c>
      <c r="J68" s="583"/>
      <c r="K68" s="583"/>
      <c r="L68" s="583"/>
      <c r="M68" s="581" t="s">
        <v>843</v>
      </c>
      <c r="N68" s="581" t="s">
        <v>843</v>
      </c>
      <c r="O68" s="581" t="s">
        <v>843</v>
      </c>
      <c r="P68" s="581" t="s">
        <v>843</v>
      </c>
      <c r="Q68" s="581" t="s">
        <v>843</v>
      </c>
      <c r="R68" s="581" t="s">
        <v>843</v>
      </c>
      <c r="S68" s="581" t="s">
        <v>843</v>
      </c>
      <c r="T68" s="581" t="s">
        <v>843</v>
      </c>
      <c r="U68" s="581" t="s">
        <v>843</v>
      </c>
      <c r="V68" s="581" t="s">
        <v>843</v>
      </c>
    </row>
    <row r="69" spans="1:22" ht="25.5" x14ac:dyDescent="0.2">
      <c r="A69" s="581"/>
      <c r="B69" s="581"/>
      <c r="C69" s="581"/>
      <c r="D69" s="581" t="s">
        <v>780</v>
      </c>
      <c r="E69" s="504">
        <v>0</v>
      </c>
      <c r="F69" s="504">
        <v>0</v>
      </c>
      <c r="G69" s="504">
        <v>0</v>
      </c>
      <c r="H69" s="582">
        <f t="shared" si="0"/>
        <v>0</v>
      </c>
      <c r="I69" s="504">
        <v>0</v>
      </c>
      <c r="J69" s="583"/>
      <c r="K69" s="583"/>
      <c r="L69" s="583"/>
      <c r="M69" s="581" t="s">
        <v>843</v>
      </c>
      <c r="N69" s="581" t="s">
        <v>843</v>
      </c>
      <c r="O69" s="581" t="s">
        <v>843</v>
      </c>
      <c r="P69" s="581" t="s">
        <v>843</v>
      </c>
      <c r="Q69" s="581" t="s">
        <v>843</v>
      </c>
      <c r="R69" s="581" t="s">
        <v>843</v>
      </c>
      <c r="S69" s="581" t="s">
        <v>843</v>
      </c>
      <c r="T69" s="581" t="s">
        <v>843</v>
      </c>
      <c r="U69" s="581" t="s">
        <v>843</v>
      </c>
      <c r="V69" s="581" t="s">
        <v>843</v>
      </c>
    </row>
    <row r="70" spans="1:22" ht="25.5" x14ac:dyDescent="0.2">
      <c r="A70" s="581"/>
      <c r="B70" s="581"/>
      <c r="C70" s="581"/>
      <c r="D70" s="581" t="s">
        <v>780</v>
      </c>
      <c r="E70" s="504">
        <v>0</v>
      </c>
      <c r="F70" s="504">
        <v>0</v>
      </c>
      <c r="G70" s="504">
        <v>0</v>
      </c>
      <c r="H70" s="582">
        <f t="shared" si="0"/>
        <v>0</v>
      </c>
      <c r="I70" s="504">
        <v>0</v>
      </c>
      <c r="J70" s="583"/>
      <c r="K70" s="583"/>
      <c r="L70" s="583"/>
      <c r="M70" s="581" t="s">
        <v>843</v>
      </c>
      <c r="N70" s="581" t="s">
        <v>843</v>
      </c>
      <c r="O70" s="581" t="s">
        <v>843</v>
      </c>
      <c r="P70" s="581" t="s">
        <v>843</v>
      </c>
      <c r="Q70" s="581" t="s">
        <v>843</v>
      </c>
      <c r="R70" s="581" t="s">
        <v>843</v>
      </c>
      <c r="S70" s="581" t="s">
        <v>843</v>
      </c>
      <c r="T70" s="581" t="s">
        <v>843</v>
      </c>
      <c r="U70" s="581" t="s">
        <v>843</v>
      </c>
      <c r="V70" s="581" t="s">
        <v>843</v>
      </c>
    </row>
    <row r="71" spans="1:22" ht="25.5" x14ac:dyDescent="0.2">
      <c r="A71" s="581"/>
      <c r="B71" s="581"/>
      <c r="C71" s="581"/>
      <c r="D71" s="581" t="s">
        <v>780</v>
      </c>
      <c r="E71" s="504">
        <v>0</v>
      </c>
      <c r="F71" s="504">
        <v>0</v>
      </c>
      <c r="G71" s="504">
        <v>0</v>
      </c>
      <c r="H71" s="582">
        <f t="shared" si="0"/>
        <v>0</v>
      </c>
      <c r="I71" s="504">
        <v>0</v>
      </c>
      <c r="J71" s="583"/>
      <c r="K71" s="583"/>
      <c r="L71" s="583"/>
      <c r="M71" s="581" t="s">
        <v>843</v>
      </c>
      <c r="N71" s="581" t="s">
        <v>843</v>
      </c>
      <c r="O71" s="581" t="s">
        <v>843</v>
      </c>
      <c r="P71" s="581" t="s">
        <v>843</v>
      </c>
      <c r="Q71" s="581" t="s">
        <v>843</v>
      </c>
      <c r="R71" s="581" t="s">
        <v>843</v>
      </c>
      <c r="S71" s="581" t="s">
        <v>843</v>
      </c>
      <c r="T71" s="581" t="s">
        <v>843</v>
      </c>
      <c r="U71" s="581" t="s">
        <v>843</v>
      </c>
      <c r="V71" s="581" t="s">
        <v>843</v>
      </c>
    </row>
    <row r="72" spans="1:22" ht="25.5" x14ac:dyDescent="0.2">
      <c r="A72" s="581"/>
      <c r="B72" s="581"/>
      <c r="C72" s="581"/>
      <c r="D72" s="581" t="s">
        <v>780</v>
      </c>
      <c r="E72" s="504">
        <v>0</v>
      </c>
      <c r="F72" s="504">
        <v>0</v>
      </c>
      <c r="G72" s="504">
        <v>0</v>
      </c>
      <c r="H72" s="582">
        <f t="shared" si="0"/>
        <v>0</v>
      </c>
      <c r="I72" s="504">
        <v>0</v>
      </c>
      <c r="J72" s="583"/>
      <c r="K72" s="583"/>
      <c r="L72" s="583"/>
      <c r="M72" s="581" t="s">
        <v>843</v>
      </c>
      <c r="N72" s="581" t="s">
        <v>843</v>
      </c>
      <c r="O72" s="581" t="s">
        <v>843</v>
      </c>
      <c r="P72" s="581" t="s">
        <v>843</v>
      </c>
      <c r="Q72" s="581" t="s">
        <v>843</v>
      </c>
      <c r="R72" s="581" t="s">
        <v>843</v>
      </c>
      <c r="S72" s="581" t="s">
        <v>843</v>
      </c>
      <c r="T72" s="581" t="s">
        <v>843</v>
      </c>
      <c r="U72" s="581" t="s">
        <v>843</v>
      </c>
      <c r="V72" s="581" t="s">
        <v>843</v>
      </c>
    </row>
    <row r="73" spans="1:22" ht="25.5" x14ac:dyDescent="0.2">
      <c r="A73" s="581"/>
      <c r="B73" s="581"/>
      <c r="C73" s="581"/>
      <c r="D73" s="581" t="s">
        <v>780</v>
      </c>
      <c r="E73" s="504">
        <v>0</v>
      </c>
      <c r="F73" s="504">
        <v>0</v>
      </c>
      <c r="G73" s="504">
        <v>0</v>
      </c>
      <c r="H73" s="582">
        <f t="shared" si="0"/>
        <v>0</v>
      </c>
      <c r="I73" s="504">
        <v>0</v>
      </c>
      <c r="J73" s="583"/>
      <c r="K73" s="583"/>
      <c r="L73" s="583"/>
      <c r="M73" s="581" t="s">
        <v>843</v>
      </c>
      <c r="N73" s="581" t="s">
        <v>843</v>
      </c>
      <c r="O73" s="581" t="s">
        <v>843</v>
      </c>
      <c r="P73" s="581" t="s">
        <v>843</v>
      </c>
      <c r="Q73" s="581" t="s">
        <v>843</v>
      </c>
      <c r="R73" s="581" t="s">
        <v>843</v>
      </c>
      <c r="S73" s="581" t="s">
        <v>843</v>
      </c>
      <c r="T73" s="581" t="s">
        <v>843</v>
      </c>
      <c r="U73" s="581" t="s">
        <v>843</v>
      </c>
      <c r="V73" s="581" t="s">
        <v>843</v>
      </c>
    </row>
    <row r="74" spans="1:22" ht="25.5" x14ac:dyDescent="0.2">
      <c r="A74" s="581"/>
      <c r="B74" s="581"/>
      <c r="C74" s="581"/>
      <c r="D74" s="581" t="s">
        <v>780</v>
      </c>
      <c r="E74" s="504">
        <v>0</v>
      </c>
      <c r="F74" s="504">
        <v>0</v>
      </c>
      <c r="G74" s="504">
        <v>0</v>
      </c>
      <c r="H74" s="582">
        <f>SUM(E74:G74)</f>
        <v>0</v>
      </c>
      <c r="I74" s="504">
        <v>0</v>
      </c>
      <c r="J74" s="583"/>
      <c r="K74" s="583"/>
      <c r="L74" s="583"/>
      <c r="M74" s="581" t="s">
        <v>843</v>
      </c>
      <c r="N74" s="581" t="s">
        <v>843</v>
      </c>
      <c r="O74" s="581" t="s">
        <v>843</v>
      </c>
      <c r="P74" s="581" t="s">
        <v>843</v>
      </c>
      <c r="Q74" s="581" t="s">
        <v>843</v>
      </c>
      <c r="R74" s="581" t="s">
        <v>843</v>
      </c>
      <c r="S74" s="581" t="s">
        <v>843</v>
      </c>
      <c r="T74" s="581" t="s">
        <v>843</v>
      </c>
      <c r="U74" s="581" t="s">
        <v>843</v>
      </c>
      <c r="V74" s="581" t="s">
        <v>843</v>
      </c>
    </row>
    <row r="75" spans="1:22" ht="25.5" x14ac:dyDescent="0.2">
      <c r="A75" s="581"/>
      <c r="B75" s="581"/>
      <c r="C75" s="581"/>
      <c r="D75" s="581" t="s">
        <v>780</v>
      </c>
      <c r="E75" s="504">
        <v>0</v>
      </c>
      <c r="F75" s="504">
        <v>0</v>
      </c>
      <c r="G75" s="504">
        <v>0</v>
      </c>
      <c r="H75" s="582">
        <f t="shared" si="0"/>
        <v>0</v>
      </c>
      <c r="I75" s="504">
        <v>0</v>
      </c>
      <c r="J75" s="583"/>
      <c r="K75" s="583"/>
      <c r="L75" s="583"/>
      <c r="M75" s="581" t="s">
        <v>843</v>
      </c>
      <c r="N75" s="581" t="s">
        <v>843</v>
      </c>
      <c r="O75" s="581" t="s">
        <v>843</v>
      </c>
      <c r="P75" s="581" t="s">
        <v>843</v>
      </c>
      <c r="Q75" s="581" t="s">
        <v>843</v>
      </c>
      <c r="R75" s="581" t="s">
        <v>843</v>
      </c>
      <c r="S75" s="581" t="s">
        <v>843</v>
      </c>
      <c r="T75" s="581" t="s">
        <v>843</v>
      </c>
      <c r="U75" s="581" t="s">
        <v>843</v>
      </c>
      <c r="V75" s="581" t="s">
        <v>843</v>
      </c>
    </row>
    <row r="76" spans="1:22" ht="13.5" thickBot="1" x14ac:dyDescent="0.25"/>
    <row r="77" spans="1:22" ht="13.5" thickBot="1" x14ac:dyDescent="0.25">
      <c r="A77" s="492" t="s">
        <v>386</v>
      </c>
      <c r="E77" s="584">
        <f>SUM(E41:E76)</f>
        <v>0</v>
      </c>
      <c r="F77" s="584">
        <f>SUM(F41:F76)</f>
        <v>0</v>
      </c>
      <c r="G77" s="584">
        <f t="shared" ref="G77" si="1">SUM(G41:G76)</f>
        <v>0</v>
      </c>
      <c r="H77" s="584">
        <f>SUM(H41:H76)</f>
        <v>0</v>
      </c>
    </row>
    <row r="79" spans="1:22" x14ac:dyDescent="0.2">
      <c r="A79" s="261" t="s">
        <v>68</v>
      </c>
      <c r="E79" s="478" t="str">
        <f>IF('Report L6.1 OHP'!G27-E77=0,"Ok","Diff. $"&amp;ROUND('Report L6.1 OHP'!G27-E77,2))</f>
        <v>Ok</v>
      </c>
      <c r="F79" s="478" t="str">
        <f>IF('Report L6.1 OHP'!G28-F77=0,"Ok","Diff. $"&amp;ROUND('Report L6.1 OHP'!G28-F77,2))</f>
        <v>Ok</v>
      </c>
      <c r="G79" s="478" t="str">
        <f>IF('Report L6.1 OHP'!G29-G77=0,"Ok","Diff. $"&amp;ROUND('Report L6.1 OHP'!G29-G77,2))</f>
        <v>Ok</v>
      </c>
    </row>
    <row r="81" spans="1:3" hidden="1" x14ac:dyDescent="0.2">
      <c r="A81" s="261" t="s">
        <v>842</v>
      </c>
    </row>
    <row r="82" spans="1:3" hidden="1" x14ac:dyDescent="0.2">
      <c r="A82" s="559" t="s">
        <v>755</v>
      </c>
    </row>
    <row r="83" spans="1:3" hidden="1" x14ac:dyDescent="0.2">
      <c r="A83" s="559" t="s">
        <v>758</v>
      </c>
    </row>
    <row r="84" spans="1:3" hidden="1" x14ac:dyDescent="0.2">
      <c r="A84" s="559" t="s">
        <v>757</v>
      </c>
    </row>
    <row r="85" spans="1:3" hidden="1" x14ac:dyDescent="0.2">
      <c r="A85" s="559" t="s">
        <v>756</v>
      </c>
    </row>
    <row r="86" spans="1:3" hidden="1" x14ac:dyDescent="0.2">
      <c r="A86" s="559" t="s">
        <v>759</v>
      </c>
    </row>
    <row r="87" spans="1:3" hidden="1" x14ac:dyDescent="0.2">
      <c r="A87" s="559" t="s">
        <v>760</v>
      </c>
    </row>
    <row r="88" spans="1:3" hidden="1" x14ac:dyDescent="0.2">
      <c r="A88" s="559" t="s">
        <v>761</v>
      </c>
    </row>
    <row r="89" spans="1:3" hidden="1" x14ac:dyDescent="0.2">
      <c r="A89" s="559" t="s">
        <v>762</v>
      </c>
    </row>
    <row r="90" spans="1:3" hidden="1" x14ac:dyDescent="0.2">
      <c r="A90" s="559" t="s">
        <v>763</v>
      </c>
    </row>
    <row r="91" spans="1:3" hidden="1" x14ac:dyDescent="0.2">
      <c r="A91" s="559" t="s">
        <v>764</v>
      </c>
    </row>
    <row r="92" spans="1:3" hidden="1" x14ac:dyDescent="0.2">
      <c r="A92" s="559" t="s">
        <v>765</v>
      </c>
    </row>
    <row r="93" spans="1:3" hidden="1" x14ac:dyDescent="0.2"/>
    <row r="94" spans="1:3" hidden="1" x14ac:dyDescent="0.2"/>
    <row r="95" spans="1:3" hidden="1" x14ac:dyDescent="0.2">
      <c r="A95" s="585" t="s">
        <v>780</v>
      </c>
      <c r="B95" s="261"/>
      <c r="C95" s="261"/>
    </row>
    <row r="96" spans="1:3" ht="38.25" hidden="1" x14ac:dyDescent="0.2">
      <c r="A96" s="585" t="s">
        <v>1071</v>
      </c>
      <c r="B96" s="261"/>
      <c r="C96" s="261"/>
    </row>
    <row r="97" spans="1:3" ht="25.5" hidden="1" x14ac:dyDescent="0.2">
      <c r="A97" s="585" t="s">
        <v>1072</v>
      </c>
      <c r="B97" s="261"/>
      <c r="C97" s="261"/>
    </row>
    <row r="98" spans="1:3" ht="25.5" hidden="1" x14ac:dyDescent="0.2">
      <c r="A98" s="585" t="s">
        <v>1073</v>
      </c>
      <c r="B98" s="261"/>
      <c r="C98" s="261"/>
    </row>
    <row r="99" spans="1:3" ht="25.5" hidden="1" x14ac:dyDescent="0.2">
      <c r="A99" s="585" t="s">
        <v>1074</v>
      </c>
      <c r="B99" s="261"/>
      <c r="C99" s="261"/>
    </row>
    <row r="100" spans="1:3" ht="38.25" hidden="1" x14ac:dyDescent="0.2">
      <c r="A100" s="585" t="s">
        <v>1075</v>
      </c>
      <c r="B100" s="261"/>
      <c r="C100" s="261"/>
    </row>
    <row r="101" spans="1:3" ht="38.25" hidden="1" x14ac:dyDescent="0.2">
      <c r="A101" s="585" t="s">
        <v>1076</v>
      </c>
      <c r="B101" s="261"/>
      <c r="C101" s="261"/>
    </row>
    <row r="102" spans="1:3" ht="25.5" hidden="1" x14ac:dyDescent="0.2">
      <c r="A102" s="585" t="s">
        <v>1077</v>
      </c>
      <c r="B102" s="261"/>
      <c r="C102" s="261"/>
    </row>
    <row r="103" spans="1:3" ht="25.5" hidden="1" x14ac:dyDescent="0.2">
      <c r="A103" s="585" t="s">
        <v>1302</v>
      </c>
      <c r="B103" s="261"/>
      <c r="C103" s="261"/>
    </row>
    <row r="104" spans="1:3" ht="25.5" hidden="1" x14ac:dyDescent="0.2">
      <c r="A104" s="585" t="s">
        <v>1078</v>
      </c>
      <c r="B104" s="261"/>
      <c r="C104" s="261"/>
    </row>
    <row r="105" spans="1:3" hidden="1" x14ac:dyDescent="0.2">
      <c r="A105" s="585" t="s">
        <v>1296</v>
      </c>
      <c r="B105" s="261"/>
      <c r="C105" s="261"/>
    </row>
    <row r="106" spans="1:3" hidden="1" x14ac:dyDescent="0.2">
      <c r="A106" s="261" t="str">
        <f>IF(AND(U81="",W81="")," ",A81)</f>
        <v xml:space="preserve"> </v>
      </c>
      <c r="B106" s="261"/>
      <c r="C106" s="261"/>
    </row>
    <row r="107" spans="1:3" hidden="1" x14ac:dyDescent="0.2"/>
    <row r="108" spans="1:3" hidden="1" x14ac:dyDescent="0.2">
      <c r="A108" s="559" t="s">
        <v>843</v>
      </c>
    </row>
    <row r="109" spans="1:3" hidden="1" x14ac:dyDescent="0.2">
      <c r="A109" s="559" t="s">
        <v>844</v>
      </c>
    </row>
    <row r="110" spans="1:3" hidden="1" x14ac:dyDescent="0.2">
      <c r="A110" s="559" t="s">
        <v>845</v>
      </c>
    </row>
    <row r="111" spans="1:3" hidden="1" x14ac:dyDescent="0.2"/>
  </sheetData>
  <sheetProtection algorithmName="SHA-512" hashValue="fqRRI4budWK7SBDUp+OHlLZsNmxdNIk7hG7qF3Hx9gBzmYuO0ujUrKKNswyZdHItPTBKwX/PYNNPykogQ0ay3Q==" saltValue="J9uJLS0bHVmo2IzMXnsiQg==" spinCount="100000" sheet="1" insertRows="0"/>
  <mergeCells count="18">
    <mergeCell ref="B7:J8"/>
    <mergeCell ref="B10:J11"/>
    <mergeCell ref="B23:J28"/>
    <mergeCell ref="B29:J30"/>
    <mergeCell ref="B31:J32"/>
    <mergeCell ref="B12:I12"/>
    <mergeCell ref="B13:I13"/>
    <mergeCell ref="B14:I14"/>
    <mergeCell ref="B15:I15"/>
    <mergeCell ref="B16:I16"/>
    <mergeCell ref="B17:I17"/>
    <mergeCell ref="B18:I18"/>
    <mergeCell ref="B19:I19"/>
    <mergeCell ref="B20:I20"/>
    <mergeCell ref="B21:I21"/>
    <mergeCell ref="B36:J36"/>
    <mergeCell ref="B37:J37"/>
    <mergeCell ref="B34:J34"/>
  </mergeCells>
  <dataValidations count="2">
    <dataValidation type="list" allowBlank="1" sqref="D41:D75" xr:uid="{00000000-0002-0000-0F00-000000000000}">
      <formula1>$A$95:$A$105</formula1>
    </dataValidation>
    <dataValidation type="list" allowBlank="1" sqref="M41:V75" xr:uid="{00000000-0002-0000-0F00-000001000000}">
      <formula1>$A$108:$A$110</formula1>
    </dataValidation>
  </dataValidations>
  <printOptions horizontalCentered="1"/>
  <pageMargins left="0.25" right="0.25" top="0.5" bottom="0.5" header="0.25" footer="0.25"/>
  <pageSetup scale="51" fitToWidth="2" fitToHeight="0" pageOrder="overThenDown" orientation="landscape" r:id="rId1"/>
  <headerFooter>
    <oddFooter>&amp;L&amp;F&amp;CPage &amp;P of &amp;N&amp;R&amp;A</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C70"/>
  <sheetViews>
    <sheetView zoomScaleNormal="100" workbookViewId="0">
      <selection activeCell="B36" sqref="B36"/>
    </sheetView>
  </sheetViews>
  <sheetFormatPr defaultColWidth="9.140625" defaultRowHeight="12.75" x14ac:dyDescent="0.2"/>
  <cols>
    <col min="1" max="1" width="20.7109375" style="548" customWidth="1"/>
    <col min="2" max="2" width="120.7109375" style="548" customWidth="1"/>
    <col min="3" max="3" width="20.7109375" style="548" customWidth="1"/>
    <col min="4" max="16384" width="9.140625" style="548"/>
  </cols>
  <sheetData>
    <row r="1" spans="1:3" x14ac:dyDescent="0.2">
      <c r="A1" s="254" t="s">
        <v>1094</v>
      </c>
      <c r="B1" s="254"/>
    </row>
    <row r="2" spans="1:3" x14ac:dyDescent="0.2">
      <c r="A2" s="254"/>
      <c r="B2" s="549" t="s">
        <v>113</v>
      </c>
    </row>
    <row r="3" spans="1:3" x14ac:dyDescent="0.2">
      <c r="A3" s="477"/>
      <c r="B3" s="550"/>
    </row>
    <row r="4" spans="1:3" x14ac:dyDescent="0.2">
      <c r="A4" s="551" t="s">
        <v>0</v>
      </c>
      <c r="B4" s="552" t="str">
        <f>'Report L1'!$C$5</f>
        <v>Select CCO from Dropdown List</v>
      </c>
    </row>
    <row r="5" spans="1:3" x14ac:dyDescent="0.2">
      <c r="A5" s="551" t="s">
        <v>225</v>
      </c>
      <c r="B5" s="553" t="str">
        <f>'Report L1'!$C$8&amp;" - "&amp;'Report L1'!$C$9</f>
        <v>1/1/2021 - 12/31/2021</v>
      </c>
    </row>
    <row r="6" spans="1:3" x14ac:dyDescent="0.2">
      <c r="A6" s="551"/>
      <c r="B6" s="553"/>
    </row>
    <row r="7" spans="1:3" ht="12.75" customHeight="1" x14ac:dyDescent="0.2">
      <c r="A7" s="554" t="s">
        <v>834</v>
      </c>
      <c r="B7" s="860" t="s">
        <v>1019</v>
      </c>
      <c r="C7" s="860"/>
    </row>
    <row r="8" spans="1:3" x14ac:dyDescent="0.2">
      <c r="A8" s="555"/>
      <c r="B8" s="860"/>
      <c r="C8" s="860"/>
    </row>
    <row r="9" spans="1:3" x14ac:dyDescent="0.2">
      <c r="B9" s="860"/>
      <c r="C9" s="860"/>
    </row>
    <row r="11" spans="1:3" ht="13.15" customHeight="1" x14ac:dyDescent="0.2">
      <c r="A11" s="638" t="s">
        <v>1047</v>
      </c>
      <c r="B11" s="864" t="s">
        <v>1082</v>
      </c>
      <c r="C11" s="864"/>
    </row>
    <row r="12" spans="1:3" x14ac:dyDescent="0.2">
      <c r="B12" s="864"/>
      <c r="C12" s="864"/>
    </row>
    <row r="13" spans="1:3" x14ac:dyDescent="0.2">
      <c r="B13" s="864"/>
      <c r="C13" s="864"/>
    </row>
    <row r="14" spans="1:3" x14ac:dyDescent="0.2">
      <c r="B14" s="864"/>
      <c r="C14" s="864"/>
    </row>
    <row r="15" spans="1:3" x14ac:dyDescent="0.2">
      <c r="B15" s="864"/>
      <c r="C15" s="864"/>
    </row>
    <row r="16" spans="1:3" x14ac:dyDescent="0.2">
      <c r="B16" s="864"/>
      <c r="C16" s="864"/>
    </row>
    <row r="17" spans="1:3" x14ac:dyDescent="0.2">
      <c r="B17" s="864"/>
      <c r="C17" s="864"/>
    </row>
    <row r="18" spans="1:3" x14ac:dyDescent="0.2">
      <c r="B18" s="864"/>
      <c r="C18" s="864"/>
    </row>
    <row r="19" spans="1:3" x14ac:dyDescent="0.2">
      <c r="B19" s="864"/>
      <c r="C19" s="864"/>
    </row>
    <row r="20" spans="1:3" x14ac:dyDescent="0.2">
      <c r="B20" s="864"/>
      <c r="C20" s="864"/>
    </row>
    <row r="21" spans="1:3" x14ac:dyDescent="0.2">
      <c r="B21" s="864"/>
      <c r="C21" s="864"/>
    </row>
    <row r="22" spans="1:3" x14ac:dyDescent="0.2">
      <c r="B22" s="864"/>
      <c r="C22" s="864"/>
    </row>
    <row r="23" spans="1:3" x14ac:dyDescent="0.2">
      <c r="B23" s="864"/>
      <c r="C23" s="864"/>
    </row>
    <row r="24" spans="1:3" x14ac:dyDescent="0.2">
      <c r="B24" s="864"/>
      <c r="C24" s="864"/>
    </row>
    <row r="26" spans="1:3" x14ac:dyDescent="0.2">
      <c r="A26" s="638" t="s">
        <v>1081</v>
      </c>
    </row>
    <row r="27" spans="1:3" ht="13.5" thickBot="1" x14ac:dyDescent="0.25"/>
    <row r="28" spans="1:3" x14ac:dyDescent="0.2">
      <c r="A28" s="644" t="s">
        <v>168</v>
      </c>
      <c r="B28" s="645" t="s">
        <v>169</v>
      </c>
      <c r="C28" s="646" t="s">
        <v>170</v>
      </c>
    </row>
    <row r="29" spans="1:3" x14ac:dyDescent="0.2">
      <c r="A29" s="647" t="s">
        <v>838</v>
      </c>
      <c r="B29" s="639" t="s">
        <v>1079</v>
      </c>
      <c r="C29" s="648" t="s">
        <v>1080</v>
      </c>
    </row>
    <row r="30" spans="1:3" x14ac:dyDescent="0.2">
      <c r="A30" s="649">
        <v>123</v>
      </c>
      <c r="B30" s="640" t="s">
        <v>1074</v>
      </c>
      <c r="C30" s="650">
        <v>100</v>
      </c>
    </row>
    <row r="31" spans="1:3" x14ac:dyDescent="0.2">
      <c r="A31" s="649">
        <v>123</v>
      </c>
      <c r="B31" s="640" t="s">
        <v>1073</v>
      </c>
      <c r="C31" s="650">
        <v>75</v>
      </c>
    </row>
    <row r="32" spans="1:3" ht="13.5" thickBot="1" x14ac:dyDescent="0.25">
      <c r="A32" s="651">
        <v>123</v>
      </c>
      <c r="B32" s="652" t="s">
        <v>1076</v>
      </c>
      <c r="C32" s="653">
        <v>25</v>
      </c>
    </row>
    <row r="33" spans="1:3" ht="13.5" thickBot="1" x14ac:dyDescent="0.25"/>
    <row r="34" spans="1:3" x14ac:dyDescent="0.2">
      <c r="A34" s="654" t="s">
        <v>168</v>
      </c>
      <c r="B34" s="655" t="s">
        <v>169</v>
      </c>
      <c r="C34" s="656" t="s">
        <v>170</v>
      </c>
    </row>
    <row r="35" spans="1:3" x14ac:dyDescent="0.2">
      <c r="A35" s="657" t="s">
        <v>838</v>
      </c>
      <c r="B35" s="556" t="s">
        <v>1079</v>
      </c>
      <c r="C35" s="658" t="s">
        <v>1080</v>
      </c>
    </row>
    <row r="36" spans="1:3" x14ac:dyDescent="0.2">
      <c r="A36" s="659"/>
      <c r="B36" s="557"/>
      <c r="C36" s="660"/>
    </row>
    <row r="37" spans="1:3" x14ac:dyDescent="0.2">
      <c r="A37" s="659"/>
      <c r="B37" s="557"/>
      <c r="C37" s="660"/>
    </row>
    <row r="38" spans="1:3" x14ac:dyDescent="0.2">
      <c r="A38" s="659"/>
      <c r="B38" s="557"/>
      <c r="C38" s="660"/>
    </row>
    <row r="39" spans="1:3" x14ac:dyDescent="0.2">
      <c r="A39" s="659"/>
      <c r="B39" s="557"/>
      <c r="C39" s="660"/>
    </row>
    <row r="40" spans="1:3" x14ac:dyDescent="0.2">
      <c r="A40" s="659"/>
      <c r="B40" s="557"/>
      <c r="C40" s="660"/>
    </row>
    <row r="41" spans="1:3" x14ac:dyDescent="0.2">
      <c r="A41" s="659"/>
      <c r="B41" s="557"/>
      <c r="C41" s="660"/>
    </row>
    <row r="42" spans="1:3" x14ac:dyDescent="0.2">
      <c r="A42" s="659"/>
      <c r="B42" s="557"/>
      <c r="C42" s="660"/>
    </row>
    <row r="43" spans="1:3" x14ac:dyDescent="0.2">
      <c r="A43" s="659"/>
      <c r="B43" s="557"/>
      <c r="C43" s="660"/>
    </row>
    <row r="44" spans="1:3" x14ac:dyDescent="0.2">
      <c r="A44" s="659"/>
      <c r="B44" s="557"/>
      <c r="C44" s="660"/>
    </row>
    <row r="45" spans="1:3" x14ac:dyDescent="0.2">
      <c r="A45" s="659"/>
      <c r="B45" s="557"/>
      <c r="C45" s="660"/>
    </row>
    <row r="46" spans="1:3" x14ac:dyDescent="0.2">
      <c r="A46" s="659"/>
      <c r="B46" s="557"/>
      <c r="C46" s="660"/>
    </row>
    <row r="47" spans="1:3" x14ac:dyDescent="0.2">
      <c r="A47" s="659"/>
      <c r="B47" s="557"/>
      <c r="C47" s="660"/>
    </row>
    <row r="48" spans="1:3" x14ac:dyDescent="0.2">
      <c r="A48" s="659"/>
      <c r="B48" s="557"/>
      <c r="C48" s="660"/>
    </row>
    <row r="49" spans="1:3" x14ac:dyDescent="0.2">
      <c r="A49" s="659"/>
      <c r="B49" s="557"/>
      <c r="C49" s="660"/>
    </row>
    <row r="50" spans="1:3" x14ac:dyDescent="0.2">
      <c r="A50" s="659"/>
      <c r="B50" s="557"/>
      <c r="C50" s="660"/>
    </row>
    <row r="51" spans="1:3" x14ac:dyDescent="0.2">
      <c r="A51" s="659"/>
      <c r="B51" s="557"/>
      <c r="C51" s="660"/>
    </row>
    <row r="52" spans="1:3" x14ac:dyDescent="0.2">
      <c r="A52" s="659"/>
      <c r="B52" s="557"/>
      <c r="C52" s="660"/>
    </row>
    <row r="53" spans="1:3" x14ac:dyDescent="0.2">
      <c r="A53" s="659"/>
      <c r="B53" s="557"/>
      <c r="C53" s="660"/>
    </row>
    <row r="54" spans="1:3" x14ac:dyDescent="0.2">
      <c r="A54" s="659"/>
      <c r="B54" s="557"/>
      <c r="C54" s="660"/>
    </row>
    <row r="55" spans="1:3" x14ac:dyDescent="0.2">
      <c r="A55" s="659"/>
      <c r="B55" s="557"/>
      <c r="C55" s="660"/>
    </row>
    <row r="56" spans="1:3" x14ac:dyDescent="0.2">
      <c r="A56" s="659"/>
      <c r="B56" s="557"/>
      <c r="C56" s="660"/>
    </row>
    <row r="57" spans="1:3" x14ac:dyDescent="0.2">
      <c r="A57" s="659"/>
      <c r="B57" s="557"/>
      <c r="C57" s="660"/>
    </row>
    <row r="58" spans="1:3" x14ac:dyDescent="0.2">
      <c r="A58" s="659"/>
      <c r="B58" s="557"/>
      <c r="C58" s="660"/>
    </row>
    <row r="59" spans="1:3" x14ac:dyDescent="0.2">
      <c r="A59" s="659"/>
      <c r="B59" s="557"/>
      <c r="C59" s="660"/>
    </row>
    <row r="60" spans="1:3" x14ac:dyDescent="0.2">
      <c r="A60" s="659"/>
      <c r="B60" s="557"/>
      <c r="C60" s="660"/>
    </row>
    <row r="61" spans="1:3" x14ac:dyDescent="0.2">
      <c r="A61" s="659"/>
      <c r="B61" s="557"/>
      <c r="C61" s="660"/>
    </row>
    <row r="62" spans="1:3" x14ac:dyDescent="0.2">
      <c r="A62" s="659"/>
      <c r="B62" s="557"/>
      <c r="C62" s="660"/>
    </row>
    <row r="63" spans="1:3" x14ac:dyDescent="0.2">
      <c r="A63" s="659"/>
      <c r="B63" s="557"/>
      <c r="C63" s="660"/>
    </row>
    <row r="64" spans="1:3" x14ac:dyDescent="0.2">
      <c r="A64" s="659"/>
      <c r="B64" s="557"/>
      <c r="C64" s="660"/>
    </row>
    <row r="65" spans="1:3" x14ac:dyDescent="0.2">
      <c r="A65" s="659"/>
      <c r="B65" s="557"/>
      <c r="C65" s="660"/>
    </row>
    <row r="66" spans="1:3" x14ac:dyDescent="0.2">
      <c r="A66" s="659"/>
      <c r="B66" s="557"/>
      <c r="C66" s="660"/>
    </row>
    <row r="67" spans="1:3" x14ac:dyDescent="0.2">
      <c r="A67" s="659"/>
      <c r="B67" s="557"/>
      <c r="C67" s="660"/>
    </row>
    <row r="68" spans="1:3" x14ac:dyDescent="0.2">
      <c r="A68" s="659"/>
      <c r="B68" s="557"/>
      <c r="C68" s="660"/>
    </row>
    <row r="69" spans="1:3" x14ac:dyDescent="0.2">
      <c r="A69" s="659"/>
      <c r="B69" s="557"/>
      <c r="C69" s="660"/>
    </row>
    <row r="70" spans="1:3" ht="13.5" thickBot="1" x14ac:dyDescent="0.25">
      <c r="A70" s="661"/>
      <c r="B70" s="662"/>
      <c r="C70" s="663"/>
    </row>
  </sheetData>
  <sheetProtection algorithmName="SHA-512" hashValue="EV31gvYstzLdc3WQ6ufJ/qK6oSsPhu3Bvgq2NnUrMxTZ4jtdWwJk+1wvD8hSr3DyUO9+bPKB8yO+VbTzjbinoA==" saltValue="C0RI3dJxDEshWSbj7rUt3Q==" spinCount="100000" sheet="1" insertRows="0"/>
  <mergeCells count="2">
    <mergeCell ref="B7:C9"/>
    <mergeCell ref="B11:C24"/>
  </mergeCells>
  <pageMargins left="0.25" right="0.25" top="0.5" bottom="0.5" header="0.25" footer="0.25"/>
  <pageSetup scale="60" orientation="portrait" r:id="rId1"/>
  <headerFooter>
    <oddFooter>&amp;L&amp;F&amp;CPage &amp;P of &amp;N&amp;R&amp;A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'Report L6.21 OHP'!$A$96:$A$105</xm:f>
          </x14:formula1>
          <xm:sqref>B36:B70 B30:B32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9"/>
  <sheetViews>
    <sheetView zoomScaleNormal="100" workbookViewId="0">
      <pane xSplit="2" ySplit="4" topLeftCell="C23"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4.5703125" style="132" customWidth="1"/>
    <col min="2" max="2" width="4.42578125" style="132" customWidth="1"/>
    <col min="3" max="3" width="18.140625" style="132" customWidth="1"/>
    <col min="4" max="9" width="16.42578125" style="132" customWidth="1"/>
    <col min="10" max="16384" width="9.140625" style="132"/>
  </cols>
  <sheetData>
    <row r="1" spans="1:9" x14ac:dyDescent="0.2">
      <c r="A1" s="227" t="s">
        <v>694</v>
      </c>
      <c r="B1" s="486"/>
      <c r="C1" s="486"/>
      <c r="D1" s="486"/>
    </row>
    <row r="2" spans="1:9" x14ac:dyDescent="0.2">
      <c r="B2" s="131"/>
      <c r="C2" s="131"/>
      <c r="D2" s="172" t="s">
        <v>113</v>
      </c>
      <c r="E2" s="172"/>
    </row>
    <row r="3" spans="1:9" x14ac:dyDescent="0.2">
      <c r="A3" s="133" t="s">
        <v>0</v>
      </c>
      <c r="C3" s="120"/>
      <c r="D3" s="120" t="str">
        <f>'Report L1'!$C$5</f>
        <v>Select CCO from Dropdown List</v>
      </c>
    </row>
    <row r="4" spans="1:9" x14ac:dyDescent="0.2">
      <c r="A4" s="133" t="s">
        <v>225</v>
      </c>
      <c r="C4" s="121"/>
      <c r="D4" s="121" t="str">
        <f>'Report L1'!$C$8&amp;" - "&amp;'Report L1'!$C$9</f>
        <v>1/1/2021 - 12/31/2021</v>
      </c>
    </row>
    <row r="5" spans="1:9" ht="13.5" thickBot="1" x14ac:dyDescent="0.25">
      <c r="B5" s="131"/>
      <c r="C5" s="131"/>
      <c r="D5" s="131"/>
      <c r="E5" s="131"/>
    </row>
    <row r="6" spans="1:9" ht="12.75" customHeight="1" thickBot="1" x14ac:dyDescent="0.25">
      <c r="C6" s="311" t="s">
        <v>699</v>
      </c>
      <c r="D6" s="307"/>
      <c r="E6" s="307"/>
      <c r="F6" s="307"/>
      <c r="G6" s="307"/>
      <c r="H6" s="307"/>
      <c r="I6" s="307"/>
    </row>
    <row r="7" spans="1:9" ht="12.75" customHeight="1" x14ac:dyDescent="0.2">
      <c r="C7" s="307"/>
      <c r="D7" s="307"/>
      <c r="E7" s="307"/>
      <c r="F7" s="307"/>
      <c r="G7" s="307"/>
      <c r="H7" s="307"/>
      <c r="I7" s="307"/>
    </row>
    <row r="8" spans="1:9" ht="12.75" customHeight="1" thickBot="1" x14ac:dyDescent="0.25">
      <c r="C8" s="302" t="str">
        <f>"Describe "&amp;$C6&amp;" in the following space:"</f>
        <v>Describe Case Mgmt  in the following space:</v>
      </c>
      <c r="D8" s="303"/>
      <c r="E8" s="303"/>
      <c r="F8" s="303"/>
      <c r="G8" s="303"/>
      <c r="H8" s="303"/>
      <c r="I8" s="303"/>
    </row>
    <row r="9" spans="1:9" x14ac:dyDescent="0.2">
      <c r="C9" s="865"/>
      <c r="D9" s="866"/>
      <c r="E9" s="866"/>
      <c r="F9" s="866"/>
      <c r="G9" s="866"/>
      <c r="H9" s="866"/>
      <c r="I9" s="867"/>
    </row>
    <row r="10" spans="1:9" x14ac:dyDescent="0.2">
      <c r="C10" s="868"/>
      <c r="D10" s="869"/>
      <c r="E10" s="869"/>
      <c r="F10" s="869"/>
      <c r="G10" s="869"/>
      <c r="H10" s="869"/>
      <c r="I10" s="870"/>
    </row>
    <row r="11" spans="1:9" x14ac:dyDescent="0.2">
      <c r="C11" s="868"/>
      <c r="D11" s="869"/>
      <c r="E11" s="869"/>
      <c r="F11" s="869"/>
      <c r="G11" s="869"/>
      <c r="H11" s="869"/>
      <c r="I11" s="870"/>
    </row>
    <row r="12" spans="1:9" x14ac:dyDescent="0.2">
      <c r="C12" s="868"/>
      <c r="D12" s="869"/>
      <c r="E12" s="869"/>
      <c r="F12" s="869"/>
      <c r="G12" s="869"/>
      <c r="H12" s="869"/>
      <c r="I12" s="870"/>
    </row>
    <row r="13" spans="1:9" x14ac:dyDescent="0.2">
      <c r="C13" s="868"/>
      <c r="D13" s="869"/>
      <c r="E13" s="869"/>
      <c r="F13" s="869"/>
      <c r="G13" s="869"/>
      <c r="H13" s="869"/>
      <c r="I13" s="870"/>
    </row>
    <row r="14" spans="1:9" x14ac:dyDescent="0.2">
      <c r="C14" s="868"/>
      <c r="D14" s="869"/>
      <c r="E14" s="869"/>
      <c r="F14" s="869"/>
      <c r="G14" s="869"/>
      <c r="H14" s="869"/>
      <c r="I14" s="870"/>
    </row>
    <row r="15" spans="1:9" x14ac:dyDescent="0.2">
      <c r="C15" s="868"/>
      <c r="D15" s="869"/>
      <c r="E15" s="869"/>
      <c r="F15" s="869"/>
      <c r="G15" s="869"/>
      <c r="H15" s="869"/>
      <c r="I15" s="870"/>
    </row>
    <row r="16" spans="1:9" x14ac:dyDescent="0.2">
      <c r="C16" s="868"/>
      <c r="D16" s="869"/>
      <c r="E16" s="869"/>
      <c r="F16" s="869"/>
      <c r="G16" s="869"/>
      <c r="H16" s="869"/>
      <c r="I16" s="870"/>
    </row>
    <row r="17" spans="1:9" x14ac:dyDescent="0.2">
      <c r="C17" s="868"/>
      <c r="D17" s="869"/>
      <c r="E17" s="869"/>
      <c r="F17" s="869"/>
      <c r="G17" s="869"/>
      <c r="H17" s="869"/>
      <c r="I17" s="870"/>
    </row>
    <row r="18" spans="1:9" x14ac:dyDescent="0.2">
      <c r="C18" s="868"/>
      <c r="D18" s="869"/>
      <c r="E18" s="869"/>
      <c r="F18" s="869"/>
      <c r="G18" s="869"/>
      <c r="H18" s="869"/>
      <c r="I18" s="870"/>
    </row>
    <row r="19" spans="1:9" ht="13.5" thickBot="1" x14ac:dyDescent="0.25">
      <c r="C19" s="871"/>
      <c r="D19" s="872"/>
      <c r="E19" s="872"/>
      <c r="F19" s="872"/>
      <c r="G19" s="872"/>
      <c r="H19" s="872"/>
      <c r="I19" s="873"/>
    </row>
    <row r="20" spans="1:9" ht="13.5" thickBot="1" x14ac:dyDescent="0.25">
      <c r="C20" s="303"/>
      <c r="D20" s="303"/>
      <c r="E20" s="303"/>
      <c r="F20" s="303"/>
      <c r="G20" s="303"/>
      <c r="H20" s="303"/>
      <c r="I20" s="303"/>
    </row>
    <row r="21" spans="1:9" ht="13.5" thickBot="1" x14ac:dyDescent="0.25">
      <c r="C21" s="308" t="str">
        <f>"Total Payments for "&amp;$C6</f>
        <v xml:space="preserve">Total Payments for Case Mgmt </v>
      </c>
      <c r="E21" s="131" t="s">
        <v>698</v>
      </c>
      <c r="F21" s="245">
        <f>'Report L6.1 OHP'!G31</f>
        <v>0</v>
      </c>
    </row>
    <row r="22" spans="1:9" x14ac:dyDescent="0.2">
      <c r="C22" s="308"/>
    </row>
    <row r="23" spans="1:9" x14ac:dyDescent="0.2">
      <c r="C23" s="309" t="s">
        <v>696</v>
      </c>
    </row>
    <row r="24" spans="1:9" ht="13.5" thickBot="1" x14ac:dyDescent="0.25">
      <c r="A24" s="310"/>
      <c r="B24" s="310"/>
      <c r="C24" s="310"/>
      <c r="D24" s="310"/>
      <c r="E24" s="310"/>
      <c r="F24" s="310"/>
      <c r="G24" s="310"/>
      <c r="H24" s="310"/>
      <c r="I24" s="310"/>
    </row>
    <row r="25" spans="1:9" ht="13.5" thickBot="1" x14ac:dyDescent="0.25"/>
    <row r="26" spans="1:9" ht="13.5" thickBot="1" x14ac:dyDescent="0.25">
      <c r="C26" s="311" t="s">
        <v>413</v>
      </c>
      <c r="D26" s="307"/>
      <c r="E26" s="307"/>
      <c r="F26" s="307"/>
      <c r="G26" s="307"/>
      <c r="H26" s="307"/>
      <c r="I26" s="307"/>
    </row>
    <row r="27" spans="1:9" x14ac:dyDescent="0.2">
      <c r="C27" s="307"/>
      <c r="D27" s="307"/>
      <c r="E27" s="307"/>
      <c r="F27" s="307"/>
      <c r="G27" s="307"/>
      <c r="H27" s="307"/>
      <c r="I27" s="307"/>
    </row>
    <row r="28" spans="1:9" ht="13.5" thickBot="1" x14ac:dyDescent="0.25">
      <c r="C28" s="302" t="str">
        <f>"Describe "&amp;$C26&amp;" in the following space:"</f>
        <v>Describe Inten. Case Mgmt in the following space:</v>
      </c>
      <c r="D28" s="303"/>
      <c r="E28" s="303"/>
      <c r="F28" s="303"/>
      <c r="G28" s="303"/>
      <c r="H28" s="303"/>
      <c r="I28" s="303"/>
    </row>
    <row r="29" spans="1:9" x14ac:dyDescent="0.2">
      <c r="C29" s="865"/>
      <c r="D29" s="866"/>
      <c r="E29" s="866"/>
      <c r="F29" s="866"/>
      <c r="G29" s="866"/>
      <c r="H29" s="866"/>
      <c r="I29" s="867"/>
    </row>
    <row r="30" spans="1:9" x14ac:dyDescent="0.2">
      <c r="C30" s="868"/>
      <c r="D30" s="869"/>
      <c r="E30" s="869"/>
      <c r="F30" s="869"/>
      <c r="G30" s="869"/>
      <c r="H30" s="869"/>
      <c r="I30" s="870"/>
    </row>
    <row r="31" spans="1:9" x14ac:dyDescent="0.2">
      <c r="C31" s="868"/>
      <c r="D31" s="869"/>
      <c r="E31" s="869"/>
      <c r="F31" s="869"/>
      <c r="G31" s="869"/>
      <c r="H31" s="869"/>
      <c r="I31" s="870"/>
    </row>
    <row r="32" spans="1:9" x14ac:dyDescent="0.2">
      <c r="C32" s="868"/>
      <c r="D32" s="869"/>
      <c r="E32" s="869"/>
      <c r="F32" s="869"/>
      <c r="G32" s="869"/>
      <c r="H32" s="869"/>
      <c r="I32" s="870"/>
    </row>
    <row r="33" spans="1:9" x14ac:dyDescent="0.2">
      <c r="C33" s="868"/>
      <c r="D33" s="869"/>
      <c r="E33" s="869"/>
      <c r="F33" s="869"/>
      <c r="G33" s="869"/>
      <c r="H33" s="869"/>
      <c r="I33" s="870"/>
    </row>
    <row r="34" spans="1:9" x14ac:dyDescent="0.2">
      <c r="C34" s="868"/>
      <c r="D34" s="869"/>
      <c r="E34" s="869"/>
      <c r="F34" s="869"/>
      <c r="G34" s="869"/>
      <c r="H34" s="869"/>
      <c r="I34" s="870"/>
    </row>
    <row r="35" spans="1:9" x14ac:dyDescent="0.2">
      <c r="C35" s="868"/>
      <c r="D35" s="869"/>
      <c r="E35" s="869"/>
      <c r="F35" s="869"/>
      <c r="G35" s="869"/>
      <c r="H35" s="869"/>
      <c r="I35" s="870"/>
    </row>
    <row r="36" spans="1:9" x14ac:dyDescent="0.2">
      <c r="C36" s="868"/>
      <c r="D36" s="869"/>
      <c r="E36" s="869"/>
      <c r="F36" s="869"/>
      <c r="G36" s="869"/>
      <c r="H36" s="869"/>
      <c r="I36" s="870"/>
    </row>
    <row r="37" spans="1:9" x14ac:dyDescent="0.2">
      <c r="C37" s="868"/>
      <c r="D37" s="869"/>
      <c r="E37" s="869"/>
      <c r="F37" s="869"/>
      <c r="G37" s="869"/>
      <c r="H37" s="869"/>
      <c r="I37" s="870"/>
    </row>
    <row r="38" spans="1:9" x14ac:dyDescent="0.2">
      <c r="C38" s="868"/>
      <c r="D38" s="869"/>
      <c r="E38" s="869"/>
      <c r="F38" s="869"/>
      <c r="G38" s="869"/>
      <c r="H38" s="869"/>
      <c r="I38" s="870"/>
    </row>
    <row r="39" spans="1:9" ht="13.5" thickBot="1" x14ac:dyDescent="0.25">
      <c r="C39" s="871"/>
      <c r="D39" s="872"/>
      <c r="E39" s="872"/>
      <c r="F39" s="872"/>
      <c r="G39" s="872"/>
      <c r="H39" s="872"/>
      <c r="I39" s="873"/>
    </row>
    <row r="40" spans="1:9" ht="13.5" thickBot="1" x14ac:dyDescent="0.25">
      <c r="C40" s="303"/>
      <c r="D40" s="303"/>
      <c r="E40" s="303"/>
      <c r="F40" s="303"/>
      <c r="G40" s="303"/>
      <c r="H40" s="303"/>
      <c r="I40" s="303"/>
    </row>
    <row r="41" spans="1:9" ht="13.5" thickBot="1" x14ac:dyDescent="0.25">
      <c r="C41" s="308" t="str">
        <f>"Total Payments for "&amp;$C26</f>
        <v>Total Payments for Inten. Case Mgmt</v>
      </c>
      <c r="E41" s="131" t="s">
        <v>698</v>
      </c>
      <c r="F41" s="245">
        <f>'Report L6.1 OHP'!G32</f>
        <v>0</v>
      </c>
    </row>
    <row r="42" spans="1:9" x14ac:dyDescent="0.2">
      <c r="C42" s="308"/>
    </row>
    <row r="43" spans="1:9" x14ac:dyDescent="0.2">
      <c r="C43" s="309" t="s">
        <v>696</v>
      </c>
    </row>
    <row r="44" spans="1:9" ht="13.5" thickBot="1" x14ac:dyDescent="0.25">
      <c r="A44" s="310"/>
      <c r="B44" s="310"/>
      <c r="C44" s="310"/>
      <c r="D44" s="310"/>
      <c r="E44" s="310"/>
      <c r="F44" s="310"/>
      <c r="G44" s="310"/>
      <c r="H44" s="310"/>
      <c r="I44" s="310"/>
    </row>
    <row r="45" spans="1:9" ht="13.5" thickBot="1" x14ac:dyDescent="0.25"/>
    <row r="46" spans="1:9" ht="13.5" thickBot="1" x14ac:dyDescent="0.25">
      <c r="C46" s="311" t="s">
        <v>695</v>
      </c>
      <c r="D46" s="307"/>
      <c r="E46" s="307"/>
      <c r="F46" s="307"/>
      <c r="G46" s="307"/>
      <c r="H46" s="307"/>
      <c r="I46" s="307"/>
    </row>
    <row r="47" spans="1:9" x14ac:dyDescent="0.2">
      <c r="C47" s="307"/>
      <c r="D47" s="307"/>
      <c r="E47" s="307"/>
      <c r="F47" s="307"/>
      <c r="G47" s="307"/>
      <c r="H47" s="307"/>
      <c r="I47" s="307"/>
    </row>
    <row r="48" spans="1:9" ht="13.5" thickBot="1" x14ac:dyDescent="0.25">
      <c r="C48" s="302" t="str">
        <f>"Describe "&amp;$C46&amp;" in the following space:"</f>
        <v>Describe Other Case Mgmt in the following space:</v>
      </c>
      <c r="D48" s="303"/>
      <c r="E48" s="303"/>
      <c r="F48" s="303"/>
      <c r="G48" s="303"/>
      <c r="H48" s="303"/>
      <c r="I48" s="303"/>
    </row>
    <row r="49" spans="1:9" x14ac:dyDescent="0.2">
      <c r="C49" s="865"/>
      <c r="D49" s="866"/>
      <c r="E49" s="866"/>
      <c r="F49" s="866"/>
      <c r="G49" s="866"/>
      <c r="H49" s="866"/>
      <c r="I49" s="867"/>
    </row>
    <row r="50" spans="1:9" x14ac:dyDescent="0.2">
      <c r="C50" s="868"/>
      <c r="D50" s="869"/>
      <c r="E50" s="869"/>
      <c r="F50" s="869"/>
      <c r="G50" s="869"/>
      <c r="H50" s="869"/>
      <c r="I50" s="870"/>
    </row>
    <row r="51" spans="1:9" x14ac:dyDescent="0.2">
      <c r="C51" s="868"/>
      <c r="D51" s="869"/>
      <c r="E51" s="869"/>
      <c r="F51" s="869"/>
      <c r="G51" s="869"/>
      <c r="H51" s="869"/>
      <c r="I51" s="870"/>
    </row>
    <row r="52" spans="1:9" x14ac:dyDescent="0.2">
      <c r="C52" s="868"/>
      <c r="D52" s="869"/>
      <c r="E52" s="869"/>
      <c r="F52" s="869"/>
      <c r="G52" s="869"/>
      <c r="H52" s="869"/>
      <c r="I52" s="870"/>
    </row>
    <row r="53" spans="1:9" x14ac:dyDescent="0.2">
      <c r="C53" s="868"/>
      <c r="D53" s="869"/>
      <c r="E53" s="869"/>
      <c r="F53" s="869"/>
      <c r="G53" s="869"/>
      <c r="H53" s="869"/>
      <c r="I53" s="870"/>
    </row>
    <row r="54" spans="1:9" x14ac:dyDescent="0.2">
      <c r="C54" s="868"/>
      <c r="D54" s="869"/>
      <c r="E54" s="869"/>
      <c r="F54" s="869"/>
      <c r="G54" s="869"/>
      <c r="H54" s="869"/>
      <c r="I54" s="870"/>
    </row>
    <row r="55" spans="1:9" x14ac:dyDescent="0.2">
      <c r="C55" s="868"/>
      <c r="D55" s="869"/>
      <c r="E55" s="869"/>
      <c r="F55" s="869"/>
      <c r="G55" s="869"/>
      <c r="H55" s="869"/>
      <c r="I55" s="870"/>
    </row>
    <row r="56" spans="1:9" x14ac:dyDescent="0.2">
      <c r="C56" s="868"/>
      <c r="D56" s="869"/>
      <c r="E56" s="869"/>
      <c r="F56" s="869"/>
      <c r="G56" s="869"/>
      <c r="H56" s="869"/>
      <c r="I56" s="870"/>
    </row>
    <row r="57" spans="1:9" x14ac:dyDescent="0.2">
      <c r="C57" s="868"/>
      <c r="D57" s="869"/>
      <c r="E57" s="869"/>
      <c r="F57" s="869"/>
      <c r="G57" s="869"/>
      <c r="H57" s="869"/>
      <c r="I57" s="870"/>
    </row>
    <row r="58" spans="1:9" x14ac:dyDescent="0.2">
      <c r="C58" s="868"/>
      <c r="D58" s="869"/>
      <c r="E58" s="869"/>
      <c r="F58" s="869"/>
      <c r="G58" s="869"/>
      <c r="H58" s="869"/>
      <c r="I58" s="870"/>
    </row>
    <row r="59" spans="1:9" ht="13.5" thickBot="1" x14ac:dyDescent="0.25">
      <c r="C59" s="871"/>
      <c r="D59" s="872"/>
      <c r="E59" s="872"/>
      <c r="F59" s="872"/>
      <c r="G59" s="872"/>
      <c r="H59" s="872"/>
      <c r="I59" s="873"/>
    </row>
    <row r="60" spans="1:9" ht="13.5" thickBot="1" x14ac:dyDescent="0.25">
      <c r="C60" s="303"/>
      <c r="D60" s="303"/>
      <c r="E60" s="303"/>
      <c r="F60" s="303"/>
      <c r="G60" s="303"/>
      <c r="H60" s="303"/>
      <c r="I60" s="303"/>
    </row>
    <row r="61" spans="1:9" ht="13.5" thickBot="1" x14ac:dyDescent="0.25">
      <c r="C61" s="308" t="str">
        <f>"Total Payments for "&amp;$C46</f>
        <v>Total Payments for Other Case Mgmt</v>
      </c>
      <c r="E61" s="131" t="s">
        <v>698</v>
      </c>
      <c r="F61" s="245">
        <f>'Report L6.1 OHP'!G33</f>
        <v>0</v>
      </c>
    </row>
    <row r="62" spans="1:9" x14ac:dyDescent="0.2">
      <c r="C62" s="308"/>
    </row>
    <row r="63" spans="1:9" x14ac:dyDescent="0.2">
      <c r="C63" s="309" t="s">
        <v>696</v>
      </c>
    </row>
    <row r="64" spans="1:9" ht="13.5" thickBot="1" x14ac:dyDescent="0.25">
      <c r="A64" s="310"/>
      <c r="B64" s="310"/>
      <c r="C64" s="310"/>
      <c r="D64" s="310"/>
      <c r="E64" s="310"/>
      <c r="F64" s="310"/>
      <c r="G64" s="310"/>
      <c r="H64" s="310"/>
      <c r="I64" s="310"/>
    </row>
    <row r="65" spans="3:3" x14ac:dyDescent="0.2">
      <c r="C65" s="132" t="s">
        <v>363</v>
      </c>
    </row>
    <row r="66" spans="3:3" x14ac:dyDescent="0.2">
      <c r="C66" s="132" t="s">
        <v>369</v>
      </c>
    </row>
    <row r="67" spans="3:3" x14ac:dyDescent="0.2">
      <c r="C67" s="132" t="s">
        <v>364</v>
      </c>
    </row>
    <row r="68" spans="3:3" x14ac:dyDescent="0.2">
      <c r="C68" s="132" t="s">
        <v>370</v>
      </c>
    </row>
    <row r="69" spans="3:3" x14ac:dyDescent="0.2">
      <c r="C69" s="132" t="s">
        <v>367</v>
      </c>
    </row>
  </sheetData>
  <sheetProtection algorithmName="SHA-512" hashValue="+hVI06fqbzHBrV/TySffFnvrJFLMMQoT9qO6/P6adTUAFij+PEnXIiPtZRu6p6gKPEpWEtUnSUzwQ8NF0ZGGdg==" saltValue="2A7BSiuDUhh93Yg+2qmAhg==" spinCount="100000" sheet="1" objects="1" scenarios="1"/>
  <protectedRanges>
    <protectedRange sqref="C9:I19 C29:I39 C49:I59" name="Range1_1"/>
    <protectedRange sqref="F21 F41 F61" name="Range1_2_1_1"/>
  </protectedRanges>
  <mergeCells count="3">
    <mergeCell ref="C9:I19"/>
    <mergeCell ref="C29:I39"/>
    <mergeCell ref="C49:I59"/>
  </mergeCells>
  <printOptions horizontalCentered="1"/>
  <pageMargins left="0.25" right="0.25" top="0.5" bottom="0.5" header="0.25" footer="0.25"/>
  <pageSetup scale="82" fitToHeight="0" orientation="portrait" verticalDpi="300" r:id="rId1"/>
  <headerFooter alignWithMargins="0">
    <oddFooter>&amp;L&amp;F&amp;CPage &amp;P of &amp;N&amp;R&amp;A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W82"/>
  <sheetViews>
    <sheetView zoomScale="90" zoomScaleNormal="90" workbookViewId="0">
      <pane xSplit="4" ySplit="5" topLeftCell="E6"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4.5703125" style="132" customWidth="1"/>
    <col min="2" max="2" width="4.7109375" style="132" customWidth="1"/>
    <col min="3" max="3" width="17.7109375" style="132" customWidth="1"/>
    <col min="4" max="4" width="35.42578125" style="132" bestFit="1" customWidth="1"/>
    <col min="5" max="22" width="14.7109375" style="132" customWidth="1"/>
    <col min="23" max="16384" width="9.140625" style="132"/>
  </cols>
  <sheetData>
    <row r="1" spans="1:23" x14ac:dyDescent="0.2">
      <c r="A1" s="227" t="s">
        <v>693</v>
      </c>
      <c r="B1" s="486"/>
      <c r="C1" s="486"/>
      <c r="D1" s="486"/>
    </row>
    <row r="2" spans="1:23" x14ac:dyDescent="0.2">
      <c r="B2" s="131"/>
      <c r="D2" s="462"/>
    </row>
    <row r="3" spans="1:23" x14ac:dyDescent="0.2">
      <c r="A3" s="133" t="s">
        <v>0</v>
      </c>
      <c r="C3" s="120"/>
      <c r="D3" s="120" t="str">
        <f>'Report L1'!$C$5</f>
        <v>Select CCO from Dropdown List</v>
      </c>
    </row>
    <row r="4" spans="1:23" x14ac:dyDescent="0.2">
      <c r="A4" s="133" t="s">
        <v>225</v>
      </c>
      <c r="C4" s="121"/>
      <c r="D4" s="121" t="str">
        <f>'Report L1'!$C$8&amp;" - "&amp;'Report L1'!$C$9</f>
        <v>1/1/2021 - 12/31/2021</v>
      </c>
    </row>
    <row r="5" spans="1:23" x14ac:dyDescent="0.2">
      <c r="A5" s="133"/>
      <c r="C5" s="121"/>
      <c r="D5" s="121"/>
    </row>
    <row r="6" spans="1:23" x14ac:dyDescent="0.2">
      <c r="A6" s="133"/>
      <c r="C6" s="121"/>
      <c r="D6" s="121"/>
    </row>
    <row r="7" spans="1:23" x14ac:dyDescent="0.2">
      <c r="A7" s="133"/>
      <c r="C7" s="121"/>
      <c r="D7" s="121"/>
    </row>
    <row r="8" spans="1:23" ht="13.5" thickBot="1" x14ac:dyDescent="0.25">
      <c r="B8" s="164"/>
      <c r="C8" s="131"/>
      <c r="D8" s="131"/>
      <c r="S8" s="486"/>
      <c r="T8" s="486"/>
      <c r="U8" s="486"/>
      <c r="V8" s="486"/>
      <c r="W8" s="486"/>
    </row>
    <row r="9" spans="1:23" ht="13.5" thickBot="1" x14ac:dyDescent="0.25">
      <c r="E9" s="878" t="str">
        <f>"Total incurred in "&amp;'Report L1'!$C$7</f>
        <v>Total incurred in 2021</v>
      </c>
      <c r="F9" s="879"/>
      <c r="G9" s="879"/>
      <c r="H9" s="879"/>
      <c r="I9" s="879"/>
      <c r="J9" s="879"/>
      <c r="K9" s="879"/>
      <c r="L9" s="879"/>
      <c r="M9" s="879"/>
      <c r="N9" s="879"/>
      <c r="O9" s="879"/>
      <c r="P9" s="879"/>
      <c r="Q9" s="879"/>
      <c r="R9" s="879"/>
      <c r="S9" s="879"/>
      <c r="T9" s="879"/>
      <c r="U9" s="879"/>
      <c r="V9" s="880"/>
      <c r="W9" s="486"/>
    </row>
    <row r="10" spans="1:23" ht="13.5" thickBot="1" x14ac:dyDescent="0.25">
      <c r="C10" s="288" t="s">
        <v>371</v>
      </c>
      <c r="D10" s="287" t="str">
        <f>'Report L6.3'!C6</f>
        <v xml:space="preserve">Case Mgmt </v>
      </c>
      <c r="E10" s="881" t="s">
        <v>113</v>
      </c>
      <c r="F10" s="882"/>
      <c r="G10" s="882"/>
      <c r="H10" s="882"/>
      <c r="I10" s="882"/>
      <c r="J10" s="882"/>
      <c r="K10" s="882"/>
      <c r="L10" s="882"/>
      <c r="M10" s="882"/>
      <c r="N10" s="882"/>
      <c r="O10" s="882"/>
      <c r="P10" s="882"/>
      <c r="Q10" s="882"/>
      <c r="R10" s="883"/>
      <c r="S10" s="881" t="s">
        <v>737</v>
      </c>
      <c r="T10" s="882"/>
      <c r="U10" s="882"/>
      <c r="V10" s="883"/>
      <c r="W10" s="486"/>
    </row>
    <row r="11" spans="1:23" ht="45" customHeight="1" thickBot="1" x14ac:dyDescent="0.25">
      <c r="C11" s="874" t="s">
        <v>335</v>
      </c>
      <c r="D11" s="875"/>
      <c r="E11" s="301" t="s">
        <v>279</v>
      </c>
      <c r="F11" s="468" t="s">
        <v>280</v>
      </c>
      <c r="G11" s="468" t="s">
        <v>281</v>
      </c>
      <c r="H11" s="468" t="s">
        <v>282</v>
      </c>
      <c r="I11" s="468" t="s">
        <v>283</v>
      </c>
      <c r="J11" s="468" t="s">
        <v>331</v>
      </c>
      <c r="K11" s="468" t="s">
        <v>284</v>
      </c>
      <c r="L11" s="468" t="s">
        <v>285</v>
      </c>
      <c r="M11" s="468" t="s">
        <v>241</v>
      </c>
      <c r="N11" s="469" t="s">
        <v>240</v>
      </c>
      <c r="O11" s="470" t="s">
        <v>559</v>
      </c>
      <c r="P11" s="471" t="s">
        <v>475</v>
      </c>
      <c r="Q11" s="300" t="s">
        <v>743</v>
      </c>
      <c r="R11" s="354" t="s">
        <v>746</v>
      </c>
      <c r="S11" s="465" t="s">
        <v>1104</v>
      </c>
      <c r="T11" s="465" t="s">
        <v>1105</v>
      </c>
      <c r="U11" s="465" t="s">
        <v>1106</v>
      </c>
      <c r="V11" s="354" t="s">
        <v>745</v>
      </c>
      <c r="W11" s="486"/>
    </row>
    <row r="12" spans="1:23" ht="13.5" thickBot="1" x14ac:dyDescent="0.25">
      <c r="C12" s="291" t="s">
        <v>345</v>
      </c>
      <c r="D12" s="292" t="str">
        <f>'Report L13'!D12</f>
        <v>Inpatient - A &amp; B Hospital</v>
      </c>
      <c r="E12" s="35">
        <v>0</v>
      </c>
      <c r="F12" s="35">
        <v>0</v>
      </c>
      <c r="G12" s="35">
        <v>0</v>
      </c>
      <c r="H12" s="35">
        <v>0</v>
      </c>
      <c r="I12" s="35">
        <v>0</v>
      </c>
      <c r="J12" s="35">
        <v>0</v>
      </c>
      <c r="K12" s="35">
        <v>0</v>
      </c>
      <c r="L12" s="35">
        <v>0</v>
      </c>
      <c r="M12" s="35">
        <v>0</v>
      </c>
      <c r="N12" s="35">
        <v>0</v>
      </c>
      <c r="O12" s="35">
        <v>0</v>
      </c>
      <c r="P12" s="35">
        <v>0</v>
      </c>
      <c r="Q12" s="35">
        <v>0</v>
      </c>
      <c r="R12" s="467">
        <f>SUM(A12:Q12)</f>
        <v>0</v>
      </c>
      <c r="S12" s="35">
        <v>0</v>
      </c>
      <c r="T12" s="35">
        <v>0</v>
      </c>
      <c r="U12" s="35">
        <v>0</v>
      </c>
      <c r="V12" s="467">
        <f>SUM(S12:U12)</f>
        <v>0</v>
      </c>
      <c r="W12" s="486"/>
    </row>
    <row r="13" spans="1:23" ht="13.5" thickBot="1" x14ac:dyDescent="0.25">
      <c r="C13" s="293"/>
      <c r="D13" s="294" t="str">
        <f>'Report L13'!D13</f>
        <v>Inpatient - DRG Hospital</v>
      </c>
      <c r="E13" s="35">
        <v>0</v>
      </c>
      <c r="F13" s="35">
        <v>0</v>
      </c>
      <c r="G13" s="35">
        <v>0</v>
      </c>
      <c r="H13" s="35">
        <v>0</v>
      </c>
      <c r="I13" s="35">
        <v>0</v>
      </c>
      <c r="J13" s="35">
        <v>0</v>
      </c>
      <c r="K13" s="35">
        <v>0</v>
      </c>
      <c r="L13" s="35">
        <v>0</v>
      </c>
      <c r="M13" s="35">
        <v>0</v>
      </c>
      <c r="N13" s="35">
        <v>0</v>
      </c>
      <c r="O13" s="35">
        <v>0</v>
      </c>
      <c r="P13" s="35">
        <v>0</v>
      </c>
      <c r="Q13" s="35">
        <v>0</v>
      </c>
      <c r="R13" s="467">
        <f>SUM(A13:Q13)</f>
        <v>0</v>
      </c>
      <c r="S13" s="35">
        <v>0</v>
      </c>
      <c r="T13" s="35">
        <v>0</v>
      </c>
      <c r="U13" s="35">
        <v>0</v>
      </c>
      <c r="V13" s="467">
        <f t="shared" ref="V13:V30" si="0">SUM(S13:U13)</f>
        <v>0</v>
      </c>
      <c r="W13" s="486"/>
    </row>
    <row r="14" spans="1:23" ht="13.5" thickBot="1" x14ac:dyDescent="0.25">
      <c r="C14" s="293"/>
      <c r="D14" s="294" t="str">
        <f>'Report L13'!D14</f>
        <v>Inpatient - Other</v>
      </c>
      <c r="E14" s="35">
        <v>0</v>
      </c>
      <c r="F14" s="35">
        <v>0</v>
      </c>
      <c r="G14" s="35">
        <v>0</v>
      </c>
      <c r="H14" s="35">
        <v>0</v>
      </c>
      <c r="I14" s="35">
        <v>0</v>
      </c>
      <c r="J14" s="35">
        <v>0</v>
      </c>
      <c r="K14" s="35">
        <v>0</v>
      </c>
      <c r="L14" s="35">
        <v>0</v>
      </c>
      <c r="M14" s="35">
        <v>0</v>
      </c>
      <c r="N14" s="35">
        <v>0</v>
      </c>
      <c r="O14" s="35">
        <v>0</v>
      </c>
      <c r="P14" s="35">
        <v>0</v>
      </c>
      <c r="Q14" s="35">
        <v>0</v>
      </c>
      <c r="R14" s="467">
        <f t="shared" ref="R14:R30" si="1">SUM(A14:Q14)</f>
        <v>0</v>
      </c>
      <c r="S14" s="35">
        <v>0</v>
      </c>
      <c r="T14" s="35">
        <v>0</v>
      </c>
      <c r="U14" s="35">
        <v>0</v>
      </c>
      <c r="V14" s="467">
        <f t="shared" si="0"/>
        <v>0</v>
      </c>
      <c r="W14" s="486"/>
    </row>
    <row r="15" spans="1:23" ht="13.5" thickBot="1" x14ac:dyDescent="0.25">
      <c r="C15" s="293"/>
      <c r="D15" s="294" t="str">
        <f>'Report L13'!D15</f>
        <v>Outpatient - A &amp; B Hospital</v>
      </c>
      <c r="E15" s="35">
        <v>0</v>
      </c>
      <c r="F15" s="35">
        <v>0</v>
      </c>
      <c r="G15" s="35">
        <v>0</v>
      </c>
      <c r="H15" s="35">
        <v>0</v>
      </c>
      <c r="I15" s="35">
        <v>0</v>
      </c>
      <c r="J15" s="35">
        <v>0</v>
      </c>
      <c r="K15" s="35">
        <v>0</v>
      </c>
      <c r="L15" s="35">
        <v>0</v>
      </c>
      <c r="M15" s="35">
        <v>0</v>
      </c>
      <c r="N15" s="35">
        <v>0</v>
      </c>
      <c r="O15" s="35">
        <v>0</v>
      </c>
      <c r="P15" s="35">
        <v>0</v>
      </c>
      <c r="Q15" s="35">
        <v>0</v>
      </c>
      <c r="R15" s="467">
        <f>SUM(A15:Q15)</f>
        <v>0</v>
      </c>
      <c r="S15" s="35">
        <v>0</v>
      </c>
      <c r="T15" s="35">
        <v>0</v>
      </c>
      <c r="U15" s="35">
        <v>0</v>
      </c>
      <c r="V15" s="467">
        <f t="shared" si="0"/>
        <v>0</v>
      </c>
      <c r="W15" s="486"/>
    </row>
    <row r="16" spans="1:23" ht="13.5" thickBot="1" x14ac:dyDescent="0.25">
      <c r="C16" s="293"/>
      <c r="D16" s="294" t="str">
        <f>'Report L13'!D16</f>
        <v>Outpatient - DRG Hospital</v>
      </c>
      <c r="E16" s="35">
        <v>0</v>
      </c>
      <c r="F16" s="35">
        <v>0</v>
      </c>
      <c r="G16" s="35">
        <v>0</v>
      </c>
      <c r="H16" s="35">
        <v>0</v>
      </c>
      <c r="I16" s="35">
        <v>0</v>
      </c>
      <c r="J16" s="35">
        <v>0</v>
      </c>
      <c r="K16" s="35">
        <v>0</v>
      </c>
      <c r="L16" s="35">
        <v>0</v>
      </c>
      <c r="M16" s="35">
        <v>0</v>
      </c>
      <c r="N16" s="35">
        <v>0</v>
      </c>
      <c r="O16" s="35">
        <v>0</v>
      </c>
      <c r="P16" s="35">
        <v>0</v>
      </c>
      <c r="Q16" s="35">
        <v>0</v>
      </c>
      <c r="R16" s="467">
        <f t="shared" si="1"/>
        <v>0</v>
      </c>
      <c r="S16" s="35">
        <v>0</v>
      </c>
      <c r="T16" s="35">
        <v>0</v>
      </c>
      <c r="U16" s="35">
        <v>0</v>
      </c>
      <c r="V16" s="467">
        <f t="shared" si="0"/>
        <v>0</v>
      </c>
      <c r="W16" s="486"/>
    </row>
    <row r="17" spans="3:23" ht="13.5" thickBot="1" x14ac:dyDescent="0.25">
      <c r="C17" s="293"/>
      <c r="D17" s="294" t="str">
        <f>'Report L13'!D17</f>
        <v>Outpatient - Other</v>
      </c>
      <c r="E17" s="35">
        <v>0</v>
      </c>
      <c r="F17" s="35">
        <v>0</v>
      </c>
      <c r="G17" s="35">
        <v>0</v>
      </c>
      <c r="H17" s="35">
        <v>0</v>
      </c>
      <c r="I17" s="35">
        <v>0</v>
      </c>
      <c r="J17" s="35">
        <v>0</v>
      </c>
      <c r="K17" s="35">
        <v>0</v>
      </c>
      <c r="L17" s="35">
        <v>0</v>
      </c>
      <c r="M17" s="35">
        <v>0</v>
      </c>
      <c r="N17" s="35">
        <v>0</v>
      </c>
      <c r="O17" s="35">
        <v>0</v>
      </c>
      <c r="P17" s="35">
        <v>0</v>
      </c>
      <c r="Q17" s="35">
        <v>0</v>
      </c>
      <c r="R17" s="467">
        <f t="shared" si="1"/>
        <v>0</v>
      </c>
      <c r="S17" s="35">
        <v>0</v>
      </c>
      <c r="T17" s="35">
        <v>0</v>
      </c>
      <c r="U17" s="35">
        <v>0</v>
      </c>
      <c r="V17" s="467">
        <f>SUM(S17:U17)</f>
        <v>0</v>
      </c>
      <c r="W17" s="486"/>
    </row>
    <row r="18" spans="3:23" ht="13.5" thickBot="1" x14ac:dyDescent="0.25">
      <c r="C18" s="293"/>
      <c r="D18" s="294" t="str">
        <f>'Report L13'!D18</f>
        <v>Physician Services</v>
      </c>
      <c r="E18" s="35">
        <v>0</v>
      </c>
      <c r="F18" s="35">
        <v>0</v>
      </c>
      <c r="G18" s="35">
        <v>0</v>
      </c>
      <c r="H18" s="35">
        <v>0</v>
      </c>
      <c r="I18" s="35">
        <v>0</v>
      </c>
      <c r="J18" s="35">
        <v>0</v>
      </c>
      <c r="K18" s="35">
        <v>0</v>
      </c>
      <c r="L18" s="35">
        <v>0</v>
      </c>
      <c r="M18" s="35">
        <v>0</v>
      </c>
      <c r="N18" s="35">
        <v>0</v>
      </c>
      <c r="O18" s="35">
        <v>0</v>
      </c>
      <c r="P18" s="35">
        <v>0</v>
      </c>
      <c r="Q18" s="35">
        <v>0</v>
      </c>
      <c r="R18" s="467">
        <f t="shared" si="1"/>
        <v>0</v>
      </c>
      <c r="S18" s="35">
        <v>0</v>
      </c>
      <c r="T18" s="35">
        <v>0</v>
      </c>
      <c r="U18" s="35">
        <v>0</v>
      </c>
      <c r="V18" s="467">
        <f t="shared" si="0"/>
        <v>0</v>
      </c>
      <c r="W18" s="486"/>
    </row>
    <row r="19" spans="3:23" ht="13.5" thickBot="1" x14ac:dyDescent="0.25">
      <c r="C19" s="293"/>
      <c r="D19" s="294" t="str">
        <f>'Report L13'!D19</f>
        <v>Substance Abuse</v>
      </c>
      <c r="E19" s="35">
        <v>0</v>
      </c>
      <c r="F19" s="35">
        <v>0</v>
      </c>
      <c r="G19" s="35">
        <v>0</v>
      </c>
      <c r="H19" s="35">
        <v>0</v>
      </c>
      <c r="I19" s="35">
        <v>0</v>
      </c>
      <c r="J19" s="35">
        <v>0</v>
      </c>
      <c r="K19" s="35">
        <v>0</v>
      </c>
      <c r="L19" s="35">
        <v>0</v>
      </c>
      <c r="M19" s="35">
        <v>0</v>
      </c>
      <c r="N19" s="35">
        <v>0</v>
      </c>
      <c r="O19" s="35">
        <v>0</v>
      </c>
      <c r="P19" s="35">
        <v>0</v>
      </c>
      <c r="Q19" s="35">
        <v>0</v>
      </c>
      <c r="R19" s="467">
        <f t="shared" si="1"/>
        <v>0</v>
      </c>
      <c r="S19" s="35">
        <v>0</v>
      </c>
      <c r="T19" s="35">
        <v>0</v>
      </c>
      <c r="U19" s="35">
        <v>0</v>
      </c>
      <c r="V19" s="467">
        <f t="shared" si="0"/>
        <v>0</v>
      </c>
      <c r="W19" s="486"/>
    </row>
    <row r="20" spans="3:23" ht="13.5" thickBot="1" x14ac:dyDescent="0.25">
      <c r="C20" s="293"/>
      <c r="D20" s="294" t="str">
        <f>'Report L13'!D20</f>
        <v>Prescription Drugs</v>
      </c>
      <c r="E20" s="35">
        <v>0</v>
      </c>
      <c r="F20" s="35">
        <v>0</v>
      </c>
      <c r="G20" s="35">
        <v>0</v>
      </c>
      <c r="H20" s="35">
        <v>0</v>
      </c>
      <c r="I20" s="35">
        <v>0</v>
      </c>
      <c r="J20" s="35">
        <v>0</v>
      </c>
      <c r="K20" s="35">
        <v>0</v>
      </c>
      <c r="L20" s="35">
        <v>0</v>
      </c>
      <c r="M20" s="35">
        <v>0</v>
      </c>
      <c r="N20" s="35">
        <v>0</v>
      </c>
      <c r="O20" s="35">
        <v>0</v>
      </c>
      <c r="P20" s="35">
        <v>0</v>
      </c>
      <c r="Q20" s="35">
        <v>0</v>
      </c>
      <c r="R20" s="467">
        <f t="shared" si="1"/>
        <v>0</v>
      </c>
      <c r="S20" s="35">
        <v>0</v>
      </c>
      <c r="T20" s="35">
        <v>0</v>
      </c>
      <c r="U20" s="35">
        <v>0</v>
      </c>
      <c r="V20" s="467">
        <f t="shared" si="0"/>
        <v>0</v>
      </c>
      <c r="W20" s="486"/>
    </row>
    <row r="21" spans="3:23" ht="13.5" thickBot="1" x14ac:dyDescent="0.25">
      <c r="C21" s="293"/>
      <c r="D21" s="294" t="str">
        <f>'Report L13'!D21</f>
        <v>DME and Miscellaneous</v>
      </c>
      <c r="E21" s="35">
        <v>0</v>
      </c>
      <c r="F21" s="35">
        <v>0</v>
      </c>
      <c r="G21" s="35">
        <v>0</v>
      </c>
      <c r="H21" s="35">
        <v>0</v>
      </c>
      <c r="I21" s="35">
        <v>0</v>
      </c>
      <c r="J21" s="35">
        <v>0</v>
      </c>
      <c r="K21" s="35">
        <v>0</v>
      </c>
      <c r="L21" s="35">
        <v>0</v>
      </c>
      <c r="M21" s="35">
        <v>0</v>
      </c>
      <c r="N21" s="35">
        <v>0</v>
      </c>
      <c r="O21" s="35">
        <v>0</v>
      </c>
      <c r="P21" s="35">
        <v>0</v>
      </c>
      <c r="Q21" s="35">
        <v>0</v>
      </c>
      <c r="R21" s="467">
        <f>SUM(A21:Q21)</f>
        <v>0</v>
      </c>
      <c r="S21" s="35">
        <v>0</v>
      </c>
      <c r="T21" s="35">
        <v>0</v>
      </c>
      <c r="U21" s="35">
        <v>0</v>
      </c>
      <c r="V21" s="467">
        <f>SUM(S21:U21)</f>
        <v>0</v>
      </c>
      <c r="W21" s="486"/>
    </row>
    <row r="22" spans="3:23" ht="13.5" thickBot="1" x14ac:dyDescent="0.25">
      <c r="C22" s="291" t="s">
        <v>346</v>
      </c>
      <c r="D22" s="292" t="str">
        <f>'Report L13'!D22</f>
        <v>Mental Health Services Inpatient</v>
      </c>
      <c r="E22" s="35">
        <v>0</v>
      </c>
      <c r="F22" s="35">
        <v>0</v>
      </c>
      <c r="G22" s="35">
        <v>0</v>
      </c>
      <c r="H22" s="35">
        <v>0</v>
      </c>
      <c r="I22" s="35">
        <v>0</v>
      </c>
      <c r="J22" s="35">
        <v>0</v>
      </c>
      <c r="K22" s="35">
        <v>0</v>
      </c>
      <c r="L22" s="35">
        <v>0</v>
      </c>
      <c r="M22" s="35">
        <v>0</v>
      </c>
      <c r="N22" s="35">
        <v>0</v>
      </c>
      <c r="O22" s="35">
        <v>0</v>
      </c>
      <c r="P22" s="35">
        <v>0</v>
      </c>
      <c r="Q22" s="35">
        <v>0</v>
      </c>
      <c r="R22" s="467">
        <f t="shared" si="1"/>
        <v>0</v>
      </c>
      <c r="S22" s="35">
        <v>0</v>
      </c>
      <c r="T22" s="35">
        <v>0</v>
      </c>
      <c r="U22" s="35">
        <v>0</v>
      </c>
      <c r="V22" s="467">
        <f t="shared" si="0"/>
        <v>0</v>
      </c>
      <c r="W22" s="486"/>
    </row>
    <row r="23" spans="3:23" ht="13.5" thickBot="1" x14ac:dyDescent="0.25">
      <c r="C23" s="293"/>
      <c r="D23" s="296" t="str">
        <f>'Report L13'!D23</f>
        <v>Applied Behavior Analysis (ABA)</v>
      </c>
      <c r="E23" s="35">
        <v>0</v>
      </c>
      <c r="F23" s="35">
        <v>0</v>
      </c>
      <c r="G23" s="35">
        <v>0</v>
      </c>
      <c r="H23" s="35">
        <v>0</v>
      </c>
      <c r="I23" s="35">
        <v>0</v>
      </c>
      <c r="J23" s="35">
        <v>0</v>
      </c>
      <c r="K23" s="35">
        <v>0</v>
      </c>
      <c r="L23" s="35">
        <v>0</v>
      </c>
      <c r="M23" s="35">
        <v>0</v>
      </c>
      <c r="N23" s="35">
        <v>0</v>
      </c>
      <c r="O23" s="35">
        <v>0</v>
      </c>
      <c r="P23" s="35">
        <v>0</v>
      </c>
      <c r="Q23" s="35">
        <v>0</v>
      </c>
      <c r="R23" s="467">
        <f t="shared" si="1"/>
        <v>0</v>
      </c>
      <c r="S23" s="35">
        <v>0</v>
      </c>
      <c r="T23" s="35">
        <v>0</v>
      </c>
      <c r="U23" s="35">
        <v>0</v>
      </c>
      <c r="V23" s="467">
        <f t="shared" si="0"/>
        <v>0</v>
      </c>
      <c r="W23" s="486"/>
    </row>
    <row r="24" spans="3:23" ht="13.5" thickBot="1" x14ac:dyDescent="0.25">
      <c r="C24" s="293"/>
      <c r="D24" s="294" t="str">
        <f>'Report L13'!D24</f>
        <v>ACT/SE</v>
      </c>
      <c r="E24" s="35">
        <v>0</v>
      </c>
      <c r="F24" s="35">
        <v>0</v>
      </c>
      <c r="G24" s="35">
        <v>0</v>
      </c>
      <c r="H24" s="35">
        <v>0</v>
      </c>
      <c r="I24" s="35">
        <v>0</v>
      </c>
      <c r="J24" s="35">
        <v>0</v>
      </c>
      <c r="K24" s="35">
        <v>0</v>
      </c>
      <c r="L24" s="35">
        <v>0</v>
      </c>
      <c r="M24" s="35">
        <v>0</v>
      </c>
      <c r="N24" s="35">
        <v>0</v>
      </c>
      <c r="O24" s="35">
        <v>0</v>
      </c>
      <c r="P24" s="35">
        <v>0</v>
      </c>
      <c r="Q24" s="35">
        <v>0</v>
      </c>
      <c r="R24" s="467">
        <f t="shared" si="1"/>
        <v>0</v>
      </c>
      <c r="S24" s="35">
        <v>0</v>
      </c>
      <c r="T24" s="35">
        <v>0</v>
      </c>
      <c r="U24" s="35">
        <v>0</v>
      </c>
      <c r="V24" s="467">
        <f t="shared" si="0"/>
        <v>0</v>
      </c>
      <c r="W24" s="486"/>
    </row>
    <row r="25" spans="3:23" ht="13.5" thickBot="1" x14ac:dyDescent="0.25">
      <c r="C25" s="293"/>
      <c r="D25" s="294" t="str">
        <f>'Report L13'!D25</f>
        <v>A&amp;D Residential</v>
      </c>
      <c r="E25" s="35">
        <v>0</v>
      </c>
      <c r="F25" s="35">
        <v>0</v>
      </c>
      <c r="G25" s="35">
        <v>0</v>
      </c>
      <c r="H25" s="35">
        <v>0</v>
      </c>
      <c r="I25" s="35">
        <v>0</v>
      </c>
      <c r="J25" s="35">
        <v>0</v>
      </c>
      <c r="K25" s="35">
        <v>0</v>
      </c>
      <c r="L25" s="35">
        <v>0</v>
      </c>
      <c r="M25" s="35">
        <v>0</v>
      </c>
      <c r="N25" s="35">
        <v>0</v>
      </c>
      <c r="O25" s="35">
        <v>0</v>
      </c>
      <c r="P25" s="35">
        <v>0</v>
      </c>
      <c r="Q25" s="35">
        <v>0</v>
      </c>
      <c r="R25" s="467">
        <f t="shared" si="1"/>
        <v>0</v>
      </c>
      <c r="S25" s="35">
        <v>0</v>
      </c>
      <c r="T25" s="35">
        <v>0</v>
      </c>
      <c r="U25" s="35">
        <v>0</v>
      </c>
      <c r="V25" s="467">
        <f t="shared" si="0"/>
        <v>0</v>
      </c>
      <c r="W25" s="486"/>
    </row>
    <row r="26" spans="3:23" ht="13.5" thickBot="1" x14ac:dyDescent="0.25">
      <c r="C26" s="293"/>
      <c r="D26" s="294" t="str">
        <f>'Report L13'!D26</f>
        <v>MH Children's Wraparound</v>
      </c>
      <c r="E26" s="35">
        <v>0</v>
      </c>
      <c r="F26" s="35">
        <v>0</v>
      </c>
      <c r="G26" s="35">
        <v>0</v>
      </c>
      <c r="H26" s="35">
        <v>0</v>
      </c>
      <c r="I26" s="35">
        <v>0</v>
      </c>
      <c r="J26" s="35">
        <v>0</v>
      </c>
      <c r="K26" s="35">
        <v>0</v>
      </c>
      <c r="L26" s="35">
        <v>0</v>
      </c>
      <c r="M26" s="35">
        <v>0</v>
      </c>
      <c r="N26" s="35">
        <v>0</v>
      </c>
      <c r="O26" s="35">
        <v>0</v>
      </c>
      <c r="P26" s="35">
        <v>0</v>
      </c>
      <c r="Q26" s="35">
        <v>0</v>
      </c>
      <c r="R26" s="467">
        <f t="shared" si="1"/>
        <v>0</v>
      </c>
      <c r="S26" s="35">
        <v>0</v>
      </c>
      <c r="T26" s="35">
        <v>0</v>
      </c>
      <c r="U26" s="35">
        <v>0</v>
      </c>
      <c r="V26" s="467">
        <f t="shared" si="0"/>
        <v>0</v>
      </c>
      <c r="W26" s="486"/>
    </row>
    <row r="27" spans="3:23" ht="13.5" thickBot="1" x14ac:dyDescent="0.25">
      <c r="C27" s="293"/>
      <c r="D27" s="294" t="str">
        <f>'Report L13'!D27</f>
        <v>CANS</v>
      </c>
      <c r="E27" s="35">
        <v>0</v>
      </c>
      <c r="F27" s="35">
        <v>0</v>
      </c>
      <c r="G27" s="35">
        <v>0</v>
      </c>
      <c r="H27" s="35">
        <v>0</v>
      </c>
      <c r="I27" s="35">
        <v>0</v>
      </c>
      <c r="J27" s="35">
        <v>0</v>
      </c>
      <c r="K27" s="35">
        <v>0</v>
      </c>
      <c r="L27" s="35">
        <v>0</v>
      </c>
      <c r="M27" s="35">
        <v>0</v>
      </c>
      <c r="N27" s="35">
        <v>0</v>
      </c>
      <c r="O27" s="35">
        <v>0</v>
      </c>
      <c r="P27" s="35">
        <v>0</v>
      </c>
      <c r="Q27" s="35">
        <v>0</v>
      </c>
      <c r="R27" s="467">
        <f t="shared" si="1"/>
        <v>0</v>
      </c>
      <c r="S27" s="35">
        <v>0</v>
      </c>
      <c r="T27" s="35">
        <v>0</v>
      </c>
      <c r="U27" s="35">
        <v>0</v>
      </c>
      <c r="V27" s="467">
        <f t="shared" si="0"/>
        <v>0</v>
      </c>
      <c r="W27" s="486"/>
    </row>
    <row r="28" spans="3:23" ht="13.5" thickBot="1" x14ac:dyDescent="0.25">
      <c r="C28" s="293"/>
      <c r="D28" s="294" t="str">
        <f>'Report L13'!D28</f>
        <v>Mental Health Other Non-Inpatient</v>
      </c>
      <c r="E28" s="35">
        <v>0</v>
      </c>
      <c r="F28" s="35">
        <v>0</v>
      </c>
      <c r="G28" s="35">
        <v>0</v>
      </c>
      <c r="H28" s="35">
        <v>0</v>
      </c>
      <c r="I28" s="35">
        <v>0</v>
      </c>
      <c r="J28" s="35">
        <v>0</v>
      </c>
      <c r="K28" s="35">
        <v>0</v>
      </c>
      <c r="L28" s="35">
        <v>0</v>
      </c>
      <c r="M28" s="35">
        <v>0</v>
      </c>
      <c r="N28" s="35">
        <v>0</v>
      </c>
      <c r="O28" s="35">
        <v>0</v>
      </c>
      <c r="P28" s="35">
        <v>0</v>
      </c>
      <c r="Q28" s="35">
        <v>0</v>
      </c>
      <c r="R28" s="467">
        <f t="shared" si="1"/>
        <v>0</v>
      </c>
      <c r="S28" s="35">
        <v>0</v>
      </c>
      <c r="T28" s="35">
        <v>0</v>
      </c>
      <c r="U28" s="35">
        <v>0</v>
      </c>
      <c r="V28" s="467">
        <f t="shared" si="0"/>
        <v>0</v>
      </c>
      <c r="W28" s="486"/>
    </row>
    <row r="29" spans="3:23" ht="13.5" thickBot="1" x14ac:dyDescent="0.25">
      <c r="C29" s="291" t="s">
        <v>199</v>
      </c>
      <c r="D29" s="292" t="str">
        <f>'Report L13'!D29</f>
        <v>Dental</v>
      </c>
      <c r="E29" s="35">
        <v>0</v>
      </c>
      <c r="F29" s="35">
        <v>0</v>
      </c>
      <c r="G29" s="35">
        <v>0</v>
      </c>
      <c r="H29" s="35">
        <v>0</v>
      </c>
      <c r="I29" s="35">
        <v>0</v>
      </c>
      <c r="J29" s="35">
        <v>0</v>
      </c>
      <c r="K29" s="35">
        <v>0</v>
      </c>
      <c r="L29" s="35">
        <v>0</v>
      </c>
      <c r="M29" s="35">
        <v>0</v>
      </c>
      <c r="N29" s="35">
        <v>0</v>
      </c>
      <c r="O29" s="35">
        <v>0</v>
      </c>
      <c r="P29" s="35">
        <v>0</v>
      </c>
      <c r="Q29" s="35">
        <v>0</v>
      </c>
      <c r="R29" s="467">
        <f t="shared" si="1"/>
        <v>0</v>
      </c>
      <c r="S29" s="35">
        <v>0</v>
      </c>
      <c r="T29" s="35">
        <v>0</v>
      </c>
      <c r="U29" s="35">
        <v>0</v>
      </c>
      <c r="V29" s="467">
        <f t="shared" si="0"/>
        <v>0</v>
      </c>
      <c r="W29" s="486"/>
    </row>
    <row r="30" spans="3:23" ht="13.5" thickBot="1" x14ac:dyDescent="0.25">
      <c r="C30" s="298"/>
      <c r="D30" s="385" t="str">
        <f>'Report L13'!D30</f>
        <v>NEMT</v>
      </c>
      <c r="E30" s="35">
        <v>0</v>
      </c>
      <c r="F30" s="35">
        <v>0</v>
      </c>
      <c r="G30" s="35">
        <v>0</v>
      </c>
      <c r="H30" s="35">
        <v>0</v>
      </c>
      <c r="I30" s="35">
        <v>0</v>
      </c>
      <c r="J30" s="35">
        <v>0</v>
      </c>
      <c r="K30" s="35">
        <v>0</v>
      </c>
      <c r="L30" s="35">
        <v>0</v>
      </c>
      <c r="M30" s="35">
        <v>0</v>
      </c>
      <c r="N30" s="35">
        <v>0</v>
      </c>
      <c r="O30" s="35">
        <v>0</v>
      </c>
      <c r="P30" s="35">
        <v>0</v>
      </c>
      <c r="Q30" s="35">
        <v>0</v>
      </c>
      <c r="R30" s="467">
        <f t="shared" si="1"/>
        <v>0</v>
      </c>
      <c r="S30" s="35">
        <v>0</v>
      </c>
      <c r="T30" s="35">
        <v>0</v>
      </c>
      <c r="U30" s="35">
        <v>0</v>
      </c>
      <c r="V30" s="467">
        <f t="shared" si="0"/>
        <v>0</v>
      </c>
      <c r="W30" s="486"/>
    </row>
    <row r="31" spans="3:23" ht="13.5" thickBot="1" x14ac:dyDescent="0.25">
      <c r="C31" s="876" t="s">
        <v>100</v>
      </c>
      <c r="D31" s="877"/>
      <c r="E31" s="245">
        <f t="shared" ref="E31:V31" si="2">SUM(E12:E30)</f>
        <v>0</v>
      </c>
      <c r="F31" s="245">
        <f t="shared" si="2"/>
        <v>0</v>
      </c>
      <c r="G31" s="245">
        <f t="shared" si="2"/>
        <v>0</v>
      </c>
      <c r="H31" s="245">
        <f t="shared" si="2"/>
        <v>0</v>
      </c>
      <c r="I31" s="245">
        <f t="shared" si="2"/>
        <v>0</v>
      </c>
      <c r="J31" s="245">
        <f t="shared" si="2"/>
        <v>0</v>
      </c>
      <c r="K31" s="245">
        <f t="shared" si="2"/>
        <v>0</v>
      </c>
      <c r="L31" s="245">
        <f t="shared" si="2"/>
        <v>0</v>
      </c>
      <c r="M31" s="245">
        <f t="shared" si="2"/>
        <v>0</v>
      </c>
      <c r="N31" s="245">
        <f t="shared" si="2"/>
        <v>0</v>
      </c>
      <c r="O31" s="245">
        <f t="shared" si="2"/>
        <v>0</v>
      </c>
      <c r="P31" s="245">
        <f t="shared" si="2"/>
        <v>0</v>
      </c>
      <c r="Q31" s="245">
        <f t="shared" si="2"/>
        <v>0</v>
      </c>
      <c r="R31" s="245">
        <f t="shared" si="2"/>
        <v>0</v>
      </c>
      <c r="S31" s="245">
        <f t="shared" si="2"/>
        <v>0</v>
      </c>
      <c r="T31" s="245">
        <f t="shared" si="2"/>
        <v>0</v>
      </c>
      <c r="U31" s="245">
        <f t="shared" si="2"/>
        <v>0</v>
      </c>
      <c r="V31" s="245">
        <f t="shared" si="2"/>
        <v>0</v>
      </c>
      <c r="W31" s="486"/>
    </row>
    <row r="32" spans="3:23" x14ac:dyDescent="0.2">
      <c r="C32" s="283"/>
      <c r="D32" s="283"/>
      <c r="E32" s="283"/>
      <c r="F32" s="283"/>
      <c r="G32" s="283"/>
      <c r="H32" s="283"/>
      <c r="I32" s="283"/>
      <c r="J32" s="283"/>
      <c r="K32" s="283"/>
      <c r="L32" s="283"/>
      <c r="M32" s="283"/>
      <c r="N32" s="283"/>
      <c r="O32" s="283"/>
      <c r="P32" s="283"/>
      <c r="Q32" s="283"/>
      <c r="S32" s="490"/>
      <c r="T32" s="490"/>
      <c r="U32" s="490"/>
      <c r="V32" s="486"/>
      <c r="W32" s="486"/>
    </row>
    <row r="33" spans="3:23" ht="13.5" thickBot="1" x14ac:dyDescent="0.25">
      <c r="C33" s="283"/>
      <c r="D33" s="283"/>
      <c r="E33" s="283"/>
      <c r="F33" s="283"/>
      <c r="G33" s="283"/>
      <c r="H33" s="283"/>
      <c r="I33" s="283"/>
      <c r="J33" s="283"/>
      <c r="K33" s="283"/>
      <c r="L33" s="283"/>
      <c r="M33" s="283"/>
      <c r="N33" s="283"/>
      <c r="O33" s="283"/>
      <c r="P33" s="283"/>
      <c r="Q33" s="283"/>
      <c r="S33" s="490"/>
      <c r="T33" s="490"/>
      <c r="U33" s="490"/>
      <c r="V33" s="486"/>
      <c r="W33" s="486"/>
    </row>
    <row r="34" spans="3:23" ht="13.5" thickBot="1" x14ac:dyDescent="0.25">
      <c r="E34" s="878" t="str">
        <f>"Total incurred in "&amp;'Report L1'!$C$7</f>
        <v>Total incurred in 2021</v>
      </c>
      <c r="F34" s="879"/>
      <c r="G34" s="879"/>
      <c r="H34" s="879"/>
      <c r="I34" s="879"/>
      <c r="J34" s="879"/>
      <c r="K34" s="879"/>
      <c r="L34" s="879"/>
      <c r="M34" s="879"/>
      <c r="N34" s="879"/>
      <c r="O34" s="879"/>
      <c r="P34" s="879"/>
      <c r="Q34" s="879"/>
      <c r="R34" s="879"/>
      <c r="S34" s="879"/>
      <c r="T34" s="879"/>
      <c r="U34" s="879"/>
      <c r="V34" s="880"/>
      <c r="W34" s="486"/>
    </row>
    <row r="35" spans="3:23" ht="13.5" thickBot="1" x14ac:dyDescent="0.25">
      <c r="C35" s="288" t="s">
        <v>371</v>
      </c>
      <c r="D35" s="287" t="str">
        <f>'Report L6.3'!C26</f>
        <v>Inten. Case Mgmt</v>
      </c>
      <c r="E35" s="881" t="s">
        <v>113</v>
      </c>
      <c r="F35" s="882"/>
      <c r="G35" s="882"/>
      <c r="H35" s="882"/>
      <c r="I35" s="882"/>
      <c r="J35" s="882"/>
      <c r="K35" s="882"/>
      <c r="L35" s="882"/>
      <c r="M35" s="882"/>
      <c r="N35" s="882"/>
      <c r="O35" s="882"/>
      <c r="P35" s="882"/>
      <c r="Q35" s="882"/>
      <c r="R35" s="883"/>
      <c r="S35" s="881" t="s">
        <v>737</v>
      </c>
      <c r="T35" s="882"/>
      <c r="U35" s="882"/>
      <c r="V35" s="883"/>
      <c r="W35" s="486"/>
    </row>
    <row r="36" spans="3:23" ht="45" customHeight="1" thickBot="1" x14ac:dyDescent="0.25">
      <c r="C36" s="289" t="s">
        <v>335</v>
      </c>
      <c r="D36" s="290"/>
      <c r="E36" s="301" t="s">
        <v>279</v>
      </c>
      <c r="F36" s="468" t="s">
        <v>280</v>
      </c>
      <c r="G36" s="468" t="s">
        <v>281</v>
      </c>
      <c r="H36" s="468" t="s">
        <v>282</v>
      </c>
      <c r="I36" s="468" t="s">
        <v>283</v>
      </c>
      <c r="J36" s="468" t="s">
        <v>331</v>
      </c>
      <c r="K36" s="468" t="s">
        <v>284</v>
      </c>
      <c r="L36" s="468" t="s">
        <v>285</v>
      </c>
      <c r="M36" s="468" t="s">
        <v>241</v>
      </c>
      <c r="N36" s="469" t="s">
        <v>240</v>
      </c>
      <c r="O36" s="470" t="s">
        <v>559</v>
      </c>
      <c r="P36" s="471" t="s">
        <v>475</v>
      </c>
      <c r="Q36" s="300" t="s">
        <v>743</v>
      </c>
      <c r="R36" s="354" t="s">
        <v>746</v>
      </c>
      <c r="S36" s="465" t="s">
        <v>1104</v>
      </c>
      <c r="T36" s="465" t="s">
        <v>1105</v>
      </c>
      <c r="U36" s="465" t="s">
        <v>1106</v>
      </c>
      <c r="V36" s="354" t="s">
        <v>745</v>
      </c>
      <c r="W36" s="486"/>
    </row>
    <row r="37" spans="3:23" ht="13.5" thickBot="1" x14ac:dyDescent="0.25">
      <c r="C37" s="291" t="s">
        <v>345</v>
      </c>
      <c r="D37" s="292" t="str">
        <f t="shared" ref="D37:D55" si="3">+D12</f>
        <v>Inpatient - A &amp; B Hospital</v>
      </c>
      <c r="E37" s="35">
        <v>0</v>
      </c>
      <c r="F37" s="35">
        <v>0</v>
      </c>
      <c r="G37" s="35">
        <v>0</v>
      </c>
      <c r="H37" s="35">
        <v>0</v>
      </c>
      <c r="I37" s="35">
        <v>0</v>
      </c>
      <c r="J37" s="35">
        <v>0</v>
      </c>
      <c r="K37" s="35">
        <v>0</v>
      </c>
      <c r="L37" s="35">
        <v>0</v>
      </c>
      <c r="M37" s="35">
        <v>0</v>
      </c>
      <c r="N37" s="35">
        <v>0</v>
      </c>
      <c r="O37" s="35">
        <v>0</v>
      </c>
      <c r="P37" s="35">
        <v>0</v>
      </c>
      <c r="Q37" s="35">
        <v>0</v>
      </c>
      <c r="R37" s="467">
        <f>SUM(A37:Q37)</f>
        <v>0</v>
      </c>
      <c r="S37" s="35">
        <v>0</v>
      </c>
      <c r="T37" s="35">
        <v>0</v>
      </c>
      <c r="U37" s="35">
        <v>0</v>
      </c>
      <c r="V37" s="245">
        <f>SUM(S37:U37)</f>
        <v>0</v>
      </c>
      <c r="W37" s="486"/>
    </row>
    <row r="38" spans="3:23" ht="13.5" thickBot="1" x14ac:dyDescent="0.25">
      <c r="C38" s="293"/>
      <c r="D38" s="294" t="str">
        <f t="shared" si="3"/>
        <v>Inpatient - DRG Hospital</v>
      </c>
      <c r="E38" s="35">
        <v>0</v>
      </c>
      <c r="F38" s="35">
        <v>0</v>
      </c>
      <c r="G38" s="35">
        <v>0</v>
      </c>
      <c r="H38" s="35">
        <v>0</v>
      </c>
      <c r="I38" s="35">
        <v>0</v>
      </c>
      <c r="J38" s="35">
        <v>0</v>
      </c>
      <c r="K38" s="35">
        <v>0</v>
      </c>
      <c r="L38" s="35">
        <v>0</v>
      </c>
      <c r="M38" s="35">
        <v>0</v>
      </c>
      <c r="N38" s="35">
        <v>0</v>
      </c>
      <c r="O38" s="35">
        <v>0</v>
      </c>
      <c r="P38" s="35">
        <v>0</v>
      </c>
      <c r="Q38" s="35">
        <v>0</v>
      </c>
      <c r="R38" s="467">
        <f t="shared" ref="R38:R55" si="4">SUM(A38:Q38)</f>
        <v>0</v>
      </c>
      <c r="S38" s="35">
        <v>0</v>
      </c>
      <c r="T38" s="35">
        <v>0</v>
      </c>
      <c r="U38" s="35">
        <v>0</v>
      </c>
      <c r="V38" s="245">
        <f t="shared" ref="V38:V54" si="5">SUM(S38:U38)</f>
        <v>0</v>
      </c>
      <c r="W38" s="486"/>
    </row>
    <row r="39" spans="3:23" ht="13.5" thickBot="1" x14ac:dyDescent="0.25">
      <c r="C39" s="293"/>
      <c r="D39" s="294" t="str">
        <f t="shared" si="3"/>
        <v>Inpatient - Other</v>
      </c>
      <c r="E39" s="35">
        <v>0</v>
      </c>
      <c r="F39" s="35">
        <v>0</v>
      </c>
      <c r="G39" s="35">
        <v>0</v>
      </c>
      <c r="H39" s="35">
        <v>0</v>
      </c>
      <c r="I39" s="35">
        <v>0</v>
      </c>
      <c r="J39" s="35">
        <v>0</v>
      </c>
      <c r="K39" s="35">
        <v>0</v>
      </c>
      <c r="L39" s="35">
        <v>0</v>
      </c>
      <c r="M39" s="35">
        <v>0</v>
      </c>
      <c r="N39" s="35">
        <v>0</v>
      </c>
      <c r="O39" s="35">
        <v>0</v>
      </c>
      <c r="P39" s="35">
        <v>0</v>
      </c>
      <c r="Q39" s="35">
        <v>0</v>
      </c>
      <c r="R39" s="467">
        <f t="shared" si="4"/>
        <v>0</v>
      </c>
      <c r="S39" s="35">
        <v>0</v>
      </c>
      <c r="T39" s="35">
        <v>0</v>
      </c>
      <c r="U39" s="35">
        <v>0</v>
      </c>
      <c r="V39" s="245">
        <f t="shared" si="5"/>
        <v>0</v>
      </c>
      <c r="W39" s="486"/>
    </row>
    <row r="40" spans="3:23" ht="13.5" thickBot="1" x14ac:dyDescent="0.25">
      <c r="C40" s="293"/>
      <c r="D40" s="294" t="str">
        <f t="shared" si="3"/>
        <v>Outpatient - A &amp; B Hospital</v>
      </c>
      <c r="E40" s="35">
        <v>0</v>
      </c>
      <c r="F40" s="35">
        <v>0</v>
      </c>
      <c r="G40" s="35">
        <v>0</v>
      </c>
      <c r="H40" s="35">
        <v>0</v>
      </c>
      <c r="I40" s="35">
        <v>0</v>
      </c>
      <c r="J40" s="35">
        <v>0</v>
      </c>
      <c r="K40" s="35">
        <v>0</v>
      </c>
      <c r="L40" s="35">
        <v>0</v>
      </c>
      <c r="M40" s="35">
        <v>0</v>
      </c>
      <c r="N40" s="35">
        <v>0</v>
      </c>
      <c r="O40" s="35">
        <v>0</v>
      </c>
      <c r="P40" s="35">
        <v>0</v>
      </c>
      <c r="Q40" s="35">
        <v>0</v>
      </c>
      <c r="R40" s="467">
        <f t="shared" si="4"/>
        <v>0</v>
      </c>
      <c r="S40" s="35">
        <v>0</v>
      </c>
      <c r="T40" s="35">
        <v>0</v>
      </c>
      <c r="U40" s="35">
        <v>0</v>
      </c>
      <c r="V40" s="245">
        <f t="shared" si="5"/>
        <v>0</v>
      </c>
      <c r="W40" s="486"/>
    </row>
    <row r="41" spans="3:23" ht="13.5" thickBot="1" x14ac:dyDescent="0.25">
      <c r="C41" s="293"/>
      <c r="D41" s="294" t="str">
        <f t="shared" si="3"/>
        <v>Outpatient - DRG Hospital</v>
      </c>
      <c r="E41" s="35">
        <v>0</v>
      </c>
      <c r="F41" s="35">
        <v>0</v>
      </c>
      <c r="G41" s="35">
        <v>0</v>
      </c>
      <c r="H41" s="35">
        <v>0</v>
      </c>
      <c r="I41" s="35">
        <v>0</v>
      </c>
      <c r="J41" s="35">
        <v>0</v>
      </c>
      <c r="K41" s="35">
        <v>0</v>
      </c>
      <c r="L41" s="35">
        <v>0</v>
      </c>
      <c r="M41" s="35">
        <v>0</v>
      </c>
      <c r="N41" s="35">
        <v>0</v>
      </c>
      <c r="O41" s="35">
        <v>0</v>
      </c>
      <c r="P41" s="35">
        <v>0</v>
      </c>
      <c r="Q41" s="35">
        <v>0</v>
      </c>
      <c r="R41" s="467">
        <f t="shared" si="4"/>
        <v>0</v>
      </c>
      <c r="S41" s="35">
        <v>0</v>
      </c>
      <c r="T41" s="35">
        <v>0</v>
      </c>
      <c r="U41" s="35">
        <v>0</v>
      </c>
      <c r="V41" s="245">
        <f t="shared" si="5"/>
        <v>0</v>
      </c>
      <c r="W41" s="486"/>
    </row>
    <row r="42" spans="3:23" ht="13.5" thickBot="1" x14ac:dyDescent="0.25">
      <c r="C42" s="293"/>
      <c r="D42" s="294" t="str">
        <f t="shared" si="3"/>
        <v>Outpatient - Other</v>
      </c>
      <c r="E42" s="35">
        <v>0</v>
      </c>
      <c r="F42" s="35">
        <v>0</v>
      </c>
      <c r="G42" s="35">
        <v>0</v>
      </c>
      <c r="H42" s="35">
        <v>0</v>
      </c>
      <c r="I42" s="35">
        <v>0</v>
      </c>
      <c r="J42" s="35">
        <v>0</v>
      </c>
      <c r="K42" s="35">
        <v>0</v>
      </c>
      <c r="L42" s="35">
        <v>0</v>
      </c>
      <c r="M42" s="35">
        <v>0</v>
      </c>
      <c r="N42" s="35">
        <v>0</v>
      </c>
      <c r="O42" s="35">
        <v>0</v>
      </c>
      <c r="P42" s="35">
        <v>0</v>
      </c>
      <c r="Q42" s="35">
        <v>0</v>
      </c>
      <c r="R42" s="467">
        <f t="shared" si="4"/>
        <v>0</v>
      </c>
      <c r="S42" s="35">
        <v>0</v>
      </c>
      <c r="T42" s="35">
        <v>0</v>
      </c>
      <c r="U42" s="35">
        <v>0</v>
      </c>
      <c r="V42" s="245">
        <f t="shared" si="5"/>
        <v>0</v>
      </c>
      <c r="W42" s="486"/>
    </row>
    <row r="43" spans="3:23" ht="13.5" thickBot="1" x14ac:dyDescent="0.25">
      <c r="C43" s="293"/>
      <c r="D43" s="294" t="str">
        <f t="shared" si="3"/>
        <v>Physician Services</v>
      </c>
      <c r="E43" s="35">
        <v>0</v>
      </c>
      <c r="F43" s="35">
        <v>0</v>
      </c>
      <c r="G43" s="35">
        <v>0</v>
      </c>
      <c r="H43" s="35">
        <v>0</v>
      </c>
      <c r="I43" s="35">
        <v>0</v>
      </c>
      <c r="J43" s="35">
        <v>0</v>
      </c>
      <c r="K43" s="35">
        <v>0</v>
      </c>
      <c r="L43" s="35">
        <v>0</v>
      </c>
      <c r="M43" s="35">
        <v>0</v>
      </c>
      <c r="N43" s="35">
        <v>0</v>
      </c>
      <c r="O43" s="35">
        <v>0</v>
      </c>
      <c r="P43" s="35">
        <v>0</v>
      </c>
      <c r="Q43" s="35">
        <v>0</v>
      </c>
      <c r="R43" s="467">
        <f t="shared" si="4"/>
        <v>0</v>
      </c>
      <c r="S43" s="35">
        <v>0</v>
      </c>
      <c r="T43" s="35">
        <v>0</v>
      </c>
      <c r="U43" s="35">
        <v>0</v>
      </c>
      <c r="V43" s="245">
        <f>SUM(S43:U43)</f>
        <v>0</v>
      </c>
      <c r="W43" s="486"/>
    </row>
    <row r="44" spans="3:23" ht="13.5" thickBot="1" x14ac:dyDescent="0.25">
      <c r="C44" s="293"/>
      <c r="D44" s="294" t="str">
        <f t="shared" si="3"/>
        <v>Substance Abuse</v>
      </c>
      <c r="E44" s="35">
        <v>0</v>
      </c>
      <c r="F44" s="35">
        <v>0</v>
      </c>
      <c r="G44" s="35">
        <v>0</v>
      </c>
      <c r="H44" s="35">
        <v>0</v>
      </c>
      <c r="I44" s="35">
        <v>0</v>
      </c>
      <c r="J44" s="35">
        <v>0</v>
      </c>
      <c r="K44" s="35">
        <v>0</v>
      </c>
      <c r="L44" s="35">
        <v>0</v>
      </c>
      <c r="M44" s="35">
        <v>0</v>
      </c>
      <c r="N44" s="35">
        <v>0</v>
      </c>
      <c r="O44" s="35">
        <v>0</v>
      </c>
      <c r="P44" s="35">
        <v>0</v>
      </c>
      <c r="Q44" s="35">
        <v>0</v>
      </c>
      <c r="R44" s="467">
        <f>SUM(A44:Q44)</f>
        <v>0</v>
      </c>
      <c r="S44" s="35">
        <v>0</v>
      </c>
      <c r="T44" s="35">
        <v>0</v>
      </c>
      <c r="U44" s="35">
        <v>0</v>
      </c>
      <c r="V44" s="245">
        <f>SUM(S44:U44)</f>
        <v>0</v>
      </c>
      <c r="W44" s="486"/>
    </row>
    <row r="45" spans="3:23" ht="13.5" thickBot="1" x14ac:dyDescent="0.25">
      <c r="C45" s="293"/>
      <c r="D45" s="294" t="str">
        <f t="shared" si="3"/>
        <v>Prescription Drugs</v>
      </c>
      <c r="E45" s="35">
        <v>0</v>
      </c>
      <c r="F45" s="35">
        <v>0</v>
      </c>
      <c r="G45" s="35">
        <v>0</v>
      </c>
      <c r="H45" s="35">
        <v>0</v>
      </c>
      <c r="I45" s="35">
        <v>0</v>
      </c>
      <c r="J45" s="35">
        <v>0</v>
      </c>
      <c r="K45" s="35">
        <v>0</v>
      </c>
      <c r="L45" s="35">
        <v>0</v>
      </c>
      <c r="M45" s="35">
        <v>0</v>
      </c>
      <c r="N45" s="35">
        <v>0</v>
      </c>
      <c r="O45" s="35">
        <v>0</v>
      </c>
      <c r="P45" s="35">
        <v>0</v>
      </c>
      <c r="Q45" s="35">
        <v>0</v>
      </c>
      <c r="R45" s="467">
        <f>SUM(A45:Q45)</f>
        <v>0</v>
      </c>
      <c r="S45" s="35">
        <v>0</v>
      </c>
      <c r="T45" s="35">
        <v>0</v>
      </c>
      <c r="U45" s="35">
        <v>0</v>
      </c>
      <c r="V45" s="245">
        <f t="shared" si="5"/>
        <v>0</v>
      </c>
      <c r="W45" s="486"/>
    </row>
    <row r="46" spans="3:23" ht="13.5" thickBot="1" x14ac:dyDescent="0.25">
      <c r="C46" s="293"/>
      <c r="D46" s="294" t="str">
        <f t="shared" si="3"/>
        <v>DME and Miscellaneous</v>
      </c>
      <c r="E46" s="35">
        <v>0</v>
      </c>
      <c r="F46" s="35">
        <v>0</v>
      </c>
      <c r="G46" s="35">
        <v>0</v>
      </c>
      <c r="H46" s="35">
        <v>0</v>
      </c>
      <c r="I46" s="35">
        <v>0</v>
      </c>
      <c r="J46" s="35">
        <v>0</v>
      </c>
      <c r="K46" s="35">
        <v>0</v>
      </c>
      <c r="L46" s="35">
        <v>0</v>
      </c>
      <c r="M46" s="35">
        <v>0</v>
      </c>
      <c r="N46" s="35">
        <v>0</v>
      </c>
      <c r="O46" s="35">
        <v>0</v>
      </c>
      <c r="P46" s="35">
        <v>0</v>
      </c>
      <c r="Q46" s="35">
        <v>0</v>
      </c>
      <c r="R46" s="467">
        <f t="shared" si="4"/>
        <v>0</v>
      </c>
      <c r="S46" s="35">
        <v>0</v>
      </c>
      <c r="T46" s="35">
        <v>0</v>
      </c>
      <c r="U46" s="35">
        <v>0</v>
      </c>
      <c r="V46" s="245">
        <f t="shared" si="5"/>
        <v>0</v>
      </c>
      <c r="W46" s="486"/>
    </row>
    <row r="47" spans="3:23" ht="13.5" thickBot="1" x14ac:dyDescent="0.25">
      <c r="C47" s="291" t="s">
        <v>346</v>
      </c>
      <c r="D47" s="292" t="str">
        <f t="shared" si="3"/>
        <v>Mental Health Services Inpatient</v>
      </c>
      <c r="E47" s="35">
        <v>0</v>
      </c>
      <c r="F47" s="35">
        <v>0</v>
      </c>
      <c r="G47" s="35">
        <v>0</v>
      </c>
      <c r="H47" s="35">
        <v>0</v>
      </c>
      <c r="I47" s="35">
        <v>0</v>
      </c>
      <c r="J47" s="35">
        <v>0</v>
      </c>
      <c r="K47" s="35">
        <v>0</v>
      </c>
      <c r="L47" s="35">
        <v>0</v>
      </c>
      <c r="M47" s="35">
        <v>0</v>
      </c>
      <c r="N47" s="35">
        <v>0</v>
      </c>
      <c r="O47" s="35">
        <v>0</v>
      </c>
      <c r="P47" s="35">
        <v>0</v>
      </c>
      <c r="Q47" s="35">
        <v>0</v>
      </c>
      <c r="R47" s="467">
        <f t="shared" si="4"/>
        <v>0</v>
      </c>
      <c r="S47" s="35">
        <v>0</v>
      </c>
      <c r="T47" s="35">
        <v>0</v>
      </c>
      <c r="U47" s="35">
        <v>0</v>
      </c>
      <c r="V47" s="245">
        <f>SUM(S47:U47)</f>
        <v>0</v>
      </c>
      <c r="W47" s="486"/>
    </row>
    <row r="48" spans="3:23" ht="13.5" thickBot="1" x14ac:dyDescent="0.25">
      <c r="C48" s="293"/>
      <c r="D48" s="296" t="str">
        <f t="shared" si="3"/>
        <v>Applied Behavior Analysis (ABA)</v>
      </c>
      <c r="E48" s="35">
        <v>0</v>
      </c>
      <c r="F48" s="35">
        <v>0</v>
      </c>
      <c r="G48" s="35">
        <v>0</v>
      </c>
      <c r="H48" s="35">
        <v>0</v>
      </c>
      <c r="I48" s="35">
        <v>0</v>
      </c>
      <c r="J48" s="35">
        <v>0</v>
      </c>
      <c r="K48" s="35">
        <v>0</v>
      </c>
      <c r="L48" s="35">
        <v>0</v>
      </c>
      <c r="M48" s="35">
        <v>0</v>
      </c>
      <c r="N48" s="35">
        <v>0</v>
      </c>
      <c r="O48" s="35">
        <v>0</v>
      </c>
      <c r="P48" s="35">
        <v>0</v>
      </c>
      <c r="Q48" s="35">
        <v>0</v>
      </c>
      <c r="R48" s="467">
        <f>SUM(A48:Q48)</f>
        <v>0</v>
      </c>
      <c r="S48" s="35">
        <v>0</v>
      </c>
      <c r="T48" s="35">
        <v>0</v>
      </c>
      <c r="U48" s="35">
        <v>0</v>
      </c>
      <c r="V48" s="245">
        <f t="shared" si="5"/>
        <v>0</v>
      </c>
      <c r="W48" s="486"/>
    </row>
    <row r="49" spans="3:23" ht="13.5" thickBot="1" x14ac:dyDescent="0.25">
      <c r="C49" s="293"/>
      <c r="D49" s="294" t="str">
        <f t="shared" si="3"/>
        <v>ACT/SE</v>
      </c>
      <c r="E49" s="35">
        <v>0</v>
      </c>
      <c r="F49" s="35">
        <v>0</v>
      </c>
      <c r="G49" s="35">
        <v>0</v>
      </c>
      <c r="H49" s="35">
        <v>0</v>
      </c>
      <c r="I49" s="35">
        <v>0</v>
      </c>
      <c r="J49" s="35">
        <v>0</v>
      </c>
      <c r="K49" s="35">
        <v>0</v>
      </c>
      <c r="L49" s="35">
        <v>0</v>
      </c>
      <c r="M49" s="35">
        <v>0</v>
      </c>
      <c r="N49" s="35">
        <v>0</v>
      </c>
      <c r="O49" s="35">
        <v>0</v>
      </c>
      <c r="P49" s="35">
        <v>0</v>
      </c>
      <c r="Q49" s="35">
        <v>0</v>
      </c>
      <c r="R49" s="467">
        <f t="shared" si="4"/>
        <v>0</v>
      </c>
      <c r="S49" s="35">
        <v>0</v>
      </c>
      <c r="T49" s="35">
        <v>0</v>
      </c>
      <c r="U49" s="35">
        <v>0</v>
      </c>
      <c r="V49" s="245">
        <f t="shared" si="5"/>
        <v>0</v>
      </c>
      <c r="W49" s="486"/>
    </row>
    <row r="50" spans="3:23" ht="13.5" thickBot="1" x14ac:dyDescent="0.25">
      <c r="C50" s="293"/>
      <c r="D50" s="294" t="str">
        <f t="shared" si="3"/>
        <v>A&amp;D Residential</v>
      </c>
      <c r="E50" s="35">
        <v>0</v>
      </c>
      <c r="F50" s="35">
        <v>0</v>
      </c>
      <c r="G50" s="35">
        <v>0</v>
      </c>
      <c r="H50" s="35">
        <v>0</v>
      </c>
      <c r="I50" s="35">
        <v>0</v>
      </c>
      <c r="J50" s="35">
        <v>0</v>
      </c>
      <c r="K50" s="35">
        <v>0</v>
      </c>
      <c r="L50" s="35">
        <v>0</v>
      </c>
      <c r="M50" s="35">
        <v>0</v>
      </c>
      <c r="N50" s="35">
        <v>0</v>
      </c>
      <c r="O50" s="35">
        <v>0</v>
      </c>
      <c r="P50" s="35">
        <v>0</v>
      </c>
      <c r="Q50" s="35">
        <v>0</v>
      </c>
      <c r="R50" s="467">
        <f t="shared" si="4"/>
        <v>0</v>
      </c>
      <c r="S50" s="35">
        <v>0</v>
      </c>
      <c r="T50" s="35">
        <v>0</v>
      </c>
      <c r="U50" s="35">
        <v>0</v>
      </c>
      <c r="V50" s="245">
        <f t="shared" si="5"/>
        <v>0</v>
      </c>
      <c r="W50" s="486"/>
    </row>
    <row r="51" spans="3:23" ht="13.5" thickBot="1" x14ac:dyDescent="0.25">
      <c r="C51" s="293"/>
      <c r="D51" s="294" t="str">
        <f t="shared" si="3"/>
        <v>MH Children's Wraparound</v>
      </c>
      <c r="E51" s="35">
        <v>0</v>
      </c>
      <c r="F51" s="35">
        <v>0</v>
      </c>
      <c r="G51" s="35">
        <v>0</v>
      </c>
      <c r="H51" s="35">
        <v>0</v>
      </c>
      <c r="I51" s="35">
        <v>0</v>
      </c>
      <c r="J51" s="35">
        <v>0</v>
      </c>
      <c r="K51" s="35">
        <v>0</v>
      </c>
      <c r="L51" s="35">
        <v>0</v>
      </c>
      <c r="M51" s="35">
        <v>0</v>
      </c>
      <c r="N51" s="35">
        <v>0</v>
      </c>
      <c r="O51" s="35">
        <v>0</v>
      </c>
      <c r="P51" s="35">
        <v>0</v>
      </c>
      <c r="Q51" s="35">
        <v>0</v>
      </c>
      <c r="R51" s="467">
        <f t="shared" si="4"/>
        <v>0</v>
      </c>
      <c r="S51" s="35">
        <v>0</v>
      </c>
      <c r="T51" s="35">
        <v>0</v>
      </c>
      <c r="U51" s="35">
        <v>0</v>
      </c>
      <c r="V51" s="245">
        <f t="shared" si="5"/>
        <v>0</v>
      </c>
      <c r="W51" s="486"/>
    </row>
    <row r="52" spans="3:23" ht="13.5" thickBot="1" x14ac:dyDescent="0.25">
      <c r="C52" s="293"/>
      <c r="D52" s="294" t="str">
        <f t="shared" si="3"/>
        <v>CANS</v>
      </c>
      <c r="E52" s="35">
        <v>0</v>
      </c>
      <c r="F52" s="35">
        <v>0</v>
      </c>
      <c r="G52" s="35">
        <v>0</v>
      </c>
      <c r="H52" s="35">
        <v>0</v>
      </c>
      <c r="I52" s="35">
        <v>0</v>
      </c>
      <c r="J52" s="35">
        <v>0</v>
      </c>
      <c r="K52" s="35">
        <v>0</v>
      </c>
      <c r="L52" s="35">
        <v>0</v>
      </c>
      <c r="M52" s="35">
        <v>0</v>
      </c>
      <c r="N52" s="35">
        <v>0</v>
      </c>
      <c r="O52" s="35">
        <v>0</v>
      </c>
      <c r="P52" s="35">
        <v>0</v>
      </c>
      <c r="Q52" s="35">
        <v>0</v>
      </c>
      <c r="R52" s="467">
        <f t="shared" si="4"/>
        <v>0</v>
      </c>
      <c r="S52" s="35">
        <v>0</v>
      </c>
      <c r="T52" s="35">
        <v>0</v>
      </c>
      <c r="U52" s="35">
        <v>0</v>
      </c>
      <c r="V52" s="245">
        <f t="shared" si="5"/>
        <v>0</v>
      </c>
      <c r="W52" s="486"/>
    </row>
    <row r="53" spans="3:23" ht="13.5" thickBot="1" x14ac:dyDescent="0.25">
      <c r="C53" s="293"/>
      <c r="D53" s="294" t="str">
        <f t="shared" si="3"/>
        <v>Mental Health Other Non-Inpatient</v>
      </c>
      <c r="E53" s="35">
        <v>0</v>
      </c>
      <c r="F53" s="35">
        <v>0</v>
      </c>
      <c r="G53" s="35">
        <v>0</v>
      </c>
      <c r="H53" s="35">
        <v>0</v>
      </c>
      <c r="I53" s="35">
        <v>0</v>
      </c>
      <c r="J53" s="35">
        <v>0</v>
      </c>
      <c r="K53" s="35">
        <v>0</v>
      </c>
      <c r="L53" s="35">
        <v>0</v>
      </c>
      <c r="M53" s="35">
        <v>0</v>
      </c>
      <c r="N53" s="35">
        <v>0</v>
      </c>
      <c r="O53" s="35">
        <v>0</v>
      </c>
      <c r="P53" s="35">
        <v>0</v>
      </c>
      <c r="Q53" s="35">
        <v>0</v>
      </c>
      <c r="R53" s="467">
        <f>SUM(A53:Q53)</f>
        <v>0</v>
      </c>
      <c r="S53" s="35">
        <v>0</v>
      </c>
      <c r="T53" s="35">
        <v>0</v>
      </c>
      <c r="U53" s="35">
        <v>0</v>
      </c>
      <c r="V53" s="245">
        <f>SUM(S53:U53)</f>
        <v>0</v>
      </c>
      <c r="W53" s="486"/>
    </row>
    <row r="54" spans="3:23" ht="13.5" thickBot="1" x14ac:dyDescent="0.25">
      <c r="C54" s="291" t="s">
        <v>199</v>
      </c>
      <c r="D54" s="292" t="str">
        <f t="shared" si="3"/>
        <v>Dental</v>
      </c>
      <c r="E54" s="35">
        <v>0</v>
      </c>
      <c r="F54" s="35">
        <v>0</v>
      </c>
      <c r="G54" s="35">
        <v>0</v>
      </c>
      <c r="H54" s="35">
        <v>0</v>
      </c>
      <c r="I54" s="35">
        <v>0</v>
      </c>
      <c r="J54" s="35">
        <v>0</v>
      </c>
      <c r="K54" s="35">
        <v>0</v>
      </c>
      <c r="L54" s="35">
        <v>0</v>
      </c>
      <c r="M54" s="35">
        <v>0</v>
      </c>
      <c r="N54" s="35">
        <v>0</v>
      </c>
      <c r="O54" s="35">
        <v>0</v>
      </c>
      <c r="P54" s="35">
        <v>0</v>
      </c>
      <c r="Q54" s="35">
        <v>0</v>
      </c>
      <c r="R54" s="467">
        <f>SUM(A54:Q54)</f>
        <v>0</v>
      </c>
      <c r="S54" s="35">
        <v>0</v>
      </c>
      <c r="T54" s="35">
        <v>0</v>
      </c>
      <c r="U54" s="35">
        <v>0</v>
      </c>
      <c r="V54" s="245">
        <f t="shared" si="5"/>
        <v>0</v>
      </c>
      <c r="W54" s="486"/>
    </row>
    <row r="55" spans="3:23" ht="13.5" thickBot="1" x14ac:dyDescent="0.25">
      <c r="C55" s="298"/>
      <c r="D55" s="385" t="str">
        <f t="shared" si="3"/>
        <v>NEMT</v>
      </c>
      <c r="E55" s="35">
        <v>0</v>
      </c>
      <c r="F55" s="35">
        <v>0</v>
      </c>
      <c r="G55" s="35">
        <v>0</v>
      </c>
      <c r="H55" s="35">
        <v>0</v>
      </c>
      <c r="I55" s="35">
        <v>0</v>
      </c>
      <c r="J55" s="35">
        <v>0</v>
      </c>
      <c r="K55" s="35">
        <v>0</v>
      </c>
      <c r="L55" s="35">
        <v>0</v>
      </c>
      <c r="M55" s="35">
        <v>0</v>
      </c>
      <c r="N55" s="35">
        <v>0</v>
      </c>
      <c r="O55" s="35">
        <v>0</v>
      </c>
      <c r="P55" s="35">
        <v>0</v>
      </c>
      <c r="Q55" s="35">
        <v>0</v>
      </c>
      <c r="R55" s="467">
        <f t="shared" si="4"/>
        <v>0</v>
      </c>
      <c r="S55" s="35">
        <v>0</v>
      </c>
      <c r="T55" s="35">
        <v>0</v>
      </c>
      <c r="U55" s="35">
        <v>0</v>
      </c>
      <c r="V55" s="245">
        <f>SUM(S55:U55)</f>
        <v>0</v>
      </c>
      <c r="W55" s="486"/>
    </row>
    <row r="56" spans="3:23" ht="13.5" thickBot="1" x14ac:dyDescent="0.25">
      <c r="C56" s="876" t="s">
        <v>100</v>
      </c>
      <c r="D56" s="877"/>
      <c r="E56" s="245">
        <f t="shared" ref="E56:Q56" si="6">SUM(E37:E55)</f>
        <v>0</v>
      </c>
      <c r="F56" s="245">
        <f t="shared" si="6"/>
        <v>0</v>
      </c>
      <c r="G56" s="245">
        <f t="shared" si="6"/>
        <v>0</v>
      </c>
      <c r="H56" s="245">
        <f t="shared" si="6"/>
        <v>0</v>
      </c>
      <c r="I56" s="245">
        <f t="shared" si="6"/>
        <v>0</v>
      </c>
      <c r="J56" s="245">
        <f t="shared" si="6"/>
        <v>0</v>
      </c>
      <c r="K56" s="245">
        <f t="shared" si="6"/>
        <v>0</v>
      </c>
      <c r="L56" s="245">
        <f t="shared" si="6"/>
        <v>0</v>
      </c>
      <c r="M56" s="245">
        <f t="shared" si="6"/>
        <v>0</v>
      </c>
      <c r="N56" s="245">
        <f t="shared" si="6"/>
        <v>0</v>
      </c>
      <c r="O56" s="245">
        <f t="shared" si="6"/>
        <v>0</v>
      </c>
      <c r="P56" s="245">
        <f t="shared" si="6"/>
        <v>0</v>
      </c>
      <c r="Q56" s="245">
        <f t="shared" si="6"/>
        <v>0</v>
      </c>
      <c r="R56" s="245">
        <f>SUM(E56:Q56)</f>
        <v>0</v>
      </c>
      <c r="S56" s="245">
        <f>SUM(S37:S55)</f>
        <v>0</v>
      </c>
      <c r="T56" s="245">
        <f>SUM(T37:T55)</f>
        <v>0</v>
      </c>
      <c r="U56" s="245">
        <f>SUM(U37:U55)</f>
        <v>0</v>
      </c>
      <c r="V56" s="245">
        <f>SUM(S56:U56)</f>
        <v>0</v>
      </c>
      <c r="W56" s="486"/>
    </row>
    <row r="57" spans="3:23" x14ac:dyDescent="0.2">
      <c r="C57" s="283"/>
      <c r="D57" s="283"/>
      <c r="E57" s="283"/>
      <c r="F57" s="283"/>
      <c r="G57" s="283"/>
      <c r="H57" s="283"/>
      <c r="I57" s="283"/>
      <c r="J57" s="283"/>
      <c r="K57" s="283"/>
      <c r="L57" s="283"/>
      <c r="M57" s="283"/>
      <c r="N57" s="283"/>
      <c r="O57" s="283"/>
      <c r="P57" s="283"/>
      <c r="Q57" s="283"/>
      <c r="S57" s="490"/>
      <c r="T57" s="490"/>
      <c r="U57" s="490"/>
      <c r="V57" s="486"/>
      <c r="W57" s="486"/>
    </row>
    <row r="58" spans="3:23" ht="13.5" thickBot="1" x14ac:dyDescent="0.25">
      <c r="S58" s="486"/>
      <c r="T58" s="486"/>
      <c r="U58" s="486"/>
      <c r="V58" s="486"/>
      <c r="W58" s="486"/>
    </row>
    <row r="59" spans="3:23" ht="13.5" thickBot="1" x14ac:dyDescent="0.25">
      <c r="E59" s="878" t="str">
        <f>"Total incurred in "&amp;'Report L1'!$C$7</f>
        <v>Total incurred in 2021</v>
      </c>
      <c r="F59" s="879"/>
      <c r="G59" s="879"/>
      <c r="H59" s="879"/>
      <c r="I59" s="879"/>
      <c r="J59" s="879"/>
      <c r="K59" s="879"/>
      <c r="L59" s="879"/>
      <c r="M59" s="879"/>
      <c r="N59" s="879"/>
      <c r="O59" s="879"/>
      <c r="P59" s="879"/>
      <c r="Q59" s="879"/>
      <c r="R59" s="879"/>
      <c r="S59" s="879"/>
      <c r="T59" s="879"/>
      <c r="U59" s="879"/>
      <c r="V59" s="880"/>
      <c r="W59" s="486"/>
    </row>
    <row r="60" spans="3:23" ht="13.5" thickBot="1" x14ac:dyDescent="0.25">
      <c r="C60" s="288" t="s">
        <v>371</v>
      </c>
      <c r="D60" s="287" t="str">
        <f>'Report L6.3'!C46</f>
        <v>Other Case Mgmt</v>
      </c>
      <c r="E60" s="881" t="s">
        <v>113</v>
      </c>
      <c r="F60" s="882"/>
      <c r="G60" s="882"/>
      <c r="H60" s="882"/>
      <c r="I60" s="882"/>
      <c r="J60" s="882"/>
      <c r="K60" s="882"/>
      <c r="L60" s="882"/>
      <c r="M60" s="882"/>
      <c r="N60" s="882"/>
      <c r="O60" s="882"/>
      <c r="P60" s="882"/>
      <c r="Q60" s="882"/>
      <c r="R60" s="883"/>
      <c r="S60" s="881" t="s">
        <v>737</v>
      </c>
      <c r="T60" s="882"/>
      <c r="U60" s="882"/>
      <c r="V60" s="883"/>
      <c r="W60" s="486"/>
    </row>
    <row r="61" spans="3:23" ht="45" customHeight="1" thickBot="1" x14ac:dyDescent="0.25">
      <c r="C61" s="874" t="s">
        <v>335</v>
      </c>
      <c r="D61" s="875"/>
      <c r="E61" s="284" t="s">
        <v>279</v>
      </c>
      <c r="F61" s="280" t="s">
        <v>280</v>
      </c>
      <c r="G61" s="280" t="s">
        <v>281</v>
      </c>
      <c r="H61" s="280" t="s">
        <v>282</v>
      </c>
      <c r="I61" s="280" t="s">
        <v>283</v>
      </c>
      <c r="J61" s="280" t="s">
        <v>331</v>
      </c>
      <c r="K61" s="280" t="s">
        <v>284</v>
      </c>
      <c r="L61" s="280" t="s">
        <v>285</v>
      </c>
      <c r="M61" s="280" t="s">
        <v>241</v>
      </c>
      <c r="N61" s="285" t="s">
        <v>240</v>
      </c>
      <c r="O61" s="286" t="s">
        <v>559</v>
      </c>
      <c r="P61" s="281" t="s">
        <v>475</v>
      </c>
      <c r="Q61" s="466" t="s">
        <v>743</v>
      </c>
      <c r="R61" s="354" t="s">
        <v>746</v>
      </c>
      <c r="S61" s="465" t="s">
        <v>1104</v>
      </c>
      <c r="T61" s="465" t="s">
        <v>1105</v>
      </c>
      <c r="U61" s="465" t="s">
        <v>1106</v>
      </c>
      <c r="V61" s="354" t="s">
        <v>745</v>
      </c>
      <c r="W61" s="486"/>
    </row>
    <row r="62" spans="3:23" ht="13.5" thickBot="1" x14ac:dyDescent="0.25">
      <c r="C62" s="291" t="s">
        <v>345</v>
      </c>
      <c r="D62" s="292" t="str">
        <f t="shared" ref="D62:D80" si="7">+D37</f>
        <v>Inpatient - A &amp; B Hospital</v>
      </c>
      <c r="E62" s="35">
        <v>0</v>
      </c>
      <c r="F62" s="35">
        <v>0</v>
      </c>
      <c r="G62" s="35">
        <v>0</v>
      </c>
      <c r="H62" s="35">
        <v>0</v>
      </c>
      <c r="I62" s="35">
        <v>0</v>
      </c>
      <c r="J62" s="35">
        <v>0</v>
      </c>
      <c r="K62" s="35">
        <v>0</v>
      </c>
      <c r="L62" s="35">
        <v>0</v>
      </c>
      <c r="M62" s="35">
        <v>0</v>
      </c>
      <c r="N62" s="35">
        <v>0</v>
      </c>
      <c r="O62" s="35">
        <v>0</v>
      </c>
      <c r="P62" s="35">
        <v>0</v>
      </c>
      <c r="Q62" s="35">
        <v>0</v>
      </c>
      <c r="R62" s="467">
        <f>SUM(A62:Q62)</f>
        <v>0</v>
      </c>
      <c r="S62" s="35">
        <v>0</v>
      </c>
      <c r="T62" s="35">
        <v>0</v>
      </c>
      <c r="U62" s="35">
        <v>0</v>
      </c>
      <c r="V62" s="245">
        <f>SUM(S62:U62)</f>
        <v>0</v>
      </c>
      <c r="W62" s="486"/>
    </row>
    <row r="63" spans="3:23" ht="13.5" thickBot="1" x14ac:dyDescent="0.25">
      <c r="C63" s="293"/>
      <c r="D63" s="294" t="str">
        <f t="shared" si="7"/>
        <v>Inpatient - DRG Hospital</v>
      </c>
      <c r="E63" s="35">
        <v>0</v>
      </c>
      <c r="F63" s="35">
        <v>0</v>
      </c>
      <c r="G63" s="35">
        <v>0</v>
      </c>
      <c r="H63" s="35">
        <v>0</v>
      </c>
      <c r="I63" s="35">
        <v>0</v>
      </c>
      <c r="J63" s="35">
        <v>0</v>
      </c>
      <c r="K63" s="35">
        <v>0</v>
      </c>
      <c r="L63" s="35">
        <v>0</v>
      </c>
      <c r="M63" s="35">
        <v>0</v>
      </c>
      <c r="N63" s="35">
        <v>0</v>
      </c>
      <c r="O63" s="35">
        <v>0</v>
      </c>
      <c r="P63" s="35">
        <v>0</v>
      </c>
      <c r="Q63" s="35">
        <v>0</v>
      </c>
      <c r="R63" s="467">
        <f>SUM(A63:Q63)</f>
        <v>0</v>
      </c>
      <c r="S63" s="35">
        <v>0</v>
      </c>
      <c r="T63" s="35">
        <v>0</v>
      </c>
      <c r="U63" s="35">
        <v>0</v>
      </c>
      <c r="V63" s="245">
        <f t="shared" ref="V63:V80" si="8">SUM(S63:U63)</f>
        <v>0</v>
      </c>
      <c r="W63" s="486"/>
    </row>
    <row r="64" spans="3:23" ht="13.5" thickBot="1" x14ac:dyDescent="0.25">
      <c r="C64" s="293"/>
      <c r="D64" s="294" t="str">
        <f t="shared" si="7"/>
        <v>Inpatient - Other</v>
      </c>
      <c r="E64" s="35">
        <v>0</v>
      </c>
      <c r="F64" s="35">
        <v>0</v>
      </c>
      <c r="G64" s="35">
        <v>0</v>
      </c>
      <c r="H64" s="35">
        <v>0</v>
      </c>
      <c r="I64" s="35">
        <v>0</v>
      </c>
      <c r="J64" s="35">
        <v>0</v>
      </c>
      <c r="K64" s="35">
        <v>0</v>
      </c>
      <c r="L64" s="35">
        <v>0</v>
      </c>
      <c r="M64" s="35">
        <v>0</v>
      </c>
      <c r="N64" s="35">
        <v>0</v>
      </c>
      <c r="O64" s="35">
        <v>0</v>
      </c>
      <c r="P64" s="35">
        <v>0</v>
      </c>
      <c r="Q64" s="35">
        <v>0</v>
      </c>
      <c r="R64" s="467">
        <f t="shared" ref="R64:R80" si="9">SUM(A64:Q64)</f>
        <v>0</v>
      </c>
      <c r="S64" s="35">
        <v>0</v>
      </c>
      <c r="T64" s="35">
        <v>0</v>
      </c>
      <c r="U64" s="35">
        <v>0</v>
      </c>
      <c r="V64" s="245">
        <f t="shared" si="8"/>
        <v>0</v>
      </c>
      <c r="W64" s="486"/>
    </row>
    <row r="65" spans="3:23" ht="13.5" thickBot="1" x14ac:dyDescent="0.25">
      <c r="C65" s="293"/>
      <c r="D65" s="294" t="str">
        <f t="shared" si="7"/>
        <v>Outpatient - A &amp; B Hospital</v>
      </c>
      <c r="E65" s="35">
        <v>0</v>
      </c>
      <c r="F65" s="35">
        <v>0</v>
      </c>
      <c r="G65" s="35">
        <v>0</v>
      </c>
      <c r="H65" s="35">
        <v>0</v>
      </c>
      <c r="I65" s="35">
        <v>0</v>
      </c>
      <c r="J65" s="35">
        <v>0</v>
      </c>
      <c r="K65" s="35">
        <v>0</v>
      </c>
      <c r="L65" s="35">
        <v>0</v>
      </c>
      <c r="M65" s="35">
        <v>0</v>
      </c>
      <c r="N65" s="35">
        <v>0</v>
      </c>
      <c r="O65" s="35">
        <v>0</v>
      </c>
      <c r="P65" s="35">
        <v>0</v>
      </c>
      <c r="Q65" s="35">
        <v>0</v>
      </c>
      <c r="R65" s="467">
        <f t="shared" si="9"/>
        <v>0</v>
      </c>
      <c r="S65" s="35">
        <v>0</v>
      </c>
      <c r="T65" s="35">
        <v>0</v>
      </c>
      <c r="U65" s="35">
        <v>0</v>
      </c>
      <c r="V65" s="245">
        <f t="shared" si="8"/>
        <v>0</v>
      </c>
      <c r="W65" s="486"/>
    </row>
    <row r="66" spans="3:23" ht="13.5" thickBot="1" x14ac:dyDescent="0.25">
      <c r="C66" s="293"/>
      <c r="D66" s="294" t="str">
        <f t="shared" si="7"/>
        <v>Outpatient - DRG Hospital</v>
      </c>
      <c r="E66" s="35">
        <v>0</v>
      </c>
      <c r="F66" s="35">
        <v>0</v>
      </c>
      <c r="G66" s="35">
        <v>0</v>
      </c>
      <c r="H66" s="35">
        <v>0</v>
      </c>
      <c r="I66" s="35">
        <v>0</v>
      </c>
      <c r="J66" s="35">
        <v>0</v>
      </c>
      <c r="K66" s="35">
        <v>0</v>
      </c>
      <c r="L66" s="35">
        <v>0</v>
      </c>
      <c r="M66" s="35">
        <v>0</v>
      </c>
      <c r="N66" s="35">
        <v>0</v>
      </c>
      <c r="O66" s="35">
        <v>0</v>
      </c>
      <c r="P66" s="35">
        <v>0</v>
      </c>
      <c r="Q66" s="35">
        <v>0</v>
      </c>
      <c r="R66" s="467">
        <f>SUM(A66:Q66)</f>
        <v>0</v>
      </c>
      <c r="S66" s="35">
        <v>0</v>
      </c>
      <c r="T66" s="35">
        <v>0</v>
      </c>
      <c r="U66" s="35">
        <v>0</v>
      </c>
      <c r="V66" s="245">
        <f t="shared" si="8"/>
        <v>0</v>
      </c>
      <c r="W66" s="486"/>
    </row>
    <row r="67" spans="3:23" ht="13.5" thickBot="1" x14ac:dyDescent="0.25">
      <c r="C67" s="293"/>
      <c r="D67" s="294" t="str">
        <f t="shared" si="7"/>
        <v>Outpatient - Other</v>
      </c>
      <c r="E67" s="35">
        <v>0</v>
      </c>
      <c r="F67" s="35">
        <v>0</v>
      </c>
      <c r="G67" s="35">
        <v>0</v>
      </c>
      <c r="H67" s="35">
        <v>0</v>
      </c>
      <c r="I67" s="35">
        <v>0</v>
      </c>
      <c r="J67" s="35">
        <v>0</v>
      </c>
      <c r="K67" s="35">
        <v>0</v>
      </c>
      <c r="L67" s="35">
        <v>0</v>
      </c>
      <c r="M67" s="35">
        <v>0</v>
      </c>
      <c r="N67" s="35">
        <v>0</v>
      </c>
      <c r="O67" s="35">
        <v>0</v>
      </c>
      <c r="P67" s="35">
        <v>0</v>
      </c>
      <c r="Q67" s="35">
        <v>0</v>
      </c>
      <c r="R67" s="467">
        <f t="shared" si="9"/>
        <v>0</v>
      </c>
      <c r="S67" s="35">
        <v>0</v>
      </c>
      <c r="T67" s="35">
        <v>0</v>
      </c>
      <c r="U67" s="35">
        <v>0</v>
      </c>
      <c r="V67" s="245">
        <f t="shared" si="8"/>
        <v>0</v>
      </c>
      <c r="W67" s="486"/>
    </row>
    <row r="68" spans="3:23" ht="13.5" thickBot="1" x14ac:dyDescent="0.25">
      <c r="C68" s="293"/>
      <c r="D68" s="294" t="str">
        <f t="shared" si="7"/>
        <v>Physician Services</v>
      </c>
      <c r="E68" s="35">
        <v>0</v>
      </c>
      <c r="F68" s="35">
        <v>0</v>
      </c>
      <c r="G68" s="35">
        <v>0</v>
      </c>
      <c r="H68" s="35">
        <v>0</v>
      </c>
      <c r="I68" s="35">
        <v>0</v>
      </c>
      <c r="J68" s="35">
        <v>0</v>
      </c>
      <c r="K68" s="35">
        <v>0</v>
      </c>
      <c r="L68" s="35">
        <v>0</v>
      </c>
      <c r="M68" s="35">
        <v>0</v>
      </c>
      <c r="N68" s="35">
        <v>0</v>
      </c>
      <c r="O68" s="35">
        <v>0</v>
      </c>
      <c r="P68" s="35">
        <v>0</v>
      </c>
      <c r="Q68" s="35">
        <v>0</v>
      </c>
      <c r="R68" s="467">
        <f>SUM(A68:Q68)</f>
        <v>0</v>
      </c>
      <c r="S68" s="35">
        <v>0</v>
      </c>
      <c r="T68" s="35">
        <v>0</v>
      </c>
      <c r="U68" s="35">
        <v>0</v>
      </c>
      <c r="V68" s="245">
        <f>SUM(S68:U68)</f>
        <v>0</v>
      </c>
      <c r="W68" s="486"/>
    </row>
    <row r="69" spans="3:23" ht="13.5" thickBot="1" x14ac:dyDescent="0.25">
      <c r="C69" s="293"/>
      <c r="D69" s="294" t="str">
        <f t="shared" si="7"/>
        <v>Substance Abuse</v>
      </c>
      <c r="E69" s="35">
        <v>0</v>
      </c>
      <c r="F69" s="35">
        <v>0</v>
      </c>
      <c r="G69" s="35">
        <v>0</v>
      </c>
      <c r="H69" s="35">
        <v>0</v>
      </c>
      <c r="I69" s="35">
        <v>0</v>
      </c>
      <c r="J69" s="35">
        <v>0</v>
      </c>
      <c r="K69" s="35">
        <v>0</v>
      </c>
      <c r="L69" s="35">
        <v>0</v>
      </c>
      <c r="M69" s="35">
        <v>0</v>
      </c>
      <c r="N69" s="35">
        <v>0</v>
      </c>
      <c r="O69" s="35">
        <v>0</v>
      </c>
      <c r="P69" s="35">
        <v>0</v>
      </c>
      <c r="Q69" s="35">
        <v>0</v>
      </c>
      <c r="R69" s="467">
        <f t="shared" si="9"/>
        <v>0</v>
      </c>
      <c r="S69" s="35">
        <v>0</v>
      </c>
      <c r="T69" s="35">
        <v>0</v>
      </c>
      <c r="U69" s="35">
        <v>0</v>
      </c>
      <c r="V69" s="245">
        <f t="shared" si="8"/>
        <v>0</v>
      </c>
      <c r="W69" s="486"/>
    </row>
    <row r="70" spans="3:23" ht="13.5" thickBot="1" x14ac:dyDescent="0.25">
      <c r="C70" s="293"/>
      <c r="D70" s="294" t="str">
        <f t="shared" si="7"/>
        <v>Prescription Drugs</v>
      </c>
      <c r="E70" s="35">
        <v>0</v>
      </c>
      <c r="F70" s="35">
        <v>0</v>
      </c>
      <c r="G70" s="35">
        <v>0</v>
      </c>
      <c r="H70" s="35">
        <v>0</v>
      </c>
      <c r="I70" s="35">
        <v>0</v>
      </c>
      <c r="J70" s="35">
        <v>0</v>
      </c>
      <c r="K70" s="35">
        <v>0</v>
      </c>
      <c r="L70" s="35">
        <v>0</v>
      </c>
      <c r="M70" s="35">
        <v>0</v>
      </c>
      <c r="N70" s="35">
        <v>0</v>
      </c>
      <c r="O70" s="35">
        <v>0</v>
      </c>
      <c r="P70" s="35">
        <v>0</v>
      </c>
      <c r="Q70" s="35">
        <v>0</v>
      </c>
      <c r="R70" s="467">
        <f t="shared" si="9"/>
        <v>0</v>
      </c>
      <c r="S70" s="35">
        <v>0</v>
      </c>
      <c r="T70" s="35">
        <v>0</v>
      </c>
      <c r="U70" s="35">
        <v>0</v>
      </c>
      <c r="V70" s="245">
        <f t="shared" si="8"/>
        <v>0</v>
      </c>
      <c r="W70" s="486"/>
    </row>
    <row r="71" spans="3:23" ht="13.5" thickBot="1" x14ac:dyDescent="0.25">
      <c r="C71" s="293"/>
      <c r="D71" s="294" t="str">
        <f t="shared" si="7"/>
        <v>DME and Miscellaneous</v>
      </c>
      <c r="E71" s="35">
        <v>0</v>
      </c>
      <c r="F71" s="35">
        <v>0</v>
      </c>
      <c r="G71" s="35">
        <v>0</v>
      </c>
      <c r="H71" s="35">
        <v>0</v>
      </c>
      <c r="I71" s="35">
        <v>0</v>
      </c>
      <c r="J71" s="35">
        <v>0</v>
      </c>
      <c r="K71" s="35">
        <v>0</v>
      </c>
      <c r="L71" s="35">
        <v>0</v>
      </c>
      <c r="M71" s="35">
        <v>0</v>
      </c>
      <c r="N71" s="35">
        <v>0</v>
      </c>
      <c r="O71" s="35">
        <v>0</v>
      </c>
      <c r="P71" s="35">
        <v>0</v>
      </c>
      <c r="Q71" s="35">
        <v>0</v>
      </c>
      <c r="R71" s="467">
        <f t="shared" si="9"/>
        <v>0</v>
      </c>
      <c r="S71" s="35">
        <v>0</v>
      </c>
      <c r="T71" s="35">
        <v>0</v>
      </c>
      <c r="U71" s="35">
        <v>0</v>
      </c>
      <c r="V71" s="245">
        <f t="shared" si="8"/>
        <v>0</v>
      </c>
      <c r="W71" s="486"/>
    </row>
    <row r="72" spans="3:23" ht="13.5" thickBot="1" x14ac:dyDescent="0.25">
      <c r="C72" s="291" t="s">
        <v>346</v>
      </c>
      <c r="D72" s="292" t="str">
        <f t="shared" si="7"/>
        <v>Mental Health Services Inpatient</v>
      </c>
      <c r="E72" s="35">
        <v>0</v>
      </c>
      <c r="F72" s="35">
        <v>0</v>
      </c>
      <c r="G72" s="35">
        <v>0</v>
      </c>
      <c r="H72" s="35">
        <v>0</v>
      </c>
      <c r="I72" s="35">
        <v>0</v>
      </c>
      <c r="J72" s="35">
        <v>0</v>
      </c>
      <c r="K72" s="35">
        <v>0</v>
      </c>
      <c r="L72" s="35">
        <v>0</v>
      </c>
      <c r="M72" s="35">
        <v>0</v>
      </c>
      <c r="N72" s="35">
        <v>0</v>
      </c>
      <c r="O72" s="35">
        <v>0</v>
      </c>
      <c r="P72" s="35">
        <v>0</v>
      </c>
      <c r="Q72" s="35">
        <v>0</v>
      </c>
      <c r="R72" s="467">
        <f t="shared" si="9"/>
        <v>0</v>
      </c>
      <c r="S72" s="35">
        <v>0</v>
      </c>
      <c r="T72" s="35">
        <v>0</v>
      </c>
      <c r="U72" s="35">
        <v>0</v>
      </c>
      <c r="V72" s="245">
        <f t="shared" si="8"/>
        <v>0</v>
      </c>
      <c r="W72" s="486"/>
    </row>
    <row r="73" spans="3:23" ht="13.5" thickBot="1" x14ac:dyDescent="0.25">
      <c r="C73" s="293"/>
      <c r="D73" s="296" t="str">
        <f t="shared" si="7"/>
        <v>Applied Behavior Analysis (ABA)</v>
      </c>
      <c r="E73" s="35">
        <v>0</v>
      </c>
      <c r="F73" s="35">
        <v>0</v>
      </c>
      <c r="G73" s="35">
        <v>0</v>
      </c>
      <c r="H73" s="35">
        <v>0</v>
      </c>
      <c r="I73" s="35">
        <v>0</v>
      </c>
      <c r="J73" s="35">
        <v>0</v>
      </c>
      <c r="K73" s="35">
        <v>0</v>
      </c>
      <c r="L73" s="35">
        <v>0</v>
      </c>
      <c r="M73" s="35">
        <v>0</v>
      </c>
      <c r="N73" s="35">
        <v>0</v>
      </c>
      <c r="O73" s="35">
        <v>0</v>
      </c>
      <c r="P73" s="35">
        <v>0</v>
      </c>
      <c r="Q73" s="35">
        <v>0</v>
      </c>
      <c r="R73" s="467">
        <f t="shared" si="9"/>
        <v>0</v>
      </c>
      <c r="S73" s="35">
        <v>0</v>
      </c>
      <c r="T73" s="35">
        <v>0</v>
      </c>
      <c r="U73" s="35">
        <v>0</v>
      </c>
      <c r="V73" s="245">
        <f>SUM(S73:U73)</f>
        <v>0</v>
      </c>
      <c r="W73" s="486"/>
    </row>
    <row r="74" spans="3:23" ht="13.5" thickBot="1" x14ac:dyDescent="0.25">
      <c r="C74" s="293"/>
      <c r="D74" s="294" t="str">
        <f t="shared" si="7"/>
        <v>ACT/SE</v>
      </c>
      <c r="E74" s="35">
        <v>0</v>
      </c>
      <c r="F74" s="35">
        <v>0</v>
      </c>
      <c r="G74" s="35">
        <v>0</v>
      </c>
      <c r="H74" s="35">
        <v>0</v>
      </c>
      <c r="I74" s="35">
        <v>0</v>
      </c>
      <c r="J74" s="35">
        <v>0</v>
      </c>
      <c r="K74" s="35">
        <v>0</v>
      </c>
      <c r="L74" s="35">
        <v>0</v>
      </c>
      <c r="M74" s="35">
        <v>0</v>
      </c>
      <c r="N74" s="35">
        <v>0</v>
      </c>
      <c r="O74" s="35">
        <v>0</v>
      </c>
      <c r="P74" s="35">
        <v>0</v>
      </c>
      <c r="Q74" s="35">
        <v>0</v>
      </c>
      <c r="R74" s="467">
        <f t="shared" si="9"/>
        <v>0</v>
      </c>
      <c r="S74" s="35">
        <v>0</v>
      </c>
      <c r="T74" s="35">
        <v>0</v>
      </c>
      <c r="U74" s="35">
        <v>0</v>
      </c>
      <c r="V74" s="245">
        <f t="shared" si="8"/>
        <v>0</v>
      </c>
      <c r="W74" s="486"/>
    </row>
    <row r="75" spans="3:23" ht="13.5" thickBot="1" x14ac:dyDescent="0.25">
      <c r="C75" s="293"/>
      <c r="D75" s="294" t="str">
        <f t="shared" si="7"/>
        <v>A&amp;D Residential</v>
      </c>
      <c r="E75" s="35">
        <v>0</v>
      </c>
      <c r="F75" s="35">
        <v>0</v>
      </c>
      <c r="G75" s="35">
        <v>0</v>
      </c>
      <c r="H75" s="35">
        <v>0</v>
      </c>
      <c r="I75" s="35">
        <v>0</v>
      </c>
      <c r="J75" s="35">
        <v>0</v>
      </c>
      <c r="K75" s="35">
        <v>0</v>
      </c>
      <c r="L75" s="35">
        <v>0</v>
      </c>
      <c r="M75" s="35">
        <v>0</v>
      </c>
      <c r="N75" s="35">
        <v>0</v>
      </c>
      <c r="O75" s="35">
        <v>0</v>
      </c>
      <c r="P75" s="35">
        <v>0</v>
      </c>
      <c r="Q75" s="35">
        <v>0</v>
      </c>
      <c r="R75" s="467">
        <f t="shared" si="9"/>
        <v>0</v>
      </c>
      <c r="S75" s="35">
        <v>0</v>
      </c>
      <c r="T75" s="35">
        <v>0</v>
      </c>
      <c r="U75" s="35">
        <v>0</v>
      </c>
      <c r="V75" s="245">
        <f t="shared" si="8"/>
        <v>0</v>
      </c>
      <c r="W75" s="486"/>
    </row>
    <row r="76" spans="3:23" ht="13.5" thickBot="1" x14ac:dyDescent="0.25">
      <c r="C76" s="293"/>
      <c r="D76" s="294" t="str">
        <f t="shared" si="7"/>
        <v>MH Children's Wraparound</v>
      </c>
      <c r="E76" s="35">
        <v>0</v>
      </c>
      <c r="F76" s="35">
        <v>0</v>
      </c>
      <c r="G76" s="35">
        <v>0</v>
      </c>
      <c r="H76" s="35">
        <v>0</v>
      </c>
      <c r="I76" s="35">
        <v>0</v>
      </c>
      <c r="J76" s="35">
        <v>0</v>
      </c>
      <c r="K76" s="35">
        <v>0</v>
      </c>
      <c r="L76" s="35">
        <v>0</v>
      </c>
      <c r="M76" s="35">
        <v>0</v>
      </c>
      <c r="N76" s="35">
        <v>0</v>
      </c>
      <c r="O76" s="35">
        <v>0</v>
      </c>
      <c r="P76" s="35">
        <v>0</v>
      </c>
      <c r="Q76" s="35">
        <v>0</v>
      </c>
      <c r="R76" s="467">
        <f>SUM(A76:Q76)</f>
        <v>0</v>
      </c>
      <c r="S76" s="35">
        <v>0</v>
      </c>
      <c r="T76" s="35">
        <v>0</v>
      </c>
      <c r="U76" s="35">
        <v>0</v>
      </c>
      <c r="V76" s="245">
        <f t="shared" si="8"/>
        <v>0</v>
      </c>
      <c r="W76" s="486"/>
    </row>
    <row r="77" spans="3:23" ht="13.5" thickBot="1" x14ac:dyDescent="0.25">
      <c r="C77" s="293"/>
      <c r="D77" s="294" t="str">
        <f t="shared" si="7"/>
        <v>CANS</v>
      </c>
      <c r="E77" s="35">
        <v>0</v>
      </c>
      <c r="F77" s="35">
        <v>0</v>
      </c>
      <c r="G77" s="35">
        <v>0</v>
      </c>
      <c r="H77" s="35">
        <v>0</v>
      </c>
      <c r="I77" s="35">
        <v>0</v>
      </c>
      <c r="J77" s="35">
        <v>0</v>
      </c>
      <c r="K77" s="35">
        <v>0</v>
      </c>
      <c r="L77" s="35">
        <v>0</v>
      </c>
      <c r="M77" s="35">
        <v>0</v>
      </c>
      <c r="N77" s="35">
        <v>0</v>
      </c>
      <c r="O77" s="35">
        <v>0</v>
      </c>
      <c r="P77" s="35">
        <v>0</v>
      </c>
      <c r="Q77" s="35">
        <v>0</v>
      </c>
      <c r="R77" s="467">
        <f t="shared" si="9"/>
        <v>0</v>
      </c>
      <c r="S77" s="35">
        <v>0</v>
      </c>
      <c r="T77" s="35">
        <v>0</v>
      </c>
      <c r="U77" s="35">
        <v>0</v>
      </c>
      <c r="V77" s="245">
        <f t="shared" si="8"/>
        <v>0</v>
      </c>
      <c r="W77" s="486"/>
    </row>
    <row r="78" spans="3:23" ht="13.5" thickBot="1" x14ac:dyDescent="0.25">
      <c r="C78" s="293"/>
      <c r="D78" s="294" t="str">
        <f t="shared" si="7"/>
        <v>Mental Health Other Non-Inpatient</v>
      </c>
      <c r="E78" s="35">
        <v>0</v>
      </c>
      <c r="F78" s="35">
        <v>0</v>
      </c>
      <c r="G78" s="35">
        <v>0</v>
      </c>
      <c r="H78" s="35">
        <v>0</v>
      </c>
      <c r="I78" s="35">
        <v>0</v>
      </c>
      <c r="J78" s="35">
        <v>0</v>
      </c>
      <c r="K78" s="35">
        <v>0</v>
      </c>
      <c r="L78" s="35">
        <v>0</v>
      </c>
      <c r="M78" s="35">
        <v>0</v>
      </c>
      <c r="N78" s="35">
        <v>0</v>
      </c>
      <c r="O78" s="35">
        <v>0</v>
      </c>
      <c r="P78" s="35">
        <v>0</v>
      </c>
      <c r="Q78" s="35">
        <v>0</v>
      </c>
      <c r="R78" s="467">
        <f>SUM(A78:Q78)</f>
        <v>0</v>
      </c>
      <c r="S78" s="35">
        <v>0</v>
      </c>
      <c r="T78" s="35">
        <v>0</v>
      </c>
      <c r="U78" s="35">
        <v>0</v>
      </c>
      <c r="V78" s="245">
        <f>SUM(S78:U78)</f>
        <v>0</v>
      </c>
      <c r="W78" s="486"/>
    </row>
    <row r="79" spans="3:23" ht="13.5" thickBot="1" x14ac:dyDescent="0.25">
      <c r="C79" s="291" t="s">
        <v>199</v>
      </c>
      <c r="D79" s="292" t="str">
        <f t="shared" si="7"/>
        <v>Dental</v>
      </c>
      <c r="E79" s="35">
        <v>0</v>
      </c>
      <c r="F79" s="35">
        <v>0</v>
      </c>
      <c r="G79" s="35">
        <v>0</v>
      </c>
      <c r="H79" s="35">
        <v>0</v>
      </c>
      <c r="I79" s="35">
        <v>0</v>
      </c>
      <c r="J79" s="35">
        <v>0</v>
      </c>
      <c r="K79" s="35">
        <v>0</v>
      </c>
      <c r="L79" s="35">
        <v>0</v>
      </c>
      <c r="M79" s="35">
        <v>0</v>
      </c>
      <c r="N79" s="35">
        <v>0</v>
      </c>
      <c r="O79" s="35">
        <v>0</v>
      </c>
      <c r="P79" s="35">
        <v>0</v>
      </c>
      <c r="Q79" s="35">
        <v>0</v>
      </c>
      <c r="R79" s="467">
        <f t="shared" si="9"/>
        <v>0</v>
      </c>
      <c r="S79" s="35">
        <v>0</v>
      </c>
      <c r="T79" s="35">
        <v>0</v>
      </c>
      <c r="U79" s="35">
        <v>0</v>
      </c>
      <c r="V79" s="245">
        <f t="shared" si="8"/>
        <v>0</v>
      </c>
      <c r="W79" s="486"/>
    </row>
    <row r="80" spans="3:23" ht="13.5" thickBot="1" x14ac:dyDescent="0.25">
      <c r="C80" s="298"/>
      <c r="D80" s="385" t="str">
        <f t="shared" si="7"/>
        <v>NEMT</v>
      </c>
      <c r="E80" s="35">
        <v>0</v>
      </c>
      <c r="F80" s="35">
        <v>0</v>
      </c>
      <c r="G80" s="35">
        <v>0</v>
      </c>
      <c r="H80" s="35">
        <v>0</v>
      </c>
      <c r="I80" s="35">
        <v>0</v>
      </c>
      <c r="J80" s="35">
        <v>0</v>
      </c>
      <c r="K80" s="35">
        <v>0</v>
      </c>
      <c r="L80" s="35">
        <v>0</v>
      </c>
      <c r="M80" s="35">
        <v>0</v>
      </c>
      <c r="N80" s="35">
        <v>0</v>
      </c>
      <c r="O80" s="35">
        <v>0</v>
      </c>
      <c r="P80" s="35">
        <v>0</v>
      </c>
      <c r="Q80" s="35">
        <v>0</v>
      </c>
      <c r="R80" s="467">
        <f t="shared" si="9"/>
        <v>0</v>
      </c>
      <c r="S80" s="35">
        <v>0</v>
      </c>
      <c r="T80" s="35">
        <v>0</v>
      </c>
      <c r="U80" s="35">
        <v>0</v>
      </c>
      <c r="V80" s="245">
        <f t="shared" si="8"/>
        <v>0</v>
      </c>
      <c r="W80" s="486"/>
    </row>
    <row r="81" spans="3:23" ht="13.5" thickBot="1" x14ac:dyDescent="0.25">
      <c r="C81" s="876" t="s">
        <v>100</v>
      </c>
      <c r="D81" s="877"/>
      <c r="E81" s="245">
        <f>SUM(E62:E80)</f>
        <v>0</v>
      </c>
      <c r="F81" s="245">
        <f t="shared" ref="F81:O81" si="10">SUM(F62:F80)</f>
        <v>0</v>
      </c>
      <c r="G81" s="245">
        <f t="shared" si="10"/>
        <v>0</v>
      </c>
      <c r="H81" s="245">
        <f t="shared" si="10"/>
        <v>0</v>
      </c>
      <c r="I81" s="245">
        <f t="shared" si="10"/>
        <v>0</v>
      </c>
      <c r="J81" s="245">
        <f>SUM(J62:J80)</f>
        <v>0</v>
      </c>
      <c r="K81" s="245">
        <f>SUM(K62:K80)</f>
        <v>0</v>
      </c>
      <c r="L81" s="245">
        <f t="shared" si="10"/>
        <v>0</v>
      </c>
      <c r="M81" s="245">
        <f t="shared" si="10"/>
        <v>0</v>
      </c>
      <c r="N81" s="245">
        <f t="shared" si="10"/>
        <v>0</v>
      </c>
      <c r="O81" s="245">
        <f t="shared" si="10"/>
        <v>0</v>
      </c>
      <c r="P81" s="245">
        <f>SUM(P62:P80)</f>
        <v>0</v>
      </c>
      <c r="Q81" s="245">
        <f>SUM(Q62:Q80)</f>
        <v>0</v>
      </c>
      <c r="R81" s="245">
        <f>SUM(E81:Q81)</f>
        <v>0</v>
      </c>
      <c r="S81" s="245">
        <f>SUM(S62:S80)</f>
        <v>0</v>
      </c>
      <c r="T81" s="245">
        <f>SUM(T62:T80)</f>
        <v>0</v>
      </c>
      <c r="U81" s="245">
        <f>SUM(U62:U80)</f>
        <v>0</v>
      </c>
      <c r="V81" s="245">
        <f>SUM(S81:U81)</f>
        <v>0</v>
      </c>
      <c r="W81" s="486"/>
    </row>
    <row r="82" spans="3:23" x14ac:dyDescent="0.2">
      <c r="S82" s="486"/>
      <c r="T82" s="486"/>
      <c r="U82" s="486"/>
      <c r="V82" s="486"/>
      <c r="W82" s="486"/>
    </row>
  </sheetData>
  <sheetProtection algorithmName="SHA-512" hashValue="EhZ1boofh7lagqRWgUuu9T4oayHaefAk4NZWGxoUmqZ/3Fzx7wMxIbckuLot/Gx8TZ5ek43xs9MhfiiL+OGfdA==" saltValue="f696n/zb5hCKeN8yv8K+hg==" spinCount="100000" sheet="1" objects="1" scenarios="1"/>
  <protectedRanges>
    <protectedRange sqref="S62:U80 E62:Q80 S37:U55 E37:Q55 S12:U30 E12:Q30" name="Range1_1"/>
  </protectedRanges>
  <mergeCells count="14">
    <mergeCell ref="E59:V59"/>
    <mergeCell ref="E60:R60"/>
    <mergeCell ref="S60:V60"/>
    <mergeCell ref="E9:V9"/>
    <mergeCell ref="E10:R10"/>
    <mergeCell ref="S10:V10"/>
    <mergeCell ref="E35:R35"/>
    <mergeCell ref="S35:V35"/>
    <mergeCell ref="E34:V34"/>
    <mergeCell ref="C11:D11"/>
    <mergeCell ref="C31:D31"/>
    <mergeCell ref="C56:D56"/>
    <mergeCell ref="C61:D61"/>
    <mergeCell ref="C81:D81"/>
  </mergeCells>
  <dataValidations count="1">
    <dataValidation type="decimal" allowBlank="1" showInputMessage="1" showErrorMessage="1" sqref="E62:V81 E37:V56 E12:V31" xr:uid="{00000000-0002-0000-1200-000000000000}">
      <formula1>-5000000000</formula1>
      <formula2>5000000000</formula2>
    </dataValidation>
  </dataValidations>
  <printOptions horizontalCentered="1"/>
  <pageMargins left="0.25" right="0.25" top="0.5" bottom="0.5" header="0.25" footer="0.25"/>
  <pageSetup scale="41" fitToHeight="2" orientation="landscape" verticalDpi="300" r:id="rId1"/>
  <headerFooter alignWithMargins="0">
    <oddFooter>&amp;L&amp;F&amp;CPage &amp;P of &amp;N&amp;R&amp;A</oddFooter>
  </headerFooter>
  <rowBreaks count="1" manualBreakCount="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E46"/>
  <sheetViews>
    <sheetView zoomScaleNormal="100" workbookViewId="0"/>
  </sheetViews>
  <sheetFormatPr defaultColWidth="9.140625" defaultRowHeight="12.75" x14ac:dyDescent="0.2"/>
  <cols>
    <col min="1" max="1" width="21.42578125" style="225" customWidth="1"/>
    <col min="2" max="2" width="9.140625" style="225"/>
    <col min="3" max="3" width="10.140625" style="225" bestFit="1" customWidth="1"/>
    <col min="4" max="4" width="55.85546875" style="225" customWidth="1"/>
    <col min="5" max="16384" width="9.140625" style="225"/>
  </cols>
  <sheetData>
    <row r="2" spans="1:5" x14ac:dyDescent="0.2">
      <c r="A2" s="223" t="s">
        <v>111</v>
      </c>
      <c r="B2" s="224"/>
      <c r="C2" s="223"/>
      <c r="D2" s="224"/>
    </row>
    <row r="3" spans="1:5" x14ac:dyDescent="0.2">
      <c r="B3" s="226"/>
      <c r="C3" s="227"/>
      <c r="D3" s="226"/>
    </row>
    <row r="4" spans="1:5" x14ac:dyDescent="0.2">
      <c r="B4" s="226"/>
      <c r="C4" s="226"/>
      <c r="D4" s="226"/>
      <c r="E4" s="226"/>
    </row>
    <row r="5" spans="1:5" x14ac:dyDescent="0.2">
      <c r="A5" s="131" t="s">
        <v>196</v>
      </c>
      <c r="C5" s="164" t="str">
        <f>B18</f>
        <v>Select CCO from Dropdown List</v>
      </c>
    </row>
    <row r="6" spans="1:5" x14ac:dyDescent="0.2">
      <c r="C6" s="228"/>
    </row>
    <row r="7" spans="1:5" x14ac:dyDescent="0.2">
      <c r="A7" s="225" t="s">
        <v>225</v>
      </c>
      <c r="C7" s="229">
        <f>YEAR(Instructions!F6)</f>
        <v>2021</v>
      </c>
    </row>
    <row r="8" spans="1:5" x14ac:dyDescent="0.2">
      <c r="A8" s="135" t="s">
        <v>332</v>
      </c>
      <c r="C8" s="229" t="str">
        <f>"1/1/"&amp;$C$7</f>
        <v>1/1/2021</v>
      </c>
    </row>
    <row r="9" spans="1:5" x14ac:dyDescent="0.2">
      <c r="A9" s="135" t="s">
        <v>226</v>
      </c>
      <c r="B9" s="135"/>
      <c r="C9" s="229" t="str">
        <f>"12/31/"&amp;$C$7</f>
        <v>12/31/2021</v>
      </c>
      <c r="D9" s="135"/>
    </row>
    <row r="13" spans="1:5" x14ac:dyDescent="0.2">
      <c r="A13" s="131" t="s">
        <v>67</v>
      </c>
      <c r="B13" s="131"/>
      <c r="C13" s="131"/>
      <c r="D13" s="131"/>
    </row>
    <row r="16" spans="1:5" x14ac:dyDescent="0.2">
      <c r="A16" s="131" t="s">
        <v>147</v>
      </c>
    </row>
    <row r="18" spans="1:4" x14ac:dyDescent="0.2">
      <c r="A18" s="225" t="s">
        <v>66</v>
      </c>
      <c r="B18" s="230" t="str">
        <f>Instructions!B1</f>
        <v>Select CCO from Dropdown List</v>
      </c>
      <c r="C18" s="230"/>
      <c r="D18" s="230"/>
    </row>
    <row r="20" spans="1:4" x14ac:dyDescent="0.2">
      <c r="A20" s="225" t="s">
        <v>65</v>
      </c>
      <c r="B20" s="793"/>
      <c r="C20" s="793"/>
      <c r="D20" s="793"/>
    </row>
    <row r="22" spans="1:4" x14ac:dyDescent="0.2">
      <c r="B22" s="793"/>
      <c r="C22" s="793"/>
      <c r="D22" s="793"/>
    </row>
    <row r="24" spans="1:4" x14ac:dyDescent="0.2">
      <c r="A24" s="225" t="s">
        <v>64</v>
      </c>
      <c r="B24" s="793"/>
      <c r="C24" s="793"/>
      <c r="D24" s="793"/>
    </row>
    <row r="26" spans="1:4" x14ac:dyDescent="0.2">
      <c r="A26" s="225" t="s">
        <v>63</v>
      </c>
      <c r="B26" s="793"/>
      <c r="C26" s="793"/>
      <c r="D26" s="793"/>
    </row>
    <row r="27" spans="1:4" x14ac:dyDescent="0.2">
      <c r="B27" s="416"/>
      <c r="C27" s="416"/>
      <c r="D27" s="416"/>
    </row>
    <row r="28" spans="1:4" x14ac:dyDescent="0.2">
      <c r="A28" s="225" t="s">
        <v>62</v>
      </c>
      <c r="B28" s="793"/>
      <c r="C28" s="793"/>
      <c r="D28" s="793"/>
    </row>
    <row r="31" spans="1:4" x14ac:dyDescent="0.2">
      <c r="A31" s="131" t="s">
        <v>146</v>
      </c>
      <c r="B31" s="131"/>
      <c r="C31" s="131"/>
      <c r="D31" s="131"/>
    </row>
    <row r="33" spans="1:4" x14ac:dyDescent="0.2">
      <c r="A33" s="225" t="s">
        <v>61</v>
      </c>
    </row>
    <row r="34" spans="1:4" x14ac:dyDescent="0.2">
      <c r="A34" s="225" t="s">
        <v>60</v>
      </c>
    </row>
    <row r="35" spans="1:4" x14ac:dyDescent="0.2">
      <c r="A35" s="225" t="s">
        <v>59</v>
      </c>
    </row>
    <row r="40" spans="1:4" x14ac:dyDescent="0.2">
      <c r="B40" s="225" t="s">
        <v>58</v>
      </c>
      <c r="C40" s="793"/>
      <c r="D40" s="793"/>
    </row>
    <row r="42" spans="1:4" x14ac:dyDescent="0.2">
      <c r="B42" s="225" t="s">
        <v>112</v>
      </c>
      <c r="C42" s="793"/>
      <c r="D42" s="793"/>
    </row>
    <row r="43" spans="1:4" x14ac:dyDescent="0.2">
      <c r="C43" s="416"/>
    </row>
    <row r="44" spans="1:4" x14ac:dyDescent="0.2">
      <c r="B44" s="225" t="s">
        <v>57</v>
      </c>
      <c r="C44" s="793"/>
      <c r="D44" s="793"/>
    </row>
    <row r="46" spans="1:4" x14ac:dyDescent="0.2">
      <c r="B46" s="225" t="s">
        <v>56</v>
      </c>
      <c r="C46" s="794"/>
      <c r="D46" s="793"/>
    </row>
  </sheetData>
  <sheetProtection algorithmName="SHA-512" hashValue="Y3/X5fZV8mSw/MuyXwUeJOsUel0mH2tQUpxn6hiyV5RIEFrexGmXirjY+O1HTvLya+XbVf0XbVVR8tM19uM9SA==" saltValue="f48dnpEfRodHnvMjurqQ9A==" spinCount="100000" sheet="1" objects="1" scenarios="1"/>
  <mergeCells count="9">
    <mergeCell ref="C42:D42"/>
    <mergeCell ref="C44:D44"/>
    <mergeCell ref="C46:D46"/>
    <mergeCell ref="B20:D20"/>
    <mergeCell ref="B22:D22"/>
    <mergeCell ref="B24:D24"/>
    <mergeCell ref="B26:D26"/>
    <mergeCell ref="B28:D28"/>
    <mergeCell ref="C40:D40"/>
  </mergeCells>
  <printOptions horizontalCentered="1"/>
  <pageMargins left="0.25" right="0.25" top="0.5" bottom="0.5" header="0.25" footer="0.25"/>
  <pageSetup orientation="portrait" verticalDpi="300" r:id="rId1"/>
  <headerFooter alignWithMargins="0">
    <oddFooter>&amp;L&amp;F&amp;CPage &amp;P of &amp;N&amp;R&amp;A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K69"/>
  <sheetViews>
    <sheetView zoomScaleNormal="100" workbookViewId="0">
      <pane xSplit="2" ySplit="4" topLeftCell="C20" activePane="bottomRight" state="frozen"/>
      <selection activeCell="A7" sqref="A7"/>
      <selection pane="topRight" activeCell="A7" sqref="A7"/>
      <selection pane="bottomLeft" activeCell="A7" sqref="A7"/>
      <selection pane="bottomRight" activeCell="C64" sqref="C64"/>
    </sheetView>
  </sheetViews>
  <sheetFormatPr defaultColWidth="9.140625" defaultRowHeight="12.75" x14ac:dyDescent="0.2"/>
  <cols>
    <col min="1" max="1" width="4.5703125" style="132" customWidth="1"/>
    <col min="2" max="2" width="4.42578125" style="132" customWidth="1"/>
    <col min="3" max="3" width="25" style="132" customWidth="1"/>
    <col min="4" max="9" width="16.42578125" style="132" customWidth="1"/>
    <col min="10" max="16384" width="9.140625" style="132"/>
  </cols>
  <sheetData>
    <row r="1" spans="1:9" x14ac:dyDescent="0.2">
      <c r="A1" s="227" t="s">
        <v>872</v>
      </c>
      <c r="B1" s="486"/>
      <c r="C1" s="486"/>
      <c r="D1" s="486"/>
    </row>
    <row r="2" spans="1:9" x14ac:dyDescent="0.2">
      <c r="B2" s="131"/>
      <c r="C2" s="131"/>
      <c r="D2" s="172" t="s">
        <v>113</v>
      </c>
      <c r="E2" s="172"/>
    </row>
    <row r="3" spans="1:9" x14ac:dyDescent="0.2">
      <c r="A3" s="133" t="s">
        <v>0</v>
      </c>
      <c r="C3" s="120"/>
      <c r="D3" s="120" t="str">
        <f>'Report L1'!$C$5</f>
        <v>Select CCO from Dropdown List</v>
      </c>
    </row>
    <row r="4" spans="1:9" x14ac:dyDescent="0.2">
      <c r="A4" s="133" t="s">
        <v>225</v>
      </c>
      <c r="C4" s="121"/>
      <c r="D4" s="121" t="str">
        <f>'Report L1'!$C$8&amp;" - "&amp;'Report L1'!$C$9</f>
        <v>1/1/2021 - 12/31/2021</v>
      </c>
    </row>
    <row r="5" spans="1:9" ht="13.5" thickBot="1" x14ac:dyDescent="0.25">
      <c r="B5" s="131"/>
      <c r="C5" s="131"/>
      <c r="D5" s="131"/>
      <c r="E5" s="131"/>
    </row>
    <row r="6" spans="1:9" ht="12.75" customHeight="1" thickBot="1" x14ac:dyDescent="0.25">
      <c r="C6" s="311" t="s">
        <v>873</v>
      </c>
      <c r="D6" s="307"/>
      <c r="E6" s="307"/>
      <c r="F6" s="307"/>
      <c r="G6" s="307"/>
      <c r="H6" s="307"/>
      <c r="I6" s="307"/>
    </row>
    <row r="7" spans="1:9" ht="12.75" customHeight="1" x14ac:dyDescent="0.2">
      <c r="C7" s="307"/>
      <c r="D7" s="307"/>
      <c r="E7" s="307"/>
      <c r="F7" s="307"/>
      <c r="G7" s="307"/>
      <c r="H7" s="307"/>
      <c r="I7" s="307"/>
    </row>
    <row r="8" spans="1:9" ht="12.75" customHeight="1" x14ac:dyDescent="0.2">
      <c r="C8" s="302" t="str">
        <f>"Break down "&amp;$C6&amp;" in the Matrix below:"</f>
        <v>Break down Reinsurance Recoveries in the Matrix below:</v>
      </c>
      <c r="D8" s="303"/>
      <c r="E8" s="303"/>
      <c r="F8" s="303"/>
      <c r="G8" s="303"/>
      <c r="H8" s="303"/>
      <c r="I8" s="303"/>
    </row>
    <row r="9" spans="1:9" ht="12.75" customHeight="1" thickBot="1" x14ac:dyDescent="0.25">
      <c r="C9" s="302"/>
      <c r="D9" s="303"/>
      <c r="E9" s="303"/>
      <c r="F9" s="303"/>
      <c r="G9" s="303"/>
      <c r="H9" s="303"/>
      <c r="I9" s="303"/>
    </row>
    <row r="10" spans="1:9" ht="12.75" customHeight="1" thickBot="1" x14ac:dyDescent="0.25">
      <c r="C10" s="288"/>
      <c r="D10" s="515"/>
      <c r="E10" s="277" t="s">
        <v>885</v>
      </c>
      <c r="F10" s="278"/>
      <c r="G10" s="278"/>
      <c r="H10" s="278"/>
      <c r="I10" s="279"/>
    </row>
    <row r="11" spans="1:9" ht="12.75" customHeight="1" thickBot="1" x14ac:dyDescent="0.25">
      <c r="C11" s="516"/>
      <c r="D11" s="353"/>
      <c r="E11" s="513">
        <f>F11-1</f>
        <v>2018</v>
      </c>
      <c r="F11" s="513">
        <f>G11-1</f>
        <v>2019</v>
      </c>
      <c r="G11" s="513">
        <f>H11-1</f>
        <v>2020</v>
      </c>
      <c r="H11" s="513">
        <f>D18</f>
        <v>2021</v>
      </c>
      <c r="I11" s="276" t="s">
        <v>100</v>
      </c>
    </row>
    <row r="12" spans="1:9" ht="12.75" customHeight="1" thickBot="1" x14ac:dyDescent="0.25">
      <c r="C12" s="612" t="s">
        <v>881</v>
      </c>
      <c r="D12" s="613"/>
      <c r="E12" s="514">
        <v>0</v>
      </c>
      <c r="F12" s="514">
        <v>0</v>
      </c>
      <c r="G12" s="514">
        <v>0</v>
      </c>
      <c r="H12" s="399">
        <f>'Report L6 OHP'!G41</f>
        <v>0</v>
      </c>
      <c r="I12" s="245">
        <f>SUM(E12:H12)</f>
        <v>0</v>
      </c>
    </row>
    <row r="13" spans="1:9" ht="12.75" customHeight="1" x14ac:dyDescent="0.2">
      <c r="C13" s="763"/>
      <c r="D13" s="764"/>
      <c r="E13" s="765"/>
      <c r="F13" s="765"/>
      <c r="G13" s="765"/>
      <c r="H13" s="491"/>
      <c r="I13" s="491"/>
    </row>
    <row r="14" spans="1:9" ht="12.75" customHeight="1" thickBot="1" x14ac:dyDescent="0.25">
      <c r="C14" s="763"/>
      <c r="D14" s="764"/>
      <c r="E14" s="765"/>
      <c r="F14" s="765"/>
      <c r="G14" s="765"/>
      <c r="H14" s="491"/>
      <c r="I14" s="491"/>
    </row>
    <row r="15" spans="1:9" ht="12.75" customHeight="1" thickBot="1" x14ac:dyDescent="0.25">
      <c r="C15" s="616" t="s">
        <v>882</v>
      </c>
      <c r="D15" s="766">
        <f>D16-1</f>
        <v>2018</v>
      </c>
      <c r="E15" s="767">
        <v>0</v>
      </c>
      <c r="F15" s="767">
        <v>0</v>
      </c>
      <c r="G15" s="767">
        <v>0</v>
      </c>
      <c r="H15" s="767">
        <v>0</v>
      </c>
      <c r="I15" s="245">
        <f>SUM(E15:H15)</f>
        <v>0</v>
      </c>
    </row>
    <row r="16" spans="1:9" ht="12.75" customHeight="1" thickBot="1" x14ac:dyDescent="0.25">
      <c r="C16" s="618" t="s">
        <v>883</v>
      </c>
      <c r="D16" s="617">
        <f>D17-1</f>
        <v>2019</v>
      </c>
      <c r="E16" s="351"/>
      <c r="F16" s="35">
        <v>0</v>
      </c>
      <c r="G16" s="35">
        <v>0</v>
      </c>
      <c r="H16" s="35">
        <v>0</v>
      </c>
      <c r="I16" s="245">
        <f t="shared" ref="I16:I18" si="0">SUM(E16:H16)</f>
        <v>0</v>
      </c>
    </row>
    <row r="17" spans="1:11" ht="12.75" customHeight="1" thickBot="1" x14ac:dyDescent="0.25">
      <c r="C17" s="293"/>
      <c r="D17" s="512">
        <f>D18-1</f>
        <v>2020</v>
      </c>
      <c r="E17" s="351"/>
      <c r="F17" s="351"/>
      <c r="G17" s="35">
        <v>0</v>
      </c>
      <c r="H17" s="35">
        <v>0</v>
      </c>
      <c r="I17" s="245">
        <f t="shared" si="0"/>
        <v>0</v>
      </c>
    </row>
    <row r="18" spans="1:11" ht="12.75" customHeight="1" thickBot="1" x14ac:dyDescent="0.25">
      <c r="C18" s="293"/>
      <c r="D18" s="511">
        <f>'Report L1'!C7</f>
        <v>2021</v>
      </c>
      <c r="E18" s="351"/>
      <c r="F18" s="351"/>
      <c r="G18" s="351"/>
      <c r="H18" s="35">
        <v>0</v>
      </c>
      <c r="I18" s="245">
        <f t="shared" si="0"/>
        <v>0</v>
      </c>
    </row>
    <row r="19" spans="1:11" ht="12.75" customHeight="1" thickBot="1" x14ac:dyDescent="0.25">
      <c r="C19" s="876" t="s">
        <v>100</v>
      </c>
      <c r="D19" s="877"/>
      <c r="E19" s="245">
        <f>SUM(E15:E18)</f>
        <v>0</v>
      </c>
      <c r="F19" s="245">
        <f t="shared" ref="F19:G19" si="1">SUM(F15:F18)</f>
        <v>0</v>
      </c>
      <c r="G19" s="245">
        <f t="shared" si="1"/>
        <v>0</v>
      </c>
      <c r="H19" s="245">
        <f>SUM(H15:H18)</f>
        <v>0</v>
      </c>
      <c r="I19" s="245">
        <f>SUM(I15:I18)</f>
        <v>0</v>
      </c>
    </row>
    <row r="20" spans="1:11" ht="12.75" customHeight="1" x14ac:dyDescent="0.2">
      <c r="C20" s="302"/>
      <c r="D20" s="303"/>
      <c r="E20" s="303"/>
      <c r="F20" s="303"/>
      <c r="G20" s="303"/>
      <c r="H20" s="303"/>
      <c r="I20" s="303"/>
      <c r="K20" s="520"/>
    </row>
    <row r="21" spans="1:11" ht="13.5" thickBot="1" x14ac:dyDescent="0.25">
      <c r="C21" s="303"/>
      <c r="D21" s="303"/>
      <c r="E21" s="303"/>
      <c r="F21" s="303"/>
      <c r="G21" s="303"/>
      <c r="H21" s="303"/>
      <c r="I21" s="303"/>
    </row>
    <row r="22" spans="1:11" ht="13.5" thickBot="1" x14ac:dyDescent="0.25">
      <c r="C22" s="308" t="s">
        <v>1209</v>
      </c>
      <c r="F22" s="131" t="s">
        <v>1287</v>
      </c>
      <c r="H22" s="245">
        <f>'Report L6 OHP'!G40</f>
        <v>0</v>
      </c>
    </row>
    <row r="23" spans="1:11" x14ac:dyDescent="0.2">
      <c r="C23" s="308"/>
      <c r="G23" s="132" t="s">
        <v>68</v>
      </c>
      <c r="H23" s="336" t="str">
        <f>IF(H19-H22=0,"Ok","Diff. $"&amp;ROUND(H19-H22,2))</f>
        <v>Ok</v>
      </c>
      <c r="I23" s="336" t="str">
        <f>IF(SUM(E19:H19)-I19=0,"Ok","Diff. $"&amp;ROUND(SUM(E19:H19)-I19,2))</f>
        <v>Ok</v>
      </c>
    </row>
    <row r="24" spans="1:11" x14ac:dyDescent="0.2">
      <c r="C24" s="309" t="s">
        <v>875</v>
      </c>
    </row>
    <row r="25" spans="1:11" ht="13.5" thickBot="1" x14ac:dyDescent="0.25">
      <c r="A25" s="310"/>
      <c r="B25" s="310"/>
      <c r="C25" s="310"/>
      <c r="D25" s="310"/>
      <c r="E25" s="310"/>
      <c r="F25" s="310"/>
      <c r="G25" s="310"/>
      <c r="H25" s="310"/>
      <c r="I25" s="310"/>
    </row>
    <row r="26" spans="1:11" ht="13.5" thickBot="1" x14ac:dyDescent="0.25"/>
    <row r="27" spans="1:11" ht="13.5" thickBot="1" x14ac:dyDescent="0.25">
      <c r="C27" s="311" t="s">
        <v>874</v>
      </c>
      <c r="D27" s="311"/>
      <c r="E27" s="311"/>
      <c r="F27" s="307"/>
      <c r="G27" s="307"/>
      <c r="H27" s="307"/>
      <c r="I27" s="307"/>
    </row>
    <row r="28" spans="1:11" x14ac:dyDescent="0.2">
      <c r="C28" s="307"/>
      <c r="D28" s="307"/>
      <c r="E28" s="307"/>
      <c r="F28" s="307"/>
      <c r="G28" s="307"/>
      <c r="H28" s="307"/>
      <c r="I28" s="307"/>
    </row>
    <row r="29" spans="1:11" ht="13.5" thickBot="1" x14ac:dyDescent="0.25">
      <c r="C29" s="302" t="str">
        <f>"Describe "&amp;$C27&amp;" in the following space:"</f>
        <v>Describe Fraud, Waste and Abuse Recoveries/Recoupments in the following space:</v>
      </c>
      <c r="D29" s="303"/>
      <c r="E29" s="303"/>
      <c r="F29" s="303"/>
      <c r="G29" s="303"/>
      <c r="H29" s="303"/>
      <c r="I29" s="303"/>
    </row>
    <row r="30" spans="1:11" x14ac:dyDescent="0.2">
      <c r="C30" s="865" t="s">
        <v>1293</v>
      </c>
      <c r="D30" s="866"/>
      <c r="E30" s="866"/>
      <c r="F30" s="866"/>
      <c r="G30" s="866"/>
      <c r="H30" s="866"/>
      <c r="I30" s="867"/>
    </row>
    <row r="31" spans="1:11" x14ac:dyDescent="0.2">
      <c r="C31" s="868"/>
      <c r="D31" s="869"/>
      <c r="E31" s="869"/>
      <c r="F31" s="869"/>
      <c r="G31" s="869"/>
      <c r="H31" s="869"/>
      <c r="I31" s="870"/>
    </row>
    <row r="32" spans="1:11" x14ac:dyDescent="0.2">
      <c r="C32" s="868"/>
      <c r="D32" s="869"/>
      <c r="E32" s="869"/>
      <c r="F32" s="869"/>
      <c r="G32" s="869"/>
      <c r="H32" s="869"/>
      <c r="I32" s="870"/>
    </row>
    <row r="33" spans="1:9" x14ac:dyDescent="0.2">
      <c r="C33" s="868"/>
      <c r="D33" s="869"/>
      <c r="E33" s="869"/>
      <c r="F33" s="869"/>
      <c r="G33" s="869"/>
      <c r="H33" s="869"/>
      <c r="I33" s="870"/>
    </row>
    <row r="34" spans="1:9" x14ac:dyDescent="0.2">
      <c r="C34" s="868"/>
      <c r="D34" s="869"/>
      <c r="E34" s="869"/>
      <c r="F34" s="869"/>
      <c r="G34" s="869"/>
      <c r="H34" s="869"/>
      <c r="I34" s="870"/>
    </row>
    <row r="35" spans="1:9" x14ac:dyDescent="0.2">
      <c r="C35" s="868"/>
      <c r="D35" s="869"/>
      <c r="E35" s="869"/>
      <c r="F35" s="869"/>
      <c r="G35" s="869"/>
      <c r="H35" s="869"/>
      <c r="I35" s="870"/>
    </row>
    <row r="36" spans="1:9" x14ac:dyDescent="0.2">
      <c r="C36" s="868"/>
      <c r="D36" s="869"/>
      <c r="E36" s="869"/>
      <c r="F36" s="869"/>
      <c r="G36" s="869"/>
      <c r="H36" s="869"/>
      <c r="I36" s="870"/>
    </row>
    <row r="37" spans="1:9" x14ac:dyDescent="0.2">
      <c r="C37" s="868"/>
      <c r="D37" s="869"/>
      <c r="E37" s="869"/>
      <c r="F37" s="869"/>
      <c r="G37" s="869"/>
      <c r="H37" s="869"/>
      <c r="I37" s="870"/>
    </row>
    <row r="38" spans="1:9" x14ac:dyDescent="0.2">
      <c r="C38" s="868"/>
      <c r="D38" s="869"/>
      <c r="E38" s="869"/>
      <c r="F38" s="869"/>
      <c r="G38" s="869"/>
      <c r="H38" s="869"/>
      <c r="I38" s="870"/>
    </row>
    <row r="39" spans="1:9" x14ac:dyDescent="0.2">
      <c r="C39" s="868"/>
      <c r="D39" s="869"/>
      <c r="E39" s="869"/>
      <c r="F39" s="869"/>
      <c r="G39" s="869"/>
      <c r="H39" s="869"/>
      <c r="I39" s="870"/>
    </row>
    <row r="40" spans="1:9" ht="13.5" thickBot="1" x14ac:dyDescent="0.25">
      <c r="C40" s="871"/>
      <c r="D40" s="872"/>
      <c r="E40" s="872"/>
      <c r="F40" s="872"/>
      <c r="G40" s="872"/>
      <c r="H40" s="872"/>
      <c r="I40" s="873"/>
    </row>
    <row r="41" spans="1:9" ht="13.5" thickBot="1" x14ac:dyDescent="0.25">
      <c r="C41" s="303"/>
      <c r="D41" s="303"/>
      <c r="E41" s="303"/>
      <c r="F41" s="303"/>
      <c r="G41" s="303"/>
      <c r="H41" s="303"/>
      <c r="I41" s="303"/>
    </row>
    <row r="42" spans="1:9" ht="13.5" thickBot="1" x14ac:dyDescent="0.25">
      <c r="C42" s="308" t="str">
        <f>"Total "&amp;$C27</f>
        <v>Total Fraud, Waste and Abuse Recoveries/Recoupments</v>
      </c>
      <c r="G42" s="131"/>
      <c r="H42" s="510"/>
    </row>
    <row r="43" spans="1:9" ht="13.5" thickBot="1" x14ac:dyDescent="0.25">
      <c r="C43" s="308"/>
    </row>
    <row r="44" spans="1:9" ht="13.5" thickBot="1" x14ac:dyDescent="0.25">
      <c r="C44" s="308" t="s">
        <v>1209</v>
      </c>
      <c r="F44" s="131" t="s">
        <v>1288</v>
      </c>
      <c r="H44" s="245">
        <f>'Report L6 OHP'!G42</f>
        <v>0</v>
      </c>
    </row>
    <row r="45" spans="1:9" x14ac:dyDescent="0.2">
      <c r="C45" s="308"/>
      <c r="G45" s="132" t="s">
        <v>68</v>
      </c>
      <c r="H45" s="336" t="str">
        <f>IF(H42-H44=0,"Ok","Diff. $"&amp;ROUND(H42-H44,2))</f>
        <v>Ok</v>
      </c>
      <c r="I45" s="336"/>
    </row>
    <row r="46" spans="1:9" x14ac:dyDescent="0.2">
      <c r="C46" s="308"/>
    </row>
    <row r="47" spans="1:9" x14ac:dyDescent="0.2">
      <c r="C47" s="309" t="s">
        <v>876</v>
      </c>
    </row>
    <row r="48" spans="1:9" ht="13.5" thickBot="1" x14ac:dyDescent="0.25">
      <c r="A48" s="310"/>
      <c r="B48" s="310"/>
      <c r="C48" s="310"/>
      <c r="D48" s="310"/>
      <c r="E48" s="310"/>
      <c r="F48" s="310"/>
      <c r="G48" s="310"/>
      <c r="H48" s="310"/>
      <c r="I48" s="310"/>
    </row>
    <row r="49" spans="3:9" ht="13.5" thickBot="1" x14ac:dyDescent="0.25"/>
    <row r="50" spans="3:9" ht="13.5" thickBot="1" x14ac:dyDescent="0.25">
      <c r="C50" s="311" t="s">
        <v>877</v>
      </c>
      <c r="D50" s="311"/>
      <c r="E50" s="307"/>
      <c r="F50" s="307"/>
      <c r="G50" s="307"/>
      <c r="H50" s="307"/>
      <c r="I50" s="307"/>
    </row>
    <row r="51" spans="3:9" x14ac:dyDescent="0.2">
      <c r="C51" s="307"/>
      <c r="D51" s="307"/>
      <c r="E51" s="307"/>
      <c r="F51" s="307"/>
      <c r="G51" s="307"/>
      <c r="H51" s="307"/>
      <c r="I51" s="307"/>
    </row>
    <row r="52" spans="3:9" ht="13.5" thickBot="1" x14ac:dyDescent="0.25">
      <c r="C52" s="302" t="str">
        <f>"Describe "&amp;$C50&amp;" in the following space:"</f>
        <v>Describe All Other Recoveries/Recoupments in the following space:</v>
      </c>
      <c r="D52" s="303"/>
      <c r="E52" s="303"/>
      <c r="F52" s="303"/>
      <c r="G52" s="303"/>
      <c r="H52" s="303"/>
      <c r="I52" s="303"/>
    </row>
    <row r="53" spans="3:9" ht="12.75" customHeight="1" x14ac:dyDescent="0.2">
      <c r="C53" s="865" t="s">
        <v>1294</v>
      </c>
      <c r="D53" s="866"/>
      <c r="E53" s="866"/>
      <c r="F53" s="866"/>
      <c r="G53" s="866"/>
      <c r="H53" s="866"/>
      <c r="I53" s="867"/>
    </row>
    <row r="54" spans="3:9" x14ac:dyDescent="0.2">
      <c r="C54" s="868"/>
      <c r="D54" s="869"/>
      <c r="E54" s="869"/>
      <c r="F54" s="869"/>
      <c r="G54" s="869"/>
      <c r="H54" s="869"/>
      <c r="I54" s="870"/>
    </row>
    <row r="55" spans="3:9" x14ac:dyDescent="0.2">
      <c r="C55" s="868"/>
      <c r="D55" s="869"/>
      <c r="E55" s="869"/>
      <c r="F55" s="869"/>
      <c r="G55" s="869"/>
      <c r="H55" s="869"/>
      <c r="I55" s="870"/>
    </row>
    <row r="56" spans="3:9" x14ac:dyDescent="0.2">
      <c r="C56" s="868"/>
      <c r="D56" s="869"/>
      <c r="E56" s="869"/>
      <c r="F56" s="869"/>
      <c r="G56" s="869"/>
      <c r="H56" s="869"/>
      <c r="I56" s="870"/>
    </row>
    <row r="57" spans="3:9" x14ac:dyDescent="0.2">
      <c r="C57" s="868"/>
      <c r="D57" s="869"/>
      <c r="E57" s="869"/>
      <c r="F57" s="869"/>
      <c r="G57" s="869"/>
      <c r="H57" s="869"/>
      <c r="I57" s="870"/>
    </row>
    <row r="58" spans="3:9" x14ac:dyDescent="0.2">
      <c r="C58" s="868"/>
      <c r="D58" s="869"/>
      <c r="E58" s="869"/>
      <c r="F58" s="869"/>
      <c r="G58" s="869"/>
      <c r="H58" s="869"/>
      <c r="I58" s="870"/>
    </row>
    <row r="59" spans="3:9" x14ac:dyDescent="0.2">
      <c r="C59" s="868"/>
      <c r="D59" s="869"/>
      <c r="E59" s="869"/>
      <c r="F59" s="869"/>
      <c r="G59" s="869"/>
      <c r="H59" s="869"/>
      <c r="I59" s="870"/>
    </row>
    <row r="60" spans="3:9" x14ac:dyDescent="0.2">
      <c r="C60" s="868"/>
      <c r="D60" s="869"/>
      <c r="E60" s="869"/>
      <c r="F60" s="869"/>
      <c r="G60" s="869"/>
      <c r="H60" s="869"/>
      <c r="I60" s="870"/>
    </row>
    <row r="61" spans="3:9" x14ac:dyDescent="0.2">
      <c r="C61" s="868"/>
      <c r="D61" s="869"/>
      <c r="E61" s="869"/>
      <c r="F61" s="869"/>
      <c r="G61" s="869"/>
      <c r="H61" s="869"/>
      <c r="I61" s="870"/>
    </row>
    <row r="62" spans="3:9" x14ac:dyDescent="0.2">
      <c r="C62" s="868"/>
      <c r="D62" s="869"/>
      <c r="E62" s="869"/>
      <c r="F62" s="869"/>
      <c r="G62" s="869"/>
      <c r="H62" s="869"/>
      <c r="I62" s="870"/>
    </row>
    <row r="63" spans="3:9" ht="13.5" thickBot="1" x14ac:dyDescent="0.25">
      <c r="C63" s="871"/>
      <c r="D63" s="872"/>
      <c r="E63" s="872"/>
      <c r="F63" s="872"/>
      <c r="G63" s="872"/>
      <c r="H63" s="872"/>
      <c r="I63" s="873"/>
    </row>
    <row r="64" spans="3:9" ht="13.5" thickBot="1" x14ac:dyDescent="0.25">
      <c r="C64" s="303"/>
      <c r="D64" s="303"/>
      <c r="E64" s="303"/>
      <c r="F64" s="303"/>
      <c r="G64" s="303"/>
      <c r="H64" s="303"/>
      <c r="I64" s="303"/>
    </row>
    <row r="65" spans="1:9" ht="13.5" thickBot="1" x14ac:dyDescent="0.25">
      <c r="C65" s="308" t="str">
        <f>"Total Payments for "&amp;$C50</f>
        <v>Total Payments for All Other Recoveries/Recoupments</v>
      </c>
      <c r="G65" s="131"/>
      <c r="H65" s="510">
        <v>0</v>
      </c>
    </row>
    <row r="66" spans="1:9" x14ac:dyDescent="0.2">
      <c r="C66" s="308"/>
    </row>
    <row r="67" spans="1:9" x14ac:dyDescent="0.2">
      <c r="C67" s="309" t="s">
        <v>876</v>
      </c>
    </row>
    <row r="68" spans="1:9" ht="13.5" thickBot="1" x14ac:dyDescent="0.25">
      <c r="A68" s="310"/>
      <c r="B68" s="310"/>
      <c r="C68" s="310"/>
      <c r="D68" s="310"/>
      <c r="E68" s="310"/>
      <c r="F68" s="310"/>
      <c r="G68" s="310"/>
      <c r="H68" s="310"/>
      <c r="I68" s="310"/>
    </row>
    <row r="69" spans="1:9" x14ac:dyDescent="0.2">
      <c r="C69" s="132" t="s">
        <v>886</v>
      </c>
    </row>
  </sheetData>
  <sheetProtection algorithmName="SHA-512" hashValue="DKo+eDvSd72jbA2+cYxnckF1rNkD5it3SFf87SdqVUr8tv5MEddCNTkjlfBv621qPJQ1rD74qhserW6T1R7bGw==" saltValue="0LkQGqhfWfDC4Fl3SNVOoQ==" spinCount="100000" sheet="1" objects="1" scenarios="1"/>
  <protectedRanges>
    <protectedRange sqref="C30:I40 C53:I63" name="Range1_1"/>
    <protectedRange sqref="H65 H42" name="Range1_2_1_1"/>
  </protectedRanges>
  <mergeCells count="3">
    <mergeCell ref="C30:I40"/>
    <mergeCell ref="C53:I63"/>
    <mergeCell ref="C19:D19"/>
  </mergeCells>
  <dataValidations count="1">
    <dataValidation type="decimal" allowBlank="1" showInputMessage="1" showErrorMessage="1" sqref="E19:I19" xr:uid="{00000000-0002-0000-1300-000000000000}">
      <formula1>-5000000000</formula1>
      <formula2>5000000000</formula2>
    </dataValidation>
  </dataValidations>
  <printOptions horizontalCentered="1"/>
  <pageMargins left="0.25" right="0.25" top="0.5" bottom="0.5" header="0.25" footer="0.25"/>
  <pageSetup scale="78" fitToHeight="0" orientation="portrait" verticalDpi="300" r:id="rId1"/>
  <headerFooter alignWithMargins="0">
    <oddFooter>&amp;L&amp;F&amp;CPage &amp;P of &amp;N&amp;R&amp;A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W82"/>
  <sheetViews>
    <sheetView zoomScale="90" zoomScaleNormal="90" workbookViewId="0">
      <pane xSplit="4" ySplit="5" topLeftCell="I6"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4.5703125" style="132" customWidth="1"/>
    <col min="2" max="2" width="4.7109375" style="132" customWidth="1"/>
    <col min="3" max="3" width="17.7109375" style="132" customWidth="1"/>
    <col min="4" max="4" width="35.42578125" style="132" bestFit="1" customWidth="1"/>
    <col min="5" max="22" width="14.7109375" style="132" customWidth="1"/>
    <col min="23" max="16384" width="9.140625" style="132"/>
  </cols>
  <sheetData>
    <row r="1" spans="1:23" x14ac:dyDescent="0.2">
      <c r="A1" s="227" t="s">
        <v>878</v>
      </c>
      <c r="B1" s="486"/>
      <c r="C1" s="486"/>
      <c r="D1" s="486"/>
    </row>
    <row r="2" spans="1:23" x14ac:dyDescent="0.2">
      <c r="B2" s="131"/>
      <c r="D2" s="462"/>
    </row>
    <row r="3" spans="1:23" x14ac:dyDescent="0.2">
      <c r="A3" s="133" t="s">
        <v>0</v>
      </c>
      <c r="C3" s="120"/>
      <c r="D3" s="120" t="str">
        <f>'Report L1'!$C$5</f>
        <v>Select CCO from Dropdown List</v>
      </c>
    </row>
    <row r="4" spans="1:23" x14ac:dyDescent="0.2">
      <c r="A4" s="133" t="s">
        <v>225</v>
      </c>
      <c r="C4" s="121"/>
      <c r="D4" s="121" t="str">
        <f>'Report L1'!$C$8&amp;" - "&amp;'Report L1'!$C$9</f>
        <v>1/1/2021 - 12/31/2021</v>
      </c>
    </row>
    <row r="5" spans="1:23" x14ac:dyDescent="0.2">
      <c r="A5" s="133"/>
      <c r="C5" s="121"/>
      <c r="D5" s="121"/>
    </row>
    <row r="6" spans="1:23" x14ac:dyDescent="0.2">
      <c r="A6" s="133"/>
      <c r="C6" s="121"/>
      <c r="D6" s="121"/>
    </row>
    <row r="7" spans="1:23" x14ac:dyDescent="0.2">
      <c r="A7" s="133"/>
      <c r="C7" s="121"/>
      <c r="D7" s="121"/>
    </row>
    <row r="8" spans="1:23" ht="13.5" thickBot="1" x14ac:dyDescent="0.25">
      <c r="B8" s="164"/>
      <c r="C8" s="131"/>
      <c r="D8" s="131"/>
      <c r="S8" s="486"/>
      <c r="T8" s="486"/>
      <c r="U8" s="486"/>
      <c r="V8" s="486"/>
      <c r="W8" s="486"/>
    </row>
    <row r="9" spans="1:23" ht="13.5" thickBot="1" x14ac:dyDescent="0.25">
      <c r="E9" s="878" t="str">
        <f>"Total recovered in "&amp;'Report L1'!$C$7</f>
        <v>Total recovered in 2021</v>
      </c>
      <c r="F9" s="879"/>
      <c r="G9" s="879"/>
      <c r="H9" s="879"/>
      <c r="I9" s="879"/>
      <c r="J9" s="879"/>
      <c r="K9" s="879"/>
      <c r="L9" s="879"/>
      <c r="M9" s="879"/>
      <c r="N9" s="879"/>
      <c r="O9" s="879"/>
      <c r="P9" s="879"/>
      <c r="Q9" s="879"/>
      <c r="R9" s="879"/>
      <c r="S9" s="879"/>
      <c r="T9" s="879"/>
      <c r="U9" s="879"/>
      <c r="V9" s="880"/>
      <c r="W9" s="486"/>
    </row>
    <row r="10" spans="1:23" ht="13.5" thickBot="1" x14ac:dyDescent="0.25">
      <c r="C10" s="288"/>
      <c r="D10" s="287" t="str">
        <f>'Report L6.5'!C6</f>
        <v>Reinsurance Recoveries</v>
      </c>
      <c r="E10" s="881" t="s">
        <v>113</v>
      </c>
      <c r="F10" s="882"/>
      <c r="G10" s="882"/>
      <c r="H10" s="882"/>
      <c r="I10" s="882"/>
      <c r="J10" s="882"/>
      <c r="K10" s="882"/>
      <c r="L10" s="882"/>
      <c r="M10" s="882"/>
      <c r="N10" s="882"/>
      <c r="O10" s="882"/>
      <c r="P10" s="882"/>
      <c r="Q10" s="882"/>
      <c r="R10" s="883"/>
      <c r="S10" s="881" t="s">
        <v>737</v>
      </c>
      <c r="T10" s="882"/>
      <c r="U10" s="882"/>
      <c r="V10" s="883"/>
      <c r="W10" s="486"/>
    </row>
    <row r="11" spans="1:23" ht="45" customHeight="1" thickBot="1" x14ac:dyDescent="0.25">
      <c r="C11" s="874" t="s">
        <v>335</v>
      </c>
      <c r="D11" s="875"/>
      <c r="E11" s="301" t="s">
        <v>279</v>
      </c>
      <c r="F11" s="468" t="s">
        <v>280</v>
      </c>
      <c r="G11" s="468" t="s">
        <v>281</v>
      </c>
      <c r="H11" s="468" t="s">
        <v>282</v>
      </c>
      <c r="I11" s="468" t="s">
        <v>283</v>
      </c>
      <c r="J11" s="468" t="s">
        <v>331</v>
      </c>
      <c r="K11" s="468" t="s">
        <v>284</v>
      </c>
      <c r="L11" s="468" t="s">
        <v>285</v>
      </c>
      <c r="M11" s="468" t="s">
        <v>241</v>
      </c>
      <c r="N11" s="469" t="s">
        <v>240</v>
      </c>
      <c r="O11" s="470" t="s">
        <v>559</v>
      </c>
      <c r="P11" s="471" t="s">
        <v>475</v>
      </c>
      <c r="Q11" s="300" t="s">
        <v>743</v>
      </c>
      <c r="R11" s="354" t="s">
        <v>746</v>
      </c>
      <c r="S11" s="465" t="s">
        <v>1104</v>
      </c>
      <c r="T11" s="465" t="s">
        <v>1105</v>
      </c>
      <c r="U11" s="465" t="s">
        <v>1106</v>
      </c>
      <c r="V11" s="354" t="s">
        <v>745</v>
      </c>
      <c r="W11" s="486"/>
    </row>
    <row r="12" spans="1:23" ht="13.5" thickBot="1" x14ac:dyDescent="0.25">
      <c r="C12" s="291" t="s">
        <v>345</v>
      </c>
      <c r="D12" s="292" t="str">
        <f>'Report L13'!D12</f>
        <v>Inpatient - A &amp; B Hospital</v>
      </c>
      <c r="E12" s="35">
        <v>0</v>
      </c>
      <c r="F12" s="35">
        <v>0</v>
      </c>
      <c r="G12" s="35">
        <v>0</v>
      </c>
      <c r="H12" s="35">
        <v>0</v>
      </c>
      <c r="I12" s="35">
        <v>0</v>
      </c>
      <c r="J12" s="35">
        <v>0</v>
      </c>
      <c r="K12" s="35">
        <v>0</v>
      </c>
      <c r="L12" s="35">
        <v>0</v>
      </c>
      <c r="M12" s="35">
        <v>0</v>
      </c>
      <c r="N12" s="35">
        <v>0</v>
      </c>
      <c r="O12" s="35">
        <v>0</v>
      </c>
      <c r="P12" s="35">
        <v>0</v>
      </c>
      <c r="Q12" s="35">
        <v>0</v>
      </c>
      <c r="R12" s="467">
        <f>SUM(A12:Q12)</f>
        <v>0</v>
      </c>
      <c r="S12" s="35">
        <v>0</v>
      </c>
      <c r="T12" s="35">
        <v>0</v>
      </c>
      <c r="U12" s="35">
        <v>0</v>
      </c>
      <c r="V12" s="467">
        <f>SUM(S12:U12)</f>
        <v>0</v>
      </c>
      <c r="W12" s="486"/>
    </row>
    <row r="13" spans="1:23" ht="13.5" thickBot="1" x14ac:dyDescent="0.25">
      <c r="C13" s="293"/>
      <c r="D13" s="294" t="str">
        <f>'Report L13'!D13</f>
        <v>Inpatient - DRG Hospital</v>
      </c>
      <c r="E13" s="35">
        <v>0</v>
      </c>
      <c r="F13" s="35">
        <v>0</v>
      </c>
      <c r="G13" s="35">
        <v>0</v>
      </c>
      <c r="H13" s="35">
        <v>0</v>
      </c>
      <c r="I13" s="35">
        <v>0</v>
      </c>
      <c r="J13" s="35">
        <v>0</v>
      </c>
      <c r="K13" s="35">
        <v>0</v>
      </c>
      <c r="L13" s="35">
        <v>0</v>
      </c>
      <c r="M13" s="35">
        <v>0</v>
      </c>
      <c r="N13" s="35">
        <v>0</v>
      </c>
      <c r="O13" s="35">
        <v>0</v>
      </c>
      <c r="P13" s="35">
        <v>0</v>
      </c>
      <c r="Q13" s="35">
        <v>0</v>
      </c>
      <c r="R13" s="467">
        <f>SUM(A13:Q13)</f>
        <v>0</v>
      </c>
      <c r="S13" s="35">
        <v>0</v>
      </c>
      <c r="T13" s="35">
        <v>0</v>
      </c>
      <c r="U13" s="35">
        <v>0</v>
      </c>
      <c r="V13" s="467">
        <f t="shared" ref="V13:V30" si="0">SUM(S13:U13)</f>
        <v>0</v>
      </c>
      <c r="W13" s="486"/>
    </row>
    <row r="14" spans="1:23" ht="13.5" thickBot="1" x14ac:dyDescent="0.25">
      <c r="C14" s="293"/>
      <c r="D14" s="294" t="str">
        <f>'Report L13'!D14</f>
        <v>Inpatient - Other</v>
      </c>
      <c r="E14" s="35">
        <v>0</v>
      </c>
      <c r="F14" s="35">
        <v>0</v>
      </c>
      <c r="G14" s="35">
        <v>0</v>
      </c>
      <c r="H14" s="35">
        <v>0</v>
      </c>
      <c r="I14" s="35">
        <v>0</v>
      </c>
      <c r="J14" s="35">
        <v>0</v>
      </c>
      <c r="K14" s="35">
        <v>0</v>
      </c>
      <c r="L14" s="35">
        <v>0</v>
      </c>
      <c r="M14" s="35">
        <v>0</v>
      </c>
      <c r="N14" s="35">
        <v>0</v>
      </c>
      <c r="O14" s="35">
        <v>0</v>
      </c>
      <c r="P14" s="35">
        <v>0</v>
      </c>
      <c r="Q14" s="35">
        <v>0</v>
      </c>
      <c r="R14" s="467">
        <f t="shared" ref="R14:R30" si="1">SUM(A14:Q14)</f>
        <v>0</v>
      </c>
      <c r="S14" s="35">
        <v>0</v>
      </c>
      <c r="T14" s="35">
        <v>0</v>
      </c>
      <c r="U14" s="35">
        <v>0</v>
      </c>
      <c r="V14" s="467">
        <f t="shared" si="0"/>
        <v>0</v>
      </c>
      <c r="W14" s="486"/>
    </row>
    <row r="15" spans="1:23" ht="13.5" thickBot="1" x14ac:dyDescent="0.25">
      <c r="C15" s="293"/>
      <c r="D15" s="294" t="str">
        <f>'Report L13'!D15</f>
        <v>Outpatient - A &amp; B Hospital</v>
      </c>
      <c r="E15" s="35">
        <v>0</v>
      </c>
      <c r="F15" s="35">
        <v>0</v>
      </c>
      <c r="G15" s="35">
        <v>0</v>
      </c>
      <c r="H15" s="35">
        <v>0</v>
      </c>
      <c r="I15" s="35">
        <v>0</v>
      </c>
      <c r="J15" s="35">
        <v>0</v>
      </c>
      <c r="K15" s="35">
        <v>0</v>
      </c>
      <c r="L15" s="35">
        <v>0</v>
      </c>
      <c r="M15" s="35">
        <v>0</v>
      </c>
      <c r="N15" s="35">
        <v>0</v>
      </c>
      <c r="O15" s="35">
        <v>0</v>
      </c>
      <c r="P15" s="35">
        <v>0</v>
      </c>
      <c r="Q15" s="35">
        <v>0</v>
      </c>
      <c r="R15" s="467">
        <f t="shared" si="1"/>
        <v>0</v>
      </c>
      <c r="S15" s="35">
        <v>0</v>
      </c>
      <c r="T15" s="35">
        <v>0</v>
      </c>
      <c r="U15" s="35">
        <v>0</v>
      </c>
      <c r="V15" s="467">
        <f t="shared" si="0"/>
        <v>0</v>
      </c>
      <c r="W15" s="486"/>
    </row>
    <row r="16" spans="1:23" ht="13.5" thickBot="1" x14ac:dyDescent="0.25">
      <c r="C16" s="293"/>
      <c r="D16" s="294" t="str">
        <f>'Report L13'!D16</f>
        <v>Outpatient - DRG Hospital</v>
      </c>
      <c r="E16" s="35">
        <v>0</v>
      </c>
      <c r="F16" s="35">
        <v>0</v>
      </c>
      <c r="G16" s="35">
        <v>0</v>
      </c>
      <c r="H16" s="35">
        <v>0</v>
      </c>
      <c r="I16" s="35">
        <v>0</v>
      </c>
      <c r="J16" s="35">
        <v>0</v>
      </c>
      <c r="K16" s="35">
        <v>0</v>
      </c>
      <c r="L16" s="35">
        <v>0</v>
      </c>
      <c r="M16" s="35">
        <v>0</v>
      </c>
      <c r="N16" s="35">
        <v>0</v>
      </c>
      <c r="O16" s="35">
        <v>0</v>
      </c>
      <c r="P16" s="35">
        <v>0</v>
      </c>
      <c r="Q16" s="35">
        <v>0</v>
      </c>
      <c r="R16" s="467">
        <f t="shared" si="1"/>
        <v>0</v>
      </c>
      <c r="S16" s="35">
        <v>0</v>
      </c>
      <c r="T16" s="35">
        <v>0</v>
      </c>
      <c r="U16" s="35">
        <v>0</v>
      </c>
      <c r="V16" s="467">
        <f t="shared" si="0"/>
        <v>0</v>
      </c>
      <c r="W16" s="486"/>
    </row>
    <row r="17" spans="3:23" ht="13.5" thickBot="1" x14ac:dyDescent="0.25">
      <c r="C17" s="293"/>
      <c r="D17" s="294" t="str">
        <f>'Report L13'!D17</f>
        <v>Outpatient - Other</v>
      </c>
      <c r="E17" s="35">
        <v>0</v>
      </c>
      <c r="F17" s="35">
        <v>0</v>
      </c>
      <c r="G17" s="35">
        <v>0</v>
      </c>
      <c r="H17" s="35">
        <v>0</v>
      </c>
      <c r="I17" s="35">
        <v>0</v>
      </c>
      <c r="J17" s="35">
        <v>0</v>
      </c>
      <c r="K17" s="35">
        <v>0</v>
      </c>
      <c r="L17" s="35">
        <v>0</v>
      </c>
      <c r="M17" s="35">
        <v>0</v>
      </c>
      <c r="N17" s="35">
        <v>0</v>
      </c>
      <c r="O17" s="35">
        <v>0</v>
      </c>
      <c r="P17" s="35">
        <v>0</v>
      </c>
      <c r="Q17" s="35">
        <v>0</v>
      </c>
      <c r="R17" s="467">
        <f>SUM(A17:Q17)</f>
        <v>0</v>
      </c>
      <c r="S17" s="35">
        <v>0</v>
      </c>
      <c r="T17" s="35">
        <v>0</v>
      </c>
      <c r="U17" s="35">
        <v>0</v>
      </c>
      <c r="V17" s="467">
        <f t="shared" si="0"/>
        <v>0</v>
      </c>
      <c r="W17" s="486"/>
    </row>
    <row r="18" spans="3:23" ht="13.5" thickBot="1" x14ac:dyDescent="0.25">
      <c r="C18" s="293"/>
      <c r="D18" s="294" t="str">
        <f>'Report L13'!D18</f>
        <v>Physician Services</v>
      </c>
      <c r="E18" s="35">
        <v>0</v>
      </c>
      <c r="F18" s="35">
        <v>0</v>
      </c>
      <c r="G18" s="35">
        <v>0</v>
      </c>
      <c r="H18" s="35">
        <v>0</v>
      </c>
      <c r="I18" s="35">
        <v>0</v>
      </c>
      <c r="J18" s="35">
        <v>0</v>
      </c>
      <c r="K18" s="35">
        <v>0</v>
      </c>
      <c r="L18" s="35">
        <v>0</v>
      </c>
      <c r="M18" s="35">
        <v>0</v>
      </c>
      <c r="N18" s="35">
        <v>0</v>
      </c>
      <c r="O18" s="35">
        <v>0</v>
      </c>
      <c r="P18" s="35">
        <v>0</v>
      </c>
      <c r="Q18" s="35">
        <v>0</v>
      </c>
      <c r="R18" s="467">
        <f t="shared" si="1"/>
        <v>0</v>
      </c>
      <c r="S18" s="35">
        <v>0</v>
      </c>
      <c r="T18" s="35">
        <v>0</v>
      </c>
      <c r="U18" s="35">
        <v>0</v>
      </c>
      <c r="V18" s="467">
        <f t="shared" si="0"/>
        <v>0</v>
      </c>
      <c r="W18" s="486"/>
    </row>
    <row r="19" spans="3:23" ht="13.5" thickBot="1" x14ac:dyDescent="0.25">
      <c r="C19" s="293"/>
      <c r="D19" s="294" t="str">
        <f>'Report L13'!D19</f>
        <v>Substance Abuse</v>
      </c>
      <c r="E19" s="35">
        <v>0</v>
      </c>
      <c r="F19" s="35">
        <v>0</v>
      </c>
      <c r="G19" s="35">
        <v>0</v>
      </c>
      <c r="H19" s="35">
        <v>0</v>
      </c>
      <c r="I19" s="35">
        <v>0</v>
      </c>
      <c r="J19" s="35">
        <v>0</v>
      </c>
      <c r="K19" s="35">
        <v>0</v>
      </c>
      <c r="L19" s="35">
        <v>0</v>
      </c>
      <c r="M19" s="35">
        <v>0</v>
      </c>
      <c r="N19" s="35">
        <v>0</v>
      </c>
      <c r="O19" s="35">
        <v>0</v>
      </c>
      <c r="P19" s="35">
        <v>0</v>
      </c>
      <c r="Q19" s="35">
        <v>0</v>
      </c>
      <c r="R19" s="467">
        <f t="shared" si="1"/>
        <v>0</v>
      </c>
      <c r="S19" s="35">
        <v>0</v>
      </c>
      <c r="T19" s="35">
        <v>0</v>
      </c>
      <c r="U19" s="35">
        <v>0</v>
      </c>
      <c r="V19" s="467">
        <f t="shared" si="0"/>
        <v>0</v>
      </c>
      <c r="W19" s="486"/>
    </row>
    <row r="20" spans="3:23" ht="13.5" thickBot="1" x14ac:dyDescent="0.25">
      <c r="C20" s="293"/>
      <c r="D20" s="294" t="str">
        <f>'Report L13'!D20</f>
        <v>Prescription Drugs</v>
      </c>
      <c r="E20" s="35">
        <v>0</v>
      </c>
      <c r="F20" s="35">
        <v>0</v>
      </c>
      <c r="G20" s="35">
        <v>0</v>
      </c>
      <c r="H20" s="35">
        <v>0</v>
      </c>
      <c r="I20" s="35">
        <v>0</v>
      </c>
      <c r="J20" s="35">
        <v>0</v>
      </c>
      <c r="K20" s="35">
        <v>0</v>
      </c>
      <c r="L20" s="35">
        <v>0</v>
      </c>
      <c r="M20" s="35">
        <v>0</v>
      </c>
      <c r="N20" s="35">
        <v>0</v>
      </c>
      <c r="O20" s="35">
        <v>0</v>
      </c>
      <c r="P20" s="35">
        <v>0</v>
      </c>
      <c r="Q20" s="35">
        <v>0</v>
      </c>
      <c r="R20" s="467">
        <f t="shared" si="1"/>
        <v>0</v>
      </c>
      <c r="S20" s="35">
        <v>0</v>
      </c>
      <c r="T20" s="35">
        <v>0</v>
      </c>
      <c r="U20" s="35">
        <v>0</v>
      </c>
      <c r="V20" s="467">
        <f t="shared" si="0"/>
        <v>0</v>
      </c>
      <c r="W20" s="486"/>
    </row>
    <row r="21" spans="3:23" ht="13.5" thickBot="1" x14ac:dyDescent="0.25">
      <c r="C21" s="293"/>
      <c r="D21" s="294" t="str">
        <f>'Report L13'!D21</f>
        <v>DME and Miscellaneous</v>
      </c>
      <c r="E21" s="35">
        <v>0</v>
      </c>
      <c r="F21" s="35">
        <v>0</v>
      </c>
      <c r="G21" s="35">
        <v>0</v>
      </c>
      <c r="H21" s="35">
        <v>0</v>
      </c>
      <c r="I21" s="35">
        <v>0</v>
      </c>
      <c r="J21" s="35">
        <v>0</v>
      </c>
      <c r="K21" s="35">
        <v>0</v>
      </c>
      <c r="L21" s="35">
        <v>0</v>
      </c>
      <c r="M21" s="35">
        <v>0</v>
      </c>
      <c r="N21" s="35">
        <v>0</v>
      </c>
      <c r="O21" s="35">
        <v>0</v>
      </c>
      <c r="P21" s="35">
        <v>0</v>
      </c>
      <c r="Q21" s="35">
        <v>0</v>
      </c>
      <c r="R21" s="467">
        <f t="shared" si="1"/>
        <v>0</v>
      </c>
      <c r="S21" s="35">
        <v>0</v>
      </c>
      <c r="T21" s="35">
        <v>0</v>
      </c>
      <c r="U21" s="35">
        <v>0</v>
      </c>
      <c r="V21" s="467">
        <f t="shared" si="0"/>
        <v>0</v>
      </c>
      <c r="W21" s="486"/>
    </row>
    <row r="22" spans="3:23" ht="13.5" thickBot="1" x14ac:dyDescent="0.25">
      <c r="C22" s="291" t="s">
        <v>346</v>
      </c>
      <c r="D22" s="292" t="str">
        <f>'Report L13'!D22</f>
        <v>Mental Health Services Inpatient</v>
      </c>
      <c r="E22" s="35">
        <v>0</v>
      </c>
      <c r="F22" s="35">
        <v>0</v>
      </c>
      <c r="G22" s="35">
        <v>0</v>
      </c>
      <c r="H22" s="35">
        <v>0</v>
      </c>
      <c r="I22" s="35">
        <v>0</v>
      </c>
      <c r="J22" s="35">
        <v>0</v>
      </c>
      <c r="K22" s="35">
        <v>0</v>
      </c>
      <c r="L22" s="35">
        <v>0</v>
      </c>
      <c r="M22" s="35">
        <v>0</v>
      </c>
      <c r="N22" s="35">
        <v>0</v>
      </c>
      <c r="O22" s="35">
        <v>0</v>
      </c>
      <c r="P22" s="35">
        <v>0</v>
      </c>
      <c r="Q22" s="35">
        <v>0</v>
      </c>
      <c r="R22" s="467">
        <f t="shared" si="1"/>
        <v>0</v>
      </c>
      <c r="S22" s="35">
        <v>0</v>
      </c>
      <c r="T22" s="35">
        <v>0</v>
      </c>
      <c r="U22" s="35">
        <v>0</v>
      </c>
      <c r="V22" s="467">
        <f t="shared" si="0"/>
        <v>0</v>
      </c>
      <c r="W22" s="486"/>
    </row>
    <row r="23" spans="3:23" ht="13.5" thickBot="1" x14ac:dyDescent="0.25">
      <c r="C23" s="293"/>
      <c r="D23" s="296" t="str">
        <f>'Report L13'!D23</f>
        <v>Applied Behavior Analysis (ABA)</v>
      </c>
      <c r="E23" s="35">
        <v>0</v>
      </c>
      <c r="F23" s="35">
        <v>0</v>
      </c>
      <c r="G23" s="35">
        <v>0</v>
      </c>
      <c r="H23" s="35">
        <v>0</v>
      </c>
      <c r="I23" s="35">
        <v>0</v>
      </c>
      <c r="J23" s="35">
        <v>0</v>
      </c>
      <c r="K23" s="35">
        <v>0</v>
      </c>
      <c r="L23" s="35">
        <v>0</v>
      </c>
      <c r="M23" s="35">
        <v>0</v>
      </c>
      <c r="N23" s="35">
        <v>0</v>
      </c>
      <c r="O23" s="35">
        <v>0</v>
      </c>
      <c r="P23" s="35">
        <v>0</v>
      </c>
      <c r="Q23" s="35">
        <v>0</v>
      </c>
      <c r="R23" s="467">
        <f t="shared" si="1"/>
        <v>0</v>
      </c>
      <c r="S23" s="35">
        <v>0</v>
      </c>
      <c r="T23" s="35">
        <v>0</v>
      </c>
      <c r="U23" s="35">
        <v>0</v>
      </c>
      <c r="V23" s="467">
        <f t="shared" si="0"/>
        <v>0</v>
      </c>
      <c r="W23" s="486"/>
    </row>
    <row r="24" spans="3:23" ht="13.5" thickBot="1" x14ac:dyDescent="0.25">
      <c r="C24" s="293"/>
      <c r="D24" s="294" t="str">
        <f>'Report L13'!D24</f>
        <v>ACT/SE</v>
      </c>
      <c r="E24" s="35">
        <v>0</v>
      </c>
      <c r="F24" s="35">
        <v>0</v>
      </c>
      <c r="G24" s="35">
        <v>0</v>
      </c>
      <c r="H24" s="35">
        <v>0</v>
      </c>
      <c r="I24" s="35">
        <v>0</v>
      </c>
      <c r="J24" s="35">
        <v>0</v>
      </c>
      <c r="K24" s="35">
        <v>0</v>
      </c>
      <c r="L24" s="35">
        <v>0</v>
      </c>
      <c r="M24" s="35">
        <v>0</v>
      </c>
      <c r="N24" s="35">
        <v>0</v>
      </c>
      <c r="O24" s="35">
        <v>0</v>
      </c>
      <c r="P24" s="35">
        <v>0</v>
      </c>
      <c r="Q24" s="35">
        <v>0</v>
      </c>
      <c r="R24" s="467">
        <f t="shared" si="1"/>
        <v>0</v>
      </c>
      <c r="S24" s="35">
        <v>0</v>
      </c>
      <c r="T24" s="35">
        <v>0</v>
      </c>
      <c r="U24" s="35">
        <v>0</v>
      </c>
      <c r="V24" s="467">
        <f t="shared" si="0"/>
        <v>0</v>
      </c>
      <c r="W24" s="486"/>
    </row>
    <row r="25" spans="3:23" ht="13.5" thickBot="1" x14ac:dyDescent="0.25">
      <c r="C25" s="293"/>
      <c r="D25" s="294" t="str">
        <f>'Report L13'!D25</f>
        <v>A&amp;D Residential</v>
      </c>
      <c r="E25" s="35">
        <v>0</v>
      </c>
      <c r="F25" s="35">
        <v>0</v>
      </c>
      <c r="G25" s="35">
        <v>0</v>
      </c>
      <c r="H25" s="35">
        <v>0</v>
      </c>
      <c r="I25" s="35">
        <v>0</v>
      </c>
      <c r="J25" s="35">
        <v>0</v>
      </c>
      <c r="K25" s="35">
        <v>0</v>
      </c>
      <c r="L25" s="35">
        <v>0</v>
      </c>
      <c r="M25" s="35">
        <v>0</v>
      </c>
      <c r="N25" s="35">
        <v>0</v>
      </c>
      <c r="O25" s="35">
        <v>0</v>
      </c>
      <c r="P25" s="35">
        <v>0</v>
      </c>
      <c r="Q25" s="35">
        <v>0</v>
      </c>
      <c r="R25" s="467">
        <f t="shared" si="1"/>
        <v>0</v>
      </c>
      <c r="S25" s="35">
        <v>0</v>
      </c>
      <c r="T25" s="35">
        <v>0</v>
      </c>
      <c r="U25" s="35">
        <v>0</v>
      </c>
      <c r="V25" s="467">
        <f t="shared" si="0"/>
        <v>0</v>
      </c>
      <c r="W25" s="486"/>
    </row>
    <row r="26" spans="3:23" ht="13.5" thickBot="1" x14ac:dyDescent="0.25">
      <c r="C26" s="293"/>
      <c r="D26" s="294" t="str">
        <f>'Report L13'!D26</f>
        <v>MH Children's Wraparound</v>
      </c>
      <c r="E26" s="35">
        <v>0</v>
      </c>
      <c r="F26" s="35">
        <v>0</v>
      </c>
      <c r="G26" s="35">
        <v>0</v>
      </c>
      <c r="H26" s="35">
        <v>0</v>
      </c>
      <c r="I26" s="35">
        <v>0</v>
      </c>
      <c r="J26" s="35">
        <v>0</v>
      </c>
      <c r="K26" s="35">
        <v>0</v>
      </c>
      <c r="L26" s="35">
        <v>0</v>
      </c>
      <c r="M26" s="35">
        <v>0</v>
      </c>
      <c r="N26" s="35">
        <v>0</v>
      </c>
      <c r="O26" s="35">
        <v>0</v>
      </c>
      <c r="P26" s="35">
        <v>0</v>
      </c>
      <c r="Q26" s="35">
        <v>0</v>
      </c>
      <c r="R26" s="467">
        <f t="shared" si="1"/>
        <v>0</v>
      </c>
      <c r="S26" s="35">
        <v>0</v>
      </c>
      <c r="T26" s="35">
        <v>0</v>
      </c>
      <c r="U26" s="35">
        <v>0</v>
      </c>
      <c r="V26" s="467">
        <f t="shared" si="0"/>
        <v>0</v>
      </c>
      <c r="W26" s="486"/>
    </row>
    <row r="27" spans="3:23" ht="13.5" thickBot="1" x14ac:dyDescent="0.25">
      <c r="C27" s="293"/>
      <c r="D27" s="294" t="str">
        <f>'Report L13'!D27</f>
        <v>CANS</v>
      </c>
      <c r="E27" s="35">
        <v>0</v>
      </c>
      <c r="F27" s="35">
        <v>0</v>
      </c>
      <c r="G27" s="35">
        <v>0</v>
      </c>
      <c r="H27" s="35">
        <v>0</v>
      </c>
      <c r="I27" s="35">
        <v>0</v>
      </c>
      <c r="J27" s="35">
        <v>0</v>
      </c>
      <c r="K27" s="35">
        <v>0</v>
      </c>
      <c r="L27" s="35">
        <v>0</v>
      </c>
      <c r="M27" s="35">
        <v>0</v>
      </c>
      <c r="N27" s="35">
        <v>0</v>
      </c>
      <c r="O27" s="35">
        <v>0</v>
      </c>
      <c r="P27" s="35">
        <v>0</v>
      </c>
      <c r="Q27" s="35">
        <v>0</v>
      </c>
      <c r="R27" s="467">
        <f t="shared" si="1"/>
        <v>0</v>
      </c>
      <c r="S27" s="35">
        <v>0</v>
      </c>
      <c r="T27" s="35">
        <v>0</v>
      </c>
      <c r="U27" s="35">
        <v>0</v>
      </c>
      <c r="V27" s="467">
        <f t="shared" si="0"/>
        <v>0</v>
      </c>
      <c r="W27" s="486"/>
    </row>
    <row r="28" spans="3:23" ht="13.5" thickBot="1" x14ac:dyDescent="0.25">
      <c r="C28" s="293"/>
      <c r="D28" s="294" t="str">
        <f>'Report L13'!D28</f>
        <v>Mental Health Other Non-Inpatient</v>
      </c>
      <c r="E28" s="35">
        <v>0</v>
      </c>
      <c r="F28" s="35">
        <v>0</v>
      </c>
      <c r="G28" s="35">
        <v>0</v>
      </c>
      <c r="H28" s="35">
        <v>0</v>
      </c>
      <c r="I28" s="35">
        <v>0</v>
      </c>
      <c r="J28" s="35">
        <v>0</v>
      </c>
      <c r="K28" s="35">
        <v>0</v>
      </c>
      <c r="L28" s="35">
        <v>0</v>
      </c>
      <c r="M28" s="35">
        <v>0</v>
      </c>
      <c r="N28" s="35">
        <v>0</v>
      </c>
      <c r="O28" s="35">
        <v>0</v>
      </c>
      <c r="P28" s="35">
        <v>0</v>
      </c>
      <c r="Q28" s="35">
        <v>0</v>
      </c>
      <c r="R28" s="467">
        <f t="shared" si="1"/>
        <v>0</v>
      </c>
      <c r="S28" s="35">
        <v>0</v>
      </c>
      <c r="T28" s="35">
        <v>0</v>
      </c>
      <c r="U28" s="35">
        <v>0</v>
      </c>
      <c r="V28" s="467">
        <f t="shared" si="0"/>
        <v>0</v>
      </c>
      <c r="W28" s="486"/>
    </row>
    <row r="29" spans="3:23" ht="13.5" thickBot="1" x14ac:dyDescent="0.25">
      <c r="C29" s="291" t="s">
        <v>199</v>
      </c>
      <c r="D29" s="292" t="str">
        <f>'Report L13'!D29</f>
        <v>Dental</v>
      </c>
      <c r="E29" s="35">
        <v>0</v>
      </c>
      <c r="F29" s="35">
        <v>0</v>
      </c>
      <c r="G29" s="35">
        <v>0</v>
      </c>
      <c r="H29" s="35">
        <v>0</v>
      </c>
      <c r="I29" s="35">
        <v>0</v>
      </c>
      <c r="J29" s="35">
        <v>0</v>
      </c>
      <c r="K29" s="35">
        <v>0</v>
      </c>
      <c r="L29" s="35">
        <v>0</v>
      </c>
      <c r="M29" s="35">
        <v>0</v>
      </c>
      <c r="N29" s="35">
        <v>0</v>
      </c>
      <c r="O29" s="35">
        <v>0</v>
      </c>
      <c r="P29" s="35">
        <v>0</v>
      </c>
      <c r="Q29" s="35">
        <v>0</v>
      </c>
      <c r="R29" s="467">
        <f t="shared" si="1"/>
        <v>0</v>
      </c>
      <c r="S29" s="35">
        <v>0</v>
      </c>
      <c r="T29" s="35">
        <v>0</v>
      </c>
      <c r="U29" s="35">
        <v>0</v>
      </c>
      <c r="V29" s="467">
        <f t="shared" si="0"/>
        <v>0</v>
      </c>
      <c r="W29" s="486"/>
    </row>
    <row r="30" spans="3:23" ht="13.5" thickBot="1" x14ac:dyDescent="0.25">
      <c r="C30" s="298"/>
      <c r="D30" s="385" t="str">
        <f>'Report L13'!D30</f>
        <v>NEMT</v>
      </c>
      <c r="E30" s="35">
        <v>0</v>
      </c>
      <c r="F30" s="35">
        <v>0</v>
      </c>
      <c r="G30" s="35">
        <v>0</v>
      </c>
      <c r="H30" s="35">
        <v>0</v>
      </c>
      <c r="I30" s="35">
        <v>0</v>
      </c>
      <c r="J30" s="35">
        <v>0</v>
      </c>
      <c r="K30" s="35">
        <v>0</v>
      </c>
      <c r="L30" s="35">
        <v>0</v>
      </c>
      <c r="M30" s="35">
        <v>0</v>
      </c>
      <c r="N30" s="35">
        <v>0</v>
      </c>
      <c r="O30" s="35">
        <v>0</v>
      </c>
      <c r="P30" s="35">
        <v>0</v>
      </c>
      <c r="Q30" s="35">
        <v>0</v>
      </c>
      <c r="R30" s="467">
        <f t="shared" si="1"/>
        <v>0</v>
      </c>
      <c r="S30" s="35">
        <v>0</v>
      </c>
      <c r="T30" s="35">
        <v>0</v>
      </c>
      <c r="U30" s="35">
        <v>0</v>
      </c>
      <c r="V30" s="467">
        <f t="shared" si="0"/>
        <v>0</v>
      </c>
      <c r="W30" s="486"/>
    </row>
    <row r="31" spans="3:23" ht="13.5" thickBot="1" x14ac:dyDescent="0.25">
      <c r="C31" s="876" t="s">
        <v>100</v>
      </c>
      <c r="D31" s="877"/>
      <c r="E31" s="245">
        <f t="shared" ref="E31:V31" si="2">SUM(E12:E30)</f>
        <v>0</v>
      </c>
      <c r="F31" s="245">
        <f t="shared" si="2"/>
        <v>0</v>
      </c>
      <c r="G31" s="245">
        <f t="shared" si="2"/>
        <v>0</v>
      </c>
      <c r="H31" s="245">
        <f t="shared" si="2"/>
        <v>0</v>
      </c>
      <c r="I31" s="245">
        <f t="shared" si="2"/>
        <v>0</v>
      </c>
      <c r="J31" s="245">
        <f t="shared" si="2"/>
        <v>0</v>
      </c>
      <c r="K31" s="245">
        <f t="shared" si="2"/>
        <v>0</v>
      </c>
      <c r="L31" s="245">
        <f t="shared" si="2"/>
        <v>0</v>
      </c>
      <c r="M31" s="245">
        <f t="shared" si="2"/>
        <v>0</v>
      </c>
      <c r="N31" s="245">
        <f t="shared" si="2"/>
        <v>0</v>
      </c>
      <c r="O31" s="245">
        <f t="shared" si="2"/>
        <v>0</v>
      </c>
      <c r="P31" s="245">
        <f t="shared" si="2"/>
        <v>0</v>
      </c>
      <c r="Q31" s="245">
        <f t="shared" si="2"/>
        <v>0</v>
      </c>
      <c r="R31" s="245">
        <f t="shared" si="2"/>
        <v>0</v>
      </c>
      <c r="S31" s="245">
        <f t="shared" si="2"/>
        <v>0</v>
      </c>
      <c r="T31" s="245">
        <f t="shared" si="2"/>
        <v>0</v>
      </c>
      <c r="U31" s="245">
        <f t="shared" si="2"/>
        <v>0</v>
      </c>
      <c r="V31" s="245">
        <f t="shared" si="2"/>
        <v>0</v>
      </c>
      <c r="W31" s="486"/>
    </row>
    <row r="32" spans="3:23" x14ac:dyDescent="0.2">
      <c r="C32" s="283"/>
      <c r="D32" s="283"/>
      <c r="E32" s="283"/>
      <c r="F32" s="283"/>
      <c r="G32" s="283"/>
      <c r="H32" s="283"/>
      <c r="I32" s="283"/>
      <c r="J32" s="283"/>
      <c r="K32" s="283"/>
      <c r="L32" s="283"/>
      <c r="M32" s="283"/>
      <c r="N32" s="283"/>
      <c r="O32" s="283"/>
      <c r="P32" s="283"/>
      <c r="Q32" s="283"/>
      <c r="S32" s="490"/>
      <c r="T32" s="490"/>
      <c r="U32" s="490"/>
      <c r="V32" s="486"/>
      <c r="W32" s="486"/>
    </row>
    <row r="33" spans="3:23" ht="13.5" thickBot="1" x14ac:dyDescent="0.25">
      <c r="C33" s="283"/>
      <c r="D33" s="283"/>
      <c r="E33" s="283"/>
      <c r="F33" s="283"/>
      <c r="G33" s="283"/>
      <c r="H33" s="283"/>
      <c r="I33" s="283"/>
      <c r="J33" s="283"/>
      <c r="K33" s="283"/>
      <c r="L33" s="283"/>
      <c r="M33" s="283"/>
      <c r="N33" s="283"/>
      <c r="O33" s="283"/>
      <c r="P33" s="283"/>
      <c r="Q33" s="283"/>
      <c r="S33" s="490"/>
      <c r="T33" s="490"/>
      <c r="U33" s="490"/>
      <c r="V33" s="486"/>
      <c r="W33" s="486"/>
    </row>
    <row r="34" spans="3:23" ht="13.5" thickBot="1" x14ac:dyDescent="0.25">
      <c r="E34" s="878" t="str">
        <f>"Total recovered/recouped in "&amp;'Report L1'!$C$7</f>
        <v>Total recovered/recouped in 2021</v>
      </c>
      <c r="F34" s="879"/>
      <c r="G34" s="879"/>
      <c r="H34" s="879"/>
      <c r="I34" s="879"/>
      <c r="J34" s="879"/>
      <c r="K34" s="879"/>
      <c r="L34" s="879"/>
      <c r="M34" s="879"/>
      <c r="N34" s="879"/>
      <c r="O34" s="879"/>
      <c r="P34" s="879"/>
      <c r="Q34" s="879"/>
      <c r="R34" s="879"/>
      <c r="S34" s="879"/>
      <c r="T34" s="879"/>
      <c r="U34" s="879"/>
      <c r="V34" s="880"/>
      <c r="W34" s="486"/>
    </row>
    <row r="35" spans="3:23" ht="26.25" thickBot="1" x14ac:dyDescent="0.25">
      <c r="C35" s="288"/>
      <c r="D35" s="287" t="str">
        <f>'Report L6.5'!C27</f>
        <v>Fraud, Waste and Abuse Recoveries/Recoupments</v>
      </c>
      <c r="E35" s="881" t="s">
        <v>113</v>
      </c>
      <c r="F35" s="882"/>
      <c r="G35" s="882"/>
      <c r="H35" s="882"/>
      <c r="I35" s="882"/>
      <c r="J35" s="882"/>
      <c r="K35" s="882"/>
      <c r="L35" s="882"/>
      <c r="M35" s="882"/>
      <c r="N35" s="882"/>
      <c r="O35" s="882"/>
      <c r="P35" s="882"/>
      <c r="Q35" s="882"/>
      <c r="R35" s="883"/>
      <c r="S35" s="881" t="s">
        <v>737</v>
      </c>
      <c r="T35" s="882"/>
      <c r="U35" s="882"/>
      <c r="V35" s="883"/>
      <c r="W35" s="486"/>
    </row>
    <row r="36" spans="3:23" ht="45" customHeight="1" thickBot="1" x14ac:dyDescent="0.25">
      <c r="C36" s="289" t="s">
        <v>335</v>
      </c>
      <c r="D36" s="290"/>
      <c r="E36" s="301" t="s">
        <v>279</v>
      </c>
      <c r="F36" s="468" t="s">
        <v>280</v>
      </c>
      <c r="G36" s="468" t="s">
        <v>281</v>
      </c>
      <c r="H36" s="468" t="s">
        <v>282</v>
      </c>
      <c r="I36" s="468" t="s">
        <v>283</v>
      </c>
      <c r="J36" s="468" t="s">
        <v>331</v>
      </c>
      <c r="K36" s="468" t="s">
        <v>284</v>
      </c>
      <c r="L36" s="468" t="s">
        <v>285</v>
      </c>
      <c r="M36" s="468" t="s">
        <v>241</v>
      </c>
      <c r="N36" s="469" t="s">
        <v>240</v>
      </c>
      <c r="O36" s="470" t="s">
        <v>559</v>
      </c>
      <c r="P36" s="471" t="s">
        <v>475</v>
      </c>
      <c r="Q36" s="300" t="s">
        <v>743</v>
      </c>
      <c r="R36" s="354" t="s">
        <v>746</v>
      </c>
      <c r="S36" s="465" t="s">
        <v>1104</v>
      </c>
      <c r="T36" s="465" t="s">
        <v>1105</v>
      </c>
      <c r="U36" s="465" t="s">
        <v>1106</v>
      </c>
      <c r="V36" s="354" t="s">
        <v>745</v>
      </c>
      <c r="W36" s="486"/>
    </row>
    <row r="37" spans="3:23" ht="13.5" thickBot="1" x14ac:dyDescent="0.25">
      <c r="C37" s="291" t="s">
        <v>345</v>
      </c>
      <c r="D37" s="292" t="str">
        <f t="shared" ref="D37:D55" si="3">+D12</f>
        <v>Inpatient - A &amp; B Hospital</v>
      </c>
      <c r="E37" s="35">
        <v>0</v>
      </c>
      <c r="F37" s="35">
        <v>0</v>
      </c>
      <c r="G37" s="35">
        <v>0</v>
      </c>
      <c r="H37" s="35">
        <v>0</v>
      </c>
      <c r="I37" s="35">
        <v>0</v>
      </c>
      <c r="J37" s="35">
        <v>0</v>
      </c>
      <c r="K37" s="35">
        <v>0</v>
      </c>
      <c r="L37" s="35">
        <v>0</v>
      </c>
      <c r="M37" s="35">
        <v>0</v>
      </c>
      <c r="N37" s="35">
        <v>0</v>
      </c>
      <c r="O37" s="35">
        <v>0</v>
      </c>
      <c r="P37" s="35">
        <v>0</v>
      </c>
      <c r="Q37" s="35">
        <v>0</v>
      </c>
      <c r="R37" s="467">
        <f>SUM(A37:Q37)</f>
        <v>0</v>
      </c>
      <c r="S37" s="35">
        <v>0</v>
      </c>
      <c r="T37" s="35">
        <v>0</v>
      </c>
      <c r="U37" s="35">
        <v>0</v>
      </c>
      <c r="V37" s="245">
        <f>SUM(S37:U37)</f>
        <v>0</v>
      </c>
      <c r="W37" s="486"/>
    </row>
    <row r="38" spans="3:23" ht="13.5" thickBot="1" x14ac:dyDescent="0.25">
      <c r="C38" s="293"/>
      <c r="D38" s="294" t="str">
        <f t="shared" si="3"/>
        <v>Inpatient - DRG Hospital</v>
      </c>
      <c r="E38" s="35">
        <v>0</v>
      </c>
      <c r="F38" s="35">
        <v>0</v>
      </c>
      <c r="G38" s="35">
        <v>0</v>
      </c>
      <c r="H38" s="35">
        <v>0</v>
      </c>
      <c r="I38" s="35">
        <v>0</v>
      </c>
      <c r="J38" s="35">
        <v>0</v>
      </c>
      <c r="K38" s="35">
        <v>0</v>
      </c>
      <c r="L38" s="35">
        <v>0</v>
      </c>
      <c r="M38" s="35">
        <v>0</v>
      </c>
      <c r="N38" s="35">
        <v>0</v>
      </c>
      <c r="O38" s="35">
        <v>0</v>
      </c>
      <c r="P38" s="35">
        <v>0</v>
      </c>
      <c r="Q38" s="35">
        <v>0</v>
      </c>
      <c r="R38" s="467">
        <f t="shared" ref="R38:R55" si="4">SUM(A38:Q38)</f>
        <v>0</v>
      </c>
      <c r="S38" s="35">
        <v>0</v>
      </c>
      <c r="T38" s="35">
        <v>0</v>
      </c>
      <c r="U38" s="35">
        <v>0</v>
      </c>
      <c r="V38" s="245">
        <f t="shared" ref="V38:V55" si="5">SUM(S38:U38)</f>
        <v>0</v>
      </c>
      <c r="W38" s="486"/>
    </row>
    <row r="39" spans="3:23" ht="13.5" thickBot="1" x14ac:dyDescent="0.25">
      <c r="C39" s="293"/>
      <c r="D39" s="294" t="str">
        <f t="shared" si="3"/>
        <v>Inpatient - Other</v>
      </c>
      <c r="E39" s="35">
        <v>0</v>
      </c>
      <c r="F39" s="35">
        <v>0</v>
      </c>
      <c r="G39" s="35">
        <v>0</v>
      </c>
      <c r="H39" s="35">
        <v>0</v>
      </c>
      <c r="I39" s="35">
        <v>0</v>
      </c>
      <c r="J39" s="35">
        <v>0</v>
      </c>
      <c r="K39" s="35">
        <v>0</v>
      </c>
      <c r="L39" s="35">
        <v>0</v>
      </c>
      <c r="M39" s="35">
        <v>0</v>
      </c>
      <c r="N39" s="35">
        <v>0</v>
      </c>
      <c r="O39" s="35">
        <v>0</v>
      </c>
      <c r="P39" s="35">
        <v>0</v>
      </c>
      <c r="Q39" s="35">
        <v>0</v>
      </c>
      <c r="R39" s="467">
        <f t="shared" si="4"/>
        <v>0</v>
      </c>
      <c r="S39" s="35">
        <v>0</v>
      </c>
      <c r="T39" s="35">
        <v>0</v>
      </c>
      <c r="U39" s="35">
        <v>0</v>
      </c>
      <c r="V39" s="245">
        <f t="shared" si="5"/>
        <v>0</v>
      </c>
      <c r="W39" s="486"/>
    </row>
    <row r="40" spans="3:23" ht="13.5" thickBot="1" x14ac:dyDescent="0.25">
      <c r="C40" s="293"/>
      <c r="D40" s="294" t="str">
        <f t="shared" si="3"/>
        <v>Outpatient - A &amp; B Hospital</v>
      </c>
      <c r="E40" s="35">
        <v>0</v>
      </c>
      <c r="F40" s="35">
        <v>0</v>
      </c>
      <c r="G40" s="35">
        <v>0</v>
      </c>
      <c r="H40" s="35">
        <v>0</v>
      </c>
      <c r="I40" s="35">
        <v>0</v>
      </c>
      <c r="J40" s="35">
        <v>0</v>
      </c>
      <c r="K40" s="35">
        <v>0</v>
      </c>
      <c r="L40" s="35">
        <v>0</v>
      </c>
      <c r="M40" s="35">
        <v>0</v>
      </c>
      <c r="N40" s="35">
        <v>0</v>
      </c>
      <c r="O40" s="35">
        <v>0</v>
      </c>
      <c r="P40" s="35">
        <v>0</v>
      </c>
      <c r="Q40" s="35">
        <v>0</v>
      </c>
      <c r="R40" s="467">
        <f t="shared" si="4"/>
        <v>0</v>
      </c>
      <c r="S40" s="35">
        <v>0</v>
      </c>
      <c r="T40" s="35">
        <v>0</v>
      </c>
      <c r="U40" s="35">
        <v>0</v>
      </c>
      <c r="V40" s="245">
        <f t="shared" si="5"/>
        <v>0</v>
      </c>
      <c r="W40" s="486"/>
    </row>
    <row r="41" spans="3:23" ht="13.5" thickBot="1" x14ac:dyDescent="0.25">
      <c r="C41" s="293"/>
      <c r="D41" s="294" t="str">
        <f t="shared" si="3"/>
        <v>Outpatient - DRG Hospital</v>
      </c>
      <c r="E41" s="35">
        <v>0</v>
      </c>
      <c r="F41" s="35">
        <v>0</v>
      </c>
      <c r="G41" s="35">
        <v>0</v>
      </c>
      <c r="H41" s="35">
        <v>0</v>
      </c>
      <c r="I41" s="35">
        <v>0</v>
      </c>
      <c r="J41" s="35">
        <v>0</v>
      </c>
      <c r="K41" s="35">
        <v>0</v>
      </c>
      <c r="L41" s="35">
        <v>0</v>
      </c>
      <c r="M41" s="35">
        <v>0</v>
      </c>
      <c r="N41" s="35">
        <v>0</v>
      </c>
      <c r="O41" s="35">
        <v>0</v>
      </c>
      <c r="P41" s="35">
        <v>0</v>
      </c>
      <c r="Q41" s="35">
        <v>0</v>
      </c>
      <c r="R41" s="467">
        <f t="shared" si="4"/>
        <v>0</v>
      </c>
      <c r="S41" s="35">
        <v>0</v>
      </c>
      <c r="T41" s="35">
        <v>0</v>
      </c>
      <c r="U41" s="35">
        <v>0</v>
      </c>
      <c r="V41" s="245">
        <f t="shared" si="5"/>
        <v>0</v>
      </c>
      <c r="W41" s="486"/>
    </row>
    <row r="42" spans="3:23" ht="13.5" thickBot="1" x14ac:dyDescent="0.25">
      <c r="C42" s="293"/>
      <c r="D42" s="294" t="str">
        <f t="shared" si="3"/>
        <v>Outpatient - Other</v>
      </c>
      <c r="E42" s="35">
        <v>0</v>
      </c>
      <c r="F42" s="35">
        <v>0</v>
      </c>
      <c r="G42" s="35">
        <v>0</v>
      </c>
      <c r="H42" s="35">
        <v>0</v>
      </c>
      <c r="I42" s="35">
        <v>0</v>
      </c>
      <c r="J42" s="35">
        <v>0</v>
      </c>
      <c r="K42" s="35">
        <v>0</v>
      </c>
      <c r="L42" s="35">
        <v>0</v>
      </c>
      <c r="M42" s="35">
        <v>0</v>
      </c>
      <c r="N42" s="35">
        <v>0</v>
      </c>
      <c r="O42" s="35">
        <v>0</v>
      </c>
      <c r="P42" s="35">
        <v>0</v>
      </c>
      <c r="Q42" s="35">
        <v>0</v>
      </c>
      <c r="R42" s="467">
        <f t="shared" si="4"/>
        <v>0</v>
      </c>
      <c r="S42" s="35">
        <v>0</v>
      </c>
      <c r="T42" s="35">
        <v>0</v>
      </c>
      <c r="U42" s="35">
        <v>0</v>
      </c>
      <c r="V42" s="245">
        <f t="shared" si="5"/>
        <v>0</v>
      </c>
      <c r="W42" s="486"/>
    </row>
    <row r="43" spans="3:23" ht="13.5" thickBot="1" x14ac:dyDescent="0.25">
      <c r="C43" s="293"/>
      <c r="D43" s="294" t="str">
        <f t="shared" si="3"/>
        <v>Physician Services</v>
      </c>
      <c r="E43" s="35">
        <v>0</v>
      </c>
      <c r="F43" s="35">
        <v>0</v>
      </c>
      <c r="G43" s="35">
        <v>0</v>
      </c>
      <c r="H43" s="35">
        <v>0</v>
      </c>
      <c r="I43" s="35">
        <v>0</v>
      </c>
      <c r="J43" s="35">
        <v>0</v>
      </c>
      <c r="K43" s="35">
        <v>0</v>
      </c>
      <c r="L43" s="35">
        <v>0</v>
      </c>
      <c r="M43" s="35">
        <v>0</v>
      </c>
      <c r="N43" s="35">
        <v>0</v>
      </c>
      <c r="O43" s="35">
        <v>0</v>
      </c>
      <c r="P43" s="35">
        <v>0</v>
      </c>
      <c r="Q43" s="35">
        <v>0</v>
      </c>
      <c r="R43" s="467">
        <f t="shared" si="4"/>
        <v>0</v>
      </c>
      <c r="S43" s="35">
        <v>0</v>
      </c>
      <c r="T43" s="35">
        <v>0</v>
      </c>
      <c r="U43" s="35">
        <v>0</v>
      </c>
      <c r="V43" s="245">
        <f>SUM(S43:U43)</f>
        <v>0</v>
      </c>
      <c r="W43" s="486"/>
    </row>
    <row r="44" spans="3:23" ht="13.5" thickBot="1" x14ac:dyDescent="0.25">
      <c r="C44" s="293"/>
      <c r="D44" s="294" t="str">
        <f t="shared" si="3"/>
        <v>Substance Abuse</v>
      </c>
      <c r="E44" s="35">
        <v>0</v>
      </c>
      <c r="F44" s="35">
        <v>0</v>
      </c>
      <c r="G44" s="35">
        <v>0</v>
      </c>
      <c r="H44" s="35">
        <v>0</v>
      </c>
      <c r="I44" s="35">
        <v>0</v>
      </c>
      <c r="J44" s="35">
        <v>0</v>
      </c>
      <c r="K44" s="35">
        <v>0</v>
      </c>
      <c r="L44" s="35">
        <v>0</v>
      </c>
      <c r="M44" s="35">
        <v>0</v>
      </c>
      <c r="N44" s="35">
        <v>0</v>
      </c>
      <c r="O44" s="35">
        <v>0</v>
      </c>
      <c r="P44" s="35">
        <v>0</v>
      </c>
      <c r="Q44" s="35">
        <v>0</v>
      </c>
      <c r="R44" s="467">
        <f t="shared" si="4"/>
        <v>0</v>
      </c>
      <c r="S44" s="35">
        <v>0</v>
      </c>
      <c r="T44" s="35">
        <v>0</v>
      </c>
      <c r="U44" s="35">
        <v>0</v>
      </c>
      <c r="V44" s="245">
        <f t="shared" si="5"/>
        <v>0</v>
      </c>
      <c r="W44" s="486"/>
    </row>
    <row r="45" spans="3:23" ht="13.5" thickBot="1" x14ac:dyDescent="0.25">
      <c r="C45" s="293"/>
      <c r="D45" s="294" t="str">
        <f t="shared" si="3"/>
        <v>Prescription Drugs</v>
      </c>
      <c r="E45" s="35">
        <v>0</v>
      </c>
      <c r="F45" s="35">
        <v>0</v>
      </c>
      <c r="G45" s="35">
        <v>0</v>
      </c>
      <c r="H45" s="35">
        <v>0</v>
      </c>
      <c r="I45" s="35">
        <v>0</v>
      </c>
      <c r="J45" s="35">
        <v>0</v>
      </c>
      <c r="K45" s="35">
        <v>0</v>
      </c>
      <c r="L45" s="35">
        <v>0</v>
      </c>
      <c r="M45" s="35">
        <v>0</v>
      </c>
      <c r="N45" s="35">
        <v>0</v>
      </c>
      <c r="O45" s="35">
        <v>0</v>
      </c>
      <c r="P45" s="35">
        <v>0</v>
      </c>
      <c r="Q45" s="35">
        <v>0</v>
      </c>
      <c r="R45" s="467">
        <f t="shared" si="4"/>
        <v>0</v>
      </c>
      <c r="S45" s="35">
        <v>0</v>
      </c>
      <c r="T45" s="35">
        <v>0</v>
      </c>
      <c r="U45" s="35">
        <v>0</v>
      </c>
      <c r="V45" s="245">
        <f t="shared" si="5"/>
        <v>0</v>
      </c>
      <c r="W45" s="486"/>
    </row>
    <row r="46" spans="3:23" ht="13.5" thickBot="1" x14ac:dyDescent="0.25">
      <c r="C46" s="293"/>
      <c r="D46" s="294" t="str">
        <f t="shared" si="3"/>
        <v>DME and Miscellaneous</v>
      </c>
      <c r="E46" s="35">
        <v>0</v>
      </c>
      <c r="F46" s="35">
        <v>0</v>
      </c>
      <c r="G46" s="35">
        <v>0</v>
      </c>
      <c r="H46" s="35">
        <v>0</v>
      </c>
      <c r="I46" s="35">
        <v>0</v>
      </c>
      <c r="J46" s="35">
        <v>0</v>
      </c>
      <c r="K46" s="35">
        <v>0</v>
      </c>
      <c r="L46" s="35">
        <v>0</v>
      </c>
      <c r="M46" s="35">
        <v>0</v>
      </c>
      <c r="N46" s="35">
        <v>0</v>
      </c>
      <c r="O46" s="35">
        <v>0</v>
      </c>
      <c r="P46" s="35">
        <v>0</v>
      </c>
      <c r="Q46" s="35">
        <v>0</v>
      </c>
      <c r="R46" s="467">
        <f t="shared" si="4"/>
        <v>0</v>
      </c>
      <c r="S46" s="35">
        <v>0</v>
      </c>
      <c r="T46" s="35">
        <v>0</v>
      </c>
      <c r="U46" s="35">
        <v>0</v>
      </c>
      <c r="V46" s="245">
        <f t="shared" si="5"/>
        <v>0</v>
      </c>
      <c r="W46" s="486"/>
    </row>
    <row r="47" spans="3:23" ht="13.5" thickBot="1" x14ac:dyDescent="0.25">
      <c r="C47" s="291" t="s">
        <v>346</v>
      </c>
      <c r="D47" s="292" t="str">
        <f t="shared" si="3"/>
        <v>Mental Health Services Inpatient</v>
      </c>
      <c r="E47" s="35">
        <v>0</v>
      </c>
      <c r="F47" s="35">
        <v>0</v>
      </c>
      <c r="G47" s="35">
        <v>0</v>
      </c>
      <c r="H47" s="35">
        <v>0</v>
      </c>
      <c r="I47" s="35">
        <v>0</v>
      </c>
      <c r="J47" s="35">
        <v>0</v>
      </c>
      <c r="K47" s="35">
        <v>0</v>
      </c>
      <c r="L47" s="35">
        <v>0</v>
      </c>
      <c r="M47" s="35">
        <v>0</v>
      </c>
      <c r="N47" s="35">
        <v>0</v>
      </c>
      <c r="O47" s="35">
        <v>0</v>
      </c>
      <c r="P47" s="35">
        <v>0</v>
      </c>
      <c r="Q47" s="35">
        <v>0</v>
      </c>
      <c r="R47" s="467">
        <f t="shared" si="4"/>
        <v>0</v>
      </c>
      <c r="S47" s="35">
        <v>0</v>
      </c>
      <c r="T47" s="35">
        <v>0</v>
      </c>
      <c r="U47" s="35">
        <v>0</v>
      </c>
      <c r="V47" s="245">
        <f t="shared" si="5"/>
        <v>0</v>
      </c>
      <c r="W47" s="486"/>
    </row>
    <row r="48" spans="3:23" ht="13.5" thickBot="1" x14ac:dyDescent="0.25">
      <c r="C48" s="293"/>
      <c r="D48" s="296" t="str">
        <f t="shared" si="3"/>
        <v>Applied Behavior Analysis (ABA)</v>
      </c>
      <c r="E48" s="35">
        <v>0</v>
      </c>
      <c r="F48" s="35">
        <v>0</v>
      </c>
      <c r="G48" s="35">
        <v>0</v>
      </c>
      <c r="H48" s="35">
        <v>0</v>
      </c>
      <c r="I48" s="35">
        <v>0</v>
      </c>
      <c r="J48" s="35">
        <v>0</v>
      </c>
      <c r="K48" s="35">
        <v>0</v>
      </c>
      <c r="L48" s="35">
        <v>0</v>
      </c>
      <c r="M48" s="35">
        <v>0</v>
      </c>
      <c r="N48" s="35">
        <v>0</v>
      </c>
      <c r="O48" s="35">
        <v>0</v>
      </c>
      <c r="P48" s="35">
        <v>0</v>
      </c>
      <c r="Q48" s="35">
        <v>0</v>
      </c>
      <c r="R48" s="467">
        <f t="shared" si="4"/>
        <v>0</v>
      </c>
      <c r="S48" s="35">
        <v>0</v>
      </c>
      <c r="T48" s="35">
        <v>0</v>
      </c>
      <c r="U48" s="35">
        <v>0</v>
      </c>
      <c r="V48" s="245">
        <f t="shared" si="5"/>
        <v>0</v>
      </c>
      <c r="W48" s="486"/>
    </row>
    <row r="49" spans="3:23" ht="13.5" thickBot="1" x14ac:dyDescent="0.25">
      <c r="C49" s="293"/>
      <c r="D49" s="294" t="str">
        <f t="shared" si="3"/>
        <v>ACT/SE</v>
      </c>
      <c r="E49" s="35">
        <v>0</v>
      </c>
      <c r="F49" s="35">
        <v>0</v>
      </c>
      <c r="G49" s="35">
        <v>0</v>
      </c>
      <c r="H49" s="35">
        <v>0</v>
      </c>
      <c r="I49" s="35">
        <v>0</v>
      </c>
      <c r="J49" s="35">
        <v>0</v>
      </c>
      <c r="K49" s="35">
        <v>0</v>
      </c>
      <c r="L49" s="35">
        <v>0</v>
      </c>
      <c r="M49" s="35">
        <v>0</v>
      </c>
      <c r="N49" s="35">
        <v>0</v>
      </c>
      <c r="O49" s="35">
        <v>0</v>
      </c>
      <c r="P49" s="35">
        <v>0</v>
      </c>
      <c r="Q49" s="35">
        <v>0</v>
      </c>
      <c r="R49" s="467">
        <f t="shared" si="4"/>
        <v>0</v>
      </c>
      <c r="S49" s="35">
        <v>0</v>
      </c>
      <c r="T49" s="35">
        <v>0</v>
      </c>
      <c r="U49" s="35">
        <v>0</v>
      </c>
      <c r="V49" s="245">
        <f t="shared" si="5"/>
        <v>0</v>
      </c>
      <c r="W49" s="486"/>
    </row>
    <row r="50" spans="3:23" ht="13.5" thickBot="1" x14ac:dyDescent="0.25">
      <c r="C50" s="293"/>
      <c r="D50" s="294" t="str">
        <f t="shared" si="3"/>
        <v>A&amp;D Residential</v>
      </c>
      <c r="E50" s="35">
        <v>0</v>
      </c>
      <c r="F50" s="35">
        <v>0</v>
      </c>
      <c r="G50" s="35">
        <v>0</v>
      </c>
      <c r="H50" s="35">
        <v>0</v>
      </c>
      <c r="I50" s="35">
        <v>0</v>
      </c>
      <c r="J50" s="35">
        <v>0</v>
      </c>
      <c r="K50" s="35">
        <v>0</v>
      </c>
      <c r="L50" s="35">
        <v>0</v>
      </c>
      <c r="M50" s="35">
        <v>0</v>
      </c>
      <c r="N50" s="35">
        <v>0</v>
      </c>
      <c r="O50" s="35">
        <v>0</v>
      </c>
      <c r="P50" s="35">
        <v>0</v>
      </c>
      <c r="Q50" s="35">
        <v>0</v>
      </c>
      <c r="R50" s="467">
        <f t="shared" si="4"/>
        <v>0</v>
      </c>
      <c r="S50" s="35">
        <v>0</v>
      </c>
      <c r="T50" s="35">
        <v>0</v>
      </c>
      <c r="U50" s="35">
        <v>0</v>
      </c>
      <c r="V50" s="245">
        <f t="shared" si="5"/>
        <v>0</v>
      </c>
      <c r="W50" s="486"/>
    </row>
    <row r="51" spans="3:23" ht="13.5" thickBot="1" x14ac:dyDescent="0.25">
      <c r="C51" s="293"/>
      <c r="D51" s="294" t="str">
        <f t="shared" si="3"/>
        <v>MH Children's Wraparound</v>
      </c>
      <c r="E51" s="35">
        <v>0</v>
      </c>
      <c r="F51" s="35">
        <v>0</v>
      </c>
      <c r="G51" s="35">
        <v>0</v>
      </c>
      <c r="H51" s="35">
        <v>0</v>
      </c>
      <c r="I51" s="35">
        <v>0</v>
      </c>
      <c r="J51" s="35">
        <v>0</v>
      </c>
      <c r="K51" s="35">
        <v>0</v>
      </c>
      <c r="L51" s="35">
        <v>0</v>
      </c>
      <c r="M51" s="35">
        <v>0</v>
      </c>
      <c r="N51" s="35">
        <v>0</v>
      </c>
      <c r="O51" s="35">
        <v>0</v>
      </c>
      <c r="P51" s="35">
        <v>0</v>
      </c>
      <c r="Q51" s="35">
        <v>0</v>
      </c>
      <c r="R51" s="467">
        <f t="shared" si="4"/>
        <v>0</v>
      </c>
      <c r="S51" s="35">
        <v>0</v>
      </c>
      <c r="T51" s="35">
        <v>0</v>
      </c>
      <c r="U51" s="35">
        <v>0</v>
      </c>
      <c r="V51" s="245">
        <f t="shared" si="5"/>
        <v>0</v>
      </c>
      <c r="W51" s="486"/>
    </row>
    <row r="52" spans="3:23" ht="13.5" thickBot="1" x14ac:dyDescent="0.25">
      <c r="C52" s="293"/>
      <c r="D52" s="294" t="str">
        <f t="shared" si="3"/>
        <v>CANS</v>
      </c>
      <c r="E52" s="35">
        <v>0</v>
      </c>
      <c r="F52" s="35">
        <v>0</v>
      </c>
      <c r="G52" s="35">
        <v>0</v>
      </c>
      <c r="H52" s="35">
        <v>0</v>
      </c>
      <c r="I52" s="35">
        <v>0</v>
      </c>
      <c r="J52" s="35">
        <v>0</v>
      </c>
      <c r="K52" s="35">
        <v>0</v>
      </c>
      <c r="L52" s="35">
        <v>0</v>
      </c>
      <c r="M52" s="35">
        <v>0</v>
      </c>
      <c r="N52" s="35">
        <v>0</v>
      </c>
      <c r="O52" s="35">
        <v>0</v>
      </c>
      <c r="P52" s="35">
        <v>0</v>
      </c>
      <c r="Q52" s="35">
        <v>0</v>
      </c>
      <c r="R52" s="467">
        <f t="shared" si="4"/>
        <v>0</v>
      </c>
      <c r="S52" s="35">
        <v>0</v>
      </c>
      <c r="T52" s="35">
        <v>0</v>
      </c>
      <c r="U52" s="35">
        <v>0</v>
      </c>
      <c r="V52" s="245">
        <f t="shared" si="5"/>
        <v>0</v>
      </c>
      <c r="W52" s="486"/>
    </row>
    <row r="53" spans="3:23" ht="13.5" thickBot="1" x14ac:dyDescent="0.25">
      <c r="C53" s="293"/>
      <c r="D53" s="294" t="str">
        <f t="shared" si="3"/>
        <v>Mental Health Other Non-Inpatient</v>
      </c>
      <c r="E53" s="35">
        <v>0</v>
      </c>
      <c r="F53" s="35">
        <v>0</v>
      </c>
      <c r="G53" s="35">
        <v>0</v>
      </c>
      <c r="H53" s="35">
        <v>0</v>
      </c>
      <c r="I53" s="35">
        <v>0</v>
      </c>
      <c r="J53" s="35">
        <v>0</v>
      </c>
      <c r="K53" s="35">
        <v>0</v>
      </c>
      <c r="L53" s="35">
        <v>0</v>
      </c>
      <c r="M53" s="35">
        <v>0</v>
      </c>
      <c r="N53" s="35">
        <v>0</v>
      </c>
      <c r="O53" s="35">
        <v>0</v>
      </c>
      <c r="P53" s="35">
        <v>0</v>
      </c>
      <c r="Q53" s="35">
        <v>0</v>
      </c>
      <c r="R53" s="467">
        <f t="shared" si="4"/>
        <v>0</v>
      </c>
      <c r="S53" s="35">
        <v>0</v>
      </c>
      <c r="T53" s="35">
        <v>0</v>
      </c>
      <c r="U53" s="35">
        <v>0</v>
      </c>
      <c r="V53" s="245">
        <f t="shared" si="5"/>
        <v>0</v>
      </c>
      <c r="W53" s="486"/>
    </row>
    <row r="54" spans="3:23" ht="13.5" thickBot="1" x14ac:dyDescent="0.25">
      <c r="C54" s="291" t="s">
        <v>199</v>
      </c>
      <c r="D54" s="292" t="str">
        <f t="shared" si="3"/>
        <v>Dental</v>
      </c>
      <c r="E54" s="35">
        <v>0</v>
      </c>
      <c r="F54" s="35">
        <v>0</v>
      </c>
      <c r="G54" s="35">
        <v>0</v>
      </c>
      <c r="H54" s="35">
        <v>0</v>
      </c>
      <c r="I54" s="35">
        <v>0</v>
      </c>
      <c r="J54" s="35">
        <v>0</v>
      </c>
      <c r="K54" s="35">
        <v>0</v>
      </c>
      <c r="L54" s="35">
        <v>0</v>
      </c>
      <c r="M54" s="35">
        <v>0</v>
      </c>
      <c r="N54" s="35">
        <v>0</v>
      </c>
      <c r="O54" s="35">
        <v>0</v>
      </c>
      <c r="P54" s="35">
        <v>0</v>
      </c>
      <c r="Q54" s="35">
        <v>0</v>
      </c>
      <c r="R54" s="467">
        <f t="shared" si="4"/>
        <v>0</v>
      </c>
      <c r="S54" s="35">
        <v>0</v>
      </c>
      <c r="T54" s="35">
        <v>0</v>
      </c>
      <c r="U54" s="35">
        <v>0</v>
      </c>
      <c r="V54" s="245">
        <f t="shared" si="5"/>
        <v>0</v>
      </c>
      <c r="W54" s="486"/>
    </row>
    <row r="55" spans="3:23" ht="13.5" thickBot="1" x14ac:dyDescent="0.25">
      <c r="C55" s="298"/>
      <c r="D55" s="385" t="str">
        <f t="shared" si="3"/>
        <v>NEMT</v>
      </c>
      <c r="E55" s="35">
        <v>0</v>
      </c>
      <c r="F55" s="35">
        <v>0</v>
      </c>
      <c r="G55" s="35">
        <v>0</v>
      </c>
      <c r="H55" s="35">
        <v>0</v>
      </c>
      <c r="I55" s="35">
        <v>0</v>
      </c>
      <c r="J55" s="35">
        <v>0</v>
      </c>
      <c r="K55" s="35">
        <v>0</v>
      </c>
      <c r="L55" s="35">
        <v>0</v>
      </c>
      <c r="M55" s="35">
        <v>0</v>
      </c>
      <c r="N55" s="35">
        <v>0</v>
      </c>
      <c r="O55" s="35">
        <v>0</v>
      </c>
      <c r="P55" s="35">
        <v>0</v>
      </c>
      <c r="Q55" s="35">
        <v>0</v>
      </c>
      <c r="R55" s="467">
        <f t="shared" si="4"/>
        <v>0</v>
      </c>
      <c r="S55" s="35">
        <v>0</v>
      </c>
      <c r="T55" s="35">
        <v>0</v>
      </c>
      <c r="U55" s="35">
        <v>0</v>
      </c>
      <c r="V55" s="245">
        <f t="shared" si="5"/>
        <v>0</v>
      </c>
      <c r="W55" s="486"/>
    </row>
    <row r="56" spans="3:23" ht="13.5" thickBot="1" x14ac:dyDescent="0.25">
      <c r="C56" s="876" t="s">
        <v>100</v>
      </c>
      <c r="D56" s="877"/>
      <c r="E56" s="245">
        <f t="shared" ref="E56:Q56" si="6">SUM(E37:E55)</f>
        <v>0</v>
      </c>
      <c r="F56" s="245">
        <f t="shared" si="6"/>
        <v>0</v>
      </c>
      <c r="G56" s="245">
        <f t="shared" si="6"/>
        <v>0</v>
      </c>
      <c r="H56" s="245">
        <f t="shared" si="6"/>
        <v>0</v>
      </c>
      <c r="I56" s="245">
        <f t="shared" si="6"/>
        <v>0</v>
      </c>
      <c r="J56" s="245">
        <f t="shared" si="6"/>
        <v>0</v>
      </c>
      <c r="K56" s="245">
        <f t="shared" si="6"/>
        <v>0</v>
      </c>
      <c r="L56" s="245">
        <f t="shared" si="6"/>
        <v>0</v>
      </c>
      <c r="M56" s="245">
        <f t="shared" si="6"/>
        <v>0</v>
      </c>
      <c r="N56" s="245">
        <f t="shared" si="6"/>
        <v>0</v>
      </c>
      <c r="O56" s="245">
        <f t="shared" si="6"/>
        <v>0</v>
      </c>
      <c r="P56" s="245">
        <f t="shared" si="6"/>
        <v>0</v>
      </c>
      <c r="Q56" s="245">
        <f t="shared" si="6"/>
        <v>0</v>
      </c>
      <c r="R56" s="245">
        <f>SUM(E56:Q56)</f>
        <v>0</v>
      </c>
      <c r="S56" s="245">
        <f>SUM(S37:S55)</f>
        <v>0</v>
      </c>
      <c r="T56" s="245">
        <f>SUM(T37:T55)</f>
        <v>0</v>
      </c>
      <c r="U56" s="245">
        <f>SUM(U37:U55)</f>
        <v>0</v>
      </c>
      <c r="V56" s="245">
        <f>SUM(S56:U56)</f>
        <v>0</v>
      </c>
      <c r="W56" s="486"/>
    </row>
    <row r="57" spans="3:23" x14ac:dyDescent="0.2">
      <c r="C57" s="283"/>
      <c r="D57" s="283"/>
      <c r="E57" s="283"/>
      <c r="F57" s="283"/>
      <c r="G57" s="283"/>
      <c r="H57" s="283"/>
      <c r="I57" s="283"/>
      <c r="J57" s="283"/>
      <c r="K57" s="283"/>
      <c r="L57" s="283"/>
      <c r="M57" s="283"/>
      <c r="N57" s="283"/>
      <c r="O57" s="283"/>
      <c r="P57" s="283"/>
      <c r="Q57" s="283"/>
      <c r="S57" s="490"/>
      <c r="T57" s="490"/>
      <c r="U57" s="490"/>
      <c r="V57" s="486"/>
      <c r="W57" s="486"/>
    </row>
    <row r="58" spans="3:23" ht="13.5" thickBot="1" x14ac:dyDescent="0.25">
      <c r="S58" s="486"/>
      <c r="T58" s="486"/>
      <c r="U58" s="486"/>
      <c r="V58" s="486"/>
      <c r="W58" s="486"/>
    </row>
    <row r="59" spans="3:23" ht="13.5" thickBot="1" x14ac:dyDescent="0.25">
      <c r="E59" s="878" t="str">
        <f>"Total recovered/recouped in "&amp;'Report L1'!$C$7</f>
        <v>Total recovered/recouped in 2021</v>
      </c>
      <c r="F59" s="879"/>
      <c r="G59" s="879"/>
      <c r="H59" s="879"/>
      <c r="I59" s="879"/>
      <c r="J59" s="879"/>
      <c r="K59" s="879"/>
      <c r="L59" s="879"/>
      <c r="M59" s="879"/>
      <c r="N59" s="879"/>
      <c r="O59" s="879"/>
      <c r="P59" s="879"/>
      <c r="Q59" s="879"/>
      <c r="R59" s="879"/>
      <c r="S59" s="879"/>
      <c r="T59" s="879"/>
      <c r="U59" s="879"/>
      <c r="V59" s="880"/>
      <c r="W59" s="486"/>
    </row>
    <row r="60" spans="3:23" ht="13.5" thickBot="1" x14ac:dyDescent="0.25">
      <c r="C60" s="288"/>
      <c r="D60" s="287" t="str">
        <f>'Report L6.5'!C50</f>
        <v>All Other Recoveries/Recoupments</v>
      </c>
      <c r="E60" s="881" t="s">
        <v>113</v>
      </c>
      <c r="F60" s="882"/>
      <c r="G60" s="882"/>
      <c r="H60" s="882"/>
      <c r="I60" s="882"/>
      <c r="J60" s="882"/>
      <c r="K60" s="882"/>
      <c r="L60" s="882"/>
      <c r="M60" s="882"/>
      <c r="N60" s="882"/>
      <c r="O60" s="882"/>
      <c r="P60" s="882"/>
      <c r="Q60" s="882"/>
      <c r="R60" s="883"/>
      <c r="S60" s="881" t="s">
        <v>737</v>
      </c>
      <c r="T60" s="882"/>
      <c r="U60" s="882"/>
      <c r="V60" s="883"/>
      <c r="W60" s="486"/>
    </row>
    <row r="61" spans="3:23" ht="45" customHeight="1" thickBot="1" x14ac:dyDescent="0.25">
      <c r="C61" s="874" t="s">
        <v>335</v>
      </c>
      <c r="D61" s="875"/>
      <c r="E61" s="284" t="s">
        <v>279</v>
      </c>
      <c r="F61" s="280" t="s">
        <v>280</v>
      </c>
      <c r="G61" s="280" t="s">
        <v>281</v>
      </c>
      <c r="H61" s="280" t="s">
        <v>282</v>
      </c>
      <c r="I61" s="280" t="s">
        <v>283</v>
      </c>
      <c r="J61" s="280" t="s">
        <v>331</v>
      </c>
      <c r="K61" s="280" t="s">
        <v>284</v>
      </c>
      <c r="L61" s="280" t="s">
        <v>285</v>
      </c>
      <c r="M61" s="280" t="s">
        <v>241</v>
      </c>
      <c r="N61" s="285" t="s">
        <v>240</v>
      </c>
      <c r="O61" s="286" t="s">
        <v>559</v>
      </c>
      <c r="P61" s="281" t="s">
        <v>475</v>
      </c>
      <c r="Q61" s="466" t="s">
        <v>743</v>
      </c>
      <c r="R61" s="354" t="s">
        <v>746</v>
      </c>
      <c r="S61" s="465" t="s">
        <v>1104</v>
      </c>
      <c r="T61" s="465" t="s">
        <v>1105</v>
      </c>
      <c r="U61" s="465" t="s">
        <v>1106</v>
      </c>
      <c r="V61" s="354" t="s">
        <v>745</v>
      </c>
      <c r="W61" s="486"/>
    </row>
    <row r="62" spans="3:23" ht="13.5" thickBot="1" x14ac:dyDescent="0.25">
      <c r="C62" s="291" t="s">
        <v>345</v>
      </c>
      <c r="D62" s="292" t="str">
        <f t="shared" ref="D62:D80" si="7">+D37</f>
        <v>Inpatient - A &amp; B Hospital</v>
      </c>
      <c r="E62" s="35">
        <v>0</v>
      </c>
      <c r="F62" s="35">
        <v>0</v>
      </c>
      <c r="G62" s="35">
        <v>0</v>
      </c>
      <c r="H62" s="35">
        <v>0</v>
      </c>
      <c r="I62" s="35">
        <v>0</v>
      </c>
      <c r="J62" s="35">
        <v>0</v>
      </c>
      <c r="K62" s="35">
        <v>0</v>
      </c>
      <c r="L62" s="35">
        <v>0</v>
      </c>
      <c r="M62" s="35">
        <v>0</v>
      </c>
      <c r="N62" s="35">
        <v>0</v>
      </c>
      <c r="O62" s="35">
        <v>0</v>
      </c>
      <c r="P62" s="35">
        <v>0</v>
      </c>
      <c r="Q62" s="35">
        <v>0</v>
      </c>
      <c r="R62" s="467">
        <f>SUM(A62:Q62)</f>
        <v>0</v>
      </c>
      <c r="S62" s="35">
        <v>0</v>
      </c>
      <c r="T62" s="35">
        <v>0</v>
      </c>
      <c r="U62" s="35">
        <v>0</v>
      </c>
      <c r="V62" s="245">
        <f>SUM(S62:U62)</f>
        <v>0</v>
      </c>
      <c r="W62" s="486"/>
    </row>
    <row r="63" spans="3:23" ht="13.5" thickBot="1" x14ac:dyDescent="0.25">
      <c r="C63" s="293"/>
      <c r="D63" s="294" t="str">
        <f t="shared" si="7"/>
        <v>Inpatient - DRG Hospital</v>
      </c>
      <c r="E63" s="35">
        <v>0</v>
      </c>
      <c r="F63" s="35">
        <v>0</v>
      </c>
      <c r="G63" s="35">
        <v>0</v>
      </c>
      <c r="H63" s="35">
        <v>0</v>
      </c>
      <c r="I63" s="35">
        <v>0</v>
      </c>
      <c r="J63" s="35">
        <v>0</v>
      </c>
      <c r="K63" s="35">
        <v>0</v>
      </c>
      <c r="L63" s="35">
        <v>0</v>
      </c>
      <c r="M63" s="35">
        <v>0</v>
      </c>
      <c r="N63" s="35">
        <v>0</v>
      </c>
      <c r="O63" s="35">
        <v>0</v>
      </c>
      <c r="P63" s="35">
        <v>0</v>
      </c>
      <c r="Q63" s="35">
        <v>0</v>
      </c>
      <c r="R63" s="467">
        <f t="shared" ref="R63:R80" si="8">SUM(A63:Q63)</f>
        <v>0</v>
      </c>
      <c r="S63" s="35">
        <v>0</v>
      </c>
      <c r="T63" s="35">
        <v>0</v>
      </c>
      <c r="U63" s="35">
        <v>0</v>
      </c>
      <c r="V63" s="245">
        <f t="shared" ref="V63:V80" si="9">SUM(S63:U63)</f>
        <v>0</v>
      </c>
      <c r="W63" s="486"/>
    </row>
    <row r="64" spans="3:23" ht="13.5" thickBot="1" x14ac:dyDescent="0.25">
      <c r="C64" s="293"/>
      <c r="D64" s="294" t="str">
        <f t="shared" si="7"/>
        <v>Inpatient - Other</v>
      </c>
      <c r="E64" s="35">
        <v>0</v>
      </c>
      <c r="F64" s="35">
        <v>0</v>
      </c>
      <c r="G64" s="35">
        <v>0</v>
      </c>
      <c r="H64" s="35">
        <v>0</v>
      </c>
      <c r="I64" s="35">
        <v>0</v>
      </c>
      <c r="J64" s="35">
        <v>0</v>
      </c>
      <c r="K64" s="35">
        <v>0</v>
      </c>
      <c r="L64" s="35">
        <v>0</v>
      </c>
      <c r="M64" s="35">
        <v>0</v>
      </c>
      <c r="N64" s="35">
        <v>0</v>
      </c>
      <c r="O64" s="35">
        <v>0</v>
      </c>
      <c r="P64" s="35">
        <v>0</v>
      </c>
      <c r="Q64" s="35">
        <v>0</v>
      </c>
      <c r="R64" s="467">
        <f t="shared" si="8"/>
        <v>0</v>
      </c>
      <c r="S64" s="35">
        <v>0</v>
      </c>
      <c r="T64" s="35">
        <v>0</v>
      </c>
      <c r="U64" s="35">
        <v>0</v>
      </c>
      <c r="V64" s="245">
        <f t="shared" si="9"/>
        <v>0</v>
      </c>
      <c r="W64" s="486"/>
    </row>
    <row r="65" spans="3:23" ht="13.5" thickBot="1" x14ac:dyDescent="0.25">
      <c r="C65" s="293"/>
      <c r="D65" s="294" t="str">
        <f t="shared" si="7"/>
        <v>Outpatient - A &amp; B Hospital</v>
      </c>
      <c r="E65" s="35">
        <v>0</v>
      </c>
      <c r="F65" s="35">
        <v>0</v>
      </c>
      <c r="G65" s="35">
        <v>0</v>
      </c>
      <c r="H65" s="35">
        <v>0</v>
      </c>
      <c r="I65" s="35">
        <v>0</v>
      </c>
      <c r="J65" s="35">
        <v>0</v>
      </c>
      <c r="K65" s="35">
        <v>0</v>
      </c>
      <c r="L65" s="35">
        <v>0</v>
      </c>
      <c r="M65" s="35">
        <v>0</v>
      </c>
      <c r="N65" s="35">
        <v>0</v>
      </c>
      <c r="O65" s="35">
        <v>0</v>
      </c>
      <c r="P65" s="35">
        <v>0</v>
      </c>
      <c r="Q65" s="35">
        <v>0</v>
      </c>
      <c r="R65" s="467">
        <f t="shared" si="8"/>
        <v>0</v>
      </c>
      <c r="S65" s="35">
        <v>0</v>
      </c>
      <c r="T65" s="35">
        <v>0</v>
      </c>
      <c r="U65" s="35">
        <v>0</v>
      </c>
      <c r="V65" s="245">
        <f t="shared" si="9"/>
        <v>0</v>
      </c>
      <c r="W65" s="486"/>
    </row>
    <row r="66" spans="3:23" ht="13.5" thickBot="1" x14ac:dyDescent="0.25">
      <c r="C66" s="293"/>
      <c r="D66" s="294" t="str">
        <f t="shared" si="7"/>
        <v>Outpatient - DRG Hospital</v>
      </c>
      <c r="E66" s="35">
        <v>0</v>
      </c>
      <c r="F66" s="35">
        <v>0</v>
      </c>
      <c r="G66" s="35">
        <v>0</v>
      </c>
      <c r="H66" s="35">
        <v>0</v>
      </c>
      <c r="I66" s="35">
        <v>0</v>
      </c>
      <c r="J66" s="35">
        <v>0</v>
      </c>
      <c r="K66" s="35">
        <v>0</v>
      </c>
      <c r="L66" s="35">
        <v>0</v>
      </c>
      <c r="M66" s="35">
        <v>0</v>
      </c>
      <c r="N66" s="35">
        <v>0</v>
      </c>
      <c r="O66" s="35">
        <v>0</v>
      </c>
      <c r="P66" s="35">
        <v>0</v>
      </c>
      <c r="Q66" s="35">
        <v>0</v>
      </c>
      <c r="R66" s="467">
        <f t="shared" si="8"/>
        <v>0</v>
      </c>
      <c r="S66" s="35">
        <v>0</v>
      </c>
      <c r="T66" s="35">
        <v>0</v>
      </c>
      <c r="U66" s="35">
        <v>0</v>
      </c>
      <c r="V66" s="245">
        <f t="shared" si="9"/>
        <v>0</v>
      </c>
      <c r="W66" s="486"/>
    </row>
    <row r="67" spans="3:23" ht="13.5" thickBot="1" x14ac:dyDescent="0.25">
      <c r="C67" s="293"/>
      <c r="D67" s="294" t="str">
        <f t="shared" si="7"/>
        <v>Outpatient - Other</v>
      </c>
      <c r="E67" s="35">
        <v>0</v>
      </c>
      <c r="F67" s="35">
        <v>0</v>
      </c>
      <c r="G67" s="35">
        <v>0</v>
      </c>
      <c r="H67" s="35">
        <v>0</v>
      </c>
      <c r="I67" s="35">
        <v>0</v>
      </c>
      <c r="J67" s="35">
        <v>0</v>
      </c>
      <c r="K67" s="35">
        <v>0</v>
      </c>
      <c r="L67" s="35">
        <v>0</v>
      </c>
      <c r="M67" s="35">
        <v>0</v>
      </c>
      <c r="N67" s="35">
        <v>0</v>
      </c>
      <c r="O67" s="35">
        <v>0</v>
      </c>
      <c r="P67" s="35">
        <v>0</v>
      </c>
      <c r="Q67" s="35">
        <v>0</v>
      </c>
      <c r="R67" s="467">
        <f t="shared" si="8"/>
        <v>0</v>
      </c>
      <c r="S67" s="35">
        <v>0</v>
      </c>
      <c r="T67" s="35">
        <v>0</v>
      </c>
      <c r="U67" s="35">
        <v>0</v>
      </c>
      <c r="V67" s="245">
        <f t="shared" si="9"/>
        <v>0</v>
      </c>
      <c r="W67" s="486"/>
    </row>
    <row r="68" spans="3:23" ht="13.5" thickBot="1" x14ac:dyDescent="0.25">
      <c r="C68" s="293"/>
      <c r="D68" s="294" t="str">
        <f t="shared" si="7"/>
        <v>Physician Services</v>
      </c>
      <c r="E68" s="35">
        <v>0</v>
      </c>
      <c r="F68" s="35">
        <v>0</v>
      </c>
      <c r="G68" s="35">
        <v>0</v>
      </c>
      <c r="H68" s="35">
        <v>0</v>
      </c>
      <c r="I68" s="35">
        <v>0</v>
      </c>
      <c r="J68" s="35">
        <v>0</v>
      </c>
      <c r="K68" s="35">
        <v>0</v>
      </c>
      <c r="L68" s="35">
        <v>0</v>
      </c>
      <c r="M68" s="35">
        <v>0</v>
      </c>
      <c r="N68" s="35">
        <v>0</v>
      </c>
      <c r="O68" s="35">
        <v>0</v>
      </c>
      <c r="P68" s="35">
        <v>0</v>
      </c>
      <c r="Q68" s="35">
        <v>0</v>
      </c>
      <c r="R68" s="467">
        <f t="shared" si="8"/>
        <v>0</v>
      </c>
      <c r="S68" s="35">
        <v>0</v>
      </c>
      <c r="T68" s="35">
        <v>0</v>
      </c>
      <c r="U68" s="35">
        <v>0</v>
      </c>
      <c r="V68" s="245">
        <f t="shared" si="9"/>
        <v>0</v>
      </c>
      <c r="W68" s="486"/>
    </row>
    <row r="69" spans="3:23" ht="13.5" thickBot="1" x14ac:dyDescent="0.25">
      <c r="C69" s="293"/>
      <c r="D69" s="294" t="str">
        <f t="shared" si="7"/>
        <v>Substance Abuse</v>
      </c>
      <c r="E69" s="35">
        <v>0</v>
      </c>
      <c r="F69" s="35">
        <v>0</v>
      </c>
      <c r="G69" s="35">
        <v>0</v>
      </c>
      <c r="H69" s="35">
        <v>0</v>
      </c>
      <c r="I69" s="35">
        <v>0</v>
      </c>
      <c r="J69" s="35">
        <v>0</v>
      </c>
      <c r="K69" s="35">
        <v>0</v>
      </c>
      <c r="L69" s="35">
        <v>0</v>
      </c>
      <c r="M69" s="35">
        <v>0</v>
      </c>
      <c r="N69" s="35">
        <v>0</v>
      </c>
      <c r="O69" s="35">
        <v>0</v>
      </c>
      <c r="P69" s="35">
        <v>0</v>
      </c>
      <c r="Q69" s="35">
        <v>0</v>
      </c>
      <c r="R69" s="467">
        <f t="shared" si="8"/>
        <v>0</v>
      </c>
      <c r="S69" s="35">
        <v>0</v>
      </c>
      <c r="T69" s="35">
        <v>0</v>
      </c>
      <c r="U69" s="35">
        <v>0</v>
      </c>
      <c r="V69" s="245">
        <f t="shared" si="9"/>
        <v>0</v>
      </c>
      <c r="W69" s="486"/>
    </row>
    <row r="70" spans="3:23" ht="13.5" thickBot="1" x14ac:dyDescent="0.25">
      <c r="C70" s="293"/>
      <c r="D70" s="294" t="str">
        <f t="shared" si="7"/>
        <v>Prescription Drugs</v>
      </c>
      <c r="E70" s="35">
        <v>0</v>
      </c>
      <c r="F70" s="35">
        <v>0</v>
      </c>
      <c r="G70" s="35">
        <v>0</v>
      </c>
      <c r="H70" s="35">
        <v>0</v>
      </c>
      <c r="I70" s="35">
        <v>0</v>
      </c>
      <c r="J70" s="35">
        <v>0</v>
      </c>
      <c r="K70" s="35">
        <v>0</v>
      </c>
      <c r="L70" s="35">
        <v>0</v>
      </c>
      <c r="M70" s="35">
        <v>0</v>
      </c>
      <c r="N70" s="35">
        <v>0</v>
      </c>
      <c r="O70" s="35">
        <v>0</v>
      </c>
      <c r="P70" s="35">
        <v>0</v>
      </c>
      <c r="Q70" s="35">
        <v>0</v>
      </c>
      <c r="R70" s="467">
        <f t="shared" si="8"/>
        <v>0</v>
      </c>
      <c r="S70" s="35">
        <v>0</v>
      </c>
      <c r="T70" s="35">
        <v>0</v>
      </c>
      <c r="U70" s="35">
        <v>0</v>
      </c>
      <c r="V70" s="245">
        <f t="shared" si="9"/>
        <v>0</v>
      </c>
      <c r="W70" s="486"/>
    </row>
    <row r="71" spans="3:23" ht="13.5" thickBot="1" x14ac:dyDescent="0.25">
      <c r="C71" s="293"/>
      <c r="D71" s="294" t="str">
        <f t="shared" si="7"/>
        <v>DME and Miscellaneous</v>
      </c>
      <c r="E71" s="35">
        <v>0</v>
      </c>
      <c r="F71" s="35">
        <v>0</v>
      </c>
      <c r="G71" s="35">
        <v>0</v>
      </c>
      <c r="H71" s="35">
        <v>0</v>
      </c>
      <c r="I71" s="35">
        <v>0</v>
      </c>
      <c r="J71" s="35">
        <v>0</v>
      </c>
      <c r="K71" s="35">
        <v>0</v>
      </c>
      <c r="L71" s="35">
        <v>0</v>
      </c>
      <c r="M71" s="35">
        <v>0</v>
      </c>
      <c r="N71" s="35">
        <v>0</v>
      </c>
      <c r="O71" s="35">
        <v>0</v>
      </c>
      <c r="P71" s="35">
        <v>0</v>
      </c>
      <c r="Q71" s="35">
        <v>0</v>
      </c>
      <c r="R71" s="467">
        <f t="shared" si="8"/>
        <v>0</v>
      </c>
      <c r="S71" s="35">
        <v>0</v>
      </c>
      <c r="T71" s="35">
        <v>0</v>
      </c>
      <c r="U71" s="35">
        <v>0</v>
      </c>
      <c r="V71" s="245">
        <f t="shared" si="9"/>
        <v>0</v>
      </c>
      <c r="W71" s="486"/>
    </row>
    <row r="72" spans="3:23" ht="13.5" thickBot="1" x14ac:dyDescent="0.25">
      <c r="C72" s="291" t="s">
        <v>346</v>
      </c>
      <c r="D72" s="292" t="str">
        <f t="shared" si="7"/>
        <v>Mental Health Services Inpatient</v>
      </c>
      <c r="E72" s="35">
        <v>0</v>
      </c>
      <c r="F72" s="35">
        <v>0</v>
      </c>
      <c r="G72" s="35">
        <v>0</v>
      </c>
      <c r="H72" s="35">
        <v>0</v>
      </c>
      <c r="I72" s="35">
        <v>0</v>
      </c>
      <c r="J72" s="35">
        <v>0</v>
      </c>
      <c r="K72" s="35">
        <v>0</v>
      </c>
      <c r="L72" s="35">
        <v>0</v>
      </c>
      <c r="M72" s="35">
        <v>0</v>
      </c>
      <c r="N72" s="35">
        <v>0</v>
      </c>
      <c r="O72" s="35">
        <v>0</v>
      </c>
      <c r="P72" s="35">
        <v>0</v>
      </c>
      <c r="Q72" s="35">
        <v>0</v>
      </c>
      <c r="R72" s="467">
        <f t="shared" si="8"/>
        <v>0</v>
      </c>
      <c r="S72" s="35">
        <v>0</v>
      </c>
      <c r="T72" s="35">
        <v>0</v>
      </c>
      <c r="U72" s="35">
        <v>0</v>
      </c>
      <c r="V72" s="245">
        <f t="shared" si="9"/>
        <v>0</v>
      </c>
      <c r="W72" s="486"/>
    </row>
    <row r="73" spans="3:23" ht="13.5" thickBot="1" x14ac:dyDescent="0.25">
      <c r="C73" s="293"/>
      <c r="D73" s="296" t="str">
        <f t="shared" si="7"/>
        <v>Applied Behavior Analysis (ABA)</v>
      </c>
      <c r="E73" s="35">
        <v>0</v>
      </c>
      <c r="F73" s="35">
        <v>0</v>
      </c>
      <c r="G73" s="35">
        <v>0</v>
      </c>
      <c r="H73" s="35">
        <v>0</v>
      </c>
      <c r="I73" s="35">
        <v>0</v>
      </c>
      <c r="J73" s="35">
        <v>0</v>
      </c>
      <c r="K73" s="35">
        <v>0</v>
      </c>
      <c r="L73" s="35">
        <v>0</v>
      </c>
      <c r="M73" s="35">
        <v>0</v>
      </c>
      <c r="N73" s="35">
        <v>0</v>
      </c>
      <c r="O73" s="35">
        <v>0</v>
      </c>
      <c r="P73" s="35">
        <v>0</v>
      </c>
      <c r="Q73" s="35">
        <v>0</v>
      </c>
      <c r="R73" s="467">
        <f t="shared" si="8"/>
        <v>0</v>
      </c>
      <c r="S73" s="35">
        <v>0</v>
      </c>
      <c r="T73" s="35">
        <v>0</v>
      </c>
      <c r="U73" s="35">
        <v>0</v>
      </c>
      <c r="V73" s="245">
        <f t="shared" si="9"/>
        <v>0</v>
      </c>
      <c r="W73" s="486"/>
    </row>
    <row r="74" spans="3:23" ht="13.5" thickBot="1" x14ac:dyDescent="0.25">
      <c r="C74" s="293"/>
      <c r="D74" s="294" t="str">
        <f t="shared" si="7"/>
        <v>ACT/SE</v>
      </c>
      <c r="E74" s="35">
        <v>0</v>
      </c>
      <c r="F74" s="35">
        <v>0</v>
      </c>
      <c r="G74" s="35">
        <v>0</v>
      </c>
      <c r="H74" s="35">
        <v>0</v>
      </c>
      <c r="I74" s="35">
        <v>0</v>
      </c>
      <c r="J74" s="35">
        <v>0</v>
      </c>
      <c r="K74" s="35">
        <v>0</v>
      </c>
      <c r="L74" s="35">
        <v>0</v>
      </c>
      <c r="M74" s="35">
        <v>0</v>
      </c>
      <c r="N74" s="35">
        <v>0</v>
      </c>
      <c r="O74" s="35">
        <v>0</v>
      </c>
      <c r="P74" s="35">
        <v>0</v>
      </c>
      <c r="Q74" s="35">
        <v>0</v>
      </c>
      <c r="R74" s="467">
        <f t="shared" si="8"/>
        <v>0</v>
      </c>
      <c r="S74" s="35">
        <v>0</v>
      </c>
      <c r="T74" s="35">
        <v>0</v>
      </c>
      <c r="U74" s="35">
        <v>0</v>
      </c>
      <c r="V74" s="245">
        <f t="shared" si="9"/>
        <v>0</v>
      </c>
      <c r="W74" s="486"/>
    </row>
    <row r="75" spans="3:23" ht="13.5" thickBot="1" x14ac:dyDescent="0.25">
      <c r="C75" s="293"/>
      <c r="D75" s="294" t="str">
        <f t="shared" si="7"/>
        <v>A&amp;D Residential</v>
      </c>
      <c r="E75" s="35">
        <v>0</v>
      </c>
      <c r="F75" s="35">
        <v>0</v>
      </c>
      <c r="G75" s="35">
        <v>0</v>
      </c>
      <c r="H75" s="35">
        <v>0</v>
      </c>
      <c r="I75" s="35">
        <v>0</v>
      </c>
      <c r="J75" s="35">
        <v>0</v>
      </c>
      <c r="K75" s="35">
        <v>0</v>
      </c>
      <c r="L75" s="35">
        <v>0</v>
      </c>
      <c r="M75" s="35">
        <v>0</v>
      </c>
      <c r="N75" s="35">
        <v>0</v>
      </c>
      <c r="O75" s="35">
        <v>0</v>
      </c>
      <c r="P75" s="35">
        <v>0</v>
      </c>
      <c r="Q75" s="35">
        <v>0</v>
      </c>
      <c r="R75" s="467">
        <f t="shared" si="8"/>
        <v>0</v>
      </c>
      <c r="S75" s="35">
        <v>0</v>
      </c>
      <c r="T75" s="35">
        <v>0</v>
      </c>
      <c r="U75" s="35">
        <v>0</v>
      </c>
      <c r="V75" s="245">
        <f t="shared" si="9"/>
        <v>0</v>
      </c>
      <c r="W75" s="486"/>
    </row>
    <row r="76" spans="3:23" ht="13.5" thickBot="1" x14ac:dyDescent="0.25">
      <c r="C76" s="293"/>
      <c r="D76" s="294" t="str">
        <f t="shared" si="7"/>
        <v>MH Children's Wraparound</v>
      </c>
      <c r="E76" s="35">
        <v>0</v>
      </c>
      <c r="F76" s="35">
        <v>0</v>
      </c>
      <c r="G76" s="35">
        <v>0</v>
      </c>
      <c r="H76" s="35">
        <v>0</v>
      </c>
      <c r="I76" s="35">
        <v>0</v>
      </c>
      <c r="J76" s="35">
        <v>0</v>
      </c>
      <c r="K76" s="35">
        <v>0</v>
      </c>
      <c r="L76" s="35">
        <v>0</v>
      </c>
      <c r="M76" s="35">
        <v>0</v>
      </c>
      <c r="N76" s="35">
        <v>0</v>
      </c>
      <c r="O76" s="35">
        <v>0</v>
      </c>
      <c r="P76" s="35">
        <v>0</v>
      </c>
      <c r="Q76" s="35">
        <v>0</v>
      </c>
      <c r="R76" s="467">
        <f>SUM(A76:Q76)</f>
        <v>0</v>
      </c>
      <c r="S76" s="35">
        <v>0</v>
      </c>
      <c r="T76" s="35">
        <v>0</v>
      </c>
      <c r="U76" s="35">
        <v>0</v>
      </c>
      <c r="V76" s="245">
        <f t="shared" si="9"/>
        <v>0</v>
      </c>
      <c r="W76" s="486"/>
    </row>
    <row r="77" spans="3:23" ht="13.5" thickBot="1" x14ac:dyDescent="0.25">
      <c r="C77" s="293"/>
      <c r="D77" s="294" t="str">
        <f t="shared" si="7"/>
        <v>CANS</v>
      </c>
      <c r="E77" s="35">
        <v>0</v>
      </c>
      <c r="F77" s="35">
        <v>0</v>
      </c>
      <c r="G77" s="35">
        <v>0</v>
      </c>
      <c r="H77" s="35">
        <v>0</v>
      </c>
      <c r="I77" s="35">
        <v>0</v>
      </c>
      <c r="J77" s="35">
        <v>0</v>
      </c>
      <c r="K77" s="35">
        <v>0</v>
      </c>
      <c r="L77" s="35">
        <v>0</v>
      </c>
      <c r="M77" s="35">
        <v>0</v>
      </c>
      <c r="N77" s="35">
        <v>0</v>
      </c>
      <c r="O77" s="35">
        <v>0</v>
      </c>
      <c r="P77" s="35">
        <v>0</v>
      </c>
      <c r="Q77" s="35">
        <v>0</v>
      </c>
      <c r="R77" s="467">
        <f t="shared" si="8"/>
        <v>0</v>
      </c>
      <c r="S77" s="35">
        <v>0</v>
      </c>
      <c r="T77" s="35">
        <v>0</v>
      </c>
      <c r="U77" s="35">
        <v>0</v>
      </c>
      <c r="V77" s="245">
        <f t="shared" si="9"/>
        <v>0</v>
      </c>
      <c r="W77" s="486"/>
    </row>
    <row r="78" spans="3:23" ht="13.5" thickBot="1" x14ac:dyDescent="0.25">
      <c r="C78" s="293"/>
      <c r="D78" s="294" t="str">
        <f t="shared" si="7"/>
        <v>Mental Health Other Non-Inpatient</v>
      </c>
      <c r="E78" s="35">
        <v>0</v>
      </c>
      <c r="F78" s="35">
        <v>0</v>
      </c>
      <c r="G78" s="35">
        <v>0</v>
      </c>
      <c r="H78" s="35">
        <v>0</v>
      </c>
      <c r="I78" s="35">
        <v>0</v>
      </c>
      <c r="J78" s="35">
        <v>0</v>
      </c>
      <c r="K78" s="35">
        <v>0</v>
      </c>
      <c r="L78" s="35">
        <v>0</v>
      </c>
      <c r="M78" s="35">
        <v>0</v>
      </c>
      <c r="N78" s="35">
        <v>0</v>
      </c>
      <c r="O78" s="35">
        <v>0</v>
      </c>
      <c r="P78" s="35">
        <v>0</v>
      </c>
      <c r="Q78" s="35">
        <v>0</v>
      </c>
      <c r="R78" s="467">
        <f t="shared" si="8"/>
        <v>0</v>
      </c>
      <c r="S78" s="35">
        <v>0</v>
      </c>
      <c r="T78" s="35">
        <v>0</v>
      </c>
      <c r="U78" s="35">
        <v>0</v>
      </c>
      <c r="V78" s="245">
        <f t="shared" si="9"/>
        <v>0</v>
      </c>
      <c r="W78" s="486"/>
    </row>
    <row r="79" spans="3:23" ht="13.5" thickBot="1" x14ac:dyDescent="0.25">
      <c r="C79" s="291" t="s">
        <v>199</v>
      </c>
      <c r="D79" s="292" t="str">
        <f t="shared" si="7"/>
        <v>Dental</v>
      </c>
      <c r="E79" s="35">
        <v>0</v>
      </c>
      <c r="F79" s="35">
        <v>0</v>
      </c>
      <c r="G79" s="35">
        <v>0</v>
      </c>
      <c r="H79" s="35">
        <v>0</v>
      </c>
      <c r="I79" s="35">
        <v>0</v>
      </c>
      <c r="J79" s="35">
        <v>0</v>
      </c>
      <c r="K79" s="35">
        <v>0</v>
      </c>
      <c r="L79" s="35">
        <v>0</v>
      </c>
      <c r="M79" s="35">
        <v>0</v>
      </c>
      <c r="N79" s="35">
        <v>0</v>
      </c>
      <c r="O79" s="35">
        <v>0</v>
      </c>
      <c r="P79" s="35">
        <v>0</v>
      </c>
      <c r="Q79" s="35">
        <v>0</v>
      </c>
      <c r="R79" s="467">
        <f t="shared" si="8"/>
        <v>0</v>
      </c>
      <c r="S79" s="35">
        <v>0</v>
      </c>
      <c r="T79" s="35">
        <v>0</v>
      </c>
      <c r="U79" s="35">
        <v>0</v>
      </c>
      <c r="V79" s="245">
        <f t="shared" si="9"/>
        <v>0</v>
      </c>
      <c r="W79" s="486"/>
    </row>
    <row r="80" spans="3:23" ht="13.5" thickBot="1" x14ac:dyDescent="0.25">
      <c r="C80" s="298"/>
      <c r="D80" s="385" t="str">
        <f t="shared" si="7"/>
        <v>NEMT</v>
      </c>
      <c r="E80" s="35">
        <v>0</v>
      </c>
      <c r="F80" s="35">
        <v>0</v>
      </c>
      <c r="G80" s="35">
        <v>0</v>
      </c>
      <c r="H80" s="35">
        <v>0</v>
      </c>
      <c r="I80" s="35">
        <v>0</v>
      </c>
      <c r="J80" s="35">
        <v>0</v>
      </c>
      <c r="K80" s="35">
        <v>0</v>
      </c>
      <c r="L80" s="35">
        <v>0</v>
      </c>
      <c r="M80" s="35">
        <v>0</v>
      </c>
      <c r="N80" s="35">
        <v>0</v>
      </c>
      <c r="O80" s="35">
        <v>0</v>
      </c>
      <c r="P80" s="35">
        <v>0</v>
      </c>
      <c r="Q80" s="35">
        <v>0</v>
      </c>
      <c r="R80" s="467">
        <f t="shared" si="8"/>
        <v>0</v>
      </c>
      <c r="S80" s="35">
        <v>0</v>
      </c>
      <c r="T80" s="35">
        <v>0</v>
      </c>
      <c r="U80" s="35">
        <v>0</v>
      </c>
      <c r="V80" s="245">
        <f t="shared" si="9"/>
        <v>0</v>
      </c>
      <c r="W80" s="486"/>
    </row>
    <row r="81" spans="3:23" ht="13.5" thickBot="1" x14ac:dyDescent="0.25">
      <c r="C81" s="876" t="s">
        <v>100</v>
      </c>
      <c r="D81" s="877"/>
      <c r="E81" s="245">
        <f t="shared" ref="E81:Q81" si="10">SUM(E62:E80)</f>
        <v>0</v>
      </c>
      <c r="F81" s="245">
        <f t="shared" si="10"/>
        <v>0</v>
      </c>
      <c r="G81" s="245">
        <f t="shared" si="10"/>
        <v>0</v>
      </c>
      <c r="H81" s="245">
        <f t="shared" si="10"/>
        <v>0</v>
      </c>
      <c r="I81" s="245">
        <f t="shared" si="10"/>
        <v>0</v>
      </c>
      <c r="J81" s="245">
        <f t="shared" si="10"/>
        <v>0</v>
      </c>
      <c r="K81" s="245">
        <f t="shared" si="10"/>
        <v>0</v>
      </c>
      <c r="L81" s="245">
        <f t="shared" si="10"/>
        <v>0</v>
      </c>
      <c r="M81" s="245">
        <f t="shared" si="10"/>
        <v>0</v>
      </c>
      <c r="N81" s="245">
        <f t="shared" si="10"/>
        <v>0</v>
      </c>
      <c r="O81" s="245">
        <f t="shared" si="10"/>
        <v>0</v>
      </c>
      <c r="P81" s="245">
        <f t="shared" si="10"/>
        <v>0</v>
      </c>
      <c r="Q81" s="245">
        <f t="shared" si="10"/>
        <v>0</v>
      </c>
      <c r="R81" s="245">
        <f>SUM(E81:Q81)</f>
        <v>0</v>
      </c>
      <c r="S81" s="245">
        <f>SUM(S62:S80)</f>
        <v>0</v>
      </c>
      <c r="T81" s="245">
        <f t="shared" ref="T81:U81" si="11">SUM(T62:T80)</f>
        <v>0</v>
      </c>
      <c r="U81" s="245">
        <f t="shared" si="11"/>
        <v>0</v>
      </c>
      <c r="V81" s="245">
        <f>SUM(S81:U81)</f>
        <v>0</v>
      </c>
      <c r="W81" s="486"/>
    </row>
    <row r="82" spans="3:23" x14ac:dyDescent="0.2">
      <c r="S82" s="486"/>
      <c r="T82" s="486"/>
      <c r="U82" s="486"/>
      <c r="V82" s="486"/>
      <c r="W82" s="486"/>
    </row>
  </sheetData>
  <sheetProtection algorithmName="SHA-512" hashValue="JkoIXeZfUpQFaP+91vTO/n0xXKTHj6KWqnfbeuvsseE/ByY3LHsKadj4AdaL2NFwe2jnk1WW+R97exnAXnPiyQ==" saltValue="N32w0GZRh07dzI6A9w8eEg==" spinCount="100000" sheet="1" objects="1" scenarios="1"/>
  <protectedRanges>
    <protectedRange sqref="E19:Q30 S19:U30 S62:U80 E62:Q80 S37:U55 E37:Q55 S12:U18 E12:Q18" name="Range1_1"/>
  </protectedRanges>
  <mergeCells count="14">
    <mergeCell ref="E34:V34"/>
    <mergeCell ref="E9:V9"/>
    <mergeCell ref="E10:R10"/>
    <mergeCell ref="S10:V10"/>
    <mergeCell ref="C11:D11"/>
    <mergeCell ref="C31:D31"/>
    <mergeCell ref="C61:D61"/>
    <mergeCell ref="C81:D81"/>
    <mergeCell ref="E35:R35"/>
    <mergeCell ref="S35:V35"/>
    <mergeCell ref="C56:D56"/>
    <mergeCell ref="E59:V59"/>
    <mergeCell ref="E60:R60"/>
    <mergeCell ref="S60:V60"/>
  </mergeCells>
  <dataValidations count="1">
    <dataValidation type="decimal" allowBlank="1" showInputMessage="1" showErrorMessage="1" sqref="E62:V81 E37:V56 E12:V31" xr:uid="{00000000-0002-0000-1400-000000000000}">
      <formula1>-5000000000</formula1>
      <formula2>5000000000</formula2>
    </dataValidation>
  </dataValidations>
  <printOptions horizontalCentered="1"/>
  <pageMargins left="0.25" right="0.25" top="0.5" bottom="0.5" header="0.25" footer="0.25"/>
  <pageSetup scale="41" fitToHeight="2" orientation="landscape" verticalDpi="300" r:id="rId1"/>
  <headerFooter alignWithMargins="0">
    <oddFooter>&amp;L&amp;F&amp;CPage &amp;P of &amp;N&amp;R&amp;A</oddFooter>
  </headerFooter>
  <rowBreaks count="1" manualBreakCount="1">
    <brk id="5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D1965-C25D-45E5-93E1-6BC37557A480}">
  <sheetPr codeName="Sheet22">
    <pageSetUpPr fitToPage="1"/>
  </sheetPr>
  <dimension ref="A1:L34"/>
  <sheetViews>
    <sheetView zoomScaleNormal="100" workbookViewId="0"/>
  </sheetViews>
  <sheetFormatPr defaultColWidth="9.140625" defaultRowHeight="12.75" x14ac:dyDescent="0.2"/>
  <cols>
    <col min="1" max="1" width="4.5703125" style="695" customWidth="1"/>
    <col min="2" max="2" width="4.7109375" style="695" customWidth="1"/>
    <col min="3" max="3" width="22.5703125" style="695" bestFit="1" customWidth="1"/>
    <col min="4" max="4" width="31.42578125" style="695" bestFit="1" customWidth="1"/>
    <col min="5" max="13" width="15.7109375" style="695" customWidth="1"/>
    <col min="14" max="16384" width="9.140625" style="695"/>
  </cols>
  <sheetData>
    <row r="1" spans="1:12" x14ac:dyDescent="0.2">
      <c r="A1" s="699" t="s">
        <v>1136</v>
      </c>
    </row>
    <row r="2" spans="1:12" x14ac:dyDescent="0.2">
      <c r="A2" s="697" t="s">
        <v>1135</v>
      </c>
      <c r="B2" s="699"/>
    </row>
    <row r="3" spans="1:12" x14ac:dyDescent="0.2">
      <c r="A3" s="697"/>
      <c r="B3" s="699"/>
    </row>
    <row r="4" spans="1:12" x14ac:dyDescent="0.2">
      <c r="A4" s="707" t="s">
        <v>0</v>
      </c>
      <c r="C4" s="708"/>
      <c r="D4" s="708" t="str">
        <f>'Report L1'!$C$5</f>
        <v>Select CCO from Dropdown List</v>
      </c>
    </row>
    <row r="5" spans="1:12" x14ac:dyDescent="0.2">
      <c r="A5" s="707" t="s">
        <v>225</v>
      </c>
      <c r="C5" s="706"/>
      <c r="D5" s="706" t="str">
        <f>'Report L1'!$C$8&amp;" - "&amp;'Report L1'!$C$9</f>
        <v>1/1/2021 - 12/31/2021</v>
      </c>
    </row>
    <row r="6" spans="1:12" x14ac:dyDescent="0.2">
      <c r="B6" s="705"/>
      <c r="C6" s="699"/>
      <c r="D6" s="699"/>
    </row>
    <row r="7" spans="1:12" x14ac:dyDescent="0.2">
      <c r="A7" s="695" t="s">
        <v>228</v>
      </c>
      <c r="B7" s="705"/>
      <c r="C7" s="699"/>
      <c r="D7" s="699"/>
    </row>
    <row r="8" spans="1:12" x14ac:dyDescent="0.2">
      <c r="B8" s="705"/>
      <c r="C8" s="699"/>
      <c r="D8" s="699"/>
    </row>
    <row r="9" spans="1:12" x14ac:dyDescent="0.2">
      <c r="A9" s="739" t="s">
        <v>1158</v>
      </c>
      <c r="B9" s="705"/>
      <c r="C9" s="699"/>
      <c r="D9" s="699"/>
    </row>
    <row r="10" spans="1:12" x14ac:dyDescent="0.2">
      <c r="A10" s="702" t="s">
        <v>1157</v>
      </c>
      <c r="B10" s="702"/>
      <c r="C10" s="702"/>
      <c r="D10" s="702"/>
      <c r="E10" s="702"/>
      <c r="F10" s="702"/>
      <c r="G10" s="702"/>
      <c r="H10" s="702"/>
      <c r="I10" s="702"/>
      <c r="J10" s="702"/>
      <c r="K10" s="702"/>
      <c r="L10" s="702"/>
    </row>
    <row r="11" spans="1:12" x14ac:dyDescent="0.2">
      <c r="A11" s="704" t="s">
        <v>1134</v>
      </c>
      <c r="B11" s="702"/>
      <c r="C11" s="702"/>
      <c r="D11" s="702"/>
      <c r="E11" s="702"/>
      <c r="F11" s="702"/>
      <c r="G11" s="702"/>
      <c r="H11" s="702"/>
      <c r="I11" s="702"/>
      <c r="J11" s="702"/>
      <c r="K11" s="702"/>
      <c r="L11" s="702"/>
    </row>
    <row r="12" spans="1:12" x14ac:dyDescent="0.2">
      <c r="A12" s="704" t="s">
        <v>1133</v>
      </c>
      <c r="B12" s="702"/>
      <c r="C12" s="702"/>
      <c r="D12" s="702"/>
      <c r="E12" s="702"/>
      <c r="F12" s="702"/>
      <c r="G12" s="702"/>
      <c r="H12" s="702"/>
      <c r="I12" s="702"/>
      <c r="J12" s="702"/>
      <c r="K12" s="702"/>
      <c r="L12" s="702"/>
    </row>
    <row r="13" spans="1:12" x14ac:dyDescent="0.2">
      <c r="A13" s="704" t="s">
        <v>1132</v>
      </c>
      <c r="B13" s="702"/>
      <c r="C13" s="702"/>
      <c r="D13" s="702"/>
      <c r="E13" s="702"/>
      <c r="F13" s="702"/>
      <c r="G13" s="702"/>
      <c r="H13" s="702"/>
      <c r="I13" s="702"/>
      <c r="J13" s="702"/>
      <c r="K13" s="702"/>
      <c r="L13" s="702"/>
    </row>
    <row r="14" spans="1:12" x14ac:dyDescent="0.2">
      <c r="A14" s="704"/>
      <c r="B14" s="702"/>
      <c r="C14" s="702"/>
      <c r="D14" s="702"/>
      <c r="E14" s="702"/>
      <c r="F14" s="702"/>
      <c r="G14" s="702"/>
      <c r="H14" s="702"/>
      <c r="I14" s="702"/>
      <c r="J14" s="702"/>
      <c r="K14" s="702"/>
      <c r="L14" s="702"/>
    </row>
    <row r="15" spans="1:12" x14ac:dyDescent="0.2">
      <c r="A15" s="739" t="s">
        <v>1047</v>
      </c>
      <c r="B15" s="702"/>
      <c r="C15" s="702"/>
      <c r="D15" s="702"/>
      <c r="E15" s="702"/>
      <c r="F15" s="702"/>
      <c r="G15" s="702"/>
      <c r="H15" s="702"/>
      <c r="I15" s="702"/>
      <c r="J15" s="702"/>
      <c r="K15" s="702"/>
      <c r="L15" s="702"/>
    </row>
    <row r="16" spans="1:12" x14ac:dyDescent="0.2">
      <c r="A16" s="704" t="s">
        <v>1131</v>
      </c>
      <c r="B16" s="702"/>
      <c r="C16" s="702"/>
      <c r="D16" s="702"/>
      <c r="E16" s="702"/>
      <c r="F16" s="702"/>
      <c r="G16" s="702"/>
      <c r="H16" s="702"/>
      <c r="I16" s="702"/>
      <c r="J16" s="702"/>
      <c r="K16" s="702"/>
      <c r="L16" s="702"/>
    </row>
    <row r="17" spans="1:12" x14ac:dyDescent="0.2">
      <c r="A17" s="704" t="s">
        <v>1130</v>
      </c>
      <c r="B17" s="702"/>
      <c r="C17" s="702"/>
      <c r="D17" s="702"/>
      <c r="E17" s="702"/>
      <c r="F17" s="702"/>
      <c r="G17" s="702"/>
      <c r="H17" s="702"/>
      <c r="I17" s="702"/>
      <c r="J17" s="702"/>
      <c r="K17" s="702"/>
      <c r="L17" s="702"/>
    </row>
    <row r="18" spans="1:12" x14ac:dyDescent="0.2">
      <c r="A18" s="704" t="s">
        <v>1129</v>
      </c>
      <c r="B18" s="702"/>
      <c r="C18" s="702"/>
      <c r="D18" s="702"/>
      <c r="E18" s="702"/>
      <c r="F18" s="702"/>
      <c r="G18" s="702"/>
      <c r="H18" s="702"/>
      <c r="I18" s="702"/>
      <c r="J18" s="702"/>
      <c r="K18" s="702"/>
      <c r="L18" s="702"/>
    </row>
    <row r="19" spans="1:12" x14ac:dyDescent="0.2">
      <c r="A19" s="704" t="s">
        <v>1128</v>
      </c>
      <c r="B19" s="702"/>
      <c r="C19" s="702"/>
      <c r="D19" s="702"/>
      <c r="E19" s="702"/>
      <c r="F19" s="702"/>
      <c r="G19" s="702"/>
      <c r="H19" s="702"/>
      <c r="I19" s="702"/>
      <c r="J19" s="702"/>
      <c r="K19" s="702"/>
      <c r="L19" s="702"/>
    </row>
    <row r="20" spans="1:12" ht="15" customHeight="1" x14ac:dyDescent="0.2">
      <c r="A20" s="703" t="s">
        <v>1195</v>
      </c>
      <c r="B20" s="702"/>
      <c r="C20" s="702"/>
      <c r="D20" s="702"/>
      <c r="E20" s="702"/>
      <c r="F20" s="702"/>
      <c r="G20" s="702"/>
      <c r="H20" s="702"/>
      <c r="I20" s="702"/>
      <c r="J20" s="702"/>
      <c r="K20" s="702"/>
      <c r="L20" s="702"/>
    </row>
    <row r="21" spans="1:12" ht="15" customHeight="1" x14ac:dyDescent="0.2">
      <c r="A21" s="701"/>
      <c r="B21" s="701"/>
      <c r="C21" s="701"/>
      <c r="D21" s="701"/>
    </row>
    <row r="22" spans="1:12" x14ac:dyDescent="0.2">
      <c r="A22" s="699" t="s">
        <v>1048</v>
      </c>
    </row>
    <row r="23" spans="1:12" x14ac:dyDescent="0.2">
      <c r="A23" s="699"/>
    </row>
    <row r="24" spans="1:12" x14ac:dyDescent="0.2">
      <c r="A24" s="699"/>
      <c r="B24" s="699" t="s">
        <v>1049</v>
      </c>
    </row>
    <row r="25" spans="1:12" x14ac:dyDescent="0.2">
      <c r="D25" s="700" t="s">
        <v>1050</v>
      </c>
      <c r="E25" s="220">
        <v>0</v>
      </c>
      <c r="F25" s="697"/>
    </row>
    <row r="26" spans="1:12" x14ac:dyDescent="0.2">
      <c r="D26" s="700" t="s">
        <v>1051</v>
      </c>
      <c r="E26" s="220">
        <v>0</v>
      </c>
      <c r="F26" s="697"/>
    </row>
    <row r="27" spans="1:12" x14ac:dyDescent="0.2">
      <c r="D27" s="700" t="s">
        <v>1052</v>
      </c>
      <c r="E27" s="220">
        <v>0</v>
      </c>
      <c r="F27" s="697"/>
    </row>
    <row r="28" spans="1:12" x14ac:dyDescent="0.2">
      <c r="D28" s="700"/>
      <c r="E28" s="603"/>
      <c r="F28" s="697"/>
    </row>
    <row r="29" spans="1:12" x14ac:dyDescent="0.2">
      <c r="B29" s="699" t="s">
        <v>1127</v>
      </c>
    </row>
    <row r="30" spans="1:12" x14ac:dyDescent="0.2">
      <c r="D30" s="698" t="s">
        <v>1189</v>
      </c>
      <c r="E30" s="220">
        <v>0</v>
      </c>
      <c r="F30" s="697"/>
    </row>
    <row r="32" spans="1:12" x14ac:dyDescent="0.2">
      <c r="D32" s="695" t="s">
        <v>68</v>
      </c>
      <c r="E32" s="696" t="str">
        <f>IF('Report L6 OHP'!G59-E30=0,"Ok","Diff. $"&amp;ROUND('Report L6 OHP'!G59-E30,2))</f>
        <v>Ok</v>
      </c>
    </row>
    <row r="34" spans="4:5" x14ac:dyDescent="0.2">
      <c r="D34" s="695" t="s">
        <v>68</v>
      </c>
      <c r="E34" s="696" t="str">
        <f>IF('Report L6.71'!E25-E30=0,"Ok","Diff. $"&amp;ROUND('Report L6.71'!E25-E30,2))</f>
        <v>Ok</v>
      </c>
    </row>
  </sheetData>
  <sheetProtection algorithmName="SHA-512" hashValue="yHC9VCiKWUPKhbh3CxYEUWDyuHSCEXwyRnZSzygbtR/seoA6rXonVAiAbWwZEQw37o5g7X70FIWnXALu8qBlGw==" saltValue="BKo6QVMvmDKzcGRUJh6h8w==" spinCount="100000" sheet="1" objects="1" scenarios="1"/>
  <dataValidations count="1">
    <dataValidation type="decimal" allowBlank="1" showInputMessage="1" showErrorMessage="1" sqref="E25:E27 E30" xr:uid="{00000000-0002-0000-1500-000000000000}">
      <formula1>-5000000000</formula1>
      <formula2>5000000000</formula2>
    </dataValidation>
  </dataValidations>
  <printOptions horizontalCentered="1"/>
  <pageMargins left="0.25" right="0.25" top="0.5" bottom="0.5" header="0.25" footer="0.25"/>
  <pageSetup scale="78" fitToHeight="0" orientation="landscape" verticalDpi="300" r:id="rId1"/>
  <headerFooter alignWithMargins="0">
    <oddFooter>&amp;L&amp;F&amp;CPage &amp;P of &amp;N&amp;R&amp;A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C262D-164A-4E18-884A-5482DCE417F9}">
  <sheetPr codeName="Sheet23">
    <pageSetUpPr fitToPage="1"/>
  </sheetPr>
  <dimension ref="A1:M39"/>
  <sheetViews>
    <sheetView topLeftCell="A4" workbookViewId="0">
      <selection activeCell="O24" sqref="O24"/>
    </sheetView>
  </sheetViews>
  <sheetFormatPr defaultColWidth="9.140625" defaultRowHeight="12.75" x14ac:dyDescent="0.2"/>
  <cols>
    <col min="1" max="1" width="4.5703125" style="695" customWidth="1"/>
    <col min="2" max="2" width="4.7109375" style="695" customWidth="1"/>
    <col min="3" max="3" width="22.5703125" style="695" bestFit="1" customWidth="1"/>
    <col min="4" max="4" width="28.140625" style="695" customWidth="1"/>
    <col min="5" max="9" width="15.7109375" style="695" customWidth="1"/>
    <col min="10" max="12" width="16" style="695" hidden="1" customWidth="1"/>
    <col min="13" max="13" width="15.7109375" style="695" customWidth="1"/>
    <col min="14" max="16384" width="9.140625" style="695"/>
  </cols>
  <sheetData>
    <row r="1" spans="1:4" s="741" customFormat="1" x14ac:dyDescent="0.2">
      <c r="A1" s="740" t="s">
        <v>1156</v>
      </c>
    </row>
    <row r="2" spans="1:4" x14ac:dyDescent="0.2">
      <c r="A2" s="697" t="s">
        <v>1135</v>
      </c>
      <c r="B2" s="699"/>
    </row>
    <row r="3" spans="1:4" x14ac:dyDescent="0.2">
      <c r="A3" s="697"/>
      <c r="B3" s="699"/>
    </row>
    <row r="4" spans="1:4" x14ac:dyDescent="0.2">
      <c r="A4" s="707" t="s">
        <v>0</v>
      </c>
      <c r="C4" s="708"/>
      <c r="D4" s="708" t="str">
        <f>'Report L1'!$C$5</f>
        <v>Select CCO from Dropdown List</v>
      </c>
    </row>
    <row r="5" spans="1:4" x14ac:dyDescent="0.2">
      <c r="A5" s="707" t="s">
        <v>225</v>
      </c>
      <c r="C5" s="706"/>
      <c r="D5" s="742" t="str">
        <f>'Report L1'!$C$8&amp;" - "&amp;'Report L1'!$C$9</f>
        <v>1/1/2021 - 12/31/2021</v>
      </c>
    </row>
    <row r="6" spans="1:4" x14ac:dyDescent="0.2">
      <c r="B6" s="705"/>
      <c r="C6" s="699"/>
      <c r="D6" s="699"/>
    </row>
    <row r="7" spans="1:4" x14ac:dyDescent="0.2">
      <c r="A7" s="699" t="s">
        <v>104</v>
      </c>
      <c r="B7" s="705"/>
      <c r="C7" s="699"/>
      <c r="D7" s="699"/>
    </row>
    <row r="8" spans="1:4" x14ac:dyDescent="0.2">
      <c r="A8" s="695" t="s">
        <v>1159</v>
      </c>
      <c r="B8" s="705"/>
      <c r="C8" s="699"/>
      <c r="D8" s="699"/>
    </row>
    <row r="9" spans="1:4" x14ac:dyDescent="0.2">
      <c r="A9" s="695" t="s">
        <v>1155</v>
      </c>
      <c r="B9" s="705"/>
      <c r="C9" s="699"/>
      <c r="D9" s="699"/>
    </row>
    <row r="10" spans="1:4" x14ac:dyDescent="0.2">
      <c r="B10" s="705"/>
      <c r="C10" s="699"/>
      <c r="D10" s="699"/>
    </row>
    <row r="11" spans="1:4" x14ac:dyDescent="0.2">
      <c r="A11" s="699" t="s">
        <v>1047</v>
      </c>
      <c r="B11" s="705"/>
      <c r="C11" s="699"/>
      <c r="D11" s="699"/>
    </row>
    <row r="12" spans="1:4" x14ac:dyDescent="0.2">
      <c r="A12" s="695" t="s">
        <v>1317</v>
      </c>
      <c r="B12" s="705"/>
      <c r="C12" s="699"/>
      <c r="D12" s="699"/>
    </row>
    <row r="13" spans="1:4" ht="13.5" customHeight="1" x14ac:dyDescent="0.2">
      <c r="A13" s="695" t="s">
        <v>1318</v>
      </c>
      <c r="B13" s="705"/>
      <c r="C13" s="699"/>
      <c r="D13" s="699"/>
    </row>
    <row r="14" spans="1:4" ht="13.5" customHeight="1" x14ac:dyDescent="0.2">
      <c r="A14" s="695" t="s">
        <v>1154</v>
      </c>
      <c r="B14" s="705"/>
      <c r="C14" s="699"/>
      <c r="D14" s="699"/>
    </row>
    <row r="15" spans="1:4" ht="13.5" customHeight="1" x14ac:dyDescent="0.2">
      <c r="B15" s="705"/>
      <c r="C15" s="699"/>
      <c r="D15" s="699"/>
    </row>
    <row r="16" spans="1:4" ht="13.5" customHeight="1" x14ac:dyDescent="0.2">
      <c r="A16" s="699" t="s">
        <v>1160</v>
      </c>
      <c r="B16" s="705"/>
      <c r="C16" s="699"/>
      <c r="D16" s="699"/>
    </row>
    <row r="17" spans="1:13" x14ac:dyDescent="0.2">
      <c r="A17" s="695" t="s">
        <v>1312</v>
      </c>
      <c r="B17" s="776"/>
      <c r="C17" s="775"/>
      <c r="D17" s="775"/>
      <c r="E17" s="774"/>
      <c r="F17" s="774"/>
      <c r="G17" s="774"/>
      <c r="H17" s="774"/>
      <c r="I17" s="774"/>
      <c r="J17" s="774"/>
      <c r="K17" s="774"/>
      <c r="L17" s="774"/>
      <c r="M17" s="774"/>
    </row>
    <row r="18" spans="1:13" x14ac:dyDescent="0.2">
      <c r="A18" s="695" t="s">
        <v>1313</v>
      </c>
      <c r="B18" s="776"/>
      <c r="C18" s="775"/>
      <c r="D18" s="775"/>
      <c r="E18" s="774"/>
      <c r="F18" s="774"/>
      <c r="G18" s="774"/>
      <c r="H18" s="774"/>
      <c r="I18" s="774"/>
      <c r="J18" s="774"/>
      <c r="K18" s="774"/>
      <c r="L18" s="774"/>
      <c r="M18" s="774"/>
    </row>
    <row r="19" spans="1:13" x14ac:dyDescent="0.2">
      <c r="A19" s="695" t="s">
        <v>1314</v>
      </c>
      <c r="B19" s="776"/>
      <c r="C19" s="775"/>
      <c r="D19" s="775"/>
      <c r="E19" s="774"/>
      <c r="F19" s="774"/>
      <c r="G19" s="774"/>
      <c r="H19" s="774"/>
      <c r="I19" s="774"/>
      <c r="J19" s="774"/>
      <c r="K19" s="774"/>
      <c r="L19" s="774"/>
      <c r="M19" s="774"/>
    </row>
    <row r="20" spans="1:13" x14ac:dyDescent="0.2">
      <c r="A20" s="695" t="s">
        <v>1315</v>
      </c>
      <c r="B20" s="776"/>
      <c r="C20" s="775"/>
      <c r="D20" s="775"/>
      <c r="E20" s="774"/>
      <c r="F20" s="774"/>
      <c r="G20" s="774"/>
      <c r="H20" s="774"/>
      <c r="I20" s="774"/>
      <c r="J20" s="774"/>
      <c r="K20" s="774"/>
      <c r="L20" s="774"/>
      <c r="M20" s="774"/>
    </row>
    <row r="21" spans="1:13" ht="13.5" thickBot="1" x14ac:dyDescent="0.25"/>
    <row r="22" spans="1:13" ht="13.5" thickBot="1" x14ac:dyDescent="0.25">
      <c r="C22" s="738" t="s">
        <v>1153</v>
      </c>
    </row>
    <row r="23" spans="1:13" ht="13.5" thickBot="1" x14ac:dyDescent="0.25">
      <c r="C23" s="737"/>
      <c r="D23" s="718"/>
      <c r="E23" s="736" t="s">
        <v>1152</v>
      </c>
      <c r="F23" s="735"/>
      <c r="G23" s="735"/>
      <c r="H23" s="735"/>
      <c r="I23" s="735"/>
      <c r="J23" s="735"/>
      <c r="K23" s="735"/>
      <c r="L23" s="735"/>
      <c r="M23" s="734"/>
    </row>
    <row r="24" spans="1:13" ht="26.25" thickBot="1" x14ac:dyDescent="0.25">
      <c r="C24" s="733"/>
      <c r="D24" s="732"/>
      <c r="E24" s="790" t="s">
        <v>1210</v>
      </c>
      <c r="F24" s="790" t="s">
        <v>1211</v>
      </c>
      <c r="G24" s="790" t="s">
        <v>1212</v>
      </c>
      <c r="H24" s="790" t="s">
        <v>1213</v>
      </c>
      <c r="I24" s="790" t="s">
        <v>1214</v>
      </c>
      <c r="J24" s="731" t="s">
        <v>1151</v>
      </c>
      <c r="K24" s="731" t="s">
        <v>1150</v>
      </c>
      <c r="L24" s="731" t="s">
        <v>1149</v>
      </c>
      <c r="M24" s="730" t="s">
        <v>400</v>
      </c>
    </row>
    <row r="25" spans="1:13" ht="13.5" thickBot="1" x14ac:dyDescent="0.25">
      <c r="C25" s="729" t="s">
        <v>1148</v>
      </c>
      <c r="D25" s="728" t="s">
        <v>1147</v>
      </c>
      <c r="E25" s="297">
        <v>0</v>
      </c>
      <c r="F25" s="297">
        <v>0</v>
      </c>
      <c r="G25" s="297">
        <v>0</v>
      </c>
      <c r="H25" s="297">
        <v>0</v>
      </c>
      <c r="I25" s="297">
        <v>0</v>
      </c>
      <c r="J25" s="297">
        <v>0</v>
      </c>
      <c r="K25" s="297">
        <v>0</v>
      </c>
      <c r="L25" s="297">
        <v>0</v>
      </c>
      <c r="M25" s="245">
        <f>SUM(E25:L25)</f>
        <v>0</v>
      </c>
    </row>
    <row r="26" spans="1:13" x14ac:dyDescent="0.2">
      <c r="C26" s="727"/>
      <c r="D26" s="726"/>
      <c r="E26" s="725"/>
      <c r="F26" s="725"/>
      <c r="G26" s="725"/>
      <c r="H26" s="725"/>
      <c r="I26" s="724"/>
      <c r="J26" s="724"/>
      <c r="K26" s="724"/>
      <c r="L26" s="724"/>
      <c r="M26" s="723"/>
    </row>
    <row r="27" spans="1:13" ht="13.5" thickBot="1" x14ac:dyDescent="0.25">
      <c r="C27" s="722"/>
      <c r="D27" s="721"/>
      <c r="E27" s="720"/>
      <c r="F27" s="720"/>
      <c r="G27" s="720"/>
      <c r="H27" s="720"/>
      <c r="I27" s="719"/>
      <c r="J27" s="719"/>
      <c r="K27" s="719"/>
      <c r="L27" s="719"/>
      <c r="M27" s="718"/>
    </row>
    <row r="28" spans="1:13" ht="13.5" thickBot="1" x14ac:dyDescent="0.25">
      <c r="C28" s="717" t="s">
        <v>1146</v>
      </c>
      <c r="D28" s="769">
        <v>2021</v>
      </c>
      <c r="E28" s="35">
        <v>0</v>
      </c>
      <c r="F28" s="787"/>
      <c r="G28" s="788"/>
      <c r="H28" s="787"/>
      <c r="I28" s="787"/>
      <c r="J28" s="716"/>
      <c r="K28" s="716"/>
      <c r="L28" s="716"/>
      <c r="M28" s="245">
        <f>SUM(E28:L28)</f>
        <v>0</v>
      </c>
    </row>
    <row r="29" spans="1:13" ht="13.5" thickBot="1" x14ac:dyDescent="0.25">
      <c r="C29" s="715" t="s">
        <v>482</v>
      </c>
      <c r="D29" s="770">
        <v>2022</v>
      </c>
      <c r="E29" s="35">
        <v>0</v>
      </c>
      <c r="F29" s="35">
        <v>0</v>
      </c>
      <c r="G29" s="789"/>
      <c r="H29" s="789"/>
      <c r="I29" s="789"/>
      <c r="J29" s="714"/>
      <c r="K29" s="714"/>
      <c r="L29" s="714"/>
      <c r="M29" s="245">
        <f>SUM(E29:L29)</f>
        <v>0</v>
      </c>
    </row>
    <row r="30" spans="1:13" ht="13.5" thickBot="1" x14ac:dyDescent="0.25">
      <c r="C30" s="715" t="s">
        <v>1145</v>
      </c>
      <c r="D30" s="770">
        <v>2023</v>
      </c>
      <c r="E30" s="35">
        <v>0</v>
      </c>
      <c r="F30" s="35">
        <v>0</v>
      </c>
      <c r="G30" s="35">
        <v>0</v>
      </c>
      <c r="H30" s="789"/>
      <c r="I30" s="789"/>
      <c r="J30" s="714"/>
      <c r="K30" s="714"/>
      <c r="L30" s="714"/>
      <c r="M30" s="245">
        <f>SUM(E30:L30)</f>
        <v>0</v>
      </c>
    </row>
    <row r="31" spans="1:13" ht="13.5" thickBot="1" x14ac:dyDescent="0.25">
      <c r="C31" s="715" t="s">
        <v>1144</v>
      </c>
      <c r="D31" s="770">
        <v>2024</v>
      </c>
      <c r="E31" s="35">
        <v>0</v>
      </c>
      <c r="F31" s="35">
        <v>0</v>
      </c>
      <c r="G31" s="35">
        <v>0</v>
      </c>
      <c r="H31" s="35">
        <v>0</v>
      </c>
      <c r="I31" s="789"/>
      <c r="J31" s="714"/>
      <c r="K31" s="714"/>
      <c r="L31" s="714"/>
      <c r="M31" s="245">
        <f>SUM(E31:L31)</f>
        <v>0</v>
      </c>
    </row>
    <row r="32" spans="1:13" ht="13.5" thickBot="1" x14ac:dyDescent="0.25">
      <c r="C32" s="715" t="s">
        <v>1143</v>
      </c>
      <c r="D32" s="770">
        <v>2025</v>
      </c>
      <c r="E32" s="35">
        <v>0</v>
      </c>
      <c r="F32" s="35">
        <v>0</v>
      </c>
      <c r="G32" s="35">
        <v>0</v>
      </c>
      <c r="H32" s="35">
        <v>0</v>
      </c>
      <c r="I32" s="35">
        <v>0</v>
      </c>
      <c r="J32" s="35">
        <v>0</v>
      </c>
      <c r="K32" s="35">
        <v>0</v>
      </c>
      <c r="L32" s="35">
        <v>0</v>
      </c>
      <c r="M32" s="245">
        <f t="shared" ref="M32:M35" si="0">SUM(E32:L32)</f>
        <v>0</v>
      </c>
    </row>
    <row r="33" spans="3:13" ht="13.5" thickBot="1" x14ac:dyDescent="0.25">
      <c r="C33" s="715" t="s">
        <v>1142</v>
      </c>
      <c r="D33" s="770">
        <v>2026</v>
      </c>
      <c r="E33" s="35">
        <v>0</v>
      </c>
      <c r="F33" s="35">
        <v>0</v>
      </c>
      <c r="G33" s="35">
        <v>0</v>
      </c>
      <c r="H33" s="35">
        <v>0</v>
      </c>
      <c r="I33" s="35">
        <v>0</v>
      </c>
      <c r="J33" s="35">
        <v>0</v>
      </c>
      <c r="K33" s="35">
        <v>0</v>
      </c>
      <c r="L33" s="35">
        <v>0</v>
      </c>
      <c r="M33" s="245">
        <f t="shared" si="0"/>
        <v>0</v>
      </c>
    </row>
    <row r="34" spans="3:13" ht="13.5" thickBot="1" x14ac:dyDescent="0.25">
      <c r="C34" s="715" t="s">
        <v>1141</v>
      </c>
      <c r="D34" s="770">
        <v>2027</v>
      </c>
      <c r="E34" s="35">
        <v>0</v>
      </c>
      <c r="F34" s="35">
        <v>0</v>
      </c>
      <c r="G34" s="35">
        <v>0</v>
      </c>
      <c r="H34" s="35">
        <v>0</v>
      </c>
      <c r="I34" s="35">
        <v>0</v>
      </c>
      <c r="J34" s="35">
        <v>0</v>
      </c>
      <c r="K34" s="35">
        <v>0</v>
      </c>
      <c r="L34" s="35">
        <v>0</v>
      </c>
      <c r="M34" s="245">
        <f t="shared" si="0"/>
        <v>0</v>
      </c>
    </row>
    <row r="35" spans="3:13" ht="13.5" thickBot="1" x14ac:dyDescent="0.25">
      <c r="C35" s="715" t="s">
        <v>1140</v>
      </c>
      <c r="D35" s="770">
        <v>2028</v>
      </c>
      <c r="E35" s="35">
        <v>0</v>
      </c>
      <c r="F35" s="35">
        <v>0</v>
      </c>
      <c r="G35" s="35">
        <v>0</v>
      </c>
      <c r="H35" s="35">
        <v>0</v>
      </c>
      <c r="I35" s="35">
        <v>0</v>
      </c>
      <c r="J35" s="35">
        <v>0</v>
      </c>
      <c r="K35" s="35">
        <v>0</v>
      </c>
      <c r="L35" s="35">
        <v>0</v>
      </c>
      <c r="M35" s="245">
        <f t="shared" si="0"/>
        <v>0</v>
      </c>
    </row>
    <row r="36" spans="3:13" x14ac:dyDescent="0.2">
      <c r="C36" s="713" t="s">
        <v>1139</v>
      </c>
      <c r="D36" s="712" t="s">
        <v>1138</v>
      </c>
      <c r="E36" s="711">
        <f>E25-SUM(E28:E35)</f>
        <v>0</v>
      </c>
      <c r="F36" s="711">
        <f t="shared" ref="F36:M36" si="1">F25-SUM(F28:F35)</f>
        <v>0</v>
      </c>
      <c r="G36" s="711">
        <f t="shared" si="1"/>
        <v>0</v>
      </c>
      <c r="H36" s="711">
        <f t="shared" si="1"/>
        <v>0</v>
      </c>
      <c r="I36" s="711">
        <f t="shared" si="1"/>
        <v>0</v>
      </c>
      <c r="J36" s="711">
        <f t="shared" si="1"/>
        <v>0</v>
      </c>
      <c r="K36" s="711">
        <f t="shared" si="1"/>
        <v>0</v>
      </c>
      <c r="L36" s="711">
        <f t="shared" si="1"/>
        <v>0</v>
      </c>
      <c r="M36" s="711">
        <f t="shared" si="1"/>
        <v>0</v>
      </c>
    </row>
    <row r="37" spans="3:13" ht="13.5" thickBot="1" x14ac:dyDescent="0.25">
      <c r="C37" s="710"/>
      <c r="D37" s="709" t="s">
        <v>1137</v>
      </c>
      <c r="E37" s="768">
        <f>IF(E25=0,0,E36/E25)</f>
        <v>0</v>
      </c>
      <c r="F37" s="768">
        <f t="shared" ref="F37:M37" si="2">IF(F25=0,0,F36/F25)</f>
        <v>0</v>
      </c>
      <c r="G37" s="768">
        <f t="shared" si="2"/>
        <v>0</v>
      </c>
      <c r="H37" s="768">
        <f t="shared" si="2"/>
        <v>0</v>
      </c>
      <c r="I37" s="768">
        <f t="shared" si="2"/>
        <v>0</v>
      </c>
      <c r="J37" s="768">
        <f t="shared" si="2"/>
        <v>0</v>
      </c>
      <c r="K37" s="768">
        <f t="shared" si="2"/>
        <v>0</v>
      </c>
      <c r="L37" s="768">
        <f t="shared" si="2"/>
        <v>0</v>
      </c>
      <c r="M37" s="768">
        <f t="shared" si="2"/>
        <v>0</v>
      </c>
    </row>
    <row r="39" spans="3:13" x14ac:dyDescent="0.2">
      <c r="I39" s="695" t="s">
        <v>68</v>
      </c>
      <c r="M39" s="696" t="str">
        <f>IF('Report L5'!G34-M36=0,"Ok","Diff. $"&amp;ROUND('Report L5'!G34-M36,2))</f>
        <v>Ok</v>
      </c>
    </row>
  </sheetData>
  <sheetProtection algorithmName="SHA-512" hashValue="aMsruQOOCe7xScNbkyRlnERdauNkKecyJ+E2ZT5GCCJyne/X1+efHOLJQSVbCxWXBZ1WJTD0ELsjp2/ds3OCCw==" saltValue="AjW3tdNIe++COLYc2oBVXQ==" spinCount="100000" sheet="1" objects="1" scenarios="1"/>
  <printOptions horizontalCentered="1"/>
  <pageMargins left="0.25" right="0.25" top="0.5" bottom="0.5" header="0.25" footer="0.25"/>
  <pageSetup scale="83" orientation="landscape" r:id="rId1"/>
  <headerFooter>
    <oddFooter>&amp;L&amp;F&amp;CPage &amp;P of &amp;N&amp;R&amp;A</oddFooter>
  </headerFooter>
  <ignoredErrors>
    <ignoredError sqref="M28:M35"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G44"/>
  <sheetViews>
    <sheetView zoomScaleNormal="100" workbookViewId="0">
      <pane xSplit="2" ySplit="8" topLeftCell="C27" activePane="bottomRight" state="frozen"/>
      <selection activeCell="A7" sqref="A7"/>
      <selection pane="topRight" activeCell="A7" sqref="A7"/>
      <selection pane="bottomLeft" activeCell="A7" sqref="A7"/>
      <selection pane="bottomRight" activeCell="C44" sqref="C44"/>
    </sheetView>
  </sheetViews>
  <sheetFormatPr defaultColWidth="9.140625" defaultRowHeight="12.75" x14ac:dyDescent="0.2"/>
  <cols>
    <col min="1" max="1" width="17.7109375" style="117" customWidth="1"/>
    <col min="2" max="2" width="42.28515625" style="117" customWidth="1"/>
    <col min="3" max="7" width="14.7109375" style="117" customWidth="1"/>
    <col min="8" max="16384" width="9.140625" style="117"/>
  </cols>
  <sheetData>
    <row r="1" spans="1:7" x14ac:dyDescent="0.2">
      <c r="A1" s="194" t="s">
        <v>269</v>
      </c>
      <c r="B1" s="128"/>
      <c r="C1" s="128"/>
      <c r="D1" s="128"/>
      <c r="E1" s="128"/>
      <c r="F1" s="128"/>
      <c r="G1" s="128"/>
    </row>
    <row r="2" spans="1:7" x14ac:dyDescent="0.2">
      <c r="B2" s="172" t="s">
        <v>70</v>
      </c>
    </row>
    <row r="3" spans="1:7" x14ac:dyDescent="0.2">
      <c r="C3" s="127"/>
      <c r="D3" s="127"/>
      <c r="E3" s="127"/>
      <c r="F3" s="127"/>
      <c r="G3" s="127"/>
    </row>
    <row r="4" spans="1:7" x14ac:dyDescent="0.2">
      <c r="A4" s="133" t="s">
        <v>0</v>
      </c>
      <c r="B4" s="120" t="str">
        <f>'Report L1'!$C$5</f>
        <v>Select CCO from Dropdown List</v>
      </c>
      <c r="C4" s="127"/>
      <c r="D4" s="127"/>
      <c r="E4" s="127"/>
      <c r="F4" s="127"/>
      <c r="G4" s="127"/>
    </row>
    <row r="5" spans="1:7" x14ac:dyDescent="0.2">
      <c r="A5" s="133" t="s">
        <v>225</v>
      </c>
      <c r="B5" s="121" t="str">
        <f>'Report L1'!$C$8&amp;" - "&amp;'Report L1'!$C$9</f>
        <v>1/1/2021 - 12/31/2021</v>
      </c>
    </row>
    <row r="6" spans="1:7" x14ac:dyDescent="0.2">
      <c r="B6" s="121"/>
      <c r="C6" s="175" t="s">
        <v>17</v>
      </c>
      <c r="D6" s="175" t="s">
        <v>17</v>
      </c>
      <c r="E6" s="175" t="s">
        <v>17</v>
      </c>
      <c r="F6" s="175" t="s">
        <v>17</v>
      </c>
      <c r="G6" s="175" t="s">
        <v>17</v>
      </c>
    </row>
    <row r="7" spans="1:7" x14ac:dyDescent="0.2">
      <c r="B7" s="121"/>
      <c r="C7" s="176" t="s">
        <v>45</v>
      </c>
      <c r="D7" s="176" t="s">
        <v>45</v>
      </c>
      <c r="E7" s="176" t="s">
        <v>45</v>
      </c>
      <c r="F7" s="176" t="s">
        <v>45</v>
      </c>
      <c r="G7" s="176" t="s">
        <v>45</v>
      </c>
    </row>
    <row r="8" spans="1:7" ht="13.5" thickBot="1" x14ac:dyDescent="0.25">
      <c r="A8" s="238" t="s">
        <v>29</v>
      </c>
      <c r="B8" s="239"/>
      <c r="C8" s="240" t="str">
        <f>"Q1-"&amp;'Report L1'!$C$7</f>
        <v>Q1-2021</v>
      </c>
      <c r="D8" s="240" t="str">
        <f>"Q2-"&amp;'Report L1'!$C$7</f>
        <v>Q2-2021</v>
      </c>
      <c r="E8" s="240" t="str">
        <f>"Q3-"&amp;'Report L1'!$C$7</f>
        <v>Q3-2021</v>
      </c>
      <c r="F8" s="240" t="str">
        <f>"Q4-"&amp;'Report L1'!$C$7</f>
        <v>Q4-2021</v>
      </c>
      <c r="G8" s="240" t="str">
        <f>"YTD "&amp;'Report L1'!$C$7</f>
        <v>YTD 2021</v>
      </c>
    </row>
    <row r="9" spans="1:7" ht="12.75" customHeight="1" thickBot="1" x14ac:dyDescent="0.25">
      <c r="A9" s="886" t="s">
        <v>177</v>
      </c>
      <c r="B9" s="204" t="s">
        <v>18</v>
      </c>
      <c r="C9" s="241">
        <f>'Report L6 CORP'!C60</f>
        <v>0</v>
      </c>
      <c r="D9" s="241">
        <f>'Report L6 CORP'!D60</f>
        <v>0</v>
      </c>
      <c r="E9" s="241">
        <f>'Report L6 CORP'!E60</f>
        <v>0</v>
      </c>
      <c r="F9" s="241">
        <f>'Report L6 CORP'!F60</f>
        <v>0</v>
      </c>
      <c r="G9" s="242">
        <f>'Report L6 CORP'!G60</f>
        <v>0</v>
      </c>
    </row>
    <row r="10" spans="1:7" x14ac:dyDescent="0.2">
      <c r="A10" s="887"/>
      <c r="B10" s="183" t="s">
        <v>122</v>
      </c>
      <c r="C10" s="222">
        <v>0</v>
      </c>
      <c r="D10" s="222">
        <v>0</v>
      </c>
      <c r="E10" s="222">
        <v>0</v>
      </c>
      <c r="F10" s="222">
        <v>0</v>
      </c>
      <c r="G10" s="212">
        <f>SUM(C10:F10)</f>
        <v>0</v>
      </c>
    </row>
    <row r="11" spans="1:7" x14ac:dyDescent="0.2">
      <c r="A11" s="823" t="s">
        <v>242</v>
      </c>
      <c r="B11" s="184" t="s">
        <v>19</v>
      </c>
      <c r="C11" s="220">
        <v>0</v>
      </c>
      <c r="D11" s="220">
        <v>0</v>
      </c>
      <c r="E11" s="220">
        <v>0</v>
      </c>
      <c r="F11" s="220">
        <v>0</v>
      </c>
      <c r="G11" s="201">
        <f>SUM(C11:F11)</f>
        <v>0</v>
      </c>
    </row>
    <row r="12" spans="1:7" x14ac:dyDescent="0.2">
      <c r="A12" s="842"/>
      <c r="B12" s="184" t="s">
        <v>20</v>
      </c>
      <c r="C12" s="220">
        <v>0</v>
      </c>
      <c r="D12" s="220">
        <v>0</v>
      </c>
      <c r="E12" s="220">
        <v>0</v>
      </c>
      <c r="F12" s="220">
        <v>0</v>
      </c>
      <c r="G12" s="201">
        <f t="shared" ref="G12:G20" si="0">SUM(C12:F12)</f>
        <v>0</v>
      </c>
    </row>
    <row r="13" spans="1:7" x14ac:dyDescent="0.2">
      <c r="A13" s="842"/>
      <c r="B13" s="184" t="s">
        <v>23</v>
      </c>
      <c r="C13" s="220">
        <v>0</v>
      </c>
      <c r="D13" s="220">
        <v>0</v>
      </c>
      <c r="E13" s="220">
        <v>0</v>
      </c>
      <c r="F13" s="220">
        <v>0</v>
      </c>
      <c r="G13" s="201">
        <f t="shared" si="0"/>
        <v>0</v>
      </c>
    </row>
    <row r="14" spans="1:7" ht="25.5" x14ac:dyDescent="0.2">
      <c r="A14" s="888"/>
      <c r="B14" s="184" t="s">
        <v>21</v>
      </c>
      <c r="C14" s="220">
        <v>0</v>
      </c>
      <c r="D14" s="220">
        <v>0</v>
      </c>
      <c r="E14" s="220">
        <v>0</v>
      </c>
      <c r="F14" s="220">
        <v>0</v>
      </c>
      <c r="G14" s="201">
        <f t="shared" si="0"/>
        <v>0</v>
      </c>
    </row>
    <row r="15" spans="1:7" x14ac:dyDescent="0.2">
      <c r="A15" s="823" t="s">
        <v>22</v>
      </c>
      <c r="B15" s="184" t="s">
        <v>24</v>
      </c>
      <c r="C15" s="220">
        <v>0</v>
      </c>
      <c r="D15" s="220">
        <v>0</v>
      </c>
      <c r="E15" s="220">
        <v>0</v>
      </c>
      <c r="F15" s="220">
        <v>0</v>
      </c>
      <c r="G15" s="201">
        <f t="shared" si="0"/>
        <v>0</v>
      </c>
    </row>
    <row r="16" spans="1:7" x14ac:dyDescent="0.2">
      <c r="A16" s="842"/>
      <c r="B16" s="184" t="s">
        <v>25</v>
      </c>
      <c r="C16" s="220">
        <v>0</v>
      </c>
      <c r="D16" s="220">
        <v>0</v>
      </c>
      <c r="E16" s="220">
        <v>0</v>
      </c>
      <c r="F16" s="220">
        <v>0</v>
      </c>
      <c r="G16" s="201">
        <f t="shared" si="0"/>
        <v>0</v>
      </c>
    </row>
    <row r="17" spans="1:7" x14ac:dyDescent="0.2">
      <c r="A17" s="842"/>
      <c r="B17" s="184" t="s">
        <v>26</v>
      </c>
      <c r="C17" s="220">
        <v>0</v>
      </c>
      <c r="D17" s="220">
        <v>0</v>
      </c>
      <c r="E17" s="220">
        <v>0</v>
      </c>
      <c r="F17" s="220">
        <v>0</v>
      </c>
      <c r="G17" s="201">
        <f t="shared" si="0"/>
        <v>0</v>
      </c>
    </row>
    <row r="18" spans="1:7" x14ac:dyDescent="0.2">
      <c r="A18" s="842"/>
      <c r="B18" s="184" t="s">
        <v>27</v>
      </c>
      <c r="C18" s="220">
        <v>0</v>
      </c>
      <c r="D18" s="220">
        <v>0</v>
      </c>
      <c r="E18" s="220">
        <v>0</v>
      </c>
      <c r="F18" s="220">
        <v>0</v>
      </c>
      <c r="G18" s="201">
        <f t="shared" si="0"/>
        <v>0</v>
      </c>
    </row>
    <row r="19" spans="1:7" x14ac:dyDescent="0.2">
      <c r="A19" s="842"/>
      <c r="B19" s="184" t="s">
        <v>28</v>
      </c>
      <c r="C19" s="220">
        <v>0</v>
      </c>
      <c r="D19" s="220">
        <v>0</v>
      </c>
      <c r="E19" s="220">
        <v>0</v>
      </c>
      <c r="F19" s="220">
        <v>0</v>
      </c>
      <c r="G19" s="201">
        <f t="shared" si="0"/>
        <v>0</v>
      </c>
    </row>
    <row r="20" spans="1:7" ht="26.25" thickBot="1" x14ac:dyDescent="0.25">
      <c r="A20" s="841"/>
      <c r="B20" s="185" t="s">
        <v>239</v>
      </c>
      <c r="C20" s="221">
        <v>0</v>
      </c>
      <c r="D20" s="221">
        <v>0</v>
      </c>
      <c r="E20" s="221">
        <v>0</v>
      </c>
      <c r="F20" s="221">
        <v>0</v>
      </c>
      <c r="G20" s="207">
        <f t="shared" si="0"/>
        <v>0</v>
      </c>
    </row>
    <row r="21" spans="1:7" ht="13.5" thickBot="1" x14ac:dyDescent="0.25">
      <c r="A21" s="243" t="s">
        <v>30</v>
      </c>
      <c r="B21" s="244"/>
      <c r="C21" s="245">
        <f>SUM(C9:C20)</f>
        <v>0</v>
      </c>
      <c r="D21" s="245">
        <f>SUM(D9:D20)</f>
        <v>0</v>
      </c>
      <c r="E21" s="245">
        <f t="shared" ref="E21:G21" si="1">SUM(E9:E20)</f>
        <v>0</v>
      </c>
      <c r="F21" s="245">
        <f>SUM(F9:F20)</f>
        <v>0</v>
      </c>
      <c r="G21" s="246">
        <f t="shared" si="1"/>
        <v>0</v>
      </c>
    </row>
    <row r="22" spans="1:7" x14ac:dyDescent="0.2">
      <c r="A22" s="247" t="s">
        <v>35</v>
      </c>
      <c r="B22" s="248"/>
      <c r="C22" s="249"/>
      <c r="D22" s="249"/>
      <c r="E22" s="249"/>
      <c r="F22" s="249"/>
      <c r="G22" s="249"/>
    </row>
    <row r="23" spans="1:7" x14ac:dyDescent="0.2">
      <c r="A23" s="884" t="s">
        <v>35</v>
      </c>
      <c r="B23" s="184" t="s">
        <v>31</v>
      </c>
      <c r="C23" s="220">
        <v>0</v>
      </c>
      <c r="D23" s="220">
        <v>0</v>
      </c>
      <c r="E23" s="220">
        <v>0</v>
      </c>
      <c r="F23" s="220">
        <v>0</v>
      </c>
      <c r="G23" s="201">
        <f t="shared" ref="G23:G27" si="2">SUM(C23:F23)</f>
        <v>0</v>
      </c>
    </row>
    <row r="24" spans="1:7" ht="25.5" x14ac:dyDescent="0.2">
      <c r="A24" s="884"/>
      <c r="B24" s="184" t="s">
        <v>32</v>
      </c>
      <c r="C24" s="220">
        <v>0</v>
      </c>
      <c r="D24" s="220">
        <v>0</v>
      </c>
      <c r="E24" s="220">
        <v>0</v>
      </c>
      <c r="F24" s="220">
        <v>0</v>
      </c>
      <c r="G24" s="201">
        <f t="shared" si="2"/>
        <v>0</v>
      </c>
    </row>
    <row r="25" spans="1:7" x14ac:dyDescent="0.2">
      <c r="A25" s="884"/>
      <c r="B25" s="184" t="s">
        <v>33</v>
      </c>
      <c r="C25" s="220">
        <v>0</v>
      </c>
      <c r="D25" s="220">
        <v>0</v>
      </c>
      <c r="E25" s="220">
        <v>0</v>
      </c>
      <c r="F25" s="220">
        <v>0</v>
      </c>
      <c r="G25" s="201">
        <f t="shared" si="2"/>
        <v>0</v>
      </c>
    </row>
    <row r="26" spans="1:7" x14ac:dyDescent="0.2">
      <c r="A26" s="884"/>
      <c r="B26" s="184" t="s">
        <v>34</v>
      </c>
      <c r="C26" s="220">
        <v>0</v>
      </c>
      <c r="D26" s="220">
        <v>0</v>
      </c>
      <c r="E26" s="220">
        <v>0</v>
      </c>
      <c r="F26" s="220">
        <v>0</v>
      </c>
      <c r="G26" s="201">
        <f t="shared" si="2"/>
        <v>0</v>
      </c>
    </row>
    <row r="27" spans="1:7" ht="26.25" thickBot="1" x14ac:dyDescent="0.25">
      <c r="A27" s="885"/>
      <c r="B27" s="184" t="s">
        <v>87</v>
      </c>
      <c r="C27" s="220">
        <v>0</v>
      </c>
      <c r="D27" s="220">
        <v>0</v>
      </c>
      <c r="E27" s="220">
        <v>0</v>
      </c>
      <c r="F27" s="220">
        <v>0</v>
      </c>
      <c r="G27" s="201">
        <f t="shared" si="2"/>
        <v>0</v>
      </c>
    </row>
    <row r="28" spans="1:7" ht="13.5" thickBot="1" x14ac:dyDescent="0.25">
      <c r="A28" s="243" t="s">
        <v>42</v>
      </c>
      <c r="B28" s="244"/>
      <c r="C28" s="245">
        <f>SUM(C23:C27)</f>
        <v>0</v>
      </c>
      <c r="D28" s="245">
        <f>SUM(D23:D27)</f>
        <v>0</v>
      </c>
      <c r="E28" s="245">
        <f t="shared" ref="E28" si="3">SUM(E23:E27)</f>
        <v>0</v>
      </c>
      <c r="F28" s="245">
        <f>SUM(F23:F27)</f>
        <v>0</v>
      </c>
      <c r="G28" s="246">
        <f>SUM(G23:G27)</f>
        <v>0</v>
      </c>
    </row>
    <row r="29" spans="1:7" x14ac:dyDescent="0.2">
      <c r="A29" s="247" t="s">
        <v>36</v>
      </c>
      <c r="B29" s="248"/>
      <c r="C29" s="250"/>
      <c r="D29" s="250"/>
      <c r="E29" s="250"/>
      <c r="F29" s="250"/>
      <c r="G29" s="250"/>
    </row>
    <row r="30" spans="1:7" ht="25.5" x14ac:dyDescent="0.2">
      <c r="A30" s="884" t="s">
        <v>36</v>
      </c>
      <c r="B30" s="184" t="s">
        <v>37</v>
      </c>
      <c r="C30" s="220">
        <v>0</v>
      </c>
      <c r="D30" s="220">
        <v>0</v>
      </c>
      <c r="E30" s="220">
        <v>0</v>
      </c>
      <c r="F30" s="220">
        <v>0</v>
      </c>
      <c r="G30" s="201">
        <f>SUM(C30:F30)</f>
        <v>0</v>
      </c>
    </row>
    <row r="31" spans="1:7" x14ac:dyDescent="0.2">
      <c r="A31" s="884"/>
      <c r="B31" s="184" t="s">
        <v>38</v>
      </c>
      <c r="C31" s="220">
        <v>0</v>
      </c>
      <c r="D31" s="220">
        <v>0</v>
      </c>
      <c r="E31" s="220">
        <v>0</v>
      </c>
      <c r="F31" s="220">
        <v>0</v>
      </c>
      <c r="G31" s="272">
        <f t="shared" ref="G31:G37" si="4">SUM(C31:F31)</f>
        <v>0</v>
      </c>
    </row>
    <row r="32" spans="1:7" x14ac:dyDescent="0.2">
      <c r="A32" s="884"/>
      <c r="B32" s="184" t="s">
        <v>39</v>
      </c>
      <c r="C32" s="220">
        <v>0</v>
      </c>
      <c r="D32" s="220">
        <v>0</v>
      </c>
      <c r="E32" s="220">
        <v>0</v>
      </c>
      <c r="F32" s="220">
        <v>0</v>
      </c>
      <c r="G32" s="272">
        <f t="shared" si="4"/>
        <v>0</v>
      </c>
    </row>
    <row r="33" spans="1:7" ht="25.5" x14ac:dyDescent="0.2">
      <c r="A33" s="884"/>
      <c r="B33" s="184" t="s">
        <v>123</v>
      </c>
      <c r="C33" s="220">
        <v>0</v>
      </c>
      <c r="D33" s="220">
        <v>0</v>
      </c>
      <c r="E33" s="220">
        <v>0</v>
      </c>
      <c r="F33" s="220">
        <v>0</v>
      </c>
      <c r="G33" s="272">
        <f t="shared" si="4"/>
        <v>0</v>
      </c>
    </row>
    <row r="34" spans="1:7" ht="25.5" x14ac:dyDescent="0.2">
      <c r="A34" s="884"/>
      <c r="B34" s="184" t="s">
        <v>124</v>
      </c>
      <c r="C34" s="220">
        <v>0</v>
      </c>
      <c r="D34" s="220">
        <v>0</v>
      </c>
      <c r="E34" s="220">
        <v>0</v>
      </c>
      <c r="F34" s="220">
        <v>0</v>
      </c>
      <c r="G34" s="272">
        <f t="shared" si="4"/>
        <v>0</v>
      </c>
    </row>
    <row r="35" spans="1:7" x14ac:dyDescent="0.2">
      <c r="A35" s="884"/>
      <c r="B35" s="184" t="s">
        <v>555</v>
      </c>
      <c r="C35" s="220">
        <v>0</v>
      </c>
      <c r="D35" s="220">
        <v>0</v>
      </c>
      <c r="E35" s="220">
        <v>0</v>
      </c>
      <c r="F35" s="220">
        <v>0</v>
      </c>
      <c r="G35" s="272">
        <f>SUM(C35:F35)</f>
        <v>0</v>
      </c>
    </row>
    <row r="36" spans="1:7" ht="25.5" x14ac:dyDescent="0.2">
      <c r="A36" s="884"/>
      <c r="B36" s="184" t="s">
        <v>40</v>
      </c>
      <c r="C36" s="220">
        <v>0</v>
      </c>
      <c r="D36" s="220">
        <v>0</v>
      </c>
      <c r="E36" s="220">
        <v>0</v>
      </c>
      <c r="F36" s="220">
        <v>0</v>
      </c>
      <c r="G36" s="272">
        <f t="shared" si="4"/>
        <v>0</v>
      </c>
    </row>
    <row r="37" spans="1:7" ht="26.25" thickBot="1" x14ac:dyDescent="0.25">
      <c r="A37" s="884"/>
      <c r="B37" s="185" t="s">
        <v>41</v>
      </c>
      <c r="C37" s="221">
        <v>0</v>
      </c>
      <c r="D37" s="221">
        <v>0</v>
      </c>
      <c r="E37" s="221">
        <v>0</v>
      </c>
      <c r="F37" s="221">
        <v>0</v>
      </c>
      <c r="G37" s="272">
        <f t="shared" si="4"/>
        <v>0</v>
      </c>
    </row>
    <row r="38" spans="1:7" ht="13.5" thickBot="1" x14ac:dyDescent="0.25">
      <c r="A38" s="243" t="s">
        <v>43</v>
      </c>
      <c r="B38" s="251"/>
      <c r="C38" s="246">
        <f>SUM(C30:C37)</f>
        <v>0</v>
      </c>
      <c r="D38" s="246">
        <f t="shared" ref="D38:F38" si="5">SUM(D30:D37)</f>
        <v>0</v>
      </c>
      <c r="E38" s="246">
        <f>SUM(E30:E37)</f>
        <v>0</v>
      </c>
      <c r="F38" s="246">
        <f t="shared" si="5"/>
        <v>0</v>
      </c>
      <c r="G38" s="246">
        <f>SUM(G30:G37)</f>
        <v>0</v>
      </c>
    </row>
    <row r="39" spans="1:7" ht="13.5" thickBot="1" x14ac:dyDescent="0.25">
      <c r="A39" s="122"/>
      <c r="B39" s="122"/>
      <c r="C39" s="203"/>
      <c r="D39" s="203"/>
      <c r="E39" s="203"/>
      <c r="F39" s="203"/>
      <c r="G39" s="203"/>
    </row>
    <row r="40" spans="1:7" ht="13.5" thickBot="1" x14ac:dyDescent="0.25">
      <c r="A40" s="243" t="s">
        <v>204</v>
      </c>
      <c r="B40" s="252"/>
      <c r="C40" s="246">
        <f>C38+C28+C21</f>
        <v>0</v>
      </c>
      <c r="D40" s="246">
        <f>D38+D28+D21</f>
        <v>0</v>
      </c>
      <c r="E40" s="246">
        <f>E38+E28+E21</f>
        <v>0</v>
      </c>
      <c r="F40" s="246">
        <f>F38+F28+F21</f>
        <v>0</v>
      </c>
      <c r="G40" s="246">
        <f>G38+G28+G21</f>
        <v>0</v>
      </c>
    </row>
    <row r="41" spans="1:7" ht="13.5" thickBot="1" x14ac:dyDescent="0.25">
      <c r="A41" s="243" t="s">
        <v>205</v>
      </c>
      <c r="B41" s="252"/>
      <c r="C41" s="246">
        <f>+'Report L5'!C8</f>
        <v>0</v>
      </c>
      <c r="D41" s="246">
        <f>C42</f>
        <v>0</v>
      </c>
      <c r="E41" s="246">
        <f>D42</f>
        <v>0</v>
      </c>
      <c r="F41" s="246">
        <f>E42</f>
        <v>0</v>
      </c>
      <c r="G41" s="246">
        <f>C41</f>
        <v>0</v>
      </c>
    </row>
    <row r="42" spans="1:7" ht="13.5" thickBot="1" x14ac:dyDescent="0.25">
      <c r="A42" s="243" t="s">
        <v>206</v>
      </c>
      <c r="B42" s="252"/>
      <c r="C42" s="242">
        <f>C41+C40</f>
        <v>0</v>
      </c>
      <c r="D42" s="242">
        <f>D41+D40</f>
        <v>0</v>
      </c>
      <c r="E42" s="242">
        <f>E41+E40</f>
        <v>0</v>
      </c>
      <c r="F42" s="242">
        <f>F41+F40</f>
        <v>0</v>
      </c>
      <c r="G42" s="242">
        <f>G41+G40</f>
        <v>0</v>
      </c>
    </row>
    <row r="43" spans="1:7" x14ac:dyDescent="0.2">
      <c r="C43" s="253"/>
      <c r="D43" s="253"/>
      <c r="E43" s="253"/>
      <c r="F43" s="253"/>
      <c r="G43" s="253"/>
    </row>
    <row r="44" spans="1:7" x14ac:dyDescent="0.2">
      <c r="A44" s="117" t="s">
        <v>68</v>
      </c>
      <c r="C44" s="336" t="str">
        <f>IF('Report L5'!D8=0,"Ok",IF(C42-'Report L5'!D8=0,"Ok","Diff. $"&amp;ROUND(C42-'Report L5'!D8,2)))</f>
        <v>Ok</v>
      </c>
      <c r="D44" s="336" t="str">
        <f>IF('Report L5'!E8=0,"Ok",IF(D42-'Report L5'!E8=0,"Ok","Diff. $"&amp;ROUND(D42-'Report L5'!E8,2)))</f>
        <v>Ok</v>
      </c>
      <c r="E44" s="336" t="str">
        <f>IF('Report L5'!F8=0,"Ok",IF(E42-'Report L5'!F8=0,"Ok","Diff. $"&amp;ROUND(E42-'Report L5'!F8,2)))</f>
        <v>Ok</v>
      </c>
      <c r="F44" s="336" t="str">
        <f>IF('Report L5'!G8=0,"Ok",IF(F42-'Report L5'!G8=0,"Ok","Diff. $"&amp;ROUND(F42-'Report L5'!G8,2)))</f>
        <v>Ok</v>
      </c>
      <c r="G44" s="336" t="str">
        <f>IF('Report L5'!G8=0,"Ok",IF(G42-'Report L5'!G8=0,"Ok","Diff. $"&amp;ROUND(G42-'Report L5'!G8,2)))</f>
        <v>Ok</v>
      </c>
    </row>
  </sheetData>
  <sheetProtection algorithmName="SHA-512" hashValue="O1KT3qQQ5qkmTso1+2iiHV3NrY7V/NL7X9aRTyk9TSJFN8mQbGV0iJ8sGJDURAosj2vKCELDhs4zBfUAS0WfnQ==" saltValue="1aFihcl1VHe3L+Gv2upAdw==" spinCount="100000" sheet="1" objects="1" scenarios="1"/>
  <mergeCells count="5">
    <mergeCell ref="A15:A20"/>
    <mergeCell ref="A23:A27"/>
    <mergeCell ref="A30:A37"/>
    <mergeCell ref="A9:A10"/>
    <mergeCell ref="A11:A14"/>
  </mergeCells>
  <phoneticPr fontId="12" type="noConversion"/>
  <dataValidations count="1">
    <dataValidation type="decimal" allowBlank="1" showInputMessage="1" showErrorMessage="1" sqref="C9:G42" xr:uid="{00000000-0002-0000-1600-000000000000}">
      <formula1>-5000000000</formula1>
      <formula2>5000000000</formula2>
    </dataValidation>
  </dataValidations>
  <printOptions horizontalCentered="1"/>
  <pageMargins left="0.25" right="0.25" top="0.5" bottom="0.5" header="0.25" footer="0.25"/>
  <pageSetup scale="77" orientation="portrait" r:id="rId1"/>
  <headerFooter alignWithMargins="0">
    <oddFooter>&amp;L&amp;F&amp;CPage &amp;P of &amp;N&amp;R&amp;A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B11"/>
  <sheetViews>
    <sheetView workbookViewId="0">
      <pane xSplit="1" ySplit="7" topLeftCell="B8"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47.140625" style="117" customWidth="1"/>
    <col min="2" max="2" width="120.7109375" style="122" customWidth="1"/>
    <col min="3" max="16384" width="9.140625" style="117"/>
  </cols>
  <sheetData>
    <row r="1" spans="1:2" s="122" customFormat="1" x14ac:dyDescent="0.2">
      <c r="A1" s="131" t="s">
        <v>270</v>
      </c>
      <c r="B1" s="128"/>
    </row>
    <row r="2" spans="1:2" s="122" customFormat="1" x14ac:dyDescent="0.2">
      <c r="A2" s="131" t="s">
        <v>312</v>
      </c>
      <c r="B2" s="128"/>
    </row>
    <row r="3" spans="1:2" x14ac:dyDescent="0.2">
      <c r="B3" s="117"/>
    </row>
    <row r="4" spans="1:2" s="122" customFormat="1" x14ac:dyDescent="0.2">
      <c r="A4" s="133" t="s">
        <v>0</v>
      </c>
      <c r="B4" s="120" t="str">
        <f>'Report L1'!$C$5</f>
        <v>Select CCO from Dropdown List</v>
      </c>
    </row>
    <row r="5" spans="1:2" s="122" customFormat="1" x14ac:dyDescent="0.2">
      <c r="A5" s="133" t="s">
        <v>225</v>
      </c>
      <c r="B5" s="121" t="str">
        <f>'Report L1'!$C$8&amp;" - "&amp;'Report L1'!$C$9</f>
        <v>1/1/2021 - 12/31/2021</v>
      </c>
    </row>
    <row r="6" spans="1:2" s="122" customFormat="1" x14ac:dyDescent="0.2">
      <c r="A6" s="121"/>
    </row>
    <row r="7" spans="1:2" ht="15" x14ac:dyDescent="0.2">
      <c r="A7" s="340" t="s">
        <v>711</v>
      </c>
      <c r="B7" s="341" t="s">
        <v>424</v>
      </c>
    </row>
    <row r="8" spans="1:2" ht="22.5" customHeight="1" x14ac:dyDescent="0.2">
      <c r="A8" s="342" t="s">
        <v>712</v>
      </c>
      <c r="B8" s="344" t="s">
        <v>716</v>
      </c>
    </row>
    <row r="9" spans="1:2" ht="22.5" customHeight="1" x14ac:dyDescent="0.2">
      <c r="A9" s="342" t="s">
        <v>713</v>
      </c>
      <c r="B9" s="344" t="s">
        <v>729</v>
      </c>
    </row>
    <row r="10" spans="1:2" ht="54.75" customHeight="1" x14ac:dyDescent="0.2">
      <c r="A10" s="342" t="s">
        <v>714</v>
      </c>
      <c r="B10" s="344" t="s">
        <v>722</v>
      </c>
    </row>
    <row r="11" spans="1:2" ht="51" x14ac:dyDescent="0.2">
      <c r="A11" s="342" t="s">
        <v>715</v>
      </c>
      <c r="B11" s="344" t="s">
        <v>723</v>
      </c>
    </row>
  </sheetData>
  <sheetProtection algorithmName="SHA-512" hashValue="Z2KR168pp3fa1fvi6haq5OSOOIX1mr6xwdTEStHyUZnDP+8Z+5jtVbehaquckCv5Tl6YGvvVkKTK4VF4KJfBQg==" saltValue="Q5OiYI4H52GeKEJ0wwx/3A==" spinCount="100000" sheet="1" objects="1" scenarios="1"/>
  <printOptions horizontalCentered="1"/>
  <pageMargins left="0.25" right="0.25" top="0.5" bottom="0.5" header="0.25" footer="0.25"/>
  <pageSetup scale="81" orientation="landscape" r:id="rId1"/>
  <headerFooter alignWithMargins="0">
    <oddFooter>&amp;L&amp;F&amp;CPage &amp;P of &amp;N&amp;R&amp;A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A1:K109"/>
  <sheetViews>
    <sheetView zoomScaleNormal="100" workbookViewId="0">
      <pane ySplit="4" topLeftCell="A5" activePane="bottomLeft" state="frozen"/>
      <selection activeCell="A7" sqref="A7"/>
      <selection pane="bottomLeft"/>
    </sheetView>
  </sheetViews>
  <sheetFormatPr defaultColWidth="9.140625" defaultRowHeight="12.75" x14ac:dyDescent="0.2"/>
  <cols>
    <col min="1" max="1" width="4.5703125" style="132" customWidth="1"/>
    <col min="2" max="2" width="17.5703125" style="132" customWidth="1"/>
    <col min="3" max="11" width="14.7109375" style="132" customWidth="1"/>
    <col min="12" max="16384" width="9.140625" style="132"/>
  </cols>
  <sheetData>
    <row r="1" spans="1:8" x14ac:dyDescent="0.2">
      <c r="A1" s="131" t="s">
        <v>270</v>
      </c>
    </row>
    <row r="2" spans="1:8" x14ac:dyDescent="0.2">
      <c r="B2" s="131"/>
    </row>
    <row r="3" spans="1:8" x14ac:dyDescent="0.2">
      <c r="B3" s="133" t="s">
        <v>0</v>
      </c>
      <c r="C3" s="120"/>
      <c r="D3" s="120" t="str">
        <f>'Report L1'!$C$5</f>
        <v>Select CCO from Dropdown List</v>
      </c>
    </row>
    <row r="4" spans="1:8" x14ac:dyDescent="0.2">
      <c r="B4" s="133" t="s">
        <v>225</v>
      </c>
      <c r="C4" s="121"/>
      <c r="D4" s="121" t="str">
        <f>'Report L1'!$C$8&amp;" - "&amp;'Report L1'!$C$9</f>
        <v>1/1/2021 - 12/31/2021</v>
      </c>
    </row>
    <row r="5" spans="1:8" x14ac:dyDescent="0.2">
      <c r="B5" s="131"/>
      <c r="C5" s="131"/>
      <c r="D5" s="131"/>
      <c r="E5" s="131"/>
      <c r="F5" s="131"/>
      <c r="G5" s="131"/>
      <c r="H5" s="131"/>
    </row>
    <row r="6" spans="1:8" x14ac:dyDescent="0.2">
      <c r="B6" s="131" t="s">
        <v>162</v>
      </c>
      <c r="C6" s="131" t="s">
        <v>89</v>
      </c>
      <c r="D6" s="131"/>
      <c r="E6" s="131"/>
      <c r="F6" s="131"/>
      <c r="G6" s="131"/>
      <c r="H6" s="131"/>
    </row>
    <row r="8" spans="1:8" x14ac:dyDescent="0.2">
      <c r="B8" s="134" t="s">
        <v>90</v>
      </c>
      <c r="C8" s="526" t="s">
        <v>730</v>
      </c>
    </row>
    <row r="9" spans="1:8" x14ac:dyDescent="0.2">
      <c r="B9" s="134"/>
      <c r="C9" s="526" t="s">
        <v>178</v>
      </c>
    </row>
    <row r="10" spans="1:8" x14ac:dyDescent="0.2">
      <c r="B10" s="134"/>
      <c r="C10" s="526" t="s">
        <v>91</v>
      </c>
    </row>
    <row r="11" spans="1:8" x14ac:dyDescent="0.2">
      <c r="B11" s="134"/>
      <c r="C11" s="526" t="s">
        <v>92</v>
      </c>
    </row>
    <row r="12" spans="1:8" x14ac:dyDescent="0.2">
      <c r="B12" s="134"/>
      <c r="C12" s="526" t="s">
        <v>93</v>
      </c>
    </row>
    <row r="13" spans="1:8" x14ac:dyDescent="0.2">
      <c r="B13" s="134"/>
      <c r="C13" s="526"/>
    </row>
    <row r="14" spans="1:8" x14ac:dyDescent="0.2">
      <c r="B14" s="134" t="s">
        <v>47</v>
      </c>
      <c r="C14" s="526" t="s">
        <v>180</v>
      </c>
    </row>
    <row r="15" spans="1:8" x14ac:dyDescent="0.2">
      <c r="B15" s="134"/>
      <c r="C15" s="526" t="s">
        <v>179</v>
      </c>
    </row>
    <row r="16" spans="1:8" x14ac:dyDescent="0.2">
      <c r="B16" s="134"/>
      <c r="C16" s="526"/>
    </row>
    <row r="17" spans="2:9" x14ac:dyDescent="0.2">
      <c r="B17" s="134" t="s">
        <v>94</v>
      </c>
      <c r="C17" s="526" t="s">
        <v>947</v>
      </c>
    </row>
    <row r="18" spans="2:9" x14ac:dyDescent="0.2">
      <c r="C18" s="527" t="s">
        <v>948</v>
      </c>
    </row>
    <row r="19" spans="2:9" x14ac:dyDescent="0.2">
      <c r="C19" s="526" t="s">
        <v>949</v>
      </c>
    </row>
    <row r="20" spans="2:9" x14ac:dyDescent="0.2">
      <c r="C20" s="526" t="s">
        <v>950</v>
      </c>
    </row>
    <row r="21" spans="2:9" x14ac:dyDescent="0.2">
      <c r="B21" s="132">
        <v>1</v>
      </c>
      <c r="C21" s="526" t="s">
        <v>1090</v>
      </c>
    </row>
    <row r="22" spans="2:9" x14ac:dyDescent="0.2">
      <c r="B22" s="132">
        <v>2</v>
      </c>
      <c r="C22" s="527" t="s">
        <v>951</v>
      </c>
    </row>
    <row r="23" spans="2:9" x14ac:dyDescent="0.2">
      <c r="B23" s="132">
        <v>3</v>
      </c>
      <c r="C23" s="526" t="s">
        <v>952</v>
      </c>
      <c r="D23" s="135"/>
      <c r="E23" s="137"/>
      <c r="F23" s="137"/>
      <c r="G23" s="135"/>
      <c r="H23" s="135"/>
      <c r="I23" s="135"/>
    </row>
    <row r="24" spans="2:9" x14ac:dyDescent="0.2">
      <c r="B24" s="132">
        <v>4</v>
      </c>
      <c r="C24" s="526" t="s">
        <v>953</v>
      </c>
      <c r="D24" s="135"/>
      <c r="E24" s="137"/>
      <c r="F24" s="137"/>
      <c r="G24" s="135"/>
      <c r="H24" s="135"/>
      <c r="I24" s="135"/>
    </row>
    <row r="25" spans="2:9" x14ac:dyDescent="0.2">
      <c r="C25" s="526"/>
      <c r="D25" s="135"/>
      <c r="E25" s="137"/>
      <c r="F25" s="137"/>
      <c r="G25" s="135"/>
      <c r="H25" s="135"/>
      <c r="I25" s="135"/>
    </row>
    <row r="26" spans="2:9" x14ac:dyDescent="0.2">
      <c r="C26" s="526" t="s">
        <v>954</v>
      </c>
      <c r="D26" s="135"/>
      <c r="E26" s="137"/>
      <c r="F26" s="137"/>
      <c r="G26" s="135"/>
      <c r="H26" s="135"/>
      <c r="I26" s="135"/>
    </row>
    <row r="27" spans="2:9" x14ac:dyDescent="0.2">
      <c r="C27" s="526" t="s">
        <v>955</v>
      </c>
      <c r="D27" s="135"/>
      <c r="E27" s="137"/>
      <c r="F27" s="137"/>
      <c r="G27" s="135"/>
      <c r="H27" s="135"/>
      <c r="I27" s="135"/>
    </row>
    <row r="28" spans="2:9" x14ac:dyDescent="0.2">
      <c r="D28" s="135"/>
      <c r="E28" s="135"/>
      <c r="F28" s="135"/>
      <c r="G28" s="135"/>
      <c r="H28" s="135"/>
      <c r="I28" s="135"/>
    </row>
    <row r="29" spans="2:9" x14ac:dyDescent="0.2">
      <c r="B29" s="387"/>
      <c r="C29" s="526" t="s">
        <v>181</v>
      </c>
      <c r="D29" s="135"/>
      <c r="E29" s="135"/>
      <c r="F29" s="135"/>
      <c r="G29" s="135"/>
      <c r="H29" s="135"/>
      <c r="I29" s="135"/>
    </row>
    <row r="30" spans="2:9" x14ac:dyDescent="0.2">
      <c r="B30" s="387"/>
      <c r="C30" s="526" t="s">
        <v>542</v>
      </c>
      <c r="D30" s="135"/>
      <c r="E30" s="135"/>
      <c r="F30" s="135"/>
      <c r="G30" s="135"/>
      <c r="H30" s="135"/>
      <c r="I30" s="135"/>
    </row>
    <row r="31" spans="2:9" x14ac:dyDescent="0.2">
      <c r="B31" s="387"/>
      <c r="C31" s="526" t="s">
        <v>95</v>
      </c>
      <c r="D31" s="135"/>
      <c r="E31" s="135"/>
      <c r="F31" s="135"/>
      <c r="G31" s="135"/>
      <c r="H31" s="135"/>
      <c r="I31" s="135"/>
    </row>
    <row r="32" spans="2:9" x14ac:dyDescent="0.2">
      <c r="B32" s="387"/>
      <c r="C32" s="526" t="s">
        <v>1066</v>
      </c>
      <c r="D32" s="135"/>
      <c r="E32" s="135"/>
      <c r="F32" s="135"/>
      <c r="G32" s="135"/>
      <c r="H32" s="135"/>
      <c r="I32" s="135"/>
    </row>
    <row r="33" spans="2:11" ht="12.75" customHeight="1" x14ac:dyDescent="0.2">
      <c r="B33" s="387"/>
      <c r="C33" s="889" t="s">
        <v>956</v>
      </c>
      <c r="D33" s="889"/>
      <c r="E33" s="889"/>
      <c r="F33" s="890"/>
      <c r="G33" s="523"/>
      <c r="H33" s="524"/>
      <c r="I33" s="524"/>
      <c r="J33" s="524"/>
      <c r="K33" s="525"/>
    </row>
    <row r="34" spans="2:11" x14ac:dyDescent="0.2">
      <c r="C34" s="889"/>
      <c r="D34" s="889"/>
      <c r="E34" s="889"/>
      <c r="F34" s="890"/>
      <c r="G34" s="523"/>
      <c r="H34" s="524"/>
      <c r="I34" s="524"/>
      <c r="J34" s="524"/>
      <c r="K34" s="525"/>
    </row>
    <row r="35" spans="2:11" x14ac:dyDescent="0.2">
      <c r="D35" s="135"/>
      <c r="E35" s="137"/>
      <c r="F35" s="137"/>
      <c r="G35" s="135"/>
      <c r="H35" s="135"/>
      <c r="I35" s="135"/>
    </row>
    <row r="36" spans="2:11" x14ac:dyDescent="0.2">
      <c r="C36" s="526" t="s">
        <v>957</v>
      </c>
      <c r="D36" s="528"/>
      <c r="E36" s="529"/>
      <c r="F36" s="529"/>
      <c r="G36" s="528"/>
      <c r="H36" s="528"/>
      <c r="I36" s="135"/>
    </row>
    <row r="37" spans="2:11" x14ac:dyDescent="0.2">
      <c r="C37" s="526" t="s">
        <v>958</v>
      </c>
      <c r="D37" s="528"/>
      <c r="E37" s="529"/>
      <c r="F37" s="529"/>
      <c r="G37" s="528"/>
      <c r="H37" s="528"/>
      <c r="I37" s="135"/>
    </row>
    <row r="38" spans="2:11" x14ac:dyDescent="0.2">
      <c r="C38" s="526" t="s">
        <v>959</v>
      </c>
      <c r="D38" s="528"/>
      <c r="E38" s="529"/>
      <c r="F38" s="529"/>
      <c r="G38" s="528"/>
      <c r="H38" s="528"/>
      <c r="I38" s="135"/>
    </row>
    <row r="39" spans="2:11" x14ac:dyDescent="0.2">
      <c r="C39" s="526"/>
      <c r="D39" s="528"/>
      <c r="E39" s="529"/>
      <c r="F39" s="529"/>
      <c r="G39" s="528"/>
      <c r="H39" s="528"/>
      <c r="I39" s="135"/>
    </row>
    <row r="40" spans="2:11" x14ac:dyDescent="0.2">
      <c r="C40" s="607" t="s">
        <v>960</v>
      </c>
      <c r="D40" s="528"/>
      <c r="E40" s="529"/>
      <c r="F40" s="529"/>
      <c r="G40" s="528"/>
      <c r="H40" s="528"/>
      <c r="I40" s="135"/>
    </row>
    <row r="41" spans="2:11" x14ac:dyDescent="0.2">
      <c r="C41" s="607" t="s">
        <v>961</v>
      </c>
      <c r="D41" s="528"/>
      <c r="E41" s="529"/>
      <c r="F41" s="529"/>
      <c r="G41" s="528"/>
      <c r="H41" s="528"/>
      <c r="I41" s="135"/>
    </row>
    <row r="42" spans="2:11" x14ac:dyDescent="0.2">
      <c r="C42" s="526"/>
      <c r="D42" s="528"/>
      <c r="E42" s="529"/>
      <c r="F42" s="529"/>
      <c r="G42" s="528"/>
      <c r="H42" s="528"/>
      <c r="I42" s="135"/>
    </row>
    <row r="44" spans="2:11" x14ac:dyDescent="0.2">
      <c r="B44" s="131" t="s">
        <v>278</v>
      </c>
      <c r="C44" s="131"/>
      <c r="D44" s="138"/>
      <c r="E44" s="138"/>
      <c r="F44" s="138"/>
      <c r="G44" s="138"/>
      <c r="H44" s="138"/>
      <c r="I44" s="139"/>
    </row>
    <row r="45" spans="2:11" x14ac:dyDescent="0.2">
      <c r="B45" s="131"/>
      <c r="C45" s="131"/>
      <c r="D45" s="138"/>
      <c r="E45" s="138"/>
      <c r="F45" s="138"/>
      <c r="G45" s="138"/>
      <c r="H45" s="138"/>
      <c r="I45" s="139"/>
    </row>
    <row r="46" spans="2:11" x14ac:dyDescent="0.2">
      <c r="B46" s="133" t="s">
        <v>0</v>
      </c>
      <c r="C46" s="120"/>
      <c r="D46" s="120" t="str">
        <f>'Report L1'!$C$5</f>
        <v>Select CCO from Dropdown List</v>
      </c>
      <c r="G46" s="138"/>
      <c r="H46" s="138"/>
      <c r="I46" s="139"/>
    </row>
    <row r="47" spans="2:11" x14ac:dyDescent="0.2">
      <c r="B47" s="133" t="s">
        <v>225</v>
      </c>
      <c r="C47" s="121"/>
      <c r="D47" s="121" t="str">
        <f>'Report L1'!$C$8&amp;" - "&amp;'Report L1'!$C$9</f>
        <v>1/1/2021 - 12/31/2021</v>
      </c>
      <c r="G47" s="138"/>
      <c r="H47" s="138"/>
      <c r="I47" s="139"/>
    </row>
    <row r="48" spans="2:11" x14ac:dyDescent="0.2">
      <c r="C48" s="139"/>
      <c r="D48" s="139"/>
      <c r="E48" s="139"/>
      <c r="F48" s="139"/>
      <c r="G48" s="139"/>
      <c r="H48" s="139"/>
      <c r="I48" s="139"/>
    </row>
    <row r="49" spans="2:10" x14ac:dyDescent="0.2">
      <c r="B49" s="131" t="s">
        <v>312</v>
      </c>
      <c r="C49" s="139"/>
      <c r="D49" s="139"/>
      <c r="E49" s="139"/>
      <c r="F49" s="139"/>
      <c r="G49" s="139"/>
      <c r="H49" s="139"/>
      <c r="I49" s="139"/>
    </row>
    <row r="50" spans="2:10" x14ac:dyDescent="0.2">
      <c r="C50" s="139"/>
      <c r="D50" s="139"/>
      <c r="E50" s="139"/>
      <c r="F50" s="139"/>
      <c r="G50" s="139"/>
      <c r="H50" s="139"/>
      <c r="I50" s="139"/>
    </row>
    <row r="51" spans="2:10" x14ac:dyDescent="0.2">
      <c r="B51" s="140" t="s">
        <v>303</v>
      </c>
      <c r="D51" s="140"/>
      <c r="E51" s="140"/>
      <c r="F51" s="140"/>
      <c r="G51" s="140"/>
      <c r="H51" s="140"/>
      <c r="I51" s="140"/>
    </row>
    <row r="52" spans="2:10" x14ac:dyDescent="0.2">
      <c r="B52" s="140" t="s">
        <v>227</v>
      </c>
      <c r="D52" s="140"/>
      <c r="E52" s="140"/>
      <c r="F52" s="140"/>
      <c r="G52" s="140"/>
      <c r="H52" s="140"/>
      <c r="I52" s="140"/>
    </row>
    <row r="53" spans="2:10" x14ac:dyDescent="0.2">
      <c r="C53" s="140"/>
      <c r="D53" s="140"/>
      <c r="E53" s="140"/>
      <c r="F53" s="140"/>
      <c r="G53" s="140"/>
      <c r="H53" s="140"/>
      <c r="I53" s="140"/>
    </row>
    <row r="54" spans="2:10" x14ac:dyDescent="0.2">
      <c r="B54" s="141"/>
      <c r="C54" s="891" t="str">
        <f>"Q1-"&amp;'Report L1'!$C$7</f>
        <v>Q1-2021</v>
      </c>
      <c r="D54" s="892"/>
      <c r="E54" s="892"/>
      <c r="F54" s="893"/>
      <c r="G54" s="891" t="str">
        <f>"Q2-"&amp;'Report L1'!$C$7</f>
        <v>Q2-2021</v>
      </c>
      <c r="H54" s="892"/>
      <c r="I54" s="892"/>
      <c r="J54" s="893"/>
    </row>
    <row r="55" spans="2:10" x14ac:dyDescent="0.2">
      <c r="B55" s="142"/>
      <c r="C55" s="143" t="s">
        <v>168</v>
      </c>
      <c r="D55" s="144" t="s">
        <v>169</v>
      </c>
      <c r="E55" s="144" t="s">
        <v>170</v>
      </c>
      <c r="F55" s="145" t="s">
        <v>198</v>
      </c>
      <c r="G55" s="143" t="s">
        <v>168</v>
      </c>
      <c r="H55" s="144" t="s">
        <v>169</v>
      </c>
      <c r="I55" s="144" t="s">
        <v>170</v>
      </c>
      <c r="J55" s="146" t="s">
        <v>198</v>
      </c>
    </row>
    <row r="56" spans="2:10" x14ac:dyDescent="0.2">
      <c r="B56" s="147"/>
      <c r="C56" s="148" t="s">
        <v>96</v>
      </c>
      <c r="D56" s="149" t="s">
        <v>97</v>
      </c>
      <c r="E56" s="150" t="s">
        <v>566</v>
      </c>
      <c r="F56" s="151" t="s">
        <v>199</v>
      </c>
      <c r="G56" s="148" t="s">
        <v>96</v>
      </c>
      <c r="H56" s="149" t="s">
        <v>97</v>
      </c>
      <c r="I56" s="150" t="s">
        <v>566</v>
      </c>
      <c r="J56" s="435" t="s">
        <v>199</v>
      </c>
    </row>
    <row r="57" spans="2:10" x14ac:dyDescent="0.2">
      <c r="B57" s="147" t="s">
        <v>298</v>
      </c>
      <c r="C57" s="152" t="s">
        <v>98</v>
      </c>
      <c r="D57" s="149" t="s">
        <v>99</v>
      </c>
      <c r="E57" s="153" t="s">
        <v>567</v>
      </c>
      <c r="F57" s="154" t="s">
        <v>568</v>
      </c>
      <c r="G57" s="152" t="s">
        <v>98</v>
      </c>
      <c r="H57" s="149" t="s">
        <v>99</v>
      </c>
      <c r="I57" s="153" t="s">
        <v>567</v>
      </c>
      <c r="J57" s="436" t="s">
        <v>568</v>
      </c>
    </row>
    <row r="58" spans="2:10" x14ac:dyDescent="0.2">
      <c r="B58" s="147" t="s">
        <v>299</v>
      </c>
      <c r="C58" s="152"/>
      <c r="D58" s="149" t="s">
        <v>98</v>
      </c>
      <c r="E58" s="153" t="s">
        <v>201</v>
      </c>
      <c r="F58" s="154" t="s">
        <v>200</v>
      </c>
      <c r="G58" s="152"/>
      <c r="H58" s="149" t="s">
        <v>98</v>
      </c>
      <c r="I58" s="153" t="s">
        <v>201</v>
      </c>
      <c r="J58" s="436" t="s">
        <v>200</v>
      </c>
    </row>
    <row r="59" spans="2:10" x14ac:dyDescent="0.2">
      <c r="B59" s="147" t="s">
        <v>99</v>
      </c>
      <c r="C59" s="152"/>
      <c r="D59" s="149"/>
      <c r="E59" s="153"/>
      <c r="F59" s="154" t="s">
        <v>201</v>
      </c>
      <c r="G59" s="152"/>
      <c r="H59" s="149"/>
      <c r="I59" s="153"/>
      <c r="J59" s="436" t="s">
        <v>201</v>
      </c>
    </row>
    <row r="60" spans="2:10" x14ac:dyDescent="0.2">
      <c r="B60" s="155"/>
      <c r="C60" s="156"/>
      <c r="D60" s="157"/>
      <c r="E60" s="158"/>
      <c r="F60" s="159"/>
      <c r="G60" s="156"/>
      <c r="H60" s="157"/>
      <c r="I60" s="158"/>
      <c r="J60" s="160"/>
    </row>
    <row r="61" spans="2:10" ht="23.25" customHeight="1" x14ac:dyDescent="0.2">
      <c r="B61" s="161" t="s">
        <v>300</v>
      </c>
      <c r="C61" s="42">
        <v>0</v>
      </c>
      <c r="D61" s="33">
        <v>0</v>
      </c>
      <c r="E61" s="34">
        <v>0</v>
      </c>
      <c r="F61" s="106">
        <v>0</v>
      </c>
      <c r="G61" s="42">
        <v>0</v>
      </c>
      <c r="H61" s="33">
        <v>0</v>
      </c>
      <c r="I61" s="34">
        <v>0</v>
      </c>
      <c r="J61" s="110">
        <v>0</v>
      </c>
    </row>
    <row r="62" spans="2:10" ht="23.25" customHeight="1" x14ac:dyDescent="0.2">
      <c r="B62" s="161" t="s">
        <v>301</v>
      </c>
      <c r="C62" s="42">
        <v>0</v>
      </c>
      <c r="D62" s="33">
        <v>0</v>
      </c>
      <c r="E62" s="34">
        <v>0</v>
      </c>
      <c r="F62" s="106">
        <v>0</v>
      </c>
      <c r="G62" s="42">
        <v>0</v>
      </c>
      <c r="H62" s="33">
        <v>0</v>
      </c>
      <c r="I62" s="34">
        <v>0</v>
      </c>
      <c r="J62" s="110">
        <v>0</v>
      </c>
    </row>
    <row r="63" spans="2:10" ht="23.25" customHeight="1" x14ac:dyDescent="0.2">
      <c r="B63" s="161" t="s">
        <v>295</v>
      </c>
      <c r="C63" s="42">
        <v>0</v>
      </c>
      <c r="D63" s="33">
        <v>0</v>
      </c>
      <c r="E63" s="34">
        <v>0</v>
      </c>
      <c r="F63" s="106">
        <v>0</v>
      </c>
      <c r="G63" s="42">
        <v>0</v>
      </c>
      <c r="H63" s="33">
        <v>0</v>
      </c>
      <c r="I63" s="34">
        <v>0</v>
      </c>
      <c r="J63" s="110">
        <v>0</v>
      </c>
    </row>
    <row r="64" spans="2:10" ht="23.25" customHeight="1" x14ac:dyDescent="0.2">
      <c r="B64" s="161" t="s">
        <v>294</v>
      </c>
      <c r="C64" s="42">
        <v>0</v>
      </c>
      <c r="D64" s="33">
        <v>0</v>
      </c>
      <c r="E64" s="34">
        <v>0</v>
      </c>
      <c r="F64" s="106">
        <v>0</v>
      </c>
      <c r="G64" s="42">
        <v>0</v>
      </c>
      <c r="H64" s="33">
        <v>0</v>
      </c>
      <c r="I64" s="34">
        <v>0</v>
      </c>
      <c r="J64" s="110">
        <v>0</v>
      </c>
    </row>
    <row r="65" spans="2:11" ht="23.25" customHeight="1" x14ac:dyDescent="0.2">
      <c r="B65" s="263" t="s">
        <v>296</v>
      </c>
      <c r="C65" s="42">
        <v>0</v>
      </c>
      <c r="D65" s="33">
        <v>0</v>
      </c>
      <c r="E65" s="34">
        <v>0</v>
      </c>
      <c r="F65" s="106">
        <v>0</v>
      </c>
      <c r="G65" s="42">
        <v>0</v>
      </c>
      <c r="H65" s="33">
        <v>0</v>
      </c>
      <c r="I65" s="34">
        <v>0</v>
      </c>
      <c r="J65" s="110">
        <v>0</v>
      </c>
    </row>
    <row r="66" spans="2:11" ht="23.25" customHeight="1" x14ac:dyDescent="0.2">
      <c r="B66" s="263" t="s">
        <v>297</v>
      </c>
      <c r="C66" s="43">
        <v>0</v>
      </c>
      <c r="D66" s="40">
        <v>0</v>
      </c>
      <c r="E66" s="108">
        <v>0</v>
      </c>
      <c r="F66" s="107">
        <v>0</v>
      </c>
      <c r="G66" s="43">
        <v>0</v>
      </c>
      <c r="H66" s="40">
        <v>0</v>
      </c>
      <c r="I66" s="108">
        <v>0</v>
      </c>
      <c r="J66" s="111">
        <v>0</v>
      </c>
    </row>
    <row r="67" spans="2:11" ht="23.25" customHeight="1" x14ac:dyDescent="0.2">
      <c r="B67" s="263" t="s">
        <v>184</v>
      </c>
      <c r="C67" s="43">
        <v>0</v>
      </c>
      <c r="D67" s="40">
        <v>0</v>
      </c>
      <c r="E67" s="108">
        <v>0</v>
      </c>
      <c r="F67" s="107">
        <v>0</v>
      </c>
      <c r="G67" s="43">
        <v>0</v>
      </c>
      <c r="H67" s="40">
        <v>0</v>
      </c>
      <c r="I67" s="108">
        <v>0</v>
      </c>
      <c r="J67" s="111">
        <v>0</v>
      </c>
    </row>
    <row r="68" spans="2:11" ht="23.25" customHeight="1" x14ac:dyDescent="0.2">
      <c r="B68" s="263" t="s">
        <v>326</v>
      </c>
      <c r="C68" s="43">
        <v>0</v>
      </c>
      <c r="D68" s="40">
        <v>0</v>
      </c>
      <c r="E68" s="108">
        <v>0</v>
      </c>
      <c r="F68" s="107">
        <v>0</v>
      </c>
      <c r="G68" s="43">
        <v>0</v>
      </c>
      <c r="H68" s="40">
        <v>0</v>
      </c>
      <c r="I68" s="108">
        <v>0</v>
      </c>
      <c r="J68" s="111">
        <v>0</v>
      </c>
    </row>
    <row r="69" spans="2:11" ht="23.25" customHeight="1" thickBot="1" x14ac:dyDescent="0.25">
      <c r="B69" s="162" t="s">
        <v>101</v>
      </c>
      <c r="C69" s="43">
        <v>0</v>
      </c>
      <c r="D69" s="40">
        <v>0</v>
      </c>
      <c r="E69" s="108">
        <v>0</v>
      </c>
      <c r="F69" s="107">
        <v>0</v>
      </c>
      <c r="G69" s="43">
        <v>0</v>
      </c>
      <c r="H69" s="40">
        <v>0</v>
      </c>
      <c r="I69" s="108">
        <v>0</v>
      </c>
      <c r="J69" s="111">
        <v>0</v>
      </c>
    </row>
    <row r="70" spans="2:11" ht="23.25" customHeight="1" thickBot="1" x14ac:dyDescent="0.25">
      <c r="B70" s="163" t="s">
        <v>304</v>
      </c>
      <c r="C70" s="41">
        <f t="shared" ref="C70:J70" si="0">SUM(C61:C69)</f>
        <v>0</v>
      </c>
      <c r="D70" s="41">
        <f t="shared" si="0"/>
        <v>0</v>
      </c>
      <c r="E70" s="109">
        <f t="shared" si="0"/>
        <v>0</v>
      </c>
      <c r="F70" s="109">
        <f t="shared" si="0"/>
        <v>0</v>
      </c>
      <c r="G70" s="41">
        <f t="shared" si="0"/>
        <v>0</v>
      </c>
      <c r="H70" s="41">
        <f t="shared" si="0"/>
        <v>0</v>
      </c>
      <c r="I70" s="109">
        <f t="shared" si="0"/>
        <v>0</v>
      </c>
      <c r="J70" s="41">
        <f t="shared" si="0"/>
        <v>0</v>
      </c>
    </row>
    <row r="71" spans="2:11" ht="13.5" thickBot="1" x14ac:dyDescent="0.25">
      <c r="C71" s="139"/>
      <c r="D71" s="139"/>
      <c r="E71" s="139"/>
      <c r="F71" s="139"/>
      <c r="G71" s="139"/>
      <c r="H71" s="139"/>
      <c r="I71" s="139"/>
      <c r="J71" s="139"/>
    </row>
    <row r="72" spans="2:11" ht="13.5" thickBot="1" x14ac:dyDescent="0.25">
      <c r="B72" s="132" t="s">
        <v>305</v>
      </c>
      <c r="C72" s="139"/>
      <c r="D72" s="139"/>
      <c r="F72" s="41">
        <f>SUM(C70:F70)</f>
        <v>0</v>
      </c>
      <c r="G72" s="139"/>
      <c r="H72" s="139"/>
      <c r="J72" s="41">
        <f>SUM(G70:J70)</f>
        <v>0</v>
      </c>
    </row>
    <row r="73" spans="2:11" ht="13.5" thickBot="1" x14ac:dyDescent="0.25">
      <c r="B73" s="132" t="s">
        <v>120</v>
      </c>
      <c r="C73" s="139"/>
      <c r="D73" s="140"/>
      <c r="F73" s="41">
        <f>'Report L6 OHP'!C36</f>
        <v>0</v>
      </c>
      <c r="G73" s="139"/>
      <c r="H73" s="140"/>
      <c r="J73" s="41">
        <f>'Report L6 OHP'!D36</f>
        <v>0</v>
      </c>
    </row>
    <row r="74" spans="2:11" x14ac:dyDescent="0.2">
      <c r="B74" s="132" t="s">
        <v>944</v>
      </c>
      <c r="C74" s="139"/>
      <c r="D74" s="140"/>
      <c r="F74" s="28"/>
      <c r="G74" s="139"/>
      <c r="H74" s="140"/>
      <c r="J74" s="28"/>
    </row>
    <row r="75" spans="2:11" x14ac:dyDescent="0.2">
      <c r="B75" s="132" t="s">
        <v>68</v>
      </c>
      <c r="C75" s="139"/>
      <c r="D75" s="140"/>
      <c r="F75" s="336" t="str">
        <f>IF(F72-F73=0,"Ok","Diff. $"&amp;ROUND(F72-F73,2))</f>
        <v>Ok</v>
      </c>
      <c r="G75" s="139"/>
      <c r="H75" s="140"/>
      <c r="J75" s="336" t="str">
        <f>IF(J72-J73=0,"Ok","Diff. $"&amp;ROUND(J72-J73,2))</f>
        <v>Ok</v>
      </c>
    </row>
    <row r="76" spans="2:11" x14ac:dyDescent="0.2">
      <c r="C76" s="135"/>
      <c r="D76" s="140"/>
      <c r="E76" s="28"/>
      <c r="F76" s="28"/>
      <c r="G76" s="139"/>
      <c r="H76" s="139"/>
      <c r="I76" s="139"/>
    </row>
    <row r="77" spans="2:11" x14ac:dyDescent="0.2">
      <c r="B77" s="141"/>
      <c r="C77" s="891" t="str">
        <f>"Q3-"&amp;'Report L1'!$C$7</f>
        <v>Q3-2021</v>
      </c>
      <c r="D77" s="892"/>
      <c r="E77" s="892"/>
      <c r="F77" s="893"/>
      <c r="G77" s="891" t="str">
        <f>"Q4-"&amp;'Report L1'!$C$7</f>
        <v>Q4-2021</v>
      </c>
      <c r="H77" s="892"/>
      <c r="I77" s="892"/>
      <c r="J77" s="893"/>
      <c r="K77" s="393" t="str">
        <f>"YTD "&amp;'Report L1'!$C$7</f>
        <v>YTD 2021</v>
      </c>
    </row>
    <row r="78" spans="2:11" x14ac:dyDescent="0.2">
      <c r="B78" s="142"/>
      <c r="C78" s="143" t="s">
        <v>168</v>
      </c>
      <c r="D78" s="144" t="s">
        <v>169</v>
      </c>
      <c r="E78" s="144" t="s">
        <v>170</v>
      </c>
      <c r="F78" s="145" t="s">
        <v>198</v>
      </c>
      <c r="G78" s="143" t="s">
        <v>168</v>
      </c>
      <c r="H78" s="144" t="s">
        <v>169</v>
      </c>
      <c r="I78" s="144" t="s">
        <v>170</v>
      </c>
      <c r="J78" s="146" t="s">
        <v>198</v>
      </c>
      <c r="K78" s="394" t="s">
        <v>545</v>
      </c>
    </row>
    <row r="79" spans="2:11" x14ac:dyDescent="0.2">
      <c r="B79" s="147"/>
      <c r="C79" s="148" t="s">
        <v>96</v>
      </c>
      <c r="D79" s="149" t="s">
        <v>97</v>
      </c>
      <c r="E79" s="150" t="s">
        <v>566</v>
      </c>
      <c r="F79" s="151" t="s">
        <v>199</v>
      </c>
      <c r="G79" s="148" t="s">
        <v>96</v>
      </c>
      <c r="H79" s="149" t="s">
        <v>97</v>
      </c>
      <c r="I79" s="150" t="s">
        <v>566</v>
      </c>
      <c r="J79" s="435" t="s">
        <v>199</v>
      </c>
      <c r="K79" s="395" t="s">
        <v>543</v>
      </c>
    </row>
    <row r="80" spans="2:11" x14ac:dyDescent="0.2">
      <c r="B80" s="392" t="s">
        <v>298</v>
      </c>
      <c r="C80" s="152" t="s">
        <v>98</v>
      </c>
      <c r="D80" s="149" t="s">
        <v>99</v>
      </c>
      <c r="E80" s="153" t="s">
        <v>567</v>
      </c>
      <c r="F80" s="154" t="s">
        <v>568</v>
      </c>
      <c r="G80" s="152" t="s">
        <v>98</v>
      </c>
      <c r="H80" s="149" t="s">
        <v>99</v>
      </c>
      <c r="I80" s="153" t="s">
        <v>567</v>
      </c>
      <c r="J80" s="436" t="s">
        <v>568</v>
      </c>
      <c r="K80" s="395" t="s">
        <v>298</v>
      </c>
    </row>
    <row r="81" spans="2:11" x14ac:dyDescent="0.2">
      <c r="B81" s="392" t="s">
        <v>299</v>
      </c>
      <c r="C81" s="152"/>
      <c r="D81" s="149" t="s">
        <v>98</v>
      </c>
      <c r="E81" s="153" t="s">
        <v>201</v>
      </c>
      <c r="F81" s="154" t="s">
        <v>200</v>
      </c>
      <c r="G81" s="152"/>
      <c r="H81" s="149" t="s">
        <v>98</v>
      </c>
      <c r="I81" s="153" t="s">
        <v>201</v>
      </c>
      <c r="J81" s="436" t="s">
        <v>200</v>
      </c>
      <c r="K81" s="395" t="s">
        <v>544</v>
      </c>
    </row>
    <row r="82" spans="2:11" x14ac:dyDescent="0.2">
      <c r="B82" s="392" t="s">
        <v>99</v>
      </c>
      <c r="C82" s="152"/>
      <c r="D82" s="149"/>
      <c r="E82" s="153"/>
      <c r="F82" s="154" t="s">
        <v>201</v>
      </c>
      <c r="G82" s="152"/>
      <c r="H82" s="149"/>
      <c r="I82" s="153"/>
      <c r="J82" s="436" t="s">
        <v>201</v>
      </c>
      <c r="K82" s="395" t="s">
        <v>99</v>
      </c>
    </row>
    <row r="83" spans="2:11" x14ac:dyDescent="0.2">
      <c r="B83" s="155"/>
      <c r="C83" s="156"/>
      <c r="D83" s="157"/>
      <c r="E83" s="158"/>
      <c r="F83" s="159"/>
      <c r="G83" s="156"/>
      <c r="H83" s="157"/>
      <c r="I83" s="158"/>
      <c r="J83" s="160"/>
      <c r="K83" s="396"/>
    </row>
    <row r="84" spans="2:11" ht="23.25" customHeight="1" x14ac:dyDescent="0.2">
      <c r="B84" s="161" t="s">
        <v>300</v>
      </c>
      <c r="C84" s="42">
        <v>0</v>
      </c>
      <c r="D84" s="33">
        <v>0</v>
      </c>
      <c r="E84" s="34">
        <v>0</v>
      </c>
      <c r="F84" s="106">
        <v>0</v>
      </c>
      <c r="G84" s="42">
        <v>0</v>
      </c>
      <c r="H84" s="33">
        <v>0</v>
      </c>
      <c r="I84" s="34">
        <v>0</v>
      </c>
      <c r="J84" s="110">
        <v>0</v>
      </c>
      <c r="K84" s="397">
        <f>SUM(C61:J61,C84:J84)</f>
        <v>0</v>
      </c>
    </row>
    <row r="85" spans="2:11" ht="23.25" customHeight="1" x14ac:dyDescent="0.2">
      <c r="B85" s="161" t="s">
        <v>301</v>
      </c>
      <c r="C85" s="42">
        <v>0</v>
      </c>
      <c r="D85" s="33">
        <v>0</v>
      </c>
      <c r="E85" s="34">
        <v>0</v>
      </c>
      <c r="F85" s="106">
        <v>0</v>
      </c>
      <c r="G85" s="42">
        <v>0</v>
      </c>
      <c r="H85" s="33">
        <v>0</v>
      </c>
      <c r="I85" s="34">
        <v>0</v>
      </c>
      <c r="J85" s="110">
        <v>0</v>
      </c>
      <c r="K85" s="397">
        <f t="shared" ref="K85:K92" si="1">SUM(C62:J62,C85:J85)</f>
        <v>0</v>
      </c>
    </row>
    <row r="86" spans="2:11" ht="23.25" customHeight="1" x14ac:dyDescent="0.2">
      <c r="B86" s="161" t="s">
        <v>295</v>
      </c>
      <c r="C86" s="42">
        <v>0</v>
      </c>
      <c r="D86" s="33">
        <v>0</v>
      </c>
      <c r="E86" s="34">
        <v>0</v>
      </c>
      <c r="F86" s="106">
        <v>0</v>
      </c>
      <c r="G86" s="42">
        <v>0</v>
      </c>
      <c r="H86" s="33">
        <v>0</v>
      </c>
      <c r="I86" s="34">
        <v>0</v>
      </c>
      <c r="J86" s="110">
        <v>0</v>
      </c>
      <c r="K86" s="397">
        <f t="shared" si="1"/>
        <v>0</v>
      </c>
    </row>
    <row r="87" spans="2:11" ht="23.25" customHeight="1" x14ac:dyDescent="0.2">
      <c r="B87" s="161" t="s">
        <v>294</v>
      </c>
      <c r="C87" s="42">
        <v>0</v>
      </c>
      <c r="D87" s="33">
        <v>0</v>
      </c>
      <c r="E87" s="34">
        <v>0</v>
      </c>
      <c r="F87" s="106">
        <v>0</v>
      </c>
      <c r="G87" s="42">
        <v>0</v>
      </c>
      <c r="H87" s="33">
        <v>0</v>
      </c>
      <c r="I87" s="34">
        <v>0</v>
      </c>
      <c r="J87" s="110">
        <v>0</v>
      </c>
      <c r="K87" s="397">
        <f t="shared" si="1"/>
        <v>0</v>
      </c>
    </row>
    <row r="88" spans="2:11" ht="23.25" customHeight="1" x14ac:dyDescent="0.2">
      <c r="B88" s="263" t="s">
        <v>296</v>
      </c>
      <c r="C88" s="42">
        <v>0</v>
      </c>
      <c r="D88" s="33">
        <v>0</v>
      </c>
      <c r="E88" s="34">
        <v>0</v>
      </c>
      <c r="F88" s="106">
        <v>0</v>
      </c>
      <c r="G88" s="42">
        <v>0</v>
      </c>
      <c r="H88" s="33">
        <v>0</v>
      </c>
      <c r="I88" s="34">
        <v>0</v>
      </c>
      <c r="J88" s="110">
        <v>0</v>
      </c>
      <c r="K88" s="397">
        <f t="shared" si="1"/>
        <v>0</v>
      </c>
    </row>
    <row r="89" spans="2:11" ht="23.25" customHeight="1" x14ac:dyDescent="0.2">
      <c r="B89" s="263" t="s">
        <v>297</v>
      </c>
      <c r="C89" s="43">
        <v>0</v>
      </c>
      <c r="D89" s="40">
        <v>0</v>
      </c>
      <c r="E89" s="108">
        <v>0</v>
      </c>
      <c r="F89" s="107">
        <v>0</v>
      </c>
      <c r="G89" s="43">
        <v>0</v>
      </c>
      <c r="H89" s="40">
        <v>0</v>
      </c>
      <c r="I89" s="108">
        <v>0</v>
      </c>
      <c r="J89" s="111">
        <v>0</v>
      </c>
      <c r="K89" s="397">
        <f t="shared" si="1"/>
        <v>0</v>
      </c>
    </row>
    <row r="90" spans="2:11" ht="23.25" customHeight="1" x14ac:dyDescent="0.2">
      <c r="B90" s="263" t="s">
        <v>184</v>
      </c>
      <c r="C90" s="43">
        <v>0</v>
      </c>
      <c r="D90" s="40">
        <v>0</v>
      </c>
      <c r="E90" s="108">
        <v>0</v>
      </c>
      <c r="F90" s="107">
        <v>0</v>
      </c>
      <c r="G90" s="43">
        <v>0</v>
      </c>
      <c r="H90" s="40">
        <v>0</v>
      </c>
      <c r="I90" s="108">
        <v>0</v>
      </c>
      <c r="J90" s="111">
        <v>0</v>
      </c>
      <c r="K90" s="397">
        <f t="shared" si="1"/>
        <v>0</v>
      </c>
    </row>
    <row r="91" spans="2:11" ht="23.25" customHeight="1" x14ac:dyDescent="0.2">
      <c r="B91" s="263" t="s">
        <v>326</v>
      </c>
      <c r="C91" s="43">
        <v>0</v>
      </c>
      <c r="D91" s="40">
        <v>0</v>
      </c>
      <c r="E91" s="108">
        <v>0</v>
      </c>
      <c r="F91" s="107">
        <v>0</v>
      </c>
      <c r="G91" s="43">
        <v>0</v>
      </c>
      <c r="H91" s="40">
        <v>0</v>
      </c>
      <c r="I91" s="108">
        <v>0</v>
      </c>
      <c r="J91" s="111">
        <v>0</v>
      </c>
      <c r="K91" s="397">
        <f t="shared" si="1"/>
        <v>0</v>
      </c>
    </row>
    <row r="92" spans="2:11" ht="23.25" customHeight="1" thickBot="1" x14ac:dyDescent="0.25">
      <c r="B92" s="162" t="s">
        <v>101</v>
      </c>
      <c r="C92" s="43">
        <v>0</v>
      </c>
      <c r="D92" s="40">
        <v>0</v>
      </c>
      <c r="E92" s="108">
        <v>0</v>
      </c>
      <c r="F92" s="107">
        <v>0</v>
      </c>
      <c r="G92" s="43">
        <v>0</v>
      </c>
      <c r="H92" s="40">
        <v>0</v>
      </c>
      <c r="I92" s="108">
        <v>0</v>
      </c>
      <c r="J92" s="111">
        <v>0</v>
      </c>
      <c r="K92" s="397">
        <f t="shared" si="1"/>
        <v>0</v>
      </c>
    </row>
    <row r="93" spans="2:11" ht="23.25" customHeight="1" thickBot="1" x14ac:dyDescent="0.25">
      <c r="B93" s="163" t="s">
        <v>304</v>
      </c>
      <c r="C93" s="41">
        <f t="shared" ref="C93:K93" si="2">SUM(C84:C92)</f>
        <v>0</v>
      </c>
      <c r="D93" s="41">
        <f t="shared" si="2"/>
        <v>0</v>
      </c>
      <c r="E93" s="109">
        <f t="shared" si="2"/>
        <v>0</v>
      </c>
      <c r="F93" s="109">
        <f t="shared" si="2"/>
        <v>0</v>
      </c>
      <c r="G93" s="41">
        <f t="shared" si="2"/>
        <v>0</v>
      </c>
      <c r="H93" s="41">
        <f t="shared" si="2"/>
        <v>0</v>
      </c>
      <c r="I93" s="109">
        <f t="shared" si="2"/>
        <v>0</v>
      </c>
      <c r="J93" s="41">
        <f t="shared" si="2"/>
        <v>0</v>
      </c>
      <c r="K93" s="41">
        <f t="shared" si="2"/>
        <v>0</v>
      </c>
    </row>
    <row r="94" spans="2:11" ht="13.5" thickBot="1" x14ac:dyDescent="0.25">
      <c r="C94" s="139"/>
      <c r="D94" s="139"/>
      <c r="E94" s="139"/>
      <c r="F94" s="139"/>
      <c r="G94" s="139"/>
      <c r="H94" s="139"/>
      <c r="I94" s="139"/>
      <c r="J94" s="139"/>
    </row>
    <row r="95" spans="2:11" ht="13.5" thickBot="1" x14ac:dyDescent="0.25">
      <c r="B95" s="132" t="s">
        <v>305</v>
      </c>
      <c r="C95" s="139"/>
      <c r="D95" s="139"/>
      <c r="F95" s="41">
        <f>SUM(C93:F93)</f>
        <v>0</v>
      </c>
      <c r="G95" s="139"/>
      <c r="H95" s="139"/>
      <c r="J95" s="41">
        <f>SUM(G93:J93)</f>
        <v>0</v>
      </c>
    </row>
    <row r="96" spans="2:11" ht="13.5" thickBot="1" x14ac:dyDescent="0.25">
      <c r="B96" s="132" t="s">
        <v>120</v>
      </c>
      <c r="C96" s="139"/>
      <c r="D96" s="140"/>
      <c r="F96" s="41">
        <f>'Report L6 OHP'!E36</f>
        <v>0</v>
      </c>
      <c r="G96" s="139"/>
      <c r="H96" s="140"/>
      <c r="J96" s="41">
        <f>'Report L6 OHP'!F36</f>
        <v>0</v>
      </c>
    </row>
    <row r="97" spans="2:11" x14ac:dyDescent="0.2">
      <c r="B97" s="132" t="s">
        <v>944</v>
      </c>
      <c r="C97" s="139"/>
      <c r="D97" s="140"/>
      <c r="F97" s="28"/>
      <c r="G97" s="139"/>
      <c r="H97" s="140"/>
      <c r="J97" s="28"/>
    </row>
    <row r="98" spans="2:11" x14ac:dyDescent="0.2">
      <c r="B98" s="132" t="s">
        <v>68</v>
      </c>
      <c r="C98" s="139"/>
      <c r="D98" s="140"/>
      <c r="F98" s="336" t="str">
        <f>IF(F95-F96=0,"Ok","Diff. $"&amp;ROUND(F95-F96,2))</f>
        <v>Ok</v>
      </c>
      <c r="G98" s="139"/>
      <c r="H98" s="140"/>
      <c r="J98" s="336" t="str">
        <f>IF(J95-J96=0,"Ok","Diff. $"&amp;ROUND(J95-J96,2))</f>
        <v>Ok</v>
      </c>
    </row>
    <row r="99" spans="2:11" x14ac:dyDescent="0.2">
      <c r="C99" s="139"/>
      <c r="D99" s="140"/>
      <c r="F99" s="28"/>
      <c r="G99" s="139"/>
      <c r="H99" s="140"/>
      <c r="J99" s="28"/>
    </row>
    <row r="100" spans="2:11" ht="13.5" thickBot="1" x14ac:dyDescent="0.25">
      <c r="C100" s="135"/>
      <c r="D100" s="140"/>
      <c r="E100" s="28"/>
      <c r="F100" s="28"/>
      <c r="G100" s="143" t="s">
        <v>168</v>
      </c>
      <c r="H100" s="144" t="s">
        <v>169</v>
      </c>
      <c r="I100" s="144" t="s">
        <v>170</v>
      </c>
      <c r="J100" s="146" t="s">
        <v>198</v>
      </c>
      <c r="K100" s="393" t="str">
        <f>"YTD "&amp;'Report L1'!$C$7</f>
        <v>YTD 2021</v>
      </c>
    </row>
    <row r="101" spans="2:11" ht="13.5" thickBot="1" x14ac:dyDescent="0.25">
      <c r="B101" s="314" t="s">
        <v>385</v>
      </c>
      <c r="C101" s="315"/>
      <c r="D101" s="316"/>
      <c r="E101" s="317"/>
      <c r="F101" s="318"/>
      <c r="G101" s="41">
        <f>C70+G70+C93+G93</f>
        <v>0</v>
      </c>
      <c r="H101" s="41">
        <f>D70+H70+D93+H93</f>
        <v>0</v>
      </c>
      <c r="I101" s="41">
        <f>E70+I70+E93+I93</f>
        <v>0</v>
      </c>
      <c r="J101" s="41">
        <f>F70+J70+F93+J93</f>
        <v>0</v>
      </c>
      <c r="K101" s="41">
        <f>SUM(G101:J101)</f>
        <v>0</v>
      </c>
    </row>
    <row r="102" spans="2:11" x14ac:dyDescent="0.2">
      <c r="B102" s="131"/>
      <c r="C102" s="131"/>
      <c r="D102" s="131"/>
      <c r="E102" s="28"/>
      <c r="F102" s="28"/>
      <c r="G102" s="139"/>
      <c r="H102" s="139"/>
      <c r="I102" s="139"/>
    </row>
    <row r="103" spans="2:11" x14ac:dyDescent="0.2">
      <c r="B103" s="131"/>
      <c r="C103" s="131"/>
      <c r="D103" s="131"/>
      <c r="E103" s="28"/>
      <c r="F103" s="28"/>
      <c r="G103" s="139"/>
      <c r="H103" s="139"/>
      <c r="I103" s="139"/>
    </row>
    <row r="104" spans="2:11" x14ac:dyDescent="0.2">
      <c r="C104" s="118"/>
      <c r="D104" s="140"/>
      <c r="E104" s="28"/>
      <c r="F104" s="28"/>
      <c r="G104" s="139"/>
      <c r="H104" s="139"/>
      <c r="I104" s="139"/>
    </row>
    <row r="107" spans="2:11" x14ac:dyDescent="0.2">
      <c r="B107" s="164"/>
      <c r="C107" s="131"/>
    </row>
    <row r="108" spans="2:11" x14ac:dyDescent="0.2">
      <c r="B108" s="164"/>
      <c r="C108" s="131"/>
    </row>
    <row r="109" spans="2:11" x14ac:dyDescent="0.2">
      <c r="C109" s="118"/>
    </row>
  </sheetData>
  <sheetProtection algorithmName="SHA-512" hashValue="F+eVdoxMC0dHiPebwfVKY6/MtRyVUMbJRoVLQeinFBRuQ7XEU88tRqDtbCNvwtgs+ZQKm+PqrAYSi2SX3X/sdw==" saltValue="eny0uHWO5AMAFFlz528h3w==" spinCount="100000" sheet="1" objects="1" scenarios="1"/>
  <mergeCells count="5">
    <mergeCell ref="C33:F34"/>
    <mergeCell ref="C77:F77"/>
    <mergeCell ref="G77:J77"/>
    <mergeCell ref="C54:F54"/>
    <mergeCell ref="G54:J54"/>
  </mergeCells>
  <dataValidations count="1">
    <dataValidation type="decimal" allowBlank="1" showInputMessage="1" showErrorMessage="1" sqref="C61:J69 C84:J92" xr:uid="{00000000-0002-0000-1800-000000000000}">
      <formula1>-5000000000</formula1>
      <formula2>5000000000</formula2>
    </dataValidation>
  </dataValidations>
  <printOptions horizontalCentered="1"/>
  <pageMargins left="0.25" right="0.25" top="0.5" bottom="0.5" header="0.25" footer="0.25"/>
  <pageSetup scale="67" fitToHeight="0" orientation="portrait" verticalDpi="300" r:id="rId1"/>
  <headerFooter alignWithMargins="0">
    <oddFooter>&amp;L&amp;F&amp;CPage &amp;P of &amp;N&amp;R&amp;A</oddFooter>
  </headerFooter>
  <rowBreaks count="1" manualBreakCount="1">
    <brk id="3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pageSetUpPr fitToPage="1"/>
  </sheetPr>
  <dimension ref="A1:G26"/>
  <sheetViews>
    <sheetView showRuler="0" zoomScaleNormal="100" workbookViewId="0">
      <pane ySplit="5" topLeftCell="A6" activePane="bottomLeft" state="frozen"/>
      <selection activeCell="A7" sqref="A7"/>
      <selection pane="bottomLeft"/>
    </sheetView>
  </sheetViews>
  <sheetFormatPr defaultColWidth="9.140625" defaultRowHeight="12.75" x14ac:dyDescent="0.2"/>
  <cols>
    <col min="1" max="7" width="17.7109375" style="132" customWidth="1"/>
    <col min="8" max="16384" width="9.140625" style="132"/>
  </cols>
  <sheetData>
    <row r="1" spans="1:7" x14ac:dyDescent="0.2">
      <c r="A1" s="131" t="s">
        <v>271</v>
      </c>
    </row>
    <row r="3" spans="1:7" x14ac:dyDescent="0.2">
      <c r="A3" s="133" t="s">
        <v>0</v>
      </c>
      <c r="B3" s="120" t="str">
        <f>'Report L1'!$C$5</f>
        <v>Select CCO from Dropdown List</v>
      </c>
    </row>
    <row r="4" spans="1:7" x14ac:dyDescent="0.2">
      <c r="A4" s="133" t="s">
        <v>225</v>
      </c>
      <c r="B4" s="121" t="str">
        <f>'Report L1'!$C$8&amp;" - "&amp;'Report L1'!$C$9</f>
        <v>1/1/2021 - 12/31/2021</v>
      </c>
    </row>
    <row r="5" spans="1:7" x14ac:dyDescent="0.2">
      <c r="A5" s="117"/>
      <c r="B5" s="121"/>
    </row>
    <row r="7" spans="1:7" x14ac:dyDescent="0.2">
      <c r="A7" s="132" t="s">
        <v>108</v>
      </c>
    </row>
    <row r="8" spans="1:7" x14ac:dyDescent="0.2">
      <c r="A8" s="132" t="s">
        <v>273</v>
      </c>
    </row>
    <row r="9" spans="1:7" x14ac:dyDescent="0.2">
      <c r="A9" s="132" t="s">
        <v>274</v>
      </c>
    </row>
    <row r="10" spans="1:7" ht="13.5" thickBot="1" x14ac:dyDescent="0.25"/>
    <row r="11" spans="1:7" x14ac:dyDescent="0.2">
      <c r="A11" s="865"/>
      <c r="B11" s="866"/>
      <c r="C11" s="866"/>
      <c r="D11" s="866"/>
      <c r="E11" s="866"/>
      <c r="F11" s="866"/>
      <c r="G11" s="867"/>
    </row>
    <row r="12" spans="1:7" x14ac:dyDescent="0.2">
      <c r="A12" s="868"/>
      <c r="B12" s="869"/>
      <c r="C12" s="869"/>
      <c r="D12" s="869"/>
      <c r="E12" s="869"/>
      <c r="F12" s="869"/>
      <c r="G12" s="870"/>
    </row>
    <row r="13" spans="1:7" x14ac:dyDescent="0.2">
      <c r="A13" s="868"/>
      <c r="B13" s="869"/>
      <c r="C13" s="869"/>
      <c r="D13" s="869"/>
      <c r="E13" s="869"/>
      <c r="F13" s="869"/>
      <c r="G13" s="870"/>
    </row>
    <row r="14" spans="1:7" x14ac:dyDescent="0.2">
      <c r="A14" s="868"/>
      <c r="B14" s="869"/>
      <c r="C14" s="869"/>
      <c r="D14" s="869"/>
      <c r="E14" s="869"/>
      <c r="F14" s="869"/>
      <c r="G14" s="870"/>
    </row>
    <row r="15" spans="1:7" x14ac:dyDescent="0.2">
      <c r="A15" s="868"/>
      <c r="B15" s="869"/>
      <c r="C15" s="869"/>
      <c r="D15" s="869"/>
      <c r="E15" s="869"/>
      <c r="F15" s="869"/>
      <c r="G15" s="870"/>
    </row>
    <row r="16" spans="1:7" x14ac:dyDescent="0.2">
      <c r="A16" s="868"/>
      <c r="B16" s="869"/>
      <c r="C16" s="869"/>
      <c r="D16" s="869"/>
      <c r="E16" s="869"/>
      <c r="F16" s="869"/>
      <c r="G16" s="870"/>
    </row>
    <row r="17" spans="1:7" x14ac:dyDescent="0.2">
      <c r="A17" s="868"/>
      <c r="B17" s="869"/>
      <c r="C17" s="869"/>
      <c r="D17" s="869"/>
      <c r="E17" s="869"/>
      <c r="F17" s="869"/>
      <c r="G17" s="870"/>
    </row>
    <row r="18" spans="1:7" x14ac:dyDescent="0.2">
      <c r="A18" s="868"/>
      <c r="B18" s="869"/>
      <c r="C18" s="869"/>
      <c r="D18" s="869"/>
      <c r="E18" s="869"/>
      <c r="F18" s="869"/>
      <c r="G18" s="870"/>
    </row>
    <row r="19" spans="1:7" x14ac:dyDescent="0.2">
      <c r="A19" s="868"/>
      <c r="B19" s="869"/>
      <c r="C19" s="869"/>
      <c r="D19" s="869"/>
      <c r="E19" s="869"/>
      <c r="F19" s="869"/>
      <c r="G19" s="870"/>
    </row>
    <row r="20" spans="1:7" x14ac:dyDescent="0.2">
      <c r="A20" s="868"/>
      <c r="B20" s="869"/>
      <c r="C20" s="869"/>
      <c r="D20" s="869"/>
      <c r="E20" s="869"/>
      <c r="F20" s="869"/>
      <c r="G20" s="870"/>
    </row>
    <row r="21" spans="1:7" x14ac:dyDescent="0.2">
      <c r="A21" s="868"/>
      <c r="B21" s="869"/>
      <c r="C21" s="869"/>
      <c r="D21" s="869"/>
      <c r="E21" s="869"/>
      <c r="F21" s="869"/>
      <c r="G21" s="870"/>
    </row>
    <row r="22" spans="1:7" x14ac:dyDescent="0.2">
      <c r="A22" s="868"/>
      <c r="B22" s="869"/>
      <c r="C22" s="869"/>
      <c r="D22" s="869"/>
      <c r="E22" s="869"/>
      <c r="F22" s="869"/>
      <c r="G22" s="870"/>
    </row>
    <row r="23" spans="1:7" x14ac:dyDescent="0.2">
      <c r="A23" s="868"/>
      <c r="B23" s="869"/>
      <c r="C23" s="869"/>
      <c r="D23" s="869"/>
      <c r="E23" s="869"/>
      <c r="F23" s="869"/>
      <c r="G23" s="870"/>
    </row>
    <row r="24" spans="1:7" x14ac:dyDescent="0.2">
      <c r="A24" s="868"/>
      <c r="B24" s="869"/>
      <c r="C24" s="869"/>
      <c r="D24" s="869"/>
      <c r="E24" s="869"/>
      <c r="F24" s="869"/>
      <c r="G24" s="870"/>
    </row>
    <row r="25" spans="1:7" x14ac:dyDescent="0.2">
      <c r="A25" s="868"/>
      <c r="B25" s="869"/>
      <c r="C25" s="869"/>
      <c r="D25" s="869"/>
      <c r="E25" s="869"/>
      <c r="F25" s="869"/>
      <c r="G25" s="870"/>
    </row>
    <row r="26" spans="1:7" ht="13.5" thickBot="1" x14ac:dyDescent="0.25">
      <c r="A26" s="871"/>
      <c r="B26" s="872"/>
      <c r="C26" s="872"/>
      <c r="D26" s="872"/>
      <c r="E26" s="872"/>
      <c r="F26" s="872"/>
      <c r="G26" s="873"/>
    </row>
  </sheetData>
  <sheetProtection algorithmName="SHA-512" hashValue="ZtNKHC+h/MGtPBwnyR0KFE3UbA5RdzxK+agcxh4Yki9tm8RZ9SYzw3FN1ZgWASM+qFpH5JhVcjujVwWS6ZzifA==" saltValue="tliJm2sw/vI7GV/R41ceFw==" spinCount="100000" sheet="1" objects="1" scenarios="1"/>
  <protectedRanges>
    <protectedRange sqref="A11:G26" name="Range1_1"/>
  </protectedRanges>
  <mergeCells count="1">
    <mergeCell ref="A11:G26"/>
  </mergeCells>
  <printOptions horizontalCentered="1"/>
  <pageMargins left="0.25" right="0.25" top="0.5" bottom="0.5" header="0.25" footer="0.25"/>
  <pageSetup scale="83" orientation="portrait" verticalDpi="300" r:id="rId1"/>
  <headerFooter alignWithMargins="0">
    <oddFooter>&amp;L&amp;F&amp;CPage &amp;P of &amp;N&amp;R&amp;A</oddFooter>
  </headerFooter>
  <colBreaks count="1" manualBreakCount="1">
    <brk id="2"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pageSetUpPr fitToPage="1"/>
  </sheetPr>
  <dimension ref="A1:G26"/>
  <sheetViews>
    <sheetView showRuler="0" zoomScaleNormal="100" workbookViewId="0">
      <pane ySplit="5" topLeftCell="A6" activePane="bottomLeft" state="frozen"/>
      <selection activeCell="A7" sqref="A7"/>
      <selection pane="bottomLeft"/>
    </sheetView>
  </sheetViews>
  <sheetFormatPr defaultColWidth="9.140625" defaultRowHeight="12.75" x14ac:dyDescent="0.2"/>
  <cols>
    <col min="1" max="7" width="17.140625" style="132" customWidth="1"/>
    <col min="8" max="16384" width="9.140625" style="132"/>
  </cols>
  <sheetData>
    <row r="1" spans="1:7" x14ac:dyDescent="0.2">
      <c r="A1" s="131" t="s">
        <v>272</v>
      </c>
    </row>
    <row r="3" spans="1:7" x14ac:dyDescent="0.2">
      <c r="A3" s="133" t="s">
        <v>0</v>
      </c>
      <c r="B3" s="120" t="str">
        <f>'Report L1'!$C$5</f>
        <v>Select CCO from Dropdown List</v>
      </c>
    </row>
    <row r="4" spans="1:7" x14ac:dyDescent="0.2">
      <c r="A4" s="133" t="s">
        <v>225</v>
      </c>
      <c r="B4" s="121" t="str">
        <f>'Report L1'!$C$8&amp;" - "&amp;'Report L1'!$C$9</f>
        <v>1/1/2021 - 12/31/2021</v>
      </c>
    </row>
    <row r="5" spans="1:7" x14ac:dyDescent="0.2">
      <c r="A5" s="117"/>
      <c r="B5" s="121"/>
    </row>
    <row r="7" spans="1:7" x14ac:dyDescent="0.2">
      <c r="A7" s="132" t="s">
        <v>108</v>
      </c>
    </row>
    <row r="8" spans="1:7" x14ac:dyDescent="0.2">
      <c r="A8" s="132" t="s">
        <v>275</v>
      </c>
    </row>
    <row r="9" spans="1:7" x14ac:dyDescent="0.2">
      <c r="A9" s="132" t="s">
        <v>276</v>
      </c>
    </row>
    <row r="10" spans="1:7" ht="13.5" thickBot="1" x14ac:dyDescent="0.25"/>
    <row r="11" spans="1:7" x14ac:dyDescent="0.2">
      <c r="A11" s="865"/>
      <c r="B11" s="866"/>
      <c r="C11" s="866"/>
      <c r="D11" s="866"/>
      <c r="E11" s="866"/>
      <c r="F11" s="866"/>
      <c r="G11" s="867"/>
    </row>
    <row r="12" spans="1:7" x14ac:dyDescent="0.2">
      <c r="A12" s="868"/>
      <c r="B12" s="869"/>
      <c r="C12" s="869"/>
      <c r="D12" s="869"/>
      <c r="E12" s="869"/>
      <c r="F12" s="869"/>
      <c r="G12" s="870"/>
    </row>
    <row r="13" spans="1:7" x14ac:dyDescent="0.2">
      <c r="A13" s="868"/>
      <c r="B13" s="869"/>
      <c r="C13" s="869"/>
      <c r="D13" s="869"/>
      <c r="E13" s="869"/>
      <c r="F13" s="869"/>
      <c r="G13" s="870"/>
    </row>
    <row r="14" spans="1:7" x14ac:dyDescent="0.2">
      <c r="A14" s="868"/>
      <c r="B14" s="869"/>
      <c r="C14" s="869"/>
      <c r="D14" s="869"/>
      <c r="E14" s="869"/>
      <c r="F14" s="869"/>
      <c r="G14" s="870"/>
    </row>
    <row r="15" spans="1:7" x14ac:dyDescent="0.2">
      <c r="A15" s="868"/>
      <c r="B15" s="869"/>
      <c r="C15" s="869"/>
      <c r="D15" s="869"/>
      <c r="E15" s="869"/>
      <c r="F15" s="869"/>
      <c r="G15" s="870"/>
    </row>
    <row r="16" spans="1:7" x14ac:dyDescent="0.2">
      <c r="A16" s="868"/>
      <c r="B16" s="869"/>
      <c r="C16" s="869"/>
      <c r="D16" s="869"/>
      <c r="E16" s="869"/>
      <c r="F16" s="869"/>
      <c r="G16" s="870"/>
    </row>
    <row r="17" spans="1:7" x14ac:dyDescent="0.2">
      <c r="A17" s="868"/>
      <c r="B17" s="869"/>
      <c r="C17" s="869"/>
      <c r="D17" s="869"/>
      <c r="E17" s="869"/>
      <c r="F17" s="869"/>
      <c r="G17" s="870"/>
    </row>
    <row r="18" spans="1:7" x14ac:dyDescent="0.2">
      <c r="A18" s="868"/>
      <c r="B18" s="869"/>
      <c r="C18" s="869"/>
      <c r="D18" s="869"/>
      <c r="E18" s="869"/>
      <c r="F18" s="869"/>
      <c r="G18" s="870"/>
    </row>
    <row r="19" spans="1:7" x14ac:dyDescent="0.2">
      <c r="A19" s="868"/>
      <c r="B19" s="869"/>
      <c r="C19" s="869"/>
      <c r="D19" s="869"/>
      <c r="E19" s="869"/>
      <c r="F19" s="869"/>
      <c r="G19" s="870"/>
    </row>
    <row r="20" spans="1:7" x14ac:dyDescent="0.2">
      <c r="A20" s="868"/>
      <c r="B20" s="869"/>
      <c r="C20" s="869"/>
      <c r="D20" s="869"/>
      <c r="E20" s="869"/>
      <c r="F20" s="869"/>
      <c r="G20" s="870"/>
    </row>
    <row r="21" spans="1:7" x14ac:dyDescent="0.2">
      <c r="A21" s="868"/>
      <c r="B21" s="869"/>
      <c r="C21" s="869"/>
      <c r="D21" s="869"/>
      <c r="E21" s="869"/>
      <c r="F21" s="869"/>
      <c r="G21" s="870"/>
    </row>
    <row r="22" spans="1:7" x14ac:dyDescent="0.2">
      <c r="A22" s="868"/>
      <c r="B22" s="869"/>
      <c r="C22" s="869"/>
      <c r="D22" s="869"/>
      <c r="E22" s="869"/>
      <c r="F22" s="869"/>
      <c r="G22" s="870"/>
    </row>
    <row r="23" spans="1:7" x14ac:dyDescent="0.2">
      <c r="A23" s="868"/>
      <c r="B23" s="869"/>
      <c r="C23" s="869"/>
      <c r="D23" s="869"/>
      <c r="E23" s="869"/>
      <c r="F23" s="869"/>
      <c r="G23" s="870"/>
    </row>
    <row r="24" spans="1:7" x14ac:dyDescent="0.2">
      <c r="A24" s="868"/>
      <c r="B24" s="869"/>
      <c r="C24" s="869"/>
      <c r="D24" s="869"/>
      <c r="E24" s="869"/>
      <c r="F24" s="869"/>
      <c r="G24" s="870"/>
    </row>
    <row r="25" spans="1:7" x14ac:dyDescent="0.2">
      <c r="A25" s="868"/>
      <c r="B25" s="869"/>
      <c r="C25" s="869"/>
      <c r="D25" s="869"/>
      <c r="E25" s="869"/>
      <c r="F25" s="869"/>
      <c r="G25" s="870"/>
    </row>
    <row r="26" spans="1:7" ht="13.5" thickBot="1" x14ac:dyDescent="0.25">
      <c r="A26" s="871"/>
      <c r="B26" s="872"/>
      <c r="C26" s="872"/>
      <c r="D26" s="872"/>
      <c r="E26" s="872"/>
      <c r="F26" s="872"/>
      <c r="G26" s="873"/>
    </row>
  </sheetData>
  <sheetProtection algorithmName="SHA-512" hashValue="Rd67rtTl/xdG7Ns8zUr+2gGyA5ZpbMfRxZ2kuGsHvnQefxGMnqxfC9ha5QCOucitzdfuD9S1GeQoV9tLC2pyyw==" saltValue="PISldPwbChzJyWNeJL6kHQ==" spinCount="100000" sheet="1" objects="1" scenarios="1"/>
  <protectedRanges>
    <protectedRange sqref="A11:G26" name="Range1_1"/>
  </protectedRanges>
  <mergeCells count="1">
    <mergeCell ref="A11:G26"/>
  </mergeCells>
  <printOptions horizontalCentered="1"/>
  <pageMargins left="0.25" right="0.25" top="0.5" bottom="0.5" header="0.25" footer="0.25"/>
  <pageSetup scale="86" orientation="portrait" verticalDpi="300" r:id="rId1"/>
  <headerFooter alignWithMargins="0">
    <oddFooter>&amp;L&amp;F&amp;CPage &amp;P of &amp;N&amp;R&amp;A</oddFooter>
  </headerFooter>
  <colBreaks count="1" manualBreakCount="1">
    <brk id="2"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pageSetUpPr fitToPage="1"/>
  </sheetPr>
  <dimension ref="A1:G786"/>
  <sheetViews>
    <sheetView workbookViewId="0">
      <pane xSplit="1" ySplit="8" topLeftCell="B9"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17.140625" style="117" customWidth="1"/>
    <col min="2" max="2" width="82.5703125" style="117" customWidth="1"/>
    <col min="3" max="3" width="7.85546875" style="122" bestFit="1" customWidth="1"/>
    <col min="4" max="7" width="7.85546875" style="117" bestFit="1" customWidth="1"/>
    <col min="8" max="16384" width="9.140625" style="117"/>
  </cols>
  <sheetData>
    <row r="1" spans="1:7" s="122" customFormat="1" x14ac:dyDescent="0.2">
      <c r="A1" s="194" t="s">
        <v>655</v>
      </c>
      <c r="B1" s="128"/>
    </row>
    <row r="2" spans="1:7" s="122" customFormat="1" x14ac:dyDescent="0.2">
      <c r="A2" s="194"/>
      <c r="B2" s="128"/>
    </row>
    <row r="3" spans="1:7" x14ac:dyDescent="0.2">
      <c r="A3" s="117" t="s">
        <v>0</v>
      </c>
      <c r="B3" s="117" t="str">
        <f>'Report L1'!$C$5</f>
        <v>Select CCO from Dropdown List</v>
      </c>
    </row>
    <row r="4" spans="1:7" s="122" customFormat="1" x14ac:dyDescent="0.2">
      <c r="A4" s="133" t="s">
        <v>225</v>
      </c>
      <c r="B4" s="120" t="str">
        <f>'Report L1'!$C$8&amp;" - "&amp;'Report L1'!$C$9</f>
        <v>1/1/2021 - 12/31/2021</v>
      </c>
    </row>
    <row r="5" spans="1:7" s="122" customFormat="1" x14ac:dyDescent="0.2">
      <c r="B5" s="133"/>
      <c r="C5" s="121"/>
    </row>
    <row r="6" spans="1:7" s="122" customFormat="1" x14ac:dyDescent="0.2">
      <c r="B6" s="121" t="s">
        <v>656</v>
      </c>
    </row>
    <row r="7" spans="1:7" x14ac:dyDescent="0.2">
      <c r="B7" s="342"/>
      <c r="C7" s="344"/>
    </row>
    <row r="8" spans="1:7" ht="30" x14ac:dyDescent="0.35">
      <c r="B8" s="447" t="s">
        <v>654</v>
      </c>
      <c r="C8" s="447" t="s">
        <v>666</v>
      </c>
      <c r="D8" s="447" t="s">
        <v>665</v>
      </c>
      <c r="E8" s="447" t="s">
        <v>667</v>
      </c>
      <c r="F8" s="447" t="s">
        <v>170</v>
      </c>
      <c r="G8" s="447" t="s">
        <v>198</v>
      </c>
    </row>
    <row r="9" spans="1:7" s="132" customFormat="1" x14ac:dyDescent="0.2">
      <c r="B9" s="448" t="s">
        <v>653</v>
      </c>
      <c r="C9" s="449" t="s">
        <v>587</v>
      </c>
      <c r="D9" s="449"/>
      <c r="E9" s="449"/>
      <c r="F9" s="449"/>
      <c r="G9" s="449"/>
    </row>
    <row r="10" spans="1:7" s="132" customFormat="1" x14ac:dyDescent="0.2">
      <c r="B10" s="448" t="s">
        <v>652</v>
      </c>
      <c r="C10" s="449" t="s">
        <v>587</v>
      </c>
      <c r="D10" s="449"/>
      <c r="E10" s="449"/>
      <c r="F10" s="449"/>
      <c r="G10" s="449"/>
    </row>
    <row r="11" spans="1:7" s="132" customFormat="1" x14ac:dyDescent="0.2">
      <c r="B11" s="448" t="s">
        <v>651</v>
      </c>
      <c r="C11" s="449"/>
      <c r="D11" s="449"/>
      <c r="E11" s="449"/>
      <c r="F11" s="449" t="s">
        <v>587</v>
      </c>
      <c r="G11" s="449"/>
    </row>
    <row r="12" spans="1:7" s="132" customFormat="1" x14ac:dyDescent="0.2">
      <c r="B12" s="448" t="s">
        <v>650</v>
      </c>
      <c r="C12" s="449"/>
      <c r="D12" s="449" t="s">
        <v>587</v>
      </c>
      <c r="E12" s="449"/>
      <c r="F12" s="449"/>
      <c r="G12" s="449"/>
    </row>
    <row r="13" spans="1:7" s="132" customFormat="1" x14ac:dyDescent="0.2">
      <c r="B13" s="448" t="s">
        <v>649</v>
      </c>
      <c r="C13" s="449"/>
      <c r="D13" s="449" t="s">
        <v>587</v>
      </c>
      <c r="E13" s="449"/>
      <c r="F13" s="449"/>
      <c r="G13" s="449"/>
    </row>
    <row r="14" spans="1:7" s="132" customFormat="1" x14ac:dyDescent="0.2">
      <c r="B14" s="448" t="s">
        <v>648</v>
      </c>
      <c r="C14" s="449"/>
      <c r="D14" s="449"/>
      <c r="E14" s="449"/>
      <c r="F14" s="449" t="s">
        <v>587</v>
      </c>
      <c r="G14" s="449"/>
    </row>
    <row r="15" spans="1:7" s="132" customFormat="1" x14ac:dyDescent="0.2">
      <c r="B15" s="448" t="s">
        <v>647</v>
      </c>
      <c r="C15" s="449"/>
      <c r="D15" s="449" t="s">
        <v>587</v>
      </c>
      <c r="E15" s="449"/>
      <c r="F15" s="449"/>
      <c r="G15" s="449"/>
    </row>
    <row r="16" spans="1:7" s="132" customFormat="1" x14ac:dyDescent="0.2">
      <c r="B16" s="448" t="s">
        <v>646</v>
      </c>
      <c r="C16" s="449"/>
      <c r="D16" s="449" t="s">
        <v>587</v>
      </c>
      <c r="E16" s="449"/>
      <c r="F16" s="449"/>
      <c r="G16" s="449"/>
    </row>
    <row r="17" spans="2:7" s="132" customFormat="1" x14ac:dyDescent="0.2">
      <c r="B17" s="448" t="s">
        <v>645</v>
      </c>
      <c r="C17" s="449"/>
      <c r="D17" s="449"/>
      <c r="E17" s="449"/>
      <c r="F17" s="449" t="s">
        <v>587</v>
      </c>
      <c r="G17" s="449"/>
    </row>
    <row r="18" spans="2:7" s="132" customFormat="1" x14ac:dyDescent="0.2">
      <c r="B18" s="448" t="s">
        <v>644</v>
      </c>
      <c r="C18" s="449"/>
      <c r="D18" s="449"/>
      <c r="E18" s="449" t="s">
        <v>587</v>
      </c>
      <c r="F18" s="449"/>
      <c r="G18" s="449"/>
    </row>
    <row r="19" spans="2:7" s="132" customFormat="1" x14ac:dyDescent="0.2">
      <c r="B19" s="448" t="s">
        <v>643</v>
      </c>
      <c r="C19" s="449" t="s">
        <v>587</v>
      </c>
      <c r="D19" s="449"/>
      <c r="E19" s="449"/>
      <c r="F19" s="449"/>
      <c r="G19" s="449"/>
    </row>
    <row r="20" spans="2:7" s="132" customFormat="1" x14ac:dyDescent="0.2">
      <c r="B20" s="448" t="s">
        <v>642</v>
      </c>
      <c r="C20" s="449"/>
      <c r="D20" s="449"/>
      <c r="E20" s="449" t="s">
        <v>587</v>
      </c>
      <c r="F20" s="449"/>
      <c r="G20" s="449"/>
    </row>
    <row r="21" spans="2:7" s="132" customFormat="1" x14ac:dyDescent="0.2">
      <c r="B21" s="448" t="s">
        <v>641</v>
      </c>
      <c r="C21" s="449"/>
      <c r="D21" s="449" t="s">
        <v>587</v>
      </c>
      <c r="E21" s="449"/>
      <c r="F21" s="449"/>
      <c r="G21" s="449"/>
    </row>
    <row r="22" spans="2:7" s="132" customFormat="1" x14ac:dyDescent="0.2">
      <c r="B22" s="448" t="s">
        <v>640</v>
      </c>
      <c r="C22" s="449"/>
      <c r="D22" s="449"/>
      <c r="E22" s="449"/>
      <c r="F22" s="449" t="s">
        <v>587</v>
      </c>
      <c r="G22" s="449"/>
    </row>
    <row r="23" spans="2:7" s="132" customFormat="1" x14ac:dyDescent="0.2">
      <c r="B23" s="448" t="s">
        <v>639</v>
      </c>
      <c r="C23" s="449"/>
      <c r="D23" s="449"/>
      <c r="E23" s="449" t="s">
        <v>587</v>
      </c>
      <c r="F23" s="449"/>
      <c r="G23" s="449"/>
    </row>
    <row r="24" spans="2:7" s="132" customFormat="1" x14ac:dyDescent="0.2">
      <c r="B24" s="448" t="s">
        <v>638</v>
      </c>
      <c r="C24" s="449"/>
      <c r="D24" s="449"/>
      <c r="E24" s="449" t="s">
        <v>587</v>
      </c>
      <c r="F24" s="449"/>
      <c r="G24" s="449"/>
    </row>
    <row r="25" spans="2:7" s="132" customFormat="1" x14ac:dyDescent="0.2">
      <c r="B25" s="448" t="s">
        <v>637</v>
      </c>
      <c r="C25" s="449"/>
      <c r="D25" s="449"/>
      <c r="E25" s="449"/>
      <c r="F25" s="449" t="s">
        <v>587</v>
      </c>
      <c r="G25" s="449"/>
    </row>
    <row r="26" spans="2:7" s="132" customFormat="1" x14ac:dyDescent="0.2">
      <c r="B26" s="448" t="s">
        <v>636</v>
      </c>
      <c r="C26" s="449"/>
      <c r="D26" s="449"/>
      <c r="E26" s="449" t="s">
        <v>587</v>
      </c>
      <c r="F26" s="449"/>
      <c r="G26" s="449"/>
    </row>
    <row r="27" spans="2:7" s="132" customFormat="1" x14ac:dyDescent="0.2">
      <c r="B27" s="448" t="s">
        <v>635</v>
      </c>
      <c r="C27" s="449"/>
      <c r="D27" s="449"/>
      <c r="E27" s="449" t="s">
        <v>587</v>
      </c>
      <c r="F27" s="449"/>
      <c r="G27" s="449"/>
    </row>
    <row r="28" spans="2:7" s="132" customFormat="1" x14ac:dyDescent="0.2">
      <c r="B28" s="448" t="s">
        <v>634</v>
      </c>
      <c r="C28" s="449"/>
      <c r="D28" s="449"/>
      <c r="E28" s="449"/>
      <c r="F28" s="449" t="s">
        <v>587</v>
      </c>
      <c r="G28" s="449"/>
    </row>
    <row r="29" spans="2:7" s="132" customFormat="1" x14ac:dyDescent="0.2">
      <c r="B29" s="448" t="s">
        <v>633</v>
      </c>
      <c r="C29" s="449"/>
      <c r="D29" s="449"/>
      <c r="E29" s="449" t="s">
        <v>587</v>
      </c>
      <c r="F29" s="449"/>
      <c r="G29" s="449"/>
    </row>
    <row r="30" spans="2:7" s="132" customFormat="1" x14ac:dyDescent="0.2">
      <c r="B30" s="448" t="s">
        <v>632</v>
      </c>
      <c r="C30" s="449"/>
      <c r="D30" s="449"/>
      <c r="E30" s="449"/>
      <c r="F30" s="449" t="s">
        <v>587</v>
      </c>
      <c r="G30" s="449"/>
    </row>
    <row r="31" spans="2:7" s="132" customFormat="1" x14ac:dyDescent="0.2">
      <c r="B31" s="448" t="s">
        <v>631</v>
      </c>
      <c r="C31" s="449"/>
      <c r="D31" s="449"/>
      <c r="E31" s="449" t="s">
        <v>587</v>
      </c>
      <c r="F31" s="449"/>
      <c r="G31" s="449"/>
    </row>
    <row r="32" spans="2:7" s="132" customFormat="1" x14ac:dyDescent="0.2">
      <c r="B32" s="448" t="s">
        <v>630</v>
      </c>
      <c r="C32" s="449"/>
      <c r="D32" s="449"/>
      <c r="E32" s="449"/>
      <c r="F32" s="449" t="s">
        <v>587</v>
      </c>
      <c r="G32" s="449"/>
    </row>
    <row r="33" spans="2:7" s="132" customFormat="1" x14ac:dyDescent="0.2">
      <c r="B33" s="448" t="s">
        <v>629</v>
      </c>
      <c r="C33" s="449" t="s">
        <v>587</v>
      </c>
      <c r="D33" s="449"/>
      <c r="E33" s="449"/>
      <c r="F33" s="449"/>
      <c r="G33" s="449"/>
    </row>
    <row r="34" spans="2:7" s="132" customFormat="1" x14ac:dyDescent="0.2">
      <c r="B34" s="448" t="s">
        <v>628</v>
      </c>
      <c r="C34" s="449" t="s">
        <v>587</v>
      </c>
      <c r="D34" s="449"/>
      <c r="E34" s="449"/>
      <c r="F34" s="449"/>
      <c r="G34" s="449"/>
    </row>
    <row r="35" spans="2:7" s="132" customFormat="1" ht="25.5" x14ac:dyDescent="0.2">
      <c r="B35" s="448" t="s">
        <v>627</v>
      </c>
      <c r="C35" s="449"/>
      <c r="D35" s="449"/>
      <c r="E35" s="449"/>
      <c r="F35" s="449" t="s">
        <v>587</v>
      </c>
      <c r="G35" s="449"/>
    </row>
    <row r="36" spans="2:7" s="132" customFormat="1" ht="12.75" customHeight="1" x14ac:dyDescent="0.2">
      <c r="B36" s="448" t="s">
        <v>675</v>
      </c>
      <c r="C36" s="449"/>
      <c r="D36" s="449"/>
      <c r="E36" s="449"/>
      <c r="F36" s="449"/>
      <c r="G36" s="449"/>
    </row>
    <row r="37" spans="2:7" s="132" customFormat="1" ht="25.5" x14ac:dyDescent="0.2">
      <c r="B37" s="448" t="s">
        <v>674</v>
      </c>
      <c r="C37" s="449"/>
      <c r="D37" s="449"/>
      <c r="E37" s="449"/>
      <c r="F37" s="449"/>
      <c r="G37" s="449"/>
    </row>
    <row r="38" spans="2:7" s="132" customFormat="1" x14ac:dyDescent="0.2">
      <c r="B38" s="448" t="s">
        <v>626</v>
      </c>
      <c r="C38" s="449"/>
      <c r="D38" s="449"/>
      <c r="E38" s="449" t="s">
        <v>587</v>
      </c>
      <c r="F38" s="449"/>
      <c r="G38" s="449"/>
    </row>
    <row r="39" spans="2:7" s="132" customFormat="1" x14ac:dyDescent="0.2">
      <c r="B39" s="448" t="s">
        <v>625</v>
      </c>
      <c r="C39" s="449"/>
      <c r="D39" s="449"/>
      <c r="E39" s="449" t="s">
        <v>587</v>
      </c>
      <c r="F39" s="449"/>
      <c r="G39" s="449"/>
    </row>
    <row r="40" spans="2:7" s="132" customFormat="1" ht="25.5" x14ac:dyDescent="0.2">
      <c r="B40" s="448" t="s">
        <v>624</v>
      </c>
      <c r="C40" s="449"/>
      <c r="D40" s="449"/>
      <c r="E40" s="449" t="s">
        <v>587</v>
      </c>
      <c r="F40" s="449"/>
      <c r="G40" s="449"/>
    </row>
    <row r="41" spans="2:7" s="132" customFormat="1" ht="25.5" x14ac:dyDescent="0.2">
      <c r="B41" s="448" t="s">
        <v>623</v>
      </c>
      <c r="C41" s="449"/>
      <c r="D41" s="449"/>
      <c r="E41" s="449"/>
      <c r="F41" s="449" t="s">
        <v>587</v>
      </c>
      <c r="G41" s="449"/>
    </row>
    <row r="42" spans="2:7" s="132" customFormat="1" x14ac:dyDescent="0.2">
      <c r="B42" s="448" t="s">
        <v>622</v>
      </c>
      <c r="C42" s="449"/>
      <c r="D42" s="449"/>
      <c r="E42" s="449" t="s">
        <v>587</v>
      </c>
      <c r="F42" s="449"/>
      <c r="G42" s="449"/>
    </row>
    <row r="43" spans="2:7" s="132" customFormat="1" x14ac:dyDescent="0.2">
      <c r="B43" s="448" t="s">
        <v>621</v>
      </c>
      <c r="C43" s="449"/>
      <c r="D43" s="449"/>
      <c r="E43" s="449"/>
      <c r="F43" s="449" t="s">
        <v>587</v>
      </c>
      <c r="G43" s="449"/>
    </row>
    <row r="44" spans="2:7" s="132" customFormat="1" x14ac:dyDescent="0.2">
      <c r="B44" s="448" t="s">
        <v>620</v>
      </c>
      <c r="C44" s="449"/>
      <c r="D44" s="449"/>
      <c r="E44" s="449" t="s">
        <v>587</v>
      </c>
      <c r="F44" s="449"/>
      <c r="G44" s="449"/>
    </row>
    <row r="45" spans="2:7" s="132" customFormat="1" x14ac:dyDescent="0.2">
      <c r="B45" s="448" t="s">
        <v>619</v>
      </c>
      <c r="C45" s="449"/>
      <c r="D45" s="449"/>
      <c r="E45" s="449"/>
      <c r="F45" s="449"/>
      <c r="G45" s="449"/>
    </row>
    <row r="46" spans="2:7" s="132" customFormat="1" x14ac:dyDescent="0.2">
      <c r="B46" s="448" t="s">
        <v>618</v>
      </c>
      <c r="C46" s="449"/>
      <c r="D46" s="449"/>
      <c r="E46" s="449" t="s">
        <v>587</v>
      </c>
      <c r="F46" s="449"/>
      <c r="G46" s="449"/>
    </row>
    <row r="47" spans="2:7" s="132" customFormat="1" x14ac:dyDescent="0.2">
      <c r="B47" s="448" t="s">
        <v>617</v>
      </c>
      <c r="C47" s="449" t="s">
        <v>587</v>
      </c>
      <c r="D47" s="449"/>
      <c r="E47" s="449"/>
      <c r="F47" s="449"/>
      <c r="G47" s="449"/>
    </row>
    <row r="48" spans="2:7" s="132" customFormat="1" x14ac:dyDescent="0.2">
      <c r="B48" s="448" t="s">
        <v>616</v>
      </c>
      <c r="C48" s="449" t="s">
        <v>587</v>
      </c>
      <c r="D48" s="449"/>
      <c r="E48" s="449"/>
      <c r="F48" s="449"/>
      <c r="G48" s="449"/>
    </row>
    <row r="49" spans="2:7" s="132" customFormat="1" x14ac:dyDescent="0.2">
      <c r="B49" s="448" t="s">
        <v>615</v>
      </c>
      <c r="C49" s="449"/>
      <c r="D49" s="449"/>
      <c r="E49" s="449"/>
      <c r="F49" s="449"/>
      <c r="G49" s="449" t="s">
        <v>587</v>
      </c>
    </row>
    <row r="50" spans="2:7" s="132" customFormat="1" x14ac:dyDescent="0.2">
      <c r="B50" s="448" t="s">
        <v>614</v>
      </c>
      <c r="C50" s="449"/>
      <c r="D50" s="449"/>
      <c r="E50" s="449" t="s">
        <v>587</v>
      </c>
      <c r="F50" s="449"/>
      <c r="G50" s="449"/>
    </row>
    <row r="51" spans="2:7" s="132" customFormat="1" x14ac:dyDescent="0.2">
      <c r="B51" s="448" t="s">
        <v>613</v>
      </c>
      <c r="C51" s="449"/>
      <c r="D51" s="449"/>
      <c r="E51" s="449"/>
      <c r="F51" s="449"/>
      <c r="G51" s="449" t="s">
        <v>587</v>
      </c>
    </row>
    <row r="52" spans="2:7" s="132" customFormat="1" x14ac:dyDescent="0.2">
      <c r="B52" s="448" t="s">
        <v>612</v>
      </c>
      <c r="C52" s="449"/>
      <c r="D52" s="449"/>
      <c r="E52" s="449" t="s">
        <v>587</v>
      </c>
      <c r="F52" s="449"/>
      <c r="G52" s="449"/>
    </row>
    <row r="53" spans="2:7" s="132" customFormat="1" x14ac:dyDescent="0.2">
      <c r="B53" s="448" t="s">
        <v>611</v>
      </c>
      <c r="C53" s="449"/>
      <c r="D53" s="449"/>
      <c r="E53" s="449"/>
      <c r="F53" s="449"/>
      <c r="G53" s="449" t="s">
        <v>587</v>
      </c>
    </row>
    <row r="54" spans="2:7" s="132" customFormat="1" x14ac:dyDescent="0.2">
      <c r="B54" s="448" t="s">
        <v>610</v>
      </c>
      <c r="C54" s="449"/>
      <c r="D54" s="449"/>
      <c r="E54" s="449" t="s">
        <v>587</v>
      </c>
      <c r="F54" s="449"/>
      <c r="G54" s="449"/>
    </row>
    <row r="55" spans="2:7" s="132" customFormat="1" x14ac:dyDescent="0.2">
      <c r="B55" s="448" t="s">
        <v>609</v>
      </c>
      <c r="C55" s="449"/>
      <c r="D55" s="449"/>
      <c r="E55" s="449"/>
      <c r="F55" s="449"/>
      <c r="G55" s="449" t="s">
        <v>685</v>
      </c>
    </row>
    <row r="56" spans="2:7" s="132" customFormat="1" x14ac:dyDescent="0.2">
      <c r="B56" s="448" t="s">
        <v>673</v>
      </c>
      <c r="C56" s="449"/>
      <c r="D56" s="449"/>
      <c r="E56" s="449" t="s">
        <v>587</v>
      </c>
      <c r="F56" s="449"/>
      <c r="G56" s="449"/>
    </row>
    <row r="57" spans="2:7" s="132" customFormat="1" x14ac:dyDescent="0.2">
      <c r="B57" s="448" t="s">
        <v>669</v>
      </c>
      <c r="C57" s="449"/>
      <c r="D57" s="449"/>
      <c r="E57" s="449" t="s">
        <v>587</v>
      </c>
      <c r="F57" s="449"/>
      <c r="G57" s="449"/>
    </row>
    <row r="58" spans="2:7" s="132" customFormat="1" x14ac:dyDescent="0.2">
      <c r="B58" s="448" t="s">
        <v>668</v>
      </c>
      <c r="C58" s="449"/>
      <c r="D58" s="449"/>
      <c r="E58" s="449"/>
      <c r="F58" s="449"/>
      <c r="G58" s="449" t="s">
        <v>685</v>
      </c>
    </row>
    <row r="59" spans="2:7" s="132" customFormat="1" x14ac:dyDescent="0.2">
      <c r="B59" s="448" t="s">
        <v>608</v>
      </c>
      <c r="C59" s="449"/>
      <c r="D59" s="449"/>
      <c r="E59" s="449" t="s">
        <v>587</v>
      </c>
      <c r="F59" s="449"/>
      <c r="G59" s="449"/>
    </row>
    <row r="60" spans="2:7" s="132" customFormat="1" x14ac:dyDescent="0.2">
      <c r="B60" s="448" t="s">
        <v>607</v>
      </c>
      <c r="C60" s="449"/>
      <c r="D60" s="449"/>
      <c r="E60" s="449"/>
      <c r="F60" s="449"/>
      <c r="G60" s="449" t="s">
        <v>685</v>
      </c>
    </row>
    <row r="61" spans="2:7" s="132" customFormat="1" x14ac:dyDescent="0.2">
      <c r="B61" s="448" t="s">
        <v>606</v>
      </c>
      <c r="C61" s="449"/>
      <c r="D61" s="449"/>
      <c r="E61" s="449" t="s">
        <v>587</v>
      </c>
      <c r="F61" s="449"/>
      <c r="G61" s="449"/>
    </row>
    <row r="62" spans="2:7" s="132" customFormat="1" x14ac:dyDescent="0.2">
      <c r="B62" s="448" t="s">
        <v>605</v>
      </c>
      <c r="C62" s="449"/>
      <c r="D62" s="449"/>
      <c r="E62" s="449"/>
      <c r="F62" s="449"/>
      <c r="G62" s="449" t="s">
        <v>685</v>
      </c>
    </row>
    <row r="63" spans="2:7" s="132" customFormat="1" x14ac:dyDescent="0.2">
      <c r="B63" s="448" t="s">
        <v>604</v>
      </c>
      <c r="C63" s="449"/>
      <c r="D63" s="449"/>
      <c r="E63" s="449" t="s">
        <v>587</v>
      </c>
      <c r="F63" s="449"/>
      <c r="G63" s="449"/>
    </row>
    <row r="64" spans="2:7" s="132" customFormat="1" x14ac:dyDescent="0.2">
      <c r="B64" s="448" t="s">
        <v>603</v>
      </c>
      <c r="C64" s="449"/>
      <c r="D64" s="449"/>
      <c r="E64" s="449"/>
      <c r="F64" s="449"/>
      <c r="G64" s="449" t="s">
        <v>685</v>
      </c>
    </row>
    <row r="65" spans="2:7" s="132" customFormat="1" x14ac:dyDescent="0.2">
      <c r="B65" s="448" t="s">
        <v>602</v>
      </c>
      <c r="C65" s="449"/>
      <c r="D65" s="449"/>
      <c r="E65" s="449" t="s">
        <v>587</v>
      </c>
      <c r="F65" s="449"/>
      <c r="G65" s="449"/>
    </row>
    <row r="66" spans="2:7" s="132" customFormat="1" x14ac:dyDescent="0.2">
      <c r="B66" s="448" t="s">
        <v>601</v>
      </c>
      <c r="C66" s="449"/>
      <c r="D66" s="449"/>
      <c r="E66" s="449"/>
      <c r="F66" s="449"/>
      <c r="G66" s="449" t="s">
        <v>685</v>
      </c>
    </row>
    <row r="67" spans="2:7" s="132" customFormat="1" x14ac:dyDescent="0.2">
      <c r="B67" s="448" t="s">
        <v>600</v>
      </c>
      <c r="C67" s="449"/>
      <c r="D67" s="449"/>
      <c r="E67" s="449" t="s">
        <v>587</v>
      </c>
      <c r="F67" s="449"/>
      <c r="G67" s="449"/>
    </row>
    <row r="68" spans="2:7" s="132" customFormat="1" x14ac:dyDescent="0.2">
      <c r="B68" s="448" t="s">
        <v>599</v>
      </c>
      <c r="C68" s="449"/>
      <c r="D68" s="449"/>
      <c r="E68" s="449"/>
      <c r="F68" s="449"/>
      <c r="G68" s="449" t="s">
        <v>685</v>
      </c>
    </row>
    <row r="69" spans="2:7" s="132" customFormat="1" x14ac:dyDescent="0.2">
      <c r="B69" s="448" t="s">
        <v>598</v>
      </c>
      <c r="C69" s="449"/>
      <c r="D69" s="449"/>
      <c r="E69" s="449"/>
      <c r="F69" s="449"/>
      <c r="G69" s="449" t="s">
        <v>587</v>
      </c>
    </row>
    <row r="70" spans="2:7" s="132" customFormat="1" x14ac:dyDescent="0.2">
      <c r="B70" s="448" t="s">
        <v>597</v>
      </c>
      <c r="C70" s="449"/>
      <c r="D70" s="449"/>
      <c r="E70" s="449"/>
      <c r="F70" s="449"/>
      <c r="G70" s="449" t="s">
        <v>685</v>
      </c>
    </row>
    <row r="71" spans="2:7" s="132" customFormat="1" x14ac:dyDescent="0.2">
      <c r="B71" s="448" t="s">
        <v>596</v>
      </c>
      <c r="C71" s="449"/>
      <c r="D71" s="449"/>
      <c r="E71" s="449" t="s">
        <v>587</v>
      </c>
      <c r="F71" s="449"/>
      <c r="G71" s="449"/>
    </row>
    <row r="72" spans="2:7" s="132" customFormat="1" x14ac:dyDescent="0.2">
      <c r="B72" s="448" t="s">
        <v>595</v>
      </c>
      <c r="C72" s="449"/>
      <c r="D72" s="449"/>
      <c r="E72" s="449" t="s">
        <v>587</v>
      </c>
      <c r="F72" s="449"/>
      <c r="G72" s="449"/>
    </row>
    <row r="73" spans="2:7" s="132" customFormat="1" x14ac:dyDescent="0.2">
      <c r="B73" s="448" t="s">
        <v>594</v>
      </c>
      <c r="C73" s="449"/>
      <c r="D73" s="449"/>
      <c r="E73" s="449" t="s">
        <v>587</v>
      </c>
      <c r="F73" s="449"/>
      <c r="G73" s="449"/>
    </row>
    <row r="74" spans="2:7" s="132" customFormat="1" x14ac:dyDescent="0.2">
      <c r="B74" s="448" t="s">
        <v>593</v>
      </c>
      <c r="C74" s="449"/>
      <c r="D74" s="449"/>
      <c r="E74" s="449" t="s">
        <v>587</v>
      </c>
      <c r="F74" s="449"/>
      <c r="G74" s="449"/>
    </row>
    <row r="75" spans="2:7" s="132" customFormat="1" x14ac:dyDescent="0.2">
      <c r="B75" s="448" t="s">
        <v>592</v>
      </c>
      <c r="C75" s="449"/>
      <c r="D75" s="449"/>
      <c r="E75" s="449" t="s">
        <v>587</v>
      </c>
      <c r="F75" s="449"/>
      <c r="G75" s="449"/>
    </row>
    <row r="76" spans="2:7" s="132" customFormat="1" x14ac:dyDescent="0.2">
      <c r="B76" s="448" t="s">
        <v>591</v>
      </c>
      <c r="C76" s="449"/>
      <c r="D76" s="449"/>
      <c r="E76" s="449" t="s">
        <v>587</v>
      </c>
      <c r="F76" s="449"/>
      <c r="G76" s="449"/>
    </row>
    <row r="77" spans="2:7" s="132" customFormat="1" x14ac:dyDescent="0.2">
      <c r="B77" s="448" t="s">
        <v>590</v>
      </c>
      <c r="C77" s="449"/>
      <c r="D77" s="449"/>
      <c r="E77" s="449" t="s">
        <v>587</v>
      </c>
      <c r="F77" s="449"/>
      <c r="G77" s="449"/>
    </row>
    <row r="78" spans="2:7" s="132" customFormat="1" x14ac:dyDescent="0.2">
      <c r="B78" s="448" t="s">
        <v>589</v>
      </c>
      <c r="C78" s="449"/>
      <c r="D78" s="449"/>
      <c r="E78" s="449" t="s">
        <v>587</v>
      </c>
      <c r="F78" s="449"/>
      <c r="G78" s="449"/>
    </row>
    <row r="79" spans="2:7" s="132" customFormat="1" x14ac:dyDescent="0.2">
      <c r="B79" s="448" t="s">
        <v>588</v>
      </c>
      <c r="C79" s="449"/>
      <c r="D79" s="449"/>
      <c r="E79" s="449" t="s">
        <v>587</v>
      </c>
      <c r="F79" s="449"/>
      <c r="G79" s="449"/>
    </row>
    <row r="80" spans="2:7" s="132" customFormat="1" x14ac:dyDescent="0.2">
      <c r="B80" s="448" t="s">
        <v>681</v>
      </c>
      <c r="C80" s="449"/>
      <c r="D80" s="449"/>
      <c r="E80" s="449"/>
      <c r="F80" s="449"/>
      <c r="G80" s="449"/>
    </row>
    <row r="81" spans="2:2" s="132" customFormat="1" x14ac:dyDescent="0.2"/>
    <row r="82" spans="2:2" s="132" customFormat="1" x14ac:dyDescent="0.2">
      <c r="B82" s="132" t="s">
        <v>686</v>
      </c>
    </row>
    <row r="83" spans="2:2" s="132" customFormat="1" x14ac:dyDescent="0.2"/>
    <row r="84" spans="2:2" s="132" customFormat="1" x14ac:dyDescent="0.2"/>
    <row r="85" spans="2:2" s="132" customFormat="1" x14ac:dyDescent="0.2"/>
    <row r="86" spans="2:2" s="132" customFormat="1" x14ac:dyDescent="0.2"/>
    <row r="87" spans="2:2" s="132" customFormat="1" x14ac:dyDescent="0.2"/>
    <row r="88" spans="2:2" s="132" customFormat="1" x14ac:dyDescent="0.2"/>
    <row r="89" spans="2:2" s="132" customFormat="1" x14ac:dyDescent="0.2"/>
    <row r="90" spans="2:2" s="132" customFormat="1" x14ac:dyDescent="0.2"/>
    <row r="91" spans="2:2" s="132" customFormat="1" x14ac:dyDescent="0.2"/>
    <row r="92" spans="2:2" s="132" customFormat="1" x14ac:dyDescent="0.2"/>
    <row r="93" spans="2:2" s="132" customFormat="1" x14ac:dyDescent="0.2"/>
    <row r="94" spans="2:2" s="132" customFormat="1" x14ac:dyDescent="0.2"/>
    <row r="95" spans="2:2" s="132" customFormat="1" x14ac:dyDescent="0.2"/>
    <row r="96" spans="2:2" s="132" customFormat="1" x14ac:dyDescent="0.2"/>
    <row r="97" s="132" customFormat="1" x14ac:dyDescent="0.2"/>
    <row r="98" s="132" customFormat="1" x14ac:dyDescent="0.2"/>
    <row r="99" s="132" customFormat="1" x14ac:dyDescent="0.2"/>
    <row r="100" s="132" customFormat="1" x14ac:dyDescent="0.2"/>
    <row r="101" s="132" customFormat="1" x14ac:dyDescent="0.2"/>
    <row r="102" s="132" customFormat="1" x14ac:dyDescent="0.2"/>
    <row r="103" s="132" customFormat="1" x14ac:dyDescent="0.2"/>
    <row r="104" s="132" customFormat="1" x14ac:dyDescent="0.2"/>
    <row r="105" s="132" customFormat="1" x14ac:dyDescent="0.2"/>
    <row r="106" s="132" customFormat="1" x14ac:dyDescent="0.2"/>
    <row r="107" s="132" customFormat="1" x14ac:dyDescent="0.2"/>
    <row r="108" s="132" customFormat="1" x14ac:dyDescent="0.2"/>
    <row r="109" s="132" customFormat="1" x14ac:dyDescent="0.2"/>
    <row r="110" s="132" customFormat="1" x14ac:dyDescent="0.2"/>
    <row r="111" s="132" customFormat="1" x14ac:dyDescent="0.2"/>
    <row r="112" s="132" customFormat="1" x14ac:dyDescent="0.2"/>
    <row r="113" s="132" customFormat="1" x14ac:dyDescent="0.2"/>
    <row r="114" s="132" customFormat="1" x14ac:dyDescent="0.2"/>
    <row r="115" s="132" customFormat="1" x14ac:dyDescent="0.2"/>
    <row r="116" s="132" customFormat="1" x14ac:dyDescent="0.2"/>
    <row r="117" s="132" customFormat="1" x14ac:dyDescent="0.2"/>
    <row r="118" s="132" customFormat="1" x14ac:dyDescent="0.2"/>
    <row r="119" s="132" customFormat="1" x14ac:dyDescent="0.2"/>
    <row r="120" s="132" customFormat="1" x14ac:dyDescent="0.2"/>
    <row r="121" s="132" customFormat="1" x14ac:dyDescent="0.2"/>
    <row r="122" s="132" customFormat="1" x14ac:dyDescent="0.2"/>
    <row r="123" s="132" customFormat="1" x14ac:dyDescent="0.2"/>
    <row r="124" s="132" customFormat="1" x14ac:dyDescent="0.2"/>
    <row r="125" s="132" customFormat="1" x14ac:dyDescent="0.2"/>
    <row r="126" s="132" customFormat="1" x14ac:dyDescent="0.2"/>
    <row r="127" s="132" customFormat="1" x14ac:dyDescent="0.2"/>
    <row r="128" s="132" customFormat="1" x14ac:dyDescent="0.2"/>
    <row r="129" s="132" customFormat="1" x14ac:dyDescent="0.2"/>
    <row r="130" s="132" customFormat="1" x14ac:dyDescent="0.2"/>
    <row r="131" s="132" customFormat="1" x14ac:dyDescent="0.2"/>
    <row r="132" s="132" customFormat="1" x14ac:dyDescent="0.2"/>
    <row r="133" s="132" customFormat="1" x14ac:dyDescent="0.2"/>
    <row r="134" s="132" customFormat="1" x14ac:dyDescent="0.2"/>
    <row r="135" s="132" customFormat="1" x14ac:dyDescent="0.2"/>
    <row r="136" s="132" customFormat="1" x14ac:dyDescent="0.2"/>
    <row r="137" s="132" customFormat="1" x14ac:dyDescent="0.2"/>
    <row r="138" s="132" customFormat="1" x14ac:dyDescent="0.2"/>
    <row r="139" s="132" customFormat="1" x14ac:dyDescent="0.2"/>
    <row r="140" s="132" customFormat="1" x14ac:dyDescent="0.2"/>
    <row r="141" s="132" customFormat="1" x14ac:dyDescent="0.2"/>
    <row r="142" s="132" customFormat="1" x14ac:dyDescent="0.2"/>
    <row r="143" s="132" customFormat="1" x14ac:dyDescent="0.2"/>
    <row r="144" s="132" customFormat="1" x14ac:dyDescent="0.2"/>
    <row r="145" s="132" customFormat="1" x14ac:dyDescent="0.2"/>
    <row r="146" s="132" customFormat="1" x14ac:dyDescent="0.2"/>
    <row r="147" s="132" customFormat="1" x14ac:dyDescent="0.2"/>
    <row r="148" s="132" customFormat="1" x14ac:dyDescent="0.2"/>
    <row r="149" s="132" customFormat="1" x14ac:dyDescent="0.2"/>
    <row r="150" s="132" customFormat="1" x14ac:dyDescent="0.2"/>
    <row r="151" s="132" customFormat="1" x14ac:dyDescent="0.2"/>
    <row r="152" s="132" customFormat="1" x14ac:dyDescent="0.2"/>
    <row r="153" s="132" customFormat="1" x14ac:dyDescent="0.2"/>
    <row r="154" s="132" customFormat="1" x14ac:dyDescent="0.2"/>
    <row r="155" s="132" customFormat="1" x14ac:dyDescent="0.2"/>
    <row r="156" s="132" customFormat="1" x14ac:dyDescent="0.2"/>
    <row r="157" s="132" customFormat="1" x14ac:dyDescent="0.2"/>
    <row r="158" s="132" customFormat="1" x14ac:dyDescent="0.2"/>
    <row r="159" s="132" customFormat="1" x14ac:dyDescent="0.2"/>
    <row r="160" s="132" customFormat="1" x14ac:dyDescent="0.2"/>
    <row r="161" s="132" customFormat="1" x14ac:dyDescent="0.2"/>
    <row r="162" s="132" customFormat="1" x14ac:dyDescent="0.2"/>
    <row r="163" s="132" customFormat="1" x14ac:dyDescent="0.2"/>
    <row r="164" s="132" customFormat="1" x14ac:dyDescent="0.2"/>
    <row r="165" s="132" customFormat="1" x14ac:dyDescent="0.2"/>
    <row r="166" s="132" customFormat="1" x14ac:dyDescent="0.2"/>
    <row r="167" s="132" customFormat="1" x14ac:dyDescent="0.2"/>
    <row r="168" s="132" customFormat="1" x14ac:dyDescent="0.2"/>
    <row r="169" s="132" customFormat="1" x14ac:dyDescent="0.2"/>
    <row r="170" s="132" customFormat="1" x14ac:dyDescent="0.2"/>
    <row r="171" s="132" customFormat="1" x14ac:dyDescent="0.2"/>
    <row r="172" s="132" customFormat="1" x14ac:dyDescent="0.2"/>
    <row r="173" s="132" customFormat="1" x14ac:dyDescent="0.2"/>
    <row r="174" s="132" customFormat="1" x14ac:dyDescent="0.2"/>
    <row r="175" s="132" customFormat="1" x14ac:dyDescent="0.2"/>
    <row r="176" s="132" customFormat="1" x14ac:dyDescent="0.2"/>
    <row r="177" s="132" customFormat="1" x14ac:dyDescent="0.2"/>
    <row r="178" s="132" customFormat="1" x14ac:dyDescent="0.2"/>
    <row r="179" s="132" customFormat="1" x14ac:dyDescent="0.2"/>
    <row r="180" s="132" customFormat="1" x14ac:dyDescent="0.2"/>
    <row r="181" s="132" customFormat="1" x14ac:dyDescent="0.2"/>
    <row r="182" s="132" customFormat="1" x14ac:dyDescent="0.2"/>
    <row r="183" s="132" customFormat="1" x14ac:dyDescent="0.2"/>
    <row r="184" s="132" customFormat="1" x14ac:dyDescent="0.2"/>
    <row r="185" s="132" customFormat="1" x14ac:dyDescent="0.2"/>
    <row r="186" s="132" customFormat="1" x14ac:dyDescent="0.2"/>
    <row r="187" s="132" customFormat="1" x14ac:dyDescent="0.2"/>
    <row r="188" s="132" customFormat="1" x14ac:dyDescent="0.2"/>
    <row r="189" s="132" customFormat="1" x14ac:dyDescent="0.2"/>
    <row r="190" s="132" customFormat="1" x14ac:dyDescent="0.2"/>
    <row r="191" s="132" customFormat="1" x14ac:dyDescent="0.2"/>
    <row r="192" s="132" customFormat="1" x14ac:dyDescent="0.2"/>
    <row r="193" s="132" customFormat="1" x14ac:dyDescent="0.2"/>
    <row r="194" s="132" customFormat="1" x14ac:dyDescent="0.2"/>
    <row r="195" s="132" customFormat="1" x14ac:dyDescent="0.2"/>
    <row r="196" s="132" customFormat="1" x14ac:dyDescent="0.2"/>
    <row r="197" s="132" customFormat="1" x14ac:dyDescent="0.2"/>
    <row r="198" s="132" customFormat="1" x14ac:dyDescent="0.2"/>
    <row r="199" s="132" customFormat="1" x14ac:dyDescent="0.2"/>
    <row r="200" s="132" customFormat="1" x14ac:dyDescent="0.2"/>
    <row r="201" s="132" customFormat="1" x14ac:dyDescent="0.2"/>
    <row r="202" s="132" customFormat="1" x14ac:dyDescent="0.2"/>
    <row r="203" s="132" customFormat="1" x14ac:dyDescent="0.2"/>
    <row r="204" s="132" customFormat="1" x14ac:dyDescent="0.2"/>
    <row r="205" s="132" customFormat="1" x14ac:dyDescent="0.2"/>
    <row r="206" s="132" customFormat="1" x14ac:dyDescent="0.2"/>
    <row r="207" s="132" customFormat="1" x14ac:dyDescent="0.2"/>
    <row r="208" s="132" customFormat="1" x14ac:dyDescent="0.2"/>
    <row r="209" s="132" customFormat="1" x14ac:dyDescent="0.2"/>
    <row r="210" s="132" customFormat="1" x14ac:dyDescent="0.2"/>
    <row r="211" s="132" customFormat="1" x14ac:dyDescent="0.2"/>
    <row r="212" s="132" customFormat="1" x14ac:dyDescent="0.2"/>
    <row r="213" s="132" customFormat="1" x14ac:dyDescent="0.2"/>
    <row r="214" s="132" customFormat="1" x14ac:dyDescent="0.2"/>
    <row r="215" s="132" customFormat="1" x14ac:dyDescent="0.2"/>
    <row r="216" s="132" customFormat="1" x14ac:dyDescent="0.2"/>
    <row r="217" s="132" customFormat="1" x14ac:dyDescent="0.2"/>
    <row r="218" s="132" customFormat="1" x14ac:dyDescent="0.2"/>
    <row r="219" s="132" customFormat="1" x14ac:dyDescent="0.2"/>
    <row r="220" s="132" customFormat="1" x14ac:dyDescent="0.2"/>
    <row r="221" s="132" customFormat="1" x14ac:dyDescent="0.2"/>
    <row r="222" s="132" customFormat="1" x14ac:dyDescent="0.2"/>
    <row r="223" s="132" customFormat="1" x14ac:dyDescent="0.2"/>
    <row r="224" s="132" customFormat="1" x14ac:dyDescent="0.2"/>
    <row r="225" s="132" customFormat="1" x14ac:dyDescent="0.2"/>
    <row r="226" s="132" customFormat="1" x14ac:dyDescent="0.2"/>
    <row r="227" s="132" customFormat="1" x14ac:dyDescent="0.2"/>
    <row r="228" s="132" customFormat="1" x14ac:dyDescent="0.2"/>
    <row r="229" s="132" customFormat="1" x14ac:dyDescent="0.2"/>
    <row r="230" s="132" customFormat="1" x14ac:dyDescent="0.2"/>
    <row r="231" s="132" customFormat="1" x14ac:dyDescent="0.2"/>
    <row r="232" s="132" customFormat="1" x14ac:dyDescent="0.2"/>
    <row r="233" s="132" customFormat="1" x14ac:dyDescent="0.2"/>
    <row r="234" s="132" customFormat="1" x14ac:dyDescent="0.2"/>
    <row r="235" s="132" customFormat="1" x14ac:dyDescent="0.2"/>
    <row r="236" s="132" customFormat="1" x14ac:dyDescent="0.2"/>
    <row r="237" s="132" customFormat="1" x14ac:dyDescent="0.2"/>
    <row r="238" s="132" customFormat="1" x14ac:dyDescent="0.2"/>
    <row r="239" s="132" customFormat="1" x14ac:dyDescent="0.2"/>
    <row r="240" s="132" customFormat="1" x14ac:dyDescent="0.2"/>
    <row r="241" s="132" customFormat="1" x14ac:dyDescent="0.2"/>
    <row r="242" s="132" customFormat="1" x14ac:dyDescent="0.2"/>
    <row r="243" s="132" customFormat="1" x14ac:dyDescent="0.2"/>
    <row r="244" s="132" customFormat="1" x14ac:dyDescent="0.2"/>
    <row r="245" s="132" customFormat="1" x14ac:dyDescent="0.2"/>
    <row r="246" s="132" customFormat="1" x14ac:dyDescent="0.2"/>
    <row r="247" s="132" customFormat="1" x14ac:dyDescent="0.2"/>
    <row r="248" s="132" customFormat="1" x14ac:dyDescent="0.2"/>
    <row r="249" s="132" customFormat="1" x14ac:dyDescent="0.2"/>
    <row r="250" s="132" customFormat="1" x14ac:dyDescent="0.2"/>
    <row r="251" s="132" customFormat="1" x14ac:dyDescent="0.2"/>
    <row r="252" s="132" customFormat="1" x14ac:dyDescent="0.2"/>
    <row r="253" s="132" customFormat="1" x14ac:dyDescent="0.2"/>
    <row r="254" s="132" customFormat="1" x14ac:dyDescent="0.2"/>
    <row r="255" s="132" customFormat="1" x14ac:dyDescent="0.2"/>
    <row r="256" s="132" customFormat="1" x14ac:dyDescent="0.2"/>
    <row r="257" s="132" customFormat="1" x14ac:dyDescent="0.2"/>
    <row r="258" s="132" customFormat="1" x14ac:dyDescent="0.2"/>
    <row r="259" s="132" customFormat="1" x14ac:dyDescent="0.2"/>
    <row r="260" s="132" customFormat="1" x14ac:dyDescent="0.2"/>
    <row r="261" s="132" customFormat="1" x14ac:dyDescent="0.2"/>
    <row r="262" s="132" customFormat="1" x14ac:dyDescent="0.2"/>
    <row r="263" s="132" customFormat="1" x14ac:dyDescent="0.2"/>
    <row r="264" s="132" customFormat="1" x14ac:dyDescent="0.2"/>
    <row r="265" s="132" customFormat="1" x14ac:dyDescent="0.2"/>
    <row r="266" s="132" customFormat="1" x14ac:dyDescent="0.2"/>
    <row r="267" s="132" customFormat="1" x14ac:dyDescent="0.2"/>
    <row r="268" s="132" customFormat="1" x14ac:dyDescent="0.2"/>
    <row r="269" s="132" customFormat="1" x14ac:dyDescent="0.2"/>
    <row r="270" s="132" customFormat="1" x14ac:dyDescent="0.2"/>
    <row r="271" s="132" customFormat="1" x14ac:dyDescent="0.2"/>
    <row r="272" s="132" customFormat="1" x14ac:dyDescent="0.2"/>
    <row r="273" s="132" customFormat="1" x14ac:dyDescent="0.2"/>
    <row r="274" s="132" customFormat="1" x14ac:dyDescent="0.2"/>
    <row r="275" s="132" customFormat="1" x14ac:dyDescent="0.2"/>
    <row r="276" s="132" customFormat="1" x14ac:dyDescent="0.2"/>
    <row r="277" s="132" customFormat="1" x14ac:dyDescent="0.2"/>
    <row r="278" s="132" customFormat="1" x14ac:dyDescent="0.2"/>
    <row r="279" s="132" customFormat="1" x14ac:dyDescent="0.2"/>
    <row r="280" s="132" customFormat="1" x14ac:dyDescent="0.2"/>
    <row r="281" s="132" customFormat="1" x14ac:dyDescent="0.2"/>
    <row r="282" s="132" customFormat="1" x14ac:dyDescent="0.2"/>
    <row r="283" s="132" customFormat="1" x14ac:dyDescent="0.2"/>
    <row r="284" s="132" customFormat="1" x14ac:dyDescent="0.2"/>
    <row r="285" s="132" customFormat="1" x14ac:dyDescent="0.2"/>
    <row r="286" s="132" customFormat="1" x14ac:dyDescent="0.2"/>
    <row r="287" s="132" customFormat="1" x14ac:dyDescent="0.2"/>
    <row r="288" s="132" customFormat="1" x14ac:dyDescent="0.2"/>
    <row r="289" s="132" customFormat="1" x14ac:dyDescent="0.2"/>
    <row r="290" s="132" customFormat="1" x14ac:dyDescent="0.2"/>
    <row r="291" s="132" customFormat="1" x14ac:dyDescent="0.2"/>
    <row r="292" s="132" customFormat="1" x14ac:dyDescent="0.2"/>
    <row r="293" s="132" customFormat="1" x14ac:dyDescent="0.2"/>
    <row r="294" s="132" customFormat="1" x14ac:dyDescent="0.2"/>
    <row r="295" s="132" customFormat="1" x14ac:dyDescent="0.2"/>
    <row r="296" s="132" customFormat="1" x14ac:dyDescent="0.2"/>
    <row r="297" s="132" customFormat="1" x14ac:dyDescent="0.2"/>
    <row r="298" s="132" customFormat="1" x14ac:dyDescent="0.2"/>
    <row r="299" s="132" customFormat="1" x14ac:dyDescent="0.2"/>
    <row r="300" s="132" customFormat="1" x14ac:dyDescent="0.2"/>
    <row r="301" s="132" customFormat="1" x14ac:dyDescent="0.2"/>
    <row r="302" s="132" customFormat="1" x14ac:dyDescent="0.2"/>
    <row r="303" s="132" customFormat="1" x14ac:dyDescent="0.2"/>
    <row r="304" s="132" customFormat="1" x14ac:dyDescent="0.2"/>
    <row r="305" s="132" customFormat="1" x14ac:dyDescent="0.2"/>
    <row r="306" s="132" customFormat="1" x14ac:dyDescent="0.2"/>
    <row r="307" s="132" customFormat="1" x14ac:dyDescent="0.2"/>
    <row r="308" s="132" customFormat="1" x14ac:dyDescent="0.2"/>
    <row r="309" s="132" customFormat="1" x14ac:dyDescent="0.2"/>
    <row r="310" s="132" customFormat="1" x14ac:dyDescent="0.2"/>
    <row r="311" s="132" customFormat="1" x14ac:dyDescent="0.2"/>
    <row r="312" s="132" customFormat="1" x14ac:dyDescent="0.2"/>
    <row r="313" s="132" customFormat="1" x14ac:dyDescent="0.2"/>
    <row r="314" s="132" customFormat="1" x14ac:dyDescent="0.2"/>
    <row r="315" s="132" customFormat="1" x14ac:dyDescent="0.2"/>
    <row r="316" s="132" customFormat="1" x14ac:dyDescent="0.2"/>
    <row r="317" s="132" customFormat="1" x14ac:dyDescent="0.2"/>
    <row r="318" s="132" customFormat="1" x14ac:dyDescent="0.2"/>
    <row r="319" s="132" customFormat="1" x14ac:dyDescent="0.2"/>
    <row r="320" s="132" customFormat="1" x14ac:dyDescent="0.2"/>
    <row r="321" s="132" customFormat="1" x14ac:dyDescent="0.2"/>
    <row r="322" s="132" customFormat="1" x14ac:dyDescent="0.2"/>
    <row r="323" s="132" customFormat="1" x14ac:dyDescent="0.2"/>
    <row r="324" s="132" customFormat="1" x14ac:dyDescent="0.2"/>
    <row r="325" s="132" customFormat="1" x14ac:dyDescent="0.2"/>
    <row r="326" s="132" customFormat="1" x14ac:dyDescent="0.2"/>
    <row r="327" s="132" customFormat="1" x14ac:dyDescent="0.2"/>
    <row r="328" s="132" customFormat="1" x14ac:dyDescent="0.2"/>
    <row r="329" s="132" customFormat="1" x14ac:dyDescent="0.2"/>
    <row r="330" s="132" customFormat="1" x14ac:dyDescent="0.2"/>
    <row r="331" s="132" customFormat="1" x14ac:dyDescent="0.2"/>
    <row r="332" s="132" customFormat="1" x14ac:dyDescent="0.2"/>
    <row r="333" s="132" customFormat="1" x14ac:dyDescent="0.2"/>
    <row r="334" s="132" customFormat="1" x14ac:dyDescent="0.2"/>
    <row r="335" s="132" customFormat="1" x14ac:dyDescent="0.2"/>
    <row r="336" s="132" customFormat="1" x14ac:dyDescent="0.2"/>
    <row r="337" s="132" customFormat="1" x14ac:dyDescent="0.2"/>
    <row r="338" s="132" customFormat="1" x14ac:dyDescent="0.2"/>
    <row r="339" s="132" customFormat="1" x14ac:dyDescent="0.2"/>
    <row r="340" s="132" customFormat="1" x14ac:dyDescent="0.2"/>
    <row r="341" s="132" customFormat="1" x14ac:dyDescent="0.2"/>
    <row r="342" s="132" customFormat="1" x14ac:dyDescent="0.2"/>
    <row r="343" s="132" customFormat="1" x14ac:dyDescent="0.2"/>
    <row r="344" s="132" customFormat="1" x14ac:dyDescent="0.2"/>
    <row r="345" s="132" customFormat="1" x14ac:dyDescent="0.2"/>
    <row r="346" s="132" customFormat="1" x14ac:dyDescent="0.2"/>
    <row r="347" s="132" customFormat="1" x14ac:dyDescent="0.2"/>
    <row r="348" s="132" customFormat="1" x14ac:dyDescent="0.2"/>
    <row r="349" s="132" customFormat="1" x14ac:dyDescent="0.2"/>
    <row r="350" s="132" customFormat="1" x14ac:dyDescent="0.2"/>
    <row r="351" s="132" customFormat="1" x14ac:dyDescent="0.2"/>
    <row r="352" s="132" customFormat="1" x14ac:dyDescent="0.2"/>
    <row r="353" s="132" customFormat="1" x14ac:dyDescent="0.2"/>
    <row r="354" s="132" customFormat="1" x14ac:dyDescent="0.2"/>
    <row r="355" s="132" customFormat="1" x14ac:dyDescent="0.2"/>
    <row r="356" s="132" customFormat="1" x14ac:dyDescent="0.2"/>
    <row r="357" s="132" customFormat="1" x14ac:dyDescent="0.2"/>
    <row r="358" s="132" customFormat="1" x14ac:dyDescent="0.2"/>
    <row r="359" s="132" customFormat="1" x14ac:dyDescent="0.2"/>
    <row r="360" s="132" customFormat="1" x14ac:dyDescent="0.2"/>
    <row r="361" s="132" customFormat="1" x14ac:dyDescent="0.2"/>
    <row r="362" s="132" customFormat="1" x14ac:dyDescent="0.2"/>
    <row r="363" s="132" customFormat="1" x14ac:dyDescent="0.2"/>
    <row r="364" s="132" customFormat="1" x14ac:dyDescent="0.2"/>
    <row r="365" s="132" customFormat="1" x14ac:dyDescent="0.2"/>
    <row r="366" s="132" customFormat="1" x14ac:dyDescent="0.2"/>
    <row r="367" s="132" customFormat="1" x14ac:dyDescent="0.2"/>
    <row r="368" s="132" customFormat="1" x14ac:dyDescent="0.2"/>
    <row r="369" s="132" customFormat="1" x14ac:dyDescent="0.2"/>
    <row r="370" s="132" customFormat="1" x14ac:dyDescent="0.2"/>
    <row r="371" s="132" customFormat="1" x14ac:dyDescent="0.2"/>
    <row r="372" s="132" customFormat="1" x14ac:dyDescent="0.2"/>
    <row r="373" s="132" customFormat="1" x14ac:dyDescent="0.2"/>
    <row r="374" s="132" customFormat="1" x14ac:dyDescent="0.2"/>
    <row r="375" s="132" customFormat="1" x14ac:dyDescent="0.2"/>
    <row r="376" s="132" customFormat="1" x14ac:dyDescent="0.2"/>
    <row r="377" s="132" customFormat="1" x14ac:dyDescent="0.2"/>
    <row r="378" s="132" customFormat="1" x14ac:dyDescent="0.2"/>
    <row r="379" s="132" customFormat="1" x14ac:dyDescent="0.2"/>
    <row r="380" s="132" customFormat="1" x14ac:dyDescent="0.2"/>
    <row r="381" s="132" customFormat="1" x14ac:dyDescent="0.2"/>
    <row r="382" s="132" customFormat="1" x14ac:dyDescent="0.2"/>
    <row r="383" s="132" customFormat="1" x14ac:dyDescent="0.2"/>
    <row r="384" s="132" customFormat="1" x14ac:dyDescent="0.2"/>
    <row r="385" s="132" customFormat="1" x14ac:dyDescent="0.2"/>
    <row r="386" s="132" customFormat="1" x14ac:dyDescent="0.2"/>
    <row r="387" s="132" customFormat="1" x14ac:dyDescent="0.2"/>
    <row r="388" s="132" customFormat="1" x14ac:dyDescent="0.2"/>
    <row r="389" s="132" customFormat="1" x14ac:dyDescent="0.2"/>
    <row r="390" s="132" customFormat="1" x14ac:dyDescent="0.2"/>
    <row r="391" s="132" customFormat="1" x14ac:dyDescent="0.2"/>
    <row r="392" s="132" customFormat="1" x14ac:dyDescent="0.2"/>
    <row r="393" s="132" customFormat="1" x14ac:dyDescent="0.2"/>
    <row r="394" s="132" customFormat="1" x14ac:dyDescent="0.2"/>
    <row r="395" s="132" customFormat="1" x14ac:dyDescent="0.2"/>
    <row r="396" s="132" customFormat="1" x14ac:dyDescent="0.2"/>
    <row r="397" s="132" customFormat="1" x14ac:dyDescent="0.2"/>
    <row r="398" s="132" customFormat="1" x14ac:dyDescent="0.2"/>
    <row r="399" s="132" customFormat="1" x14ac:dyDescent="0.2"/>
    <row r="400" s="132" customFormat="1" x14ac:dyDescent="0.2"/>
    <row r="401" s="132" customFormat="1" x14ac:dyDescent="0.2"/>
    <row r="402" s="132" customFormat="1" x14ac:dyDescent="0.2"/>
    <row r="403" s="132" customFormat="1" x14ac:dyDescent="0.2"/>
    <row r="404" s="132" customFormat="1" x14ac:dyDescent="0.2"/>
    <row r="405" s="132" customFormat="1" x14ac:dyDescent="0.2"/>
    <row r="406" s="132" customFormat="1" x14ac:dyDescent="0.2"/>
    <row r="407" s="132" customFormat="1" x14ac:dyDescent="0.2"/>
    <row r="408" s="132" customFormat="1" x14ac:dyDescent="0.2"/>
    <row r="409" s="132" customFormat="1" x14ac:dyDescent="0.2"/>
    <row r="410" s="132" customFormat="1" x14ac:dyDescent="0.2"/>
    <row r="411" s="132" customFormat="1" x14ac:dyDescent="0.2"/>
    <row r="412" s="132" customFormat="1" x14ac:dyDescent="0.2"/>
    <row r="413" s="132" customFormat="1" x14ac:dyDescent="0.2"/>
    <row r="414" s="132" customFormat="1" x14ac:dyDescent="0.2"/>
    <row r="415" s="132" customFormat="1" x14ac:dyDescent="0.2"/>
    <row r="416" s="132" customFormat="1" x14ac:dyDescent="0.2"/>
    <row r="417" s="132" customFormat="1" x14ac:dyDescent="0.2"/>
    <row r="418" s="132" customFormat="1" x14ac:dyDescent="0.2"/>
    <row r="419" s="132" customFormat="1" x14ac:dyDescent="0.2"/>
    <row r="420" s="132" customFormat="1" x14ac:dyDescent="0.2"/>
    <row r="421" s="132" customFormat="1" x14ac:dyDescent="0.2"/>
    <row r="422" s="132" customFormat="1" x14ac:dyDescent="0.2"/>
    <row r="423" s="132" customFormat="1" x14ac:dyDescent="0.2"/>
    <row r="424" s="132" customFormat="1" x14ac:dyDescent="0.2"/>
    <row r="425" s="132" customFormat="1" x14ac:dyDescent="0.2"/>
    <row r="426" s="132" customFormat="1" x14ac:dyDescent="0.2"/>
    <row r="427" s="132" customFormat="1" x14ac:dyDescent="0.2"/>
    <row r="428" s="132" customFormat="1" x14ac:dyDescent="0.2"/>
    <row r="429" s="132" customFormat="1" x14ac:dyDescent="0.2"/>
    <row r="430" s="132" customFormat="1" x14ac:dyDescent="0.2"/>
    <row r="431" s="132" customFormat="1" x14ac:dyDescent="0.2"/>
    <row r="432" s="132" customFormat="1" x14ac:dyDescent="0.2"/>
    <row r="433" s="132" customFormat="1" x14ac:dyDescent="0.2"/>
    <row r="434" s="132" customFormat="1" x14ac:dyDescent="0.2"/>
    <row r="435" s="132" customFormat="1" x14ac:dyDescent="0.2"/>
    <row r="436" s="132" customFormat="1" x14ac:dyDescent="0.2"/>
    <row r="437" s="132" customFormat="1" x14ac:dyDescent="0.2"/>
    <row r="438" s="132" customFormat="1" x14ac:dyDescent="0.2"/>
    <row r="439" s="132" customFormat="1" x14ac:dyDescent="0.2"/>
    <row r="440" s="132" customFormat="1" x14ac:dyDescent="0.2"/>
    <row r="441" s="132" customFormat="1" x14ac:dyDescent="0.2"/>
    <row r="442" s="132" customFormat="1" x14ac:dyDescent="0.2"/>
    <row r="443" s="132" customFormat="1" x14ac:dyDescent="0.2"/>
    <row r="444" s="132" customFormat="1" x14ac:dyDescent="0.2"/>
    <row r="445" s="132" customFormat="1" x14ac:dyDescent="0.2"/>
    <row r="446" s="132" customFormat="1" x14ac:dyDescent="0.2"/>
    <row r="447" s="132" customFormat="1" x14ac:dyDescent="0.2"/>
    <row r="448" s="132" customFormat="1" x14ac:dyDescent="0.2"/>
    <row r="449" s="132" customFormat="1" x14ac:dyDescent="0.2"/>
    <row r="450" s="132" customFormat="1" x14ac:dyDescent="0.2"/>
    <row r="451" s="132" customFormat="1" x14ac:dyDescent="0.2"/>
    <row r="452" s="132" customFormat="1" x14ac:dyDescent="0.2"/>
    <row r="453" s="132" customFormat="1" x14ac:dyDescent="0.2"/>
    <row r="454" s="132" customFormat="1" x14ac:dyDescent="0.2"/>
    <row r="455" s="132" customFormat="1" x14ac:dyDescent="0.2"/>
    <row r="456" s="132" customFormat="1" x14ac:dyDescent="0.2"/>
    <row r="457" s="132" customFormat="1" x14ac:dyDescent="0.2"/>
    <row r="458" s="132" customFormat="1" x14ac:dyDescent="0.2"/>
    <row r="459" s="132" customFormat="1" x14ac:dyDescent="0.2"/>
    <row r="460" s="132" customFormat="1" x14ac:dyDescent="0.2"/>
    <row r="461" s="132" customFormat="1" x14ac:dyDescent="0.2"/>
    <row r="462" s="132" customFormat="1" x14ac:dyDescent="0.2"/>
    <row r="463" s="132" customFormat="1" x14ac:dyDescent="0.2"/>
    <row r="464" s="132" customFormat="1" x14ac:dyDescent="0.2"/>
    <row r="465" s="132" customFormat="1" x14ac:dyDescent="0.2"/>
    <row r="466" s="132" customFormat="1" x14ac:dyDescent="0.2"/>
    <row r="467" s="132" customFormat="1" x14ac:dyDescent="0.2"/>
    <row r="468" s="132" customFormat="1" x14ac:dyDescent="0.2"/>
    <row r="469" s="132" customFormat="1" x14ac:dyDescent="0.2"/>
    <row r="470" s="132" customFormat="1" x14ac:dyDescent="0.2"/>
    <row r="471" s="132" customFormat="1" x14ac:dyDescent="0.2"/>
    <row r="472" s="132" customFormat="1" x14ac:dyDescent="0.2"/>
    <row r="473" s="132" customFormat="1" x14ac:dyDescent="0.2"/>
    <row r="474" s="132" customFormat="1" x14ac:dyDescent="0.2"/>
    <row r="475" s="132" customFormat="1" x14ac:dyDescent="0.2"/>
    <row r="476" s="132" customFormat="1" x14ac:dyDescent="0.2"/>
    <row r="477" s="132" customFormat="1" x14ac:dyDescent="0.2"/>
    <row r="478" s="132" customFormat="1" x14ac:dyDescent="0.2"/>
    <row r="479" s="132" customFormat="1" x14ac:dyDescent="0.2"/>
    <row r="480" s="132" customFormat="1" x14ac:dyDescent="0.2"/>
    <row r="481" s="132" customFormat="1" x14ac:dyDescent="0.2"/>
    <row r="482" s="132" customFormat="1" x14ac:dyDescent="0.2"/>
    <row r="483" s="132" customFormat="1" x14ac:dyDescent="0.2"/>
    <row r="484" s="132" customFormat="1" x14ac:dyDescent="0.2"/>
    <row r="485" s="132" customFormat="1" x14ac:dyDescent="0.2"/>
    <row r="486" s="132" customFormat="1" x14ac:dyDescent="0.2"/>
    <row r="487" s="132" customFormat="1" x14ac:dyDescent="0.2"/>
    <row r="488" s="132" customFormat="1" x14ac:dyDescent="0.2"/>
    <row r="489" s="132" customFormat="1" x14ac:dyDescent="0.2"/>
    <row r="490" s="132" customFormat="1" x14ac:dyDescent="0.2"/>
    <row r="491" s="132" customFormat="1" x14ac:dyDescent="0.2"/>
    <row r="492" s="132" customFormat="1" x14ac:dyDescent="0.2"/>
    <row r="493" s="132" customFormat="1" x14ac:dyDescent="0.2"/>
    <row r="494" s="132" customFormat="1" x14ac:dyDescent="0.2"/>
    <row r="495" s="132" customFormat="1" x14ac:dyDescent="0.2"/>
    <row r="496" s="132" customFormat="1" x14ac:dyDescent="0.2"/>
    <row r="497" s="132" customFormat="1" x14ac:dyDescent="0.2"/>
    <row r="498" s="132" customFormat="1" x14ac:dyDescent="0.2"/>
    <row r="499" s="132" customFormat="1" x14ac:dyDescent="0.2"/>
    <row r="500" s="132" customFormat="1" x14ac:dyDescent="0.2"/>
    <row r="501" s="132" customFormat="1" x14ac:dyDescent="0.2"/>
    <row r="502" s="132" customFormat="1" x14ac:dyDescent="0.2"/>
    <row r="503" s="132" customFormat="1" x14ac:dyDescent="0.2"/>
    <row r="504" s="132" customFormat="1" x14ac:dyDescent="0.2"/>
    <row r="505" s="132" customFormat="1" x14ac:dyDescent="0.2"/>
    <row r="506" s="132" customFormat="1" x14ac:dyDescent="0.2"/>
    <row r="507" s="132" customFormat="1" x14ac:dyDescent="0.2"/>
    <row r="508" s="132" customFormat="1" x14ac:dyDescent="0.2"/>
    <row r="509" s="132" customFormat="1" x14ac:dyDescent="0.2"/>
    <row r="510" s="132" customFormat="1" x14ac:dyDescent="0.2"/>
    <row r="511" s="132" customFormat="1" x14ac:dyDescent="0.2"/>
    <row r="512" s="132" customFormat="1" x14ac:dyDescent="0.2"/>
    <row r="513" s="132" customFormat="1" x14ac:dyDescent="0.2"/>
    <row r="514" s="132" customFormat="1" x14ac:dyDescent="0.2"/>
    <row r="515" s="132" customFormat="1" x14ac:dyDescent="0.2"/>
    <row r="516" s="132" customFormat="1" x14ac:dyDescent="0.2"/>
    <row r="517" s="132" customFormat="1" x14ac:dyDescent="0.2"/>
    <row r="518" s="132" customFormat="1" x14ac:dyDescent="0.2"/>
    <row r="519" s="132" customFormat="1" x14ac:dyDescent="0.2"/>
    <row r="520" s="132" customFormat="1" x14ac:dyDescent="0.2"/>
    <row r="521" s="132" customFormat="1" x14ac:dyDescent="0.2"/>
    <row r="522" s="132" customFormat="1" x14ac:dyDescent="0.2"/>
    <row r="523" s="132" customFormat="1" x14ac:dyDescent="0.2"/>
    <row r="524" s="132" customFormat="1" x14ac:dyDescent="0.2"/>
    <row r="525" s="132" customFormat="1" x14ac:dyDescent="0.2"/>
    <row r="526" s="132" customFormat="1" x14ac:dyDescent="0.2"/>
    <row r="527" s="132" customFormat="1" x14ac:dyDescent="0.2"/>
    <row r="528" s="132" customFormat="1" x14ac:dyDescent="0.2"/>
    <row r="529" s="132" customFormat="1" x14ac:dyDescent="0.2"/>
    <row r="530" s="132" customFormat="1" x14ac:dyDescent="0.2"/>
    <row r="531" s="132" customFormat="1" x14ac:dyDescent="0.2"/>
    <row r="532" s="132" customFormat="1" x14ac:dyDescent="0.2"/>
    <row r="533" s="132" customFormat="1" x14ac:dyDescent="0.2"/>
    <row r="534" s="132" customFormat="1" x14ac:dyDescent="0.2"/>
    <row r="535" s="132" customFormat="1" x14ac:dyDescent="0.2"/>
    <row r="536" s="132" customFormat="1" x14ac:dyDescent="0.2"/>
    <row r="537" s="132" customFormat="1" x14ac:dyDescent="0.2"/>
    <row r="538" s="132" customFormat="1" x14ac:dyDescent="0.2"/>
    <row r="539" s="132" customFormat="1" x14ac:dyDescent="0.2"/>
    <row r="540" s="132" customFormat="1" x14ac:dyDescent="0.2"/>
    <row r="541" s="132" customFormat="1" x14ac:dyDescent="0.2"/>
    <row r="542" s="132" customFormat="1" x14ac:dyDescent="0.2"/>
    <row r="543" s="132" customFormat="1" x14ac:dyDescent="0.2"/>
    <row r="544" s="132" customFormat="1" x14ac:dyDescent="0.2"/>
    <row r="545" s="132" customFormat="1" x14ac:dyDescent="0.2"/>
    <row r="546" s="132" customFormat="1" x14ac:dyDescent="0.2"/>
    <row r="547" s="132" customFormat="1" x14ac:dyDescent="0.2"/>
    <row r="548" s="132" customFormat="1" x14ac:dyDescent="0.2"/>
    <row r="549" s="132" customFormat="1" x14ac:dyDescent="0.2"/>
    <row r="550" s="132" customFormat="1" x14ac:dyDescent="0.2"/>
    <row r="551" s="132" customFormat="1" x14ac:dyDescent="0.2"/>
    <row r="552" s="132" customFormat="1" x14ac:dyDescent="0.2"/>
    <row r="553" s="132" customFormat="1" x14ac:dyDescent="0.2"/>
    <row r="554" s="132" customFormat="1" x14ac:dyDescent="0.2"/>
    <row r="555" s="132" customFormat="1" x14ac:dyDescent="0.2"/>
    <row r="556" s="132" customFormat="1" x14ac:dyDescent="0.2"/>
    <row r="557" s="132" customFormat="1" x14ac:dyDescent="0.2"/>
    <row r="558" s="132" customFormat="1" x14ac:dyDescent="0.2"/>
    <row r="559" s="132" customFormat="1" x14ac:dyDescent="0.2"/>
    <row r="560" s="132" customFormat="1" x14ac:dyDescent="0.2"/>
    <row r="561" s="132" customFormat="1" x14ac:dyDescent="0.2"/>
    <row r="562" s="132" customFormat="1" x14ac:dyDescent="0.2"/>
    <row r="563" s="132" customFormat="1" x14ac:dyDescent="0.2"/>
    <row r="564" s="132" customFormat="1" x14ac:dyDescent="0.2"/>
    <row r="565" s="132" customFormat="1" x14ac:dyDescent="0.2"/>
    <row r="566" s="132" customFormat="1" x14ac:dyDescent="0.2"/>
    <row r="567" s="132" customFormat="1" x14ac:dyDescent="0.2"/>
    <row r="568" s="132" customFormat="1" x14ac:dyDescent="0.2"/>
    <row r="569" s="132" customFormat="1" x14ac:dyDescent="0.2"/>
    <row r="570" s="132" customFormat="1" x14ac:dyDescent="0.2"/>
    <row r="571" s="132" customFormat="1" x14ac:dyDescent="0.2"/>
    <row r="572" s="132" customFormat="1" x14ac:dyDescent="0.2"/>
    <row r="573" s="132" customFormat="1" x14ac:dyDescent="0.2"/>
    <row r="574" s="132" customFormat="1" x14ac:dyDescent="0.2"/>
    <row r="575" s="132" customFormat="1" x14ac:dyDescent="0.2"/>
    <row r="576" s="132" customFormat="1" x14ac:dyDescent="0.2"/>
    <row r="577" s="132" customFormat="1" x14ac:dyDescent="0.2"/>
    <row r="578" s="132" customFormat="1" x14ac:dyDescent="0.2"/>
    <row r="579" s="132" customFormat="1" x14ac:dyDescent="0.2"/>
    <row r="580" s="132" customFormat="1" x14ac:dyDescent="0.2"/>
    <row r="581" s="132" customFormat="1" x14ac:dyDescent="0.2"/>
    <row r="582" s="132" customFormat="1" x14ac:dyDescent="0.2"/>
    <row r="583" s="132" customFormat="1" x14ac:dyDescent="0.2"/>
    <row r="584" s="132" customFormat="1" x14ac:dyDescent="0.2"/>
    <row r="585" s="132" customFormat="1" x14ac:dyDescent="0.2"/>
    <row r="586" s="132" customFormat="1" x14ac:dyDescent="0.2"/>
    <row r="587" s="132" customFormat="1" x14ac:dyDescent="0.2"/>
    <row r="588" s="132" customFormat="1" x14ac:dyDescent="0.2"/>
    <row r="589" s="132" customFormat="1" x14ac:dyDescent="0.2"/>
    <row r="590" s="132" customFormat="1" x14ac:dyDescent="0.2"/>
    <row r="591" s="132" customFormat="1" x14ac:dyDescent="0.2"/>
    <row r="592" s="132" customFormat="1" x14ac:dyDescent="0.2"/>
    <row r="593" s="132" customFormat="1" x14ac:dyDescent="0.2"/>
    <row r="594" s="132" customFormat="1" x14ac:dyDescent="0.2"/>
    <row r="595" s="132" customFormat="1" x14ac:dyDescent="0.2"/>
    <row r="596" s="132" customFormat="1" x14ac:dyDescent="0.2"/>
    <row r="597" s="132" customFormat="1" x14ac:dyDescent="0.2"/>
    <row r="598" s="132" customFormat="1" x14ac:dyDescent="0.2"/>
    <row r="599" s="132" customFormat="1" x14ac:dyDescent="0.2"/>
    <row r="600" s="132" customFormat="1" x14ac:dyDescent="0.2"/>
    <row r="601" s="132" customFormat="1" x14ac:dyDescent="0.2"/>
    <row r="602" s="132" customFormat="1" x14ac:dyDescent="0.2"/>
    <row r="603" s="132" customFormat="1" x14ac:dyDescent="0.2"/>
    <row r="604" s="132" customFormat="1" x14ac:dyDescent="0.2"/>
    <row r="605" s="132" customFormat="1" x14ac:dyDescent="0.2"/>
    <row r="606" s="132" customFormat="1" x14ac:dyDescent="0.2"/>
    <row r="607" s="132" customFormat="1" x14ac:dyDescent="0.2"/>
    <row r="608" s="132" customFormat="1" x14ac:dyDescent="0.2"/>
    <row r="609" s="132" customFormat="1" x14ac:dyDescent="0.2"/>
    <row r="610" s="132" customFormat="1" x14ac:dyDescent="0.2"/>
    <row r="611" s="132" customFormat="1" x14ac:dyDescent="0.2"/>
    <row r="612" s="132" customFormat="1" x14ac:dyDescent="0.2"/>
    <row r="613" s="132" customFormat="1" x14ac:dyDescent="0.2"/>
    <row r="614" s="132" customFormat="1" x14ac:dyDescent="0.2"/>
    <row r="615" s="132" customFormat="1" x14ac:dyDescent="0.2"/>
    <row r="616" s="132" customFormat="1" x14ac:dyDescent="0.2"/>
    <row r="617" s="132" customFormat="1" x14ac:dyDescent="0.2"/>
    <row r="618" s="132" customFormat="1" x14ac:dyDescent="0.2"/>
    <row r="619" s="132" customFormat="1" x14ac:dyDescent="0.2"/>
    <row r="620" s="132" customFormat="1" x14ac:dyDescent="0.2"/>
    <row r="621" s="132" customFormat="1" x14ac:dyDescent="0.2"/>
    <row r="622" s="132" customFormat="1" x14ac:dyDescent="0.2"/>
    <row r="623" s="132" customFormat="1" x14ac:dyDescent="0.2"/>
    <row r="624" s="132" customFormat="1" x14ac:dyDescent="0.2"/>
    <row r="625" s="132" customFormat="1" x14ac:dyDescent="0.2"/>
    <row r="626" s="132" customFormat="1" x14ac:dyDescent="0.2"/>
    <row r="627" s="132" customFormat="1" x14ac:dyDescent="0.2"/>
    <row r="628" s="132" customFormat="1" x14ac:dyDescent="0.2"/>
    <row r="629" s="132" customFormat="1" x14ac:dyDescent="0.2"/>
    <row r="630" s="132" customFormat="1" x14ac:dyDescent="0.2"/>
    <row r="631" s="132" customFormat="1" x14ac:dyDescent="0.2"/>
    <row r="632" s="132" customFormat="1" x14ac:dyDescent="0.2"/>
    <row r="633" s="132" customFormat="1" x14ac:dyDescent="0.2"/>
    <row r="634" s="132" customFormat="1" x14ac:dyDescent="0.2"/>
    <row r="635" s="132" customFormat="1" x14ac:dyDescent="0.2"/>
    <row r="636" s="132" customFormat="1" x14ac:dyDescent="0.2"/>
    <row r="637" s="132" customFormat="1" x14ac:dyDescent="0.2"/>
    <row r="638" s="132" customFormat="1" x14ac:dyDescent="0.2"/>
    <row r="639" s="132" customFormat="1" x14ac:dyDescent="0.2"/>
    <row r="640" s="132" customFormat="1" x14ac:dyDescent="0.2"/>
    <row r="641" s="132" customFormat="1" x14ac:dyDescent="0.2"/>
    <row r="642" s="132" customFormat="1" x14ac:dyDescent="0.2"/>
    <row r="643" s="132" customFormat="1" x14ac:dyDescent="0.2"/>
    <row r="644" s="132" customFormat="1" x14ac:dyDescent="0.2"/>
    <row r="645" s="132" customFormat="1" x14ac:dyDescent="0.2"/>
    <row r="646" s="132" customFormat="1" x14ac:dyDescent="0.2"/>
    <row r="647" s="132" customFormat="1" x14ac:dyDescent="0.2"/>
    <row r="648" s="132" customFormat="1" x14ac:dyDescent="0.2"/>
    <row r="649" s="132" customFormat="1" x14ac:dyDescent="0.2"/>
    <row r="650" s="132" customFormat="1" x14ac:dyDescent="0.2"/>
    <row r="651" s="132" customFormat="1" x14ac:dyDescent="0.2"/>
    <row r="652" s="132" customFormat="1" x14ac:dyDescent="0.2"/>
    <row r="653" s="132" customFormat="1" x14ac:dyDescent="0.2"/>
    <row r="654" s="132" customFormat="1" x14ac:dyDescent="0.2"/>
    <row r="655" s="132" customFormat="1" x14ac:dyDescent="0.2"/>
    <row r="656" s="132" customFormat="1" x14ac:dyDescent="0.2"/>
    <row r="657" s="132" customFormat="1" x14ac:dyDescent="0.2"/>
    <row r="658" s="132" customFormat="1" x14ac:dyDescent="0.2"/>
    <row r="659" s="132" customFormat="1" x14ac:dyDescent="0.2"/>
    <row r="660" s="132" customFormat="1" x14ac:dyDescent="0.2"/>
    <row r="661" s="132" customFormat="1" x14ac:dyDescent="0.2"/>
    <row r="662" s="132" customFormat="1" x14ac:dyDescent="0.2"/>
    <row r="663" s="132" customFormat="1" x14ac:dyDescent="0.2"/>
    <row r="664" s="132" customFormat="1" x14ac:dyDescent="0.2"/>
    <row r="665" s="132" customFormat="1" x14ac:dyDescent="0.2"/>
    <row r="666" s="132" customFormat="1" x14ac:dyDescent="0.2"/>
    <row r="667" s="132" customFormat="1" x14ac:dyDescent="0.2"/>
    <row r="668" s="132" customFormat="1" x14ac:dyDescent="0.2"/>
    <row r="669" s="132" customFormat="1" x14ac:dyDescent="0.2"/>
    <row r="670" s="132" customFormat="1" x14ac:dyDescent="0.2"/>
    <row r="671" s="132" customFormat="1" x14ac:dyDescent="0.2"/>
    <row r="672" s="132" customFormat="1" x14ac:dyDescent="0.2"/>
    <row r="673" s="132" customFormat="1" x14ac:dyDescent="0.2"/>
    <row r="674" s="132" customFormat="1" x14ac:dyDescent="0.2"/>
    <row r="675" s="132" customFormat="1" x14ac:dyDescent="0.2"/>
    <row r="676" s="132" customFormat="1" x14ac:dyDescent="0.2"/>
    <row r="677" s="132" customFormat="1" x14ac:dyDescent="0.2"/>
    <row r="678" s="132" customFormat="1" x14ac:dyDescent="0.2"/>
    <row r="679" s="132" customFormat="1" x14ac:dyDescent="0.2"/>
    <row r="680" s="132" customFormat="1" x14ac:dyDescent="0.2"/>
    <row r="681" s="132" customFormat="1" x14ac:dyDescent="0.2"/>
    <row r="682" s="132" customFormat="1" x14ac:dyDescent="0.2"/>
    <row r="683" s="132" customFormat="1" x14ac:dyDescent="0.2"/>
    <row r="684" s="132" customFormat="1" x14ac:dyDescent="0.2"/>
    <row r="685" s="132" customFormat="1" x14ac:dyDescent="0.2"/>
    <row r="686" s="132" customFormat="1" x14ac:dyDescent="0.2"/>
    <row r="687" s="132" customFormat="1" x14ac:dyDescent="0.2"/>
    <row r="688" s="132" customFormat="1" x14ac:dyDescent="0.2"/>
    <row r="689" s="132" customFormat="1" x14ac:dyDescent="0.2"/>
    <row r="690" s="132" customFormat="1" x14ac:dyDescent="0.2"/>
    <row r="691" s="132" customFormat="1" x14ac:dyDescent="0.2"/>
    <row r="692" s="132" customFormat="1" x14ac:dyDescent="0.2"/>
    <row r="693" s="132" customFormat="1" x14ac:dyDescent="0.2"/>
    <row r="694" s="132" customFormat="1" x14ac:dyDescent="0.2"/>
    <row r="695" s="132" customFormat="1" x14ac:dyDescent="0.2"/>
    <row r="696" s="132" customFormat="1" x14ac:dyDescent="0.2"/>
    <row r="697" s="132" customFormat="1" x14ac:dyDescent="0.2"/>
    <row r="698" s="132" customFormat="1" x14ac:dyDescent="0.2"/>
    <row r="699" s="132" customFormat="1" x14ac:dyDescent="0.2"/>
    <row r="700" s="132" customFormat="1" x14ac:dyDescent="0.2"/>
    <row r="701" s="132" customFormat="1" x14ac:dyDescent="0.2"/>
    <row r="702" s="132" customFormat="1" x14ac:dyDescent="0.2"/>
    <row r="703" s="132" customFormat="1" x14ac:dyDescent="0.2"/>
    <row r="704" s="132" customFormat="1" x14ac:dyDescent="0.2"/>
    <row r="705" s="132" customFormat="1" x14ac:dyDescent="0.2"/>
    <row r="706" s="132" customFormat="1" x14ac:dyDescent="0.2"/>
    <row r="707" s="132" customFormat="1" x14ac:dyDescent="0.2"/>
    <row r="708" s="132" customFormat="1" x14ac:dyDescent="0.2"/>
    <row r="709" s="132" customFormat="1" x14ac:dyDescent="0.2"/>
    <row r="710" s="132" customFormat="1" x14ac:dyDescent="0.2"/>
    <row r="711" s="132" customFormat="1" x14ac:dyDescent="0.2"/>
    <row r="712" s="132" customFormat="1" x14ac:dyDescent="0.2"/>
    <row r="713" s="132" customFormat="1" x14ac:dyDescent="0.2"/>
    <row r="714" s="132" customFormat="1" x14ac:dyDescent="0.2"/>
    <row r="715" s="132" customFormat="1" x14ac:dyDescent="0.2"/>
    <row r="716" s="132" customFormat="1" x14ac:dyDescent="0.2"/>
    <row r="717" s="132" customFormat="1" x14ac:dyDescent="0.2"/>
    <row r="718" s="132" customFormat="1" x14ac:dyDescent="0.2"/>
    <row r="719" s="132" customFormat="1" x14ac:dyDescent="0.2"/>
    <row r="720" s="132" customFormat="1" x14ac:dyDescent="0.2"/>
    <row r="721" s="132" customFormat="1" x14ac:dyDescent="0.2"/>
    <row r="722" s="132" customFormat="1" x14ac:dyDescent="0.2"/>
    <row r="723" s="132" customFormat="1" x14ac:dyDescent="0.2"/>
    <row r="724" s="132" customFormat="1" x14ac:dyDescent="0.2"/>
    <row r="725" s="132" customFormat="1" x14ac:dyDescent="0.2"/>
    <row r="726" s="132" customFormat="1" x14ac:dyDescent="0.2"/>
    <row r="727" s="132" customFormat="1" x14ac:dyDescent="0.2"/>
    <row r="728" s="132" customFormat="1" x14ac:dyDescent="0.2"/>
    <row r="729" s="132" customFormat="1" x14ac:dyDescent="0.2"/>
    <row r="730" s="132" customFormat="1" x14ac:dyDescent="0.2"/>
    <row r="731" s="132" customFormat="1" x14ac:dyDescent="0.2"/>
    <row r="732" s="132" customFormat="1" x14ac:dyDescent="0.2"/>
    <row r="733" s="132" customFormat="1" x14ac:dyDescent="0.2"/>
    <row r="734" s="132" customFormat="1" x14ac:dyDescent="0.2"/>
    <row r="735" s="132" customFormat="1" x14ac:dyDescent="0.2"/>
    <row r="736" s="132" customFormat="1" x14ac:dyDescent="0.2"/>
    <row r="737" s="132" customFormat="1" x14ac:dyDescent="0.2"/>
    <row r="738" s="132" customFormat="1" x14ac:dyDescent="0.2"/>
    <row r="739" s="132" customFormat="1" x14ac:dyDescent="0.2"/>
    <row r="740" s="132" customFormat="1" x14ac:dyDescent="0.2"/>
    <row r="741" s="132" customFormat="1" x14ac:dyDescent="0.2"/>
    <row r="742" s="132" customFormat="1" x14ac:dyDescent="0.2"/>
    <row r="743" s="132" customFormat="1" x14ac:dyDescent="0.2"/>
    <row r="744" s="132" customFormat="1" x14ac:dyDescent="0.2"/>
    <row r="745" s="132" customFormat="1" x14ac:dyDescent="0.2"/>
    <row r="746" s="132" customFormat="1" x14ac:dyDescent="0.2"/>
    <row r="747" s="132" customFormat="1" x14ac:dyDescent="0.2"/>
    <row r="748" s="132" customFormat="1" x14ac:dyDescent="0.2"/>
    <row r="749" s="132" customFormat="1" x14ac:dyDescent="0.2"/>
    <row r="750" s="132" customFormat="1" x14ac:dyDescent="0.2"/>
    <row r="751" s="132" customFormat="1" x14ac:dyDescent="0.2"/>
    <row r="752" s="132" customFormat="1" x14ac:dyDescent="0.2"/>
    <row r="753" s="132" customFormat="1" x14ac:dyDescent="0.2"/>
    <row r="754" s="132" customFormat="1" x14ac:dyDescent="0.2"/>
    <row r="755" s="132" customFormat="1" x14ac:dyDescent="0.2"/>
    <row r="756" s="132" customFormat="1" x14ac:dyDescent="0.2"/>
    <row r="757" s="132" customFormat="1" x14ac:dyDescent="0.2"/>
    <row r="758" s="132" customFormat="1" x14ac:dyDescent="0.2"/>
    <row r="759" s="132" customFormat="1" x14ac:dyDescent="0.2"/>
    <row r="760" s="132" customFormat="1" x14ac:dyDescent="0.2"/>
    <row r="761" s="132" customFormat="1" x14ac:dyDescent="0.2"/>
    <row r="762" s="132" customFormat="1" x14ac:dyDescent="0.2"/>
    <row r="763" s="132" customFormat="1" x14ac:dyDescent="0.2"/>
    <row r="764" s="132" customFormat="1" x14ac:dyDescent="0.2"/>
    <row r="765" s="132" customFormat="1" x14ac:dyDescent="0.2"/>
    <row r="766" s="132" customFormat="1" x14ac:dyDescent="0.2"/>
    <row r="767" s="132" customFormat="1" x14ac:dyDescent="0.2"/>
    <row r="768" s="132" customFormat="1" x14ac:dyDescent="0.2"/>
    <row r="769" s="132" customFormat="1" x14ac:dyDescent="0.2"/>
    <row r="770" s="132" customFormat="1" x14ac:dyDescent="0.2"/>
    <row r="771" s="132" customFormat="1" x14ac:dyDescent="0.2"/>
    <row r="772" s="132" customFormat="1" x14ac:dyDescent="0.2"/>
    <row r="773" s="132" customFormat="1" x14ac:dyDescent="0.2"/>
    <row r="774" s="132" customFormat="1" x14ac:dyDescent="0.2"/>
    <row r="775" s="132" customFormat="1" x14ac:dyDescent="0.2"/>
    <row r="776" s="132" customFormat="1" x14ac:dyDescent="0.2"/>
    <row r="777" s="132" customFormat="1" x14ac:dyDescent="0.2"/>
    <row r="778" s="132" customFormat="1" x14ac:dyDescent="0.2"/>
    <row r="779" s="132" customFormat="1" x14ac:dyDescent="0.2"/>
    <row r="780" s="132" customFormat="1" x14ac:dyDescent="0.2"/>
    <row r="781" s="132" customFormat="1" x14ac:dyDescent="0.2"/>
    <row r="782" s="132" customFormat="1" x14ac:dyDescent="0.2"/>
    <row r="783" s="132" customFormat="1" x14ac:dyDescent="0.2"/>
    <row r="784" s="132" customFormat="1" x14ac:dyDescent="0.2"/>
    <row r="785" s="132" customFormat="1" x14ac:dyDescent="0.2"/>
    <row r="786" s="132" customFormat="1" x14ac:dyDescent="0.2"/>
  </sheetData>
  <sheetProtection algorithmName="SHA-512" hashValue="7jfhIhBWP7pfpp1W0qOqHKXugHFiitfzG2MfeJvaC5NH5KXqK8fyUCPveUEM2JsP7tQLhiMe//d/9A+Ae8mfDQ==" saltValue="rTAn1i7cKj9lrAp1fA4QOA==" spinCount="100000" sheet="1" objects="1" scenarios="1"/>
  <sortState xmlns:xlrd2="http://schemas.microsoft.com/office/spreadsheetml/2017/richdata2" ref="A9:G80">
    <sortCondition ref="A9:A80"/>
  </sortState>
  <printOptions horizontalCentered="1"/>
  <pageMargins left="0.25" right="0.25" top="0.5" bottom="0.5" header="0.25" footer="0.25"/>
  <pageSetup scale="66" orientation="portrait" r:id="rId1"/>
  <headerFooter>
    <oddFooter>&amp;L&amp;F&amp;CPage &amp;P of &amp;N&amp;R&amp;A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61"/>
  <sheetViews>
    <sheetView zoomScaleNormal="100" workbookViewId="0">
      <pane ySplit="6" topLeftCell="A7" activePane="bottomLeft" state="frozen"/>
      <selection activeCell="A7" sqref="A7"/>
      <selection pane="bottomLeft"/>
    </sheetView>
  </sheetViews>
  <sheetFormatPr defaultColWidth="9.140625" defaultRowHeight="12.75" x14ac:dyDescent="0.2"/>
  <cols>
    <col min="1" max="1" width="9.5703125" style="132" customWidth="1"/>
    <col min="2" max="2" width="9.7109375" style="132" customWidth="1"/>
    <col min="3" max="3" width="21.5703125" style="132" customWidth="1"/>
    <col min="4" max="4" width="11.28515625" style="132" bestFit="1" customWidth="1"/>
    <col min="5" max="5" width="17.140625" style="132" customWidth="1"/>
    <col min="6" max="6" width="15.140625" style="132" customWidth="1"/>
    <col min="7" max="7" width="16" style="132" customWidth="1"/>
    <col min="8" max="8" width="0" style="132" hidden="1" customWidth="1"/>
    <col min="9" max="16384" width="9.140625" style="132"/>
  </cols>
  <sheetData>
    <row r="1" spans="1:9" x14ac:dyDescent="0.2">
      <c r="A1" s="605" t="s">
        <v>1001</v>
      </c>
      <c r="B1" s="401"/>
      <c r="C1" s="401"/>
      <c r="D1" s="401"/>
      <c r="E1" s="256"/>
      <c r="F1" s="256"/>
      <c r="G1" s="256"/>
      <c r="H1" s="256"/>
      <c r="I1" s="256"/>
    </row>
    <row r="2" spans="1:9" x14ac:dyDescent="0.2">
      <c r="A2" s="401"/>
      <c r="B2" s="401"/>
      <c r="C2" s="401"/>
      <c r="D2" s="401"/>
      <c r="E2" s="256"/>
      <c r="F2" s="256"/>
      <c r="G2" s="256"/>
      <c r="H2" s="256"/>
      <c r="I2" s="256"/>
    </row>
    <row r="3" spans="1:9" x14ac:dyDescent="0.2">
      <c r="A3" s="402"/>
      <c r="B3" s="533" t="s">
        <v>0</v>
      </c>
      <c r="C3" s="403"/>
      <c r="D3" s="534" t="str">
        <f>'Report L1'!$C$5</f>
        <v>Select CCO from Dropdown List</v>
      </c>
      <c r="E3" s="256"/>
      <c r="F3" s="256"/>
      <c r="H3" s="256"/>
      <c r="I3" s="256"/>
    </row>
    <row r="4" spans="1:9" x14ac:dyDescent="0.2">
      <c r="A4" s="402"/>
      <c r="B4" s="533" t="s">
        <v>225</v>
      </c>
      <c r="C4" s="532"/>
      <c r="D4" s="532" t="str">
        <f>'Report L1'!$C$8&amp;" - "&amp;'Report L1'!$C$9</f>
        <v>1/1/2021 - 12/31/2021</v>
      </c>
      <c r="E4" s="256"/>
      <c r="F4" s="256"/>
      <c r="H4" s="256"/>
      <c r="I4" s="256"/>
    </row>
    <row r="5" spans="1:9" x14ac:dyDescent="0.2">
      <c r="G5" s="131"/>
      <c r="H5" s="256" t="s">
        <v>53</v>
      </c>
      <c r="I5" s="256"/>
    </row>
    <row r="6" spans="1:9" x14ac:dyDescent="0.2">
      <c r="A6" s="131" t="s">
        <v>86</v>
      </c>
      <c r="B6" s="132" t="s">
        <v>1000</v>
      </c>
      <c r="H6" s="256"/>
      <c r="I6" s="256"/>
    </row>
    <row r="7" spans="1:9" x14ac:dyDescent="0.2">
      <c r="A7" s="131"/>
      <c r="H7" s="256"/>
      <c r="I7" s="256"/>
    </row>
    <row r="8" spans="1:9" x14ac:dyDescent="0.2">
      <c r="A8" s="131" t="s">
        <v>162</v>
      </c>
      <c r="B8" s="256" t="s">
        <v>884</v>
      </c>
      <c r="C8" s="256"/>
      <c r="D8" s="256"/>
      <c r="E8" s="256"/>
      <c r="F8" s="256"/>
      <c r="G8" s="256"/>
      <c r="H8" s="451" t="s">
        <v>731</v>
      </c>
      <c r="I8" s="256"/>
    </row>
    <row r="9" spans="1:9" x14ac:dyDescent="0.2">
      <c r="A9" s="256"/>
      <c r="B9" s="256" t="s">
        <v>389</v>
      </c>
      <c r="C9" s="256"/>
      <c r="D9" s="256"/>
      <c r="E9" s="256"/>
      <c r="F9" s="256"/>
      <c r="G9" s="256"/>
      <c r="H9" s="256"/>
      <c r="I9" s="256"/>
    </row>
    <row r="10" spans="1:9" x14ac:dyDescent="0.2">
      <c r="B10" s="132" t="s">
        <v>1055</v>
      </c>
    </row>
    <row r="11" spans="1:9" x14ac:dyDescent="0.2">
      <c r="A11" s="236"/>
      <c r="B11" s="256"/>
      <c r="C11" s="256"/>
      <c r="D11" s="256"/>
      <c r="E11" s="256"/>
      <c r="F11" s="256"/>
      <c r="G11" s="404"/>
      <c r="H11" s="256"/>
      <c r="I11" s="256"/>
    </row>
    <row r="12" spans="1:9" x14ac:dyDescent="0.2">
      <c r="A12" s="405"/>
      <c r="B12" s="406"/>
      <c r="C12" s="406"/>
      <c r="D12" s="407"/>
      <c r="E12" s="606" t="s">
        <v>999</v>
      </c>
      <c r="F12" s="408" t="s">
        <v>85</v>
      </c>
      <c r="G12" s="408" t="s">
        <v>84</v>
      </c>
      <c r="I12" s="256"/>
    </row>
    <row r="13" spans="1:9" x14ac:dyDescent="0.2">
      <c r="A13" s="409"/>
      <c r="B13" s="255" t="s">
        <v>172</v>
      </c>
      <c r="C13" s="255"/>
      <c r="D13" s="410"/>
      <c r="E13" s="325" t="s">
        <v>83</v>
      </c>
      <c r="F13" s="324" t="s">
        <v>83</v>
      </c>
      <c r="G13" s="324" t="s">
        <v>82</v>
      </c>
      <c r="I13" s="256"/>
    </row>
    <row r="14" spans="1:9" x14ac:dyDescent="0.2">
      <c r="A14" s="411"/>
      <c r="B14" s="412"/>
      <c r="C14" s="412"/>
      <c r="D14" s="413"/>
      <c r="E14" s="326"/>
      <c r="F14" s="327"/>
      <c r="G14" s="327" t="s">
        <v>81</v>
      </c>
      <c r="I14" s="256"/>
    </row>
    <row r="15" spans="1:9" x14ac:dyDescent="0.2">
      <c r="A15" s="405" t="s">
        <v>891</v>
      </c>
      <c r="B15" s="406"/>
      <c r="C15" s="406"/>
      <c r="D15" s="407"/>
      <c r="E15" s="414"/>
      <c r="F15" s="414"/>
      <c r="G15" s="414"/>
      <c r="I15" s="256"/>
    </row>
    <row r="16" spans="1:9" x14ac:dyDescent="0.2">
      <c r="A16" s="411" t="s">
        <v>1056</v>
      </c>
      <c r="B16" s="412"/>
      <c r="C16" s="412"/>
      <c r="D16" s="413"/>
      <c r="E16" s="47">
        <v>0</v>
      </c>
      <c r="F16" s="47">
        <v>0</v>
      </c>
      <c r="G16" s="47">
        <v>0</v>
      </c>
      <c r="I16" s="256"/>
    </row>
    <row r="17" spans="1:9" x14ac:dyDescent="0.2">
      <c r="A17" s="405" t="s">
        <v>892</v>
      </c>
      <c r="B17" s="406"/>
      <c r="C17" s="406"/>
      <c r="D17" s="407"/>
      <c r="E17" s="414"/>
      <c r="F17" s="414"/>
      <c r="G17" s="414"/>
      <c r="I17" s="256"/>
    </row>
    <row r="18" spans="1:9" x14ac:dyDescent="0.2">
      <c r="A18" s="411" t="s">
        <v>998</v>
      </c>
      <c r="B18" s="412"/>
      <c r="C18" s="412"/>
      <c r="D18" s="413"/>
      <c r="E18" s="47">
        <v>0</v>
      </c>
      <c r="F18" s="47">
        <v>0</v>
      </c>
      <c r="G18" s="47">
        <v>0</v>
      </c>
      <c r="I18" s="256"/>
    </row>
    <row r="19" spans="1:9" x14ac:dyDescent="0.2">
      <c r="A19" s="405" t="s">
        <v>997</v>
      </c>
      <c r="B19" s="406"/>
      <c r="C19" s="406"/>
      <c r="D19" s="407"/>
      <c r="E19" s="414"/>
      <c r="F19" s="414"/>
      <c r="G19" s="414"/>
      <c r="I19" s="256"/>
    </row>
    <row r="20" spans="1:9" x14ac:dyDescent="0.2">
      <c r="A20" s="411" t="s">
        <v>80</v>
      </c>
      <c r="B20" s="412"/>
      <c r="C20" s="412"/>
      <c r="D20" s="413"/>
      <c r="E20" s="47">
        <v>0</v>
      </c>
      <c r="F20" s="47">
        <v>0</v>
      </c>
      <c r="G20" s="47">
        <v>0</v>
      </c>
      <c r="I20" s="256"/>
    </row>
    <row r="21" spans="1:9" x14ac:dyDescent="0.2">
      <c r="A21" s="256"/>
      <c r="B21" s="256"/>
      <c r="C21" s="256"/>
      <c r="D21" s="256"/>
      <c r="E21" s="256"/>
      <c r="F21" s="256"/>
      <c r="G21" s="256"/>
      <c r="H21" s="256"/>
      <c r="I21" s="256"/>
    </row>
    <row r="22" spans="1:9" x14ac:dyDescent="0.2">
      <c r="A22" s="236" t="s">
        <v>163</v>
      </c>
      <c r="B22" s="256" t="s">
        <v>79</v>
      </c>
      <c r="C22" s="256"/>
      <c r="D22" s="256"/>
      <c r="E22" s="256"/>
      <c r="F22" s="256"/>
      <c r="G22" s="256"/>
      <c r="H22" s="256"/>
      <c r="I22" s="256"/>
    </row>
    <row r="23" spans="1:9" x14ac:dyDescent="0.2">
      <c r="B23" s="531" t="s">
        <v>1058</v>
      </c>
      <c r="C23" s="256"/>
      <c r="D23" s="256"/>
      <c r="E23" s="256"/>
      <c r="F23" s="256"/>
      <c r="G23" s="256"/>
      <c r="H23" s="256"/>
      <c r="I23" s="256"/>
    </row>
    <row r="24" spans="1:9" x14ac:dyDescent="0.2">
      <c r="B24" s="256" t="s">
        <v>1057</v>
      </c>
      <c r="C24" s="256"/>
      <c r="D24" s="256"/>
      <c r="E24" s="256"/>
      <c r="F24" s="256"/>
      <c r="G24" s="256"/>
      <c r="H24" s="256"/>
      <c r="I24" s="256"/>
    </row>
    <row r="25" spans="1:9" x14ac:dyDescent="0.2">
      <c r="B25" s="132" t="s">
        <v>996</v>
      </c>
      <c r="C25" s="256"/>
      <c r="D25" s="256"/>
      <c r="E25" s="256"/>
      <c r="F25" s="256"/>
      <c r="G25" s="256"/>
      <c r="H25" s="256"/>
      <c r="I25" s="256"/>
    </row>
    <row r="26" spans="1:9" x14ac:dyDescent="0.2">
      <c r="B26" s="256" t="s">
        <v>995</v>
      </c>
      <c r="C26" s="256"/>
      <c r="D26" s="256"/>
      <c r="E26" s="256"/>
      <c r="F26" s="256"/>
      <c r="G26" s="256"/>
      <c r="H26" s="256"/>
      <c r="I26" s="256"/>
    </row>
    <row r="27" spans="1:9" x14ac:dyDescent="0.2">
      <c r="A27" s="256"/>
      <c r="B27" s="256"/>
      <c r="C27" s="256"/>
      <c r="D27" s="256"/>
      <c r="E27" s="256"/>
      <c r="F27" s="256"/>
      <c r="G27" s="256"/>
      <c r="H27" s="256"/>
      <c r="I27" s="256"/>
    </row>
    <row r="28" spans="1:9" x14ac:dyDescent="0.2">
      <c r="B28" s="236" t="s">
        <v>46</v>
      </c>
      <c r="C28" s="256" t="s">
        <v>994</v>
      </c>
      <c r="D28" s="256"/>
      <c r="E28" s="256"/>
      <c r="F28" s="256"/>
      <c r="G28" s="256"/>
      <c r="H28" s="256"/>
      <c r="I28" s="256"/>
    </row>
    <row r="29" spans="1:9" x14ac:dyDescent="0.2">
      <c r="B29" s="256"/>
      <c r="C29" s="256" t="s">
        <v>78</v>
      </c>
      <c r="D29" s="256"/>
      <c r="E29" s="256"/>
      <c r="F29" s="256"/>
      <c r="G29" s="256"/>
      <c r="H29" s="256"/>
      <c r="I29" s="256"/>
    </row>
    <row r="30" spans="1:9" x14ac:dyDescent="0.2">
      <c r="B30" s="256"/>
      <c r="C30" s="256"/>
      <c r="D30" s="256"/>
      <c r="E30" s="256"/>
      <c r="F30" s="256"/>
      <c r="G30" s="256"/>
      <c r="H30" s="256"/>
      <c r="I30" s="256"/>
    </row>
    <row r="31" spans="1:9" x14ac:dyDescent="0.2">
      <c r="B31" s="256"/>
      <c r="C31" s="256" t="s">
        <v>77</v>
      </c>
      <c r="D31" s="20"/>
      <c r="E31" s="256"/>
      <c r="F31" s="256"/>
      <c r="G31" s="256"/>
      <c r="H31" s="256"/>
      <c r="I31" s="256"/>
    </row>
    <row r="32" spans="1:9" x14ac:dyDescent="0.2">
      <c r="B32" s="256"/>
      <c r="C32" s="256" t="s">
        <v>76</v>
      </c>
      <c r="D32" s="20"/>
      <c r="E32" s="256"/>
      <c r="F32" s="256"/>
      <c r="G32" s="256"/>
      <c r="H32" s="256"/>
      <c r="I32" s="256"/>
    </row>
    <row r="33" spans="2:9" x14ac:dyDescent="0.2">
      <c r="B33" s="256"/>
      <c r="C33" s="256" t="s">
        <v>75</v>
      </c>
      <c r="D33" s="20"/>
      <c r="E33" s="256"/>
      <c r="F33" s="256"/>
      <c r="G33" s="256"/>
      <c r="H33" s="256"/>
      <c r="I33" s="256"/>
    </row>
    <row r="34" spans="2:9" x14ac:dyDescent="0.2">
      <c r="B34" s="256"/>
      <c r="C34" s="256"/>
      <c r="D34" s="256"/>
      <c r="E34" s="256"/>
      <c r="F34" s="256"/>
      <c r="G34" s="256"/>
      <c r="H34" s="256"/>
      <c r="I34" s="256"/>
    </row>
    <row r="35" spans="2:9" x14ac:dyDescent="0.2">
      <c r="B35" s="236" t="s">
        <v>47</v>
      </c>
      <c r="C35" s="256" t="s">
        <v>993</v>
      </c>
      <c r="D35" s="256"/>
      <c r="E35" s="256"/>
      <c r="F35" s="256"/>
      <c r="G35" s="256"/>
      <c r="H35" s="256"/>
      <c r="I35" s="256"/>
    </row>
    <row r="36" spans="2:9" x14ac:dyDescent="0.2">
      <c r="B36" s="256"/>
      <c r="C36" s="256" t="s">
        <v>992</v>
      </c>
      <c r="D36" s="256"/>
      <c r="E36" s="256"/>
      <c r="F36" s="256"/>
      <c r="G36" s="256"/>
      <c r="H36" s="256"/>
      <c r="I36" s="256"/>
    </row>
    <row r="37" spans="2:9" x14ac:dyDescent="0.2">
      <c r="B37" s="256"/>
      <c r="C37" s="795"/>
      <c r="D37" s="795"/>
      <c r="E37" s="795"/>
      <c r="F37" s="795"/>
      <c r="G37" s="795"/>
      <c r="H37" s="256"/>
      <c r="I37" s="256"/>
    </row>
    <row r="38" spans="2:9" x14ac:dyDescent="0.2">
      <c r="B38" s="256"/>
      <c r="C38" s="256"/>
      <c r="D38" s="256"/>
      <c r="E38" s="256"/>
      <c r="F38" s="256"/>
      <c r="G38" s="256"/>
      <c r="H38" s="256"/>
      <c r="I38" s="256"/>
    </row>
    <row r="39" spans="2:9" x14ac:dyDescent="0.2">
      <c r="B39" s="236" t="s">
        <v>48</v>
      </c>
      <c r="C39" s="256" t="s">
        <v>991</v>
      </c>
      <c r="D39" s="256"/>
      <c r="E39" s="256"/>
      <c r="F39" s="256"/>
      <c r="G39" s="256"/>
      <c r="H39" s="256"/>
      <c r="I39" s="256"/>
    </row>
    <row r="40" spans="2:9" x14ac:dyDescent="0.2">
      <c r="B40" s="256"/>
      <c r="C40" s="795"/>
      <c r="D40" s="795"/>
      <c r="E40" s="795"/>
      <c r="F40" s="795"/>
      <c r="G40" s="795"/>
      <c r="H40" s="256"/>
      <c r="I40" s="256"/>
    </row>
    <row r="41" spans="2:9" x14ac:dyDescent="0.2">
      <c r="B41" s="256"/>
      <c r="C41" s="256"/>
      <c r="D41" s="256"/>
      <c r="E41" s="256"/>
      <c r="F41" s="256"/>
      <c r="G41" s="256"/>
      <c r="H41" s="256"/>
      <c r="I41" s="256"/>
    </row>
    <row r="42" spans="2:9" x14ac:dyDescent="0.2">
      <c r="B42" s="236" t="s">
        <v>990</v>
      </c>
      <c r="C42" s="256" t="s">
        <v>989</v>
      </c>
      <c r="D42" s="256"/>
      <c r="E42" s="256"/>
      <c r="F42" s="256"/>
      <c r="G42" s="256"/>
      <c r="H42" s="256"/>
      <c r="I42" s="256"/>
    </row>
    <row r="43" spans="2:9" x14ac:dyDescent="0.2">
      <c r="B43" s="236"/>
      <c r="C43" s="795"/>
      <c r="D43" s="795"/>
      <c r="E43" s="795"/>
      <c r="F43" s="795"/>
      <c r="G43" s="795"/>
      <c r="H43" s="256"/>
      <c r="I43" s="256"/>
    </row>
    <row r="44" spans="2:9" x14ac:dyDescent="0.2">
      <c r="B44" s="236"/>
      <c r="C44" s="256"/>
      <c r="D44" s="256"/>
      <c r="E44" s="256"/>
      <c r="F44" s="256"/>
      <c r="G44" s="256"/>
      <c r="H44" s="256"/>
      <c r="I44" s="256"/>
    </row>
    <row r="45" spans="2:9" x14ac:dyDescent="0.2">
      <c r="B45" s="236" t="s">
        <v>988</v>
      </c>
      <c r="C45" s="256" t="s">
        <v>987</v>
      </c>
      <c r="D45" s="256"/>
      <c r="E45" s="256"/>
      <c r="F45" s="256"/>
      <c r="G45" s="256"/>
      <c r="H45" s="256"/>
      <c r="I45" s="256"/>
    </row>
    <row r="46" spans="2:9" x14ac:dyDescent="0.2">
      <c r="B46" s="236"/>
      <c r="C46" s="795"/>
      <c r="D46" s="795"/>
      <c r="E46" s="795"/>
      <c r="F46" s="795"/>
      <c r="G46" s="795"/>
      <c r="H46" s="256"/>
      <c r="I46" s="256"/>
    </row>
    <row r="47" spans="2:9" x14ac:dyDescent="0.2">
      <c r="B47" s="236"/>
      <c r="C47" s="256"/>
      <c r="D47" s="256"/>
      <c r="E47" s="256"/>
      <c r="F47" s="256"/>
      <c r="G47" s="256"/>
      <c r="H47" s="256"/>
      <c r="I47" s="256"/>
    </row>
    <row r="48" spans="2:9" x14ac:dyDescent="0.2">
      <c r="B48" s="236" t="s">
        <v>986</v>
      </c>
      <c r="C48" s="256" t="s">
        <v>985</v>
      </c>
      <c r="D48" s="256"/>
      <c r="E48" s="256"/>
      <c r="F48" s="256"/>
      <c r="G48" s="256"/>
      <c r="H48" s="256"/>
      <c r="I48" s="256"/>
    </row>
    <row r="49" spans="1:9" x14ac:dyDescent="0.2">
      <c r="B49" s="236"/>
      <c r="C49" s="795"/>
      <c r="D49" s="795"/>
      <c r="E49" s="795"/>
      <c r="F49" s="795"/>
      <c r="G49" s="795"/>
      <c r="H49" s="256"/>
      <c r="I49" s="256"/>
    </row>
    <row r="50" spans="1:9" x14ac:dyDescent="0.2">
      <c r="B50" s="236"/>
      <c r="C50" s="256"/>
      <c r="D50" s="256"/>
      <c r="E50" s="256"/>
      <c r="F50" s="256"/>
      <c r="G50" s="256"/>
      <c r="H50" s="256"/>
      <c r="I50" s="256"/>
    </row>
    <row r="51" spans="1:9" x14ac:dyDescent="0.2">
      <c r="B51" s="236" t="s">
        <v>984</v>
      </c>
      <c r="C51" s="256" t="s">
        <v>74</v>
      </c>
      <c r="D51" s="256"/>
      <c r="E51" s="256"/>
      <c r="F51" s="256"/>
      <c r="G51" s="256"/>
      <c r="H51" s="256"/>
      <c r="I51" s="256"/>
    </row>
    <row r="52" spans="1:9" x14ac:dyDescent="0.2">
      <c r="B52" s="236"/>
      <c r="C52" s="795"/>
      <c r="D52" s="795"/>
      <c r="E52" s="795"/>
      <c r="F52" s="795"/>
      <c r="G52" s="795"/>
      <c r="H52" s="256"/>
      <c r="I52" s="256"/>
    </row>
    <row r="53" spans="1:9" x14ac:dyDescent="0.2">
      <c r="B53" s="236"/>
      <c r="C53" s="256"/>
      <c r="D53" s="256"/>
      <c r="E53" s="256"/>
      <c r="F53" s="256"/>
      <c r="G53" s="256"/>
      <c r="H53" s="256"/>
      <c r="I53" s="256"/>
    </row>
    <row r="54" spans="1:9" x14ac:dyDescent="0.2">
      <c r="B54" s="236" t="s">
        <v>983</v>
      </c>
      <c r="C54" s="256" t="s">
        <v>73</v>
      </c>
      <c r="D54" s="415"/>
      <c r="E54" s="256"/>
      <c r="F54" s="256"/>
      <c r="G54" s="256"/>
      <c r="H54" s="256"/>
      <c r="I54" s="256"/>
    </row>
    <row r="55" spans="1:9" x14ac:dyDescent="0.2">
      <c r="A55" s="256" t="s">
        <v>53</v>
      </c>
      <c r="B55" s="256" t="s">
        <v>53</v>
      </c>
      <c r="C55" s="795"/>
      <c r="D55" s="795"/>
      <c r="E55" s="795"/>
      <c r="F55" s="795"/>
      <c r="G55" s="795"/>
      <c r="H55" s="256"/>
      <c r="I55" s="256"/>
    </row>
    <row r="56" spans="1:9" x14ac:dyDescent="0.2">
      <c r="A56" s="256"/>
      <c r="B56" s="256"/>
      <c r="C56" s="256"/>
      <c r="D56" s="256"/>
      <c r="E56" s="256"/>
      <c r="F56" s="256"/>
      <c r="G56" s="256"/>
      <c r="H56" s="256"/>
      <c r="I56" s="256"/>
    </row>
    <row r="57" spans="1:9" x14ac:dyDescent="0.2">
      <c r="A57" s="256"/>
      <c r="B57" s="236" t="s">
        <v>982</v>
      </c>
      <c r="C57" s="256" t="s">
        <v>1059</v>
      </c>
      <c r="D57" s="256"/>
      <c r="E57" s="256"/>
      <c r="F57" s="256"/>
      <c r="G57" s="256"/>
      <c r="H57" s="256"/>
      <c r="I57" s="256"/>
    </row>
    <row r="58" spans="1:9" x14ac:dyDescent="0.2">
      <c r="A58" s="256"/>
      <c r="B58" s="256"/>
      <c r="C58" s="256" t="s">
        <v>1060</v>
      </c>
      <c r="D58" s="256"/>
      <c r="E58" s="256"/>
      <c r="F58" s="256"/>
      <c r="G58" s="256"/>
      <c r="H58" s="256"/>
    </row>
    <row r="59" spans="1:9" x14ac:dyDescent="0.2">
      <c r="A59" s="256"/>
      <c r="B59" s="256"/>
      <c r="D59" s="256"/>
      <c r="E59" s="256"/>
      <c r="F59" s="256"/>
      <c r="G59" s="256"/>
      <c r="H59" s="256"/>
    </row>
    <row r="60" spans="1:9" x14ac:dyDescent="0.2">
      <c r="A60" s="256"/>
      <c r="B60" s="256"/>
      <c r="C60" s="256"/>
      <c r="D60" s="256"/>
      <c r="E60" s="256"/>
      <c r="F60" s="256"/>
      <c r="G60" s="256"/>
      <c r="H60" s="256"/>
    </row>
    <row r="61" spans="1:9" x14ac:dyDescent="0.2">
      <c r="A61" s="256"/>
      <c r="B61" s="256"/>
      <c r="C61" s="256"/>
      <c r="D61" s="256"/>
      <c r="E61" s="256"/>
      <c r="F61" s="256"/>
      <c r="G61" s="256"/>
      <c r="H61" s="256"/>
    </row>
  </sheetData>
  <sheetProtection algorithmName="SHA-512" hashValue="6PXOgEFQRrVUzYjIZrYN4s7B2rPogXomtLhfg74q4I0lMnxWk/YLST/GvLfhxkPmpqBS3/OF+6kdRMnpDxfUcQ==" saltValue="LfmJKu48fPfYLM21PokouA==" spinCount="100000" sheet="1" objects="1" scenarios="1"/>
  <mergeCells count="7">
    <mergeCell ref="C37:G37"/>
    <mergeCell ref="C43:G43"/>
    <mergeCell ref="C52:G52"/>
    <mergeCell ref="C55:G55"/>
    <mergeCell ref="C40:G40"/>
    <mergeCell ref="C46:G46"/>
    <mergeCell ref="C49:G49"/>
  </mergeCells>
  <dataValidations count="1">
    <dataValidation type="decimal" operator="greaterThanOrEqual" allowBlank="1" showInputMessage="1" showErrorMessage="1" sqref="E16:G16 E18:G18 E20:G20" xr:uid="{00000000-0002-0000-0200-000000000000}">
      <formula1>0</formula1>
    </dataValidation>
  </dataValidations>
  <printOptions horizontalCentered="1"/>
  <pageMargins left="0.25" right="0.25" top="0.5" bottom="0.5" header="0.25" footer="0.25"/>
  <pageSetup scale="98" orientation="portrait" r:id="rId1"/>
  <headerFooter alignWithMargins="0">
    <oddFooter>&amp;L&amp;F&amp;CPage &amp;P of &amp;N&amp;R&amp;A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pageSetUpPr fitToPage="1"/>
  </sheetPr>
  <dimension ref="A1:I51"/>
  <sheetViews>
    <sheetView zoomScaleNormal="100" workbookViewId="0">
      <pane ySplit="5" topLeftCell="A6" activePane="bottomLeft" state="frozen"/>
      <selection activeCell="A7" sqref="A7"/>
      <selection pane="bottomLeft"/>
    </sheetView>
  </sheetViews>
  <sheetFormatPr defaultColWidth="9.140625" defaultRowHeight="12.75" x14ac:dyDescent="0.2"/>
  <cols>
    <col min="1" max="1" width="34.42578125" style="132" customWidth="1"/>
    <col min="2" max="2" width="15.85546875" style="132" customWidth="1"/>
    <col min="3" max="9" width="14.140625" style="132" customWidth="1"/>
    <col min="10" max="16384" width="9.140625" style="132"/>
  </cols>
  <sheetData>
    <row r="1" spans="1:9" x14ac:dyDescent="0.2">
      <c r="A1" s="131" t="s">
        <v>109</v>
      </c>
      <c r="B1" s="131"/>
    </row>
    <row r="3" spans="1:9" x14ac:dyDescent="0.2">
      <c r="A3" s="133" t="s">
        <v>0</v>
      </c>
      <c r="B3" s="120" t="str">
        <f>'Report L1'!$C$5</f>
        <v>Select CCO from Dropdown List</v>
      </c>
    </row>
    <row r="4" spans="1:9" x14ac:dyDescent="0.2">
      <c r="A4" s="133" t="s">
        <v>225</v>
      </c>
      <c r="B4" s="121" t="str">
        <f>'Report L1'!$C$8&amp;" - "&amp;'Report L1'!$C$9</f>
        <v>1/1/2021 - 12/31/2021</v>
      </c>
    </row>
    <row r="6" spans="1:9" x14ac:dyDescent="0.2">
      <c r="A6" s="132" t="s">
        <v>228</v>
      </c>
    </row>
    <row r="7" spans="1:9" x14ac:dyDescent="0.2">
      <c r="A7" s="132" t="s">
        <v>701</v>
      </c>
    </row>
    <row r="8" spans="1:9" x14ac:dyDescent="0.2">
      <c r="A8" s="132" t="s">
        <v>702</v>
      </c>
    </row>
    <row r="9" spans="1:9" x14ac:dyDescent="0.2">
      <c r="A9" s="132" t="s">
        <v>586</v>
      </c>
    </row>
    <row r="11" spans="1:9" x14ac:dyDescent="0.2">
      <c r="C11" s="894" t="s">
        <v>571</v>
      </c>
      <c r="D11" s="895"/>
      <c r="E11" s="895"/>
      <c r="F11" s="896"/>
    </row>
    <row r="12" spans="1:9" ht="64.5" customHeight="1" thickBot="1" x14ac:dyDescent="0.25">
      <c r="A12" s="894" t="s">
        <v>572</v>
      </c>
      <c r="B12" s="896"/>
      <c r="C12" s="438" t="s">
        <v>573</v>
      </c>
      <c r="D12" s="438" t="s">
        <v>574</v>
      </c>
      <c r="E12" s="438" t="s">
        <v>575</v>
      </c>
      <c r="F12" s="438" t="s">
        <v>576</v>
      </c>
      <c r="G12" s="439" t="s">
        <v>577</v>
      </c>
      <c r="H12" s="439" t="s">
        <v>578</v>
      </c>
      <c r="I12" s="439" t="s">
        <v>579</v>
      </c>
    </row>
    <row r="13" spans="1:9" ht="13.5" thickBot="1" x14ac:dyDescent="0.25">
      <c r="A13" s="440" t="s">
        <v>580</v>
      </c>
      <c r="B13" s="351" t="s">
        <v>581</v>
      </c>
      <c r="C13" s="441">
        <v>0</v>
      </c>
      <c r="D13" s="441">
        <v>0</v>
      </c>
      <c r="E13" s="442">
        <v>0</v>
      </c>
      <c r="F13" s="443">
        <f>SUM(C13:E13)</f>
        <v>0</v>
      </c>
      <c r="G13" s="441">
        <v>0</v>
      </c>
      <c r="H13" s="442">
        <v>0</v>
      </c>
      <c r="I13" s="443">
        <f>SUM(F13:H13)</f>
        <v>0</v>
      </c>
    </row>
    <row r="14" spans="1:9" ht="13.5" thickBot="1" x14ac:dyDescent="0.25">
      <c r="A14" s="444" t="s">
        <v>102</v>
      </c>
      <c r="B14" s="351" t="s">
        <v>582</v>
      </c>
      <c r="C14" s="441">
        <v>0</v>
      </c>
      <c r="D14" s="441">
        <v>0</v>
      </c>
      <c r="E14" s="442">
        <v>0</v>
      </c>
      <c r="F14" s="443">
        <f>SUM(C14:E14)</f>
        <v>0</v>
      </c>
      <c r="G14" s="441">
        <v>0</v>
      </c>
      <c r="H14" s="442">
        <v>0</v>
      </c>
      <c r="I14" s="443">
        <f>SUM(F14:H14)</f>
        <v>0</v>
      </c>
    </row>
    <row r="15" spans="1:9" ht="13.5" thickBot="1" x14ac:dyDescent="0.25">
      <c r="A15" s="444" t="s">
        <v>103</v>
      </c>
      <c r="B15" s="351" t="s">
        <v>100</v>
      </c>
      <c r="C15" s="445">
        <f t="shared" ref="C15:I15" si="0">SUM(C13:C14)</f>
        <v>0</v>
      </c>
      <c r="D15" s="445">
        <f t="shared" si="0"/>
        <v>0</v>
      </c>
      <c r="E15" s="445">
        <f t="shared" si="0"/>
        <v>0</v>
      </c>
      <c r="F15" s="445">
        <f t="shared" si="0"/>
        <v>0</v>
      </c>
      <c r="G15" s="445">
        <f t="shared" si="0"/>
        <v>0</v>
      </c>
      <c r="H15" s="445">
        <f t="shared" si="0"/>
        <v>0</v>
      </c>
      <c r="I15" s="445">
        <f t="shared" si="0"/>
        <v>0</v>
      </c>
    </row>
    <row r="16" spans="1:9" x14ac:dyDescent="0.2">
      <c r="A16" s="328"/>
      <c r="B16" s="328"/>
    </row>
    <row r="17" spans="1:9" ht="13.5" thickBot="1" x14ac:dyDescent="0.25">
      <c r="A17" s="328"/>
      <c r="B17" s="328"/>
    </row>
    <row r="18" spans="1:9" ht="13.5" thickBot="1" x14ac:dyDescent="0.25">
      <c r="A18" s="440" t="s">
        <v>583</v>
      </c>
      <c r="B18" s="351" t="s">
        <v>581</v>
      </c>
      <c r="C18" s="441">
        <v>0</v>
      </c>
      <c r="D18" s="441">
        <v>0</v>
      </c>
      <c r="E18" s="442">
        <v>0</v>
      </c>
      <c r="F18" s="443">
        <f>SUM(C18:E18)</f>
        <v>0</v>
      </c>
      <c r="G18" s="441">
        <v>0</v>
      </c>
      <c r="H18" s="442">
        <v>0</v>
      </c>
      <c r="I18" s="443">
        <f>SUM(F18:H18)</f>
        <v>0</v>
      </c>
    </row>
    <row r="19" spans="1:9" ht="13.5" thickBot="1" x14ac:dyDescent="0.25">
      <c r="A19" s="444" t="s">
        <v>102</v>
      </c>
      <c r="B19" s="351" t="s">
        <v>582</v>
      </c>
      <c r="C19" s="441">
        <v>0</v>
      </c>
      <c r="D19" s="441">
        <v>0</v>
      </c>
      <c r="E19" s="442">
        <v>0</v>
      </c>
      <c r="F19" s="443">
        <f>SUM(C19:E19)</f>
        <v>0</v>
      </c>
      <c r="G19" s="441">
        <v>0</v>
      </c>
      <c r="H19" s="442">
        <v>0</v>
      </c>
      <c r="I19" s="443">
        <f>SUM(F19:H19)</f>
        <v>0</v>
      </c>
    </row>
    <row r="20" spans="1:9" ht="13.5" thickBot="1" x14ac:dyDescent="0.25">
      <c r="A20" s="444" t="s">
        <v>103</v>
      </c>
      <c r="B20" s="351" t="s">
        <v>100</v>
      </c>
      <c r="C20" s="445">
        <f t="shared" ref="C20:I20" si="1">SUM(C18:C19)</f>
        <v>0</v>
      </c>
      <c r="D20" s="445">
        <f t="shared" si="1"/>
        <v>0</v>
      </c>
      <c r="E20" s="445">
        <f t="shared" si="1"/>
        <v>0</v>
      </c>
      <c r="F20" s="445">
        <f t="shared" si="1"/>
        <v>0</v>
      </c>
      <c r="G20" s="445">
        <f t="shared" si="1"/>
        <v>0</v>
      </c>
      <c r="H20" s="445">
        <f t="shared" si="1"/>
        <v>0</v>
      </c>
      <c r="I20" s="445">
        <f t="shared" si="1"/>
        <v>0</v>
      </c>
    </row>
    <row r="21" spans="1:9" x14ac:dyDescent="0.2">
      <c r="A21" s="328"/>
      <c r="B21" s="328"/>
    </row>
    <row r="22" spans="1:9" ht="13.5" thickBot="1" x14ac:dyDescent="0.25">
      <c r="A22" s="328"/>
      <c r="B22" s="328"/>
    </row>
    <row r="23" spans="1:9" ht="13.5" thickBot="1" x14ac:dyDescent="0.25">
      <c r="A23" s="440" t="s">
        <v>584</v>
      </c>
      <c r="B23" s="351" t="s">
        <v>581</v>
      </c>
      <c r="C23" s="441">
        <v>0</v>
      </c>
      <c r="D23" s="441">
        <v>0</v>
      </c>
      <c r="E23" s="442">
        <v>0</v>
      </c>
      <c r="F23" s="443">
        <f>SUM(C23:E23)</f>
        <v>0</v>
      </c>
      <c r="G23" s="441">
        <v>0</v>
      </c>
      <c r="H23" s="442">
        <v>0</v>
      </c>
      <c r="I23" s="443">
        <f>SUM(F23:H23)</f>
        <v>0</v>
      </c>
    </row>
    <row r="24" spans="1:9" ht="13.5" thickBot="1" x14ac:dyDescent="0.25">
      <c r="A24" s="444" t="s">
        <v>102</v>
      </c>
      <c r="B24" s="351" t="s">
        <v>582</v>
      </c>
      <c r="C24" s="441">
        <v>0</v>
      </c>
      <c r="D24" s="441">
        <v>0</v>
      </c>
      <c r="E24" s="442">
        <v>0</v>
      </c>
      <c r="F24" s="443">
        <f>SUM(C24:E24)</f>
        <v>0</v>
      </c>
      <c r="G24" s="441">
        <v>0</v>
      </c>
      <c r="H24" s="442">
        <v>0</v>
      </c>
      <c r="I24" s="443">
        <f>SUM(F24:H24)</f>
        <v>0</v>
      </c>
    </row>
    <row r="25" spans="1:9" ht="13.5" thickBot="1" x14ac:dyDescent="0.25">
      <c r="A25" s="444" t="s">
        <v>103</v>
      </c>
      <c r="B25" s="351" t="s">
        <v>100</v>
      </c>
      <c r="C25" s="445">
        <f t="shared" ref="C25:I25" si="2">SUM(C23:C24)</f>
        <v>0</v>
      </c>
      <c r="D25" s="445">
        <f t="shared" si="2"/>
        <v>0</v>
      </c>
      <c r="E25" s="445">
        <f t="shared" si="2"/>
        <v>0</v>
      </c>
      <c r="F25" s="445">
        <f t="shared" si="2"/>
        <v>0</v>
      </c>
      <c r="G25" s="445">
        <f t="shared" si="2"/>
        <v>0</v>
      </c>
      <c r="H25" s="445">
        <f t="shared" si="2"/>
        <v>0</v>
      </c>
      <c r="I25" s="445">
        <f t="shared" si="2"/>
        <v>0</v>
      </c>
    </row>
    <row r="26" spans="1:9" x14ac:dyDescent="0.2">
      <c r="A26" s="137"/>
      <c r="B26" s="137"/>
    </row>
    <row r="27" spans="1:9" x14ac:dyDescent="0.2">
      <c r="A27" s="137"/>
      <c r="B27" s="137"/>
    </row>
    <row r="28" spans="1:9" x14ac:dyDescent="0.2">
      <c r="A28" s="254" t="s">
        <v>585</v>
      </c>
      <c r="B28" s="135"/>
    </row>
    <row r="29" spans="1:9" x14ac:dyDescent="0.2">
      <c r="A29" s="328" t="s">
        <v>657</v>
      </c>
      <c r="B29" s="30"/>
      <c r="C29" s="30"/>
      <c r="D29" s="30"/>
      <c r="E29" s="30"/>
    </row>
    <row r="30" spans="1:9" x14ac:dyDescent="0.2">
      <c r="A30" s="328" t="s">
        <v>672</v>
      </c>
      <c r="B30" s="30"/>
      <c r="C30" s="30"/>
      <c r="D30" s="30"/>
      <c r="E30" s="30"/>
    </row>
    <row r="31" spans="1:9" x14ac:dyDescent="0.2">
      <c r="A31" s="328" t="s">
        <v>660</v>
      </c>
      <c r="B31" s="30"/>
      <c r="C31" s="30"/>
      <c r="D31" s="30"/>
      <c r="E31" s="30"/>
    </row>
    <row r="32" spans="1:9" x14ac:dyDescent="0.2">
      <c r="A32" s="328" t="s">
        <v>659</v>
      </c>
      <c r="B32" s="30"/>
      <c r="C32" s="30"/>
      <c r="D32" s="30"/>
      <c r="E32" s="30"/>
    </row>
    <row r="33" spans="1:5" x14ac:dyDescent="0.2">
      <c r="A33" s="328" t="s">
        <v>658</v>
      </c>
      <c r="B33" s="30"/>
      <c r="C33" s="30"/>
      <c r="D33" s="30"/>
      <c r="E33" s="30"/>
    </row>
    <row r="34" spans="1:5" x14ac:dyDescent="0.2">
      <c r="A34" s="328"/>
      <c r="B34" s="30"/>
      <c r="C34" s="30"/>
      <c r="D34" s="30"/>
      <c r="E34" s="30"/>
    </row>
    <row r="35" spans="1:5" x14ac:dyDescent="0.2">
      <c r="A35" s="446" t="s">
        <v>662</v>
      </c>
      <c r="B35" s="30"/>
      <c r="C35" s="30"/>
      <c r="D35" s="30"/>
      <c r="E35" s="30"/>
    </row>
    <row r="36" spans="1:5" x14ac:dyDescent="0.2">
      <c r="A36" s="328" t="s">
        <v>661</v>
      </c>
      <c r="B36" s="30"/>
      <c r="C36" s="30"/>
      <c r="D36" s="30"/>
      <c r="E36" s="30"/>
    </row>
    <row r="37" spans="1:5" x14ac:dyDescent="0.2">
      <c r="A37" s="328" t="s">
        <v>684</v>
      </c>
      <c r="B37" s="30"/>
      <c r="C37" s="30"/>
      <c r="D37" s="30"/>
      <c r="E37" s="30"/>
    </row>
    <row r="38" spans="1:5" x14ac:dyDescent="0.2">
      <c r="A38" s="132" t="s">
        <v>670</v>
      </c>
      <c r="B38" s="30"/>
      <c r="C38" s="30"/>
      <c r="D38" s="30"/>
      <c r="E38" s="30"/>
    </row>
    <row r="39" spans="1:5" x14ac:dyDescent="0.2">
      <c r="A39" s="132" t="s">
        <v>683</v>
      </c>
      <c r="B39" s="30"/>
      <c r="C39" s="30"/>
      <c r="D39" s="30"/>
      <c r="E39" s="30"/>
    </row>
    <row r="40" spans="1:5" x14ac:dyDescent="0.2">
      <c r="A40" s="135"/>
      <c r="B40" s="135"/>
      <c r="C40" s="135"/>
      <c r="D40" s="135"/>
      <c r="E40" s="135"/>
    </row>
    <row r="41" spans="1:5" x14ac:dyDescent="0.2">
      <c r="A41" s="254" t="s">
        <v>663</v>
      </c>
      <c r="B41" s="135"/>
      <c r="C41" s="135"/>
      <c r="D41" s="135"/>
      <c r="E41" s="135"/>
    </row>
    <row r="42" spans="1:5" x14ac:dyDescent="0.2">
      <c r="A42" s="135" t="s">
        <v>664</v>
      </c>
      <c r="B42" s="135"/>
      <c r="C42" s="135"/>
      <c r="D42" s="135"/>
      <c r="E42" s="135"/>
    </row>
    <row r="43" spans="1:5" x14ac:dyDescent="0.2">
      <c r="A43" s="135" t="s">
        <v>682</v>
      </c>
      <c r="B43" s="135"/>
      <c r="C43" s="135"/>
      <c r="D43" s="135"/>
      <c r="E43" s="135"/>
    </row>
    <row r="44" spans="1:5" x14ac:dyDescent="0.2">
      <c r="A44" s="132" t="s">
        <v>671</v>
      </c>
    </row>
    <row r="45" spans="1:5" x14ac:dyDescent="0.2">
      <c r="A45" s="132" t="s">
        <v>683</v>
      </c>
    </row>
    <row r="47" spans="1:5" x14ac:dyDescent="0.2">
      <c r="A47" s="131" t="s">
        <v>676</v>
      </c>
    </row>
    <row r="48" spans="1:5" x14ac:dyDescent="0.2">
      <c r="A48" s="132" t="s">
        <v>678</v>
      </c>
    </row>
    <row r="49" spans="1:1" x14ac:dyDescent="0.2">
      <c r="A49" s="132" t="s">
        <v>677</v>
      </c>
    </row>
    <row r="50" spans="1:1" x14ac:dyDescent="0.2">
      <c r="A50" s="132" t="s">
        <v>679</v>
      </c>
    </row>
    <row r="51" spans="1:1" x14ac:dyDescent="0.2">
      <c r="A51" s="132" t="s">
        <v>680</v>
      </c>
    </row>
  </sheetData>
  <sheetProtection algorithmName="SHA-512" hashValue="FAR2GxpnfCozZjwxqUtf50MOZPZG3LQKnklUOF+Mecg68DZnNpgcywJ5Z20v8+5m+UTHL9zqEM9z/QO+IHv61A==" saltValue="Sekiqt655KuSpCSMWQKuFg==" spinCount="100000" sheet="1" objects="1" scenarios="1"/>
  <mergeCells count="2">
    <mergeCell ref="C11:F11"/>
    <mergeCell ref="A12:B12"/>
  </mergeCells>
  <dataValidations count="1">
    <dataValidation type="decimal" allowBlank="1" showInputMessage="1" showErrorMessage="1" sqref="C13:I15 C18:I20 C23:I25" xr:uid="{00000000-0002-0000-1C00-000000000000}">
      <formula1>-1000000</formula1>
      <formula2>5000000</formula2>
    </dataValidation>
  </dataValidations>
  <printOptions horizontalCentered="1"/>
  <pageMargins left="0.25" right="0.25" top="0.5" bottom="0.5" header="0.25" footer="0.25"/>
  <pageSetup scale="69" orientation="portrait" r:id="rId1"/>
  <headerFooter alignWithMargins="0">
    <oddFooter>&amp;L&amp;F&amp;CPage &amp;P of &amp;N&amp;R&amp;A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pageSetUpPr fitToPage="1"/>
  </sheetPr>
  <dimension ref="A1:I75"/>
  <sheetViews>
    <sheetView zoomScaleNormal="100" workbookViewId="0">
      <pane ySplit="6" topLeftCell="A58" activePane="bottomLeft" state="frozen"/>
      <selection activeCell="A7" sqref="A7"/>
      <selection pane="bottomLeft" activeCell="C44" sqref="C44"/>
    </sheetView>
  </sheetViews>
  <sheetFormatPr defaultColWidth="9.140625" defaultRowHeight="12.75" x14ac:dyDescent="0.2"/>
  <cols>
    <col min="1" max="1" width="3.5703125" style="132" customWidth="1"/>
    <col min="2" max="2" width="3.140625" style="132" customWidth="1"/>
    <col min="3" max="9" width="18.140625" style="132" customWidth="1"/>
    <col min="10" max="16384" width="9.140625" style="132"/>
  </cols>
  <sheetData>
    <row r="1" spans="1:9" x14ac:dyDescent="0.2">
      <c r="A1" s="131" t="s">
        <v>495</v>
      </c>
      <c r="B1" s="131"/>
      <c r="C1" s="131"/>
    </row>
    <row r="3" spans="1:9" x14ac:dyDescent="0.2">
      <c r="A3" s="133" t="s">
        <v>0</v>
      </c>
      <c r="B3" s="133"/>
      <c r="D3" s="120" t="str">
        <f>'Report L1'!$C$5</f>
        <v>Select CCO from Dropdown List</v>
      </c>
    </row>
    <row r="4" spans="1:9" x14ac:dyDescent="0.2">
      <c r="A4" s="133" t="s">
        <v>225</v>
      </c>
      <c r="B4" s="133"/>
      <c r="D4" s="121" t="str">
        <f>'Report L1'!$C$8&amp;" - "&amp;'Report L1'!$C$9</f>
        <v>1/1/2021 - 12/31/2021</v>
      </c>
    </row>
    <row r="6" spans="1:9" x14ac:dyDescent="0.2">
      <c r="A6" s="132" t="s">
        <v>228</v>
      </c>
    </row>
    <row r="8" spans="1:9" ht="13.5" thickBot="1" x14ac:dyDescent="0.25">
      <c r="A8" s="137"/>
      <c r="B8" s="137"/>
      <c r="C8" s="359" t="s">
        <v>496</v>
      </c>
      <c r="D8" s="360"/>
      <c r="E8" s="360"/>
      <c r="F8" s="360"/>
      <c r="G8" s="360"/>
      <c r="H8" s="360"/>
      <c r="I8" s="360"/>
    </row>
    <row r="9" spans="1:9" x14ac:dyDescent="0.2">
      <c r="A9" s="137"/>
      <c r="B9" s="137"/>
      <c r="C9" s="361" t="s">
        <v>691</v>
      </c>
      <c r="D9" s="362" t="s">
        <v>692</v>
      </c>
      <c r="E9" s="362"/>
      <c r="F9" s="362"/>
      <c r="G9" s="362"/>
      <c r="H9" s="362"/>
      <c r="I9" s="363"/>
    </row>
    <row r="10" spans="1:9" x14ac:dyDescent="0.2">
      <c r="A10" s="137"/>
      <c r="B10" s="137"/>
      <c r="C10" s="364" t="s">
        <v>879</v>
      </c>
      <c r="D10" s="365" t="s">
        <v>880</v>
      </c>
      <c r="E10" s="365"/>
      <c r="F10" s="365"/>
      <c r="G10" s="365"/>
      <c r="H10" s="365"/>
      <c r="I10" s="366"/>
    </row>
    <row r="11" spans="1:9" x14ac:dyDescent="0.2">
      <c r="A11" s="137"/>
      <c r="B11" s="137"/>
      <c r="C11" s="364" t="s">
        <v>502</v>
      </c>
      <c r="D11" s="365" t="s">
        <v>537</v>
      </c>
      <c r="E11" s="365"/>
      <c r="F11" s="365"/>
      <c r="G11" s="365"/>
      <c r="H11" s="365"/>
      <c r="I11" s="366"/>
    </row>
    <row r="12" spans="1:9" x14ac:dyDescent="0.2">
      <c r="A12" s="135"/>
      <c r="B12" s="135"/>
      <c r="C12" s="364" t="s">
        <v>503</v>
      </c>
      <c r="D12" s="365" t="s">
        <v>513</v>
      </c>
      <c r="E12" s="365"/>
      <c r="F12" s="365"/>
      <c r="G12" s="365"/>
      <c r="H12" s="365"/>
      <c r="I12" s="366"/>
    </row>
    <row r="13" spans="1:9" x14ac:dyDescent="0.2">
      <c r="A13" s="328"/>
      <c r="B13" s="328"/>
      <c r="C13" s="364" t="s">
        <v>504</v>
      </c>
      <c r="D13" s="365" t="s">
        <v>380</v>
      </c>
      <c r="E13" s="365"/>
      <c r="F13" s="365"/>
      <c r="G13" s="365"/>
      <c r="H13" s="365"/>
      <c r="I13" s="366"/>
    </row>
    <row r="14" spans="1:9" x14ac:dyDescent="0.2">
      <c r="A14" s="328"/>
      <c r="B14" s="328"/>
      <c r="C14" s="364" t="s">
        <v>505</v>
      </c>
      <c r="D14" s="365" t="s">
        <v>302</v>
      </c>
      <c r="E14" s="365"/>
      <c r="F14" s="365"/>
      <c r="G14" s="365"/>
      <c r="H14" s="365"/>
      <c r="I14" s="366"/>
    </row>
    <row r="15" spans="1:9" x14ac:dyDescent="0.2">
      <c r="A15" s="328"/>
      <c r="B15" s="328"/>
      <c r="C15" s="364" t="s">
        <v>506</v>
      </c>
      <c r="D15" s="365" t="s">
        <v>521</v>
      </c>
      <c r="E15" s="365"/>
      <c r="F15" s="365"/>
      <c r="G15" s="365"/>
      <c r="H15" s="365"/>
      <c r="I15" s="366"/>
    </row>
    <row r="16" spans="1:9" x14ac:dyDescent="0.2">
      <c r="A16" s="328"/>
      <c r="B16" s="328"/>
      <c r="C16" s="364" t="s">
        <v>507</v>
      </c>
      <c r="D16" s="365" t="s">
        <v>522</v>
      </c>
      <c r="E16" s="365"/>
      <c r="F16" s="365"/>
      <c r="G16" s="365"/>
      <c r="H16" s="365"/>
      <c r="I16" s="366"/>
    </row>
    <row r="17" spans="1:9" x14ac:dyDescent="0.2">
      <c r="A17" s="328"/>
      <c r="B17" s="328"/>
      <c r="C17" s="364" t="s">
        <v>508</v>
      </c>
      <c r="D17" s="365" t="s">
        <v>524</v>
      </c>
      <c r="E17" s="365"/>
      <c r="F17" s="365"/>
      <c r="G17" s="365"/>
      <c r="H17" s="365"/>
      <c r="I17" s="366"/>
    </row>
    <row r="18" spans="1:9" x14ac:dyDescent="0.2">
      <c r="A18" s="328"/>
      <c r="B18" s="328"/>
      <c r="C18" s="364" t="s">
        <v>509</v>
      </c>
      <c r="D18" s="367" t="s">
        <v>527</v>
      </c>
      <c r="E18" s="365"/>
      <c r="F18" s="365"/>
      <c r="G18" s="365"/>
      <c r="H18" s="365"/>
      <c r="I18" s="366"/>
    </row>
    <row r="19" spans="1:9" x14ac:dyDescent="0.2">
      <c r="A19" s="328"/>
      <c r="B19" s="328"/>
      <c r="C19" s="364" t="s">
        <v>510</v>
      </c>
      <c r="D19" s="367" t="s">
        <v>494</v>
      </c>
      <c r="E19" s="365"/>
      <c r="F19" s="365"/>
      <c r="G19" s="365"/>
      <c r="H19" s="365"/>
      <c r="I19" s="366"/>
    </row>
    <row r="20" spans="1:9" x14ac:dyDescent="0.2">
      <c r="A20" s="328"/>
      <c r="B20" s="328"/>
      <c r="C20" s="364" t="s">
        <v>511</v>
      </c>
      <c r="D20" s="367" t="s">
        <v>533</v>
      </c>
      <c r="E20" s="365"/>
      <c r="F20" s="365"/>
      <c r="G20" s="365"/>
      <c r="H20" s="365"/>
      <c r="I20" s="366"/>
    </row>
    <row r="21" spans="1:9" x14ac:dyDescent="0.2">
      <c r="A21" s="328"/>
      <c r="B21" s="328"/>
      <c r="C21" s="364" t="s">
        <v>512</v>
      </c>
      <c r="D21" s="365" t="s">
        <v>535</v>
      </c>
      <c r="E21" s="365"/>
      <c r="F21" s="365"/>
      <c r="G21" s="365"/>
      <c r="H21" s="365"/>
      <c r="I21" s="366"/>
    </row>
    <row r="22" spans="1:9" ht="13.5" thickBot="1" x14ac:dyDescent="0.25">
      <c r="A22" s="328"/>
      <c r="B22" s="328"/>
      <c r="C22" s="370"/>
      <c r="D22" s="371"/>
      <c r="E22" s="371"/>
      <c r="F22" s="371"/>
      <c r="G22" s="371"/>
      <c r="H22" s="371"/>
      <c r="I22" s="372"/>
    </row>
    <row r="23" spans="1:9" x14ac:dyDescent="0.2">
      <c r="A23" s="328"/>
      <c r="B23" s="328"/>
      <c r="C23" s="360"/>
      <c r="D23" s="360"/>
      <c r="E23" s="360"/>
      <c r="F23" s="360"/>
      <c r="G23" s="360"/>
      <c r="H23" s="360"/>
      <c r="I23" s="360"/>
    </row>
    <row r="24" spans="1:9" x14ac:dyDescent="0.2">
      <c r="A24" s="328"/>
      <c r="B24" s="328"/>
      <c r="C24" s="373"/>
      <c r="D24" s="360"/>
      <c r="E24" s="360"/>
      <c r="F24" s="360"/>
      <c r="G24" s="360"/>
      <c r="H24" s="360"/>
      <c r="I24" s="360"/>
    </row>
    <row r="25" spans="1:9" ht="13.5" thickBot="1" x14ac:dyDescent="0.25">
      <c r="A25" s="30"/>
      <c r="B25" s="30"/>
      <c r="C25" s="374" t="s">
        <v>493</v>
      </c>
      <c r="D25" s="375"/>
      <c r="E25" s="375"/>
      <c r="F25" s="375"/>
      <c r="G25" s="375"/>
      <c r="H25" s="375"/>
      <c r="I25" s="375"/>
    </row>
    <row r="26" spans="1:9" x14ac:dyDescent="0.2">
      <c r="A26" s="329"/>
      <c r="B26" s="329"/>
      <c r="C26" s="382" t="s">
        <v>538</v>
      </c>
      <c r="D26" s="376"/>
      <c r="E26" s="376"/>
      <c r="F26" s="376"/>
      <c r="G26" s="376"/>
      <c r="H26" s="376"/>
      <c r="I26" s="377"/>
    </row>
    <row r="27" spans="1:9" x14ac:dyDescent="0.2">
      <c r="A27" s="329"/>
      <c r="B27" s="329"/>
      <c r="C27" s="364" t="s">
        <v>492</v>
      </c>
      <c r="D27" s="367"/>
      <c r="E27" s="367"/>
      <c r="F27" s="367"/>
      <c r="G27" s="367"/>
      <c r="H27" s="367"/>
      <c r="I27" s="369"/>
    </row>
    <row r="28" spans="1:9" x14ac:dyDescent="0.2">
      <c r="A28" s="329"/>
      <c r="B28" s="329"/>
      <c r="C28" s="364" t="s">
        <v>491</v>
      </c>
      <c r="D28" s="367"/>
      <c r="E28" s="367"/>
      <c r="F28" s="367"/>
      <c r="G28" s="367"/>
      <c r="H28" s="367"/>
      <c r="I28" s="369"/>
    </row>
    <row r="29" spans="1:9" x14ac:dyDescent="0.2">
      <c r="A29" s="329"/>
      <c r="B29" s="329"/>
      <c r="C29" s="378"/>
      <c r="D29" s="367"/>
      <c r="E29" s="367"/>
      <c r="F29" s="367"/>
      <c r="G29" s="367"/>
      <c r="H29" s="367"/>
      <c r="I29" s="369"/>
    </row>
    <row r="30" spans="1:9" x14ac:dyDescent="0.2">
      <c r="A30" s="328"/>
      <c r="B30" s="328"/>
      <c r="C30" s="383" t="s">
        <v>499</v>
      </c>
      <c r="D30" s="367"/>
      <c r="E30" s="367"/>
      <c r="F30" s="367"/>
      <c r="G30" s="367"/>
      <c r="H30" s="367"/>
      <c r="I30" s="369"/>
    </row>
    <row r="31" spans="1:9" x14ac:dyDescent="0.2">
      <c r="A31" s="328"/>
      <c r="B31" s="328"/>
      <c r="C31" s="364" t="str">
        <f>"Please provide the costs incurred for each rate cell paid through "&amp;'Report L13'!D5</f>
        <v>Please provide the costs incurred for each rate cell paid through 3/31/2022</v>
      </c>
      <c r="D31" s="367"/>
      <c r="E31" s="367"/>
      <c r="F31" s="367"/>
      <c r="G31" s="367"/>
      <c r="H31" s="367"/>
      <c r="I31" s="369"/>
    </row>
    <row r="32" spans="1:9" x14ac:dyDescent="0.2">
      <c r="A32" s="328"/>
      <c r="B32" s="328"/>
      <c r="C32" s="368" t="s">
        <v>490</v>
      </c>
      <c r="D32" s="367"/>
      <c r="E32" s="367"/>
      <c r="F32" s="367"/>
      <c r="G32" s="367"/>
      <c r="H32" s="367"/>
      <c r="I32" s="369"/>
    </row>
    <row r="33" spans="1:9" x14ac:dyDescent="0.2">
      <c r="A33" s="328"/>
      <c r="B33" s="328"/>
      <c r="C33" s="379" t="s">
        <v>489</v>
      </c>
      <c r="D33" s="367"/>
      <c r="E33" s="367"/>
      <c r="F33" s="367"/>
      <c r="G33" s="367"/>
      <c r="H33" s="367"/>
      <c r="I33" s="369"/>
    </row>
    <row r="34" spans="1:9" x14ac:dyDescent="0.2">
      <c r="A34" s="328"/>
      <c r="B34" s="328"/>
      <c r="C34" s="368" t="s">
        <v>488</v>
      </c>
      <c r="D34" s="367"/>
      <c r="E34" s="367"/>
      <c r="F34" s="367"/>
      <c r="G34" s="367"/>
      <c r="H34" s="367"/>
      <c r="I34" s="369"/>
    </row>
    <row r="35" spans="1:9" x14ac:dyDescent="0.2">
      <c r="A35" s="328"/>
      <c r="B35" s="328"/>
      <c r="C35" s="368" t="s">
        <v>515</v>
      </c>
      <c r="D35" s="367"/>
      <c r="E35" s="367"/>
      <c r="F35" s="367"/>
      <c r="G35" s="367"/>
      <c r="H35" s="367"/>
      <c r="I35" s="369"/>
    </row>
    <row r="36" spans="1:9" x14ac:dyDescent="0.2">
      <c r="A36" s="328"/>
      <c r="B36" s="328"/>
      <c r="C36" s="368" t="s">
        <v>514</v>
      </c>
      <c r="D36" s="367"/>
      <c r="E36" s="367"/>
      <c r="F36" s="367"/>
      <c r="G36" s="367"/>
      <c r="H36" s="367"/>
      <c r="I36" s="369"/>
    </row>
    <row r="37" spans="1:9" x14ac:dyDescent="0.2">
      <c r="A37" s="328"/>
      <c r="B37" s="328"/>
      <c r="C37" s="368" t="s">
        <v>486</v>
      </c>
      <c r="D37" s="367"/>
      <c r="E37" s="367"/>
      <c r="F37" s="367"/>
      <c r="G37" s="367"/>
      <c r="H37" s="367"/>
      <c r="I37" s="369"/>
    </row>
    <row r="38" spans="1:9" x14ac:dyDescent="0.2">
      <c r="A38" s="328"/>
      <c r="B38" s="328"/>
      <c r="C38" s="368" t="s">
        <v>557</v>
      </c>
      <c r="D38" s="367"/>
      <c r="E38" s="367"/>
      <c r="F38" s="367"/>
      <c r="G38" s="367"/>
      <c r="H38" s="367"/>
      <c r="I38" s="369"/>
    </row>
    <row r="39" spans="1:9" x14ac:dyDescent="0.2">
      <c r="A39" s="328"/>
      <c r="B39" s="328"/>
      <c r="C39" s="368" t="s">
        <v>558</v>
      </c>
      <c r="D39" s="367"/>
      <c r="E39" s="367"/>
      <c r="F39" s="367"/>
      <c r="G39" s="367"/>
      <c r="H39" s="367"/>
      <c r="I39" s="369"/>
    </row>
    <row r="40" spans="1:9" x14ac:dyDescent="0.2">
      <c r="A40" s="328"/>
      <c r="B40" s="328"/>
      <c r="C40" s="368" t="s">
        <v>487</v>
      </c>
      <c r="D40" s="367"/>
      <c r="E40" s="367"/>
      <c r="F40" s="367"/>
      <c r="G40" s="367"/>
      <c r="H40" s="367"/>
      <c r="I40" s="369"/>
    </row>
    <row r="41" spans="1:9" x14ac:dyDescent="0.2">
      <c r="A41" s="328"/>
      <c r="B41" s="328"/>
      <c r="C41" s="368" t="s">
        <v>779</v>
      </c>
      <c r="D41" s="367"/>
      <c r="E41" s="367"/>
      <c r="F41" s="367"/>
      <c r="G41" s="367"/>
      <c r="H41" s="367"/>
      <c r="I41" s="369"/>
    </row>
    <row r="42" spans="1:9" x14ac:dyDescent="0.2">
      <c r="A42" s="328"/>
      <c r="B42" s="328"/>
      <c r="C42" s="368" t="s">
        <v>485</v>
      </c>
      <c r="D42" s="367"/>
      <c r="E42" s="367"/>
      <c r="F42" s="367"/>
      <c r="G42" s="367"/>
      <c r="H42" s="367"/>
      <c r="I42" s="369"/>
    </row>
    <row r="43" spans="1:9" x14ac:dyDescent="0.2">
      <c r="A43" s="30"/>
      <c r="B43" s="30"/>
      <c r="C43" s="368" t="s">
        <v>484</v>
      </c>
      <c r="D43" s="367"/>
      <c r="E43" s="367"/>
      <c r="F43" s="367"/>
      <c r="G43" s="367"/>
      <c r="H43" s="367"/>
      <c r="I43" s="369"/>
    </row>
    <row r="44" spans="1:9" x14ac:dyDescent="0.2">
      <c r="A44" s="135"/>
      <c r="B44" s="135"/>
      <c r="C44" s="364" t="s">
        <v>1301</v>
      </c>
      <c r="D44" s="367"/>
      <c r="E44" s="367"/>
      <c r="F44" s="367"/>
      <c r="G44" s="367"/>
      <c r="H44" s="367"/>
      <c r="I44" s="369"/>
    </row>
    <row r="45" spans="1:9" x14ac:dyDescent="0.2">
      <c r="A45" s="135"/>
      <c r="B45" s="135"/>
      <c r="C45" s="364"/>
      <c r="D45" s="367"/>
      <c r="E45" s="367"/>
      <c r="F45" s="367"/>
      <c r="G45" s="367"/>
      <c r="H45" s="367"/>
      <c r="I45" s="369"/>
    </row>
    <row r="46" spans="1:9" x14ac:dyDescent="0.2">
      <c r="A46" s="135"/>
      <c r="B46" s="135"/>
      <c r="C46" s="383" t="s">
        <v>500</v>
      </c>
      <c r="D46" s="367"/>
      <c r="E46" s="367"/>
      <c r="F46" s="367"/>
      <c r="G46" s="367"/>
      <c r="H46" s="367"/>
      <c r="I46" s="369"/>
    </row>
    <row r="47" spans="1:9" x14ac:dyDescent="0.2">
      <c r="A47" s="135"/>
      <c r="B47" s="135"/>
      <c r="C47" s="368" t="str">
        <f>"Please provide your IBNR Completion Rate as of "&amp;'Report L14'!D5&amp;" for each category of service expressed as a percent and in dollars"</f>
        <v>Please provide your IBNR Completion Rate as of 3/31/2022 for each category of service expressed as a percent and in dollars</v>
      </c>
      <c r="D47" s="367"/>
      <c r="E47" s="367"/>
      <c r="F47" s="367"/>
      <c r="G47" s="367"/>
      <c r="H47" s="367"/>
      <c r="I47" s="369"/>
    </row>
    <row r="48" spans="1:9" x14ac:dyDescent="0.2">
      <c r="A48" s="135"/>
      <c r="B48" s="135"/>
      <c r="C48" s="368"/>
      <c r="D48" s="367"/>
      <c r="E48" s="367"/>
      <c r="F48" s="367"/>
      <c r="G48" s="367"/>
      <c r="H48" s="367"/>
      <c r="I48" s="369"/>
    </row>
    <row r="49" spans="1:9" x14ac:dyDescent="0.2">
      <c r="A49" s="135"/>
      <c r="B49" s="135"/>
      <c r="C49" s="383" t="s">
        <v>501</v>
      </c>
      <c r="D49" s="367"/>
      <c r="E49" s="367"/>
      <c r="F49" s="367"/>
      <c r="G49" s="367"/>
      <c r="H49" s="367"/>
      <c r="I49" s="369"/>
    </row>
    <row r="50" spans="1:9" x14ac:dyDescent="0.2">
      <c r="A50" s="135"/>
      <c r="B50" s="135"/>
      <c r="C50" s="368" t="s">
        <v>516</v>
      </c>
      <c r="D50" s="367"/>
      <c r="E50" s="367"/>
      <c r="F50" s="367"/>
      <c r="G50" s="367"/>
      <c r="H50" s="367"/>
      <c r="I50" s="369"/>
    </row>
    <row r="51" spans="1:9" x14ac:dyDescent="0.2">
      <c r="A51" s="135"/>
      <c r="B51" s="135"/>
      <c r="C51" s="368" t="s">
        <v>517</v>
      </c>
      <c r="D51" s="367"/>
      <c r="E51" s="367"/>
      <c r="F51" s="367"/>
      <c r="G51" s="367"/>
      <c r="H51" s="367"/>
      <c r="I51" s="369"/>
    </row>
    <row r="52" spans="1:9" x14ac:dyDescent="0.2">
      <c r="A52" s="135"/>
      <c r="B52" s="135"/>
      <c r="C52" s="368"/>
      <c r="D52" s="367"/>
      <c r="E52" s="367"/>
      <c r="F52" s="367"/>
      <c r="G52" s="367"/>
      <c r="H52" s="367"/>
      <c r="I52" s="369"/>
    </row>
    <row r="53" spans="1:9" x14ac:dyDescent="0.2">
      <c r="A53" s="135"/>
      <c r="B53" s="135"/>
      <c r="C53" s="383" t="s">
        <v>518</v>
      </c>
      <c r="D53" s="367"/>
      <c r="E53" s="367"/>
      <c r="F53" s="367"/>
      <c r="G53" s="367"/>
      <c r="H53" s="367"/>
      <c r="I53" s="369"/>
    </row>
    <row r="54" spans="1:9" x14ac:dyDescent="0.2">
      <c r="A54" s="135"/>
      <c r="B54" s="135"/>
      <c r="C54" s="368" t="s">
        <v>519</v>
      </c>
      <c r="D54" s="367"/>
      <c r="E54" s="367"/>
      <c r="F54" s="367"/>
      <c r="G54" s="367"/>
      <c r="H54" s="367"/>
      <c r="I54" s="369"/>
    </row>
    <row r="55" spans="1:9" x14ac:dyDescent="0.2">
      <c r="C55" s="368"/>
      <c r="D55" s="367"/>
      <c r="E55" s="367"/>
      <c r="F55" s="367"/>
      <c r="G55" s="367"/>
      <c r="H55" s="367"/>
      <c r="I55" s="369"/>
    </row>
    <row r="56" spans="1:9" x14ac:dyDescent="0.2">
      <c r="C56" s="384" t="s">
        <v>520</v>
      </c>
      <c r="D56" s="367"/>
      <c r="E56" s="367"/>
      <c r="F56" s="367"/>
      <c r="G56" s="367"/>
      <c r="H56" s="367"/>
      <c r="I56" s="369"/>
    </row>
    <row r="57" spans="1:9" x14ac:dyDescent="0.2">
      <c r="C57" s="368" t="s">
        <v>530</v>
      </c>
      <c r="D57" s="367"/>
      <c r="E57" s="367"/>
      <c r="F57" s="367"/>
      <c r="G57" s="367"/>
      <c r="H57" s="367"/>
      <c r="I57" s="369"/>
    </row>
    <row r="58" spans="1:9" x14ac:dyDescent="0.2">
      <c r="C58" s="368"/>
      <c r="D58" s="367"/>
      <c r="E58" s="367"/>
      <c r="F58" s="367"/>
      <c r="G58" s="367"/>
      <c r="H58" s="367"/>
      <c r="I58" s="369"/>
    </row>
    <row r="59" spans="1:9" x14ac:dyDescent="0.2">
      <c r="C59" s="384" t="s">
        <v>523</v>
      </c>
      <c r="D59" s="367"/>
      <c r="E59" s="367"/>
      <c r="F59" s="367"/>
      <c r="G59" s="367"/>
      <c r="H59" s="367"/>
      <c r="I59" s="369"/>
    </row>
    <row r="60" spans="1:9" x14ac:dyDescent="0.2">
      <c r="C60" s="368" t="s">
        <v>525</v>
      </c>
      <c r="D60" s="367"/>
      <c r="E60" s="367"/>
      <c r="F60" s="367"/>
      <c r="G60" s="367"/>
      <c r="H60" s="367"/>
      <c r="I60" s="369"/>
    </row>
    <row r="61" spans="1:9" x14ac:dyDescent="0.2">
      <c r="C61" s="368"/>
      <c r="D61" s="367"/>
      <c r="E61" s="367"/>
      <c r="F61" s="367"/>
      <c r="G61" s="367"/>
      <c r="H61" s="367"/>
      <c r="I61" s="369"/>
    </row>
    <row r="62" spans="1:9" x14ac:dyDescent="0.2">
      <c r="C62" s="384" t="s">
        <v>526</v>
      </c>
      <c r="D62" s="365"/>
      <c r="E62" s="365"/>
      <c r="F62" s="365"/>
      <c r="G62" s="365"/>
      <c r="H62" s="365"/>
      <c r="I62" s="366"/>
    </row>
    <row r="63" spans="1:9" x14ac:dyDescent="0.2">
      <c r="C63" s="364" t="s">
        <v>552</v>
      </c>
      <c r="D63" s="365"/>
      <c r="E63" s="365"/>
      <c r="F63" s="365"/>
      <c r="G63" s="365"/>
      <c r="H63" s="365"/>
      <c r="I63" s="366"/>
    </row>
    <row r="64" spans="1:9" x14ac:dyDescent="0.2">
      <c r="C64" s="364" t="s">
        <v>553</v>
      </c>
      <c r="D64" s="365"/>
      <c r="E64" s="365"/>
      <c r="F64" s="365"/>
      <c r="G64" s="365"/>
      <c r="H64" s="365"/>
      <c r="I64" s="366"/>
    </row>
    <row r="65" spans="3:9" x14ac:dyDescent="0.2">
      <c r="C65" s="368"/>
      <c r="D65" s="365"/>
      <c r="E65" s="365"/>
      <c r="F65" s="365"/>
      <c r="G65" s="365"/>
      <c r="H65" s="365"/>
      <c r="I65" s="366"/>
    </row>
    <row r="66" spans="3:9" x14ac:dyDescent="0.2">
      <c r="C66" s="384" t="s">
        <v>528</v>
      </c>
      <c r="D66" s="365"/>
      <c r="E66" s="365"/>
      <c r="F66" s="365"/>
      <c r="G66" s="365"/>
      <c r="H66" s="365"/>
      <c r="I66" s="366"/>
    </row>
    <row r="67" spans="3:9" x14ac:dyDescent="0.2">
      <c r="C67" s="368" t="s">
        <v>529</v>
      </c>
      <c r="D67" s="365"/>
      <c r="E67" s="365"/>
      <c r="F67" s="365"/>
      <c r="G67" s="365"/>
      <c r="H67" s="365"/>
      <c r="I67" s="366"/>
    </row>
    <row r="68" spans="3:9" x14ac:dyDescent="0.2">
      <c r="C68" s="368"/>
      <c r="D68" s="365"/>
      <c r="E68" s="365"/>
      <c r="F68" s="365"/>
      <c r="G68" s="365"/>
      <c r="H68" s="365"/>
      <c r="I68" s="366"/>
    </row>
    <row r="69" spans="3:9" x14ac:dyDescent="0.2">
      <c r="C69" s="384" t="s">
        <v>531</v>
      </c>
      <c r="D69" s="365"/>
      <c r="E69" s="365"/>
      <c r="F69" s="365"/>
      <c r="G69" s="365"/>
      <c r="H69" s="365"/>
      <c r="I69" s="366"/>
    </row>
    <row r="70" spans="3:9" x14ac:dyDescent="0.2">
      <c r="C70" s="364" t="s">
        <v>532</v>
      </c>
      <c r="D70" s="365"/>
      <c r="E70" s="365"/>
      <c r="F70" s="365"/>
      <c r="G70" s="365"/>
      <c r="H70" s="365"/>
      <c r="I70" s="366"/>
    </row>
    <row r="71" spans="3:9" x14ac:dyDescent="0.2">
      <c r="C71" s="368"/>
      <c r="D71" s="367"/>
      <c r="E71" s="367"/>
      <c r="F71" s="367"/>
      <c r="G71" s="367"/>
      <c r="H71" s="367"/>
      <c r="I71" s="369"/>
    </row>
    <row r="72" spans="3:9" x14ac:dyDescent="0.2">
      <c r="C72" s="384" t="s">
        <v>534</v>
      </c>
      <c r="D72" s="365"/>
      <c r="E72" s="365"/>
      <c r="F72" s="365"/>
      <c r="G72" s="365"/>
      <c r="H72" s="365"/>
      <c r="I72" s="366"/>
    </row>
    <row r="73" spans="3:9" x14ac:dyDescent="0.2">
      <c r="C73" s="364" t="s">
        <v>536</v>
      </c>
      <c r="D73" s="365"/>
      <c r="E73" s="365"/>
      <c r="F73" s="365"/>
      <c r="G73" s="365"/>
      <c r="H73" s="365"/>
      <c r="I73" s="366"/>
    </row>
    <row r="74" spans="3:9" ht="13.5" thickBot="1" x14ac:dyDescent="0.25">
      <c r="C74" s="370"/>
      <c r="D74" s="380"/>
      <c r="E74" s="380"/>
      <c r="F74" s="380"/>
      <c r="G74" s="380"/>
      <c r="H74" s="380"/>
      <c r="I74" s="381"/>
    </row>
    <row r="75" spans="3:9" x14ac:dyDescent="0.2">
      <c r="C75" s="360"/>
      <c r="D75" s="360"/>
      <c r="E75" s="360"/>
      <c r="F75" s="360"/>
      <c r="G75" s="360"/>
      <c r="H75" s="360"/>
      <c r="I75" s="360"/>
    </row>
  </sheetData>
  <hyperlinks>
    <hyperlink ref="C30" location="'Report L13'!A1" display="Report L13 -- Medical Costs" xr:uid="{00000000-0004-0000-1D00-000000000000}"/>
    <hyperlink ref="C56" location="'Report L17'!A1" display="Report L17 -- Incentive Programs" xr:uid="{00000000-0004-0000-1D00-000001000000}"/>
    <hyperlink ref="C59" location="'Report L17.1'!A1" display="Report L17.1 -- Quality Pool Payment Breakdown" xr:uid="{00000000-0004-0000-1D00-000002000000}"/>
    <hyperlink ref="C62" location="'Report L17.2'!A1" display="Report L17.2 -- Other Incentive Payment Breakdown" xr:uid="{00000000-0004-0000-1D00-000003000000}"/>
    <hyperlink ref="C46" location="'Report L14'!A1" display="Report L14 -- IBNR Completion Rate" xr:uid="{00000000-0004-0000-1D00-000004000000}"/>
    <hyperlink ref="C49" location="'Report L15'!A1" display="Report L15 -- Sub-Capitation" xr:uid="{00000000-0004-0000-1D00-000005000000}"/>
    <hyperlink ref="C53" location="'Report L16'!A1" display="Report L16 -- Breakdown of all Alternative Payment Arrangements by Provider" xr:uid="{00000000-0004-0000-1D00-000006000000}"/>
    <hyperlink ref="C66" location="'Report L18'!A1" display="Report L18 -- Other Payment Arrangements" xr:uid="{00000000-0004-0000-1D00-000007000000}"/>
    <hyperlink ref="C69" location="'Report L18.1'!A1" display="Report L18.1 -- Other Payments Breakdown" xr:uid="{00000000-0004-0000-1D00-000008000000}"/>
    <hyperlink ref="C72" location="'Report L19'!A1" display="Report L19 -- Financial Overview and Reconciliation of Costs" xr:uid="{00000000-0004-0000-1D00-000009000000}"/>
    <hyperlink ref="C26" location="'Report L12'!A1" display="Report L12 -- Enrollment Validation" xr:uid="{00000000-0004-0000-1D00-00000A000000}"/>
  </hyperlinks>
  <printOptions horizontalCentered="1"/>
  <pageMargins left="0.15" right="0.25" top="0.5" bottom="0.5" header="0.25" footer="0.25"/>
  <pageSetup scale="78" orientation="portrait" r:id="rId1"/>
  <headerFooter alignWithMargins="0">
    <oddFooter>&amp;L&amp;F&amp;CPage &amp;P of &amp;N&amp;R&amp;A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pageSetUpPr fitToPage="1"/>
  </sheetPr>
  <dimension ref="A1:V57"/>
  <sheetViews>
    <sheetView zoomScale="80" zoomScaleNormal="80" workbookViewId="0">
      <pane xSplit="3" ySplit="9" topLeftCell="D10"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3.5703125" style="132" customWidth="1"/>
    <col min="2" max="2" width="3.140625" style="132" customWidth="1"/>
    <col min="3" max="3" width="19.5703125" style="132" bestFit="1" customWidth="1"/>
    <col min="4" max="21" width="12.7109375" style="132" customWidth="1"/>
    <col min="22" max="16384" width="9.140625" style="132"/>
  </cols>
  <sheetData>
    <row r="1" spans="1:22" x14ac:dyDescent="0.2">
      <c r="A1" s="131" t="s">
        <v>361</v>
      </c>
    </row>
    <row r="2" spans="1:22" x14ac:dyDescent="0.2">
      <c r="B2" s="131"/>
    </row>
    <row r="3" spans="1:22" x14ac:dyDescent="0.2">
      <c r="A3" s="133" t="s">
        <v>0</v>
      </c>
      <c r="C3" s="120"/>
      <c r="D3" s="120" t="str">
        <f>'Report L1'!$C$5</f>
        <v>Select CCO from Dropdown List</v>
      </c>
    </row>
    <row r="4" spans="1:22" x14ac:dyDescent="0.2">
      <c r="A4" s="133" t="s">
        <v>225</v>
      </c>
      <c r="C4" s="121"/>
      <c r="D4" s="121" t="str">
        <f>'Report L1'!$C$8&amp;" - "&amp;'Report L1'!$C$9</f>
        <v>1/1/2021 - 12/31/2021</v>
      </c>
    </row>
    <row r="5" spans="1:22" x14ac:dyDescent="0.2">
      <c r="B5" s="131"/>
      <c r="C5" s="131"/>
      <c r="D5" s="131"/>
      <c r="E5" s="131"/>
      <c r="F5" s="131"/>
      <c r="G5" s="131"/>
      <c r="H5" s="131"/>
    </row>
    <row r="6" spans="1:22" x14ac:dyDescent="0.2">
      <c r="B6" s="164" t="s">
        <v>395</v>
      </c>
      <c r="C6" s="131"/>
    </row>
    <row r="7" spans="1:22" ht="13.5" thickBot="1" x14ac:dyDescent="0.25">
      <c r="B7" s="164"/>
      <c r="C7" s="131"/>
      <c r="R7" s="486"/>
      <c r="S7" s="486"/>
      <c r="T7" s="486"/>
      <c r="U7" s="486"/>
      <c r="V7" s="486"/>
    </row>
    <row r="8" spans="1:22" ht="54" customHeight="1" thickBot="1" x14ac:dyDescent="0.25">
      <c r="C8" s="472" t="s">
        <v>329</v>
      </c>
      <c r="D8" s="277"/>
      <c r="E8" s="278"/>
      <c r="F8" s="278"/>
      <c r="G8" s="278"/>
      <c r="H8" s="278"/>
      <c r="I8" s="278"/>
      <c r="J8" s="278"/>
      <c r="K8" s="278"/>
      <c r="L8" s="278"/>
      <c r="M8" s="278"/>
      <c r="N8" s="278"/>
      <c r="O8" s="278"/>
      <c r="P8" s="278"/>
      <c r="Q8" s="278"/>
      <c r="R8" s="278"/>
      <c r="S8" s="278"/>
      <c r="T8" s="278"/>
      <c r="U8" s="279"/>
      <c r="V8" s="486"/>
    </row>
    <row r="9" spans="1:22" ht="56.25" customHeight="1" thickBot="1" x14ac:dyDescent="0.25">
      <c r="C9" s="386" t="s">
        <v>330</v>
      </c>
      <c r="D9" s="301" t="s">
        <v>279</v>
      </c>
      <c r="E9" s="468" t="s">
        <v>280</v>
      </c>
      <c r="F9" s="468" t="s">
        <v>281</v>
      </c>
      <c r="G9" s="468" t="s">
        <v>282</v>
      </c>
      <c r="H9" s="468" t="s">
        <v>283</v>
      </c>
      <c r="I9" s="468" t="s">
        <v>331</v>
      </c>
      <c r="J9" s="468" t="s">
        <v>284</v>
      </c>
      <c r="K9" s="468" t="s">
        <v>285</v>
      </c>
      <c r="L9" s="468" t="s">
        <v>241</v>
      </c>
      <c r="M9" s="469" t="s">
        <v>240</v>
      </c>
      <c r="N9" s="470" t="s">
        <v>559</v>
      </c>
      <c r="O9" s="471" t="s">
        <v>475</v>
      </c>
      <c r="P9" s="287" t="s">
        <v>744</v>
      </c>
      <c r="Q9" s="354" t="s">
        <v>746</v>
      </c>
      <c r="R9" s="465" t="s">
        <v>1104</v>
      </c>
      <c r="S9" s="465" t="s">
        <v>1105</v>
      </c>
      <c r="T9" s="465" t="s">
        <v>1106</v>
      </c>
      <c r="U9" s="354" t="s">
        <v>745</v>
      </c>
      <c r="V9" s="486"/>
    </row>
    <row r="10" spans="1:22" ht="13.5" thickBot="1" x14ac:dyDescent="0.25">
      <c r="C10" s="320" t="s">
        <v>125</v>
      </c>
      <c r="D10" s="319">
        <v>0</v>
      </c>
      <c r="E10" s="35">
        <v>0</v>
      </c>
      <c r="F10" s="35">
        <v>0</v>
      </c>
      <c r="G10" s="35">
        <v>0</v>
      </c>
      <c r="H10" s="35">
        <v>0</v>
      </c>
      <c r="I10" s="35">
        <v>0</v>
      </c>
      <c r="J10" s="35">
        <v>0</v>
      </c>
      <c r="K10" s="35">
        <v>0</v>
      </c>
      <c r="L10" s="35">
        <v>0</v>
      </c>
      <c r="M10" s="35">
        <v>0</v>
      </c>
      <c r="N10" s="35">
        <v>0</v>
      </c>
      <c r="O10" s="35">
        <v>0</v>
      </c>
      <c r="P10" s="35">
        <v>0</v>
      </c>
      <c r="Q10" s="245">
        <f>SUM(D10:P10)</f>
        <v>0</v>
      </c>
      <c r="R10" s="35">
        <v>0</v>
      </c>
      <c r="S10" s="35">
        <v>0</v>
      </c>
      <c r="T10" s="35">
        <v>0</v>
      </c>
      <c r="U10" s="245">
        <f>SUM(R10:T10)</f>
        <v>0</v>
      </c>
      <c r="V10" s="486"/>
    </row>
    <row r="11" spans="1:22" ht="13.5" thickBot="1" x14ac:dyDescent="0.25">
      <c r="C11" s="321" t="s">
        <v>126</v>
      </c>
      <c r="D11" s="319">
        <v>0</v>
      </c>
      <c r="E11" s="35">
        <v>0</v>
      </c>
      <c r="F11" s="35">
        <v>0</v>
      </c>
      <c r="G11" s="35">
        <v>0</v>
      </c>
      <c r="H11" s="35">
        <v>0</v>
      </c>
      <c r="I11" s="35">
        <v>0</v>
      </c>
      <c r="J11" s="35">
        <v>0</v>
      </c>
      <c r="K11" s="35">
        <v>0</v>
      </c>
      <c r="L11" s="35">
        <v>0</v>
      </c>
      <c r="M11" s="35">
        <v>0</v>
      </c>
      <c r="N11" s="35">
        <v>0</v>
      </c>
      <c r="O11" s="35">
        <v>0</v>
      </c>
      <c r="P11" s="35">
        <v>0</v>
      </c>
      <c r="Q11" s="245">
        <f t="shared" ref="Q11:Q19" si="0">SUM(D11:P11)</f>
        <v>0</v>
      </c>
      <c r="R11" s="35">
        <v>0</v>
      </c>
      <c r="S11" s="35">
        <v>0</v>
      </c>
      <c r="T11" s="35">
        <v>0</v>
      </c>
      <c r="U11" s="245">
        <f t="shared" ref="U11:U20" si="1">SUM(R11:T11)</f>
        <v>0</v>
      </c>
      <c r="V11" s="486"/>
    </row>
    <row r="12" spans="1:22" ht="13.5" thickBot="1" x14ac:dyDescent="0.25">
      <c r="C12" s="321" t="s">
        <v>127</v>
      </c>
      <c r="D12" s="319">
        <v>0</v>
      </c>
      <c r="E12" s="35">
        <v>0</v>
      </c>
      <c r="F12" s="35">
        <v>0</v>
      </c>
      <c r="G12" s="35">
        <v>0</v>
      </c>
      <c r="H12" s="35">
        <v>0</v>
      </c>
      <c r="I12" s="35">
        <v>0</v>
      </c>
      <c r="J12" s="35">
        <v>0</v>
      </c>
      <c r="K12" s="35">
        <v>0</v>
      </c>
      <c r="L12" s="35">
        <v>0</v>
      </c>
      <c r="M12" s="35">
        <v>0</v>
      </c>
      <c r="N12" s="35">
        <v>0</v>
      </c>
      <c r="O12" s="35">
        <v>0</v>
      </c>
      <c r="P12" s="35">
        <v>0</v>
      </c>
      <c r="Q12" s="245">
        <f t="shared" si="0"/>
        <v>0</v>
      </c>
      <c r="R12" s="35">
        <v>0</v>
      </c>
      <c r="S12" s="35">
        <v>0</v>
      </c>
      <c r="T12" s="35">
        <v>0</v>
      </c>
      <c r="U12" s="245">
        <f t="shared" si="1"/>
        <v>0</v>
      </c>
      <c r="V12" s="486"/>
    </row>
    <row r="13" spans="1:22" ht="13.5" thickBot="1" x14ac:dyDescent="0.25">
      <c r="C13" s="321" t="s">
        <v>131</v>
      </c>
      <c r="D13" s="319">
        <v>0</v>
      </c>
      <c r="E13" s="35">
        <v>0</v>
      </c>
      <c r="F13" s="35">
        <v>0</v>
      </c>
      <c r="G13" s="35">
        <v>0</v>
      </c>
      <c r="H13" s="35">
        <v>0</v>
      </c>
      <c r="I13" s="35">
        <v>0</v>
      </c>
      <c r="J13" s="35">
        <v>0</v>
      </c>
      <c r="K13" s="35">
        <v>0</v>
      </c>
      <c r="L13" s="35">
        <v>0</v>
      </c>
      <c r="M13" s="35">
        <v>0</v>
      </c>
      <c r="N13" s="35">
        <v>0</v>
      </c>
      <c r="O13" s="35">
        <v>0</v>
      </c>
      <c r="P13" s="35">
        <v>0</v>
      </c>
      <c r="Q13" s="245">
        <f t="shared" si="0"/>
        <v>0</v>
      </c>
      <c r="R13" s="35">
        <v>0</v>
      </c>
      <c r="S13" s="35">
        <v>0</v>
      </c>
      <c r="T13" s="35">
        <v>0</v>
      </c>
      <c r="U13" s="245">
        <f t="shared" si="1"/>
        <v>0</v>
      </c>
      <c r="V13" s="486"/>
    </row>
    <row r="14" spans="1:22" ht="13.5" thickBot="1" x14ac:dyDescent="0.25">
      <c r="C14" s="321" t="s">
        <v>132</v>
      </c>
      <c r="D14" s="319">
        <v>0</v>
      </c>
      <c r="E14" s="35">
        <v>0</v>
      </c>
      <c r="F14" s="35">
        <v>0</v>
      </c>
      <c r="G14" s="35">
        <v>0</v>
      </c>
      <c r="H14" s="35">
        <v>0</v>
      </c>
      <c r="I14" s="35">
        <v>0</v>
      </c>
      <c r="J14" s="35">
        <v>0</v>
      </c>
      <c r="K14" s="35">
        <v>0</v>
      </c>
      <c r="L14" s="35">
        <v>0</v>
      </c>
      <c r="M14" s="35">
        <v>0</v>
      </c>
      <c r="N14" s="35">
        <v>0</v>
      </c>
      <c r="O14" s="35">
        <v>0</v>
      </c>
      <c r="P14" s="35">
        <v>0</v>
      </c>
      <c r="Q14" s="245">
        <f t="shared" si="0"/>
        <v>0</v>
      </c>
      <c r="R14" s="35">
        <v>0</v>
      </c>
      <c r="S14" s="35">
        <v>0</v>
      </c>
      <c r="T14" s="35">
        <v>0</v>
      </c>
      <c r="U14" s="245">
        <f t="shared" si="1"/>
        <v>0</v>
      </c>
      <c r="V14" s="486"/>
    </row>
    <row r="15" spans="1:22" ht="13.5" thickBot="1" x14ac:dyDescent="0.25">
      <c r="C15" s="321" t="s">
        <v>133</v>
      </c>
      <c r="D15" s="319">
        <v>0</v>
      </c>
      <c r="E15" s="35">
        <v>0</v>
      </c>
      <c r="F15" s="35">
        <v>0</v>
      </c>
      <c r="G15" s="35">
        <v>0</v>
      </c>
      <c r="H15" s="35">
        <v>0</v>
      </c>
      <c r="I15" s="35">
        <v>0</v>
      </c>
      <c r="J15" s="35">
        <v>0</v>
      </c>
      <c r="K15" s="35">
        <v>0</v>
      </c>
      <c r="L15" s="35">
        <v>0</v>
      </c>
      <c r="M15" s="35">
        <v>0</v>
      </c>
      <c r="N15" s="35">
        <v>0</v>
      </c>
      <c r="O15" s="35">
        <v>0</v>
      </c>
      <c r="P15" s="35">
        <v>0</v>
      </c>
      <c r="Q15" s="245">
        <f t="shared" si="0"/>
        <v>0</v>
      </c>
      <c r="R15" s="35">
        <v>0</v>
      </c>
      <c r="S15" s="35">
        <v>0</v>
      </c>
      <c r="T15" s="35">
        <v>0</v>
      </c>
      <c r="U15" s="245">
        <f t="shared" si="1"/>
        <v>0</v>
      </c>
      <c r="V15" s="486"/>
    </row>
    <row r="16" spans="1:22" ht="13.5" thickBot="1" x14ac:dyDescent="0.25">
      <c r="C16" s="321" t="s">
        <v>134</v>
      </c>
      <c r="D16" s="319">
        <v>0</v>
      </c>
      <c r="E16" s="35">
        <v>0</v>
      </c>
      <c r="F16" s="35">
        <v>0</v>
      </c>
      <c r="G16" s="35">
        <v>0</v>
      </c>
      <c r="H16" s="35">
        <v>0</v>
      </c>
      <c r="I16" s="35">
        <v>0</v>
      </c>
      <c r="J16" s="35">
        <v>0</v>
      </c>
      <c r="K16" s="35">
        <v>0</v>
      </c>
      <c r="L16" s="35">
        <v>0</v>
      </c>
      <c r="M16" s="35">
        <v>0</v>
      </c>
      <c r="N16" s="35">
        <v>0</v>
      </c>
      <c r="O16" s="35">
        <v>0</v>
      </c>
      <c r="P16" s="35">
        <v>0</v>
      </c>
      <c r="Q16" s="245">
        <f t="shared" si="0"/>
        <v>0</v>
      </c>
      <c r="R16" s="35">
        <v>0</v>
      </c>
      <c r="S16" s="35">
        <v>0</v>
      </c>
      <c r="T16" s="35">
        <v>0</v>
      </c>
      <c r="U16" s="245">
        <f t="shared" si="1"/>
        <v>0</v>
      </c>
      <c r="V16" s="486"/>
    </row>
    <row r="17" spans="3:22" ht="13.5" thickBot="1" x14ac:dyDescent="0.25">
      <c r="C17" s="321" t="s">
        <v>135</v>
      </c>
      <c r="D17" s="319">
        <v>0</v>
      </c>
      <c r="E17" s="35">
        <v>0</v>
      </c>
      <c r="F17" s="35">
        <v>0</v>
      </c>
      <c r="G17" s="35">
        <v>0</v>
      </c>
      <c r="H17" s="35">
        <v>0</v>
      </c>
      <c r="I17" s="35">
        <v>0</v>
      </c>
      <c r="J17" s="35">
        <v>0</v>
      </c>
      <c r="K17" s="35">
        <v>0</v>
      </c>
      <c r="L17" s="35">
        <v>0</v>
      </c>
      <c r="M17" s="35">
        <v>0</v>
      </c>
      <c r="N17" s="35">
        <v>0</v>
      </c>
      <c r="O17" s="35">
        <v>0</v>
      </c>
      <c r="P17" s="35">
        <v>0</v>
      </c>
      <c r="Q17" s="245">
        <f t="shared" si="0"/>
        <v>0</v>
      </c>
      <c r="R17" s="35">
        <v>0</v>
      </c>
      <c r="S17" s="35">
        <v>0</v>
      </c>
      <c r="T17" s="35">
        <v>0</v>
      </c>
      <c r="U17" s="245">
        <f t="shared" si="1"/>
        <v>0</v>
      </c>
      <c r="V17" s="486"/>
    </row>
    <row r="18" spans="3:22" ht="13.5" thickBot="1" x14ac:dyDescent="0.25">
      <c r="C18" s="321" t="s">
        <v>136</v>
      </c>
      <c r="D18" s="319">
        <v>0</v>
      </c>
      <c r="E18" s="35">
        <v>0</v>
      </c>
      <c r="F18" s="35">
        <v>0</v>
      </c>
      <c r="G18" s="35">
        <v>0</v>
      </c>
      <c r="H18" s="35">
        <v>0</v>
      </c>
      <c r="I18" s="35">
        <v>0</v>
      </c>
      <c r="J18" s="35">
        <v>0</v>
      </c>
      <c r="K18" s="35">
        <v>0</v>
      </c>
      <c r="L18" s="35">
        <v>0</v>
      </c>
      <c r="M18" s="35">
        <v>0</v>
      </c>
      <c r="N18" s="35">
        <v>0</v>
      </c>
      <c r="O18" s="35">
        <v>0</v>
      </c>
      <c r="P18" s="35">
        <v>0</v>
      </c>
      <c r="Q18" s="245">
        <f t="shared" si="0"/>
        <v>0</v>
      </c>
      <c r="R18" s="35">
        <v>0</v>
      </c>
      <c r="S18" s="35">
        <v>0</v>
      </c>
      <c r="T18" s="35">
        <v>0</v>
      </c>
      <c r="U18" s="245">
        <f t="shared" si="1"/>
        <v>0</v>
      </c>
      <c r="V18" s="486"/>
    </row>
    <row r="19" spans="3:22" ht="13.5" thickBot="1" x14ac:dyDescent="0.25">
      <c r="C19" s="321" t="s">
        <v>137</v>
      </c>
      <c r="D19" s="319">
        <v>0</v>
      </c>
      <c r="E19" s="35">
        <v>0</v>
      </c>
      <c r="F19" s="35">
        <v>0</v>
      </c>
      <c r="G19" s="35">
        <v>0</v>
      </c>
      <c r="H19" s="35">
        <v>0</v>
      </c>
      <c r="I19" s="35">
        <v>0</v>
      </c>
      <c r="J19" s="35">
        <v>0</v>
      </c>
      <c r="K19" s="35">
        <v>0</v>
      </c>
      <c r="L19" s="35">
        <v>0</v>
      </c>
      <c r="M19" s="35">
        <v>0</v>
      </c>
      <c r="N19" s="35">
        <v>0</v>
      </c>
      <c r="O19" s="35">
        <v>0</v>
      </c>
      <c r="P19" s="35">
        <v>0</v>
      </c>
      <c r="Q19" s="245">
        <f t="shared" si="0"/>
        <v>0</v>
      </c>
      <c r="R19" s="35">
        <v>0</v>
      </c>
      <c r="S19" s="35">
        <v>0</v>
      </c>
      <c r="T19" s="35">
        <v>0</v>
      </c>
      <c r="U19" s="245">
        <f t="shared" si="1"/>
        <v>0</v>
      </c>
      <c r="V19" s="486"/>
    </row>
    <row r="20" spans="3:22" ht="13.5" thickBot="1" x14ac:dyDescent="0.25">
      <c r="C20" s="321" t="s">
        <v>138</v>
      </c>
      <c r="D20" s="319">
        <v>0</v>
      </c>
      <c r="E20" s="35">
        <v>0</v>
      </c>
      <c r="F20" s="35">
        <v>0</v>
      </c>
      <c r="G20" s="35">
        <v>0</v>
      </c>
      <c r="H20" s="35">
        <v>0</v>
      </c>
      <c r="I20" s="35">
        <v>0</v>
      </c>
      <c r="J20" s="35">
        <v>0</v>
      </c>
      <c r="K20" s="35">
        <v>0</v>
      </c>
      <c r="L20" s="35">
        <v>0</v>
      </c>
      <c r="M20" s="35">
        <v>0</v>
      </c>
      <c r="N20" s="35">
        <v>0</v>
      </c>
      <c r="O20" s="35">
        <v>0</v>
      </c>
      <c r="P20" s="35">
        <v>0</v>
      </c>
      <c r="Q20" s="245">
        <f>SUM(D20:P20)</f>
        <v>0</v>
      </c>
      <c r="R20" s="35">
        <v>0</v>
      </c>
      <c r="S20" s="35">
        <v>0</v>
      </c>
      <c r="T20" s="35">
        <v>0</v>
      </c>
      <c r="U20" s="245">
        <f t="shared" si="1"/>
        <v>0</v>
      </c>
      <c r="V20" s="486"/>
    </row>
    <row r="21" spans="3:22" ht="13.5" thickBot="1" x14ac:dyDescent="0.25">
      <c r="C21" s="322" t="s">
        <v>139</v>
      </c>
      <c r="D21" s="319">
        <v>0</v>
      </c>
      <c r="E21" s="35">
        <v>0</v>
      </c>
      <c r="F21" s="35">
        <v>0</v>
      </c>
      <c r="G21" s="35">
        <v>0</v>
      </c>
      <c r="H21" s="35">
        <v>0</v>
      </c>
      <c r="I21" s="35">
        <v>0</v>
      </c>
      <c r="J21" s="35">
        <v>0</v>
      </c>
      <c r="K21" s="35">
        <v>0</v>
      </c>
      <c r="L21" s="35">
        <v>0</v>
      </c>
      <c r="M21" s="35">
        <v>0</v>
      </c>
      <c r="N21" s="35">
        <v>0</v>
      </c>
      <c r="O21" s="35">
        <v>0</v>
      </c>
      <c r="P21" s="35">
        <v>0</v>
      </c>
      <c r="Q21" s="245">
        <f>SUM(D21:P21)</f>
        <v>0</v>
      </c>
      <c r="R21" s="35">
        <v>0</v>
      </c>
      <c r="S21" s="35">
        <v>0</v>
      </c>
      <c r="T21" s="35">
        <v>0</v>
      </c>
      <c r="U21" s="245">
        <f>SUM(R21:T21)</f>
        <v>0</v>
      </c>
      <c r="V21" s="486"/>
    </row>
    <row r="22" spans="3:22" ht="13.5" thickBot="1" x14ac:dyDescent="0.25">
      <c r="C22" s="282" t="s">
        <v>100</v>
      </c>
      <c r="D22" s="245">
        <f t="shared" ref="D22:P22" si="2">SUM(D10:D21)</f>
        <v>0</v>
      </c>
      <c r="E22" s="245">
        <f t="shared" si="2"/>
        <v>0</v>
      </c>
      <c r="F22" s="245">
        <f t="shared" si="2"/>
        <v>0</v>
      </c>
      <c r="G22" s="245">
        <f t="shared" si="2"/>
        <v>0</v>
      </c>
      <c r="H22" s="245">
        <f t="shared" si="2"/>
        <v>0</v>
      </c>
      <c r="I22" s="245">
        <f t="shared" si="2"/>
        <v>0</v>
      </c>
      <c r="J22" s="245">
        <f t="shared" si="2"/>
        <v>0</v>
      </c>
      <c r="K22" s="245">
        <f t="shared" si="2"/>
        <v>0</v>
      </c>
      <c r="L22" s="245">
        <f t="shared" si="2"/>
        <v>0</v>
      </c>
      <c r="M22" s="245">
        <f t="shared" si="2"/>
        <v>0</v>
      </c>
      <c r="N22" s="245">
        <f t="shared" si="2"/>
        <v>0</v>
      </c>
      <c r="O22" s="245">
        <f t="shared" si="2"/>
        <v>0</v>
      </c>
      <c r="P22" s="245">
        <f t="shared" si="2"/>
        <v>0</v>
      </c>
      <c r="Q22" s="245">
        <f>SUM(D22:P22)</f>
        <v>0</v>
      </c>
      <c r="R22" s="245">
        <f>SUM(R10:R21)</f>
        <v>0</v>
      </c>
      <c r="S22" s="245">
        <f>SUM(S10:S21)</f>
        <v>0</v>
      </c>
      <c r="T22" s="245">
        <f>SUM(T10:T21)</f>
        <v>0</v>
      </c>
      <c r="U22" s="245">
        <f>SUM(R22:T22)</f>
        <v>0</v>
      </c>
      <c r="V22" s="486"/>
    </row>
    <row r="23" spans="3:22" x14ac:dyDescent="0.2">
      <c r="C23" s="283"/>
      <c r="D23" s="283"/>
      <c r="E23" s="283"/>
      <c r="F23" s="283"/>
      <c r="G23" s="283"/>
      <c r="H23" s="283"/>
      <c r="I23" s="283"/>
      <c r="J23" s="283"/>
      <c r="K23" s="283"/>
      <c r="L23" s="283"/>
      <c r="M23" s="283"/>
      <c r="N23" s="283"/>
      <c r="O23" s="283"/>
      <c r="P23" s="283"/>
      <c r="R23" s="486"/>
      <c r="S23" s="486"/>
      <c r="T23" s="486"/>
      <c r="U23" s="486"/>
      <c r="V23" s="486"/>
    </row>
    <row r="24" spans="3:22" ht="13.5" thickBot="1" x14ac:dyDescent="0.25">
      <c r="C24" s="283"/>
      <c r="D24" s="283"/>
      <c r="E24" s="283"/>
      <c r="F24" s="283"/>
      <c r="G24" s="283"/>
      <c r="H24" s="283"/>
      <c r="I24" s="283"/>
      <c r="J24" s="283"/>
      <c r="K24" s="283"/>
      <c r="L24" s="283"/>
      <c r="M24" s="283"/>
      <c r="N24" s="283"/>
      <c r="O24" s="283"/>
      <c r="P24" s="283"/>
      <c r="R24" s="486"/>
      <c r="S24" s="486"/>
      <c r="T24" s="486"/>
      <c r="U24" s="486"/>
      <c r="V24" s="486"/>
    </row>
    <row r="25" spans="3:22" ht="54" customHeight="1" thickBot="1" x14ac:dyDescent="0.25">
      <c r="C25" s="472" t="s">
        <v>540</v>
      </c>
      <c r="D25" s="277"/>
      <c r="E25" s="278"/>
      <c r="F25" s="278"/>
      <c r="G25" s="278"/>
      <c r="H25" s="278"/>
      <c r="I25" s="278"/>
      <c r="J25" s="278"/>
      <c r="K25" s="278"/>
      <c r="L25" s="278"/>
      <c r="M25" s="278"/>
      <c r="N25" s="278"/>
      <c r="O25" s="278"/>
      <c r="P25" s="278"/>
      <c r="Q25" s="278"/>
      <c r="R25" s="278"/>
      <c r="S25" s="278"/>
      <c r="T25" s="278"/>
      <c r="U25" s="279"/>
      <c r="V25" s="486"/>
    </row>
    <row r="26" spans="3:22" ht="56.25" customHeight="1" thickBot="1" x14ac:dyDescent="0.25">
      <c r="C26" s="386" t="s">
        <v>330</v>
      </c>
      <c r="D26" s="301" t="s">
        <v>279</v>
      </c>
      <c r="E26" s="468" t="s">
        <v>280</v>
      </c>
      <c r="F26" s="468" t="s">
        <v>281</v>
      </c>
      <c r="G26" s="468" t="s">
        <v>282</v>
      </c>
      <c r="H26" s="468" t="s">
        <v>283</v>
      </c>
      <c r="I26" s="468" t="s">
        <v>331</v>
      </c>
      <c r="J26" s="468" t="s">
        <v>284</v>
      </c>
      <c r="K26" s="468" t="s">
        <v>285</v>
      </c>
      <c r="L26" s="468" t="s">
        <v>241</v>
      </c>
      <c r="M26" s="469" t="s">
        <v>240</v>
      </c>
      <c r="N26" s="470" t="s">
        <v>559</v>
      </c>
      <c r="O26" s="471" t="s">
        <v>475</v>
      </c>
      <c r="P26" s="287" t="s">
        <v>744</v>
      </c>
      <c r="Q26" s="354" t="s">
        <v>746</v>
      </c>
      <c r="R26" s="465" t="s">
        <v>1104</v>
      </c>
      <c r="S26" s="465" t="s">
        <v>1105</v>
      </c>
      <c r="T26" s="465" t="s">
        <v>1106</v>
      </c>
      <c r="U26" s="354" t="s">
        <v>745</v>
      </c>
      <c r="V26" s="486"/>
    </row>
    <row r="27" spans="3:22" ht="13.5" thickBot="1" x14ac:dyDescent="0.25">
      <c r="C27" s="320" t="s">
        <v>125</v>
      </c>
      <c r="D27" s="319">
        <v>0</v>
      </c>
      <c r="E27" s="35">
        <v>0</v>
      </c>
      <c r="F27" s="35">
        <v>0</v>
      </c>
      <c r="G27" s="35">
        <v>0</v>
      </c>
      <c r="H27" s="35">
        <v>0</v>
      </c>
      <c r="I27" s="35">
        <v>0</v>
      </c>
      <c r="J27" s="35">
        <v>0</v>
      </c>
      <c r="K27" s="35">
        <v>0</v>
      </c>
      <c r="L27" s="35">
        <v>0</v>
      </c>
      <c r="M27" s="35">
        <v>0</v>
      </c>
      <c r="N27" s="35">
        <v>0</v>
      </c>
      <c r="O27" s="35">
        <v>0</v>
      </c>
      <c r="P27" s="35">
        <v>0</v>
      </c>
      <c r="Q27" s="245">
        <f>SUM(D27:P27)</f>
        <v>0</v>
      </c>
      <c r="R27" s="35">
        <v>0</v>
      </c>
      <c r="S27" s="35">
        <v>0</v>
      </c>
      <c r="T27" s="35">
        <v>0</v>
      </c>
      <c r="U27" s="245">
        <f>SUM(R27:T27)</f>
        <v>0</v>
      </c>
      <c r="V27" s="486"/>
    </row>
    <row r="28" spans="3:22" ht="13.5" thickBot="1" x14ac:dyDescent="0.25">
      <c r="C28" s="321" t="s">
        <v>126</v>
      </c>
      <c r="D28" s="319">
        <v>0</v>
      </c>
      <c r="E28" s="35">
        <v>0</v>
      </c>
      <c r="F28" s="35">
        <v>0</v>
      </c>
      <c r="G28" s="35">
        <v>0</v>
      </c>
      <c r="H28" s="35">
        <v>0</v>
      </c>
      <c r="I28" s="35">
        <v>0</v>
      </c>
      <c r="J28" s="35">
        <v>0</v>
      </c>
      <c r="K28" s="35">
        <v>0</v>
      </c>
      <c r="L28" s="35">
        <v>0</v>
      </c>
      <c r="M28" s="35">
        <v>0</v>
      </c>
      <c r="N28" s="35">
        <v>0</v>
      </c>
      <c r="O28" s="35">
        <v>0</v>
      </c>
      <c r="P28" s="35">
        <v>0</v>
      </c>
      <c r="Q28" s="245">
        <f t="shared" ref="Q28:Q39" si="3">SUM(D28:P28)</f>
        <v>0</v>
      </c>
      <c r="R28" s="35">
        <v>0</v>
      </c>
      <c r="S28" s="35">
        <v>0</v>
      </c>
      <c r="T28" s="35">
        <v>0</v>
      </c>
      <c r="U28" s="245">
        <f t="shared" ref="U28:U38" si="4">SUM(R28:T28)</f>
        <v>0</v>
      </c>
      <c r="V28" s="486"/>
    </row>
    <row r="29" spans="3:22" ht="13.5" thickBot="1" x14ac:dyDescent="0.25">
      <c r="C29" s="321" t="s">
        <v>127</v>
      </c>
      <c r="D29" s="319">
        <v>0</v>
      </c>
      <c r="E29" s="35">
        <v>0</v>
      </c>
      <c r="F29" s="35">
        <v>0</v>
      </c>
      <c r="G29" s="35">
        <v>0</v>
      </c>
      <c r="H29" s="35">
        <v>0</v>
      </c>
      <c r="I29" s="35">
        <v>0</v>
      </c>
      <c r="J29" s="35">
        <v>0</v>
      </c>
      <c r="K29" s="35">
        <v>0</v>
      </c>
      <c r="L29" s="35">
        <v>0</v>
      </c>
      <c r="M29" s="35">
        <v>0</v>
      </c>
      <c r="N29" s="35">
        <v>0</v>
      </c>
      <c r="O29" s="35">
        <v>0</v>
      </c>
      <c r="P29" s="35">
        <v>0</v>
      </c>
      <c r="Q29" s="245">
        <f t="shared" si="3"/>
        <v>0</v>
      </c>
      <c r="R29" s="35">
        <v>0</v>
      </c>
      <c r="S29" s="35">
        <v>0</v>
      </c>
      <c r="T29" s="35">
        <v>0</v>
      </c>
      <c r="U29" s="245">
        <f t="shared" si="4"/>
        <v>0</v>
      </c>
      <c r="V29" s="486"/>
    </row>
    <row r="30" spans="3:22" ht="13.5" thickBot="1" x14ac:dyDescent="0.25">
      <c r="C30" s="321" t="s">
        <v>131</v>
      </c>
      <c r="D30" s="319">
        <v>0</v>
      </c>
      <c r="E30" s="35">
        <v>0</v>
      </c>
      <c r="F30" s="35">
        <v>0</v>
      </c>
      <c r="G30" s="35">
        <v>0</v>
      </c>
      <c r="H30" s="35">
        <v>0</v>
      </c>
      <c r="I30" s="35">
        <v>0</v>
      </c>
      <c r="J30" s="35">
        <v>0</v>
      </c>
      <c r="K30" s="35">
        <v>0</v>
      </c>
      <c r="L30" s="35">
        <v>0</v>
      </c>
      <c r="M30" s="35">
        <v>0</v>
      </c>
      <c r="N30" s="35">
        <v>0</v>
      </c>
      <c r="O30" s="35">
        <v>0</v>
      </c>
      <c r="P30" s="35">
        <v>0</v>
      </c>
      <c r="Q30" s="245">
        <f t="shared" si="3"/>
        <v>0</v>
      </c>
      <c r="R30" s="35">
        <v>0</v>
      </c>
      <c r="S30" s="35">
        <v>0</v>
      </c>
      <c r="T30" s="35">
        <v>0</v>
      </c>
      <c r="U30" s="245">
        <f t="shared" si="4"/>
        <v>0</v>
      </c>
      <c r="V30" s="486"/>
    </row>
    <row r="31" spans="3:22" ht="13.5" thickBot="1" x14ac:dyDescent="0.25">
      <c r="C31" s="321" t="s">
        <v>132</v>
      </c>
      <c r="D31" s="319">
        <v>0</v>
      </c>
      <c r="E31" s="35">
        <v>0</v>
      </c>
      <c r="F31" s="35">
        <v>0</v>
      </c>
      <c r="G31" s="35">
        <v>0</v>
      </c>
      <c r="H31" s="35">
        <v>0</v>
      </c>
      <c r="I31" s="35">
        <v>0</v>
      </c>
      <c r="J31" s="35">
        <v>0</v>
      </c>
      <c r="K31" s="35">
        <v>0</v>
      </c>
      <c r="L31" s="35">
        <v>0</v>
      </c>
      <c r="M31" s="35">
        <v>0</v>
      </c>
      <c r="N31" s="35">
        <v>0</v>
      </c>
      <c r="O31" s="35">
        <v>0</v>
      </c>
      <c r="P31" s="35">
        <v>0</v>
      </c>
      <c r="Q31" s="245">
        <f t="shared" si="3"/>
        <v>0</v>
      </c>
      <c r="R31" s="35">
        <v>0</v>
      </c>
      <c r="S31" s="35">
        <v>0</v>
      </c>
      <c r="T31" s="35">
        <v>0</v>
      </c>
      <c r="U31" s="245">
        <f t="shared" si="4"/>
        <v>0</v>
      </c>
      <c r="V31" s="486"/>
    </row>
    <row r="32" spans="3:22" ht="13.5" thickBot="1" x14ac:dyDescent="0.25">
      <c r="C32" s="321" t="s">
        <v>133</v>
      </c>
      <c r="D32" s="319">
        <v>0</v>
      </c>
      <c r="E32" s="35">
        <v>0</v>
      </c>
      <c r="F32" s="35">
        <v>0</v>
      </c>
      <c r="G32" s="35">
        <v>0</v>
      </c>
      <c r="H32" s="35">
        <v>0</v>
      </c>
      <c r="I32" s="35">
        <v>0</v>
      </c>
      <c r="J32" s="35">
        <v>0</v>
      </c>
      <c r="K32" s="35">
        <v>0</v>
      </c>
      <c r="L32" s="35">
        <v>0</v>
      </c>
      <c r="M32" s="35">
        <v>0</v>
      </c>
      <c r="N32" s="35">
        <v>0</v>
      </c>
      <c r="O32" s="35">
        <v>0</v>
      </c>
      <c r="P32" s="35">
        <v>0</v>
      </c>
      <c r="Q32" s="245">
        <f t="shared" si="3"/>
        <v>0</v>
      </c>
      <c r="R32" s="35">
        <v>0</v>
      </c>
      <c r="S32" s="35">
        <v>0</v>
      </c>
      <c r="T32" s="35">
        <v>0</v>
      </c>
      <c r="U32" s="245">
        <f t="shared" si="4"/>
        <v>0</v>
      </c>
      <c r="V32" s="486"/>
    </row>
    <row r="33" spans="3:22" ht="13.5" thickBot="1" x14ac:dyDescent="0.25">
      <c r="C33" s="321" t="s">
        <v>134</v>
      </c>
      <c r="D33" s="319">
        <v>0</v>
      </c>
      <c r="E33" s="35">
        <v>0</v>
      </c>
      <c r="F33" s="35">
        <v>0</v>
      </c>
      <c r="G33" s="35">
        <v>0</v>
      </c>
      <c r="H33" s="35">
        <v>0</v>
      </c>
      <c r="I33" s="35">
        <v>0</v>
      </c>
      <c r="J33" s="35">
        <v>0</v>
      </c>
      <c r="K33" s="35">
        <v>0</v>
      </c>
      <c r="L33" s="35">
        <v>0</v>
      </c>
      <c r="M33" s="35">
        <v>0</v>
      </c>
      <c r="N33" s="35">
        <v>0</v>
      </c>
      <c r="O33" s="35">
        <v>0</v>
      </c>
      <c r="P33" s="35">
        <v>0</v>
      </c>
      <c r="Q33" s="245">
        <f t="shared" si="3"/>
        <v>0</v>
      </c>
      <c r="R33" s="35">
        <v>0</v>
      </c>
      <c r="S33" s="35">
        <v>0</v>
      </c>
      <c r="T33" s="35">
        <v>0</v>
      </c>
      <c r="U33" s="245">
        <f t="shared" si="4"/>
        <v>0</v>
      </c>
      <c r="V33" s="486"/>
    </row>
    <row r="34" spans="3:22" ht="13.5" thickBot="1" x14ac:dyDescent="0.25">
      <c r="C34" s="321" t="s">
        <v>135</v>
      </c>
      <c r="D34" s="319">
        <v>0</v>
      </c>
      <c r="E34" s="35">
        <v>0</v>
      </c>
      <c r="F34" s="35">
        <v>0</v>
      </c>
      <c r="G34" s="35">
        <v>0</v>
      </c>
      <c r="H34" s="35">
        <v>0</v>
      </c>
      <c r="I34" s="35">
        <v>0</v>
      </c>
      <c r="J34" s="35">
        <v>0</v>
      </c>
      <c r="K34" s="35">
        <v>0</v>
      </c>
      <c r="L34" s="35">
        <v>0</v>
      </c>
      <c r="M34" s="35">
        <v>0</v>
      </c>
      <c r="N34" s="35">
        <v>0</v>
      </c>
      <c r="O34" s="35">
        <v>0</v>
      </c>
      <c r="P34" s="35">
        <v>0</v>
      </c>
      <c r="Q34" s="245">
        <f t="shared" si="3"/>
        <v>0</v>
      </c>
      <c r="R34" s="35">
        <v>0</v>
      </c>
      <c r="S34" s="35">
        <v>0</v>
      </c>
      <c r="T34" s="35">
        <v>0</v>
      </c>
      <c r="U34" s="245">
        <f t="shared" si="4"/>
        <v>0</v>
      </c>
      <c r="V34" s="486"/>
    </row>
    <row r="35" spans="3:22" ht="13.5" thickBot="1" x14ac:dyDescent="0.25">
      <c r="C35" s="321" t="s">
        <v>136</v>
      </c>
      <c r="D35" s="319">
        <v>0</v>
      </c>
      <c r="E35" s="35">
        <v>0</v>
      </c>
      <c r="F35" s="35">
        <v>0</v>
      </c>
      <c r="G35" s="35">
        <v>0</v>
      </c>
      <c r="H35" s="35">
        <v>0</v>
      </c>
      <c r="I35" s="35">
        <v>0</v>
      </c>
      <c r="J35" s="35">
        <v>0</v>
      </c>
      <c r="K35" s="35">
        <v>0</v>
      </c>
      <c r="L35" s="35">
        <v>0</v>
      </c>
      <c r="M35" s="35">
        <v>0</v>
      </c>
      <c r="N35" s="35">
        <v>0</v>
      </c>
      <c r="O35" s="35">
        <v>0</v>
      </c>
      <c r="P35" s="35">
        <v>0</v>
      </c>
      <c r="Q35" s="245">
        <f t="shared" si="3"/>
        <v>0</v>
      </c>
      <c r="R35" s="35">
        <v>0</v>
      </c>
      <c r="S35" s="35">
        <v>0</v>
      </c>
      <c r="T35" s="35">
        <v>0</v>
      </c>
      <c r="U35" s="245">
        <f t="shared" si="4"/>
        <v>0</v>
      </c>
      <c r="V35" s="486"/>
    </row>
    <row r="36" spans="3:22" ht="13.5" thickBot="1" x14ac:dyDescent="0.25">
      <c r="C36" s="321" t="s">
        <v>137</v>
      </c>
      <c r="D36" s="319">
        <v>0</v>
      </c>
      <c r="E36" s="35">
        <v>0</v>
      </c>
      <c r="F36" s="35">
        <v>0</v>
      </c>
      <c r="G36" s="35">
        <v>0</v>
      </c>
      <c r="H36" s="35">
        <v>0</v>
      </c>
      <c r="I36" s="35">
        <v>0</v>
      </c>
      <c r="J36" s="35">
        <v>0</v>
      </c>
      <c r="K36" s="35">
        <v>0</v>
      </c>
      <c r="L36" s="35">
        <v>0</v>
      </c>
      <c r="M36" s="35">
        <v>0</v>
      </c>
      <c r="N36" s="35">
        <v>0</v>
      </c>
      <c r="O36" s="35">
        <v>0</v>
      </c>
      <c r="P36" s="35">
        <v>0</v>
      </c>
      <c r="Q36" s="245">
        <f t="shared" si="3"/>
        <v>0</v>
      </c>
      <c r="R36" s="35">
        <v>0</v>
      </c>
      <c r="S36" s="35">
        <v>0</v>
      </c>
      <c r="T36" s="35">
        <v>0</v>
      </c>
      <c r="U36" s="245">
        <f t="shared" si="4"/>
        <v>0</v>
      </c>
      <c r="V36" s="486"/>
    </row>
    <row r="37" spans="3:22" ht="13.5" thickBot="1" x14ac:dyDescent="0.25">
      <c r="C37" s="321" t="s">
        <v>138</v>
      </c>
      <c r="D37" s="319">
        <v>0</v>
      </c>
      <c r="E37" s="35">
        <v>0</v>
      </c>
      <c r="F37" s="35">
        <v>0</v>
      </c>
      <c r="G37" s="35">
        <v>0</v>
      </c>
      <c r="H37" s="35">
        <v>0</v>
      </c>
      <c r="I37" s="35">
        <v>0</v>
      </c>
      <c r="J37" s="35">
        <v>0</v>
      </c>
      <c r="K37" s="35">
        <v>0</v>
      </c>
      <c r="L37" s="35">
        <v>0</v>
      </c>
      <c r="M37" s="35">
        <v>0</v>
      </c>
      <c r="N37" s="35">
        <v>0</v>
      </c>
      <c r="O37" s="35">
        <v>0</v>
      </c>
      <c r="P37" s="35">
        <v>0</v>
      </c>
      <c r="Q37" s="245">
        <f t="shared" si="3"/>
        <v>0</v>
      </c>
      <c r="R37" s="35">
        <v>0</v>
      </c>
      <c r="S37" s="35">
        <v>0</v>
      </c>
      <c r="T37" s="35">
        <v>0</v>
      </c>
      <c r="U37" s="245">
        <f t="shared" si="4"/>
        <v>0</v>
      </c>
      <c r="V37" s="486"/>
    </row>
    <row r="38" spans="3:22" ht="13.5" thickBot="1" x14ac:dyDescent="0.25">
      <c r="C38" s="322" t="s">
        <v>139</v>
      </c>
      <c r="D38" s="319">
        <v>0</v>
      </c>
      <c r="E38" s="35">
        <v>0</v>
      </c>
      <c r="F38" s="35">
        <v>0</v>
      </c>
      <c r="G38" s="35">
        <v>0</v>
      </c>
      <c r="H38" s="35">
        <v>0</v>
      </c>
      <c r="I38" s="35">
        <v>0</v>
      </c>
      <c r="J38" s="35">
        <v>0</v>
      </c>
      <c r="K38" s="35">
        <v>0</v>
      </c>
      <c r="L38" s="35">
        <v>0</v>
      </c>
      <c r="M38" s="35">
        <v>0</v>
      </c>
      <c r="N38" s="35">
        <v>0</v>
      </c>
      <c r="O38" s="35">
        <v>0</v>
      </c>
      <c r="P38" s="35">
        <v>0</v>
      </c>
      <c r="Q38" s="245">
        <f t="shared" si="3"/>
        <v>0</v>
      </c>
      <c r="R38" s="35">
        <v>0</v>
      </c>
      <c r="S38" s="35">
        <v>0</v>
      </c>
      <c r="T38" s="35">
        <v>0</v>
      </c>
      <c r="U38" s="245">
        <f t="shared" si="4"/>
        <v>0</v>
      </c>
      <c r="V38" s="486"/>
    </row>
    <row r="39" spans="3:22" ht="13.5" thickBot="1" x14ac:dyDescent="0.25">
      <c r="C39" s="282" t="s">
        <v>100</v>
      </c>
      <c r="D39" s="245">
        <f t="shared" ref="D39:N39" si="5">SUM(D27:D38)</f>
        <v>0</v>
      </c>
      <c r="E39" s="245">
        <f t="shared" si="5"/>
        <v>0</v>
      </c>
      <c r="F39" s="245">
        <f t="shared" si="5"/>
        <v>0</v>
      </c>
      <c r="G39" s="245">
        <f t="shared" si="5"/>
        <v>0</v>
      </c>
      <c r="H39" s="245">
        <f t="shared" si="5"/>
        <v>0</v>
      </c>
      <c r="I39" s="245">
        <f t="shared" si="5"/>
        <v>0</v>
      </c>
      <c r="J39" s="245">
        <f t="shared" si="5"/>
        <v>0</v>
      </c>
      <c r="K39" s="245">
        <f t="shared" si="5"/>
        <v>0</v>
      </c>
      <c r="L39" s="245">
        <f t="shared" si="5"/>
        <v>0</v>
      </c>
      <c r="M39" s="245">
        <f t="shared" si="5"/>
        <v>0</v>
      </c>
      <c r="N39" s="245">
        <f t="shared" si="5"/>
        <v>0</v>
      </c>
      <c r="O39" s="245">
        <f>SUM(O27:O38)</f>
        <v>0</v>
      </c>
      <c r="P39" s="245">
        <f>SUM(P27:P38)</f>
        <v>0</v>
      </c>
      <c r="Q39" s="245">
        <f t="shared" si="3"/>
        <v>0</v>
      </c>
      <c r="R39" s="245">
        <f>SUM(R27:R38)</f>
        <v>0</v>
      </c>
      <c r="S39" s="245">
        <f t="shared" ref="S39" si="6">SUM(S27:S38)</f>
        <v>0</v>
      </c>
      <c r="T39" s="245">
        <f t="shared" ref="T39" si="7">SUM(T27:T38)</f>
        <v>0</v>
      </c>
      <c r="U39" s="245">
        <f>SUM(R39:T39)</f>
        <v>0</v>
      </c>
      <c r="V39" s="486"/>
    </row>
    <row r="40" spans="3:22" x14ac:dyDescent="0.2">
      <c r="R40" s="486"/>
      <c r="S40" s="486"/>
      <c r="T40" s="486"/>
      <c r="U40" s="486"/>
      <c r="V40" s="486"/>
    </row>
    <row r="41" spans="3:22" ht="13.5" thickBot="1" x14ac:dyDescent="0.25">
      <c r="R41" s="486"/>
      <c r="S41" s="486"/>
      <c r="T41" s="486"/>
      <c r="U41" s="486"/>
      <c r="V41" s="486"/>
    </row>
    <row r="42" spans="3:22" ht="54" customHeight="1" thickBot="1" x14ac:dyDescent="0.25">
      <c r="C42" s="472" t="s">
        <v>546</v>
      </c>
      <c r="D42" s="277"/>
      <c r="E42" s="278"/>
      <c r="F42" s="278"/>
      <c r="G42" s="278"/>
      <c r="H42" s="278"/>
      <c r="I42" s="278"/>
      <c r="J42" s="278"/>
      <c r="K42" s="278"/>
      <c r="L42" s="278"/>
      <c r="M42" s="278"/>
      <c r="N42" s="278"/>
      <c r="O42" s="278"/>
      <c r="P42" s="278"/>
      <c r="Q42" s="278"/>
      <c r="R42" s="278"/>
      <c r="S42" s="278"/>
      <c r="T42" s="278"/>
      <c r="U42" s="279"/>
      <c r="V42" s="486"/>
    </row>
    <row r="43" spans="3:22" ht="56.25" customHeight="1" thickBot="1" x14ac:dyDescent="0.25">
      <c r="C43" s="386" t="s">
        <v>330</v>
      </c>
      <c r="D43" s="301" t="s">
        <v>279</v>
      </c>
      <c r="E43" s="468" t="s">
        <v>280</v>
      </c>
      <c r="F43" s="468" t="s">
        <v>281</v>
      </c>
      <c r="G43" s="468" t="s">
        <v>282</v>
      </c>
      <c r="H43" s="468" t="s">
        <v>283</v>
      </c>
      <c r="I43" s="468" t="s">
        <v>331</v>
      </c>
      <c r="J43" s="468" t="s">
        <v>284</v>
      </c>
      <c r="K43" s="468" t="s">
        <v>285</v>
      </c>
      <c r="L43" s="468" t="s">
        <v>241</v>
      </c>
      <c r="M43" s="469" t="s">
        <v>240</v>
      </c>
      <c r="N43" s="470" t="s">
        <v>559</v>
      </c>
      <c r="O43" s="471" t="s">
        <v>475</v>
      </c>
      <c r="P43" s="287" t="s">
        <v>744</v>
      </c>
      <c r="Q43" s="354" t="s">
        <v>746</v>
      </c>
      <c r="R43" s="465" t="s">
        <v>1104</v>
      </c>
      <c r="S43" s="465" t="s">
        <v>1105</v>
      </c>
      <c r="T43" s="465" t="s">
        <v>1106</v>
      </c>
      <c r="U43" s="354" t="s">
        <v>745</v>
      </c>
      <c r="V43" s="486"/>
    </row>
    <row r="44" spans="3:22" ht="13.5" thickBot="1" x14ac:dyDescent="0.25">
      <c r="C44" s="320" t="s">
        <v>125</v>
      </c>
      <c r="D44" s="319">
        <v>0</v>
      </c>
      <c r="E44" s="35">
        <v>0</v>
      </c>
      <c r="F44" s="35">
        <v>0</v>
      </c>
      <c r="G44" s="35">
        <v>0</v>
      </c>
      <c r="H44" s="35">
        <v>0</v>
      </c>
      <c r="I44" s="35">
        <v>0</v>
      </c>
      <c r="J44" s="35">
        <v>0</v>
      </c>
      <c r="K44" s="35">
        <v>0</v>
      </c>
      <c r="L44" s="35">
        <v>0</v>
      </c>
      <c r="M44" s="35">
        <v>0</v>
      </c>
      <c r="N44" s="35">
        <v>0</v>
      </c>
      <c r="O44" s="35">
        <v>0</v>
      </c>
      <c r="P44" s="35">
        <v>0</v>
      </c>
      <c r="Q44" s="245">
        <f>SUM(D44:P44)</f>
        <v>0</v>
      </c>
      <c r="R44" s="35">
        <v>0</v>
      </c>
      <c r="S44" s="35">
        <v>0</v>
      </c>
      <c r="T44" s="35">
        <v>0</v>
      </c>
      <c r="U44" s="245">
        <f>SUM(R44:T44)</f>
        <v>0</v>
      </c>
      <c r="V44" s="486"/>
    </row>
    <row r="45" spans="3:22" ht="13.5" thickBot="1" x14ac:dyDescent="0.25">
      <c r="C45" s="321" t="s">
        <v>126</v>
      </c>
      <c r="D45" s="319">
        <v>0</v>
      </c>
      <c r="E45" s="35">
        <v>0</v>
      </c>
      <c r="F45" s="35">
        <v>0</v>
      </c>
      <c r="G45" s="35">
        <v>0</v>
      </c>
      <c r="H45" s="35">
        <v>0</v>
      </c>
      <c r="I45" s="35">
        <v>0</v>
      </c>
      <c r="J45" s="35">
        <v>0</v>
      </c>
      <c r="K45" s="35">
        <v>0</v>
      </c>
      <c r="L45" s="35">
        <v>0</v>
      </c>
      <c r="M45" s="35">
        <v>0</v>
      </c>
      <c r="N45" s="35">
        <v>0</v>
      </c>
      <c r="O45" s="35">
        <v>0</v>
      </c>
      <c r="P45" s="35">
        <v>0</v>
      </c>
      <c r="Q45" s="245">
        <f t="shared" ref="Q45:Q55" si="8">SUM(D45:P45)</f>
        <v>0</v>
      </c>
      <c r="R45" s="35">
        <v>0</v>
      </c>
      <c r="S45" s="35">
        <v>0</v>
      </c>
      <c r="T45" s="35">
        <v>0</v>
      </c>
      <c r="U45" s="245">
        <f t="shared" ref="U45:U55" si="9">SUM(R45:T45)</f>
        <v>0</v>
      </c>
      <c r="V45" s="486"/>
    </row>
    <row r="46" spans="3:22" ht="13.5" thickBot="1" x14ac:dyDescent="0.25">
      <c r="C46" s="321" t="s">
        <v>127</v>
      </c>
      <c r="D46" s="319">
        <v>0</v>
      </c>
      <c r="E46" s="35">
        <v>0</v>
      </c>
      <c r="F46" s="35">
        <v>0</v>
      </c>
      <c r="G46" s="35">
        <v>0</v>
      </c>
      <c r="H46" s="35">
        <v>0</v>
      </c>
      <c r="I46" s="35">
        <v>0</v>
      </c>
      <c r="J46" s="35">
        <v>0</v>
      </c>
      <c r="K46" s="35">
        <v>0</v>
      </c>
      <c r="L46" s="35">
        <v>0</v>
      </c>
      <c r="M46" s="35">
        <v>0</v>
      </c>
      <c r="N46" s="35">
        <v>0</v>
      </c>
      <c r="O46" s="35">
        <v>0</v>
      </c>
      <c r="P46" s="35">
        <v>0</v>
      </c>
      <c r="Q46" s="245">
        <f t="shared" si="8"/>
        <v>0</v>
      </c>
      <c r="R46" s="35">
        <v>0</v>
      </c>
      <c r="S46" s="35">
        <v>0</v>
      </c>
      <c r="T46" s="35">
        <v>0</v>
      </c>
      <c r="U46" s="245">
        <f t="shared" si="9"/>
        <v>0</v>
      </c>
      <c r="V46" s="486"/>
    </row>
    <row r="47" spans="3:22" ht="13.5" thickBot="1" x14ac:dyDescent="0.25">
      <c r="C47" s="321" t="s">
        <v>131</v>
      </c>
      <c r="D47" s="319">
        <v>0</v>
      </c>
      <c r="E47" s="35">
        <v>0</v>
      </c>
      <c r="F47" s="35">
        <v>0</v>
      </c>
      <c r="G47" s="35">
        <v>0</v>
      </c>
      <c r="H47" s="35">
        <v>0</v>
      </c>
      <c r="I47" s="35">
        <v>0</v>
      </c>
      <c r="J47" s="35">
        <v>0</v>
      </c>
      <c r="K47" s="35">
        <v>0</v>
      </c>
      <c r="L47" s="35">
        <v>0</v>
      </c>
      <c r="M47" s="35">
        <v>0</v>
      </c>
      <c r="N47" s="35">
        <v>0</v>
      </c>
      <c r="O47" s="35">
        <v>0</v>
      </c>
      <c r="P47" s="35">
        <v>0</v>
      </c>
      <c r="Q47" s="245">
        <f t="shared" si="8"/>
        <v>0</v>
      </c>
      <c r="R47" s="35">
        <v>0</v>
      </c>
      <c r="S47" s="35">
        <v>0</v>
      </c>
      <c r="T47" s="35">
        <v>0</v>
      </c>
      <c r="U47" s="245">
        <f t="shared" si="9"/>
        <v>0</v>
      </c>
      <c r="V47" s="486"/>
    </row>
    <row r="48" spans="3:22" ht="13.5" thickBot="1" x14ac:dyDescent="0.25">
      <c r="C48" s="321" t="s">
        <v>132</v>
      </c>
      <c r="D48" s="319">
        <v>0</v>
      </c>
      <c r="E48" s="35">
        <v>0</v>
      </c>
      <c r="F48" s="35">
        <v>0</v>
      </c>
      <c r="G48" s="35">
        <v>0</v>
      </c>
      <c r="H48" s="35">
        <v>0</v>
      </c>
      <c r="I48" s="35">
        <v>0</v>
      </c>
      <c r="J48" s="35">
        <v>0</v>
      </c>
      <c r="K48" s="35">
        <v>0</v>
      </c>
      <c r="L48" s="35">
        <v>0</v>
      </c>
      <c r="M48" s="35">
        <v>0</v>
      </c>
      <c r="N48" s="35">
        <v>0</v>
      </c>
      <c r="O48" s="35">
        <v>0</v>
      </c>
      <c r="P48" s="35">
        <v>0</v>
      </c>
      <c r="Q48" s="245">
        <f t="shared" si="8"/>
        <v>0</v>
      </c>
      <c r="R48" s="35">
        <v>0</v>
      </c>
      <c r="S48" s="35">
        <v>0</v>
      </c>
      <c r="T48" s="35">
        <v>0</v>
      </c>
      <c r="U48" s="245">
        <f t="shared" si="9"/>
        <v>0</v>
      </c>
      <c r="V48" s="486"/>
    </row>
    <row r="49" spans="3:22" ht="13.5" thickBot="1" x14ac:dyDescent="0.25">
      <c r="C49" s="321" t="s">
        <v>133</v>
      </c>
      <c r="D49" s="319">
        <v>0</v>
      </c>
      <c r="E49" s="35">
        <v>0</v>
      </c>
      <c r="F49" s="35">
        <v>0</v>
      </c>
      <c r="G49" s="35">
        <v>0</v>
      </c>
      <c r="H49" s="35">
        <v>0</v>
      </c>
      <c r="I49" s="35">
        <v>0</v>
      </c>
      <c r="J49" s="35">
        <v>0</v>
      </c>
      <c r="K49" s="35">
        <v>0</v>
      </c>
      <c r="L49" s="35">
        <v>0</v>
      </c>
      <c r="M49" s="35">
        <v>0</v>
      </c>
      <c r="N49" s="35">
        <v>0</v>
      </c>
      <c r="O49" s="35">
        <v>0</v>
      </c>
      <c r="P49" s="35">
        <v>0</v>
      </c>
      <c r="Q49" s="245">
        <f t="shared" si="8"/>
        <v>0</v>
      </c>
      <c r="R49" s="35">
        <v>0</v>
      </c>
      <c r="S49" s="35">
        <v>0</v>
      </c>
      <c r="T49" s="35">
        <v>0</v>
      </c>
      <c r="U49" s="245">
        <f t="shared" si="9"/>
        <v>0</v>
      </c>
      <c r="V49" s="486"/>
    </row>
    <row r="50" spans="3:22" ht="13.5" thickBot="1" x14ac:dyDescent="0.25">
      <c r="C50" s="321" t="s">
        <v>134</v>
      </c>
      <c r="D50" s="319">
        <v>0</v>
      </c>
      <c r="E50" s="35">
        <v>0</v>
      </c>
      <c r="F50" s="35">
        <v>0</v>
      </c>
      <c r="G50" s="35">
        <v>0</v>
      </c>
      <c r="H50" s="35">
        <v>0</v>
      </c>
      <c r="I50" s="35">
        <v>0</v>
      </c>
      <c r="J50" s="35">
        <v>0</v>
      </c>
      <c r="K50" s="35">
        <v>0</v>
      </c>
      <c r="L50" s="35">
        <v>0</v>
      </c>
      <c r="M50" s="35">
        <v>0</v>
      </c>
      <c r="N50" s="35">
        <v>0</v>
      </c>
      <c r="O50" s="35">
        <v>0</v>
      </c>
      <c r="P50" s="35">
        <v>0</v>
      </c>
      <c r="Q50" s="245">
        <f t="shared" si="8"/>
        <v>0</v>
      </c>
      <c r="R50" s="35">
        <v>0</v>
      </c>
      <c r="S50" s="35">
        <v>0</v>
      </c>
      <c r="T50" s="35">
        <v>0</v>
      </c>
      <c r="U50" s="245">
        <f t="shared" si="9"/>
        <v>0</v>
      </c>
      <c r="V50" s="486"/>
    </row>
    <row r="51" spans="3:22" ht="13.5" thickBot="1" x14ac:dyDescent="0.25">
      <c r="C51" s="321" t="s">
        <v>135</v>
      </c>
      <c r="D51" s="319">
        <v>0</v>
      </c>
      <c r="E51" s="35">
        <v>0</v>
      </c>
      <c r="F51" s="35">
        <v>0</v>
      </c>
      <c r="G51" s="35">
        <v>0</v>
      </c>
      <c r="H51" s="35">
        <v>0</v>
      </c>
      <c r="I51" s="35">
        <v>0</v>
      </c>
      <c r="J51" s="35">
        <v>0</v>
      </c>
      <c r="K51" s="35">
        <v>0</v>
      </c>
      <c r="L51" s="35">
        <v>0</v>
      </c>
      <c r="M51" s="35">
        <v>0</v>
      </c>
      <c r="N51" s="35">
        <v>0</v>
      </c>
      <c r="O51" s="35">
        <v>0</v>
      </c>
      <c r="P51" s="35">
        <v>0</v>
      </c>
      <c r="Q51" s="245">
        <f t="shared" si="8"/>
        <v>0</v>
      </c>
      <c r="R51" s="35">
        <v>0</v>
      </c>
      <c r="S51" s="35">
        <v>0</v>
      </c>
      <c r="T51" s="35">
        <v>0</v>
      </c>
      <c r="U51" s="245">
        <f t="shared" si="9"/>
        <v>0</v>
      </c>
      <c r="V51" s="486"/>
    </row>
    <row r="52" spans="3:22" ht="13.5" thickBot="1" x14ac:dyDescent="0.25">
      <c r="C52" s="321" t="s">
        <v>136</v>
      </c>
      <c r="D52" s="319">
        <v>0</v>
      </c>
      <c r="E52" s="35">
        <v>0</v>
      </c>
      <c r="F52" s="35">
        <v>0</v>
      </c>
      <c r="G52" s="35">
        <v>0</v>
      </c>
      <c r="H52" s="35">
        <v>0</v>
      </c>
      <c r="I52" s="35">
        <v>0</v>
      </c>
      <c r="J52" s="35">
        <v>0</v>
      </c>
      <c r="K52" s="35">
        <v>0</v>
      </c>
      <c r="L52" s="35">
        <v>0</v>
      </c>
      <c r="M52" s="35">
        <v>0</v>
      </c>
      <c r="N52" s="35">
        <v>0</v>
      </c>
      <c r="O52" s="35">
        <v>0</v>
      </c>
      <c r="P52" s="35">
        <v>0</v>
      </c>
      <c r="Q52" s="245">
        <f t="shared" si="8"/>
        <v>0</v>
      </c>
      <c r="R52" s="35">
        <v>0</v>
      </c>
      <c r="S52" s="35">
        <v>0</v>
      </c>
      <c r="T52" s="35">
        <v>0</v>
      </c>
      <c r="U52" s="245">
        <f t="shared" si="9"/>
        <v>0</v>
      </c>
      <c r="V52" s="486"/>
    </row>
    <row r="53" spans="3:22" ht="13.5" thickBot="1" x14ac:dyDescent="0.25">
      <c r="C53" s="321" t="s">
        <v>137</v>
      </c>
      <c r="D53" s="319">
        <v>0</v>
      </c>
      <c r="E53" s="35">
        <v>0</v>
      </c>
      <c r="F53" s="35">
        <v>0</v>
      </c>
      <c r="G53" s="35">
        <v>0</v>
      </c>
      <c r="H53" s="35">
        <v>0</v>
      </c>
      <c r="I53" s="35">
        <v>0</v>
      </c>
      <c r="J53" s="35">
        <v>0</v>
      </c>
      <c r="K53" s="35">
        <v>0</v>
      </c>
      <c r="L53" s="35">
        <v>0</v>
      </c>
      <c r="M53" s="35">
        <v>0</v>
      </c>
      <c r="N53" s="35">
        <v>0</v>
      </c>
      <c r="O53" s="35">
        <v>0</v>
      </c>
      <c r="P53" s="35">
        <v>0</v>
      </c>
      <c r="Q53" s="245">
        <f t="shared" si="8"/>
        <v>0</v>
      </c>
      <c r="R53" s="35">
        <v>0</v>
      </c>
      <c r="S53" s="35">
        <v>0</v>
      </c>
      <c r="T53" s="35">
        <v>0</v>
      </c>
      <c r="U53" s="245">
        <f t="shared" si="9"/>
        <v>0</v>
      </c>
      <c r="V53" s="486"/>
    </row>
    <row r="54" spans="3:22" ht="13.5" thickBot="1" x14ac:dyDescent="0.25">
      <c r="C54" s="321" t="s">
        <v>138</v>
      </c>
      <c r="D54" s="319">
        <v>0</v>
      </c>
      <c r="E54" s="35">
        <v>0</v>
      </c>
      <c r="F54" s="35">
        <v>0</v>
      </c>
      <c r="G54" s="35">
        <v>0</v>
      </c>
      <c r="H54" s="35">
        <v>0</v>
      </c>
      <c r="I54" s="35">
        <v>0</v>
      </c>
      <c r="J54" s="35">
        <v>0</v>
      </c>
      <c r="K54" s="35">
        <v>0</v>
      </c>
      <c r="L54" s="35">
        <v>0</v>
      </c>
      <c r="M54" s="35">
        <v>0</v>
      </c>
      <c r="N54" s="35">
        <v>0</v>
      </c>
      <c r="O54" s="35">
        <v>0</v>
      </c>
      <c r="P54" s="35">
        <v>0</v>
      </c>
      <c r="Q54" s="245">
        <f t="shared" si="8"/>
        <v>0</v>
      </c>
      <c r="R54" s="35">
        <v>0</v>
      </c>
      <c r="S54" s="35">
        <v>0</v>
      </c>
      <c r="T54" s="35">
        <v>0</v>
      </c>
      <c r="U54" s="245">
        <f t="shared" si="9"/>
        <v>0</v>
      </c>
      <c r="V54" s="486"/>
    </row>
    <row r="55" spans="3:22" ht="13.5" thickBot="1" x14ac:dyDescent="0.25">
      <c r="C55" s="322" t="s">
        <v>139</v>
      </c>
      <c r="D55" s="319">
        <v>0</v>
      </c>
      <c r="E55" s="35">
        <v>0</v>
      </c>
      <c r="F55" s="35">
        <v>0</v>
      </c>
      <c r="G55" s="35">
        <v>0</v>
      </c>
      <c r="H55" s="35">
        <v>0</v>
      </c>
      <c r="I55" s="35">
        <v>0</v>
      </c>
      <c r="J55" s="35">
        <v>0</v>
      </c>
      <c r="K55" s="35">
        <v>0</v>
      </c>
      <c r="L55" s="35">
        <v>0</v>
      </c>
      <c r="M55" s="35">
        <v>0</v>
      </c>
      <c r="N55" s="35">
        <v>0</v>
      </c>
      <c r="O55" s="35">
        <v>0</v>
      </c>
      <c r="P55" s="35">
        <v>0</v>
      </c>
      <c r="Q55" s="245">
        <f t="shared" si="8"/>
        <v>0</v>
      </c>
      <c r="R55" s="35">
        <v>0</v>
      </c>
      <c r="S55" s="35">
        <v>0</v>
      </c>
      <c r="T55" s="35">
        <v>0</v>
      </c>
      <c r="U55" s="245">
        <f t="shared" si="9"/>
        <v>0</v>
      </c>
      <c r="V55" s="486"/>
    </row>
    <row r="56" spans="3:22" ht="13.5" thickBot="1" x14ac:dyDescent="0.25">
      <c r="C56" s="282" t="s">
        <v>100</v>
      </c>
      <c r="D56" s="245">
        <f t="shared" ref="D56:N56" si="10">SUM(D44:D55)</f>
        <v>0</v>
      </c>
      <c r="E56" s="245">
        <f t="shared" si="10"/>
        <v>0</v>
      </c>
      <c r="F56" s="245">
        <f t="shared" si="10"/>
        <v>0</v>
      </c>
      <c r="G56" s="245">
        <f t="shared" si="10"/>
        <v>0</v>
      </c>
      <c r="H56" s="245">
        <f t="shared" si="10"/>
        <v>0</v>
      </c>
      <c r="I56" s="245">
        <f t="shared" si="10"/>
        <v>0</v>
      </c>
      <c r="J56" s="245">
        <f t="shared" si="10"/>
        <v>0</v>
      </c>
      <c r="K56" s="245">
        <f t="shared" si="10"/>
        <v>0</v>
      </c>
      <c r="L56" s="245">
        <f t="shared" si="10"/>
        <v>0</v>
      </c>
      <c r="M56" s="245">
        <f t="shared" si="10"/>
        <v>0</v>
      </c>
      <c r="N56" s="245">
        <f t="shared" si="10"/>
        <v>0</v>
      </c>
      <c r="O56" s="245">
        <f>SUM(O44:O55)</f>
        <v>0</v>
      </c>
      <c r="P56" s="245">
        <f>SUM(P44:P55)</f>
        <v>0</v>
      </c>
      <c r="Q56" s="245">
        <f>SUM(D56:P56)</f>
        <v>0</v>
      </c>
      <c r="R56" s="245">
        <f>SUM(R44:R55)</f>
        <v>0</v>
      </c>
      <c r="S56" s="245">
        <f>SUM(S44:S55)</f>
        <v>0</v>
      </c>
      <c r="T56" s="245">
        <f>SUM(T44:T55)</f>
        <v>0</v>
      </c>
      <c r="U56" s="245">
        <f>SUM(R56:T56)</f>
        <v>0</v>
      </c>
      <c r="V56" s="486"/>
    </row>
    <row r="57" spans="3:22" x14ac:dyDescent="0.2">
      <c r="R57" s="486"/>
      <c r="S57" s="486"/>
      <c r="T57" s="486"/>
      <c r="U57" s="486"/>
      <c r="V57" s="486"/>
    </row>
  </sheetData>
  <sheetProtection algorithmName="SHA-512" hashValue="VWCzqcBM8FZJ27whubd+79EtF3MGAaCBd7mYWL9B1VPfgNPG73NayG30uZDpvf8TzOI87gFbMZWiFEjK3QIgFA==" saltValue="cAcoHUIRWoOwrVnxCVTi9g==" spinCount="100000" sheet="1" objects="1" scenarios="1"/>
  <protectedRanges>
    <protectedRange sqref="D10:P21 D27:P38 D44:P55 R10:T21 R27:T38 R44:T55" name="Range1"/>
  </protectedRanges>
  <dataValidations count="1">
    <dataValidation type="decimal" allowBlank="1" showInputMessage="1" showErrorMessage="1" sqref="D10:U22 D27:U39 D44:U56" xr:uid="{00000000-0002-0000-1E00-000000000000}">
      <formula1>-1000000</formula1>
      <formula2>1000000</formula2>
    </dataValidation>
  </dataValidations>
  <printOptions horizontalCentered="1"/>
  <pageMargins left="0.25" right="0.25" top="0.5" bottom="0.5" header="0.25" footer="0.25"/>
  <pageSetup scale="53" fitToHeight="0" orientation="landscape" verticalDpi="300" r:id="rId1"/>
  <headerFooter alignWithMargins="0">
    <oddFooter>&amp;L&amp;F&amp;CPage &amp;P of &amp;N&amp;R&amp;A</oddFooter>
  </headerFooter>
  <rowBreaks count="1" manualBreakCount="1">
    <brk id="4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1:W75"/>
  <sheetViews>
    <sheetView zoomScale="80" zoomScaleNormal="80" workbookViewId="0">
      <pane xSplit="4" ySplit="8" topLeftCell="G45"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3.5703125" style="132" customWidth="1"/>
    <col min="2" max="2" width="3.140625" style="132" customWidth="1"/>
    <col min="3" max="3" width="18.42578125" style="132" customWidth="1"/>
    <col min="4" max="4" width="35.42578125" style="132" bestFit="1" customWidth="1"/>
    <col min="5" max="18" width="14.7109375" style="132" customWidth="1"/>
    <col min="19" max="19" width="14.85546875" style="132" customWidth="1"/>
    <col min="20" max="22" width="14.7109375" style="132" customWidth="1"/>
    <col min="23" max="16384" width="9.140625" style="132"/>
  </cols>
  <sheetData>
    <row r="1" spans="1:23" x14ac:dyDescent="0.2">
      <c r="A1" s="131" t="s">
        <v>333</v>
      </c>
    </row>
    <row r="2" spans="1:23" x14ac:dyDescent="0.2">
      <c r="B2" s="131"/>
    </row>
    <row r="3" spans="1:23" x14ac:dyDescent="0.2">
      <c r="A3" s="133" t="s">
        <v>0</v>
      </c>
      <c r="C3" s="120"/>
      <c r="D3" s="120" t="str">
        <f>'Report L1'!$C$5</f>
        <v>Select CCO from Dropdown List</v>
      </c>
    </row>
    <row r="4" spans="1:23" x14ac:dyDescent="0.2">
      <c r="A4" s="133" t="s">
        <v>225</v>
      </c>
      <c r="C4" s="121"/>
      <c r="D4" s="121" t="str">
        <f>'Report L1'!$C$8&amp;" - "&amp;'Report L1'!$C$9</f>
        <v>1/1/2021 - 12/31/2021</v>
      </c>
    </row>
    <row r="5" spans="1:23" x14ac:dyDescent="0.2">
      <c r="A5" s="133" t="s">
        <v>359</v>
      </c>
      <c r="C5" s="121"/>
      <c r="D5" s="121" t="str">
        <f>"3/31/"&amp;'Report L1'!C7+1</f>
        <v>3/31/2022</v>
      </c>
    </row>
    <row r="6" spans="1:23" x14ac:dyDescent="0.2">
      <c r="B6" s="131"/>
      <c r="C6" s="131"/>
      <c r="D6" s="131"/>
      <c r="E6" s="131"/>
      <c r="F6" s="131"/>
      <c r="G6" s="131"/>
      <c r="H6" s="131"/>
      <c r="I6" s="131"/>
    </row>
    <row r="7" spans="1:23" x14ac:dyDescent="0.2">
      <c r="B7" s="131" t="s">
        <v>401</v>
      </c>
      <c r="C7" s="131"/>
      <c r="D7" s="131"/>
    </row>
    <row r="8" spans="1:23" ht="13.5" thickBot="1" x14ac:dyDescent="0.25">
      <c r="B8" s="164"/>
      <c r="C8" s="131"/>
      <c r="D8" s="131"/>
      <c r="S8" s="486"/>
      <c r="T8" s="486"/>
      <c r="U8" s="486"/>
      <c r="V8" s="486"/>
      <c r="W8" s="486"/>
    </row>
    <row r="9" spans="1:23" ht="13.5" thickBot="1" x14ac:dyDescent="0.25">
      <c r="E9" s="878" t="str">
        <f>"Total incurred in "&amp;'Report L1'!$C$7</f>
        <v>Total incurred in 2021</v>
      </c>
      <c r="F9" s="879"/>
      <c r="G9" s="879"/>
      <c r="H9" s="879"/>
      <c r="I9" s="879"/>
      <c r="J9" s="879"/>
      <c r="K9" s="879"/>
      <c r="L9" s="879"/>
      <c r="M9" s="879"/>
      <c r="N9" s="879"/>
      <c r="O9" s="879"/>
      <c r="P9" s="879"/>
      <c r="Q9" s="879"/>
      <c r="R9" s="879"/>
      <c r="S9" s="879"/>
      <c r="T9" s="879"/>
      <c r="U9" s="879"/>
      <c r="V9" s="880"/>
      <c r="W9" s="486"/>
    </row>
    <row r="10" spans="1:23" ht="13.5" thickBot="1" x14ac:dyDescent="0.25">
      <c r="C10" s="288" t="s">
        <v>336</v>
      </c>
      <c r="D10" s="300"/>
      <c r="E10" s="897" t="s">
        <v>113</v>
      </c>
      <c r="F10" s="898"/>
      <c r="G10" s="898"/>
      <c r="H10" s="898"/>
      <c r="I10" s="898"/>
      <c r="J10" s="898"/>
      <c r="K10" s="898"/>
      <c r="L10" s="898"/>
      <c r="M10" s="898"/>
      <c r="N10" s="898"/>
      <c r="O10" s="898"/>
      <c r="P10" s="898"/>
      <c r="Q10" s="898"/>
      <c r="R10" s="899"/>
      <c r="S10" s="897" t="s">
        <v>737</v>
      </c>
      <c r="T10" s="898"/>
      <c r="U10" s="898"/>
      <c r="V10" s="899"/>
      <c r="W10" s="486"/>
    </row>
    <row r="11" spans="1:23" ht="45" customHeight="1" thickBot="1" x14ac:dyDescent="0.25">
      <c r="C11" s="289" t="s">
        <v>335</v>
      </c>
      <c r="D11" s="290"/>
      <c r="E11" s="301" t="s">
        <v>279</v>
      </c>
      <c r="F11" s="468" t="s">
        <v>280</v>
      </c>
      <c r="G11" s="468" t="s">
        <v>281</v>
      </c>
      <c r="H11" s="468" t="s">
        <v>282</v>
      </c>
      <c r="I11" s="468" t="s">
        <v>283</v>
      </c>
      <c r="J11" s="468" t="s">
        <v>331</v>
      </c>
      <c r="K11" s="468" t="s">
        <v>284</v>
      </c>
      <c r="L11" s="468" t="s">
        <v>285</v>
      </c>
      <c r="M11" s="468" t="s">
        <v>241</v>
      </c>
      <c r="N11" s="469" t="s">
        <v>240</v>
      </c>
      <c r="O11" s="470" t="s">
        <v>559</v>
      </c>
      <c r="P11" s="471" t="s">
        <v>475</v>
      </c>
      <c r="Q11" s="287" t="s">
        <v>744</v>
      </c>
      <c r="R11" s="354" t="s">
        <v>746</v>
      </c>
      <c r="S11" s="465" t="s">
        <v>1104</v>
      </c>
      <c r="T11" s="465" t="s">
        <v>1105</v>
      </c>
      <c r="U11" s="465" t="s">
        <v>1106</v>
      </c>
      <c r="V11" s="354" t="s">
        <v>745</v>
      </c>
      <c r="W11" s="486"/>
    </row>
    <row r="12" spans="1:23" ht="13.5" thickBot="1" x14ac:dyDescent="0.25">
      <c r="C12" s="291" t="s">
        <v>345</v>
      </c>
      <c r="D12" s="292" t="s">
        <v>337</v>
      </c>
      <c r="E12" s="35">
        <v>0</v>
      </c>
      <c r="F12" s="35">
        <v>0</v>
      </c>
      <c r="G12" s="35">
        <v>0</v>
      </c>
      <c r="H12" s="35">
        <v>0</v>
      </c>
      <c r="I12" s="35">
        <v>0</v>
      </c>
      <c r="J12" s="35">
        <v>0</v>
      </c>
      <c r="K12" s="35">
        <v>0</v>
      </c>
      <c r="L12" s="35">
        <v>0</v>
      </c>
      <c r="M12" s="35">
        <v>0</v>
      </c>
      <c r="N12" s="35">
        <v>0</v>
      </c>
      <c r="O12" s="35">
        <v>0</v>
      </c>
      <c r="P12" s="35">
        <v>0</v>
      </c>
      <c r="Q12" s="35">
        <v>0</v>
      </c>
      <c r="R12" s="245">
        <f>SUM(E12:Q12)</f>
        <v>0</v>
      </c>
      <c r="S12" s="35">
        <v>0</v>
      </c>
      <c r="T12" s="35">
        <v>0</v>
      </c>
      <c r="U12" s="35">
        <v>0</v>
      </c>
      <c r="V12" s="245">
        <f>SUM(S12:U12)</f>
        <v>0</v>
      </c>
      <c r="W12" s="486"/>
    </row>
    <row r="13" spans="1:23" ht="13.5" thickBot="1" x14ac:dyDescent="0.25">
      <c r="C13" s="293"/>
      <c r="D13" s="294" t="s">
        <v>338</v>
      </c>
      <c r="E13" s="35">
        <v>0</v>
      </c>
      <c r="F13" s="35">
        <v>0</v>
      </c>
      <c r="G13" s="35">
        <v>0</v>
      </c>
      <c r="H13" s="35">
        <v>0</v>
      </c>
      <c r="I13" s="35">
        <v>0</v>
      </c>
      <c r="J13" s="35">
        <v>0</v>
      </c>
      <c r="K13" s="35">
        <v>0</v>
      </c>
      <c r="L13" s="35">
        <v>0</v>
      </c>
      <c r="M13" s="35">
        <v>0</v>
      </c>
      <c r="N13" s="35">
        <v>0</v>
      </c>
      <c r="O13" s="35">
        <v>0</v>
      </c>
      <c r="P13" s="35">
        <v>0</v>
      </c>
      <c r="Q13" s="35">
        <v>0</v>
      </c>
      <c r="R13" s="245">
        <f t="shared" ref="R13:R30" si="0">SUM(E13:Q13)</f>
        <v>0</v>
      </c>
      <c r="S13" s="35">
        <v>0</v>
      </c>
      <c r="T13" s="35">
        <v>0</v>
      </c>
      <c r="U13" s="35">
        <v>0</v>
      </c>
      <c r="V13" s="245">
        <f t="shared" ref="V13:V31" si="1">SUM(S13:U13)</f>
        <v>0</v>
      </c>
      <c r="W13" s="486"/>
    </row>
    <row r="14" spans="1:23" ht="13.5" thickBot="1" x14ac:dyDescent="0.25">
      <c r="C14" s="293"/>
      <c r="D14" s="294" t="s">
        <v>339</v>
      </c>
      <c r="E14" s="35">
        <v>0</v>
      </c>
      <c r="F14" s="35">
        <v>0</v>
      </c>
      <c r="G14" s="35">
        <v>0</v>
      </c>
      <c r="H14" s="35">
        <v>0</v>
      </c>
      <c r="I14" s="35">
        <v>0</v>
      </c>
      <c r="J14" s="35">
        <v>0</v>
      </c>
      <c r="K14" s="35">
        <v>0</v>
      </c>
      <c r="L14" s="35">
        <v>0</v>
      </c>
      <c r="M14" s="35">
        <v>0</v>
      </c>
      <c r="N14" s="35">
        <v>0</v>
      </c>
      <c r="O14" s="35">
        <v>0</v>
      </c>
      <c r="P14" s="35">
        <v>0</v>
      </c>
      <c r="Q14" s="35">
        <v>0</v>
      </c>
      <c r="R14" s="245">
        <f t="shared" si="0"/>
        <v>0</v>
      </c>
      <c r="S14" s="35">
        <v>0</v>
      </c>
      <c r="T14" s="35">
        <v>0</v>
      </c>
      <c r="U14" s="35">
        <v>0</v>
      </c>
      <c r="V14" s="245">
        <f t="shared" si="1"/>
        <v>0</v>
      </c>
      <c r="W14" s="486"/>
    </row>
    <row r="15" spans="1:23" ht="13.5" thickBot="1" x14ac:dyDescent="0.25">
      <c r="C15" s="293"/>
      <c r="D15" s="294" t="s">
        <v>340</v>
      </c>
      <c r="E15" s="35">
        <v>0</v>
      </c>
      <c r="F15" s="35">
        <v>0</v>
      </c>
      <c r="G15" s="35">
        <v>0</v>
      </c>
      <c r="H15" s="35">
        <v>0</v>
      </c>
      <c r="I15" s="35">
        <v>0</v>
      </c>
      <c r="J15" s="35">
        <v>0</v>
      </c>
      <c r="K15" s="35">
        <v>0</v>
      </c>
      <c r="L15" s="35">
        <v>0</v>
      </c>
      <c r="M15" s="35">
        <v>0</v>
      </c>
      <c r="N15" s="35">
        <v>0</v>
      </c>
      <c r="O15" s="35">
        <v>0</v>
      </c>
      <c r="P15" s="35">
        <v>0</v>
      </c>
      <c r="Q15" s="35">
        <v>0</v>
      </c>
      <c r="R15" s="245">
        <f t="shared" si="0"/>
        <v>0</v>
      </c>
      <c r="S15" s="35">
        <v>0</v>
      </c>
      <c r="T15" s="35">
        <v>0</v>
      </c>
      <c r="U15" s="35">
        <v>0</v>
      </c>
      <c r="V15" s="245">
        <f t="shared" si="1"/>
        <v>0</v>
      </c>
      <c r="W15" s="486"/>
    </row>
    <row r="16" spans="1:23" ht="13.5" thickBot="1" x14ac:dyDescent="0.25">
      <c r="C16" s="293"/>
      <c r="D16" s="294" t="s">
        <v>341</v>
      </c>
      <c r="E16" s="35">
        <v>0</v>
      </c>
      <c r="F16" s="35">
        <v>0</v>
      </c>
      <c r="G16" s="35">
        <v>0</v>
      </c>
      <c r="H16" s="35">
        <v>0</v>
      </c>
      <c r="I16" s="35">
        <v>0</v>
      </c>
      <c r="J16" s="35">
        <v>0</v>
      </c>
      <c r="K16" s="35">
        <v>0</v>
      </c>
      <c r="L16" s="35">
        <v>0</v>
      </c>
      <c r="M16" s="35">
        <v>0</v>
      </c>
      <c r="N16" s="35">
        <v>0</v>
      </c>
      <c r="O16" s="35">
        <v>0</v>
      </c>
      <c r="P16" s="35">
        <v>0</v>
      </c>
      <c r="Q16" s="35">
        <v>0</v>
      </c>
      <c r="R16" s="245">
        <f t="shared" si="0"/>
        <v>0</v>
      </c>
      <c r="S16" s="35">
        <v>0</v>
      </c>
      <c r="T16" s="35">
        <v>0</v>
      </c>
      <c r="U16" s="35">
        <v>0</v>
      </c>
      <c r="V16" s="245">
        <f t="shared" si="1"/>
        <v>0</v>
      </c>
      <c r="W16" s="486"/>
    </row>
    <row r="17" spans="3:23" ht="13.5" thickBot="1" x14ac:dyDescent="0.25">
      <c r="C17" s="293"/>
      <c r="D17" s="294" t="s">
        <v>342</v>
      </c>
      <c r="E17" s="35">
        <v>0</v>
      </c>
      <c r="F17" s="35">
        <v>0</v>
      </c>
      <c r="G17" s="35">
        <v>0</v>
      </c>
      <c r="H17" s="35">
        <v>0</v>
      </c>
      <c r="I17" s="35">
        <v>0</v>
      </c>
      <c r="J17" s="35">
        <v>0</v>
      </c>
      <c r="K17" s="35">
        <v>0</v>
      </c>
      <c r="L17" s="35">
        <v>0</v>
      </c>
      <c r="M17" s="35">
        <v>0</v>
      </c>
      <c r="N17" s="35">
        <v>0</v>
      </c>
      <c r="O17" s="35">
        <v>0</v>
      </c>
      <c r="P17" s="35">
        <v>0</v>
      </c>
      <c r="Q17" s="35">
        <v>0</v>
      </c>
      <c r="R17" s="245">
        <f t="shared" si="0"/>
        <v>0</v>
      </c>
      <c r="S17" s="35">
        <v>0</v>
      </c>
      <c r="T17" s="35">
        <v>0</v>
      </c>
      <c r="U17" s="35">
        <v>0</v>
      </c>
      <c r="V17" s="245">
        <f t="shared" si="1"/>
        <v>0</v>
      </c>
      <c r="W17" s="486"/>
    </row>
    <row r="18" spans="3:23" ht="13.5" thickBot="1" x14ac:dyDescent="0.25">
      <c r="C18" s="293"/>
      <c r="D18" s="294" t="s">
        <v>1116</v>
      </c>
      <c r="E18" s="35">
        <v>0</v>
      </c>
      <c r="F18" s="35">
        <v>0</v>
      </c>
      <c r="G18" s="35">
        <v>0</v>
      </c>
      <c r="H18" s="35">
        <v>0</v>
      </c>
      <c r="I18" s="35">
        <v>0</v>
      </c>
      <c r="J18" s="35">
        <v>0</v>
      </c>
      <c r="K18" s="35">
        <v>0</v>
      </c>
      <c r="L18" s="35">
        <v>0</v>
      </c>
      <c r="M18" s="35">
        <v>0</v>
      </c>
      <c r="N18" s="35">
        <v>0</v>
      </c>
      <c r="O18" s="35">
        <v>0</v>
      </c>
      <c r="P18" s="35">
        <v>0</v>
      </c>
      <c r="Q18" s="35">
        <v>0</v>
      </c>
      <c r="R18" s="245">
        <f t="shared" si="0"/>
        <v>0</v>
      </c>
      <c r="S18" s="35">
        <v>0</v>
      </c>
      <c r="T18" s="35">
        <v>0</v>
      </c>
      <c r="U18" s="35">
        <v>0</v>
      </c>
      <c r="V18" s="245">
        <f t="shared" si="1"/>
        <v>0</v>
      </c>
      <c r="W18" s="486"/>
    </row>
    <row r="19" spans="3:23" ht="13.5" thickBot="1" x14ac:dyDescent="0.25">
      <c r="C19" s="293"/>
      <c r="D19" s="294" t="s">
        <v>294</v>
      </c>
      <c r="E19" s="35">
        <v>0</v>
      </c>
      <c r="F19" s="35">
        <v>0</v>
      </c>
      <c r="G19" s="35">
        <v>0</v>
      </c>
      <c r="H19" s="35">
        <v>0</v>
      </c>
      <c r="I19" s="35">
        <v>0</v>
      </c>
      <c r="J19" s="35">
        <v>0</v>
      </c>
      <c r="K19" s="35">
        <v>0</v>
      </c>
      <c r="L19" s="35">
        <v>0</v>
      </c>
      <c r="M19" s="35">
        <v>0</v>
      </c>
      <c r="N19" s="35">
        <v>0</v>
      </c>
      <c r="O19" s="35">
        <v>0</v>
      </c>
      <c r="P19" s="35">
        <v>0</v>
      </c>
      <c r="Q19" s="35">
        <v>0</v>
      </c>
      <c r="R19" s="245">
        <f t="shared" si="0"/>
        <v>0</v>
      </c>
      <c r="S19" s="35">
        <v>0</v>
      </c>
      <c r="T19" s="35">
        <v>0</v>
      </c>
      <c r="U19" s="35">
        <v>0</v>
      </c>
      <c r="V19" s="245">
        <f t="shared" si="1"/>
        <v>0</v>
      </c>
      <c r="W19" s="486"/>
    </row>
    <row r="20" spans="3:23" ht="13.5" thickBot="1" x14ac:dyDescent="0.25">
      <c r="C20" s="293"/>
      <c r="D20" s="294" t="s">
        <v>326</v>
      </c>
      <c r="E20" s="35">
        <v>0</v>
      </c>
      <c r="F20" s="35">
        <v>0</v>
      </c>
      <c r="G20" s="35">
        <v>0</v>
      </c>
      <c r="H20" s="35">
        <v>0</v>
      </c>
      <c r="I20" s="35">
        <v>0</v>
      </c>
      <c r="J20" s="35">
        <v>0</v>
      </c>
      <c r="K20" s="35">
        <v>0</v>
      </c>
      <c r="L20" s="35">
        <v>0</v>
      </c>
      <c r="M20" s="35">
        <v>0</v>
      </c>
      <c r="N20" s="35">
        <v>0</v>
      </c>
      <c r="O20" s="35">
        <v>0</v>
      </c>
      <c r="P20" s="35">
        <v>0</v>
      </c>
      <c r="Q20" s="35">
        <v>0</v>
      </c>
      <c r="R20" s="245">
        <f t="shared" si="0"/>
        <v>0</v>
      </c>
      <c r="S20" s="35">
        <v>0</v>
      </c>
      <c r="T20" s="35">
        <v>0</v>
      </c>
      <c r="U20" s="35">
        <v>0</v>
      </c>
      <c r="V20" s="245">
        <f t="shared" si="1"/>
        <v>0</v>
      </c>
      <c r="W20" s="486"/>
    </row>
    <row r="21" spans="3:23" ht="13.5" thickBot="1" x14ac:dyDescent="0.25">
      <c r="C21" s="293"/>
      <c r="D21" s="294" t="s">
        <v>343</v>
      </c>
      <c r="E21" s="35">
        <v>0</v>
      </c>
      <c r="F21" s="35">
        <v>0</v>
      </c>
      <c r="G21" s="35">
        <v>0</v>
      </c>
      <c r="H21" s="35">
        <v>0</v>
      </c>
      <c r="I21" s="35">
        <v>0</v>
      </c>
      <c r="J21" s="35">
        <v>0</v>
      </c>
      <c r="K21" s="35">
        <v>0</v>
      </c>
      <c r="L21" s="35">
        <v>0</v>
      </c>
      <c r="M21" s="35">
        <v>0</v>
      </c>
      <c r="N21" s="35">
        <v>0</v>
      </c>
      <c r="O21" s="35">
        <v>0</v>
      </c>
      <c r="P21" s="35">
        <v>0</v>
      </c>
      <c r="Q21" s="35">
        <v>0</v>
      </c>
      <c r="R21" s="245">
        <f t="shared" si="0"/>
        <v>0</v>
      </c>
      <c r="S21" s="35">
        <v>0</v>
      </c>
      <c r="T21" s="35">
        <v>0</v>
      </c>
      <c r="U21" s="35">
        <v>0</v>
      </c>
      <c r="V21" s="245">
        <f t="shared" si="1"/>
        <v>0</v>
      </c>
      <c r="W21" s="486"/>
    </row>
    <row r="22" spans="3:23" ht="13.5" thickBot="1" x14ac:dyDescent="0.25">
      <c r="C22" s="291" t="s">
        <v>346</v>
      </c>
      <c r="D22" s="292" t="s">
        <v>344</v>
      </c>
      <c r="E22" s="35">
        <v>0</v>
      </c>
      <c r="F22" s="35">
        <v>0</v>
      </c>
      <c r="G22" s="35">
        <v>0</v>
      </c>
      <c r="H22" s="35">
        <v>0</v>
      </c>
      <c r="I22" s="35">
        <v>0</v>
      </c>
      <c r="J22" s="35">
        <v>0</v>
      </c>
      <c r="K22" s="35">
        <v>0</v>
      </c>
      <c r="L22" s="35">
        <v>0</v>
      </c>
      <c r="M22" s="35">
        <v>0</v>
      </c>
      <c r="N22" s="35">
        <v>0</v>
      </c>
      <c r="O22" s="35">
        <v>0</v>
      </c>
      <c r="P22" s="35">
        <v>0</v>
      </c>
      <c r="Q22" s="35">
        <v>0</v>
      </c>
      <c r="R22" s="245">
        <f t="shared" si="0"/>
        <v>0</v>
      </c>
      <c r="S22" s="35">
        <v>0</v>
      </c>
      <c r="T22" s="35">
        <v>0</v>
      </c>
      <c r="U22" s="35">
        <v>0</v>
      </c>
      <c r="V22" s="245">
        <f t="shared" si="1"/>
        <v>0</v>
      </c>
      <c r="W22" s="486"/>
    </row>
    <row r="23" spans="3:23" ht="13.5" thickBot="1" x14ac:dyDescent="0.25">
      <c r="C23" s="293"/>
      <c r="D23" s="296" t="s">
        <v>798</v>
      </c>
      <c r="E23" s="35">
        <v>0</v>
      </c>
      <c r="F23" s="35">
        <v>0</v>
      </c>
      <c r="G23" s="35">
        <v>0</v>
      </c>
      <c r="H23" s="35">
        <v>0</v>
      </c>
      <c r="I23" s="35">
        <v>0</v>
      </c>
      <c r="J23" s="35">
        <v>0</v>
      </c>
      <c r="K23" s="35">
        <v>0</v>
      </c>
      <c r="L23" s="35">
        <v>0</v>
      </c>
      <c r="M23" s="35">
        <v>0</v>
      </c>
      <c r="N23" s="35">
        <v>0</v>
      </c>
      <c r="O23" s="35">
        <v>0</v>
      </c>
      <c r="P23" s="35">
        <v>0</v>
      </c>
      <c r="Q23" s="35">
        <v>0</v>
      </c>
      <c r="R23" s="245">
        <f t="shared" si="0"/>
        <v>0</v>
      </c>
      <c r="S23" s="35">
        <v>0</v>
      </c>
      <c r="T23" s="35">
        <v>0</v>
      </c>
      <c r="U23" s="35">
        <v>0</v>
      </c>
      <c r="V23" s="245">
        <f t="shared" si="1"/>
        <v>0</v>
      </c>
      <c r="W23" s="486"/>
    </row>
    <row r="24" spans="3:23" ht="13.5" thickBot="1" x14ac:dyDescent="0.25">
      <c r="C24" s="293"/>
      <c r="D24" s="294" t="s">
        <v>351</v>
      </c>
      <c r="E24" s="35">
        <v>0</v>
      </c>
      <c r="F24" s="35">
        <v>0</v>
      </c>
      <c r="G24" s="35">
        <v>0</v>
      </c>
      <c r="H24" s="35">
        <v>0</v>
      </c>
      <c r="I24" s="35">
        <v>0</v>
      </c>
      <c r="J24" s="35">
        <v>0</v>
      </c>
      <c r="K24" s="35">
        <v>0</v>
      </c>
      <c r="L24" s="35">
        <v>0</v>
      </c>
      <c r="M24" s="35">
        <v>0</v>
      </c>
      <c r="N24" s="35">
        <v>0</v>
      </c>
      <c r="O24" s="35">
        <v>0</v>
      </c>
      <c r="P24" s="35">
        <v>0</v>
      </c>
      <c r="Q24" s="35">
        <v>0</v>
      </c>
      <c r="R24" s="245">
        <f t="shared" si="0"/>
        <v>0</v>
      </c>
      <c r="S24" s="35">
        <v>0</v>
      </c>
      <c r="T24" s="35">
        <v>0</v>
      </c>
      <c r="U24" s="35">
        <v>0</v>
      </c>
      <c r="V24" s="245">
        <f t="shared" si="1"/>
        <v>0</v>
      </c>
      <c r="W24" s="486"/>
    </row>
    <row r="25" spans="3:23" ht="13.5" thickBot="1" x14ac:dyDescent="0.25">
      <c r="C25" s="293"/>
      <c r="D25" s="294" t="s">
        <v>352</v>
      </c>
      <c r="E25" s="35">
        <v>0</v>
      </c>
      <c r="F25" s="35">
        <v>0</v>
      </c>
      <c r="G25" s="35">
        <v>0</v>
      </c>
      <c r="H25" s="35">
        <v>0</v>
      </c>
      <c r="I25" s="35">
        <v>0</v>
      </c>
      <c r="J25" s="35">
        <v>0</v>
      </c>
      <c r="K25" s="35">
        <v>0</v>
      </c>
      <c r="L25" s="35">
        <v>0</v>
      </c>
      <c r="M25" s="35">
        <v>0</v>
      </c>
      <c r="N25" s="35">
        <v>0</v>
      </c>
      <c r="O25" s="35">
        <v>0</v>
      </c>
      <c r="P25" s="35">
        <v>0</v>
      </c>
      <c r="Q25" s="35">
        <v>0</v>
      </c>
      <c r="R25" s="245">
        <f t="shared" si="0"/>
        <v>0</v>
      </c>
      <c r="S25" s="35">
        <v>0</v>
      </c>
      <c r="T25" s="35">
        <v>0</v>
      </c>
      <c r="U25" s="35">
        <v>0</v>
      </c>
      <c r="V25" s="245">
        <f t="shared" si="1"/>
        <v>0</v>
      </c>
      <c r="W25" s="486"/>
    </row>
    <row r="26" spans="3:23" ht="13.5" thickBot="1" x14ac:dyDescent="0.25">
      <c r="C26" s="293"/>
      <c r="D26" s="294" t="s">
        <v>353</v>
      </c>
      <c r="E26" s="35">
        <v>0</v>
      </c>
      <c r="F26" s="35">
        <v>0</v>
      </c>
      <c r="G26" s="35">
        <v>0</v>
      </c>
      <c r="H26" s="35">
        <v>0</v>
      </c>
      <c r="I26" s="35">
        <v>0</v>
      </c>
      <c r="J26" s="35">
        <v>0</v>
      </c>
      <c r="K26" s="35">
        <v>0</v>
      </c>
      <c r="L26" s="35">
        <v>0</v>
      </c>
      <c r="M26" s="35">
        <v>0</v>
      </c>
      <c r="N26" s="35">
        <v>0</v>
      </c>
      <c r="O26" s="35">
        <v>0</v>
      </c>
      <c r="P26" s="35">
        <v>0</v>
      </c>
      <c r="Q26" s="35">
        <v>0</v>
      </c>
      <c r="R26" s="245">
        <f t="shared" si="0"/>
        <v>0</v>
      </c>
      <c r="S26" s="35">
        <v>0</v>
      </c>
      <c r="T26" s="35">
        <v>0</v>
      </c>
      <c r="U26" s="35">
        <v>0</v>
      </c>
      <c r="V26" s="245">
        <f t="shared" si="1"/>
        <v>0</v>
      </c>
      <c r="W26" s="486"/>
    </row>
    <row r="27" spans="3:23" ht="13.5" thickBot="1" x14ac:dyDescent="0.25">
      <c r="C27" s="293"/>
      <c r="D27" s="294" t="s">
        <v>354</v>
      </c>
      <c r="E27" s="35">
        <v>0</v>
      </c>
      <c r="F27" s="35">
        <v>0</v>
      </c>
      <c r="G27" s="35">
        <v>0</v>
      </c>
      <c r="H27" s="35">
        <v>0</v>
      </c>
      <c r="I27" s="35">
        <v>0</v>
      </c>
      <c r="J27" s="35">
        <v>0</v>
      </c>
      <c r="K27" s="35">
        <v>0</v>
      </c>
      <c r="L27" s="35">
        <v>0</v>
      </c>
      <c r="M27" s="35">
        <v>0</v>
      </c>
      <c r="N27" s="35">
        <v>0</v>
      </c>
      <c r="O27" s="35">
        <v>0</v>
      </c>
      <c r="P27" s="35">
        <v>0</v>
      </c>
      <c r="Q27" s="35">
        <v>0</v>
      </c>
      <c r="R27" s="245">
        <f t="shared" si="0"/>
        <v>0</v>
      </c>
      <c r="S27" s="35">
        <v>0</v>
      </c>
      <c r="T27" s="35">
        <v>0</v>
      </c>
      <c r="U27" s="35">
        <v>0</v>
      </c>
      <c r="V27" s="245">
        <f t="shared" si="1"/>
        <v>0</v>
      </c>
      <c r="W27" s="486"/>
    </row>
    <row r="28" spans="3:23" ht="13.5" thickBot="1" x14ac:dyDescent="0.25">
      <c r="C28" s="293"/>
      <c r="D28" s="294" t="s">
        <v>497</v>
      </c>
      <c r="E28" s="35">
        <v>0</v>
      </c>
      <c r="F28" s="35">
        <v>0</v>
      </c>
      <c r="G28" s="35">
        <v>0</v>
      </c>
      <c r="H28" s="35">
        <v>0</v>
      </c>
      <c r="I28" s="35">
        <v>0</v>
      </c>
      <c r="J28" s="35">
        <v>0</v>
      </c>
      <c r="K28" s="35">
        <v>0</v>
      </c>
      <c r="L28" s="35">
        <v>0</v>
      </c>
      <c r="M28" s="35">
        <v>0</v>
      </c>
      <c r="N28" s="35">
        <v>0</v>
      </c>
      <c r="O28" s="35">
        <v>0</v>
      </c>
      <c r="P28" s="35">
        <v>0</v>
      </c>
      <c r="Q28" s="35">
        <v>0</v>
      </c>
      <c r="R28" s="245">
        <f t="shared" si="0"/>
        <v>0</v>
      </c>
      <c r="S28" s="35">
        <v>0</v>
      </c>
      <c r="T28" s="35">
        <v>0</v>
      </c>
      <c r="U28" s="35">
        <v>0</v>
      </c>
      <c r="V28" s="245">
        <f t="shared" si="1"/>
        <v>0</v>
      </c>
      <c r="W28" s="486"/>
    </row>
    <row r="29" spans="3:23" ht="13.5" thickBot="1" x14ac:dyDescent="0.25">
      <c r="C29" s="291" t="s">
        <v>199</v>
      </c>
      <c r="D29" s="292" t="s">
        <v>184</v>
      </c>
      <c r="E29" s="35">
        <v>0</v>
      </c>
      <c r="F29" s="35">
        <v>0</v>
      </c>
      <c r="G29" s="35">
        <v>0</v>
      </c>
      <c r="H29" s="35">
        <v>0</v>
      </c>
      <c r="I29" s="35">
        <v>0</v>
      </c>
      <c r="J29" s="35">
        <v>0</v>
      </c>
      <c r="K29" s="35">
        <v>0</v>
      </c>
      <c r="L29" s="35">
        <v>0</v>
      </c>
      <c r="M29" s="35">
        <v>0</v>
      </c>
      <c r="N29" s="35">
        <v>0</v>
      </c>
      <c r="O29" s="35">
        <v>0</v>
      </c>
      <c r="P29" s="35">
        <v>0</v>
      </c>
      <c r="Q29" s="35">
        <v>0</v>
      </c>
      <c r="R29" s="245">
        <f t="shared" si="0"/>
        <v>0</v>
      </c>
      <c r="S29" s="35">
        <v>0</v>
      </c>
      <c r="T29" s="35">
        <v>0</v>
      </c>
      <c r="U29" s="35">
        <v>0</v>
      </c>
      <c r="V29" s="245">
        <f t="shared" si="1"/>
        <v>0</v>
      </c>
      <c r="W29" s="486"/>
    </row>
    <row r="30" spans="3:23" ht="13.5" thickBot="1" x14ac:dyDescent="0.25">
      <c r="C30" s="298"/>
      <c r="D30" s="385" t="s">
        <v>350</v>
      </c>
      <c r="E30" s="35">
        <v>0</v>
      </c>
      <c r="F30" s="35">
        <v>0</v>
      </c>
      <c r="G30" s="35">
        <v>0</v>
      </c>
      <c r="H30" s="35">
        <v>0</v>
      </c>
      <c r="I30" s="35">
        <v>0</v>
      </c>
      <c r="J30" s="35">
        <v>0</v>
      </c>
      <c r="K30" s="35">
        <v>0</v>
      </c>
      <c r="L30" s="35">
        <v>0</v>
      </c>
      <c r="M30" s="35">
        <v>0</v>
      </c>
      <c r="N30" s="35">
        <v>0</v>
      </c>
      <c r="O30" s="35">
        <v>0</v>
      </c>
      <c r="P30" s="35">
        <v>0</v>
      </c>
      <c r="Q30" s="35">
        <v>0</v>
      </c>
      <c r="R30" s="245">
        <f t="shared" si="0"/>
        <v>0</v>
      </c>
      <c r="S30" s="35">
        <v>0</v>
      </c>
      <c r="T30" s="35">
        <v>0</v>
      </c>
      <c r="U30" s="35">
        <v>0</v>
      </c>
      <c r="V30" s="245">
        <f t="shared" si="1"/>
        <v>0</v>
      </c>
      <c r="W30" s="486"/>
    </row>
    <row r="31" spans="3:23" ht="13.5" thickBot="1" x14ac:dyDescent="0.25">
      <c r="C31" s="876" t="s">
        <v>100</v>
      </c>
      <c r="D31" s="877"/>
      <c r="E31" s="245">
        <f t="shared" ref="E31:Q31" si="2">SUM(E12:E30)</f>
        <v>0</v>
      </c>
      <c r="F31" s="245">
        <f t="shared" si="2"/>
        <v>0</v>
      </c>
      <c r="G31" s="245">
        <f t="shared" si="2"/>
        <v>0</v>
      </c>
      <c r="H31" s="245">
        <f t="shared" si="2"/>
        <v>0</v>
      </c>
      <c r="I31" s="245">
        <f t="shared" si="2"/>
        <v>0</v>
      </c>
      <c r="J31" s="245">
        <f t="shared" si="2"/>
        <v>0</v>
      </c>
      <c r="K31" s="245">
        <f t="shared" si="2"/>
        <v>0</v>
      </c>
      <c r="L31" s="245">
        <f t="shared" si="2"/>
        <v>0</v>
      </c>
      <c r="M31" s="245">
        <f t="shared" si="2"/>
        <v>0</v>
      </c>
      <c r="N31" s="245">
        <f t="shared" si="2"/>
        <v>0</v>
      </c>
      <c r="O31" s="245">
        <f t="shared" si="2"/>
        <v>0</v>
      </c>
      <c r="P31" s="245">
        <f t="shared" si="2"/>
        <v>0</v>
      </c>
      <c r="Q31" s="245">
        <f t="shared" si="2"/>
        <v>0</v>
      </c>
      <c r="R31" s="245">
        <f>SUM(E31:Q31)</f>
        <v>0</v>
      </c>
      <c r="S31" s="245">
        <f>SUM(S12:S30)</f>
        <v>0</v>
      </c>
      <c r="T31" s="245">
        <f>SUM(T12:T30)</f>
        <v>0</v>
      </c>
      <c r="U31" s="245">
        <f>SUM(U12:U30)</f>
        <v>0</v>
      </c>
      <c r="V31" s="245">
        <f t="shared" si="1"/>
        <v>0</v>
      </c>
      <c r="W31" s="486"/>
    </row>
    <row r="32" spans="3:23" x14ac:dyDescent="0.2">
      <c r="C32" s="283"/>
      <c r="D32" s="283"/>
      <c r="E32" s="283"/>
      <c r="F32" s="283"/>
      <c r="G32" s="283"/>
      <c r="H32" s="283"/>
      <c r="I32" s="283"/>
      <c r="J32" s="283"/>
      <c r="K32" s="283"/>
      <c r="L32" s="283"/>
      <c r="M32" s="283"/>
      <c r="N32" s="283"/>
      <c r="O32" s="283"/>
      <c r="P32" s="283"/>
      <c r="Q32" s="283"/>
      <c r="S32" s="486"/>
      <c r="T32" s="486"/>
      <c r="U32" s="486"/>
      <c r="V32" s="486"/>
      <c r="W32" s="486"/>
    </row>
    <row r="33" spans="3:23" x14ac:dyDescent="0.2">
      <c r="C33" s="283"/>
      <c r="D33" s="283"/>
      <c r="E33" s="283"/>
      <c r="F33" s="283"/>
      <c r="G33" s="283"/>
      <c r="H33" s="283"/>
      <c r="I33" s="283"/>
      <c r="J33" s="283"/>
      <c r="K33" s="283"/>
      <c r="L33" s="283"/>
      <c r="M33" s="283"/>
      <c r="N33" s="283"/>
      <c r="O33" s="283"/>
      <c r="P33" s="283"/>
      <c r="Q33" s="283"/>
      <c r="S33" s="486"/>
      <c r="T33" s="486"/>
      <c r="U33" s="486"/>
      <c r="V33" s="486"/>
      <c r="W33" s="486"/>
    </row>
    <row r="34" spans="3:23" ht="13.5" thickBot="1" x14ac:dyDescent="0.25">
      <c r="S34" s="486"/>
      <c r="T34" s="486"/>
      <c r="U34" s="486"/>
      <c r="V34" s="486"/>
      <c r="W34" s="486"/>
    </row>
    <row r="35" spans="3:23" ht="13.5" thickBot="1" x14ac:dyDescent="0.25">
      <c r="E35" s="878" t="str">
        <f>"Total incurred in "&amp;'Report L1'!$C$7</f>
        <v>Total incurred in 2021</v>
      </c>
      <c r="F35" s="879"/>
      <c r="G35" s="879"/>
      <c r="H35" s="879"/>
      <c r="I35" s="879"/>
      <c r="J35" s="879"/>
      <c r="K35" s="879"/>
      <c r="L35" s="879"/>
      <c r="M35" s="879"/>
      <c r="N35" s="879"/>
      <c r="O35" s="879"/>
      <c r="P35" s="879"/>
      <c r="Q35" s="879"/>
      <c r="R35" s="879"/>
      <c r="S35" s="879"/>
      <c r="T35" s="879"/>
      <c r="U35" s="879"/>
      <c r="V35" s="880"/>
      <c r="W35" s="486"/>
    </row>
    <row r="36" spans="3:23" ht="13.5" thickBot="1" x14ac:dyDescent="0.25">
      <c r="C36" s="288" t="s">
        <v>347</v>
      </c>
      <c r="D36" s="300"/>
      <c r="E36" s="897" t="s">
        <v>113</v>
      </c>
      <c r="F36" s="898"/>
      <c r="G36" s="898"/>
      <c r="H36" s="898"/>
      <c r="I36" s="898"/>
      <c r="J36" s="898"/>
      <c r="K36" s="898"/>
      <c r="L36" s="898"/>
      <c r="M36" s="898"/>
      <c r="N36" s="898"/>
      <c r="O36" s="898"/>
      <c r="P36" s="898"/>
      <c r="Q36" s="898"/>
      <c r="R36" s="899"/>
      <c r="S36" s="897" t="s">
        <v>737</v>
      </c>
      <c r="T36" s="898"/>
      <c r="U36" s="898"/>
      <c r="V36" s="899"/>
      <c r="W36" s="486"/>
    </row>
    <row r="37" spans="3:23" ht="45" customHeight="1" thickBot="1" x14ac:dyDescent="0.25">
      <c r="C37" s="289" t="s">
        <v>335</v>
      </c>
      <c r="D37" s="290"/>
      <c r="E37" s="301" t="s">
        <v>279</v>
      </c>
      <c r="F37" s="468" t="s">
        <v>280</v>
      </c>
      <c r="G37" s="468" t="s">
        <v>281</v>
      </c>
      <c r="H37" s="468" t="s">
        <v>282</v>
      </c>
      <c r="I37" s="468" t="s">
        <v>283</v>
      </c>
      <c r="J37" s="468" t="s">
        <v>331</v>
      </c>
      <c r="K37" s="468" t="s">
        <v>284</v>
      </c>
      <c r="L37" s="468" t="s">
        <v>285</v>
      </c>
      <c r="M37" s="468" t="s">
        <v>241</v>
      </c>
      <c r="N37" s="469" t="s">
        <v>240</v>
      </c>
      <c r="O37" s="470" t="s">
        <v>559</v>
      </c>
      <c r="P37" s="471" t="s">
        <v>475</v>
      </c>
      <c r="Q37" s="471" t="s">
        <v>744</v>
      </c>
      <c r="R37" s="354" t="s">
        <v>746</v>
      </c>
      <c r="S37" s="465" t="s">
        <v>1104</v>
      </c>
      <c r="T37" s="465" t="s">
        <v>1105</v>
      </c>
      <c r="U37" s="465" t="s">
        <v>1106</v>
      </c>
      <c r="V37" s="354" t="s">
        <v>745</v>
      </c>
      <c r="W37" s="486"/>
    </row>
    <row r="38" spans="3:23" ht="13.5" thickBot="1" x14ac:dyDescent="0.25">
      <c r="C38" s="291" t="s">
        <v>345</v>
      </c>
      <c r="D38" s="505" t="s">
        <v>337</v>
      </c>
      <c r="E38" s="35">
        <v>0</v>
      </c>
      <c r="F38" s="35">
        <v>0</v>
      </c>
      <c r="G38" s="35">
        <v>0</v>
      </c>
      <c r="H38" s="35">
        <v>0</v>
      </c>
      <c r="I38" s="35">
        <v>0</v>
      </c>
      <c r="J38" s="35">
        <v>0</v>
      </c>
      <c r="K38" s="35">
        <v>0</v>
      </c>
      <c r="L38" s="35">
        <v>0</v>
      </c>
      <c r="M38" s="35">
        <v>0</v>
      </c>
      <c r="N38" s="35">
        <v>0</v>
      </c>
      <c r="O38" s="35">
        <v>0</v>
      </c>
      <c r="P38" s="35">
        <v>0</v>
      </c>
      <c r="Q38" s="35">
        <v>0</v>
      </c>
      <c r="R38" s="245">
        <f>SUM(E38:Q38)</f>
        <v>0</v>
      </c>
      <c r="S38" s="35">
        <v>0</v>
      </c>
      <c r="T38" s="35">
        <v>0</v>
      </c>
      <c r="U38" s="35">
        <v>0</v>
      </c>
      <c r="V38" s="245">
        <f>SUM(S38:U38)</f>
        <v>0</v>
      </c>
      <c r="W38" s="486"/>
    </row>
    <row r="39" spans="3:23" ht="13.5" thickBot="1" x14ac:dyDescent="0.25">
      <c r="C39" s="293"/>
      <c r="D39" s="506" t="s">
        <v>338</v>
      </c>
      <c r="E39" s="35">
        <v>0</v>
      </c>
      <c r="F39" s="35">
        <v>0</v>
      </c>
      <c r="G39" s="35">
        <v>0</v>
      </c>
      <c r="H39" s="35">
        <v>0</v>
      </c>
      <c r="I39" s="35">
        <v>0</v>
      </c>
      <c r="J39" s="35">
        <v>0</v>
      </c>
      <c r="K39" s="35">
        <v>0</v>
      </c>
      <c r="L39" s="35">
        <v>0</v>
      </c>
      <c r="M39" s="35">
        <v>0</v>
      </c>
      <c r="N39" s="35">
        <v>0</v>
      </c>
      <c r="O39" s="35">
        <v>0</v>
      </c>
      <c r="P39" s="35">
        <v>0</v>
      </c>
      <c r="Q39" s="35">
        <v>0</v>
      </c>
      <c r="R39" s="245">
        <f t="shared" ref="R39:R42" si="3">SUM(E39:Q39)</f>
        <v>0</v>
      </c>
      <c r="S39" s="35">
        <v>0</v>
      </c>
      <c r="T39" s="35">
        <v>0</v>
      </c>
      <c r="U39" s="35">
        <v>0</v>
      </c>
      <c r="V39" s="245">
        <f t="shared" ref="V39:V42" si="4">SUM(S39:U39)</f>
        <v>0</v>
      </c>
      <c r="W39" s="486"/>
    </row>
    <row r="40" spans="3:23" ht="13.5" thickBot="1" x14ac:dyDescent="0.25">
      <c r="C40" s="293"/>
      <c r="D40" s="506" t="s">
        <v>339</v>
      </c>
      <c r="E40" s="35">
        <v>0</v>
      </c>
      <c r="F40" s="35">
        <v>0</v>
      </c>
      <c r="G40" s="35">
        <v>0</v>
      </c>
      <c r="H40" s="35">
        <v>0</v>
      </c>
      <c r="I40" s="35">
        <v>0</v>
      </c>
      <c r="J40" s="35">
        <v>0</v>
      </c>
      <c r="K40" s="35">
        <v>0</v>
      </c>
      <c r="L40" s="35">
        <v>0</v>
      </c>
      <c r="M40" s="35">
        <v>0</v>
      </c>
      <c r="N40" s="35">
        <v>0</v>
      </c>
      <c r="O40" s="35">
        <v>0</v>
      </c>
      <c r="P40" s="35">
        <v>0</v>
      </c>
      <c r="Q40" s="35">
        <v>0</v>
      </c>
      <c r="R40" s="245">
        <f t="shared" si="3"/>
        <v>0</v>
      </c>
      <c r="S40" s="35">
        <v>0</v>
      </c>
      <c r="T40" s="35">
        <v>0</v>
      </c>
      <c r="U40" s="35">
        <v>0</v>
      </c>
      <c r="V40" s="245">
        <f t="shared" si="4"/>
        <v>0</v>
      </c>
      <c r="W40" s="486"/>
    </row>
    <row r="41" spans="3:23" ht="13.5" thickBot="1" x14ac:dyDescent="0.25">
      <c r="C41" s="293"/>
      <c r="D41" s="506" t="s">
        <v>340</v>
      </c>
      <c r="E41" s="35">
        <v>0</v>
      </c>
      <c r="F41" s="35">
        <v>0</v>
      </c>
      <c r="G41" s="35">
        <v>0</v>
      </c>
      <c r="H41" s="35">
        <v>0</v>
      </c>
      <c r="I41" s="35">
        <v>0</v>
      </c>
      <c r="J41" s="35">
        <v>0</v>
      </c>
      <c r="K41" s="35">
        <v>0</v>
      </c>
      <c r="L41" s="35">
        <v>0</v>
      </c>
      <c r="M41" s="35">
        <v>0</v>
      </c>
      <c r="N41" s="35">
        <v>0</v>
      </c>
      <c r="O41" s="35">
        <v>0</v>
      </c>
      <c r="P41" s="35">
        <v>0</v>
      </c>
      <c r="Q41" s="35">
        <v>0</v>
      </c>
      <c r="R41" s="245">
        <f t="shared" si="3"/>
        <v>0</v>
      </c>
      <c r="S41" s="35">
        <v>0</v>
      </c>
      <c r="T41" s="35">
        <v>0</v>
      </c>
      <c r="U41" s="35">
        <v>0</v>
      </c>
      <c r="V41" s="245">
        <f t="shared" si="4"/>
        <v>0</v>
      </c>
      <c r="W41" s="486"/>
    </row>
    <row r="42" spans="3:23" ht="13.5" thickBot="1" x14ac:dyDescent="0.25">
      <c r="C42" s="293"/>
      <c r="D42" s="506" t="s">
        <v>341</v>
      </c>
      <c r="E42" s="35">
        <v>0</v>
      </c>
      <c r="F42" s="35">
        <v>0</v>
      </c>
      <c r="G42" s="35">
        <v>0</v>
      </c>
      <c r="H42" s="35">
        <v>0</v>
      </c>
      <c r="I42" s="35">
        <v>0</v>
      </c>
      <c r="J42" s="35">
        <v>0</v>
      </c>
      <c r="K42" s="35">
        <v>0</v>
      </c>
      <c r="L42" s="35">
        <v>0</v>
      </c>
      <c r="M42" s="35">
        <v>0</v>
      </c>
      <c r="N42" s="35">
        <v>0</v>
      </c>
      <c r="O42" s="35">
        <v>0</v>
      </c>
      <c r="P42" s="35">
        <v>0</v>
      </c>
      <c r="Q42" s="35">
        <v>0</v>
      </c>
      <c r="R42" s="245">
        <f t="shared" si="3"/>
        <v>0</v>
      </c>
      <c r="S42" s="35">
        <v>0</v>
      </c>
      <c r="T42" s="35">
        <v>0</v>
      </c>
      <c r="U42" s="35">
        <v>0</v>
      </c>
      <c r="V42" s="245">
        <f t="shared" si="4"/>
        <v>0</v>
      </c>
      <c r="W42" s="486"/>
    </row>
    <row r="43" spans="3:23" ht="13.5" thickBot="1" x14ac:dyDescent="0.25">
      <c r="C43" s="293"/>
      <c r="D43" s="506" t="s">
        <v>342</v>
      </c>
      <c r="E43" s="35">
        <v>0</v>
      </c>
      <c r="F43" s="35">
        <v>0</v>
      </c>
      <c r="G43" s="35">
        <v>0</v>
      </c>
      <c r="H43" s="35">
        <v>0</v>
      </c>
      <c r="I43" s="35">
        <v>0</v>
      </c>
      <c r="J43" s="35">
        <v>0</v>
      </c>
      <c r="K43" s="35">
        <v>0</v>
      </c>
      <c r="L43" s="35">
        <v>0</v>
      </c>
      <c r="M43" s="35">
        <v>0</v>
      </c>
      <c r="N43" s="35">
        <v>0</v>
      </c>
      <c r="O43" s="35">
        <v>0</v>
      </c>
      <c r="P43" s="35">
        <v>0</v>
      </c>
      <c r="Q43" s="35">
        <v>0</v>
      </c>
      <c r="R43" s="245">
        <f t="shared" ref="R43:R56" si="5">SUM(E43:Q43)</f>
        <v>0</v>
      </c>
      <c r="S43" s="35">
        <v>0</v>
      </c>
      <c r="T43" s="35">
        <v>0</v>
      </c>
      <c r="U43" s="35">
        <v>0</v>
      </c>
      <c r="V43" s="245">
        <f t="shared" ref="V43:V56" si="6">SUM(S43:U43)</f>
        <v>0</v>
      </c>
      <c r="W43" s="486"/>
    </row>
    <row r="44" spans="3:23" ht="13.5" thickBot="1" x14ac:dyDescent="0.25">
      <c r="C44" s="293"/>
      <c r="D44" s="294" t="s">
        <v>1116</v>
      </c>
      <c r="E44" s="35">
        <v>0</v>
      </c>
      <c r="F44" s="35">
        <v>0</v>
      </c>
      <c r="G44" s="35">
        <v>0</v>
      </c>
      <c r="H44" s="35">
        <v>0</v>
      </c>
      <c r="I44" s="35">
        <v>0</v>
      </c>
      <c r="J44" s="35">
        <v>0</v>
      </c>
      <c r="K44" s="35">
        <v>0</v>
      </c>
      <c r="L44" s="35">
        <v>0</v>
      </c>
      <c r="M44" s="35">
        <v>0</v>
      </c>
      <c r="N44" s="35">
        <v>0</v>
      </c>
      <c r="O44" s="35">
        <v>0</v>
      </c>
      <c r="P44" s="35">
        <v>0</v>
      </c>
      <c r="Q44" s="35">
        <v>0</v>
      </c>
      <c r="R44" s="245">
        <f t="shared" si="5"/>
        <v>0</v>
      </c>
      <c r="S44" s="35">
        <v>0</v>
      </c>
      <c r="T44" s="35">
        <v>0</v>
      </c>
      <c r="U44" s="35">
        <v>0</v>
      </c>
      <c r="V44" s="245">
        <f t="shared" si="6"/>
        <v>0</v>
      </c>
      <c r="W44" s="486"/>
    </row>
    <row r="45" spans="3:23" ht="13.5" thickBot="1" x14ac:dyDescent="0.25">
      <c r="C45" s="293"/>
      <c r="D45" s="294" t="s">
        <v>294</v>
      </c>
      <c r="E45" s="35">
        <v>0</v>
      </c>
      <c r="F45" s="35">
        <v>0</v>
      </c>
      <c r="G45" s="35">
        <v>0</v>
      </c>
      <c r="H45" s="35">
        <v>0</v>
      </c>
      <c r="I45" s="35">
        <v>0</v>
      </c>
      <c r="J45" s="35">
        <v>0</v>
      </c>
      <c r="K45" s="35">
        <v>0</v>
      </c>
      <c r="L45" s="35">
        <v>0</v>
      </c>
      <c r="M45" s="35">
        <v>0</v>
      </c>
      <c r="N45" s="35">
        <v>0</v>
      </c>
      <c r="O45" s="35">
        <v>0</v>
      </c>
      <c r="P45" s="35">
        <v>0</v>
      </c>
      <c r="Q45" s="35">
        <v>0</v>
      </c>
      <c r="R45" s="245">
        <f t="shared" si="5"/>
        <v>0</v>
      </c>
      <c r="S45" s="35">
        <v>0</v>
      </c>
      <c r="T45" s="35">
        <v>0</v>
      </c>
      <c r="U45" s="35">
        <v>0</v>
      </c>
      <c r="V45" s="245">
        <f t="shared" si="6"/>
        <v>0</v>
      </c>
      <c r="W45" s="486"/>
    </row>
    <row r="46" spans="3:23" ht="13.5" thickBot="1" x14ac:dyDescent="0.25">
      <c r="C46" s="293"/>
      <c r="D46" s="294" t="s">
        <v>326</v>
      </c>
      <c r="E46" s="35">
        <v>0</v>
      </c>
      <c r="F46" s="35">
        <v>0</v>
      </c>
      <c r="G46" s="35">
        <v>0</v>
      </c>
      <c r="H46" s="35">
        <v>0</v>
      </c>
      <c r="I46" s="35">
        <v>0</v>
      </c>
      <c r="J46" s="35">
        <v>0</v>
      </c>
      <c r="K46" s="35">
        <v>0</v>
      </c>
      <c r="L46" s="35">
        <v>0</v>
      </c>
      <c r="M46" s="35">
        <v>0</v>
      </c>
      <c r="N46" s="35">
        <v>0</v>
      </c>
      <c r="O46" s="35">
        <v>0</v>
      </c>
      <c r="P46" s="35">
        <v>0</v>
      </c>
      <c r="Q46" s="35">
        <v>0</v>
      </c>
      <c r="R46" s="245">
        <f t="shared" si="5"/>
        <v>0</v>
      </c>
      <c r="S46" s="35">
        <v>0</v>
      </c>
      <c r="T46" s="35">
        <v>0</v>
      </c>
      <c r="U46" s="35">
        <v>0</v>
      </c>
      <c r="V46" s="245">
        <f t="shared" si="6"/>
        <v>0</v>
      </c>
      <c r="W46" s="486"/>
    </row>
    <row r="47" spans="3:23" ht="13.5" thickBot="1" x14ac:dyDescent="0.25">
      <c r="C47" s="293"/>
      <c r="D47" s="294" t="s">
        <v>343</v>
      </c>
      <c r="E47" s="35">
        <v>0</v>
      </c>
      <c r="F47" s="35">
        <v>0</v>
      </c>
      <c r="G47" s="35">
        <v>0</v>
      </c>
      <c r="H47" s="35">
        <v>0</v>
      </c>
      <c r="I47" s="35">
        <v>0</v>
      </c>
      <c r="J47" s="35">
        <v>0</v>
      </c>
      <c r="K47" s="35">
        <v>0</v>
      </c>
      <c r="L47" s="35">
        <v>0</v>
      </c>
      <c r="M47" s="35">
        <v>0</v>
      </c>
      <c r="N47" s="35">
        <v>0</v>
      </c>
      <c r="O47" s="35">
        <v>0</v>
      </c>
      <c r="P47" s="35">
        <v>0</v>
      </c>
      <c r="Q47" s="35">
        <v>0</v>
      </c>
      <c r="R47" s="245">
        <f t="shared" si="5"/>
        <v>0</v>
      </c>
      <c r="S47" s="35">
        <v>0</v>
      </c>
      <c r="T47" s="35">
        <v>0</v>
      </c>
      <c r="U47" s="35">
        <v>0</v>
      </c>
      <c r="V47" s="245">
        <f t="shared" si="6"/>
        <v>0</v>
      </c>
      <c r="W47" s="486"/>
    </row>
    <row r="48" spans="3:23" ht="13.5" thickBot="1" x14ac:dyDescent="0.25">
      <c r="C48" s="291" t="s">
        <v>346</v>
      </c>
      <c r="D48" s="292" t="s">
        <v>344</v>
      </c>
      <c r="E48" s="35">
        <v>0</v>
      </c>
      <c r="F48" s="35">
        <v>0</v>
      </c>
      <c r="G48" s="35">
        <v>0</v>
      </c>
      <c r="H48" s="35">
        <v>0</v>
      </c>
      <c r="I48" s="35">
        <v>0</v>
      </c>
      <c r="J48" s="35">
        <v>0</v>
      </c>
      <c r="K48" s="35">
        <v>0</v>
      </c>
      <c r="L48" s="35">
        <v>0</v>
      </c>
      <c r="M48" s="35">
        <v>0</v>
      </c>
      <c r="N48" s="35">
        <v>0</v>
      </c>
      <c r="O48" s="35">
        <v>0</v>
      </c>
      <c r="P48" s="35">
        <v>0</v>
      </c>
      <c r="Q48" s="35">
        <v>0</v>
      </c>
      <c r="R48" s="245">
        <f t="shared" si="5"/>
        <v>0</v>
      </c>
      <c r="S48" s="35">
        <v>0</v>
      </c>
      <c r="T48" s="35">
        <v>0</v>
      </c>
      <c r="U48" s="35">
        <v>0</v>
      </c>
      <c r="V48" s="245">
        <f t="shared" si="6"/>
        <v>0</v>
      </c>
      <c r="W48" s="486"/>
    </row>
    <row r="49" spans="3:23" ht="13.5" thickBot="1" x14ac:dyDescent="0.25">
      <c r="C49" s="293"/>
      <c r="D49" s="296" t="s">
        <v>798</v>
      </c>
      <c r="E49" s="35">
        <v>0</v>
      </c>
      <c r="F49" s="35">
        <v>0</v>
      </c>
      <c r="G49" s="35">
        <v>0</v>
      </c>
      <c r="H49" s="35">
        <v>0</v>
      </c>
      <c r="I49" s="35">
        <v>0</v>
      </c>
      <c r="J49" s="35">
        <v>0</v>
      </c>
      <c r="K49" s="35">
        <v>0</v>
      </c>
      <c r="L49" s="35">
        <v>0</v>
      </c>
      <c r="M49" s="35">
        <v>0</v>
      </c>
      <c r="N49" s="35">
        <v>0</v>
      </c>
      <c r="O49" s="35">
        <v>0</v>
      </c>
      <c r="P49" s="35">
        <v>0</v>
      </c>
      <c r="Q49" s="35">
        <v>0</v>
      </c>
      <c r="R49" s="245">
        <f t="shared" si="5"/>
        <v>0</v>
      </c>
      <c r="S49" s="35">
        <v>0</v>
      </c>
      <c r="T49" s="35">
        <v>0</v>
      </c>
      <c r="U49" s="35">
        <v>0</v>
      </c>
      <c r="V49" s="245">
        <f t="shared" si="6"/>
        <v>0</v>
      </c>
      <c r="W49" s="486"/>
    </row>
    <row r="50" spans="3:23" ht="13.5" thickBot="1" x14ac:dyDescent="0.25">
      <c r="C50" s="293"/>
      <c r="D50" s="294" t="s">
        <v>351</v>
      </c>
      <c r="E50" s="35">
        <v>0</v>
      </c>
      <c r="F50" s="35">
        <v>0</v>
      </c>
      <c r="G50" s="35">
        <v>0</v>
      </c>
      <c r="H50" s="35">
        <v>0</v>
      </c>
      <c r="I50" s="35">
        <v>0</v>
      </c>
      <c r="J50" s="35">
        <v>0</v>
      </c>
      <c r="K50" s="35">
        <v>0</v>
      </c>
      <c r="L50" s="35">
        <v>0</v>
      </c>
      <c r="M50" s="35">
        <v>0</v>
      </c>
      <c r="N50" s="35">
        <v>0</v>
      </c>
      <c r="O50" s="35">
        <v>0</v>
      </c>
      <c r="P50" s="35">
        <v>0</v>
      </c>
      <c r="Q50" s="35">
        <v>0</v>
      </c>
      <c r="R50" s="245">
        <f t="shared" si="5"/>
        <v>0</v>
      </c>
      <c r="S50" s="35">
        <v>0</v>
      </c>
      <c r="T50" s="35">
        <v>0</v>
      </c>
      <c r="U50" s="35">
        <v>0</v>
      </c>
      <c r="V50" s="245">
        <f t="shared" si="6"/>
        <v>0</v>
      </c>
      <c r="W50" s="486"/>
    </row>
    <row r="51" spans="3:23" ht="13.5" thickBot="1" x14ac:dyDescent="0.25">
      <c r="C51" s="293"/>
      <c r="D51" s="294" t="s">
        <v>352</v>
      </c>
      <c r="E51" s="35">
        <v>0</v>
      </c>
      <c r="F51" s="35">
        <v>0</v>
      </c>
      <c r="G51" s="35">
        <v>0</v>
      </c>
      <c r="H51" s="35">
        <v>0</v>
      </c>
      <c r="I51" s="35">
        <v>0</v>
      </c>
      <c r="J51" s="35">
        <v>0</v>
      </c>
      <c r="K51" s="35">
        <v>0</v>
      </c>
      <c r="L51" s="35">
        <v>0</v>
      </c>
      <c r="M51" s="35">
        <v>0</v>
      </c>
      <c r="N51" s="35">
        <v>0</v>
      </c>
      <c r="O51" s="35">
        <v>0</v>
      </c>
      <c r="P51" s="35">
        <v>0</v>
      </c>
      <c r="Q51" s="35">
        <v>0</v>
      </c>
      <c r="R51" s="245">
        <f t="shared" si="5"/>
        <v>0</v>
      </c>
      <c r="S51" s="35">
        <v>0</v>
      </c>
      <c r="T51" s="35">
        <v>0</v>
      </c>
      <c r="U51" s="35">
        <v>0</v>
      </c>
      <c r="V51" s="245">
        <f t="shared" si="6"/>
        <v>0</v>
      </c>
      <c r="W51" s="486"/>
    </row>
    <row r="52" spans="3:23" ht="13.5" thickBot="1" x14ac:dyDescent="0.25">
      <c r="C52" s="293"/>
      <c r="D52" s="294" t="s">
        <v>353</v>
      </c>
      <c r="E52" s="35">
        <v>0</v>
      </c>
      <c r="F52" s="35">
        <v>0</v>
      </c>
      <c r="G52" s="35">
        <v>0</v>
      </c>
      <c r="H52" s="35">
        <v>0</v>
      </c>
      <c r="I52" s="35">
        <v>0</v>
      </c>
      <c r="J52" s="35">
        <v>0</v>
      </c>
      <c r="K52" s="35">
        <v>0</v>
      </c>
      <c r="L52" s="35">
        <v>0</v>
      </c>
      <c r="M52" s="35">
        <v>0</v>
      </c>
      <c r="N52" s="35">
        <v>0</v>
      </c>
      <c r="O52" s="35">
        <v>0</v>
      </c>
      <c r="P52" s="35">
        <v>0</v>
      </c>
      <c r="Q52" s="35">
        <v>0</v>
      </c>
      <c r="R52" s="245">
        <f t="shared" si="5"/>
        <v>0</v>
      </c>
      <c r="S52" s="35">
        <v>0</v>
      </c>
      <c r="T52" s="35">
        <v>0</v>
      </c>
      <c r="U52" s="35">
        <v>0</v>
      </c>
      <c r="V52" s="245">
        <f t="shared" si="6"/>
        <v>0</v>
      </c>
      <c r="W52" s="486"/>
    </row>
    <row r="53" spans="3:23" ht="13.5" thickBot="1" x14ac:dyDescent="0.25">
      <c r="C53" s="293"/>
      <c r="D53" s="294" t="s">
        <v>354</v>
      </c>
      <c r="E53" s="35">
        <v>0</v>
      </c>
      <c r="F53" s="35">
        <v>0</v>
      </c>
      <c r="G53" s="35">
        <v>0</v>
      </c>
      <c r="H53" s="35">
        <v>0</v>
      </c>
      <c r="I53" s="35">
        <v>0</v>
      </c>
      <c r="J53" s="35">
        <v>0</v>
      </c>
      <c r="K53" s="35">
        <v>0</v>
      </c>
      <c r="L53" s="35">
        <v>0</v>
      </c>
      <c r="M53" s="35">
        <v>0</v>
      </c>
      <c r="N53" s="35">
        <v>0</v>
      </c>
      <c r="O53" s="35">
        <v>0</v>
      </c>
      <c r="P53" s="35">
        <v>0</v>
      </c>
      <c r="Q53" s="35">
        <v>0</v>
      </c>
      <c r="R53" s="245">
        <f t="shared" si="5"/>
        <v>0</v>
      </c>
      <c r="S53" s="35">
        <v>0</v>
      </c>
      <c r="T53" s="35">
        <v>0</v>
      </c>
      <c r="U53" s="35">
        <v>0</v>
      </c>
      <c r="V53" s="245">
        <f t="shared" si="6"/>
        <v>0</v>
      </c>
      <c r="W53" s="486"/>
    </row>
    <row r="54" spans="3:23" ht="13.5" thickBot="1" x14ac:dyDescent="0.25">
      <c r="C54" s="293"/>
      <c r="D54" s="295" t="s">
        <v>497</v>
      </c>
      <c r="E54" s="35">
        <v>0</v>
      </c>
      <c r="F54" s="35">
        <v>0</v>
      </c>
      <c r="G54" s="35">
        <v>0</v>
      </c>
      <c r="H54" s="35">
        <v>0</v>
      </c>
      <c r="I54" s="35">
        <v>0</v>
      </c>
      <c r="J54" s="35">
        <v>0</v>
      </c>
      <c r="K54" s="35">
        <v>0</v>
      </c>
      <c r="L54" s="35">
        <v>0</v>
      </c>
      <c r="M54" s="35">
        <v>0</v>
      </c>
      <c r="N54" s="35">
        <v>0</v>
      </c>
      <c r="O54" s="35">
        <v>0</v>
      </c>
      <c r="P54" s="35">
        <v>0</v>
      </c>
      <c r="Q54" s="35">
        <v>0</v>
      </c>
      <c r="R54" s="245">
        <f t="shared" si="5"/>
        <v>0</v>
      </c>
      <c r="S54" s="35">
        <v>0</v>
      </c>
      <c r="T54" s="35">
        <v>0</v>
      </c>
      <c r="U54" s="35">
        <v>0</v>
      </c>
      <c r="V54" s="245">
        <f t="shared" si="6"/>
        <v>0</v>
      </c>
      <c r="W54" s="486"/>
    </row>
    <row r="55" spans="3:23" ht="13.5" thickBot="1" x14ac:dyDescent="0.25">
      <c r="C55" s="291" t="s">
        <v>199</v>
      </c>
      <c r="D55" s="292" t="s">
        <v>184</v>
      </c>
      <c r="E55" s="35">
        <v>0</v>
      </c>
      <c r="F55" s="35">
        <v>0</v>
      </c>
      <c r="G55" s="35">
        <v>0</v>
      </c>
      <c r="H55" s="35">
        <v>0</v>
      </c>
      <c r="I55" s="35">
        <v>0</v>
      </c>
      <c r="J55" s="35">
        <v>0</v>
      </c>
      <c r="K55" s="35">
        <v>0</v>
      </c>
      <c r="L55" s="35">
        <v>0</v>
      </c>
      <c r="M55" s="35">
        <v>0</v>
      </c>
      <c r="N55" s="35">
        <v>0</v>
      </c>
      <c r="O55" s="35">
        <v>0</v>
      </c>
      <c r="P55" s="35">
        <v>0</v>
      </c>
      <c r="Q55" s="35">
        <v>0</v>
      </c>
      <c r="R55" s="245">
        <f t="shared" si="5"/>
        <v>0</v>
      </c>
      <c r="S55" s="35">
        <v>0</v>
      </c>
      <c r="T55" s="35">
        <v>0</v>
      </c>
      <c r="U55" s="35">
        <v>0</v>
      </c>
      <c r="V55" s="245">
        <f t="shared" si="6"/>
        <v>0</v>
      </c>
      <c r="W55" s="486"/>
    </row>
    <row r="56" spans="3:23" ht="13.5" thickBot="1" x14ac:dyDescent="0.25">
      <c r="C56" s="293"/>
      <c r="D56" s="294" t="s">
        <v>350</v>
      </c>
      <c r="E56" s="35">
        <v>0</v>
      </c>
      <c r="F56" s="35">
        <v>0</v>
      </c>
      <c r="G56" s="35">
        <v>0</v>
      </c>
      <c r="H56" s="35">
        <v>0</v>
      </c>
      <c r="I56" s="35">
        <v>0</v>
      </c>
      <c r="J56" s="35">
        <v>0</v>
      </c>
      <c r="K56" s="35">
        <v>0</v>
      </c>
      <c r="L56" s="35">
        <v>0</v>
      </c>
      <c r="M56" s="35">
        <v>0</v>
      </c>
      <c r="N56" s="35">
        <v>0</v>
      </c>
      <c r="O56" s="35">
        <v>0</v>
      </c>
      <c r="P56" s="35">
        <v>0</v>
      </c>
      <c r="Q56" s="35">
        <v>0</v>
      </c>
      <c r="R56" s="245">
        <f t="shared" si="5"/>
        <v>0</v>
      </c>
      <c r="S56" s="35">
        <v>0</v>
      </c>
      <c r="T56" s="35">
        <v>0</v>
      </c>
      <c r="U56" s="35">
        <v>0</v>
      </c>
      <c r="V56" s="245">
        <f t="shared" si="6"/>
        <v>0</v>
      </c>
      <c r="W56" s="486"/>
    </row>
    <row r="57" spans="3:23" ht="13.5" thickBot="1" x14ac:dyDescent="0.25">
      <c r="C57" s="876" t="s">
        <v>100</v>
      </c>
      <c r="D57" s="877"/>
      <c r="E57" s="245">
        <f t="shared" ref="E57:Q57" si="7">SUM(E38:E56)</f>
        <v>0</v>
      </c>
      <c r="F57" s="245">
        <f t="shared" si="7"/>
        <v>0</v>
      </c>
      <c r="G57" s="245">
        <f t="shared" si="7"/>
        <v>0</v>
      </c>
      <c r="H57" s="245">
        <f t="shared" si="7"/>
        <v>0</v>
      </c>
      <c r="I57" s="245">
        <f t="shared" si="7"/>
        <v>0</v>
      </c>
      <c r="J57" s="245">
        <f t="shared" si="7"/>
        <v>0</v>
      </c>
      <c r="K57" s="245">
        <f t="shared" si="7"/>
        <v>0</v>
      </c>
      <c r="L57" s="245">
        <f t="shared" si="7"/>
        <v>0</v>
      </c>
      <c r="M57" s="245">
        <f t="shared" si="7"/>
        <v>0</v>
      </c>
      <c r="N57" s="245">
        <f t="shared" si="7"/>
        <v>0</v>
      </c>
      <c r="O57" s="245">
        <f t="shared" si="7"/>
        <v>0</v>
      </c>
      <c r="P57" s="245">
        <f t="shared" si="7"/>
        <v>0</v>
      </c>
      <c r="Q57" s="245">
        <f t="shared" si="7"/>
        <v>0</v>
      </c>
      <c r="R57" s="245">
        <f>SUM(E57:Q57)</f>
        <v>0</v>
      </c>
      <c r="S57" s="245">
        <f>SUM(S38:S56)</f>
        <v>0</v>
      </c>
      <c r="T57" s="245">
        <f>SUM(T38:T56)</f>
        <v>0</v>
      </c>
      <c r="U57" s="245">
        <f>SUM(U38:U56)</f>
        <v>0</v>
      </c>
      <c r="V57" s="245">
        <f>SUM(S57:U57)</f>
        <v>0</v>
      </c>
      <c r="W57" s="486"/>
    </row>
    <row r="58" spans="3:23" x14ac:dyDescent="0.2">
      <c r="S58" s="486"/>
      <c r="T58" s="486"/>
      <c r="U58" s="486"/>
      <c r="V58" s="486"/>
      <c r="W58" s="486"/>
    </row>
    <row r="59" spans="3:23" x14ac:dyDescent="0.2">
      <c r="C59" s="132" t="s">
        <v>348</v>
      </c>
      <c r="S59" s="486"/>
      <c r="T59" s="486"/>
      <c r="U59" s="486"/>
      <c r="V59" s="486"/>
      <c r="W59" s="486"/>
    </row>
    <row r="60" spans="3:23" x14ac:dyDescent="0.2">
      <c r="C60" s="132" t="s">
        <v>349</v>
      </c>
      <c r="S60" s="486"/>
      <c r="T60" s="486"/>
      <c r="U60" s="486"/>
      <c r="V60" s="486"/>
      <c r="W60" s="486"/>
    </row>
    <row r="61" spans="3:23" x14ac:dyDescent="0.2">
      <c r="S61" s="486"/>
      <c r="T61" s="486"/>
      <c r="U61" s="486"/>
      <c r="V61" s="486"/>
      <c r="W61" s="486"/>
    </row>
    <row r="62" spans="3:23" x14ac:dyDescent="0.2">
      <c r="S62" s="486"/>
      <c r="T62" s="486"/>
      <c r="U62" s="486"/>
      <c r="V62" s="486"/>
      <c r="W62" s="486"/>
    </row>
    <row r="63" spans="3:23" ht="13.5" thickBot="1" x14ac:dyDescent="0.25">
      <c r="S63" s="486"/>
      <c r="T63" s="486"/>
      <c r="U63" s="486"/>
      <c r="V63" s="486"/>
      <c r="W63" s="486"/>
    </row>
    <row r="64" spans="3:23" ht="13.5" thickBot="1" x14ac:dyDescent="0.25">
      <c r="E64" s="878" t="str">
        <f>"Total incurred in "&amp;'Report L1'!$C$7</f>
        <v>Total incurred in 2021</v>
      </c>
      <c r="F64" s="879"/>
      <c r="G64" s="879"/>
      <c r="H64" s="879"/>
      <c r="I64" s="879"/>
      <c r="J64" s="879"/>
      <c r="K64" s="879"/>
      <c r="L64" s="879"/>
      <c r="M64" s="879"/>
      <c r="N64" s="879"/>
      <c r="O64" s="879"/>
      <c r="P64" s="879"/>
      <c r="Q64" s="879"/>
      <c r="R64" s="879"/>
      <c r="S64" s="879"/>
      <c r="T64" s="879"/>
      <c r="U64" s="879"/>
      <c r="V64" s="880"/>
      <c r="W64" s="486"/>
    </row>
    <row r="65" spans="3:23" ht="13.5" thickBot="1" x14ac:dyDescent="0.25">
      <c r="C65" s="288" t="s">
        <v>498</v>
      </c>
      <c r="D65" s="300"/>
      <c r="E65" s="897" t="s">
        <v>113</v>
      </c>
      <c r="F65" s="898"/>
      <c r="G65" s="898"/>
      <c r="H65" s="898"/>
      <c r="I65" s="898"/>
      <c r="J65" s="898"/>
      <c r="K65" s="898"/>
      <c r="L65" s="898"/>
      <c r="M65" s="898"/>
      <c r="N65" s="898"/>
      <c r="O65" s="898"/>
      <c r="P65" s="898"/>
      <c r="Q65" s="898"/>
      <c r="R65" s="899"/>
      <c r="S65" s="897" t="s">
        <v>737</v>
      </c>
      <c r="T65" s="898"/>
      <c r="U65" s="898"/>
      <c r="V65" s="899"/>
      <c r="W65" s="486"/>
    </row>
    <row r="66" spans="3:23" ht="45" customHeight="1" thickBot="1" x14ac:dyDescent="0.25">
      <c r="C66" s="289" t="s">
        <v>335</v>
      </c>
      <c r="D66" s="290"/>
      <c r="E66" s="301" t="s">
        <v>279</v>
      </c>
      <c r="F66" s="468" t="s">
        <v>280</v>
      </c>
      <c r="G66" s="468" t="s">
        <v>281</v>
      </c>
      <c r="H66" s="468" t="s">
        <v>282</v>
      </c>
      <c r="I66" s="468" t="s">
        <v>283</v>
      </c>
      <c r="J66" s="468" t="s">
        <v>331</v>
      </c>
      <c r="K66" s="468" t="s">
        <v>284</v>
      </c>
      <c r="L66" s="468" t="s">
        <v>285</v>
      </c>
      <c r="M66" s="468" t="s">
        <v>241</v>
      </c>
      <c r="N66" s="469" t="s">
        <v>240</v>
      </c>
      <c r="O66" s="470" t="s">
        <v>559</v>
      </c>
      <c r="P66" s="471" t="s">
        <v>475</v>
      </c>
      <c r="Q66" s="287" t="s">
        <v>744</v>
      </c>
      <c r="R66" s="354" t="s">
        <v>746</v>
      </c>
      <c r="S66" s="465" t="s">
        <v>1104</v>
      </c>
      <c r="T66" s="465" t="s">
        <v>1105</v>
      </c>
      <c r="U66" s="465" t="s">
        <v>1106</v>
      </c>
      <c r="V66" s="354" t="s">
        <v>745</v>
      </c>
      <c r="W66" s="486"/>
    </row>
    <row r="67" spans="3:23" ht="13.5" thickBot="1" x14ac:dyDescent="0.25">
      <c r="C67" s="291" t="s">
        <v>128</v>
      </c>
      <c r="D67" s="292" t="s">
        <v>355</v>
      </c>
      <c r="E67" s="297">
        <v>0</v>
      </c>
      <c r="F67" s="297">
        <v>0</v>
      </c>
      <c r="G67" s="297">
        <v>0</v>
      </c>
      <c r="H67" s="297">
        <v>0</v>
      </c>
      <c r="I67" s="297">
        <v>0</v>
      </c>
      <c r="J67" s="297">
        <v>0</v>
      </c>
      <c r="K67" s="297">
        <v>0</v>
      </c>
      <c r="L67" s="297">
        <v>0</v>
      </c>
      <c r="M67" s="297">
        <v>0</v>
      </c>
      <c r="N67" s="297">
        <v>0</v>
      </c>
      <c r="O67" s="297">
        <v>0</v>
      </c>
      <c r="P67" s="297">
        <v>0</v>
      </c>
      <c r="Q67" s="297">
        <v>0</v>
      </c>
      <c r="R67" s="245">
        <f t="shared" ref="R67:R72" si="8">SUM(E67:Q67)</f>
        <v>0</v>
      </c>
      <c r="S67" s="297">
        <v>0</v>
      </c>
      <c r="T67" s="297">
        <v>0</v>
      </c>
      <c r="U67" s="297">
        <v>0</v>
      </c>
      <c r="V67" s="245">
        <f>SUM(S67:U67)</f>
        <v>0</v>
      </c>
      <c r="W67" s="486"/>
    </row>
    <row r="68" spans="3:23" ht="13.5" thickBot="1" x14ac:dyDescent="0.25">
      <c r="C68" s="293" t="s">
        <v>547</v>
      </c>
      <c r="D68" s="296" t="s">
        <v>356</v>
      </c>
      <c r="E68" s="35">
        <v>0</v>
      </c>
      <c r="F68" s="35">
        <v>0</v>
      </c>
      <c r="G68" s="35">
        <v>0</v>
      </c>
      <c r="H68" s="35">
        <v>0</v>
      </c>
      <c r="I68" s="35">
        <v>0</v>
      </c>
      <c r="J68" s="35">
        <v>0</v>
      </c>
      <c r="K68" s="35">
        <v>0</v>
      </c>
      <c r="L68" s="35">
        <v>0</v>
      </c>
      <c r="M68" s="35">
        <v>0</v>
      </c>
      <c r="N68" s="35">
        <v>0</v>
      </c>
      <c r="O68" s="35">
        <v>0</v>
      </c>
      <c r="P68" s="35">
        <v>0</v>
      </c>
      <c r="Q68" s="35">
        <v>0</v>
      </c>
      <c r="R68" s="245">
        <f t="shared" si="8"/>
        <v>0</v>
      </c>
      <c r="S68" s="35">
        <v>0</v>
      </c>
      <c r="T68" s="35">
        <v>0</v>
      </c>
      <c r="U68" s="35">
        <v>0</v>
      </c>
      <c r="V68" s="245">
        <f>SUM(S68:U68)</f>
        <v>0</v>
      </c>
      <c r="W68" s="486"/>
    </row>
    <row r="69" spans="3:23" ht="13.5" thickBot="1" x14ac:dyDescent="0.25">
      <c r="C69" s="293"/>
      <c r="D69" s="294" t="s">
        <v>357</v>
      </c>
      <c r="E69" s="35">
        <v>0</v>
      </c>
      <c r="F69" s="35">
        <v>0</v>
      </c>
      <c r="G69" s="35">
        <v>0</v>
      </c>
      <c r="H69" s="35">
        <v>0</v>
      </c>
      <c r="I69" s="35">
        <v>0</v>
      </c>
      <c r="J69" s="35">
        <v>0</v>
      </c>
      <c r="K69" s="35">
        <v>0</v>
      </c>
      <c r="L69" s="35">
        <v>0</v>
      </c>
      <c r="M69" s="35">
        <v>0</v>
      </c>
      <c r="N69" s="35">
        <v>0</v>
      </c>
      <c r="O69" s="35">
        <v>0</v>
      </c>
      <c r="P69" s="35">
        <v>0</v>
      </c>
      <c r="Q69" s="35">
        <v>0</v>
      </c>
      <c r="R69" s="245">
        <f t="shared" si="8"/>
        <v>0</v>
      </c>
      <c r="S69" s="35">
        <v>0</v>
      </c>
      <c r="T69" s="35">
        <v>0</v>
      </c>
      <c r="U69" s="35">
        <v>0</v>
      </c>
      <c r="V69" s="245">
        <f>SUM(S69:U69)</f>
        <v>0</v>
      </c>
      <c r="W69" s="486"/>
    </row>
    <row r="70" spans="3:23" ht="13.5" thickBot="1" x14ac:dyDescent="0.25">
      <c r="C70" s="876" t="s">
        <v>548</v>
      </c>
      <c r="D70" s="877"/>
      <c r="E70" s="245">
        <f>SUM(E67:E69)</f>
        <v>0</v>
      </c>
      <c r="F70" s="245">
        <f t="shared" ref="F70:P70" si="9">SUM(F67:F69)</f>
        <v>0</v>
      </c>
      <c r="G70" s="245">
        <f t="shared" si="9"/>
        <v>0</v>
      </c>
      <c r="H70" s="245">
        <f>SUM(H67:H69)</f>
        <v>0</v>
      </c>
      <c r="I70" s="245">
        <f t="shared" si="9"/>
        <v>0</v>
      </c>
      <c r="J70" s="245">
        <f t="shared" si="9"/>
        <v>0</v>
      </c>
      <c r="K70" s="245">
        <f t="shared" si="9"/>
        <v>0</v>
      </c>
      <c r="L70" s="245">
        <f t="shared" si="9"/>
        <v>0</v>
      </c>
      <c r="M70" s="245">
        <f t="shared" si="9"/>
        <v>0</v>
      </c>
      <c r="N70" s="245">
        <f t="shared" si="9"/>
        <v>0</v>
      </c>
      <c r="O70" s="245">
        <f t="shared" si="9"/>
        <v>0</v>
      </c>
      <c r="P70" s="245">
        <f t="shared" si="9"/>
        <v>0</v>
      </c>
      <c r="Q70" s="245">
        <f t="shared" ref="Q70" si="10">SUM(Q67:Q69)</f>
        <v>0</v>
      </c>
      <c r="R70" s="245">
        <f>SUM(E70:Q70)</f>
        <v>0</v>
      </c>
      <c r="S70" s="245">
        <f t="shared" ref="S70:U70" si="11">SUM(S67:S69)</f>
        <v>0</v>
      </c>
      <c r="T70" s="245">
        <f t="shared" si="11"/>
        <v>0</v>
      </c>
      <c r="U70" s="245">
        <f t="shared" si="11"/>
        <v>0</v>
      </c>
      <c r="V70" s="245">
        <f>SUM(S70:U70)</f>
        <v>0</v>
      </c>
      <c r="W70" s="486"/>
    </row>
    <row r="71" spans="3:23" ht="13.5" thickBot="1" x14ac:dyDescent="0.25">
      <c r="C71" s="400" t="s">
        <v>549</v>
      </c>
      <c r="D71" s="398"/>
      <c r="E71" s="319">
        <v>0</v>
      </c>
      <c r="F71" s="35">
        <v>0</v>
      </c>
      <c r="G71" s="35">
        <v>0</v>
      </c>
      <c r="H71" s="35">
        <v>0</v>
      </c>
      <c r="I71" s="35">
        <v>0</v>
      </c>
      <c r="J71" s="35">
        <v>0</v>
      </c>
      <c r="K71" s="35">
        <v>0</v>
      </c>
      <c r="L71" s="35">
        <v>0</v>
      </c>
      <c r="M71" s="35">
        <v>0</v>
      </c>
      <c r="N71" s="35">
        <v>0</v>
      </c>
      <c r="O71" s="35">
        <v>0</v>
      </c>
      <c r="P71" s="35">
        <v>0</v>
      </c>
      <c r="Q71" s="35">
        <v>0</v>
      </c>
      <c r="R71" s="245">
        <f t="shared" si="8"/>
        <v>0</v>
      </c>
      <c r="S71" s="35">
        <v>0</v>
      </c>
      <c r="T71" s="35">
        <v>0</v>
      </c>
      <c r="U71" s="35">
        <v>0</v>
      </c>
      <c r="V71" s="245">
        <f t="shared" ref="V71" si="12">SUM(S71:U71)</f>
        <v>0</v>
      </c>
      <c r="W71" s="486"/>
    </row>
    <row r="72" spans="3:23" ht="13.5" thickBot="1" x14ac:dyDescent="0.25">
      <c r="C72" s="876" t="s">
        <v>550</v>
      </c>
      <c r="D72" s="877"/>
      <c r="E72" s="399">
        <f>SUM(E70:E71)</f>
        <v>0</v>
      </c>
      <c r="F72" s="399">
        <f t="shared" ref="F72:O72" si="13">SUM(F70:F71)</f>
        <v>0</v>
      </c>
      <c r="G72" s="399">
        <f t="shared" si="13"/>
        <v>0</v>
      </c>
      <c r="H72" s="399">
        <f t="shared" si="13"/>
        <v>0</v>
      </c>
      <c r="I72" s="399">
        <f t="shared" si="13"/>
        <v>0</v>
      </c>
      <c r="J72" s="399">
        <f t="shared" si="13"/>
        <v>0</v>
      </c>
      <c r="K72" s="399">
        <f t="shared" si="13"/>
        <v>0</v>
      </c>
      <c r="L72" s="399">
        <f t="shared" si="13"/>
        <v>0</v>
      </c>
      <c r="M72" s="399">
        <f t="shared" si="13"/>
        <v>0</v>
      </c>
      <c r="N72" s="399">
        <f t="shared" si="13"/>
        <v>0</v>
      </c>
      <c r="O72" s="399">
        <f t="shared" si="13"/>
        <v>0</v>
      </c>
      <c r="P72" s="399">
        <f>SUM(P70:P71)</f>
        <v>0</v>
      </c>
      <c r="Q72" s="399">
        <f>SUM(Q70:Q71)</f>
        <v>0</v>
      </c>
      <c r="R72" s="245">
        <f t="shared" si="8"/>
        <v>0</v>
      </c>
      <c r="S72" s="399">
        <f t="shared" ref="S72" si="14">SUM(S70:S71)</f>
        <v>0</v>
      </c>
      <c r="T72" s="399">
        <f>SUM(T70:T71)</f>
        <v>0</v>
      </c>
      <c r="U72" s="399">
        <f>SUM(U70:U71)</f>
        <v>0</v>
      </c>
      <c r="V72" s="245">
        <f>SUM(S72:U72)</f>
        <v>0</v>
      </c>
      <c r="W72" s="486"/>
    </row>
    <row r="73" spans="3:23" ht="13.5" thickBot="1" x14ac:dyDescent="0.25">
      <c r="W73" s="486"/>
    </row>
    <row r="74" spans="3:23" ht="13.5" thickBot="1" x14ac:dyDescent="0.25">
      <c r="D74" s="288" t="s">
        <v>358</v>
      </c>
      <c r="E74" s="35">
        <v>0</v>
      </c>
      <c r="F74" s="35">
        <v>0</v>
      </c>
      <c r="G74" s="35">
        <v>0</v>
      </c>
      <c r="H74" s="35">
        <v>0</v>
      </c>
      <c r="I74" s="35">
        <v>0</v>
      </c>
      <c r="J74" s="35">
        <v>0</v>
      </c>
      <c r="K74" s="35">
        <v>0</v>
      </c>
      <c r="L74" s="35">
        <v>0</v>
      </c>
      <c r="M74" s="35">
        <v>0</v>
      </c>
      <c r="N74" s="35">
        <v>0</v>
      </c>
      <c r="O74" s="35">
        <v>0</v>
      </c>
      <c r="P74" s="35">
        <v>0</v>
      </c>
      <c r="Q74" s="35">
        <v>0</v>
      </c>
      <c r="R74" s="245">
        <f>SUM(E74:Q74)</f>
        <v>0</v>
      </c>
      <c r="S74" s="35">
        <v>0</v>
      </c>
      <c r="T74" s="35">
        <v>0</v>
      </c>
      <c r="U74" s="35">
        <v>0</v>
      </c>
      <c r="V74" s="245">
        <f>SUM(S74:U74)</f>
        <v>0</v>
      </c>
      <c r="W74" s="486"/>
    </row>
    <row r="75" spans="3:23" x14ac:dyDescent="0.2">
      <c r="S75" s="486"/>
      <c r="T75" s="486"/>
      <c r="U75" s="486"/>
      <c r="V75" s="486"/>
      <c r="W75" s="486"/>
    </row>
  </sheetData>
  <sheetProtection algorithmName="SHA-512" hashValue="wVQmYwYbeDrqoKJ+3vyvYbzMj9ZKva4+d+Vwk45YCyOIcA6yQCR3tRecTk2h+aoAWX4109Xu5sEd2qGdLAmNWA==" saltValue="LuXcclo3s48/PvJngJ1gFA==" spinCount="100000" sheet="1" objects="1" scenarios="1"/>
  <protectedRanges>
    <protectedRange sqref="E54:Q54 E45:Q49 S54:U54 S45:U49 E67:Q69 E71:Q71 E74:Q74 S67:U69 S71:U71 S74:U74 S38:U44 E38:Q44" name="Range1"/>
    <protectedRange sqref="E19:Q30 S19:U30 E50:Q53 E55:Q56 S50:U53 S55:U56 S12:U18 E12:Q18" name="Range1_1"/>
  </protectedRanges>
  <mergeCells count="13">
    <mergeCell ref="E9:V9"/>
    <mergeCell ref="E10:R10"/>
    <mergeCell ref="S10:V10"/>
    <mergeCell ref="E36:R36"/>
    <mergeCell ref="S36:V36"/>
    <mergeCell ref="C31:D31"/>
    <mergeCell ref="C57:D57"/>
    <mergeCell ref="C70:D70"/>
    <mergeCell ref="C72:D72"/>
    <mergeCell ref="E64:V64"/>
    <mergeCell ref="E35:V35"/>
    <mergeCell ref="E65:R65"/>
    <mergeCell ref="S65:V65"/>
  </mergeCells>
  <dataValidations count="1">
    <dataValidation type="decimal" allowBlank="1" showInputMessage="1" showErrorMessage="1" sqref="E67:V72 E74:V74 E38:V57 E12:V31" xr:uid="{00000000-0002-0000-1F00-000000000000}">
      <formula1>-5000000000</formula1>
      <formula2>5000000000</formula2>
    </dataValidation>
  </dataValidations>
  <printOptions horizontalCentered="1"/>
  <pageMargins left="0.25" right="0.25" top="0.5" bottom="0.5" header="0.25" footer="0.25"/>
  <pageSetup scale="42" orientation="landscape" verticalDpi="300" r:id="rId1"/>
  <headerFooter alignWithMargins="0">
    <oddFooter>&amp;L&amp;F&amp;CPage &amp;P of &amp;N&amp;R&amp;A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pageSetUpPr fitToPage="1"/>
  </sheetPr>
  <dimension ref="A1:I57"/>
  <sheetViews>
    <sheetView zoomScaleNormal="100" workbookViewId="0">
      <pane xSplit="2" ySplit="8" topLeftCell="C33"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3.5703125" style="132" customWidth="1"/>
    <col min="2" max="2" width="6.85546875" style="132" bestFit="1" customWidth="1"/>
    <col min="3" max="3" width="17.7109375" style="132" customWidth="1"/>
    <col min="4" max="4" width="35.42578125" style="132" bestFit="1" customWidth="1"/>
    <col min="5" max="5" width="12.7109375" style="132" customWidth="1"/>
    <col min="6" max="8" width="14.7109375" style="132" customWidth="1"/>
    <col min="9" max="16384" width="9.140625" style="132"/>
  </cols>
  <sheetData>
    <row r="1" spans="1:8" x14ac:dyDescent="0.2">
      <c r="A1" s="131" t="s">
        <v>362</v>
      </c>
    </row>
    <row r="2" spans="1:8" x14ac:dyDescent="0.2">
      <c r="B2" s="131"/>
    </row>
    <row r="3" spans="1:8" x14ac:dyDescent="0.2">
      <c r="A3" s="133" t="s">
        <v>0</v>
      </c>
      <c r="C3" s="120"/>
      <c r="D3" s="120" t="str">
        <f>'Report L1'!$C$5</f>
        <v>Select CCO from Dropdown List</v>
      </c>
    </row>
    <row r="4" spans="1:8" x14ac:dyDescent="0.2">
      <c r="A4" s="133" t="s">
        <v>225</v>
      </c>
      <c r="C4" s="121"/>
      <c r="D4" s="121" t="str">
        <f>'Report L1'!$C$8&amp;" - "&amp;'Report L1'!$C$9</f>
        <v>1/1/2021 - 12/31/2021</v>
      </c>
    </row>
    <row r="5" spans="1:8" x14ac:dyDescent="0.2">
      <c r="A5" s="133" t="s">
        <v>359</v>
      </c>
      <c r="C5" s="121"/>
      <c r="D5" s="121" t="str">
        <f>"3/31/"&amp;'Report L1'!C7+1</f>
        <v>3/31/2022</v>
      </c>
    </row>
    <row r="6" spans="1:8" x14ac:dyDescent="0.2">
      <c r="B6" s="131"/>
      <c r="C6" s="131"/>
      <c r="D6" s="131"/>
      <c r="E6" s="131"/>
    </row>
    <row r="7" spans="1:8" x14ac:dyDescent="0.2">
      <c r="B7" s="164" t="s">
        <v>334</v>
      </c>
      <c r="C7" s="131" t="str">
        <f>"Completed Expenditures = Total Incurred Expenditures in "&amp;'Report L1'!C7&amp;"  / (1 - Completion %)"</f>
        <v>Completed Expenditures = Total Incurred Expenditures in 2021  / (1 - Completion %)</v>
      </c>
      <c r="D7" s="131"/>
    </row>
    <row r="8" spans="1:8" x14ac:dyDescent="0.2">
      <c r="B8" s="164"/>
      <c r="C8" s="131"/>
      <c r="D8" s="131"/>
    </row>
    <row r="9" spans="1:8" x14ac:dyDescent="0.2">
      <c r="B9" s="164"/>
      <c r="C9" s="900" t="s">
        <v>113</v>
      </c>
      <c r="D9" s="900"/>
    </row>
    <row r="10" spans="1:8" ht="13.5" thickBot="1" x14ac:dyDescent="0.25">
      <c r="C10" s="288" t="s">
        <v>336</v>
      </c>
      <c r="D10" s="300"/>
      <c r="E10" s="300"/>
    </row>
    <row r="11" spans="1:8" ht="42" customHeight="1" thickBot="1" x14ac:dyDescent="0.25">
      <c r="C11" s="289" t="s">
        <v>335</v>
      </c>
      <c r="D11" s="290"/>
      <c r="E11" s="301" t="s">
        <v>360</v>
      </c>
      <c r="F11" s="276" t="s">
        <v>402</v>
      </c>
      <c r="G11" s="276" t="s">
        <v>569</v>
      </c>
      <c r="H11" s="276" t="s">
        <v>570</v>
      </c>
    </row>
    <row r="12" spans="1:8" x14ac:dyDescent="0.2">
      <c r="C12" s="291" t="s">
        <v>345</v>
      </c>
      <c r="D12" s="292" t="str">
        <f>+'Report L13'!D12</f>
        <v>Inpatient - A &amp; B Hospital</v>
      </c>
      <c r="E12" s="37">
        <v>0</v>
      </c>
      <c r="F12" s="331">
        <v>0</v>
      </c>
      <c r="G12" s="332">
        <f>'Report L13'!R12</f>
        <v>0</v>
      </c>
      <c r="H12" s="332">
        <f>+F12+G12</f>
        <v>0</v>
      </c>
    </row>
    <row r="13" spans="1:8" x14ac:dyDescent="0.2">
      <c r="C13" s="293"/>
      <c r="D13" s="294" t="str">
        <f>+'Report L13'!D13</f>
        <v>Inpatient - DRG Hospital</v>
      </c>
      <c r="E13" s="37">
        <v>0</v>
      </c>
      <c r="F13" s="331">
        <v>0</v>
      </c>
      <c r="G13" s="332">
        <f>'Report L13'!R13</f>
        <v>0</v>
      </c>
      <c r="H13" s="332">
        <f t="shared" ref="H13:H30" si="0">+F13+G13</f>
        <v>0</v>
      </c>
    </row>
    <row r="14" spans="1:8" x14ac:dyDescent="0.2">
      <c r="C14" s="293"/>
      <c r="D14" s="294" t="str">
        <f>+'Report L13'!D14</f>
        <v>Inpatient - Other</v>
      </c>
      <c r="E14" s="37">
        <v>0</v>
      </c>
      <c r="F14" s="331">
        <v>0</v>
      </c>
      <c r="G14" s="332">
        <f>'Report L13'!R14</f>
        <v>0</v>
      </c>
      <c r="H14" s="332">
        <f t="shared" si="0"/>
        <v>0</v>
      </c>
    </row>
    <row r="15" spans="1:8" x14ac:dyDescent="0.2">
      <c r="C15" s="293"/>
      <c r="D15" s="294" t="str">
        <f>+'Report L13'!D15</f>
        <v>Outpatient - A &amp; B Hospital</v>
      </c>
      <c r="E15" s="37">
        <v>0</v>
      </c>
      <c r="F15" s="331">
        <v>0</v>
      </c>
      <c r="G15" s="332">
        <f>'Report L13'!R15</f>
        <v>0</v>
      </c>
      <c r="H15" s="332">
        <f t="shared" si="0"/>
        <v>0</v>
      </c>
    </row>
    <row r="16" spans="1:8" x14ac:dyDescent="0.2">
      <c r="C16" s="293"/>
      <c r="D16" s="294" t="str">
        <f>+'Report L13'!D16</f>
        <v>Outpatient - DRG Hospital</v>
      </c>
      <c r="E16" s="37">
        <v>0</v>
      </c>
      <c r="F16" s="331">
        <v>0</v>
      </c>
      <c r="G16" s="332">
        <f>'Report L13'!R16</f>
        <v>0</v>
      </c>
      <c r="H16" s="332">
        <f t="shared" si="0"/>
        <v>0</v>
      </c>
    </row>
    <row r="17" spans="3:8" x14ac:dyDescent="0.2">
      <c r="C17" s="293"/>
      <c r="D17" s="294" t="str">
        <f>+'Report L13'!D17</f>
        <v>Outpatient - Other</v>
      </c>
      <c r="E17" s="37">
        <v>0</v>
      </c>
      <c r="F17" s="331">
        <v>0</v>
      </c>
      <c r="G17" s="332">
        <f>'Report L13'!R17</f>
        <v>0</v>
      </c>
      <c r="H17" s="332">
        <f t="shared" si="0"/>
        <v>0</v>
      </c>
    </row>
    <row r="18" spans="3:8" x14ac:dyDescent="0.2">
      <c r="C18" s="293"/>
      <c r="D18" s="294" t="str">
        <f>+'Report L13'!D18</f>
        <v>Physician Services</v>
      </c>
      <c r="E18" s="37">
        <v>0</v>
      </c>
      <c r="F18" s="331">
        <v>0</v>
      </c>
      <c r="G18" s="332">
        <f>'Report L13'!R18</f>
        <v>0</v>
      </c>
      <c r="H18" s="332">
        <f t="shared" si="0"/>
        <v>0</v>
      </c>
    </row>
    <row r="19" spans="3:8" x14ac:dyDescent="0.2">
      <c r="C19" s="293"/>
      <c r="D19" s="294" t="str">
        <f>+'Report L13'!D19</f>
        <v>Substance Abuse</v>
      </c>
      <c r="E19" s="37">
        <v>0</v>
      </c>
      <c r="F19" s="331">
        <v>0</v>
      </c>
      <c r="G19" s="332">
        <f>'Report L13'!R19</f>
        <v>0</v>
      </c>
      <c r="H19" s="332">
        <f t="shared" si="0"/>
        <v>0</v>
      </c>
    </row>
    <row r="20" spans="3:8" x14ac:dyDescent="0.2">
      <c r="C20" s="293"/>
      <c r="D20" s="294" t="str">
        <f>+'Report L13'!D20</f>
        <v>Prescription Drugs</v>
      </c>
      <c r="E20" s="37">
        <v>0</v>
      </c>
      <c r="F20" s="331">
        <v>0</v>
      </c>
      <c r="G20" s="332">
        <f>'Report L13'!R20</f>
        <v>0</v>
      </c>
      <c r="H20" s="332">
        <f t="shared" si="0"/>
        <v>0</v>
      </c>
    </row>
    <row r="21" spans="3:8" ht="13.5" thickBot="1" x14ac:dyDescent="0.25">
      <c r="C21" s="293"/>
      <c r="D21" s="294" t="str">
        <f>+'Report L13'!D21</f>
        <v>DME and Miscellaneous</v>
      </c>
      <c r="E21" s="37">
        <v>0</v>
      </c>
      <c r="F21" s="331">
        <v>0</v>
      </c>
      <c r="G21" s="332">
        <f>'Report L13'!R21</f>
        <v>0</v>
      </c>
      <c r="H21" s="332">
        <f t="shared" si="0"/>
        <v>0</v>
      </c>
    </row>
    <row r="22" spans="3:8" x14ac:dyDescent="0.2">
      <c r="C22" s="291" t="s">
        <v>346</v>
      </c>
      <c r="D22" s="292" t="str">
        <f>+'Report L13'!D22</f>
        <v>Mental Health Services Inpatient</v>
      </c>
      <c r="E22" s="37">
        <v>0</v>
      </c>
      <c r="F22" s="331">
        <v>0</v>
      </c>
      <c r="G22" s="332">
        <f>'Report L13'!R22</f>
        <v>0</v>
      </c>
      <c r="H22" s="332">
        <f t="shared" si="0"/>
        <v>0</v>
      </c>
    </row>
    <row r="23" spans="3:8" x14ac:dyDescent="0.2">
      <c r="C23" s="293"/>
      <c r="D23" s="296" t="str">
        <f>+'Report L13'!D23</f>
        <v>Applied Behavior Analysis (ABA)</v>
      </c>
      <c r="E23" s="37">
        <v>0</v>
      </c>
      <c r="F23" s="331">
        <v>0</v>
      </c>
      <c r="G23" s="332">
        <f>'Report L13'!R23</f>
        <v>0</v>
      </c>
      <c r="H23" s="332">
        <f t="shared" ref="H23" si="1">+F23+G23</f>
        <v>0</v>
      </c>
    </row>
    <row r="24" spans="3:8" x14ac:dyDescent="0.2">
      <c r="C24" s="293"/>
      <c r="D24" s="294" t="str">
        <f>+'Report L13'!D24</f>
        <v>ACT/SE</v>
      </c>
      <c r="E24" s="37">
        <v>0</v>
      </c>
      <c r="F24" s="331">
        <v>0</v>
      </c>
      <c r="G24" s="332">
        <f>'Report L13'!R24</f>
        <v>0</v>
      </c>
      <c r="H24" s="332">
        <f t="shared" si="0"/>
        <v>0</v>
      </c>
    </row>
    <row r="25" spans="3:8" x14ac:dyDescent="0.2">
      <c r="C25" s="293"/>
      <c r="D25" s="294" t="str">
        <f>+'Report L13'!D25</f>
        <v>A&amp;D Residential</v>
      </c>
      <c r="E25" s="37">
        <v>0</v>
      </c>
      <c r="F25" s="331">
        <v>0</v>
      </c>
      <c r="G25" s="332">
        <f>'Report L13'!R25</f>
        <v>0</v>
      </c>
      <c r="H25" s="332">
        <f t="shared" si="0"/>
        <v>0</v>
      </c>
    </row>
    <row r="26" spans="3:8" x14ac:dyDescent="0.2">
      <c r="C26" s="293"/>
      <c r="D26" s="294" t="str">
        <f>+'Report L13'!D26</f>
        <v>MH Children's Wraparound</v>
      </c>
      <c r="E26" s="37">
        <v>0</v>
      </c>
      <c r="F26" s="331">
        <v>0</v>
      </c>
      <c r="G26" s="332">
        <f>'Report L13'!R26</f>
        <v>0</v>
      </c>
      <c r="H26" s="332">
        <f t="shared" si="0"/>
        <v>0</v>
      </c>
    </row>
    <row r="27" spans="3:8" x14ac:dyDescent="0.2">
      <c r="C27" s="293"/>
      <c r="D27" s="294" t="str">
        <f>+'Report L13'!D27</f>
        <v>CANS</v>
      </c>
      <c r="E27" s="37">
        <v>0</v>
      </c>
      <c r="F27" s="331">
        <v>0</v>
      </c>
      <c r="G27" s="332">
        <f>'Report L13'!R27</f>
        <v>0</v>
      </c>
      <c r="H27" s="332">
        <f t="shared" si="0"/>
        <v>0</v>
      </c>
    </row>
    <row r="28" spans="3:8" ht="13.5" thickBot="1" x14ac:dyDescent="0.25">
      <c r="C28" s="298"/>
      <c r="D28" s="294" t="str">
        <f>+'Report L13'!D28</f>
        <v>Mental Health Other Non-Inpatient</v>
      </c>
      <c r="E28" s="37">
        <v>0</v>
      </c>
      <c r="F28" s="331">
        <v>0</v>
      </c>
      <c r="G28" s="332">
        <f>'Report L13'!R28</f>
        <v>0</v>
      </c>
      <c r="H28" s="332">
        <f t="shared" si="0"/>
        <v>0</v>
      </c>
    </row>
    <row r="29" spans="3:8" x14ac:dyDescent="0.2">
      <c r="C29" s="291" t="s">
        <v>199</v>
      </c>
      <c r="D29" s="292" t="str">
        <f>+'Report L13'!D29</f>
        <v>Dental</v>
      </c>
      <c r="E29" s="37">
        <v>0</v>
      </c>
      <c r="F29" s="331">
        <v>0</v>
      </c>
      <c r="G29" s="332">
        <f>'Report L13'!R29</f>
        <v>0</v>
      </c>
      <c r="H29" s="332">
        <f t="shared" si="0"/>
        <v>0</v>
      </c>
    </row>
    <row r="30" spans="3:8" ht="13.5" thickBot="1" x14ac:dyDescent="0.25">
      <c r="C30" s="298"/>
      <c r="D30" s="385" t="str">
        <f>+'Report L13'!D30</f>
        <v>NEMT</v>
      </c>
      <c r="E30" s="299">
        <v>0</v>
      </c>
      <c r="F30" s="331">
        <v>0</v>
      </c>
      <c r="G30" s="332">
        <f>'Report L13'!R30</f>
        <v>0</v>
      </c>
      <c r="H30" s="332">
        <f t="shared" si="0"/>
        <v>0</v>
      </c>
    </row>
    <row r="31" spans="3:8" ht="13.5" thickBot="1" x14ac:dyDescent="0.25">
      <c r="C31" s="876" t="s">
        <v>100</v>
      </c>
      <c r="D31" s="877"/>
      <c r="E31" s="283"/>
      <c r="F31" s="245">
        <f>SUM(F12:F30)</f>
        <v>0</v>
      </c>
      <c r="G31" s="245">
        <f>SUM(G12:G30)</f>
        <v>0</v>
      </c>
      <c r="H31" s="245">
        <f>SUM(H12:H30)</f>
        <v>0</v>
      </c>
    </row>
    <row r="32" spans="3:8" x14ac:dyDescent="0.2">
      <c r="C32" s="283"/>
      <c r="D32" s="283"/>
      <c r="E32" s="283"/>
    </row>
    <row r="33" spans="3:9" x14ac:dyDescent="0.2">
      <c r="C33" s="486"/>
      <c r="D33" s="486"/>
      <c r="E33" s="486"/>
      <c r="F33" s="486"/>
      <c r="G33" s="486"/>
      <c r="H33" s="486"/>
      <c r="I33" s="486"/>
    </row>
    <row r="34" spans="3:9" x14ac:dyDescent="0.2">
      <c r="C34" s="900" t="s">
        <v>737</v>
      </c>
      <c r="D34" s="900"/>
      <c r="I34" s="486"/>
    </row>
    <row r="35" spans="3:9" ht="13.5" thickBot="1" x14ac:dyDescent="0.25">
      <c r="C35" s="288" t="s">
        <v>336</v>
      </c>
      <c r="D35" s="300"/>
      <c r="E35" s="300"/>
      <c r="I35" s="486"/>
    </row>
    <row r="36" spans="3:9" ht="39" thickBot="1" x14ac:dyDescent="0.25">
      <c r="C36" s="289" t="s">
        <v>335</v>
      </c>
      <c r="D36" s="290"/>
      <c r="E36" s="301" t="s">
        <v>360</v>
      </c>
      <c r="F36" s="276" t="s">
        <v>402</v>
      </c>
      <c r="G36" s="276" t="s">
        <v>569</v>
      </c>
      <c r="H36" s="276" t="s">
        <v>570</v>
      </c>
      <c r="I36" s="486"/>
    </row>
    <row r="37" spans="3:9" ht="13.5" thickBot="1" x14ac:dyDescent="0.25">
      <c r="C37" s="291" t="s">
        <v>345</v>
      </c>
      <c r="D37" s="292" t="str">
        <f>'Report L13'!D12</f>
        <v>Inpatient - A &amp; B Hospital</v>
      </c>
      <c r="E37" s="37">
        <v>0</v>
      </c>
      <c r="F37" s="331">
        <v>0</v>
      </c>
      <c r="G37" s="332">
        <f>'Report L13'!V12</f>
        <v>0</v>
      </c>
      <c r="H37" s="332">
        <f>+F37+G37</f>
        <v>0</v>
      </c>
      <c r="I37" s="486"/>
    </row>
    <row r="38" spans="3:9" ht="13.5" thickBot="1" x14ac:dyDescent="0.25">
      <c r="C38" s="293"/>
      <c r="D38" s="292" t="str">
        <f>'Report L13'!D13</f>
        <v>Inpatient - DRG Hospital</v>
      </c>
      <c r="E38" s="37">
        <v>0</v>
      </c>
      <c r="F38" s="331">
        <v>0</v>
      </c>
      <c r="G38" s="332">
        <f>'Report L13'!V13</f>
        <v>0</v>
      </c>
      <c r="H38" s="332">
        <f t="shared" ref="H38:H55" si="2">+F38+G38</f>
        <v>0</v>
      </c>
      <c r="I38" s="486"/>
    </row>
    <row r="39" spans="3:9" ht="13.5" thickBot="1" x14ac:dyDescent="0.25">
      <c r="C39" s="293"/>
      <c r="D39" s="292" t="str">
        <f>'Report L13'!D14</f>
        <v>Inpatient - Other</v>
      </c>
      <c r="E39" s="37">
        <v>0</v>
      </c>
      <c r="F39" s="331">
        <v>0</v>
      </c>
      <c r="G39" s="332">
        <f>'Report L13'!V14</f>
        <v>0</v>
      </c>
      <c r="H39" s="332">
        <f t="shared" si="2"/>
        <v>0</v>
      </c>
      <c r="I39" s="486"/>
    </row>
    <row r="40" spans="3:9" ht="13.5" thickBot="1" x14ac:dyDescent="0.25">
      <c r="C40" s="293"/>
      <c r="D40" s="292" t="str">
        <f>'Report L13'!D15</f>
        <v>Outpatient - A &amp; B Hospital</v>
      </c>
      <c r="E40" s="37">
        <v>0</v>
      </c>
      <c r="F40" s="331">
        <v>0</v>
      </c>
      <c r="G40" s="332">
        <f>'Report L13'!V15</f>
        <v>0</v>
      </c>
      <c r="H40" s="332">
        <f t="shared" si="2"/>
        <v>0</v>
      </c>
      <c r="I40" s="486"/>
    </row>
    <row r="41" spans="3:9" ht="13.5" thickBot="1" x14ac:dyDescent="0.25">
      <c r="C41" s="293"/>
      <c r="D41" s="292" t="str">
        <f>'Report L13'!D16</f>
        <v>Outpatient - DRG Hospital</v>
      </c>
      <c r="E41" s="37">
        <v>0</v>
      </c>
      <c r="F41" s="331">
        <v>0</v>
      </c>
      <c r="G41" s="332">
        <f>'Report L13'!V16</f>
        <v>0</v>
      </c>
      <c r="H41" s="332">
        <f t="shared" si="2"/>
        <v>0</v>
      </c>
      <c r="I41" s="486"/>
    </row>
    <row r="42" spans="3:9" ht="13.5" thickBot="1" x14ac:dyDescent="0.25">
      <c r="C42" s="293"/>
      <c r="D42" s="292" t="str">
        <f>'Report L13'!D17</f>
        <v>Outpatient - Other</v>
      </c>
      <c r="E42" s="37">
        <v>0</v>
      </c>
      <c r="F42" s="331">
        <v>0</v>
      </c>
      <c r="G42" s="332">
        <f>'Report L13'!V17</f>
        <v>0</v>
      </c>
      <c r="H42" s="332">
        <f t="shared" si="2"/>
        <v>0</v>
      </c>
      <c r="I42" s="486"/>
    </row>
    <row r="43" spans="3:9" ht="13.5" thickBot="1" x14ac:dyDescent="0.25">
      <c r="C43" s="293"/>
      <c r="D43" s="292" t="str">
        <f>'Report L13'!D18</f>
        <v>Physician Services</v>
      </c>
      <c r="E43" s="37">
        <v>0</v>
      </c>
      <c r="F43" s="331">
        <v>0</v>
      </c>
      <c r="G43" s="332">
        <f>'Report L13'!V18</f>
        <v>0</v>
      </c>
      <c r="H43" s="332">
        <f t="shared" si="2"/>
        <v>0</v>
      </c>
      <c r="I43" s="486"/>
    </row>
    <row r="44" spans="3:9" ht="13.5" thickBot="1" x14ac:dyDescent="0.25">
      <c r="C44" s="293"/>
      <c r="D44" s="292" t="str">
        <f>'Report L13'!D19</f>
        <v>Substance Abuse</v>
      </c>
      <c r="E44" s="37">
        <v>0</v>
      </c>
      <c r="F44" s="331">
        <v>0</v>
      </c>
      <c r="G44" s="332">
        <f>'Report L13'!V19</f>
        <v>0</v>
      </c>
      <c r="H44" s="332">
        <f t="shared" si="2"/>
        <v>0</v>
      </c>
      <c r="I44" s="486"/>
    </row>
    <row r="45" spans="3:9" ht="13.5" thickBot="1" x14ac:dyDescent="0.25">
      <c r="C45" s="293"/>
      <c r="D45" s="292" t="str">
        <f>'Report L13'!D20</f>
        <v>Prescription Drugs</v>
      </c>
      <c r="E45" s="37">
        <v>0</v>
      </c>
      <c r="F45" s="331">
        <v>0</v>
      </c>
      <c r="G45" s="332">
        <f>'Report L13'!V20</f>
        <v>0</v>
      </c>
      <c r="H45" s="332">
        <f t="shared" si="2"/>
        <v>0</v>
      </c>
      <c r="I45" s="486"/>
    </row>
    <row r="46" spans="3:9" ht="13.5" thickBot="1" x14ac:dyDescent="0.25">
      <c r="C46" s="293"/>
      <c r="D46" s="292" t="str">
        <f>'Report L13'!D21</f>
        <v>DME and Miscellaneous</v>
      </c>
      <c r="E46" s="37">
        <v>0</v>
      </c>
      <c r="F46" s="331">
        <v>0</v>
      </c>
      <c r="G46" s="332">
        <f>'Report L13'!V21</f>
        <v>0</v>
      </c>
      <c r="H46" s="332">
        <f t="shared" si="2"/>
        <v>0</v>
      </c>
      <c r="I46" s="486"/>
    </row>
    <row r="47" spans="3:9" ht="13.5" thickBot="1" x14ac:dyDescent="0.25">
      <c r="C47" s="291" t="s">
        <v>346</v>
      </c>
      <c r="D47" s="292" t="str">
        <f>'Report L13'!D22</f>
        <v>Mental Health Services Inpatient</v>
      </c>
      <c r="E47" s="37">
        <v>0</v>
      </c>
      <c r="F47" s="331">
        <v>0</v>
      </c>
      <c r="G47" s="332">
        <f>'Report L13'!V22</f>
        <v>0</v>
      </c>
      <c r="H47" s="332">
        <f t="shared" si="2"/>
        <v>0</v>
      </c>
      <c r="I47" s="486"/>
    </row>
    <row r="48" spans="3:9" ht="13.5" thickBot="1" x14ac:dyDescent="0.25">
      <c r="C48" s="293"/>
      <c r="D48" s="292" t="str">
        <f>'Report L13'!D23</f>
        <v>Applied Behavior Analysis (ABA)</v>
      </c>
      <c r="E48" s="37">
        <v>0</v>
      </c>
      <c r="F48" s="331">
        <v>0</v>
      </c>
      <c r="G48" s="332">
        <f>'Report L13'!V23</f>
        <v>0</v>
      </c>
      <c r="H48" s="332">
        <f t="shared" si="2"/>
        <v>0</v>
      </c>
      <c r="I48" s="486"/>
    </row>
    <row r="49" spans="3:9" ht="13.5" thickBot="1" x14ac:dyDescent="0.25">
      <c r="C49" s="293"/>
      <c r="D49" s="292" t="str">
        <f>'Report L13'!D24</f>
        <v>ACT/SE</v>
      </c>
      <c r="E49" s="37">
        <v>0</v>
      </c>
      <c r="F49" s="331">
        <v>0</v>
      </c>
      <c r="G49" s="332">
        <f>'Report L13'!V24</f>
        <v>0</v>
      </c>
      <c r="H49" s="332">
        <f t="shared" si="2"/>
        <v>0</v>
      </c>
      <c r="I49" s="486"/>
    </row>
    <row r="50" spans="3:9" ht="13.5" thickBot="1" x14ac:dyDescent="0.25">
      <c r="C50" s="293"/>
      <c r="D50" s="292" t="str">
        <f>'Report L13'!D25</f>
        <v>A&amp;D Residential</v>
      </c>
      <c r="E50" s="37">
        <v>0</v>
      </c>
      <c r="F50" s="331">
        <v>0</v>
      </c>
      <c r="G50" s="332">
        <f>'Report L13'!V25</f>
        <v>0</v>
      </c>
      <c r="H50" s="332">
        <f t="shared" si="2"/>
        <v>0</v>
      </c>
      <c r="I50" s="486"/>
    </row>
    <row r="51" spans="3:9" ht="13.5" thickBot="1" x14ac:dyDescent="0.25">
      <c r="C51" s="293"/>
      <c r="D51" s="292" t="str">
        <f>'Report L13'!D26</f>
        <v>MH Children's Wraparound</v>
      </c>
      <c r="E51" s="37">
        <v>0</v>
      </c>
      <c r="F51" s="331">
        <v>0</v>
      </c>
      <c r="G51" s="332">
        <f>'Report L13'!V26</f>
        <v>0</v>
      </c>
      <c r="H51" s="332">
        <f t="shared" si="2"/>
        <v>0</v>
      </c>
      <c r="I51" s="486"/>
    </row>
    <row r="52" spans="3:9" ht="13.5" thickBot="1" x14ac:dyDescent="0.25">
      <c r="C52" s="293"/>
      <c r="D52" s="292" t="str">
        <f>'Report L13'!D27</f>
        <v>CANS</v>
      </c>
      <c r="E52" s="37">
        <v>0</v>
      </c>
      <c r="F52" s="331">
        <v>0</v>
      </c>
      <c r="G52" s="332">
        <f>'Report L13'!V27</f>
        <v>0</v>
      </c>
      <c r="H52" s="332">
        <f t="shared" si="2"/>
        <v>0</v>
      </c>
      <c r="I52" s="486"/>
    </row>
    <row r="53" spans="3:9" ht="13.5" thickBot="1" x14ac:dyDescent="0.25">
      <c r="C53" s="298"/>
      <c r="D53" s="292" t="str">
        <f>'Report L13'!D28</f>
        <v>Mental Health Other Non-Inpatient</v>
      </c>
      <c r="E53" s="37">
        <v>0</v>
      </c>
      <c r="F53" s="331">
        <v>0</v>
      </c>
      <c r="G53" s="332">
        <f>'Report L13'!V28</f>
        <v>0</v>
      </c>
      <c r="H53" s="332">
        <f t="shared" si="2"/>
        <v>0</v>
      </c>
      <c r="I53" s="486"/>
    </row>
    <row r="54" spans="3:9" ht="13.5" thickBot="1" x14ac:dyDescent="0.25">
      <c r="C54" s="291" t="s">
        <v>199</v>
      </c>
      <c r="D54" s="292" t="str">
        <f>'Report L13'!D29</f>
        <v>Dental</v>
      </c>
      <c r="E54" s="37">
        <v>0</v>
      </c>
      <c r="F54" s="331">
        <v>0</v>
      </c>
      <c r="G54" s="332">
        <f>'Report L13'!V29</f>
        <v>0</v>
      </c>
      <c r="H54" s="332">
        <f t="shared" si="2"/>
        <v>0</v>
      </c>
      <c r="I54" s="486"/>
    </row>
    <row r="55" spans="3:9" ht="13.5" thickBot="1" x14ac:dyDescent="0.25">
      <c r="C55" s="298"/>
      <c r="D55" s="292" t="str">
        <f>'Report L13'!D30</f>
        <v>NEMT</v>
      </c>
      <c r="E55" s="299">
        <v>0</v>
      </c>
      <c r="F55" s="331">
        <v>0</v>
      </c>
      <c r="G55" s="332">
        <f>'Report L13'!V30</f>
        <v>0</v>
      </c>
      <c r="H55" s="332">
        <f t="shared" si="2"/>
        <v>0</v>
      </c>
      <c r="I55" s="486"/>
    </row>
    <row r="56" spans="3:9" ht="13.5" thickBot="1" x14ac:dyDescent="0.25">
      <c r="C56" s="876" t="s">
        <v>100</v>
      </c>
      <c r="D56" s="877"/>
      <c r="E56" s="283"/>
      <c r="F56" s="245">
        <f>SUM(F37:F55)</f>
        <v>0</v>
      </c>
      <c r="G56" s="245">
        <f>SUM(G37:G55)</f>
        <v>0</v>
      </c>
      <c r="H56" s="245">
        <f>SUM(H37:H55)</f>
        <v>0</v>
      </c>
      <c r="I56" s="486"/>
    </row>
    <row r="57" spans="3:9" x14ac:dyDescent="0.2">
      <c r="C57" s="486"/>
      <c r="D57" s="486"/>
      <c r="E57" s="486"/>
      <c r="F57" s="486"/>
      <c r="G57" s="486"/>
      <c r="H57" s="486"/>
      <c r="I57" s="486"/>
    </row>
  </sheetData>
  <sheetProtection algorithmName="SHA-512" hashValue="B2TsZ97dupBtWr4g2rJjO/FaMnPpRl3Bb2aO9T42y7DAZ+maSQzaUz3Gh4IjfDXg/5WpmBQChYZB68Reura+4w==" saltValue="By1k8t768ZXMCi1gWqMszg==" spinCount="100000" sheet="1" objects="1" scenarios="1"/>
  <protectedRanges>
    <protectedRange sqref="E37:F55 E12:F30" name="Range1"/>
  </protectedRanges>
  <mergeCells count="4">
    <mergeCell ref="C31:D31"/>
    <mergeCell ref="C9:D9"/>
    <mergeCell ref="C34:D34"/>
    <mergeCell ref="C56:D56"/>
  </mergeCells>
  <dataValidations count="1">
    <dataValidation type="decimal" allowBlank="1" showInputMessage="1" showErrorMessage="1" sqref="E37:F55 E12:F30" xr:uid="{00000000-0002-0000-2000-000000000000}">
      <formula1>-5000000000</formula1>
      <formula2>5000000000</formula2>
    </dataValidation>
  </dataValidations>
  <printOptions horizontalCentered="1"/>
  <pageMargins left="0.25" right="0.25" top="0.5" bottom="0.5" header="0.25" footer="0.25"/>
  <pageSetup scale="86" orientation="portrait" verticalDpi="300" r:id="rId1"/>
  <headerFooter alignWithMargins="0">
    <oddFooter>&amp;L&amp;F&amp;CPage &amp;P of &amp;N&amp;R&amp;A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pageSetUpPr fitToPage="1"/>
  </sheetPr>
  <dimension ref="A1:I39"/>
  <sheetViews>
    <sheetView zoomScaleNormal="100" workbookViewId="0"/>
  </sheetViews>
  <sheetFormatPr defaultColWidth="9.140625" defaultRowHeight="12.75" x14ac:dyDescent="0.2"/>
  <cols>
    <col min="1" max="1" width="3.5703125" style="132" customWidth="1"/>
    <col min="2" max="2" width="3.140625" style="132" customWidth="1"/>
    <col min="3" max="4" width="16.42578125" style="132" customWidth="1"/>
    <col min="5" max="7" width="17.140625" style="132" customWidth="1"/>
    <col min="8" max="9" width="16.42578125" style="132" customWidth="1"/>
    <col min="10" max="16384" width="9.140625" style="132"/>
  </cols>
  <sheetData>
    <row r="1" spans="1:9" x14ac:dyDescent="0.2">
      <c r="A1" s="131" t="s">
        <v>396</v>
      </c>
    </row>
    <row r="2" spans="1:9" x14ac:dyDescent="0.2">
      <c r="B2" s="131"/>
    </row>
    <row r="3" spans="1:9" x14ac:dyDescent="0.2">
      <c r="A3" s="133" t="s">
        <v>0</v>
      </c>
      <c r="C3" s="120"/>
      <c r="D3" s="120" t="str">
        <f>'Report L1'!$C$5</f>
        <v>Select CCO from Dropdown List</v>
      </c>
    </row>
    <row r="4" spans="1:9" x14ac:dyDescent="0.2">
      <c r="A4" s="133" t="s">
        <v>225</v>
      </c>
      <c r="C4" s="121"/>
      <c r="D4" s="121" t="str">
        <f>'Report L1'!$C$8&amp;" - "&amp;'Report L1'!$C$9</f>
        <v>1/1/2021 - 12/31/2021</v>
      </c>
    </row>
    <row r="5" spans="1:9" x14ac:dyDescent="0.2">
      <c r="B5" s="131"/>
      <c r="C5" s="131"/>
      <c r="D5" s="131"/>
      <c r="E5" s="131"/>
    </row>
    <row r="6" spans="1:9" x14ac:dyDescent="0.2">
      <c r="B6" s="164"/>
      <c r="C6" s="131"/>
      <c r="D6" s="131"/>
    </row>
    <row r="7" spans="1:9" ht="27.75" customHeight="1" x14ac:dyDescent="0.2">
      <c r="C7" s="902" t="s">
        <v>748</v>
      </c>
      <c r="D7" s="902"/>
      <c r="E7" s="902"/>
      <c r="F7" s="902"/>
      <c r="G7" s="902"/>
      <c r="H7" s="902"/>
      <c r="I7" s="902"/>
    </row>
    <row r="8" spans="1:9" ht="13.5" thickBot="1" x14ac:dyDescent="0.25">
      <c r="C8" s="302"/>
      <c r="D8" s="303"/>
      <c r="E8" s="303"/>
      <c r="F8" s="303"/>
      <c r="G8" s="303"/>
      <c r="H8" s="303"/>
      <c r="I8" s="303"/>
    </row>
    <row r="9" spans="1:9" x14ac:dyDescent="0.2">
      <c r="C9" s="865"/>
      <c r="D9" s="866"/>
      <c r="E9" s="866"/>
      <c r="F9" s="866"/>
      <c r="G9" s="866"/>
      <c r="H9" s="866"/>
      <c r="I9" s="867"/>
    </row>
    <row r="10" spans="1:9" x14ac:dyDescent="0.2">
      <c r="C10" s="868"/>
      <c r="D10" s="869"/>
      <c r="E10" s="869"/>
      <c r="F10" s="869"/>
      <c r="G10" s="869"/>
      <c r="H10" s="869"/>
      <c r="I10" s="870"/>
    </row>
    <row r="11" spans="1:9" x14ac:dyDescent="0.2">
      <c r="C11" s="868"/>
      <c r="D11" s="869"/>
      <c r="E11" s="869"/>
      <c r="F11" s="869"/>
      <c r="G11" s="869"/>
      <c r="H11" s="869"/>
      <c r="I11" s="870"/>
    </row>
    <row r="12" spans="1:9" x14ac:dyDescent="0.2">
      <c r="C12" s="868"/>
      <c r="D12" s="869"/>
      <c r="E12" s="869"/>
      <c r="F12" s="869"/>
      <c r="G12" s="869"/>
      <c r="H12" s="869"/>
      <c r="I12" s="870"/>
    </row>
    <row r="13" spans="1:9" x14ac:dyDescent="0.2">
      <c r="C13" s="868"/>
      <c r="D13" s="869"/>
      <c r="E13" s="869"/>
      <c r="F13" s="869"/>
      <c r="G13" s="869"/>
      <c r="H13" s="869"/>
      <c r="I13" s="870"/>
    </row>
    <row r="14" spans="1:9" x14ac:dyDescent="0.2">
      <c r="C14" s="868"/>
      <c r="D14" s="869"/>
      <c r="E14" s="869"/>
      <c r="F14" s="869"/>
      <c r="G14" s="869"/>
      <c r="H14" s="869"/>
      <c r="I14" s="870"/>
    </row>
    <row r="15" spans="1:9" x14ac:dyDescent="0.2">
      <c r="C15" s="868"/>
      <c r="D15" s="869"/>
      <c r="E15" s="869"/>
      <c r="F15" s="869"/>
      <c r="G15" s="869"/>
      <c r="H15" s="869"/>
      <c r="I15" s="870"/>
    </row>
    <row r="16" spans="1:9" x14ac:dyDescent="0.2">
      <c r="C16" s="868"/>
      <c r="D16" s="869"/>
      <c r="E16" s="869"/>
      <c r="F16" s="869"/>
      <c r="G16" s="869"/>
      <c r="H16" s="869"/>
      <c r="I16" s="870"/>
    </row>
    <row r="17" spans="3:9" x14ac:dyDescent="0.2">
      <c r="C17" s="868"/>
      <c r="D17" s="869"/>
      <c r="E17" s="869"/>
      <c r="F17" s="869"/>
      <c r="G17" s="869"/>
      <c r="H17" s="869"/>
      <c r="I17" s="870"/>
    </row>
    <row r="18" spans="3:9" x14ac:dyDescent="0.2">
      <c r="C18" s="868"/>
      <c r="D18" s="869"/>
      <c r="E18" s="869"/>
      <c r="F18" s="869"/>
      <c r="G18" s="869"/>
      <c r="H18" s="869"/>
      <c r="I18" s="870"/>
    </row>
    <row r="19" spans="3:9" x14ac:dyDescent="0.2">
      <c r="C19" s="868"/>
      <c r="D19" s="869"/>
      <c r="E19" s="869"/>
      <c r="F19" s="869"/>
      <c r="G19" s="869"/>
      <c r="H19" s="869"/>
      <c r="I19" s="870"/>
    </row>
    <row r="20" spans="3:9" x14ac:dyDescent="0.2">
      <c r="C20" s="868"/>
      <c r="D20" s="869"/>
      <c r="E20" s="869"/>
      <c r="F20" s="869"/>
      <c r="G20" s="869"/>
      <c r="H20" s="869"/>
      <c r="I20" s="870"/>
    </row>
    <row r="21" spans="3:9" x14ac:dyDescent="0.2">
      <c r="C21" s="868"/>
      <c r="D21" s="869"/>
      <c r="E21" s="869"/>
      <c r="F21" s="869"/>
      <c r="G21" s="869"/>
      <c r="H21" s="869"/>
      <c r="I21" s="870"/>
    </row>
    <row r="22" spans="3:9" x14ac:dyDescent="0.2">
      <c r="C22" s="868"/>
      <c r="D22" s="869"/>
      <c r="E22" s="869"/>
      <c r="F22" s="869"/>
      <c r="G22" s="869"/>
      <c r="H22" s="869"/>
      <c r="I22" s="870"/>
    </row>
    <row r="23" spans="3:9" ht="13.5" thickBot="1" x14ac:dyDescent="0.25">
      <c r="C23" s="871"/>
      <c r="D23" s="872"/>
      <c r="E23" s="872"/>
      <c r="F23" s="872"/>
      <c r="G23" s="872"/>
      <c r="H23" s="872"/>
      <c r="I23" s="873"/>
    </row>
    <row r="24" spans="3:9" x14ac:dyDescent="0.2">
      <c r="C24" s="303"/>
      <c r="D24" s="303"/>
      <c r="E24" s="303"/>
      <c r="F24" s="303"/>
      <c r="G24" s="303"/>
      <c r="H24" s="303"/>
      <c r="I24" s="303"/>
    </row>
    <row r="25" spans="3:9" ht="13.5" thickBot="1" x14ac:dyDescent="0.25">
      <c r="C25" s="474" t="s">
        <v>113</v>
      </c>
      <c r="D25" s="473"/>
      <c r="E25" s="303"/>
      <c r="F25" s="303"/>
      <c r="G25" s="303"/>
      <c r="H25" s="303"/>
      <c r="I25" s="303"/>
    </row>
    <row r="26" spans="3:9" ht="13.5" thickBot="1" x14ac:dyDescent="0.25">
      <c r="C26" s="306" t="s">
        <v>539</v>
      </c>
      <c r="D26" s="304"/>
      <c r="F26" s="304"/>
      <c r="G26" s="245">
        <f>'Report L8'!I101</f>
        <v>0</v>
      </c>
      <c r="H26" s="304"/>
      <c r="I26" s="304"/>
    </row>
    <row r="27" spans="3:9" ht="13.5" thickBot="1" x14ac:dyDescent="0.25">
      <c r="C27" s="303"/>
      <c r="D27" s="303"/>
      <c r="E27" s="303"/>
      <c r="F27" s="303"/>
      <c r="G27" s="303"/>
      <c r="H27" s="303"/>
      <c r="I27" s="303"/>
    </row>
    <row r="28" spans="3:9" ht="13.5" thickBot="1" x14ac:dyDescent="0.25">
      <c r="C28" s="306" t="s">
        <v>403</v>
      </c>
      <c r="D28" s="304"/>
      <c r="F28" s="304"/>
      <c r="G28" s="245">
        <f>'Report L13'!R57+'Report L13'!R71</f>
        <v>0</v>
      </c>
      <c r="H28" s="304"/>
      <c r="I28" s="304"/>
    </row>
    <row r="29" spans="3:9" x14ac:dyDescent="0.2">
      <c r="C29" s="306"/>
      <c r="D29" s="304"/>
      <c r="F29" s="304"/>
      <c r="G29" s="304"/>
      <c r="H29" s="304"/>
      <c r="I29" s="304"/>
    </row>
    <row r="30" spans="3:9" ht="13.5" thickBot="1" x14ac:dyDescent="0.25">
      <c r="C30" s="475" t="s">
        <v>737</v>
      </c>
      <c r="D30" s="473"/>
      <c r="E30" s="304"/>
      <c r="F30" s="304"/>
      <c r="G30" s="304"/>
      <c r="H30" s="304"/>
      <c r="I30" s="304"/>
    </row>
    <row r="31" spans="3:9" ht="13.5" thickBot="1" x14ac:dyDescent="0.25">
      <c r="C31" s="306" t="s">
        <v>747</v>
      </c>
      <c r="D31" s="304"/>
      <c r="F31" s="304"/>
      <c r="G31" s="245">
        <f>'Report L3.1 CAK'!G22</f>
        <v>0</v>
      </c>
      <c r="H31" s="304"/>
      <c r="I31" s="304"/>
    </row>
    <row r="32" spans="3:9" ht="13.5" thickBot="1" x14ac:dyDescent="0.25">
      <c r="C32" s="303"/>
      <c r="D32" s="303"/>
      <c r="E32" s="303"/>
      <c r="F32" s="303"/>
      <c r="G32" s="303"/>
      <c r="H32" s="305"/>
      <c r="I32" s="303"/>
    </row>
    <row r="33" spans="3:9" ht="13.5" thickBot="1" x14ac:dyDescent="0.25">
      <c r="C33" s="306" t="s">
        <v>403</v>
      </c>
      <c r="D33" s="304"/>
      <c r="F33" s="304"/>
      <c r="G33" s="245">
        <f>'Report L13'!V57+'Report L13'!V71</f>
        <v>0</v>
      </c>
      <c r="H33" s="304"/>
      <c r="I33" s="304"/>
    </row>
    <row r="34" spans="3:9" x14ac:dyDescent="0.2">
      <c r="C34" s="306"/>
      <c r="D34" s="304"/>
      <c r="E34" s="486"/>
      <c r="F34" s="304"/>
      <c r="G34" s="491"/>
      <c r="H34" s="304"/>
      <c r="I34" s="304"/>
    </row>
    <row r="35" spans="3:9" x14ac:dyDescent="0.2">
      <c r="C35" s="305" t="s">
        <v>363</v>
      </c>
      <c r="D35" s="303"/>
      <c r="E35" s="304"/>
      <c r="F35" s="304"/>
      <c r="G35" s="304"/>
      <c r="H35" s="304"/>
      <c r="I35" s="304"/>
    </row>
    <row r="36" spans="3:9" x14ac:dyDescent="0.2">
      <c r="C36" s="901" t="s">
        <v>373</v>
      </c>
      <c r="D36" s="901"/>
      <c r="E36" s="901"/>
      <c r="F36" s="901"/>
      <c r="G36" s="901"/>
      <c r="H36" s="901"/>
      <c r="I36" s="901"/>
    </row>
    <row r="37" spans="3:9" x14ac:dyDescent="0.2">
      <c r="C37" s="901" t="s">
        <v>374</v>
      </c>
      <c r="D37" s="901"/>
      <c r="E37" s="901"/>
      <c r="F37" s="901"/>
      <c r="G37" s="901"/>
      <c r="H37" s="901"/>
      <c r="I37" s="901"/>
    </row>
    <row r="38" spans="3:9" ht="27" customHeight="1" x14ac:dyDescent="0.2">
      <c r="C38" s="901" t="s">
        <v>375</v>
      </c>
      <c r="D38" s="901"/>
      <c r="E38" s="901"/>
      <c r="F38" s="901"/>
      <c r="G38" s="901"/>
      <c r="H38" s="901"/>
      <c r="I38" s="901"/>
    </row>
    <row r="39" spans="3:9" x14ac:dyDescent="0.2">
      <c r="C39" s="901" t="s">
        <v>376</v>
      </c>
      <c r="D39" s="901"/>
      <c r="E39" s="901"/>
      <c r="F39" s="901"/>
      <c r="G39" s="901"/>
      <c r="H39" s="901"/>
      <c r="I39" s="901"/>
    </row>
  </sheetData>
  <sheetProtection algorithmName="SHA-512" hashValue="EmuTIY0fccAUSBpdTYC1iDFKpikC3e1qNopGEeAUVS1IuKsTDiU8dyVR1HvQoihq8Dyq5T+yLKDQ7G2od/7+vQ==" saltValue="ogpnekJEoposJqEhzUAx0Q==" spinCount="100000" sheet="1" objects="1" scenarios="1"/>
  <protectedRanges>
    <protectedRange sqref="C9:I23 D30 D35" name="Range1_1"/>
    <protectedRange sqref="D33:D34 D26 D31 D28:D29" name="Range1_1_1"/>
  </protectedRanges>
  <mergeCells count="6">
    <mergeCell ref="C38:I38"/>
    <mergeCell ref="C39:I39"/>
    <mergeCell ref="C7:I7"/>
    <mergeCell ref="C9:I23"/>
    <mergeCell ref="C36:I36"/>
    <mergeCell ref="C37:I37"/>
  </mergeCells>
  <printOptions horizontalCentered="1"/>
  <pageMargins left="0.25" right="0.25" top="0.5" bottom="0.5" header="0.25" footer="0.25"/>
  <pageSetup scale="84" fitToHeight="0" orientation="portrait" verticalDpi="300" r:id="rId1"/>
  <headerFooter alignWithMargins="0">
    <oddFooter>&amp;L&amp;F&amp;CPage &amp;P of &amp;N&amp;R&amp;A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O67"/>
  <sheetViews>
    <sheetView zoomScale="90" zoomScaleNormal="90" workbookViewId="0">
      <pane ySplit="8" topLeftCell="A9" activePane="bottomLeft" state="frozen"/>
      <selection activeCell="A7" sqref="A7"/>
      <selection pane="bottomLeft"/>
    </sheetView>
  </sheetViews>
  <sheetFormatPr defaultColWidth="9.140625" defaultRowHeight="12.75" x14ac:dyDescent="0.2"/>
  <cols>
    <col min="1" max="1" width="18.7109375" style="518" customWidth="1"/>
    <col min="2" max="3" width="13.85546875" style="518" customWidth="1"/>
    <col min="4" max="4" width="14" style="518" customWidth="1"/>
    <col min="5" max="6" width="12.7109375" style="518" customWidth="1"/>
    <col min="7" max="7" width="16.85546875" style="519" customWidth="1"/>
    <col min="8" max="8" width="16" style="520" customWidth="1"/>
    <col min="9" max="9" width="13.5703125" style="520" customWidth="1"/>
    <col min="10" max="10" width="14.7109375" style="520" customWidth="1"/>
    <col min="11" max="11" width="10.85546875" style="520" customWidth="1"/>
    <col min="12" max="15" width="13.7109375" style="520" customWidth="1"/>
    <col min="16" max="16" width="9.140625" style="132" customWidth="1"/>
    <col min="17" max="19" width="9.140625" style="132"/>
    <col min="20" max="20" width="11.140625" style="132" customWidth="1"/>
    <col min="21" max="16384" width="9.140625" style="132"/>
  </cols>
  <sheetData>
    <row r="1" spans="1:15" x14ac:dyDescent="0.2">
      <c r="A1" s="477" t="s">
        <v>819</v>
      </c>
      <c r="B1" s="254"/>
      <c r="C1" s="254"/>
      <c r="D1" s="254"/>
      <c r="E1" s="254"/>
      <c r="F1" s="254"/>
      <c r="G1" s="254"/>
      <c r="H1" s="254"/>
      <c r="I1" s="254"/>
      <c r="J1" s="254"/>
      <c r="K1" s="254"/>
      <c r="L1" s="135"/>
      <c r="M1" s="135"/>
      <c r="N1" s="135"/>
      <c r="O1" s="135"/>
    </row>
    <row r="2" spans="1:15" x14ac:dyDescent="0.2">
      <c r="A2" s="254"/>
      <c r="B2" s="254"/>
      <c r="C2" s="254"/>
      <c r="D2" s="254"/>
      <c r="E2" s="254"/>
      <c r="F2" s="254"/>
      <c r="G2" s="135"/>
      <c r="H2" s="135"/>
      <c r="I2" s="135"/>
      <c r="J2" s="135"/>
      <c r="K2" s="135"/>
      <c r="L2" s="135"/>
      <c r="M2" s="135"/>
      <c r="N2" s="135"/>
      <c r="O2" s="135"/>
    </row>
    <row r="3" spans="1:15" x14ac:dyDescent="0.2">
      <c r="A3" s="533" t="s">
        <v>0</v>
      </c>
      <c r="B3" s="534" t="str">
        <f>'Report L1'!$C$5</f>
        <v>Select CCO from Dropdown List</v>
      </c>
      <c r="C3" s="417"/>
      <c r="D3" s="533"/>
      <c r="E3" s="533"/>
      <c r="F3" s="533"/>
      <c r="G3" s="132"/>
      <c r="H3" s="132"/>
      <c r="I3" s="534"/>
      <c r="J3" s="534"/>
      <c r="K3" s="534"/>
      <c r="L3" s="135"/>
      <c r="M3" s="135"/>
      <c r="N3" s="135"/>
      <c r="O3" s="135"/>
    </row>
    <row r="4" spans="1:15" s="256" customFormat="1" x14ac:dyDescent="0.2">
      <c r="A4" s="533" t="s">
        <v>225</v>
      </c>
      <c r="B4" s="532" t="str">
        <f>'Report L1'!$C$8&amp;" - "&amp;'Report L1'!$C$9</f>
        <v>1/1/2021 - 12/31/2021</v>
      </c>
      <c r="D4" s="533"/>
      <c r="E4" s="533"/>
      <c r="F4" s="533"/>
      <c r="G4" s="132"/>
      <c r="I4" s="532"/>
      <c r="J4" s="532"/>
      <c r="K4" s="532"/>
      <c r="L4" s="255"/>
      <c r="M4" s="255"/>
      <c r="N4" s="255"/>
      <c r="O4" s="255"/>
    </row>
    <row r="5" spans="1:15" x14ac:dyDescent="0.2">
      <c r="A5" s="135"/>
      <c r="B5" s="135"/>
      <c r="C5" s="135"/>
      <c r="D5" s="135"/>
      <c r="E5" s="135"/>
      <c r="F5" s="135"/>
      <c r="G5" s="135"/>
      <c r="H5" s="132"/>
      <c r="I5" s="132"/>
      <c r="J5" s="132"/>
      <c r="K5" s="132"/>
      <c r="L5" s="135"/>
      <c r="M5" s="135"/>
      <c r="N5" s="135"/>
      <c r="O5" s="135"/>
    </row>
    <row r="6" spans="1:15" x14ac:dyDescent="0.2">
      <c r="A6" s="257" t="s">
        <v>104</v>
      </c>
      <c r="B6" s="501" t="s">
        <v>820</v>
      </c>
      <c r="C6" s="257"/>
      <c r="D6" s="257"/>
      <c r="E6" s="257"/>
      <c r="F6" s="257"/>
      <c r="G6" s="136"/>
      <c r="H6" s="132"/>
      <c r="I6" s="132"/>
      <c r="J6" s="132"/>
      <c r="K6" s="132"/>
      <c r="L6" s="259"/>
      <c r="M6" s="259"/>
      <c r="N6" s="259"/>
      <c r="O6" s="259"/>
    </row>
    <row r="7" spans="1:15" x14ac:dyDescent="0.2">
      <c r="A7" s="257"/>
      <c r="B7" s="501" t="s">
        <v>910</v>
      </c>
      <c r="C7" s="257"/>
      <c r="D7" s="257"/>
      <c r="E7" s="257"/>
      <c r="F7" s="257"/>
      <c r="G7" s="136"/>
      <c r="H7" s="132"/>
      <c r="I7" s="132"/>
      <c r="J7" s="132"/>
      <c r="K7" s="132"/>
      <c r="L7" s="259"/>
      <c r="M7" s="259"/>
      <c r="N7" s="259"/>
      <c r="O7" s="259"/>
    </row>
    <row r="8" spans="1:15" x14ac:dyDescent="0.2">
      <c r="A8" s="257"/>
      <c r="B8" s="501" t="s">
        <v>229</v>
      </c>
      <c r="C8" s="257"/>
      <c r="D8" s="257"/>
      <c r="E8" s="257"/>
      <c r="F8" s="257"/>
      <c r="G8" s="136"/>
      <c r="H8" s="132"/>
      <c r="I8" s="132"/>
      <c r="J8" s="132"/>
      <c r="K8" s="132"/>
      <c r="L8" s="259"/>
      <c r="M8" s="259"/>
      <c r="N8" s="259"/>
      <c r="O8" s="259"/>
    </row>
    <row r="9" spans="1:15" x14ac:dyDescent="0.2">
      <c r="A9" s="260"/>
      <c r="B9" s="446"/>
      <c r="C9" s="446"/>
      <c r="D9" s="260"/>
      <c r="E9" s="260"/>
      <c r="F9" s="260"/>
      <c r="G9" s="258"/>
      <c r="H9" s="258"/>
      <c r="I9" s="258"/>
      <c r="J9" s="258"/>
      <c r="K9" s="258"/>
      <c r="L9" s="135"/>
      <c r="M9" s="135"/>
      <c r="N9" s="135"/>
      <c r="O9" s="135"/>
    </row>
    <row r="10" spans="1:15" x14ac:dyDescent="0.2">
      <c r="A10" s="257" t="s">
        <v>105</v>
      </c>
      <c r="B10" s="501" t="s">
        <v>909</v>
      </c>
      <c r="C10" s="502"/>
      <c r="D10" s="432"/>
      <c r="E10" s="432"/>
      <c r="F10" s="432"/>
      <c r="G10" s="136"/>
      <c r="H10" s="132"/>
      <c r="I10" s="256"/>
      <c r="J10" s="256"/>
      <c r="K10" s="256"/>
      <c r="L10" s="256"/>
      <c r="M10" s="256"/>
      <c r="N10" s="256"/>
      <c r="O10" s="256"/>
    </row>
    <row r="11" spans="1:15" x14ac:dyDescent="0.2">
      <c r="A11" s="135"/>
      <c r="B11" s="501" t="s">
        <v>106</v>
      </c>
      <c r="C11" s="502"/>
      <c r="D11" s="135"/>
      <c r="E11" s="135"/>
      <c r="F11" s="135"/>
      <c r="G11" s="136"/>
      <c r="H11" s="132"/>
      <c r="I11" s="256"/>
      <c r="J11" s="256"/>
      <c r="K11" s="256"/>
      <c r="L11" s="256"/>
      <c r="M11" s="256"/>
      <c r="N11" s="256"/>
      <c r="O11" s="256"/>
    </row>
    <row r="12" spans="1:15" x14ac:dyDescent="0.2">
      <c r="A12" s="135"/>
      <c r="B12" s="501" t="s">
        <v>107</v>
      </c>
      <c r="C12" s="502"/>
      <c r="D12" s="135"/>
      <c r="E12" s="135"/>
      <c r="F12" s="135"/>
      <c r="G12" s="136"/>
      <c r="H12" s="132"/>
      <c r="I12" s="256"/>
      <c r="J12" s="256"/>
      <c r="K12" s="256"/>
      <c r="L12" s="256"/>
      <c r="M12" s="256"/>
      <c r="N12" s="256"/>
      <c r="O12" s="256"/>
    </row>
    <row r="13" spans="1:15" x14ac:dyDescent="0.2">
      <c r="A13" s="135"/>
      <c r="B13" s="30"/>
      <c r="C13" s="609" t="s">
        <v>975</v>
      </c>
      <c r="D13" s="135"/>
      <c r="E13" s="135"/>
      <c r="F13" s="135"/>
      <c r="G13" s="136"/>
      <c r="H13" s="132"/>
      <c r="I13" s="255"/>
      <c r="J13" s="255"/>
      <c r="K13" s="255"/>
      <c r="L13" s="433"/>
      <c r="M13" s="433"/>
      <c r="N13" s="433"/>
      <c r="O13" s="433"/>
    </row>
    <row r="14" spans="1:15" x14ac:dyDescent="0.2">
      <c r="A14" s="135"/>
      <c r="B14" s="30"/>
      <c r="C14" s="501" t="s">
        <v>821</v>
      </c>
      <c r="D14" s="135"/>
      <c r="E14" s="135"/>
      <c r="F14" s="135"/>
      <c r="G14" s="136"/>
      <c r="H14" s="132"/>
      <c r="I14" s="255"/>
      <c r="J14" s="255"/>
      <c r="K14" s="255"/>
      <c r="L14" s="433"/>
      <c r="M14" s="433"/>
      <c r="N14" s="433"/>
      <c r="O14" s="433"/>
    </row>
    <row r="15" spans="1:15" x14ac:dyDescent="0.2">
      <c r="A15" s="135"/>
      <c r="B15" s="30"/>
      <c r="C15" s="501" t="s">
        <v>822</v>
      </c>
      <c r="D15" s="135"/>
      <c r="E15" s="135"/>
      <c r="F15" s="135"/>
      <c r="G15" s="136"/>
      <c r="H15" s="132"/>
      <c r="I15" s="255"/>
      <c r="J15" s="255"/>
      <c r="K15" s="255"/>
      <c r="L15" s="433"/>
      <c r="M15" s="433"/>
      <c r="N15" s="433"/>
      <c r="O15" s="433"/>
    </row>
    <row r="16" spans="1:15" x14ac:dyDescent="0.2">
      <c r="A16" s="135"/>
      <c r="B16" s="30"/>
      <c r="C16" s="501" t="s">
        <v>823</v>
      </c>
      <c r="D16" s="135"/>
      <c r="E16" s="135"/>
      <c r="F16" s="135"/>
      <c r="G16" s="136"/>
      <c r="H16" s="132"/>
      <c r="I16" s="255"/>
      <c r="J16" s="255"/>
      <c r="K16" s="255"/>
      <c r="L16" s="433"/>
      <c r="M16" s="433"/>
      <c r="N16" s="433"/>
      <c r="O16" s="433"/>
    </row>
    <row r="17" spans="1:15" x14ac:dyDescent="0.2">
      <c r="A17" s="433"/>
      <c r="B17" s="30"/>
      <c r="C17" s="501" t="s">
        <v>824</v>
      </c>
      <c r="D17" s="433"/>
      <c r="E17" s="433"/>
      <c r="F17" s="433"/>
      <c r="G17" s="136"/>
      <c r="H17" s="132"/>
      <c r="I17" s="255"/>
      <c r="J17" s="255"/>
      <c r="K17" s="255"/>
      <c r="L17" s="433"/>
      <c r="M17" s="433"/>
      <c r="N17" s="433"/>
      <c r="O17" s="433"/>
    </row>
    <row r="18" spans="1:15" x14ac:dyDescent="0.2">
      <c r="A18" s="433"/>
      <c r="B18" s="30"/>
      <c r="C18" s="501" t="s">
        <v>825</v>
      </c>
      <c r="D18" s="433"/>
      <c r="E18" s="433"/>
      <c r="F18" s="433"/>
      <c r="G18" s="136"/>
      <c r="H18" s="132"/>
      <c r="I18" s="255"/>
      <c r="J18" s="255"/>
      <c r="K18" s="255"/>
      <c r="L18" s="433"/>
      <c r="M18" s="433"/>
      <c r="N18" s="433"/>
      <c r="O18" s="433"/>
    </row>
    <row r="19" spans="1:15" x14ac:dyDescent="0.2">
      <c r="A19" s="135"/>
      <c r="B19" s="30"/>
      <c r="C19" s="501" t="s">
        <v>826</v>
      </c>
      <c r="D19" s="135"/>
      <c r="E19" s="135"/>
      <c r="F19" s="135"/>
      <c r="G19" s="136"/>
      <c r="H19" s="132"/>
      <c r="I19" s="255"/>
      <c r="J19" s="255"/>
      <c r="K19" s="255"/>
      <c r="L19" s="433"/>
      <c r="M19" s="433"/>
      <c r="N19" s="433"/>
      <c r="O19" s="433"/>
    </row>
    <row r="20" spans="1:15" x14ac:dyDescent="0.2">
      <c r="A20" s="135"/>
      <c r="B20" s="30"/>
      <c r="C20" s="609" t="s">
        <v>976</v>
      </c>
      <c r="D20" s="135"/>
      <c r="E20" s="135"/>
      <c r="F20" s="135"/>
      <c r="G20" s="136"/>
      <c r="H20" s="132"/>
      <c r="I20" s="255"/>
      <c r="J20" s="255"/>
      <c r="K20" s="255"/>
      <c r="L20" s="433"/>
      <c r="M20" s="433"/>
      <c r="N20" s="433"/>
      <c r="O20" s="433"/>
    </row>
    <row r="21" spans="1:15" x14ac:dyDescent="0.2">
      <c r="A21" s="135"/>
      <c r="B21" s="30"/>
      <c r="C21" s="609" t="s">
        <v>1190</v>
      </c>
      <c r="D21" s="135"/>
      <c r="E21" s="135"/>
      <c r="F21" s="135"/>
      <c r="G21" s="136"/>
      <c r="H21" s="132"/>
      <c r="I21" s="255"/>
      <c r="J21" s="255"/>
      <c r="K21" s="255"/>
      <c r="L21" s="433"/>
      <c r="M21" s="433"/>
      <c r="N21" s="433"/>
      <c r="O21" s="433"/>
    </row>
    <row r="22" spans="1:15" x14ac:dyDescent="0.2">
      <c r="A22" s="135"/>
      <c r="B22" s="30"/>
      <c r="C22" s="609" t="s">
        <v>1191</v>
      </c>
      <c r="D22" s="135"/>
      <c r="E22" s="135"/>
      <c r="F22" s="135"/>
      <c r="G22" s="136"/>
      <c r="H22" s="132"/>
      <c r="I22" s="255"/>
      <c r="J22" s="255"/>
      <c r="K22" s="255"/>
      <c r="L22" s="433"/>
      <c r="M22" s="433"/>
      <c r="N22" s="433"/>
      <c r="O22" s="433"/>
    </row>
    <row r="23" spans="1:15" x14ac:dyDescent="0.2">
      <c r="A23" s="135"/>
      <c r="B23" s="30"/>
      <c r="C23" s="501" t="s">
        <v>827</v>
      </c>
      <c r="D23" s="135"/>
      <c r="E23" s="135"/>
      <c r="F23" s="135"/>
      <c r="G23" s="136"/>
      <c r="H23" s="132"/>
      <c r="I23" s="255"/>
      <c r="J23" s="255"/>
      <c r="K23" s="255"/>
      <c r="L23" s="433"/>
      <c r="M23" s="433"/>
      <c r="N23" s="433"/>
      <c r="O23" s="433"/>
    </row>
    <row r="24" spans="1:15" x14ac:dyDescent="0.2">
      <c r="A24" s="135"/>
      <c r="B24" s="30"/>
      <c r="C24" s="501" t="s">
        <v>828</v>
      </c>
      <c r="D24" s="135"/>
      <c r="E24" s="135"/>
      <c r="F24" s="135"/>
      <c r="G24" s="136"/>
      <c r="H24" s="132"/>
      <c r="I24" s="255"/>
      <c r="J24" s="255"/>
      <c r="K24" s="255"/>
      <c r="L24" s="433"/>
      <c r="M24" s="433"/>
      <c r="N24" s="433"/>
      <c r="O24" s="433"/>
    </row>
    <row r="25" spans="1:15" x14ac:dyDescent="0.2">
      <c r="A25" s="135"/>
      <c r="B25" s="30"/>
      <c r="C25" s="695" t="s">
        <v>1192</v>
      </c>
      <c r="D25" s="135"/>
      <c r="E25" s="135"/>
      <c r="F25" s="135"/>
      <c r="G25" s="136"/>
      <c r="H25" s="132"/>
      <c r="I25" s="255"/>
      <c r="J25" s="255"/>
      <c r="K25" s="255"/>
      <c r="L25" s="433"/>
      <c r="M25" s="433"/>
      <c r="N25" s="433"/>
      <c r="O25" s="433"/>
    </row>
    <row r="26" spans="1:15" x14ac:dyDescent="0.2">
      <c r="A26" s="135"/>
      <c r="B26" s="30"/>
      <c r="C26" s="702" t="s">
        <v>1193</v>
      </c>
      <c r="D26" s="135"/>
      <c r="E26" s="135"/>
      <c r="F26" s="135"/>
      <c r="G26" s="136"/>
      <c r="H26" s="132"/>
      <c r="I26" s="255"/>
      <c r="J26" s="255"/>
      <c r="K26" s="255"/>
      <c r="L26" s="433"/>
      <c r="M26" s="433"/>
      <c r="N26" s="433"/>
      <c r="O26" s="433"/>
    </row>
    <row r="27" spans="1:15" x14ac:dyDescent="0.2">
      <c r="A27" s="135"/>
      <c r="B27" s="30"/>
      <c r="C27" s="501" t="s">
        <v>829</v>
      </c>
      <c r="D27" s="135"/>
      <c r="E27" s="135"/>
      <c r="F27" s="135"/>
      <c r="G27" s="136"/>
      <c r="H27" s="132"/>
      <c r="I27" s="255"/>
      <c r="J27" s="255"/>
      <c r="K27" s="255"/>
      <c r="L27" s="433"/>
      <c r="M27" s="433"/>
      <c r="N27" s="433"/>
      <c r="O27" s="433"/>
    </row>
    <row r="28" spans="1:15" x14ac:dyDescent="0.2">
      <c r="A28" s="135"/>
      <c r="B28" s="30"/>
      <c r="C28" s="501" t="s">
        <v>830</v>
      </c>
      <c r="D28" s="135"/>
      <c r="E28" s="135"/>
      <c r="F28" s="135"/>
      <c r="G28" s="136"/>
      <c r="H28" s="132"/>
      <c r="I28" s="255"/>
      <c r="J28" s="255"/>
      <c r="K28" s="255"/>
      <c r="L28" s="433"/>
      <c r="M28" s="433"/>
      <c r="N28" s="433"/>
      <c r="O28" s="433"/>
    </row>
    <row r="29" spans="1:15" x14ac:dyDescent="0.2">
      <c r="A29" s="135"/>
      <c r="B29" s="30"/>
      <c r="C29" s="501" t="s">
        <v>831</v>
      </c>
      <c r="D29" s="135"/>
      <c r="E29" s="135"/>
      <c r="F29" s="135"/>
      <c r="G29" s="136"/>
      <c r="H29" s="132"/>
      <c r="I29" s="255"/>
      <c r="J29" s="255"/>
      <c r="K29" s="255"/>
      <c r="L29" s="433"/>
      <c r="M29" s="433"/>
      <c r="N29" s="433"/>
      <c r="O29" s="433"/>
    </row>
    <row r="30" spans="1:15" x14ac:dyDescent="0.2">
      <c r="A30" s="135"/>
      <c r="B30" s="30"/>
      <c r="C30" s="501" t="s">
        <v>832</v>
      </c>
      <c r="D30" s="135"/>
      <c r="E30" s="135"/>
      <c r="F30" s="135"/>
      <c r="G30" s="136"/>
      <c r="H30" s="132"/>
      <c r="I30" s="255"/>
      <c r="J30" s="255"/>
      <c r="K30" s="255"/>
      <c r="L30" s="433"/>
      <c r="M30" s="433"/>
      <c r="N30" s="433"/>
      <c r="O30" s="433"/>
    </row>
    <row r="31" spans="1:15" x14ac:dyDescent="0.2">
      <c r="A31" s="135"/>
      <c r="B31" s="503"/>
      <c r="C31" s="501"/>
      <c r="D31" s="135"/>
      <c r="E31" s="135"/>
      <c r="F31" s="135"/>
      <c r="G31" s="136"/>
      <c r="H31" s="132"/>
      <c r="I31" s="255"/>
      <c r="J31" s="255"/>
      <c r="K31" s="255"/>
      <c r="L31" s="433"/>
      <c r="M31" s="433"/>
      <c r="N31" s="433"/>
      <c r="O31" s="433"/>
    </row>
    <row r="32" spans="1:15" x14ac:dyDescent="0.2">
      <c r="A32" s="751" t="s">
        <v>833</v>
      </c>
      <c r="B32" s="752" t="s">
        <v>1034</v>
      </c>
      <c r="C32" s="501"/>
      <c r="D32" s="135"/>
      <c r="E32" s="135"/>
      <c r="F32" s="135"/>
      <c r="G32" s="136"/>
      <c r="H32" s="132"/>
      <c r="I32" s="255"/>
      <c r="J32" s="255"/>
      <c r="K32" s="255"/>
      <c r="L32" s="433"/>
      <c r="M32" s="433"/>
      <c r="N32" s="433"/>
      <c r="O32" s="433"/>
    </row>
    <row r="33" spans="1:15" x14ac:dyDescent="0.2">
      <c r="A33" s="751"/>
      <c r="B33" s="752" t="s">
        <v>977</v>
      </c>
      <c r="C33" s="501"/>
      <c r="D33" s="135"/>
      <c r="E33" s="135"/>
      <c r="F33" s="135"/>
      <c r="G33" s="136"/>
      <c r="H33" s="132"/>
      <c r="I33" s="255"/>
      <c r="J33" s="255"/>
      <c r="K33" s="255"/>
      <c r="L33" s="433"/>
      <c r="M33" s="433"/>
      <c r="N33" s="433"/>
      <c r="O33" s="433"/>
    </row>
    <row r="34" spans="1:15" x14ac:dyDescent="0.2">
      <c r="A34" s="702"/>
      <c r="B34" s="752" t="s">
        <v>978</v>
      </c>
      <c r="C34" s="501"/>
      <c r="D34" s="135"/>
      <c r="E34" s="135"/>
      <c r="F34" s="135"/>
      <c r="G34" s="136"/>
      <c r="H34" s="132"/>
      <c r="I34" s="255"/>
      <c r="J34" s="255"/>
      <c r="K34" s="255"/>
      <c r="L34" s="433"/>
      <c r="M34" s="433"/>
      <c r="N34" s="433"/>
      <c r="O34" s="433"/>
    </row>
    <row r="35" spans="1:15" x14ac:dyDescent="0.2">
      <c r="A35" s="702"/>
      <c r="B35" s="752" t="s">
        <v>1194</v>
      </c>
      <c r="C35" s="501"/>
      <c r="D35" s="135"/>
      <c r="E35" s="135"/>
      <c r="F35" s="135"/>
      <c r="G35" s="136"/>
      <c r="H35" s="132"/>
      <c r="I35" s="255"/>
      <c r="J35" s="255"/>
      <c r="K35" s="255"/>
      <c r="L35" s="433"/>
      <c r="M35" s="433"/>
      <c r="N35" s="433"/>
      <c r="O35" s="433"/>
    </row>
    <row r="36" spans="1:15" x14ac:dyDescent="0.2">
      <c r="A36" s="135"/>
      <c r="B36" s="135"/>
      <c r="C36" s="135"/>
      <c r="D36" s="135"/>
      <c r="E36" s="135"/>
      <c r="F36" s="135"/>
      <c r="G36" s="135"/>
      <c r="H36" s="255"/>
      <c r="I36" s="255"/>
      <c r="J36" s="255"/>
      <c r="K36" s="255"/>
      <c r="L36" s="433"/>
      <c r="M36" s="433"/>
      <c r="N36" s="433"/>
      <c r="O36" s="433"/>
    </row>
    <row r="37" spans="1:15" x14ac:dyDescent="0.2">
      <c r="A37" s="434" t="s">
        <v>804</v>
      </c>
      <c r="B37" s="434" t="s">
        <v>805</v>
      </c>
      <c r="C37" s="434" t="s">
        <v>806</v>
      </c>
      <c r="D37" s="434" t="s">
        <v>807</v>
      </c>
      <c r="E37" s="434" t="s">
        <v>808</v>
      </c>
      <c r="F37" s="434" t="s">
        <v>809</v>
      </c>
      <c r="G37" s="434" t="s">
        <v>810</v>
      </c>
      <c r="H37" s="434" t="s">
        <v>811</v>
      </c>
      <c r="I37" s="434" t="s">
        <v>812</v>
      </c>
      <c r="J37" s="434" t="s">
        <v>813</v>
      </c>
      <c r="K37" s="434" t="s">
        <v>814</v>
      </c>
      <c r="L37" s="434" t="s">
        <v>815</v>
      </c>
      <c r="M37" s="434" t="s">
        <v>816</v>
      </c>
      <c r="N37" s="434" t="s">
        <v>817</v>
      </c>
      <c r="O37" s="434" t="s">
        <v>818</v>
      </c>
    </row>
    <row r="38" spans="1:15" ht="63.75" x14ac:dyDescent="0.2">
      <c r="A38" s="610" t="s">
        <v>979</v>
      </c>
      <c r="B38" s="610" t="s">
        <v>1035</v>
      </c>
      <c r="C38" s="610" t="s">
        <v>1036</v>
      </c>
      <c r="D38" s="610" t="s">
        <v>1037</v>
      </c>
      <c r="E38" s="610" t="s">
        <v>1038</v>
      </c>
      <c r="F38" s="610" t="s">
        <v>1039</v>
      </c>
      <c r="G38" s="610" t="s">
        <v>1040</v>
      </c>
      <c r="H38" s="610" t="s">
        <v>980</v>
      </c>
      <c r="I38" s="610" t="s">
        <v>1041</v>
      </c>
      <c r="J38" s="610" t="s">
        <v>1042</v>
      </c>
      <c r="K38" s="611" t="s">
        <v>800</v>
      </c>
      <c r="L38" s="611" t="s">
        <v>1043</v>
      </c>
      <c r="M38" s="611" t="s">
        <v>1044</v>
      </c>
      <c r="N38" s="611" t="s">
        <v>801</v>
      </c>
      <c r="O38" s="611" t="s">
        <v>802</v>
      </c>
    </row>
    <row r="39" spans="1:15" x14ac:dyDescent="0.2">
      <c r="A39" s="274" t="s">
        <v>865</v>
      </c>
      <c r="B39" s="274" t="s">
        <v>866</v>
      </c>
      <c r="C39" s="274" t="s">
        <v>867</v>
      </c>
      <c r="D39" s="274" t="s">
        <v>868</v>
      </c>
      <c r="E39" s="274" t="s">
        <v>869</v>
      </c>
      <c r="F39" s="274" t="s">
        <v>870</v>
      </c>
      <c r="G39" s="274" t="s">
        <v>803</v>
      </c>
      <c r="H39" s="586" t="s">
        <v>870</v>
      </c>
      <c r="I39" s="587">
        <v>20210101</v>
      </c>
      <c r="J39" s="587">
        <v>20211231</v>
      </c>
      <c r="K39" s="507">
        <v>1000</v>
      </c>
      <c r="L39" s="508">
        <v>0</v>
      </c>
      <c r="M39" s="508">
        <v>0</v>
      </c>
      <c r="N39" s="508">
        <v>3000</v>
      </c>
      <c r="O39" s="508">
        <v>0</v>
      </c>
    </row>
    <row r="40" spans="1:15" x14ac:dyDescent="0.2">
      <c r="A40" s="274"/>
      <c r="B40" s="274"/>
      <c r="C40" s="274"/>
      <c r="D40" s="274"/>
      <c r="E40" s="274"/>
      <c r="F40" s="274"/>
      <c r="G40" s="274" t="s">
        <v>803</v>
      </c>
      <c r="H40" s="274"/>
      <c r="I40" s="507"/>
      <c r="J40" s="507"/>
      <c r="K40" s="507"/>
      <c r="L40" s="508"/>
      <c r="M40" s="508"/>
      <c r="N40" s="508"/>
      <c r="O40" s="508"/>
    </row>
    <row r="41" spans="1:15" x14ac:dyDescent="0.2">
      <c r="A41" s="274"/>
      <c r="B41" s="274"/>
      <c r="C41" s="274"/>
      <c r="D41" s="274"/>
      <c r="E41" s="274"/>
      <c r="F41" s="274"/>
      <c r="G41" s="274" t="s">
        <v>803</v>
      </c>
      <c r="H41" s="274"/>
      <c r="I41" s="507"/>
      <c r="J41" s="507"/>
      <c r="K41" s="507"/>
      <c r="L41" s="508"/>
      <c r="M41" s="508"/>
      <c r="N41" s="508"/>
      <c r="O41" s="508"/>
    </row>
    <row r="42" spans="1:15" x14ac:dyDescent="0.2">
      <c r="A42" s="274"/>
      <c r="B42" s="274"/>
      <c r="C42" s="274"/>
      <c r="D42" s="274"/>
      <c r="E42" s="274"/>
      <c r="F42" s="274"/>
      <c r="G42" s="274" t="s">
        <v>803</v>
      </c>
      <c r="H42" s="274"/>
      <c r="I42" s="507"/>
      <c r="J42" s="507"/>
      <c r="K42" s="507"/>
      <c r="L42" s="508"/>
      <c r="M42" s="508"/>
      <c r="N42" s="508"/>
      <c r="O42" s="508"/>
    </row>
    <row r="43" spans="1:15" x14ac:dyDescent="0.2">
      <c r="A43" s="275"/>
      <c r="B43" s="275"/>
      <c r="C43" s="275"/>
      <c r="D43" s="275"/>
      <c r="E43" s="275"/>
      <c r="F43" s="275"/>
      <c r="G43" s="274" t="s">
        <v>803</v>
      </c>
      <c r="H43" s="274"/>
      <c r="I43" s="507"/>
      <c r="J43" s="507"/>
      <c r="K43" s="507"/>
      <c r="L43" s="508"/>
      <c r="M43" s="508"/>
      <c r="N43" s="508"/>
      <c r="O43" s="508"/>
    </row>
    <row r="44" spans="1:15" x14ac:dyDescent="0.2">
      <c r="A44" s="275"/>
      <c r="B44" s="275"/>
      <c r="C44" s="275"/>
      <c r="D44" s="275"/>
      <c r="E44" s="275"/>
      <c r="F44" s="275"/>
      <c r="G44" s="274" t="s">
        <v>803</v>
      </c>
      <c r="H44" s="274"/>
      <c r="I44" s="507"/>
      <c r="J44" s="507"/>
      <c r="K44" s="507"/>
      <c r="L44" s="508"/>
      <c r="M44" s="508"/>
      <c r="N44" s="508"/>
      <c r="O44" s="508"/>
    </row>
    <row r="45" spans="1:15" x14ac:dyDescent="0.2">
      <c r="A45" s="275"/>
      <c r="B45" s="275"/>
      <c r="C45" s="275"/>
      <c r="D45" s="275"/>
      <c r="E45" s="275"/>
      <c r="F45" s="275"/>
      <c r="G45" s="274" t="s">
        <v>803</v>
      </c>
      <c r="H45" s="274"/>
      <c r="I45" s="507"/>
      <c r="J45" s="507"/>
      <c r="K45" s="507"/>
      <c r="L45" s="508"/>
      <c r="M45" s="508"/>
      <c r="N45" s="508"/>
      <c r="O45" s="508"/>
    </row>
    <row r="46" spans="1:15" x14ac:dyDescent="0.2">
      <c r="A46" s="275"/>
      <c r="B46" s="275"/>
      <c r="C46" s="275"/>
      <c r="D46" s="275"/>
      <c r="E46" s="275"/>
      <c r="F46" s="275"/>
      <c r="G46" s="274" t="s">
        <v>803</v>
      </c>
      <c r="H46" s="274"/>
      <c r="I46" s="507"/>
      <c r="J46" s="507"/>
      <c r="K46" s="507"/>
      <c r="L46" s="508"/>
      <c r="M46" s="508"/>
      <c r="N46" s="508"/>
      <c r="O46" s="508"/>
    </row>
    <row r="47" spans="1:15" x14ac:dyDescent="0.2">
      <c r="A47" s="275"/>
      <c r="B47" s="275"/>
      <c r="C47" s="275"/>
      <c r="D47" s="275"/>
      <c r="E47" s="275"/>
      <c r="F47" s="275"/>
      <c r="G47" s="274" t="s">
        <v>803</v>
      </c>
      <c r="H47" s="274"/>
      <c r="I47" s="507"/>
      <c r="J47" s="507"/>
      <c r="K47" s="507"/>
      <c r="L47" s="508"/>
      <c r="M47" s="508"/>
      <c r="N47" s="508"/>
      <c r="O47" s="508"/>
    </row>
    <row r="48" spans="1:15" x14ac:dyDescent="0.2">
      <c r="A48" s="275"/>
      <c r="B48" s="275"/>
      <c r="C48" s="275"/>
      <c r="D48" s="275"/>
      <c r="E48" s="275"/>
      <c r="F48" s="275"/>
      <c r="G48" s="274" t="s">
        <v>803</v>
      </c>
      <c r="H48" s="274"/>
      <c r="I48" s="507"/>
      <c r="J48" s="507"/>
      <c r="K48" s="507"/>
      <c r="L48" s="508"/>
      <c r="M48" s="508"/>
      <c r="N48" s="508"/>
      <c r="O48" s="508"/>
    </row>
    <row r="49" spans="1:15" x14ac:dyDescent="0.2">
      <c r="A49" s="275"/>
      <c r="B49" s="275"/>
      <c r="C49" s="275"/>
      <c r="D49" s="275"/>
      <c r="E49" s="275"/>
      <c r="F49" s="275"/>
      <c r="G49" s="274" t="s">
        <v>803</v>
      </c>
      <c r="H49" s="274"/>
      <c r="I49" s="507"/>
      <c r="J49" s="507"/>
      <c r="K49" s="507"/>
      <c r="L49" s="508"/>
      <c r="M49" s="508"/>
      <c r="N49" s="508"/>
      <c r="O49" s="508"/>
    </row>
    <row r="50" spans="1:15" x14ac:dyDescent="0.2">
      <c r="A50" s="275"/>
      <c r="B50" s="275"/>
      <c r="C50" s="275"/>
      <c r="D50" s="275"/>
      <c r="E50" s="275"/>
      <c r="F50" s="275"/>
      <c r="G50" s="274" t="s">
        <v>803</v>
      </c>
      <c r="H50" s="274"/>
      <c r="I50" s="507"/>
      <c r="J50" s="507"/>
      <c r="K50" s="507"/>
      <c r="L50" s="508"/>
      <c r="M50" s="508"/>
      <c r="N50" s="508"/>
      <c r="O50" s="508"/>
    </row>
    <row r="51" spans="1:15" x14ac:dyDescent="0.2">
      <c r="A51" s="275"/>
      <c r="B51" s="275"/>
      <c r="C51" s="275"/>
      <c r="D51" s="275"/>
      <c r="E51" s="275"/>
      <c r="F51" s="275"/>
      <c r="G51" s="274" t="s">
        <v>803</v>
      </c>
      <c r="H51" s="274"/>
      <c r="I51" s="507"/>
      <c r="J51" s="507"/>
      <c r="K51" s="507"/>
      <c r="L51" s="508"/>
      <c r="M51" s="508"/>
      <c r="N51" s="508"/>
      <c r="O51" s="508"/>
    </row>
    <row r="52" spans="1:15" x14ac:dyDescent="0.2">
      <c r="A52" s="275"/>
      <c r="B52" s="275"/>
      <c r="C52" s="275"/>
      <c r="D52" s="275"/>
      <c r="E52" s="275"/>
      <c r="F52" s="275"/>
      <c r="G52" s="274" t="s">
        <v>803</v>
      </c>
      <c r="H52" s="274"/>
      <c r="I52" s="507"/>
      <c r="J52" s="507"/>
      <c r="K52" s="507"/>
      <c r="L52" s="508"/>
      <c r="M52" s="508"/>
      <c r="N52" s="508"/>
      <c r="O52" s="508"/>
    </row>
    <row r="53" spans="1:15" x14ac:dyDescent="0.2">
      <c r="A53" s="275"/>
      <c r="B53" s="275"/>
      <c r="C53" s="275"/>
      <c r="D53" s="275"/>
      <c r="E53" s="275"/>
      <c r="F53" s="275"/>
      <c r="G53" s="274" t="s">
        <v>803</v>
      </c>
      <c r="H53" s="274"/>
      <c r="I53" s="507"/>
      <c r="J53" s="507"/>
      <c r="K53" s="507"/>
      <c r="L53" s="508"/>
      <c r="M53" s="508"/>
      <c r="N53" s="508"/>
      <c r="O53" s="508"/>
    </row>
    <row r="54" spans="1:15" x14ac:dyDescent="0.2">
      <c r="A54" s="275"/>
      <c r="B54" s="275"/>
      <c r="C54" s="275"/>
      <c r="D54" s="275"/>
      <c r="E54" s="275"/>
      <c r="F54" s="275"/>
      <c r="G54" s="274" t="s">
        <v>803</v>
      </c>
      <c r="H54" s="274"/>
      <c r="I54" s="507"/>
      <c r="J54" s="507"/>
      <c r="K54" s="507"/>
      <c r="L54" s="508"/>
      <c r="M54" s="508"/>
      <c r="N54" s="508"/>
      <c r="O54" s="508"/>
    </row>
    <row r="55" spans="1:15" x14ac:dyDescent="0.2">
      <c r="A55" s="275"/>
      <c r="B55" s="275"/>
      <c r="C55" s="275"/>
      <c r="D55" s="275"/>
      <c r="E55" s="275"/>
      <c r="F55" s="275"/>
      <c r="G55" s="274" t="s">
        <v>803</v>
      </c>
      <c r="H55" s="274"/>
      <c r="I55" s="507"/>
      <c r="J55" s="507"/>
      <c r="K55" s="507"/>
      <c r="L55" s="508"/>
      <c r="M55" s="508"/>
      <c r="N55" s="508"/>
      <c r="O55" s="508"/>
    </row>
    <row r="56" spans="1:15" x14ac:dyDescent="0.2">
      <c r="A56" s="275"/>
      <c r="B56" s="275"/>
      <c r="C56" s="275"/>
      <c r="D56" s="275"/>
      <c r="E56" s="275"/>
      <c r="F56" s="275"/>
      <c r="G56" s="274" t="s">
        <v>803</v>
      </c>
      <c r="H56" s="274"/>
      <c r="I56" s="507"/>
      <c r="J56" s="507"/>
      <c r="K56" s="507"/>
      <c r="L56" s="508"/>
      <c r="M56" s="508"/>
      <c r="N56" s="508"/>
      <c r="O56" s="508"/>
    </row>
    <row r="57" spans="1:15" x14ac:dyDescent="0.2">
      <c r="A57" s="275"/>
      <c r="B57" s="275"/>
      <c r="C57" s="275"/>
      <c r="D57" s="275"/>
      <c r="E57" s="275"/>
      <c r="F57" s="275"/>
      <c r="G57" s="274" t="s">
        <v>803</v>
      </c>
      <c r="H57" s="274"/>
      <c r="I57" s="507"/>
      <c r="J57" s="507"/>
      <c r="K57" s="507"/>
      <c r="L57" s="508"/>
      <c r="M57" s="508"/>
      <c r="N57" s="508"/>
      <c r="O57" s="508"/>
    </row>
    <row r="58" spans="1:15" ht="12.75" customHeight="1" x14ac:dyDescent="0.2">
      <c r="A58" s="275"/>
      <c r="B58" s="275"/>
      <c r="C58" s="275"/>
      <c r="D58" s="275"/>
      <c r="E58" s="275"/>
      <c r="F58" s="275"/>
      <c r="G58" s="274" t="s">
        <v>803</v>
      </c>
      <c r="H58" s="274"/>
      <c r="I58" s="507"/>
      <c r="J58" s="507"/>
      <c r="K58" s="507"/>
      <c r="L58" s="508"/>
      <c r="M58" s="508"/>
      <c r="N58" s="508"/>
      <c r="O58" s="508"/>
    </row>
    <row r="59" spans="1:15" x14ac:dyDescent="0.2">
      <c r="A59" s="275"/>
      <c r="B59" s="275"/>
      <c r="C59" s="275"/>
      <c r="D59" s="275"/>
      <c r="E59" s="275"/>
      <c r="F59" s="275"/>
      <c r="G59" s="274" t="s">
        <v>803</v>
      </c>
      <c r="H59" s="274"/>
      <c r="I59" s="507"/>
      <c r="J59" s="507"/>
      <c r="K59" s="507"/>
      <c r="L59" s="508"/>
      <c r="M59" s="508"/>
      <c r="N59" s="508"/>
      <c r="O59" s="508"/>
    </row>
    <row r="60" spans="1:15" x14ac:dyDescent="0.2">
      <c r="A60" s="275"/>
      <c r="B60" s="275"/>
      <c r="C60" s="275"/>
      <c r="D60" s="275"/>
      <c r="E60" s="275"/>
      <c r="F60" s="275"/>
      <c r="G60" s="274" t="s">
        <v>803</v>
      </c>
      <c r="H60" s="274"/>
      <c r="I60" s="507"/>
      <c r="J60" s="507"/>
      <c r="K60" s="507"/>
      <c r="L60" s="508"/>
      <c r="M60" s="508"/>
      <c r="N60" s="508"/>
      <c r="O60" s="508"/>
    </row>
    <row r="61" spans="1:15" x14ac:dyDescent="0.2">
      <c r="A61" s="275"/>
      <c r="B61" s="275"/>
      <c r="C61" s="275"/>
      <c r="D61" s="275"/>
      <c r="E61" s="275"/>
      <c r="F61" s="275"/>
      <c r="G61" s="274" t="s">
        <v>803</v>
      </c>
      <c r="H61" s="274"/>
      <c r="I61" s="507"/>
      <c r="J61" s="507"/>
      <c r="K61" s="507"/>
      <c r="L61" s="508"/>
      <c r="M61" s="508"/>
      <c r="N61" s="508"/>
      <c r="O61" s="508"/>
    </row>
    <row r="62" spans="1:15" x14ac:dyDescent="0.2">
      <c r="A62" s="275"/>
      <c r="B62" s="275"/>
      <c r="C62" s="275"/>
      <c r="D62" s="275"/>
      <c r="E62" s="275"/>
      <c r="F62" s="275"/>
      <c r="G62" s="274" t="s">
        <v>803</v>
      </c>
      <c r="H62" s="274"/>
      <c r="I62" s="507"/>
      <c r="J62" s="507"/>
      <c r="K62" s="507"/>
      <c r="L62" s="508"/>
      <c r="M62" s="508"/>
      <c r="N62" s="508"/>
      <c r="O62" s="508"/>
    </row>
    <row r="63" spans="1:15" x14ac:dyDescent="0.2">
      <c r="A63" s="275"/>
      <c r="B63" s="275"/>
      <c r="C63" s="275"/>
      <c r="D63" s="275"/>
      <c r="E63" s="275"/>
      <c r="F63" s="275"/>
      <c r="G63" s="274" t="s">
        <v>803</v>
      </c>
      <c r="H63" s="274"/>
      <c r="I63" s="507"/>
      <c r="J63" s="507"/>
      <c r="K63" s="507"/>
      <c r="L63" s="508"/>
      <c r="M63" s="508"/>
      <c r="N63" s="508"/>
      <c r="O63" s="508"/>
    </row>
    <row r="64" spans="1:15" x14ac:dyDescent="0.2">
      <c r="A64" s="275"/>
      <c r="B64" s="275"/>
      <c r="C64" s="275"/>
      <c r="D64" s="275"/>
      <c r="E64" s="275"/>
      <c r="F64" s="275"/>
      <c r="G64" s="274" t="s">
        <v>803</v>
      </c>
      <c r="H64" s="274"/>
      <c r="I64" s="507"/>
      <c r="J64" s="507"/>
      <c r="K64" s="507"/>
      <c r="L64" s="508"/>
      <c r="M64" s="508"/>
      <c r="N64" s="508"/>
      <c r="O64" s="508"/>
    </row>
    <row r="65" spans="1:15" ht="13.5" thickBot="1" x14ac:dyDescent="0.25"/>
    <row r="66" spans="1:15" ht="13.5" thickBot="1" x14ac:dyDescent="0.25">
      <c r="A66" s="521" t="s">
        <v>386</v>
      </c>
      <c r="L66" s="522">
        <f>SUM(L39:L65)</f>
        <v>0</v>
      </c>
      <c r="M66" s="522">
        <f>SUM(M39:M65)</f>
        <v>0</v>
      </c>
      <c r="N66" s="522">
        <f>SUM(N39:N65)</f>
        <v>3000</v>
      </c>
      <c r="O66" s="522">
        <f>SUM(O39:O65)</f>
        <v>0</v>
      </c>
    </row>
    <row r="67" spans="1:15" ht="13.5" thickBot="1" x14ac:dyDescent="0.25">
      <c r="A67" s="521" t="s">
        <v>388</v>
      </c>
      <c r="O67" s="522">
        <f>SUM(L66:O66)</f>
        <v>3000</v>
      </c>
    </row>
  </sheetData>
  <sheetProtection algorithmName="SHA-512" hashValue="BKyWm9x1D0vXeKm4Y5+TtjQ7aN3Oc8mCsNO9ZWhBFuLRAE59rvndGj+njTQMIhIB/m57YISjBC4ZffwJ3qgNAQ==" saltValue="uS4Gd48x0nApGJ8OoZvLSg==" spinCount="100000" sheet="1" insertRows="0"/>
  <dataValidations count="1">
    <dataValidation type="decimal" allowBlank="1" showInputMessage="1" showErrorMessage="1" sqref="L39:N64" xr:uid="{00000000-0002-0000-2200-000000000000}">
      <formula1>-5000000000</formula1>
      <formula2>5000000000</formula2>
    </dataValidation>
  </dataValidations>
  <hyperlinks>
    <hyperlink ref="B34" r:id="rId1" xr:uid="{5DFB27AE-C157-470D-A7D8-3DD664C9A39F}"/>
    <hyperlink ref="B33" r:id="rId2" xr:uid="{C10A68B1-75D6-4CF5-8F64-9B73C25A337B}"/>
    <hyperlink ref="B32" r:id="rId3" xr:uid="{D58ECCDC-9DA6-4D70-ABF1-F57BE08AADE4}"/>
    <hyperlink ref="B35" r:id="rId4" xr:uid="{998ECE37-F85A-47D7-91B3-995491A0510B}"/>
  </hyperlinks>
  <printOptions horizontalCentered="1"/>
  <pageMargins left="0.25" right="0.25" top="0.5" bottom="0.5" header="0.25" footer="0.25"/>
  <pageSetup scale="64" fitToHeight="0" orientation="landscape" r:id="rId5"/>
  <headerFooter alignWithMargins="0">
    <oddFooter>&amp;L&amp;F&amp;CPage &amp;P of &amp;N&amp;R&amp;A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I80"/>
  <sheetViews>
    <sheetView zoomScaleNormal="100" workbookViewId="0">
      <pane xSplit="2" ySplit="4" topLeftCell="C5" activePane="bottomRight" state="frozen"/>
      <selection activeCell="A7" sqref="A7"/>
      <selection pane="topRight" activeCell="A7" sqref="A7"/>
      <selection pane="bottomLeft" activeCell="A7" sqref="A7"/>
      <selection pane="bottomRight" activeCell="G25" sqref="G25"/>
    </sheetView>
  </sheetViews>
  <sheetFormatPr defaultColWidth="9.140625" defaultRowHeight="12.75" x14ac:dyDescent="0.2"/>
  <cols>
    <col min="1" max="1" width="4.5703125" style="132" customWidth="1"/>
    <col min="2" max="2" width="4.42578125" style="132" customWidth="1"/>
    <col min="3" max="3" width="18.5703125" style="132" customWidth="1"/>
    <col min="4" max="9" width="16.42578125" style="132" customWidth="1"/>
    <col min="10" max="16384" width="9.140625" style="132"/>
  </cols>
  <sheetData>
    <row r="1" spans="1:9" x14ac:dyDescent="0.2">
      <c r="A1" s="131" t="s">
        <v>397</v>
      </c>
    </row>
    <row r="2" spans="1:9" x14ac:dyDescent="0.2">
      <c r="B2" s="131"/>
    </row>
    <row r="3" spans="1:9" x14ac:dyDescent="0.2">
      <c r="A3" s="533" t="s">
        <v>0</v>
      </c>
      <c r="C3" s="534"/>
      <c r="D3" s="534" t="str">
        <f>'Report L1'!$C$5</f>
        <v>Select CCO from Dropdown List</v>
      </c>
    </row>
    <row r="4" spans="1:9" x14ac:dyDescent="0.2">
      <c r="A4" s="533" t="s">
        <v>225</v>
      </c>
      <c r="C4" s="532"/>
      <c r="D4" s="532" t="str">
        <f>'Report L1'!$C$8&amp;" - "&amp;'Report L1'!$C$9</f>
        <v>1/1/2021 - 12/31/2021</v>
      </c>
    </row>
    <row r="5" spans="1:9" x14ac:dyDescent="0.2">
      <c r="A5" s="533"/>
      <c r="C5" s="532"/>
      <c r="D5" s="532"/>
    </row>
    <row r="6" spans="1:9" ht="13.5" thickBot="1" x14ac:dyDescent="0.25">
      <c r="B6" s="131"/>
      <c r="C6" s="131"/>
      <c r="D6" s="131"/>
      <c r="E6" s="131"/>
    </row>
    <row r="7" spans="1:9" ht="13.5" thickBot="1" x14ac:dyDescent="0.25">
      <c r="B7" s="131"/>
      <c r="C7" s="588" t="s">
        <v>1045</v>
      </c>
      <c r="D7" s="131"/>
      <c r="E7" s="131"/>
    </row>
    <row r="8" spans="1:9" x14ac:dyDescent="0.2">
      <c r="B8" s="164"/>
      <c r="C8" s="131"/>
      <c r="D8" s="131"/>
    </row>
    <row r="9" spans="1:9" ht="27.75" customHeight="1" thickBot="1" x14ac:dyDescent="0.25">
      <c r="C9" s="912" t="str">
        <f>"Describe any "&amp;C7&amp;" distributions your health plan has made in the following space, including time periods when payments were earned vs paid. Include reporting on suspended 2020 withhold payments distributed in 2021:"</f>
        <v>Describe any Quality Pool distributions your health plan has made in the following space, including time periods when payments were earned vs paid. Include reporting on suspended 2020 withhold payments distributed in 2021:</v>
      </c>
      <c r="D9" s="912"/>
      <c r="E9" s="912"/>
      <c r="F9" s="912"/>
      <c r="G9" s="912"/>
      <c r="H9" s="912"/>
      <c r="I9" s="912"/>
    </row>
    <row r="10" spans="1:9" x14ac:dyDescent="0.2">
      <c r="C10" s="903"/>
      <c r="D10" s="904"/>
      <c r="E10" s="904"/>
      <c r="F10" s="904"/>
      <c r="G10" s="904"/>
      <c r="H10" s="904"/>
      <c r="I10" s="905"/>
    </row>
    <row r="11" spans="1:9" x14ac:dyDescent="0.2">
      <c r="C11" s="906"/>
      <c r="D11" s="907"/>
      <c r="E11" s="907"/>
      <c r="F11" s="907"/>
      <c r="G11" s="907"/>
      <c r="H11" s="907"/>
      <c r="I11" s="908"/>
    </row>
    <row r="12" spans="1:9" x14ac:dyDescent="0.2">
      <c r="C12" s="906"/>
      <c r="D12" s="907"/>
      <c r="E12" s="907"/>
      <c r="F12" s="907"/>
      <c r="G12" s="907"/>
      <c r="H12" s="907"/>
      <c r="I12" s="908"/>
    </row>
    <row r="13" spans="1:9" x14ac:dyDescent="0.2">
      <c r="C13" s="906"/>
      <c r="D13" s="907"/>
      <c r="E13" s="907"/>
      <c r="F13" s="907"/>
      <c r="G13" s="907"/>
      <c r="H13" s="907"/>
      <c r="I13" s="908"/>
    </row>
    <row r="14" spans="1:9" x14ac:dyDescent="0.2">
      <c r="C14" s="906"/>
      <c r="D14" s="907"/>
      <c r="E14" s="907"/>
      <c r="F14" s="907"/>
      <c r="G14" s="907"/>
      <c r="H14" s="907"/>
      <c r="I14" s="908"/>
    </row>
    <row r="15" spans="1:9" x14ac:dyDescent="0.2">
      <c r="C15" s="906"/>
      <c r="D15" s="907"/>
      <c r="E15" s="907"/>
      <c r="F15" s="907"/>
      <c r="G15" s="907"/>
      <c r="H15" s="907"/>
      <c r="I15" s="908"/>
    </row>
    <row r="16" spans="1:9" x14ac:dyDescent="0.2">
      <c r="C16" s="906"/>
      <c r="D16" s="907"/>
      <c r="E16" s="907"/>
      <c r="F16" s="907"/>
      <c r="G16" s="907"/>
      <c r="H16" s="907"/>
      <c r="I16" s="908"/>
    </row>
    <row r="17" spans="1:9" x14ac:dyDescent="0.2">
      <c r="C17" s="906"/>
      <c r="D17" s="907"/>
      <c r="E17" s="907"/>
      <c r="F17" s="907"/>
      <c r="G17" s="907"/>
      <c r="H17" s="907"/>
      <c r="I17" s="908"/>
    </row>
    <row r="18" spans="1:9" x14ac:dyDescent="0.2">
      <c r="C18" s="906"/>
      <c r="D18" s="907"/>
      <c r="E18" s="907"/>
      <c r="F18" s="907"/>
      <c r="G18" s="907"/>
      <c r="H18" s="907"/>
      <c r="I18" s="908"/>
    </row>
    <row r="19" spans="1:9" x14ac:dyDescent="0.2">
      <c r="C19" s="906"/>
      <c r="D19" s="907"/>
      <c r="E19" s="907"/>
      <c r="F19" s="907"/>
      <c r="G19" s="907"/>
      <c r="H19" s="907"/>
      <c r="I19" s="908"/>
    </row>
    <row r="20" spans="1:9" ht="13.5" thickBot="1" x14ac:dyDescent="0.25">
      <c r="C20" s="909"/>
      <c r="D20" s="910"/>
      <c r="E20" s="910"/>
      <c r="F20" s="910"/>
      <c r="G20" s="910"/>
      <c r="H20" s="910"/>
      <c r="I20" s="911"/>
    </row>
    <row r="21" spans="1:9" x14ac:dyDescent="0.2">
      <c r="C21" s="589" t="s">
        <v>372</v>
      </c>
      <c r="D21" s="590"/>
      <c r="E21" s="590"/>
      <c r="F21" s="590"/>
      <c r="G21" s="590"/>
      <c r="H21" s="590"/>
      <c r="I21" s="590"/>
    </row>
    <row r="22" spans="1:9" x14ac:dyDescent="0.2">
      <c r="C22" s="590"/>
      <c r="D22" s="590"/>
      <c r="E22" s="590"/>
      <c r="F22" s="590"/>
      <c r="G22" s="590"/>
      <c r="H22" s="590"/>
      <c r="I22" s="590"/>
    </row>
    <row r="23" spans="1:9" x14ac:dyDescent="0.2">
      <c r="C23" s="591" t="str">
        <f>"Total Payments made (Cash Basis) for "&amp;C7</f>
        <v>Total Payments made (Cash Basis) for Quality Pool</v>
      </c>
      <c r="G23" s="35">
        <v>0</v>
      </c>
    </row>
    <row r="24" spans="1:9" ht="13.5" thickBot="1" x14ac:dyDescent="0.25">
      <c r="C24" s="591"/>
    </row>
    <row r="25" spans="1:9" ht="13.5" thickBot="1" x14ac:dyDescent="0.25">
      <c r="C25" s="589" t="s">
        <v>871</v>
      </c>
      <c r="D25" s="592"/>
      <c r="F25" s="592"/>
      <c r="G25" s="245">
        <f>'Report L17.1'!N21</f>
        <v>0</v>
      </c>
      <c r="H25" s="592"/>
      <c r="I25" s="592"/>
    </row>
    <row r="26" spans="1:9" x14ac:dyDescent="0.2">
      <c r="C26" s="591"/>
    </row>
    <row r="27" spans="1:9" x14ac:dyDescent="0.2">
      <c r="C27" s="593" t="str">
        <f>"Please complete the "&amp;C7&amp;" distribution matrix in Report 17.1."</f>
        <v>Please complete the Quality Pool distribution matrix in Report 17.1.</v>
      </c>
    </row>
    <row r="28" spans="1:9" ht="13.5" thickBot="1" x14ac:dyDescent="0.25">
      <c r="A28" s="310"/>
      <c r="B28" s="310"/>
      <c r="C28" s="310"/>
      <c r="D28" s="310"/>
      <c r="E28" s="310"/>
      <c r="F28" s="310"/>
      <c r="G28" s="310"/>
      <c r="H28" s="310"/>
      <c r="I28" s="310"/>
    </row>
    <row r="29" spans="1:9" ht="13.5" thickBot="1" x14ac:dyDescent="0.25">
      <c r="A29" s="135"/>
      <c r="B29" s="135"/>
      <c r="C29" s="310"/>
      <c r="D29" s="135"/>
      <c r="E29" s="135"/>
      <c r="F29" s="135"/>
      <c r="G29" s="135"/>
      <c r="H29" s="135"/>
      <c r="I29" s="135"/>
    </row>
    <row r="30" spans="1:9" ht="13.5" thickBot="1" x14ac:dyDescent="0.25">
      <c r="B30" s="131"/>
      <c r="C30" s="588" t="s">
        <v>911</v>
      </c>
      <c r="D30" s="131"/>
      <c r="E30" s="131"/>
    </row>
    <row r="31" spans="1:9" x14ac:dyDescent="0.2">
      <c r="B31" s="164"/>
      <c r="C31" s="131"/>
      <c r="D31" s="131"/>
    </row>
    <row r="32" spans="1:9" ht="27.75" customHeight="1" thickBot="1" x14ac:dyDescent="0.25">
      <c r="C32" s="912" t="str">
        <f>"Describe any "&amp;C30&amp;" distributions your health plan has made in the following space, including time periods when payments were earned vs paid:"</f>
        <v>Describe any Challenge Pool distributions your health plan has made in the following space, including time periods when payments were earned vs paid:</v>
      </c>
      <c r="D32" s="912"/>
      <c r="E32" s="912"/>
      <c r="F32" s="912"/>
      <c r="G32" s="912"/>
      <c r="H32" s="912"/>
      <c r="I32" s="912"/>
    </row>
    <row r="33" spans="3:9" x14ac:dyDescent="0.2">
      <c r="C33" s="903"/>
      <c r="D33" s="904"/>
      <c r="E33" s="904"/>
      <c r="F33" s="904"/>
      <c r="G33" s="904"/>
      <c r="H33" s="904"/>
      <c r="I33" s="905"/>
    </row>
    <row r="34" spans="3:9" x14ac:dyDescent="0.2">
      <c r="C34" s="906"/>
      <c r="D34" s="907"/>
      <c r="E34" s="907"/>
      <c r="F34" s="907"/>
      <c r="G34" s="907"/>
      <c r="H34" s="907"/>
      <c r="I34" s="908"/>
    </row>
    <row r="35" spans="3:9" x14ac:dyDescent="0.2">
      <c r="C35" s="906"/>
      <c r="D35" s="907"/>
      <c r="E35" s="907"/>
      <c r="F35" s="907"/>
      <c r="G35" s="907"/>
      <c r="H35" s="907"/>
      <c r="I35" s="908"/>
    </row>
    <row r="36" spans="3:9" x14ac:dyDescent="0.2">
      <c r="C36" s="906"/>
      <c r="D36" s="907"/>
      <c r="E36" s="907"/>
      <c r="F36" s="907"/>
      <c r="G36" s="907"/>
      <c r="H36" s="907"/>
      <c r="I36" s="908"/>
    </row>
    <row r="37" spans="3:9" x14ac:dyDescent="0.2">
      <c r="C37" s="906"/>
      <c r="D37" s="907"/>
      <c r="E37" s="907"/>
      <c r="F37" s="907"/>
      <c r="G37" s="907"/>
      <c r="H37" s="907"/>
      <c r="I37" s="908"/>
    </row>
    <row r="38" spans="3:9" x14ac:dyDescent="0.2">
      <c r="C38" s="906"/>
      <c r="D38" s="907"/>
      <c r="E38" s="907"/>
      <c r="F38" s="907"/>
      <c r="G38" s="907"/>
      <c r="H38" s="907"/>
      <c r="I38" s="908"/>
    </row>
    <row r="39" spans="3:9" x14ac:dyDescent="0.2">
      <c r="C39" s="906"/>
      <c r="D39" s="907"/>
      <c r="E39" s="907"/>
      <c r="F39" s="907"/>
      <c r="G39" s="907"/>
      <c r="H39" s="907"/>
      <c r="I39" s="908"/>
    </row>
    <row r="40" spans="3:9" x14ac:dyDescent="0.2">
      <c r="C40" s="906"/>
      <c r="D40" s="907"/>
      <c r="E40" s="907"/>
      <c r="F40" s="907"/>
      <c r="G40" s="907"/>
      <c r="H40" s="907"/>
      <c r="I40" s="908"/>
    </row>
    <row r="41" spans="3:9" x14ac:dyDescent="0.2">
      <c r="C41" s="906"/>
      <c r="D41" s="907"/>
      <c r="E41" s="907"/>
      <c r="F41" s="907"/>
      <c r="G41" s="907"/>
      <c r="H41" s="907"/>
      <c r="I41" s="908"/>
    </row>
    <row r="42" spans="3:9" x14ac:dyDescent="0.2">
      <c r="C42" s="906"/>
      <c r="D42" s="907"/>
      <c r="E42" s="907"/>
      <c r="F42" s="907"/>
      <c r="G42" s="907"/>
      <c r="H42" s="907"/>
      <c r="I42" s="908"/>
    </row>
    <row r="43" spans="3:9" ht="13.5" thickBot="1" x14ac:dyDescent="0.25">
      <c r="C43" s="909"/>
      <c r="D43" s="910"/>
      <c r="E43" s="910"/>
      <c r="F43" s="910"/>
      <c r="G43" s="910"/>
      <c r="H43" s="910"/>
      <c r="I43" s="911"/>
    </row>
    <row r="44" spans="3:9" x14ac:dyDescent="0.2">
      <c r="C44" s="589" t="s">
        <v>372</v>
      </c>
      <c r="D44" s="590"/>
      <c r="E44" s="590"/>
      <c r="F44" s="590"/>
      <c r="G44" s="590"/>
      <c r="H44" s="590"/>
      <c r="I44" s="590"/>
    </row>
    <row r="45" spans="3:9" x14ac:dyDescent="0.2">
      <c r="C45" s="590"/>
      <c r="D45" s="590"/>
      <c r="E45" s="590"/>
      <c r="F45" s="590"/>
      <c r="G45" s="590"/>
      <c r="H45" s="590"/>
      <c r="I45" s="590"/>
    </row>
    <row r="46" spans="3:9" x14ac:dyDescent="0.2">
      <c r="C46" s="591" t="str">
        <f>"Total Payments made (Cash Basis) for "&amp;C30</f>
        <v>Total Payments made (Cash Basis) for Challenge Pool</v>
      </c>
      <c r="G46" s="35">
        <v>0</v>
      </c>
    </row>
    <row r="47" spans="3:9" ht="13.5" thickBot="1" x14ac:dyDescent="0.25">
      <c r="C47" s="591"/>
    </row>
    <row r="48" spans="3:9" ht="13.5" thickBot="1" x14ac:dyDescent="0.25">
      <c r="C48" s="589" t="s">
        <v>1064</v>
      </c>
      <c r="D48" s="592"/>
      <c r="F48" s="592"/>
      <c r="G48" s="245">
        <f>'Report L17.1'!N41</f>
        <v>0</v>
      </c>
      <c r="H48" s="592"/>
      <c r="I48" s="592"/>
    </row>
    <row r="49" spans="1:9" x14ac:dyDescent="0.2">
      <c r="C49" s="591"/>
    </row>
    <row r="50" spans="1:9" x14ac:dyDescent="0.2">
      <c r="C50" s="593" t="str">
        <f>"Please complete the "&amp;C30&amp;" distribution matrix in Report 17.1."</f>
        <v>Please complete the Challenge Pool distribution matrix in Report 17.1.</v>
      </c>
    </row>
    <row r="51" spans="1:9" ht="13.5" thickBot="1" x14ac:dyDescent="0.25">
      <c r="A51" s="310"/>
      <c r="B51" s="310"/>
      <c r="C51" s="310"/>
      <c r="D51" s="310"/>
      <c r="E51" s="310"/>
      <c r="F51" s="310"/>
      <c r="G51" s="310"/>
      <c r="H51" s="310"/>
      <c r="I51" s="310"/>
    </row>
    <row r="52" spans="1:9" ht="13.5" thickBot="1" x14ac:dyDescent="0.25">
      <c r="A52" s="135"/>
      <c r="B52" s="135"/>
      <c r="C52" s="135"/>
      <c r="D52" s="135"/>
      <c r="E52" s="135"/>
      <c r="F52" s="135"/>
      <c r="G52" s="135"/>
      <c r="H52" s="135"/>
      <c r="I52" s="135"/>
    </row>
    <row r="53" spans="1:9" ht="13.5" thickBot="1" x14ac:dyDescent="0.25">
      <c r="A53" s="135"/>
      <c r="B53" s="135"/>
      <c r="C53" s="588" t="s">
        <v>412</v>
      </c>
      <c r="D53" s="135"/>
      <c r="E53" s="135"/>
      <c r="F53" s="135"/>
      <c r="G53" s="135"/>
      <c r="H53" s="135"/>
      <c r="I53" s="135"/>
    </row>
    <row r="54" spans="1:9" x14ac:dyDescent="0.2">
      <c r="A54" s="135"/>
      <c r="B54" s="135"/>
      <c r="C54" s="135"/>
      <c r="D54" s="135"/>
      <c r="E54" s="135"/>
      <c r="F54" s="135"/>
      <c r="G54" s="135"/>
      <c r="H54" s="135"/>
      <c r="I54" s="135"/>
    </row>
    <row r="55" spans="1:9" ht="25.5" customHeight="1" thickBot="1" x14ac:dyDescent="0.25">
      <c r="C55" s="913" t="s">
        <v>366</v>
      </c>
      <c r="D55" s="913"/>
      <c r="E55" s="913"/>
      <c r="F55" s="913"/>
      <c r="G55" s="913"/>
      <c r="H55" s="913"/>
      <c r="I55" s="913"/>
    </row>
    <row r="56" spans="1:9" x14ac:dyDescent="0.2">
      <c r="C56" s="903"/>
      <c r="D56" s="904"/>
      <c r="E56" s="904"/>
      <c r="F56" s="904"/>
      <c r="G56" s="904"/>
      <c r="H56" s="904"/>
      <c r="I56" s="905"/>
    </row>
    <row r="57" spans="1:9" x14ac:dyDescent="0.2">
      <c r="C57" s="906"/>
      <c r="D57" s="907"/>
      <c r="E57" s="907"/>
      <c r="F57" s="907"/>
      <c r="G57" s="907"/>
      <c r="H57" s="907"/>
      <c r="I57" s="908"/>
    </row>
    <row r="58" spans="1:9" x14ac:dyDescent="0.2">
      <c r="C58" s="906"/>
      <c r="D58" s="907"/>
      <c r="E58" s="907"/>
      <c r="F58" s="907"/>
      <c r="G58" s="907"/>
      <c r="H58" s="907"/>
      <c r="I58" s="908"/>
    </row>
    <row r="59" spans="1:9" x14ac:dyDescent="0.2">
      <c r="C59" s="906"/>
      <c r="D59" s="907"/>
      <c r="E59" s="907"/>
      <c r="F59" s="907"/>
      <c r="G59" s="907"/>
      <c r="H59" s="907"/>
      <c r="I59" s="908"/>
    </row>
    <row r="60" spans="1:9" x14ac:dyDescent="0.2">
      <c r="C60" s="906"/>
      <c r="D60" s="907"/>
      <c r="E60" s="907"/>
      <c r="F60" s="907"/>
      <c r="G60" s="907"/>
      <c r="H60" s="907"/>
      <c r="I60" s="908"/>
    </row>
    <row r="61" spans="1:9" x14ac:dyDescent="0.2">
      <c r="C61" s="906"/>
      <c r="D61" s="907"/>
      <c r="E61" s="907"/>
      <c r="F61" s="907"/>
      <c r="G61" s="907"/>
      <c r="H61" s="907"/>
      <c r="I61" s="908"/>
    </row>
    <row r="62" spans="1:9" x14ac:dyDescent="0.2">
      <c r="C62" s="906"/>
      <c r="D62" s="907"/>
      <c r="E62" s="907"/>
      <c r="F62" s="907"/>
      <c r="G62" s="907"/>
      <c r="H62" s="907"/>
      <c r="I62" s="908"/>
    </row>
    <row r="63" spans="1:9" x14ac:dyDescent="0.2">
      <c r="C63" s="906"/>
      <c r="D63" s="907"/>
      <c r="E63" s="907"/>
      <c r="F63" s="907"/>
      <c r="G63" s="907"/>
      <c r="H63" s="907"/>
      <c r="I63" s="908"/>
    </row>
    <row r="64" spans="1:9" x14ac:dyDescent="0.2">
      <c r="C64" s="906"/>
      <c r="D64" s="907"/>
      <c r="E64" s="907"/>
      <c r="F64" s="907"/>
      <c r="G64" s="907"/>
      <c r="H64" s="907"/>
      <c r="I64" s="908"/>
    </row>
    <row r="65" spans="1:9" x14ac:dyDescent="0.2">
      <c r="C65" s="906"/>
      <c r="D65" s="907"/>
      <c r="E65" s="907"/>
      <c r="F65" s="907"/>
      <c r="G65" s="907"/>
      <c r="H65" s="907"/>
      <c r="I65" s="908"/>
    </row>
    <row r="66" spans="1:9" ht="13.5" thickBot="1" x14ac:dyDescent="0.25">
      <c r="C66" s="909"/>
      <c r="D66" s="910"/>
      <c r="E66" s="910"/>
      <c r="F66" s="910"/>
      <c r="G66" s="910"/>
      <c r="H66" s="910"/>
      <c r="I66" s="911"/>
    </row>
    <row r="67" spans="1:9" x14ac:dyDescent="0.2">
      <c r="C67" s="589" t="s">
        <v>405</v>
      </c>
      <c r="D67" s="592"/>
      <c r="E67" s="592"/>
      <c r="F67" s="592"/>
      <c r="G67" s="592"/>
      <c r="H67" s="592"/>
      <c r="I67" s="592"/>
    </row>
    <row r="68" spans="1:9" x14ac:dyDescent="0.2">
      <c r="C68" s="594"/>
      <c r="D68" s="589"/>
      <c r="E68" s="592"/>
      <c r="F68" s="592"/>
      <c r="G68" s="592"/>
      <c r="H68" s="592"/>
      <c r="I68" s="592"/>
    </row>
    <row r="69" spans="1:9" x14ac:dyDescent="0.2">
      <c r="C69" s="591" t="str">
        <f>"OHP Total Payments made (Cash Basis) for "&amp;C53</f>
        <v>OHP Total Payments made (Cash Basis) for Other Incentives</v>
      </c>
      <c r="G69" s="35">
        <v>0</v>
      </c>
    </row>
    <row r="70" spans="1:9" x14ac:dyDescent="0.2">
      <c r="C70" s="591"/>
      <c r="D70" s="486"/>
      <c r="E70" s="486"/>
      <c r="F70" s="486"/>
      <c r="G70" s="486"/>
      <c r="H70" s="486"/>
    </row>
    <row r="71" spans="1:9" x14ac:dyDescent="0.2">
      <c r="C71" s="591" t="str">
        <f>"CAK Total Payments made (Cash Basis) for "&amp;C53</f>
        <v>CAK Total Payments made (Cash Basis) for Other Incentives</v>
      </c>
      <c r="G71" s="35">
        <v>0</v>
      </c>
      <c r="H71" s="486"/>
    </row>
    <row r="72" spans="1:9" x14ac:dyDescent="0.2">
      <c r="C72" s="591"/>
      <c r="D72" s="486"/>
      <c r="E72" s="486"/>
      <c r="F72" s="486"/>
      <c r="G72" s="486"/>
      <c r="H72" s="486"/>
    </row>
    <row r="73" spans="1:9" x14ac:dyDescent="0.2">
      <c r="C73" s="593" t="s">
        <v>478</v>
      </c>
    </row>
    <row r="74" spans="1:9" ht="13.5" thickBot="1" x14ac:dyDescent="0.25">
      <c r="A74" s="310"/>
      <c r="B74" s="310"/>
      <c r="C74" s="310"/>
      <c r="D74" s="310"/>
      <c r="E74" s="310"/>
      <c r="F74" s="310"/>
      <c r="G74" s="310"/>
      <c r="H74" s="310"/>
      <c r="I74" s="310"/>
    </row>
    <row r="75" spans="1:9" x14ac:dyDescent="0.2">
      <c r="C75" s="589"/>
      <c r="D75" s="590"/>
      <c r="E75" s="592"/>
      <c r="F75" s="592"/>
      <c r="G75" s="592"/>
      <c r="H75" s="592"/>
      <c r="I75" s="592"/>
    </row>
    <row r="76" spans="1:9" x14ac:dyDescent="0.2">
      <c r="C76" s="594" t="s">
        <v>363</v>
      </c>
      <c r="D76" s="590"/>
      <c r="E76" s="592"/>
      <c r="F76" s="592"/>
      <c r="G76" s="592"/>
      <c r="H76" s="592"/>
      <c r="I76" s="592"/>
    </row>
    <row r="77" spans="1:9" x14ac:dyDescent="0.2">
      <c r="C77" s="595" t="s">
        <v>1065</v>
      </c>
      <c r="D77" s="592"/>
      <c r="E77" s="592"/>
      <c r="F77" s="592"/>
      <c r="G77" s="592"/>
      <c r="H77" s="592"/>
      <c r="I77" s="592"/>
    </row>
    <row r="78" spans="1:9" x14ac:dyDescent="0.2">
      <c r="C78" s="595" t="s">
        <v>364</v>
      </c>
      <c r="D78" s="592"/>
      <c r="E78" s="592"/>
      <c r="F78" s="592"/>
      <c r="G78" s="592"/>
      <c r="H78" s="592"/>
      <c r="I78" s="592"/>
    </row>
    <row r="79" spans="1:9" x14ac:dyDescent="0.2">
      <c r="C79" s="595" t="s">
        <v>365</v>
      </c>
      <c r="D79" s="592"/>
      <c r="E79" s="592"/>
      <c r="F79" s="592"/>
      <c r="G79" s="592"/>
      <c r="H79" s="592"/>
      <c r="I79" s="592"/>
    </row>
    <row r="80" spans="1:9" x14ac:dyDescent="0.2">
      <c r="C80" s="595" t="s">
        <v>367</v>
      </c>
      <c r="D80" s="592"/>
      <c r="E80" s="592"/>
      <c r="F80" s="592"/>
      <c r="G80" s="592"/>
      <c r="H80" s="592"/>
      <c r="I80" s="592"/>
    </row>
  </sheetData>
  <sheetProtection algorithmName="SHA-512" hashValue="fk6qExtwJn0jT1w5ZUbfx5cTeRCM4oqvOwMx7Z3yWOZn73KG171N8Zv47q8NtE8GseRuqesWocSfElTOkzr/Zw==" saltValue="YmvbBcbB9ecynkPlNqc2sw==" spinCount="100000" sheet="1" objects="1" scenarios="1"/>
  <protectedRanges>
    <protectedRange sqref="C33:I43 D75:D76 C56:I66 C10:I20" name="Range1_1"/>
    <protectedRange sqref="G46 F47 G69 G71 G23 F24" name="Range1_2_1"/>
    <protectedRange sqref="D48 D25" name="Range1_1_1"/>
  </protectedRanges>
  <mergeCells count="6">
    <mergeCell ref="C56:I66"/>
    <mergeCell ref="C9:I9"/>
    <mergeCell ref="C10:I20"/>
    <mergeCell ref="C32:I32"/>
    <mergeCell ref="C33:I43"/>
    <mergeCell ref="C55:I55"/>
  </mergeCells>
  <dataValidations count="1">
    <dataValidation type="decimal" allowBlank="1" showInputMessage="1" showErrorMessage="1" sqref="G46 G69 G71 G23" xr:uid="{00000000-0002-0000-2300-000000000000}">
      <formula1>-5000000000</formula1>
      <formula2>5000000000</formula2>
    </dataValidation>
  </dataValidations>
  <printOptions horizontalCentered="1"/>
  <pageMargins left="0.25" right="0.25" top="0.5" bottom="0.5" header="0.25" footer="0.25"/>
  <pageSetup scale="82" fitToHeight="0" orientation="portrait" r:id="rId1"/>
  <headerFooter alignWithMargins="0">
    <oddFooter>&amp;L&amp;F&amp;CPage &amp;P of &amp;N&amp;R&amp;A</oddFooter>
  </headerFooter>
  <rowBreaks count="1" manualBreakCount="1">
    <brk id="51"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N43"/>
  <sheetViews>
    <sheetView zoomScaleNormal="100" workbookViewId="0"/>
  </sheetViews>
  <sheetFormatPr defaultColWidth="9.140625" defaultRowHeight="12.75" x14ac:dyDescent="0.2"/>
  <cols>
    <col min="1" max="1" width="4.5703125" style="132" customWidth="1"/>
    <col min="2" max="2" width="4.7109375" style="132" customWidth="1"/>
    <col min="3" max="3" width="17.7109375" style="132" customWidth="1"/>
    <col min="4" max="4" width="35.42578125" style="132" bestFit="1" customWidth="1"/>
    <col min="5" max="14" width="15.7109375" style="132" customWidth="1"/>
    <col min="15" max="16384" width="9.140625" style="132"/>
  </cols>
  <sheetData>
    <row r="1" spans="1:14" x14ac:dyDescent="0.2">
      <c r="A1" s="131" t="s">
        <v>477</v>
      </c>
    </row>
    <row r="2" spans="1:14" x14ac:dyDescent="0.2">
      <c r="B2" s="131"/>
    </row>
    <row r="3" spans="1:14" x14ac:dyDescent="0.2">
      <c r="A3" s="533" t="s">
        <v>0</v>
      </c>
      <c r="C3" s="534"/>
      <c r="D3" s="534" t="str">
        <f>'Report L1'!$C$5</f>
        <v>Select CCO from Dropdown List</v>
      </c>
    </row>
    <row r="4" spans="1:14" x14ac:dyDescent="0.2">
      <c r="A4" s="533" t="s">
        <v>225</v>
      </c>
      <c r="C4" s="532"/>
      <c r="D4" s="532" t="str">
        <f>'Report L1'!$C$8&amp;" - "&amp;'Report L1'!$C$9</f>
        <v>1/1/2021 - 12/31/2021</v>
      </c>
    </row>
    <row r="5" spans="1:14" x14ac:dyDescent="0.2">
      <c r="A5" s="533" t="s">
        <v>359</v>
      </c>
      <c r="C5" s="532"/>
      <c r="D5" s="532" t="str">
        <f>"3/31/"&amp;'Report L1'!C7+1</f>
        <v>3/31/2022</v>
      </c>
    </row>
    <row r="6" spans="1:14" ht="13.5" thickBot="1" x14ac:dyDescent="0.25">
      <c r="B6" s="164"/>
      <c r="C6" s="131"/>
      <c r="D6" s="131"/>
    </row>
    <row r="7" spans="1:14" ht="13.5" thickBot="1" x14ac:dyDescent="0.25">
      <c r="C7" s="596" t="s">
        <v>371</v>
      </c>
      <c r="D7" s="287" t="str">
        <f>'Report L17'!C7</f>
        <v>Quality Pool</v>
      </c>
      <c r="E7" s="277" t="s">
        <v>481</v>
      </c>
      <c r="F7" s="278"/>
      <c r="G7" s="278"/>
      <c r="H7" s="278"/>
      <c r="I7" s="278"/>
      <c r="J7" s="278"/>
      <c r="K7" s="278"/>
      <c r="L7" s="278"/>
      <c r="M7" s="278"/>
      <c r="N7" s="347"/>
    </row>
    <row r="8" spans="1:14" ht="30" customHeight="1" x14ac:dyDescent="0.2">
      <c r="C8" s="597"/>
      <c r="D8" s="598"/>
      <c r="E8" s="755" t="str">
        <f>'Report L1'!$C$7-8&amp;" Quality Pool"</f>
        <v>2013 Quality Pool</v>
      </c>
      <c r="F8" s="755" t="str">
        <f>'Report L1'!$C$7-7&amp;" Quality Pool"</f>
        <v>2014 Quality Pool</v>
      </c>
      <c r="G8" s="755" t="str">
        <f>'Report L1'!$C$7-6&amp;" Quality Pool"</f>
        <v>2015 Quality Pool</v>
      </c>
      <c r="H8" s="755" t="str">
        <f>'Report L1'!$C$7-5&amp;" Quality Pool"</f>
        <v>2016 Quality Pool</v>
      </c>
      <c r="I8" s="755" t="str">
        <f>'Report L1'!$C$7-4&amp;" Quality Pool"</f>
        <v>2017 Quality Pool</v>
      </c>
      <c r="J8" s="755" t="str">
        <f>'Report L1'!$C$7-3&amp;" Quality Pool"</f>
        <v>2018 Quality Pool</v>
      </c>
      <c r="K8" s="755" t="str">
        <f>'Report L1'!$C$7-2&amp;" Quality Pool"</f>
        <v>2019 Quality Pool</v>
      </c>
      <c r="L8" s="755" t="str">
        <f>'Report L1'!$C$7-1&amp;" Quality Pool"</f>
        <v>2020 Quality Pool</v>
      </c>
      <c r="M8" s="755" t="str">
        <f>'Report L1'!$C$7&amp;" Quality Pool"</f>
        <v>2021 Quality Pool</v>
      </c>
      <c r="N8" s="352" t="s">
        <v>400</v>
      </c>
    </row>
    <row r="9" spans="1:14" ht="14.25" customHeight="1" thickBot="1" x14ac:dyDescent="0.25">
      <c r="C9" s="599"/>
      <c r="D9" s="600"/>
      <c r="E9" s="758" t="str">
        <f>"(Rec'vd in "&amp;'Report L1'!$C$7-7&amp;")"</f>
        <v>(Rec'vd in 2014)</v>
      </c>
      <c r="F9" s="758" t="str">
        <f>"(Rec'vd in "&amp;'Report L1'!$C$7-6&amp;")"</f>
        <v>(Rec'vd in 2015)</v>
      </c>
      <c r="G9" s="758" t="str">
        <f>"(Rec'vd in "&amp;'Report L1'!$C$7-5&amp;")"</f>
        <v>(Rec'vd in 2016)</v>
      </c>
      <c r="H9" s="758" t="str">
        <f>"(Rec'vd in "&amp;'Report L1'!$C$7-4&amp;")"</f>
        <v>(Rec'vd in 2017)</v>
      </c>
      <c r="I9" s="758" t="str">
        <f>"(Rec'vd in "&amp;'Report L1'!$C$7-3&amp;")"</f>
        <v>(Rec'vd in 2018)</v>
      </c>
      <c r="J9" s="758" t="str">
        <f>"(Rec'vd in "&amp;'Report L1'!$C$7-2&amp;")"</f>
        <v>(Rec'vd in 2019)</v>
      </c>
      <c r="K9" s="758" t="str">
        <f>"(Rec'vd in "&amp;'Report L1'!$C$7-1&amp;")"</f>
        <v>(Rec'vd in 2020)</v>
      </c>
      <c r="L9" s="758" t="str">
        <f>"(Rec'vd in "&amp;'Report L1'!$C$7&amp;")"</f>
        <v>(Rec'vd in 2021)</v>
      </c>
      <c r="M9" s="758" t="str">
        <f>"(Rec'vd in "&amp;'Report L1'!$C$7+1&amp;")"</f>
        <v>(Rec'vd in 2022)</v>
      </c>
      <c r="N9" s="354"/>
    </row>
    <row r="10" spans="1:14" ht="13.5" thickBot="1" x14ac:dyDescent="0.25">
      <c r="C10" s="619" t="s">
        <v>480</v>
      </c>
      <c r="D10" s="620" t="s">
        <v>479</v>
      </c>
      <c r="E10" s="759">
        <v>0</v>
      </c>
      <c r="F10" s="760">
        <v>0</v>
      </c>
      <c r="G10" s="760">
        <v>0</v>
      </c>
      <c r="H10" s="760">
        <v>0</v>
      </c>
      <c r="I10" s="760">
        <v>0</v>
      </c>
      <c r="J10" s="760">
        <v>0</v>
      </c>
      <c r="K10" s="760">
        <v>0</v>
      </c>
      <c r="L10" s="760">
        <v>0</v>
      </c>
      <c r="M10" s="760">
        <v>0</v>
      </c>
      <c r="N10" s="245">
        <f>SUM(E10:M10)</f>
        <v>0</v>
      </c>
    </row>
    <row r="11" spans="1:14" x14ac:dyDescent="0.2">
      <c r="C11" s="621"/>
      <c r="D11" s="614"/>
      <c r="E11" s="355"/>
      <c r="F11" s="355"/>
      <c r="G11" s="355"/>
      <c r="H11" s="355"/>
      <c r="I11" s="356"/>
      <c r="J11" s="356"/>
      <c r="K11" s="356"/>
      <c r="L11" s="356"/>
      <c r="M11" s="356"/>
      <c r="N11" s="357"/>
    </row>
    <row r="12" spans="1:14" ht="13.5" thickBot="1" x14ac:dyDescent="0.25">
      <c r="C12" s="622"/>
      <c r="D12" s="615"/>
      <c r="E12" s="358"/>
      <c r="F12" s="358"/>
      <c r="G12" s="358"/>
      <c r="H12" s="358"/>
      <c r="I12" s="300"/>
      <c r="J12" s="300"/>
      <c r="K12" s="300"/>
      <c r="L12" s="300"/>
      <c r="M12" s="300"/>
      <c r="N12" s="287"/>
    </row>
    <row r="13" spans="1:14" ht="13.5" thickBot="1" x14ac:dyDescent="0.25">
      <c r="C13" s="623" t="s">
        <v>221</v>
      </c>
      <c r="D13" s="756">
        <f t="shared" ref="D13:D19" si="0">D14-1</f>
        <v>2013</v>
      </c>
      <c r="E13" s="35">
        <v>0</v>
      </c>
      <c r="F13" s="348"/>
      <c r="G13" s="350"/>
      <c r="H13" s="348"/>
      <c r="I13" s="348"/>
      <c r="J13" s="348"/>
      <c r="K13" s="348"/>
      <c r="L13" s="753"/>
      <c r="M13" s="349"/>
      <c r="N13" s="245">
        <f>SUM(E13:M13)</f>
        <v>0</v>
      </c>
    </row>
    <row r="14" spans="1:14" ht="13.5" thickBot="1" x14ac:dyDescent="0.25">
      <c r="C14" s="624" t="s">
        <v>482</v>
      </c>
      <c r="D14" s="756">
        <f t="shared" si="0"/>
        <v>2014</v>
      </c>
      <c r="E14" s="35">
        <v>0</v>
      </c>
      <c r="F14" s="35">
        <v>0</v>
      </c>
      <c r="G14" s="351"/>
      <c r="H14" s="351"/>
      <c r="I14" s="351"/>
      <c r="J14" s="351"/>
      <c r="K14" s="351"/>
      <c r="L14" s="351"/>
      <c r="M14" s="351"/>
      <c r="N14" s="245">
        <f t="shared" ref="N14:N21" si="1">SUM(E14:M14)</f>
        <v>0</v>
      </c>
    </row>
    <row r="15" spans="1:14" ht="13.5" thickBot="1" x14ac:dyDescent="0.25">
      <c r="C15" s="624" t="s">
        <v>483</v>
      </c>
      <c r="D15" s="756">
        <f t="shared" si="0"/>
        <v>2015</v>
      </c>
      <c r="E15" s="35">
        <v>0</v>
      </c>
      <c r="F15" s="35">
        <v>0</v>
      </c>
      <c r="G15" s="35">
        <v>0</v>
      </c>
      <c r="H15" s="351"/>
      <c r="I15" s="351"/>
      <c r="J15" s="351"/>
      <c r="K15" s="351"/>
      <c r="L15" s="351"/>
      <c r="M15" s="351"/>
      <c r="N15" s="245">
        <f t="shared" si="1"/>
        <v>0</v>
      </c>
    </row>
    <row r="16" spans="1:14" ht="13.5" thickBot="1" x14ac:dyDescent="0.25">
      <c r="C16" s="624"/>
      <c r="D16" s="756">
        <f t="shared" si="0"/>
        <v>2016</v>
      </c>
      <c r="E16" s="35">
        <v>0</v>
      </c>
      <c r="F16" s="35">
        <v>0</v>
      </c>
      <c r="G16" s="35">
        <v>0</v>
      </c>
      <c r="H16" s="35">
        <v>0</v>
      </c>
      <c r="I16" s="351"/>
      <c r="J16" s="351"/>
      <c r="K16" s="351"/>
      <c r="L16" s="351"/>
      <c r="M16" s="351"/>
      <c r="N16" s="245">
        <f t="shared" si="1"/>
        <v>0</v>
      </c>
    </row>
    <row r="17" spans="3:14" ht="13.5" thickBot="1" x14ac:dyDescent="0.25">
      <c r="C17" s="624"/>
      <c r="D17" s="756">
        <f t="shared" si="0"/>
        <v>2017</v>
      </c>
      <c r="E17" s="35">
        <v>0</v>
      </c>
      <c r="F17" s="35">
        <v>0</v>
      </c>
      <c r="G17" s="35">
        <v>0</v>
      </c>
      <c r="H17" s="35">
        <v>0</v>
      </c>
      <c r="I17" s="35">
        <v>0</v>
      </c>
      <c r="J17" s="351"/>
      <c r="K17" s="351"/>
      <c r="L17" s="351"/>
      <c r="M17" s="351"/>
      <c r="N17" s="245">
        <f t="shared" si="1"/>
        <v>0</v>
      </c>
    </row>
    <row r="18" spans="3:14" ht="13.5" thickBot="1" x14ac:dyDescent="0.25">
      <c r="C18" s="624"/>
      <c r="D18" s="756">
        <f t="shared" si="0"/>
        <v>2018</v>
      </c>
      <c r="E18" s="35">
        <v>0</v>
      </c>
      <c r="F18" s="35">
        <v>0</v>
      </c>
      <c r="G18" s="35">
        <v>0</v>
      </c>
      <c r="H18" s="35">
        <v>0</v>
      </c>
      <c r="I18" s="35">
        <v>0</v>
      </c>
      <c r="J18" s="35">
        <v>0</v>
      </c>
      <c r="K18" s="351"/>
      <c r="L18" s="351"/>
      <c r="M18" s="351"/>
      <c r="N18" s="245">
        <f t="shared" si="1"/>
        <v>0</v>
      </c>
    </row>
    <row r="19" spans="3:14" ht="13.5" thickBot="1" x14ac:dyDescent="0.25">
      <c r="C19" s="624"/>
      <c r="D19" s="756">
        <f t="shared" si="0"/>
        <v>2019</v>
      </c>
      <c r="E19" s="35">
        <v>0</v>
      </c>
      <c r="F19" s="35">
        <v>0</v>
      </c>
      <c r="G19" s="35">
        <v>0</v>
      </c>
      <c r="H19" s="35">
        <v>0</v>
      </c>
      <c r="I19" s="35">
        <v>0</v>
      </c>
      <c r="J19" s="35">
        <v>0</v>
      </c>
      <c r="K19" s="35">
        <v>0</v>
      </c>
      <c r="L19" s="761"/>
      <c r="M19" s="351"/>
      <c r="N19" s="245">
        <f t="shared" si="1"/>
        <v>0</v>
      </c>
    </row>
    <row r="20" spans="3:14" ht="13.5" thickBot="1" x14ac:dyDescent="0.25">
      <c r="C20" s="624"/>
      <c r="D20" s="756">
        <f>D21-1</f>
        <v>2020</v>
      </c>
      <c r="E20" s="35">
        <v>0</v>
      </c>
      <c r="F20" s="35">
        <v>0</v>
      </c>
      <c r="G20" s="35">
        <v>0</v>
      </c>
      <c r="H20" s="35">
        <v>0</v>
      </c>
      <c r="I20" s="35">
        <v>0</v>
      </c>
      <c r="J20" s="35">
        <v>0</v>
      </c>
      <c r="K20" s="35">
        <v>0</v>
      </c>
      <c r="L20" s="35">
        <v>0</v>
      </c>
      <c r="M20" s="351"/>
      <c r="N20" s="245">
        <f t="shared" si="1"/>
        <v>0</v>
      </c>
    </row>
    <row r="21" spans="3:14" ht="13.5" thickBot="1" x14ac:dyDescent="0.25">
      <c r="C21" s="624"/>
      <c r="D21" s="625">
        <f>'Report L1'!$C$7</f>
        <v>2021</v>
      </c>
      <c r="E21" s="35">
        <v>0</v>
      </c>
      <c r="F21" s="35">
        <v>0</v>
      </c>
      <c r="G21" s="35">
        <v>0</v>
      </c>
      <c r="H21" s="35">
        <v>0</v>
      </c>
      <c r="I21" s="35">
        <v>0</v>
      </c>
      <c r="J21" s="35">
        <v>0</v>
      </c>
      <c r="K21" s="35">
        <v>0</v>
      </c>
      <c r="L21" s="35">
        <v>0</v>
      </c>
      <c r="M21" s="35">
        <v>0</v>
      </c>
      <c r="N21" s="245">
        <f t="shared" si="1"/>
        <v>0</v>
      </c>
    </row>
    <row r="22" spans="3:14" ht="13.5" thickBot="1" x14ac:dyDescent="0.25">
      <c r="C22" s="914" t="s">
        <v>100</v>
      </c>
      <c r="D22" s="915"/>
      <c r="E22" s="245">
        <f t="shared" ref="E22:M22" si="2">E10-SUM(E13:E21)</f>
        <v>0</v>
      </c>
      <c r="F22" s="245">
        <f t="shared" si="2"/>
        <v>0</v>
      </c>
      <c r="G22" s="245">
        <f t="shared" si="2"/>
        <v>0</v>
      </c>
      <c r="H22" s="245">
        <f t="shared" si="2"/>
        <v>0</v>
      </c>
      <c r="I22" s="245">
        <f t="shared" si="2"/>
        <v>0</v>
      </c>
      <c r="J22" s="245">
        <f t="shared" si="2"/>
        <v>0</v>
      </c>
      <c r="K22" s="245">
        <f t="shared" si="2"/>
        <v>0</v>
      </c>
      <c r="L22" s="245">
        <f t="shared" si="2"/>
        <v>0</v>
      </c>
      <c r="M22" s="245">
        <f t="shared" si="2"/>
        <v>0</v>
      </c>
      <c r="N22" s="245">
        <f>N10-SUM(N13:N21)</f>
        <v>0</v>
      </c>
    </row>
    <row r="23" spans="3:14" x14ac:dyDescent="0.2">
      <c r="C23" s="626"/>
      <c r="D23" s="604"/>
      <c r="F23" s="491"/>
      <c r="G23" s="491"/>
      <c r="H23" s="491"/>
      <c r="I23" s="491"/>
      <c r="J23" s="601" t="s">
        <v>1046</v>
      </c>
      <c r="K23" s="491"/>
      <c r="L23" s="491"/>
      <c r="M23" s="491"/>
      <c r="N23" s="491"/>
    </row>
    <row r="24" spans="3:14" x14ac:dyDescent="0.2">
      <c r="C24" s="626"/>
      <c r="D24" s="626"/>
      <c r="E24" s="491"/>
      <c r="F24" s="491"/>
      <c r="G24" s="491"/>
      <c r="H24" s="491"/>
      <c r="I24" s="491"/>
      <c r="J24" s="491"/>
      <c r="K24" s="491"/>
      <c r="L24" s="491"/>
      <c r="M24" s="491"/>
      <c r="N24" s="491"/>
    </row>
    <row r="25" spans="3:14" x14ac:dyDescent="0.2">
      <c r="C25" s="627"/>
      <c r="D25" s="627"/>
      <c r="E25" s="283"/>
      <c r="F25" s="283"/>
      <c r="G25" s="283"/>
      <c r="H25" s="283"/>
      <c r="I25" s="283"/>
      <c r="J25" s="283"/>
      <c r="K25" s="283"/>
      <c r="L25" s="283"/>
      <c r="M25" s="283"/>
    </row>
    <row r="26" spans="3:14" ht="13.5" thickBot="1" x14ac:dyDescent="0.25">
      <c r="C26" s="604"/>
      <c r="D26" s="604"/>
    </row>
    <row r="27" spans="3:14" ht="13.5" thickBot="1" x14ac:dyDescent="0.25">
      <c r="C27" s="628" t="s">
        <v>371</v>
      </c>
      <c r="D27" s="629" t="str">
        <f>'Report L17'!C30</f>
        <v>Challenge Pool</v>
      </c>
      <c r="E27" s="277" t="s">
        <v>481</v>
      </c>
      <c r="F27" s="278"/>
      <c r="G27" s="278"/>
      <c r="H27" s="278"/>
      <c r="I27" s="278"/>
      <c r="J27" s="278"/>
      <c r="K27" s="278"/>
      <c r="L27" s="278"/>
      <c r="M27" s="278"/>
      <c r="N27" s="347"/>
    </row>
    <row r="28" spans="3:14" ht="25.5" x14ac:dyDescent="0.2">
      <c r="C28" s="630"/>
      <c r="D28" s="631"/>
      <c r="E28" s="755" t="str">
        <f>'Report L1'!$C$7-8&amp;" Challenge Pool"</f>
        <v>2013 Challenge Pool</v>
      </c>
      <c r="F28" s="755" t="str">
        <f>'Report L1'!$C$7-7&amp;" Challenge Pool"</f>
        <v>2014 Challenge Pool</v>
      </c>
      <c r="G28" s="755" t="str">
        <f>'Report L1'!$C$7-6&amp;" Challenge Pool"</f>
        <v>2015 Challenge Pool</v>
      </c>
      <c r="H28" s="755" t="str">
        <f>'Report L1'!$C$7-5&amp;" Challenge Pool"</f>
        <v>2016 Challenge Pool</v>
      </c>
      <c r="I28" s="755" t="str">
        <f>'Report L1'!$C$7-4&amp;" Challenge Pool"</f>
        <v>2017 Challenge Pool</v>
      </c>
      <c r="J28" s="755" t="str">
        <f>'Report L1'!$C$7-3&amp;" Challenge Pool"</f>
        <v>2018 Challenge Pool</v>
      </c>
      <c r="K28" s="755" t="str">
        <f>'Report L1'!$C$7-2&amp;" Challenge Pool"</f>
        <v>2019 Challenge Pool</v>
      </c>
      <c r="L28" s="755" t="str">
        <f>'Report L1'!$C$7-1&amp;" Challenge Pool"</f>
        <v>2020 Challenge Pool</v>
      </c>
      <c r="M28" s="755" t="str">
        <f>'Report L1'!$C$7&amp;" Challenge Pool"</f>
        <v>2021 Challenge Pool</v>
      </c>
      <c r="N28" s="352" t="s">
        <v>400</v>
      </c>
    </row>
    <row r="29" spans="3:14" ht="13.5" thickBot="1" x14ac:dyDescent="0.25">
      <c r="C29" s="632"/>
      <c r="D29" s="633"/>
      <c r="E29" s="758" t="str">
        <f>"(Rec'vd in "&amp;'Report L1'!$C$7-7&amp;")"</f>
        <v>(Rec'vd in 2014)</v>
      </c>
      <c r="F29" s="758" t="str">
        <f>"(Rec'vd in "&amp;'Report L1'!$C$7-6&amp;")"</f>
        <v>(Rec'vd in 2015)</v>
      </c>
      <c r="G29" s="758" t="str">
        <f>"(Rec'vd in "&amp;'Report L1'!$C$7-5&amp;")"</f>
        <v>(Rec'vd in 2016)</v>
      </c>
      <c r="H29" s="758" t="str">
        <f>"(Rec'vd in "&amp;'Report L1'!$C$7-4&amp;")"</f>
        <v>(Rec'vd in 2017)</v>
      </c>
      <c r="I29" s="758" t="str">
        <f>"(Rec'vd in "&amp;'Report L1'!$C$7-3&amp;")"</f>
        <v>(Rec'vd in 2018)</v>
      </c>
      <c r="J29" s="758" t="str">
        <f>"(Rec'vd in "&amp;'Report L1'!$C$7-2&amp;")"</f>
        <v>(Rec'vd in 2019)</v>
      </c>
      <c r="K29" s="758" t="str">
        <f>"(Rec'vd in "&amp;'Report L1'!$C$7-1&amp;")"</f>
        <v>(Rec'vd in 2020)</v>
      </c>
      <c r="L29" s="758" t="str">
        <f>"(Rec'vd in "&amp;'Report L1'!$C$7&amp;")"</f>
        <v>(Rec'vd in 2021)</v>
      </c>
      <c r="M29" s="758" t="str">
        <f>"(Rec'vd in "&amp;'Report L1'!$C$7+1&amp;")"</f>
        <v>(Rec'vd in 2022)</v>
      </c>
      <c r="N29" s="354"/>
    </row>
    <row r="30" spans="3:14" ht="13.5" thickBot="1" x14ac:dyDescent="0.25">
      <c r="C30" s="619" t="s">
        <v>480</v>
      </c>
      <c r="D30" s="620" t="s">
        <v>479</v>
      </c>
      <c r="E30" s="762"/>
      <c r="F30" s="761"/>
      <c r="G30" s="761"/>
      <c r="H30" s="761"/>
      <c r="I30" s="761"/>
      <c r="J30" s="761"/>
      <c r="K30" s="760">
        <v>0</v>
      </c>
      <c r="L30" s="760">
        <v>0</v>
      </c>
      <c r="M30" s="760">
        <v>0</v>
      </c>
      <c r="N30" s="245">
        <f>SUM(E30:M30)</f>
        <v>0</v>
      </c>
    </row>
    <row r="31" spans="3:14" x14ac:dyDescent="0.2">
      <c r="C31" s="621"/>
      <c r="D31" s="614"/>
      <c r="E31" s="355"/>
      <c r="F31" s="355"/>
      <c r="G31" s="355"/>
      <c r="H31" s="355"/>
      <c r="I31" s="356"/>
      <c r="J31" s="356"/>
      <c r="K31" s="356"/>
      <c r="L31" s="356"/>
      <c r="M31" s="356"/>
      <c r="N31" s="357"/>
    </row>
    <row r="32" spans="3:14" ht="13.5" thickBot="1" x14ac:dyDescent="0.25">
      <c r="C32" s="622"/>
      <c r="D32" s="615"/>
      <c r="E32" s="358"/>
      <c r="F32" s="358"/>
      <c r="G32" s="358"/>
      <c r="H32" s="358"/>
      <c r="I32" s="300"/>
      <c r="J32" s="300"/>
      <c r="K32" s="300"/>
      <c r="L32" s="300"/>
      <c r="M32" s="300"/>
      <c r="N32" s="287"/>
    </row>
    <row r="33" spans="3:14" ht="13.5" thickBot="1" x14ac:dyDescent="0.25">
      <c r="C33" s="623" t="s">
        <v>221</v>
      </c>
      <c r="D33" s="756">
        <f t="shared" ref="D33:D39" si="3">D34-1</f>
        <v>2013</v>
      </c>
      <c r="E33" s="753"/>
      <c r="F33" s="753"/>
      <c r="G33" s="753"/>
      <c r="H33" s="753"/>
      <c r="I33" s="753"/>
      <c r="J33" s="753"/>
      <c r="K33" s="348"/>
      <c r="L33" s="753"/>
      <c r="M33" s="349"/>
      <c r="N33" s="245">
        <f>SUM(E33:M33)</f>
        <v>0</v>
      </c>
    </row>
    <row r="34" spans="3:14" ht="13.5" thickBot="1" x14ac:dyDescent="0.25">
      <c r="C34" s="624" t="s">
        <v>482</v>
      </c>
      <c r="D34" s="756">
        <f t="shared" si="3"/>
        <v>2014</v>
      </c>
      <c r="E34" s="351"/>
      <c r="F34" s="351"/>
      <c r="G34" s="351"/>
      <c r="H34" s="351"/>
      <c r="I34" s="351"/>
      <c r="J34" s="351"/>
      <c r="K34" s="351"/>
      <c r="L34" s="351"/>
      <c r="M34" s="351"/>
      <c r="N34" s="245">
        <f t="shared" ref="N34:N41" si="4">SUM(E34:M34)</f>
        <v>0</v>
      </c>
    </row>
    <row r="35" spans="3:14" ht="13.5" thickBot="1" x14ac:dyDescent="0.25">
      <c r="C35" s="624" t="s">
        <v>483</v>
      </c>
      <c r="D35" s="756">
        <f t="shared" si="3"/>
        <v>2015</v>
      </c>
      <c r="E35" s="351"/>
      <c r="F35" s="351"/>
      <c r="G35" s="351"/>
      <c r="H35" s="351"/>
      <c r="I35" s="351"/>
      <c r="J35" s="351"/>
      <c r="K35" s="351"/>
      <c r="L35" s="351"/>
      <c r="M35" s="351"/>
      <c r="N35" s="245">
        <f t="shared" si="4"/>
        <v>0</v>
      </c>
    </row>
    <row r="36" spans="3:14" ht="13.5" thickBot="1" x14ac:dyDescent="0.25">
      <c r="C36" s="624"/>
      <c r="D36" s="756">
        <f t="shared" si="3"/>
        <v>2016</v>
      </c>
      <c r="E36" s="351"/>
      <c r="F36" s="351"/>
      <c r="G36" s="351"/>
      <c r="H36" s="351"/>
      <c r="I36" s="351"/>
      <c r="J36" s="351"/>
      <c r="K36" s="351"/>
      <c r="L36" s="351"/>
      <c r="M36" s="351"/>
      <c r="N36" s="245">
        <f t="shared" si="4"/>
        <v>0</v>
      </c>
    </row>
    <row r="37" spans="3:14" ht="13.5" thickBot="1" x14ac:dyDescent="0.25">
      <c r="C37" s="624"/>
      <c r="D37" s="756">
        <f t="shared" si="3"/>
        <v>2017</v>
      </c>
      <c r="E37" s="351"/>
      <c r="F37" s="351"/>
      <c r="G37" s="351"/>
      <c r="H37" s="351"/>
      <c r="I37" s="351"/>
      <c r="J37" s="351"/>
      <c r="K37" s="351"/>
      <c r="L37" s="351"/>
      <c r="M37" s="351"/>
      <c r="N37" s="245">
        <f t="shared" si="4"/>
        <v>0</v>
      </c>
    </row>
    <row r="38" spans="3:14" ht="13.5" thickBot="1" x14ac:dyDescent="0.25">
      <c r="C38" s="624"/>
      <c r="D38" s="756">
        <f t="shared" si="3"/>
        <v>2018</v>
      </c>
      <c r="E38" s="351"/>
      <c r="F38" s="351"/>
      <c r="G38" s="351"/>
      <c r="H38" s="351"/>
      <c r="I38" s="351"/>
      <c r="J38" s="351"/>
      <c r="K38" s="351"/>
      <c r="L38" s="351"/>
      <c r="M38" s="351"/>
      <c r="N38" s="245">
        <f t="shared" si="4"/>
        <v>0</v>
      </c>
    </row>
    <row r="39" spans="3:14" ht="13.5" thickBot="1" x14ac:dyDescent="0.25">
      <c r="C39" s="624"/>
      <c r="D39" s="756">
        <f t="shared" si="3"/>
        <v>2019</v>
      </c>
      <c r="E39" s="351"/>
      <c r="F39" s="351"/>
      <c r="G39" s="351"/>
      <c r="H39" s="351"/>
      <c r="I39" s="351"/>
      <c r="J39" s="351"/>
      <c r="K39" s="35">
        <v>0</v>
      </c>
      <c r="L39" s="761"/>
      <c r="M39" s="351"/>
      <c r="N39" s="245">
        <f t="shared" si="4"/>
        <v>0</v>
      </c>
    </row>
    <row r="40" spans="3:14" ht="13.5" thickBot="1" x14ac:dyDescent="0.25">
      <c r="C40" s="624"/>
      <c r="D40" s="756">
        <f>D41-1</f>
        <v>2020</v>
      </c>
      <c r="E40" s="351"/>
      <c r="F40" s="351"/>
      <c r="G40" s="351"/>
      <c r="H40" s="351"/>
      <c r="I40" s="351"/>
      <c r="J40" s="351"/>
      <c r="K40" s="35">
        <v>0</v>
      </c>
      <c r="L40" s="35">
        <v>0</v>
      </c>
      <c r="M40" s="351"/>
      <c r="N40" s="245">
        <f t="shared" si="4"/>
        <v>0</v>
      </c>
    </row>
    <row r="41" spans="3:14" ht="13.5" thickBot="1" x14ac:dyDescent="0.25">
      <c r="C41" s="624"/>
      <c r="D41" s="625">
        <f>'Report L1'!$C$7</f>
        <v>2021</v>
      </c>
      <c r="E41" s="351"/>
      <c r="F41" s="351"/>
      <c r="G41" s="351"/>
      <c r="H41" s="351"/>
      <c r="I41" s="351"/>
      <c r="J41" s="351"/>
      <c r="K41" s="35">
        <v>0</v>
      </c>
      <c r="L41" s="35">
        <v>0</v>
      </c>
      <c r="M41" s="35">
        <v>0</v>
      </c>
      <c r="N41" s="245">
        <f t="shared" si="4"/>
        <v>0</v>
      </c>
    </row>
    <row r="42" spans="3:14" ht="13.5" thickBot="1" x14ac:dyDescent="0.25">
      <c r="C42" s="876" t="s">
        <v>100</v>
      </c>
      <c r="D42" s="877"/>
      <c r="E42" s="602"/>
      <c r="F42" s="602"/>
      <c r="G42" s="602"/>
      <c r="H42" s="602"/>
      <c r="I42" s="602"/>
      <c r="J42" s="602"/>
      <c r="K42" s="245">
        <f>K30-SUM(K33:K41)</f>
        <v>0</v>
      </c>
      <c r="L42" s="245">
        <f t="shared" ref="L42:N42" si="5">L30-SUM(L33:L41)</f>
        <v>0</v>
      </c>
      <c r="M42" s="245">
        <f t="shared" si="5"/>
        <v>0</v>
      </c>
      <c r="N42" s="245">
        <f t="shared" si="5"/>
        <v>0</v>
      </c>
    </row>
    <row r="43" spans="3:14" x14ac:dyDescent="0.2">
      <c r="E43" s="486"/>
      <c r="F43" s="486"/>
      <c r="G43" s="486"/>
      <c r="H43" s="486"/>
      <c r="I43" s="486"/>
      <c r="J43" s="486"/>
    </row>
  </sheetData>
  <sheetProtection algorithmName="SHA-512" hashValue="p+6oB1OYLOZEQLS5L24/hCidKih0grhdoMKyepTuPCjFw7nxhvoLALSHSzyPVW/at9ocHUZDNZeeuA2q4Ui1zQ==" saltValue="bEb1U/RTc4JqWAhsWrTfOw==" spinCount="100000" sheet="1" objects="1" scenarios="1"/>
  <protectedRanges>
    <protectedRange sqref="E10:M10 E30:M30" name="Range1_1"/>
  </protectedRanges>
  <mergeCells count="2">
    <mergeCell ref="C22:D22"/>
    <mergeCell ref="C42:D42"/>
  </mergeCells>
  <phoneticPr fontId="12" type="noConversion"/>
  <dataValidations count="1">
    <dataValidation type="decimal" allowBlank="1" showInputMessage="1" showErrorMessage="1" sqref="F23:N23 E24:N24 E10:N22 E30:N42" xr:uid="{00000000-0002-0000-2400-000000000000}">
      <formula1>-5000000000</formula1>
      <formula2>5000000000</formula2>
    </dataValidation>
  </dataValidations>
  <printOptions horizontalCentered="1"/>
  <pageMargins left="0.25" right="0.25" top="0.5" bottom="0.5" header="0.25" footer="0.25"/>
  <pageSetup scale="62" fitToHeight="0" orientation="landscape" r:id="rId1"/>
  <headerFooter alignWithMargins="0">
    <oddFooter>&amp;L&amp;F&amp;CPage &amp;P of &amp;N&amp;R&amp;A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W32"/>
  <sheetViews>
    <sheetView zoomScale="80" zoomScaleNormal="80" workbookViewId="0">
      <pane xSplit="4" ySplit="5" topLeftCell="H6"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4.5703125" style="132" customWidth="1"/>
    <col min="2" max="2" width="4.7109375" style="132" customWidth="1"/>
    <col min="3" max="3" width="17.7109375" style="132" customWidth="1"/>
    <col min="4" max="4" width="35.42578125" style="132" bestFit="1" customWidth="1"/>
    <col min="5" max="22" width="14.7109375" style="132" customWidth="1"/>
    <col min="23" max="16384" width="9.140625" style="132"/>
  </cols>
  <sheetData>
    <row r="1" spans="1:23" x14ac:dyDescent="0.2">
      <c r="A1" s="131" t="s">
        <v>476</v>
      </c>
    </row>
    <row r="2" spans="1:23" x14ac:dyDescent="0.2">
      <c r="B2" s="131"/>
    </row>
    <row r="3" spans="1:23" x14ac:dyDescent="0.2">
      <c r="A3" s="133" t="s">
        <v>0</v>
      </c>
      <c r="C3" s="120"/>
      <c r="D3" s="120" t="str">
        <f>'Report L1'!$C$5</f>
        <v>Select CCO from Dropdown List</v>
      </c>
    </row>
    <row r="4" spans="1:23" x14ac:dyDescent="0.2">
      <c r="A4" s="133" t="s">
        <v>225</v>
      </c>
      <c r="C4" s="121"/>
      <c r="D4" s="121" t="str">
        <f>'Report L1'!$C$8&amp;" - "&amp;'Report L1'!$C$9</f>
        <v>1/1/2021 - 12/31/2021</v>
      </c>
    </row>
    <row r="5" spans="1:23" x14ac:dyDescent="0.2">
      <c r="A5" s="133"/>
      <c r="C5" s="121"/>
      <c r="D5" s="121"/>
    </row>
    <row r="6" spans="1:23" x14ac:dyDescent="0.2">
      <c r="A6" s="133"/>
      <c r="C6" s="121"/>
      <c r="D6" s="121"/>
    </row>
    <row r="7" spans="1:23" x14ac:dyDescent="0.2">
      <c r="B7" s="164"/>
      <c r="C7" s="131"/>
      <c r="D7" s="131"/>
    </row>
    <row r="8" spans="1:23" ht="13.5" thickBot="1" x14ac:dyDescent="0.25">
      <c r="S8" s="486"/>
      <c r="T8" s="486"/>
      <c r="U8" s="486"/>
      <c r="V8" s="486"/>
      <c r="W8" s="486"/>
    </row>
    <row r="9" spans="1:23" ht="13.5" thickBot="1" x14ac:dyDescent="0.25">
      <c r="E9" s="878" t="str">
        <f>"Total paid in "&amp;'Report L1'!$C$7</f>
        <v>Total paid in 2021</v>
      </c>
      <c r="F9" s="879"/>
      <c r="G9" s="879"/>
      <c r="H9" s="879"/>
      <c r="I9" s="879"/>
      <c r="J9" s="879"/>
      <c r="K9" s="879"/>
      <c r="L9" s="879"/>
      <c r="M9" s="879"/>
      <c r="N9" s="879"/>
      <c r="O9" s="879"/>
      <c r="P9" s="879"/>
      <c r="Q9" s="879"/>
      <c r="R9" s="879"/>
      <c r="S9" s="879"/>
      <c r="T9" s="879"/>
      <c r="U9" s="879"/>
      <c r="V9" s="880"/>
      <c r="W9" s="486"/>
    </row>
    <row r="10" spans="1:23" ht="13.5" thickBot="1" x14ac:dyDescent="0.25">
      <c r="C10" s="288" t="s">
        <v>371</v>
      </c>
      <c r="D10" s="287" t="str">
        <f>'Report L17'!C53</f>
        <v>Other Incentives</v>
      </c>
      <c r="E10" s="897" t="s">
        <v>113</v>
      </c>
      <c r="F10" s="898"/>
      <c r="G10" s="898"/>
      <c r="H10" s="898"/>
      <c r="I10" s="898"/>
      <c r="J10" s="898"/>
      <c r="K10" s="898"/>
      <c r="L10" s="898"/>
      <c r="M10" s="898"/>
      <c r="N10" s="898"/>
      <c r="O10" s="898"/>
      <c r="P10" s="898"/>
      <c r="Q10" s="898"/>
      <c r="R10" s="899"/>
      <c r="S10" s="897" t="s">
        <v>737</v>
      </c>
      <c r="T10" s="898"/>
      <c r="U10" s="898"/>
      <c r="V10" s="899"/>
      <c r="W10" s="486"/>
    </row>
    <row r="11" spans="1:23" ht="56.25" customHeight="1" thickBot="1" x14ac:dyDescent="0.25">
      <c r="C11" s="289" t="s">
        <v>335</v>
      </c>
      <c r="D11" s="290"/>
      <c r="E11" s="284" t="s">
        <v>279</v>
      </c>
      <c r="F11" s="280" t="s">
        <v>280</v>
      </c>
      <c r="G11" s="280" t="s">
        <v>281</v>
      </c>
      <c r="H11" s="280" t="s">
        <v>282</v>
      </c>
      <c r="I11" s="280" t="s">
        <v>283</v>
      </c>
      <c r="J11" s="280" t="s">
        <v>331</v>
      </c>
      <c r="K11" s="280" t="s">
        <v>284</v>
      </c>
      <c r="L11" s="280" t="s">
        <v>285</v>
      </c>
      <c r="M11" s="280" t="s">
        <v>241</v>
      </c>
      <c r="N11" s="285" t="s">
        <v>240</v>
      </c>
      <c r="O11" s="286" t="s">
        <v>559</v>
      </c>
      <c r="P11" s="281" t="s">
        <v>475</v>
      </c>
      <c r="Q11" s="281" t="s">
        <v>744</v>
      </c>
      <c r="R11" s="354" t="s">
        <v>746</v>
      </c>
      <c r="S11" s="465" t="s">
        <v>1104</v>
      </c>
      <c r="T11" s="465" t="s">
        <v>1105</v>
      </c>
      <c r="U11" s="465" t="s">
        <v>1106</v>
      </c>
      <c r="V11" s="354" t="s">
        <v>745</v>
      </c>
      <c r="W11" s="486"/>
    </row>
    <row r="12" spans="1:23" ht="13.5" thickBot="1" x14ac:dyDescent="0.25">
      <c r="C12" s="291" t="s">
        <v>345</v>
      </c>
      <c r="D12" s="292" t="str">
        <f>'Report L13'!D12</f>
        <v>Inpatient - A &amp; B Hospital</v>
      </c>
      <c r="E12" s="35">
        <v>0</v>
      </c>
      <c r="F12" s="35">
        <v>0</v>
      </c>
      <c r="G12" s="35">
        <v>0</v>
      </c>
      <c r="H12" s="35">
        <v>0</v>
      </c>
      <c r="I12" s="35">
        <v>0</v>
      </c>
      <c r="J12" s="35">
        <v>0</v>
      </c>
      <c r="K12" s="35">
        <v>0</v>
      </c>
      <c r="L12" s="35">
        <v>0</v>
      </c>
      <c r="M12" s="35">
        <v>0</v>
      </c>
      <c r="N12" s="35">
        <v>0</v>
      </c>
      <c r="O12" s="35">
        <v>0</v>
      </c>
      <c r="P12" s="35">
        <v>0</v>
      </c>
      <c r="Q12" s="35">
        <v>0</v>
      </c>
      <c r="R12" s="245">
        <f>SUM(E12:Q12)</f>
        <v>0</v>
      </c>
      <c r="S12" s="35">
        <v>0</v>
      </c>
      <c r="T12" s="35">
        <v>0</v>
      </c>
      <c r="U12" s="35">
        <v>0</v>
      </c>
      <c r="V12" s="245">
        <f>SUM(S12:U12)</f>
        <v>0</v>
      </c>
      <c r="W12" s="486"/>
    </row>
    <row r="13" spans="1:23" ht="13.5" thickBot="1" x14ac:dyDescent="0.25">
      <c r="C13" s="293"/>
      <c r="D13" s="294" t="str">
        <f>'Report L13'!D13</f>
        <v>Inpatient - DRG Hospital</v>
      </c>
      <c r="E13" s="35">
        <v>0</v>
      </c>
      <c r="F13" s="35">
        <v>0</v>
      </c>
      <c r="G13" s="35">
        <v>0</v>
      </c>
      <c r="H13" s="35">
        <v>0</v>
      </c>
      <c r="I13" s="35">
        <v>0</v>
      </c>
      <c r="J13" s="35">
        <v>0</v>
      </c>
      <c r="K13" s="35">
        <v>0</v>
      </c>
      <c r="L13" s="35">
        <v>0</v>
      </c>
      <c r="M13" s="35">
        <v>0</v>
      </c>
      <c r="N13" s="35">
        <v>0</v>
      </c>
      <c r="O13" s="35">
        <v>0</v>
      </c>
      <c r="P13" s="35">
        <v>0</v>
      </c>
      <c r="Q13" s="35">
        <v>0</v>
      </c>
      <c r="R13" s="245">
        <f t="shared" ref="R13:R30" si="0">SUM(E13:Q13)</f>
        <v>0</v>
      </c>
      <c r="S13" s="35">
        <v>0</v>
      </c>
      <c r="T13" s="35">
        <v>0</v>
      </c>
      <c r="U13" s="35">
        <v>0</v>
      </c>
      <c r="V13" s="245">
        <f t="shared" ref="V13:V30" si="1">SUM(S13:U13)</f>
        <v>0</v>
      </c>
      <c r="W13" s="486"/>
    </row>
    <row r="14" spans="1:23" ht="13.5" thickBot="1" x14ac:dyDescent="0.25">
      <c r="C14" s="293"/>
      <c r="D14" s="294" t="str">
        <f>'Report L13'!D14</f>
        <v>Inpatient - Other</v>
      </c>
      <c r="E14" s="35">
        <v>0</v>
      </c>
      <c r="F14" s="35">
        <v>0</v>
      </c>
      <c r="G14" s="35">
        <v>0</v>
      </c>
      <c r="H14" s="35">
        <v>0</v>
      </c>
      <c r="I14" s="35">
        <v>0</v>
      </c>
      <c r="J14" s="35">
        <v>0</v>
      </c>
      <c r="K14" s="35">
        <v>0</v>
      </c>
      <c r="L14" s="35">
        <v>0</v>
      </c>
      <c r="M14" s="35">
        <v>0</v>
      </c>
      <c r="N14" s="35">
        <v>0</v>
      </c>
      <c r="O14" s="35">
        <v>0</v>
      </c>
      <c r="P14" s="35">
        <v>0</v>
      </c>
      <c r="Q14" s="35">
        <v>0</v>
      </c>
      <c r="R14" s="245">
        <f t="shared" si="0"/>
        <v>0</v>
      </c>
      <c r="S14" s="35">
        <v>0</v>
      </c>
      <c r="T14" s="35">
        <v>0</v>
      </c>
      <c r="U14" s="35">
        <v>0</v>
      </c>
      <c r="V14" s="245">
        <f t="shared" si="1"/>
        <v>0</v>
      </c>
      <c r="W14" s="486"/>
    </row>
    <row r="15" spans="1:23" ht="13.5" thickBot="1" x14ac:dyDescent="0.25">
      <c r="C15" s="293"/>
      <c r="D15" s="294" t="str">
        <f>'Report L13'!D15</f>
        <v>Outpatient - A &amp; B Hospital</v>
      </c>
      <c r="E15" s="35">
        <v>0</v>
      </c>
      <c r="F15" s="35">
        <v>0</v>
      </c>
      <c r="G15" s="35">
        <v>0</v>
      </c>
      <c r="H15" s="35">
        <v>0</v>
      </c>
      <c r="I15" s="35">
        <v>0</v>
      </c>
      <c r="J15" s="35">
        <v>0</v>
      </c>
      <c r="K15" s="35">
        <v>0</v>
      </c>
      <c r="L15" s="35">
        <v>0</v>
      </c>
      <c r="M15" s="35">
        <v>0</v>
      </c>
      <c r="N15" s="35">
        <v>0</v>
      </c>
      <c r="O15" s="35">
        <v>0</v>
      </c>
      <c r="P15" s="35">
        <v>0</v>
      </c>
      <c r="Q15" s="35">
        <v>0</v>
      </c>
      <c r="R15" s="245">
        <f t="shared" si="0"/>
        <v>0</v>
      </c>
      <c r="S15" s="35">
        <v>0</v>
      </c>
      <c r="T15" s="35">
        <v>0</v>
      </c>
      <c r="U15" s="35">
        <v>0</v>
      </c>
      <c r="V15" s="245">
        <f t="shared" si="1"/>
        <v>0</v>
      </c>
      <c r="W15" s="486"/>
    </row>
    <row r="16" spans="1:23" ht="13.5" thickBot="1" x14ac:dyDescent="0.25">
      <c r="C16" s="293"/>
      <c r="D16" s="294" t="str">
        <f>'Report L13'!D16</f>
        <v>Outpatient - DRG Hospital</v>
      </c>
      <c r="E16" s="35">
        <v>0</v>
      </c>
      <c r="F16" s="35">
        <v>0</v>
      </c>
      <c r="G16" s="35">
        <v>0</v>
      </c>
      <c r="H16" s="35">
        <v>0</v>
      </c>
      <c r="I16" s="35">
        <v>0</v>
      </c>
      <c r="J16" s="35">
        <v>0</v>
      </c>
      <c r="K16" s="35">
        <v>0</v>
      </c>
      <c r="L16" s="35">
        <v>0</v>
      </c>
      <c r="M16" s="35">
        <v>0</v>
      </c>
      <c r="N16" s="35">
        <v>0</v>
      </c>
      <c r="O16" s="35">
        <v>0</v>
      </c>
      <c r="P16" s="35">
        <v>0</v>
      </c>
      <c r="Q16" s="35">
        <v>0</v>
      </c>
      <c r="R16" s="245">
        <f>SUM(E16:Q16)</f>
        <v>0</v>
      </c>
      <c r="S16" s="35">
        <v>0</v>
      </c>
      <c r="T16" s="35">
        <v>0</v>
      </c>
      <c r="U16" s="35">
        <v>0</v>
      </c>
      <c r="V16" s="245">
        <f t="shared" si="1"/>
        <v>0</v>
      </c>
      <c r="W16" s="486"/>
    </row>
    <row r="17" spans="3:23" ht="13.5" thickBot="1" x14ac:dyDescent="0.25">
      <c r="C17" s="293"/>
      <c r="D17" s="294" t="str">
        <f>'Report L13'!D17</f>
        <v>Outpatient - Other</v>
      </c>
      <c r="E17" s="35">
        <v>0</v>
      </c>
      <c r="F17" s="35">
        <v>0</v>
      </c>
      <c r="G17" s="35">
        <v>0</v>
      </c>
      <c r="H17" s="35">
        <v>0</v>
      </c>
      <c r="I17" s="35">
        <v>0</v>
      </c>
      <c r="J17" s="35">
        <v>0</v>
      </c>
      <c r="K17" s="35">
        <v>0</v>
      </c>
      <c r="L17" s="35">
        <v>0</v>
      </c>
      <c r="M17" s="35">
        <v>0</v>
      </c>
      <c r="N17" s="35">
        <v>0</v>
      </c>
      <c r="O17" s="35">
        <v>0</v>
      </c>
      <c r="P17" s="35">
        <v>0</v>
      </c>
      <c r="Q17" s="35">
        <v>0</v>
      </c>
      <c r="R17" s="245">
        <f t="shared" si="0"/>
        <v>0</v>
      </c>
      <c r="S17" s="35">
        <v>0</v>
      </c>
      <c r="T17" s="35">
        <v>0</v>
      </c>
      <c r="U17" s="35">
        <v>0</v>
      </c>
      <c r="V17" s="245">
        <f t="shared" si="1"/>
        <v>0</v>
      </c>
      <c r="W17" s="486"/>
    </row>
    <row r="18" spans="3:23" ht="13.5" thickBot="1" x14ac:dyDescent="0.25">
      <c r="C18" s="293"/>
      <c r="D18" s="294" t="str">
        <f>'Report L13'!D18</f>
        <v>Physician Services</v>
      </c>
      <c r="E18" s="35">
        <v>0</v>
      </c>
      <c r="F18" s="35">
        <v>0</v>
      </c>
      <c r="G18" s="35">
        <v>0</v>
      </c>
      <c r="H18" s="35">
        <v>0</v>
      </c>
      <c r="I18" s="35">
        <v>0</v>
      </c>
      <c r="J18" s="35">
        <v>0</v>
      </c>
      <c r="K18" s="35">
        <v>0</v>
      </c>
      <c r="L18" s="35">
        <v>0</v>
      </c>
      <c r="M18" s="35">
        <v>0</v>
      </c>
      <c r="N18" s="35">
        <v>0</v>
      </c>
      <c r="O18" s="35">
        <v>0</v>
      </c>
      <c r="P18" s="35">
        <v>0</v>
      </c>
      <c r="Q18" s="35">
        <v>0</v>
      </c>
      <c r="R18" s="245">
        <f t="shared" si="0"/>
        <v>0</v>
      </c>
      <c r="S18" s="35">
        <v>0</v>
      </c>
      <c r="T18" s="35">
        <v>0</v>
      </c>
      <c r="U18" s="35">
        <v>0</v>
      </c>
      <c r="V18" s="245">
        <f t="shared" si="1"/>
        <v>0</v>
      </c>
      <c r="W18" s="486"/>
    </row>
    <row r="19" spans="3:23" ht="13.5" thickBot="1" x14ac:dyDescent="0.25">
      <c r="C19" s="293"/>
      <c r="D19" s="294" t="str">
        <f>'Report L13'!D19</f>
        <v>Substance Abuse</v>
      </c>
      <c r="E19" s="35">
        <v>0</v>
      </c>
      <c r="F19" s="35">
        <v>0</v>
      </c>
      <c r="G19" s="35">
        <v>0</v>
      </c>
      <c r="H19" s="35">
        <v>0</v>
      </c>
      <c r="I19" s="35">
        <v>0</v>
      </c>
      <c r="J19" s="35">
        <v>0</v>
      </c>
      <c r="K19" s="35">
        <v>0</v>
      </c>
      <c r="L19" s="35">
        <v>0</v>
      </c>
      <c r="M19" s="35">
        <v>0</v>
      </c>
      <c r="N19" s="35">
        <v>0</v>
      </c>
      <c r="O19" s="35">
        <v>0</v>
      </c>
      <c r="P19" s="35">
        <v>0</v>
      </c>
      <c r="Q19" s="35">
        <v>0</v>
      </c>
      <c r="R19" s="245">
        <f t="shared" si="0"/>
        <v>0</v>
      </c>
      <c r="S19" s="35">
        <v>0</v>
      </c>
      <c r="T19" s="35">
        <v>0</v>
      </c>
      <c r="U19" s="35">
        <v>0</v>
      </c>
      <c r="V19" s="245">
        <f t="shared" si="1"/>
        <v>0</v>
      </c>
      <c r="W19" s="486"/>
    </row>
    <row r="20" spans="3:23" ht="13.5" thickBot="1" x14ac:dyDescent="0.25">
      <c r="C20" s="293"/>
      <c r="D20" s="294" t="str">
        <f>'Report L13'!D20</f>
        <v>Prescription Drugs</v>
      </c>
      <c r="E20" s="35">
        <v>0</v>
      </c>
      <c r="F20" s="35">
        <v>0</v>
      </c>
      <c r="G20" s="35">
        <v>0</v>
      </c>
      <c r="H20" s="35">
        <v>0</v>
      </c>
      <c r="I20" s="35">
        <v>0</v>
      </c>
      <c r="J20" s="35">
        <v>0</v>
      </c>
      <c r="K20" s="35">
        <v>0</v>
      </c>
      <c r="L20" s="35">
        <v>0</v>
      </c>
      <c r="M20" s="35">
        <v>0</v>
      </c>
      <c r="N20" s="35">
        <v>0</v>
      </c>
      <c r="O20" s="35">
        <v>0</v>
      </c>
      <c r="P20" s="35">
        <v>0</v>
      </c>
      <c r="Q20" s="35">
        <v>0</v>
      </c>
      <c r="R20" s="245">
        <f t="shared" si="0"/>
        <v>0</v>
      </c>
      <c r="S20" s="35">
        <v>0</v>
      </c>
      <c r="T20" s="35">
        <v>0</v>
      </c>
      <c r="U20" s="35">
        <v>0</v>
      </c>
      <c r="V20" s="245">
        <f t="shared" si="1"/>
        <v>0</v>
      </c>
      <c r="W20" s="486"/>
    </row>
    <row r="21" spans="3:23" ht="13.5" thickBot="1" x14ac:dyDescent="0.25">
      <c r="C21" s="293"/>
      <c r="D21" s="294" t="str">
        <f>'Report L13'!D21</f>
        <v>DME and Miscellaneous</v>
      </c>
      <c r="E21" s="35">
        <v>0</v>
      </c>
      <c r="F21" s="35">
        <v>0</v>
      </c>
      <c r="G21" s="35">
        <v>0</v>
      </c>
      <c r="H21" s="35">
        <v>0</v>
      </c>
      <c r="I21" s="35">
        <v>0</v>
      </c>
      <c r="J21" s="35">
        <v>0</v>
      </c>
      <c r="K21" s="35">
        <v>0</v>
      </c>
      <c r="L21" s="35">
        <v>0</v>
      </c>
      <c r="M21" s="35">
        <v>0</v>
      </c>
      <c r="N21" s="35">
        <v>0</v>
      </c>
      <c r="O21" s="35">
        <v>0</v>
      </c>
      <c r="P21" s="35">
        <v>0</v>
      </c>
      <c r="Q21" s="35">
        <v>0</v>
      </c>
      <c r="R21" s="245">
        <f t="shared" si="0"/>
        <v>0</v>
      </c>
      <c r="S21" s="35">
        <v>0</v>
      </c>
      <c r="T21" s="35">
        <v>0</v>
      </c>
      <c r="U21" s="35">
        <v>0</v>
      </c>
      <c r="V21" s="245">
        <f t="shared" si="1"/>
        <v>0</v>
      </c>
      <c r="W21" s="486"/>
    </row>
    <row r="22" spans="3:23" ht="13.5" thickBot="1" x14ac:dyDescent="0.25">
      <c r="C22" s="291" t="s">
        <v>346</v>
      </c>
      <c r="D22" s="292" t="str">
        <f>'Report L13'!D22</f>
        <v>Mental Health Services Inpatient</v>
      </c>
      <c r="E22" s="35">
        <v>0</v>
      </c>
      <c r="F22" s="35">
        <v>0</v>
      </c>
      <c r="G22" s="35">
        <v>0</v>
      </c>
      <c r="H22" s="35">
        <v>0</v>
      </c>
      <c r="I22" s="35">
        <v>0</v>
      </c>
      <c r="J22" s="35">
        <v>0</v>
      </c>
      <c r="K22" s="35">
        <v>0</v>
      </c>
      <c r="L22" s="35">
        <v>0</v>
      </c>
      <c r="M22" s="35">
        <v>0</v>
      </c>
      <c r="N22" s="35">
        <v>0</v>
      </c>
      <c r="O22" s="35">
        <v>0</v>
      </c>
      <c r="P22" s="35">
        <v>0</v>
      </c>
      <c r="Q22" s="35">
        <v>0</v>
      </c>
      <c r="R22" s="245">
        <f t="shared" si="0"/>
        <v>0</v>
      </c>
      <c r="S22" s="35">
        <v>0</v>
      </c>
      <c r="T22" s="35">
        <v>0</v>
      </c>
      <c r="U22" s="35">
        <v>0</v>
      </c>
      <c r="V22" s="245">
        <f t="shared" si="1"/>
        <v>0</v>
      </c>
      <c r="W22" s="486"/>
    </row>
    <row r="23" spans="3:23" ht="13.5" thickBot="1" x14ac:dyDescent="0.25">
      <c r="C23" s="293"/>
      <c r="D23" s="296" t="str">
        <f>'Report L13'!D23</f>
        <v>Applied Behavior Analysis (ABA)</v>
      </c>
      <c r="E23" s="35">
        <v>0</v>
      </c>
      <c r="F23" s="35">
        <v>0</v>
      </c>
      <c r="G23" s="35">
        <v>0</v>
      </c>
      <c r="H23" s="35">
        <v>0</v>
      </c>
      <c r="I23" s="35">
        <v>0</v>
      </c>
      <c r="J23" s="35">
        <v>0</v>
      </c>
      <c r="K23" s="35">
        <v>0</v>
      </c>
      <c r="L23" s="35">
        <v>0</v>
      </c>
      <c r="M23" s="35">
        <v>0</v>
      </c>
      <c r="N23" s="35">
        <v>0</v>
      </c>
      <c r="O23" s="35">
        <v>0</v>
      </c>
      <c r="P23" s="35">
        <v>0</v>
      </c>
      <c r="Q23" s="35">
        <v>0</v>
      </c>
      <c r="R23" s="245">
        <f t="shared" si="0"/>
        <v>0</v>
      </c>
      <c r="S23" s="35">
        <v>0</v>
      </c>
      <c r="T23" s="35">
        <v>0</v>
      </c>
      <c r="U23" s="35">
        <v>0</v>
      </c>
      <c r="V23" s="245">
        <f t="shared" si="1"/>
        <v>0</v>
      </c>
      <c r="W23" s="486"/>
    </row>
    <row r="24" spans="3:23" ht="13.5" thickBot="1" x14ac:dyDescent="0.25">
      <c r="C24" s="293"/>
      <c r="D24" s="294" t="str">
        <f>'Report L13'!D24</f>
        <v>ACT/SE</v>
      </c>
      <c r="E24" s="35">
        <v>0</v>
      </c>
      <c r="F24" s="35">
        <v>0</v>
      </c>
      <c r="G24" s="35">
        <v>0</v>
      </c>
      <c r="H24" s="35">
        <v>0</v>
      </c>
      <c r="I24" s="35">
        <v>0</v>
      </c>
      <c r="J24" s="35">
        <v>0</v>
      </c>
      <c r="K24" s="35">
        <v>0</v>
      </c>
      <c r="L24" s="35">
        <v>0</v>
      </c>
      <c r="M24" s="35">
        <v>0</v>
      </c>
      <c r="N24" s="35">
        <v>0</v>
      </c>
      <c r="O24" s="35">
        <v>0</v>
      </c>
      <c r="P24" s="35">
        <v>0</v>
      </c>
      <c r="Q24" s="35">
        <v>0</v>
      </c>
      <c r="R24" s="245">
        <f>SUM(E24:Q24)</f>
        <v>0</v>
      </c>
      <c r="S24" s="35">
        <v>0</v>
      </c>
      <c r="T24" s="35">
        <v>0</v>
      </c>
      <c r="U24" s="35">
        <v>0</v>
      </c>
      <c r="V24" s="245">
        <f t="shared" si="1"/>
        <v>0</v>
      </c>
      <c r="W24" s="486"/>
    </row>
    <row r="25" spans="3:23" ht="13.5" thickBot="1" x14ac:dyDescent="0.25">
      <c r="C25" s="293"/>
      <c r="D25" s="294" t="str">
        <f>'Report L13'!D25</f>
        <v>A&amp;D Residential</v>
      </c>
      <c r="E25" s="35">
        <v>0</v>
      </c>
      <c r="F25" s="35">
        <v>0</v>
      </c>
      <c r="G25" s="35">
        <v>0</v>
      </c>
      <c r="H25" s="35">
        <v>0</v>
      </c>
      <c r="I25" s="35">
        <v>0</v>
      </c>
      <c r="J25" s="35">
        <v>0</v>
      </c>
      <c r="K25" s="35">
        <v>0</v>
      </c>
      <c r="L25" s="35">
        <v>0</v>
      </c>
      <c r="M25" s="35">
        <v>0</v>
      </c>
      <c r="N25" s="35">
        <v>0</v>
      </c>
      <c r="O25" s="35">
        <v>0</v>
      </c>
      <c r="P25" s="35">
        <v>0</v>
      </c>
      <c r="Q25" s="35">
        <v>0</v>
      </c>
      <c r="R25" s="245">
        <f t="shared" si="0"/>
        <v>0</v>
      </c>
      <c r="S25" s="35">
        <v>0</v>
      </c>
      <c r="T25" s="35">
        <v>0</v>
      </c>
      <c r="U25" s="35">
        <v>0</v>
      </c>
      <c r="V25" s="245">
        <f t="shared" si="1"/>
        <v>0</v>
      </c>
      <c r="W25" s="486"/>
    </row>
    <row r="26" spans="3:23" ht="13.5" thickBot="1" x14ac:dyDescent="0.25">
      <c r="C26" s="293"/>
      <c r="D26" s="294" t="str">
        <f>'Report L13'!D26</f>
        <v>MH Children's Wraparound</v>
      </c>
      <c r="E26" s="35">
        <v>0</v>
      </c>
      <c r="F26" s="35">
        <v>0</v>
      </c>
      <c r="G26" s="35">
        <v>0</v>
      </c>
      <c r="H26" s="35">
        <v>0</v>
      </c>
      <c r="I26" s="35">
        <v>0</v>
      </c>
      <c r="J26" s="35">
        <v>0</v>
      </c>
      <c r="K26" s="35">
        <v>0</v>
      </c>
      <c r="L26" s="35">
        <v>0</v>
      </c>
      <c r="M26" s="35">
        <v>0</v>
      </c>
      <c r="N26" s="35">
        <v>0</v>
      </c>
      <c r="O26" s="35">
        <v>0</v>
      </c>
      <c r="P26" s="35">
        <v>0</v>
      </c>
      <c r="Q26" s="35">
        <v>0</v>
      </c>
      <c r="R26" s="245">
        <f t="shared" si="0"/>
        <v>0</v>
      </c>
      <c r="S26" s="35">
        <v>0</v>
      </c>
      <c r="T26" s="35">
        <v>0</v>
      </c>
      <c r="U26" s="35">
        <v>0</v>
      </c>
      <c r="V26" s="245">
        <f t="shared" si="1"/>
        <v>0</v>
      </c>
      <c r="W26" s="486"/>
    </row>
    <row r="27" spans="3:23" ht="13.5" thickBot="1" x14ac:dyDescent="0.25">
      <c r="C27" s="293"/>
      <c r="D27" s="294" t="str">
        <f>'Report L13'!D27</f>
        <v>CANS</v>
      </c>
      <c r="E27" s="35">
        <v>0</v>
      </c>
      <c r="F27" s="35">
        <v>0</v>
      </c>
      <c r="G27" s="35">
        <v>0</v>
      </c>
      <c r="H27" s="35">
        <v>0</v>
      </c>
      <c r="I27" s="35">
        <v>0</v>
      </c>
      <c r="J27" s="35">
        <v>0</v>
      </c>
      <c r="K27" s="35">
        <v>0</v>
      </c>
      <c r="L27" s="35">
        <v>0</v>
      </c>
      <c r="M27" s="35">
        <v>0</v>
      </c>
      <c r="N27" s="35">
        <v>0</v>
      </c>
      <c r="O27" s="35">
        <v>0</v>
      </c>
      <c r="P27" s="35">
        <v>0</v>
      </c>
      <c r="Q27" s="35">
        <v>0</v>
      </c>
      <c r="R27" s="245">
        <f>SUM(E27:Q27)</f>
        <v>0</v>
      </c>
      <c r="S27" s="35">
        <v>0</v>
      </c>
      <c r="T27" s="35">
        <v>0</v>
      </c>
      <c r="U27" s="35">
        <v>0</v>
      </c>
      <c r="V27" s="245">
        <f t="shared" si="1"/>
        <v>0</v>
      </c>
      <c r="W27" s="486"/>
    </row>
    <row r="28" spans="3:23" ht="13.5" thickBot="1" x14ac:dyDescent="0.25">
      <c r="C28" s="293"/>
      <c r="D28" s="294" t="str">
        <f>'Report L13'!D28</f>
        <v>Mental Health Other Non-Inpatient</v>
      </c>
      <c r="E28" s="35">
        <v>0</v>
      </c>
      <c r="F28" s="35">
        <v>0</v>
      </c>
      <c r="G28" s="35">
        <v>0</v>
      </c>
      <c r="H28" s="35">
        <v>0</v>
      </c>
      <c r="I28" s="35">
        <v>0</v>
      </c>
      <c r="J28" s="35">
        <v>0</v>
      </c>
      <c r="K28" s="35">
        <v>0</v>
      </c>
      <c r="L28" s="35">
        <v>0</v>
      </c>
      <c r="M28" s="35">
        <v>0</v>
      </c>
      <c r="N28" s="35">
        <v>0</v>
      </c>
      <c r="O28" s="35">
        <v>0</v>
      </c>
      <c r="P28" s="35">
        <v>0</v>
      </c>
      <c r="Q28" s="35">
        <v>0</v>
      </c>
      <c r="R28" s="245">
        <f t="shared" si="0"/>
        <v>0</v>
      </c>
      <c r="S28" s="35">
        <v>0</v>
      </c>
      <c r="T28" s="35">
        <v>0</v>
      </c>
      <c r="U28" s="35">
        <v>0</v>
      </c>
      <c r="V28" s="245">
        <f t="shared" si="1"/>
        <v>0</v>
      </c>
      <c r="W28" s="486"/>
    </row>
    <row r="29" spans="3:23" ht="13.5" thickBot="1" x14ac:dyDescent="0.25">
      <c r="C29" s="291" t="s">
        <v>199</v>
      </c>
      <c r="D29" s="292" t="str">
        <f>'Report L13'!D29</f>
        <v>Dental</v>
      </c>
      <c r="E29" s="35">
        <v>0</v>
      </c>
      <c r="F29" s="35">
        <v>0</v>
      </c>
      <c r="G29" s="35">
        <v>0</v>
      </c>
      <c r="H29" s="35">
        <v>0</v>
      </c>
      <c r="I29" s="35">
        <v>0</v>
      </c>
      <c r="J29" s="35">
        <v>0</v>
      </c>
      <c r="K29" s="35">
        <v>0</v>
      </c>
      <c r="L29" s="35">
        <v>0</v>
      </c>
      <c r="M29" s="35">
        <v>0</v>
      </c>
      <c r="N29" s="35">
        <v>0</v>
      </c>
      <c r="O29" s="35">
        <v>0</v>
      </c>
      <c r="P29" s="35">
        <v>0</v>
      </c>
      <c r="Q29" s="35">
        <v>0</v>
      </c>
      <c r="R29" s="245">
        <f t="shared" si="0"/>
        <v>0</v>
      </c>
      <c r="S29" s="35">
        <v>0</v>
      </c>
      <c r="T29" s="35">
        <v>0</v>
      </c>
      <c r="U29" s="35">
        <v>0</v>
      </c>
      <c r="V29" s="245">
        <f t="shared" si="1"/>
        <v>0</v>
      </c>
      <c r="W29" s="486"/>
    </row>
    <row r="30" spans="3:23" ht="13.5" thickBot="1" x14ac:dyDescent="0.25">
      <c r="C30" s="298"/>
      <c r="D30" s="385" t="str">
        <f>'Report L13'!D30</f>
        <v>NEMT</v>
      </c>
      <c r="E30" s="35">
        <v>0</v>
      </c>
      <c r="F30" s="35">
        <v>0</v>
      </c>
      <c r="G30" s="35">
        <v>0</v>
      </c>
      <c r="H30" s="35">
        <v>0</v>
      </c>
      <c r="I30" s="35">
        <v>0</v>
      </c>
      <c r="J30" s="35">
        <v>0</v>
      </c>
      <c r="K30" s="35">
        <v>0</v>
      </c>
      <c r="L30" s="35">
        <v>0</v>
      </c>
      <c r="M30" s="35">
        <v>0</v>
      </c>
      <c r="N30" s="35">
        <v>0</v>
      </c>
      <c r="O30" s="35">
        <v>0</v>
      </c>
      <c r="P30" s="35">
        <v>0</v>
      </c>
      <c r="Q30" s="35">
        <v>0</v>
      </c>
      <c r="R30" s="245">
        <f t="shared" si="0"/>
        <v>0</v>
      </c>
      <c r="S30" s="35">
        <v>0</v>
      </c>
      <c r="T30" s="35">
        <v>0</v>
      </c>
      <c r="U30" s="35">
        <v>0</v>
      </c>
      <c r="V30" s="245">
        <f t="shared" si="1"/>
        <v>0</v>
      </c>
      <c r="W30" s="486"/>
    </row>
    <row r="31" spans="3:23" ht="13.5" thickBot="1" x14ac:dyDescent="0.25">
      <c r="C31" s="876" t="s">
        <v>100</v>
      </c>
      <c r="D31" s="877"/>
      <c r="E31" s="245">
        <f t="shared" ref="E31:P31" si="2">SUM(E12:E30)</f>
        <v>0</v>
      </c>
      <c r="F31" s="245">
        <f t="shared" si="2"/>
        <v>0</v>
      </c>
      <c r="G31" s="245">
        <f t="shared" si="2"/>
        <v>0</v>
      </c>
      <c r="H31" s="245">
        <f t="shared" si="2"/>
        <v>0</v>
      </c>
      <c r="I31" s="245">
        <f t="shared" si="2"/>
        <v>0</v>
      </c>
      <c r="J31" s="245">
        <f t="shared" si="2"/>
        <v>0</v>
      </c>
      <c r="K31" s="245">
        <f t="shared" si="2"/>
        <v>0</v>
      </c>
      <c r="L31" s="245">
        <f t="shared" si="2"/>
        <v>0</v>
      </c>
      <c r="M31" s="245">
        <f t="shared" si="2"/>
        <v>0</v>
      </c>
      <c r="N31" s="245">
        <f t="shared" si="2"/>
        <v>0</v>
      </c>
      <c r="O31" s="245">
        <f t="shared" si="2"/>
        <v>0</v>
      </c>
      <c r="P31" s="245">
        <f t="shared" si="2"/>
        <v>0</v>
      </c>
      <c r="Q31" s="245">
        <f t="shared" ref="Q31" si="3">SUM(Q12:Q30)</f>
        <v>0</v>
      </c>
      <c r="R31" s="245">
        <f>SUM(E31:Q31)</f>
        <v>0</v>
      </c>
      <c r="S31" s="245">
        <f>SUM(S12:S30)</f>
        <v>0</v>
      </c>
      <c r="T31" s="245">
        <f>SUM(T12:T30)</f>
        <v>0</v>
      </c>
      <c r="U31" s="245">
        <f>SUM(U12:U30)</f>
        <v>0</v>
      </c>
      <c r="V31" s="245">
        <f>SUM(S31:U31)</f>
        <v>0</v>
      </c>
      <c r="W31" s="486"/>
    </row>
    <row r="32" spans="3:23" x14ac:dyDescent="0.2">
      <c r="S32" s="486"/>
      <c r="T32" s="486"/>
      <c r="U32" s="486"/>
      <c r="V32" s="486"/>
      <c r="W32" s="486"/>
    </row>
  </sheetData>
  <sheetProtection algorithmName="SHA-512" hashValue="9SQKo4ULZygqnW9cC9scLzIpIy2P2XHteCxuuT2avnVfu4ZFdVElL+FsgaUwr6qWmGrOqWoNiQAUwBZH1w11Jg==" saltValue="vW9/gtwvwnfPy2QUnx+5Vg==" spinCount="100000" sheet="1" objects="1" scenarios="1"/>
  <protectedRanges>
    <protectedRange sqref="S12:U30 E12:Q30" name="Range1_1"/>
  </protectedRanges>
  <mergeCells count="4">
    <mergeCell ref="C31:D31"/>
    <mergeCell ref="E10:R10"/>
    <mergeCell ref="S10:V10"/>
    <mergeCell ref="E9:V9"/>
  </mergeCells>
  <dataValidations count="1">
    <dataValidation type="decimal" allowBlank="1" showInputMessage="1" showErrorMessage="1" sqref="E12:V31" xr:uid="{00000000-0002-0000-2500-000000000000}">
      <formula1>-5000000000</formula1>
      <formula2>5000000000</formula2>
    </dataValidation>
  </dataValidations>
  <printOptions horizontalCentered="1"/>
  <pageMargins left="0.25" right="0.25" top="0.5" bottom="0.5" header="0.25" footer="0.25"/>
  <pageSetup scale="41" fitToHeight="0" orientation="landscape" verticalDpi="300" r:id="rId1"/>
  <headerFooter alignWithMargins="0">
    <oddFooter>&amp;L&amp;F&amp;CPage &amp;P of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73"/>
  <sheetViews>
    <sheetView zoomScaleNormal="100" workbookViewId="0">
      <selection activeCell="E41" sqref="E41"/>
    </sheetView>
  </sheetViews>
  <sheetFormatPr defaultColWidth="9.140625" defaultRowHeight="12.75" x14ac:dyDescent="0.2"/>
  <cols>
    <col min="1" max="1" width="9.7109375" style="117" customWidth="1"/>
    <col min="2" max="2" width="18" style="117" customWidth="1"/>
    <col min="3" max="3" width="11.7109375" style="117" customWidth="1"/>
    <col min="4" max="11" width="15.7109375" style="117" customWidth="1"/>
    <col min="12" max="12" width="11" style="117" customWidth="1"/>
    <col min="13" max="16384" width="9.140625" style="117"/>
  </cols>
  <sheetData>
    <row r="1" spans="1:11" x14ac:dyDescent="0.2">
      <c r="A1" s="116" t="s">
        <v>110</v>
      </c>
      <c r="B1" s="116"/>
    </row>
    <row r="3" spans="1:11" x14ac:dyDescent="0.2">
      <c r="A3" s="118"/>
      <c r="B3" s="119" t="s">
        <v>0</v>
      </c>
      <c r="C3" s="120" t="str">
        <f>'Report L1'!$C$5</f>
        <v>Select CCO from Dropdown List</v>
      </c>
      <c r="D3" s="120"/>
      <c r="E3" s="120"/>
      <c r="F3" s="120"/>
    </row>
    <row r="4" spans="1:11" ht="15" customHeight="1" x14ac:dyDescent="0.2">
      <c r="B4" s="133" t="s">
        <v>225</v>
      </c>
      <c r="C4" s="121" t="str">
        <f>'Report L1'!$C$8&amp;" - "&amp;'Report L1'!$C$9</f>
        <v>1/1/2021 - 12/31/2021</v>
      </c>
      <c r="D4" s="121"/>
      <c r="E4" s="121"/>
      <c r="F4" s="121"/>
    </row>
    <row r="5" spans="1:11" x14ac:dyDescent="0.2">
      <c r="C5" s="122"/>
      <c r="D5" s="122"/>
      <c r="E5" s="122"/>
      <c r="F5" s="122"/>
    </row>
    <row r="6" spans="1:11" x14ac:dyDescent="0.2">
      <c r="A6" s="124" t="s">
        <v>160</v>
      </c>
      <c r="B6" s="124"/>
      <c r="C6" s="123"/>
      <c r="D6" s="123"/>
      <c r="E6" s="123"/>
      <c r="F6" s="123"/>
    </row>
    <row r="7" spans="1:11" ht="13.5" thickBot="1" x14ac:dyDescent="0.25">
      <c r="A7" s="124"/>
      <c r="B7" s="124"/>
      <c r="C7" s="123"/>
      <c r="D7" s="123"/>
      <c r="E7" s="123"/>
      <c r="F7" s="123"/>
    </row>
    <row r="8" spans="1:11" x14ac:dyDescent="0.2">
      <c r="A8" s="124"/>
      <c r="B8" s="124"/>
      <c r="C8" s="124"/>
      <c r="D8" s="816" t="str">
        <f>"Q1-"&amp;'Report L1'!$C$7</f>
        <v>Q1-2021</v>
      </c>
      <c r="E8" s="817"/>
      <c r="F8" s="816" t="str">
        <f>"Q2-"&amp;'Report L1'!$C$7</f>
        <v>Q2-2021</v>
      </c>
      <c r="G8" s="817"/>
      <c r="H8" s="816" t="str">
        <f>"Q3-"&amp;'Report L1'!$C$7</f>
        <v>Q3-2021</v>
      </c>
      <c r="I8" s="817"/>
      <c r="J8" s="816" t="str">
        <f>"Q4-"&amp;'Report L1'!$C$7</f>
        <v>Q4-2021</v>
      </c>
      <c r="K8" s="817"/>
    </row>
    <row r="9" spans="1:11" ht="13.5" thickBot="1" x14ac:dyDescent="0.25">
      <c r="A9" s="124"/>
      <c r="B9" s="124"/>
      <c r="C9" s="124"/>
      <c r="D9" s="542" t="s">
        <v>129</v>
      </c>
      <c r="E9" s="543" t="s">
        <v>130</v>
      </c>
      <c r="F9" s="542" t="s">
        <v>129</v>
      </c>
      <c r="G9" s="543" t="s">
        <v>130</v>
      </c>
      <c r="H9" s="542" t="s">
        <v>129</v>
      </c>
      <c r="I9" s="543" t="s">
        <v>130</v>
      </c>
      <c r="J9" s="542" t="s">
        <v>129</v>
      </c>
      <c r="K9" s="544" t="s">
        <v>130</v>
      </c>
    </row>
    <row r="10" spans="1:11" x14ac:dyDescent="0.2">
      <c r="B10" s="799" t="s">
        <v>1003</v>
      </c>
      <c r="C10" s="800"/>
      <c r="D10" s="545">
        <f>IF($A$30="",0,IF($F41&lt;=250000,$F41,250000))</f>
        <v>0</v>
      </c>
      <c r="E10" s="545">
        <f>IF($A$46="",0,IF($F58&lt;=250000,$F58,250000))</f>
        <v>0</v>
      </c>
      <c r="F10" s="545">
        <f>IF($A$30="",0,IF($F42&lt;=250000,$F42,250000))</f>
        <v>0</v>
      </c>
      <c r="G10" s="545">
        <f>IF($A$46="",0,IF($F59&lt;=250000,$F59,250000))</f>
        <v>0</v>
      </c>
      <c r="H10" s="545">
        <f>IF($A$30="",0,IF($F43&lt;=250000,$F43,250000))</f>
        <v>0</v>
      </c>
      <c r="I10" s="545">
        <f>IF($A$46="",0,IF($F60&lt;=250000,$F60,250000))</f>
        <v>0</v>
      </c>
      <c r="J10" s="545">
        <f>IF($A$30="",0,IF($F44&lt;=250000,$F44,250000))</f>
        <v>0</v>
      </c>
      <c r="K10" s="545">
        <f>IF($A$46="",0,IF($F61&lt;=250000,$F61,250000))</f>
        <v>0</v>
      </c>
    </row>
    <row r="11" spans="1:11" ht="13.5" thickBot="1" x14ac:dyDescent="0.25">
      <c r="B11" s="803" t="s">
        <v>1004</v>
      </c>
      <c r="C11" s="804"/>
      <c r="D11" s="125">
        <f>IF(D10&lt;250000,0,($F41-D10)/2)</f>
        <v>0</v>
      </c>
      <c r="E11" s="125">
        <f>IF(E10&lt;250000,0,($F58-E10)/2)</f>
        <v>0</v>
      </c>
      <c r="F11" s="125">
        <f>IF(F10&lt;250000,0,($F42-F10)/2)</f>
        <v>0</v>
      </c>
      <c r="G11" s="125">
        <f>IF(G10&lt;250000,0,($F59-G10)/2)</f>
        <v>0</v>
      </c>
      <c r="H11" s="125">
        <f>IF(H10&lt;250000,0,($F43-H10)/2)</f>
        <v>0</v>
      </c>
      <c r="I11" s="125">
        <f>IF(I10&lt;250000,0,($F60-I10)/2)</f>
        <v>0</v>
      </c>
      <c r="J11" s="125">
        <f>IF(J10&lt;250000,0,($F44-J10)/2)</f>
        <v>0</v>
      </c>
      <c r="K11" s="125">
        <f>IF(K10&lt;250000,0,($F61-K10)/2)</f>
        <v>0</v>
      </c>
    </row>
    <row r="12" spans="1:11" ht="13.5" thickBot="1" x14ac:dyDescent="0.25">
      <c r="B12" s="805" t="s">
        <v>1002</v>
      </c>
      <c r="C12" s="806"/>
      <c r="D12" s="126">
        <f t="shared" ref="D12:K12" si="0">SUM(D10:D11)</f>
        <v>0</v>
      </c>
      <c r="E12" s="126">
        <f t="shared" si="0"/>
        <v>0</v>
      </c>
      <c r="F12" s="126">
        <f t="shared" si="0"/>
        <v>0</v>
      </c>
      <c r="G12" s="126">
        <f t="shared" si="0"/>
        <v>0</v>
      </c>
      <c r="H12" s="126">
        <f t="shared" si="0"/>
        <v>0</v>
      </c>
      <c r="I12" s="126">
        <f t="shared" si="0"/>
        <v>0</v>
      </c>
      <c r="J12" s="126">
        <f t="shared" si="0"/>
        <v>0</v>
      </c>
      <c r="K12" s="452">
        <f t="shared" si="0"/>
        <v>0</v>
      </c>
    </row>
    <row r="13" spans="1:11" ht="13.5" thickBot="1" x14ac:dyDescent="0.25"/>
    <row r="14" spans="1:11" x14ac:dyDescent="0.2">
      <c r="B14" s="807" t="s">
        <v>1014</v>
      </c>
      <c r="C14" s="808"/>
      <c r="D14" s="535">
        <v>0</v>
      </c>
      <c r="E14" s="535">
        <v>0</v>
      </c>
      <c r="F14" s="535">
        <v>0</v>
      </c>
      <c r="G14" s="535">
        <v>0</v>
      </c>
      <c r="H14" s="535">
        <v>0</v>
      </c>
      <c r="I14" s="535">
        <v>0</v>
      </c>
      <c r="J14" s="535">
        <v>0</v>
      </c>
      <c r="K14" s="535">
        <v>0</v>
      </c>
    </row>
    <row r="15" spans="1:11" ht="13.5" thickBot="1" x14ac:dyDescent="0.25">
      <c r="B15" s="809" t="s">
        <v>1015</v>
      </c>
      <c r="C15" s="810"/>
      <c r="D15" s="536">
        <v>0</v>
      </c>
      <c r="E15" s="536">
        <v>0</v>
      </c>
      <c r="F15" s="536">
        <v>0</v>
      </c>
      <c r="G15" s="536">
        <v>0</v>
      </c>
      <c r="H15" s="536">
        <v>0</v>
      </c>
      <c r="I15" s="536">
        <v>0</v>
      </c>
      <c r="J15" s="536">
        <v>0</v>
      </c>
      <c r="K15" s="536">
        <v>0</v>
      </c>
    </row>
    <row r="16" spans="1:11" ht="13.5" thickBot="1" x14ac:dyDescent="0.25">
      <c r="B16" s="801" t="s">
        <v>1016</v>
      </c>
      <c r="C16" s="802"/>
      <c r="D16" s="452">
        <f>SUM(D14:D15)</f>
        <v>0</v>
      </c>
      <c r="E16" s="452">
        <f t="shared" ref="E16:K16" si="1">SUM(E14:E15)</f>
        <v>0</v>
      </c>
      <c r="F16" s="452">
        <f t="shared" si="1"/>
        <v>0</v>
      </c>
      <c r="G16" s="452">
        <f t="shared" si="1"/>
        <v>0</v>
      </c>
      <c r="H16" s="452">
        <f t="shared" si="1"/>
        <v>0</v>
      </c>
      <c r="I16" s="452">
        <f t="shared" si="1"/>
        <v>0</v>
      </c>
      <c r="J16" s="452">
        <f t="shared" si="1"/>
        <v>0</v>
      </c>
      <c r="K16" s="452">
        <f t="shared" si="1"/>
        <v>0</v>
      </c>
    </row>
    <row r="17" spans="1:11" ht="13.5" thickBot="1" x14ac:dyDescent="0.25"/>
    <row r="18" spans="1:11" ht="13.5" thickBot="1" x14ac:dyDescent="0.25">
      <c r="B18" s="801" t="s">
        <v>1017</v>
      </c>
      <c r="C18" s="802"/>
      <c r="D18" s="452">
        <f>D16-D12</f>
        <v>0</v>
      </c>
      <c r="E18" s="452">
        <f t="shared" ref="E18:K18" si="2">E16-E12</f>
        <v>0</v>
      </c>
      <c r="F18" s="452">
        <f t="shared" si="2"/>
        <v>0</v>
      </c>
      <c r="G18" s="452">
        <f t="shared" si="2"/>
        <v>0</v>
      </c>
      <c r="H18" s="452">
        <f t="shared" si="2"/>
        <v>0</v>
      </c>
      <c r="I18" s="452">
        <f t="shared" si="2"/>
        <v>0</v>
      </c>
      <c r="J18" s="452">
        <f t="shared" si="2"/>
        <v>0</v>
      </c>
      <c r="K18" s="452">
        <f t="shared" si="2"/>
        <v>0</v>
      </c>
    </row>
    <row r="20" spans="1:11" x14ac:dyDescent="0.2">
      <c r="B20" s="117" t="s">
        <v>1067</v>
      </c>
    </row>
    <row r="21" spans="1:11" x14ac:dyDescent="0.2">
      <c r="B21" s="117" t="s">
        <v>1068</v>
      </c>
    </row>
    <row r="22" spans="1:11" x14ac:dyDescent="0.2">
      <c r="B22" s="117" t="s">
        <v>1006</v>
      </c>
    </row>
    <row r="23" spans="1:11" x14ac:dyDescent="0.2">
      <c r="B23" s="117" t="s">
        <v>1007</v>
      </c>
    </row>
    <row r="24" spans="1:11" x14ac:dyDescent="0.2">
      <c r="B24" s="117" t="s">
        <v>1008</v>
      </c>
    </row>
    <row r="25" spans="1:11" x14ac:dyDescent="0.2">
      <c r="B25" s="117" t="s">
        <v>1063</v>
      </c>
    </row>
    <row r="26" spans="1:11" x14ac:dyDescent="0.2">
      <c r="B26" s="118"/>
    </row>
    <row r="27" spans="1:11" x14ac:dyDescent="0.2">
      <c r="A27" s="118" t="s">
        <v>161</v>
      </c>
      <c r="B27" s="118"/>
    </row>
    <row r="28" spans="1:11" x14ac:dyDescent="0.2">
      <c r="A28" s="127" t="s">
        <v>1005</v>
      </c>
      <c r="B28" s="127"/>
    </row>
    <row r="29" spans="1:11" ht="13.5" thickBot="1" x14ac:dyDescent="0.25"/>
    <row r="30" spans="1:11" ht="13.5" thickBot="1" x14ac:dyDescent="0.25">
      <c r="A30" s="129"/>
      <c r="B30" s="128" t="s">
        <v>129</v>
      </c>
      <c r="C30" s="117" t="s">
        <v>1061</v>
      </c>
    </row>
    <row r="31" spans="1:11" x14ac:dyDescent="0.2">
      <c r="A31" s="538"/>
      <c r="B31" s="128"/>
      <c r="C31" s="117" t="s">
        <v>1206</v>
      </c>
    </row>
    <row r="32" spans="1:11" ht="13.5" thickBot="1" x14ac:dyDescent="0.25"/>
    <row r="33" spans="1:8" ht="12.75" customHeight="1" x14ac:dyDescent="0.2">
      <c r="C33" s="743" t="s">
        <v>1011</v>
      </c>
      <c r="D33" s="811" t="s">
        <v>1101</v>
      </c>
      <c r="E33" s="812"/>
      <c r="F33" s="813"/>
      <c r="G33" s="670"/>
      <c r="H33" s="670"/>
    </row>
    <row r="34" spans="1:8" ht="12.75" customHeight="1" x14ac:dyDescent="0.2">
      <c r="C34" s="539" t="s">
        <v>1012</v>
      </c>
      <c r="D34" s="746" t="s">
        <v>1102</v>
      </c>
      <c r="E34" s="747" t="s">
        <v>1103</v>
      </c>
      <c r="F34" s="814" t="s">
        <v>1204</v>
      </c>
      <c r="G34" s="670"/>
      <c r="H34" s="670"/>
    </row>
    <row r="35" spans="1:8" ht="25.5" x14ac:dyDescent="0.2">
      <c r="C35" s="539"/>
      <c r="D35" s="675" t="s">
        <v>1202</v>
      </c>
      <c r="E35" s="675" t="s">
        <v>1203</v>
      </c>
      <c r="F35" s="815"/>
      <c r="G35" s="671"/>
      <c r="H35" s="671"/>
    </row>
    <row r="36" spans="1:8" ht="12.75" customHeight="1" x14ac:dyDescent="0.2">
      <c r="C36" s="540">
        <f t="shared" ref="C36:C37" si="3">EOMONTH(C37,-3)</f>
        <v>43921</v>
      </c>
      <c r="D36" s="537">
        <v>0</v>
      </c>
      <c r="E36" s="537">
        <v>0</v>
      </c>
      <c r="F36" s="669" t="s">
        <v>202</v>
      </c>
      <c r="G36" s="55"/>
      <c r="H36" s="55"/>
    </row>
    <row r="37" spans="1:8" x14ac:dyDescent="0.2">
      <c r="C37" s="540">
        <f t="shared" si="3"/>
        <v>44012</v>
      </c>
      <c r="D37" s="537">
        <v>0</v>
      </c>
      <c r="E37" s="537">
        <v>0</v>
      </c>
      <c r="F37" s="669" t="s">
        <v>202</v>
      </c>
      <c r="G37" s="55"/>
      <c r="H37" s="55"/>
    </row>
    <row r="38" spans="1:8" x14ac:dyDescent="0.2">
      <c r="C38" s="540">
        <f>EOMONTH(C39,-3)</f>
        <v>44104</v>
      </c>
      <c r="D38" s="537">
        <v>0</v>
      </c>
      <c r="E38" s="537">
        <v>0</v>
      </c>
      <c r="F38" s="669" t="s">
        <v>202</v>
      </c>
      <c r="G38" s="55"/>
      <c r="H38" s="55"/>
    </row>
    <row r="39" spans="1:8" x14ac:dyDescent="0.2">
      <c r="C39" s="540">
        <f>EOMONTH(C41,-3)</f>
        <v>44196</v>
      </c>
      <c r="D39" s="537">
        <v>0</v>
      </c>
      <c r="E39" s="537">
        <v>0</v>
      </c>
      <c r="F39" s="669" t="s">
        <v>202</v>
      </c>
      <c r="G39" s="55"/>
      <c r="H39" s="55"/>
    </row>
    <row r="40" spans="1:8" s="122" customFormat="1" ht="25.5" x14ac:dyDescent="0.2">
      <c r="C40" s="673"/>
      <c r="D40" s="675" t="s">
        <v>1202</v>
      </c>
      <c r="E40" s="675" t="s">
        <v>1203</v>
      </c>
      <c r="F40" s="745"/>
      <c r="G40" s="55"/>
      <c r="H40" s="55"/>
    </row>
    <row r="41" spans="1:8" ht="12.75" customHeight="1" x14ac:dyDescent="0.2">
      <c r="C41" s="540">
        <f t="shared" ref="C41:C42" si="4">EOMONTH(C42,-3)</f>
        <v>44286</v>
      </c>
      <c r="D41" s="668">
        <f>'Report L6 OHP'!C36</f>
        <v>0</v>
      </c>
      <c r="E41" s="674">
        <f>'Report L6 CAK'!C32</f>
        <v>0</v>
      </c>
      <c r="F41" s="666">
        <f>IF(D41=0,0,(AVERAGE(D37:D41)+AVERAGE(E37:E41))/3)</f>
        <v>0</v>
      </c>
      <c r="G41" s="55"/>
      <c r="H41" s="55"/>
    </row>
    <row r="42" spans="1:8" x14ac:dyDescent="0.2">
      <c r="C42" s="540">
        <f t="shared" si="4"/>
        <v>44377</v>
      </c>
      <c r="D42" s="668">
        <f>'Report L6 OHP'!D36</f>
        <v>0</v>
      </c>
      <c r="E42" s="668">
        <f>'Report L6 CAK'!D32</f>
        <v>0</v>
      </c>
      <c r="F42" s="666">
        <f>IF(D41=0,0,(AVERAGE(D38:D42)+AVERAGE(E38:E42))/3)</f>
        <v>0</v>
      </c>
      <c r="G42" s="55"/>
      <c r="H42" s="55"/>
    </row>
    <row r="43" spans="1:8" x14ac:dyDescent="0.2">
      <c r="C43" s="540">
        <f>EOMONTH(C44,-3)</f>
        <v>44469</v>
      </c>
      <c r="D43" s="668">
        <f>'Report L6 OHP'!E36</f>
        <v>0</v>
      </c>
      <c r="E43" s="668">
        <f>'Report L6 CAK'!E32</f>
        <v>0</v>
      </c>
      <c r="F43" s="666">
        <f>IF(D41=0,0,(AVERAGE(D39:D43)+AVERAGE(E39:E43))/3)</f>
        <v>0</v>
      </c>
      <c r="G43" s="55"/>
      <c r="H43" s="55"/>
    </row>
    <row r="44" spans="1:8" ht="13.5" thickBot="1" x14ac:dyDescent="0.25">
      <c r="C44" s="541" t="str">
        <f>'Report L1'!$C$9</f>
        <v>12/31/2021</v>
      </c>
      <c r="D44" s="676">
        <f>'Report L6 OHP'!F36</f>
        <v>0</v>
      </c>
      <c r="E44" s="676">
        <f>'Report L6 CAK'!F32</f>
        <v>0</v>
      </c>
      <c r="F44" s="667">
        <f>IF(D41=0,0,(AVERAGE(D40:D44)+AVERAGE(E40:E44))/3)</f>
        <v>0</v>
      </c>
      <c r="G44" s="55"/>
      <c r="H44" s="55"/>
    </row>
    <row r="45" spans="1:8" ht="13.5" thickBot="1" x14ac:dyDescent="0.25"/>
    <row r="46" spans="1:8" ht="13.5" thickBot="1" x14ac:dyDescent="0.25">
      <c r="A46" s="129"/>
      <c r="B46" s="128" t="s">
        <v>130</v>
      </c>
      <c r="C46" s="117" t="s">
        <v>1062</v>
      </c>
    </row>
    <row r="47" spans="1:8" x14ac:dyDescent="0.2">
      <c r="C47" s="117" t="s">
        <v>1018</v>
      </c>
    </row>
    <row r="48" spans="1:8" x14ac:dyDescent="0.2">
      <c r="C48" s="117" t="s">
        <v>1207</v>
      </c>
    </row>
    <row r="49" spans="1:8" ht="13.5" thickBot="1" x14ac:dyDescent="0.25"/>
    <row r="50" spans="1:8" ht="12.75" customHeight="1" x14ac:dyDescent="0.2">
      <c r="C50" s="743" t="s">
        <v>1011</v>
      </c>
      <c r="D50" s="811" t="s">
        <v>1013</v>
      </c>
      <c r="E50" s="812"/>
      <c r="F50" s="813"/>
      <c r="G50" s="670"/>
      <c r="H50" s="670"/>
    </row>
    <row r="51" spans="1:8" ht="51" x14ac:dyDescent="0.2">
      <c r="C51" s="539" t="s">
        <v>1012</v>
      </c>
      <c r="D51" s="749" t="s">
        <v>1102</v>
      </c>
      <c r="E51" s="749" t="s">
        <v>1103</v>
      </c>
      <c r="F51" s="750" t="s">
        <v>1204</v>
      </c>
      <c r="G51" s="670"/>
      <c r="H51" s="670"/>
    </row>
    <row r="52" spans="1:8" ht="36.75" customHeight="1" x14ac:dyDescent="0.2">
      <c r="C52" s="748"/>
      <c r="D52" s="796" t="s">
        <v>1205</v>
      </c>
      <c r="E52" s="797"/>
      <c r="F52" s="798"/>
      <c r="G52" s="671"/>
      <c r="H52" s="671"/>
    </row>
    <row r="53" spans="1:8" ht="12.75" customHeight="1" x14ac:dyDescent="0.2">
      <c r="C53" s="540">
        <f t="shared" ref="C53:C54" si="5">EOMONTH(C54,-3)</f>
        <v>44286</v>
      </c>
      <c r="D53" s="272" t="s">
        <v>202</v>
      </c>
      <c r="E53" s="771" t="s">
        <v>202</v>
      </c>
      <c r="F53" s="669" t="s">
        <v>202</v>
      </c>
      <c r="G53" s="55"/>
      <c r="H53" s="55"/>
    </row>
    <row r="54" spans="1:8" x14ac:dyDescent="0.2">
      <c r="C54" s="540">
        <f t="shared" si="5"/>
        <v>44377</v>
      </c>
      <c r="D54" s="537">
        <v>0</v>
      </c>
      <c r="E54" s="537">
        <v>0</v>
      </c>
      <c r="F54" s="669" t="s">
        <v>202</v>
      </c>
      <c r="G54" s="55"/>
      <c r="H54" s="55"/>
    </row>
    <row r="55" spans="1:8" ht="12.75" customHeight="1" x14ac:dyDescent="0.2">
      <c r="C55" s="540">
        <f>EOMONTH(C56,-3)</f>
        <v>44469</v>
      </c>
      <c r="D55" s="537">
        <v>0</v>
      </c>
      <c r="E55" s="537">
        <v>0</v>
      </c>
      <c r="F55" s="669" t="s">
        <v>202</v>
      </c>
      <c r="G55" s="55"/>
      <c r="H55" s="55"/>
    </row>
    <row r="56" spans="1:8" x14ac:dyDescent="0.2">
      <c r="C56" s="540" t="str">
        <f>'Report L1'!$C$9</f>
        <v>12/31/2021</v>
      </c>
      <c r="D56" s="537">
        <v>0</v>
      </c>
      <c r="E56" s="537">
        <v>0</v>
      </c>
      <c r="F56" s="669" t="s">
        <v>202</v>
      </c>
      <c r="G56" s="55"/>
      <c r="H56" s="55"/>
    </row>
    <row r="57" spans="1:8" ht="25.5" x14ac:dyDescent="0.2">
      <c r="C57" s="540"/>
      <c r="D57" s="757" t="s">
        <v>1202</v>
      </c>
      <c r="E57" s="757" t="s">
        <v>1203</v>
      </c>
      <c r="F57" s="745"/>
      <c r="G57" s="55"/>
      <c r="H57" s="55"/>
    </row>
    <row r="58" spans="1:8" ht="12.75" customHeight="1" x14ac:dyDescent="0.2">
      <c r="C58" s="540">
        <f t="shared" ref="C58:C59" si="6">EOMONTH(C59,-3)</f>
        <v>44286</v>
      </c>
      <c r="D58" s="668">
        <f>'Report L6 OHP'!C36</f>
        <v>0</v>
      </c>
      <c r="E58" s="665">
        <f>'Report L6 CAK'!C32</f>
        <v>0</v>
      </c>
      <c r="F58" s="666">
        <f>IF(D58=0,0,(AVERAGE(D54:D58)+AVERAGE(E54:E58))/3)</f>
        <v>0</v>
      </c>
      <c r="G58" s="55"/>
      <c r="H58" s="55"/>
    </row>
    <row r="59" spans="1:8" x14ac:dyDescent="0.2">
      <c r="C59" s="540">
        <f t="shared" si="6"/>
        <v>44377</v>
      </c>
      <c r="D59" s="668">
        <f>'Report L6 OHP'!D36</f>
        <v>0</v>
      </c>
      <c r="E59" s="665">
        <f>'Report L6 CAK'!D32</f>
        <v>0</v>
      </c>
      <c r="F59" s="666">
        <f>IF(D58=0,0,(AVERAGE(D55:D59)+AVERAGE(E55:E59))/3)</f>
        <v>0</v>
      </c>
      <c r="G59" s="55"/>
      <c r="H59" s="55"/>
    </row>
    <row r="60" spans="1:8" x14ac:dyDescent="0.2">
      <c r="C60" s="540">
        <f>EOMONTH(C61,-3)</f>
        <v>44469</v>
      </c>
      <c r="D60" s="668">
        <f>'Report L6 OHP'!E36</f>
        <v>0</v>
      </c>
      <c r="E60" s="665">
        <f>'Report L6 CAK'!E32</f>
        <v>0</v>
      </c>
      <c r="F60" s="666">
        <f>IF(D58=0,0,(AVERAGE(D56:D60)+AVERAGE(E56:E60))/3)</f>
        <v>0</v>
      </c>
      <c r="G60" s="55"/>
      <c r="H60" s="55"/>
    </row>
    <row r="61" spans="1:8" ht="13.5" thickBot="1" x14ac:dyDescent="0.25">
      <c r="C61" s="541" t="str">
        <f>'Report L1'!$C$9</f>
        <v>12/31/2021</v>
      </c>
      <c r="D61" s="676">
        <f>'Report L6 OHP'!F36</f>
        <v>0</v>
      </c>
      <c r="E61" s="676">
        <f>'Report L6 CAK'!F32</f>
        <v>0</v>
      </c>
      <c r="F61" s="667">
        <f>IF(D58=0,0,(AVERAGE(D57:D61)+AVERAGE(E57:E61))/3)</f>
        <v>0</v>
      </c>
      <c r="G61" s="55"/>
      <c r="H61" s="672"/>
    </row>
    <row r="62" spans="1:8" ht="12.75" customHeight="1" x14ac:dyDescent="0.2"/>
    <row r="63" spans="1:8" x14ac:dyDescent="0.2">
      <c r="A63" s="489" t="s">
        <v>732</v>
      </c>
      <c r="B63" s="122"/>
      <c r="C63" s="122" t="s">
        <v>44</v>
      </c>
      <c r="D63" s="122" t="s">
        <v>44</v>
      </c>
      <c r="E63" s="122" t="s">
        <v>44</v>
      </c>
      <c r="F63" s="122" t="s">
        <v>44</v>
      </c>
    </row>
    <row r="64" spans="1:8" x14ac:dyDescent="0.2">
      <c r="A64" s="453" t="s">
        <v>736</v>
      </c>
      <c r="B64" s="122"/>
      <c r="C64" s="122"/>
      <c r="D64" s="122"/>
      <c r="E64" s="122"/>
      <c r="F64" s="122"/>
    </row>
    <row r="65" spans="1:6" x14ac:dyDescent="0.2">
      <c r="A65" s="453" t="s">
        <v>781</v>
      </c>
      <c r="B65" s="122"/>
      <c r="C65" s="122"/>
      <c r="D65" s="122"/>
      <c r="E65" s="122"/>
      <c r="F65" s="122"/>
    </row>
    <row r="66" spans="1:6" ht="13.5" thickBot="1" x14ac:dyDescent="0.25">
      <c r="E66" s="122"/>
    </row>
    <row r="67" spans="1:6" ht="13.5" thickBot="1" x14ac:dyDescent="0.25">
      <c r="A67" s="129"/>
      <c r="B67" s="117" t="s">
        <v>1009</v>
      </c>
      <c r="C67" s="128" t="s">
        <v>733</v>
      </c>
      <c r="E67" s="122"/>
    </row>
    <row r="68" spans="1:6" x14ac:dyDescent="0.2">
      <c r="C68" s="128" t="s">
        <v>734</v>
      </c>
      <c r="E68" s="122"/>
    </row>
    <row r="69" spans="1:6" ht="13.5" thickBot="1" x14ac:dyDescent="0.25">
      <c r="B69" s="128"/>
      <c r="E69" s="122"/>
    </row>
    <row r="70" spans="1:6" ht="13.5" thickBot="1" x14ac:dyDescent="0.25">
      <c r="A70" s="129"/>
      <c r="B70" s="117" t="s">
        <v>1010</v>
      </c>
      <c r="C70" s="117" t="s">
        <v>735</v>
      </c>
      <c r="E70" s="122"/>
    </row>
    <row r="71" spans="1:6" x14ac:dyDescent="0.2">
      <c r="C71" s="117" t="s">
        <v>734</v>
      </c>
      <c r="E71" s="122"/>
    </row>
    <row r="72" spans="1:6" x14ac:dyDescent="0.2">
      <c r="A72" s="122"/>
      <c r="B72" s="122"/>
      <c r="C72" s="122"/>
      <c r="D72" s="122"/>
      <c r="E72" s="122"/>
    </row>
    <row r="73" spans="1:6" x14ac:dyDescent="0.2">
      <c r="E73" s="117" t="str">
        <f>LOWER(E66)</f>
        <v/>
      </c>
    </row>
  </sheetData>
  <sheetProtection algorithmName="SHA-512" hashValue="3q6kaIfEVuASIh7jKqIWRe8C9RYAP5StV9fqt0HRFoJcsDn5TtmoYY+6LRdajve6LwZLhYQVWkICXvZQ92svOw==" saltValue="1zaIJKEK6UZlWO05a9VWfg==" spinCount="100000" sheet="1" objects="1" scenarios="1"/>
  <mergeCells count="15">
    <mergeCell ref="D8:E8"/>
    <mergeCell ref="F8:G8"/>
    <mergeCell ref="J8:K8"/>
    <mergeCell ref="H8:I8"/>
    <mergeCell ref="D33:F33"/>
    <mergeCell ref="D52:F52"/>
    <mergeCell ref="B10:C10"/>
    <mergeCell ref="B18:C18"/>
    <mergeCell ref="B11:C11"/>
    <mergeCell ref="B12:C12"/>
    <mergeCell ref="B14:C14"/>
    <mergeCell ref="B15:C15"/>
    <mergeCell ref="B16:C16"/>
    <mergeCell ref="D50:F50"/>
    <mergeCell ref="F34:F35"/>
  </mergeCells>
  <phoneticPr fontId="12" type="noConversion"/>
  <dataValidations count="1">
    <dataValidation type="decimal" allowBlank="1" showInputMessage="1" showErrorMessage="1" sqref="D41:D44 D36:D39 D58:D61 D54:D56" xr:uid="{00000000-0002-0000-0300-000000000000}">
      <formula1>-5000000000</formula1>
      <formula2>5000000000</formula2>
    </dataValidation>
  </dataValidations>
  <printOptions horizontalCentered="1"/>
  <pageMargins left="0.25" right="0.25" top="0.5" bottom="0.5" header="0.25" footer="0.25"/>
  <pageSetup scale="59" orientation="portrait" r:id="rId1"/>
  <headerFooter alignWithMargins="0">
    <oddFooter>&amp;L&amp;F&amp;CPage &amp;P of &amp;N&amp;R&amp;A</oddFooter>
  </headerFooter>
  <ignoredErrors>
    <ignoredError sqref="D58:D61 D41:D44 E42:E44 E59:E61" unlocked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I150"/>
  <sheetViews>
    <sheetView zoomScale="90" zoomScaleNormal="90" workbookViewId="0">
      <pane xSplit="2" ySplit="4" topLeftCell="C5"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4.5703125" style="132" customWidth="1"/>
    <col min="2" max="2" width="4.42578125" style="132" customWidth="1"/>
    <col min="3" max="3" width="18.140625" style="132" customWidth="1"/>
    <col min="4" max="9" width="16.42578125" style="132" customWidth="1"/>
    <col min="10" max="16384" width="9.140625" style="132"/>
  </cols>
  <sheetData>
    <row r="1" spans="1:9" x14ac:dyDescent="0.2">
      <c r="A1" s="131" t="s">
        <v>398</v>
      </c>
    </row>
    <row r="2" spans="1:9" x14ac:dyDescent="0.2">
      <c r="B2" s="131"/>
    </row>
    <row r="3" spans="1:9" x14ac:dyDescent="0.2">
      <c r="A3" s="133" t="s">
        <v>0</v>
      </c>
      <c r="C3" s="120"/>
      <c r="D3" s="120" t="str">
        <f>'Report L1'!$C$5</f>
        <v>Select CCO from Dropdown List</v>
      </c>
    </row>
    <row r="4" spans="1:9" x14ac:dyDescent="0.2">
      <c r="A4" s="133" t="s">
        <v>225</v>
      </c>
      <c r="C4" s="121"/>
      <c r="D4" s="121" t="str">
        <f>'Report L1'!$C$8&amp;" - "&amp;'Report L1'!$C$9</f>
        <v>1/1/2021 - 12/31/2021</v>
      </c>
    </row>
    <row r="5" spans="1:9" x14ac:dyDescent="0.2">
      <c r="B5" s="131"/>
      <c r="C5" s="131"/>
      <c r="D5" s="131"/>
      <c r="E5" s="131"/>
    </row>
    <row r="6" spans="1:9" ht="13.5" thickBot="1" x14ac:dyDescent="0.25"/>
    <row r="7" spans="1:9" ht="13.5" thickBot="1" x14ac:dyDescent="0.25">
      <c r="C7" s="311" t="s">
        <v>368</v>
      </c>
      <c r="D7" s="307"/>
      <c r="E7" s="307"/>
      <c r="F7" s="307"/>
      <c r="G7" s="307"/>
      <c r="H7" s="307"/>
      <c r="I7" s="307"/>
    </row>
    <row r="8" spans="1:9" x14ac:dyDescent="0.2">
      <c r="C8" s="307"/>
      <c r="D8" s="307"/>
      <c r="E8" s="307"/>
      <c r="F8" s="307"/>
      <c r="G8" s="307"/>
      <c r="H8" s="307"/>
      <c r="I8" s="307"/>
    </row>
    <row r="9" spans="1:9" ht="13.5" thickBot="1" x14ac:dyDescent="0.25">
      <c r="C9" s="302" t="str">
        <f>"Describe "&amp;$C7&amp;" in the following space:"</f>
        <v>Describe PCPCH in the following space:</v>
      </c>
      <c r="D9" s="303"/>
      <c r="E9" s="303"/>
      <c r="F9" s="303"/>
      <c r="G9" s="303"/>
      <c r="H9" s="303"/>
      <c r="I9" s="303"/>
    </row>
    <row r="10" spans="1:9" x14ac:dyDescent="0.2">
      <c r="C10" s="865"/>
      <c r="D10" s="866"/>
      <c r="E10" s="866"/>
      <c r="F10" s="866"/>
      <c r="G10" s="866"/>
      <c r="H10" s="866"/>
      <c r="I10" s="867"/>
    </row>
    <row r="11" spans="1:9" x14ac:dyDescent="0.2">
      <c r="C11" s="868"/>
      <c r="D11" s="869"/>
      <c r="E11" s="869"/>
      <c r="F11" s="869"/>
      <c r="G11" s="869"/>
      <c r="H11" s="869"/>
      <c r="I11" s="870"/>
    </row>
    <row r="12" spans="1:9" x14ac:dyDescent="0.2">
      <c r="C12" s="868"/>
      <c r="D12" s="869"/>
      <c r="E12" s="869"/>
      <c r="F12" s="869"/>
      <c r="G12" s="869"/>
      <c r="H12" s="869"/>
      <c r="I12" s="870"/>
    </row>
    <row r="13" spans="1:9" x14ac:dyDescent="0.2">
      <c r="C13" s="868"/>
      <c r="D13" s="869"/>
      <c r="E13" s="869"/>
      <c r="F13" s="869"/>
      <c r="G13" s="869"/>
      <c r="H13" s="869"/>
      <c r="I13" s="870"/>
    </row>
    <row r="14" spans="1:9" x14ac:dyDescent="0.2">
      <c r="C14" s="868"/>
      <c r="D14" s="869"/>
      <c r="E14" s="869"/>
      <c r="F14" s="869"/>
      <c r="G14" s="869"/>
      <c r="H14" s="869"/>
      <c r="I14" s="870"/>
    </row>
    <row r="15" spans="1:9" x14ac:dyDescent="0.2">
      <c r="C15" s="868"/>
      <c r="D15" s="869"/>
      <c r="E15" s="869"/>
      <c r="F15" s="869"/>
      <c r="G15" s="869"/>
      <c r="H15" s="869"/>
      <c r="I15" s="870"/>
    </row>
    <row r="16" spans="1:9" x14ac:dyDescent="0.2">
      <c r="C16" s="868"/>
      <c r="D16" s="869"/>
      <c r="E16" s="869"/>
      <c r="F16" s="869"/>
      <c r="G16" s="869"/>
      <c r="H16" s="869"/>
      <c r="I16" s="870"/>
    </row>
    <row r="17" spans="1:9" x14ac:dyDescent="0.2">
      <c r="C17" s="868"/>
      <c r="D17" s="869"/>
      <c r="E17" s="869"/>
      <c r="F17" s="869"/>
      <c r="G17" s="869"/>
      <c r="H17" s="869"/>
      <c r="I17" s="870"/>
    </row>
    <row r="18" spans="1:9" x14ac:dyDescent="0.2">
      <c r="C18" s="868"/>
      <c r="D18" s="869"/>
      <c r="E18" s="869"/>
      <c r="F18" s="869"/>
      <c r="G18" s="869"/>
      <c r="H18" s="869"/>
      <c r="I18" s="870"/>
    </row>
    <row r="19" spans="1:9" x14ac:dyDescent="0.2">
      <c r="C19" s="868"/>
      <c r="D19" s="869"/>
      <c r="E19" s="869"/>
      <c r="F19" s="869"/>
      <c r="G19" s="869"/>
      <c r="H19" s="869"/>
      <c r="I19" s="870"/>
    </row>
    <row r="20" spans="1:9" ht="13.5" thickBot="1" x14ac:dyDescent="0.25">
      <c r="C20" s="871"/>
      <c r="D20" s="872"/>
      <c r="E20" s="872"/>
      <c r="F20" s="872"/>
      <c r="G20" s="872"/>
      <c r="H20" s="872"/>
      <c r="I20" s="873"/>
    </row>
    <row r="21" spans="1:9" x14ac:dyDescent="0.2">
      <c r="C21" s="303"/>
      <c r="D21" s="303"/>
      <c r="E21" s="303"/>
      <c r="F21" s="303"/>
      <c r="G21" s="303"/>
      <c r="H21" s="303"/>
      <c r="I21" s="303"/>
    </row>
    <row r="22" spans="1:9" x14ac:dyDescent="0.2">
      <c r="C22" s="308" t="str">
        <f>"OHP Total Payments for "&amp;$C7</f>
        <v>OHP Total Payments for PCPCH</v>
      </c>
      <c r="F22" s="35">
        <v>0</v>
      </c>
    </row>
    <row r="23" spans="1:9" x14ac:dyDescent="0.2">
      <c r="C23" s="308"/>
    </row>
    <row r="24" spans="1:9" x14ac:dyDescent="0.2">
      <c r="C24" s="308" t="str">
        <f>"CAK Total Payments for "&amp;$C7</f>
        <v>CAK Total Payments for PCPCH</v>
      </c>
      <c r="F24" s="35">
        <v>0</v>
      </c>
    </row>
    <row r="25" spans="1:9" x14ac:dyDescent="0.2">
      <c r="C25" s="308"/>
    </row>
    <row r="26" spans="1:9" x14ac:dyDescent="0.2">
      <c r="C26" s="309" t="s">
        <v>404</v>
      </c>
    </row>
    <row r="27" spans="1:9" ht="13.5" thickBot="1" x14ac:dyDescent="0.25">
      <c r="A27" s="310"/>
      <c r="B27" s="310"/>
      <c r="C27" s="310"/>
      <c r="D27" s="310"/>
      <c r="E27" s="310"/>
      <c r="F27" s="310"/>
      <c r="G27" s="310"/>
      <c r="H27" s="310"/>
      <c r="I27" s="310"/>
    </row>
    <row r="28" spans="1:9" ht="13.5" thickBot="1" x14ac:dyDescent="0.25"/>
    <row r="29" spans="1:9" ht="13.5" thickBot="1" x14ac:dyDescent="0.25">
      <c r="C29" s="450" t="s">
        <v>1107</v>
      </c>
      <c r="D29" s="307"/>
      <c r="E29" s="307"/>
      <c r="F29" s="307"/>
      <c r="G29" s="307"/>
      <c r="H29" s="307"/>
      <c r="I29" s="307"/>
    </row>
    <row r="30" spans="1:9" x14ac:dyDescent="0.2">
      <c r="C30" s="307"/>
      <c r="D30" s="307"/>
      <c r="E30" s="307"/>
      <c r="F30" s="307"/>
      <c r="G30" s="307"/>
      <c r="H30" s="307"/>
      <c r="I30" s="307"/>
    </row>
    <row r="31" spans="1:9" ht="13.5" thickBot="1" x14ac:dyDescent="0.25">
      <c r="C31" s="302" t="str">
        <f>"Describe "&amp;$C29&amp;" in the following space:"</f>
        <v>Describe Other Payment 1 in the following space:</v>
      </c>
      <c r="D31" s="303"/>
      <c r="E31" s="303"/>
      <c r="F31" s="303"/>
      <c r="G31" s="303"/>
      <c r="H31" s="303"/>
      <c r="I31" s="303"/>
    </row>
    <row r="32" spans="1:9" x14ac:dyDescent="0.2">
      <c r="C32" s="865"/>
      <c r="D32" s="866"/>
      <c r="E32" s="866"/>
      <c r="F32" s="866"/>
      <c r="G32" s="866"/>
      <c r="H32" s="866"/>
      <c r="I32" s="867"/>
    </row>
    <row r="33" spans="3:9" x14ac:dyDescent="0.2">
      <c r="C33" s="868"/>
      <c r="D33" s="869"/>
      <c r="E33" s="869"/>
      <c r="F33" s="869"/>
      <c r="G33" s="869"/>
      <c r="H33" s="869"/>
      <c r="I33" s="870"/>
    </row>
    <row r="34" spans="3:9" x14ac:dyDescent="0.2">
      <c r="C34" s="868"/>
      <c r="D34" s="869"/>
      <c r="E34" s="869"/>
      <c r="F34" s="869"/>
      <c r="G34" s="869"/>
      <c r="H34" s="869"/>
      <c r="I34" s="870"/>
    </row>
    <row r="35" spans="3:9" x14ac:dyDescent="0.2">
      <c r="C35" s="868"/>
      <c r="D35" s="869"/>
      <c r="E35" s="869"/>
      <c r="F35" s="869"/>
      <c r="G35" s="869"/>
      <c r="H35" s="869"/>
      <c r="I35" s="870"/>
    </row>
    <row r="36" spans="3:9" x14ac:dyDescent="0.2">
      <c r="C36" s="868"/>
      <c r="D36" s="869"/>
      <c r="E36" s="869"/>
      <c r="F36" s="869"/>
      <c r="G36" s="869"/>
      <c r="H36" s="869"/>
      <c r="I36" s="870"/>
    </row>
    <row r="37" spans="3:9" x14ac:dyDescent="0.2">
      <c r="C37" s="868"/>
      <c r="D37" s="869"/>
      <c r="E37" s="869"/>
      <c r="F37" s="869"/>
      <c r="G37" s="869"/>
      <c r="H37" s="869"/>
      <c r="I37" s="870"/>
    </row>
    <row r="38" spans="3:9" x14ac:dyDescent="0.2">
      <c r="C38" s="868"/>
      <c r="D38" s="869"/>
      <c r="E38" s="869"/>
      <c r="F38" s="869"/>
      <c r="G38" s="869"/>
      <c r="H38" s="869"/>
      <c r="I38" s="870"/>
    </row>
    <row r="39" spans="3:9" x14ac:dyDescent="0.2">
      <c r="C39" s="868"/>
      <c r="D39" s="869"/>
      <c r="E39" s="869"/>
      <c r="F39" s="869"/>
      <c r="G39" s="869"/>
      <c r="H39" s="869"/>
      <c r="I39" s="870"/>
    </row>
    <row r="40" spans="3:9" x14ac:dyDescent="0.2">
      <c r="C40" s="868"/>
      <c r="D40" s="869"/>
      <c r="E40" s="869"/>
      <c r="F40" s="869"/>
      <c r="G40" s="869"/>
      <c r="H40" s="869"/>
      <c r="I40" s="870"/>
    </row>
    <row r="41" spans="3:9" x14ac:dyDescent="0.2">
      <c r="C41" s="868"/>
      <c r="D41" s="869"/>
      <c r="E41" s="869"/>
      <c r="F41" s="869"/>
      <c r="G41" s="869"/>
      <c r="H41" s="869"/>
      <c r="I41" s="870"/>
    </row>
    <row r="42" spans="3:9" ht="13.5" thickBot="1" x14ac:dyDescent="0.25">
      <c r="C42" s="871"/>
      <c r="D42" s="872"/>
      <c r="E42" s="872"/>
      <c r="F42" s="872"/>
      <c r="G42" s="872"/>
      <c r="H42" s="872"/>
      <c r="I42" s="873"/>
    </row>
    <row r="43" spans="3:9" x14ac:dyDescent="0.2">
      <c r="C43" s="303"/>
      <c r="D43" s="303"/>
      <c r="E43" s="303"/>
      <c r="F43" s="303"/>
      <c r="G43" s="303"/>
      <c r="H43" s="303"/>
      <c r="I43" s="303"/>
    </row>
    <row r="44" spans="3:9" x14ac:dyDescent="0.2">
      <c r="C44" s="308" t="str">
        <f>"OHP Total Payments for "&amp;$C29</f>
        <v>OHP Total Payments for Other Payment 1</v>
      </c>
      <c r="F44" s="35">
        <v>0</v>
      </c>
    </row>
    <row r="45" spans="3:9" x14ac:dyDescent="0.2">
      <c r="C45" s="308"/>
    </row>
    <row r="46" spans="3:9" x14ac:dyDescent="0.2">
      <c r="C46" s="308" t="str">
        <f>"CAK Total Payments for "&amp;$C29</f>
        <v>CAK Total Payments for Other Payment 1</v>
      </c>
      <c r="F46" s="35">
        <v>0</v>
      </c>
    </row>
    <row r="47" spans="3:9" x14ac:dyDescent="0.2">
      <c r="C47" s="308"/>
    </row>
    <row r="48" spans="3:9" x14ac:dyDescent="0.2">
      <c r="C48" s="309" t="s">
        <v>404</v>
      </c>
    </row>
    <row r="49" spans="1:9" ht="13.5" thickBot="1" x14ac:dyDescent="0.25">
      <c r="A49" s="310"/>
      <c r="B49" s="310"/>
      <c r="C49" s="310"/>
      <c r="D49" s="310"/>
      <c r="E49" s="310"/>
      <c r="F49" s="310"/>
      <c r="G49" s="310"/>
      <c r="H49" s="310"/>
      <c r="I49" s="310"/>
    </row>
    <row r="50" spans="1:9" ht="13.5" thickBot="1" x14ac:dyDescent="0.25"/>
    <row r="51" spans="1:9" ht="13.5" thickBot="1" x14ac:dyDescent="0.25">
      <c r="C51" s="450" t="s">
        <v>1108</v>
      </c>
      <c r="D51" s="307"/>
      <c r="E51" s="307"/>
      <c r="F51" s="307"/>
      <c r="G51" s="307"/>
      <c r="H51" s="307"/>
      <c r="I51" s="307"/>
    </row>
    <row r="52" spans="1:9" x14ac:dyDescent="0.2">
      <c r="C52" s="307"/>
      <c r="D52" s="307"/>
      <c r="E52" s="307"/>
      <c r="F52" s="307"/>
      <c r="G52" s="307"/>
      <c r="H52" s="307"/>
      <c r="I52" s="307"/>
    </row>
    <row r="53" spans="1:9" ht="13.5" thickBot="1" x14ac:dyDescent="0.25">
      <c r="C53" s="302" t="str">
        <f>"Describe "&amp;$C51&amp;" in the following space:"</f>
        <v>Describe Other Payment 2 in the following space:</v>
      </c>
      <c r="D53" s="303"/>
      <c r="E53" s="303"/>
      <c r="F53" s="303"/>
      <c r="G53" s="303"/>
      <c r="H53" s="303"/>
      <c r="I53" s="303"/>
    </row>
    <row r="54" spans="1:9" x14ac:dyDescent="0.2">
      <c r="C54" s="865"/>
      <c r="D54" s="866"/>
      <c r="E54" s="866"/>
      <c r="F54" s="866"/>
      <c r="G54" s="866"/>
      <c r="H54" s="866"/>
      <c r="I54" s="867"/>
    </row>
    <row r="55" spans="1:9" x14ac:dyDescent="0.2">
      <c r="C55" s="868"/>
      <c r="D55" s="869"/>
      <c r="E55" s="869"/>
      <c r="F55" s="869"/>
      <c r="G55" s="869"/>
      <c r="H55" s="869"/>
      <c r="I55" s="870"/>
    </row>
    <row r="56" spans="1:9" x14ac:dyDescent="0.2">
      <c r="C56" s="868"/>
      <c r="D56" s="869"/>
      <c r="E56" s="869"/>
      <c r="F56" s="869"/>
      <c r="G56" s="869"/>
      <c r="H56" s="869"/>
      <c r="I56" s="870"/>
    </row>
    <row r="57" spans="1:9" x14ac:dyDescent="0.2">
      <c r="C57" s="868"/>
      <c r="D57" s="869"/>
      <c r="E57" s="869"/>
      <c r="F57" s="869"/>
      <c r="G57" s="869"/>
      <c r="H57" s="869"/>
      <c r="I57" s="870"/>
    </row>
    <row r="58" spans="1:9" x14ac:dyDescent="0.2">
      <c r="C58" s="868"/>
      <c r="D58" s="869"/>
      <c r="E58" s="869"/>
      <c r="F58" s="869"/>
      <c r="G58" s="869"/>
      <c r="H58" s="869"/>
      <c r="I58" s="870"/>
    </row>
    <row r="59" spans="1:9" x14ac:dyDescent="0.2">
      <c r="C59" s="868"/>
      <c r="D59" s="869"/>
      <c r="E59" s="869"/>
      <c r="F59" s="869"/>
      <c r="G59" s="869"/>
      <c r="H59" s="869"/>
      <c r="I59" s="870"/>
    </row>
    <row r="60" spans="1:9" x14ac:dyDescent="0.2">
      <c r="C60" s="868"/>
      <c r="D60" s="869"/>
      <c r="E60" s="869"/>
      <c r="F60" s="869"/>
      <c r="G60" s="869"/>
      <c r="H60" s="869"/>
      <c r="I60" s="870"/>
    </row>
    <row r="61" spans="1:9" x14ac:dyDescent="0.2">
      <c r="C61" s="868"/>
      <c r="D61" s="869"/>
      <c r="E61" s="869"/>
      <c r="F61" s="869"/>
      <c r="G61" s="869"/>
      <c r="H61" s="869"/>
      <c r="I61" s="870"/>
    </row>
    <row r="62" spans="1:9" x14ac:dyDescent="0.2">
      <c r="C62" s="868"/>
      <c r="D62" s="869"/>
      <c r="E62" s="869"/>
      <c r="F62" s="869"/>
      <c r="G62" s="869"/>
      <c r="H62" s="869"/>
      <c r="I62" s="870"/>
    </row>
    <row r="63" spans="1:9" x14ac:dyDescent="0.2">
      <c r="C63" s="868"/>
      <c r="D63" s="869"/>
      <c r="E63" s="869"/>
      <c r="F63" s="869"/>
      <c r="G63" s="869"/>
      <c r="H63" s="869"/>
      <c r="I63" s="870"/>
    </row>
    <row r="64" spans="1:9" ht="13.5" thickBot="1" x14ac:dyDescent="0.25">
      <c r="C64" s="871"/>
      <c r="D64" s="872"/>
      <c r="E64" s="872"/>
      <c r="F64" s="872"/>
      <c r="G64" s="872"/>
      <c r="H64" s="872"/>
      <c r="I64" s="873"/>
    </row>
    <row r="65" spans="1:9" x14ac:dyDescent="0.2">
      <c r="C65" s="303"/>
      <c r="D65" s="303"/>
      <c r="E65" s="303"/>
      <c r="F65" s="303"/>
      <c r="G65" s="303"/>
      <c r="H65" s="303"/>
      <c r="I65" s="303"/>
    </row>
    <row r="66" spans="1:9" x14ac:dyDescent="0.2">
      <c r="C66" s="308" t="str">
        <f>"OHP Total Payments for "&amp;$C51</f>
        <v>OHP Total Payments for Other Payment 2</v>
      </c>
      <c r="F66" s="35">
        <v>0</v>
      </c>
    </row>
    <row r="67" spans="1:9" x14ac:dyDescent="0.2">
      <c r="C67" s="308"/>
    </row>
    <row r="68" spans="1:9" x14ac:dyDescent="0.2">
      <c r="C68" s="308" t="str">
        <f>"CAK Total Payments for "&amp;$C51</f>
        <v>CAK Total Payments for Other Payment 2</v>
      </c>
      <c r="F68" s="35">
        <v>0</v>
      </c>
    </row>
    <row r="69" spans="1:9" x14ac:dyDescent="0.2">
      <c r="C69" s="308"/>
    </row>
    <row r="70" spans="1:9" x14ac:dyDescent="0.2">
      <c r="C70" s="309" t="s">
        <v>404</v>
      </c>
    </row>
    <row r="71" spans="1:9" ht="13.5" thickBot="1" x14ac:dyDescent="0.25">
      <c r="A71" s="310"/>
      <c r="B71" s="310"/>
      <c r="C71" s="310"/>
      <c r="D71" s="310"/>
      <c r="E71" s="310"/>
      <c r="F71" s="310"/>
      <c r="G71" s="310"/>
      <c r="H71" s="310"/>
      <c r="I71" s="310"/>
    </row>
    <row r="72" spans="1:9" ht="13.5" thickBot="1" x14ac:dyDescent="0.25"/>
    <row r="73" spans="1:9" ht="13.5" thickBot="1" x14ac:dyDescent="0.25">
      <c r="C73" s="450" t="s">
        <v>1109</v>
      </c>
      <c r="D73" s="307"/>
      <c r="E73" s="307"/>
      <c r="F73" s="307"/>
      <c r="G73" s="307"/>
      <c r="H73" s="307"/>
      <c r="I73" s="307"/>
    </row>
    <row r="74" spans="1:9" x14ac:dyDescent="0.2">
      <c r="C74" s="307"/>
      <c r="D74" s="307"/>
      <c r="E74" s="307"/>
      <c r="F74" s="307"/>
      <c r="G74" s="307"/>
      <c r="H74" s="307"/>
      <c r="I74" s="307"/>
    </row>
    <row r="75" spans="1:9" ht="13.5" thickBot="1" x14ac:dyDescent="0.25">
      <c r="C75" s="302" t="str">
        <f>"Describe "&amp;$C73&amp;" in the following space:"</f>
        <v>Describe Other Payment 3 in the following space:</v>
      </c>
      <c r="D75" s="303"/>
      <c r="E75" s="303"/>
      <c r="F75" s="303"/>
      <c r="G75" s="303"/>
      <c r="H75" s="303"/>
      <c r="I75" s="303"/>
    </row>
    <row r="76" spans="1:9" x14ac:dyDescent="0.2">
      <c r="C76" s="865"/>
      <c r="D76" s="866"/>
      <c r="E76" s="866"/>
      <c r="F76" s="866"/>
      <c r="G76" s="866"/>
      <c r="H76" s="866"/>
      <c r="I76" s="867"/>
    </row>
    <row r="77" spans="1:9" x14ac:dyDescent="0.2">
      <c r="C77" s="868"/>
      <c r="D77" s="869"/>
      <c r="E77" s="869"/>
      <c r="F77" s="869"/>
      <c r="G77" s="869"/>
      <c r="H77" s="869"/>
      <c r="I77" s="870"/>
    </row>
    <row r="78" spans="1:9" x14ac:dyDescent="0.2">
      <c r="C78" s="868"/>
      <c r="D78" s="869"/>
      <c r="E78" s="869"/>
      <c r="F78" s="869"/>
      <c r="G78" s="869"/>
      <c r="H78" s="869"/>
      <c r="I78" s="870"/>
    </row>
    <row r="79" spans="1:9" x14ac:dyDescent="0.2">
      <c r="C79" s="868"/>
      <c r="D79" s="869"/>
      <c r="E79" s="869"/>
      <c r="F79" s="869"/>
      <c r="G79" s="869"/>
      <c r="H79" s="869"/>
      <c r="I79" s="870"/>
    </row>
    <row r="80" spans="1:9" x14ac:dyDescent="0.2">
      <c r="C80" s="868"/>
      <c r="D80" s="869"/>
      <c r="E80" s="869"/>
      <c r="F80" s="869"/>
      <c r="G80" s="869"/>
      <c r="H80" s="869"/>
      <c r="I80" s="870"/>
    </row>
    <row r="81" spans="1:9" x14ac:dyDescent="0.2">
      <c r="C81" s="868"/>
      <c r="D81" s="869"/>
      <c r="E81" s="869"/>
      <c r="F81" s="869"/>
      <c r="G81" s="869"/>
      <c r="H81" s="869"/>
      <c r="I81" s="870"/>
    </row>
    <row r="82" spans="1:9" x14ac:dyDescent="0.2">
      <c r="C82" s="868"/>
      <c r="D82" s="869"/>
      <c r="E82" s="869"/>
      <c r="F82" s="869"/>
      <c r="G82" s="869"/>
      <c r="H82" s="869"/>
      <c r="I82" s="870"/>
    </row>
    <row r="83" spans="1:9" x14ac:dyDescent="0.2">
      <c r="C83" s="868"/>
      <c r="D83" s="869"/>
      <c r="E83" s="869"/>
      <c r="F83" s="869"/>
      <c r="G83" s="869"/>
      <c r="H83" s="869"/>
      <c r="I83" s="870"/>
    </row>
    <row r="84" spans="1:9" x14ac:dyDescent="0.2">
      <c r="C84" s="868"/>
      <c r="D84" s="869"/>
      <c r="E84" s="869"/>
      <c r="F84" s="869"/>
      <c r="G84" s="869"/>
      <c r="H84" s="869"/>
      <c r="I84" s="870"/>
    </row>
    <row r="85" spans="1:9" x14ac:dyDescent="0.2">
      <c r="C85" s="868"/>
      <c r="D85" s="869"/>
      <c r="E85" s="869"/>
      <c r="F85" s="869"/>
      <c r="G85" s="869"/>
      <c r="H85" s="869"/>
      <c r="I85" s="870"/>
    </row>
    <row r="86" spans="1:9" ht="13.5" thickBot="1" x14ac:dyDescent="0.25">
      <c r="C86" s="871"/>
      <c r="D86" s="872"/>
      <c r="E86" s="872"/>
      <c r="F86" s="872"/>
      <c r="G86" s="872"/>
      <c r="H86" s="872"/>
      <c r="I86" s="873"/>
    </row>
    <row r="87" spans="1:9" x14ac:dyDescent="0.2">
      <c r="C87" s="303"/>
      <c r="D87" s="303"/>
      <c r="E87" s="303"/>
      <c r="F87" s="303"/>
      <c r="G87" s="303"/>
      <c r="H87" s="303"/>
      <c r="I87" s="303"/>
    </row>
    <row r="88" spans="1:9" x14ac:dyDescent="0.2">
      <c r="C88" s="308" t="str">
        <f>"OHP Total Payments for "&amp;$C73</f>
        <v>OHP Total Payments for Other Payment 3</v>
      </c>
      <c r="F88" s="35">
        <v>0</v>
      </c>
    </row>
    <row r="89" spans="1:9" x14ac:dyDescent="0.2">
      <c r="C89" s="308"/>
    </row>
    <row r="90" spans="1:9" x14ac:dyDescent="0.2">
      <c r="C90" s="308" t="str">
        <f>"CAK Total Payments for "&amp;$C73</f>
        <v>CAK Total Payments for Other Payment 3</v>
      </c>
      <c r="F90" s="35">
        <v>0</v>
      </c>
    </row>
    <row r="91" spans="1:9" x14ac:dyDescent="0.2">
      <c r="C91" s="308"/>
    </row>
    <row r="92" spans="1:9" x14ac:dyDescent="0.2">
      <c r="C92" s="309" t="s">
        <v>404</v>
      </c>
    </row>
    <row r="93" spans="1:9" ht="13.5" thickBot="1" x14ac:dyDescent="0.25">
      <c r="A93" s="310"/>
      <c r="B93" s="310"/>
      <c r="C93" s="310"/>
      <c r="D93" s="310"/>
      <c r="E93" s="310"/>
      <c r="F93" s="310"/>
      <c r="G93" s="310"/>
      <c r="H93" s="310"/>
      <c r="I93" s="310"/>
    </row>
    <row r="94" spans="1:9" ht="13.5" thickBot="1" x14ac:dyDescent="0.25"/>
    <row r="95" spans="1:9" ht="13.5" thickBot="1" x14ac:dyDescent="0.25">
      <c r="C95" s="450" t="s">
        <v>1110</v>
      </c>
      <c r="D95" s="307"/>
      <c r="E95" s="307"/>
      <c r="F95" s="307"/>
      <c r="G95" s="307"/>
      <c r="H95" s="307"/>
      <c r="I95" s="307"/>
    </row>
    <row r="96" spans="1:9" x14ac:dyDescent="0.2">
      <c r="C96" s="307"/>
      <c r="D96" s="307"/>
      <c r="E96" s="307"/>
      <c r="F96" s="307"/>
      <c r="G96" s="307"/>
      <c r="H96" s="307"/>
      <c r="I96" s="307"/>
    </row>
    <row r="97" spans="3:9" ht="13.5" thickBot="1" x14ac:dyDescent="0.25">
      <c r="C97" s="302" t="str">
        <f>"Describe "&amp;$C95&amp;" in the following space:"</f>
        <v>Describe Other Payment 4 in the following space:</v>
      </c>
      <c r="D97" s="303"/>
      <c r="E97" s="303"/>
      <c r="F97" s="303"/>
      <c r="G97" s="303"/>
      <c r="H97" s="303"/>
      <c r="I97" s="303"/>
    </row>
    <row r="98" spans="3:9" x14ac:dyDescent="0.2">
      <c r="C98" s="865"/>
      <c r="D98" s="866"/>
      <c r="E98" s="866"/>
      <c r="F98" s="866"/>
      <c r="G98" s="866"/>
      <c r="H98" s="866"/>
      <c r="I98" s="867"/>
    </row>
    <row r="99" spans="3:9" x14ac:dyDescent="0.2">
      <c r="C99" s="868"/>
      <c r="D99" s="869"/>
      <c r="E99" s="869"/>
      <c r="F99" s="869"/>
      <c r="G99" s="869"/>
      <c r="H99" s="869"/>
      <c r="I99" s="870"/>
    </row>
    <row r="100" spans="3:9" x14ac:dyDescent="0.2">
      <c r="C100" s="868"/>
      <c r="D100" s="869"/>
      <c r="E100" s="869"/>
      <c r="F100" s="869"/>
      <c r="G100" s="869"/>
      <c r="H100" s="869"/>
      <c r="I100" s="870"/>
    </row>
    <row r="101" spans="3:9" x14ac:dyDescent="0.2">
      <c r="C101" s="868"/>
      <c r="D101" s="869"/>
      <c r="E101" s="869"/>
      <c r="F101" s="869"/>
      <c r="G101" s="869"/>
      <c r="H101" s="869"/>
      <c r="I101" s="870"/>
    </row>
    <row r="102" spans="3:9" x14ac:dyDescent="0.2">
      <c r="C102" s="868"/>
      <c r="D102" s="869"/>
      <c r="E102" s="869"/>
      <c r="F102" s="869"/>
      <c r="G102" s="869"/>
      <c r="H102" s="869"/>
      <c r="I102" s="870"/>
    </row>
    <row r="103" spans="3:9" x14ac:dyDescent="0.2">
      <c r="C103" s="868"/>
      <c r="D103" s="869"/>
      <c r="E103" s="869"/>
      <c r="F103" s="869"/>
      <c r="G103" s="869"/>
      <c r="H103" s="869"/>
      <c r="I103" s="870"/>
    </row>
    <row r="104" spans="3:9" x14ac:dyDescent="0.2">
      <c r="C104" s="868"/>
      <c r="D104" s="869"/>
      <c r="E104" s="869"/>
      <c r="F104" s="869"/>
      <c r="G104" s="869"/>
      <c r="H104" s="869"/>
      <c r="I104" s="870"/>
    </row>
    <row r="105" spans="3:9" x14ac:dyDescent="0.2">
      <c r="C105" s="868"/>
      <c r="D105" s="869"/>
      <c r="E105" s="869"/>
      <c r="F105" s="869"/>
      <c r="G105" s="869"/>
      <c r="H105" s="869"/>
      <c r="I105" s="870"/>
    </row>
    <row r="106" spans="3:9" x14ac:dyDescent="0.2">
      <c r="C106" s="868"/>
      <c r="D106" s="869"/>
      <c r="E106" s="869"/>
      <c r="F106" s="869"/>
      <c r="G106" s="869"/>
      <c r="H106" s="869"/>
      <c r="I106" s="870"/>
    </row>
    <row r="107" spans="3:9" x14ac:dyDescent="0.2">
      <c r="C107" s="868"/>
      <c r="D107" s="869"/>
      <c r="E107" s="869"/>
      <c r="F107" s="869"/>
      <c r="G107" s="869"/>
      <c r="H107" s="869"/>
      <c r="I107" s="870"/>
    </row>
    <row r="108" spans="3:9" ht="13.5" thickBot="1" x14ac:dyDescent="0.25">
      <c r="C108" s="871"/>
      <c r="D108" s="872"/>
      <c r="E108" s="872"/>
      <c r="F108" s="872"/>
      <c r="G108" s="872"/>
      <c r="H108" s="872"/>
      <c r="I108" s="873"/>
    </row>
    <row r="109" spans="3:9" x14ac:dyDescent="0.2">
      <c r="C109" s="303"/>
      <c r="D109" s="303"/>
      <c r="E109" s="303"/>
      <c r="F109" s="303"/>
      <c r="G109" s="303"/>
      <c r="H109" s="303"/>
      <c r="I109" s="303"/>
    </row>
    <row r="110" spans="3:9" x14ac:dyDescent="0.2">
      <c r="C110" s="308" t="str">
        <f>"OHP Total Payments for "&amp;$C95</f>
        <v>OHP Total Payments for Other Payment 4</v>
      </c>
      <c r="F110" s="35">
        <v>0</v>
      </c>
    </row>
    <row r="111" spans="3:9" x14ac:dyDescent="0.2">
      <c r="C111" s="308"/>
    </row>
    <row r="112" spans="3:9" x14ac:dyDescent="0.2">
      <c r="C112" s="308" t="str">
        <f>"CAK Total Payments for "&amp;$C95</f>
        <v>CAK Total Payments for Other Payment 4</v>
      </c>
      <c r="F112" s="35">
        <v>0</v>
      </c>
    </row>
    <row r="113" spans="1:9" x14ac:dyDescent="0.2">
      <c r="C113" s="308"/>
    </row>
    <row r="114" spans="1:9" x14ac:dyDescent="0.2">
      <c r="C114" s="309" t="s">
        <v>404</v>
      </c>
    </row>
    <row r="115" spans="1:9" ht="13.5" thickBot="1" x14ac:dyDescent="0.25">
      <c r="A115" s="310"/>
      <c r="B115" s="310"/>
      <c r="C115" s="310"/>
      <c r="D115" s="310"/>
      <c r="E115" s="310"/>
      <c r="F115" s="310"/>
      <c r="G115" s="310"/>
      <c r="H115" s="310"/>
      <c r="I115" s="310"/>
    </row>
    <row r="116" spans="1:9" ht="13.5" thickBot="1" x14ac:dyDescent="0.25"/>
    <row r="117" spans="1:9" ht="13.5" thickBot="1" x14ac:dyDescent="0.25">
      <c r="C117" s="450" t="s">
        <v>1117</v>
      </c>
      <c r="D117" s="307"/>
      <c r="E117" s="307"/>
      <c r="F117" s="307"/>
      <c r="G117" s="307"/>
      <c r="H117" s="307"/>
      <c r="I117" s="307"/>
    </row>
    <row r="118" spans="1:9" x14ac:dyDescent="0.2">
      <c r="C118" s="307"/>
      <c r="D118" s="307"/>
      <c r="E118" s="307"/>
      <c r="F118" s="307"/>
      <c r="G118" s="307"/>
      <c r="H118" s="307"/>
      <c r="I118" s="307"/>
    </row>
    <row r="119" spans="1:9" ht="13.5" thickBot="1" x14ac:dyDescent="0.25">
      <c r="C119" s="302" t="str">
        <f>"Describe "&amp;$C117&amp;" in the following space:"</f>
        <v>Describe Provider Stabilization Payments in the following space:</v>
      </c>
      <c r="D119" s="303"/>
      <c r="E119" s="303"/>
      <c r="F119" s="303"/>
      <c r="G119" s="303"/>
      <c r="H119" s="303"/>
      <c r="I119" s="303"/>
    </row>
    <row r="120" spans="1:9" x14ac:dyDescent="0.2">
      <c r="C120" s="865"/>
      <c r="D120" s="866"/>
      <c r="E120" s="866"/>
      <c r="F120" s="866"/>
      <c r="G120" s="866"/>
      <c r="H120" s="866"/>
      <c r="I120" s="867"/>
    </row>
    <row r="121" spans="1:9" x14ac:dyDescent="0.2">
      <c r="C121" s="868"/>
      <c r="D121" s="869"/>
      <c r="E121" s="869"/>
      <c r="F121" s="869"/>
      <c r="G121" s="869"/>
      <c r="H121" s="869"/>
      <c r="I121" s="870"/>
    </row>
    <row r="122" spans="1:9" x14ac:dyDescent="0.2">
      <c r="C122" s="868"/>
      <c r="D122" s="869"/>
      <c r="E122" s="869"/>
      <c r="F122" s="869"/>
      <c r="G122" s="869"/>
      <c r="H122" s="869"/>
      <c r="I122" s="870"/>
    </row>
    <row r="123" spans="1:9" x14ac:dyDescent="0.2">
      <c r="C123" s="868"/>
      <c r="D123" s="869"/>
      <c r="E123" s="869"/>
      <c r="F123" s="869"/>
      <c r="G123" s="869"/>
      <c r="H123" s="869"/>
      <c r="I123" s="870"/>
    </row>
    <row r="124" spans="1:9" x14ac:dyDescent="0.2">
      <c r="C124" s="868"/>
      <c r="D124" s="869"/>
      <c r="E124" s="869"/>
      <c r="F124" s="869"/>
      <c r="G124" s="869"/>
      <c r="H124" s="869"/>
      <c r="I124" s="870"/>
    </row>
    <row r="125" spans="1:9" x14ac:dyDescent="0.2">
      <c r="C125" s="868"/>
      <c r="D125" s="869"/>
      <c r="E125" s="869"/>
      <c r="F125" s="869"/>
      <c r="G125" s="869"/>
      <c r="H125" s="869"/>
      <c r="I125" s="870"/>
    </row>
    <row r="126" spans="1:9" x14ac:dyDescent="0.2">
      <c r="C126" s="868"/>
      <c r="D126" s="869"/>
      <c r="E126" s="869"/>
      <c r="F126" s="869"/>
      <c r="G126" s="869"/>
      <c r="H126" s="869"/>
      <c r="I126" s="870"/>
    </row>
    <row r="127" spans="1:9" x14ac:dyDescent="0.2">
      <c r="C127" s="868"/>
      <c r="D127" s="869"/>
      <c r="E127" s="869"/>
      <c r="F127" s="869"/>
      <c r="G127" s="869"/>
      <c r="H127" s="869"/>
      <c r="I127" s="870"/>
    </row>
    <row r="128" spans="1:9" x14ac:dyDescent="0.2">
      <c r="C128" s="868"/>
      <c r="D128" s="869"/>
      <c r="E128" s="869"/>
      <c r="F128" s="869"/>
      <c r="G128" s="869"/>
      <c r="H128" s="869"/>
      <c r="I128" s="870"/>
    </row>
    <row r="129" spans="1:9" x14ac:dyDescent="0.2">
      <c r="C129" s="868"/>
      <c r="D129" s="869"/>
      <c r="E129" s="869"/>
      <c r="F129" s="869"/>
      <c r="G129" s="869"/>
      <c r="H129" s="869"/>
      <c r="I129" s="870"/>
    </row>
    <row r="130" spans="1:9" ht="13.5" thickBot="1" x14ac:dyDescent="0.25">
      <c r="C130" s="871"/>
      <c r="D130" s="872"/>
      <c r="E130" s="872"/>
      <c r="F130" s="872"/>
      <c r="G130" s="872"/>
      <c r="H130" s="872"/>
      <c r="I130" s="873"/>
    </row>
    <row r="131" spans="1:9" x14ac:dyDescent="0.2">
      <c r="C131" s="303"/>
      <c r="D131" s="303"/>
      <c r="E131" s="303"/>
      <c r="F131" s="303"/>
      <c r="G131" s="303"/>
      <c r="H131" s="303"/>
      <c r="I131" s="303"/>
    </row>
    <row r="132" spans="1:9" x14ac:dyDescent="0.2">
      <c r="C132" s="308" t="str">
        <f>"OHP Total Payments for "&amp;$C117</f>
        <v>OHP Total Payments for Provider Stabilization Payments</v>
      </c>
      <c r="F132" s="35">
        <v>0</v>
      </c>
    </row>
    <row r="133" spans="1:9" x14ac:dyDescent="0.2">
      <c r="C133" s="308"/>
    </row>
    <row r="134" spans="1:9" x14ac:dyDescent="0.2">
      <c r="C134" s="308" t="str">
        <f>"CAK Total Payments for "&amp;$C117</f>
        <v>CAK Total Payments for Provider Stabilization Payments</v>
      </c>
      <c r="F134" s="35">
        <v>0</v>
      </c>
    </row>
    <row r="135" spans="1:9" x14ac:dyDescent="0.2">
      <c r="C135" s="308"/>
    </row>
    <row r="136" spans="1:9" x14ac:dyDescent="0.2">
      <c r="C136" s="309" t="s">
        <v>404</v>
      </c>
    </row>
    <row r="137" spans="1:9" ht="13.5" thickBot="1" x14ac:dyDescent="0.25">
      <c r="A137" s="310"/>
      <c r="B137" s="310"/>
      <c r="C137" s="310"/>
      <c r="D137" s="310"/>
      <c r="E137" s="310"/>
      <c r="F137" s="310"/>
      <c r="G137" s="310"/>
      <c r="H137" s="310"/>
      <c r="I137" s="310"/>
    </row>
    <row r="139" spans="1:9" x14ac:dyDescent="0.2">
      <c r="C139" s="132" t="s">
        <v>363</v>
      </c>
    </row>
    <row r="140" spans="1:9" x14ac:dyDescent="0.2">
      <c r="C140" s="132" t="s">
        <v>369</v>
      </c>
    </row>
    <row r="141" spans="1:9" x14ac:dyDescent="0.2">
      <c r="C141" s="132" t="s">
        <v>364</v>
      </c>
    </row>
    <row r="142" spans="1:9" x14ac:dyDescent="0.2">
      <c r="C142" s="132" t="s">
        <v>370</v>
      </c>
    </row>
    <row r="143" spans="1:9" x14ac:dyDescent="0.2">
      <c r="C143" s="132" t="s">
        <v>367</v>
      </c>
    </row>
    <row r="144" spans="1:9" x14ac:dyDescent="0.2">
      <c r="C144" s="692" t="s">
        <v>1120</v>
      </c>
    </row>
    <row r="145" spans="3:3" x14ac:dyDescent="0.2">
      <c r="C145" s="693" t="s">
        <v>1118</v>
      </c>
    </row>
    <row r="146" spans="3:3" x14ac:dyDescent="0.2">
      <c r="C146" s="693" t="s">
        <v>1119</v>
      </c>
    </row>
    <row r="147" spans="3:3" x14ac:dyDescent="0.2">
      <c r="C147" s="694" t="s">
        <v>1121</v>
      </c>
    </row>
    <row r="148" spans="3:3" x14ac:dyDescent="0.2">
      <c r="C148" s="694" t="s">
        <v>1122</v>
      </c>
    </row>
    <row r="149" spans="3:3" x14ac:dyDescent="0.2">
      <c r="C149" s="693" t="s">
        <v>1123</v>
      </c>
    </row>
    <row r="150" spans="3:3" x14ac:dyDescent="0.2">
      <c r="C150" s="694" t="s">
        <v>1124</v>
      </c>
    </row>
  </sheetData>
  <sheetProtection algorithmName="SHA-512" hashValue="vauGE/AFtFqY8Kwv98vMMDdWmoNi3jetilATEEXLvFtaj9qg+NYVc724/UpbSfE+m5LRA15Gt18iaSXn9Og7eA==" saltValue="Cx3spHimQNVFmGUdYCtTPQ==" spinCount="100000" sheet="1" objects="1" scenarios="1"/>
  <protectedRanges>
    <protectedRange sqref="C76:I86 C10:I20 C32:I42 C54:I64 C98:I108 C120:I130" name="Range1_1"/>
    <protectedRange sqref="F22 F24 F44 F46 F66 F68 F88 F90 F110 F112 F132 F134" name="Range1_2_1"/>
  </protectedRanges>
  <mergeCells count="6">
    <mergeCell ref="C10:I20"/>
    <mergeCell ref="C120:I130"/>
    <mergeCell ref="C98:I108"/>
    <mergeCell ref="C32:I42"/>
    <mergeCell ref="C54:I64"/>
    <mergeCell ref="C76:I86"/>
  </mergeCells>
  <dataValidations count="1">
    <dataValidation type="decimal" allowBlank="1" showInputMessage="1" showErrorMessage="1" sqref="F22 F24 F46 F68 F90 F44 F66 F88 F110 F112 F132 F134" xr:uid="{00000000-0002-0000-2600-000000000000}">
      <formula1>-5000000000</formula1>
      <formula2>5000000000</formula2>
    </dataValidation>
  </dataValidations>
  <printOptions horizontalCentered="1"/>
  <pageMargins left="0.25" right="0.25" top="0.5" bottom="0.5" header="0.25" footer="0.25"/>
  <pageSetup scale="82" fitToHeight="0" orientation="portrait" verticalDpi="300" r:id="rId1"/>
  <headerFooter alignWithMargins="0">
    <oddFooter>&amp;L&amp;F&amp;CPage &amp;P of &amp;N&amp;R&amp;A</oddFooter>
  </headerFooter>
  <rowBreaks count="1" manualBreakCount="1">
    <brk id="71"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Z156"/>
  <sheetViews>
    <sheetView zoomScale="90" zoomScaleNormal="90" workbookViewId="0">
      <pane xSplit="4" ySplit="5" topLeftCell="I6" activePane="bottomRight" state="frozen"/>
      <selection activeCell="A7" sqref="A7"/>
      <selection pane="topRight" activeCell="A7" sqref="A7"/>
      <selection pane="bottomLeft" activeCell="A7" sqref="A7"/>
      <selection pane="bottomRight"/>
    </sheetView>
  </sheetViews>
  <sheetFormatPr defaultColWidth="9.140625" defaultRowHeight="12.75" x14ac:dyDescent="0.2"/>
  <cols>
    <col min="1" max="1" width="4.5703125" style="132" customWidth="1"/>
    <col min="2" max="2" width="4.7109375" style="132" customWidth="1"/>
    <col min="3" max="3" width="17.7109375" style="132" customWidth="1"/>
    <col min="4" max="4" width="35.42578125" style="132" bestFit="1" customWidth="1"/>
    <col min="5" max="22" width="14.7109375" style="132" customWidth="1"/>
    <col min="23" max="16384" width="9.140625" style="132"/>
  </cols>
  <sheetData>
    <row r="1" spans="1:23" x14ac:dyDescent="0.2">
      <c r="A1" s="131" t="s">
        <v>399</v>
      </c>
    </row>
    <row r="2" spans="1:23" x14ac:dyDescent="0.2">
      <c r="B2" s="131"/>
    </row>
    <row r="3" spans="1:23" x14ac:dyDescent="0.2">
      <c r="A3" s="133" t="s">
        <v>0</v>
      </c>
      <c r="C3" s="120"/>
      <c r="D3" s="120" t="str">
        <f>'Report L1'!$C$5</f>
        <v>Select CCO from Dropdown List</v>
      </c>
    </row>
    <row r="4" spans="1:23" x14ac:dyDescent="0.2">
      <c r="A4" s="133" t="s">
        <v>225</v>
      </c>
      <c r="C4" s="121"/>
      <c r="D4" s="121" t="str">
        <f>'Report L1'!$C$8&amp;" - "&amp;'Report L1'!$C$9</f>
        <v>1/1/2021 - 12/31/2021</v>
      </c>
    </row>
    <row r="5" spans="1:23" x14ac:dyDescent="0.2">
      <c r="A5" s="133"/>
      <c r="C5" s="121"/>
      <c r="D5" s="121"/>
    </row>
    <row r="6" spans="1:23" x14ac:dyDescent="0.2">
      <c r="A6" s="133"/>
      <c r="C6" s="121"/>
      <c r="D6" s="121"/>
    </row>
    <row r="7" spans="1:23" x14ac:dyDescent="0.2">
      <c r="A7" s="133"/>
      <c r="C7" s="121"/>
      <c r="D7" s="121"/>
    </row>
    <row r="8" spans="1:23" ht="13.5" thickBot="1" x14ac:dyDescent="0.25">
      <c r="B8" s="164"/>
      <c r="C8" s="131"/>
      <c r="D8" s="131"/>
      <c r="S8" s="486"/>
      <c r="T8" s="486"/>
      <c r="U8" s="486"/>
      <c r="V8" s="486"/>
      <c r="W8" s="486"/>
    </row>
    <row r="9" spans="1:23" ht="13.5" thickBot="1" x14ac:dyDescent="0.25">
      <c r="E9" s="878" t="str">
        <f>"Total incurred in "&amp;'Report L1'!$C$7</f>
        <v>Total incurred in 2021</v>
      </c>
      <c r="F9" s="879"/>
      <c r="G9" s="879"/>
      <c r="H9" s="879"/>
      <c r="I9" s="879"/>
      <c r="J9" s="879"/>
      <c r="K9" s="879"/>
      <c r="L9" s="879"/>
      <c r="M9" s="879"/>
      <c r="N9" s="879"/>
      <c r="O9" s="879"/>
      <c r="P9" s="879"/>
      <c r="Q9" s="879"/>
      <c r="R9" s="879"/>
      <c r="S9" s="879"/>
      <c r="T9" s="879"/>
      <c r="U9" s="879"/>
      <c r="V9" s="880"/>
      <c r="W9" s="486"/>
    </row>
    <row r="10" spans="1:23" ht="13.5" thickBot="1" x14ac:dyDescent="0.25">
      <c r="C10" s="288" t="s">
        <v>371</v>
      </c>
      <c r="D10" s="287" t="str">
        <f>'Report L18'!C7</f>
        <v>PCPCH</v>
      </c>
      <c r="E10" s="897" t="s">
        <v>113</v>
      </c>
      <c r="F10" s="898"/>
      <c r="G10" s="898"/>
      <c r="H10" s="898"/>
      <c r="I10" s="898"/>
      <c r="J10" s="898"/>
      <c r="K10" s="898"/>
      <c r="L10" s="898"/>
      <c r="M10" s="898"/>
      <c r="N10" s="898"/>
      <c r="O10" s="898"/>
      <c r="P10" s="898"/>
      <c r="Q10" s="898"/>
      <c r="R10" s="898"/>
      <c r="S10" s="897" t="s">
        <v>737</v>
      </c>
      <c r="T10" s="898"/>
      <c r="U10" s="898"/>
      <c r="V10" s="899"/>
      <c r="W10" s="486"/>
    </row>
    <row r="11" spans="1:23" ht="45" customHeight="1" thickBot="1" x14ac:dyDescent="0.25">
      <c r="C11" s="874" t="s">
        <v>335</v>
      </c>
      <c r="D11" s="875"/>
      <c r="E11" s="284" t="s">
        <v>279</v>
      </c>
      <c r="F11" s="280" t="s">
        <v>280</v>
      </c>
      <c r="G11" s="280" t="s">
        <v>281</v>
      </c>
      <c r="H11" s="280" t="s">
        <v>282</v>
      </c>
      <c r="I11" s="280" t="s">
        <v>283</v>
      </c>
      <c r="J11" s="280" t="s">
        <v>331</v>
      </c>
      <c r="K11" s="280" t="s">
        <v>284</v>
      </c>
      <c r="L11" s="280" t="s">
        <v>285</v>
      </c>
      <c r="M11" s="280" t="s">
        <v>241</v>
      </c>
      <c r="N11" s="285" t="s">
        <v>240</v>
      </c>
      <c r="O11" s="286" t="s">
        <v>559</v>
      </c>
      <c r="P11" s="281" t="s">
        <v>475</v>
      </c>
      <c r="Q11" s="465" t="s">
        <v>744</v>
      </c>
      <c r="R11" s="354" t="s">
        <v>746</v>
      </c>
      <c r="S11" s="465" t="s">
        <v>1104</v>
      </c>
      <c r="T11" s="465" t="s">
        <v>1105</v>
      </c>
      <c r="U11" s="465" t="s">
        <v>1106</v>
      </c>
      <c r="V11" s="354" t="s">
        <v>745</v>
      </c>
      <c r="W11" s="486"/>
    </row>
    <row r="12" spans="1:23" ht="13.5" thickBot="1" x14ac:dyDescent="0.25">
      <c r="C12" s="291" t="s">
        <v>345</v>
      </c>
      <c r="D12" s="292" t="str">
        <f>'Report L13'!D12</f>
        <v>Inpatient - A &amp; B Hospital</v>
      </c>
      <c r="E12" s="35">
        <v>0</v>
      </c>
      <c r="F12" s="35">
        <v>0</v>
      </c>
      <c r="G12" s="35">
        <v>0</v>
      </c>
      <c r="H12" s="35">
        <v>0</v>
      </c>
      <c r="I12" s="35">
        <v>0</v>
      </c>
      <c r="J12" s="35">
        <v>0</v>
      </c>
      <c r="K12" s="35">
        <v>0</v>
      </c>
      <c r="L12" s="35">
        <v>0</v>
      </c>
      <c r="M12" s="35">
        <v>0</v>
      </c>
      <c r="N12" s="35">
        <v>0</v>
      </c>
      <c r="O12" s="35">
        <v>0</v>
      </c>
      <c r="P12" s="35">
        <v>0</v>
      </c>
      <c r="Q12" s="35">
        <v>0</v>
      </c>
      <c r="R12" s="245">
        <f>SUM(E12:Q12)</f>
        <v>0</v>
      </c>
      <c r="S12" s="35">
        <v>0</v>
      </c>
      <c r="T12" s="35">
        <v>0</v>
      </c>
      <c r="U12" s="35">
        <v>0</v>
      </c>
      <c r="V12" s="245">
        <f>SUM(S12:U12)</f>
        <v>0</v>
      </c>
      <c r="W12" s="486"/>
    </row>
    <row r="13" spans="1:23" ht="13.5" thickBot="1" x14ac:dyDescent="0.25">
      <c r="C13" s="293"/>
      <c r="D13" s="294" t="str">
        <f>'Report L13'!D13</f>
        <v>Inpatient - DRG Hospital</v>
      </c>
      <c r="E13" s="35">
        <v>0</v>
      </c>
      <c r="F13" s="35">
        <v>0</v>
      </c>
      <c r="G13" s="35">
        <v>0</v>
      </c>
      <c r="H13" s="35">
        <v>0</v>
      </c>
      <c r="I13" s="35">
        <v>0</v>
      </c>
      <c r="J13" s="35">
        <v>0</v>
      </c>
      <c r="K13" s="35">
        <v>0</v>
      </c>
      <c r="L13" s="35">
        <v>0</v>
      </c>
      <c r="M13" s="35">
        <v>0</v>
      </c>
      <c r="N13" s="35">
        <v>0</v>
      </c>
      <c r="O13" s="35">
        <v>0</v>
      </c>
      <c r="P13" s="35">
        <v>0</v>
      </c>
      <c r="Q13" s="35">
        <v>0</v>
      </c>
      <c r="R13" s="245">
        <f t="shared" ref="R13:R30" si="0">SUM(E13:Q13)</f>
        <v>0</v>
      </c>
      <c r="S13" s="35">
        <v>0</v>
      </c>
      <c r="T13" s="35">
        <v>0</v>
      </c>
      <c r="U13" s="35">
        <v>0</v>
      </c>
      <c r="V13" s="245">
        <f t="shared" ref="V13:V30" si="1">SUM(S13:U13)</f>
        <v>0</v>
      </c>
      <c r="W13" s="486"/>
    </row>
    <row r="14" spans="1:23" ht="13.5" thickBot="1" x14ac:dyDescent="0.25">
      <c r="C14" s="293"/>
      <c r="D14" s="294" t="str">
        <f>'Report L13'!D14</f>
        <v>Inpatient - Other</v>
      </c>
      <c r="E14" s="35">
        <v>0</v>
      </c>
      <c r="F14" s="35">
        <v>0</v>
      </c>
      <c r="G14" s="35">
        <v>0</v>
      </c>
      <c r="H14" s="35">
        <v>0</v>
      </c>
      <c r="I14" s="35">
        <v>0</v>
      </c>
      <c r="J14" s="35">
        <v>0</v>
      </c>
      <c r="K14" s="35">
        <v>0</v>
      </c>
      <c r="L14" s="35">
        <v>0</v>
      </c>
      <c r="M14" s="35">
        <v>0</v>
      </c>
      <c r="N14" s="35">
        <v>0</v>
      </c>
      <c r="O14" s="35">
        <v>0</v>
      </c>
      <c r="P14" s="35">
        <v>0</v>
      </c>
      <c r="Q14" s="35">
        <v>0</v>
      </c>
      <c r="R14" s="245">
        <f t="shared" si="0"/>
        <v>0</v>
      </c>
      <c r="S14" s="35">
        <v>0</v>
      </c>
      <c r="T14" s="35">
        <v>0</v>
      </c>
      <c r="U14" s="35">
        <v>0</v>
      </c>
      <c r="V14" s="245">
        <f t="shared" si="1"/>
        <v>0</v>
      </c>
      <c r="W14" s="486"/>
    </row>
    <row r="15" spans="1:23" ht="13.5" thickBot="1" x14ac:dyDescent="0.25">
      <c r="C15" s="293"/>
      <c r="D15" s="294" t="str">
        <f>'Report L13'!D15</f>
        <v>Outpatient - A &amp; B Hospital</v>
      </c>
      <c r="E15" s="35">
        <v>0</v>
      </c>
      <c r="F15" s="35">
        <v>0</v>
      </c>
      <c r="G15" s="35">
        <v>0</v>
      </c>
      <c r="H15" s="35">
        <v>0</v>
      </c>
      <c r="I15" s="35">
        <v>0</v>
      </c>
      <c r="J15" s="35">
        <v>0</v>
      </c>
      <c r="K15" s="35">
        <v>0</v>
      </c>
      <c r="L15" s="35">
        <v>0</v>
      </c>
      <c r="M15" s="35">
        <v>0</v>
      </c>
      <c r="N15" s="35">
        <v>0</v>
      </c>
      <c r="O15" s="35">
        <v>0</v>
      </c>
      <c r="P15" s="35">
        <v>0</v>
      </c>
      <c r="Q15" s="35">
        <v>0</v>
      </c>
      <c r="R15" s="245">
        <f t="shared" si="0"/>
        <v>0</v>
      </c>
      <c r="S15" s="35">
        <v>0</v>
      </c>
      <c r="T15" s="35">
        <v>0</v>
      </c>
      <c r="U15" s="35">
        <v>0</v>
      </c>
      <c r="V15" s="245">
        <f t="shared" si="1"/>
        <v>0</v>
      </c>
      <c r="W15" s="486"/>
    </row>
    <row r="16" spans="1:23" ht="13.5" thickBot="1" x14ac:dyDescent="0.25">
      <c r="C16" s="293"/>
      <c r="D16" s="294" t="str">
        <f>'Report L13'!D16</f>
        <v>Outpatient - DRG Hospital</v>
      </c>
      <c r="E16" s="35">
        <v>0</v>
      </c>
      <c r="F16" s="35">
        <v>0</v>
      </c>
      <c r="G16" s="35">
        <v>0</v>
      </c>
      <c r="H16" s="35">
        <v>0</v>
      </c>
      <c r="I16" s="35">
        <v>0</v>
      </c>
      <c r="J16" s="35">
        <v>0</v>
      </c>
      <c r="K16" s="35">
        <v>0</v>
      </c>
      <c r="L16" s="35">
        <v>0</v>
      </c>
      <c r="M16" s="35">
        <v>0</v>
      </c>
      <c r="N16" s="35">
        <v>0</v>
      </c>
      <c r="O16" s="35">
        <v>0</v>
      </c>
      <c r="P16" s="35">
        <v>0</v>
      </c>
      <c r="Q16" s="35">
        <v>0</v>
      </c>
      <c r="R16" s="245">
        <f t="shared" si="0"/>
        <v>0</v>
      </c>
      <c r="S16" s="35">
        <v>0</v>
      </c>
      <c r="T16" s="35">
        <v>0</v>
      </c>
      <c r="U16" s="35">
        <v>0</v>
      </c>
      <c r="V16" s="245">
        <f t="shared" si="1"/>
        <v>0</v>
      </c>
      <c r="W16" s="486"/>
    </row>
    <row r="17" spans="3:23" ht="13.5" thickBot="1" x14ac:dyDescent="0.25">
      <c r="C17" s="293"/>
      <c r="D17" s="294" t="str">
        <f>'Report L13'!D17</f>
        <v>Outpatient - Other</v>
      </c>
      <c r="E17" s="35">
        <v>0</v>
      </c>
      <c r="F17" s="35">
        <v>0</v>
      </c>
      <c r="G17" s="35">
        <v>0</v>
      </c>
      <c r="H17" s="35">
        <v>0</v>
      </c>
      <c r="I17" s="35">
        <v>0</v>
      </c>
      <c r="J17" s="35">
        <v>0</v>
      </c>
      <c r="K17" s="35">
        <v>0</v>
      </c>
      <c r="L17" s="35">
        <v>0</v>
      </c>
      <c r="M17" s="35">
        <v>0</v>
      </c>
      <c r="N17" s="35">
        <v>0</v>
      </c>
      <c r="O17" s="35">
        <v>0</v>
      </c>
      <c r="P17" s="35">
        <v>0</v>
      </c>
      <c r="Q17" s="35">
        <v>0</v>
      </c>
      <c r="R17" s="245">
        <f t="shared" si="0"/>
        <v>0</v>
      </c>
      <c r="S17" s="35">
        <v>0</v>
      </c>
      <c r="T17" s="35">
        <v>0</v>
      </c>
      <c r="U17" s="35">
        <v>0</v>
      </c>
      <c r="V17" s="245">
        <f t="shared" si="1"/>
        <v>0</v>
      </c>
      <c r="W17" s="486"/>
    </row>
    <row r="18" spans="3:23" ht="13.5" thickBot="1" x14ac:dyDescent="0.25">
      <c r="C18" s="293"/>
      <c r="D18" s="294" t="str">
        <f>'Report L13'!D18</f>
        <v>Physician Services</v>
      </c>
      <c r="E18" s="35">
        <v>0</v>
      </c>
      <c r="F18" s="35">
        <v>0</v>
      </c>
      <c r="G18" s="35">
        <v>0</v>
      </c>
      <c r="H18" s="35">
        <v>0</v>
      </c>
      <c r="I18" s="35">
        <v>0</v>
      </c>
      <c r="J18" s="35">
        <v>0</v>
      </c>
      <c r="K18" s="35">
        <v>0</v>
      </c>
      <c r="L18" s="35">
        <v>0</v>
      </c>
      <c r="M18" s="35">
        <v>0</v>
      </c>
      <c r="N18" s="35">
        <v>0</v>
      </c>
      <c r="O18" s="35">
        <v>0</v>
      </c>
      <c r="P18" s="35">
        <v>0</v>
      </c>
      <c r="Q18" s="35">
        <v>0</v>
      </c>
      <c r="R18" s="245">
        <f t="shared" si="0"/>
        <v>0</v>
      </c>
      <c r="S18" s="35">
        <v>0</v>
      </c>
      <c r="T18" s="35">
        <v>0</v>
      </c>
      <c r="U18" s="35">
        <v>0</v>
      </c>
      <c r="V18" s="245">
        <f t="shared" si="1"/>
        <v>0</v>
      </c>
      <c r="W18" s="486"/>
    </row>
    <row r="19" spans="3:23" ht="13.5" thickBot="1" x14ac:dyDescent="0.25">
      <c r="C19" s="293"/>
      <c r="D19" s="294" t="str">
        <f>'Report L13'!D19</f>
        <v>Substance Abuse</v>
      </c>
      <c r="E19" s="35">
        <v>0</v>
      </c>
      <c r="F19" s="35">
        <v>0</v>
      </c>
      <c r="G19" s="35">
        <v>0</v>
      </c>
      <c r="H19" s="35">
        <v>0</v>
      </c>
      <c r="I19" s="35">
        <v>0</v>
      </c>
      <c r="J19" s="35">
        <v>0</v>
      </c>
      <c r="K19" s="35">
        <v>0</v>
      </c>
      <c r="L19" s="35">
        <v>0</v>
      </c>
      <c r="M19" s="35">
        <v>0</v>
      </c>
      <c r="N19" s="35">
        <v>0</v>
      </c>
      <c r="O19" s="35">
        <v>0</v>
      </c>
      <c r="P19" s="35">
        <v>0</v>
      </c>
      <c r="Q19" s="35">
        <v>0</v>
      </c>
      <c r="R19" s="245">
        <f t="shared" si="0"/>
        <v>0</v>
      </c>
      <c r="S19" s="35">
        <v>0</v>
      </c>
      <c r="T19" s="35">
        <v>0</v>
      </c>
      <c r="U19" s="35">
        <v>0</v>
      </c>
      <c r="V19" s="245">
        <f t="shared" si="1"/>
        <v>0</v>
      </c>
      <c r="W19" s="486"/>
    </row>
    <row r="20" spans="3:23" ht="13.5" thickBot="1" x14ac:dyDescent="0.25">
      <c r="C20" s="293"/>
      <c r="D20" s="294" t="str">
        <f>'Report L13'!D20</f>
        <v>Prescription Drugs</v>
      </c>
      <c r="E20" s="35">
        <v>0</v>
      </c>
      <c r="F20" s="35">
        <v>0</v>
      </c>
      <c r="G20" s="35">
        <v>0</v>
      </c>
      <c r="H20" s="35">
        <v>0</v>
      </c>
      <c r="I20" s="35">
        <v>0</v>
      </c>
      <c r="J20" s="35">
        <v>0</v>
      </c>
      <c r="K20" s="35">
        <v>0</v>
      </c>
      <c r="L20" s="35">
        <v>0</v>
      </c>
      <c r="M20" s="35">
        <v>0</v>
      </c>
      <c r="N20" s="35">
        <v>0</v>
      </c>
      <c r="O20" s="35">
        <v>0</v>
      </c>
      <c r="P20" s="35">
        <v>0</v>
      </c>
      <c r="Q20" s="35">
        <v>0</v>
      </c>
      <c r="R20" s="245">
        <f t="shared" si="0"/>
        <v>0</v>
      </c>
      <c r="S20" s="35">
        <v>0</v>
      </c>
      <c r="T20" s="35">
        <v>0</v>
      </c>
      <c r="U20" s="35">
        <v>0</v>
      </c>
      <c r="V20" s="245">
        <f t="shared" si="1"/>
        <v>0</v>
      </c>
      <c r="W20" s="486"/>
    </row>
    <row r="21" spans="3:23" ht="13.5" thickBot="1" x14ac:dyDescent="0.25">
      <c r="C21" s="293"/>
      <c r="D21" s="294" t="str">
        <f>'Report L13'!D21</f>
        <v>DME and Miscellaneous</v>
      </c>
      <c r="E21" s="35">
        <v>0</v>
      </c>
      <c r="F21" s="35">
        <v>0</v>
      </c>
      <c r="G21" s="35">
        <v>0</v>
      </c>
      <c r="H21" s="35">
        <v>0</v>
      </c>
      <c r="I21" s="35">
        <v>0</v>
      </c>
      <c r="J21" s="35">
        <v>0</v>
      </c>
      <c r="K21" s="35">
        <v>0</v>
      </c>
      <c r="L21" s="35">
        <v>0</v>
      </c>
      <c r="M21" s="35">
        <v>0</v>
      </c>
      <c r="N21" s="35">
        <v>0</v>
      </c>
      <c r="O21" s="35">
        <v>0</v>
      </c>
      <c r="P21" s="35">
        <v>0</v>
      </c>
      <c r="Q21" s="35">
        <v>0</v>
      </c>
      <c r="R21" s="245">
        <f t="shared" si="0"/>
        <v>0</v>
      </c>
      <c r="S21" s="35">
        <v>0</v>
      </c>
      <c r="T21" s="35">
        <v>0</v>
      </c>
      <c r="U21" s="35">
        <v>0</v>
      </c>
      <c r="V21" s="245">
        <f t="shared" si="1"/>
        <v>0</v>
      </c>
      <c r="W21" s="486"/>
    </row>
    <row r="22" spans="3:23" ht="13.5" thickBot="1" x14ac:dyDescent="0.25">
      <c r="C22" s="291" t="s">
        <v>346</v>
      </c>
      <c r="D22" s="292" t="str">
        <f>'Report L13'!D22</f>
        <v>Mental Health Services Inpatient</v>
      </c>
      <c r="E22" s="35">
        <v>0</v>
      </c>
      <c r="F22" s="35">
        <v>0</v>
      </c>
      <c r="G22" s="35">
        <v>0</v>
      </c>
      <c r="H22" s="35">
        <v>0</v>
      </c>
      <c r="I22" s="35">
        <v>0</v>
      </c>
      <c r="J22" s="35">
        <v>0</v>
      </c>
      <c r="K22" s="35">
        <v>0</v>
      </c>
      <c r="L22" s="35">
        <v>0</v>
      </c>
      <c r="M22" s="35">
        <v>0</v>
      </c>
      <c r="N22" s="35">
        <v>0</v>
      </c>
      <c r="O22" s="35">
        <v>0</v>
      </c>
      <c r="P22" s="35">
        <v>0</v>
      </c>
      <c r="Q22" s="35">
        <v>0</v>
      </c>
      <c r="R22" s="245">
        <f t="shared" si="0"/>
        <v>0</v>
      </c>
      <c r="S22" s="35">
        <v>0</v>
      </c>
      <c r="T22" s="35">
        <v>0</v>
      </c>
      <c r="U22" s="35">
        <v>0</v>
      </c>
      <c r="V22" s="245">
        <f t="shared" si="1"/>
        <v>0</v>
      </c>
      <c r="W22" s="486"/>
    </row>
    <row r="23" spans="3:23" ht="13.5" thickBot="1" x14ac:dyDescent="0.25">
      <c r="C23" s="293"/>
      <c r="D23" s="296" t="str">
        <f>'Report L13'!D23</f>
        <v>Applied Behavior Analysis (ABA)</v>
      </c>
      <c r="E23" s="35">
        <v>0</v>
      </c>
      <c r="F23" s="35">
        <v>0</v>
      </c>
      <c r="G23" s="35">
        <v>0</v>
      </c>
      <c r="H23" s="35">
        <v>0</v>
      </c>
      <c r="I23" s="35">
        <v>0</v>
      </c>
      <c r="J23" s="35">
        <v>0</v>
      </c>
      <c r="K23" s="35">
        <v>0</v>
      </c>
      <c r="L23" s="35">
        <v>0</v>
      </c>
      <c r="M23" s="35">
        <v>0</v>
      </c>
      <c r="N23" s="35">
        <v>0</v>
      </c>
      <c r="O23" s="35">
        <v>0</v>
      </c>
      <c r="P23" s="35">
        <v>0</v>
      </c>
      <c r="Q23" s="35">
        <v>0</v>
      </c>
      <c r="R23" s="245">
        <f t="shared" si="0"/>
        <v>0</v>
      </c>
      <c r="S23" s="35">
        <v>0</v>
      </c>
      <c r="T23" s="35">
        <v>0</v>
      </c>
      <c r="U23" s="35">
        <v>0</v>
      </c>
      <c r="V23" s="245">
        <f t="shared" si="1"/>
        <v>0</v>
      </c>
      <c r="W23" s="486"/>
    </row>
    <row r="24" spans="3:23" ht="13.5" thickBot="1" x14ac:dyDescent="0.25">
      <c r="C24" s="293"/>
      <c r="D24" s="294" t="str">
        <f>'Report L13'!D24</f>
        <v>ACT/SE</v>
      </c>
      <c r="E24" s="35">
        <v>0</v>
      </c>
      <c r="F24" s="35">
        <v>0</v>
      </c>
      <c r="G24" s="35">
        <v>0</v>
      </c>
      <c r="H24" s="35">
        <v>0</v>
      </c>
      <c r="I24" s="35">
        <v>0</v>
      </c>
      <c r="J24" s="35">
        <v>0</v>
      </c>
      <c r="K24" s="35">
        <v>0</v>
      </c>
      <c r="L24" s="35">
        <v>0</v>
      </c>
      <c r="M24" s="35">
        <v>0</v>
      </c>
      <c r="N24" s="35">
        <v>0</v>
      </c>
      <c r="O24" s="35">
        <v>0</v>
      </c>
      <c r="P24" s="35">
        <v>0</v>
      </c>
      <c r="Q24" s="35">
        <v>0</v>
      </c>
      <c r="R24" s="245">
        <f t="shared" si="0"/>
        <v>0</v>
      </c>
      <c r="S24" s="35">
        <v>0</v>
      </c>
      <c r="T24" s="35">
        <v>0</v>
      </c>
      <c r="U24" s="35">
        <v>0</v>
      </c>
      <c r="V24" s="245">
        <f t="shared" si="1"/>
        <v>0</v>
      </c>
      <c r="W24" s="486"/>
    </row>
    <row r="25" spans="3:23" ht="13.5" thickBot="1" x14ac:dyDescent="0.25">
      <c r="C25" s="293"/>
      <c r="D25" s="294" t="str">
        <f>'Report L13'!D25</f>
        <v>A&amp;D Residential</v>
      </c>
      <c r="E25" s="35">
        <v>0</v>
      </c>
      <c r="F25" s="35">
        <v>0</v>
      </c>
      <c r="G25" s="35">
        <v>0</v>
      </c>
      <c r="H25" s="35">
        <v>0</v>
      </c>
      <c r="I25" s="35">
        <v>0</v>
      </c>
      <c r="J25" s="35">
        <v>0</v>
      </c>
      <c r="K25" s="35">
        <v>0</v>
      </c>
      <c r="L25" s="35">
        <v>0</v>
      </c>
      <c r="M25" s="35">
        <v>0</v>
      </c>
      <c r="N25" s="35">
        <v>0</v>
      </c>
      <c r="O25" s="35">
        <v>0</v>
      </c>
      <c r="P25" s="35">
        <v>0</v>
      </c>
      <c r="Q25" s="35">
        <v>0</v>
      </c>
      <c r="R25" s="245">
        <f t="shared" si="0"/>
        <v>0</v>
      </c>
      <c r="S25" s="35">
        <v>0</v>
      </c>
      <c r="T25" s="35">
        <v>0</v>
      </c>
      <c r="U25" s="35">
        <v>0</v>
      </c>
      <c r="V25" s="245">
        <f t="shared" si="1"/>
        <v>0</v>
      </c>
      <c r="W25" s="486"/>
    </row>
    <row r="26" spans="3:23" ht="13.5" thickBot="1" x14ac:dyDescent="0.25">
      <c r="C26" s="293"/>
      <c r="D26" s="294" t="str">
        <f>'Report L13'!D26</f>
        <v>MH Children's Wraparound</v>
      </c>
      <c r="E26" s="35">
        <v>0</v>
      </c>
      <c r="F26" s="35">
        <v>0</v>
      </c>
      <c r="G26" s="35">
        <v>0</v>
      </c>
      <c r="H26" s="35">
        <v>0</v>
      </c>
      <c r="I26" s="35">
        <v>0</v>
      </c>
      <c r="J26" s="35">
        <v>0</v>
      </c>
      <c r="K26" s="35">
        <v>0</v>
      </c>
      <c r="L26" s="35">
        <v>0</v>
      </c>
      <c r="M26" s="35">
        <v>0</v>
      </c>
      <c r="N26" s="35">
        <v>0</v>
      </c>
      <c r="O26" s="35">
        <v>0</v>
      </c>
      <c r="P26" s="35">
        <v>0</v>
      </c>
      <c r="Q26" s="35">
        <v>0</v>
      </c>
      <c r="R26" s="245">
        <f t="shared" si="0"/>
        <v>0</v>
      </c>
      <c r="S26" s="35">
        <v>0</v>
      </c>
      <c r="T26" s="35">
        <v>0</v>
      </c>
      <c r="U26" s="35">
        <v>0</v>
      </c>
      <c r="V26" s="245">
        <f t="shared" si="1"/>
        <v>0</v>
      </c>
      <c r="W26" s="486"/>
    </row>
    <row r="27" spans="3:23" ht="13.5" thickBot="1" x14ac:dyDescent="0.25">
      <c r="C27" s="293"/>
      <c r="D27" s="294" t="str">
        <f>'Report L13'!D27</f>
        <v>CANS</v>
      </c>
      <c r="E27" s="35">
        <v>0</v>
      </c>
      <c r="F27" s="35">
        <v>0</v>
      </c>
      <c r="G27" s="35">
        <v>0</v>
      </c>
      <c r="H27" s="35">
        <v>0</v>
      </c>
      <c r="I27" s="35">
        <v>0</v>
      </c>
      <c r="J27" s="35">
        <v>0</v>
      </c>
      <c r="K27" s="35">
        <v>0</v>
      </c>
      <c r="L27" s="35">
        <v>0</v>
      </c>
      <c r="M27" s="35">
        <v>0</v>
      </c>
      <c r="N27" s="35">
        <v>0</v>
      </c>
      <c r="O27" s="35">
        <v>0</v>
      </c>
      <c r="P27" s="35">
        <v>0</v>
      </c>
      <c r="Q27" s="35">
        <v>0</v>
      </c>
      <c r="R27" s="245">
        <f t="shared" si="0"/>
        <v>0</v>
      </c>
      <c r="S27" s="35">
        <v>0</v>
      </c>
      <c r="T27" s="35">
        <v>0</v>
      </c>
      <c r="U27" s="35">
        <v>0</v>
      </c>
      <c r="V27" s="245">
        <f t="shared" si="1"/>
        <v>0</v>
      </c>
      <c r="W27" s="486"/>
    </row>
    <row r="28" spans="3:23" ht="13.5" thickBot="1" x14ac:dyDescent="0.25">
      <c r="C28" s="293"/>
      <c r="D28" s="294" t="str">
        <f>'Report L13'!D28</f>
        <v>Mental Health Other Non-Inpatient</v>
      </c>
      <c r="E28" s="35">
        <v>0</v>
      </c>
      <c r="F28" s="35">
        <v>0</v>
      </c>
      <c r="G28" s="35">
        <v>0</v>
      </c>
      <c r="H28" s="35">
        <v>0</v>
      </c>
      <c r="I28" s="35">
        <v>0</v>
      </c>
      <c r="J28" s="35">
        <v>0</v>
      </c>
      <c r="K28" s="35">
        <v>0</v>
      </c>
      <c r="L28" s="35">
        <v>0</v>
      </c>
      <c r="M28" s="35">
        <v>0</v>
      </c>
      <c r="N28" s="35">
        <v>0</v>
      </c>
      <c r="O28" s="35">
        <v>0</v>
      </c>
      <c r="P28" s="35">
        <v>0</v>
      </c>
      <c r="Q28" s="35">
        <v>0</v>
      </c>
      <c r="R28" s="245">
        <f t="shared" si="0"/>
        <v>0</v>
      </c>
      <c r="S28" s="35">
        <v>0</v>
      </c>
      <c r="T28" s="35">
        <v>0</v>
      </c>
      <c r="U28" s="35">
        <v>0</v>
      </c>
      <c r="V28" s="245">
        <f t="shared" si="1"/>
        <v>0</v>
      </c>
      <c r="W28" s="486"/>
    </row>
    <row r="29" spans="3:23" ht="13.5" thickBot="1" x14ac:dyDescent="0.25">
      <c r="C29" s="291" t="s">
        <v>199</v>
      </c>
      <c r="D29" s="292" t="str">
        <f>'Report L13'!D29</f>
        <v>Dental</v>
      </c>
      <c r="E29" s="35">
        <v>0</v>
      </c>
      <c r="F29" s="35">
        <v>0</v>
      </c>
      <c r="G29" s="35">
        <v>0</v>
      </c>
      <c r="H29" s="35">
        <v>0</v>
      </c>
      <c r="I29" s="35">
        <v>0</v>
      </c>
      <c r="J29" s="35">
        <v>0</v>
      </c>
      <c r="K29" s="35">
        <v>0</v>
      </c>
      <c r="L29" s="35">
        <v>0</v>
      </c>
      <c r="M29" s="35">
        <v>0</v>
      </c>
      <c r="N29" s="35">
        <v>0</v>
      </c>
      <c r="O29" s="35">
        <v>0</v>
      </c>
      <c r="P29" s="35">
        <v>0</v>
      </c>
      <c r="Q29" s="35">
        <v>0</v>
      </c>
      <c r="R29" s="245">
        <f t="shared" si="0"/>
        <v>0</v>
      </c>
      <c r="S29" s="35">
        <v>0</v>
      </c>
      <c r="T29" s="35">
        <v>0</v>
      </c>
      <c r="U29" s="35">
        <v>0</v>
      </c>
      <c r="V29" s="245">
        <f t="shared" si="1"/>
        <v>0</v>
      </c>
      <c r="W29" s="486"/>
    </row>
    <row r="30" spans="3:23" ht="13.5" thickBot="1" x14ac:dyDescent="0.25">
      <c r="C30" s="298"/>
      <c r="D30" s="385" t="str">
        <f>'Report L13'!D30</f>
        <v>NEMT</v>
      </c>
      <c r="E30" s="35">
        <v>0</v>
      </c>
      <c r="F30" s="35">
        <v>0</v>
      </c>
      <c r="G30" s="35">
        <v>0</v>
      </c>
      <c r="H30" s="35">
        <v>0</v>
      </c>
      <c r="I30" s="35">
        <v>0</v>
      </c>
      <c r="J30" s="35">
        <v>0</v>
      </c>
      <c r="K30" s="35">
        <v>0</v>
      </c>
      <c r="L30" s="35">
        <v>0</v>
      </c>
      <c r="M30" s="35">
        <v>0</v>
      </c>
      <c r="N30" s="35">
        <v>0</v>
      </c>
      <c r="O30" s="35">
        <v>0</v>
      </c>
      <c r="P30" s="35">
        <v>0</v>
      </c>
      <c r="Q30" s="35">
        <v>0</v>
      </c>
      <c r="R30" s="245">
        <f t="shared" si="0"/>
        <v>0</v>
      </c>
      <c r="S30" s="35">
        <v>0</v>
      </c>
      <c r="T30" s="35">
        <v>0</v>
      </c>
      <c r="U30" s="35">
        <v>0</v>
      </c>
      <c r="V30" s="245">
        <f t="shared" si="1"/>
        <v>0</v>
      </c>
      <c r="W30" s="486"/>
    </row>
    <row r="31" spans="3:23" ht="13.5" thickBot="1" x14ac:dyDescent="0.25">
      <c r="C31" s="876" t="s">
        <v>100</v>
      </c>
      <c r="D31" s="877"/>
      <c r="E31" s="245">
        <f t="shared" ref="E31:Q31" si="2">SUM(E12:E30)</f>
        <v>0</v>
      </c>
      <c r="F31" s="245">
        <f t="shared" si="2"/>
        <v>0</v>
      </c>
      <c r="G31" s="245">
        <f t="shared" si="2"/>
        <v>0</v>
      </c>
      <c r="H31" s="245">
        <f t="shared" si="2"/>
        <v>0</v>
      </c>
      <c r="I31" s="245">
        <f t="shared" si="2"/>
        <v>0</v>
      </c>
      <c r="J31" s="245">
        <f t="shared" si="2"/>
        <v>0</v>
      </c>
      <c r="K31" s="245">
        <f t="shared" si="2"/>
        <v>0</v>
      </c>
      <c r="L31" s="245">
        <f t="shared" si="2"/>
        <v>0</v>
      </c>
      <c r="M31" s="245">
        <f t="shared" si="2"/>
        <v>0</v>
      </c>
      <c r="N31" s="245">
        <f t="shared" si="2"/>
        <v>0</v>
      </c>
      <c r="O31" s="245">
        <f t="shared" si="2"/>
        <v>0</v>
      </c>
      <c r="P31" s="245">
        <f t="shared" si="2"/>
        <v>0</v>
      </c>
      <c r="Q31" s="245">
        <f t="shared" si="2"/>
        <v>0</v>
      </c>
      <c r="R31" s="245">
        <f>SUM(E31:Q31)</f>
        <v>0</v>
      </c>
      <c r="S31" s="245">
        <f>SUM(S12:S30)</f>
        <v>0</v>
      </c>
      <c r="T31" s="245">
        <f>SUM(T12:T30)</f>
        <v>0</v>
      </c>
      <c r="U31" s="245">
        <f>SUM(U12:U30)</f>
        <v>0</v>
      </c>
      <c r="V31" s="245">
        <f>SUM(S31:U31)</f>
        <v>0</v>
      </c>
      <c r="W31" s="486"/>
    </row>
    <row r="32" spans="3:23" x14ac:dyDescent="0.2">
      <c r="C32" s="283"/>
      <c r="D32" s="283"/>
      <c r="E32" s="283"/>
      <c r="F32" s="283"/>
      <c r="G32" s="283"/>
      <c r="H32" s="283"/>
      <c r="I32" s="283"/>
      <c r="J32" s="283"/>
      <c r="K32" s="283"/>
      <c r="L32" s="283"/>
      <c r="M32" s="283"/>
      <c r="N32" s="283"/>
      <c r="O32" s="283"/>
      <c r="P32" s="283"/>
      <c r="Q32" s="283"/>
      <c r="S32" s="486"/>
      <c r="T32" s="486"/>
      <c r="U32" s="486"/>
      <c r="V32" s="486"/>
      <c r="W32" s="486"/>
    </row>
    <row r="33" spans="3:23" ht="13.5" thickBot="1" x14ac:dyDescent="0.25">
      <c r="C33" s="283"/>
      <c r="D33" s="283"/>
      <c r="E33" s="283"/>
      <c r="F33" s="283"/>
      <c r="G33" s="283"/>
      <c r="H33" s="283"/>
      <c r="I33" s="283"/>
      <c r="J33" s="283"/>
      <c r="K33" s="283"/>
      <c r="L33" s="283"/>
      <c r="M33" s="283"/>
      <c r="N33" s="283"/>
      <c r="O33" s="283"/>
      <c r="P33" s="283"/>
      <c r="Q33" s="283"/>
      <c r="S33" s="486"/>
      <c r="T33" s="486"/>
      <c r="U33" s="486"/>
      <c r="V33" s="486"/>
      <c r="W33" s="486"/>
    </row>
    <row r="34" spans="3:23" ht="13.5" thickBot="1" x14ac:dyDescent="0.25">
      <c r="E34" s="878" t="str">
        <f>"Total incurred in "&amp;'Report L1'!$C$7</f>
        <v>Total incurred in 2021</v>
      </c>
      <c r="F34" s="879"/>
      <c r="G34" s="879"/>
      <c r="H34" s="879"/>
      <c r="I34" s="879"/>
      <c r="J34" s="879"/>
      <c r="K34" s="879"/>
      <c r="L34" s="879"/>
      <c r="M34" s="879"/>
      <c r="N34" s="879"/>
      <c r="O34" s="879"/>
      <c r="P34" s="879"/>
      <c r="Q34" s="879"/>
      <c r="R34" s="879"/>
      <c r="S34" s="879"/>
      <c r="T34" s="879"/>
      <c r="U34" s="879"/>
      <c r="V34" s="880"/>
      <c r="W34" s="486"/>
    </row>
    <row r="35" spans="3:23" ht="13.5" thickBot="1" x14ac:dyDescent="0.25">
      <c r="C35" s="288" t="s">
        <v>371</v>
      </c>
      <c r="D35" s="287" t="str">
        <f>'Report L18'!C29</f>
        <v>Other Payment 1</v>
      </c>
      <c r="E35" s="897" t="s">
        <v>113</v>
      </c>
      <c r="F35" s="898"/>
      <c r="G35" s="898"/>
      <c r="H35" s="898"/>
      <c r="I35" s="898"/>
      <c r="J35" s="898"/>
      <c r="K35" s="898"/>
      <c r="L35" s="898"/>
      <c r="M35" s="898"/>
      <c r="N35" s="898"/>
      <c r="O35" s="898"/>
      <c r="P35" s="898"/>
      <c r="Q35" s="898"/>
      <c r="R35" s="898"/>
      <c r="S35" s="916" t="s">
        <v>737</v>
      </c>
      <c r="T35" s="917"/>
      <c r="U35" s="917"/>
      <c r="V35" s="918"/>
      <c r="W35" s="486"/>
    </row>
    <row r="36" spans="3:23" ht="45" customHeight="1" thickBot="1" x14ac:dyDescent="0.25">
      <c r="C36" s="289" t="s">
        <v>335</v>
      </c>
      <c r="D36" s="290"/>
      <c r="E36" s="284" t="s">
        <v>279</v>
      </c>
      <c r="F36" s="280" t="s">
        <v>280</v>
      </c>
      <c r="G36" s="280" t="s">
        <v>281</v>
      </c>
      <c r="H36" s="280" t="s">
        <v>282</v>
      </c>
      <c r="I36" s="280" t="s">
        <v>283</v>
      </c>
      <c r="J36" s="280" t="s">
        <v>331</v>
      </c>
      <c r="K36" s="280" t="s">
        <v>284</v>
      </c>
      <c r="L36" s="280" t="s">
        <v>285</v>
      </c>
      <c r="M36" s="280" t="s">
        <v>241</v>
      </c>
      <c r="N36" s="285" t="s">
        <v>240</v>
      </c>
      <c r="O36" s="286" t="s">
        <v>559</v>
      </c>
      <c r="P36" s="281" t="s">
        <v>475</v>
      </c>
      <c r="Q36" s="465" t="s">
        <v>744</v>
      </c>
      <c r="R36" s="354" t="s">
        <v>746</v>
      </c>
      <c r="S36" s="465" t="s">
        <v>1104</v>
      </c>
      <c r="T36" s="465" t="s">
        <v>1105</v>
      </c>
      <c r="U36" s="465" t="s">
        <v>1106</v>
      </c>
      <c r="V36" s="354" t="s">
        <v>745</v>
      </c>
      <c r="W36" s="486"/>
    </row>
    <row r="37" spans="3:23" ht="13.5" thickBot="1" x14ac:dyDescent="0.25">
      <c r="C37" s="291" t="s">
        <v>345</v>
      </c>
      <c r="D37" s="292" t="str">
        <f t="shared" ref="D37:D55" si="3">+D12</f>
        <v>Inpatient - A &amp; B Hospital</v>
      </c>
      <c r="E37" s="35">
        <v>0</v>
      </c>
      <c r="F37" s="35">
        <v>0</v>
      </c>
      <c r="G37" s="35">
        <v>0</v>
      </c>
      <c r="H37" s="35">
        <v>0</v>
      </c>
      <c r="I37" s="35">
        <v>0</v>
      </c>
      <c r="J37" s="35">
        <v>0</v>
      </c>
      <c r="K37" s="35">
        <v>0</v>
      </c>
      <c r="L37" s="35">
        <v>0</v>
      </c>
      <c r="M37" s="35">
        <v>0</v>
      </c>
      <c r="N37" s="35">
        <v>0</v>
      </c>
      <c r="O37" s="35">
        <v>0</v>
      </c>
      <c r="P37" s="35">
        <v>0</v>
      </c>
      <c r="Q37" s="35">
        <v>0</v>
      </c>
      <c r="R37" s="245">
        <f>SUM(E37:Q37)</f>
        <v>0</v>
      </c>
      <c r="S37" s="35">
        <v>0</v>
      </c>
      <c r="T37" s="35">
        <v>0</v>
      </c>
      <c r="U37" s="35">
        <v>0</v>
      </c>
      <c r="V37" s="245">
        <f>SUM(S37:U37)</f>
        <v>0</v>
      </c>
      <c r="W37" s="486"/>
    </row>
    <row r="38" spans="3:23" ht="13.5" thickBot="1" x14ac:dyDescent="0.25">
      <c r="C38" s="293"/>
      <c r="D38" s="294" t="str">
        <f t="shared" si="3"/>
        <v>Inpatient - DRG Hospital</v>
      </c>
      <c r="E38" s="35">
        <v>0</v>
      </c>
      <c r="F38" s="35">
        <v>0</v>
      </c>
      <c r="G38" s="35">
        <v>0</v>
      </c>
      <c r="H38" s="35">
        <v>0</v>
      </c>
      <c r="I38" s="35">
        <v>0</v>
      </c>
      <c r="J38" s="35">
        <v>0</v>
      </c>
      <c r="K38" s="35">
        <v>0</v>
      </c>
      <c r="L38" s="35">
        <v>0</v>
      </c>
      <c r="M38" s="35">
        <v>0</v>
      </c>
      <c r="N38" s="35">
        <v>0</v>
      </c>
      <c r="O38" s="35">
        <v>0</v>
      </c>
      <c r="P38" s="35">
        <v>0</v>
      </c>
      <c r="Q38" s="35">
        <v>0</v>
      </c>
      <c r="R38" s="245">
        <f t="shared" ref="R38:R55" si="4">SUM(E38:Q38)</f>
        <v>0</v>
      </c>
      <c r="S38" s="35">
        <v>0</v>
      </c>
      <c r="T38" s="35">
        <v>0</v>
      </c>
      <c r="U38" s="35">
        <v>0</v>
      </c>
      <c r="V38" s="245">
        <f t="shared" ref="V38:V55" si="5">SUM(S38:U38)</f>
        <v>0</v>
      </c>
      <c r="W38" s="486"/>
    </row>
    <row r="39" spans="3:23" ht="13.5" thickBot="1" x14ac:dyDescent="0.25">
      <c r="C39" s="293"/>
      <c r="D39" s="294" t="str">
        <f t="shared" si="3"/>
        <v>Inpatient - Other</v>
      </c>
      <c r="E39" s="35">
        <v>0</v>
      </c>
      <c r="F39" s="35">
        <v>0</v>
      </c>
      <c r="G39" s="35">
        <v>0</v>
      </c>
      <c r="H39" s="35">
        <v>0</v>
      </c>
      <c r="I39" s="35">
        <v>0</v>
      </c>
      <c r="J39" s="35">
        <v>0</v>
      </c>
      <c r="K39" s="35">
        <v>0</v>
      </c>
      <c r="L39" s="35">
        <v>0</v>
      </c>
      <c r="M39" s="35">
        <v>0</v>
      </c>
      <c r="N39" s="35">
        <v>0</v>
      </c>
      <c r="O39" s="35">
        <v>0</v>
      </c>
      <c r="P39" s="35">
        <v>0</v>
      </c>
      <c r="Q39" s="35">
        <v>0</v>
      </c>
      <c r="R39" s="245">
        <f t="shared" si="4"/>
        <v>0</v>
      </c>
      <c r="S39" s="35">
        <v>0</v>
      </c>
      <c r="T39" s="35">
        <v>0</v>
      </c>
      <c r="U39" s="35">
        <v>0</v>
      </c>
      <c r="V39" s="245">
        <f t="shared" si="5"/>
        <v>0</v>
      </c>
      <c r="W39" s="486"/>
    </row>
    <row r="40" spans="3:23" ht="13.5" thickBot="1" x14ac:dyDescent="0.25">
      <c r="C40" s="293"/>
      <c r="D40" s="294" t="str">
        <f t="shared" si="3"/>
        <v>Outpatient - A &amp; B Hospital</v>
      </c>
      <c r="E40" s="35">
        <v>0</v>
      </c>
      <c r="F40" s="35">
        <v>0</v>
      </c>
      <c r="G40" s="35">
        <v>0</v>
      </c>
      <c r="H40" s="35">
        <v>0</v>
      </c>
      <c r="I40" s="35">
        <v>0</v>
      </c>
      <c r="J40" s="35">
        <v>0</v>
      </c>
      <c r="K40" s="35">
        <v>0</v>
      </c>
      <c r="L40" s="35">
        <v>0</v>
      </c>
      <c r="M40" s="35">
        <v>0</v>
      </c>
      <c r="N40" s="35">
        <v>0</v>
      </c>
      <c r="O40" s="35">
        <v>0</v>
      </c>
      <c r="P40" s="35">
        <v>0</v>
      </c>
      <c r="Q40" s="35">
        <v>0</v>
      </c>
      <c r="R40" s="245">
        <f t="shared" si="4"/>
        <v>0</v>
      </c>
      <c r="S40" s="35">
        <v>0</v>
      </c>
      <c r="T40" s="35">
        <v>0</v>
      </c>
      <c r="U40" s="35">
        <v>0</v>
      </c>
      <c r="V40" s="245">
        <f t="shared" si="5"/>
        <v>0</v>
      </c>
      <c r="W40" s="486"/>
    </row>
    <row r="41" spans="3:23" ht="13.5" thickBot="1" x14ac:dyDescent="0.25">
      <c r="C41" s="293"/>
      <c r="D41" s="294" t="str">
        <f t="shared" si="3"/>
        <v>Outpatient - DRG Hospital</v>
      </c>
      <c r="E41" s="35">
        <v>0</v>
      </c>
      <c r="F41" s="35">
        <v>0</v>
      </c>
      <c r="G41" s="35">
        <v>0</v>
      </c>
      <c r="H41" s="35">
        <v>0</v>
      </c>
      <c r="I41" s="35">
        <v>0</v>
      </c>
      <c r="J41" s="35">
        <v>0</v>
      </c>
      <c r="K41" s="35">
        <v>0</v>
      </c>
      <c r="L41" s="35">
        <v>0</v>
      </c>
      <c r="M41" s="35">
        <v>0</v>
      </c>
      <c r="N41" s="35">
        <v>0</v>
      </c>
      <c r="O41" s="35">
        <v>0</v>
      </c>
      <c r="P41" s="35">
        <v>0</v>
      </c>
      <c r="Q41" s="35">
        <v>0</v>
      </c>
      <c r="R41" s="245">
        <f t="shared" si="4"/>
        <v>0</v>
      </c>
      <c r="S41" s="35">
        <v>0</v>
      </c>
      <c r="T41" s="35">
        <v>0</v>
      </c>
      <c r="U41" s="35">
        <v>0</v>
      </c>
      <c r="V41" s="245">
        <f t="shared" si="5"/>
        <v>0</v>
      </c>
      <c r="W41" s="486"/>
    </row>
    <row r="42" spans="3:23" ht="13.5" thickBot="1" x14ac:dyDescent="0.25">
      <c r="C42" s="293"/>
      <c r="D42" s="294" t="str">
        <f t="shared" si="3"/>
        <v>Outpatient - Other</v>
      </c>
      <c r="E42" s="35">
        <v>0</v>
      </c>
      <c r="F42" s="35">
        <v>0</v>
      </c>
      <c r="G42" s="35">
        <v>0</v>
      </c>
      <c r="H42" s="35">
        <v>0</v>
      </c>
      <c r="I42" s="35">
        <v>0</v>
      </c>
      <c r="J42" s="35">
        <v>0</v>
      </c>
      <c r="K42" s="35">
        <v>0</v>
      </c>
      <c r="L42" s="35">
        <v>0</v>
      </c>
      <c r="M42" s="35">
        <v>0</v>
      </c>
      <c r="N42" s="35">
        <v>0</v>
      </c>
      <c r="O42" s="35">
        <v>0</v>
      </c>
      <c r="P42" s="35">
        <v>0</v>
      </c>
      <c r="Q42" s="35">
        <v>0</v>
      </c>
      <c r="R42" s="245">
        <f t="shared" si="4"/>
        <v>0</v>
      </c>
      <c r="S42" s="35">
        <v>0</v>
      </c>
      <c r="T42" s="35">
        <v>0</v>
      </c>
      <c r="U42" s="35">
        <v>0</v>
      </c>
      <c r="V42" s="245">
        <f t="shared" si="5"/>
        <v>0</v>
      </c>
      <c r="W42" s="486"/>
    </row>
    <row r="43" spans="3:23" ht="13.5" thickBot="1" x14ac:dyDescent="0.25">
      <c r="C43" s="293"/>
      <c r="D43" s="294" t="str">
        <f t="shared" si="3"/>
        <v>Physician Services</v>
      </c>
      <c r="E43" s="35">
        <v>0</v>
      </c>
      <c r="F43" s="35">
        <v>0</v>
      </c>
      <c r="G43" s="35">
        <v>0</v>
      </c>
      <c r="H43" s="35">
        <v>0</v>
      </c>
      <c r="I43" s="35">
        <v>0</v>
      </c>
      <c r="J43" s="35">
        <v>0</v>
      </c>
      <c r="K43" s="35">
        <v>0</v>
      </c>
      <c r="L43" s="35">
        <v>0</v>
      </c>
      <c r="M43" s="35">
        <v>0</v>
      </c>
      <c r="N43" s="35">
        <v>0</v>
      </c>
      <c r="O43" s="35">
        <v>0</v>
      </c>
      <c r="P43" s="35">
        <v>0</v>
      </c>
      <c r="Q43" s="35">
        <v>0</v>
      </c>
      <c r="R43" s="245">
        <f t="shared" si="4"/>
        <v>0</v>
      </c>
      <c r="S43" s="35">
        <v>0</v>
      </c>
      <c r="T43" s="35">
        <v>0</v>
      </c>
      <c r="U43" s="35">
        <v>0</v>
      </c>
      <c r="V43" s="245">
        <f t="shared" si="5"/>
        <v>0</v>
      </c>
      <c r="W43" s="486"/>
    </row>
    <row r="44" spans="3:23" ht="13.5" thickBot="1" x14ac:dyDescent="0.25">
      <c r="C44" s="293"/>
      <c r="D44" s="294" t="str">
        <f t="shared" si="3"/>
        <v>Substance Abuse</v>
      </c>
      <c r="E44" s="35">
        <v>0</v>
      </c>
      <c r="F44" s="35">
        <v>0</v>
      </c>
      <c r="G44" s="35">
        <v>0</v>
      </c>
      <c r="H44" s="35">
        <v>0</v>
      </c>
      <c r="I44" s="35">
        <v>0</v>
      </c>
      <c r="J44" s="35">
        <v>0</v>
      </c>
      <c r="K44" s="35">
        <v>0</v>
      </c>
      <c r="L44" s="35">
        <v>0</v>
      </c>
      <c r="M44" s="35">
        <v>0</v>
      </c>
      <c r="N44" s="35">
        <v>0</v>
      </c>
      <c r="O44" s="35">
        <v>0</v>
      </c>
      <c r="P44" s="35">
        <v>0</v>
      </c>
      <c r="Q44" s="35">
        <v>0</v>
      </c>
      <c r="R44" s="245">
        <f t="shared" si="4"/>
        <v>0</v>
      </c>
      <c r="S44" s="35">
        <v>0</v>
      </c>
      <c r="T44" s="35">
        <v>0</v>
      </c>
      <c r="U44" s="35">
        <v>0</v>
      </c>
      <c r="V44" s="245">
        <f t="shared" si="5"/>
        <v>0</v>
      </c>
      <c r="W44" s="486"/>
    </row>
    <row r="45" spans="3:23" ht="13.5" thickBot="1" x14ac:dyDescent="0.25">
      <c r="C45" s="293"/>
      <c r="D45" s="294" t="str">
        <f t="shared" si="3"/>
        <v>Prescription Drugs</v>
      </c>
      <c r="E45" s="35">
        <v>0</v>
      </c>
      <c r="F45" s="35">
        <v>0</v>
      </c>
      <c r="G45" s="35">
        <v>0</v>
      </c>
      <c r="H45" s="35">
        <v>0</v>
      </c>
      <c r="I45" s="35">
        <v>0</v>
      </c>
      <c r="J45" s="35">
        <v>0</v>
      </c>
      <c r="K45" s="35">
        <v>0</v>
      </c>
      <c r="L45" s="35">
        <v>0</v>
      </c>
      <c r="M45" s="35">
        <v>0</v>
      </c>
      <c r="N45" s="35">
        <v>0</v>
      </c>
      <c r="O45" s="35">
        <v>0</v>
      </c>
      <c r="P45" s="35">
        <v>0</v>
      </c>
      <c r="Q45" s="35">
        <v>0</v>
      </c>
      <c r="R45" s="245">
        <f t="shared" si="4"/>
        <v>0</v>
      </c>
      <c r="S45" s="35">
        <v>0</v>
      </c>
      <c r="T45" s="35">
        <v>0</v>
      </c>
      <c r="U45" s="35">
        <v>0</v>
      </c>
      <c r="V45" s="245">
        <f t="shared" si="5"/>
        <v>0</v>
      </c>
      <c r="W45" s="486"/>
    </row>
    <row r="46" spans="3:23" ht="13.5" thickBot="1" x14ac:dyDescent="0.25">
      <c r="C46" s="293"/>
      <c r="D46" s="294" t="str">
        <f t="shared" si="3"/>
        <v>DME and Miscellaneous</v>
      </c>
      <c r="E46" s="35">
        <v>0</v>
      </c>
      <c r="F46" s="35">
        <v>0</v>
      </c>
      <c r="G46" s="35">
        <v>0</v>
      </c>
      <c r="H46" s="35">
        <v>0</v>
      </c>
      <c r="I46" s="35">
        <v>0</v>
      </c>
      <c r="J46" s="35">
        <v>0</v>
      </c>
      <c r="K46" s="35">
        <v>0</v>
      </c>
      <c r="L46" s="35">
        <v>0</v>
      </c>
      <c r="M46" s="35">
        <v>0</v>
      </c>
      <c r="N46" s="35">
        <v>0</v>
      </c>
      <c r="O46" s="35">
        <v>0</v>
      </c>
      <c r="P46" s="35">
        <v>0</v>
      </c>
      <c r="Q46" s="35">
        <v>0</v>
      </c>
      <c r="R46" s="245">
        <f t="shared" si="4"/>
        <v>0</v>
      </c>
      <c r="S46" s="35">
        <v>0</v>
      </c>
      <c r="T46" s="35">
        <v>0</v>
      </c>
      <c r="U46" s="35">
        <v>0</v>
      </c>
      <c r="V46" s="245">
        <f t="shared" si="5"/>
        <v>0</v>
      </c>
      <c r="W46" s="486"/>
    </row>
    <row r="47" spans="3:23" ht="13.5" thickBot="1" x14ac:dyDescent="0.25">
      <c r="C47" s="291" t="s">
        <v>346</v>
      </c>
      <c r="D47" s="292" t="str">
        <f t="shared" si="3"/>
        <v>Mental Health Services Inpatient</v>
      </c>
      <c r="E47" s="35">
        <v>0</v>
      </c>
      <c r="F47" s="35">
        <v>0</v>
      </c>
      <c r="G47" s="35">
        <v>0</v>
      </c>
      <c r="H47" s="35">
        <v>0</v>
      </c>
      <c r="I47" s="35">
        <v>0</v>
      </c>
      <c r="J47" s="35">
        <v>0</v>
      </c>
      <c r="K47" s="35">
        <v>0</v>
      </c>
      <c r="L47" s="35">
        <v>0</v>
      </c>
      <c r="M47" s="35">
        <v>0</v>
      </c>
      <c r="N47" s="35">
        <v>0</v>
      </c>
      <c r="O47" s="35">
        <v>0</v>
      </c>
      <c r="P47" s="35">
        <v>0</v>
      </c>
      <c r="Q47" s="35">
        <v>0</v>
      </c>
      <c r="R47" s="245">
        <f t="shared" si="4"/>
        <v>0</v>
      </c>
      <c r="S47" s="35">
        <v>0</v>
      </c>
      <c r="T47" s="35">
        <v>0</v>
      </c>
      <c r="U47" s="35">
        <v>0</v>
      </c>
      <c r="V47" s="245">
        <f t="shared" si="5"/>
        <v>0</v>
      </c>
      <c r="W47" s="486"/>
    </row>
    <row r="48" spans="3:23" ht="13.5" thickBot="1" x14ac:dyDescent="0.25">
      <c r="C48" s="293"/>
      <c r="D48" s="296" t="str">
        <f t="shared" si="3"/>
        <v>Applied Behavior Analysis (ABA)</v>
      </c>
      <c r="E48" s="35">
        <v>0</v>
      </c>
      <c r="F48" s="35">
        <v>0</v>
      </c>
      <c r="G48" s="35">
        <v>0</v>
      </c>
      <c r="H48" s="35">
        <v>0</v>
      </c>
      <c r="I48" s="35">
        <v>0</v>
      </c>
      <c r="J48" s="35">
        <v>0</v>
      </c>
      <c r="K48" s="35">
        <v>0</v>
      </c>
      <c r="L48" s="35">
        <v>0</v>
      </c>
      <c r="M48" s="35">
        <v>0</v>
      </c>
      <c r="N48" s="35">
        <v>0</v>
      </c>
      <c r="O48" s="35">
        <v>0</v>
      </c>
      <c r="P48" s="35">
        <v>0</v>
      </c>
      <c r="Q48" s="35">
        <v>0</v>
      </c>
      <c r="R48" s="245">
        <f t="shared" si="4"/>
        <v>0</v>
      </c>
      <c r="S48" s="35">
        <v>0</v>
      </c>
      <c r="T48" s="35">
        <v>0</v>
      </c>
      <c r="U48" s="35">
        <v>0</v>
      </c>
      <c r="V48" s="245">
        <f t="shared" si="5"/>
        <v>0</v>
      </c>
      <c r="W48" s="486"/>
    </row>
    <row r="49" spans="3:23" ht="13.5" thickBot="1" x14ac:dyDescent="0.25">
      <c r="C49" s="293"/>
      <c r="D49" s="294" t="str">
        <f t="shared" si="3"/>
        <v>ACT/SE</v>
      </c>
      <c r="E49" s="35">
        <v>0</v>
      </c>
      <c r="F49" s="35">
        <v>0</v>
      </c>
      <c r="G49" s="35">
        <v>0</v>
      </c>
      <c r="H49" s="35">
        <v>0</v>
      </c>
      <c r="I49" s="35">
        <v>0</v>
      </c>
      <c r="J49" s="35">
        <v>0</v>
      </c>
      <c r="K49" s="35">
        <v>0</v>
      </c>
      <c r="L49" s="35">
        <v>0</v>
      </c>
      <c r="M49" s="35">
        <v>0</v>
      </c>
      <c r="N49" s="35">
        <v>0</v>
      </c>
      <c r="O49" s="35">
        <v>0</v>
      </c>
      <c r="P49" s="35">
        <v>0</v>
      </c>
      <c r="Q49" s="35">
        <v>0</v>
      </c>
      <c r="R49" s="245">
        <f t="shared" si="4"/>
        <v>0</v>
      </c>
      <c r="S49" s="35">
        <v>0</v>
      </c>
      <c r="T49" s="35">
        <v>0</v>
      </c>
      <c r="U49" s="35">
        <v>0</v>
      </c>
      <c r="V49" s="245">
        <f t="shared" si="5"/>
        <v>0</v>
      </c>
      <c r="W49" s="486"/>
    </row>
    <row r="50" spans="3:23" ht="13.5" thickBot="1" x14ac:dyDescent="0.25">
      <c r="C50" s="293"/>
      <c r="D50" s="294" t="str">
        <f t="shared" si="3"/>
        <v>A&amp;D Residential</v>
      </c>
      <c r="E50" s="35">
        <v>0</v>
      </c>
      <c r="F50" s="35">
        <v>0</v>
      </c>
      <c r="G50" s="35">
        <v>0</v>
      </c>
      <c r="H50" s="35">
        <v>0</v>
      </c>
      <c r="I50" s="35">
        <v>0</v>
      </c>
      <c r="J50" s="35">
        <v>0</v>
      </c>
      <c r="K50" s="35">
        <v>0</v>
      </c>
      <c r="L50" s="35">
        <v>0</v>
      </c>
      <c r="M50" s="35">
        <v>0</v>
      </c>
      <c r="N50" s="35">
        <v>0</v>
      </c>
      <c r="O50" s="35">
        <v>0</v>
      </c>
      <c r="P50" s="35">
        <v>0</v>
      </c>
      <c r="Q50" s="35">
        <v>0</v>
      </c>
      <c r="R50" s="245">
        <f t="shared" si="4"/>
        <v>0</v>
      </c>
      <c r="S50" s="35">
        <v>0</v>
      </c>
      <c r="T50" s="35">
        <v>0</v>
      </c>
      <c r="U50" s="35">
        <v>0</v>
      </c>
      <c r="V50" s="245">
        <f t="shared" si="5"/>
        <v>0</v>
      </c>
      <c r="W50" s="486"/>
    </row>
    <row r="51" spans="3:23" ht="13.5" thickBot="1" x14ac:dyDescent="0.25">
      <c r="C51" s="293"/>
      <c r="D51" s="294" t="str">
        <f t="shared" si="3"/>
        <v>MH Children's Wraparound</v>
      </c>
      <c r="E51" s="35">
        <v>0</v>
      </c>
      <c r="F51" s="35">
        <v>0</v>
      </c>
      <c r="G51" s="35">
        <v>0</v>
      </c>
      <c r="H51" s="35">
        <v>0</v>
      </c>
      <c r="I51" s="35">
        <v>0</v>
      </c>
      <c r="J51" s="35">
        <v>0</v>
      </c>
      <c r="K51" s="35">
        <v>0</v>
      </c>
      <c r="L51" s="35">
        <v>0</v>
      </c>
      <c r="M51" s="35">
        <v>0</v>
      </c>
      <c r="N51" s="35">
        <v>0</v>
      </c>
      <c r="O51" s="35">
        <v>0</v>
      </c>
      <c r="P51" s="35">
        <v>0</v>
      </c>
      <c r="Q51" s="35">
        <v>0</v>
      </c>
      <c r="R51" s="245">
        <f t="shared" si="4"/>
        <v>0</v>
      </c>
      <c r="S51" s="35">
        <v>0</v>
      </c>
      <c r="T51" s="35">
        <v>0</v>
      </c>
      <c r="U51" s="35">
        <v>0</v>
      </c>
      <c r="V51" s="245">
        <f t="shared" si="5"/>
        <v>0</v>
      </c>
      <c r="W51" s="486"/>
    </row>
    <row r="52" spans="3:23" ht="13.5" thickBot="1" x14ac:dyDescent="0.25">
      <c r="C52" s="293"/>
      <c r="D52" s="294" t="str">
        <f t="shared" si="3"/>
        <v>CANS</v>
      </c>
      <c r="E52" s="35">
        <v>0</v>
      </c>
      <c r="F52" s="35">
        <v>0</v>
      </c>
      <c r="G52" s="35">
        <v>0</v>
      </c>
      <c r="H52" s="35">
        <v>0</v>
      </c>
      <c r="I52" s="35">
        <v>0</v>
      </c>
      <c r="J52" s="35">
        <v>0</v>
      </c>
      <c r="K52" s="35">
        <v>0</v>
      </c>
      <c r="L52" s="35">
        <v>0</v>
      </c>
      <c r="M52" s="35">
        <v>0</v>
      </c>
      <c r="N52" s="35">
        <v>0</v>
      </c>
      <c r="O52" s="35">
        <v>0</v>
      </c>
      <c r="P52" s="35">
        <v>0</v>
      </c>
      <c r="Q52" s="35">
        <v>0</v>
      </c>
      <c r="R52" s="245">
        <f t="shared" si="4"/>
        <v>0</v>
      </c>
      <c r="S52" s="35">
        <v>0</v>
      </c>
      <c r="T52" s="35">
        <v>0</v>
      </c>
      <c r="U52" s="35">
        <v>0</v>
      </c>
      <c r="V52" s="245">
        <f t="shared" si="5"/>
        <v>0</v>
      </c>
      <c r="W52" s="486"/>
    </row>
    <row r="53" spans="3:23" ht="13.5" thickBot="1" x14ac:dyDescent="0.25">
      <c r="C53" s="293"/>
      <c r="D53" s="294" t="str">
        <f t="shared" si="3"/>
        <v>Mental Health Other Non-Inpatient</v>
      </c>
      <c r="E53" s="35">
        <v>0</v>
      </c>
      <c r="F53" s="35">
        <v>0</v>
      </c>
      <c r="G53" s="35">
        <v>0</v>
      </c>
      <c r="H53" s="35">
        <v>0</v>
      </c>
      <c r="I53" s="35">
        <v>0</v>
      </c>
      <c r="J53" s="35">
        <v>0</v>
      </c>
      <c r="K53" s="35">
        <v>0</v>
      </c>
      <c r="L53" s="35">
        <v>0</v>
      </c>
      <c r="M53" s="35">
        <v>0</v>
      </c>
      <c r="N53" s="35">
        <v>0</v>
      </c>
      <c r="O53" s="35">
        <v>0</v>
      </c>
      <c r="P53" s="35">
        <v>0</v>
      </c>
      <c r="Q53" s="35">
        <v>0</v>
      </c>
      <c r="R53" s="245">
        <f t="shared" si="4"/>
        <v>0</v>
      </c>
      <c r="S53" s="35">
        <v>0</v>
      </c>
      <c r="T53" s="35">
        <v>0</v>
      </c>
      <c r="U53" s="35">
        <v>0</v>
      </c>
      <c r="V53" s="245">
        <f t="shared" si="5"/>
        <v>0</v>
      </c>
      <c r="W53" s="486"/>
    </row>
    <row r="54" spans="3:23" ht="13.5" thickBot="1" x14ac:dyDescent="0.25">
      <c r="C54" s="291" t="s">
        <v>199</v>
      </c>
      <c r="D54" s="292" t="str">
        <f t="shared" si="3"/>
        <v>Dental</v>
      </c>
      <c r="E54" s="35">
        <v>0</v>
      </c>
      <c r="F54" s="35">
        <v>0</v>
      </c>
      <c r="G54" s="35">
        <v>0</v>
      </c>
      <c r="H54" s="35">
        <v>0</v>
      </c>
      <c r="I54" s="35">
        <v>0</v>
      </c>
      <c r="J54" s="35">
        <v>0</v>
      </c>
      <c r="K54" s="35">
        <v>0</v>
      </c>
      <c r="L54" s="35">
        <v>0</v>
      </c>
      <c r="M54" s="35">
        <v>0</v>
      </c>
      <c r="N54" s="35">
        <v>0</v>
      </c>
      <c r="O54" s="35">
        <v>0</v>
      </c>
      <c r="P54" s="35">
        <v>0</v>
      </c>
      <c r="Q54" s="35">
        <v>0</v>
      </c>
      <c r="R54" s="245">
        <f t="shared" si="4"/>
        <v>0</v>
      </c>
      <c r="S54" s="35">
        <v>0</v>
      </c>
      <c r="T54" s="35">
        <v>0</v>
      </c>
      <c r="U54" s="35">
        <v>0</v>
      </c>
      <c r="V54" s="245">
        <f t="shared" si="5"/>
        <v>0</v>
      </c>
      <c r="W54" s="486"/>
    </row>
    <row r="55" spans="3:23" ht="13.5" thickBot="1" x14ac:dyDescent="0.25">
      <c r="C55" s="298"/>
      <c r="D55" s="385" t="str">
        <f t="shared" si="3"/>
        <v>NEMT</v>
      </c>
      <c r="E55" s="35">
        <v>0</v>
      </c>
      <c r="F55" s="35">
        <v>0</v>
      </c>
      <c r="G55" s="35">
        <v>0</v>
      </c>
      <c r="H55" s="35">
        <v>0</v>
      </c>
      <c r="I55" s="35">
        <v>0</v>
      </c>
      <c r="J55" s="35">
        <v>0</v>
      </c>
      <c r="K55" s="35">
        <v>0</v>
      </c>
      <c r="L55" s="35">
        <v>0</v>
      </c>
      <c r="M55" s="35">
        <v>0</v>
      </c>
      <c r="N55" s="35">
        <v>0</v>
      </c>
      <c r="O55" s="35">
        <v>0</v>
      </c>
      <c r="P55" s="35">
        <v>0</v>
      </c>
      <c r="Q55" s="35">
        <v>0</v>
      </c>
      <c r="R55" s="245">
        <f t="shared" si="4"/>
        <v>0</v>
      </c>
      <c r="S55" s="35">
        <v>0</v>
      </c>
      <c r="T55" s="35">
        <v>0</v>
      </c>
      <c r="U55" s="35">
        <v>0</v>
      </c>
      <c r="V55" s="245">
        <f t="shared" si="5"/>
        <v>0</v>
      </c>
      <c r="W55" s="486"/>
    </row>
    <row r="56" spans="3:23" ht="13.5" thickBot="1" x14ac:dyDescent="0.25">
      <c r="C56" s="876" t="s">
        <v>100</v>
      </c>
      <c r="D56" s="877"/>
      <c r="E56" s="245">
        <f t="shared" ref="E56:Q56" si="6">SUM(E37:E55)</f>
        <v>0</v>
      </c>
      <c r="F56" s="245">
        <f t="shared" si="6"/>
        <v>0</v>
      </c>
      <c r="G56" s="245">
        <f t="shared" si="6"/>
        <v>0</v>
      </c>
      <c r="H56" s="245">
        <f t="shared" si="6"/>
        <v>0</v>
      </c>
      <c r="I56" s="245">
        <f t="shared" si="6"/>
        <v>0</v>
      </c>
      <c r="J56" s="245">
        <f t="shared" si="6"/>
        <v>0</v>
      </c>
      <c r="K56" s="245">
        <f t="shared" si="6"/>
        <v>0</v>
      </c>
      <c r="L56" s="245">
        <f t="shared" si="6"/>
        <v>0</v>
      </c>
      <c r="M56" s="245">
        <f t="shared" si="6"/>
        <v>0</v>
      </c>
      <c r="N56" s="245">
        <f t="shared" si="6"/>
        <v>0</v>
      </c>
      <c r="O56" s="245">
        <f t="shared" si="6"/>
        <v>0</v>
      </c>
      <c r="P56" s="245">
        <f t="shared" si="6"/>
        <v>0</v>
      </c>
      <c r="Q56" s="245">
        <f t="shared" si="6"/>
        <v>0</v>
      </c>
      <c r="R56" s="245">
        <f>SUM(E56:Q56)</f>
        <v>0</v>
      </c>
      <c r="S56" s="245">
        <f>SUM(S37:S55)</f>
        <v>0</v>
      </c>
      <c r="T56" s="245">
        <f>SUM(T37:T55)</f>
        <v>0</v>
      </c>
      <c r="U56" s="245">
        <f>SUM(U37:U55)</f>
        <v>0</v>
      </c>
      <c r="V56" s="245">
        <f>SUM(S56:U56)</f>
        <v>0</v>
      </c>
      <c r="W56" s="486"/>
    </row>
    <row r="57" spans="3:23" x14ac:dyDescent="0.2">
      <c r="C57" s="283"/>
      <c r="D57" s="283"/>
      <c r="E57" s="283"/>
      <c r="F57" s="283"/>
      <c r="G57" s="283"/>
      <c r="H57" s="283"/>
      <c r="I57" s="283"/>
      <c r="J57" s="283"/>
      <c r="K57" s="283"/>
      <c r="L57" s="283"/>
      <c r="M57" s="283"/>
      <c r="N57" s="283"/>
      <c r="O57" s="283"/>
      <c r="P57" s="283"/>
      <c r="Q57" s="283"/>
      <c r="S57" s="486"/>
      <c r="T57" s="486"/>
      <c r="U57" s="486"/>
      <c r="V57" s="486"/>
      <c r="W57" s="486"/>
    </row>
    <row r="58" spans="3:23" ht="13.5" thickBot="1" x14ac:dyDescent="0.25">
      <c r="S58" s="486"/>
      <c r="T58" s="486"/>
      <c r="U58" s="486"/>
      <c r="V58" s="486"/>
      <c r="W58" s="486"/>
    </row>
    <row r="59" spans="3:23" ht="13.5" thickBot="1" x14ac:dyDescent="0.25">
      <c r="E59" s="878" t="str">
        <f>"Total incurred in "&amp;'Report L1'!$C$7</f>
        <v>Total incurred in 2021</v>
      </c>
      <c r="F59" s="879"/>
      <c r="G59" s="879"/>
      <c r="H59" s="879"/>
      <c r="I59" s="879"/>
      <c r="J59" s="879"/>
      <c r="K59" s="879"/>
      <c r="L59" s="879"/>
      <c r="M59" s="879"/>
      <c r="N59" s="879"/>
      <c r="O59" s="879"/>
      <c r="P59" s="879"/>
      <c r="Q59" s="879"/>
      <c r="R59" s="879"/>
      <c r="S59" s="879"/>
      <c r="T59" s="879"/>
      <c r="U59" s="879"/>
      <c r="V59" s="880"/>
      <c r="W59" s="486"/>
    </row>
    <row r="60" spans="3:23" ht="13.5" thickBot="1" x14ac:dyDescent="0.25">
      <c r="C60" s="288" t="s">
        <v>371</v>
      </c>
      <c r="D60" s="287" t="str">
        <f>'Report L18'!C51</f>
        <v>Other Payment 2</v>
      </c>
      <c r="E60" s="897" t="s">
        <v>113</v>
      </c>
      <c r="F60" s="898"/>
      <c r="G60" s="898"/>
      <c r="H60" s="898"/>
      <c r="I60" s="898"/>
      <c r="J60" s="898"/>
      <c r="K60" s="898"/>
      <c r="L60" s="898"/>
      <c r="M60" s="898"/>
      <c r="N60" s="898"/>
      <c r="O60" s="898"/>
      <c r="P60" s="898"/>
      <c r="Q60" s="898"/>
      <c r="R60" s="898"/>
      <c r="S60" s="897" t="s">
        <v>737</v>
      </c>
      <c r="T60" s="898"/>
      <c r="U60" s="898"/>
      <c r="V60" s="899"/>
      <c r="W60" s="486"/>
    </row>
    <row r="61" spans="3:23" ht="45" customHeight="1" thickBot="1" x14ac:dyDescent="0.25">
      <c r="C61" s="874" t="s">
        <v>335</v>
      </c>
      <c r="D61" s="875"/>
      <c r="E61" s="284" t="s">
        <v>279</v>
      </c>
      <c r="F61" s="280" t="s">
        <v>280</v>
      </c>
      <c r="G61" s="280" t="s">
        <v>281</v>
      </c>
      <c r="H61" s="280" t="s">
        <v>282</v>
      </c>
      <c r="I61" s="280" t="s">
        <v>283</v>
      </c>
      <c r="J61" s="280" t="s">
        <v>331</v>
      </c>
      <c r="K61" s="280" t="s">
        <v>284</v>
      </c>
      <c r="L61" s="280" t="s">
        <v>285</v>
      </c>
      <c r="M61" s="280" t="s">
        <v>241</v>
      </c>
      <c r="N61" s="285" t="s">
        <v>240</v>
      </c>
      <c r="O61" s="286" t="s">
        <v>559</v>
      </c>
      <c r="P61" s="281" t="s">
        <v>475</v>
      </c>
      <c r="Q61" s="465" t="s">
        <v>744</v>
      </c>
      <c r="R61" s="354" t="s">
        <v>746</v>
      </c>
      <c r="S61" s="465" t="s">
        <v>1104</v>
      </c>
      <c r="T61" s="465" t="s">
        <v>1105</v>
      </c>
      <c r="U61" s="465" t="s">
        <v>1106</v>
      </c>
      <c r="V61" s="354" t="s">
        <v>745</v>
      </c>
      <c r="W61" s="486"/>
    </row>
    <row r="62" spans="3:23" ht="13.5" thickBot="1" x14ac:dyDescent="0.25">
      <c r="C62" s="291" t="s">
        <v>345</v>
      </c>
      <c r="D62" s="292" t="str">
        <f t="shared" ref="D62:D80" si="7">+D37</f>
        <v>Inpatient - A &amp; B Hospital</v>
      </c>
      <c r="E62" s="35">
        <v>0</v>
      </c>
      <c r="F62" s="35">
        <v>0</v>
      </c>
      <c r="G62" s="35">
        <v>0</v>
      </c>
      <c r="H62" s="35">
        <v>0</v>
      </c>
      <c r="I62" s="35">
        <v>0</v>
      </c>
      <c r="J62" s="35">
        <v>0</v>
      </c>
      <c r="K62" s="35">
        <v>0</v>
      </c>
      <c r="L62" s="35">
        <v>0</v>
      </c>
      <c r="M62" s="35">
        <v>0</v>
      </c>
      <c r="N62" s="35">
        <v>0</v>
      </c>
      <c r="O62" s="35">
        <v>0</v>
      </c>
      <c r="P62" s="35">
        <v>0</v>
      </c>
      <c r="Q62" s="35">
        <v>0</v>
      </c>
      <c r="R62" s="245">
        <f>SUM(E62:Q62)</f>
        <v>0</v>
      </c>
      <c r="S62" s="35">
        <v>0</v>
      </c>
      <c r="T62" s="35">
        <v>0</v>
      </c>
      <c r="U62" s="35">
        <v>0</v>
      </c>
      <c r="V62" s="245">
        <f>SUM(S62:U62)</f>
        <v>0</v>
      </c>
      <c r="W62" s="486"/>
    </row>
    <row r="63" spans="3:23" ht="13.5" thickBot="1" x14ac:dyDescent="0.25">
      <c r="C63" s="293"/>
      <c r="D63" s="294" t="str">
        <f t="shared" si="7"/>
        <v>Inpatient - DRG Hospital</v>
      </c>
      <c r="E63" s="35">
        <v>0</v>
      </c>
      <c r="F63" s="35">
        <v>0</v>
      </c>
      <c r="G63" s="35">
        <v>0</v>
      </c>
      <c r="H63" s="35">
        <v>0</v>
      </c>
      <c r="I63" s="35">
        <v>0</v>
      </c>
      <c r="J63" s="35">
        <v>0</v>
      </c>
      <c r="K63" s="35">
        <v>0</v>
      </c>
      <c r="L63" s="35">
        <v>0</v>
      </c>
      <c r="M63" s="35">
        <v>0</v>
      </c>
      <c r="N63" s="35">
        <v>0</v>
      </c>
      <c r="O63" s="35">
        <v>0</v>
      </c>
      <c r="P63" s="35">
        <v>0</v>
      </c>
      <c r="Q63" s="35">
        <v>0</v>
      </c>
      <c r="R63" s="245">
        <f t="shared" ref="R63:R80" si="8">SUM(E63:Q63)</f>
        <v>0</v>
      </c>
      <c r="S63" s="35">
        <v>0</v>
      </c>
      <c r="T63" s="35">
        <v>0</v>
      </c>
      <c r="U63" s="35">
        <v>0</v>
      </c>
      <c r="V63" s="245">
        <f t="shared" ref="V63:V80" si="9">SUM(S63:U63)</f>
        <v>0</v>
      </c>
      <c r="W63" s="486"/>
    </row>
    <row r="64" spans="3:23" ht="13.5" thickBot="1" x14ac:dyDescent="0.25">
      <c r="C64" s="293"/>
      <c r="D64" s="294" t="str">
        <f t="shared" si="7"/>
        <v>Inpatient - Other</v>
      </c>
      <c r="E64" s="35">
        <v>0</v>
      </c>
      <c r="F64" s="35">
        <v>0</v>
      </c>
      <c r="G64" s="35">
        <v>0</v>
      </c>
      <c r="H64" s="35">
        <v>0</v>
      </c>
      <c r="I64" s="35">
        <v>0</v>
      </c>
      <c r="J64" s="35">
        <v>0</v>
      </c>
      <c r="K64" s="35">
        <v>0</v>
      </c>
      <c r="L64" s="35">
        <v>0</v>
      </c>
      <c r="M64" s="35">
        <v>0</v>
      </c>
      <c r="N64" s="35">
        <v>0</v>
      </c>
      <c r="O64" s="35">
        <v>0</v>
      </c>
      <c r="P64" s="35">
        <v>0</v>
      </c>
      <c r="Q64" s="35">
        <v>0</v>
      </c>
      <c r="R64" s="245">
        <f t="shared" si="8"/>
        <v>0</v>
      </c>
      <c r="S64" s="35">
        <v>0</v>
      </c>
      <c r="T64" s="35">
        <v>0</v>
      </c>
      <c r="U64" s="35">
        <v>0</v>
      </c>
      <c r="V64" s="245">
        <f t="shared" si="9"/>
        <v>0</v>
      </c>
      <c r="W64" s="486"/>
    </row>
    <row r="65" spans="3:23" ht="13.5" thickBot="1" x14ac:dyDescent="0.25">
      <c r="C65" s="293"/>
      <c r="D65" s="294" t="str">
        <f t="shared" si="7"/>
        <v>Outpatient - A &amp; B Hospital</v>
      </c>
      <c r="E65" s="35">
        <v>0</v>
      </c>
      <c r="F65" s="35">
        <v>0</v>
      </c>
      <c r="G65" s="35">
        <v>0</v>
      </c>
      <c r="H65" s="35">
        <v>0</v>
      </c>
      <c r="I65" s="35">
        <v>0</v>
      </c>
      <c r="J65" s="35">
        <v>0</v>
      </c>
      <c r="K65" s="35">
        <v>0</v>
      </c>
      <c r="L65" s="35">
        <v>0</v>
      </c>
      <c r="M65" s="35">
        <v>0</v>
      </c>
      <c r="N65" s="35">
        <v>0</v>
      </c>
      <c r="O65" s="35">
        <v>0</v>
      </c>
      <c r="P65" s="35">
        <v>0</v>
      </c>
      <c r="Q65" s="35">
        <v>0</v>
      </c>
      <c r="R65" s="245">
        <f t="shared" si="8"/>
        <v>0</v>
      </c>
      <c r="S65" s="35">
        <v>0</v>
      </c>
      <c r="T65" s="35">
        <v>0</v>
      </c>
      <c r="U65" s="35">
        <v>0</v>
      </c>
      <c r="V65" s="245">
        <f t="shared" si="9"/>
        <v>0</v>
      </c>
      <c r="W65" s="486"/>
    </row>
    <row r="66" spans="3:23" ht="13.5" thickBot="1" x14ac:dyDescent="0.25">
      <c r="C66" s="293"/>
      <c r="D66" s="294" t="str">
        <f t="shared" si="7"/>
        <v>Outpatient - DRG Hospital</v>
      </c>
      <c r="E66" s="35">
        <v>0</v>
      </c>
      <c r="F66" s="35">
        <v>0</v>
      </c>
      <c r="G66" s="35">
        <v>0</v>
      </c>
      <c r="H66" s="35">
        <v>0</v>
      </c>
      <c r="I66" s="35">
        <v>0</v>
      </c>
      <c r="J66" s="35">
        <v>0</v>
      </c>
      <c r="K66" s="35">
        <v>0</v>
      </c>
      <c r="L66" s="35">
        <v>0</v>
      </c>
      <c r="M66" s="35">
        <v>0</v>
      </c>
      <c r="N66" s="35">
        <v>0</v>
      </c>
      <c r="O66" s="35">
        <v>0</v>
      </c>
      <c r="P66" s="35">
        <v>0</v>
      </c>
      <c r="Q66" s="35">
        <v>0</v>
      </c>
      <c r="R66" s="245">
        <f t="shared" si="8"/>
        <v>0</v>
      </c>
      <c r="S66" s="35">
        <v>0</v>
      </c>
      <c r="T66" s="35">
        <v>0</v>
      </c>
      <c r="U66" s="35">
        <v>0</v>
      </c>
      <c r="V66" s="245">
        <f t="shared" si="9"/>
        <v>0</v>
      </c>
      <c r="W66" s="486"/>
    </row>
    <row r="67" spans="3:23" ht="13.5" thickBot="1" x14ac:dyDescent="0.25">
      <c r="C67" s="293"/>
      <c r="D67" s="294" t="str">
        <f t="shared" si="7"/>
        <v>Outpatient - Other</v>
      </c>
      <c r="E67" s="35">
        <v>0</v>
      </c>
      <c r="F67" s="35">
        <v>0</v>
      </c>
      <c r="G67" s="35">
        <v>0</v>
      </c>
      <c r="H67" s="35">
        <v>0</v>
      </c>
      <c r="I67" s="35">
        <v>0</v>
      </c>
      <c r="J67" s="35">
        <v>0</v>
      </c>
      <c r="K67" s="35">
        <v>0</v>
      </c>
      <c r="L67" s="35">
        <v>0</v>
      </c>
      <c r="M67" s="35">
        <v>0</v>
      </c>
      <c r="N67" s="35">
        <v>0</v>
      </c>
      <c r="O67" s="35">
        <v>0</v>
      </c>
      <c r="P67" s="35">
        <v>0</v>
      </c>
      <c r="Q67" s="35">
        <v>0</v>
      </c>
      <c r="R67" s="245">
        <f t="shared" si="8"/>
        <v>0</v>
      </c>
      <c r="S67" s="35">
        <v>0</v>
      </c>
      <c r="T67" s="35">
        <v>0</v>
      </c>
      <c r="U67" s="35">
        <v>0</v>
      </c>
      <c r="V67" s="245">
        <f t="shared" si="9"/>
        <v>0</v>
      </c>
      <c r="W67" s="486"/>
    </row>
    <row r="68" spans="3:23" ht="13.5" thickBot="1" x14ac:dyDescent="0.25">
      <c r="C68" s="293"/>
      <c r="D68" s="294" t="str">
        <f t="shared" si="7"/>
        <v>Physician Services</v>
      </c>
      <c r="E68" s="35">
        <v>0</v>
      </c>
      <c r="F68" s="35">
        <v>0</v>
      </c>
      <c r="G68" s="35">
        <v>0</v>
      </c>
      <c r="H68" s="35">
        <v>0</v>
      </c>
      <c r="I68" s="35">
        <v>0</v>
      </c>
      <c r="J68" s="35">
        <v>0</v>
      </c>
      <c r="K68" s="35">
        <v>0</v>
      </c>
      <c r="L68" s="35">
        <v>0</v>
      </c>
      <c r="M68" s="35">
        <v>0</v>
      </c>
      <c r="N68" s="35">
        <v>0</v>
      </c>
      <c r="O68" s="35">
        <v>0</v>
      </c>
      <c r="P68" s="35">
        <v>0</v>
      </c>
      <c r="Q68" s="35">
        <v>0</v>
      </c>
      <c r="R68" s="245">
        <f t="shared" si="8"/>
        <v>0</v>
      </c>
      <c r="S68" s="35">
        <v>0</v>
      </c>
      <c r="T68" s="35">
        <v>0</v>
      </c>
      <c r="U68" s="35">
        <v>0</v>
      </c>
      <c r="V68" s="245">
        <f t="shared" si="9"/>
        <v>0</v>
      </c>
      <c r="W68" s="486"/>
    </row>
    <row r="69" spans="3:23" ht="13.5" thickBot="1" x14ac:dyDescent="0.25">
      <c r="C69" s="293"/>
      <c r="D69" s="294" t="str">
        <f t="shared" si="7"/>
        <v>Substance Abuse</v>
      </c>
      <c r="E69" s="35">
        <v>0</v>
      </c>
      <c r="F69" s="35">
        <v>0</v>
      </c>
      <c r="G69" s="35">
        <v>0</v>
      </c>
      <c r="H69" s="35">
        <v>0</v>
      </c>
      <c r="I69" s="35">
        <v>0</v>
      </c>
      <c r="J69" s="35">
        <v>0</v>
      </c>
      <c r="K69" s="35">
        <v>0</v>
      </c>
      <c r="L69" s="35">
        <v>0</v>
      </c>
      <c r="M69" s="35">
        <v>0</v>
      </c>
      <c r="N69" s="35">
        <v>0</v>
      </c>
      <c r="O69" s="35">
        <v>0</v>
      </c>
      <c r="P69" s="35">
        <v>0</v>
      </c>
      <c r="Q69" s="35">
        <v>0</v>
      </c>
      <c r="R69" s="245">
        <f t="shared" si="8"/>
        <v>0</v>
      </c>
      <c r="S69" s="35">
        <v>0</v>
      </c>
      <c r="T69" s="35">
        <v>0</v>
      </c>
      <c r="U69" s="35">
        <v>0</v>
      </c>
      <c r="V69" s="245">
        <f t="shared" si="9"/>
        <v>0</v>
      </c>
      <c r="W69" s="486"/>
    </row>
    <row r="70" spans="3:23" ht="13.5" thickBot="1" x14ac:dyDescent="0.25">
      <c r="C70" s="293"/>
      <c r="D70" s="294" t="str">
        <f t="shared" si="7"/>
        <v>Prescription Drugs</v>
      </c>
      <c r="E70" s="35">
        <v>0</v>
      </c>
      <c r="F70" s="35">
        <v>0</v>
      </c>
      <c r="G70" s="35">
        <v>0</v>
      </c>
      <c r="H70" s="35">
        <v>0</v>
      </c>
      <c r="I70" s="35">
        <v>0</v>
      </c>
      <c r="J70" s="35">
        <v>0</v>
      </c>
      <c r="K70" s="35">
        <v>0</v>
      </c>
      <c r="L70" s="35">
        <v>0</v>
      </c>
      <c r="M70" s="35">
        <v>0</v>
      </c>
      <c r="N70" s="35">
        <v>0</v>
      </c>
      <c r="O70" s="35">
        <v>0</v>
      </c>
      <c r="P70" s="35">
        <v>0</v>
      </c>
      <c r="Q70" s="35">
        <v>0</v>
      </c>
      <c r="R70" s="245">
        <f t="shared" si="8"/>
        <v>0</v>
      </c>
      <c r="S70" s="35">
        <v>0</v>
      </c>
      <c r="T70" s="35">
        <v>0</v>
      </c>
      <c r="U70" s="35">
        <v>0</v>
      </c>
      <c r="V70" s="245">
        <f t="shared" si="9"/>
        <v>0</v>
      </c>
      <c r="W70" s="486"/>
    </row>
    <row r="71" spans="3:23" ht="13.5" thickBot="1" x14ac:dyDescent="0.25">
      <c r="C71" s="293"/>
      <c r="D71" s="294" t="str">
        <f t="shared" si="7"/>
        <v>DME and Miscellaneous</v>
      </c>
      <c r="E71" s="35">
        <v>0</v>
      </c>
      <c r="F71" s="35">
        <v>0</v>
      </c>
      <c r="G71" s="35">
        <v>0</v>
      </c>
      <c r="H71" s="35">
        <v>0</v>
      </c>
      <c r="I71" s="35">
        <v>0</v>
      </c>
      <c r="J71" s="35">
        <v>0</v>
      </c>
      <c r="K71" s="35">
        <v>0</v>
      </c>
      <c r="L71" s="35">
        <v>0</v>
      </c>
      <c r="M71" s="35">
        <v>0</v>
      </c>
      <c r="N71" s="35">
        <v>0</v>
      </c>
      <c r="O71" s="35">
        <v>0</v>
      </c>
      <c r="P71" s="35">
        <v>0</v>
      </c>
      <c r="Q71" s="35">
        <v>0</v>
      </c>
      <c r="R71" s="245">
        <f t="shared" si="8"/>
        <v>0</v>
      </c>
      <c r="S71" s="35">
        <v>0</v>
      </c>
      <c r="T71" s="35">
        <v>0</v>
      </c>
      <c r="U71" s="35">
        <v>0</v>
      </c>
      <c r="V71" s="245">
        <f t="shared" si="9"/>
        <v>0</v>
      </c>
      <c r="W71" s="486"/>
    </row>
    <row r="72" spans="3:23" ht="13.5" thickBot="1" x14ac:dyDescent="0.25">
      <c r="C72" s="291" t="s">
        <v>346</v>
      </c>
      <c r="D72" s="292" t="str">
        <f t="shared" si="7"/>
        <v>Mental Health Services Inpatient</v>
      </c>
      <c r="E72" s="35">
        <v>0</v>
      </c>
      <c r="F72" s="35">
        <v>0</v>
      </c>
      <c r="G72" s="35">
        <v>0</v>
      </c>
      <c r="H72" s="35">
        <v>0</v>
      </c>
      <c r="I72" s="35">
        <v>0</v>
      </c>
      <c r="J72" s="35">
        <v>0</v>
      </c>
      <c r="K72" s="35">
        <v>0</v>
      </c>
      <c r="L72" s="35">
        <v>0</v>
      </c>
      <c r="M72" s="35">
        <v>0</v>
      </c>
      <c r="N72" s="35">
        <v>0</v>
      </c>
      <c r="O72" s="35">
        <v>0</v>
      </c>
      <c r="P72" s="35">
        <v>0</v>
      </c>
      <c r="Q72" s="35">
        <v>0</v>
      </c>
      <c r="R72" s="245">
        <f t="shared" si="8"/>
        <v>0</v>
      </c>
      <c r="S72" s="35">
        <v>0</v>
      </c>
      <c r="T72" s="35">
        <v>0</v>
      </c>
      <c r="U72" s="35">
        <v>0</v>
      </c>
      <c r="V72" s="245">
        <f t="shared" si="9"/>
        <v>0</v>
      </c>
      <c r="W72" s="486"/>
    </row>
    <row r="73" spans="3:23" ht="13.5" thickBot="1" x14ac:dyDescent="0.25">
      <c r="C73" s="293"/>
      <c r="D73" s="296" t="str">
        <f t="shared" si="7"/>
        <v>Applied Behavior Analysis (ABA)</v>
      </c>
      <c r="E73" s="35">
        <v>0</v>
      </c>
      <c r="F73" s="35">
        <v>0</v>
      </c>
      <c r="G73" s="35">
        <v>0</v>
      </c>
      <c r="H73" s="35">
        <v>0</v>
      </c>
      <c r="I73" s="35">
        <v>0</v>
      </c>
      <c r="J73" s="35">
        <v>0</v>
      </c>
      <c r="K73" s="35">
        <v>0</v>
      </c>
      <c r="L73" s="35">
        <v>0</v>
      </c>
      <c r="M73" s="35">
        <v>0</v>
      </c>
      <c r="N73" s="35">
        <v>0</v>
      </c>
      <c r="O73" s="35">
        <v>0</v>
      </c>
      <c r="P73" s="35">
        <v>0</v>
      </c>
      <c r="Q73" s="35">
        <v>0</v>
      </c>
      <c r="R73" s="245">
        <f t="shared" si="8"/>
        <v>0</v>
      </c>
      <c r="S73" s="35">
        <v>0</v>
      </c>
      <c r="T73" s="35">
        <v>0</v>
      </c>
      <c r="U73" s="35">
        <v>0</v>
      </c>
      <c r="V73" s="245">
        <f t="shared" si="9"/>
        <v>0</v>
      </c>
      <c r="W73" s="486"/>
    </row>
    <row r="74" spans="3:23" ht="13.5" thickBot="1" x14ac:dyDescent="0.25">
      <c r="C74" s="293"/>
      <c r="D74" s="294" t="str">
        <f t="shared" si="7"/>
        <v>ACT/SE</v>
      </c>
      <c r="E74" s="35">
        <v>0</v>
      </c>
      <c r="F74" s="35">
        <v>0</v>
      </c>
      <c r="G74" s="35">
        <v>0</v>
      </c>
      <c r="H74" s="35">
        <v>0</v>
      </c>
      <c r="I74" s="35">
        <v>0</v>
      </c>
      <c r="J74" s="35">
        <v>0</v>
      </c>
      <c r="K74" s="35">
        <v>0</v>
      </c>
      <c r="L74" s="35">
        <v>0</v>
      </c>
      <c r="M74" s="35">
        <v>0</v>
      </c>
      <c r="N74" s="35">
        <v>0</v>
      </c>
      <c r="O74" s="35">
        <v>0</v>
      </c>
      <c r="P74" s="35">
        <v>0</v>
      </c>
      <c r="Q74" s="35">
        <v>0</v>
      </c>
      <c r="R74" s="245">
        <f t="shared" si="8"/>
        <v>0</v>
      </c>
      <c r="S74" s="35">
        <v>0</v>
      </c>
      <c r="T74" s="35">
        <v>0</v>
      </c>
      <c r="U74" s="35">
        <v>0</v>
      </c>
      <c r="V74" s="245">
        <f t="shared" si="9"/>
        <v>0</v>
      </c>
      <c r="W74" s="486"/>
    </row>
    <row r="75" spans="3:23" ht="13.5" thickBot="1" x14ac:dyDescent="0.25">
      <c r="C75" s="293"/>
      <c r="D75" s="294" t="str">
        <f t="shared" si="7"/>
        <v>A&amp;D Residential</v>
      </c>
      <c r="E75" s="35">
        <v>0</v>
      </c>
      <c r="F75" s="35">
        <v>0</v>
      </c>
      <c r="G75" s="35">
        <v>0</v>
      </c>
      <c r="H75" s="35">
        <v>0</v>
      </c>
      <c r="I75" s="35">
        <v>0</v>
      </c>
      <c r="J75" s="35">
        <v>0</v>
      </c>
      <c r="K75" s="35">
        <v>0</v>
      </c>
      <c r="L75" s="35">
        <v>0</v>
      </c>
      <c r="M75" s="35">
        <v>0</v>
      </c>
      <c r="N75" s="35">
        <v>0</v>
      </c>
      <c r="O75" s="35">
        <v>0</v>
      </c>
      <c r="P75" s="35">
        <v>0</v>
      </c>
      <c r="Q75" s="35">
        <v>0</v>
      </c>
      <c r="R75" s="245">
        <f t="shared" si="8"/>
        <v>0</v>
      </c>
      <c r="S75" s="35">
        <v>0</v>
      </c>
      <c r="T75" s="35">
        <v>0</v>
      </c>
      <c r="U75" s="35">
        <v>0</v>
      </c>
      <c r="V75" s="245">
        <f t="shared" si="9"/>
        <v>0</v>
      </c>
      <c r="W75" s="486"/>
    </row>
    <row r="76" spans="3:23" ht="13.5" thickBot="1" x14ac:dyDescent="0.25">
      <c r="C76" s="293"/>
      <c r="D76" s="294" t="str">
        <f t="shared" si="7"/>
        <v>MH Children's Wraparound</v>
      </c>
      <c r="E76" s="35">
        <v>0</v>
      </c>
      <c r="F76" s="35">
        <v>0</v>
      </c>
      <c r="G76" s="35">
        <v>0</v>
      </c>
      <c r="H76" s="35">
        <v>0</v>
      </c>
      <c r="I76" s="35">
        <v>0</v>
      </c>
      <c r="J76" s="35">
        <v>0</v>
      </c>
      <c r="K76" s="35">
        <v>0</v>
      </c>
      <c r="L76" s="35">
        <v>0</v>
      </c>
      <c r="M76" s="35">
        <v>0</v>
      </c>
      <c r="N76" s="35">
        <v>0</v>
      </c>
      <c r="O76" s="35">
        <v>0</v>
      </c>
      <c r="P76" s="35">
        <v>0</v>
      </c>
      <c r="Q76" s="35">
        <v>0</v>
      </c>
      <c r="R76" s="245">
        <f t="shared" si="8"/>
        <v>0</v>
      </c>
      <c r="S76" s="35">
        <v>0</v>
      </c>
      <c r="T76" s="35">
        <v>0</v>
      </c>
      <c r="U76" s="35">
        <v>0</v>
      </c>
      <c r="V76" s="245">
        <f t="shared" si="9"/>
        <v>0</v>
      </c>
      <c r="W76" s="486"/>
    </row>
    <row r="77" spans="3:23" ht="13.5" thickBot="1" x14ac:dyDescent="0.25">
      <c r="C77" s="293"/>
      <c r="D77" s="294" t="str">
        <f t="shared" si="7"/>
        <v>CANS</v>
      </c>
      <c r="E77" s="35">
        <v>0</v>
      </c>
      <c r="F77" s="35">
        <v>0</v>
      </c>
      <c r="G77" s="35">
        <v>0</v>
      </c>
      <c r="H77" s="35">
        <v>0</v>
      </c>
      <c r="I77" s="35">
        <v>0</v>
      </c>
      <c r="J77" s="35">
        <v>0</v>
      </c>
      <c r="K77" s="35">
        <v>0</v>
      </c>
      <c r="L77" s="35">
        <v>0</v>
      </c>
      <c r="M77" s="35">
        <v>0</v>
      </c>
      <c r="N77" s="35">
        <v>0</v>
      </c>
      <c r="O77" s="35">
        <v>0</v>
      </c>
      <c r="P77" s="35">
        <v>0</v>
      </c>
      <c r="Q77" s="35">
        <v>0</v>
      </c>
      <c r="R77" s="245">
        <f t="shared" si="8"/>
        <v>0</v>
      </c>
      <c r="S77" s="35">
        <v>0</v>
      </c>
      <c r="T77" s="35">
        <v>0</v>
      </c>
      <c r="U77" s="35">
        <v>0</v>
      </c>
      <c r="V77" s="245">
        <f t="shared" si="9"/>
        <v>0</v>
      </c>
      <c r="W77" s="486"/>
    </row>
    <row r="78" spans="3:23" ht="13.5" thickBot="1" x14ac:dyDescent="0.25">
      <c r="C78" s="293"/>
      <c r="D78" s="294" t="str">
        <f t="shared" si="7"/>
        <v>Mental Health Other Non-Inpatient</v>
      </c>
      <c r="E78" s="35">
        <v>0</v>
      </c>
      <c r="F78" s="35">
        <v>0</v>
      </c>
      <c r="G78" s="35">
        <v>0</v>
      </c>
      <c r="H78" s="35">
        <v>0</v>
      </c>
      <c r="I78" s="35">
        <v>0</v>
      </c>
      <c r="J78" s="35">
        <v>0</v>
      </c>
      <c r="K78" s="35">
        <v>0</v>
      </c>
      <c r="L78" s="35">
        <v>0</v>
      </c>
      <c r="M78" s="35">
        <v>0</v>
      </c>
      <c r="N78" s="35">
        <v>0</v>
      </c>
      <c r="O78" s="35">
        <v>0</v>
      </c>
      <c r="P78" s="35">
        <v>0</v>
      </c>
      <c r="Q78" s="35">
        <v>0</v>
      </c>
      <c r="R78" s="245">
        <f t="shared" si="8"/>
        <v>0</v>
      </c>
      <c r="S78" s="35">
        <v>0</v>
      </c>
      <c r="T78" s="35">
        <v>0</v>
      </c>
      <c r="U78" s="35">
        <v>0</v>
      </c>
      <c r="V78" s="245">
        <f t="shared" si="9"/>
        <v>0</v>
      </c>
      <c r="W78" s="486"/>
    </row>
    <row r="79" spans="3:23" ht="13.5" thickBot="1" x14ac:dyDescent="0.25">
      <c r="C79" s="291" t="s">
        <v>199</v>
      </c>
      <c r="D79" s="292" t="str">
        <f t="shared" si="7"/>
        <v>Dental</v>
      </c>
      <c r="E79" s="35">
        <v>0</v>
      </c>
      <c r="F79" s="35">
        <v>0</v>
      </c>
      <c r="G79" s="35">
        <v>0</v>
      </c>
      <c r="H79" s="35">
        <v>0</v>
      </c>
      <c r="I79" s="35">
        <v>0</v>
      </c>
      <c r="J79" s="35">
        <v>0</v>
      </c>
      <c r="K79" s="35">
        <v>0</v>
      </c>
      <c r="L79" s="35">
        <v>0</v>
      </c>
      <c r="M79" s="35">
        <v>0</v>
      </c>
      <c r="N79" s="35">
        <v>0</v>
      </c>
      <c r="O79" s="35">
        <v>0</v>
      </c>
      <c r="P79" s="35">
        <v>0</v>
      </c>
      <c r="Q79" s="35">
        <v>0</v>
      </c>
      <c r="R79" s="245">
        <f t="shared" si="8"/>
        <v>0</v>
      </c>
      <c r="S79" s="35">
        <v>0</v>
      </c>
      <c r="T79" s="35">
        <v>0</v>
      </c>
      <c r="U79" s="35">
        <v>0</v>
      </c>
      <c r="V79" s="245">
        <f t="shared" si="9"/>
        <v>0</v>
      </c>
      <c r="W79" s="486"/>
    </row>
    <row r="80" spans="3:23" ht="13.5" thickBot="1" x14ac:dyDescent="0.25">
      <c r="C80" s="298"/>
      <c r="D80" s="385" t="str">
        <f t="shared" si="7"/>
        <v>NEMT</v>
      </c>
      <c r="E80" s="35">
        <v>0</v>
      </c>
      <c r="F80" s="35">
        <v>0</v>
      </c>
      <c r="G80" s="35">
        <v>0</v>
      </c>
      <c r="H80" s="35">
        <v>0</v>
      </c>
      <c r="I80" s="35">
        <v>0</v>
      </c>
      <c r="J80" s="35">
        <v>0</v>
      </c>
      <c r="K80" s="35">
        <v>0</v>
      </c>
      <c r="L80" s="35">
        <v>0</v>
      </c>
      <c r="M80" s="35">
        <v>0</v>
      </c>
      <c r="N80" s="35">
        <v>0</v>
      </c>
      <c r="O80" s="35">
        <v>0</v>
      </c>
      <c r="P80" s="35">
        <v>0</v>
      </c>
      <c r="Q80" s="35">
        <v>0</v>
      </c>
      <c r="R80" s="245">
        <f t="shared" si="8"/>
        <v>0</v>
      </c>
      <c r="S80" s="35">
        <v>0</v>
      </c>
      <c r="T80" s="35">
        <v>0</v>
      </c>
      <c r="U80" s="35">
        <v>0</v>
      </c>
      <c r="V80" s="245">
        <f t="shared" si="9"/>
        <v>0</v>
      </c>
      <c r="W80" s="486"/>
    </row>
    <row r="81" spans="3:23" ht="13.5" thickBot="1" x14ac:dyDescent="0.25">
      <c r="C81" s="876" t="s">
        <v>100</v>
      </c>
      <c r="D81" s="877"/>
      <c r="E81" s="245">
        <f t="shared" ref="E81:Q81" si="10">SUM(E62:E80)</f>
        <v>0</v>
      </c>
      <c r="F81" s="245">
        <f t="shared" si="10"/>
        <v>0</v>
      </c>
      <c r="G81" s="245">
        <f t="shared" si="10"/>
        <v>0</v>
      </c>
      <c r="H81" s="245">
        <f t="shared" si="10"/>
        <v>0</v>
      </c>
      <c r="I81" s="245">
        <f t="shared" si="10"/>
        <v>0</v>
      </c>
      <c r="J81" s="245">
        <f t="shared" si="10"/>
        <v>0</v>
      </c>
      <c r="K81" s="245">
        <f t="shared" si="10"/>
        <v>0</v>
      </c>
      <c r="L81" s="245">
        <f t="shared" si="10"/>
        <v>0</v>
      </c>
      <c r="M81" s="245">
        <f t="shared" si="10"/>
        <v>0</v>
      </c>
      <c r="N81" s="245">
        <f t="shared" si="10"/>
        <v>0</v>
      </c>
      <c r="O81" s="245">
        <f t="shared" si="10"/>
        <v>0</v>
      </c>
      <c r="P81" s="245">
        <f t="shared" si="10"/>
        <v>0</v>
      </c>
      <c r="Q81" s="245">
        <f t="shared" si="10"/>
        <v>0</v>
      </c>
      <c r="R81" s="245">
        <f>SUM(E81:Q81)</f>
        <v>0</v>
      </c>
      <c r="S81" s="245">
        <f>SUM(S62:S80)</f>
        <v>0</v>
      </c>
      <c r="T81" s="245">
        <f>SUM(T62:T80)</f>
        <v>0</v>
      </c>
      <c r="U81" s="245">
        <f>SUM(U62:U80)</f>
        <v>0</v>
      </c>
      <c r="V81" s="245">
        <f>SUM(S81:U81)</f>
        <v>0</v>
      </c>
      <c r="W81" s="486"/>
    </row>
    <row r="82" spans="3:23" x14ac:dyDescent="0.2">
      <c r="S82" s="486"/>
      <c r="T82" s="486"/>
      <c r="U82" s="486"/>
      <c r="V82" s="486"/>
      <c r="W82" s="486"/>
    </row>
    <row r="83" spans="3:23" ht="13.5" thickBot="1" x14ac:dyDescent="0.25">
      <c r="S83" s="486"/>
      <c r="T83" s="486"/>
      <c r="U83" s="486"/>
      <c r="V83" s="486"/>
      <c r="W83" s="486"/>
    </row>
    <row r="84" spans="3:23" ht="13.5" thickBot="1" x14ac:dyDescent="0.25">
      <c r="E84" s="878" t="str">
        <f>"Total incurred in "&amp;'Report L1'!$C$7</f>
        <v>Total incurred in 2021</v>
      </c>
      <c r="F84" s="879"/>
      <c r="G84" s="879"/>
      <c r="H84" s="879"/>
      <c r="I84" s="879"/>
      <c r="J84" s="879"/>
      <c r="K84" s="879"/>
      <c r="L84" s="879"/>
      <c r="M84" s="879"/>
      <c r="N84" s="879"/>
      <c r="O84" s="879"/>
      <c r="P84" s="879"/>
      <c r="Q84" s="879"/>
      <c r="R84" s="879"/>
      <c r="S84" s="879"/>
      <c r="T84" s="879"/>
      <c r="U84" s="879"/>
      <c r="V84" s="880"/>
      <c r="W84" s="486"/>
    </row>
    <row r="85" spans="3:23" ht="13.5" thickBot="1" x14ac:dyDescent="0.25">
      <c r="C85" s="288" t="s">
        <v>371</v>
      </c>
      <c r="D85" s="287" t="str">
        <f>'Report L18'!C73</f>
        <v>Other Payment 3</v>
      </c>
      <c r="E85" s="897" t="s">
        <v>113</v>
      </c>
      <c r="F85" s="898"/>
      <c r="G85" s="898"/>
      <c r="H85" s="898"/>
      <c r="I85" s="898"/>
      <c r="J85" s="898"/>
      <c r="K85" s="898"/>
      <c r="L85" s="898"/>
      <c r="M85" s="898"/>
      <c r="N85" s="898"/>
      <c r="O85" s="898"/>
      <c r="P85" s="898"/>
      <c r="Q85" s="898"/>
      <c r="R85" s="898"/>
      <c r="S85" s="897" t="s">
        <v>737</v>
      </c>
      <c r="T85" s="898"/>
      <c r="U85" s="898"/>
      <c r="V85" s="899"/>
      <c r="W85" s="486"/>
    </row>
    <row r="86" spans="3:23" ht="45" customHeight="1" thickBot="1" x14ac:dyDescent="0.25">
      <c r="C86" s="289" t="s">
        <v>335</v>
      </c>
      <c r="D86" s="290"/>
      <c r="E86" s="284" t="s">
        <v>279</v>
      </c>
      <c r="F86" s="280" t="s">
        <v>280</v>
      </c>
      <c r="G86" s="280" t="s">
        <v>281</v>
      </c>
      <c r="H86" s="280" t="s">
        <v>282</v>
      </c>
      <c r="I86" s="280" t="s">
        <v>283</v>
      </c>
      <c r="J86" s="280" t="s">
        <v>331</v>
      </c>
      <c r="K86" s="280" t="s">
        <v>284</v>
      </c>
      <c r="L86" s="280" t="s">
        <v>285</v>
      </c>
      <c r="M86" s="280" t="s">
        <v>241</v>
      </c>
      <c r="N86" s="285" t="s">
        <v>240</v>
      </c>
      <c r="O86" s="286" t="s">
        <v>559</v>
      </c>
      <c r="P86" s="281" t="s">
        <v>475</v>
      </c>
      <c r="Q86" s="465" t="s">
        <v>744</v>
      </c>
      <c r="R86" s="354" t="s">
        <v>746</v>
      </c>
      <c r="S86" s="465" t="s">
        <v>1104</v>
      </c>
      <c r="T86" s="465" t="s">
        <v>1105</v>
      </c>
      <c r="U86" s="465" t="s">
        <v>1106</v>
      </c>
      <c r="V86" s="354" t="s">
        <v>745</v>
      </c>
      <c r="W86" s="486"/>
    </row>
    <row r="87" spans="3:23" ht="13.5" thickBot="1" x14ac:dyDescent="0.25">
      <c r="C87" s="291" t="s">
        <v>345</v>
      </c>
      <c r="D87" s="292" t="str">
        <f t="shared" ref="D87:D105" si="11">+D62</f>
        <v>Inpatient - A &amp; B Hospital</v>
      </c>
      <c r="E87" s="35">
        <v>0</v>
      </c>
      <c r="F87" s="35">
        <v>0</v>
      </c>
      <c r="G87" s="35">
        <v>0</v>
      </c>
      <c r="H87" s="35">
        <v>0</v>
      </c>
      <c r="I87" s="35">
        <v>0</v>
      </c>
      <c r="J87" s="35">
        <v>0</v>
      </c>
      <c r="K87" s="35">
        <v>0</v>
      </c>
      <c r="L87" s="35">
        <v>0</v>
      </c>
      <c r="M87" s="35">
        <v>0</v>
      </c>
      <c r="N87" s="35">
        <v>0</v>
      </c>
      <c r="O87" s="35">
        <v>0</v>
      </c>
      <c r="P87" s="35">
        <v>0</v>
      </c>
      <c r="Q87" s="35">
        <v>0</v>
      </c>
      <c r="R87" s="245">
        <f>SUM(E87:Q87)</f>
        <v>0</v>
      </c>
      <c r="S87" s="35">
        <v>0</v>
      </c>
      <c r="T87" s="35">
        <v>0</v>
      </c>
      <c r="U87" s="35">
        <v>0</v>
      </c>
      <c r="V87" s="245">
        <f>SUM(S87:U87)</f>
        <v>0</v>
      </c>
      <c r="W87" s="486"/>
    </row>
    <row r="88" spans="3:23" ht="13.5" thickBot="1" x14ac:dyDescent="0.25">
      <c r="C88" s="293"/>
      <c r="D88" s="294" t="str">
        <f t="shared" si="11"/>
        <v>Inpatient - DRG Hospital</v>
      </c>
      <c r="E88" s="35">
        <v>0</v>
      </c>
      <c r="F88" s="35">
        <v>0</v>
      </c>
      <c r="G88" s="35">
        <v>0</v>
      </c>
      <c r="H88" s="35">
        <v>0</v>
      </c>
      <c r="I88" s="35">
        <v>0</v>
      </c>
      <c r="J88" s="35">
        <v>0</v>
      </c>
      <c r="K88" s="35">
        <v>0</v>
      </c>
      <c r="L88" s="35">
        <v>0</v>
      </c>
      <c r="M88" s="35">
        <v>0</v>
      </c>
      <c r="N88" s="35">
        <v>0</v>
      </c>
      <c r="O88" s="35">
        <v>0</v>
      </c>
      <c r="P88" s="35">
        <v>0</v>
      </c>
      <c r="Q88" s="35">
        <v>0</v>
      </c>
      <c r="R88" s="245">
        <f t="shared" ref="R88:R106" si="12">SUM(E88:Q88)</f>
        <v>0</v>
      </c>
      <c r="S88" s="35">
        <v>0</v>
      </c>
      <c r="T88" s="35">
        <v>0</v>
      </c>
      <c r="U88" s="35">
        <v>0</v>
      </c>
      <c r="V88" s="245">
        <f t="shared" ref="V88:V106" si="13">SUM(S88:U88)</f>
        <v>0</v>
      </c>
      <c r="W88" s="486"/>
    </row>
    <row r="89" spans="3:23" ht="13.5" thickBot="1" x14ac:dyDescent="0.25">
      <c r="C89" s="293"/>
      <c r="D89" s="294" t="str">
        <f t="shared" si="11"/>
        <v>Inpatient - Other</v>
      </c>
      <c r="E89" s="35">
        <v>0</v>
      </c>
      <c r="F89" s="35">
        <v>0</v>
      </c>
      <c r="G89" s="35">
        <v>0</v>
      </c>
      <c r="H89" s="35">
        <v>0</v>
      </c>
      <c r="I89" s="35">
        <v>0</v>
      </c>
      <c r="J89" s="35">
        <v>0</v>
      </c>
      <c r="K89" s="35">
        <v>0</v>
      </c>
      <c r="L89" s="35">
        <v>0</v>
      </c>
      <c r="M89" s="35">
        <v>0</v>
      </c>
      <c r="N89" s="35">
        <v>0</v>
      </c>
      <c r="O89" s="35">
        <v>0</v>
      </c>
      <c r="P89" s="35">
        <v>0</v>
      </c>
      <c r="Q89" s="35">
        <v>0</v>
      </c>
      <c r="R89" s="245">
        <f t="shared" si="12"/>
        <v>0</v>
      </c>
      <c r="S89" s="35">
        <v>0</v>
      </c>
      <c r="T89" s="35">
        <v>0</v>
      </c>
      <c r="U89" s="35">
        <v>0</v>
      </c>
      <c r="V89" s="245">
        <f t="shared" si="13"/>
        <v>0</v>
      </c>
      <c r="W89" s="486"/>
    </row>
    <row r="90" spans="3:23" ht="13.5" thickBot="1" x14ac:dyDescent="0.25">
      <c r="C90" s="293"/>
      <c r="D90" s="294" t="str">
        <f t="shared" si="11"/>
        <v>Outpatient - A &amp; B Hospital</v>
      </c>
      <c r="E90" s="35">
        <v>0</v>
      </c>
      <c r="F90" s="35">
        <v>0</v>
      </c>
      <c r="G90" s="35">
        <v>0</v>
      </c>
      <c r="H90" s="35">
        <v>0</v>
      </c>
      <c r="I90" s="35">
        <v>0</v>
      </c>
      <c r="J90" s="35">
        <v>0</v>
      </c>
      <c r="K90" s="35">
        <v>0</v>
      </c>
      <c r="L90" s="35">
        <v>0</v>
      </c>
      <c r="M90" s="35">
        <v>0</v>
      </c>
      <c r="N90" s="35">
        <v>0</v>
      </c>
      <c r="O90" s="35">
        <v>0</v>
      </c>
      <c r="P90" s="35">
        <v>0</v>
      </c>
      <c r="Q90" s="35">
        <v>0</v>
      </c>
      <c r="R90" s="245">
        <f t="shared" si="12"/>
        <v>0</v>
      </c>
      <c r="S90" s="35">
        <v>0</v>
      </c>
      <c r="T90" s="35">
        <v>0</v>
      </c>
      <c r="U90" s="35">
        <v>0</v>
      </c>
      <c r="V90" s="245">
        <f t="shared" si="13"/>
        <v>0</v>
      </c>
      <c r="W90" s="486"/>
    </row>
    <row r="91" spans="3:23" ht="13.5" thickBot="1" x14ac:dyDescent="0.25">
      <c r="C91" s="293"/>
      <c r="D91" s="294" t="str">
        <f t="shared" si="11"/>
        <v>Outpatient - DRG Hospital</v>
      </c>
      <c r="E91" s="35">
        <v>0</v>
      </c>
      <c r="F91" s="35">
        <v>0</v>
      </c>
      <c r="G91" s="35">
        <v>0</v>
      </c>
      <c r="H91" s="35">
        <v>0</v>
      </c>
      <c r="I91" s="35">
        <v>0</v>
      </c>
      <c r="J91" s="35">
        <v>0</v>
      </c>
      <c r="K91" s="35">
        <v>0</v>
      </c>
      <c r="L91" s="35">
        <v>0</v>
      </c>
      <c r="M91" s="35">
        <v>0</v>
      </c>
      <c r="N91" s="35">
        <v>0</v>
      </c>
      <c r="O91" s="35">
        <v>0</v>
      </c>
      <c r="P91" s="35">
        <v>0</v>
      </c>
      <c r="Q91" s="35">
        <v>0</v>
      </c>
      <c r="R91" s="245">
        <f t="shared" si="12"/>
        <v>0</v>
      </c>
      <c r="S91" s="35">
        <v>0</v>
      </c>
      <c r="T91" s="35">
        <v>0</v>
      </c>
      <c r="U91" s="35">
        <v>0</v>
      </c>
      <c r="V91" s="245">
        <f t="shared" si="13"/>
        <v>0</v>
      </c>
      <c r="W91" s="486"/>
    </row>
    <row r="92" spans="3:23" ht="13.5" thickBot="1" x14ac:dyDescent="0.25">
      <c r="C92" s="293"/>
      <c r="D92" s="294" t="str">
        <f t="shared" si="11"/>
        <v>Outpatient - Other</v>
      </c>
      <c r="E92" s="35">
        <v>0</v>
      </c>
      <c r="F92" s="35">
        <v>0</v>
      </c>
      <c r="G92" s="35">
        <v>0</v>
      </c>
      <c r="H92" s="35">
        <v>0</v>
      </c>
      <c r="I92" s="35">
        <v>0</v>
      </c>
      <c r="J92" s="35">
        <v>0</v>
      </c>
      <c r="K92" s="35">
        <v>0</v>
      </c>
      <c r="L92" s="35">
        <v>0</v>
      </c>
      <c r="M92" s="35">
        <v>0</v>
      </c>
      <c r="N92" s="35">
        <v>0</v>
      </c>
      <c r="O92" s="35">
        <v>0</v>
      </c>
      <c r="P92" s="35">
        <v>0</v>
      </c>
      <c r="Q92" s="35">
        <v>0</v>
      </c>
      <c r="R92" s="245">
        <f t="shared" si="12"/>
        <v>0</v>
      </c>
      <c r="S92" s="35">
        <v>0</v>
      </c>
      <c r="T92" s="35">
        <v>0</v>
      </c>
      <c r="U92" s="35">
        <v>0</v>
      </c>
      <c r="V92" s="245">
        <f t="shared" si="13"/>
        <v>0</v>
      </c>
      <c r="W92" s="486"/>
    </row>
    <row r="93" spans="3:23" ht="13.5" thickBot="1" x14ac:dyDescent="0.25">
      <c r="C93" s="293"/>
      <c r="D93" s="294" t="str">
        <f t="shared" si="11"/>
        <v>Physician Services</v>
      </c>
      <c r="E93" s="35">
        <v>0</v>
      </c>
      <c r="F93" s="35">
        <v>0</v>
      </c>
      <c r="G93" s="35">
        <v>0</v>
      </c>
      <c r="H93" s="35">
        <v>0</v>
      </c>
      <c r="I93" s="35">
        <v>0</v>
      </c>
      <c r="J93" s="35">
        <v>0</v>
      </c>
      <c r="K93" s="35">
        <v>0</v>
      </c>
      <c r="L93" s="35">
        <v>0</v>
      </c>
      <c r="M93" s="35">
        <v>0</v>
      </c>
      <c r="N93" s="35">
        <v>0</v>
      </c>
      <c r="O93" s="35">
        <v>0</v>
      </c>
      <c r="P93" s="35">
        <v>0</v>
      </c>
      <c r="Q93" s="35">
        <v>0</v>
      </c>
      <c r="R93" s="245">
        <f t="shared" si="12"/>
        <v>0</v>
      </c>
      <c r="S93" s="35">
        <v>0</v>
      </c>
      <c r="T93" s="35">
        <v>0</v>
      </c>
      <c r="U93" s="35">
        <v>0</v>
      </c>
      <c r="V93" s="245">
        <f t="shared" si="13"/>
        <v>0</v>
      </c>
      <c r="W93" s="486"/>
    </row>
    <row r="94" spans="3:23" ht="13.5" thickBot="1" x14ac:dyDescent="0.25">
      <c r="C94" s="293"/>
      <c r="D94" s="294" t="str">
        <f t="shared" si="11"/>
        <v>Substance Abuse</v>
      </c>
      <c r="E94" s="35">
        <v>0</v>
      </c>
      <c r="F94" s="35">
        <v>0</v>
      </c>
      <c r="G94" s="35">
        <v>0</v>
      </c>
      <c r="H94" s="35">
        <v>0</v>
      </c>
      <c r="I94" s="35">
        <v>0</v>
      </c>
      <c r="J94" s="35">
        <v>0</v>
      </c>
      <c r="K94" s="35">
        <v>0</v>
      </c>
      <c r="L94" s="35">
        <v>0</v>
      </c>
      <c r="M94" s="35">
        <v>0</v>
      </c>
      <c r="N94" s="35">
        <v>0</v>
      </c>
      <c r="O94" s="35">
        <v>0</v>
      </c>
      <c r="P94" s="35">
        <v>0</v>
      </c>
      <c r="Q94" s="35">
        <v>0</v>
      </c>
      <c r="R94" s="245">
        <f t="shared" si="12"/>
        <v>0</v>
      </c>
      <c r="S94" s="35">
        <v>0</v>
      </c>
      <c r="T94" s="35">
        <v>0</v>
      </c>
      <c r="U94" s="35">
        <v>0</v>
      </c>
      <c r="V94" s="245">
        <f t="shared" si="13"/>
        <v>0</v>
      </c>
      <c r="W94" s="486"/>
    </row>
    <row r="95" spans="3:23" ht="13.5" thickBot="1" x14ac:dyDescent="0.25">
      <c r="C95" s="293"/>
      <c r="D95" s="294" t="str">
        <f t="shared" si="11"/>
        <v>Prescription Drugs</v>
      </c>
      <c r="E95" s="35">
        <v>0</v>
      </c>
      <c r="F95" s="35">
        <v>0</v>
      </c>
      <c r="G95" s="35">
        <v>0</v>
      </c>
      <c r="H95" s="35">
        <v>0</v>
      </c>
      <c r="I95" s="35">
        <v>0</v>
      </c>
      <c r="J95" s="35">
        <v>0</v>
      </c>
      <c r="K95" s="35">
        <v>0</v>
      </c>
      <c r="L95" s="35">
        <v>0</v>
      </c>
      <c r="M95" s="35">
        <v>0</v>
      </c>
      <c r="N95" s="35">
        <v>0</v>
      </c>
      <c r="O95" s="35">
        <v>0</v>
      </c>
      <c r="P95" s="35">
        <v>0</v>
      </c>
      <c r="Q95" s="35">
        <v>0</v>
      </c>
      <c r="R95" s="245">
        <f t="shared" si="12"/>
        <v>0</v>
      </c>
      <c r="S95" s="35">
        <v>0</v>
      </c>
      <c r="T95" s="35">
        <v>0</v>
      </c>
      <c r="U95" s="35">
        <v>0</v>
      </c>
      <c r="V95" s="245">
        <f t="shared" si="13"/>
        <v>0</v>
      </c>
      <c r="W95" s="486"/>
    </row>
    <row r="96" spans="3:23" ht="13.5" thickBot="1" x14ac:dyDescent="0.25">
      <c r="C96" s="293"/>
      <c r="D96" s="294" t="str">
        <f t="shared" si="11"/>
        <v>DME and Miscellaneous</v>
      </c>
      <c r="E96" s="35">
        <v>0</v>
      </c>
      <c r="F96" s="35">
        <v>0</v>
      </c>
      <c r="G96" s="35">
        <v>0</v>
      </c>
      <c r="H96" s="35">
        <v>0</v>
      </c>
      <c r="I96" s="35">
        <v>0</v>
      </c>
      <c r="J96" s="35">
        <v>0</v>
      </c>
      <c r="K96" s="35">
        <v>0</v>
      </c>
      <c r="L96" s="35">
        <v>0</v>
      </c>
      <c r="M96" s="35">
        <v>0</v>
      </c>
      <c r="N96" s="35">
        <v>0</v>
      </c>
      <c r="O96" s="35">
        <v>0</v>
      </c>
      <c r="P96" s="35">
        <v>0</v>
      </c>
      <c r="Q96" s="35">
        <v>0</v>
      </c>
      <c r="R96" s="245">
        <f t="shared" si="12"/>
        <v>0</v>
      </c>
      <c r="S96" s="35">
        <v>0</v>
      </c>
      <c r="T96" s="35">
        <v>0</v>
      </c>
      <c r="U96" s="35">
        <v>0</v>
      </c>
      <c r="V96" s="245">
        <f t="shared" si="13"/>
        <v>0</v>
      </c>
      <c r="W96" s="486"/>
    </row>
    <row r="97" spans="3:26" ht="13.5" thickBot="1" x14ac:dyDescent="0.25">
      <c r="C97" s="291" t="s">
        <v>346</v>
      </c>
      <c r="D97" s="292" t="str">
        <f t="shared" si="11"/>
        <v>Mental Health Services Inpatient</v>
      </c>
      <c r="E97" s="35">
        <v>0</v>
      </c>
      <c r="F97" s="35">
        <v>0</v>
      </c>
      <c r="G97" s="35">
        <v>0</v>
      </c>
      <c r="H97" s="35">
        <v>0</v>
      </c>
      <c r="I97" s="35">
        <v>0</v>
      </c>
      <c r="J97" s="35">
        <v>0</v>
      </c>
      <c r="K97" s="35">
        <v>0</v>
      </c>
      <c r="L97" s="35">
        <v>0</v>
      </c>
      <c r="M97" s="35">
        <v>0</v>
      </c>
      <c r="N97" s="35">
        <v>0</v>
      </c>
      <c r="O97" s="35">
        <v>0</v>
      </c>
      <c r="P97" s="35">
        <v>0</v>
      </c>
      <c r="Q97" s="35">
        <v>0</v>
      </c>
      <c r="R97" s="245">
        <f t="shared" si="12"/>
        <v>0</v>
      </c>
      <c r="S97" s="35">
        <v>0</v>
      </c>
      <c r="T97" s="35">
        <v>0</v>
      </c>
      <c r="U97" s="35">
        <v>0</v>
      </c>
      <c r="V97" s="245">
        <f t="shared" si="13"/>
        <v>0</v>
      </c>
      <c r="W97" s="486"/>
    </row>
    <row r="98" spans="3:26" ht="13.5" thickBot="1" x14ac:dyDescent="0.25">
      <c r="C98" s="293"/>
      <c r="D98" s="296" t="str">
        <f t="shared" si="11"/>
        <v>Applied Behavior Analysis (ABA)</v>
      </c>
      <c r="E98" s="35">
        <v>0</v>
      </c>
      <c r="F98" s="35">
        <v>0</v>
      </c>
      <c r="G98" s="35">
        <v>0</v>
      </c>
      <c r="H98" s="35">
        <v>0</v>
      </c>
      <c r="I98" s="35">
        <v>0</v>
      </c>
      <c r="J98" s="35">
        <v>0</v>
      </c>
      <c r="K98" s="35">
        <v>0</v>
      </c>
      <c r="L98" s="35">
        <v>0</v>
      </c>
      <c r="M98" s="35">
        <v>0</v>
      </c>
      <c r="N98" s="35">
        <v>0</v>
      </c>
      <c r="O98" s="35">
        <v>0</v>
      </c>
      <c r="P98" s="35">
        <v>0</v>
      </c>
      <c r="Q98" s="35">
        <v>0</v>
      </c>
      <c r="R98" s="245">
        <f t="shared" si="12"/>
        <v>0</v>
      </c>
      <c r="S98" s="35">
        <v>0</v>
      </c>
      <c r="T98" s="35">
        <v>0</v>
      </c>
      <c r="U98" s="35">
        <v>0</v>
      </c>
      <c r="V98" s="245">
        <f t="shared" si="13"/>
        <v>0</v>
      </c>
      <c r="W98" s="486"/>
    </row>
    <row r="99" spans="3:26" ht="13.5" thickBot="1" x14ac:dyDescent="0.25">
      <c r="C99" s="293"/>
      <c r="D99" s="294" t="str">
        <f t="shared" si="11"/>
        <v>ACT/SE</v>
      </c>
      <c r="E99" s="35">
        <v>0</v>
      </c>
      <c r="F99" s="35">
        <v>0</v>
      </c>
      <c r="G99" s="35">
        <v>0</v>
      </c>
      <c r="H99" s="35">
        <v>0</v>
      </c>
      <c r="I99" s="35">
        <v>0</v>
      </c>
      <c r="J99" s="35">
        <v>0</v>
      </c>
      <c r="K99" s="35">
        <v>0</v>
      </c>
      <c r="L99" s="35">
        <v>0</v>
      </c>
      <c r="M99" s="35">
        <v>0</v>
      </c>
      <c r="N99" s="35">
        <v>0</v>
      </c>
      <c r="O99" s="35">
        <v>0</v>
      </c>
      <c r="P99" s="35">
        <v>0</v>
      </c>
      <c r="Q99" s="35">
        <v>0</v>
      </c>
      <c r="R99" s="245">
        <f t="shared" si="12"/>
        <v>0</v>
      </c>
      <c r="S99" s="35">
        <v>0</v>
      </c>
      <c r="T99" s="35">
        <v>0</v>
      </c>
      <c r="U99" s="35">
        <v>0</v>
      </c>
      <c r="V99" s="245">
        <f t="shared" si="13"/>
        <v>0</v>
      </c>
      <c r="W99" s="486"/>
    </row>
    <row r="100" spans="3:26" ht="13.5" thickBot="1" x14ac:dyDescent="0.25">
      <c r="C100" s="293"/>
      <c r="D100" s="294" t="str">
        <f t="shared" si="11"/>
        <v>A&amp;D Residential</v>
      </c>
      <c r="E100" s="35">
        <v>0</v>
      </c>
      <c r="F100" s="35">
        <v>0</v>
      </c>
      <c r="G100" s="35">
        <v>0</v>
      </c>
      <c r="H100" s="35">
        <v>0</v>
      </c>
      <c r="I100" s="35">
        <v>0</v>
      </c>
      <c r="J100" s="35">
        <v>0</v>
      </c>
      <c r="K100" s="35">
        <v>0</v>
      </c>
      <c r="L100" s="35">
        <v>0</v>
      </c>
      <c r="M100" s="35">
        <v>0</v>
      </c>
      <c r="N100" s="35">
        <v>0</v>
      </c>
      <c r="O100" s="35">
        <v>0</v>
      </c>
      <c r="P100" s="35">
        <v>0</v>
      </c>
      <c r="Q100" s="35">
        <v>0</v>
      </c>
      <c r="R100" s="245">
        <f t="shared" si="12"/>
        <v>0</v>
      </c>
      <c r="S100" s="35">
        <v>0</v>
      </c>
      <c r="T100" s="35">
        <v>0</v>
      </c>
      <c r="U100" s="35">
        <v>0</v>
      </c>
      <c r="V100" s="245">
        <f t="shared" si="13"/>
        <v>0</v>
      </c>
      <c r="W100" s="486"/>
    </row>
    <row r="101" spans="3:26" ht="13.5" thickBot="1" x14ac:dyDescent="0.25">
      <c r="C101" s="293"/>
      <c r="D101" s="294" t="str">
        <f t="shared" si="11"/>
        <v>MH Children's Wraparound</v>
      </c>
      <c r="E101" s="35">
        <v>0</v>
      </c>
      <c r="F101" s="35">
        <v>0</v>
      </c>
      <c r="G101" s="35">
        <v>0</v>
      </c>
      <c r="H101" s="35">
        <v>0</v>
      </c>
      <c r="I101" s="35">
        <v>0</v>
      </c>
      <c r="J101" s="35">
        <v>0</v>
      </c>
      <c r="K101" s="35">
        <v>0</v>
      </c>
      <c r="L101" s="35">
        <v>0</v>
      </c>
      <c r="M101" s="35">
        <v>0</v>
      </c>
      <c r="N101" s="35">
        <v>0</v>
      </c>
      <c r="O101" s="35">
        <v>0</v>
      </c>
      <c r="P101" s="35">
        <v>0</v>
      </c>
      <c r="Q101" s="35">
        <v>0</v>
      </c>
      <c r="R101" s="245">
        <f t="shared" si="12"/>
        <v>0</v>
      </c>
      <c r="S101" s="35">
        <v>0</v>
      </c>
      <c r="T101" s="35">
        <v>0</v>
      </c>
      <c r="U101" s="35">
        <v>0</v>
      </c>
      <c r="V101" s="245">
        <f t="shared" si="13"/>
        <v>0</v>
      </c>
      <c r="W101" s="486"/>
    </row>
    <row r="102" spans="3:26" ht="13.5" thickBot="1" x14ac:dyDescent="0.25">
      <c r="C102" s="293"/>
      <c r="D102" s="294" t="str">
        <f t="shared" si="11"/>
        <v>CANS</v>
      </c>
      <c r="E102" s="35">
        <v>0</v>
      </c>
      <c r="F102" s="35">
        <v>0</v>
      </c>
      <c r="G102" s="35">
        <v>0</v>
      </c>
      <c r="H102" s="35">
        <v>0</v>
      </c>
      <c r="I102" s="35">
        <v>0</v>
      </c>
      <c r="J102" s="35">
        <v>0</v>
      </c>
      <c r="K102" s="35">
        <v>0</v>
      </c>
      <c r="L102" s="35">
        <v>0</v>
      </c>
      <c r="M102" s="35">
        <v>0</v>
      </c>
      <c r="N102" s="35">
        <v>0</v>
      </c>
      <c r="O102" s="35">
        <v>0</v>
      </c>
      <c r="P102" s="35">
        <v>0</v>
      </c>
      <c r="Q102" s="35">
        <v>0</v>
      </c>
      <c r="R102" s="245">
        <f t="shared" si="12"/>
        <v>0</v>
      </c>
      <c r="S102" s="35">
        <v>0</v>
      </c>
      <c r="T102" s="35">
        <v>0</v>
      </c>
      <c r="U102" s="35">
        <v>0</v>
      </c>
      <c r="V102" s="245">
        <f t="shared" si="13"/>
        <v>0</v>
      </c>
      <c r="W102" s="486"/>
    </row>
    <row r="103" spans="3:26" ht="13.5" thickBot="1" x14ac:dyDescent="0.25">
      <c r="C103" s="293"/>
      <c r="D103" s="294" t="str">
        <f t="shared" si="11"/>
        <v>Mental Health Other Non-Inpatient</v>
      </c>
      <c r="E103" s="35">
        <v>0</v>
      </c>
      <c r="F103" s="35">
        <v>0</v>
      </c>
      <c r="G103" s="35">
        <v>0</v>
      </c>
      <c r="H103" s="35">
        <v>0</v>
      </c>
      <c r="I103" s="35">
        <v>0</v>
      </c>
      <c r="J103" s="35">
        <v>0</v>
      </c>
      <c r="K103" s="35">
        <v>0</v>
      </c>
      <c r="L103" s="35">
        <v>0</v>
      </c>
      <c r="M103" s="35">
        <v>0</v>
      </c>
      <c r="N103" s="35">
        <v>0</v>
      </c>
      <c r="O103" s="35">
        <v>0</v>
      </c>
      <c r="P103" s="35">
        <v>0</v>
      </c>
      <c r="Q103" s="35">
        <v>0</v>
      </c>
      <c r="R103" s="245">
        <f t="shared" si="12"/>
        <v>0</v>
      </c>
      <c r="S103" s="35">
        <v>0</v>
      </c>
      <c r="T103" s="35">
        <v>0</v>
      </c>
      <c r="U103" s="35">
        <v>0</v>
      </c>
      <c r="V103" s="245">
        <f t="shared" si="13"/>
        <v>0</v>
      </c>
      <c r="W103" s="486"/>
    </row>
    <row r="104" spans="3:26" ht="13.5" thickBot="1" x14ac:dyDescent="0.25">
      <c r="C104" s="291" t="s">
        <v>199</v>
      </c>
      <c r="D104" s="292" t="str">
        <f t="shared" si="11"/>
        <v>Dental</v>
      </c>
      <c r="E104" s="35">
        <v>0</v>
      </c>
      <c r="F104" s="35">
        <v>0</v>
      </c>
      <c r="G104" s="35">
        <v>0</v>
      </c>
      <c r="H104" s="35">
        <v>0</v>
      </c>
      <c r="I104" s="35">
        <v>0</v>
      </c>
      <c r="J104" s="35">
        <v>0</v>
      </c>
      <c r="K104" s="35">
        <v>0</v>
      </c>
      <c r="L104" s="35">
        <v>0</v>
      </c>
      <c r="M104" s="35">
        <v>0</v>
      </c>
      <c r="N104" s="35">
        <v>0</v>
      </c>
      <c r="O104" s="35">
        <v>0</v>
      </c>
      <c r="P104" s="35">
        <v>0</v>
      </c>
      <c r="Q104" s="35">
        <v>0</v>
      </c>
      <c r="R104" s="245">
        <f t="shared" si="12"/>
        <v>0</v>
      </c>
      <c r="S104" s="35">
        <v>0</v>
      </c>
      <c r="T104" s="35">
        <v>0</v>
      </c>
      <c r="U104" s="35">
        <v>0</v>
      </c>
      <c r="V104" s="245">
        <f t="shared" si="13"/>
        <v>0</v>
      </c>
      <c r="W104" s="486"/>
    </row>
    <row r="105" spans="3:26" ht="13.5" thickBot="1" x14ac:dyDescent="0.25">
      <c r="C105" s="298"/>
      <c r="D105" s="385" t="str">
        <f t="shared" si="11"/>
        <v>NEMT</v>
      </c>
      <c r="E105" s="35">
        <v>0</v>
      </c>
      <c r="F105" s="35">
        <v>0</v>
      </c>
      <c r="G105" s="35">
        <v>0</v>
      </c>
      <c r="H105" s="35">
        <v>0</v>
      </c>
      <c r="I105" s="35">
        <v>0</v>
      </c>
      <c r="J105" s="35">
        <v>0</v>
      </c>
      <c r="K105" s="35">
        <v>0</v>
      </c>
      <c r="L105" s="35">
        <v>0</v>
      </c>
      <c r="M105" s="35">
        <v>0</v>
      </c>
      <c r="N105" s="35">
        <v>0</v>
      </c>
      <c r="O105" s="35">
        <v>0</v>
      </c>
      <c r="P105" s="35">
        <v>0</v>
      </c>
      <c r="Q105" s="35">
        <v>0</v>
      </c>
      <c r="R105" s="245">
        <f t="shared" si="12"/>
        <v>0</v>
      </c>
      <c r="S105" s="35">
        <v>0</v>
      </c>
      <c r="T105" s="35">
        <v>0</v>
      </c>
      <c r="U105" s="35">
        <v>0</v>
      </c>
      <c r="V105" s="245">
        <f t="shared" si="13"/>
        <v>0</v>
      </c>
      <c r="W105" s="486"/>
      <c r="Z105" s="486"/>
    </row>
    <row r="106" spans="3:26" ht="13.5" thickBot="1" x14ac:dyDescent="0.25">
      <c r="C106" s="876" t="s">
        <v>100</v>
      </c>
      <c r="D106" s="877"/>
      <c r="E106" s="245">
        <f t="shared" ref="E106:Q106" si="14">SUM(E87:E105)</f>
        <v>0</v>
      </c>
      <c r="F106" s="245">
        <f t="shared" si="14"/>
        <v>0</v>
      </c>
      <c r="G106" s="245">
        <f t="shared" si="14"/>
        <v>0</v>
      </c>
      <c r="H106" s="245">
        <f t="shared" si="14"/>
        <v>0</v>
      </c>
      <c r="I106" s="245">
        <f t="shared" si="14"/>
        <v>0</v>
      </c>
      <c r="J106" s="245">
        <f t="shared" si="14"/>
        <v>0</v>
      </c>
      <c r="K106" s="245">
        <f t="shared" si="14"/>
        <v>0</v>
      </c>
      <c r="L106" s="245">
        <f t="shared" si="14"/>
        <v>0</v>
      </c>
      <c r="M106" s="245">
        <f t="shared" si="14"/>
        <v>0</v>
      </c>
      <c r="N106" s="245">
        <f t="shared" si="14"/>
        <v>0</v>
      </c>
      <c r="O106" s="245">
        <f t="shared" si="14"/>
        <v>0</v>
      </c>
      <c r="P106" s="245">
        <f t="shared" si="14"/>
        <v>0</v>
      </c>
      <c r="Q106" s="245">
        <f t="shared" si="14"/>
        <v>0</v>
      </c>
      <c r="R106" s="245">
        <f t="shared" si="12"/>
        <v>0</v>
      </c>
      <c r="S106" s="245">
        <f>SUM(S87:S105)</f>
        <v>0</v>
      </c>
      <c r="T106" s="245">
        <f>SUM(T87:T105)</f>
        <v>0</v>
      </c>
      <c r="U106" s="245">
        <f>SUM(U87:U105)</f>
        <v>0</v>
      </c>
      <c r="V106" s="245">
        <f t="shared" si="13"/>
        <v>0</v>
      </c>
      <c r="W106" s="486"/>
    </row>
    <row r="107" spans="3:26" x14ac:dyDescent="0.2">
      <c r="S107" s="486"/>
      <c r="T107" s="486"/>
      <c r="U107" s="486"/>
      <c r="V107" s="486"/>
      <c r="W107" s="486"/>
    </row>
    <row r="108" spans="3:26" ht="13.5" thickBot="1" x14ac:dyDescent="0.25">
      <c r="S108" s="486"/>
      <c r="T108" s="486"/>
      <c r="U108" s="486"/>
      <c r="V108" s="486"/>
      <c r="W108" s="486"/>
    </row>
    <row r="109" spans="3:26" ht="13.5" thickBot="1" x14ac:dyDescent="0.25">
      <c r="E109" s="878" t="str">
        <f>"Total incurred in "&amp;'Report L1'!$C$7</f>
        <v>Total incurred in 2021</v>
      </c>
      <c r="F109" s="879"/>
      <c r="G109" s="879"/>
      <c r="H109" s="879"/>
      <c r="I109" s="879"/>
      <c r="J109" s="879"/>
      <c r="K109" s="879"/>
      <c r="L109" s="879"/>
      <c r="M109" s="879"/>
      <c r="N109" s="879"/>
      <c r="O109" s="879"/>
      <c r="P109" s="879"/>
      <c r="Q109" s="879"/>
      <c r="R109" s="879"/>
      <c r="S109" s="879"/>
      <c r="T109" s="879"/>
      <c r="U109" s="879"/>
      <c r="V109" s="880"/>
      <c r="W109" s="486"/>
    </row>
    <row r="110" spans="3:26" ht="13.5" thickBot="1" x14ac:dyDescent="0.25">
      <c r="C110" s="288" t="s">
        <v>371</v>
      </c>
      <c r="D110" s="287" t="str">
        <f>'Report L18'!C95</f>
        <v>Other Payment 4</v>
      </c>
      <c r="E110" s="897" t="s">
        <v>113</v>
      </c>
      <c r="F110" s="898"/>
      <c r="G110" s="898"/>
      <c r="H110" s="898"/>
      <c r="I110" s="898"/>
      <c r="J110" s="898"/>
      <c r="K110" s="898"/>
      <c r="L110" s="898"/>
      <c r="M110" s="898"/>
      <c r="N110" s="898"/>
      <c r="O110" s="898"/>
      <c r="P110" s="898"/>
      <c r="Q110" s="898"/>
      <c r="R110" s="898"/>
      <c r="S110" s="916" t="s">
        <v>737</v>
      </c>
      <c r="T110" s="917"/>
      <c r="U110" s="917"/>
      <c r="V110" s="918"/>
      <c r="W110" s="486"/>
    </row>
    <row r="111" spans="3:26" ht="45" customHeight="1" thickBot="1" x14ac:dyDescent="0.25">
      <c r="C111" s="289" t="s">
        <v>335</v>
      </c>
      <c r="D111" s="290"/>
      <c r="E111" s="284" t="s">
        <v>279</v>
      </c>
      <c r="F111" s="280" t="s">
        <v>280</v>
      </c>
      <c r="G111" s="280" t="s">
        <v>281</v>
      </c>
      <c r="H111" s="280" t="s">
        <v>282</v>
      </c>
      <c r="I111" s="280" t="s">
        <v>283</v>
      </c>
      <c r="J111" s="280" t="s">
        <v>331</v>
      </c>
      <c r="K111" s="280" t="s">
        <v>284</v>
      </c>
      <c r="L111" s="280" t="s">
        <v>285</v>
      </c>
      <c r="M111" s="280" t="s">
        <v>241</v>
      </c>
      <c r="N111" s="285" t="s">
        <v>240</v>
      </c>
      <c r="O111" s="286" t="s">
        <v>559</v>
      </c>
      <c r="P111" s="281" t="s">
        <v>475</v>
      </c>
      <c r="Q111" s="465" t="s">
        <v>744</v>
      </c>
      <c r="R111" s="354" t="s">
        <v>746</v>
      </c>
      <c r="S111" s="465" t="s">
        <v>1104</v>
      </c>
      <c r="T111" s="465" t="s">
        <v>1105</v>
      </c>
      <c r="U111" s="465" t="s">
        <v>1106</v>
      </c>
      <c r="V111" s="354" t="s">
        <v>745</v>
      </c>
      <c r="W111" s="486"/>
    </row>
    <row r="112" spans="3:26" ht="13.5" thickBot="1" x14ac:dyDescent="0.25">
      <c r="C112" s="291" t="s">
        <v>345</v>
      </c>
      <c r="D112" s="292" t="str">
        <f t="shared" ref="D112:D130" si="15">+D87</f>
        <v>Inpatient - A &amp; B Hospital</v>
      </c>
      <c r="E112" s="35">
        <v>0</v>
      </c>
      <c r="F112" s="35">
        <v>0</v>
      </c>
      <c r="G112" s="35">
        <v>0</v>
      </c>
      <c r="H112" s="35">
        <v>0</v>
      </c>
      <c r="I112" s="35">
        <v>0</v>
      </c>
      <c r="J112" s="35">
        <v>0</v>
      </c>
      <c r="K112" s="35">
        <v>0</v>
      </c>
      <c r="L112" s="35">
        <v>0</v>
      </c>
      <c r="M112" s="35">
        <v>0</v>
      </c>
      <c r="N112" s="35">
        <v>0</v>
      </c>
      <c r="O112" s="35">
        <v>0</v>
      </c>
      <c r="P112" s="35">
        <v>0</v>
      </c>
      <c r="Q112" s="35">
        <v>0</v>
      </c>
      <c r="R112" s="245">
        <f>SUM(E112:Q112)</f>
        <v>0</v>
      </c>
      <c r="S112" s="35">
        <v>0</v>
      </c>
      <c r="T112" s="35">
        <v>0</v>
      </c>
      <c r="U112" s="35">
        <v>0</v>
      </c>
      <c r="V112" s="245">
        <f>SUM(S112:U112)</f>
        <v>0</v>
      </c>
      <c r="W112" s="486"/>
    </row>
    <row r="113" spans="3:23" ht="13.5" thickBot="1" x14ac:dyDescent="0.25">
      <c r="C113" s="293"/>
      <c r="D113" s="294" t="str">
        <f t="shared" si="15"/>
        <v>Inpatient - DRG Hospital</v>
      </c>
      <c r="E113" s="35">
        <v>0</v>
      </c>
      <c r="F113" s="35">
        <v>0</v>
      </c>
      <c r="G113" s="35">
        <v>0</v>
      </c>
      <c r="H113" s="35">
        <v>0</v>
      </c>
      <c r="I113" s="35">
        <v>0</v>
      </c>
      <c r="J113" s="35">
        <v>0</v>
      </c>
      <c r="K113" s="35">
        <v>0</v>
      </c>
      <c r="L113" s="35">
        <v>0</v>
      </c>
      <c r="M113" s="35">
        <v>0</v>
      </c>
      <c r="N113" s="35">
        <v>0</v>
      </c>
      <c r="O113" s="35">
        <v>0</v>
      </c>
      <c r="P113" s="35">
        <v>0</v>
      </c>
      <c r="Q113" s="35">
        <v>0</v>
      </c>
      <c r="R113" s="245">
        <f t="shared" ref="R113:R131" si="16">SUM(E113:Q113)</f>
        <v>0</v>
      </c>
      <c r="S113" s="35">
        <v>0</v>
      </c>
      <c r="T113" s="35">
        <v>0</v>
      </c>
      <c r="U113" s="35">
        <v>0</v>
      </c>
      <c r="V113" s="245">
        <f t="shared" ref="V113:V131" si="17">SUM(S113:U113)</f>
        <v>0</v>
      </c>
      <c r="W113" s="486"/>
    </row>
    <row r="114" spans="3:23" ht="13.5" thickBot="1" x14ac:dyDescent="0.25">
      <c r="C114" s="293"/>
      <c r="D114" s="294" t="str">
        <f t="shared" si="15"/>
        <v>Inpatient - Other</v>
      </c>
      <c r="E114" s="35">
        <v>0</v>
      </c>
      <c r="F114" s="35">
        <v>0</v>
      </c>
      <c r="G114" s="35">
        <v>0</v>
      </c>
      <c r="H114" s="35">
        <v>0</v>
      </c>
      <c r="I114" s="35">
        <v>0</v>
      </c>
      <c r="J114" s="35">
        <v>0</v>
      </c>
      <c r="K114" s="35">
        <v>0</v>
      </c>
      <c r="L114" s="35">
        <v>0</v>
      </c>
      <c r="M114" s="35">
        <v>0</v>
      </c>
      <c r="N114" s="35">
        <v>0</v>
      </c>
      <c r="O114" s="35">
        <v>0</v>
      </c>
      <c r="P114" s="35">
        <v>0</v>
      </c>
      <c r="Q114" s="35">
        <v>0</v>
      </c>
      <c r="R114" s="245">
        <f t="shared" si="16"/>
        <v>0</v>
      </c>
      <c r="S114" s="35">
        <v>0</v>
      </c>
      <c r="T114" s="35">
        <v>0</v>
      </c>
      <c r="U114" s="35">
        <v>0</v>
      </c>
      <c r="V114" s="245">
        <f t="shared" si="17"/>
        <v>0</v>
      </c>
      <c r="W114" s="486"/>
    </row>
    <row r="115" spans="3:23" ht="13.5" thickBot="1" x14ac:dyDescent="0.25">
      <c r="C115" s="293"/>
      <c r="D115" s="294" t="str">
        <f t="shared" si="15"/>
        <v>Outpatient - A &amp; B Hospital</v>
      </c>
      <c r="E115" s="35">
        <v>0</v>
      </c>
      <c r="F115" s="35">
        <v>0</v>
      </c>
      <c r="G115" s="35">
        <v>0</v>
      </c>
      <c r="H115" s="35">
        <v>0</v>
      </c>
      <c r="I115" s="35">
        <v>0</v>
      </c>
      <c r="J115" s="35">
        <v>0</v>
      </c>
      <c r="K115" s="35">
        <v>0</v>
      </c>
      <c r="L115" s="35">
        <v>0</v>
      </c>
      <c r="M115" s="35">
        <v>0</v>
      </c>
      <c r="N115" s="35">
        <v>0</v>
      </c>
      <c r="O115" s="35">
        <v>0</v>
      </c>
      <c r="P115" s="35">
        <v>0</v>
      </c>
      <c r="Q115" s="35">
        <v>0</v>
      </c>
      <c r="R115" s="245">
        <f t="shared" si="16"/>
        <v>0</v>
      </c>
      <c r="S115" s="35">
        <v>0</v>
      </c>
      <c r="T115" s="35">
        <v>0</v>
      </c>
      <c r="U115" s="35">
        <v>0</v>
      </c>
      <c r="V115" s="245">
        <f t="shared" si="17"/>
        <v>0</v>
      </c>
      <c r="W115" s="486"/>
    </row>
    <row r="116" spans="3:23" ht="13.5" thickBot="1" x14ac:dyDescent="0.25">
      <c r="C116" s="293"/>
      <c r="D116" s="294" t="str">
        <f t="shared" si="15"/>
        <v>Outpatient - DRG Hospital</v>
      </c>
      <c r="E116" s="35">
        <v>0</v>
      </c>
      <c r="F116" s="35">
        <v>0</v>
      </c>
      <c r="G116" s="35">
        <v>0</v>
      </c>
      <c r="H116" s="35">
        <v>0</v>
      </c>
      <c r="I116" s="35">
        <v>0</v>
      </c>
      <c r="J116" s="35">
        <v>0</v>
      </c>
      <c r="K116" s="35">
        <v>0</v>
      </c>
      <c r="L116" s="35">
        <v>0</v>
      </c>
      <c r="M116" s="35">
        <v>0</v>
      </c>
      <c r="N116" s="35">
        <v>0</v>
      </c>
      <c r="O116" s="35">
        <v>0</v>
      </c>
      <c r="P116" s="35">
        <v>0</v>
      </c>
      <c r="Q116" s="35">
        <v>0</v>
      </c>
      <c r="R116" s="245">
        <f t="shared" si="16"/>
        <v>0</v>
      </c>
      <c r="S116" s="35">
        <v>0</v>
      </c>
      <c r="T116" s="35">
        <v>0</v>
      </c>
      <c r="U116" s="35">
        <v>0</v>
      </c>
      <c r="V116" s="245">
        <f t="shared" si="17"/>
        <v>0</v>
      </c>
      <c r="W116" s="486"/>
    </row>
    <row r="117" spans="3:23" ht="13.5" thickBot="1" x14ac:dyDescent="0.25">
      <c r="C117" s="293"/>
      <c r="D117" s="294" t="str">
        <f t="shared" si="15"/>
        <v>Outpatient - Other</v>
      </c>
      <c r="E117" s="35">
        <v>0</v>
      </c>
      <c r="F117" s="35">
        <v>0</v>
      </c>
      <c r="G117" s="35">
        <v>0</v>
      </c>
      <c r="H117" s="35">
        <v>0</v>
      </c>
      <c r="I117" s="35">
        <v>0</v>
      </c>
      <c r="J117" s="35">
        <v>0</v>
      </c>
      <c r="K117" s="35">
        <v>0</v>
      </c>
      <c r="L117" s="35">
        <v>0</v>
      </c>
      <c r="M117" s="35">
        <v>0</v>
      </c>
      <c r="N117" s="35">
        <v>0</v>
      </c>
      <c r="O117" s="35">
        <v>0</v>
      </c>
      <c r="P117" s="35">
        <v>0</v>
      </c>
      <c r="Q117" s="35">
        <v>0</v>
      </c>
      <c r="R117" s="245">
        <f t="shared" si="16"/>
        <v>0</v>
      </c>
      <c r="S117" s="35">
        <v>0</v>
      </c>
      <c r="T117" s="35">
        <v>0</v>
      </c>
      <c r="U117" s="35">
        <v>0</v>
      </c>
      <c r="V117" s="245">
        <f t="shared" si="17"/>
        <v>0</v>
      </c>
      <c r="W117" s="486"/>
    </row>
    <row r="118" spans="3:23" ht="13.5" thickBot="1" x14ac:dyDescent="0.25">
      <c r="C118" s="293"/>
      <c r="D118" s="294" t="str">
        <f t="shared" si="15"/>
        <v>Physician Services</v>
      </c>
      <c r="E118" s="35">
        <v>0</v>
      </c>
      <c r="F118" s="35">
        <v>0</v>
      </c>
      <c r="G118" s="35">
        <v>0</v>
      </c>
      <c r="H118" s="35">
        <v>0</v>
      </c>
      <c r="I118" s="35">
        <v>0</v>
      </c>
      <c r="J118" s="35">
        <v>0</v>
      </c>
      <c r="K118" s="35">
        <v>0</v>
      </c>
      <c r="L118" s="35">
        <v>0</v>
      </c>
      <c r="M118" s="35">
        <v>0</v>
      </c>
      <c r="N118" s="35">
        <v>0</v>
      </c>
      <c r="O118" s="35">
        <v>0</v>
      </c>
      <c r="P118" s="35">
        <v>0</v>
      </c>
      <c r="Q118" s="35">
        <v>0</v>
      </c>
      <c r="R118" s="245">
        <f t="shared" si="16"/>
        <v>0</v>
      </c>
      <c r="S118" s="35">
        <v>0</v>
      </c>
      <c r="T118" s="35">
        <v>0</v>
      </c>
      <c r="U118" s="35">
        <v>0</v>
      </c>
      <c r="V118" s="245">
        <f t="shared" si="17"/>
        <v>0</v>
      </c>
      <c r="W118" s="486"/>
    </row>
    <row r="119" spans="3:23" ht="13.5" thickBot="1" x14ac:dyDescent="0.25">
      <c r="C119" s="293"/>
      <c r="D119" s="294" t="str">
        <f t="shared" si="15"/>
        <v>Substance Abuse</v>
      </c>
      <c r="E119" s="35">
        <v>0</v>
      </c>
      <c r="F119" s="35">
        <v>0</v>
      </c>
      <c r="G119" s="35">
        <v>0</v>
      </c>
      <c r="H119" s="35">
        <v>0</v>
      </c>
      <c r="I119" s="35">
        <v>0</v>
      </c>
      <c r="J119" s="35">
        <v>0</v>
      </c>
      <c r="K119" s="35">
        <v>0</v>
      </c>
      <c r="L119" s="35">
        <v>0</v>
      </c>
      <c r="M119" s="35">
        <v>0</v>
      </c>
      <c r="N119" s="35">
        <v>0</v>
      </c>
      <c r="O119" s="35">
        <v>0</v>
      </c>
      <c r="P119" s="35">
        <v>0</v>
      </c>
      <c r="Q119" s="35">
        <v>0</v>
      </c>
      <c r="R119" s="245">
        <f t="shared" si="16"/>
        <v>0</v>
      </c>
      <c r="S119" s="35">
        <v>0</v>
      </c>
      <c r="T119" s="35">
        <v>0</v>
      </c>
      <c r="U119" s="35">
        <v>0</v>
      </c>
      <c r="V119" s="245">
        <f t="shared" si="17"/>
        <v>0</v>
      </c>
      <c r="W119" s="486"/>
    </row>
    <row r="120" spans="3:23" ht="13.5" thickBot="1" x14ac:dyDescent="0.25">
      <c r="C120" s="293"/>
      <c r="D120" s="294" t="str">
        <f t="shared" si="15"/>
        <v>Prescription Drugs</v>
      </c>
      <c r="E120" s="35">
        <v>0</v>
      </c>
      <c r="F120" s="35">
        <v>0</v>
      </c>
      <c r="G120" s="35">
        <v>0</v>
      </c>
      <c r="H120" s="35">
        <v>0</v>
      </c>
      <c r="I120" s="35">
        <v>0</v>
      </c>
      <c r="J120" s="35">
        <v>0</v>
      </c>
      <c r="K120" s="35">
        <v>0</v>
      </c>
      <c r="L120" s="35">
        <v>0</v>
      </c>
      <c r="M120" s="35">
        <v>0</v>
      </c>
      <c r="N120" s="35">
        <v>0</v>
      </c>
      <c r="O120" s="35">
        <v>0</v>
      </c>
      <c r="P120" s="35">
        <v>0</v>
      </c>
      <c r="Q120" s="35">
        <v>0</v>
      </c>
      <c r="R120" s="245">
        <f t="shared" si="16"/>
        <v>0</v>
      </c>
      <c r="S120" s="35">
        <v>0</v>
      </c>
      <c r="T120" s="35">
        <v>0</v>
      </c>
      <c r="U120" s="35">
        <v>0</v>
      </c>
      <c r="V120" s="245">
        <f t="shared" si="17"/>
        <v>0</v>
      </c>
      <c r="W120" s="486"/>
    </row>
    <row r="121" spans="3:23" ht="13.5" thickBot="1" x14ac:dyDescent="0.25">
      <c r="C121" s="293"/>
      <c r="D121" s="294" t="str">
        <f t="shared" si="15"/>
        <v>DME and Miscellaneous</v>
      </c>
      <c r="E121" s="35">
        <v>0</v>
      </c>
      <c r="F121" s="35">
        <v>0</v>
      </c>
      <c r="G121" s="35">
        <v>0</v>
      </c>
      <c r="H121" s="35">
        <v>0</v>
      </c>
      <c r="I121" s="35">
        <v>0</v>
      </c>
      <c r="J121" s="35">
        <v>0</v>
      </c>
      <c r="K121" s="35">
        <v>0</v>
      </c>
      <c r="L121" s="35">
        <v>0</v>
      </c>
      <c r="M121" s="35">
        <v>0</v>
      </c>
      <c r="N121" s="35">
        <v>0</v>
      </c>
      <c r="O121" s="35">
        <v>0</v>
      </c>
      <c r="P121" s="35">
        <v>0</v>
      </c>
      <c r="Q121" s="35">
        <v>0</v>
      </c>
      <c r="R121" s="245">
        <f t="shared" si="16"/>
        <v>0</v>
      </c>
      <c r="S121" s="35">
        <v>0</v>
      </c>
      <c r="T121" s="35">
        <v>0</v>
      </c>
      <c r="U121" s="35">
        <v>0</v>
      </c>
      <c r="V121" s="245">
        <f t="shared" si="17"/>
        <v>0</v>
      </c>
      <c r="W121" s="486"/>
    </row>
    <row r="122" spans="3:23" ht="13.5" thickBot="1" x14ac:dyDescent="0.25">
      <c r="C122" s="291" t="s">
        <v>346</v>
      </c>
      <c r="D122" s="292" t="str">
        <f t="shared" si="15"/>
        <v>Mental Health Services Inpatient</v>
      </c>
      <c r="E122" s="35">
        <v>0</v>
      </c>
      <c r="F122" s="35">
        <v>0</v>
      </c>
      <c r="G122" s="35">
        <v>0</v>
      </c>
      <c r="H122" s="35">
        <v>0</v>
      </c>
      <c r="I122" s="35">
        <v>0</v>
      </c>
      <c r="J122" s="35">
        <v>0</v>
      </c>
      <c r="K122" s="35">
        <v>0</v>
      </c>
      <c r="L122" s="35">
        <v>0</v>
      </c>
      <c r="M122" s="35">
        <v>0</v>
      </c>
      <c r="N122" s="35">
        <v>0</v>
      </c>
      <c r="O122" s="35">
        <v>0</v>
      </c>
      <c r="P122" s="35">
        <v>0</v>
      </c>
      <c r="Q122" s="35">
        <v>0</v>
      </c>
      <c r="R122" s="245">
        <f t="shared" si="16"/>
        <v>0</v>
      </c>
      <c r="S122" s="35">
        <v>0</v>
      </c>
      <c r="T122" s="35">
        <v>0</v>
      </c>
      <c r="U122" s="35">
        <v>0</v>
      </c>
      <c r="V122" s="245">
        <f t="shared" si="17"/>
        <v>0</v>
      </c>
      <c r="W122" s="486"/>
    </row>
    <row r="123" spans="3:23" ht="13.5" thickBot="1" x14ac:dyDescent="0.25">
      <c r="C123" s="293"/>
      <c r="D123" s="296" t="str">
        <f t="shared" si="15"/>
        <v>Applied Behavior Analysis (ABA)</v>
      </c>
      <c r="E123" s="35">
        <v>0</v>
      </c>
      <c r="F123" s="35">
        <v>0</v>
      </c>
      <c r="G123" s="35">
        <v>0</v>
      </c>
      <c r="H123" s="35">
        <v>0</v>
      </c>
      <c r="I123" s="35">
        <v>0</v>
      </c>
      <c r="J123" s="35">
        <v>0</v>
      </c>
      <c r="K123" s="35">
        <v>0</v>
      </c>
      <c r="L123" s="35">
        <v>0</v>
      </c>
      <c r="M123" s="35">
        <v>0</v>
      </c>
      <c r="N123" s="35">
        <v>0</v>
      </c>
      <c r="O123" s="35">
        <v>0</v>
      </c>
      <c r="P123" s="35">
        <v>0</v>
      </c>
      <c r="Q123" s="35">
        <v>0</v>
      </c>
      <c r="R123" s="245">
        <f t="shared" si="16"/>
        <v>0</v>
      </c>
      <c r="S123" s="35">
        <v>0</v>
      </c>
      <c r="T123" s="35">
        <v>0</v>
      </c>
      <c r="U123" s="35">
        <v>0</v>
      </c>
      <c r="V123" s="245">
        <f t="shared" si="17"/>
        <v>0</v>
      </c>
      <c r="W123" s="486"/>
    </row>
    <row r="124" spans="3:23" ht="13.5" thickBot="1" x14ac:dyDescent="0.25">
      <c r="C124" s="293"/>
      <c r="D124" s="294" t="str">
        <f t="shared" si="15"/>
        <v>ACT/SE</v>
      </c>
      <c r="E124" s="35">
        <v>0</v>
      </c>
      <c r="F124" s="35">
        <v>0</v>
      </c>
      <c r="G124" s="35">
        <v>0</v>
      </c>
      <c r="H124" s="35">
        <v>0</v>
      </c>
      <c r="I124" s="35">
        <v>0</v>
      </c>
      <c r="J124" s="35">
        <v>0</v>
      </c>
      <c r="K124" s="35">
        <v>0</v>
      </c>
      <c r="L124" s="35">
        <v>0</v>
      </c>
      <c r="M124" s="35">
        <v>0</v>
      </c>
      <c r="N124" s="35">
        <v>0</v>
      </c>
      <c r="O124" s="35">
        <v>0</v>
      </c>
      <c r="P124" s="35">
        <v>0</v>
      </c>
      <c r="Q124" s="35">
        <v>0</v>
      </c>
      <c r="R124" s="245">
        <f t="shared" si="16"/>
        <v>0</v>
      </c>
      <c r="S124" s="35">
        <v>0</v>
      </c>
      <c r="T124" s="35">
        <v>0</v>
      </c>
      <c r="U124" s="35">
        <v>0</v>
      </c>
      <c r="V124" s="245">
        <f t="shared" si="17"/>
        <v>0</v>
      </c>
      <c r="W124" s="486"/>
    </row>
    <row r="125" spans="3:23" ht="13.5" thickBot="1" x14ac:dyDescent="0.25">
      <c r="C125" s="293"/>
      <c r="D125" s="294" t="str">
        <f t="shared" si="15"/>
        <v>A&amp;D Residential</v>
      </c>
      <c r="E125" s="35">
        <v>0</v>
      </c>
      <c r="F125" s="35">
        <v>0</v>
      </c>
      <c r="G125" s="35">
        <v>0</v>
      </c>
      <c r="H125" s="35">
        <v>0</v>
      </c>
      <c r="I125" s="35">
        <v>0</v>
      </c>
      <c r="J125" s="35">
        <v>0</v>
      </c>
      <c r="K125" s="35">
        <v>0</v>
      </c>
      <c r="L125" s="35">
        <v>0</v>
      </c>
      <c r="M125" s="35">
        <v>0</v>
      </c>
      <c r="N125" s="35">
        <v>0</v>
      </c>
      <c r="O125" s="35">
        <v>0</v>
      </c>
      <c r="P125" s="35">
        <v>0</v>
      </c>
      <c r="Q125" s="35">
        <v>0</v>
      </c>
      <c r="R125" s="245">
        <f t="shared" si="16"/>
        <v>0</v>
      </c>
      <c r="S125" s="35">
        <v>0</v>
      </c>
      <c r="T125" s="35">
        <v>0</v>
      </c>
      <c r="U125" s="35">
        <v>0</v>
      </c>
      <c r="V125" s="245">
        <f t="shared" si="17"/>
        <v>0</v>
      </c>
      <c r="W125" s="486"/>
    </row>
    <row r="126" spans="3:23" ht="13.5" thickBot="1" x14ac:dyDescent="0.25">
      <c r="C126" s="293"/>
      <c r="D126" s="294" t="str">
        <f t="shared" si="15"/>
        <v>MH Children's Wraparound</v>
      </c>
      <c r="E126" s="35">
        <v>0</v>
      </c>
      <c r="F126" s="35">
        <v>0</v>
      </c>
      <c r="G126" s="35">
        <v>0</v>
      </c>
      <c r="H126" s="35">
        <v>0</v>
      </c>
      <c r="I126" s="35">
        <v>0</v>
      </c>
      <c r="J126" s="35">
        <v>0</v>
      </c>
      <c r="K126" s="35">
        <v>0</v>
      </c>
      <c r="L126" s="35">
        <v>0</v>
      </c>
      <c r="M126" s="35">
        <v>0</v>
      </c>
      <c r="N126" s="35">
        <v>0</v>
      </c>
      <c r="O126" s="35">
        <v>0</v>
      </c>
      <c r="P126" s="35">
        <v>0</v>
      </c>
      <c r="Q126" s="35">
        <v>0</v>
      </c>
      <c r="R126" s="245">
        <f t="shared" si="16"/>
        <v>0</v>
      </c>
      <c r="S126" s="35">
        <v>0</v>
      </c>
      <c r="T126" s="35">
        <v>0</v>
      </c>
      <c r="U126" s="35">
        <v>0</v>
      </c>
      <c r="V126" s="245">
        <f t="shared" si="17"/>
        <v>0</v>
      </c>
      <c r="W126" s="486"/>
    </row>
    <row r="127" spans="3:23" ht="13.5" thickBot="1" x14ac:dyDescent="0.25">
      <c r="C127" s="293"/>
      <c r="D127" s="294" t="str">
        <f t="shared" si="15"/>
        <v>CANS</v>
      </c>
      <c r="E127" s="35">
        <v>0</v>
      </c>
      <c r="F127" s="35">
        <v>0</v>
      </c>
      <c r="G127" s="35">
        <v>0</v>
      </c>
      <c r="H127" s="35">
        <v>0</v>
      </c>
      <c r="I127" s="35">
        <v>0</v>
      </c>
      <c r="J127" s="35">
        <v>0</v>
      </c>
      <c r="K127" s="35">
        <v>0</v>
      </c>
      <c r="L127" s="35">
        <v>0</v>
      </c>
      <c r="M127" s="35">
        <v>0</v>
      </c>
      <c r="N127" s="35">
        <v>0</v>
      </c>
      <c r="O127" s="35">
        <v>0</v>
      </c>
      <c r="P127" s="35">
        <v>0</v>
      </c>
      <c r="Q127" s="35">
        <v>0</v>
      </c>
      <c r="R127" s="245">
        <f t="shared" si="16"/>
        <v>0</v>
      </c>
      <c r="S127" s="35">
        <v>0</v>
      </c>
      <c r="T127" s="35">
        <v>0</v>
      </c>
      <c r="U127" s="35">
        <v>0</v>
      </c>
      <c r="V127" s="245">
        <f t="shared" si="17"/>
        <v>0</v>
      </c>
      <c r="W127" s="486"/>
    </row>
    <row r="128" spans="3:23" ht="13.5" thickBot="1" x14ac:dyDescent="0.25">
      <c r="C128" s="293"/>
      <c r="D128" s="294" t="str">
        <f t="shared" si="15"/>
        <v>Mental Health Other Non-Inpatient</v>
      </c>
      <c r="E128" s="35">
        <v>0</v>
      </c>
      <c r="F128" s="35">
        <v>0</v>
      </c>
      <c r="G128" s="35">
        <v>0</v>
      </c>
      <c r="H128" s="35">
        <v>0</v>
      </c>
      <c r="I128" s="35">
        <v>0</v>
      </c>
      <c r="J128" s="35">
        <v>0</v>
      </c>
      <c r="K128" s="35">
        <v>0</v>
      </c>
      <c r="L128" s="35">
        <v>0</v>
      </c>
      <c r="M128" s="35">
        <v>0</v>
      </c>
      <c r="N128" s="35">
        <v>0</v>
      </c>
      <c r="O128" s="35">
        <v>0</v>
      </c>
      <c r="P128" s="35">
        <v>0</v>
      </c>
      <c r="Q128" s="35">
        <v>0</v>
      </c>
      <c r="R128" s="245">
        <f t="shared" si="16"/>
        <v>0</v>
      </c>
      <c r="S128" s="35">
        <v>0</v>
      </c>
      <c r="T128" s="35">
        <v>0</v>
      </c>
      <c r="U128" s="35">
        <v>0</v>
      </c>
      <c r="V128" s="245">
        <f t="shared" si="17"/>
        <v>0</v>
      </c>
      <c r="W128" s="486"/>
    </row>
    <row r="129" spans="3:23" ht="13.5" thickBot="1" x14ac:dyDescent="0.25">
      <c r="C129" s="291" t="s">
        <v>199</v>
      </c>
      <c r="D129" s="292" t="str">
        <f t="shared" si="15"/>
        <v>Dental</v>
      </c>
      <c r="E129" s="35">
        <v>0</v>
      </c>
      <c r="F129" s="35">
        <v>0</v>
      </c>
      <c r="G129" s="35">
        <v>0</v>
      </c>
      <c r="H129" s="35">
        <v>0</v>
      </c>
      <c r="I129" s="35">
        <v>0</v>
      </c>
      <c r="J129" s="35">
        <v>0</v>
      </c>
      <c r="K129" s="35">
        <v>0</v>
      </c>
      <c r="L129" s="35">
        <v>0</v>
      </c>
      <c r="M129" s="35">
        <v>0</v>
      </c>
      <c r="N129" s="35">
        <v>0</v>
      </c>
      <c r="O129" s="35">
        <v>0</v>
      </c>
      <c r="P129" s="35">
        <v>0</v>
      </c>
      <c r="Q129" s="35">
        <v>0</v>
      </c>
      <c r="R129" s="245">
        <f t="shared" si="16"/>
        <v>0</v>
      </c>
      <c r="S129" s="35">
        <v>0</v>
      </c>
      <c r="T129" s="35">
        <v>0</v>
      </c>
      <c r="U129" s="35">
        <v>0</v>
      </c>
      <c r="V129" s="245">
        <f t="shared" si="17"/>
        <v>0</v>
      </c>
      <c r="W129" s="486"/>
    </row>
    <row r="130" spans="3:23" ht="13.5" thickBot="1" x14ac:dyDescent="0.25">
      <c r="C130" s="298"/>
      <c r="D130" s="385" t="str">
        <f t="shared" si="15"/>
        <v>NEMT</v>
      </c>
      <c r="E130" s="35">
        <v>0</v>
      </c>
      <c r="F130" s="35">
        <v>0</v>
      </c>
      <c r="G130" s="35">
        <v>0</v>
      </c>
      <c r="H130" s="35">
        <v>0</v>
      </c>
      <c r="I130" s="35">
        <v>0</v>
      </c>
      <c r="J130" s="35">
        <v>0</v>
      </c>
      <c r="K130" s="35">
        <v>0</v>
      </c>
      <c r="L130" s="35">
        <v>0</v>
      </c>
      <c r="M130" s="35">
        <v>0</v>
      </c>
      <c r="N130" s="35">
        <v>0</v>
      </c>
      <c r="O130" s="35">
        <v>0</v>
      </c>
      <c r="P130" s="35">
        <v>0</v>
      </c>
      <c r="Q130" s="35">
        <v>0</v>
      </c>
      <c r="R130" s="245">
        <f t="shared" si="16"/>
        <v>0</v>
      </c>
      <c r="S130" s="35">
        <v>0</v>
      </c>
      <c r="T130" s="35">
        <v>0</v>
      </c>
      <c r="U130" s="35">
        <v>0</v>
      </c>
      <c r="V130" s="245">
        <f t="shared" si="17"/>
        <v>0</v>
      </c>
      <c r="W130" s="486"/>
    </row>
    <row r="131" spans="3:23" ht="13.5" thickBot="1" x14ac:dyDescent="0.25">
      <c r="C131" s="876" t="s">
        <v>100</v>
      </c>
      <c r="D131" s="877"/>
      <c r="E131" s="245">
        <f t="shared" ref="E131:Q131" si="18">SUM(E112:E130)</f>
        <v>0</v>
      </c>
      <c r="F131" s="245">
        <f t="shared" si="18"/>
        <v>0</v>
      </c>
      <c r="G131" s="245">
        <f t="shared" si="18"/>
        <v>0</v>
      </c>
      <c r="H131" s="245">
        <f t="shared" si="18"/>
        <v>0</v>
      </c>
      <c r="I131" s="245">
        <f t="shared" si="18"/>
        <v>0</v>
      </c>
      <c r="J131" s="245">
        <f t="shared" si="18"/>
        <v>0</v>
      </c>
      <c r="K131" s="245">
        <f t="shared" si="18"/>
        <v>0</v>
      </c>
      <c r="L131" s="245">
        <f t="shared" si="18"/>
        <v>0</v>
      </c>
      <c r="M131" s="245">
        <f t="shared" si="18"/>
        <v>0</v>
      </c>
      <c r="N131" s="245">
        <f t="shared" si="18"/>
        <v>0</v>
      </c>
      <c r="O131" s="245">
        <f t="shared" si="18"/>
        <v>0</v>
      </c>
      <c r="P131" s="245">
        <f t="shared" si="18"/>
        <v>0</v>
      </c>
      <c r="Q131" s="245">
        <f t="shared" si="18"/>
        <v>0</v>
      </c>
      <c r="R131" s="245">
        <f t="shared" si="16"/>
        <v>0</v>
      </c>
      <c r="S131" s="245">
        <f t="shared" ref="S131:U131" si="19">SUM(S112:S130)</f>
        <v>0</v>
      </c>
      <c r="T131" s="245">
        <f t="shared" si="19"/>
        <v>0</v>
      </c>
      <c r="U131" s="245">
        <f t="shared" si="19"/>
        <v>0</v>
      </c>
      <c r="V131" s="245">
        <f t="shared" si="17"/>
        <v>0</v>
      </c>
      <c r="W131" s="486"/>
    </row>
    <row r="132" spans="3:23" x14ac:dyDescent="0.2">
      <c r="S132" s="486"/>
      <c r="T132" s="486"/>
      <c r="U132" s="486"/>
      <c r="V132" s="486"/>
      <c r="W132" s="486"/>
    </row>
    <row r="133" spans="3:23" ht="13.5" thickBot="1" x14ac:dyDescent="0.25">
      <c r="S133" s="486"/>
      <c r="T133" s="486"/>
      <c r="U133" s="486"/>
      <c r="V133" s="486"/>
      <c r="W133" s="486"/>
    </row>
    <row r="134" spans="3:23" ht="13.5" thickBot="1" x14ac:dyDescent="0.25">
      <c r="E134" s="878" t="str">
        <f>"Total incurred in "&amp;'Report L1'!$C$7</f>
        <v>Total incurred in 2021</v>
      </c>
      <c r="F134" s="879"/>
      <c r="G134" s="879"/>
      <c r="H134" s="879"/>
      <c r="I134" s="879"/>
      <c r="J134" s="879"/>
      <c r="K134" s="879"/>
      <c r="L134" s="879"/>
      <c r="M134" s="879"/>
      <c r="N134" s="879"/>
      <c r="O134" s="879"/>
      <c r="P134" s="879"/>
      <c r="Q134" s="879"/>
      <c r="R134" s="879"/>
      <c r="S134" s="879"/>
      <c r="T134" s="879"/>
      <c r="U134" s="879"/>
      <c r="V134" s="880"/>
      <c r="W134" s="486"/>
    </row>
    <row r="135" spans="3:23" ht="13.5" thickBot="1" x14ac:dyDescent="0.25">
      <c r="C135" s="288" t="s">
        <v>371</v>
      </c>
      <c r="D135" s="287" t="str">
        <f>'Report L18'!C117</f>
        <v>Provider Stabilization Payments</v>
      </c>
      <c r="E135" s="897" t="s">
        <v>113</v>
      </c>
      <c r="F135" s="898"/>
      <c r="G135" s="898"/>
      <c r="H135" s="898"/>
      <c r="I135" s="898"/>
      <c r="J135" s="898"/>
      <c r="K135" s="898"/>
      <c r="L135" s="898"/>
      <c r="M135" s="898"/>
      <c r="N135" s="898"/>
      <c r="O135" s="898"/>
      <c r="P135" s="898"/>
      <c r="Q135" s="898"/>
      <c r="R135" s="898"/>
      <c r="S135" s="916" t="s">
        <v>737</v>
      </c>
      <c r="T135" s="917"/>
      <c r="U135" s="917"/>
      <c r="V135" s="918"/>
      <c r="W135" s="486"/>
    </row>
    <row r="136" spans="3:23" ht="45" customHeight="1" thickBot="1" x14ac:dyDescent="0.25">
      <c r="C136" s="289" t="s">
        <v>335</v>
      </c>
      <c r="D136" s="290"/>
      <c r="E136" s="284" t="s">
        <v>279</v>
      </c>
      <c r="F136" s="280" t="s">
        <v>280</v>
      </c>
      <c r="G136" s="280" t="s">
        <v>281</v>
      </c>
      <c r="H136" s="280" t="s">
        <v>282</v>
      </c>
      <c r="I136" s="280" t="s">
        <v>283</v>
      </c>
      <c r="J136" s="280" t="s">
        <v>331</v>
      </c>
      <c r="K136" s="280" t="s">
        <v>284</v>
      </c>
      <c r="L136" s="280" t="s">
        <v>285</v>
      </c>
      <c r="M136" s="280" t="s">
        <v>241</v>
      </c>
      <c r="N136" s="285" t="s">
        <v>240</v>
      </c>
      <c r="O136" s="286" t="s">
        <v>559</v>
      </c>
      <c r="P136" s="281" t="s">
        <v>475</v>
      </c>
      <c r="Q136" s="465" t="s">
        <v>744</v>
      </c>
      <c r="R136" s="354" t="s">
        <v>746</v>
      </c>
      <c r="S136" s="465" t="s">
        <v>1104</v>
      </c>
      <c r="T136" s="465" t="s">
        <v>1105</v>
      </c>
      <c r="U136" s="465" t="s">
        <v>1106</v>
      </c>
      <c r="V136" s="354" t="s">
        <v>745</v>
      </c>
      <c r="W136" s="486"/>
    </row>
    <row r="137" spans="3:23" ht="13.5" thickBot="1" x14ac:dyDescent="0.25">
      <c r="C137" s="291" t="s">
        <v>345</v>
      </c>
      <c r="D137" s="292" t="str">
        <f t="shared" ref="D137:D155" si="20">+D112</f>
        <v>Inpatient - A &amp; B Hospital</v>
      </c>
      <c r="E137" s="35">
        <v>0</v>
      </c>
      <c r="F137" s="35">
        <v>0</v>
      </c>
      <c r="G137" s="35">
        <v>0</v>
      </c>
      <c r="H137" s="35">
        <v>0</v>
      </c>
      <c r="I137" s="35">
        <v>0</v>
      </c>
      <c r="J137" s="35">
        <v>0</v>
      </c>
      <c r="K137" s="35">
        <v>0</v>
      </c>
      <c r="L137" s="35">
        <v>0</v>
      </c>
      <c r="M137" s="35">
        <v>0</v>
      </c>
      <c r="N137" s="35">
        <v>0</v>
      </c>
      <c r="O137" s="35">
        <v>0</v>
      </c>
      <c r="P137" s="35">
        <v>0</v>
      </c>
      <c r="Q137" s="35">
        <v>0</v>
      </c>
      <c r="R137" s="245">
        <f>SUM(E137:Q137)</f>
        <v>0</v>
      </c>
      <c r="S137" s="35">
        <v>0</v>
      </c>
      <c r="T137" s="35">
        <v>0</v>
      </c>
      <c r="U137" s="35">
        <v>0</v>
      </c>
      <c r="V137" s="245">
        <f>SUM(S137:U137)</f>
        <v>0</v>
      </c>
      <c r="W137" s="486"/>
    </row>
    <row r="138" spans="3:23" ht="13.5" thickBot="1" x14ac:dyDescent="0.25">
      <c r="C138" s="293"/>
      <c r="D138" s="294" t="str">
        <f t="shared" si="20"/>
        <v>Inpatient - DRG Hospital</v>
      </c>
      <c r="E138" s="35">
        <v>0</v>
      </c>
      <c r="F138" s="35">
        <v>0</v>
      </c>
      <c r="G138" s="35">
        <v>0</v>
      </c>
      <c r="H138" s="35">
        <v>0</v>
      </c>
      <c r="I138" s="35">
        <v>0</v>
      </c>
      <c r="J138" s="35">
        <v>0</v>
      </c>
      <c r="K138" s="35">
        <v>0</v>
      </c>
      <c r="L138" s="35">
        <v>0</v>
      </c>
      <c r="M138" s="35">
        <v>0</v>
      </c>
      <c r="N138" s="35">
        <v>0</v>
      </c>
      <c r="O138" s="35">
        <v>0</v>
      </c>
      <c r="P138" s="35">
        <v>0</v>
      </c>
      <c r="Q138" s="35">
        <v>0</v>
      </c>
      <c r="R138" s="245">
        <f t="shared" ref="R138:R156" si="21">SUM(E138:Q138)</f>
        <v>0</v>
      </c>
      <c r="S138" s="35">
        <v>0</v>
      </c>
      <c r="T138" s="35">
        <v>0</v>
      </c>
      <c r="U138" s="35">
        <v>0</v>
      </c>
      <c r="V138" s="245">
        <f t="shared" ref="V138:V156" si="22">SUM(S138:U138)</f>
        <v>0</v>
      </c>
      <c r="W138" s="486"/>
    </row>
    <row r="139" spans="3:23" ht="13.5" thickBot="1" x14ac:dyDescent="0.25">
      <c r="C139" s="293"/>
      <c r="D139" s="294" t="str">
        <f t="shared" si="20"/>
        <v>Inpatient - Other</v>
      </c>
      <c r="E139" s="35">
        <v>0</v>
      </c>
      <c r="F139" s="35">
        <v>0</v>
      </c>
      <c r="G139" s="35">
        <v>0</v>
      </c>
      <c r="H139" s="35">
        <v>0</v>
      </c>
      <c r="I139" s="35">
        <v>0</v>
      </c>
      <c r="J139" s="35">
        <v>0</v>
      </c>
      <c r="K139" s="35">
        <v>0</v>
      </c>
      <c r="L139" s="35">
        <v>0</v>
      </c>
      <c r="M139" s="35">
        <v>0</v>
      </c>
      <c r="N139" s="35">
        <v>0</v>
      </c>
      <c r="O139" s="35">
        <v>0</v>
      </c>
      <c r="P139" s="35">
        <v>0</v>
      </c>
      <c r="Q139" s="35">
        <v>0</v>
      </c>
      <c r="R139" s="245">
        <f t="shared" si="21"/>
        <v>0</v>
      </c>
      <c r="S139" s="35">
        <v>0</v>
      </c>
      <c r="T139" s="35">
        <v>0</v>
      </c>
      <c r="U139" s="35">
        <v>0</v>
      </c>
      <c r="V139" s="245">
        <f t="shared" si="22"/>
        <v>0</v>
      </c>
      <c r="W139" s="486"/>
    </row>
    <row r="140" spans="3:23" ht="13.5" thickBot="1" x14ac:dyDescent="0.25">
      <c r="C140" s="293"/>
      <c r="D140" s="294" t="str">
        <f t="shared" si="20"/>
        <v>Outpatient - A &amp; B Hospital</v>
      </c>
      <c r="E140" s="35">
        <v>0</v>
      </c>
      <c r="F140" s="35">
        <v>0</v>
      </c>
      <c r="G140" s="35">
        <v>0</v>
      </c>
      <c r="H140" s="35">
        <v>0</v>
      </c>
      <c r="I140" s="35">
        <v>0</v>
      </c>
      <c r="J140" s="35">
        <v>0</v>
      </c>
      <c r="K140" s="35">
        <v>0</v>
      </c>
      <c r="L140" s="35">
        <v>0</v>
      </c>
      <c r="M140" s="35">
        <v>0</v>
      </c>
      <c r="N140" s="35">
        <v>0</v>
      </c>
      <c r="O140" s="35">
        <v>0</v>
      </c>
      <c r="P140" s="35">
        <v>0</v>
      </c>
      <c r="Q140" s="35">
        <v>0</v>
      </c>
      <c r="R140" s="245">
        <f t="shared" si="21"/>
        <v>0</v>
      </c>
      <c r="S140" s="35">
        <v>0</v>
      </c>
      <c r="T140" s="35">
        <v>0</v>
      </c>
      <c r="U140" s="35">
        <v>0</v>
      </c>
      <c r="V140" s="245">
        <f t="shared" si="22"/>
        <v>0</v>
      </c>
      <c r="W140" s="486"/>
    </row>
    <row r="141" spans="3:23" ht="13.5" thickBot="1" x14ac:dyDescent="0.25">
      <c r="C141" s="293"/>
      <c r="D141" s="294" t="str">
        <f t="shared" si="20"/>
        <v>Outpatient - DRG Hospital</v>
      </c>
      <c r="E141" s="35">
        <v>0</v>
      </c>
      <c r="F141" s="35">
        <v>0</v>
      </c>
      <c r="G141" s="35">
        <v>0</v>
      </c>
      <c r="H141" s="35">
        <v>0</v>
      </c>
      <c r="I141" s="35">
        <v>0</v>
      </c>
      <c r="J141" s="35">
        <v>0</v>
      </c>
      <c r="K141" s="35">
        <v>0</v>
      </c>
      <c r="L141" s="35">
        <v>0</v>
      </c>
      <c r="M141" s="35">
        <v>0</v>
      </c>
      <c r="N141" s="35">
        <v>0</v>
      </c>
      <c r="O141" s="35">
        <v>0</v>
      </c>
      <c r="P141" s="35">
        <v>0</v>
      </c>
      <c r="Q141" s="35">
        <v>0</v>
      </c>
      <c r="R141" s="245">
        <f t="shared" si="21"/>
        <v>0</v>
      </c>
      <c r="S141" s="35">
        <v>0</v>
      </c>
      <c r="T141" s="35">
        <v>0</v>
      </c>
      <c r="U141" s="35">
        <v>0</v>
      </c>
      <c r="V141" s="245">
        <f t="shared" si="22"/>
        <v>0</v>
      </c>
      <c r="W141" s="486"/>
    </row>
    <row r="142" spans="3:23" ht="13.5" thickBot="1" x14ac:dyDescent="0.25">
      <c r="C142" s="293"/>
      <c r="D142" s="294" t="str">
        <f t="shared" si="20"/>
        <v>Outpatient - Other</v>
      </c>
      <c r="E142" s="35">
        <v>0</v>
      </c>
      <c r="F142" s="35">
        <v>0</v>
      </c>
      <c r="G142" s="35">
        <v>0</v>
      </c>
      <c r="H142" s="35">
        <v>0</v>
      </c>
      <c r="I142" s="35">
        <v>0</v>
      </c>
      <c r="J142" s="35">
        <v>0</v>
      </c>
      <c r="K142" s="35">
        <v>0</v>
      </c>
      <c r="L142" s="35">
        <v>0</v>
      </c>
      <c r="M142" s="35">
        <v>0</v>
      </c>
      <c r="N142" s="35">
        <v>0</v>
      </c>
      <c r="O142" s="35">
        <v>0</v>
      </c>
      <c r="P142" s="35">
        <v>0</v>
      </c>
      <c r="Q142" s="35">
        <v>0</v>
      </c>
      <c r="R142" s="245">
        <f t="shared" si="21"/>
        <v>0</v>
      </c>
      <c r="S142" s="35">
        <v>0</v>
      </c>
      <c r="T142" s="35">
        <v>0</v>
      </c>
      <c r="U142" s="35">
        <v>0</v>
      </c>
      <c r="V142" s="245">
        <f t="shared" si="22"/>
        <v>0</v>
      </c>
      <c r="W142" s="486"/>
    </row>
    <row r="143" spans="3:23" ht="13.5" thickBot="1" x14ac:dyDescent="0.25">
      <c r="C143" s="293"/>
      <c r="D143" s="294" t="str">
        <f t="shared" si="20"/>
        <v>Physician Services</v>
      </c>
      <c r="E143" s="35">
        <v>0</v>
      </c>
      <c r="F143" s="35">
        <v>0</v>
      </c>
      <c r="G143" s="35">
        <v>0</v>
      </c>
      <c r="H143" s="35">
        <v>0</v>
      </c>
      <c r="I143" s="35">
        <v>0</v>
      </c>
      <c r="J143" s="35">
        <v>0</v>
      </c>
      <c r="K143" s="35">
        <v>0</v>
      </c>
      <c r="L143" s="35">
        <v>0</v>
      </c>
      <c r="M143" s="35">
        <v>0</v>
      </c>
      <c r="N143" s="35">
        <v>0</v>
      </c>
      <c r="O143" s="35">
        <v>0</v>
      </c>
      <c r="P143" s="35">
        <v>0</v>
      </c>
      <c r="Q143" s="35">
        <v>0</v>
      </c>
      <c r="R143" s="245">
        <f t="shared" si="21"/>
        <v>0</v>
      </c>
      <c r="S143" s="35">
        <v>0</v>
      </c>
      <c r="T143" s="35">
        <v>0</v>
      </c>
      <c r="U143" s="35">
        <v>0</v>
      </c>
      <c r="V143" s="245">
        <f t="shared" si="22"/>
        <v>0</v>
      </c>
      <c r="W143" s="486"/>
    </row>
    <row r="144" spans="3:23" ht="13.5" thickBot="1" x14ac:dyDescent="0.25">
      <c r="C144" s="293"/>
      <c r="D144" s="294" t="str">
        <f t="shared" si="20"/>
        <v>Substance Abuse</v>
      </c>
      <c r="E144" s="35">
        <v>0</v>
      </c>
      <c r="F144" s="35">
        <v>0</v>
      </c>
      <c r="G144" s="35">
        <v>0</v>
      </c>
      <c r="H144" s="35">
        <v>0</v>
      </c>
      <c r="I144" s="35">
        <v>0</v>
      </c>
      <c r="J144" s="35">
        <v>0</v>
      </c>
      <c r="K144" s="35">
        <v>0</v>
      </c>
      <c r="L144" s="35">
        <v>0</v>
      </c>
      <c r="M144" s="35">
        <v>0</v>
      </c>
      <c r="N144" s="35">
        <v>0</v>
      </c>
      <c r="O144" s="35">
        <v>0</v>
      </c>
      <c r="P144" s="35">
        <v>0</v>
      </c>
      <c r="Q144" s="35">
        <v>0</v>
      </c>
      <c r="R144" s="245">
        <f t="shared" si="21"/>
        <v>0</v>
      </c>
      <c r="S144" s="35">
        <v>0</v>
      </c>
      <c r="T144" s="35">
        <v>0</v>
      </c>
      <c r="U144" s="35">
        <v>0</v>
      </c>
      <c r="V144" s="245">
        <f t="shared" si="22"/>
        <v>0</v>
      </c>
      <c r="W144" s="486"/>
    </row>
    <row r="145" spans="3:23" ht="13.5" thickBot="1" x14ac:dyDescent="0.25">
      <c r="C145" s="293"/>
      <c r="D145" s="294" t="str">
        <f t="shared" si="20"/>
        <v>Prescription Drugs</v>
      </c>
      <c r="E145" s="35">
        <v>0</v>
      </c>
      <c r="F145" s="35">
        <v>0</v>
      </c>
      <c r="G145" s="35">
        <v>0</v>
      </c>
      <c r="H145" s="35">
        <v>0</v>
      </c>
      <c r="I145" s="35">
        <v>0</v>
      </c>
      <c r="J145" s="35">
        <v>0</v>
      </c>
      <c r="K145" s="35">
        <v>0</v>
      </c>
      <c r="L145" s="35">
        <v>0</v>
      </c>
      <c r="M145" s="35">
        <v>0</v>
      </c>
      <c r="N145" s="35">
        <v>0</v>
      </c>
      <c r="O145" s="35">
        <v>0</v>
      </c>
      <c r="P145" s="35">
        <v>0</v>
      </c>
      <c r="Q145" s="35">
        <v>0</v>
      </c>
      <c r="R145" s="245">
        <f t="shared" si="21"/>
        <v>0</v>
      </c>
      <c r="S145" s="35">
        <v>0</v>
      </c>
      <c r="T145" s="35">
        <v>0</v>
      </c>
      <c r="U145" s="35">
        <v>0</v>
      </c>
      <c r="V145" s="245">
        <f t="shared" si="22"/>
        <v>0</v>
      </c>
      <c r="W145" s="486"/>
    </row>
    <row r="146" spans="3:23" ht="13.5" thickBot="1" x14ac:dyDescent="0.25">
      <c r="C146" s="293"/>
      <c r="D146" s="294" t="str">
        <f t="shared" si="20"/>
        <v>DME and Miscellaneous</v>
      </c>
      <c r="E146" s="35">
        <v>0</v>
      </c>
      <c r="F146" s="35">
        <v>0</v>
      </c>
      <c r="G146" s="35">
        <v>0</v>
      </c>
      <c r="H146" s="35">
        <v>0</v>
      </c>
      <c r="I146" s="35">
        <v>0</v>
      </c>
      <c r="J146" s="35">
        <v>0</v>
      </c>
      <c r="K146" s="35">
        <v>0</v>
      </c>
      <c r="L146" s="35">
        <v>0</v>
      </c>
      <c r="M146" s="35">
        <v>0</v>
      </c>
      <c r="N146" s="35">
        <v>0</v>
      </c>
      <c r="O146" s="35">
        <v>0</v>
      </c>
      <c r="P146" s="35">
        <v>0</v>
      </c>
      <c r="Q146" s="35">
        <v>0</v>
      </c>
      <c r="R146" s="245">
        <f t="shared" si="21"/>
        <v>0</v>
      </c>
      <c r="S146" s="35">
        <v>0</v>
      </c>
      <c r="T146" s="35">
        <v>0</v>
      </c>
      <c r="U146" s="35">
        <v>0</v>
      </c>
      <c r="V146" s="245">
        <f t="shared" si="22"/>
        <v>0</v>
      </c>
      <c r="W146" s="486"/>
    </row>
    <row r="147" spans="3:23" ht="13.5" thickBot="1" x14ac:dyDescent="0.25">
      <c r="C147" s="291" t="s">
        <v>346</v>
      </c>
      <c r="D147" s="292" t="str">
        <f t="shared" si="20"/>
        <v>Mental Health Services Inpatient</v>
      </c>
      <c r="E147" s="35">
        <v>0</v>
      </c>
      <c r="F147" s="35">
        <v>0</v>
      </c>
      <c r="G147" s="35">
        <v>0</v>
      </c>
      <c r="H147" s="35">
        <v>0</v>
      </c>
      <c r="I147" s="35">
        <v>0</v>
      </c>
      <c r="J147" s="35">
        <v>0</v>
      </c>
      <c r="K147" s="35">
        <v>0</v>
      </c>
      <c r="L147" s="35">
        <v>0</v>
      </c>
      <c r="M147" s="35">
        <v>0</v>
      </c>
      <c r="N147" s="35">
        <v>0</v>
      </c>
      <c r="O147" s="35">
        <v>0</v>
      </c>
      <c r="P147" s="35">
        <v>0</v>
      </c>
      <c r="Q147" s="35">
        <v>0</v>
      </c>
      <c r="R147" s="245">
        <f t="shared" si="21"/>
        <v>0</v>
      </c>
      <c r="S147" s="35">
        <v>0</v>
      </c>
      <c r="T147" s="35">
        <v>0</v>
      </c>
      <c r="U147" s="35">
        <v>0</v>
      </c>
      <c r="V147" s="245">
        <f t="shared" si="22"/>
        <v>0</v>
      </c>
      <c r="W147" s="486"/>
    </row>
    <row r="148" spans="3:23" ht="13.5" thickBot="1" x14ac:dyDescent="0.25">
      <c r="C148" s="293"/>
      <c r="D148" s="296" t="str">
        <f t="shared" si="20"/>
        <v>Applied Behavior Analysis (ABA)</v>
      </c>
      <c r="E148" s="35">
        <v>0</v>
      </c>
      <c r="F148" s="35">
        <v>0</v>
      </c>
      <c r="G148" s="35">
        <v>0</v>
      </c>
      <c r="H148" s="35">
        <v>0</v>
      </c>
      <c r="I148" s="35">
        <v>0</v>
      </c>
      <c r="J148" s="35">
        <v>0</v>
      </c>
      <c r="K148" s="35">
        <v>0</v>
      </c>
      <c r="L148" s="35">
        <v>0</v>
      </c>
      <c r="M148" s="35">
        <v>0</v>
      </c>
      <c r="N148" s="35">
        <v>0</v>
      </c>
      <c r="O148" s="35">
        <v>0</v>
      </c>
      <c r="P148" s="35">
        <v>0</v>
      </c>
      <c r="Q148" s="35">
        <v>0</v>
      </c>
      <c r="R148" s="245">
        <f t="shared" si="21"/>
        <v>0</v>
      </c>
      <c r="S148" s="35">
        <v>0</v>
      </c>
      <c r="T148" s="35">
        <v>0</v>
      </c>
      <c r="U148" s="35">
        <v>0</v>
      </c>
      <c r="V148" s="245">
        <f t="shared" si="22"/>
        <v>0</v>
      </c>
      <c r="W148" s="486"/>
    </row>
    <row r="149" spans="3:23" ht="13.5" thickBot="1" x14ac:dyDescent="0.25">
      <c r="C149" s="293"/>
      <c r="D149" s="294" t="str">
        <f t="shared" si="20"/>
        <v>ACT/SE</v>
      </c>
      <c r="E149" s="35">
        <v>0</v>
      </c>
      <c r="F149" s="35">
        <v>0</v>
      </c>
      <c r="G149" s="35">
        <v>0</v>
      </c>
      <c r="H149" s="35">
        <v>0</v>
      </c>
      <c r="I149" s="35">
        <v>0</v>
      </c>
      <c r="J149" s="35">
        <v>0</v>
      </c>
      <c r="K149" s="35">
        <v>0</v>
      </c>
      <c r="L149" s="35">
        <v>0</v>
      </c>
      <c r="M149" s="35">
        <v>0</v>
      </c>
      <c r="N149" s="35">
        <v>0</v>
      </c>
      <c r="O149" s="35">
        <v>0</v>
      </c>
      <c r="P149" s="35">
        <v>0</v>
      </c>
      <c r="Q149" s="35">
        <v>0</v>
      </c>
      <c r="R149" s="245">
        <f t="shared" si="21"/>
        <v>0</v>
      </c>
      <c r="S149" s="35">
        <v>0</v>
      </c>
      <c r="T149" s="35">
        <v>0</v>
      </c>
      <c r="U149" s="35">
        <v>0</v>
      </c>
      <c r="V149" s="245">
        <f t="shared" si="22"/>
        <v>0</v>
      </c>
      <c r="W149" s="486"/>
    </row>
    <row r="150" spans="3:23" ht="13.5" thickBot="1" x14ac:dyDescent="0.25">
      <c r="C150" s="293"/>
      <c r="D150" s="294" t="str">
        <f t="shared" si="20"/>
        <v>A&amp;D Residential</v>
      </c>
      <c r="E150" s="35">
        <v>0</v>
      </c>
      <c r="F150" s="35">
        <v>0</v>
      </c>
      <c r="G150" s="35">
        <v>0</v>
      </c>
      <c r="H150" s="35">
        <v>0</v>
      </c>
      <c r="I150" s="35">
        <v>0</v>
      </c>
      <c r="J150" s="35">
        <v>0</v>
      </c>
      <c r="K150" s="35">
        <v>0</v>
      </c>
      <c r="L150" s="35">
        <v>0</v>
      </c>
      <c r="M150" s="35">
        <v>0</v>
      </c>
      <c r="N150" s="35">
        <v>0</v>
      </c>
      <c r="O150" s="35">
        <v>0</v>
      </c>
      <c r="P150" s="35">
        <v>0</v>
      </c>
      <c r="Q150" s="35">
        <v>0</v>
      </c>
      <c r="R150" s="245">
        <f t="shared" si="21"/>
        <v>0</v>
      </c>
      <c r="S150" s="35">
        <v>0</v>
      </c>
      <c r="T150" s="35">
        <v>0</v>
      </c>
      <c r="U150" s="35">
        <v>0</v>
      </c>
      <c r="V150" s="245">
        <f t="shared" si="22"/>
        <v>0</v>
      </c>
      <c r="W150" s="486"/>
    </row>
    <row r="151" spans="3:23" ht="13.5" thickBot="1" x14ac:dyDescent="0.25">
      <c r="C151" s="293"/>
      <c r="D151" s="294" t="str">
        <f t="shared" si="20"/>
        <v>MH Children's Wraparound</v>
      </c>
      <c r="E151" s="35">
        <v>0</v>
      </c>
      <c r="F151" s="35">
        <v>0</v>
      </c>
      <c r="G151" s="35">
        <v>0</v>
      </c>
      <c r="H151" s="35">
        <v>0</v>
      </c>
      <c r="I151" s="35">
        <v>0</v>
      </c>
      <c r="J151" s="35">
        <v>0</v>
      </c>
      <c r="K151" s="35">
        <v>0</v>
      </c>
      <c r="L151" s="35">
        <v>0</v>
      </c>
      <c r="M151" s="35">
        <v>0</v>
      </c>
      <c r="N151" s="35">
        <v>0</v>
      </c>
      <c r="O151" s="35">
        <v>0</v>
      </c>
      <c r="P151" s="35">
        <v>0</v>
      </c>
      <c r="Q151" s="35">
        <v>0</v>
      </c>
      <c r="R151" s="245">
        <f t="shared" si="21"/>
        <v>0</v>
      </c>
      <c r="S151" s="35">
        <v>0</v>
      </c>
      <c r="T151" s="35">
        <v>0</v>
      </c>
      <c r="U151" s="35">
        <v>0</v>
      </c>
      <c r="V151" s="245">
        <f t="shared" si="22"/>
        <v>0</v>
      </c>
      <c r="W151" s="486"/>
    </row>
    <row r="152" spans="3:23" ht="13.5" thickBot="1" x14ac:dyDescent="0.25">
      <c r="C152" s="293"/>
      <c r="D152" s="294" t="str">
        <f t="shared" si="20"/>
        <v>CANS</v>
      </c>
      <c r="E152" s="35">
        <v>0</v>
      </c>
      <c r="F152" s="35">
        <v>0</v>
      </c>
      <c r="G152" s="35">
        <v>0</v>
      </c>
      <c r="H152" s="35">
        <v>0</v>
      </c>
      <c r="I152" s="35">
        <v>0</v>
      </c>
      <c r="J152" s="35">
        <v>0</v>
      </c>
      <c r="K152" s="35">
        <v>0</v>
      </c>
      <c r="L152" s="35">
        <v>0</v>
      </c>
      <c r="M152" s="35">
        <v>0</v>
      </c>
      <c r="N152" s="35">
        <v>0</v>
      </c>
      <c r="O152" s="35">
        <v>0</v>
      </c>
      <c r="P152" s="35">
        <v>0</v>
      </c>
      <c r="Q152" s="35">
        <v>0</v>
      </c>
      <c r="R152" s="245">
        <f t="shared" si="21"/>
        <v>0</v>
      </c>
      <c r="S152" s="35">
        <v>0</v>
      </c>
      <c r="T152" s="35">
        <v>0</v>
      </c>
      <c r="U152" s="35">
        <v>0</v>
      </c>
      <c r="V152" s="245">
        <f t="shared" si="22"/>
        <v>0</v>
      </c>
      <c r="W152" s="486"/>
    </row>
    <row r="153" spans="3:23" ht="13.5" thickBot="1" x14ac:dyDescent="0.25">
      <c r="C153" s="293"/>
      <c r="D153" s="294" t="str">
        <f t="shared" si="20"/>
        <v>Mental Health Other Non-Inpatient</v>
      </c>
      <c r="E153" s="35">
        <v>0</v>
      </c>
      <c r="F153" s="35">
        <v>0</v>
      </c>
      <c r="G153" s="35">
        <v>0</v>
      </c>
      <c r="H153" s="35">
        <v>0</v>
      </c>
      <c r="I153" s="35">
        <v>0</v>
      </c>
      <c r="J153" s="35">
        <v>0</v>
      </c>
      <c r="K153" s="35">
        <v>0</v>
      </c>
      <c r="L153" s="35">
        <v>0</v>
      </c>
      <c r="M153" s="35">
        <v>0</v>
      </c>
      <c r="N153" s="35">
        <v>0</v>
      </c>
      <c r="O153" s="35">
        <v>0</v>
      </c>
      <c r="P153" s="35">
        <v>0</v>
      </c>
      <c r="Q153" s="35">
        <v>0</v>
      </c>
      <c r="R153" s="245">
        <f t="shared" si="21"/>
        <v>0</v>
      </c>
      <c r="S153" s="35">
        <v>0</v>
      </c>
      <c r="T153" s="35">
        <v>0</v>
      </c>
      <c r="U153" s="35">
        <v>0</v>
      </c>
      <c r="V153" s="245">
        <f t="shared" si="22"/>
        <v>0</v>
      </c>
      <c r="W153" s="486"/>
    </row>
    <row r="154" spans="3:23" ht="13.5" thickBot="1" x14ac:dyDescent="0.25">
      <c r="C154" s="291" t="s">
        <v>199</v>
      </c>
      <c r="D154" s="292" t="str">
        <f t="shared" si="20"/>
        <v>Dental</v>
      </c>
      <c r="E154" s="35">
        <v>0</v>
      </c>
      <c r="F154" s="35">
        <v>0</v>
      </c>
      <c r="G154" s="35">
        <v>0</v>
      </c>
      <c r="H154" s="35">
        <v>0</v>
      </c>
      <c r="I154" s="35">
        <v>0</v>
      </c>
      <c r="J154" s="35">
        <v>0</v>
      </c>
      <c r="K154" s="35">
        <v>0</v>
      </c>
      <c r="L154" s="35">
        <v>0</v>
      </c>
      <c r="M154" s="35">
        <v>0</v>
      </c>
      <c r="N154" s="35">
        <v>0</v>
      </c>
      <c r="O154" s="35">
        <v>0</v>
      </c>
      <c r="P154" s="35">
        <v>0</v>
      </c>
      <c r="Q154" s="35">
        <v>0</v>
      </c>
      <c r="R154" s="245">
        <f t="shared" si="21"/>
        <v>0</v>
      </c>
      <c r="S154" s="35">
        <v>0</v>
      </c>
      <c r="T154" s="35">
        <v>0</v>
      </c>
      <c r="U154" s="35">
        <v>0</v>
      </c>
      <c r="V154" s="245">
        <f t="shared" si="22"/>
        <v>0</v>
      </c>
      <c r="W154" s="486"/>
    </row>
    <row r="155" spans="3:23" ht="13.5" thickBot="1" x14ac:dyDescent="0.25">
      <c r="C155" s="298"/>
      <c r="D155" s="385" t="str">
        <f t="shared" si="20"/>
        <v>NEMT</v>
      </c>
      <c r="E155" s="35">
        <v>0</v>
      </c>
      <c r="F155" s="35">
        <v>0</v>
      </c>
      <c r="G155" s="35">
        <v>0</v>
      </c>
      <c r="H155" s="35">
        <v>0</v>
      </c>
      <c r="I155" s="35">
        <v>0</v>
      </c>
      <c r="J155" s="35">
        <v>0</v>
      </c>
      <c r="K155" s="35">
        <v>0</v>
      </c>
      <c r="L155" s="35">
        <v>0</v>
      </c>
      <c r="M155" s="35">
        <v>0</v>
      </c>
      <c r="N155" s="35">
        <v>0</v>
      </c>
      <c r="O155" s="35">
        <v>0</v>
      </c>
      <c r="P155" s="35">
        <v>0</v>
      </c>
      <c r="Q155" s="35">
        <v>0</v>
      </c>
      <c r="R155" s="245">
        <f t="shared" si="21"/>
        <v>0</v>
      </c>
      <c r="S155" s="35">
        <v>0</v>
      </c>
      <c r="T155" s="35">
        <v>0</v>
      </c>
      <c r="U155" s="35">
        <v>0</v>
      </c>
      <c r="V155" s="245">
        <f t="shared" si="22"/>
        <v>0</v>
      </c>
      <c r="W155" s="486"/>
    </row>
    <row r="156" spans="3:23" ht="13.5" thickBot="1" x14ac:dyDescent="0.25">
      <c r="C156" s="876" t="s">
        <v>100</v>
      </c>
      <c r="D156" s="877"/>
      <c r="E156" s="245">
        <f t="shared" ref="E156" si="23">SUM(E137:E155)</f>
        <v>0</v>
      </c>
      <c r="F156" s="245">
        <f t="shared" ref="F156" si="24">SUM(F137:F155)</f>
        <v>0</v>
      </c>
      <c r="G156" s="245">
        <f t="shared" ref="G156" si="25">SUM(G137:G155)</f>
        <v>0</v>
      </c>
      <c r="H156" s="245">
        <f t="shared" ref="H156" si="26">SUM(H137:H155)</f>
        <v>0</v>
      </c>
      <c r="I156" s="245">
        <f t="shared" ref="I156" si="27">SUM(I137:I155)</f>
        <v>0</v>
      </c>
      <c r="J156" s="245">
        <f t="shared" ref="J156" si="28">SUM(J137:J155)</f>
        <v>0</v>
      </c>
      <c r="K156" s="245">
        <f t="shared" ref="K156" si="29">SUM(K137:K155)</f>
        <v>0</v>
      </c>
      <c r="L156" s="245">
        <f t="shared" ref="L156" si="30">SUM(L137:L155)</f>
        <v>0</v>
      </c>
      <c r="M156" s="245">
        <f t="shared" ref="M156" si="31">SUM(M137:M155)</f>
        <v>0</v>
      </c>
      <c r="N156" s="245">
        <f t="shared" ref="N156" si="32">SUM(N137:N155)</f>
        <v>0</v>
      </c>
      <c r="O156" s="245">
        <f t="shared" ref="O156" si="33">SUM(O137:O155)</f>
        <v>0</v>
      </c>
      <c r="P156" s="245">
        <f t="shared" ref="P156" si="34">SUM(P137:P155)</f>
        <v>0</v>
      </c>
      <c r="Q156" s="245">
        <f t="shared" ref="Q156" si="35">SUM(Q137:Q155)</f>
        <v>0</v>
      </c>
      <c r="R156" s="245">
        <f t="shared" si="21"/>
        <v>0</v>
      </c>
      <c r="S156" s="245">
        <f t="shared" ref="S156:U156" si="36">SUM(S137:S155)</f>
        <v>0</v>
      </c>
      <c r="T156" s="245">
        <f t="shared" si="36"/>
        <v>0</v>
      </c>
      <c r="U156" s="245">
        <f t="shared" si="36"/>
        <v>0</v>
      </c>
      <c r="V156" s="245">
        <f t="shared" si="22"/>
        <v>0</v>
      </c>
      <c r="W156" s="486"/>
    </row>
  </sheetData>
  <sheetProtection algorithmName="SHA-512" hashValue="3NQyHt8IXrNlHn+k7KpC4MXAQ+NQPqAqQHeDqEmtS3+9fqLSj9O578+K/Lk8jtBVTePLTku//REEJ0Rn+C7t+Q==" saltValue="hY4BTMZfodJi/ZBkHbt2gg==" spinCount="100000" sheet="1" objects="1" scenarios="1"/>
  <protectedRanges>
    <protectedRange sqref="E112:Q130 S112:U130 E87:Q105 S87:U105 E62:Q80 S62:U80 E37:Q55 S37:U55 E12:Q30 S12:U30 E137:Q155 S137:U155" name="Range1_1"/>
  </protectedRanges>
  <mergeCells count="26">
    <mergeCell ref="E134:V134"/>
    <mergeCell ref="E135:R135"/>
    <mergeCell ref="S135:V135"/>
    <mergeCell ref="C156:D156"/>
    <mergeCell ref="C106:D106"/>
    <mergeCell ref="C131:D131"/>
    <mergeCell ref="C11:D11"/>
    <mergeCell ref="C61:D61"/>
    <mergeCell ref="C31:D31"/>
    <mergeCell ref="C56:D56"/>
    <mergeCell ref="C81:D81"/>
    <mergeCell ref="E10:R10"/>
    <mergeCell ref="S10:V10"/>
    <mergeCell ref="E9:V9"/>
    <mergeCell ref="S35:V35"/>
    <mergeCell ref="E35:R35"/>
    <mergeCell ref="E34:V34"/>
    <mergeCell ref="E59:V59"/>
    <mergeCell ref="E110:R110"/>
    <mergeCell ref="E109:V109"/>
    <mergeCell ref="E84:V84"/>
    <mergeCell ref="S60:V60"/>
    <mergeCell ref="S85:V85"/>
    <mergeCell ref="S110:V110"/>
    <mergeCell ref="E85:R85"/>
    <mergeCell ref="E60:R60"/>
  </mergeCells>
  <dataValidations count="1">
    <dataValidation type="decimal" allowBlank="1" showInputMessage="1" showErrorMessage="1" sqref="E112:V131 E87:V106 E62:V81 E37:V56 E12:V31 E137:V156" xr:uid="{00000000-0002-0000-2700-000000000000}">
      <formula1>-5000000000</formula1>
      <formula2>5000000000</formula2>
    </dataValidation>
  </dataValidations>
  <printOptions horizontalCentered="1"/>
  <pageMargins left="0.25" right="0.25" top="0.5" bottom="0.5" header="0.25" footer="0.25"/>
  <pageSetup scale="41" fitToHeight="2" orientation="landscape" verticalDpi="300" r:id="rId1"/>
  <headerFooter alignWithMargins="0">
    <oddFooter>&amp;L&amp;F&amp;CPage &amp;P of &amp;N&amp;R&amp;A</oddFooter>
  </headerFooter>
  <rowBreaks count="1" manualBreakCount="1">
    <brk id="82"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dimension ref="A1:D93"/>
  <sheetViews>
    <sheetView tabSelected="1" zoomScaleNormal="100" workbookViewId="0">
      <pane ySplit="5" topLeftCell="A6" activePane="bottomLeft" state="frozen"/>
      <selection activeCell="A7" sqref="A7"/>
      <selection pane="bottomLeft" activeCell="G30" sqref="G30"/>
    </sheetView>
  </sheetViews>
  <sheetFormatPr defaultColWidth="9.140625" defaultRowHeight="12.75" x14ac:dyDescent="0.2"/>
  <cols>
    <col min="1" max="1" width="18.7109375" style="417" customWidth="1"/>
    <col min="2" max="2" width="59" style="136" bestFit="1" customWidth="1"/>
    <col min="3" max="3" width="17.7109375" style="135" customWidth="1"/>
    <col min="4" max="4" width="17.7109375" style="132" customWidth="1"/>
    <col min="5" max="16384" width="9.140625" style="132"/>
  </cols>
  <sheetData>
    <row r="1" spans="1:4" x14ac:dyDescent="0.2">
      <c r="A1" s="254" t="s">
        <v>377</v>
      </c>
      <c r="B1" s="254"/>
      <c r="C1" s="254"/>
      <c r="D1" s="254"/>
    </row>
    <row r="2" spans="1:4" x14ac:dyDescent="0.2">
      <c r="A2" s="254"/>
      <c r="B2" s="135"/>
      <c r="D2" s="135"/>
    </row>
    <row r="3" spans="1:4" x14ac:dyDescent="0.2">
      <c r="A3" s="133" t="s">
        <v>0</v>
      </c>
      <c r="B3" s="120" t="str">
        <f>'Report L1'!$C$5</f>
        <v>Select CCO from Dropdown List</v>
      </c>
      <c r="C3" s="684"/>
      <c r="D3" s="120"/>
    </row>
    <row r="4" spans="1:4" s="256" customFormat="1" x14ac:dyDescent="0.2">
      <c r="A4" s="133" t="s">
        <v>225</v>
      </c>
      <c r="B4" s="121" t="str">
        <f>'Report L1'!$C$8&amp;" - "&amp;'Report L1'!$C$9</f>
        <v>1/1/2021 - 12/31/2021</v>
      </c>
      <c r="C4" s="685"/>
      <c r="D4" s="121"/>
    </row>
    <row r="5" spans="1:4" x14ac:dyDescent="0.2">
      <c r="A5" s="135"/>
      <c r="B5" s="135"/>
    </row>
    <row r="7" spans="1:4" ht="13.5" thickBot="1" x14ac:dyDescent="0.25"/>
    <row r="8" spans="1:4" ht="13.5" thickBot="1" x14ac:dyDescent="0.25">
      <c r="B8" s="418" t="s">
        <v>378</v>
      </c>
      <c r="C8" s="686" t="s">
        <v>1111</v>
      </c>
      <c r="D8" s="419" t="s">
        <v>1112</v>
      </c>
    </row>
    <row r="9" spans="1:4" x14ac:dyDescent="0.2">
      <c r="B9" s="420"/>
      <c r="C9" s="687"/>
      <c r="D9" s="421"/>
    </row>
    <row r="10" spans="1:4" x14ac:dyDescent="0.2">
      <c r="B10" s="293" t="s">
        <v>379</v>
      </c>
      <c r="C10" s="678"/>
      <c r="D10" s="422"/>
    </row>
    <row r="11" spans="1:4" x14ac:dyDescent="0.2">
      <c r="B11" s="423" t="str">
        <f>'Report L13'!D12</f>
        <v>Inpatient - A &amp; B Hospital</v>
      </c>
      <c r="C11" s="678">
        <f>'Report L13'!R12</f>
        <v>0</v>
      </c>
      <c r="D11" s="422">
        <f>'Report L13'!V12</f>
        <v>0</v>
      </c>
    </row>
    <row r="12" spans="1:4" x14ac:dyDescent="0.2">
      <c r="B12" s="423" t="str">
        <f>'Report L13'!D13</f>
        <v>Inpatient - DRG Hospital</v>
      </c>
      <c r="C12" s="678">
        <f>'Report L13'!R13</f>
        <v>0</v>
      </c>
      <c r="D12" s="422">
        <f>'Report L13'!V13</f>
        <v>0</v>
      </c>
    </row>
    <row r="13" spans="1:4" x14ac:dyDescent="0.2">
      <c r="B13" s="423" t="str">
        <f>'Report L13'!D14</f>
        <v>Inpatient - Other</v>
      </c>
      <c r="C13" s="678">
        <f>'Report L13'!R14</f>
        <v>0</v>
      </c>
      <c r="D13" s="422">
        <f>'Report L13'!V14</f>
        <v>0</v>
      </c>
    </row>
    <row r="14" spans="1:4" x14ac:dyDescent="0.2">
      <c r="B14" s="423" t="str">
        <f>'Report L13'!D15</f>
        <v>Outpatient - A &amp; B Hospital</v>
      </c>
      <c r="C14" s="678">
        <f>'Report L13'!R15</f>
        <v>0</v>
      </c>
      <c r="D14" s="422">
        <f>'Report L13'!V15</f>
        <v>0</v>
      </c>
    </row>
    <row r="15" spans="1:4" x14ac:dyDescent="0.2">
      <c r="B15" s="423" t="str">
        <f>'Report L13'!D16</f>
        <v>Outpatient - DRG Hospital</v>
      </c>
      <c r="C15" s="678">
        <f>'Report L13'!R16</f>
        <v>0</v>
      </c>
      <c r="D15" s="422">
        <f>'Report L13'!V16</f>
        <v>0</v>
      </c>
    </row>
    <row r="16" spans="1:4" x14ac:dyDescent="0.2">
      <c r="B16" s="423" t="str">
        <f>'Report L13'!D17</f>
        <v>Outpatient - Other</v>
      </c>
      <c r="C16" s="678">
        <f>'Report L13'!R17</f>
        <v>0</v>
      </c>
      <c r="D16" s="422">
        <f>'Report L13'!V17</f>
        <v>0</v>
      </c>
    </row>
    <row r="17" spans="2:4" x14ac:dyDescent="0.2">
      <c r="B17" s="423" t="str">
        <f>'Report L13'!D18</f>
        <v>Physician Services</v>
      </c>
      <c r="C17" s="678">
        <f>'Report L13'!R18</f>
        <v>0</v>
      </c>
      <c r="D17" s="422">
        <f>'Report L13'!V18</f>
        <v>0</v>
      </c>
    </row>
    <row r="18" spans="2:4" x14ac:dyDescent="0.2">
      <c r="B18" s="423" t="str">
        <f>'Report L13'!D19</f>
        <v>Substance Abuse</v>
      </c>
      <c r="C18" s="678">
        <f>'Report L13'!R19</f>
        <v>0</v>
      </c>
      <c r="D18" s="422">
        <f>'Report L13'!V19</f>
        <v>0</v>
      </c>
    </row>
    <row r="19" spans="2:4" x14ac:dyDescent="0.2">
      <c r="B19" s="423" t="str">
        <f>'Report L13'!D20</f>
        <v>Prescription Drugs</v>
      </c>
      <c r="C19" s="678">
        <f>'Report L13'!R20</f>
        <v>0</v>
      </c>
      <c r="D19" s="422">
        <f>'Report L13'!V20</f>
        <v>0</v>
      </c>
    </row>
    <row r="20" spans="2:4" x14ac:dyDescent="0.2">
      <c r="B20" s="423" t="str">
        <f>'Report L13'!D21</f>
        <v>DME and Miscellaneous</v>
      </c>
      <c r="C20" s="678">
        <f>'Report L13'!R21</f>
        <v>0</v>
      </c>
      <c r="D20" s="422">
        <f>'Report L13'!V21</f>
        <v>0</v>
      </c>
    </row>
    <row r="21" spans="2:4" x14ac:dyDescent="0.2">
      <c r="B21" s="423" t="str">
        <f>'Report L13'!D22</f>
        <v>Mental Health Services Inpatient</v>
      </c>
      <c r="C21" s="678">
        <f>'Report L13'!R22</f>
        <v>0</v>
      </c>
      <c r="D21" s="422">
        <f>'Report L13'!V22</f>
        <v>0</v>
      </c>
    </row>
    <row r="22" spans="2:4" x14ac:dyDescent="0.2">
      <c r="B22" s="423" t="str">
        <f>'Report L13'!D23</f>
        <v>Applied Behavior Analysis (ABA)</v>
      </c>
      <c r="C22" s="678">
        <f>'Report L13'!R23</f>
        <v>0</v>
      </c>
      <c r="D22" s="422">
        <f>'Report L13'!V23</f>
        <v>0</v>
      </c>
    </row>
    <row r="23" spans="2:4" x14ac:dyDescent="0.2">
      <c r="B23" s="423" t="str">
        <f>'Report L13'!D24</f>
        <v>ACT/SE</v>
      </c>
      <c r="C23" s="678">
        <f>'Report L13'!R24</f>
        <v>0</v>
      </c>
      <c r="D23" s="422">
        <f>'Report L13'!V24</f>
        <v>0</v>
      </c>
    </row>
    <row r="24" spans="2:4" x14ac:dyDescent="0.2">
      <c r="B24" s="423" t="str">
        <f>'Report L13'!D25</f>
        <v>A&amp;D Residential</v>
      </c>
      <c r="C24" s="678">
        <f>'Report L13'!R25</f>
        <v>0</v>
      </c>
      <c r="D24" s="422">
        <f>'Report L13'!V25</f>
        <v>0</v>
      </c>
    </row>
    <row r="25" spans="2:4" x14ac:dyDescent="0.2">
      <c r="B25" s="423" t="str">
        <f>'Report L13'!D26</f>
        <v>MH Children's Wraparound</v>
      </c>
      <c r="C25" s="678">
        <f>'Report L13'!R26</f>
        <v>0</v>
      </c>
      <c r="D25" s="422">
        <f>'Report L13'!V26</f>
        <v>0</v>
      </c>
    </row>
    <row r="26" spans="2:4" x14ac:dyDescent="0.2">
      <c r="B26" s="423" t="str">
        <f>'Report L13'!D27</f>
        <v>CANS</v>
      </c>
      <c r="C26" s="678">
        <f>'Report L13'!R27</f>
        <v>0</v>
      </c>
      <c r="D26" s="422">
        <f>'Report L13'!V27</f>
        <v>0</v>
      </c>
    </row>
    <row r="27" spans="2:4" x14ac:dyDescent="0.2">
      <c r="B27" s="423" t="str">
        <f>'Report L13'!D28</f>
        <v>Mental Health Other Non-Inpatient</v>
      </c>
      <c r="C27" s="678">
        <f>'Report L13'!R28</f>
        <v>0</v>
      </c>
      <c r="D27" s="422">
        <f>'Report L13'!V28</f>
        <v>0</v>
      </c>
    </row>
    <row r="28" spans="2:4" x14ac:dyDescent="0.2">
      <c r="B28" s="423" t="str">
        <f>'Report L13'!D29</f>
        <v>Dental</v>
      </c>
      <c r="C28" s="678">
        <f>'Report L13'!R29</f>
        <v>0</v>
      </c>
      <c r="D28" s="422">
        <f>'Report L13'!V29</f>
        <v>0</v>
      </c>
    </row>
    <row r="29" spans="2:4" x14ac:dyDescent="0.2">
      <c r="B29" s="423" t="str">
        <f>'Report L13'!D30</f>
        <v>NEMT</v>
      </c>
      <c r="C29" s="678">
        <f>'Report L13'!R30</f>
        <v>0</v>
      </c>
      <c r="D29" s="422">
        <f>'Report L13'!V30</f>
        <v>0</v>
      </c>
    </row>
    <row r="30" spans="2:4" ht="13.5" thickBot="1" x14ac:dyDescent="0.25">
      <c r="B30" s="424" t="s">
        <v>380</v>
      </c>
      <c r="C30" s="678">
        <f>'Report L14'!F31</f>
        <v>0</v>
      </c>
      <c r="D30" s="422">
        <f>'Report L14'!F56</f>
        <v>0</v>
      </c>
    </row>
    <row r="31" spans="2:4" ht="13.5" thickTop="1" x14ac:dyDescent="0.2">
      <c r="B31" s="425" t="s">
        <v>381</v>
      </c>
      <c r="C31" s="688">
        <f>SUM(C11:C30)</f>
        <v>0</v>
      </c>
      <c r="D31" s="426">
        <f>SUM(D11:D30)</f>
        <v>0</v>
      </c>
    </row>
    <row r="32" spans="2:4" x14ac:dyDescent="0.2">
      <c r="B32" s="423"/>
      <c r="C32" s="677"/>
      <c r="D32" s="427"/>
    </row>
    <row r="33" spans="2:4" x14ac:dyDescent="0.2">
      <c r="B33" s="428" t="s">
        <v>302</v>
      </c>
      <c r="C33" s="678"/>
      <c r="D33" s="422"/>
    </row>
    <row r="34" spans="2:4" x14ac:dyDescent="0.2">
      <c r="B34" s="313" t="str">
        <f>'Report L13'!D38</f>
        <v>Inpatient - A &amp; B Hospital</v>
      </c>
      <c r="C34" s="678">
        <f>'Report L13'!R38</f>
        <v>0</v>
      </c>
      <c r="D34" s="422">
        <f>'Report L13'!V38</f>
        <v>0</v>
      </c>
    </row>
    <row r="35" spans="2:4" x14ac:dyDescent="0.2">
      <c r="B35" s="636" t="str">
        <f>'Report L13'!D39</f>
        <v>Inpatient - DRG Hospital</v>
      </c>
      <c r="C35" s="680">
        <f>'Report L13'!R39</f>
        <v>0</v>
      </c>
      <c r="D35" s="635">
        <f>'Report L13'!V39</f>
        <v>0</v>
      </c>
    </row>
    <row r="36" spans="2:4" x14ac:dyDescent="0.2">
      <c r="B36" s="636" t="str">
        <f>'Report L13'!D40</f>
        <v>Inpatient - Other</v>
      </c>
      <c r="C36" s="680">
        <f>'Report L13'!R40</f>
        <v>0</v>
      </c>
      <c r="D36" s="635">
        <f>'Report L13'!V40</f>
        <v>0</v>
      </c>
    </row>
    <row r="37" spans="2:4" x14ac:dyDescent="0.2">
      <c r="B37" s="636" t="str">
        <f>'Report L13'!D41</f>
        <v>Outpatient - A &amp; B Hospital</v>
      </c>
      <c r="C37" s="680">
        <f>'Report L13'!R41</f>
        <v>0</v>
      </c>
      <c r="D37" s="635">
        <f>'Report L13'!V41</f>
        <v>0</v>
      </c>
    </row>
    <row r="38" spans="2:4" x14ac:dyDescent="0.2">
      <c r="B38" s="636" t="str">
        <f>'Report L13'!D42</f>
        <v>Outpatient - DRG Hospital</v>
      </c>
      <c r="C38" s="680">
        <f>'Report L13'!R42</f>
        <v>0</v>
      </c>
      <c r="D38" s="635">
        <f>'Report L13'!V42</f>
        <v>0</v>
      </c>
    </row>
    <row r="39" spans="2:4" x14ac:dyDescent="0.2">
      <c r="B39" s="313" t="str">
        <f>'Report L13'!D43</f>
        <v>Outpatient - Other</v>
      </c>
      <c r="C39" s="678">
        <f>'Report L13'!R43</f>
        <v>0</v>
      </c>
      <c r="D39" s="422">
        <f>'Report L13'!V43</f>
        <v>0</v>
      </c>
    </row>
    <row r="40" spans="2:4" x14ac:dyDescent="0.2">
      <c r="B40" s="313" t="str">
        <f>'Report L13'!D44</f>
        <v>Physician Services</v>
      </c>
      <c r="C40" s="678">
        <f>'Report L13'!R44</f>
        <v>0</v>
      </c>
      <c r="D40" s="422">
        <f>'Report L13'!V44</f>
        <v>0</v>
      </c>
    </row>
    <row r="41" spans="2:4" x14ac:dyDescent="0.2">
      <c r="B41" s="313" t="str">
        <f>'Report L13'!D45</f>
        <v>Substance Abuse</v>
      </c>
      <c r="C41" s="678">
        <f>'Report L13'!R45</f>
        <v>0</v>
      </c>
      <c r="D41" s="422">
        <f>'Report L13'!V45</f>
        <v>0</v>
      </c>
    </row>
    <row r="42" spans="2:4" x14ac:dyDescent="0.2">
      <c r="B42" s="313" t="str">
        <f>'Report L13'!D46</f>
        <v>Prescription Drugs</v>
      </c>
      <c r="C42" s="678">
        <f>'Report L13'!R46</f>
        <v>0</v>
      </c>
      <c r="D42" s="422">
        <f>'Report L13'!V46</f>
        <v>0</v>
      </c>
    </row>
    <row r="43" spans="2:4" x14ac:dyDescent="0.2">
      <c r="B43" s="313" t="str">
        <f>'Report L13'!D47</f>
        <v>DME and Miscellaneous</v>
      </c>
      <c r="C43" s="678">
        <f>'Report L13'!R47</f>
        <v>0</v>
      </c>
      <c r="D43" s="422">
        <f>'Report L13'!V47</f>
        <v>0</v>
      </c>
    </row>
    <row r="44" spans="2:4" x14ac:dyDescent="0.2">
      <c r="B44" s="313" t="str">
        <f>'Report L13'!D48</f>
        <v>Mental Health Services Inpatient</v>
      </c>
      <c r="C44" s="678">
        <f>'Report L13'!R48</f>
        <v>0</v>
      </c>
      <c r="D44" s="422">
        <f>'Report L13'!V48</f>
        <v>0</v>
      </c>
    </row>
    <row r="45" spans="2:4" x14ac:dyDescent="0.2">
      <c r="B45" s="313" t="str">
        <f>'Report L13'!D49</f>
        <v>Applied Behavior Analysis (ABA)</v>
      </c>
      <c r="C45" s="678">
        <f>'Report L13'!R49</f>
        <v>0</v>
      </c>
      <c r="D45" s="422">
        <f>'Report L13'!V49</f>
        <v>0</v>
      </c>
    </row>
    <row r="46" spans="2:4" x14ac:dyDescent="0.2">
      <c r="B46" s="313" t="str">
        <f>'Report L13'!D50</f>
        <v>ACT/SE</v>
      </c>
      <c r="C46" s="678">
        <f>'Report L13'!R50</f>
        <v>0</v>
      </c>
      <c r="D46" s="422">
        <f>'Report L13'!V50</f>
        <v>0</v>
      </c>
    </row>
    <row r="47" spans="2:4" x14ac:dyDescent="0.2">
      <c r="B47" s="313" t="str">
        <f>'Report L13'!D51</f>
        <v>A&amp;D Residential</v>
      </c>
      <c r="C47" s="678">
        <f>'Report L13'!R51</f>
        <v>0</v>
      </c>
      <c r="D47" s="422">
        <f>'Report L13'!V51</f>
        <v>0</v>
      </c>
    </row>
    <row r="48" spans="2:4" x14ac:dyDescent="0.2">
      <c r="B48" s="313" t="str">
        <f>'Report L13'!D52</f>
        <v>MH Children's Wraparound</v>
      </c>
      <c r="C48" s="678">
        <f>'Report L13'!R52</f>
        <v>0</v>
      </c>
      <c r="D48" s="422">
        <f>'Report L13'!V52</f>
        <v>0</v>
      </c>
    </row>
    <row r="49" spans="2:4" x14ac:dyDescent="0.2">
      <c r="B49" s="313" t="str">
        <f>'Report L13'!D53</f>
        <v>CANS</v>
      </c>
      <c r="C49" s="678">
        <f>'Report L13'!R53</f>
        <v>0</v>
      </c>
      <c r="D49" s="422">
        <f>'Report L13'!V53</f>
        <v>0</v>
      </c>
    </row>
    <row r="50" spans="2:4" x14ac:dyDescent="0.2">
      <c r="B50" s="313" t="str">
        <f>'Report L13'!D54</f>
        <v>Mental Health Other Non-Inpatient</v>
      </c>
      <c r="C50" s="678">
        <f>'Report L13'!R54</f>
        <v>0</v>
      </c>
      <c r="D50" s="422">
        <f>'Report L13'!V54</f>
        <v>0</v>
      </c>
    </row>
    <row r="51" spans="2:4" x14ac:dyDescent="0.2">
      <c r="B51" s="313" t="str">
        <f>'Report L13'!D55</f>
        <v>Dental</v>
      </c>
      <c r="C51" s="678">
        <f>'Report L13'!R55</f>
        <v>0</v>
      </c>
      <c r="D51" s="422">
        <f>'Report L13'!V55</f>
        <v>0</v>
      </c>
    </row>
    <row r="52" spans="2:4" x14ac:dyDescent="0.2">
      <c r="B52" s="313" t="str">
        <f>'Report L13'!D56</f>
        <v>NEMT</v>
      </c>
      <c r="C52" s="678">
        <f>'Report L13'!R56</f>
        <v>0</v>
      </c>
      <c r="D52" s="422">
        <f>'Report L13'!V56</f>
        <v>0</v>
      </c>
    </row>
    <row r="53" spans="2:4" ht="13.5" thickBot="1" x14ac:dyDescent="0.25">
      <c r="B53" s="313" t="str">
        <f>'Report L13'!C71</f>
        <v>Sub-Capitated Maternity</v>
      </c>
      <c r="C53" s="678">
        <f>'Report L13'!R71</f>
        <v>0</v>
      </c>
      <c r="D53" s="422">
        <f>'Report L13'!V71</f>
        <v>0</v>
      </c>
    </row>
    <row r="54" spans="2:4" ht="13.5" thickTop="1" x14ac:dyDescent="0.2">
      <c r="B54" s="425" t="s">
        <v>382</v>
      </c>
      <c r="C54" s="688">
        <f>SUM(C34:C53)</f>
        <v>0</v>
      </c>
      <c r="D54" s="426">
        <f>SUM(D34:D53)</f>
        <v>0</v>
      </c>
    </row>
    <row r="55" spans="2:4" x14ac:dyDescent="0.2">
      <c r="B55" s="428"/>
      <c r="C55" s="679"/>
      <c r="D55" s="429"/>
    </row>
    <row r="56" spans="2:4" x14ac:dyDescent="0.2">
      <c r="B56" s="428" t="s">
        <v>551</v>
      </c>
      <c r="C56" s="679"/>
      <c r="D56" s="429"/>
    </row>
    <row r="57" spans="2:4" x14ac:dyDescent="0.2">
      <c r="B57" s="430" t="str">
        <f>'Report L13'!D67</f>
        <v>Maternity – Inpatient</v>
      </c>
      <c r="C57" s="678">
        <f>'Report L13'!R67</f>
        <v>0</v>
      </c>
      <c r="D57" s="422">
        <f>'Report L13'!V67</f>
        <v>0</v>
      </c>
    </row>
    <row r="58" spans="2:4" x14ac:dyDescent="0.2">
      <c r="B58" s="430" t="str">
        <f>'Report L13'!D68</f>
        <v>Maternity – Outpatient</v>
      </c>
      <c r="C58" s="678">
        <f>'Report L13'!R68</f>
        <v>0</v>
      </c>
      <c r="D58" s="422">
        <f>'Report L13'!V68</f>
        <v>0</v>
      </c>
    </row>
    <row r="59" spans="2:4" ht="13.5" thickBot="1" x14ac:dyDescent="0.25">
      <c r="B59" s="430" t="str">
        <f>'Report L13'!D69</f>
        <v>Maternity – Physician</v>
      </c>
      <c r="C59" s="678">
        <f>'Report L13'!R69</f>
        <v>0</v>
      </c>
      <c r="D59" s="422">
        <f>'Report L13'!V69</f>
        <v>0</v>
      </c>
    </row>
    <row r="60" spans="2:4" ht="13.5" thickTop="1" x14ac:dyDescent="0.2">
      <c r="B60" s="425" t="s">
        <v>554</v>
      </c>
      <c r="C60" s="688">
        <f>SUM(C57:C59)</f>
        <v>0</v>
      </c>
      <c r="D60" s="426">
        <f>SUM(D57:D59)</f>
        <v>0</v>
      </c>
    </row>
    <row r="61" spans="2:4" x14ac:dyDescent="0.2">
      <c r="B61" s="428"/>
      <c r="C61" s="679"/>
      <c r="D61" s="429"/>
    </row>
    <row r="62" spans="2:4" x14ac:dyDescent="0.2">
      <c r="B62" s="428" t="s">
        <v>541</v>
      </c>
      <c r="C62" s="679"/>
      <c r="D62" s="429"/>
    </row>
    <row r="63" spans="2:4" x14ac:dyDescent="0.2">
      <c r="B63" s="634" t="str">
        <f>'Report L17'!C7</f>
        <v>Quality Pool</v>
      </c>
      <c r="C63" s="680">
        <f>'Report L17'!G23</f>
        <v>0</v>
      </c>
      <c r="D63" s="681"/>
    </row>
    <row r="64" spans="2:4" x14ac:dyDescent="0.2">
      <c r="B64" s="634" t="str">
        <f>'Report L17'!C30</f>
        <v>Challenge Pool</v>
      </c>
      <c r="C64" s="680">
        <f>'Report L17'!G46</f>
        <v>0</v>
      </c>
      <c r="D64" s="681"/>
    </row>
    <row r="65" spans="2:4" x14ac:dyDescent="0.2">
      <c r="B65" s="634" t="str">
        <f>'Report L17'!C53</f>
        <v>Other Incentives</v>
      </c>
      <c r="C65" s="680">
        <f>'Report L17'!G69</f>
        <v>0</v>
      </c>
      <c r="D65" s="635">
        <f>'Report L17'!G71</f>
        <v>0</v>
      </c>
    </row>
    <row r="66" spans="2:4" x14ac:dyDescent="0.2">
      <c r="B66" s="423" t="str">
        <f>'Report L18'!C7</f>
        <v>PCPCH</v>
      </c>
      <c r="C66" s="678">
        <f>'Report L18'!F22</f>
        <v>0</v>
      </c>
      <c r="D66" s="422">
        <f>'Report L18'!F24</f>
        <v>0</v>
      </c>
    </row>
    <row r="67" spans="2:4" x14ac:dyDescent="0.2">
      <c r="B67" s="423" t="str">
        <f>'Report L18'!C29</f>
        <v>Other Payment 1</v>
      </c>
      <c r="C67" s="678">
        <f>'Report L18'!F44</f>
        <v>0</v>
      </c>
      <c r="D67" s="422">
        <f>'Report L18'!F46</f>
        <v>0</v>
      </c>
    </row>
    <row r="68" spans="2:4" x14ac:dyDescent="0.2">
      <c r="B68" s="423" t="str">
        <f>'Report L18'!C51</f>
        <v>Other Payment 2</v>
      </c>
      <c r="C68" s="678">
        <f>'Report L18'!F66</f>
        <v>0</v>
      </c>
      <c r="D68" s="422">
        <f>'Report L18'!F68</f>
        <v>0</v>
      </c>
    </row>
    <row r="69" spans="2:4" x14ac:dyDescent="0.2">
      <c r="B69" s="423" t="str">
        <f>'Report L18'!C73</f>
        <v>Other Payment 3</v>
      </c>
      <c r="C69" s="678">
        <f>'Report L18'!F88</f>
        <v>0</v>
      </c>
      <c r="D69" s="422">
        <f>'Report L18'!F90</f>
        <v>0</v>
      </c>
    </row>
    <row r="70" spans="2:4" x14ac:dyDescent="0.2">
      <c r="B70" s="430" t="str">
        <f>'Report L18'!C95</f>
        <v>Other Payment 4</v>
      </c>
      <c r="C70" s="678">
        <f>'Report L18'!F110</f>
        <v>0</v>
      </c>
      <c r="D70" s="422">
        <f>'Report L18'!F112</f>
        <v>0</v>
      </c>
    </row>
    <row r="71" spans="2:4" ht="13.5" thickBot="1" x14ac:dyDescent="0.25">
      <c r="B71" s="691" t="str">
        <f>'Report L18'!C117</f>
        <v>Provider Stabilization Payments</v>
      </c>
      <c r="C71" s="678">
        <f>'Report L18'!F132</f>
        <v>0</v>
      </c>
      <c r="D71" s="422">
        <f>'Report L18'!F134</f>
        <v>0</v>
      </c>
    </row>
    <row r="72" spans="2:4" ht="13.5" thickTop="1" x14ac:dyDescent="0.2">
      <c r="B72" s="425" t="s">
        <v>387</v>
      </c>
      <c r="C72" s="688">
        <f>SUM(C63:C70)</f>
        <v>0</v>
      </c>
      <c r="D72" s="426">
        <f>SUM(D63:D70)</f>
        <v>0</v>
      </c>
    </row>
    <row r="73" spans="2:4" ht="13.5" thickBot="1" x14ac:dyDescent="0.25">
      <c r="B73" s="423"/>
      <c r="C73" s="678"/>
      <c r="D73" s="422"/>
    </row>
    <row r="74" spans="2:4" ht="14.25" thickTop="1" thickBot="1" x14ac:dyDescent="0.25">
      <c r="B74" s="431" t="s">
        <v>390</v>
      </c>
      <c r="C74" s="689">
        <f>SUM(C31,C54,C60,C72)</f>
        <v>0</v>
      </c>
      <c r="D74" s="682">
        <f>SUM(D31,D54,D60,D72)</f>
        <v>0</v>
      </c>
    </row>
    <row r="75" spans="2:4" ht="13.5" thickBot="1" x14ac:dyDescent="0.25"/>
    <row r="76" spans="2:4" ht="14.25" thickTop="1" thickBot="1" x14ac:dyDescent="0.25">
      <c r="B76" s="431" t="s">
        <v>1113</v>
      </c>
      <c r="C76" s="689">
        <f>'Report L6 OHP'!G36</f>
        <v>0</v>
      </c>
      <c r="D76" s="682">
        <f>'Report L6 CAK'!G32</f>
        <v>0</v>
      </c>
    </row>
    <row r="77" spans="2:4" ht="13.5" thickBot="1" x14ac:dyDescent="0.25"/>
    <row r="78" spans="2:4" ht="14.25" thickTop="1" thickBot="1" x14ac:dyDescent="0.25">
      <c r="B78" s="431" t="s">
        <v>406</v>
      </c>
      <c r="C78" s="689">
        <f>C74-C76</f>
        <v>0</v>
      </c>
      <c r="D78" s="682">
        <f>D74-D76</f>
        <v>0</v>
      </c>
    </row>
    <row r="80" spans="2:4" ht="13.5" thickBot="1" x14ac:dyDescent="0.25"/>
    <row r="81" spans="2:4" ht="13.5" thickBot="1" x14ac:dyDescent="0.25">
      <c r="B81" s="418" t="s">
        <v>407</v>
      </c>
      <c r="C81" s="686" t="s">
        <v>1114</v>
      </c>
      <c r="D81" s="419" t="s">
        <v>1115</v>
      </c>
    </row>
    <row r="82" spans="2:4" x14ac:dyDescent="0.2">
      <c r="B82" s="333" t="s">
        <v>409</v>
      </c>
      <c r="C82" s="690">
        <v>0</v>
      </c>
      <c r="D82" s="683">
        <v>0</v>
      </c>
    </row>
    <row r="83" spans="2:4" x14ac:dyDescent="0.2">
      <c r="B83" s="334" t="s">
        <v>474</v>
      </c>
      <c r="C83" s="690">
        <v>0</v>
      </c>
      <c r="D83" s="683">
        <v>0</v>
      </c>
    </row>
    <row r="84" spans="2:4" x14ac:dyDescent="0.2">
      <c r="B84" s="334" t="s">
        <v>410</v>
      </c>
      <c r="C84" s="690">
        <v>0</v>
      </c>
      <c r="D84" s="683">
        <v>0</v>
      </c>
    </row>
    <row r="85" spans="2:4" x14ac:dyDescent="0.2">
      <c r="B85" s="334" t="s">
        <v>411</v>
      </c>
      <c r="C85" s="690">
        <v>0</v>
      </c>
      <c r="D85" s="683">
        <v>0</v>
      </c>
    </row>
    <row r="86" spans="2:4" x14ac:dyDescent="0.2">
      <c r="B86" s="334"/>
      <c r="C86" s="690">
        <v>0</v>
      </c>
      <c r="D86" s="683">
        <v>0</v>
      </c>
    </row>
    <row r="87" spans="2:4" x14ac:dyDescent="0.2">
      <c r="B87" s="334"/>
      <c r="C87" s="690">
        <v>0</v>
      </c>
      <c r="D87" s="683">
        <v>0</v>
      </c>
    </row>
    <row r="88" spans="2:4" x14ac:dyDescent="0.2">
      <c r="B88" s="334"/>
      <c r="C88" s="690">
        <v>0</v>
      </c>
      <c r="D88" s="683">
        <v>0</v>
      </c>
    </row>
    <row r="89" spans="2:4" x14ac:dyDescent="0.2">
      <c r="B89" s="334"/>
      <c r="C89" s="690">
        <v>0</v>
      </c>
      <c r="D89" s="683">
        <v>0</v>
      </c>
    </row>
    <row r="90" spans="2:4" x14ac:dyDescent="0.2">
      <c r="B90" s="334"/>
      <c r="C90" s="690">
        <v>0</v>
      </c>
      <c r="D90" s="683">
        <v>0</v>
      </c>
    </row>
    <row r="91" spans="2:4" x14ac:dyDescent="0.2">
      <c r="B91" s="335"/>
      <c r="C91" s="690">
        <v>0</v>
      </c>
      <c r="D91" s="683">
        <v>0</v>
      </c>
    </row>
    <row r="92" spans="2:4" ht="13.5" thickBot="1" x14ac:dyDescent="0.25">
      <c r="B92" s="335"/>
      <c r="C92" s="690">
        <v>0</v>
      </c>
      <c r="D92" s="683">
        <v>0</v>
      </c>
    </row>
    <row r="93" spans="2:4" ht="14.25" thickTop="1" thickBot="1" x14ac:dyDescent="0.25">
      <c r="B93" s="431" t="s">
        <v>408</v>
      </c>
      <c r="C93" s="689">
        <f>SUM(C82:C92)</f>
        <v>0</v>
      </c>
      <c r="D93" s="682">
        <f>SUM(D82:D92)</f>
        <v>0</v>
      </c>
    </row>
  </sheetData>
  <sheetProtection algorithmName="SHA-512" hashValue="aTizXQ8e5PsyyHGT+zbycQjfVzXA+k0bWSNY/pwSfI1B4+HRKvqKjOIqJbtL3XgwDlfBfWAqRZ4yZNqfXrPcww==" saltValue="QG7wH6hlnhO8h74wlynCHg==" spinCount="100000" sheet="1" insertRows="0"/>
  <dataValidations count="1">
    <dataValidation type="decimal" allowBlank="1" showInputMessage="1" showErrorMessage="1" sqref="C82:D92" xr:uid="{00000000-0002-0000-2800-000000000000}">
      <formula1>-5000000000</formula1>
      <formula2>5000000000</formula2>
    </dataValidation>
  </dataValidations>
  <printOptions horizontalCentered="1"/>
  <pageMargins left="0.25" right="0.25" top="0.5" bottom="0.5" header="0.25" footer="0.25"/>
  <pageSetup scale="87" fitToHeight="2" orientation="portrait" r:id="rId1"/>
  <headerFooter alignWithMargins="0">
    <oddFooter>&amp;L&amp;F&amp;CPage &amp;P of &amp;N&amp;R&amp;A</oddFooter>
  </headerFooter>
  <rowBreaks count="1" manualBreakCount="1">
    <brk id="60" max="2"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dimension ref="A1:J1"/>
  <sheetViews>
    <sheetView workbookViewId="0">
      <selection activeCell="A2" sqref="A2"/>
    </sheetView>
  </sheetViews>
  <sheetFormatPr defaultColWidth="9.140625" defaultRowHeight="12.75" x14ac:dyDescent="0.2"/>
  <cols>
    <col min="1" max="16384" width="9.140625" style="323"/>
  </cols>
  <sheetData>
    <row r="1" spans="1:10" ht="26.25" customHeight="1" x14ac:dyDescent="0.2">
      <c r="A1" s="919" t="s">
        <v>383</v>
      </c>
      <c r="B1" s="919"/>
      <c r="C1" s="919"/>
      <c r="D1" s="919"/>
      <c r="E1" s="919"/>
      <c r="F1" s="919"/>
      <c r="G1" s="919"/>
      <c r="H1" s="919"/>
      <c r="I1" s="919"/>
      <c r="J1" s="919"/>
    </row>
  </sheetData>
  <mergeCells count="1">
    <mergeCell ref="A1:J1"/>
  </mergeCells>
  <pageMargins left="0.7" right="0.7" top="0.75" bottom="0.75" header="0.3" footer="0.3"/>
  <pageSetup orientation="portrait" r:id="rId1"/>
  <headerFooter>
    <oddFooter>&amp;L&amp;F&amp;CPage &amp;P of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G61"/>
  <sheetViews>
    <sheetView zoomScaleNormal="100" workbookViewId="0">
      <pane ySplit="6" topLeftCell="A7" activePane="bottomLeft" state="frozen"/>
      <selection activeCell="A7" sqref="A7"/>
      <selection pane="bottomLeft"/>
    </sheetView>
  </sheetViews>
  <sheetFormatPr defaultColWidth="9.140625" defaultRowHeight="12.75" x14ac:dyDescent="0.2"/>
  <cols>
    <col min="1" max="1" width="34.5703125" style="2" customWidth="1"/>
    <col min="2" max="2" width="20" style="2" customWidth="1"/>
    <col min="3" max="3" width="13.7109375" style="2" customWidth="1"/>
    <col min="4" max="7" width="13.7109375" style="3" customWidth="1"/>
    <col min="8" max="16384" width="9.140625" style="2"/>
  </cols>
  <sheetData>
    <row r="1" spans="1:3" x14ac:dyDescent="0.2">
      <c r="A1" s="464" t="s">
        <v>1084</v>
      </c>
      <c r="B1" s="1"/>
    </row>
    <row r="2" spans="1:3" x14ac:dyDescent="0.2">
      <c r="A2" s="641"/>
      <c r="B2" s="1"/>
    </row>
    <row r="3" spans="1:3" x14ac:dyDescent="0.2">
      <c r="B3" s="172" t="s">
        <v>113</v>
      </c>
      <c r="C3" s="172"/>
    </row>
    <row r="5" spans="1:3" x14ac:dyDescent="0.2">
      <c r="A5" s="19" t="s">
        <v>0</v>
      </c>
      <c r="B5" s="17" t="str">
        <f>'Report L1'!$C$5</f>
        <v>Select CCO from Dropdown List</v>
      </c>
    </row>
    <row r="6" spans="1:3" x14ac:dyDescent="0.2">
      <c r="A6" s="133" t="s">
        <v>225</v>
      </c>
      <c r="B6" s="121" t="str">
        <f>'Report L1'!$C$8&amp;" - "&amp;'Report L1'!$C$9</f>
        <v>1/1/2021 - 12/31/2021</v>
      </c>
    </row>
    <row r="7" spans="1:3" x14ac:dyDescent="0.2">
      <c r="C7" s="3"/>
    </row>
    <row r="8" spans="1:3" x14ac:dyDescent="0.2">
      <c r="A8" s="2" t="s">
        <v>237</v>
      </c>
      <c r="C8" s="3"/>
    </row>
    <row r="9" spans="1:3" x14ac:dyDescent="0.2">
      <c r="A9" s="2" t="s">
        <v>232</v>
      </c>
      <c r="C9" s="3"/>
    </row>
    <row r="10" spans="1:3" x14ac:dyDescent="0.2">
      <c r="C10" s="3"/>
    </row>
    <row r="11" spans="1:3" x14ac:dyDescent="0.2">
      <c r="A11" s="2" t="s">
        <v>117</v>
      </c>
      <c r="C11" s="3"/>
    </row>
    <row r="12" spans="1:3" x14ac:dyDescent="0.2">
      <c r="A12" s="2" t="s">
        <v>234</v>
      </c>
      <c r="C12" s="3"/>
    </row>
    <row r="13" spans="1:3" x14ac:dyDescent="0.2">
      <c r="C13" s="3"/>
    </row>
    <row r="14" spans="1:3" x14ac:dyDescent="0.2">
      <c r="A14" s="2" t="s">
        <v>235</v>
      </c>
      <c r="C14" s="3"/>
    </row>
    <row r="15" spans="1:3" x14ac:dyDescent="0.2">
      <c r="A15" s="2" t="s">
        <v>233</v>
      </c>
      <c r="C15" s="3"/>
    </row>
    <row r="17" spans="1:7" x14ac:dyDescent="0.2">
      <c r="A17" s="58" t="s">
        <v>145</v>
      </c>
      <c r="B17" s="24"/>
      <c r="C17" s="27" t="str">
        <f>"Q1-"&amp;'Report L1'!$C$7</f>
        <v>Q1-2021</v>
      </c>
      <c r="D17" s="21" t="str">
        <f>"Q2-"&amp;'Report L1'!$C$7</f>
        <v>Q2-2021</v>
      </c>
      <c r="E17" s="21" t="str">
        <f>"Q3-"&amp;'Report L1'!$C$7</f>
        <v>Q3-2021</v>
      </c>
      <c r="F17" s="21" t="str">
        <f>"Q4-"&amp;'Report L1'!$C$7</f>
        <v>Q4-2021</v>
      </c>
      <c r="G17" s="21" t="str">
        <f>"YTD "&amp;'Report L1'!$C$7</f>
        <v>YTD 2021</v>
      </c>
    </row>
    <row r="18" spans="1:7" x14ac:dyDescent="0.2">
      <c r="A18" s="26" t="s">
        <v>119</v>
      </c>
      <c r="B18" s="24"/>
      <c r="C18" s="25">
        <f>+'Report L6 OHP'!C36</f>
        <v>0</v>
      </c>
      <c r="D18" s="25">
        <f>+'Report L6 OHP'!D36</f>
        <v>0</v>
      </c>
      <c r="E18" s="25">
        <f>+'Report L6 OHP'!E36</f>
        <v>0</v>
      </c>
      <c r="F18" s="25">
        <f>+'Report L6 OHP'!F36</f>
        <v>0</v>
      </c>
      <c r="G18" s="25">
        <f>+'Report L6 OHP'!G36</f>
        <v>0</v>
      </c>
    </row>
    <row r="19" spans="1:7" x14ac:dyDescent="0.2">
      <c r="A19" s="26" t="s">
        <v>944</v>
      </c>
      <c r="B19" s="24"/>
      <c r="C19" s="25"/>
      <c r="D19" s="14"/>
      <c r="E19" s="14"/>
      <c r="F19" s="14"/>
      <c r="G19" s="14"/>
    </row>
    <row r="20" spans="1:7" ht="12.75" customHeight="1" x14ac:dyDescent="0.2">
      <c r="A20" s="26" t="s">
        <v>121</v>
      </c>
      <c r="B20" s="24"/>
      <c r="C20" s="25">
        <f>'Report L8'!C70</f>
        <v>0</v>
      </c>
      <c r="D20" s="25">
        <f>'Report L8'!G70</f>
        <v>0</v>
      </c>
      <c r="E20" s="25">
        <f>'Report L8'!C93</f>
        <v>0</v>
      </c>
      <c r="F20" s="25">
        <f>'Report L8'!G93</f>
        <v>0</v>
      </c>
      <c r="G20" s="14">
        <f>SUM(C20:F20)</f>
        <v>0</v>
      </c>
    </row>
    <row r="21" spans="1:7" ht="12.75" customHeight="1" x14ac:dyDescent="0.2">
      <c r="A21" s="26" t="s">
        <v>749</v>
      </c>
      <c r="B21" s="24"/>
      <c r="C21" s="25"/>
      <c r="D21" s="14"/>
      <c r="E21" s="14"/>
      <c r="F21" s="14"/>
      <c r="G21" s="14"/>
    </row>
    <row r="22" spans="1:7" ht="12.75" customHeight="1" x14ac:dyDescent="0.2">
      <c r="A22" s="26" t="s">
        <v>912</v>
      </c>
      <c r="B22" s="24"/>
      <c r="C22" s="25">
        <f>'Report L8'!E70</f>
        <v>0</v>
      </c>
      <c r="D22" s="25">
        <f>'Report L8'!I70</f>
        <v>0</v>
      </c>
      <c r="E22" s="25">
        <f>'Report L8'!E93</f>
        <v>0</v>
      </c>
      <c r="F22" s="25">
        <f>'Report L8'!I93</f>
        <v>0</v>
      </c>
      <c r="G22" s="14">
        <f>SUM(C22:F22)</f>
        <v>0</v>
      </c>
    </row>
    <row r="23" spans="1:7" ht="12.75" customHeight="1" x14ac:dyDescent="0.2">
      <c r="A23" s="26" t="s">
        <v>749</v>
      </c>
      <c r="B23" s="24"/>
      <c r="C23" s="25"/>
      <c r="D23" s="14"/>
      <c r="E23" s="14"/>
      <c r="F23" s="14"/>
      <c r="G23" s="14"/>
    </row>
    <row r="24" spans="1:7" x14ac:dyDescent="0.2">
      <c r="A24" s="26" t="s">
        <v>236</v>
      </c>
      <c r="B24" s="24"/>
      <c r="C24" s="25">
        <f>C18-C20-C22</f>
        <v>0</v>
      </c>
      <c r="D24" s="14">
        <f>D18-D20-D22</f>
        <v>0</v>
      </c>
      <c r="E24" s="14">
        <f>E18-E20-E22</f>
        <v>0</v>
      </c>
      <c r="F24" s="14">
        <f>F18-F20-F22</f>
        <v>0</v>
      </c>
      <c r="G24" s="14">
        <f>SUM(C24:F24)</f>
        <v>0</v>
      </c>
    </row>
    <row r="25" spans="1:7" x14ac:dyDescent="0.2">
      <c r="A25" s="26" t="s">
        <v>88</v>
      </c>
      <c r="B25" s="24"/>
      <c r="C25" s="25"/>
      <c r="D25" s="14"/>
      <c r="E25" s="14"/>
      <c r="F25" s="14"/>
      <c r="G25" s="14"/>
    </row>
    <row r="26" spans="1:7" x14ac:dyDescent="0.2">
      <c r="A26" s="26" t="s">
        <v>118</v>
      </c>
      <c r="B26" s="24"/>
      <c r="C26" s="25">
        <f>'Report L6 OHP'!C18</f>
        <v>0</v>
      </c>
      <c r="D26" s="25">
        <f>'Report L6 OHP'!D18</f>
        <v>0</v>
      </c>
      <c r="E26" s="25">
        <f>'Report L6 OHP'!E18</f>
        <v>0</v>
      </c>
      <c r="F26" s="25">
        <f>'Report L6 OHP'!F18</f>
        <v>0</v>
      </c>
      <c r="G26" s="25">
        <f>'Report L6 OHP'!G18</f>
        <v>0</v>
      </c>
    </row>
    <row r="27" spans="1:7" x14ac:dyDescent="0.2">
      <c r="A27" s="26" t="s">
        <v>328</v>
      </c>
      <c r="B27" s="24"/>
      <c r="C27" s="25"/>
      <c r="D27" s="14"/>
      <c r="E27" s="14"/>
      <c r="F27" s="14"/>
      <c r="G27" s="14"/>
    </row>
    <row r="28" spans="1:7" ht="13.5" thickBot="1" x14ac:dyDescent="0.25">
      <c r="A28" s="48"/>
      <c r="B28" s="49"/>
      <c r="C28" s="55"/>
      <c r="D28" s="55"/>
      <c r="E28" s="55"/>
      <c r="F28" s="55"/>
      <c r="G28" s="56"/>
    </row>
    <row r="29" spans="1:7" ht="13.5" thickBot="1" x14ac:dyDescent="0.25">
      <c r="A29" s="68" t="s">
        <v>140</v>
      </c>
      <c r="B29" s="39"/>
      <c r="C29" s="45">
        <f>IF(C26=0,0,C24/C26)</f>
        <v>0</v>
      </c>
      <c r="D29" s="45">
        <f>IF(D26=0,0,D24/D26)</f>
        <v>0</v>
      </c>
      <c r="E29" s="45">
        <f>IF(E26=0,0,E24/E26)</f>
        <v>0</v>
      </c>
      <c r="F29" s="45">
        <f>IF(F26=0,0,F24/F26)</f>
        <v>0</v>
      </c>
      <c r="G29" s="54"/>
    </row>
    <row r="30" spans="1:7" ht="13.5" thickBot="1" x14ac:dyDescent="0.25">
      <c r="A30" s="48"/>
      <c r="B30" s="49"/>
      <c r="C30" s="50"/>
      <c r="D30" s="50"/>
      <c r="E30" s="50"/>
      <c r="F30" s="50"/>
      <c r="G30" s="51"/>
    </row>
    <row r="31" spans="1:7" ht="13.5" thickBot="1" x14ac:dyDescent="0.25">
      <c r="A31" s="68" t="s">
        <v>141</v>
      </c>
      <c r="B31" s="39"/>
      <c r="C31" s="45">
        <f>C29</f>
        <v>0</v>
      </c>
      <c r="D31" s="46">
        <f>IF($C31=0,0,SUM($C24:D24)/SUM($C26:D26))</f>
        <v>0</v>
      </c>
      <c r="E31" s="46">
        <f>IF($C31=0,0,SUM($C24:E24)/SUM($C26:E26))</f>
        <v>0</v>
      </c>
      <c r="F31" s="46">
        <f>IF($C31=0,0,SUM($C24:F24)/SUM($C26:F26))</f>
        <v>0</v>
      </c>
      <c r="G31" s="45">
        <f>IF(G26=0,0,G24/G26)</f>
        <v>0</v>
      </c>
    </row>
    <row r="32" spans="1:7" ht="13.5" thickBot="1" x14ac:dyDescent="0.25">
      <c r="A32" s="57"/>
      <c r="C32" s="4"/>
      <c r="G32" s="53"/>
    </row>
    <row r="33" spans="1:7" ht="13.5" thickBot="1" x14ac:dyDescent="0.25">
      <c r="A33" s="68" t="s">
        <v>142</v>
      </c>
      <c r="B33" s="39"/>
      <c r="C33" s="45">
        <f>IF(C26=0,0,C18/C26)</f>
        <v>0</v>
      </c>
      <c r="D33" s="46">
        <f>IF(D26=0,0,D18/D26)</f>
        <v>0</v>
      </c>
      <c r="E33" s="46">
        <f>IF(E26=0,0,E18/E26)</f>
        <v>0</v>
      </c>
      <c r="F33" s="46">
        <f>IF(F26=0,0,F18/F26)</f>
        <v>0</v>
      </c>
      <c r="G33" s="54"/>
    </row>
    <row r="34" spans="1:7" ht="13.5" thickBot="1" x14ac:dyDescent="0.25">
      <c r="A34" s="57"/>
      <c r="G34" s="52"/>
    </row>
    <row r="35" spans="1:7" ht="13.5" thickBot="1" x14ac:dyDescent="0.25">
      <c r="A35" s="68" t="s">
        <v>143</v>
      </c>
      <c r="B35" s="39"/>
      <c r="C35" s="45">
        <f>C33</f>
        <v>0</v>
      </c>
      <c r="D35" s="46">
        <f>IF($C35=0,0,SUM($C18:D18)/SUM($C26:D26))</f>
        <v>0</v>
      </c>
      <c r="E35" s="46">
        <f>IF($C35=0,0,SUM($C18:E18)/SUM($C26:E26))</f>
        <v>0</v>
      </c>
      <c r="F35" s="46">
        <f>IF($C35=0,0,SUM($C18:F18)/SUM($C26:F26))</f>
        <v>0</v>
      </c>
      <c r="G35" s="46">
        <f>IF(G26=0,0,G18/G26)</f>
        <v>0</v>
      </c>
    </row>
    <row r="37" spans="1:7" x14ac:dyDescent="0.2">
      <c r="A37" s="642" t="s">
        <v>1200</v>
      </c>
      <c r="B37" s="22"/>
      <c r="C37" s="67" t="str">
        <f>"Q1-"&amp;'Report L1'!$C$7</f>
        <v>Q1-2021</v>
      </c>
      <c r="D37" s="21" t="str">
        <f>"Q2-"&amp;'Report L1'!$C$7</f>
        <v>Q2-2021</v>
      </c>
      <c r="E37" s="21" t="str">
        <f>"Q3-"&amp;'Report L1'!$C$7</f>
        <v>Q3-2021</v>
      </c>
      <c r="F37" s="21" t="str">
        <f>"Q4-"&amp;'Report L1'!$C$7</f>
        <v>Q4-2021</v>
      </c>
      <c r="G37" s="31"/>
    </row>
    <row r="38" spans="1:7" x14ac:dyDescent="0.2">
      <c r="A38" s="26" t="s">
        <v>217</v>
      </c>
      <c r="B38" s="24"/>
      <c r="C38" s="25">
        <f>IF(C58=0,0,AVERAGE(C55:C58)*4)</f>
        <v>0</v>
      </c>
      <c r="D38" s="25">
        <f>IF(C59=0,0,AVERAGE(C56:C59)*4)</f>
        <v>0</v>
      </c>
      <c r="E38" s="25">
        <f>IF(C60=0,0,AVERAGE(C57:C60)*4)</f>
        <v>0</v>
      </c>
      <c r="F38" s="25">
        <f>IF(C61=0,0,AVERAGE(C58:C61)*4)</f>
        <v>0</v>
      </c>
      <c r="G38" s="55"/>
    </row>
    <row r="39" spans="1:7" x14ac:dyDescent="0.2">
      <c r="A39" s="26" t="s">
        <v>218</v>
      </c>
      <c r="B39" s="24"/>
      <c r="C39" s="25"/>
      <c r="D39" s="14"/>
      <c r="E39" s="14"/>
      <c r="F39" s="14"/>
      <c r="G39" s="55"/>
    </row>
    <row r="40" spans="1:7" x14ac:dyDescent="0.2">
      <c r="A40" s="26" t="s">
        <v>207</v>
      </c>
      <c r="B40" s="24"/>
      <c r="C40" s="59">
        <f>IF(C31&lt;0.2,0.2,C31)</f>
        <v>0.2</v>
      </c>
      <c r="D40" s="59">
        <f t="shared" ref="D40:F40" si="0">IF(D31&lt;0.2,0.2,D31)</f>
        <v>0.2</v>
      </c>
      <c r="E40" s="59">
        <f t="shared" si="0"/>
        <v>0.2</v>
      </c>
      <c r="F40" s="59">
        <f t="shared" si="0"/>
        <v>0.2</v>
      </c>
      <c r="G40" s="55"/>
    </row>
    <row r="41" spans="1:7" x14ac:dyDescent="0.2">
      <c r="A41" s="26" t="s">
        <v>219</v>
      </c>
      <c r="B41" s="24"/>
      <c r="C41" s="25"/>
      <c r="D41" s="14"/>
      <c r="E41" s="14"/>
      <c r="F41" s="14"/>
      <c r="G41" s="55"/>
    </row>
    <row r="42" spans="1:7" x14ac:dyDescent="0.2">
      <c r="A42" s="26" t="s">
        <v>216</v>
      </c>
      <c r="B42" s="24"/>
      <c r="C42" s="25">
        <f>C38*C40</f>
        <v>0</v>
      </c>
      <c r="D42" s="25">
        <f>D38*D40</f>
        <v>0</v>
      </c>
      <c r="E42" s="25">
        <f>E38*E40</f>
        <v>0</v>
      </c>
      <c r="F42" s="25">
        <f>F38*F40</f>
        <v>0</v>
      </c>
      <c r="G42" s="55"/>
    </row>
    <row r="43" spans="1:7" x14ac:dyDescent="0.2">
      <c r="A43" s="26" t="s">
        <v>211</v>
      </c>
      <c r="B43" s="24"/>
      <c r="C43" s="25"/>
      <c r="D43" s="14"/>
      <c r="E43" s="14"/>
      <c r="F43" s="14"/>
      <c r="G43" s="55"/>
    </row>
    <row r="44" spans="1:7" x14ac:dyDescent="0.2">
      <c r="A44" s="643" t="s">
        <v>1201</v>
      </c>
      <c r="B44" s="24"/>
      <c r="C44" s="25">
        <f>C42/20</f>
        <v>0</v>
      </c>
      <c r="D44" s="25">
        <f>D42/20</f>
        <v>0</v>
      </c>
      <c r="E44" s="25">
        <f>E42/20</f>
        <v>0</v>
      </c>
      <c r="F44" s="25">
        <f>F42/20</f>
        <v>0</v>
      </c>
      <c r="G44" s="55"/>
    </row>
    <row r="45" spans="1:7" x14ac:dyDescent="0.2">
      <c r="A45" s="26" t="s">
        <v>212</v>
      </c>
      <c r="B45" s="24"/>
      <c r="C45" s="25"/>
      <c r="D45" s="14"/>
      <c r="E45" s="14"/>
      <c r="F45" s="14"/>
      <c r="G45" s="55"/>
    </row>
    <row r="46" spans="1:7" x14ac:dyDescent="0.2">
      <c r="A46" s="26" t="s">
        <v>209</v>
      </c>
      <c r="B46" s="24"/>
      <c r="C46" s="25">
        <f>'Report L5'!D54</f>
        <v>0</v>
      </c>
      <c r="D46" s="25">
        <f>'Report L5'!E54</f>
        <v>0</v>
      </c>
      <c r="E46" s="25">
        <f>'Report L5'!F54</f>
        <v>0</v>
      </c>
      <c r="F46" s="25">
        <f>'Report L5'!G54</f>
        <v>0</v>
      </c>
      <c r="G46" s="55"/>
    </row>
    <row r="47" spans="1:7" ht="13.5" thickBot="1" x14ac:dyDescent="0.25">
      <c r="A47" s="26" t="s">
        <v>1085</v>
      </c>
      <c r="B47" s="24"/>
      <c r="C47" s="38"/>
      <c r="D47" s="15"/>
      <c r="E47" s="15"/>
      <c r="F47" s="15"/>
      <c r="G47" s="55"/>
    </row>
    <row r="48" spans="1:7" ht="13.5" thickBot="1" x14ac:dyDescent="0.25">
      <c r="A48" s="26" t="s">
        <v>210</v>
      </c>
      <c r="B48" s="60"/>
      <c r="C48" s="23">
        <f>C46-C44</f>
        <v>0</v>
      </c>
      <c r="D48" s="23">
        <f>D46-D44</f>
        <v>0</v>
      </c>
      <c r="E48" s="23">
        <f>E46-E44</f>
        <v>0</v>
      </c>
      <c r="F48" s="23">
        <f>F46-F44</f>
        <v>0</v>
      </c>
      <c r="G48" s="55"/>
    </row>
    <row r="49" spans="1:7" x14ac:dyDescent="0.2">
      <c r="A49" s="26" t="s">
        <v>238</v>
      </c>
      <c r="B49" s="24"/>
      <c r="C49" s="44"/>
      <c r="D49" s="16"/>
      <c r="E49" s="16"/>
      <c r="F49" s="16"/>
      <c r="G49" s="55"/>
    </row>
    <row r="52" spans="1:7" x14ac:dyDescent="0.2">
      <c r="A52" s="818" t="s">
        <v>1083</v>
      </c>
      <c r="B52" s="819"/>
    </row>
    <row r="53" spans="1:7" ht="33" customHeight="1" x14ac:dyDescent="0.2">
      <c r="A53" s="32" t="s">
        <v>215</v>
      </c>
      <c r="B53" s="115" t="s">
        <v>203</v>
      </c>
      <c r="C53" s="113" t="s">
        <v>327</v>
      </c>
    </row>
    <row r="54" spans="1:7" x14ac:dyDescent="0.2">
      <c r="B54" s="112">
        <f t="shared" ref="B54:B59" si="1">EOMONTH(B55,-3)</f>
        <v>43921</v>
      </c>
      <c r="C54" s="130">
        <v>0</v>
      </c>
      <c r="D54" s="114" t="s">
        <v>213</v>
      </c>
    </row>
    <row r="55" spans="1:7" x14ac:dyDescent="0.2">
      <c r="B55" s="112">
        <f t="shared" si="1"/>
        <v>44012</v>
      </c>
      <c r="C55" s="130">
        <v>0</v>
      </c>
      <c r="D55" s="114" t="s">
        <v>214</v>
      </c>
    </row>
    <row r="56" spans="1:7" x14ac:dyDescent="0.2">
      <c r="B56" s="112">
        <f t="shared" si="1"/>
        <v>44104</v>
      </c>
      <c r="C56" s="130">
        <v>0</v>
      </c>
    </row>
    <row r="57" spans="1:7" x14ac:dyDescent="0.2">
      <c r="B57" s="112">
        <f t="shared" si="1"/>
        <v>44196</v>
      </c>
      <c r="C57" s="130">
        <v>0</v>
      </c>
    </row>
    <row r="58" spans="1:7" x14ac:dyDescent="0.2">
      <c r="B58" s="112">
        <f t="shared" si="1"/>
        <v>44286</v>
      </c>
      <c r="C58" s="14">
        <f>'Report L6 CORP'!C18</f>
        <v>0</v>
      </c>
    </row>
    <row r="59" spans="1:7" x14ac:dyDescent="0.2">
      <c r="B59" s="112">
        <f t="shared" si="1"/>
        <v>44377</v>
      </c>
      <c r="C59" s="14">
        <f>'Report L6 CORP'!D18</f>
        <v>0</v>
      </c>
    </row>
    <row r="60" spans="1:7" x14ac:dyDescent="0.2">
      <c r="B60" s="112">
        <f>EOMONTH(B61,-3)</f>
        <v>44469</v>
      </c>
      <c r="C60" s="14">
        <f>'Report L6 CORP'!E18</f>
        <v>0</v>
      </c>
    </row>
    <row r="61" spans="1:7" x14ac:dyDescent="0.2">
      <c r="B61" s="312" t="str">
        <f>'Report L1'!C9</f>
        <v>12/31/2021</v>
      </c>
      <c r="C61" s="14">
        <f>'Report L6 CORP'!F18</f>
        <v>0</v>
      </c>
    </row>
  </sheetData>
  <mergeCells count="1">
    <mergeCell ref="A52:B52"/>
  </mergeCells>
  <phoneticPr fontId="12" type="noConversion"/>
  <dataValidations count="1">
    <dataValidation type="decimal" allowBlank="1" showInputMessage="1" showErrorMessage="1" sqref="C54:C57" xr:uid="{00000000-0002-0000-0400-000000000000}">
      <formula1>-5000000000</formula1>
      <formula2>5000000000</formula2>
    </dataValidation>
  </dataValidations>
  <printOptions horizontalCentered="1"/>
  <pageMargins left="0.25" right="0.25" top="0.5" bottom="0.5" header="0.25" footer="0.25"/>
  <pageSetup scale="84" orientation="portrait" r:id="rId1"/>
  <headerFooter alignWithMargins="0">
    <oddFooter>&amp;L&amp;F&amp;CPage &amp;P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62"/>
  <sheetViews>
    <sheetView zoomScaleNormal="100" workbookViewId="0">
      <pane ySplit="6" topLeftCell="A7" activePane="bottomLeft" state="frozen"/>
      <selection activeCell="A7" sqref="A7"/>
      <selection pane="bottomLeft"/>
    </sheetView>
  </sheetViews>
  <sheetFormatPr defaultColWidth="9.140625" defaultRowHeight="12.75" x14ac:dyDescent="0.2"/>
  <cols>
    <col min="1" max="1" width="34" style="2" customWidth="1"/>
    <col min="2" max="2" width="20.7109375" style="2" customWidth="1"/>
    <col min="3" max="3" width="13.7109375" style="2" customWidth="1"/>
    <col min="4" max="7" width="13.7109375" style="3" customWidth="1"/>
    <col min="8" max="16384" width="9.140625" style="2"/>
  </cols>
  <sheetData>
    <row r="1" spans="1:3" x14ac:dyDescent="0.2">
      <c r="A1" s="464" t="s">
        <v>1084</v>
      </c>
      <c r="B1" s="1"/>
    </row>
    <row r="2" spans="1:3" x14ac:dyDescent="0.2">
      <c r="A2" s="1"/>
      <c r="B2" s="1"/>
    </row>
    <row r="3" spans="1:3" x14ac:dyDescent="0.2">
      <c r="B3" s="172" t="s">
        <v>737</v>
      </c>
      <c r="C3" s="172"/>
    </row>
    <row r="4" spans="1:3" x14ac:dyDescent="0.2">
      <c r="B4" s="462"/>
      <c r="C4" s="462"/>
    </row>
    <row r="5" spans="1:3" x14ac:dyDescent="0.2">
      <c r="A5" s="19" t="s">
        <v>0</v>
      </c>
      <c r="B5" s="17" t="str">
        <f>'Report L1'!$C$5</f>
        <v>Select CCO from Dropdown List</v>
      </c>
    </row>
    <row r="6" spans="1:3" x14ac:dyDescent="0.2">
      <c r="A6" s="133" t="s">
        <v>225</v>
      </c>
      <c r="B6" s="121" t="str">
        <f>'Report L1'!$C$8&amp;" - "&amp;'Report L1'!$C$9</f>
        <v>1/1/2021 - 12/31/2021</v>
      </c>
    </row>
    <row r="7" spans="1:3" x14ac:dyDescent="0.2">
      <c r="C7" s="3"/>
    </row>
    <row r="8" spans="1:3" x14ac:dyDescent="0.2">
      <c r="A8" s="2" t="s">
        <v>237</v>
      </c>
      <c r="C8" s="3"/>
    </row>
    <row r="9" spans="1:3" x14ac:dyDescent="0.2">
      <c r="A9" s="2" t="s">
        <v>232</v>
      </c>
      <c r="C9" s="3"/>
    </row>
    <row r="10" spans="1:3" x14ac:dyDescent="0.2">
      <c r="C10" s="3"/>
    </row>
    <row r="11" spans="1:3" x14ac:dyDescent="0.2">
      <c r="A11" s="2" t="s">
        <v>738</v>
      </c>
      <c r="C11" s="3"/>
    </row>
    <row r="12" spans="1:3" x14ac:dyDescent="0.2">
      <c r="A12" s="2" t="s">
        <v>739</v>
      </c>
      <c r="C12" s="3"/>
    </row>
    <row r="13" spans="1:3" x14ac:dyDescent="0.2">
      <c r="C13" s="3"/>
    </row>
    <row r="14" spans="1:3" x14ac:dyDescent="0.2">
      <c r="A14" s="2" t="s">
        <v>235</v>
      </c>
      <c r="C14" s="3"/>
    </row>
    <row r="15" spans="1:3" x14ac:dyDescent="0.2">
      <c r="A15" s="2" t="s">
        <v>740</v>
      </c>
      <c r="C15" s="3"/>
    </row>
    <row r="17" spans="1:7" x14ac:dyDescent="0.2">
      <c r="A17" s="58" t="s">
        <v>145</v>
      </c>
      <c r="B17" s="24"/>
      <c r="C17" s="67" t="str">
        <f>"Q1-"&amp;'Report L1'!$C$7</f>
        <v>Q1-2021</v>
      </c>
      <c r="D17" s="21" t="str">
        <f>"Q2-"&amp;'Report L1'!$C$7</f>
        <v>Q2-2021</v>
      </c>
      <c r="E17" s="21" t="str">
        <f>"Q3-"&amp;'Report L1'!$C$7</f>
        <v>Q3-2021</v>
      </c>
      <c r="F17" s="21" t="str">
        <f>"Q4-"&amp;'Report L1'!$C$7</f>
        <v>Q4-2021</v>
      </c>
      <c r="G17" s="21" t="str">
        <f>"YTD "&amp;'Report L1'!$C$7</f>
        <v>YTD 2021</v>
      </c>
    </row>
    <row r="18" spans="1:7" x14ac:dyDescent="0.2">
      <c r="A18" s="26" t="s">
        <v>119</v>
      </c>
      <c r="B18" s="24"/>
      <c r="C18" s="25">
        <f>'Report L6 CAK'!C$32</f>
        <v>0</v>
      </c>
      <c r="D18" s="25">
        <f>'Report L6 CAK'!D$32</f>
        <v>0</v>
      </c>
      <c r="E18" s="25">
        <f>'Report L6 CAK'!E$32</f>
        <v>0</v>
      </c>
      <c r="F18" s="25">
        <f>'Report L6 CAK'!F$32</f>
        <v>0</v>
      </c>
      <c r="G18" s="25">
        <f>'Report L6 CAK'!G$32</f>
        <v>0</v>
      </c>
    </row>
    <row r="19" spans="1:7" x14ac:dyDescent="0.2">
      <c r="A19" s="26" t="s">
        <v>1086</v>
      </c>
      <c r="B19" s="24"/>
      <c r="C19" s="25"/>
      <c r="D19" s="14"/>
      <c r="E19" s="14"/>
      <c r="F19" s="14"/>
      <c r="G19" s="14"/>
    </row>
    <row r="20" spans="1:7" ht="12.75" customHeight="1" x14ac:dyDescent="0.2">
      <c r="A20" s="26" t="s">
        <v>121</v>
      </c>
      <c r="B20" s="24"/>
      <c r="C20" s="262">
        <v>0</v>
      </c>
      <c r="D20" s="262">
        <v>0</v>
      </c>
      <c r="E20" s="262">
        <v>0</v>
      </c>
      <c r="F20" s="262">
        <v>0</v>
      </c>
      <c r="G20" s="14">
        <f>SUM(C20:F20)</f>
        <v>0</v>
      </c>
    </row>
    <row r="21" spans="1:7" ht="12.75" customHeight="1" x14ac:dyDescent="0.2">
      <c r="A21" s="26"/>
      <c r="B21" s="24"/>
      <c r="C21" s="25"/>
      <c r="D21" s="14"/>
      <c r="E21" s="14"/>
      <c r="F21" s="14"/>
      <c r="G21" s="14"/>
    </row>
    <row r="22" spans="1:7" ht="12.75" customHeight="1" x14ac:dyDescent="0.2">
      <c r="A22" s="26" t="s">
        <v>912</v>
      </c>
      <c r="B22" s="24"/>
      <c r="C22" s="262">
        <v>0</v>
      </c>
      <c r="D22" s="262">
        <v>0</v>
      </c>
      <c r="E22" s="262">
        <v>0</v>
      </c>
      <c r="F22" s="262">
        <v>0</v>
      </c>
      <c r="G22" s="14">
        <f>SUM(C22:F22)</f>
        <v>0</v>
      </c>
    </row>
    <row r="23" spans="1:7" ht="12.75" customHeight="1" x14ac:dyDescent="0.2">
      <c r="A23" s="26"/>
      <c r="B23" s="24"/>
      <c r="C23" s="25"/>
      <c r="D23" s="14"/>
      <c r="E23" s="14"/>
      <c r="F23" s="14"/>
      <c r="G23" s="14"/>
    </row>
    <row r="24" spans="1:7" x14ac:dyDescent="0.2">
      <c r="A24" s="26" t="s">
        <v>236</v>
      </c>
      <c r="B24" s="24"/>
      <c r="C24" s="25">
        <f>C18-C20-C22</f>
        <v>0</v>
      </c>
      <c r="D24" s="14">
        <f>D18-D20-D22</f>
        <v>0</v>
      </c>
      <c r="E24" s="14">
        <f>E18-E20-E22</f>
        <v>0</v>
      </c>
      <c r="F24" s="14">
        <f>F18-F20-F22</f>
        <v>0</v>
      </c>
      <c r="G24" s="14">
        <f>SUM(C24:F24)</f>
        <v>0</v>
      </c>
    </row>
    <row r="25" spans="1:7" x14ac:dyDescent="0.2">
      <c r="A25" s="26" t="s">
        <v>88</v>
      </c>
      <c r="B25" s="24"/>
      <c r="C25" s="25"/>
      <c r="D25" s="14"/>
      <c r="E25" s="14"/>
      <c r="F25" s="14"/>
      <c r="G25" s="14"/>
    </row>
    <row r="26" spans="1:7" x14ac:dyDescent="0.2">
      <c r="A26" s="26" t="s">
        <v>741</v>
      </c>
      <c r="B26" s="24"/>
      <c r="C26" s="25">
        <f>'Report L6 CAK'!C$14</f>
        <v>0</v>
      </c>
      <c r="D26" s="25">
        <f>'Report L6 CAK'!D$14</f>
        <v>0</v>
      </c>
      <c r="E26" s="25">
        <f>'Report L6 CAK'!E$14</f>
        <v>0</v>
      </c>
      <c r="F26" s="25">
        <f>'Report L6 CAK'!F$14</f>
        <v>0</v>
      </c>
      <c r="G26" s="25">
        <f>'Report L6 CAK'!G$14</f>
        <v>0</v>
      </c>
    </row>
    <row r="27" spans="1:7" x14ac:dyDescent="0.2">
      <c r="A27" s="26" t="s">
        <v>797</v>
      </c>
      <c r="B27" s="24"/>
      <c r="C27" s="25"/>
      <c r="D27" s="14"/>
      <c r="E27" s="14"/>
      <c r="F27" s="14"/>
      <c r="G27" s="14"/>
    </row>
    <row r="28" spans="1:7" ht="13.5" thickBot="1" x14ac:dyDescent="0.25">
      <c r="A28" s="48"/>
      <c r="B28" s="49"/>
      <c r="C28" s="55"/>
      <c r="D28" s="55"/>
      <c r="E28" s="55"/>
      <c r="F28" s="55"/>
      <c r="G28" s="56"/>
    </row>
    <row r="29" spans="1:7" ht="13.5" thickBot="1" x14ac:dyDescent="0.25">
      <c r="A29" s="68" t="s">
        <v>140</v>
      </c>
      <c r="B29" s="39"/>
      <c r="C29" s="45">
        <f>IF(C26=0,0,C24/C26)</f>
        <v>0</v>
      </c>
      <c r="D29" s="45">
        <f>IF(D26=0,0,D24/D26)</f>
        <v>0</v>
      </c>
      <c r="E29" s="45">
        <f>IF(E26=0,0,E24/E26)</f>
        <v>0</v>
      </c>
      <c r="F29" s="45">
        <f>IF(F26=0,0,F24/F26)</f>
        <v>0</v>
      </c>
      <c r="G29" s="54"/>
    </row>
    <row r="30" spans="1:7" ht="13.5" thickBot="1" x14ac:dyDescent="0.25">
      <c r="A30" s="48"/>
      <c r="B30" s="49"/>
      <c r="C30" s="50"/>
      <c r="D30" s="50"/>
      <c r="E30" s="50"/>
      <c r="F30" s="50"/>
      <c r="G30" s="51"/>
    </row>
    <row r="31" spans="1:7" ht="13.5" thickBot="1" x14ac:dyDescent="0.25">
      <c r="A31" s="68" t="s">
        <v>141</v>
      </c>
      <c r="B31" s="39"/>
      <c r="C31" s="45">
        <f>C29</f>
        <v>0</v>
      </c>
      <c r="D31" s="46">
        <f>IF($C31=0,0,SUM($C24:D24)/SUM($C26:D26))</f>
        <v>0</v>
      </c>
      <c r="E31" s="46">
        <f>IF($C31=0,0,SUM($C24:E24)/SUM($C26:E26))</f>
        <v>0</v>
      </c>
      <c r="F31" s="46">
        <f>IF($C31=0,0,SUM($C24:F24)/SUM($C26:F26))</f>
        <v>0</v>
      </c>
      <c r="G31" s="45">
        <f>IF(G26=0,0,G24/G26)</f>
        <v>0</v>
      </c>
    </row>
    <row r="32" spans="1:7" ht="13.5" thickBot="1" x14ac:dyDescent="0.25">
      <c r="A32" s="57"/>
      <c r="C32" s="4"/>
      <c r="G32" s="53"/>
    </row>
    <row r="33" spans="1:7" ht="13.5" thickBot="1" x14ac:dyDescent="0.25">
      <c r="A33" s="68" t="s">
        <v>142</v>
      </c>
      <c r="B33" s="39"/>
      <c r="C33" s="45">
        <f>IF(C26=0,0,C18/C26)</f>
        <v>0</v>
      </c>
      <c r="D33" s="46">
        <f>IF(D26=0,0,D18/D26)</f>
        <v>0</v>
      </c>
      <c r="E33" s="46">
        <f>IF(E26=0,0,E18/E26)</f>
        <v>0</v>
      </c>
      <c r="F33" s="46">
        <f>IF(F26=0,0,F18/F26)</f>
        <v>0</v>
      </c>
      <c r="G33" s="54"/>
    </row>
    <row r="34" spans="1:7" ht="13.5" thickBot="1" x14ac:dyDescent="0.25">
      <c r="A34" s="57"/>
      <c r="G34" s="52"/>
    </row>
    <row r="35" spans="1:7" ht="13.5" thickBot="1" x14ac:dyDescent="0.25">
      <c r="A35" s="68" t="s">
        <v>143</v>
      </c>
      <c r="B35" s="39"/>
      <c r="C35" s="45">
        <f>C33</f>
        <v>0</v>
      </c>
      <c r="D35" s="46">
        <f>IF($C35=0,0,SUM($C18:D18)/SUM($C26:D26))</f>
        <v>0</v>
      </c>
      <c r="E35" s="46">
        <f>IF($C35=0,0,SUM($C18:E18)/SUM($C26:E26))</f>
        <v>0</v>
      </c>
      <c r="F35" s="46">
        <f>IF($C35=0,0,SUM($C18:F18)/SUM($C26:F26))</f>
        <v>0</v>
      </c>
      <c r="G35" s="46">
        <f>IF(G26=0,0,G18/G26)</f>
        <v>0</v>
      </c>
    </row>
    <row r="37" spans="1:7" hidden="1" x14ac:dyDescent="0.2">
      <c r="A37" s="66" t="s">
        <v>144</v>
      </c>
      <c r="B37" s="22"/>
      <c r="C37" s="67" t="str">
        <f>"Q1-"&amp;'Report L1'!$C$7</f>
        <v>Q1-2021</v>
      </c>
      <c r="D37" s="21" t="str">
        <f>"Q2-"&amp;'Report L1'!$C$7</f>
        <v>Q2-2021</v>
      </c>
      <c r="E37" s="21" t="str">
        <f>"Q3-"&amp;'Report L1'!$C$7</f>
        <v>Q3-2021</v>
      </c>
      <c r="F37" s="21" t="str">
        <f>"Q4-"&amp;'Report L1'!$C$7</f>
        <v>Q4-2021</v>
      </c>
      <c r="G37" s="31"/>
    </row>
    <row r="38" spans="1:7" hidden="1" x14ac:dyDescent="0.2">
      <c r="A38" s="26" t="s">
        <v>217</v>
      </c>
      <c r="B38" s="24"/>
      <c r="C38" s="25">
        <f>IF(C58=0,0,AVERAGE(C55:C58)*4)</f>
        <v>0</v>
      </c>
      <c r="D38" s="25">
        <f>IF(C59=0,0,AVERAGE(C56:C59)*4)</f>
        <v>0</v>
      </c>
      <c r="E38" s="25">
        <f>IF(C60=0,0,AVERAGE(C57:C60)*4)</f>
        <v>0</v>
      </c>
      <c r="F38" s="25">
        <f>IF(C61=0,0,AVERAGE(C58:C61)*4)</f>
        <v>0</v>
      </c>
      <c r="G38" s="55"/>
    </row>
    <row r="39" spans="1:7" hidden="1" x14ac:dyDescent="0.2">
      <c r="A39" s="26" t="s">
        <v>218</v>
      </c>
      <c r="B39" s="24"/>
      <c r="C39" s="25"/>
      <c r="D39" s="14"/>
      <c r="E39" s="14"/>
      <c r="F39" s="14"/>
      <c r="G39" s="55"/>
    </row>
    <row r="40" spans="1:7" hidden="1" x14ac:dyDescent="0.2">
      <c r="A40" s="26" t="s">
        <v>207</v>
      </c>
      <c r="B40" s="24"/>
      <c r="C40" s="59">
        <f>IF(C31&lt;0.2,0.2,C31)</f>
        <v>0.2</v>
      </c>
      <c r="D40" s="59">
        <f t="shared" ref="D40:F40" si="0">IF(D31&lt;0.2,0.2,D31)</f>
        <v>0.2</v>
      </c>
      <c r="E40" s="59">
        <f t="shared" si="0"/>
        <v>0.2</v>
      </c>
      <c r="F40" s="59">
        <f t="shared" si="0"/>
        <v>0.2</v>
      </c>
      <c r="G40" s="55"/>
    </row>
    <row r="41" spans="1:7" hidden="1" x14ac:dyDescent="0.2">
      <c r="A41" s="26" t="s">
        <v>219</v>
      </c>
      <c r="B41" s="24"/>
      <c r="C41" s="25"/>
      <c r="D41" s="14"/>
      <c r="E41" s="14"/>
      <c r="F41" s="14"/>
      <c r="G41" s="55"/>
    </row>
    <row r="42" spans="1:7" hidden="1" x14ac:dyDescent="0.2">
      <c r="A42" s="26" t="s">
        <v>216</v>
      </c>
      <c r="B42" s="24"/>
      <c r="C42" s="25">
        <f>C38*C40</f>
        <v>0</v>
      </c>
      <c r="D42" s="25">
        <f t="shared" ref="D42:F42" si="1">D38*D40</f>
        <v>0</v>
      </c>
      <c r="E42" s="25">
        <f t="shared" si="1"/>
        <v>0</v>
      </c>
      <c r="F42" s="25">
        <f t="shared" si="1"/>
        <v>0</v>
      </c>
      <c r="G42" s="55"/>
    </row>
    <row r="43" spans="1:7" hidden="1" x14ac:dyDescent="0.2">
      <c r="A43" s="26" t="s">
        <v>211</v>
      </c>
      <c r="B43" s="24"/>
      <c r="C43" s="25"/>
      <c r="D43" s="14"/>
      <c r="E43" s="14"/>
      <c r="F43" s="14"/>
      <c r="G43" s="55"/>
    </row>
    <row r="44" spans="1:7" hidden="1" x14ac:dyDescent="0.2">
      <c r="A44" s="26" t="s">
        <v>208</v>
      </c>
      <c r="B44" s="24"/>
      <c r="C44" s="25">
        <f>C42/20</f>
        <v>0</v>
      </c>
      <c r="D44" s="25">
        <f t="shared" ref="D44:F44" si="2">D42/20</f>
        <v>0</v>
      </c>
      <c r="E44" s="25">
        <f t="shared" si="2"/>
        <v>0</v>
      </c>
      <c r="F44" s="25">
        <f t="shared" si="2"/>
        <v>0</v>
      </c>
      <c r="G44" s="476"/>
    </row>
    <row r="45" spans="1:7" hidden="1" x14ac:dyDescent="0.2">
      <c r="A45" s="26" t="s">
        <v>212</v>
      </c>
      <c r="B45" s="24"/>
      <c r="C45" s="25"/>
      <c r="D45" s="14"/>
      <c r="E45" s="14"/>
      <c r="F45" s="14"/>
      <c r="G45" s="55"/>
    </row>
    <row r="46" spans="1:7" hidden="1" x14ac:dyDescent="0.2">
      <c r="A46" s="26" t="s">
        <v>209</v>
      </c>
      <c r="B46" s="24"/>
      <c r="C46" s="25">
        <f>'Report L5'!D54</f>
        <v>0</v>
      </c>
      <c r="D46" s="25">
        <f>'Report L5'!E54</f>
        <v>0</v>
      </c>
      <c r="E46" s="25">
        <f>'Report L5'!F54</f>
        <v>0</v>
      </c>
      <c r="F46" s="25">
        <f>'Report L5'!G54</f>
        <v>0</v>
      </c>
      <c r="G46" s="55"/>
    </row>
    <row r="47" spans="1:7" ht="13.5" hidden="1" thickBot="1" x14ac:dyDescent="0.25">
      <c r="A47" s="26" t="s">
        <v>394</v>
      </c>
      <c r="B47" s="24"/>
      <c r="C47" s="38"/>
      <c r="D47" s="15"/>
      <c r="E47" s="15"/>
      <c r="F47" s="15"/>
      <c r="G47" s="55"/>
    </row>
    <row r="48" spans="1:7" ht="13.5" hidden="1" thickBot="1" x14ac:dyDescent="0.25">
      <c r="A48" s="26" t="s">
        <v>210</v>
      </c>
      <c r="B48" s="60"/>
      <c r="C48" s="23">
        <f>C46-C44</f>
        <v>0</v>
      </c>
      <c r="D48" s="23">
        <f t="shared" ref="D48:F48" si="3">D46-D44</f>
        <v>0</v>
      </c>
      <c r="E48" s="23">
        <f t="shared" si="3"/>
        <v>0</v>
      </c>
      <c r="F48" s="23">
        <f t="shared" si="3"/>
        <v>0</v>
      </c>
      <c r="G48" s="55"/>
    </row>
    <row r="49" spans="1:7" hidden="1" x14ac:dyDescent="0.2">
      <c r="A49" s="26" t="s">
        <v>238</v>
      </c>
      <c r="B49" s="24"/>
      <c r="C49" s="44"/>
      <c r="D49" s="16"/>
      <c r="E49" s="16"/>
      <c r="F49" s="16"/>
      <c r="G49" s="55"/>
    </row>
    <row r="50" spans="1:7" hidden="1" x14ac:dyDescent="0.2"/>
    <row r="51" spans="1:7" hidden="1" x14ac:dyDescent="0.2"/>
    <row r="52" spans="1:7" s="3" customFormat="1" hidden="1" x14ac:dyDescent="0.2">
      <c r="A52" s="21" t="s">
        <v>144</v>
      </c>
      <c r="B52" s="2"/>
      <c r="C52" s="2"/>
    </row>
    <row r="53" spans="1:7" s="3" customFormat="1" ht="33" hidden="1" customHeight="1" x14ac:dyDescent="0.2">
      <c r="A53" s="32" t="s">
        <v>215</v>
      </c>
      <c r="B53" s="115" t="s">
        <v>203</v>
      </c>
      <c r="C53" s="113" t="s">
        <v>327</v>
      </c>
    </row>
    <row r="54" spans="1:7" s="3" customFormat="1" hidden="1" x14ac:dyDescent="0.2">
      <c r="A54" s="2"/>
      <c r="B54" s="112">
        <f t="shared" ref="B54:B59" si="4">EOMONTH(B55,-3)</f>
        <v>43921</v>
      </c>
      <c r="C54" s="130">
        <v>0</v>
      </c>
      <c r="D54" s="114" t="s">
        <v>213</v>
      </c>
    </row>
    <row r="55" spans="1:7" s="3" customFormat="1" hidden="1" x14ac:dyDescent="0.2">
      <c r="A55" s="2"/>
      <c r="B55" s="112">
        <f t="shared" si="4"/>
        <v>44012</v>
      </c>
      <c r="C55" s="130">
        <v>0</v>
      </c>
      <c r="D55" s="114" t="s">
        <v>214</v>
      </c>
    </row>
    <row r="56" spans="1:7" s="3" customFormat="1" hidden="1" x14ac:dyDescent="0.2">
      <c r="A56" s="2"/>
      <c r="B56" s="112">
        <f t="shared" si="4"/>
        <v>44104</v>
      </c>
      <c r="C56" s="130">
        <v>0</v>
      </c>
    </row>
    <row r="57" spans="1:7" s="3" customFormat="1" hidden="1" x14ac:dyDescent="0.2">
      <c r="A57" s="2"/>
      <c r="B57" s="112">
        <f t="shared" si="4"/>
        <v>44196</v>
      </c>
      <c r="C57" s="130">
        <v>0</v>
      </c>
    </row>
    <row r="58" spans="1:7" s="3" customFormat="1" hidden="1" x14ac:dyDescent="0.2">
      <c r="A58" s="2"/>
      <c r="B58" s="112">
        <f t="shared" si="4"/>
        <v>44286</v>
      </c>
      <c r="C58" s="14">
        <f>'Report L6 CORP'!C18</f>
        <v>0</v>
      </c>
    </row>
    <row r="59" spans="1:7" s="3" customFormat="1" hidden="1" x14ac:dyDescent="0.2">
      <c r="A59" s="2"/>
      <c r="B59" s="112">
        <f t="shared" si="4"/>
        <v>44377</v>
      </c>
      <c r="C59" s="14">
        <f>'Report L6 CORP'!D18</f>
        <v>0</v>
      </c>
    </row>
    <row r="60" spans="1:7" s="3" customFormat="1" hidden="1" x14ac:dyDescent="0.2">
      <c r="A60" s="2"/>
      <c r="B60" s="112">
        <f>EOMONTH(B61,-3)</f>
        <v>44469</v>
      </c>
      <c r="C60" s="14">
        <f>'Report L6 CORP'!E18</f>
        <v>0</v>
      </c>
    </row>
    <row r="61" spans="1:7" s="3" customFormat="1" hidden="1" x14ac:dyDescent="0.2">
      <c r="A61" s="2"/>
      <c r="B61" s="312" t="str">
        <f>'Report L1'!C9</f>
        <v>12/31/2021</v>
      </c>
      <c r="C61" s="14">
        <f>'Report L6 CORP'!F18</f>
        <v>0</v>
      </c>
    </row>
    <row r="62" spans="1:7" hidden="1" x14ac:dyDescent="0.2"/>
  </sheetData>
  <dataValidations count="1">
    <dataValidation type="decimal" allowBlank="1" showInputMessage="1" showErrorMessage="1" sqref="C54:C57" xr:uid="{00000000-0002-0000-0500-000000000000}">
      <formula1>-5000000000</formula1>
      <formula2>5000000000</formula2>
    </dataValidation>
  </dataValidations>
  <printOptions horizontalCentered="1"/>
  <pageMargins left="0.25" right="0.25" top="0.5" bottom="0.5" header="0.25" footer="0.25"/>
  <pageSetup scale="84" orientation="portrait" r:id="rId1"/>
  <headerFooter alignWithMargins="0">
    <oddFooter>&amp;L&amp;F&amp;CPage &amp;P of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60"/>
  <sheetViews>
    <sheetView zoomScaleNormal="100" workbookViewId="0">
      <selection activeCell="C42" sqref="C42"/>
    </sheetView>
  </sheetViews>
  <sheetFormatPr defaultColWidth="9.140625" defaultRowHeight="12.75" x14ac:dyDescent="0.2"/>
  <cols>
    <col min="1" max="1" width="17.7109375" style="9" customWidth="1"/>
    <col min="2" max="2" width="45.7109375" style="9" customWidth="1"/>
    <col min="3" max="6" width="13.42578125" style="5" bestFit="1" customWidth="1"/>
    <col min="7" max="7" width="13.42578125" style="5" customWidth="1"/>
    <col min="8" max="8" width="9.28515625" style="5" bestFit="1" customWidth="1"/>
    <col min="9" max="9" width="10.28515625" style="5" bestFit="1" customWidth="1"/>
    <col min="10" max="16384" width="9.140625" style="5"/>
  </cols>
  <sheetData>
    <row r="1" spans="1:7" x14ac:dyDescent="0.2">
      <c r="A1" s="1" t="s">
        <v>222</v>
      </c>
      <c r="B1" s="5"/>
    </row>
    <row r="2" spans="1:7" ht="15.75" customHeight="1" x14ac:dyDescent="0.2">
      <c r="A2" s="5"/>
      <c r="B2" s="5"/>
      <c r="C2" s="6"/>
      <c r="D2" s="6"/>
      <c r="E2" s="6"/>
      <c r="F2" s="6"/>
    </row>
    <row r="3" spans="1:7" x14ac:dyDescent="0.2">
      <c r="A3" s="36" t="s">
        <v>0</v>
      </c>
      <c r="B3" s="17" t="str">
        <f>'Report L1'!$C$5</f>
        <v>Select CCO from Dropdown List</v>
      </c>
    </row>
    <row r="4" spans="1:7" x14ac:dyDescent="0.2">
      <c r="A4" s="133" t="s">
        <v>225</v>
      </c>
      <c r="B4" s="121" t="str">
        <f>'Report L1'!$C$8&amp;" - "&amp;'Report L1'!$C$9</f>
        <v>1/1/2021 - 12/31/2021</v>
      </c>
    </row>
    <row r="5" spans="1:7" s="7" customFormat="1" x14ac:dyDescent="0.2">
      <c r="A5" s="36"/>
      <c r="B5" s="18"/>
    </row>
    <row r="6" spans="1:7" s="7" customFormat="1" x14ac:dyDescent="0.2">
      <c r="A6" s="36"/>
      <c r="B6" s="18"/>
      <c r="C6" s="69" t="s">
        <v>183</v>
      </c>
      <c r="D6" s="69" t="s">
        <v>183</v>
      </c>
      <c r="E6" s="69" t="s">
        <v>183</v>
      </c>
      <c r="F6" s="69" t="s">
        <v>183</v>
      </c>
      <c r="G6" s="71"/>
    </row>
    <row r="7" spans="1:7" x14ac:dyDescent="0.2">
      <c r="A7" s="61"/>
      <c r="B7" s="61"/>
      <c r="C7" s="70">
        <f t="shared" ref="C7:D7" si="0">EOMONTH(D7,-3)</f>
        <v>44286</v>
      </c>
      <c r="D7" s="70">
        <f t="shared" si="0"/>
        <v>44377</v>
      </c>
      <c r="E7" s="70">
        <f>EOMONTH(F7,-3)</f>
        <v>44469</v>
      </c>
      <c r="F7" s="70" t="str">
        <f>'Report L1'!C9</f>
        <v>12/31/2021</v>
      </c>
      <c r="G7" s="13" t="str">
        <f>"YTD "&amp;'Report L1'!$C$7</f>
        <v>YTD 2021</v>
      </c>
    </row>
    <row r="8" spans="1:7" x14ac:dyDescent="0.2">
      <c r="A8" s="61"/>
      <c r="B8" s="61"/>
      <c r="C8" s="104"/>
      <c r="D8" s="104"/>
      <c r="E8" s="104"/>
      <c r="F8" s="104"/>
      <c r="G8" s="105"/>
    </row>
    <row r="9" spans="1:7" x14ac:dyDescent="0.2">
      <c r="A9" s="98" t="s">
        <v>231</v>
      </c>
      <c r="B9" s="102"/>
      <c r="C9" s="103"/>
      <c r="D9" s="103"/>
      <c r="E9" s="103"/>
      <c r="F9" s="103"/>
      <c r="G9" s="29"/>
    </row>
    <row r="10" spans="1:7" x14ac:dyDescent="0.2">
      <c r="A10" s="822" t="s">
        <v>391</v>
      </c>
      <c r="B10" s="93"/>
      <c r="C10" s="64" t="s">
        <v>17</v>
      </c>
      <c r="D10" s="64" t="s">
        <v>17</v>
      </c>
      <c r="E10" s="64" t="s">
        <v>17</v>
      </c>
      <c r="F10" s="64" t="s">
        <v>17</v>
      </c>
      <c r="G10" s="63" t="s">
        <v>17</v>
      </c>
    </row>
    <row r="11" spans="1:7" x14ac:dyDescent="0.2">
      <c r="A11" s="820"/>
      <c r="B11" s="72"/>
      <c r="C11" s="13" t="s">
        <v>45</v>
      </c>
      <c r="D11" s="13" t="s">
        <v>45</v>
      </c>
      <c r="E11" s="13" t="s">
        <v>45</v>
      </c>
      <c r="F11" s="13" t="s">
        <v>45</v>
      </c>
      <c r="G11" s="62" t="s">
        <v>45</v>
      </c>
    </row>
    <row r="12" spans="1:7" ht="12.75" customHeight="1" x14ac:dyDescent="0.2">
      <c r="A12" s="820"/>
      <c r="B12" s="74"/>
      <c r="C12" s="8"/>
      <c r="D12" s="8"/>
      <c r="E12" s="8"/>
      <c r="F12" s="8"/>
      <c r="G12" s="76"/>
    </row>
    <row r="13" spans="1:7" x14ac:dyDescent="0.2">
      <c r="A13" s="820"/>
      <c r="B13" s="74" t="s">
        <v>185</v>
      </c>
      <c r="C13" s="84">
        <f>IF('Report L5'!D40=0,0,'Report L5'!D16/'Report L5'!D40)</f>
        <v>0</v>
      </c>
      <c r="D13" s="84">
        <f>IF('Report L5'!E40=0,0,'Report L5'!E16/'Report L5'!E40)</f>
        <v>0</v>
      </c>
      <c r="E13" s="84">
        <f>IF('Report L5'!F40=0,0,'Report L5'!F16/'Report L5'!F40)</f>
        <v>0</v>
      </c>
      <c r="F13" s="84">
        <f>IF('Report L5'!G40=0,0,'Report L5'!G16/'Report L5'!G40)</f>
        <v>0</v>
      </c>
      <c r="G13" s="77"/>
    </row>
    <row r="14" spans="1:7" x14ac:dyDescent="0.2">
      <c r="A14" s="820"/>
      <c r="B14" s="74"/>
      <c r="C14" s="85"/>
      <c r="D14" s="85"/>
      <c r="E14" s="85"/>
      <c r="F14" s="85"/>
      <c r="G14" s="77"/>
    </row>
    <row r="15" spans="1:7" x14ac:dyDescent="0.2">
      <c r="A15" s="820"/>
      <c r="B15" s="74" t="s">
        <v>182</v>
      </c>
      <c r="C15" s="84">
        <f>IF('Report L6 CORP'!C51=0,0,('Report L5'!D8+'Report L5'!D9)/('Report L6 CORP'!C51/(C7-'Report L5'!C7)))</f>
        <v>0</v>
      </c>
      <c r="D15" s="84">
        <f>IF('Report L6 CORP'!D51=0,0,('Report L5'!E8+'Report L5'!E9)/('Report L6 CORP'!D51/(D7-C7)))</f>
        <v>0</v>
      </c>
      <c r="E15" s="84">
        <f>IF('Report L6 CORP'!E51=0,0,('Report L5'!F8+'Report L5'!F9)/('Report L6 CORP'!E51/(E7-D7)))</f>
        <v>0</v>
      </c>
      <c r="F15" s="84">
        <f>IF('Report L6 CORP'!F51=0,0,('Report L5'!G8+'Report L5'!G9)/('Report L6 CORP'!F51/(F7-E7)))</f>
        <v>0</v>
      </c>
      <c r="G15" s="77"/>
    </row>
    <row r="16" spans="1:7" x14ac:dyDescent="0.2">
      <c r="A16" s="820"/>
      <c r="B16" s="74"/>
      <c r="C16" s="85"/>
      <c r="D16" s="85"/>
      <c r="E16" s="85"/>
      <c r="F16" s="85"/>
      <c r="G16" s="77"/>
    </row>
    <row r="17" spans="1:9" x14ac:dyDescent="0.2">
      <c r="A17" s="820"/>
      <c r="B17" s="74" t="s">
        <v>189</v>
      </c>
      <c r="C17" s="84">
        <f>IF('Report L5'!D54=0,0,'Report L5'!D45/'Report L5'!D54)</f>
        <v>0</v>
      </c>
      <c r="D17" s="84">
        <f>IF('Report L5'!E54=0,0,'Report L5'!E45/'Report L5'!E54)</f>
        <v>0</v>
      </c>
      <c r="E17" s="84">
        <f>IF('Report L5'!F54=0,0,'Report L5'!F45/'Report L5'!F54)</f>
        <v>0</v>
      </c>
      <c r="F17" s="84">
        <f>IF('Report L5'!G54=0,0,'Report L5'!G45/'Report L5'!G54)</f>
        <v>0</v>
      </c>
      <c r="G17" s="77"/>
    </row>
    <row r="18" spans="1:9" x14ac:dyDescent="0.2">
      <c r="A18" s="820"/>
      <c r="B18" s="74"/>
      <c r="C18" s="330"/>
      <c r="D18" s="330"/>
      <c r="E18" s="330"/>
      <c r="F18" s="330"/>
      <c r="G18" s="77"/>
    </row>
    <row r="19" spans="1:9" x14ac:dyDescent="0.2">
      <c r="A19" s="820"/>
      <c r="B19" s="75" t="s">
        <v>190</v>
      </c>
      <c r="C19" s="79">
        <f>IF('Report L6 CORP'!C75=0,0,'Report L6 CORP'!C60*4/'Report L6 CORP'!C75)</f>
        <v>0</v>
      </c>
      <c r="D19" s="79">
        <f>IF('Report L6 CORP'!D75=0,0,'Report L6 CORP'!D60*4/'Report L6 CORP'!D75)</f>
        <v>0</v>
      </c>
      <c r="E19" s="79">
        <f>IF('Report L6 CORP'!E75=0,0,'Report L6 CORP'!E60*4/'Report L6 CORP'!E75)</f>
        <v>0</v>
      </c>
      <c r="F19" s="79">
        <f>IF('Report L6 CORP'!F75=0,0,'Report L6 CORP'!F60*4/'Report L6 CORP'!F75)</f>
        <v>0</v>
      </c>
      <c r="G19" s="79">
        <f>IF('Report L6 CORP'!G75=0,0,'Report L6 CORP'!G60/'Report L6 CORP'!G75)</f>
        <v>0</v>
      </c>
    </row>
    <row r="20" spans="1:9" x14ac:dyDescent="0.2">
      <c r="A20" s="820"/>
      <c r="B20" s="74"/>
      <c r="C20" s="86"/>
      <c r="D20" s="86"/>
      <c r="E20" s="86"/>
      <c r="F20" s="86"/>
      <c r="G20" s="87"/>
    </row>
    <row r="21" spans="1:9" x14ac:dyDescent="0.2">
      <c r="A21" s="820"/>
      <c r="B21" s="74"/>
      <c r="C21" s="330"/>
      <c r="D21" s="330"/>
      <c r="E21" s="330"/>
      <c r="F21" s="330"/>
      <c r="G21" s="77"/>
    </row>
    <row r="22" spans="1:9" x14ac:dyDescent="0.2">
      <c r="A22" s="820"/>
      <c r="B22" s="74"/>
      <c r="C22" s="64" t="s">
        <v>151</v>
      </c>
      <c r="D22" s="64" t="s">
        <v>151</v>
      </c>
      <c r="E22" s="64" t="s">
        <v>151</v>
      </c>
      <c r="F22" s="91" t="s">
        <v>151</v>
      </c>
      <c r="G22" s="64" t="s">
        <v>151</v>
      </c>
      <c r="I22" s="19"/>
    </row>
    <row r="23" spans="1:9" x14ac:dyDescent="0.2">
      <c r="A23" s="820"/>
      <c r="B23" s="74"/>
      <c r="C23" s="13" t="s">
        <v>195</v>
      </c>
      <c r="D23" s="13" t="s">
        <v>195</v>
      </c>
      <c r="E23" s="13" t="s">
        <v>195</v>
      </c>
      <c r="F23" s="92" t="s">
        <v>195</v>
      </c>
      <c r="G23" s="65" t="s">
        <v>195</v>
      </c>
    </row>
    <row r="24" spans="1:9" x14ac:dyDescent="0.2">
      <c r="A24" s="820"/>
      <c r="B24" s="74" t="s">
        <v>726</v>
      </c>
      <c r="C24" s="79">
        <f>IF('Report L6 OHP'!C18=0,0,'Report L6 OHP'!C47/'Report L6 OHP'!C18)</f>
        <v>0</v>
      </c>
      <c r="D24" s="79">
        <f>IF('Report L6 OHP'!D18=0,0,'Report L6 OHP'!D47/'Report L6 OHP'!D18)</f>
        <v>0</v>
      </c>
      <c r="E24" s="79">
        <f>IF('Report L6 OHP'!E18=0,0,'Report L6 OHP'!E47/'Report L6 OHP'!E18)</f>
        <v>0</v>
      </c>
      <c r="F24" s="79">
        <f>IF('Report L6 OHP'!F18=0,0,'Report L6 OHP'!F47/'Report L6 OHP'!F18)</f>
        <v>0</v>
      </c>
      <c r="G24" s="79">
        <f>IF('Report L6 OHP'!G18=0,0,'Report L6 OHP'!G47/'Report L6 OHP'!G18)</f>
        <v>0</v>
      </c>
    </row>
    <row r="25" spans="1:9" x14ac:dyDescent="0.2">
      <c r="A25" s="820"/>
      <c r="B25" s="74"/>
      <c r="G25" s="90"/>
    </row>
    <row r="26" spans="1:9" x14ac:dyDescent="0.2">
      <c r="A26" s="820"/>
      <c r="B26" s="74" t="s">
        <v>186</v>
      </c>
      <c r="C26" s="79">
        <f>IF('Report L6 OHP'!C18=0,0,'Report L6 OHP'!C50/'Report L6 OHP'!C18)</f>
        <v>0</v>
      </c>
      <c r="D26" s="79">
        <f>IF('Report L6 OHP'!D18=0,0,'Report L6 OHP'!D50/'Report L6 OHP'!D18)</f>
        <v>0</v>
      </c>
      <c r="E26" s="79">
        <f>IF('Report L6 OHP'!E18=0,0,'Report L6 OHP'!E50/'Report L6 OHP'!E18)</f>
        <v>0</v>
      </c>
      <c r="F26" s="79">
        <f>IF('Report L6 OHP'!F18=0,0,'Report L6 OHP'!F50/'Report L6 OHP'!F18)</f>
        <v>0</v>
      </c>
      <c r="G26" s="79">
        <f>IF('Report L6 OHP'!G18=0,0,'Report L6 OHP'!G50/'Report L6 OHP'!G18)</f>
        <v>0</v>
      </c>
    </row>
    <row r="27" spans="1:9" x14ac:dyDescent="0.2">
      <c r="A27" s="820"/>
      <c r="B27" s="74"/>
      <c r="G27" s="77"/>
    </row>
    <row r="28" spans="1:9" x14ac:dyDescent="0.2">
      <c r="A28" s="820"/>
      <c r="B28" s="74" t="s">
        <v>187</v>
      </c>
      <c r="C28" s="79">
        <f>IF('Report L6 OHP'!C18=0,0,'Report L6 OHP'!C52/'Report L6 OHP'!C18)</f>
        <v>0</v>
      </c>
      <c r="D28" s="79">
        <f>IF('Report L6 OHP'!D18=0,0,'Report L6 OHP'!D52/'Report L6 OHP'!D18)</f>
        <v>0</v>
      </c>
      <c r="E28" s="79">
        <f>IF('Report L6 OHP'!E18=0,0,'Report L6 OHP'!E52/'Report L6 OHP'!E18)</f>
        <v>0</v>
      </c>
      <c r="F28" s="79">
        <f>IF('Report L6 OHP'!F18=0,0,'Report L6 OHP'!F52/'Report L6 OHP'!F18)</f>
        <v>0</v>
      </c>
      <c r="G28" s="79">
        <f>IF('Report L6 OHP'!G18=0,0,'Report L6 OHP'!G52/'Report L6 OHP'!G18)</f>
        <v>0</v>
      </c>
    </row>
    <row r="29" spans="1:9" x14ac:dyDescent="0.2">
      <c r="A29" s="820"/>
      <c r="B29" s="74"/>
      <c r="G29" s="77"/>
    </row>
    <row r="30" spans="1:9" x14ac:dyDescent="0.2">
      <c r="A30" s="820"/>
      <c r="B30" s="74" t="s">
        <v>188</v>
      </c>
      <c r="C30" s="79">
        <f>IF('Report L6 OHP'!C18=0,0,'Report L6 OHP'!C57/'Report L6 OHP'!C18)</f>
        <v>0</v>
      </c>
      <c r="D30" s="79">
        <f>IF('Report L6 OHP'!D18=0,0,'Report L6 OHP'!D57/'Report L6 OHP'!D18)</f>
        <v>0</v>
      </c>
      <c r="E30" s="79">
        <f>IF('Report L6 OHP'!E18=0,0,'Report L6 OHP'!E57/'Report L6 OHP'!E18)</f>
        <v>0</v>
      </c>
      <c r="F30" s="79">
        <f>IF('Report L6 OHP'!F18=0,0,'Report L6 OHP'!F57/'Report L6 OHP'!F18)</f>
        <v>0</v>
      </c>
      <c r="G30" s="79">
        <f>IF('Report L6 OHP'!G18=0,0,'Report L6 OHP'!G57/'Report L6 OHP'!G18)</f>
        <v>0</v>
      </c>
    </row>
    <row r="31" spans="1:9" x14ac:dyDescent="0.2">
      <c r="A31" s="820"/>
      <c r="B31" s="74"/>
      <c r="G31" s="77"/>
    </row>
    <row r="32" spans="1:9" x14ac:dyDescent="0.2">
      <c r="A32" s="821"/>
      <c r="B32" s="74" t="s">
        <v>220</v>
      </c>
      <c r="C32" s="79">
        <f>IF('Report L6 OHP'!C18=0,0,'Report L6 OHP'!C60/'Report L6 OHP'!C18)</f>
        <v>0</v>
      </c>
      <c r="D32" s="79">
        <f>IF('Report L6 OHP'!D18=0,0,'Report L6 OHP'!D60/'Report L6 OHP'!D18)</f>
        <v>0</v>
      </c>
      <c r="E32" s="79">
        <f>IF('Report L6 OHP'!E18=0,0,'Report L6 OHP'!E60/'Report L6 OHP'!E18)</f>
        <v>0</v>
      </c>
      <c r="F32" s="79">
        <f>IF('Report L6 OHP'!F18=0,0,'Report L6 OHP'!F60/'Report L6 OHP'!F18)</f>
        <v>0</v>
      </c>
      <c r="G32" s="79">
        <f>IF('Report L6 OHP'!G18=0,0,'Report L6 OHP'!G60/'Report L6 OHP'!G18)</f>
        <v>0</v>
      </c>
    </row>
    <row r="33" spans="1:7" x14ac:dyDescent="0.2">
      <c r="A33" s="95"/>
      <c r="B33" s="96"/>
      <c r="C33" s="86"/>
      <c r="D33" s="86"/>
      <c r="E33" s="86"/>
      <c r="F33" s="86"/>
      <c r="G33" s="101"/>
    </row>
    <row r="34" spans="1:7" x14ac:dyDescent="0.2">
      <c r="A34" s="97"/>
      <c r="B34" s="98"/>
      <c r="C34" s="86"/>
      <c r="D34" s="86"/>
      <c r="E34" s="86"/>
      <c r="F34" s="86"/>
      <c r="G34" s="86"/>
    </row>
    <row r="35" spans="1:7" x14ac:dyDescent="0.2">
      <c r="A35" s="99"/>
      <c r="B35" s="100"/>
      <c r="G35" s="102"/>
    </row>
    <row r="36" spans="1:7" x14ac:dyDescent="0.2">
      <c r="A36" s="78"/>
      <c r="B36" s="74"/>
      <c r="C36" s="64" t="s">
        <v>151</v>
      </c>
      <c r="D36" s="64" t="s">
        <v>151</v>
      </c>
      <c r="E36" s="64" t="s">
        <v>151</v>
      </c>
      <c r="F36" s="91" t="s">
        <v>151</v>
      </c>
      <c r="G36" s="64" t="s">
        <v>151</v>
      </c>
    </row>
    <row r="37" spans="1:7" ht="13.5" thickBot="1" x14ac:dyDescent="0.25">
      <c r="A37" s="78"/>
      <c r="B37" s="74"/>
      <c r="C37" s="13" t="s">
        <v>195</v>
      </c>
      <c r="D37" s="13" t="s">
        <v>195</v>
      </c>
      <c r="E37" s="13" t="s">
        <v>195</v>
      </c>
      <c r="F37" s="92" t="s">
        <v>195</v>
      </c>
      <c r="G37" s="65" t="s">
        <v>195</v>
      </c>
    </row>
    <row r="38" spans="1:7" ht="13.5" thickBot="1" x14ac:dyDescent="0.25">
      <c r="A38" s="820" t="s">
        <v>193</v>
      </c>
      <c r="B38" s="74" t="s">
        <v>194</v>
      </c>
      <c r="C38" s="546">
        <v>0</v>
      </c>
      <c r="D38" s="547">
        <v>0</v>
      </c>
      <c r="E38" s="547">
        <v>0</v>
      </c>
      <c r="F38" s="547">
        <v>0</v>
      </c>
      <c r="G38" s="772">
        <f>SUM(C38:F38)</f>
        <v>0</v>
      </c>
    </row>
    <row r="39" spans="1:7" x14ac:dyDescent="0.2">
      <c r="A39" s="820"/>
      <c r="B39" s="72"/>
      <c r="G39" s="88"/>
    </row>
    <row r="40" spans="1:7" x14ac:dyDescent="0.2">
      <c r="A40" s="820"/>
      <c r="B40" s="73" t="s">
        <v>192</v>
      </c>
      <c r="G40" s="77"/>
    </row>
    <row r="41" spans="1:7" x14ac:dyDescent="0.2">
      <c r="A41" s="820"/>
      <c r="B41" s="74"/>
      <c r="G41" s="89"/>
    </row>
    <row r="42" spans="1:7" x14ac:dyDescent="0.2">
      <c r="A42" s="820"/>
      <c r="B42" s="74" t="str">
        <f>'Report L6 OHP'!B19</f>
        <v>7. Hospital Services</v>
      </c>
      <c r="C42" s="80">
        <f>IF(C$38=0,0,'Report L6 OHP'!C19/'Report L4'!C$38)</f>
        <v>0</v>
      </c>
      <c r="D42" s="80">
        <f>IF(D$38=0,0,'Report L6 OHP'!D19/'Report L4'!D$38)</f>
        <v>0</v>
      </c>
      <c r="E42" s="80">
        <f>IF(E$38=0,0,'Report L6 OHP'!E19/'Report L4'!E$38)</f>
        <v>0</v>
      </c>
      <c r="F42" s="80">
        <f>IF(F$38=0,0,'Report L6 OHP'!F19/'Report L4'!F$38)</f>
        <v>0</v>
      </c>
      <c r="G42" s="80">
        <f>IF(G$38=0,0,'Report L6 OHP'!G19/'Report L4'!G$38)</f>
        <v>0</v>
      </c>
    </row>
    <row r="43" spans="1:7" x14ac:dyDescent="0.2">
      <c r="A43" s="820"/>
      <c r="B43" s="74" t="str">
        <f>'Report L6 OHP'!B20</f>
        <v xml:space="preserve">  a. Inpatient</v>
      </c>
      <c r="C43" s="80">
        <f>IF(C$38=0,0,'Report L6 OHP'!C20/'Report L4'!C$38)</f>
        <v>0</v>
      </c>
      <c r="D43" s="80">
        <f>IF(D$38=0,0,'Report L6 OHP'!D20/'Report L4'!D$38)</f>
        <v>0</v>
      </c>
      <c r="E43" s="80">
        <f>IF(E$38=0,0,'Report L6 OHP'!E20/'Report L4'!E$38)</f>
        <v>0</v>
      </c>
      <c r="F43" s="80">
        <f>IF(F$38=0,0,'Report L6 OHP'!F20/'Report L4'!F$38)</f>
        <v>0</v>
      </c>
      <c r="G43" s="80">
        <f>IF(G$38=0,0,'Report L6 OHP'!G20/'Report L4'!G$38)</f>
        <v>0</v>
      </c>
    </row>
    <row r="44" spans="1:7" x14ac:dyDescent="0.2">
      <c r="A44" s="820"/>
      <c r="B44" s="74" t="str">
        <f>'Report L6 OHP'!B21</f>
        <v xml:space="preserve">  b. Outpatient</v>
      </c>
      <c r="C44" s="80">
        <f>IF(C$38=0,0,'Report L6 OHP'!C21/'Report L4'!C$38)</f>
        <v>0</v>
      </c>
      <c r="D44" s="80">
        <f>IF(D$38=0,0,'Report L6 OHP'!D21/'Report L4'!D$38)</f>
        <v>0</v>
      </c>
      <c r="E44" s="80">
        <f>IF(E$38=0,0,'Report L6 OHP'!E21/'Report L4'!E$38)</f>
        <v>0</v>
      </c>
      <c r="F44" s="80">
        <f>IF(F$38=0,0,'Report L6 OHP'!F21/'Report L4'!F$38)</f>
        <v>0</v>
      </c>
      <c r="G44" s="80">
        <f>IF(G$38=0,0,'Report L6 OHP'!G21/'Report L4'!G$38)</f>
        <v>0</v>
      </c>
    </row>
    <row r="45" spans="1:7" x14ac:dyDescent="0.2">
      <c r="A45" s="820"/>
      <c r="B45" s="74" t="str">
        <f>'Report L6 OHP'!B22</f>
        <v xml:space="preserve">  c. Emergency Room</v>
      </c>
      <c r="C45" s="80">
        <f>IF(C$38=0,0,'Report L6 OHP'!C22/'Report L4'!C$38)</f>
        <v>0</v>
      </c>
      <c r="D45" s="80">
        <f>IF(D$38=0,0,'Report L6 OHP'!D22/'Report L4'!D$38)</f>
        <v>0</v>
      </c>
      <c r="E45" s="80">
        <f>IF(E$38=0,0,'Report L6 OHP'!E22/'Report L4'!E$38)</f>
        <v>0</v>
      </c>
      <c r="F45" s="80">
        <f>IF(F$38=0,0,'Report L6 OHP'!F22/'Report L4'!F$38)</f>
        <v>0</v>
      </c>
      <c r="G45" s="80">
        <f>IF(G$38=0,0,'Report L6 OHP'!G22/'Report L4'!G$38)</f>
        <v>0</v>
      </c>
    </row>
    <row r="46" spans="1:7" x14ac:dyDescent="0.2">
      <c r="A46" s="820"/>
      <c r="B46" s="74" t="str">
        <f>'Report L6 OHP'!B23</f>
        <v>8. Physician/Profession Services</v>
      </c>
      <c r="C46" s="80">
        <f>IF(C$38=0,0,'Report L6 OHP'!C23/'Report L4'!C$38)</f>
        <v>0</v>
      </c>
      <c r="D46" s="80">
        <f>IF(D$38=0,0,'Report L6 OHP'!D23/'Report L4'!D$38)</f>
        <v>0</v>
      </c>
      <c r="E46" s="80">
        <f>IF(E$38=0,0,'Report L6 OHP'!E23/'Report L4'!E$38)</f>
        <v>0</v>
      </c>
      <c r="F46" s="80">
        <f>IF(F$38=0,0,'Report L6 OHP'!F23/'Report L4'!F$38)</f>
        <v>0</v>
      </c>
      <c r="G46" s="80">
        <f>IF(G$38=0,0,'Report L6 OHP'!G23/'Report L4'!G$38)</f>
        <v>0</v>
      </c>
    </row>
    <row r="47" spans="1:7" x14ac:dyDescent="0.2">
      <c r="A47" s="820"/>
      <c r="B47" s="74" t="str">
        <f>'Report L6 OHP'!B24</f>
        <v>9. Substance Abuse Disorder</v>
      </c>
      <c r="C47" s="80">
        <f>IF(C$38=0,0,'Report L6 OHP'!C24/'Report L4'!C$38)</f>
        <v>0</v>
      </c>
      <c r="D47" s="80">
        <f>IF(D$38=0,0,'Report L6 OHP'!D24/'Report L4'!D$38)</f>
        <v>0</v>
      </c>
      <c r="E47" s="80">
        <f>IF(E$38=0,0,'Report L6 OHP'!E24/'Report L4'!E$38)</f>
        <v>0</v>
      </c>
      <c r="F47" s="80">
        <f>IF(F$38=0,0,'Report L6 OHP'!F24/'Report L4'!F$38)</f>
        <v>0</v>
      </c>
      <c r="G47" s="80">
        <f>IF(G$38=0,0,'Report L6 OHP'!G24/'Report L4'!G$38)</f>
        <v>0</v>
      </c>
    </row>
    <row r="48" spans="1:7" x14ac:dyDescent="0.2">
      <c r="A48" s="820"/>
      <c r="B48" s="74" t="str">
        <f>'Report L6 OHP'!B25</f>
        <v>10. Mental Health</v>
      </c>
      <c r="C48" s="80">
        <f>IF(C$38=0,0,'Report L6 OHP'!C25/'Report L4'!C$38)</f>
        <v>0</v>
      </c>
      <c r="D48" s="80">
        <f>IF(D$38=0,0,'Report L6 OHP'!D25/'Report L4'!D$38)</f>
        <v>0</v>
      </c>
      <c r="E48" s="80">
        <f>IF(E$38=0,0,'Report L6 OHP'!E25/'Report L4'!E$38)</f>
        <v>0</v>
      </c>
      <c r="F48" s="80">
        <f>IF(F$38=0,0,'Report L6 OHP'!F25/'Report L4'!F$38)</f>
        <v>0</v>
      </c>
      <c r="G48" s="80">
        <f>IF(G$38=0,0,'Report L6 OHP'!G25/'Report L4'!G$38)</f>
        <v>0</v>
      </c>
    </row>
    <row r="49" spans="1:7" x14ac:dyDescent="0.2">
      <c r="A49" s="820"/>
      <c r="B49" s="74" t="str">
        <f>'Report L6 OHP'!B26</f>
        <v xml:space="preserve">  a. Inpatient</v>
      </c>
      <c r="C49" s="80">
        <f>IF(C$38=0,0,'Report L6 OHP'!C26/'Report L4'!C$38)</f>
        <v>0</v>
      </c>
      <c r="D49" s="80">
        <f>IF(D$38=0,0,'Report L6 OHP'!D26/'Report L4'!D$38)</f>
        <v>0</v>
      </c>
      <c r="E49" s="80">
        <f>IF(E$38=0,0,'Report L6 OHP'!E26/'Report L4'!E$38)</f>
        <v>0</v>
      </c>
      <c r="F49" s="80">
        <f>IF(F$38=0,0,'Report L6 OHP'!F26/'Report L4'!F$38)</f>
        <v>0</v>
      </c>
      <c r="G49" s="80">
        <f>IF(G$38=0,0,'Report L6 OHP'!G26/'Report L4'!G$38)</f>
        <v>0</v>
      </c>
    </row>
    <row r="50" spans="1:7" x14ac:dyDescent="0.2">
      <c r="A50" s="820"/>
      <c r="B50" s="74" t="str">
        <f>'Report L6 OHP'!B27</f>
        <v xml:space="preserve">  b. Residential</v>
      </c>
      <c r="C50" s="80">
        <f>IF(C$38=0,0,'Report L6 OHP'!C27/'Report L4'!C$38)</f>
        <v>0</v>
      </c>
      <c r="D50" s="80">
        <f>IF(D$38=0,0,'Report L6 OHP'!D27/'Report L4'!D$38)</f>
        <v>0</v>
      </c>
      <c r="E50" s="80">
        <f>IF(E$38=0,0,'Report L6 OHP'!E27/'Report L4'!E$38)</f>
        <v>0</v>
      </c>
      <c r="F50" s="80">
        <f>IF(F$38=0,0,'Report L6 OHP'!F27/'Report L4'!F$38)</f>
        <v>0</v>
      </c>
      <c r="G50" s="80">
        <f>IF(G$38=0,0,'Report L6 OHP'!G27/'Report L4'!G$38)</f>
        <v>0</v>
      </c>
    </row>
    <row r="51" spans="1:7" x14ac:dyDescent="0.2">
      <c r="A51" s="820"/>
      <c r="B51" s="74" t="str">
        <f>'Report L6 OHP'!B28</f>
        <v xml:space="preserve">  c. Other Non-Inpatient</v>
      </c>
      <c r="C51" s="80">
        <f>IF(C$38=0,0,'Report L6 OHP'!C28/'Report L4'!C$38)</f>
        <v>0</v>
      </c>
      <c r="D51" s="80">
        <f>IF(D$38=0,0,'Report L6 OHP'!D28/'Report L4'!D$38)</f>
        <v>0</v>
      </c>
      <c r="E51" s="80">
        <f>IF(E$38=0,0,'Report L6 OHP'!E28/'Report L4'!E$38)</f>
        <v>0</v>
      </c>
      <c r="F51" s="80">
        <f>IF(F$38=0,0,'Report L6 OHP'!F28/'Report L4'!F$38)</f>
        <v>0</v>
      </c>
      <c r="G51" s="80">
        <f>IF(G$38=0,0,'Report L6 OHP'!G28/'Report L4'!G$38)</f>
        <v>0</v>
      </c>
    </row>
    <row r="52" spans="1:7" x14ac:dyDescent="0.2">
      <c r="A52" s="820"/>
      <c r="B52" s="74" t="str">
        <f>'Report L6 OHP'!B29</f>
        <v>11. Dental</v>
      </c>
      <c r="C52" s="80">
        <f>IF(C$38=0,0,'Report L6 OHP'!C29/'Report L4'!C$38)</f>
        <v>0</v>
      </c>
      <c r="D52" s="80">
        <f>IF(D$38=0,0,'Report L6 OHP'!D29/'Report L4'!D$38)</f>
        <v>0</v>
      </c>
      <c r="E52" s="80">
        <f>IF(E$38=0,0,'Report L6 OHP'!E29/'Report L4'!E$38)</f>
        <v>0</v>
      </c>
      <c r="F52" s="80">
        <f>IF(F$38=0,0,'Report L6 OHP'!F29/'Report L4'!F$38)</f>
        <v>0</v>
      </c>
      <c r="G52" s="80">
        <f>IF(G$38=0,0,'Report L6 OHP'!G29/'Report L4'!G$38)</f>
        <v>0</v>
      </c>
    </row>
    <row r="53" spans="1:7" x14ac:dyDescent="0.2">
      <c r="A53" s="820"/>
      <c r="B53" s="74" t="str">
        <f>'Report L6 OHP'!B30</f>
        <v>12. Prescription Drugs</v>
      </c>
      <c r="C53" s="80">
        <f>IF(C$38=0,0,'Report L6 OHP'!C30/'Report L4'!C$38)</f>
        <v>0</v>
      </c>
      <c r="D53" s="80">
        <f>IF(D$38=0,0,'Report L6 OHP'!D30/'Report L4'!D$38)</f>
        <v>0</v>
      </c>
      <c r="E53" s="80">
        <f>IF(E$38=0,0,'Report L6 OHP'!E30/'Report L4'!E$38)</f>
        <v>0</v>
      </c>
      <c r="F53" s="80">
        <f>IF(F$38=0,0,'Report L6 OHP'!F30/'Report L4'!F$38)</f>
        <v>0</v>
      </c>
      <c r="G53" s="80">
        <f>IF(G$38=0,0,'Report L6 OHP'!G30/'Report L4'!G$38)</f>
        <v>0</v>
      </c>
    </row>
    <row r="54" spans="1:7" x14ac:dyDescent="0.2">
      <c r="A54" s="820"/>
      <c r="B54" s="74" t="str">
        <f>'Report L6 OHP'!B31</f>
        <v>13. Transportation</v>
      </c>
      <c r="C54" s="80">
        <f>IF(C$38=0,0,'Report L6 OHP'!C31/'Report L4'!C$38)</f>
        <v>0</v>
      </c>
      <c r="D54" s="80">
        <f>IF(D$38=0,0,'Report L6 OHP'!D31/'Report L4'!D$38)</f>
        <v>0</v>
      </c>
      <c r="E54" s="80">
        <f>IF(E$38=0,0,'Report L6 OHP'!E31/'Report L4'!E$38)</f>
        <v>0</v>
      </c>
      <c r="F54" s="80">
        <f>IF(F$38=0,0,'Report L6 OHP'!F31/'Report L4'!F$38)</f>
        <v>0</v>
      </c>
      <c r="G54" s="80">
        <f>IF(G$38=0,0,'Report L6 OHP'!G31/'Report L4'!G$38)</f>
        <v>0</v>
      </c>
    </row>
    <row r="55" spans="1:7" x14ac:dyDescent="0.2">
      <c r="A55" s="820"/>
      <c r="B55" s="74" t="str">
        <f>'Report L6 OHP'!B32</f>
        <v xml:space="preserve">  a. Emergency Medical Transportation</v>
      </c>
      <c r="C55" s="80">
        <f>IF(C$38=0,0,'Report L6 OHP'!C32/'Report L4'!C$38)</f>
        <v>0</v>
      </c>
      <c r="D55" s="80">
        <f>IF(D$38=0,0,'Report L6 OHP'!D32/'Report L4'!D$38)</f>
        <v>0</v>
      </c>
      <c r="E55" s="80">
        <f>IF(E$38=0,0,'Report L6 OHP'!E32/'Report L4'!E$38)</f>
        <v>0</v>
      </c>
      <c r="F55" s="80">
        <f>IF(F$38=0,0,'Report L6 OHP'!F32/'Report L4'!F$38)</f>
        <v>0</v>
      </c>
      <c r="G55" s="80">
        <f>IF(G$38=0,0,'Report L6 OHP'!G32/'Report L4'!G$38)</f>
        <v>0</v>
      </c>
    </row>
    <row r="56" spans="1:7" x14ac:dyDescent="0.2">
      <c r="A56" s="820"/>
      <c r="B56" s="74" t="str">
        <f>'Report L6 OHP'!B33</f>
        <v xml:space="preserve">  b. Non-emergency Medical Transportation (NEMT) </v>
      </c>
      <c r="C56" s="80">
        <f>IF(C$38=0,0,'Report L6 OHP'!C33/'Report L4'!C$38)</f>
        <v>0</v>
      </c>
      <c r="D56" s="80">
        <f>IF(D$38=0,0,'Report L6 OHP'!D33/'Report L4'!D$38)</f>
        <v>0</v>
      </c>
      <c r="E56" s="80">
        <f>IF(E$38=0,0,'Report L6 OHP'!E33/'Report L4'!E$38)</f>
        <v>0</v>
      </c>
      <c r="F56" s="80">
        <f>IF(F$38=0,0,'Report L6 OHP'!F33/'Report L4'!F$38)</f>
        <v>0</v>
      </c>
      <c r="G56" s="80">
        <f>IF(G$38=0,0,'Report L6 OHP'!G33/'Report L4'!G$38)</f>
        <v>0</v>
      </c>
    </row>
    <row r="57" spans="1:7" x14ac:dyDescent="0.2">
      <c r="A57" s="820"/>
      <c r="B57" s="74" t="str">
        <f>'Report L6 OHP'!B34</f>
        <v>14. DME &amp; Supplies</v>
      </c>
      <c r="C57" s="80">
        <f>IF(C$38=0,0,'Report L6 OHP'!C34/'Report L4'!C$38)</f>
        <v>0</v>
      </c>
      <c r="D57" s="80">
        <f>IF(D$38=0,0,'Report L6 OHP'!D34/'Report L4'!D$38)</f>
        <v>0</v>
      </c>
      <c r="E57" s="80">
        <f>IF(E$38=0,0,'Report L6 OHP'!E34/'Report L4'!E$38)</f>
        <v>0</v>
      </c>
      <c r="F57" s="80">
        <f>IF(F$38=0,0,'Report L6 OHP'!F34/'Report L4'!F$38)</f>
        <v>0</v>
      </c>
      <c r="G57" s="80">
        <f>IF(G$38=0,0,'Report L6 OHP'!G34/'Report L4'!G$38)</f>
        <v>0</v>
      </c>
    </row>
    <row r="58" spans="1:7" x14ac:dyDescent="0.2">
      <c r="A58" s="820"/>
      <c r="B58" s="74" t="str">
        <f>'Report L6 OHP'!B35</f>
        <v>15. Other Member Service Expenses</v>
      </c>
      <c r="C58" s="80">
        <f>IF(C$38=0,0,'Report L6 OHP'!C35/'Report L4'!C$38)</f>
        <v>0</v>
      </c>
      <c r="D58" s="80">
        <f>IF(D$38=0,0,'Report L6 OHP'!D35/'Report L4'!D$38)</f>
        <v>0</v>
      </c>
      <c r="E58" s="80">
        <f>IF(E$38=0,0,'Report L6 OHP'!E35/'Report L4'!E$38)</f>
        <v>0</v>
      </c>
      <c r="F58" s="80">
        <f>IF(F$38=0,0,'Report L6 OHP'!F35/'Report L4'!F$38)</f>
        <v>0</v>
      </c>
      <c r="G58" s="80">
        <f>IF(G$38=0,0,'Report L6 OHP'!G35/'Report L4'!G$38)</f>
        <v>0</v>
      </c>
    </row>
    <row r="59" spans="1:7" ht="13.5" thickBot="1" x14ac:dyDescent="0.25">
      <c r="A59" s="820"/>
      <c r="B59" s="74"/>
      <c r="C59" s="81"/>
      <c r="D59" s="81"/>
      <c r="E59" s="81"/>
      <c r="F59" s="81"/>
      <c r="G59" s="82"/>
    </row>
    <row r="60" spans="1:7" ht="13.5" thickBot="1" x14ac:dyDescent="0.25">
      <c r="A60" s="821"/>
      <c r="B60" s="75" t="s">
        <v>120</v>
      </c>
      <c r="C60" s="94">
        <f>SUM(C42:C59)</f>
        <v>0</v>
      </c>
      <c r="D60" s="83">
        <f>SUM(D42:D59)</f>
        <v>0</v>
      </c>
      <c r="E60" s="83">
        <f>SUM(E42:E59)</f>
        <v>0</v>
      </c>
      <c r="F60" s="83">
        <f>SUM(F42:F59)</f>
        <v>0</v>
      </c>
      <c r="G60" s="83">
        <f>SUM(G42:G59)</f>
        <v>0</v>
      </c>
    </row>
  </sheetData>
  <sheetProtection algorithmName="SHA-512" hashValue="0l3bwf1M87Ym4JGhbb5ot/4g4JnRBI0PC8t3SjwmAMyM22YiomGtCLaok33VAzdVXjWDmw3+QCj37km8fObF/g==" saltValue="jkxszqWUUrTH71lqUgk5fg==" spinCount="100000" sheet="1" objects="1" scenarios="1"/>
  <mergeCells count="2">
    <mergeCell ref="A38:A60"/>
    <mergeCell ref="A10:A32"/>
  </mergeCells>
  <conditionalFormatting sqref="C38">
    <cfRule type="expression" dxfId="3" priority="4">
      <formula>#REF!=0</formula>
    </cfRule>
  </conditionalFormatting>
  <conditionalFormatting sqref="D38">
    <cfRule type="expression" dxfId="2" priority="3">
      <formula>#REF!=0</formula>
    </cfRule>
  </conditionalFormatting>
  <conditionalFormatting sqref="E38">
    <cfRule type="expression" dxfId="1" priority="2">
      <formula>#REF!=0</formula>
    </cfRule>
  </conditionalFormatting>
  <conditionalFormatting sqref="F38">
    <cfRule type="expression" dxfId="0" priority="1">
      <formula>#REF!=0</formula>
    </cfRule>
  </conditionalFormatting>
  <dataValidations count="1">
    <dataValidation type="decimal" allowBlank="1" showInputMessage="1" showErrorMessage="1" sqref="C38:F38" xr:uid="{00000000-0002-0000-0600-000000000000}">
      <formula1>0</formula1>
      <formula2>5000000</formula2>
    </dataValidation>
  </dataValidations>
  <printOptions horizontalCentered="1"/>
  <pageMargins left="0.25" right="0.25" top="0.5" bottom="0.5" header="0.25" footer="0.25"/>
  <pageSetup scale="79" orientation="portrait" r:id="rId1"/>
  <headerFooter alignWithMargins="0">
    <oddFooter>&amp;L&amp;F&amp;CPage &amp;P of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92"/>
  <sheetViews>
    <sheetView zoomScaleNormal="100" workbookViewId="0">
      <pane xSplit="2" ySplit="7" topLeftCell="C8" activePane="bottomRight" state="frozen"/>
      <selection activeCell="A7" sqref="A7"/>
      <selection pane="topRight" activeCell="A7" sqref="A7"/>
      <selection pane="bottomLeft" activeCell="A7" sqref="A7"/>
      <selection pane="bottomRight" activeCell="K61" sqref="K61"/>
    </sheetView>
  </sheetViews>
  <sheetFormatPr defaultColWidth="9.140625" defaultRowHeight="12.75" x14ac:dyDescent="0.2"/>
  <cols>
    <col min="1" max="1" width="17.7109375" style="171" customWidth="1"/>
    <col min="2" max="2" width="44.7109375" style="171" customWidth="1"/>
    <col min="3" max="7" width="13.42578125" style="170" bestFit="1" customWidth="1"/>
    <col min="8" max="8" width="11.28515625" style="170" bestFit="1" customWidth="1"/>
    <col min="9" max="9" width="9.28515625" style="170" bestFit="1" customWidth="1"/>
    <col min="10" max="16384" width="9.140625" style="170"/>
  </cols>
  <sheetData>
    <row r="1" spans="1:7" x14ac:dyDescent="0.2">
      <c r="A1" s="116" t="s">
        <v>266</v>
      </c>
      <c r="B1" s="170"/>
    </row>
    <row r="2" spans="1:7" x14ac:dyDescent="0.2">
      <c r="B2" s="172" t="s">
        <v>70</v>
      </c>
    </row>
    <row r="3" spans="1:7" ht="15.75" customHeight="1" x14ac:dyDescent="0.2">
      <c r="A3" s="170"/>
      <c r="B3" s="170"/>
      <c r="D3" s="173"/>
      <c r="E3" s="173"/>
      <c r="F3" s="173"/>
      <c r="G3" s="173"/>
    </row>
    <row r="4" spans="1:7" x14ac:dyDescent="0.2">
      <c r="A4" s="174" t="s">
        <v>0</v>
      </c>
      <c r="B4" s="120" t="str">
        <f>'Report L1'!$C$5</f>
        <v>Select CCO from Dropdown List</v>
      </c>
    </row>
    <row r="5" spans="1:7" x14ac:dyDescent="0.2">
      <c r="A5" s="133" t="s">
        <v>384</v>
      </c>
      <c r="B5" s="121" t="str">
        <f>G7</f>
        <v>12/31/2021</v>
      </c>
      <c r="C5" s="175" t="s">
        <v>17</v>
      </c>
      <c r="D5" s="175" t="s">
        <v>17</v>
      </c>
      <c r="E5" s="175" t="s">
        <v>17</v>
      </c>
      <c r="F5" s="175" t="s">
        <v>17</v>
      </c>
      <c r="G5" s="175" t="s">
        <v>17</v>
      </c>
    </row>
    <row r="6" spans="1:7" s="177" customFormat="1" x14ac:dyDescent="0.2">
      <c r="A6" s="174"/>
      <c r="B6" s="121"/>
      <c r="C6" s="176" t="s">
        <v>45</v>
      </c>
      <c r="D6" s="176" t="s">
        <v>45</v>
      </c>
      <c r="E6" s="176" t="s">
        <v>45</v>
      </c>
      <c r="F6" s="176" t="s">
        <v>45</v>
      </c>
      <c r="G6" s="176" t="s">
        <v>45</v>
      </c>
    </row>
    <row r="7" spans="1:7" x14ac:dyDescent="0.2">
      <c r="A7" s="178"/>
      <c r="B7" s="178"/>
      <c r="C7" s="179">
        <f t="shared" ref="C7:E7" si="0">EOMONTH(D7,-3)</f>
        <v>44196</v>
      </c>
      <c r="D7" s="179">
        <f t="shared" si="0"/>
        <v>44286</v>
      </c>
      <c r="E7" s="179">
        <f t="shared" si="0"/>
        <v>44377</v>
      </c>
      <c r="F7" s="179">
        <f>EOMONTH(G7,-3)</f>
        <v>44469</v>
      </c>
      <c r="G7" s="179" t="str">
        <f>'Report L1'!C9</f>
        <v>12/31/2021</v>
      </c>
    </row>
    <row r="8" spans="1:7" x14ac:dyDescent="0.2">
      <c r="A8" s="823" t="s">
        <v>148</v>
      </c>
      <c r="B8" s="180" t="s">
        <v>69</v>
      </c>
      <c r="C8" s="165">
        <v>0</v>
      </c>
      <c r="D8" s="165">
        <v>0</v>
      </c>
      <c r="E8" s="165">
        <v>0</v>
      </c>
      <c r="F8" s="165">
        <v>0</v>
      </c>
      <c r="G8" s="165">
        <v>0</v>
      </c>
    </row>
    <row r="9" spans="1:7" x14ac:dyDescent="0.2">
      <c r="A9" s="824"/>
      <c r="B9" s="180" t="s">
        <v>1</v>
      </c>
      <c r="C9" s="130">
        <v>0</v>
      </c>
      <c r="D9" s="130">
        <v>0</v>
      </c>
      <c r="E9" s="130">
        <v>0</v>
      </c>
      <c r="F9" s="130">
        <v>0</v>
      </c>
      <c r="G9" s="130">
        <v>0</v>
      </c>
    </row>
    <row r="10" spans="1:7" x14ac:dyDescent="0.2">
      <c r="A10" s="824"/>
      <c r="B10" s="180" t="s">
        <v>243</v>
      </c>
      <c r="C10" s="130">
        <v>0</v>
      </c>
      <c r="D10" s="130">
        <v>0</v>
      </c>
      <c r="E10" s="130">
        <v>0</v>
      </c>
      <c r="F10" s="130">
        <v>0</v>
      </c>
      <c r="G10" s="130">
        <v>0</v>
      </c>
    </row>
    <row r="11" spans="1:7" x14ac:dyDescent="0.2">
      <c r="A11" s="824"/>
      <c r="B11" s="180" t="s">
        <v>2</v>
      </c>
      <c r="C11" s="130">
        <v>0</v>
      </c>
      <c r="D11" s="130">
        <v>0</v>
      </c>
      <c r="E11" s="130">
        <v>0</v>
      </c>
      <c r="F11" s="130">
        <v>0</v>
      </c>
      <c r="G11" s="130">
        <v>0</v>
      </c>
    </row>
    <row r="12" spans="1:7" x14ac:dyDescent="0.2">
      <c r="A12" s="824"/>
      <c r="B12" s="180" t="s">
        <v>3</v>
      </c>
      <c r="C12" s="130">
        <v>0</v>
      </c>
      <c r="D12" s="130">
        <v>0</v>
      </c>
      <c r="E12" s="130">
        <v>0</v>
      </c>
      <c r="F12" s="130">
        <v>0</v>
      </c>
      <c r="G12" s="130">
        <v>0</v>
      </c>
    </row>
    <row r="13" spans="1:7" x14ac:dyDescent="0.2">
      <c r="A13" s="824"/>
      <c r="B13" s="180" t="s">
        <v>4</v>
      </c>
      <c r="C13" s="130">
        <v>0</v>
      </c>
      <c r="D13" s="130">
        <v>0</v>
      </c>
      <c r="E13" s="130">
        <v>0</v>
      </c>
      <c r="F13" s="130">
        <v>0</v>
      </c>
      <c r="G13" s="130">
        <v>0</v>
      </c>
    </row>
    <row r="14" spans="1:7" x14ac:dyDescent="0.2">
      <c r="A14" s="824"/>
      <c r="B14" s="180" t="s">
        <v>5</v>
      </c>
      <c r="C14" s="130">
        <v>0</v>
      </c>
      <c r="D14" s="130">
        <v>0</v>
      </c>
      <c r="E14" s="130">
        <v>0</v>
      </c>
      <c r="F14" s="130">
        <v>0</v>
      </c>
      <c r="G14" s="130">
        <v>0</v>
      </c>
    </row>
    <row r="15" spans="1:7" ht="13.5" thickBot="1" x14ac:dyDescent="0.25">
      <c r="A15" s="825"/>
      <c r="B15" s="181" t="s">
        <v>6</v>
      </c>
      <c r="C15" s="166">
        <v>0</v>
      </c>
      <c r="D15" s="166">
        <v>0</v>
      </c>
      <c r="E15" s="166">
        <v>0</v>
      </c>
      <c r="F15" s="166">
        <v>0</v>
      </c>
      <c r="G15" s="166">
        <v>0</v>
      </c>
    </row>
    <row r="16" spans="1:7" ht="13.5" thickBot="1" x14ac:dyDescent="0.25">
      <c r="A16" s="831" t="s">
        <v>1196</v>
      </c>
      <c r="B16" s="832"/>
      <c r="C16" s="182">
        <f>SUM(C8:C15)</f>
        <v>0</v>
      </c>
      <c r="D16" s="182">
        <f>SUM(D8:D15)</f>
        <v>0</v>
      </c>
      <c r="E16" s="182">
        <f>SUM(E8:E15)</f>
        <v>0</v>
      </c>
      <c r="F16" s="182">
        <f>SUM(F8:F15)</f>
        <v>0</v>
      </c>
      <c r="G16" s="182">
        <f>SUM(G8:G15)</f>
        <v>0</v>
      </c>
    </row>
    <row r="17" spans="1:7" x14ac:dyDescent="0.2">
      <c r="A17" s="826" t="s">
        <v>149</v>
      </c>
      <c r="B17" s="183" t="s">
        <v>244</v>
      </c>
      <c r="C17" s="167">
        <v>0</v>
      </c>
      <c r="D17" s="167">
        <v>0</v>
      </c>
      <c r="E17" s="167">
        <v>0</v>
      </c>
      <c r="F17" s="167">
        <v>0</v>
      </c>
      <c r="G17" s="167">
        <v>0</v>
      </c>
    </row>
    <row r="18" spans="1:7" x14ac:dyDescent="0.2">
      <c r="A18" s="824"/>
      <c r="B18" s="184" t="s">
        <v>245</v>
      </c>
      <c r="C18" s="130">
        <v>0</v>
      </c>
      <c r="D18" s="130">
        <v>0</v>
      </c>
      <c r="E18" s="130">
        <v>0</v>
      </c>
      <c r="F18" s="130">
        <v>0</v>
      </c>
      <c r="G18" s="130">
        <v>0</v>
      </c>
    </row>
    <row r="19" spans="1:7" x14ac:dyDescent="0.2">
      <c r="A19" s="824"/>
      <c r="B19" s="184" t="s">
        <v>258</v>
      </c>
      <c r="C19" s="130">
        <v>0</v>
      </c>
      <c r="D19" s="130">
        <v>0</v>
      </c>
      <c r="E19" s="130">
        <v>0</v>
      </c>
      <c r="F19" s="130">
        <v>0</v>
      </c>
      <c r="G19" s="130">
        <v>0</v>
      </c>
    </row>
    <row r="20" spans="1:7" ht="13.5" thickBot="1" x14ac:dyDescent="0.25">
      <c r="A20" s="825"/>
      <c r="B20" s="185" t="s">
        <v>246</v>
      </c>
      <c r="C20" s="168">
        <v>0</v>
      </c>
      <c r="D20" s="168">
        <v>0</v>
      </c>
      <c r="E20" s="168">
        <v>0</v>
      </c>
      <c r="F20" s="168">
        <v>0</v>
      </c>
      <c r="G20" s="168">
        <v>0</v>
      </c>
    </row>
    <row r="21" spans="1:7" ht="13.5" thickBot="1" x14ac:dyDescent="0.25">
      <c r="A21" s="827" t="s">
        <v>1197</v>
      </c>
      <c r="B21" s="833"/>
      <c r="C21" s="186">
        <f>SUM(C17:C20)</f>
        <v>0</v>
      </c>
      <c r="D21" s="186">
        <f>SUM(D17:D20)</f>
        <v>0</v>
      </c>
      <c r="E21" s="186">
        <f>SUM(E17:E20)</f>
        <v>0</v>
      </c>
      <c r="F21" s="186">
        <f>SUM(F17:F20)</f>
        <v>0</v>
      </c>
      <c r="G21" s="186">
        <f>SUM(G17:G20)</f>
        <v>0</v>
      </c>
    </row>
    <row r="22" spans="1:7" x14ac:dyDescent="0.2">
      <c r="A22" s="826" t="s">
        <v>150</v>
      </c>
      <c r="B22" s="183" t="s">
        <v>247</v>
      </c>
      <c r="C22" s="130">
        <v>0</v>
      </c>
      <c r="D22" s="130">
        <v>0</v>
      </c>
      <c r="E22" s="130">
        <v>0</v>
      </c>
      <c r="F22" s="130">
        <v>0</v>
      </c>
      <c r="G22" s="130">
        <v>0</v>
      </c>
    </row>
    <row r="23" spans="1:7" x14ac:dyDescent="0.2">
      <c r="A23" s="824"/>
      <c r="B23" s="184" t="s">
        <v>248</v>
      </c>
      <c r="C23" s="130">
        <v>0</v>
      </c>
      <c r="D23" s="130">
        <v>0</v>
      </c>
      <c r="E23" s="130">
        <v>0</v>
      </c>
      <c r="F23" s="130">
        <v>0</v>
      </c>
      <c r="G23" s="130">
        <v>0</v>
      </c>
    </row>
    <row r="24" spans="1:7" x14ac:dyDescent="0.2">
      <c r="A24" s="824"/>
      <c r="B24" s="184" t="s">
        <v>249</v>
      </c>
      <c r="C24" s="130">
        <v>0</v>
      </c>
      <c r="D24" s="130">
        <v>0</v>
      </c>
      <c r="E24" s="130">
        <v>0</v>
      </c>
      <c r="F24" s="130">
        <v>0</v>
      </c>
      <c r="G24" s="130">
        <v>0</v>
      </c>
    </row>
    <row r="25" spans="1:7" x14ac:dyDescent="0.2">
      <c r="A25" s="824"/>
      <c r="B25" s="184" t="s">
        <v>250</v>
      </c>
      <c r="C25" s="130">
        <v>0</v>
      </c>
      <c r="D25" s="130">
        <v>0</v>
      </c>
      <c r="E25" s="130">
        <v>0</v>
      </c>
      <c r="F25" s="130">
        <v>0</v>
      </c>
      <c r="G25" s="130">
        <v>0</v>
      </c>
    </row>
    <row r="26" spans="1:7" ht="13.5" thickBot="1" x14ac:dyDescent="0.25">
      <c r="A26" s="825"/>
      <c r="B26" s="185" t="s">
        <v>251</v>
      </c>
      <c r="C26" s="130">
        <v>0</v>
      </c>
      <c r="D26" s="130">
        <v>0</v>
      </c>
      <c r="E26" s="130">
        <v>0</v>
      </c>
      <c r="F26" s="130">
        <v>0</v>
      </c>
      <c r="G26" s="130">
        <v>0</v>
      </c>
    </row>
    <row r="27" spans="1:7" ht="13.5" thickBot="1" x14ac:dyDescent="0.25">
      <c r="A27" s="827" t="s">
        <v>255</v>
      </c>
      <c r="B27" s="828"/>
      <c r="C27" s="182">
        <f>SUM(C22:C26)</f>
        <v>0</v>
      </c>
      <c r="D27" s="182">
        <f t="shared" ref="D27:F27" si="1">SUM(D22:D26)</f>
        <v>0</v>
      </c>
      <c r="E27" s="182">
        <f t="shared" si="1"/>
        <v>0</v>
      </c>
      <c r="F27" s="182">
        <f t="shared" si="1"/>
        <v>0</v>
      </c>
      <c r="G27" s="182">
        <f>SUM(G22:G26)</f>
        <v>0</v>
      </c>
    </row>
    <row r="28" spans="1:7" ht="13.5" thickBot="1" x14ac:dyDescent="0.25">
      <c r="A28" s="829" t="s">
        <v>1198</v>
      </c>
      <c r="B28" s="830"/>
      <c r="C28" s="187">
        <f>C27+C21+C16</f>
        <v>0</v>
      </c>
      <c r="D28" s="187">
        <f>D27+D21+D16</f>
        <v>0</v>
      </c>
      <c r="E28" s="187">
        <f>E27+E21+E16</f>
        <v>0</v>
      </c>
      <c r="F28" s="187">
        <f>F27+F21+F16</f>
        <v>0</v>
      </c>
      <c r="G28" s="188">
        <f>G27+G21+G16</f>
        <v>0</v>
      </c>
    </row>
    <row r="29" spans="1:7" x14ac:dyDescent="0.2">
      <c r="A29" s="189"/>
      <c r="B29" s="189"/>
      <c r="C29" s="190"/>
      <c r="D29" s="190"/>
      <c r="E29" s="190"/>
      <c r="F29" s="190"/>
      <c r="G29" s="190"/>
    </row>
    <row r="30" spans="1:7" x14ac:dyDescent="0.2">
      <c r="A30" s="823" t="s">
        <v>7</v>
      </c>
      <c r="B30" s="184" t="s">
        <v>252</v>
      </c>
      <c r="C30" s="169">
        <v>0</v>
      </c>
      <c r="D30" s="169">
        <v>0</v>
      </c>
      <c r="E30" s="169">
        <v>0</v>
      </c>
      <c r="F30" s="169">
        <v>0</v>
      </c>
      <c r="G30" s="169">
        <v>0</v>
      </c>
    </row>
    <row r="31" spans="1:7" x14ac:dyDescent="0.2">
      <c r="A31" s="824"/>
      <c r="B31" s="184" t="s">
        <v>253</v>
      </c>
      <c r="C31" s="130">
        <v>0</v>
      </c>
      <c r="D31" s="130">
        <v>0</v>
      </c>
      <c r="E31" s="130">
        <v>0</v>
      </c>
      <c r="F31" s="130">
        <v>0</v>
      </c>
      <c r="G31" s="130">
        <v>0</v>
      </c>
    </row>
    <row r="32" spans="1:7" x14ac:dyDescent="0.2">
      <c r="A32" s="824"/>
      <c r="B32" s="184" t="s">
        <v>256</v>
      </c>
      <c r="C32" s="130">
        <v>0</v>
      </c>
      <c r="D32" s="130">
        <v>0</v>
      </c>
      <c r="E32" s="130">
        <v>0</v>
      </c>
      <c r="F32" s="130">
        <v>0</v>
      </c>
      <c r="G32" s="130">
        <v>0</v>
      </c>
    </row>
    <row r="33" spans="1:7" x14ac:dyDescent="0.2">
      <c r="A33" s="824"/>
      <c r="B33" s="184" t="s">
        <v>254</v>
      </c>
      <c r="C33" s="130">
        <v>0</v>
      </c>
      <c r="D33" s="130">
        <v>0</v>
      </c>
      <c r="E33" s="130">
        <v>0</v>
      </c>
      <c r="F33" s="130">
        <v>0</v>
      </c>
      <c r="G33" s="130">
        <v>0</v>
      </c>
    </row>
    <row r="34" spans="1:7" s="269" customFormat="1" x14ac:dyDescent="0.2">
      <c r="A34" s="824"/>
      <c r="B34" s="754" t="s">
        <v>1161</v>
      </c>
      <c r="C34" s="130">
        <v>0</v>
      </c>
      <c r="D34" s="130">
        <v>0</v>
      </c>
      <c r="E34" s="130">
        <v>0</v>
      </c>
      <c r="F34" s="130">
        <v>0</v>
      </c>
      <c r="G34" s="130">
        <v>0</v>
      </c>
    </row>
    <row r="35" spans="1:7" x14ac:dyDescent="0.2">
      <c r="A35" s="824"/>
      <c r="B35" s="184" t="s">
        <v>1162</v>
      </c>
      <c r="C35" s="130">
        <v>0</v>
      </c>
      <c r="D35" s="130">
        <v>0</v>
      </c>
      <c r="E35" s="130">
        <v>0</v>
      </c>
      <c r="F35" s="130">
        <v>0</v>
      </c>
      <c r="G35" s="130">
        <v>0</v>
      </c>
    </row>
    <row r="36" spans="1:7" x14ac:dyDescent="0.2">
      <c r="A36" s="824"/>
      <c r="B36" s="184" t="s">
        <v>1163</v>
      </c>
      <c r="C36" s="130">
        <v>0</v>
      </c>
      <c r="D36" s="130">
        <v>0</v>
      </c>
      <c r="E36" s="130">
        <v>0</v>
      </c>
      <c r="F36" s="130">
        <v>0</v>
      </c>
      <c r="G36" s="130">
        <v>0</v>
      </c>
    </row>
    <row r="37" spans="1:7" x14ac:dyDescent="0.2">
      <c r="A37" s="824"/>
      <c r="B37" s="184" t="s">
        <v>1164</v>
      </c>
      <c r="C37" s="130">
        <v>0</v>
      </c>
      <c r="D37" s="130">
        <v>0</v>
      </c>
      <c r="E37" s="130">
        <v>0</v>
      </c>
      <c r="F37" s="130">
        <v>0</v>
      </c>
      <c r="G37" s="130">
        <v>0</v>
      </c>
    </row>
    <row r="38" spans="1:7" s="269" customFormat="1" x14ac:dyDescent="0.2">
      <c r="A38" s="824"/>
      <c r="B38" s="185" t="s">
        <v>1165</v>
      </c>
      <c r="C38" s="130">
        <v>0</v>
      </c>
      <c r="D38" s="130">
        <v>0</v>
      </c>
      <c r="E38" s="130">
        <v>0</v>
      </c>
      <c r="F38" s="130">
        <v>0</v>
      </c>
      <c r="G38" s="130">
        <v>0</v>
      </c>
    </row>
    <row r="39" spans="1:7" ht="13.5" thickBot="1" x14ac:dyDescent="0.25">
      <c r="A39" s="825"/>
      <c r="B39" s="185" t="s">
        <v>1166</v>
      </c>
      <c r="C39" s="130">
        <v>0</v>
      </c>
      <c r="D39" s="130">
        <v>0</v>
      </c>
      <c r="E39" s="130">
        <v>0</v>
      </c>
      <c r="F39" s="130">
        <v>0</v>
      </c>
      <c r="G39" s="130">
        <v>0</v>
      </c>
    </row>
    <row r="40" spans="1:7" ht="13.5" thickBot="1" x14ac:dyDescent="0.25">
      <c r="A40" s="827" t="s">
        <v>1167</v>
      </c>
      <c r="B40" s="828"/>
      <c r="C40" s="182">
        <f>SUM(C30:C39)</f>
        <v>0</v>
      </c>
      <c r="D40" s="182">
        <f>SUM(D30:D39)</f>
        <v>0</v>
      </c>
      <c r="E40" s="182">
        <f t="shared" ref="E40:G40" si="2">SUM(E30:E39)</f>
        <v>0</v>
      </c>
      <c r="F40" s="182">
        <f>SUM(F30:F39)</f>
        <v>0</v>
      </c>
      <c r="G40" s="182">
        <f t="shared" si="2"/>
        <v>0</v>
      </c>
    </row>
    <row r="41" spans="1:7" x14ac:dyDescent="0.2">
      <c r="A41" s="826" t="s">
        <v>8</v>
      </c>
      <c r="B41" s="183" t="s">
        <v>1168</v>
      </c>
      <c r="C41" s="167">
        <v>0</v>
      </c>
      <c r="D41" s="167">
        <v>0</v>
      </c>
      <c r="E41" s="167">
        <v>0</v>
      </c>
      <c r="F41" s="167">
        <v>0</v>
      </c>
      <c r="G41" s="167">
        <v>0</v>
      </c>
    </row>
    <row r="42" spans="1:7" x14ac:dyDescent="0.2">
      <c r="A42" s="824"/>
      <c r="B42" s="184" t="s">
        <v>1169</v>
      </c>
      <c r="C42" s="130">
        <v>0</v>
      </c>
      <c r="D42" s="130">
        <v>0</v>
      </c>
      <c r="E42" s="130">
        <v>0</v>
      </c>
      <c r="F42" s="130">
        <v>0</v>
      </c>
      <c r="G42" s="130">
        <v>0</v>
      </c>
    </row>
    <row r="43" spans="1:7" ht="13.5" thickBot="1" x14ac:dyDescent="0.25">
      <c r="A43" s="825"/>
      <c r="B43" s="191" t="s">
        <v>1170</v>
      </c>
      <c r="C43" s="166">
        <v>0</v>
      </c>
      <c r="D43" s="166">
        <v>0</v>
      </c>
      <c r="E43" s="166">
        <v>0</v>
      </c>
      <c r="F43" s="166">
        <v>0</v>
      </c>
      <c r="G43" s="166">
        <v>0</v>
      </c>
    </row>
    <row r="44" spans="1:7" ht="13.5" thickBot="1" x14ac:dyDescent="0.25">
      <c r="A44" s="827" t="s">
        <v>1171</v>
      </c>
      <c r="B44" s="828"/>
      <c r="C44" s="182">
        <f>SUM(C41:C43)</f>
        <v>0</v>
      </c>
      <c r="D44" s="182">
        <f>SUM(D41:D43)</f>
        <v>0</v>
      </c>
      <c r="E44" s="182">
        <f>SUM(E41:E43)</f>
        <v>0</v>
      </c>
      <c r="F44" s="182">
        <f>SUM(F41:F43)</f>
        <v>0</v>
      </c>
      <c r="G44" s="182">
        <f>SUM(G41:G43)</f>
        <v>0</v>
      </c>
    </row>
    <row r="45" spans="1:7" ht="13.5" thickBot="1" x14ac:dyDescent="0.25">
      <c r="A45" s="827" t="s">
        <v>1172</v>
      </c>
      <c r="B45" s="828"/>
      <c r="C45" s="182">
        <f>C44+C40</f>
        <v>0</v>
      </c>
      <c r="D45" s="182">
        <f>D44+D40</f>
        <v>0</v>
      </c>
      <c r="E45" s="182">
        <f>E44+E40</f>
        <v>0</v>
      </c>
      <c r="F45" s="182">
        <f>F44+F40</f>
        <v>0</v>
      </c>
      <c r="G45" s="182">
        <f>G44+G40</f>
        <v>0</v>
      </c>
    </row>
    <row r="46" spans="1:7" x14ac:dyDescent="0.2">
      <c r="A46" s="826" t="s">
        <v>191</v>
      </c>
      <c r="B46" s="183" t="s">
        <v>1173</v>
      </c>
      <c r="C46" s="167">
        <v>0</v>
      </c>
      <c r="D46" s="167">
        <v>0</v>
      </c>
      <c r="E46" s="167">
        <v>0</v>
      </c>
      <c r="F46" s="167">
        <v>0</v>
      </c>
      <c r="G46" s="167">
        <v>0</v>
      </c>
    </row>
    <row r="47" spans="1:7" x14ac:dyDescent="0.2">
      <c r="A47" s="824"/>
      <c r="B47" s="184" t="s">
        <v>1174</v>
      </c>
      <c r="C47" s="167">
        <v>0</v>
      </c>
      <c r="D47" s="167">
        <v>0</v>
      </c>
      <c r="E47" s="167">
        <v>0</v>
      </c>
      <c r="F47" s="167">
        <v>0</v>
      </c>
      <c r="G47" s="167">
        <v>0</v>
      </c>
    </row>
    <row r="48" spans="1:7" x14ac:dyDescent="0.2">
      <c r="A48" s="824"/>
      <c r="B48" s="184" t="s">
        <v>1175</v>
      </c>
      <c r="C48" s="167">
        <v>0</v>
      </c>
      <c r="D48" s="167">
        <v>0</v>
      </c>
      <c r="E48" s="167">
        <v>0</v>
      </c>
      <c r="F48" s="167">
        <v>0</v>
      </c>
      <c r="G48" s="167">
        <v>0</v>
      </c>
    </row>
    <row r="49" spans="1:7" x14ac:dyDescent="0.2">
      <c r="A49" s="824"/>
      <c r="B49" s="184" t="s">
        <v>1176</v>
      </c>
      <c r="C49" s="167">
        <v>0</v>
      </c>
      <c r="D49" s="167">
        <v>0</v>
      </c>
      <c r="E49" s="167">
        <v>0</v>
      </c>
      <c r="F49" s="167">
        <v>0</v>
      </c>
      <c r="G49" s="167">
        <v>0</v>
      </c>
    </row>
    <row r="50" spans="1:7" x14ac:dyDescent="0.2">
      <c r="A50" s="824"/>
      <c r="B50" s="184" t="s">
        <v>1177</v>
      </c>
      <c r="C50" s="167">
        <v>0</v>
      </c>
      <c r="D50" s="167">
        <v>0</v>
      </c>
      <c r="E50" s="167">
        <v>0</v>
      </c>
      <c r="F50" s="167">
        <v>0</v>
      </c>
      <c r="G50" s="167">
        <v>0</v>
      </c>
    </row>
    <row r="51" spans="1:7" x14ac:dyDescent="0.2">
      <c r="A51" s="824"/>
      <c r="B51" s="184" t="s">
        <v>1178</v>
      </c>
      <c r="C51" s="167">
        <v>0</v>
      </c>
      <c r="D51" s="167">
        <v>0</v>
      </c>
      <c r="E51" s="167">
        <v>0</v>
      </c>
      <c r="F51" s="167">
        <v>0</v>
      </c>
      <c r="G51" s="167">
        <v>0</v>
      </c>
    </row>
    <row r="52" spans="1:7" x14ac:dyDescent="0.2">
      <c r="A52" s="824"/>
      <c r="B52" s="184" t="s">
        <v>1179</v>
      </c>
      <c r="C52" s="167">
        <v>0</v>
      </c>
      <c r="D52" s="167">
        <v>0</v>
      </c>
      <c r="E52" s="167">
        <v>0</v>
      </c>
      <c r="F52" s="167">
        <v>0</v>
      </c>
      <c r="G52" s="167">
        <v>0</v>
      </c>
    </row>
    <row r="53" spans="1:7" ht="13.5" thickBot="1" x14ac:dyDescent="0.25">
      <c r="A53" s="825"/>
      <c r="B53" s="191" t="s">
        <v>1180</v>
      </c>
      <c r="C53" s="167">
        <v>0</v>
      </c>
      <c r="D53" s="167">
        <v>0</v>
      </c>
      <c r="E53" s="167">
        <v>0</v>
      </c>
      <c r="F53" s="167">
        <v>0</v>
      </c>
      <c r="G53" s="167">
        <v>0</v>
      </c>
    </row>
    <row r="54" spans="1:7" ht="13.5" thickBot="1" x14ac:dyDescent="0.25">
      <c r="A54" s="827" t="s">
        <v>1182</v>
      </c>
      <c r="B54" s="828"/>
      <c r="C54" s="182">
        <f>SUM(C46:C53)</f>
        <v>0</v>
      </c>
      <c r="D54" s="182">
        <f>SUM(D46:D53)</f>
        <v>0</v>
      </c>
      <c r="E54" s="182">
        <f t="shared" ref="E54:F54" si="3">SUM(E46:E53)</f>
        <v>0</v>
      </c>
      <c r="F54" s="182">
        <f t="shared" si="3"/>
        <v>0</v>
      </c>
      <c r="G54" s="182">
        <f>SUM(G46:G53)</f>
        <v>0</v>
      </c>
    </row>
    <row r="55" spans="1:7" ht="13.5" thickBot="1" x14ac:dyDescent="0.25">
      <c r="A55" s="829" t="s">
        <v>1181</v>
      </c>
      <c r="B55" s="830"/>
      <c r="C55" s="187">
        <f>C54+C45</f>
        <v>0</v>
      </c>
      <c r="D55" s="187">
        <f>D54+D45</f>
        <v>0</v>
      </c>
      <c r="E55" s="187">
        <f t="shared" ref="E55" si="4">E54+E45</f>
        <v>0</v>
      </c>
      <c r="F55" s="187">
        <f>F54+F45</f>
        <v>0</v>
      </c>
      <c r="G55" s="188">
        <f>G54+G45</f>
        <v>0</v>
      </c>
    </row>
    <row r="56" spans="1:7" x14ac:dyDescent="0.2">
      <c r="D56" s="192"/>
      <c r="E56" s="192"/>
      <c r="F56" s="192"/>
      <c r="G56" s="192"/>
    </row>
    <row r="57" spans="1:7" x14ac:dyDescent="0.2">
      <c r="A57" s="171" t="s">
        <v>68</v>
      </c>
      <c r="C57" s="336" t="str">
        <f>IF(C28-C55=0,"Ok","Diff. $"&amp;ROUND(C28-C55,2))</f>
        <v>Ok</v>
      </c>
      <c r="D57" s="336" t="str">
        <f>IF(D28-D55=0,"Ok","Diff. $"&amp;ROUND(D28-D55,2))</f>
        <v>Ok</v>
      </c>
      <c r="E57" s="336" t="str">
        <f t="shared" ref="E57:G57" si="5">IF(E28-E55=0,"Ok","Diff. $"&amp;ROUND(E28-E55,2))</f>
        <v>Ok</v>
      </c>
      <c r="F57" s="336" t="str">
        <f>IF(F28-F55=0,"Ok","Diff. $"&amp;ROUND(F28-F55,2))</f>
        <v>Ok</v>
      </c>
      <c r="G57" s="336" t="str">
        <f t="shared" si="5"/>
        <v>Ok</v>
      </c>
    </row>
    <row r="58" spans="1:7" x14ac:dyDescent="0.2">
      <c r="D58" s="192"/>
      <c r="E58" s="192"/>
      <c r="F58" s="192"/>
      <c r="G58" s="192"/>
    </row>
    <row r="59" spans="1:7" x14ac:dyDescent="0.2">
      <c r="A59" s="388" t="s">
        <v>560</v>
      </c>
      <c r="B59" s="389"/>
      <c r="C59" s="134"/>
      <c r="D59" s="192"/>
      <c r="E59" s="192"/>
      <c r="F59" s="192"/>
      <c r="G59" s="192"/>
    </row>
    <row r="60" spans="1:7" x14ac:dyDescent="0.2">
      <c r="A60" s="10" t="s">
        <v>1208</v>
      </c>
      <c r="B60" s="11"/>
      <c r="C60" s="12">
        <v>0</v>
      </c>
      <c r="D60" s="12">
        <v>0</v>
      </c>
      <c r="E60" s="12">
        <v>0</v>
      </c>
      <c r="F60" s="12">
        <v>0</v>
      </c>
      <c r="G60" s="12">
        <v>0</v>
      </c>
    </row>
    <row r="61" spans="1:7" x14ac:dyDescent="0.2">
      <c r="A61" s="10"/>
      <c r="B61" s="11"/>
      <c r="C61" s="12">
        <v>0</v>
      </c>
      <c r="D61" s="12">
        <v>0</v>
      </c>
      <c r="E61" s="12">
        <v>0</v>
      </c>
      <c r="F61" s="12">
        <v>0</v>
      </c>
      <c r="G61" s="12">
        <v>0</v>
      </c>
    </row>
    <row r="62" spans="1:7" ht="13.5" thickBot="1" x14ac:dyDescent="0.25">
      <c r="A62" s="10"/>
      <c r="B62" s="11"/>
      <c r="C62" s="12">
        <v>0</v>
      </c>
      <c r="D62" s="12">
        <v>0</v>
      </c>
      <c r="E62" s="12">
        <v>0</v>
      </c>
      <c r="F62" s="12">
        <v>0</v>
      </c>
      <c r="G62" s="12">
        <v>0</v>
      </c>
    </row>
    <row r="63" spans="1:7" s="269" customFormat="1" ht="13.5" thickBot="1" x14ac:dyDescent="0.25">
      <c r="A63" s="834" t="s">
        <v>561</v>
      </c>
      <c r="B63" s="835"/>
      <c r="C63" s="187">
        <f>SUM(C60:C62)</f>
        <v>0</v>
      </c>
      <c r="D63" s="187">
        <f t="shared" ref="D63:G63" si="6">SUM(D60:D62)</f>
        <v>0</v>
      </c>
      <c r="E63" s="187">
        <f>SUM(E60:E62)</f>
        <v>0</v>
      </c>
      <c r="F63" s="187">
        <f t="shared" si="6"/>
        <v>0</v>
      </c>
      <c r="G63" s="187">
        <f t="shared" si="6"/>
        <v>0</v>
      </c>
    </row>
    <row r="64" spans="1:7" s="269" customFormat="1" x14ac:dyDescent="0.2">
      <c r="A64" s="270" t="s">
        <v>68</v>
      </c>
      <c r="B64" s="270"/>
      <c r="C64" s="336" t="str">
        <f>IF(C15-C63=0,"Ok","Diff. $"&amp;ROUND(C15-C63,2))</f>
        <v>Ok</v>
      </c>
      <c r="D64" s="336" t="str">
        <f t="shared" ref="D64:F64" si="7">IF(D15-D63=0,"Ok","Diff. $"&amp;ROUND(D15-D63,2))</f>
        <v>Ok</v>
      </c>
      <c r="E64" s="336" t="str">
        <f>IF(E15-E63=0,"Ok","Diff. $"&amp;ROUND(E15-E63,2))</f>
        <v>Ok</v>
      </c>
      <c r="F64" s="336" t="str">
        <f t="shared" si="7"/>
        <v>Ok</v>
      </c>
      <c r="G64" s="336" t="str">
        <f>IF(G15-G63=0,"Ok","Diff. $"&amp;ROUND(G15-G63,2))</f>
        <v>Ok</v>
      </c>
    </row>
    <row r="65" spans="1:7" x14ac:dyDescent="0.2">
      <c r="D65" s="192"/>
      <c r="E65" s="192"/>
      <c r="F65" s="192"/>
      <c r="G65" s="192"/>
    </row>
    <row r="66" spans="1:7" x14ac:dyDescent="0.2">
      <c r="A66" s="388" t="s">
        <v>562</v>
      </c>
      <c r="B66" s="389"/>
      <c r="C66" s="134"/>
      <c r="D66" s="192"/>
      <c r="E66" s="192"/>
      <c r="F66" s="192"/>
      <c r="G66" s="192"/>
    </row>
    <row r="67" spans="1:7" x14ac:dyDescent="0.2">
      <c r="A67" s="10"/>
      <c r="B67" s="11"/>
      <c r="C67" s="12">
        <v>0</v>
      </c>
      <c r="D67" s="12">
        <v>0</v>
      </c>
      <c r="E67" s="12">
        <v>0</v>
      </c>
      <c r="F67" s="12">
        <v>0</v>
      </c>
      <c r="G67" s="12">
        <v>0</v>
      </c>
    </row>
    <row r="68" spans="1:7" x14ac:dyDescent="0.2">
      <c r="A68" s="10"/>
      <c r="B68" s="11"/>
      <c r="C68" s="12">
        <v>0</v>
      </c>
      <c r="D68" s="12">
        <v>0</v>
      </c>
      <c r="E68" s="12">
        <v>0</v>
      </c>
      <c r="F68" s="12">
        <v>0</v>
      </c>
      <c r="G68" s="12">
        <v>0</v>
      </c>
    </row>
    <row r="69" spans="1:7" ht="13.5" thickBot="1" x14ac:dyDescent="0.25">
      <c r="A69" s="10"/>
      <c r="B69" s="11"/>
      <c r="C69" s="12">
        <v>0</v>
      </c>
      <c r="D69" s="12">
        <v>0</v>
      </c>
      <c r="E69" s="12">
        <v>0</v>
      </c>
      <c r="F69" s="12">
        <v>0</v>
      </c>
      <c r="G69" s="12">
        <v>0</v>
      </c>
    </row>
    <row r="70" spans="1:7" ht="13.5" thickBot="1" x14ac:dyDescent="0.25">
      <c r="A70" s="834" t="s">
        <v>563</v>
      </c>
      <c r="B70" s="835"/>
      <c r="C70" s="187">
        <f>SUM(C67:C69)</f>
        <v>0</v>
      </c>
      <c r="D70" s="187">
        <f t="shared" ref="D70" si="8">SUM(D67:D69)</f>
        <v>0</v>
      </c>
      <c r="E70" s="187">
        <f>SUM(E67:E69)</f>
        <v>0</v>
      </c>
      <c r="F70" s="187">
        <f t="shared" ref="F70" si="9">SUM(F67:F69)</f>
        <v>0</v>
      </c>
      <c r="G70" s="187">
        <f t="shared" ref="G70" si="10">SUM(G67:G69)</f>
        <v>0</v>
      </c>
    </row>
    <row r="71" spans="1:7" x14ac:dyDescent="0.2">
      <c r="A71" s="270" t="s">
        <v>68</v>
      </c>
      <c r="B71" s="270"/>
      <c r="C71" s="336" t="str">
        <f>IF(C20-C70=0,"Ok","Diff. $"&amp;ROUND(C20-C70,2))</f>
        <v>Ok</v>
      </c>
      <c r="D71" s="336" t="str">
        <f t="shared" ref="D71:F71" si="11">IF(D20-D70=0,"Ok","Diff. $"&amp;ROUND(D20-D70,2))</f>
        <v>Ok</v>
      </c>
      <c r="E71" s="336" t="str">
        <f t="shared" si="11"/>
        <v>Ok</v>
      </c>
      <c r="F71" s="336" t="str">
        <f t="shared" si="11"/>
        <v>Ok</v>
      </c>
      <c r="G71" s="336" t="str">
        <f>IF(G20-G70=0,"Ok","Diff. $"&amp;ROUND(G20-G70,2))</f>
        <v>Ok</v>
      </c>
    </row>
    <row r="73" spans="1:7" x14ac:dyDescent="0.2">
      <c r="A73" s="388" t="s">
        <v>1183</v>
      </c>
      <c r="B73" s="389"/>
      <c r="C73" s="134"/>
      <c r="D73" s="192"/>
      <c r="E73" s="192"/>
      <c r="F73" s="192"/>
      <c r="G73" s="192"/>
    </row>
    <row r="74" spans="1:7" x14ac:dyDescent="0.2">
      <c r="A74" s="10"/>
      <c r="B74" s="11"/>
      <c r="C74" s="12">
        <v>0</v>
      </c>
      <c r="D74" s="12">
        <v>0</v>
      </c>
      <c r="E74" s="12">
        <v>0</v>
      </c>
      <c r="F74" s="12">
        <v>0</v>
      </c>
      <c r="G74" s="12">
        <v>0</v>
      </c>
    </row>
    <row r="75" spans="1:7" x14ac:dyDescent="0.2">
      <c r="A75" s="10"/>
      <c r="B75" s="11"/>
      <c r="C75" s="12">
        <v>0</v>
      </c>
      <c r="D75" s="12">
        <v>0</v>
      </c>
      <c r="E75" s="12">
        <v>0</v>
      </c>
      <c r="F75" s="12">
        <v>0</v>
      </c>
      <c r="G75" s="12">
        <v>0</v>
      </c>
    </row>
    <row r="76" spans="1:7" ht="13.5" thickBot="1" x14ac:dyDescent="0.25">
      <c r="A76" s="10"/>
      <c r="B76" s="11"/>
      <c r="C76" s="12">
        <v>0</v>
      </c>
      <c r="D76" s="12">
        <v>0</v>
      </c>
      <c r="E76" s="12">
        <v>0</v>
      </c>
      <c r="F76" s="12">
        <v>0</v>
      </c>
      <c r="G76" s="12">
        <v>0</v>
      </c>
    </row>
    <row r="77" spans="1:7" ht="13.5" thickBot="1" x14ac:dyDescent="0.25">
      <c r="A77" s="834" t="s">
        <v>1184</v>
      </c>
      <c r="B77" s="835"/>
      <c r="C77" s="187">
        <f>SUM(C74:C76)</f>
        <v>0</v>
      </c>
      <c r="D77" s="187">
        <f>SUM(D74:D76)</f>
        <v>0</v>
      </c>
      <c r="E77" s="187">
        <f t="shared" ref="E77" si="12">SUM(E74:E76)</f>
        <v>0</v>
      </c>
      <c r="F77" s="187">
        <f t="shared" ref="F77" si="13">SUM(F74:F76)</f>
        <v>0</v>
      </c>
      <c r="G77" s="187">
        <f>SUM(G74:G76)</f>
        <v>0</v>
      </c>
    </row>
    <row r="78" spans="1:7" x14ac:dyDescent="0.2">
      <c r="A78" s="270" t="s">
        <v>68</v>
      </c>
      <c r="B78" s="270"/>
      <c r="C78" s="336" t="str">
        <f>IF(C39-C77=0,"Ok","Diff. $"&amp;ROUND(C39-C77,2))</f>
        <v>Ok</v>
      </c>
      <c r="D78" s="336" t="str">
        <f>IF(D39-D77=0,"Ok","Diff. $"&amp;ROUND(D39-D77,2))</f>
        <v>Ok</v>
      </c>
      <c r="E78" s="336" t="str">
        <f t="shared" ref="E78:G78" si="14">IF(E39-E77=0,"Ok","Diff. $"&amp;ROUND(E39-E77,2))</f>
        <v>Ok</v>
      </c>
      <c r="F78" s="336" t="str">
        <f>IF(F39-F77=0,"Ok","Diff. $"&amp;ROUND(F39-F77,2))</f>
        <v>Ok</v>
      </c>
      <c r="G78" s="336" t="str">
        <f t="shared" si="14"/>
        <v>Ok</v>
      </c>
    </row>
    <row r="80" spans="1:7" x14ac:dyDescent="0.2">
      <c r="A80" s="388" t="s">
        <v>1185</v>
      </c>
      <c r="B80" s="389"/>
      <c r="C80" s="134"/>
      <c r="D80" s="192"/>
      <c r="E80" s="192"/>
      <c r="F80" s="192"/>
      <c r="G80" s="192"/>
    </row>
    <row r="81" spans="1:7" x14ac:dyDescent="0.2">
      <c r="A81" s="10"/>
      <c r="B81" s="11"/>
      <c r="C81" s="12">
        <v>0</v>
      </c>
      <c r="D81" s="12">
        <v>0</v>
      </c>
      <c r="E81" s="12">
        <v>0</v>
      </c>
      <c r="F81" s="12">
        <v>0</v>
      </c>
      <c r="G81" s="12">
        <v>0</v>
      </c>
    </row>
    <row r="82" spans="1:7" x14ac:dyDescent="0.2">
      <c r="A82" s="10"/>
      <c r="B82" s="11"/>
      <c r="C82" s="12">
        <v>0</v>
      </c>
      <c r="D82" s="12">
        <v>0</v>
      </c>
      <c r="E82" s="12">
        <v>0</v>
      </c>
      <c r="F82" s="12">
        <v>0</v>
      </c>
      <c r="G82" s="12">
        <v>0</v>
      </c>
    </row>
    <row r="83" spans="1:7" ht="13.5" thickBot="1" x14ac:dyDescent="0.25">
      <c r="A83" s="10"/>
      <c r="B83" s="11"/>
      <c r="C83" s="12">
        <v>0</v>
      </c>
      <c r="D83" s="12">
        <v>0</v>
      </c>
      <c r="E83" s="12">
        <v>0</v>
      </c>
      <c r="F83" s="12">
        <v>0</v>
      </c>
      <c r="G83" s="12">
        <v>0</v>
      </c>
    </row>
    <row r="84" spans="1:7" ht="13.5" thickBot="1" x14ac:dyDescent="0.25">
      <c r="A84" s="834" t="s">
        <v>1186</v>
      </c>
      <c r="B84" s="835"/>
      <c r="C84" s="187">
        <f>SUM(C81:C83)</f>
        <v>0</v>
      </c>
      <c r="D84" s="187">
        <f>SUM(D81:D83)</f>
        <v>0</v>
      </c>
      <c r="E84" s="187">
        <f>SUM(E81:E83)</f>
        <v>0</v>
      </c>
      <c r="F84" s="187">
        <f t="shared" ref="F84" si="15">SUM(F81:F83)</f>
        <v>0</v>
      </c>
      <c r="G84" s="187">
        <f t="shared" ref="G84" si="16">SUM(G81:G83)</f>
        <v>0</v>
      </c>
    </row>
    <row r="85" spans="1:7" x14ac:dyDescent="0.2">
      <c r="A85" s="270" t="s">
        <v>68</v>
      </c>
      <c r="B85" s="270"/>
      <c r="C85" s="336" t="str">
        <f>IF(C43-C84=0,"Ok","Diff. $"&amp;ROUND(C43-C84,2))</f>
        <v>Ok</v>
      </c>
      <c r="D85" s="336" t="str">
        <f>IF(D43-D84=0,"Ok","Diff. $"&amp;ROUND(D43-D84,2))</f>
        <v>Ok</v>
      </c>
      <c r="E85" s="336" t="str">
        <f t="shared" ref="E85:G85" si="17">IF(E43-E84=0,"Ok","Diff. $"&amp;ROUND(E43-E84,2))</f>
        <v>Ok</v>
      </c>
      <c r="F85" s="336" t="str">
        <f>IF(F43-F84=0,"Ok","Diff. $"&amp;ROUND(F43-F84,2))</f>
        <v>Ok</v>
      </c>
      <c r="G85" s="336" t="str">
        <f t="shared" si="17"/>
        <v>Ok</v>
      </c>
    </row>
    <row r="87" spans="1:7" x14ac:dyDescent="0.2">
      <c r="A87" s="388" t="s">
        <v>1187</v>
      </c>
      <c r="B87" s="389"/>
      <c r="C87" s="134"/>
      <c r="D87" s="192"/>
      <c r="E87" s="192"/>
      <c r="F87" s="192"/>
      <c r="G87" s="192"/>
    </row>
    <row r="88" spans="1:7" x14ac:dyDescent="0.2">
      <c r="A88" s="10"/>
      <c r="B88" s="11"/>
      <c r="C88" s="12">
        <v>0</v>
      </c>
      <c r="D88" s="12">
        <v>0</v>
      </c>
      <c r="E88" s="12">
        <v>0</v>
      </c>
      <c r="F88" s="12">
        <v>0</v>
      </c>
      <c r="G88" s="12">
        <v>0</v>
      </c>
    </row>
    <row r="89" spans="1:7" x14ac:dyDescent="0.2">
      <c r="A89" s="10"/>
      <c r="B89" s="11"/>
      <c r="C89" s="12">
        <v>0</v>
      </c>
      <c r="D89" s="12">
        <v>0</v>
      </c>
      <c r="E89" s="12">
        <v>0</v>
      </c>
      <c r="F89" s="12">
        <v>0</v>
      </c>
      <c r="G89" s="12">
        <v>0</v>
      </c>
    </row>
    <row r="90" spans="1:7" ht="13.5" thickBot="1" x14ac:dyDescent="0.25">
      <c r="A90" s="10"/>
      <c r="B90" s="11"/>
      <c r="C90" s="12">
        <v>0</v>
      </c>
      <c r="D90" s="12">
        <v>0</v>
      </c>
      <c r="E90" s="12">
        <v>0</v>
      </c>
      <c r="F90" s="12">
        <v>0</v>
      </c>
      <c r="G90" s="12">
        <v>0</v>
      </c>
    </row>
    <row r="91" spans="1:7" ht="13.5" thickBot="1" x14ac:dyDescent="0.25">
      <c r="A91" s="834" t="s">
        <v>1188</v>
      </c>
      <c r="B91" s="835"/>
      <c r="C91" s="187">
        <f>SUM(C88:C90)</f>
        <v>0</v>
      </c>
      <c r="D91" s="187">
        <f>SUM(D88:D90)</f>
        <v>0</v>
      </c>
      <c r="E91" s="187">
        <f t="shared" ref="E91" si="18">SUM(E88:E90)</f>
        <v>0</v>
      </c>
      <c r="F91" s="187">
        <f t="shared" ref="F91" si="19">SUM(F88:F90)</f>
        <v>0</v>
      </c>
      <c r="G91" s="187">
        <f t="shared" ref="G91" si="20">SUM(G88:G90)</f>
        <v>0</v>
      </c>
    </row>
    <row r="92" spans="1:7" x14ac:dyDescent="0.2">
      <c r="A92" s="270" t="s">
        <v>68</v>
      </c>
      <c r="B92" s="270"/>
      <c r="C92" s="336" t="str">
        <f>IF(C53-C91=0,"Ok","Diff. $"&amp;ROUND(C53-C91,2))</f>
        <v>Ok</v>
      </c>
      <c r="D92" s="336" t="str">
        <f>IF(D53-D91=0,"Ok","Diff. $"&amp;ROUND(D53-D91,2))</f>
        <v>Ok</v>
      </c>
      <c r="E92" s="336" t="str">
        <f t="shared" ref="E92" si="21">IF(E53-E91=0,"Ok","Diff. $"&amp;ROUND(E53-E91,2))</f>
        <v>Ok</v>
      </c>
      <c r="F92" s="336" t="str">
        <f>IF(F53-F91=0,"Ok","Diff. $"&amp;ROUND(F53-F91,2))</f>
        <v>Ok</v>
      </c>
      <c r="G92" s="336" t="str">
        <f>IF(G53-G91=0,"Ok","Diff. $"&amp;ROUND(G53-G91,2))</f>
        <v>Ok</v>
      </c>
    </row>
  </sheetData>
  <sheetProtection algorithmName="SHA-512" hashValue="nw9UXGN9vrmifcJ+k0ArCs6FtC+KwBNLtNweMETxtMwIkjkwFkeInKBhOyCLUCAoSrbV4IgPeQ27Ty11fFlGAQ==" saltValue="CSpHsMrb1YmXsV42EbH6rg==" spinCount="100000" sheet="1" insertRows="0"/>
  <mergeCells count="20">
    <mergeCell ref="A63:B63"/>
    <mergeCell ref="A70:B70"/>
    <mergeCell ref="A77:B77"/>
    <mergeCell ref="A84:B84"/>
    <mergeCell ref="A91:B91"/>
    <mergeCell ref="A8:A15"/>
    <mergeCell ref="A46:A53"/>
    <mergeCell ref="A54:B54"/>
    <mergeCell ref="A55:B55"/>
    <mergeCell ref="A40:B40"/>
    <mergeCell ref="A41:A43"/>
    <mergeCell ref="A44:B44"/>
    <mergeCell ref="A45:B45"/>
    <mergeCell ref="A28:B28"/>
    <mergeCell ref="A30:A39"/>
    <mergeCell ref="A16:B16"/>
    <mergeCell ref="A17:A20"/>
    <mergeCell ref="A21:B21"/>
    <mergeCell ref="A22:A26"/>
    <mergeCell ref="A27:B27"/>
  </mergeCells>
  <phoneticPr fontId="12" type="noConversion"/>
  <dataValidations count="1">
    <dataValidation type="decimal" allowBlank="1" showInputMessage="1" showErrorMessage="1" sqref="C8:G15 C17:G20 C22:G26 C88:G90 C41:G43 C46:G53 C60:G62 C67:G69 C74:G76 C81:G83 C30:G39" xr:uid="{00000000-0002-0000-0700-000000000000}">
      <formula1>-5000000000</formula1>
      <formula2>5000000000</formula2>
    </dataValidation>
  </dataValidations>
  <printOptions horizontalCentered="1"/>
  <pageMargins left="0.25" right="0.25" top="0.5" bottom="0.5" header="0.25" footer="0.25"/>
  <pageSetup scale="80" fitToHeight="2" orientation="portrait" r:id="rId1"/>
  <headerFooter alignWithMargins="0">
    <oddFooter>&amp;L&amp;F&amp;CPage &amp;P of &amp;N&amp;R&amp;A</oddFooter>
  </headerFooter>
  <rowBreaks count="1" manualBreakCount="1">
    <brk id="56"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B49"/>
  <sheetViews>
    <sheetView zoomScale="90" zoomScaleNormal="90" workbookViewId="0">
      <pane xSplit="1" ySplit="7" topLeftCell="B32" activePane="bottomRight" state="frozen"/>
      <selection activeCell="A7" sqref="A7"/>
      <selection pane="topRight" activeCell="A7" sqref="A7"/>
      <selection pane="bottomLeft" activeCell="A7" sqref="A7"/>
      <selection pane="bottomRight" activeCell="B54" sqref="B54"/>
    </sheetView>
  </sheetViews>
  <sheetFormatPr defaultColWidth="9.140625" defaultRowHeight="12.75" x14ac:dyDescent="0.2"/>
  <cols>
    <col min="1" max="1" width="47.140625" style="117" customWidth="1"/>
    <col min="2" max="2" width="121.7109375" style="122" customWidth="1"/>
    <col min="3" max="16384" width="9.140625" style="117"/>
  </cols>
  <sheetData>
    <row r="1" spans="1:2" s="122" customFormat="1" x14ac:dyDescent="0.2">
      <c r="A1" s="194" t="s">
        <v>906</v>
      </c>
      <c r="B1" s="128"/>
    </row>
    <row r="2" spans="1:2" s="122" customFormat="1" x14ac:dyDescent="0.2">
      <c r="A2" s="194"/>
      <c r="B2" s="128"/>
    </row>
    <row r="3" spans="1:2" x14ac:dyDescent="0.2">
      <c r="B3" s="117"/>
    </row>
    <row r="4" spans="1:2" s="122" customFormat="1" x14ac:dyDescent="0.2">
      <c r="A4" s="133" t="s">
        <v>0</v>
      </c>
      <c r="B4" s="120" t="str">
        <f>'Report L1'!$C$5</f>
        <v>Select CCO from Dropdown List</v>
      </c>
    </row>
    <row r="5" spans="1:2" s="122" customFormat="1" x14ac:dyDescent="0.2">
      <c r="A5" s="133" t="s">
        <v>225</v>
      </c>
      <c r="B5" s="121" t="str">
        <f>'Report L1'!$C$8&amp;" - "&amp;'Report L1'!$C$9</f>
        <v>1/1/2021 - 12/31/2021</v>
      </c>
    </row>
    <row r="6" spans="1:2" s="122" customFormat="1" x14ac:dyDescent="0.2">
      <c r="A6" s="121"/>
    </row>
    <row r="7" spans="1:2" ht="15" x14ac:dyDescent="0.2">
      <c r="A7" s="340" t="s">
        <v>423</v>
      </c>
      <c r="B7" s="341" t="s">
        <v>424</v>
      </c>
    </row>
    <row r="8" spans="1:2" ht="15" customHeight="1" x14ac:dyDescent="0.2">
      <c r="A8" s="342" t="s">
        <v>425</v>
      </c>
      <c r="B8" s="342" t="s">
        <v>460</v>
      </c>
    </row>
    <row r="9" spans="1:2" ht="15" customHeight="1" x14ac:dyDescent="0.2">
      <c r="A9" s="342" t="s">
        <v>718</v>
      </c>
      <c r="B9" s="342" t="s">
        <v>705</v>
      </c>
    </row>
    <row r="10" spans="1:2" ht="25.5" x14ac:dyDescent="0.2">
      <c r="A10" s="487" t="s">
        <v>772</v>
      </c>
      <c r="B10" s="488" t="s">
        <v>771</v>
      </c>
    </row>
    <row r="11" spans="1:2" ht="38.25" x14ac:dyDescent="0.2">
      <c r="A11" s="342" t="s">
        <v>887</v>
      </c>
      <c r="B11" s="342" t="s">
        <v>890</v>
      </c>
    </row>
    <row r="12" spans="1:2" x14ac:dyDescent="0.2">
      <c r="A12" s="488" t="s">
        <v>773</v>
      </c>
      <c r="B12" s="488" t="s">
        <v>775</v>
      </c>
    </row>
    <row r="13" spans="1:2" ht="15" customHeight="1" x14ac:dyDescent="0.2">
      <c r="A13" s="463" t="s">
        <v>774</v>
      </c>
      <c r="B13" s="342" t="s">
        <v>457</v>
      </c>
    </row>
    <row r="14" spans="1:2" ht="15" customHeight="1" x14ac:dyDescent="0.2">
      <c r="A14" s="343"/>
      <c r="B14" s="343"/>
    </row>
    <row r="15" spans="1:2" ht="25.5" x14ac:dyDescent="0.2">
      <c r="A15" s="437" t="s">
        <v>426</v>
      </c>
      <c r="B15" s="342" t="s">
        <v>461</v>
      </c>
    </row>
    <row r="16" spans="1:2" ht="25.5" x14ac:dyDescent="0.2">
      <c r="A16" s="342"/>
      <c r="B16" s="342" t="str">
        <f>"The entire amount of the "&amp;('Report L1'!C7-1)&amp;" Quality Incentive Pool payment must be recorded as revenue no later than the second quarter of this report submission (acknowledging that some CCOs have accrued for a portion of the payment in previous quarters of this or last year)."</f>
        <v>The entire amount of the 2020 Quality Incentive Pool payment must be recorded as revenue no later than the second quarter of this report submission (acknowledging that some CCOs have accrued for a portion of the payment in previous quarters of this or last year).</v>
      </c>
    </row>
    <row r="17" spans="1:2" ht="15" customHeight="1" x14ac:dyDescent="0.2">
      <c r="A17" s="342" t="s">
        <v>427</v>
      </c>
      <c r="B17" s="342" t="s">
        <v>428</v>
      </c>
    </row>
    <row r="18" spans="1:2" ht="15" customHeight="1" x14ac:dyDescent="0.2">
      <c r="A18" s="342" t="s">
        <v>429</v>
      </c>
      <c r="B18" s="342" t="s">
        <v>458</v>
      </c>
    </row>
    <row r="19" spans="1:2" ht="15" customHeight="1" x14ac:dyDescent="0.2">
      <c r="A19" s="343"/>
      <c r="B19" s="343"/>
    </row>
    <row r="20" spans="1:2" ht="15" customHeight="1" x14ac:dyDescent="0.2">
      <c r="A20" s="342" t="s">
        <v>430</v>
      </c>
      <c r="B20" s="343" t="s">
        <v>724</v>
      </c>
    </row>
    <row r="21" spans="1:2" ht="27" customHeight="1" x14ac:dyDescent="0.2">
      <c r="A21" s="342" t="s">
        <v>431</v>
      </c>
      <c r="B21" s="342" t="s">
        <v>462</v>
      </c>
    </row>
    <row r="22" spans="1:2" ht="27" customHeight="1" x14ac:dyDescent="0.2">
      <c r="A22" s="342" t="s">
        <v>432</v>
      </c>
      <c r="B22" s="342" t="s">
        <v>459</v>
      </c>
    </row>
    <row r="23" spans="1:2" ht="25.5" x14ac:dyDescent="0.2">
      <c r="A23" s="342" t="s">
        <v>433</v>
      </c>
      <c r="B23" s="342" t="s">
        <v>463</v>
      </c>
    </row>
    <row r="24" spans="1:2" ht="15" customHeight="1" x14ac:dyDescent="0.2">
      <c r="A24" s="342" t="s">
        <v>434</v>
      </c>
      <c r="B24" s="342" t="s">
        <v>454</v>
      </c>
    </row>
    <row r="25" spans="1:2" ht="25.5" x14ac:dyDescent="0.2">
      <c r="A25" s="342" t="s">
        <v>435</v>
      </c>
      <c r="B25" s="342" t="s">
        <v>455</v>
      </c>
    </row>
    <row r="26" spans="1:2" ht="15" customHeight="1" x14ac:dyDescent="0.2">
      <c r="A26" s="342" t="s">
        <v>309</v>
      </c>
      <c r="B26" s="343" t="s">
        <v>724</v>
      </c>
    </row>
    <row r="27" spans="1:2" ht="15" customHeight="1" x14ac:dyDescent="0.2">
      <c r="A27" s="342" t="s">
        <v>10</v>
      </c>
      <c r="B27" s="342" t="s">
        <v>436</v>
      </c>
    </row>
    <row r="28" spans="1:2" ht="15" customHeight="1" x14ac:dyDescent="0.2">
      <c r="A28" s="342" t="s">
        <v>393</v>
      </c>
      <c r="B28" s="342" t="s">
        <v>439</v>
      </c>
    </row>
    <row r="29" spans="1:2" ht="25.5" x14ac:dyDescent="0.2">
      <c r="A29" s="342" t="s">
        <v>392</v>
      </c>
      <c r="B29" s="342" t="s">
        <v>464</v>
      </c>
    </row>
    <row r="30" spans="1:2" ht="15" customHeight="1" x14ac:dyDescent="0.2">
      <c r="A30" s="342" t="s">
        <v>310</v>
      </c>
      <c r="B30" s="342" t="s">
        <v>437</v>
      </c>
    </row>
    <row r="31" spans="1:2" ht="15" customHeight="1" x14ac:dyDescent="0.2">
      <c r="A31" s="342" t="s">
        <v>311</v>
      </c>
      <c r="B31" s="342" t="s">
        <v>438</v>
      </c>
    </row>
    <row r="32" spans="1:2" ht="15" customHeight="1" x14ac:dyDescent="0.2">
      <c r="A32" s="342" t="s">
        <v>261</v>
      </c>
      <c r="B32" s="343" t="s">
        <v>725</v>
      </c>
    </row>
    <row r="33" spans="1:2" ht="25.5" x14ac:dyDescent="0.2">
      <c r="A33" s="342" t="s">
        <v>415</v>
      </c>
      <c r="B33" s="342" t="s">
        <v>452</v>
      </c>
    </row>
    <row r="34" spans="1:2" ht="25.5" x14ac:dyDescent="0.2">
      <c r="A34" s="342" t="s">
        <v>416</v>
      </c>
      <c r="B34" s="342" t="s">
        <v>440</v>
      </c>
    </row>
    <row r="35" spans="1:2" ht="25.5" x14ac:dyDescent="0.2">
      <c r="A35" s="342" t="s">
        <v>291</v>
      </c>
      <c r="B35" s="342" t="s">
        <v>453</v>
      </c>
    </row>
    <row r="36" spans="1:2" ht="38.25" x14ac:dyDescent="0.2">
      <c r="A36" s="342" t="s">
        <v>924</v>
      </c>
      <c r="B36" s="342" t="s">
        <v>1199</v>
      </c>
    </row>
    <row r="37" spans="1:2" ht="15" customHeight="1" x14ac:dyDescent="0.2">
      <c r="A37" s="343"/>
      <c r="B37" s="343"/>
    </row>
    <row r="38" spans="1:2" ht="25.5" x14ac:dyDescent="0.2">
      <c r="A38" s="488" t="s">
        <v>925</v>
      </c>
      <c r="B38" s="664" t="s">
        <v>1098</v>
      </c>
    </row>
    <row r="39" spans="1:2" ht="15.75" customHeight="1" x14ac:dyDescent="0.2">
      <c r="A39" s="488" t="s">
        <v>753</v>
      </c>
      <c r="B39" s="664" t="s">
        <v>1099</v>
      </c>
    </row>
    <row r="40" spans="1:2" ht="15.75" customHeight="1" x14ac:dyDescent="0.2">
      <c r="A40" s="342" t="s">
        <v>1264</v>
      </c>
      <c r="B40" s="344" t="s">
        <v>456</v>
      </c>
    </row>
    <row r="41" spans="1:2" ht="15.75" customHeight="1" x14ac:dyDescent="0.2">
      <c r="A41" s="342" t="s">
        <v>1265</v>
      </c>
      <c r="B41" s="342" t="s">
        <v>728</v>
      </c>
    </row>
    <row r="42" spans="1:2" ht="28.5" customHeight="1" x14ac:dyDescent="0.2">
      <c r="A42" s="342" t="s">
        <v>1266</v>
      </c>
      <c r="B42" s="342" t="s">
        <v>1289</v>
      </c>
    </row>
    <row r="43" spans="1:2" ht="27.75" customHeight="1" x14ac:dyDescent="0.2">
      <c r="A43" s="342" t="s">
        <v>1267</v>
      </c>
      <c r="B43" s="342" t="s">
        <v>1290</v>
      </c>
    </row>
    <row r="44" spans="1:2" ht="15.75" customHeight="1" x14ac:dyDescent="0.2">
      <c r="A44" s="342" t="s">
        <v>1268</v>
      </c>
      <c r="B44" s="342" t="s">
        <v>1291</v>
      </c>
    </row>
    <row r="45" spans="1:2" ht="25.5" customHeight="1" x14ac:dyDescent="0.2">
      <c r="A45" s="342" t="s">
        <v>1269</v>
      </c>
      <c r="B45" s="342" t="s">
        <v>1263</v>
      </c>
    </row>
    <row r="46" spans="1:2" ht="15" customHeight="1" x14ac:dyDescent="0.2">
      <c r="A46" s="342" t="s">
        <v>1218</v>
      </c>
      <c r="B46" s="342" t="s">
        <v>799</v>
      </c>
    </row>
    <row r="47" spans="1:2" x14ac:dyDescent="0.2">
      <c r="A47" s="343"/>
      <c r="B47" s="343"/>
    </row>
    <row r="48" spans="1:2" x14ac:dyDescent="0.2">
      <c r="A48" s="342" t="s">
        <v>1270</v>
      </c>
      <c r="B48" s="664" t="s">
        <v>1096</v>
      </c>
    </row>
    <row r="49" spans="1:2" x14ac:dyDescent="0.2">
      <c r="A49" s="342" t="s">
        <v>1271</v>
      </c>
      <c r="B49" s="664" t="s">
        <v>1097</v>
      </c>
    </row>
  </sheetData>
  <sheetProtection algorithmName="SHA-512" hashValue="LUMOkAHYswwtY4EfU28Nk2aVmG08DRiwCmsLswH6m90fwD4Uifiuwo5IRBf0a2+pzunAyuma1l0zBXL44ksBZA==" saltValue="P6wA8ueXwzNT9ytD2fHPYA==" spinCount="100000" sheet="1" objects="1" scenarios="1"/>
  <printOptions horizontalCentered="1"/>
  <pageMargins left="0.25" right="0.25" top="0.5" bottom="0.5" header="0.25" footer="0.25"/>
  <pageSetup scale="63" orientation="landscape" r:id="rId1"/>
  <headerFooter alignWithMargins="0">
    <oddFooter>&amp;L&amp;F&amp;CPage &amp;P of &amp;N&amp;R&amp;A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6C77D155FD340AD4FB9BEC828AC12" ma:contentTypeVersion="18" ma:contentTypeDescription="Create a new document." ma:contentTypeScope="" ma:versionID="901f390b2553d4015f7a385ce9ab1833">
  <xsd:schema xmlns:xsd="http://www.w3.org/2001/XMLSchema" xmlns:xs="http://www.w3.org/2001/XMLSchema" xmlns:p="http://schemas.microsoft.com/office/2006/metadata/properties" xmlns:ns1="http://schemas.microsoft.com/sharepoint/v3" xmlns:ns2="59da1016-2a1b-4f8a-9768-d7a4932f6f16" xmlns:ns3="a717a514-ea48-4f68-9c8f-5ff1c2eeb0f1" targetNamespace="http://schemas.microsoft.com/office/2006/metadata/properties" ma:root="true" ma:fieldsID="aa590624a7f61a230de85b569b203227" ns1:_="" ns2:_="" ns3:_="">
    <xsd:import namespace="http://schemas.microsoft.com/sharepoint/v3"/>
    <xsd:import namespace="59da1016-2a1b-4f8a-9768-d7a4932f6f16"/>
    <xsd:import namespace="a717a514-ea48-4f68-9c8f-5ff1c2eeb0f1"/>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Effective_x0020_Date" minOccurs="0"/>
                <xsd:element ref="ns3:Contractor" minOccurs="0"/>
                <xsd:element ref="ns2:SharedWithUsers" minOccurs="0"/>
                <xsd:element ref="ns3:Arch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8"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17a514-ea48-4f68-9c8f-5ff1c2eeb0f1" elementFormDefault="qualified">
    <xsd:import namespace="http://schemas.microsoft.com/office/2006/documentManagement/types"/>
    <xsd:import namespace="http://schemas.microsoft.com/office/infopath/2007/PartnerControls"/>
    <xsd:element name="Meta_x0020_Description" ma:index="6" nillable="true" ma:displayName="Meta Description" ma:internalName="Meta_x0020_Description" ma:readOnly="false">
      <xsd:simpleType>
        <xsd:restriction base="dms:Text"/>
      </xsd:simpleType>
    </xsd:element>
    <xsd:element name="Meta_x0020_Keywords" ma:index="7" nillable="true" ma:displayName="Meta Keywords" ma:internalName="Meta_x0020_Keywords" ma:readOnly="false">
      <xsd:simpleType>
        <xsd:restriction base="dms:Text"/>
      </xsd:simpleType>
    </xsd:element>
    <xsd:element name="Effective_x0020_Date" ma:index="16" nillable="true" ma:displayName="Effective Date" ma:format="DateOnly" ma:internalName="Effective_x0020_Date">
      <xsd:simpleType>
        <xsd:restriction base="dms:DateTime"/>
      </xsd:simpleType>
    </xsd:element>
    <xsd:element name="Contractor" ma:index="17" nillable="true" ma:displayName="Contractor" ma:default="CCO" ma:internalName="Contractor">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Archive" ma:index="19" nillable="true" ma:displayName="Archive" ma:default="0" ma:description="Mark this box if the document should no longer display on the current deliverables page but remain posted for viewing on an archive page." ma:internalName="Arch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Contractor xmlns="a717a514-ea48-4f68-9c8f-5ff1c2eeb0f1">
      <Value>CCO</Value>
    </Contractor>
    <DocumentExpirationDate xmlns="59da1016-2a1b-4f8a-9768-d7a4932f6f16" xsi:nil="true"/>
    <IATopic xmlns="59da1016-2a1b-4f8a-9768-d7a4932f6f16" xsi:nil="true"/>
    <IASubtopic xmlns="59da1016-2a1b-4f8a-9768-d7a4932f6f16" xsi:nil="true"/>
    <URL xmlns="http://schemas.microsoft.com/sharepoint/v3">
      <Url>https://www.oregon.gov/oha/FOD/CCODeliverables/2021%20Exhibit%20L%20Financial%20Reporting%20Template.xlsx</Url>
      <Description>2021 Exhibit L Financial Reporting Template</Description>
    </URL>
    <Meta_x0020_Keywords xmlns="a717a514-ea48-4f68-9c8f-5ff1c2eeb0f1" xsi:nil="true"/>
    <Effective_x0020_Date xmlns="a717a514-ea48-4f68-9c8f-5ff1c2eeb0f1">2021-12-17T08:00:00+00:00</Effective_x0020_Date>
    <Meta_x0020_Description xmlns="a717a514-ea48-4f68-9c8f-5ff1c2eeb0f1" xsi:nil="true"/>
    <Archive xmlns="a717a514-ea48-4f68-9c8f-5ff1c2eeb0f1">true</Archive>
  </documentManagement>
</p:properties>
</file>

<file path=customXml/itemProps1.xml><?xml version="1.0" encoding="utf-8"?>
<ds:datastoreItem xmlns:ds="http://schemas.openxmlformats.org/officeDocument/2006/customXml" ds:itemID="{81CE621F-E590-48D4-9474-A318B5808333}"/>
</file>

<file path=customXml/itemProps2.xml><?xml version="1.0" encoding="utf-8"?>
<ds:datastoreItem xmlns:ds="http://schemas.openxmlformats.org/officeDocument/2006/customXml" ds:itemID="{EDC83E62-ADC6-4B2F-9ED2-F97D46DC16E2}"/>
</file>

<file path=customXml/itemProps3.xml><?xml version="1.0" encoding="utf-8"?>
<ds:datastoreItem xmlns:ds="http://schemas.openxmlformats.org/officeDocument/2006/customXml" ds:itemID="{33542FF4-47D0-47A5-80F5-FEBF1C0973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36</vt:i4>
      </vt:variant>
    </vt:vector>
  </HeadingPairs>
  <TitlesOfParts>
    <vt:vector size="79" baseType="lpstr">
      <vt:lpstr>Instructions</vt:lpstr>
      <vt:lpstr>Report L1</vt:lpstr>
      <vt:lpstr>Report L2</vt:lpstr>
      <vt:lpstr>Report L3</vt:lpstr>
      <vt:lpstr>Report L3.1 OHP</vt:lpstr>
      <vt:lpstr>Report L3.1 CAK</vt:lpstr>
      <vt:lpstr>Report L4</vt:lpstr>
      <vt:lpstr>Report L5</vt:lpstr>
      <vt:lpstr>Report L6 Guidance</vt:lpstr>
      <vt:lpstr>Report L6 CORP</vt:lpstr>
      <vt:lpstr>Report L6 OHP</vt:lpstr>
      <vt:lpstr>Report L6 Guidance CAK</vt:lpstr>
      <vt:lpstr>Report L6 CAK</vt:lpstr>
      <vt:lpstr>Report L6.1 Guidance</vt:lpstr>
      <vt:lpstr>Report L6.1 OHP</vt:lpstr>
      <vt:lpstr>Report L6.21 OHP</vt:lpstr>
      <vt:lpstr>Report L6.22 OHP</vt:lpstr>
      <vt:lpstr>Report L6.3</vt:lpstr>
      <vt:lpstr>Report L6.4</vt:lpstr>
      <vt:lpstr>Report L6.5</vt:lpstr>
      <vt:lpstr>Report L6.6</vt:lpstr>
      <vt:lpstr>Report L6.7</vt:lpstr>
      <vt:lpstr>Report L6.71</vt:lpstr>
      <vt:lpstr>Report L7</vt:lpstr>
      <vt:lpstr>Report L8 Guidance</vt:lpstr>
      <vt:lpstr>Report L8</vt:lpstr>
      <vt:lpstr>Report L9</vt:lpstr>
      <vt:lpstr>Report L10</vt:lpstr>
      <vt:lpstr>Report L11 Guidance</vt:lpstr>
      <vt:lpstr>Report L11</vt:lpstr>
      <vt:lpstr>Reports L12 - L19 Rate Setting</vt:lpstr>
      <vt:lpstr>Report L12</vt:lpstr>
      <vt:lpstr>Report L13</vt:lpstr>
      <vt:lpstr>Report L14</vt:lpstr>
      <vt:lpstr>Report L15</vt:lpstr>
      <vt:lpstr>Report L16</vt:lpstr>
      <vt:lpstr>Report L17</vt:lpstr>
      <vt:lpstr>Report L17.1</vt:lpstr>
      <vt:lpstr>Report L17.2</vt:lpstr>
      <vt:lpstr>Report L18</vt:lpstr>
      <vt:lpstr>Report L18.1</vt:lpstr>
      <vt:lpstr>Report L19</vt:lpstr>
      <vt:lpstr>Scratch Sheet</vt:lpstr>
      <vt:lpstr>Instructions!Print_Area</vt:lpstr>
      <vt:lpstr>'Report L1'!Print_Area</vt:lpstr>
      <vt:lpstr>'Report L16'!Print_Area</vt:lpstr>
      <vt:lpstr>'Report L19'!Print_Area</vt:lpstr>
      <vt:lpstr>'Report L2'!Print_Area</vt:lpstr>
      <vt:lpstr>'Report L3'!Print_Area</vt:lpstr>
      <vt:lpstr>'Report L3.1 CAK'!Print_Area</vt:lpstr>
      <vt:lpstr>'Report L3.1 OHP'!Print_Area</vt:lpstr>
      <vt:lpstr>'Report L4'!Print_Area</vt:lpstr>
      <vt:lpstr>'Report L5'!Print_Area</vt:lpstr>
      <vt:lpstr>'Report L6 CAK'!Print_Area</vt:lpstr>
      <vt:lpstr>'Report L6 CORP'!Print_Area</vt:lpstr>
      <vt:lpstr>'Report L6 Guidance'!Print_Area</vt:lpstr>
      <vt:lpstr>'Report L6 Guidance CAK'!Print_Area</vt:lpstr>
      <vt:lpstr>'Report L6 OHP'!Print_Area</vt:lpstr>
      <vt:lpstr>'Report L6.1 Guidance'!Print_Area</vt:lpstr>
      <vt:lpstr>'Report L6.1 OHP'!Print_Area</vt:lpstr>
      <vt:lpstr>'Report L6.22 OHP'!Print_Area</vt:lpstr>
      <vt:lpstr>'Report L7'!Print_Area</vt:lpstr>
      <vt:lpstr>'Report L8'!Print_Area</vt:lpstr>
      <vt:lpstr>'Report L8 Guidance'!Print_Area</vt:lpstr>
      <vt:lpstr>'Reports L12 - L19 Rate Setting'!Print_Area</vt:lpstr>
      <vt:lpstr>'Report L12'!Print_Titles</vt:lpstr>
      <vt:lpstr>'Report L16'!Print_Titles</vt:lpstr>
      <vt:lpstr>'Report L18'!Print_Titles</vt:lpstr>
      <vt:lpstr>'Report L18.1'!Print_Titles</vt:lpstr>
      <vt:lpstr>'Report L19'!Print_Titles</vt:lpstr>
      <vt:lpstr>'Report L5'!Print_Titles</vt:lpstr>
      <vt:lpstr>'Report L6 CAK'!Print_Titles</vt:lpstr>
      <vt:lpstr>'Report L6 CORP'!Print_Titles</vt:lpstr>
      <vt:lpstr>'Report L6 OHP'!Print_Titles</vt:lpstr>
      <vt:lpstr>'Report L6.21 OHP'!Print_Titles</vt:lpstr>
      <vt:lpstr>'Report L6.3'!Print_Titles</vt:lpstr>
      <vt:lpstr>'Report L6.4'!Print_Titles</vt:lpstr>
      <vt:lpstr>'Report L6.5'!Print_Titles</vt:lpstr>
      <vt:lpstr>'Report L6.6'!Print_Titles</vt:lpstr>
    </vt:vector>
  </TitlesOfParts>
  <Company>Master Dentist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Exhibit L Financial Reporting Template</dc:title>
  <dc:creator>User</dc:creator>
  <cp:lastModifiedBy>Level Rebecca</cp:lastModifiedBy>
  <cp:lastPrinted>2021-08-02T20:37:01Z</cp:lastPrinted>
  <dcterms:created xsi:type="dcterms:W3CDTF">2008-09-15T22:07:49Z</dcterms:created>
  <dcterms:modified xsi:type="dcterms:W3CDTF">2021-12-17T22:37:12Z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0x010100EF66C77D155FD340AD4FB9BEC828AC12</vt:lpwstr>
  </property>
  <property fmtid="{D5CDD505-2E9C-101B-9397-08002B2CF9AE}" pid="3" name="WorkflowChangePath">
    <vt:lpwstr>54d1222a-b544-44d5-8693-5863ca69fd18,3;54d1222a-b544-44d5-8693-5863ca69fd18,5;54d1222a-b544-44d5-8693-5863ca69fd18,7;</vt:lpwstr>
  </property>
</Properties>
</file>